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K:\Clients\Leggett &amp; Platt, Inc\RFP's\Proforma Analysis\2024 - No RFP - Increase Analysis &amp; Route Guide Only\"/>
    </mc:Choice>
  </mc:AlternateContent>
  <xr:revisionPtr revIDLastSave="0" documentId="13_ncr:1_{1DF7B679-3A28-43AD-B4C1-6466BB20E836}" xr6:coauthVersionLast="47" xr6:coauthVersionMax="47" xr10:uidLastSave="{00000000-0000-0000-0000-000000000000}"/>
  <workbookProtection workbookAlgorithmName="SHA-512" workbookHashValue="IcCLFwk3f3pecXuoexX/an1CYxhYBuGzZt4kwvhXIpZ9R/CIKsSqpOPYZdOZK4kN9iyZtgKwpoMVQ4TzFYnN9g==" workbookSaltValue="elH9MOlqWjTLlxpc4JyDAQ==" workbookSpinCount="100000" lockStructure="1"/>
  <bookViews>
    <workbookView xWindow="29205" yWindow="300" windowWidth="28215" windowHeight="14985" tabRatio="707" firstSheet="3" activeTab="3" xr2:uid="{00000000-000D-0000-FFFF-FFFF00000000}"/>
  </bookViews>
  <sheets>
    <sheet name="Route Guide - Lanes In Data" sheetId="2" state="hidden" r:id="rId1"/>
    <sheet name="Route Guide - Lanes Not in Data" sheetId="6" state="hidden" r:id="rId2"/>
    <sheet name="Branch List" sheetId="5" state="hidden" r:id="rId3"/>
    <sheet name="Official Routing Guide" sheetId="4" r:id="rId4"/>
  </sheets>
  <definedNames>
    <definedName name="_xlnm._FilterDatabase" localSheetId="2" hidden="1">'Branch List'!$A$1:$K$203</definedName>
    <definedName name="_xlnm._FilterDatabase" localSheetId="3" hidden="1">'Official Routing Guide'!$U$6:$Y$68</definedName>
    <definedName name="_xlnm._FilterDatabase" localSheetId="0" hidden="1">'Route Guide - Lanes In Data'!$A$1:$I$2645</definedName>
    <definedName name="_xlnm._FilterDatabase" localSheetId="1" hidden="1">'Route Guide - Lanes Not in Data'!$A$5:$P$22370</definedName>
    <definedName name="_xlnm.Print_Area" localSheetId="3">'Official Routing Guide'!$B$4:$N$68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3" i="5" l="1"/>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A149" i="5" l="1"/>
  <c r="D2" i="4"/>
  <c r="L1" i="4"/>
  <c r="AE6" i="4" s="1"/>
  <c r="BB7" i="4" l="1"/>
  <c r="H68" i="4"/>
  <c r="H64" i="4"/>
  <c r="H60" i="4"/>
  <c r="H56" i="4"/>
  <c r="H52" i="4"/>
  <c r="H48" i="4"/>
  <c r="H44" i="4"/>
  <c r="H40" i="4"/>
  <c r="H36" i="4"/>
  <c r="H32" i="4"/>
  <c r="H28" i="4"/>
  <c r="H24" i="4"/>
  <c r="H20" i="4"/>
  <c r="H16" i="4"/>
  <c r="H12" i="4"/>
  <c r="H8" i="4"/>
  <c r="D67" i="4"/>
  <c r="D63" i="4"/>
  <c r="D59" i="4"/>
  <c r="D55" i="4"/>
  <c r="D51" i="4"/>
  <c r="D47" i="4"/>
  <c r="D43" i="4"/>
  <c r="D39" i="4"/>
  <c r="D35" i="4"/>
  <c r="D31" i="4"/>
  <c r="D27" i="4"/>
  <c r="D23" i="4"/>
  <c r="D19" i="4"/>
  <c r="D15" i="4"/>
  <c r="D10" i="4"/>
  <c r="D6" i="4"/>
  <c r="H57" i="4"/>
  <c r="H49" i="4"/>
  <c r="H37" i="4"/>
  <c r="H29" i="4"/>
  <c r="H17" i="4"/>
  <c r="D68" i="4"/>
  <c r="D56" i="4"/>
  <c r="D40" i="4"/>
  <c r="D24" i="4"/>
  <c r="D12" i="4"/>
  <c r="H67" i="4"/>
  <c r="H63" i="4"/>
  <c r="H59" i="4"/>
  <c r="H55" i="4"/>
  <c r="H51" i="4"/>
  <c r="H47" i="4"/>
  <c r="H43" i="4"/>
  <c r="H39" i="4"/>
  <c r="H35" i="4"/>
  <c r="H31" i="4"/>
  <c r="H27" i="4"/>
  <c r="H23" i="4"/>
  <c r="H19" i="4"/>
  <c r="H15" i="4"/>
  <c r="H11" i="4"/>
  <c r="H7" i="4"/>
  <c r="D66" i="4"/>
  <c r="D62" i="4"/>
  <c r="D58" i="4"/>
  <c r="D54" i="4"/>
  <c r="D50" i="4"/>
  <c r="D46" i="4"/>
  <c r="D42" i="4"/>
  <c r="D38" i="4"/>
  <c r="D34" i="4"/>
  <c r="D30" i="4"/>
  <c r="D26" i="4"/>
  <c r="D22" i="4"/>
  <c r="D18" i="4"/>
  <c r="D14" i="4"/>
  <c r="D9" i="4"/>
  <c r="D11" i="4"/>
  <c r="H61" i="4"/>
  <c r="H53" i="4"/>
  <c r="H41" i="4"/>
  <c r="H33" i="4"/>
  <c r="H21" i="4"/>
  <c r="H9" i="4"/>
  <c r="D64" i="4"/>
  <c r="D52" i="4"/>
  <c r="D44" i="4"/>
  <c r="D32" i="4"/>
  <c r="D20" i="4"/>
  <c r="D7" i="4"/>
  <c r="H66" i="4"/>
  <c r="H62" i="4"/>
  <c r="H58" i="4"/>
  <c r="H54" i="4"/>
  <c r="H50" i="4"/>
  <c r="H46" i="4"/>
  <c r="H42" i="4"/>
  <c r="H38" i="4"/>
  <c r="H34" i="4"/>
  <c r="H30" i="4"/>
  <c r="H26" i="4"/>
  <c r="H22" i="4"/>
  <c r="H18" i="4"/>
  <c r="H14" i="4"/>
  <c r="H10" i="4"/>
  <c r="H6" i="4"/>
  <c r="D65" i="4"/>
  <c r="D61" i="4"/>
  <c r="D57" i="4"/>
  <c r="D53" i="4"/>
  <c r="D49" i="4"/>
  <c r="D45" i="4"/>
  <c r="D41" i="4"/>
  <c r="D37" i="4"/>
  <c r="D33" i="4"/>
  <c r="D29" i="4"/>
  <c r="D25" i="4"/>
  <c r="D21" i="4"/>
  <c r="D17" i="4"/>
  <c r="D13" i="4"/>
  <c r="D8" i="4"/>
  <c r="H65" i="4"/>
  <c r="H45" i="4"/>
  <c r="H25" i="4"/>
  <c r="H13" i="4"/>
  <c r="D60" i="4"/>
  <c r="D48" i="4"/>
  <c r="D36" i="4"/>
  <c r="D28" i="4"/>
  <c r="D16" i="4"/>
  <c r="AU6" i="4"/>
  <c r="AP6" i="4"/>
  <c r="AL6" i="4"/>
  <c r="AH6" i="4"/>
  <c r="AD6" i="4"/>
  <c r="AQ6" i="4"/>
  <c r="CI6" i="4"/>
  <c r="CC6" i="4"/>
  <c r="BY6" i="4"/>
  <c r="BU6" i="4"/>
  <c r="BQ6" i="4"/>
  <c r="AM6" i="4"/>
  <c r="CJ6" i="4"/>
  <c r="BZ6" i="4"/>
  <c r="BR6" i="4"/>
  <c r="AT6" i="4"/>
  <c r="AO6" i="4"/>
  <c r="AK6" i="4"/>
  <c r="AG6" i="4"/>
  <c r="AC6" i="4"/>
  <c r="CG6" i="4"/>
  <c r="CH6" i="4"/>
  <c r="CB6" i="4"/>
  <c r="BX6" i="4"/>
  <c r="BT6" i="4"/>
  <c r="CE6" i="4"/>
  <c r="AI6" i="4"/>
  <c r="AS6" i="4"/>
  <c r="AN6" i="4"/>
  <c r="AJ6" i="4"/>
  <c r="AF6" i="4"/>
  <c r="AB6" i="4"/>
  <c r="CK6" i="4"/>
  <c r="CF6" i="4"/>
  <c r="CA6" i="4"/>
  <c r="BW6" i="4"/>
  <c r="BS6" i="4"/>
  <c r="AR6" i="4"/>
  <c r="AA6" i="4"/>
  <c r="CD6" i="4"/>
  <c r="BV6" i="4"/>
  <c r="G6" i="4" l="1"/>
  <c r="C6" i="4"/>
  <c r="R2" i="4" l="1"/>
  <c r="P2" i="4"/>
  <c r="S2" i="4" l="1"/>
  <c r="B4" i="4" s="1"/>
  <c r="W7" i="4"/>
  <c r="CT66" i="4"/>
  <c r="BM66" i="4"/>
  <c r="BB66" i="4"/>
  <c r="CT65" i="4"/>
  <c r="BM65" i="4"/>
  <c r="BG65" i="4"/>
  <c r="BC65" i="4"/>
  <c r="CQ64" i="4"/>
  <c r="BD64" i="4"/>
  <c r="W65" i="4"/>
  <c r="CW66" i="4"/>
  <c r="BA66" i="4"/>
  <c r="CW65" i="4"/>
  <c r="CT64" i="4"/>
  <c r="BM64" i="4"/>
  <c r="BC64" i="4"/>
  <c r="CR66" i="4"/>
  <c r="BD66" i="4"/>
  <c r="BA65" i="4"/>
  <c r="CW64" i="4"/>
  <c r="BG66" i="4"/>
  <c r="BA64" i="4"/>
  <c r="CS66" i="4"/>
  <c r="CS65" i="4"/>
  <c r="BB65" i="4"/>
  <c r="BG64" i="4"/>
  <c r="CQ66" i="4"/>
  <c r="BD65" i="4"/>
  <c r="CR64" i="4"/>
  <c r="CR65" i="4"/>
  <c r="CS64" i="4"/>
  <c r="BB64" i="4"/>
  <c r="BC66" i="4"/>
  <c r="CQ65" i="4"/>
  <c r="BA9" i="4"/>
  <c r="BM9" i="4"/>
  <c r="CR53" i="4"/>
  <c r="BG11" i="4"/>
  <c r="CR7" i="4"/>
  <c r="CT13" i="4"/>
  <c r="CQ40" i="4"/>
  <c r="CT12" i="4"/>
  <c r="W9" i="4"/>
  <c r="CS53" i="4"/>
  <c r="BB11" i="4"/>
  <c r="BM60" i="4"/>
  <c r="BD42" i="4"/>
  <c r="CT21" i="4"/>
  <c r="BD8" i="4"/>
  <c r="BC10" i="4"/>
  <c r="BA8" i="4"/>
  <c r="CW8" i="4"/>
  <c r="BG67" i="4"/>
  <c r="CQ48" i="4"/>
  <c r="W37" i="4"/>
  <c r="BG17" i="4"/>
  <c r="BA50" i="4"/>
  <c r="BG9" i="4"/>
  <c r="BB10" i="4"/>
  <c r="CQ8" i="4"/>
  <c r="CW44" i="4"/>
  <c r="CT41" i="4"/>
  <c r="CS58" i="4"/>
  <c r="BB47" i="4"/>
  <c r="W47" i="4"/>
  <c r="CT61" i="4"/>
  <c r="CT8" i="4"/>
  <c r="CR10" i="4"/>
  <c r="CW10" i="4"/>
  <c r="CS9" i="4"/>
  <c r="BC9" i="4"/>
  <c r="BM10" i="4"/>
  <c r="W10" i="4"/>
  <c r="W11" i="4"/>
  <c r="BG12" i="4"/>
  <c r="CW38" i="4"/>
  <c r="BM46" i="4"/>
  <c r="CR55" i="4"/>
  <c r="BG62" i="4"/>
  <c r="CR68" i="4"/>
  <c r="BA46" i="4"/>
  <c r="CR19" i="4"/>
  <c r="CW41" i="4"/>
  <c r="CW49" i="4"/>
  <c r="BA61" i="4"/>
  <c r="BD67" i="4"/>
  <c r="BD47" i="4"/>
  <c r="CS41" i="4"/>
  <c r="CW48" i="4"/>
  <c r="BM7" i="4"/>
  <c r="W14" i="4"/>
  <c r="CS13" i="4"/>
  <c r="BC54" i="4"/>
  <c r="BB28" i="4"/>
  <c r="BA42" i="4"/>
  <c r="BD54" i="4"/>
  <c r="CQ42" i="4"/>
  <c r="CT9" i="4"/>
  <c r="CW9" i="4"/>
  <c r="CR11" i="4"/>
  <c r="CS10" i="4"/>
  <c r="BA10" i="4"/>
  <c r="CW13" i="4"/>
  <c r="BC41" i="4"/>
  <c r="BG48" i="4"/>
  <c r="BB57" i="4"/>
  <c r="W64" i="4"/>
  <c r="CT26" i="4"/>
  <c r="BG49" i="4"/>
  <c r="CQ27" i="4"/>
  <c r="CS44" i="4"/>
  <c r="CS52" i="4"/>
  <c r="CQ62" i="4"/>
  <c r="CW68" i="4"/>
  <c r="CW50" i="4"/>
  <c r="CR43" i="4"/>
  <c r="CT7" i="4"/>
  <c r="BD11" i="4"/>
  <c r="BC15" i="4"/>
  <c r="BB40" i="4"/>
  <c r="BB56" i="4"/>
  <c r="CT39" i="4"/>
  <c r="BD43" i="4"/>
  <c r="CT55" i="4"/>
  <c r="BB44" i="4"/>
  <c r="BA7" i="4"/>
  <c r="BD9" i="4"/>
  <c r="CQ7" i="4"/>
  <c r="BG10" i="4"/>
  <c r="CZ58" i="4"/>
  <c r="BD7" i="4"/>
  <c r="CW12" i="4"/>
  <c r="BC17" i="4"/>
  <c r="BB43" i="4"/>
  <c r="W50" i="4"/>
  <c r="CW58" i="4"/>
  <c r="BM37" i="4"/>
  <c r="BA51" i="4"/>
  <c r="CW35" i="4"/>
  <c r="BA47" i="4"/>
  <c r="BA55" i="4"/>
  <c r="CW63" i="4"/>
  <c r="CS38" i="4"/>
  <c r="CW53" i="4"/>
  <c r="BC45" i="4"/>
  <c r="CR9" i="4"/>
  <c r="W13" i="4"/>
  <c r="BB16" i="4"/>
  <c r="W45" i="4"/>
  <c r="W61" i="4"/>
  <c r="BA54" i="4"/>
  <c r="CT47" i="4"/>
  <c r="BD60" i="4"/>
  <c r="CR16" i="4"/>
  <c r="CW45" i="4"/>
  <c r="BM45" i="4"/>
  <c r="BB51" i="4"/>
  <c r="BM67" i="4"/>
  <c r="BG54" i="4"/>
  <c r="CS11" i="4"/>
  <c r="BC20" i="4"/>
  <c r="BC68" i="4"/>
  <c r="BG38" i="4"/>
  <c r="CQ11" i="4"/>
  <c r="BD63" i="4"/>
  <c r="BG8" i="4"/>
  <c r="CS7" i="4"/>
  <c r="CW52" i="4"/>
  <c r="W35" i="4"/>
  <c r="BB49" i="4"/>
  <c r="BC7" i="4"/>
  <c r="W42" i="4"/>
  <c r="CS59" i="4"/>
  <c r="CQ47" i="4"/>
  <c r="BM63" i="4"/>
  <c r="CS45" i="4"/>
  <c r="CR61" i="4"/>
  <c r="BB23" i="4"/>
  <c r="BA44" i="4"/>
  <c r="BG42" i="4"/>
  <c r="CS49" i="4"/>
  <c r="W67" i="4"/>
  <c r="BD45" i="4"/>
  <c r="BD49" i="4"/>
  <c r="CQ14" i="4"/>
  <c r="BM52" i="4"/>
  <c r="BA31" i="4"/>
  <c r="BG50" i="4"/>
  <c r="BC52" i="4"/>
  <c r="CS8" i="4"/>
  <c r="CS36" i="4"/>
  <c r="CR24" i="4"/>
  <c r="BC48" i="4"/>
  <c r="BB41" i="4"/>
  <c r="CR42" i="4"/>
  <c r="CQ54" i="4"/>
  <c r="BD30" i="4"/>
  <c r="CW40" i="4"/>
  <c r="CQ9" i="4"/>
  <c r="BM49" i="4"/>
  <c r="CS48" i="4"/>
  <c r="CW54" i="4"/>
  <c r="W41" i="4"/>
  <c r="BB18" i="4"/>
  <c r="CQ43" i="4"/>
  <c r="CQ57" i="4"/>
  <c r="BA40" i="4"/>
  <c r="BM42" i="4"/>
  <c r="CR13" i="4"/>
  <c r="W55" i="4"/>
  <c r="BC25" i="4"/>
  <c r="CT59" i="4"/>
  <c r="CR48" i="4"/>
  <c r="CW22" i="4"/>
  <c r="CR12" i="4"/>
  <c r="CS42" i="4"/>
  <c r="CT56" i="4"/>
  <c r="BC36" i="4"/>
  <c r="CW34" i="4"/>
  <c r="CR49" i="4"/>
  <c r="CW60" i="4"/>
  <c r="BC44" i="4"/>
  <c r="BB58" i="4"/>
  <c r="CW20" i="4"/>
  <c r="BB48" i="4"/>
  <c r="BB62" i="4"/>
  <c r="CR45" i="4"/>
  <c r="CT42" i="4"/>
  <c r="CT53" i="4"/>
  <c r="CQ39" i="4"/>
  <c r="BA63" i="4"/>
  <c r="BD36" i="4"/>
  <c r="BC16" i="4"/>
  <c r="W63" i="4"/>
  <c r="BM58" i="4"/>
  <c r="BA49" i="4"/>
  <c r="BC39" i="4"/>
  <c r="CT37" i="4"/>
  <c r="BG37" i="4"/>
  <c r="BM33" i="4"/>
  <c r="BG24" i="4"/>
  <c r="CS56" i="4"/>
  <c r="CR20" i="4"/>
  <c r="BC50" i="4"/>
  <c r="CS57" i="4"/>
  <c r="W48" i="4"/>
  <c r="BM36" i="4"/>
  <c r="CS35" i="4"/>
  <c r="BD32" i="4"/>
  <c r="CW31" i="4"/>
  <c r="CR22" i="4"/>
  <c r="CQ45" i="4"/>
  <c r="BM24" i="4"/>
  <c r="W54" i="4"/>
  <c r="BC55" i="4"/>
  <c r="CS43" i="4"/>
  <c r="CW25" i="4"/>
  <c r="BA39" i="4"/>
  <c r="CT22" i="4"/>
  <c r="CT24" i="4"/>
  <c r="BD61" i="4"/>
  <c r="BG29" i="4"/>
  <c r="CR51" i="4"/>
  <c r="CS33" i="4"/>
  <c r="BC12" i="4"/>
  <c r="CQ56" i="4"/>
  <c r="CT62" i="4"/>
  <c r="BD52" i="4"/>
  <c r="BB42" i="4"/>
  <c r="BD35" i="4"/>
  <c r="W32" i="4"/>
  <c r="BA36" i="4"/>
  <c r="CQ17" i="4"/>
  <c r="CR60" i="4"/>
  <c r="BB31" i="4"/>
  <c r="BA17" i="4"/>
  <c r="BG58" i="4"/>
  <c r="CW61" i="4"/>
  <c r="BG51" i="4"/>
  <c r="CT40" i="4"/>
  <c r="CR28" i="4"/>
  <c r="BC30" i="4"/>
  <c r="BD33" i="4"/>
  <c r="CS28" i="4"/>
  <c r="BM56" i="4"/>
  <c r="BA62" i="4"/>
  <c r="BG57" i="4"/>
  <c r="CW47" i="4"/>
  <c r="BD34" i="4"/>
  <c r="CR35" i="4"/>
  <c r="BM22" i="4"/>
  <c r="BC27" i="4"/>
  <c r="BH7" i="4"/>
  <c r="BI7" i="4" s="1"/>
  <c r="BB33" i="4"/>
  <c r="BM41" i="4"/>
  <c r="CS50" i="4"/>
  <c r="BM57" i="4"/>
  <c r="CQ44" i="4"/>
  <c r="CS29" i="4"/>
  <c r="BB45" i="4"/>
  <c r="BD51" i="4"/>
  <c r="BD57" i="4"/>
  <c r="CQ22" i="4"/>
  <c r="BA48" i="4"/>
  <c r="CR40" i="4"/>
  <c r="BM47" i="4"/>
  <c r="W12" i="4"/>
  <c r="BD14" i="4"/>
  <c r="BG34" i="4"/>
  <c r="CR47" i="4"/>
  <c r="BM54" i="4"/>
  <c r="BC63" i="4"/>
  <c r="CS40" i="4"/>
  <c r="BD50" i="4"/>
  <c r="BM39" i="4"/>
  <c r="BG45" i="4"/>
  <c r="CQ51" i="4"/>
  <c r="BG59" i="4"/>
  <c r="CS67" i="4"/>
  <c r="CT43" i="4"/>
  <c r="CT54" i="4"/>
  <c r="BG44" i="4"/>
  <c r="CT10" i="4"/>
  <c r="BM13" i="4"/>
  <c r="CT15" i="4"/>
  <c r="CR44" i="4"/>
  <c r="BM51" i="4"/>
  <c r="CR58" i="4"/>
  <c r="BC67" i="4"/>
  <c r="BG41" i="4"/>
  <c r="CQ50" i="4"/>
  <c r="BC40" i="4"/>
  <c r="CT45" i="4"/>
  <c r="CT50" i="4"/>
  <c r="BC56" i="4"/>
  <c r="BC62" i="4"/>
  <c r="CW67" i="4"/>
  <c r="CT46" i="4"/>
  <c r="W43" i="4"/>
  <c r="BM50" i="4"/>
  <c r="BM59" i="4"/>
  <c r="W62" i="4"/>
  <c r="CW56" i="4"/>
  <c r="CS51" i="4"/>
  <c r="BC47" i="4"/>
  <c r="BA41" i="4"/>
  <c r="CT34" i="4"/>
  <c r="BB13" i="4"/>
  <c r="BC29" i="4"/>
  <c r="CW29" i="4"/>
  <c r="BG30" i="4"/>
  <c r="CQ13" i="4"/>
  <c r="CQ29" i="4"/>
  <c r="CQ20" i="4"/>
  <c r="CW28" i="4"/>
  <c r="W20" i="4"/>
  <c r="BG14" i="4"/>
  <c r="W51" i="4"/>
  <c r="W60" i="4"/>
  <c r="BD68" i="4"/>
  <c r="CQ59" i="4"/>
  <c r="CW55" i="4"/>
  <c r="BB50" i="4"/>
  <c r="BD44" i="4"/>
  <c r="CW39" i="4"/>
  <c r="BA11" i="4"/>
  <c r="CS20" i="4"/>
  <c r="BC37" i="4"/>
  <c r="BM27" i="4"/>
  <c r="CR17" i="4"/>
  <c r="CS31" i="4"/>
  <c r="CS22" i="4"/>
  <c r="BA26" i="4"/>
  <c r="CS60" i="4"/>
  <c r="W52" i="4"/>
  <c r="BC34" i="4"/>
  <c r="BM43" i="4"/>
  <c r="CR52" i="4"/>
  <c r="W59" i="4"/>
  <c r="CR67" i="4"/>
  <c r="CT49" i="4"/>
  <c r="BB38" i="4"/>
  <c r="BD46" i="4"/>
  <c r="BB53" i="4"/>
  <c r="BB59" i="4"/>
  <c r="BD39" i="4"/>
  <c r="CT51" i="4"/>
  <c r="BC42" i="4"/>
  <c r="W49" i="4"/>
  <c r="BD13" i="4"/>
  <c r="BM15" i="4"/>
  <c r="BG40" i="4"/>
  <c r="BC49" i="4"/>
  <c r="BG56" i="4"/>
  <c r="CW42" i="4"/>
  <c r="CQ52" i="4"/>
  <c r="BD41" i="4"/>
  <c r="CQ46" i="4"/>
  <c r="BG53" i="4"/>
  <c r="CQ60" i="4"/>
  <c r="BG68" i="4"/>
  <c r="BG46" i="4"/>
  <c r="W39" i="4"/>
  <c r="W46" i="4"/>
  <c r="BB12" i="4"/>
  <c r="BM8" i="4"/>
  <c r="BB8" i="4"/>
  <c r="BC46" i="4"/>
  <c r="W53" i="4"/>
  <c r="BC60" i="4"/>
  <c r="BB68" i="4"/>
  <c r="BA43" i="4"/>
  <c r="BD53" i="4"/>
  <c r="CR41" i="4"/>
  <c r="CW46" i="4"/>
  <c r="BA52" i="4"/>
  <c r="BA58" i="4"/>
  <c r="CR63" i="4"/>
  <c r="CS68" i="4"/>
  <c r="BD55" i="4"/>
  <c r="CS46" i="4"/>
  <c r="BG52" i="4"/>
  <c r="BM61" i="4"/>
  <c r="W68" i="4"/>
  <c r="BC61" i="4"/>
  <c r="W56" i="4"/>
  <c r="CR50" i="4"/>
  <c r="BM44" i="4"/>
  <c r="W40" i="4"/>
  <c r="W30" i="4"/>
  <c r="BB39" i="4"/>
  <c r="BD21" i="4"/>
  <c r="BC18" i="4"/>
  <c r="CT27" i="4"/>
  <c r="CQ36" i="4"/>
  <c r="BG27" i="4"/>
  <c r="BA18" i="4"/>
  <c r="CQ26" i="4"/>
  <c r="BM17" i="4"/>
  <c r="W8" i="4"/>
  <c r="CS54" i="4"/>
  <c r="CS63" i="4"/>
  <c r="BD58" i="4"/>
  <c r="CQ53" i="4"/>
  <c r="CT48" i="4"/>
  <c r="BG43" i="4"/>
  <c r="W36" i="4"/>
  <c r="BD37" i="4"/>
  <c r="CT38" i="4"/>
  <c r="CR34" i="4"/>
  <c r="CR25" i="4"/>
  <c r="BA13" i="4"/>
  <c r="BA29" i="4"/>
  <c r="BA20" i="4"/>
  <c r="W17" i="4"/>
  <c r="BA67" i="4"/>
  <c r="CR46" i="4"/>
  <c r="BD38" i="4"/>
  <c r="BM40" i="4"/>
  <c r="BB29" i="4"/>
  <c r="BG13" i="4"/>
  <c r="BC24" i="4"/>
  <c r="BC11" i="4"/>
  <c r="BG63" i="4"/>
  <c r="BC53" i="4"/>
  <c r="CR62" i="4"/>
  <c r="BM68" i="4"/>
  <c r="BA59" i="4"/>
  <c r="CS55" i="4"/>
  <c r="BC51" i="4"/>
  <c r="BA45" i="4"/>
  <c r="CS39" i="4"/>
  <c r="CW15" i="4"/>
  <c r="CS25" i="4"/>
  <c r="BB36" i="4"/>
  <c r="CW7" i="4"/>
  <c r="BG33" i="4"/>
  <c r="BB22" i="4"/>
  <c r="CW16" i="4"/>
  <c r="CS62" i="4"/>
  <c r="BB55" i="4"/>
  <c r="BM62" i="4"/>
  <c r="W58" i="4"/>
  <c r="CR54" i="4"/>
  <c r="BM48" i="4"/>
  <c r="W44" i="4"/>
  <c r="CR38" i="4"/>
  <c r="CQ38" i="4"/>
  <c r="CT17" i="4"/>
  <c r="CQ33" i="4"/>
  <c r="BD18" i="4"/>
  <c r="CW19" i="4"/>
  <c r="BA14" i="4"/>
  <c r="BA68" i="4"/>
  <c r="W57" i="4"/>
  <c r="W66" i="4"/>
  <c r="CS61" i="4"/>
  <c r="BC57" i="4"/>
  <c r="BA53" i="4"/>
  <c r="CS47" i="4"/>
  <c r="BC43" i="4"/>
  <c r="BG35" i="4"/>
  <c r="CW36" i="4"/>
  <c r="W34" i="4"/>
  <c r="BD31" i="4"/>
  <c r="CR14" i="4"/>
  <c r="BB26" i="4"/>
  <c r="BM55" i="4"/>
  <c r="CQ34" i="4"/>
  <c r="CQ24" i="4"/>
  <c r="BD10" i="4"/>
  <c r="CT68" i="4"/>
  <c r="W18" i="4"/>
  <c r="CW21" i="4"/>
  <c r="CS23" i="4"/>
  <c r="BB54" i="4"/>
  <c r="CR36" i="4"/>
  <c r="BA35" i="4"/>
  <c r="CT23" i="4"/>
  <c r="CR32" i="4"/>
  <c r="BA21" i="4"/>
  <c r="BA12" i="4"/>
  <c r="CR57" i="4"/>
  <c r="CQ63" i="4"/>
  <c r="BD48" i="4"/>
  <c r="CQ37" i="4"/>
  <c r="BM23" i="4"/>
  <c r="CQ58" i="4"/>
  <c r="BC26" i="4"/>
  <c r="CQ19" i="4"/>
  <c r="CS32" i="4"/>
  <c r="BD19" i="4"/>
  <c r="CT29" i="4"/>
  <c r="BC19" i="4"/>
  <c r="CT57" i="4"/>
  <c r="CW62" i="4"/>
  <c r="BB60" i="4"/>
  <c r="CW43" i="4"/>
  <c r="BA33" i="4"/>
  <c r="CR8" i="4"/>
  <c r="CT30" i="4"/>
  <c r="CT33" i="4"/>
  <c r="CW26" i="4"/>
  <c r="BA16" i="4"/>
  <c r="BD28" i="4"/>
  <c r="W16" i="4"/>
  <c r="BD25" i="4"/>
  <c r="BA15" i="4"/>
  <c r="CQ68" i="4"/>
  <c r="CT58" i="4"/>
  <c r="BA38" i="4"/>
  <c r="CS21" i="4"/>
  <c r="W25" i="4"/>
  <c r="BB14" i="4"/>
  <c r="W23" i="4"/>
  <c r="BB52" i="4"/>
  <c r="BC59" i="4"/>
  <c r="BD62" i="4"/>
  <c r="CW57" i="4"/>
  <c r="CT52" i="4"/>
  <c r="BG47" i="4"/>
  <c r="CQ41" i="4"/>
  <c r="CQ32" i="4"/>
  <c r="CR39" i="4"/>
  <c r="CR33" i="4"/>
  <c r="W31" i="4"/>
  <c r="BA19" i="4"/>
  <c r="BG32" i="4"/>
  <c r="CR21" i="4"/>
  <c r="BB32" i="4"/>
  <c r="BG23" i="4"/>
  <c r="CS15" i="4"/>
  <c r="CW59" i="4"/>
  <c r="BD26" i="4"/>
  <c r="BC38" i="4"/>
  <c r="BB35" i="4"/>
  <c r="BA23" i="4"/>
  <c r="CW32" i="4"/>
  <c r="BC22" i="4"/>
  <c r="BC58" i="4"/>
  <c r="BM53" i="4"/>
  <c r="BB61" i="4"/>
  <c r="CT67" i="4"/>
  <c r="BG61" i="4"/>
  <c r="BD56" i="4"/>
  <c r="CW51" i="4"/>
  <c r="BB46" i="4"/>
  <c r="BD40" i="4"/>
  <c r="BM26" i="4"/>
  <c r="BB24" i="4"/>
  <c r="W21" i="4"/>
  <c r="CS26" i="4"/>
  <c r="BD15" i="4"/>
  <c r="CR30" i="4"/>
  <c r="W19" i="4"/>
  <c r="BM29" i="4"/>
  <c r="CT20" i="4"/>
  <c r="BM11" i="4"/>
  <c r="BG36" i="4"/>
  <c r="BA22" i="4"/>
  <c r="BM30" i="4"/>
  <c r="CS30" i="4"/>
  <c r="BG18" i="4"/>
  <c r="CS27" i="4"/>
  <c r="CW33" i="4"/>
  <c r="BG55" i="4"/>
  <c r="CQ49" i="4"/>
  <c r="CT44" i="4"/>
  <c r="BG39" i="4"/>
  <c r="BM21" i="4"/>
  <c r="CS16" i="4"/>
  <c r="W38" i="4"/>
  <c r="BA24" i="4"/>
  <c r="CR37" i="4"/>
  <c r="W28" i="4"/>
  <c r="CR15" i="4"/>
  <c r="CR27" i="4"/>
  <c r="CS14" i="4"/>
  <c r="BD59" i="4"/>
  <c r="CS34" i="4"/>
  <c r="CQ18" i="4"/>
  <c r="BG25" i="4"/>
  <c r="CR29" i="4"/>
  <c r="BM16" i="4"/>
  <c r="CR26" i="4"/>
  <c r="BC28" i="4"/>
  <c r="CT36" i="4"/>
  <c r="CS12" i="4"/>
  <c r="BM32" i="4"/>
  <c r="BA28" i="4"/>
  <c r="W22" i="4"/>
  <c r="CW11" i="4"/>
  <c r="BC31" i="4"/>
  <c r="BA25" i="4"/>
  <c r="BM19" i="4"/>
  <c r="CQ21" i="4"/>
  <c r="BM34" i="4"/>
  <c r="CS37" i="4"/>
  <c r="BM31" i="4"/>
  <c r="W27" i="4"/>
  <c r="BC21" i="4"/>
  <c r="BM35" i="4"/>
  <c r="BM28" i="4"/>
  <c r="W24" i="4"/>
  <c r="CS18" i="4"/>
  <c r="CQ61" i="4"/>
  <c r="BG16" i="4"/>
  <c r="CR31" i="4"/>
  <c r="BM25" i="4"/>
  <c r="BD20" i="4"/>
  <c r="BA32" i="4"/>
  <c r="CW14" i="4"/>
  <c r="BA30" i="4"/>
  <c r="CS24" i="4"/>
  <c r="BC13" i="4"/>
  <c r="BB20" i="4"/>
  <c r="CT11" i="4"/>
  <c r="W29" i="4"/>
  <c r="CW23" i="4"/>
  <c r="BA56" i="4"/>
  <c r="BD23" i="4"/>
  <c r="CQ35" i="4"/>
  <c r="BM12" i="4"/>
  <c r="CW18" i="4"/>
  <c r="CQ31" i="4"/>
  <c r="CW30" i="4"/>
  <c r="W33" i="4"/>
  <c r="BC33" i="4"/>
  <c r="CT14" i="4"/>
  <c r="BG15" i="4"/>
  <c r="BB25" i="4"/>
  <c r="CT28" i="4"/>
  <c r="BC14" i="4"/>
  <c r="BM18" i="4"/>
  <c r="CQ12" i="4"/>
  <c r="BG60" i="4"/>
  <c r="BA27" i="4"/>
  <c r="BM38" i="4"/>
  <c r="W26" i="4"/>
  <c r="BB34" i="4"/>
  <c r="CQ28" i="4"/>
  <c r="CQ23" i="4"/>
  <c r="CT18" i="4"/>
  <c r="BB37" i="4"/>
  <c r="BC32" i="4"/>
  <c r="CW27" i="4"/>
  <c r="BG22" i="4"/>
  <c r="BB17" i="4"/>
  <c r="CQ30" i="4"/>
  <c r="W15" i="4"/>
  <c r="BG19" i="4"/>
  <c r="CS17" i="4"/>
  <c r="BB9" i="4"/>
  <c r="CQ67" i="4"/>
  <c r="CR23" i="4"/>
  <c r="BA37" i="4"/>
  <c r="BG20" i="4"/>
  <c r="CT32" i="4"/>
  <c r="BD27" i="4"/>
  <c r="BD22" i="4"/>
  <c r="BD17" i="4"/>
  <c r="CT35" i="4"/>
  <c r="BG31" i="4"/>
  <c r="CQ25" i="4"/>
  <c r="BB21" i="4"/>
  <c r="BB15" i="4"/>
  <c r="BB27" i="4"/>
  <c r="CQ15" i="4"/>
  <c r="BD16" i="4"/>
  <c r="BA57" i="4"/>
  <c r="CT60" i="4"/>
  <c r="BB63" i="4"/>
  <c r="BB19" i="4"/>
  <c r="BC35" i="4"/>
  <c r="CW37" i="4"/>
  <c r="CT31" i="4"/>
  <c r="BG26" i="4"/>
  <c r="BG21" i="4"/>
  <c r="BM14" i="4"/>
  <c r="BA34" i="4"/>
  <c r="BB30" i="4"/>
  <c r="BD24" i="4"/>
  <c r="CT19" i="4"/>
  <c r="BD12" i="4"/>
  <c r="BM20" i="4"/>
  <c r="BB67" i="4"/>
  <c r="CT25" i="4"/>
  <c r="CS19" i="4"/>
  <c r="BC8" i="4"/>
  <c r="CQ10" i="4"/>
  <c r="CR59" i="4"/>
  <c r="BD29" i="4"/>
  <c r="CW24" i="4"/>
  <c r="CR18" i="4"/>
  <c r="CW17" i="4"/>
  <c r="CT63" i="4"/>
  <c r="CQ55" i="4"/>
  <c r="BG7" i="4"/>
  <c r="BG28" i="4"/>
  <c r="BC23" i="4"/>
  <c r="CT16" i="4"/>
  <c r="CQ16" i="4"/>
  <c r="BA60" i="4"/>
  <c r="CR56" i="4"/>
  <c r="B61" i="4"/>
  <c r="B18" i="4"/>
  <c r="B50" i="4"/>
  <c r="F21" i="4"/>
  <c r="F44" i="4"/>
  <c r="F34" i="4"/>
  <c r="F67" i="4"/>
  <c r="F53" i="4"/>
  <c r="B23" i="4"/>
  <c r="F12" i="4"/>
  <c r="B24" i="4"/>
  <c r="F24" i="4"/>
  <c r="F56" i="4"/>
  <c r="B30" i="4"/>
  <c r="B62" i="4"/>
  <c r="F33" i="4"/>
  <c r="F66" i="4"/>
  <c r="B39" i="4"/>
  <c r="F46" i="4"/>
  <c r="B37" i="4"/>
  <c r="B31" i="4"/>
  <c r="B28" i="4"/>
  <c r="B9" i="4"/>
  <c r="F28" i="4"/>
  <c r="F60" i="4"/>
  <c r="B34" i="4"/>
  <c r="B67" i="4"/>
  <c r="F37" i="4"/>
  <c r="B17" i="4"/>
  <c r="B55" i="4"/>
  <c r="F50" i="4"/>
  <c r="B45" i="4"/>
  <c r="B68" i="4"/>
  <c r="B56" i="4"/>
  <c r="B49" i="4"/>
  <c r="F40" i="4"/>
  <c r="B14" i="4"/>
  <c r="B46" i="4"/>
  <c r="F17" i="4"/>
  <c r="F49" i="4"/>
  <c r="B53" i="4"/>
  <c r="F26" i="4"/>
  <c r="F62" i="4"/>
  <c r="F20" i="4"/>
  <c r="F14" i="4"/>
  <c r="B60" i="4"/>
  <c r="B47" i="4"/>
  <c r="B8" i="4"/>
  <c r="B40" i="4"/>
  <c r="F15" i="4"/>
  <c r="B7" i="4"/>
  <c r="B51" i="4"/>
  <c r="B12" i="4"/>
  <c r="B44" i="4"/>
  <c r="F31" i="4"/>
  <c r="B21" i="4"/>
  <c r="F8" i="4"/>
  <c r="F32" i="4"/>
  <c r="F48" i="4"/>
  <c r="F64" i="4"/>
  <c r="B22" i="4"/>
  <c r="B38" i="4"/>
  <c r="B54" i="4"/>
  <c r="F9" i="4"/>
  <c r="F25" i="4"/>
  <c r="F41" i="4"/>
  <c r="F57" i="4"/>
  <c r="B29" i="4"/>
  <c r="B19" i="4"/>
  <c r="F10" i="4"/>
  <c r="F38" i="4"/>
  <c r="F54" i="4"/>
  <c r="B13" i="4"/>
  <c r="B57" i="4"/>
  <c r="B11" i="4"/>
  <c r="B35" i="4"/>
  <c r="B59" i="4"/>
  <c r="F22" i="4"/>
  <c r="B16" i="4"/>
  <c r="B32" i="4"/>
  <c r="B48" i="4"/>
  <c r="B64" i="4"/>
  <c r="F19" i="4"/>
  <c r="F35" i="4"/>
  <c r="B33" i="4"/>
  <c r="F16" i="4"/>
  <c r="F36" i="4"/>
  <c r="F52" i="4"/>
  <c r="B10" i="4"/>
  <c r="B26" i="4"/>
  <c r="B42" i="4"/>
  <c r="B58" i="4"/>
  <c r="F13" i="4"/>
  <c r="F29" i="4"/>
  <c r="F45" i="4"/>
  <c r="F61" i="4"/>
  <c r="B41" i="4"/>
  <c r="B27" i="4"/>
  <c r="F18" i="4"/>
  <c r="F42" i="4"/>
  <c r="F58" i="4"/>
  <c r="B25" i="4"/>
  <c r="B66" i="4"/>
  <c r="B15" i="4"/>
  <c r="B43" i="4"/>
  <c r="B63" i="4"/>
  <c r="F30" i="4"/>
  <c r="B20" i="4"/>
  <c r="B36" i="4"/>
  <c r="B52" i="4"/>
  <c r="F7" i="4"/>
  <c r="F23" i="4"/>
  <c r="F43" i="4"/>
  <c r="F11" i="4"/>
  <c r="F27" i="4"/>
  <c r="F55" i="4"/>
  <c r="F39" i="4"/>
  <c r="F59" i="4"/>
  <c r="F47" i="4"/>
  <c r="F63" i="4"/>
  <c r="F51" i="4"/>
  <c r="CZ23" i="4"/>
  <c r="CZ34" i="4"/>
  <c r="EO13" i="4" l="1"/>
  <c r="EC7" i="4"/>
  <c r="EH25" i="4"/>
  <c r="BV25" i="4" s="1"/>
  <c r="EQ16" i="4"/>
  <c r="AO16" i="4" s="1"/>
  <c r="EI7" i="4"/>
  <c r="AG7" i="4" s="1"/>
  <c r="CH7" i="4"/>
  <c r="EP37" i="4"/>
  <c r="CD37" i="4" s="1"/>
  <c r="CK14" i="4"/>
  <c r="AU14" i="4"/>
  <c r="AR18" i="4"/>
  <c r="CH18" i="4"/>
  <c r="CK39" i="4"/>
  <c r="AU39" i="4"/>
  <c r="CX14" i="4"/>
  <c r="CY14" i="4" s="1"/>
  <c r="BH26" i="4"/>
  <c r="BI26" i="4" s="1"/>
  <c r="BH33" i="4"/>
  <c r="BI33" i="4" s="1"/>
  <c r="CX12" i="4"/>
  <c r="CY12" i="4" s="1"/>
  <c r="CX28" i="4"/>
  <c r="CY28" i="4" s="1"/>
  <c r="CX31" i="4"/>
  <c r="CY31" i="4" s="1"/>
  <c r="CX19" i="4"/>
  <c r="CY19" i="4" s="1"/>
  <c r="BH22" i="4"/>
  <c r="BI22" i="4" s="1"/>
  <c r="BH28" i="4"/>
  <c r="BI28" i="4" s="1"/>
  <c r="BH19" i="4"/>
  <c r="BI19" i="4" s="1"/>
  <c r="BH21" i="4"/>
  <c r="BI21" i="4" s="1"/>
  <c r="BH23" i="4"/>
  <c r="BI23" i="4" s="1"/>
  <c r="CX23" i="4"/>
  <c r="CY23" i="4" s="1"/>
  <c r="BH57" i="4"/>
  <c r="BI57" i="4" s="1"/>
  <c r="BH58" i="4"/>
  <c r="BI58" i="4" s="1"/>
  <c r="CX68" i="4"/>
  <c r="CY68" i="4" s="1"/>
  <c r="CX40" i="4"/>
  <c r="CY40" i="4" s="1"/>
  <c r="BH17" i="4"/>
  <c r="BI17" i="4" s="1"/>
  <c r="BH36" i="4"/>
  <c r="BI36" i="4" s="1"/>
  <c r="CX17" i="4"/>
  <c r="CY17" i="4" s="1"/>
  <c r="CX61" i="4"/>
  <c r="CY61" i="4" s="1"/>
  <c r="BH39" i="4"/>
  <c r="BI39" i="4" s="1"/>
  <c r="CX15" i="4"/>
  <c r="CY15" i="4" s="1"/>
  <c r="BH59" i="4"/>
  <c r="BI59" i="4" s="1"/>
  <c r="BH52" i="4"/>
  <c r="BI52" i="4" s="1"/>
  <c r="BH60" i="4"/>
  <c r="BI60" i="4" s="1"/>
  <c r="BH43" i="4"/>
  <c r="BI43" i="4" s="1"/>
  <c r="CX51" i="4"/>
  <c r="CY51" i="4" s="1"/>
  <c r="CX39" i="4"/>
  <c r="CY39" i="4" s="1"/>
  <c r="CX54" i="4"/>
  <c r="CY54" i="4" s="1"/>
  <c r="BH12" i="4"/>
  <c r="BI12" i="4" s="1"/>
  <c r="CX41" i="4"/>
  <c r="CY41" i="4" s="1"/>
  <c r="CX22" i="4"/>
  <c r="CY22" i="4" s="1"/>
  <c r="BH32" i="4"/>
  <c r="BI32" i="4" s="1"/>
  <c r="CX36" i="4"/>
  <c r="CY36" i="4" s="1"/>
  <c r="CX58" i="4"/>
  <c r="CY58" i="4" s="1"/>
  <c r="BH41" i="4"/>
  <c r="BI41" i="4" s="1"/>
  <c r="CX63" i="4"/>
  <c r="CY63" i="4" s="1"/>
  <c r="BH13" i="4"/>
  <c r="BI13" i="4" s="1"/>
  <c r="BH50" i="4"/>
  <c r="BI50" i="4" s="1"/>
  <c r="CX10" i="4"/>
  <c r="CY10" i="4" s="1"/>
  <c r="CX9" i="4"/>
  <c r="CY9" i="4" s="1"/>
  <c r="BH65" i="4"/>
  <c r="BI65" i="4" s="1"/>
  <c r="CX66" i="4"/>
  <c r="CY66" i="4" s="1"/>
  <c r="BH15" i="4"/>
  <c r="BI15" i="4" s="1"/>
  <c r="CX38" i="4"/>
  <c r="CY38" i="4" s="1"/>
  <c r="CX18" i="4"/>
  <c r="CY18" i="4" s="1"/>
  <c r="BH29" i="4"/>
  <c r="BI29" i="4" s="1"/>
  <c r="CX35" i="4"/>
  <c r="CY35" i="4" s="1"/>
  <c r="CX21" i="4"/>
  <c r="CY21" i="4" s="1"/>
  <c r="CX11" i="4"/>
  <c r="CY11" i="4" s="1"/>
  <c r="BH31" i="4"/>
  <c r="BI31" i="4" s="1"/>
  <c r="BH16" i="4"/>
  <c r="BI16" i="4" s="1"/>
  <c r="BH44" i="4"/>
  <c r="BI44" i="4" s="1"/>
  <c r="CX62" i="4"/>
  <c r="CY62" i="4" s="1"/>
  <c r="BH30" i="4"/>
  <c r="BI30" i="4" s="1"/>
  <c r="BH56" i="4"/>
  <c r="BI56" i="4" s="1"/>
  <c r="CX8" i="4"/>
  <c r="CY8" i="4" s="1"/>
  <c r="BH51" i="4"/>
  <c r="BI51" i="4" s="1"/>
  <c r="BH62" i="4"/>
  <c r="BI62" i="4" s="1"/>
  <c r="CX47" i="4"/>
  <c r="CY47" i="4" s="1"/>
  <c r="BH54" i="4"/>
  <c r="BI54" i="4" s="1"/>
  <c r="BH48" i="4"/>
  <c r="BI48" i="4" s="1"/>
  <c r="BH63" i="4"/>
  <c r="BI63" i="4" s="1"/>
  <c r="BH55" i="4"/>
  <c r="BI55" i="4" s="1"/>
  <c r="CX52" i="4"/>
  <c r="CY52" i="4" s="1"/>
  <c r="BH67" i="4"/>
  <c r="BI67" i="4" s="1"/>
  <c r="CX67" i="4"/>
  <c r="CY67" i="4" s="1"/>
  <c r="BH61" i="4"/>
  <c r="BI61" i="4" s="1"/>
  <c r="BH64" i="4"/>
  <c r="BI64" i="4" s="1"/>
  <c r="BH14" i="4"/>
  <c r="BI14" i="4" s="1"/>
  <c r="BH37" i="4"/>
  <c r="BI37" i="4" s="1"/>
  <c r="BH9" i="4"/>
  <c r="BI9" i="4" s="1"/>
  <c r="CX65" i="4"/>
  <c r="CY65" i="4" s="1"/>
  <c r="CX20" i="4"/>
  <c r="CY20" i="4" s="1"/>
  <c r="CX25" i="4"/>
  <c r="CY25" i="4" s="1"/>
  <c r="CX34" i="4"/>
  <c r="CY34" i="4" s="1"/>
  <c r="CX32" i="4"/>
  <c r="CY32" i="4" s="1"/>
  <c r="CX30" i="4"/>
  <c r="CY30" i="4" s="1"/>
  <c r="CX26" i="4"/>
  <c r="CY26" i="4" s="1"/>
  <c r="CX53" i="4"/>
  <c r="CY53" i="4" s="1"/>
  <c r="BH25" i="4"/>
  <c r="BI25" i="4" s="1"/>
  <c r="BH18" i="4"/>
  <c r="BI18" i="4" s="1"/>
  <c r="CX48" i="4"/>
  <c r="CY48" i="4" s="1"/>
  <c r="BH40" i="4"/>
  <c r="BI40" i="4" s="1"/>
  <c r="BH53" i="4"/>
  <c r="BI53" i="4" s="1"/>
  <c r="BH49" i="4"/>
  <c r="BI49" i="4" s="1"/>
  <c r="CX43" i="4"/>
  <c r="CY43" i="4" s="1"/>
  <c r="CX27" i="4"/>
  <c r="CY27" i="4" s="1"/>
  <c r="CX59" i="4"/>
  <c r="CY59" i="4" s="1"/>
  <c r="CX57" i="4"/>
  <c r="CY57" i="4" s="1"/>
  <c r="CX56" i="4"/>
  <c r="CY56" i="4" s="1"/>
  <c r="CX24" i="4"/>
  <c r="CY24" i="4" s="1"/>
  <c r="BH35" i="4"/>
  <c r="BI35" i="4" s="1"/>
  <c r="BH45" i="4"/>
  <c r="BI45" i="4" s="1"/>
  <c r="CX37" i="4"/>
  <c r="CY37" i="4" s="1"/>
  <c r="CX7" i="4"/>
  <c r="CY7" i="4" s="1"/>
  <c r="BH11" i="4"/>
  <c r="BI11" i="4" s="1"/>
  <c r="CX60" i="4"/>
  <c r="CY60" i="4" s="1"/>
  <c r="BH24" i="4"/>
  <c r="BI24" i="4" s="1"/>
  <c r="BH27" i="4"/>
  <c r="BI27" i="4" s="1"/>
  <c r="CX16" i="4"/>
  <c r="CY16" i="4" s="1"/>
  <c r="BH38" i="4"/>
  <c r="BI38" i="4" s="1"/>
  <c r="CX29" i="4"/>
  <c r="CY29" i="4" s="1"/>
  <c r="CX55" i="4"/>
  <c r="CY55" i="4" s="1"/>
  <c r="BH34" i="4"/>
  <c r="BI34" i="4" s="1"/>
  <c r="BH66" i="4"/>
  <c r="BI66" i="4" s="1"/>
  <c r="BH8" i="4"/>
  <c r="BI8" i="4" s="1"/>
  <c r="CX44" i="4"/>
  <c r="CY44" i="4" s="1"/>
  <c r="BH68" i="4"/>
  <c r="BI68" i="4" s="1"/>
  <c r="BH46" i="4"/>
  <c r="BI46" i="4" s="1"/>
  <c r="BH20" i="4"/>
  <c r="BI20" i="4" s="1"/>
  <c r="CX50" i="4"/>
  <c r="CY50" i="4" s="1"/>
  <c r="CX13" i="4"/>
  <c r="CY13" i="4" s="1"/>
  <c r="CX33" i="4"/>
  <c r="CY33" i="4" s="1"/>
  <c r="CX42" i="4"/>
  <c r="CY42" i="4" s="1"/>
  <c r="CX49" i="4"/>
  <c r="CY49" i="4" s="1"/>
  <c r="BH42" i="4"/>
  <c r="BI42" i="4" s="1"/>
  <c r="CX45" i="4"/>
  <c r="CY45" i="4" s="1"/>
  <c r="CX46" i="4"/>
  <c r="CY46" i="4" s="1"/>
  <c r="BH10" i="4"/>
  <c r="BI10" i="4" s="1"/>
  <c r="BH47" i="4"/>
  <c r="BI47" i="4" s="1"/>
  <c r="CX64" i="4"/>
  <c r="CY64" i="4" s="1"/>
  <c r="ED54" i="4"/>
  <c r="EL37" i="4"/>
  <c r="EM17" i="4"/>
  <c r="EI40" i="4"/>
  <c r="EN10" i="4"/>
  <c r="EC8" i="4"/>
  <c r="EK26" i="4"/>
  <c r="ED39" i="4"/>
  <c r="EI16" i="4"/>
  <c r="EL25" i="4"/>
  <c r="EQ36" i="4"/>
  <c r="EG11" i="4"/>
  <c r="EC20" i="4"/>
  <c r="EM10" i="4"/>
  <c r="EM39" i="4"/>
  <c r="EO45" i="4"/>
  <c r="EO9" i="4"/>
  <c r="EE15" i="4"/>
  <c r="EN31" i="4"/>
  <c r="EK12" i="4"/>
  <c r="EJ7" i="4"/>
  <c r="EL13" i="4"/>
  <c r="EO38" i="4"/>
  <c r="EH14" i="4"/>
  <c r="EQ51" i="4"/>
  <c r="EI19" i="4"/>
  <c r="EE14" i="4"/>
  <c r="EJ31" i="4"/>
  <c r="ED8" i="4"/>
  <c r="ED12" i="4"/>
  <c r="EN20" i="4"/>
  <c r="EL44" i="4"/>
  <c r="EM24" i="4"/>
  <c r="EK10" i="4"/>
  <c r="EC18" i="4"/>
  <c r="EF8" i="4"/>
  <c r="EE28" i="4"/>
  <c r="EC51" i="4"/>
  <c r="EI28" i="4"/>
  <c r="EM40" i="4"/>
  <c r="EQ7" i="4"/>
  <c r="EG9" i="4"/>
  <c r="EI11" i="4"/>
  <c r="EJ14" i="4"/>
  <c r="EC19" i="4"/>
  <c r="EM28" i="4"/>
  <c r="EQ40" i="4"/>
  <c r="EI10" i="4"/>
  <c r="EE20" i="4"/>
  <c r="EP9" i="4"/>
  <c r="EQ12" i="4"/>
  <c r="EM32" i="4"/>
  <c r="EO18" i="4"/>
  <c r="EC22" i="4"/>
  <c r="EI54" i="4"/>
  <c r="EH43" i="4"/>
  <c r="ED23" i="4"/>
  <c r="ED48" i="4"/>
  <c r="EJ47" i="4"/>
  <c r="F68" i="4"/>
  <c r="EQ10" i="4"/>
  <c r="ED15" i="4"/>
  <c r="EP21" i="4"/>
  <c r="EK34" i="4"/>
  <c r="EL8" i="4"/>
  <c r="EK22" i="4"/>
  <c r="EO34" i="4"/>
  <c r="EJ57" i="4"/>
  <c r="EI14" i="4"/>
  <c r="EO30" i="4"/>
  <c r="EE8" i="4"/>
  <c r="EF11" i="4"/>
  <c r="EG14" i="4"/>
  <c r="ED21" i="4"/>
  <c r="EJ46" i="4"/>
  <c r="EQ9" i="4"/>
  <c r="EG34" i="4"/>
  <c r="EI27" i="4"/>
  <c r="EI56" i="4"/>
  <c r="AM4" i="4"/>
  <c r="EG8" i="4"/>
  <c r="EE10" i="4"/>
  <c r="EO12" i="4"/>
  <c r="EM14" i="4"/>
  <c r="ED17" i="4"/>
  <c r="EM20" i="4"/>
  <c r="EM7" i="4"/>
  <c r="EH8" i="4"/>
  <c r="EC9" i="4"/>
  <c r="EL12" i="4"/>
  <c r="EM15" i="4"/>
  <c r="EH18" i="4"/>
  <c r="EI21" i="4"/>
  <c r="ED33" i="4"/>
  <c r="EF39" i="4"/>
  <c r="EL48" i="4"/>
  <c r="EF9" i="4"/>
  <c r="EJ13" i="4"/>
  <c r="EG18" i="4"/>
  <c r="EN27" i="4"/>
  <c r="EH9" i="4"/>
  <c r="EI12" i="4"/>
  <c r="EJ15" i="4"/>
  <c r="EN19" i="4"/>
  <c r="EL29" i="4"/>
  <c r="EP41" i="4"/>
  <c r="EF13" i="4"/>
  <c r="EC15" i="4"/>
  <c r="EJ20" i="4"/>
  <c r="EF31" i="4"/>
  <c r="EQ43" i="4"/>
  <c r="EO23" i="4"/>
  <c r="EI29" i="4"/>
  <c r="EK35" i="4"/>
  <c r="EM41" i="4"/>
  <c r="EN21" i="4"/>
  <c r="EE42" i="4"/>
  <c r="EJ22" i="4"/>
  <c r="ED51" i="4"/>
  <c r="EH7" i="4"/>
  <c r="EJ9" i="4"/>
  <c r="EH11" i="4"/>
  <c r="EN13" i="4"/>
  <c r="EL15" i="4"/>
  <c r="EC42" i="4"/>
  <c r="EE7" i="4"/>
  <c r="EP8" i="4"/>
  <c r="EK9" i="4"/>
  <c r="EF10" i="4"/>
  <c r="EQ11" i="4"/>
  <c r="EG13" i="4"/>
  <c r="EC30" i="4"/>
  <c r="EE36" i="4"/>
  <c r="EG42" i="4"/>
  <c r="ED7" i="4"/>
  <c r="EL11" i="4"/>
  <c r="EH15" i="4"/>
  <c r="EH21" i="4"/>
  <c r="EP33" i="4"/>
  <c r="EM8" i="4"/>
  <c r="EC10" i="4"/>
  <c r="EN11" i="4"/>
  <c r="ED13" i="4"/>
  <c r="EO14" i="4"/>
  <c r="EM16" i="4"/>
  <c r="EJ23" i="4"/>
  <c r="EN35" i="4"/>
  <c r="EL7" i="4"/>
  <c r="EK7" i="4"/>
  <c r="BY7" i="4" s="1"/>
  <c r="EL10" i="4"/>
  <c r="EM13" i="4"/>
  <c r="EI17" i="4"/>
  <c r="ED25" i="4"/>
  <c r="EH37" i="4"/>
  <c r="ED22" i="4"/>
  <c r="EH26" i="4"/>
  <c r="EJ32" i="4"/>
  <c r="EL38" i="4"/>
  <c r="EE46" i="4"/>
  <c r="EM18" i="4"/>
  <c r="EO24" i="4"/>
  <c r="EC36" i="4"/>
  <c r="EH16" i="4"/>
  <c r="EK33" i="4"/>
  <c r="EF60" i="4"/>
  <c r="EN62" i="4"/>
  <c r="EI44" i="4"/>
  <c r="EL36" i="4"/>
  <c r="EH24" i="4"/>
  <c r="EH44" i="4"/>
  <c r="EN37" i="4"/>
  <c r="EL31" i="4"/>
  <c r="EJ25" i="4"/>
  <c r="EI22" i="4"/>
  <c r="EH19" i="4"/>
  <c r="EG16" i="4"/>
  <c r="EP48" i="4"/>
  <c r="EH42" i="4"/>
  <c r="EG39" i="4"/>
  <c r="EF36" i="4"/>
  <c r="EE33" i="4"/>
  <c r="ED30" i="4"/>
  <c r="EC27" i="4"/>
  <c r="EL22" i="4"/>
  <c r="EQ32" i="4"/>
  <c r="EO26" i="4"/>
  <c r="EE21" i="4"/>
  <c r="ED18" i="4"/>
  <c r="EK15" i="4"/>
  <c r="EJ12" i="4"/>
  <c r="EI9" i="4"/>
  <c r="EQ14" i="4"/>
  <c r="EL43" i="4"/>
  <c r="ED37" i="4"/>
  <c r="EI20" i="4"/>
  <c r="EH17" i="4"/>
  <c r="EN15" i="4"/>
  <c r="EC14" i="4"/>
  <c r="EH13" i="4"/>
  <c r="EM12" i="4"/>
  <c r="EG10" i="4"/>
  <c r="EL9" i="4"/>
  <c r="EQ8" i="4"/>
  <c r="EF7" i="4"/>
  <c r="EH41" i="4"/>
  <c r="EF35" i="4"/>
  <c r="ED29" i="4"/>
  <c r="EJ19" i="4"/>
  <c r="EP15" i="4"/>
  <c r="EC12" i="4"/>
  <c r="EP7" i="4"/>
  <c r="EM51" i="4"/>
  <c r="EF43" i="4"/>
  <c r="EQ24" i="4"/>
  <c r="EQ21" i="4"/>
  <c r="EF20" i="4"/>
  <c r="EP18" i="4"/>
  <c r="EE17" i="4"/>
  <c r="EQ15" i="4"/>
  <c r="EF14" i="4"/>
  <c r="EK13" i="4"/>
  <c r="EP12" i="4"/>
  <c r="EE11" i="4"/>
  <c r="EJ10" i="4"/>
  <c r="EK62" i="4"/>
  <c r="EM62" i="4"/>
  <c r="EK50" i="4"/>
  <c r="EO42" i="4"/>
  <c r="EJ30" i="4"/>
  <c r="EO56" i="4"/>
  <c r="EO40" i="4"/>
  <c r="EM34" i="4"/>
  <c r="EK28" i="4"/>
  <c r="EO44" i="4"/>
  <c r="EQ37" i="4"/>
  <c r="EP34" i="4"/>
  <c r="EO31" i="4"/>
  <c r="EN28" i="4"/>
  <c r="EM25" i="4"/>
  <c r="EG23" i="4"/>
  <c r="EM67" i="4"/>
  <c r="EP29" i="4"/>
  <c r="EN23" i="4"/>
  <c r="EO19" i="4"/>
  <c r="EN16" i="4"/>
  <c r="EP14" i="4"/>
  <c r="EE13" i="4"/>
  <c r="EO11" i="4"/>
  <c r="ED10" i="4"/>
  <c r="EN8" i="4"/>
  <c r="ED44" i="4"/>
  <c r="EP11" i="4"/>
  <c r="EE40" i="4"/>
  <c r="EC34" i="4"/>
  <c r="EE16" i="4"/>
  <c r="EF15" i="4"/>
  <c r="EK14" i="4"/>
  <c r="EP13" i="4"/>
  <c r="EE12" i="4"/>
  <c r="EJ11" i="4"/>
  <c r="EO10" i="4"/>
  <c r="ED9" i="4"/>
  <c r="EI8" i="4"/>
  <c r="EN7" i="4"/>
  <c r="EQ47" i="4"/>
  <c r="EG38" i="4"/>
  <c r="EE32" i="4"/>
  <c r="EC26" i="4"/>
  <c r="EL17" i="4"/>
  <c r="EO8" i="4"/>
  <c r="EL63" i="4"/>
  <c r="EL41" i="4"/>
  <c r="EK38" i="4"/>
  <c r="EJ35" i="4"/>
  <c r="EI32" i="4"/>
  <c r="EH29" i="4"/>
  <c r="EG26" i="4"/>
  <c r="EF23" i="4"/>
  <c r="EK19" i="4"/>
  <c r="EJ16" i="4"/>
  <c r="EI15" i="4"/>
  <c r="EN14" i="4"/>
  <c r="EC13" i="4"/>
  <c r="EH12" i="4"/>
  <c r="EM11" i="4"/>
  <c r="EK18" i="4"/>
  <c r="EL21" i="4"/>
  <c r="EE24" i="4"/>
  <c r="EF27" i="4"/>
  <c r="EG30" i="4"/>
  <c r="EH33" i="4"/>
  <c r="EI36" i="4"/>
  <c r="EJ39" i="4"/>
  <c r="EK42" i="4"/>
  <c r="EG49" i="4"/>
  <c r="EK8" i="4"/>
  <c r="ED11" i="4"/>
  <c r="EG22" i="4"/>
  <c r="EO7" i="4"/>
  <c r="EJ8" i="4"/>
  <c r="EE9" i="4"/>
  <c r="EP10" i="4"/>
  <c r="EK11" i="4"/>
  <c r="EF12" i="4"/>
  <c r="EQ13" i="4"/>
  <c r="EL14" i="4"/>
  <c r="EG15" i="4"/>
  <c r="EF16" i="4"/>
  <c r="EQ17" i="4"/>
  <c r="EG19" i="4"/>
  <c r="EC38" i="4"/>
  <c r="ED41" i="4"/>
  <c r="EG45" i="4"/>
  <c r="EK60" i="4"/>
  <c r="EH22" i="4"/>
  <c r="EC23" i="4"/>
  <c r="EE25" i="4"/>
  <c r="EP26" i="4"/>
  <c r="EF28" i="4"/>
  <c r="EQ29" i="4"/>
  <c r="EG31" i="4"/>
  <c r="EH34" i="4"/>
  <c r="EI37" i="4"/>
  <c r="EJ40" i="4"/>
  <c r="EE47" i="4"/>
  <c r="EQ54" i="4"/>
  <c r="EJ17" i="4"/>
  <c r="EK20" i="4"/>
  <c r="EL23" i="4"/>
  <c r="EP27" i="4"/>
  <c r="EQ30" i="4"/>
  <c r="ED43" i="4"/>
  <c r="EE51" i="4"/>
  <c r="EC17" i="4"/>
  <c r="ED20" i="4"/>
  <c r="EE23" i="4"/>
  <c r="EC41" i="4"/>
  <c r="EC60" i="4"/>
  <c r="EK56" i="4"/>
  <c r="EL56" i="4"/>
  <c r="EJ59" i="4"/>
  <c r="EE57" i="4"/>
  <c r="EP17" i="4"/>
  <c r="EF19" i="4"/>
  <c r="EQ20" i="4"/>
  <c r="EO22" i="4"/>
  <c r="EP25" i="4"/>
  <c r="EQ28" i="4"/>
  <c r="EN9" i="4"/>
  <c r="EG12" i="4"/>
  <c r="EG7" i="4"/>
  <c r="EM9" i="4"/>
  <c r="EH10" i="4"/>
  <c r="EC11" i="4"/>
  <c r="EN12" i="4"/>
  <c r="EI13" i="4"/>
  <c r="ED14" i="4"/>
  <c r="EO15" i="4"/>
  <c r="EL18" i="4"/>
  <c r="EM21" i="4"/>
  <c r="EI24" i="4"/>
  <c r="EJ27" i="4"/>
  <c r="EK30" i="4"/>
  <c r="EL33" i="4"/>
  <c r="EM36" i="4"/>
  <c r="EN39" i="4"/>
  <c r="EQ42" i="4"/>
  <c r="EP22" i="4"/>
  <c r="EK23" i="4"/>
  <c r="EJ24" i="4"/>
  <c r="EK27" i="4"/>
  <c r="EL30" i="4"/>
  <c r="EM33" i="4"/>
  <c r="EC35" i="4"/>
  <c r="EN36" i="4"/>
  <c r="ED38" i="4"/>
  <c r="EO39" i="4"/>
  <c r="EE41" i="4"/>
  <c r="EJ45" i="4"/>
  <c r="EF50" i="4"/>
  <c r="EO16" i="4"/>
  <c r="EE18" i="4"/>
  <c r="EP19" i="4"/>
  <c r="EF21" i="4"/>
  <c r="EQ22" i="4"/>
  <c r="EG24" i="4"/>
  <c r="EE26" i="4"/>
  <c r="EF29" i="4"/>
  <c r="EG32" i="4"/>
  <c r="EH35" i="4"/>
  <c r="EI38" i="4"/>
  <c r="EJ41" i="4"/>
  <c r="EQ62" i="4"/>
  <c r="EN18" i="4"/>
  <c r="EO21" i="4"/>
  <c r="EF45" i="4"/>
  <c r="EC48" i="4"/>
  <c r="EH53" i="4"/>
  <c r="EJ68" i="4"/>
  <c r="EG63" i="4"/>
  <c r="EF24" i="4"/>
  <c r="EQ25" i="4"/>
  <c r="EL26" i="4"/>
  <c r="EG27" i="4"/>
  <c r="EM29" i="4"/>
  <c r="EH30" i="4"/>
  <c r="EC31" i="4"/>
  <c r="EN32" i="4"/>
  <c r="EI33" i="4"/>
  <c r="ED34" i="4"/>
  <c r="EO35" i="4"/>
  <c r="EJ36" i="4"/>
  <c r="EE37" i="4"/>
  <c r="EP38" i="4"/>
  <c r="EK39" i="4"/>
  <c r="EF40" i="4"/>
  <c r="EQ41" i="4"/>
  <c r="EM42" i="4"/>
  <c r="EM43" i="4"/>
  <c r="EM46" i="4"/>
  <c r="EK49" i="4"/>
  <c r="EF53" i="4"/>
  <c r="EH59" i="4"/>
  <c r="EK16" i="4"/>
  <c r="EF17" i="4"/>
  <c r="EQ18" i="4"/>
  <c r="EL19" i="4"/>
  <c r="EG20" i="4"/>
  <c r="EM22" i="4"/>
  <c r="EH23" i="4"/>
  <c r="EC24" i="4"/>
  <c r="EH27" i="4"/>
  <c r="EI30" i="4"/>
  <c r="EJ33" i="4"/>
  <c r="EK36" i="4"/>
  <c r="EL39" i="4"/>
  <c r="EN42" i="4"/>
  <c r="EC45" i="4"/>
  <c r="EO49" i="4"/>
  <c r="EP59" i="4"/>
  <c r="EP16" i="4"/>
  <c r="EF18" i="4"/>
  <c r="EQ19" i="4"/>
  <c r="EG21" i="4"/>
  <c r="EC25" i="4"/>
  <c r="ED28" i="4"/>
  <c r="EE31" i="4"/>
  <c r="EF34" i="4"/>
  <c r="EG37" i="4"/>
  <c r="EH40" i="4"/>
  <c r="EP43" i="4"/>
  <c r="ED45" i="4"/>
  <c r="EE48" i="4"/>
  <c r="EF51" i="4"/>
  <c r="EL46" i="4"/>
  <c r="EJ53" i="4"/>
  <c r="EK53" i="4"/>
  <c r="EO55" i="4"/>
  <c r="EQ61" i="4"/>
  <c r="EN24" i="4"/>
  <c r="EI25" i="4"/>
  <c r="ED26" i="4"/>
  <c r="EO27" i="4"/>
  <c r="EJ28" i="4"/>
  <c r="EE29" i="4"/>
  <c r="EP30" i="4"/>
  <c r="EK31" i="4"/>
  <c r="EF32" i="4"/>
  <c r="EQ33" i="4"/>
  <c r="EL34" i="4"/>
  <c r="EG35" i="4"/>
  <c r="EM37" i="4"/>
  <c r="EH38" i="4"/>
  <c r="EC39" i="4"/>
  <c r="EN40" i="4"/>
  <c r="EI41" i="4"/>
  <c r="ED42" i="4"/>
  <c r="EG44" i="4"/>
  <c r="EG56" i="4"/>
  <c r="EI62" i="4"/>
  <c r="EC16" i="4"/>
  <c r="EN17" i="4"/>
  <c r="EI18" i="4"/>
  <c r="ED19" i="4"/>
  <c r="EO20" i="4"/>
  <c r="EJ21" i="4"/>
  <c r="EE22" i="4"/>
  <c r="EP23" i="4"/>
  <c r="EK24" i="4"/>
  <c r="EF25" i="4"/>
  <c r="EM26" i="4"/>
  <c r="EC28" i="4"/>
  <c r="EN29" i="4"/>
  <c r="ED31" i="4"/>
  <c r="EO32" i="4"/>
  <c r="EE34" i="4"/>
  <c r="EP35" i="4"/>
  <c r="EF37" i="4"/>
  <c r="EQ38" i="4"/>
  <c r="EG40" i="4"/>
  <c r="EN43" i="4"/>
  <c r="EN46" i="4"/>
  <c r="EN53" i="4"/>
  <c r="EK17" i="4"/>
  <c r="EL20" i="4"/>
  <c r="EM23" i="4"/>
  <c r="EN26" i="4"/>
  <c r="EO29" i="4"/>
  <c r="EP32" i="4"/>
  <c r="EQ35" i="4"/>
  <c r="EP68" i="4"/>
  <c r="EO46" i="4"/>
  <c r="EP49" i="4"/>
  <c r="EK43" i="4"/>
  <c r="EM49" i="4"/>
  <c r="EL59" i="4"/>
  <c r="EN49" i="4"/>
  <c r="EM59" i="4"/>
  <c r="EN52" i="4"/>
  <c r="EP58" i="4"/>
  <c r="EP67" i="4"/>
  <c r="EN25" i="4"/>
  <c r="EI26" i="4"/>
  <c r="ED27" i="4"/>
  <c r="EO28" i="4"/>
  <c r="EJ29" i="4"/>
  <c r="EE30" i="4"/>
  <c r="EP31" i="4"/>
  <c r="EK32" i="4"/>
  <c r="EF33" i="4"/>
  <c r="EQ34" i="4"/>
  <c r="EL35" i="4"/>
  <c r="EG36" i="4"/>
  <c r="EM38" i="4"/>
  <c r="EH39" i="4"/>
  <c r="EC40" i="4"/>
  <c r="EN41" i="4"/>
  <c r="EI42" i="4"/>
  <c r="EI43" i="4"/>
  <c r="EP44" i="4"/>
  <c r="EF46" i="4"/>
  <c r="EC52" i="4"/>
  <c r="EE58" i="4"/>
  <c r="EH68" i="4"/>
  <c r="EL16" i="4"/>
  <c r="EG17" i="4"/>
  <c r="EM19" i="4"/>
  <c r="EH20" i="4"/>
  <c r="EC21" i="4"/>
  <c r="EN22" i="4"/>
  <c r="EI23" i="4"/>
  <c r="EP24" i="4"/>
  <c r="EF26" i="4"/>
  <c r="EQ27" i="4"/>
  <c r="EG29" i="4"/>
  <c r="EH32" i="4"/>
  <c r="EI35" i="4"/>
  <c r="EJ38" i="4"/>
  <c r="EK41" i="4"/>
  <c r="EE43" i="4"/>
  <c r="EI51" i="4"/>
  <c r="ED63" i="4"/>
  <c r="EQ44" i="4"/>
  <c r="EG46" i="4"/>
  <c r="EH49" i="4"/>
  <c r="EJ54" i="4"/>
  <c r="EL60" i="4"/>
  <c r="EP42" i="4"/>
  <c r="EQ45" i="4"/>
  <c r="EI67" i="4"/>
  <c r="EJ67" i="4"/>
  <c r="EC54" i="4"/>
  <c r="ED57" i="4"/>
  <c r="EE60" i="4"/>
  <c r="EF63" i="4"/>
  <c r="EQ26" i="4"/>
  <c r="EL27" i="4"/>
  <c r="EG28" i="4"/>
  <c r="EM30" i="4"/>
  <c r="EH31" i="4"/>
  <c r="EC32" i="4"/>
  <c r="EN33" i="4"/>
  <c r="EI34" i="4"/>
  <c r="ED35" i="4"/>
  <c r="EO36" i="4"/>
  <c r="EJ37" i="4"/>
  <c r="EE38" i="4"/>
  <c r="EP39" i="4"/>
  <c r="EK40" i="4"/>
  <c r="EF41" i="4"/>
  <c r="EK45" i="4"/>
  <c r="EI47" i="4"/>
  <c r="EJ50" i="4"/>
  <c r="ED55" i="4"/>
  <c r="EF61" i="4"/>
  <c r="ED16" i="4"/>
  <c r="EO17" i="4"/>
  <c r="EJ18" i="4"/>
  <c r="EE19" i="4"/>
  <c r="EP20" i="4"/>
  <c r="EK21" i="4"/>
  <c r="EF22" i="4"/>
  <c r="EK25" i="4"/>
  <c r="EL28" i="4"/>
  <c r="EM31" i="4"/>
  <c r="EC33" i="4"/>
  <c r="EN34" i="4"/>
  <c r="ED36" i="4"/>
  <c r="EO37" i="4"/>
  <c r="EE39" i="4"/>
  <c r="EP40" i="4"/>
  <c r="EF42" i="4"/>
  <c r="EK44" i="4"/>
  <c r="EH48" i="4"/>
  <c r="EL45" i="4"/>
  <c r="EM48" i="4"/>
  <c r="EC50" i="4"/>
  <c r="EN51" i="4"/>
  <c r="EK57" i="4"/>
  <c r="EM63" i="4"/>
  <c r="EF44" i="4"/>
  <c r="EG47" i="4"/>
  <c r="EH50" i="4"/>
  <c r="EH47" i="4"/>
  <c r="EI50" i="4"/>
  <c r="EC61" i="4"/>
  <c r="EM52" i="4"/>
  <c r="EN55" i="4"/>
  <c r="EO58" i="4"/>
  <c r="EP61" i="4"/>
  <c r="EO67" i="4"/>
  <c r="EI53" i="4"/>
  <c r="EJ56" i="4"/>
  <c r="EK59" i="4"/>
  <c r="EL62" i="4"/>
  <c r="EK68" i="4"/>
  <c r="EQ23" i="4"/>
  <c r="EL24" i="4"/>
  <c r="EG25" i="4"/>
  <c r="EM27" i="4"/>
  <c r="EH28" i="4"/>
  <c r="EC29" i="4"/>
  <c r="EN30" i="4"/>
  <c r="EI31" i="4"/>
  <c r="ED32" i="4"/>
  <c r="EO33" i="4"/>
  <c r="EJ34" i="4"/>
  <c r="EE35" i="4"/>
  <c r="EP36" i="4"/>
  <c r="EK37" i="4"/>
  <c r="EF38" i="4"/>
  <c r="EQ39" i="4"/>
  <c r="EL40" i="4"/>
  <c r="EG41" i="4"/>
  <c r="EC44" i="4"/>
  <c r="EN45" i="4"/>
  <c r="EM47" i="4"/>
  <c r="EN50" i="4"/>
  <c r="EL55" i="4"/>
  <c r="EN61" i="4"/>
  <c r="EM44" i="4"/>
  <c r="EH45" i="4"/>
  <c r="EC46" i="4"/>
  <c r="EN47" i="4"/>
  <c r="EI48" i="4"/>
  <c r="ED49" i="4"/>
  <c r="EO50" i="4"/>
  <c r="EJ51" i="4"/>
  <c r="EO53" i="4"/>
  <c r="EP56" i="4"/>
  <c r="EQ59" i="4"/>
  <c r="EQ68" i="4"/>
  <c r="EI45" i="4"/>
  <c r="EJ48" i="4"/>
  <c r="EK51" i="4"/>
  <c r="EE54" i="4"/>
  <c r="EF57" i="4"/>
  <c r="EG60" i="4"/>
  <c r="EH63" i="4"/>
  <c r="EK48" i="4"/>
  <c r="EL51" i="4"/>
  <c r="EF54" i="4"/>
  <c r="EG57" i="4"/>
  <c r="EH60" i="4"/>
  <c r="EI63" i="4"/>
  <c r="EE52" i="4"/>
  <c r="EP53" i="4"/>
  <c r="EF55" i="4"/>
  <c r="EQ56" i="4"/>
  <c r="EG58" i="4"/>
  <c r="EH61" i="4"/>
  <c r="EG67" i="4"/>
  <c r="EL54" i="4"/>
  <c r="EM57" i="4"/>
  <c r="EC59" i="4"/>
  <c r="EN60" i="4"/>
  <c r="ED62" i="4"/>
  <c r="EO63" i="4"/>
  <c r="EC68" i="4"/>
  <c r="ED24" i="4"/>
  <c r="EO25" i="4"/>
  <c r="EJ26" i="4"/>
  <c r="EE27" i="4"/>
  <c r="EP28" i="4"/>
  <c r="EK29" i="4"/>
  <c r="EF30" i="4"/>
  <c r="EQ31" i="4"/>
  <c r="EL32" i="4"/>
  <c r="EG33" i="4"/>
  <c r="EM35" i="4"/>
  <c r="EH36" i="4"/>
  <c r="EC37" i="4"/>
  <c r="EN38" i="4"/>
  <c r="EI39" i="4"/>
  <c r="ED40" i="4"/>
  <c r="EO41" i="4"/>
  <c r="EJ42" i="4"/>
  <c r="EJ43" i="4"/>
  <c r="EI46" i="4"/>
  <c r="EC49" i="4"/>
  <c r="EK52" i="4"/>
  <c r="EM58" i="4"/>
  <c r="EE67" i="4"/>
  <c r="EE44" i="4"/>
  <c r="EP45" i="4"/>
  <c r="EK46" i="4"/>
  <c r="EF47" i="4"/>
  <c r="EQ48" i="4"/>
  <c r="EL49" i="4"/>
  <c r="EG50" i="4"/>
  <c r="ED52" i="4"/>
  <c r="EE55" i="4"/>
  <c r="EF58" i="4"/>
  <c r="EG61" i="4"/>
  <c r="EF67" i="4"/>
  <c r="EC43" i="4"/>
  <c r="EN44" i="4"/>
  <c r="ED46" i="4"/>
  <c r="EO47" i="4"/>
  <c r="EE49" i="4"/>
  <c r="EP50" i="4"/>
  <c r="EO52" i="4"/>
  <c r="EP55" i="4"/>
  <c r="EQ58" i="4"/>
  <c r="ED68" i="4"/>
  <c r="EP47" i="4"/>
  <c r="EF49" i="4"/>
  <c r="EQ50" i="4"/>
  <c r="EP52" i="4"/>
  <c r="EQ55" i="4"/>
  <c r="EE68" i="4"/>
  <c r="EK54" i="4"/>
  <c r="EL57" i="4"/>
  <c r="EM60" i="4"/>
  <c r="EC62" i="4"/>
  <c r="EN63" i="4"/>
  <c r="EF52" i="4"/>
  <c r="EQ53" i="4"/>
  <c r="EG55" i="4"/>
  <c r="EH58" i="4"/>
  <c r="EI61" i="4"/>
  <c r="EH67" i="4"/>
  <c r="EG53" i="4"/>
  <c r="EH56" i="4"/>
  <c r="EI59" i="4"/>
  <c r="EJ62" i="4"/>
  <c r="EI68" i="4"/>
  <c r="EO43" i="4"/>
  <c r="EJ44" i="4"/>
  <c r="EE45" i="4"/>
  <c r="EP46" i="4"/>
  <c r="EK47" i="4"/>
  <c r="EF48" i="4"/>
  <c r="EQ49" i="4"/>
  <c r="EL50" i="4"/>
  <c r="EG51" i="4"/>
  <c r="EG52" i="4"/>
  <c r="EH55" i="4"/>
  <c r="EI58" i="4"/>
  <c r="EJ61" i="4"/>
  <c r="EQ67" i="4"/>
  <c r="EQ46" i="4"/>
  <c r="EL47" i="4"/>
  <c r="EG48" i="4"/>
  <c r="EM50" i="4"/>
  <c r="EH51" i="4"/>
  <c r="EH52" i="4"/>
  <c r="EI55" i="4"/>
  <c r="EJ58" i="4"/>
  <c r="EK61" i="4"/>
  <c r="EQ52" i="4"/>
  <c r="EL53" i="4"/>
  <c r="EG54" i="4"/>
  <c r="EM56" i="4"/>
  <c r="EH57" i="4"/>
  <c r="EC58" i="4"/>
  <c r="EN59" i="4"/>
  <c r="EI60" i="4"/>
  <c r="ED61" i="4"/>
  <c r="EO62" i="4"/>
  <c r="EJ63" i="4"/>
  <c r="EC67" i="4"/>
  <c r="EN68" i="4"/>
  <c r="EM53" i="4"/>
  <c r="EH54" i="4"/>
  <c r="EC55" i="4"/>
  <c r="EN56" i="4"/>
  <c r="EI57" i="4"/>
  <c r="ED58" i="4"/>
  <c r="EO59" i="4"/>
  <c r="EJ60" i="4"/>
  <c r="EE61" i="4"/>
  <c r="EP62" i="4"/>
  <c r="EK63" i="4"/>
  <c r="ED67" i="4"/>
  <c r="EO68" i="4"/>
  <c r="EL52" i="4"/>
  <c r="EM55" i="4"/>
  <c r="EC57" i="4"/>
  <c r="EN58" i="4"/>
  <c r="ED60" i="4"/>
  <c r="EO61" i="4"/>
  <c r="EE63" i="4"/>
  <c r="EN67" i="4"/>
  <c r="EL42" i="4"/>
  <c r="EG43" i="4"/>
  <c r="EM45" i="4"/>
  <c r="EH46" i="4"/>
  <c r="EC47" i="4"/>
  <c r="EN48" i="4"/>
  <c r="EI49" i="4"/>
  <c r="ED50" i="4"/>
  <c r="EO51" i="4"/>
  <c r="EM54" i="4"/>
  <c r="EC56" i="4"/>
  <c r="EN57" i="4"/>
  <c r="ED59" i="4"/>
  <c r="EO60" i="4"/>
  <c r="EE62" i="4"/>
  <c r="EP63" i="4"/>
  <c r="EL68" i="4"/>
  <c r="ED47" i="4"/>
  <c r="EO48" i="4"/>
  <c r="EJ49" i="4"/>
  <c r="EE50" i="4"/>
  <c r="EP51" i="4"/>
  <c r="EC53" i="4"/>
  <c r="EN54" i="4"/>
  <c r="ED56" i="4"/>
  <c r="EO57" i="4"/>
  <c r="EE59" i="4"/>
  <c r="EP60" i="4"/>
  <c r="EF62" i="4"/>
  <c r="EQ63" i="4"/>
  <c r="EM68" i="4"/>
  <c r="EI52" i="4"/>
  <c r="ED53" i="4"/>
  <c r="EO54" i="4"/>
  <c r="EJ55" i="4"/>
  <c r="EE56" i="4"/>
  <c r="EP57" i="4"/>
  <c r="EK58" i="4"/>
  <c r="EF59" i="4"/>
  <c r="EQ60" i="4"/>
  <c r="EL61" i="4"/>
  <c r="EG62" i="4"/>
  <c r="EK67" i="4"/>
  <c r="EF68" i="4"/>
  <c r="EJ52" i="4"/>
  <c r="EE53" i="4"/>
  <c r="EP54" i="4"/>
  <c r="EK55" i="4"/>
  <c r="EF56" i="4"/>
  <c r="EQ57" i="4"/>
  <c r="EL58" i="4"/>
  <c r="EG59" i="4"/>
  <c r="EM61" i="4"/>
  <c r="EH62" i="4"/>
  <c r="EC63" i="4"/>
  <c r="EL67" i="4"/>
  <c r="EG68" i="4"/>
  <c r="BE13" i="4"/>
  <c r="BF66" i="4"/>
  <c r="CU64" i="4"/>
  <c r="CV65" i="4"/>
  <c r="BE65" i="4"/>
  <c r="CV64" i="4"/>
  <c r="BE64" i="4"/>
  <c r="BE66" i="4"/>
  <c r="BF65" i="4"/>
  <c r="BF64" i="4"/>
  <c r="CU65" i="4"/>
  <c r="CV66" i="4"/>
  <c r="CU66" i="4"/>
  <c r="BJ12" i="4"/>
  <c r="CZ64" i="4"/>
  <c r="BJ66" i="4"/>
  <c r="BJ64" i="4"/>
  <c r="CZ66" i="4"/>
  <c r="CZ65" i="4"/>
  <c r="BJ65" i="4"/>
  <c r="EQ66" i="4"/>
  <c r="EM66" i="4"/>
  <c r="EI66" i="4"/>
  <c r="EE66" i="4"/>
  <c r="EQ65" i="4"/>
  <c r="EM65" i="4"/>
  <c r="EI65" i="4"/>
  <c r="EE65" i="4"/>
  <c r="EN64" i="4"/>
  <c r="EJ64" i="4"/>
  <c r="EF64" i="4"/>
  <c r="EL66" i="4"/>
  <c r="EH66" i="4"/>
  <c r="ED66" i="4"/>
  <c r="EH65" i="4"/>
  <c r="EM64" i="4"/>
  <c r="EE64" i="4"/>
  <c r="EK66" i="4"/>
  <c r="EC66" i="4"/>
  <c r="EO65" i="4"/>
  <c r="EL64" i="4"/>
  <c r="B65" i="4"/>
  <c r="EJ66" i="4"/>
  <c r="EJ65" i="4"/>
  <c r="EK64" i="4"/>
  <c r="EP66" i="4"/>
  <c r="EP65" i="4"/>
  <c r="EL65" i="4"/>
  <c r="ED65" i="4"/>
  <c r="EQ64" i="4"/>
  <c r="EI64" i="4"/>
  <c r="F65" i="4"/>
  <c r="EK65" i="4"/>
  <c r="EC65" i="4"/>
  <c r="ED64" i="4"/>
  <c r="EN65" i="4"/>
  <c r="EG64" i="4"/>
  <c r="EO66" i="4"/>
  <c r="EG66" i="4"/>
  <c r="EG65" i="4"/>
  <c r="EP64" i="4"/>
  <c r="EH64" i="4"/>
  <c r="EN66" i="4"/>
  <c r="EF66" i="4"/>
  <c r="EF65" i="4"/>
  <c r="EO64" i="4"/>
  <c r="EC64" i="4"/>
  <c r="CZ21" i="4"/>
  <c r="BJ43" i="4"/>
  <c r="CZ38" i="4"/>
  <c r="BJ44" i="4"/>
  <c r="CZ22" i="4"/>
  <c r="BJ58" i="4"/>
  <c r="BJ9" i="4"/>
  <c r="BJ14" i="4"/>
  <c r="BJ11" i="4"/>
  <c r="BJ55" i="4"/>
  <c r="BJ28" i="4"/>
  <c r="BJ45" i="4"/>
  <c r="CZ54" i="4"/>
  <c r="CZ52" i="4"/>
  <c r="CZ32" i="4"/>
  <c r="CZ43" i="4"/>
  <c r="CZ18" i="4"/>
  <c r="BJ40" i="4"/>
  <c r="CZ10" i="4"/>
  <c r="CZ40" i="4"/>
  <c r="CZ63" i="4"/>
  <c r="CZ26" i="4"/>
  <c r="BJ54" i="4"/>
  <c r="BJ59" i="4"/>
  <c r="BJ24" i="4"/>
  <c r="BJ46" i="4"/>
  <c r="CZ27" i="4"/>
  <c r="BJ41" i="4"/>
  <c r="CZ35" i="4"/>
  <c r="BJ53" i="4"/>
  <c r="BJ48" i="4"/>
  <c r="BJ31" i="4"/>
  <c r="CZ62" i="4"/>
  <c r="BJ56" i="4"/>
  <c r="CZ14" i="4"/>
  <c r="CZ59" i="4"/>
  <c r="BJ52" i="4"/>
  <c r="CZ28" i="4"/>
  <c r="CZ11" i="4"/>
  <c r="CZ48" i="4"/>
  <c r="BJ20" i="4"/>
  <c r="CZ49" i="4"/>
  <c r="CZ61" i="4"/>
  <c r="BJ7" i="4"/>
  <c r="CZ33" i="4"/>
  <c r="CZ68" i="4"/>
  <c r="BJ21" i="4"/>
  <c r="CZ46" i="4"/>
  <c r="CZ17" i="4"/>
  <c r="CZ55" i="4"/>
  <c r="BJ23" i="4"/>
  <c r="BJ16" i="4"/>
  <c r="BJ26" i="4"/>
  <c r="BJ61" i="4"/>
  <c r="CZ20" i="4"/>
  <c r="CZ19" i="4"/>
  <c r="BJ10" i="4"/>
  <c r="BJ57" i="4"/>
  <c r="BJ67" i="4"/>
  <c r="BJ42" i="4"/>
  <c r="BJ36" i="4"/>
  <c r="CZ57" i="4"/>
  <c r="BJ29" i="4"/>
  <c r="BJ25" i="4"/>
  <c r="BJ37" i="4"/>
  <c r="BJ60" i="4"/>
  <c r="BJ13" i="4"/>
  <c r="CZ67" i="4"/>
  <c r="CZ29" i="4"/>
  <c r="CZ30" i="4"/>
  <c r="BJ30" i="4"/>
  <c r="CZ8" i="4"/>
  <c r="BJ49" i="4"/>
  <c r="BJ32" i="4"/>
  <c r="CZ41" i="4"/>
  <c r="BJ38" i="4"/>
  <c r="CZ13" i="4"/>
  <c r="BJ17" i="4"/>
  <c r="BJ18" i="4"/>
  <c r="CZ51" i="4"/>
  <c r="CZ47" i="4"/>
  <c r="CZ45" i="4"/>
  <c r="BJ35" i="4"/>
  <c r="CZ31" i="4"/>
  <c r="CZ9" i="4"/>
  <c r="BJ15" i="4"/>
  <c r="BJ63" i="4"/>
  <c r="CZ36" i="4"/>
  <c r="CZ25" i="4"/>
  <c r="BJ68" i="4"/>
  <c r="BJ39" i="4"/>
  <c r="CZ24" i="4"/>
  <c r="BJ22" i="4"/>
  <c r="BJ50" i="4"/>
  <c r="CZ44" i="4"/>
  <c r="CZ50" i="4"/>
  <c r="BJ47" i="4"/>
  <c r="CZ37" i="4"/>
  <c r="CZ12" i="4"/>
  <c r="BJ19" i="4"/>
  <c r="BJ62" i="4"/>
  <c r="BJ51" i="4"/>
  <c r="CZ53" i="4"/>
  <c r="CZ60" i="4"/>
  <c r="BJ27" i="4"/>
  <c r="CZ7" i="4"/>
  <c r="CZ16" i="4"/>
  <c r="BJ8" i="4"/>
  <c r="CZ42" i="4"/>
  <c r="CZ39" i="4"/>
  <c r="BJ33" i="4"/>
  <c r="CZ56" i="4"/>
  <c r="BJ34" i="4"/>
  <c r="CZ15" i="4"/>
  <c r="CU68" i="4"/>
  <c r="CV55" i="4"/>
  <c r="CU24" i="4"/>
  <c r="CV46" i="4"/>
  <c r="CU42" i="4"/>
  <c r="BF47" i="4"/>
  <c r="CV57" i="4"/>
  <c r="BF30" i="4"/>
  <c r="BE25" i="4"/>
  <c r="BE8" i="4"/>
  <c r="BE51" i="4"/>
  <c r="CU34" i="4"/>
  <c r="BF11" i="4"/>
  <c r="CV23" i="4"/>
  <c r="BE17" i="4"/>
  <c r="BF57" i="4"/>
  <c r="CU25" i="4"/>
  <c r="CU43" i="4"/>
  <c r="CV50" i="4"/>
  <c r="CV9" i="4"/>
  <c r="CV32" i="4"/>
  <c r="BE52" i="4"/>
  <c r="BE16" i="4"/>
  <c r="BF25" i="4"/>
  <c r="AF25" i="4" s="1"/>
  <c r="BE68" i="4"/>
  <c r="CV29" i="4"/>
  <c r="CU36" i="4"/>
  <c r="BE12" i="4"/>
  <c r="CU45" i="4"/>
  <c r="CV15" i="4"/>
  <c r="CU16" i="4"/>
  <c r="BF52" i="4"/>
  <c r="BE41" i="4"/>
  <c r="CV38" i="4"/>
  <c r="CU20" i="4"/>
  <c r="BF59" i="4"/>
  <c r="BF22" i="4"/>
  <c r="CV48" i="4"/>
  <c r="BF46" i="4"/>
  <c r="CV30" i="4"/>
  <c r="BE11" i="4"/>
  <c r="CV68" i="4"/>
  <c r="BE22" i="4"/>
  <c r="BF32" i="4"/>
  <c r="BF56" i="4"/>
  <c r="BE14" i="4"/>
  <c r="BF9" i="4"/>
  <c r="CV12" i="4"/>
  <c r="BE37" i="4"/>
  <c r="CV56" i="4"/>
  <c r="BF28" i="4"/>
  <c r="CU52" i="4"/>
  <c r="BF53" i="4"/>
  <c r="CV19" i="4"/>
  <c r="CU17" i="4"/>
  <c r="CV52" i="4"/>
  <c r="CU63" i="4"/>
  <c r="BE24" i="4"/>
  <c r="CU13" i="4"/>
  <c r="CV51" i="4"/>
  <c r="BE27" i="4"/>
  <c r="CU22" i="4"/>
  <c r="BF12" i="4"/>
  <c r="BF24" i="4"/>
  <c r="BE54" i="4"/>
  <c r="BF23" i="4"/>
  <c r="BE18" i="4"/>
  <c r="BE59" i="4"/>
  <c r="CU19" i="4"/>
  <c r="CV16" i="4"/>
  <c r="CV54" i="4"/>
  <c r="BE19" i="4"/>
  <c r="CU14" i="4"/>
  <c r="CU50" i="4"/>
  <c r="BF44" i="4"/>
  <c r="CU51" i="4"/>
  <c r="BE45" i="4"/>
  <c r="CV36" i="4"/>
  <c r="CU29" i="4"/>
  <c r="CU12" i="4"/>
  <c r="BE67" i="4"/>
  <c r="CV47" i="4"/>
  <c r="CV67" i="4"/>
  <c r="CV60" i="4"/>
  <c r="CU18" i="4"/>
  <c r="BE23" i="4"/>
  <c r="BF31" i="4"/>
  <c r="CV7" i="4"/>
  <c r="BE56" i="4"/>
  <c r="BE40" i="4"/>
  <c r="CU56" i="4"/>
  <c r="CV58" i="4"/>
  <c r="BE58" i="4"/>
  <c r="CV41" i="4"/>
  <c r="BF50" i="4"/>
  <c r="CU31" i="4"/>
  <c r="CU27" i="4"/>
  <c r="CU28" i="4"/>
  <c r="BE36" i="4"/>
  <c r="BF18" i="4"/>
  <c r="CU21" i="4"/>
  <c r="CV10" i="4"/>
  <c r="BF16" i="4"/>
  <c r="CU55" i="4"/>
  <c r="BF62" i="4"/>
  <c r="BF55" i="4"/>
  <c r="BF48" i="4"/>
  <c r="CU57" i="4"/>
  <c r="CU40" i="4"/>
  <c r="CU49" i="4"/>
  <c r="CV28" i="4"/>
  <c r="CV24" i="4"/>
  <c r="BE28" i="4"/>
  <c r="BE35" i="4"/>
  <c r="CV17" i="4"/>
  <c r="BE21" i="4"/>
  <c r="BF7" i="4"/>
  <c r="BF8" i="4"/>
  <c r="BE34" i="4"/>
  <c r="CV53" i="4"/>
  <c r="CU39" i="4"/>
  <c r="CU32" i="4"/>
  <c r="BF14" i="4"/>
  <c r="BE55" i="4"/>
  <c r="CV18" i="4"/>
  <c r="CU61" i="4"/>
  <c r="CU38" i="4"/>
  <c r="CV27" i="4"/>
  <c r="BE60" i="4"/>
  <c r="CV63" i="4"/>
  <c r="BE38" i="4"/>
  <c r="BF27" i="4"/>
  <c r="CV61" i="4"/>
  <c r="BF51" i="4"/>
  <c r="BF68" i="4"/>
  <c r="BE63" i="4"/>
  <c r="BF19" i="4"/>
  <c r="CU23" i="4"/>
  <c r="CV31" i="4"/>
  <c r="CU7" i="4"/>
  <c r="BF49" i="4"/>
  <c r="CV43" i="4"/>
  <c r="BE50" i="4"/>
  <c r="CV42" i="4"/>
  <c r="BF36" i="4"/>
  <c r="BE29" i="4"/>
  <c r="BF17" i="4"/>
  <c r="BF63" i="4"/>
  <c r="BE48" i="4"/>
  <c r="CV44" i="4"/>
  <c r="CV40" i="4"/>
  <c r="CV49" i="4"/>
  <c r="BF60" i="4"/>
  <c r="BF42" i="4"/>
  <c r="CV39" i="4"/>
  <c r="CU35" i="4"/>
  <c r="CV20" i="4"/>
  <c r="CV26" i="4"/>
  <c r="CU30" i="4"/>
  <c r="BE15" i="4"/>
  <c r="CV11" i="4"/>
  <c r="BE62" i="4"/>
  <c r="CU47" i="4"/>
  <c r="BF43" i="4"/>
  <c r="BF33" i="4"/>
  <c r="CU48" i="4"/>
  <c r="CU59" i="4"/>
  <c r="CU41" i="4"/>
  <c r="BF39" i="4"/>
  <c r="BF35" i="4"/>
  <c r="BF20" i="4"/>
  <c r="BF26" i="4"/>
  <c r="BE30" i="4"/>
  <c r="CV13" i="4"/>
  <c r="BE9" i="4"/>
  <c r="CU8" i="4"/>
  <c r="BF40" i="4"/>
  <c r="CU54" i="4"/>
  <c r="CV25" i="4"/>
  <c r="BE39" i="4"/>
  <c r="BE10" i="4"/>
  <c r="BE49" i="4"/>
  <c r="CV14" i="4"/>
  <c r="BE46" i="4"/>
  <c r="BE47" i="4"/>
  <c r="CV34" i="4"/>
  <c r="BF13" i="4"/>
  <c r="CV45" i="4"/>
  <c r="CU46" i="4"/>
  <c r="BF34" i="4"/>
  <c r="CV8" i="4"/>
  <c r="BE57" i="4"/>
  <c r="BF58" i="4"/>
  <c r="CU60" i="4"/>
  <c r="BE53" i="4"/>
  <c r="BE31" i="4"/>
  <c r="BF37" i="4"/>
  <c r="CV22" i="4"/>
  <c r="BF10" i="4"/>
  <c r="BF41" i="4"/>
  <c r="BE42" i="4"/>
  <c r="CV35" i="4"/>
  <c r="BF29" i="4"/>
  <c r="BE20" i="4"/>
  <c r="CU11" i="4"/>
  <c r="CV59" i="4"/>
  <c r="CU44" i="4"/>
  <c r="CV62" i="4"/>
  <c r="CU67" i="4"/>
  <c r="CU62" i="4"/>
  <c r="BF45" i="4"/>
  <c r="BF54" i="4"/>
  <c r="BF38" i="4"/>
  <c r="CV33" i="4"/>
  <c r="CU33" i="4"/>
  <c r="CU15" i="4"/>
  <c r="CV21" i="4"/>
  <c r="CU26" i="4"/>
  <c r="BE7" i="4"/>
  <c r="CU10" i="4"/>
  <c r="CU58" i="4"/>
  <c r="BE43" i="4"/>
  <c r="BF61" i="4"/>
  <c r="BF67" i="4"/>
  <c r="BE61" i="4"/>
  <c r="BE44" i="4"/>
  <c r="CU53" i="4"/>
  <c r="CU37" i="4"/>
  <c r="BE32" i="4"/>
  <c r="BE33" i="4"/>
  <c r="CV37" i="4"/>
  <c r="BF21" i="4"/>
  <c r="BE26" i="4"/>
  <c r="BF15" i="4"/>
  <c r="CU9" i="4"/>
  <c r="AM13" i="4" l="1"/>
  <c r="CE16" i="4"/>
  <c r="CC13" i="4"/>
  <c r="BW7" i="4"/>
  <c r="AR7" i="4"/>
  <c r="AN37" i="4"/>
  <c r="AE66" i="4"/>
  <c r="BU66" i="4"/>
  <c r="BW64" i="4"/>
  <c r="AG64" i="4"/>
  <c r="BS64" i="4"/>
  <c r="AC64" i="4"/>
  <c r="AT64" i="4"/>
  <c r="CJ64" i="4"/>
  <c r="CA61" i="4"/>
  <c r="AK61" i="4"/>
  <c r="CF63" i="4"/>
  <c r="AP63" i="4"/>
  <c r="CA68" i="4"/>
  <c r="AK68" i="4"/>
  <c r="AJ68" i="4"/>
  <c r="BZ68" i="4"/>
  <c r="BV46" i="4"/>
  <c r="AF46" i="4"/>
  <c r="AR67" i="4"/>
  <c r="CH67" i="4"/>
  <c r="CF52" i="4"/>
  <c r="AP52" i="4"/>
  <c r="CK54" i="4"/>
  <c r="AU54" i="4"/>
  <c r="CG53" i="4"/>
  <c r="AQ53" i="4"/>
  <c r="AR59" i="4"/>
  <c r="CH59" i="4"/>
  <c r="AM43" i="4"/>
  <c r="CC43" i="4"/>
  <c r="CG59" i="4"/>
  <c r="AQ59" i="4"/>
  <c r="CG61" i="4"/>
  <c r="AQ61" i="4"/>
  <c r="CB44" i="4"/>
  <c r="AL44" i="4"/>
  <c r="BS44" i="4"/>
  <c r="AC44" i="4"/>
  <c r="BW39" i="4"/>
  <c r="AG39" i="4"/>
  <c r="BT30" i="4"/>
  <c r="AD30" i="4"/>
  <c r="AJ54" i="4"/>
  <c r="BZ54" i="4"/>
  <c r="AJ51" i="4"/>
  <c r="BZ51" i="4"/>
  <c r="CE59" i="4"/>
  <c r="AO59" i="4"/>
  <c r="CB50" i="4"/>
  <c r="AL50" i="4"/>
  <c r="AM33" i="4"/>
  <c r="CC33" i="4"/>
  <c r="AI59" i="4"/>
  <c r="BY59" i="4"/>
  <c r="CJ43" i="4"/>
  <c r="AT43" i="4"/>
  <c r="BV64" i="4"/>
  <c r="AF64" i="4"/>
  <c r="CD65" i="4"/>
  <c r="AN65" i="4"/>
  <c r="CK65" i="4"/>
  <c r="AU65" i="4"/>
  <c r="CE65" i="4"/>
  <c r="AO65" i="4"/>
  <c r="AJ67" i="4"/>
  <c r="BZ67" i="4"/>
  <c r="BX52" i="4"/>
  <c r="AH52" i="4"/>
  <c r="AM54" i="4"/>
  <c r="CC54" i="4"/>
  <c r="BX49" i="4"/>
  <c r="AH49" i="4"/>
  <c r="BW49" i="4"/>
  <c r="AG49" i="4"/>
  <c r="CA55" i="4"/>
  <c r="AK55" i="4"/>
  <c r="CG55" i="4"/>
  <c r="AQ55" i="4"/>
  <c r="AA67" i="4"/>
  <c r="BQ67" i="4"/>
  <c r="AT51" i="4"/>
  <c r="CJ51" i="4"/>
  <c r="CE46" i="4"/>
  <c r="AO46" i="4"/>
  <c r="CD46" i="4"/>
  <c r="AN46" i="4"/>
  <c r="CG68" i="4"/>
  <c r="AQ68" i="4"/>
  <c r="AT55" i="4"/>
  <c r="CJ55" i="4"/>
  <c r="CD50" i="4"/>
  <c r="AN50" i="4"/>
  <c r="AE50" i="4"/>
  <c r="BU50" i="4"/>
  <c r="AA49" i="4"/>
  <c r="BQ49" i="4"/>
  <c r="AE33" i="4"/>
  <c r="BU33" i="4"/>
  <c r="CB60" i="4"/>
  <c r="AL60" i="4"/>
  <c r="BW63" i="4"/>
  <c r="AG63" i="4"/>
  <c r="BW45" i="4"/>
  <c r="AG45" i="4"/>
  <c r="AM50" i="4"/>
  <c r="CC50" i="4"/>
  <c r="AS42" i="4"/>
  <c r="CI42" i="4"/>
  <c r="CB30" i="4"/>
  <c r="AL30" i="4"/>
  <c r="CD61" i="4"/>
  <c r="AN61" i="4"/>
  <c r="BT44" i="4"/>
  <c r="AD44" i="4"/>
  <c r="AA50" i="4"/>
  <c r="BQ50" i="4"/>
  <c r="CK29" i="4"/>
  <c r="AU29" i="4"/>
  <c r="CG64" i="4"/>
  <c r="AQ64" i="4"/>
  <c r="CK64" i="4"/>
  <c r="AU64" i="4"/>
  <c r="AB66" i="4"/>
  <c r="BR66" i="4"/>
  <c r="CA66" i="4"/>
  <c r="AK66" i="4"/>
  <c r="AI55" i="4"/>
  <c r="BY55" i="4"/>
  <c r="CD57" i="4"/>
  <c r="AN57" i="4"/>
  <c r="AA53" i="4"/>
  <c r="BQ53" i="4"/>
  <c r="CK52" i="4"/>
  <c r="AU52" i="4"/>
  <c r="AM61" i="4"/>
  <c r="CC61" i="4"/>
  <c r="AR58" i="4"/>
  <c r="CH58" i="4"/>
  <c r="AA58" i="4"/>
  <c r="BQ58" i="4"/>
  <c r="CF49" i="4"/>
  <c r="AP49" i="4"/>
  <c r="CE49" i="4"/>
  <c r="AO49" i="4"/>
  <c r="BV56" i="4"/>
  <c r="AF56" i="4"/>
  <c r="AA62" i="4"/>
  <c r="BQ62" i="4"/>
  <c r="CF61" i="4"/>
  <c r="AP61" i="4"/>
  <c r="BT47" i="4"/>
  <c r="AD47" i="4"/>
  <c r="BV36" i="4"/>
  <c r="AF36" i="4"/>
  <c r="AB24" i="4"/>
  <c r="BR24" i="4"/>
  <c r="CE56" i="4"/>
  <c r="AO56" i="4"/>
  <c r="AI51" i="4"/>
  <c r="BY51" i="4"/>
  <c r="CA44" i="4"/>
  <c r="AK44" i="4"/>
  <c r="CE39" i="4"/>
  <c r="AO39" i="4"/>
  <c r="AJ24" i="4"/>
  <c r="BZ24" i="4"/>
  <c r="AA61" i="4"/>
  <c r="BQ61" i="4"/>
  <c r="AB36" i="4"/>
  <c r="BR36" i="4"/>
  <c r="BT65" i="4"/>
  <c r="AD65" i="4"/>
  <c r="AR64" i="4"/>
  <c r="CH64" i="4"/>
  <c r="CF66" i="4"/>
  <c r="AP66" i="4"/>
  <c r="BT64" i="4"/>
  <c r="AD64" i="4"/>
  <c r="AJ58" i="4"/>
  <c r="BZ58" i="4"/>
  <c r="CE60" i="4"/>
  <c r="AO60" i="4"/>
  <c r="BS59" i="4"/>
  <c r="AC59" i="4"/>
  <c r="AB59" i="4"/>
  <c r="BR59" i="4"/>
  <c r="AE43" i="4"/>
  <c r="BU43" i="4"/>
  <c r="AS61" i="4"/>
  <c r="CI61" i="4"/>
  <c r="AB61" i="4"/>
  <c r="BR61" i="4"/>
  <c r="AS59" i="4"/>
  <c r="CI59" i="4"/>
  <c r="CF53" i="4"/>
  <c r="AP53" i="4"/>
  <c r="BX62" i="4"/>
  <c r="AH62" i="4"/>
  <c r="CE53" i="4"/>
  <c r="AO53" i="4"/>
  <c r="CE50" i="4"/>
  <c r="AO50" i="4"/>
  <c r="BT58" i="4"/>
  <c r="AD58" i="4"/>
  <c r="BX42" i="4"/>
  <c r="AH42" i="4"/>
  <c r="BS27" i="4"/>
  <c r="AC27" i="4"/>
  <c r="CG62" i="4"/>
  <c r="AQ62" i="4"/>
  <c r="BV63" i="4"/>
  <c r="AF63" i="4"/>
  <c r="CB47" i="4"/>
  <c r="AL47" i="4"/>
  <c r="CD36" i="4"/>
  <c r="AN36" i="4"/>
  <c r="CA27" i="4"/>
  <c r="AK27" i="4"/>
  <c r="CK60" i="4"/>
  <c r="AU60" i="4"/>
  <c r="BT42" i="4"/>
  <c r="AD42" i="4"/>
  <c r="CD20" i="4"/>
  <c r="AN20" i="4"/>
  <c r="AB55" i="4"/>
  <c r="BR55" i="4"/>
  <c r="AI40" i="4"/>
  <c r="BY40" i="4"/>
  <c r="BX37" i="4"/>
  <c r="AH37" i="4"/>
  <c r="AE28" i="4"/>
  <c r="BU28" i="4"/>
  <c r="CK63" i="4"/>
  <c r="AU63" i="4"/>
  <c r="AA54" i="4"/>
  <c r="BQ54" i="4"/>
  <c r="CF48" i="4"/>
  <c r="AP48" i="4"/>
  <c r="AE46" i="4"/>
  <c r="BU46" i="4"/>
  <c r="BV32" i="4"/>
  <c r="AF32" i="4"/>
  <c r="CG21" i="4"/>
  <c r="AQ21" i="4"/>
  <c r="CF18" i="4"/>
  <c r="AP18" i="4"/>
  <c r="BT46" i="4"/>
  <c r="AD46" i="4"/>
  <c r="AJ35" i="4"/>
  <c r="BZ35" i="4"/>
  <c r="BX29" i="4"/>
  <c r="AH29" i="4"/>
  <c r="BW26" i="4"/>
  <c r="AG26" i="4"/>
  <c r="AS55" i="4"/>
  <c r="CI55" i="4"/>
  <c r="CF46" i="4"/>
  <c r="AP46" i="4"/>
  <c r="CK21" i="4"/>
  <c r="AU21" i="4"/>
  <c r="CF41" i="4"/>
  <c r="AP41" i="4"/>
  <c r="AI24" i="4"/>
  <c r="BY24" i="4"/>
  <c r="BW18" i="4"/>
  <c r="AG18" i="4"/>
  <c r="BW62" i="4"/>
  <c r="AG62" i="4"/>
  <c r="BW41" i="4"/>
  <c r="AG41" i="4"/>
  <c r="AE35" i="4"/>
  <c r="BU35" i="4"/>
  <c r="BS29" i="4"/>
  <c r="AC29" i="4"/>
  <c r="AM55" i="4"/>
  <c r="CC55" i="4"/>
  <c r="CK61" i="4"/>
  <c r="AU61" i="4"/>
  <c r="BT34" i="4"/>
  <c r="AD34" i="4"/>
  <c r="CD16" i="4"/>
  <c r="AN16" i="4"/>
  <c r="AI36" i="4"/>
  <c r="BY36" i="4"/>
  <c r="CG24" i="4"/>
  <c r="AQ24" i="4"/>
  <c r="AS67" i="4"/>
  <c r="CI67" i="4"/>
  <c r="CE41" i="4"/>
  <c r="AO41" i="4"/>
  <c r="AM35" i="4"/>
  <c r="CC35" i="4"/>
  <c r="CA29" i="4"/>
  <c r="AK29" i="4"/>
  <c r="AJ26" i="4"/>
  <c r="BZ26" i="4"/>
  <c r="CK47" i="4"/>
  <c r="AU47" i="4"/>
  <c r="CB18" i="4"/>
  <c r="AL18" i="4"/>
  <c r="BS26" i="4"/>
  <c r="AC26" i="4"/>
  <c r="CA33" i="4"/>
  <c r="AK33" i="4"/>
  <c r="CF65" i="4"/>
  <c r="AP65" i="4"/>
  <c r="AM66" i="4"/>
  <c r="CC66" i="4"/>
  <c r="AA65" i="4"/>
  <c r="BQ65" i="4"/>
  <c r="AR65" i="4"/>
  <c r="CH65" i="4"/>
  <c r="CA64" i="4"/>
  <c r="AK64" i="4"/>
  <c r="BX64" i="4"/>
  <c r="AH64" i="4"/>
  <c r="AS65" i="4"/>
  <c r="CI65" i="4"/>
  <c r="CG63" i="4"/>
  <c r="AQ63" i="4"/>
  <c r="CD54" i="4"/>
  <c r="AN54" i="4"/>
  <c r="CK62" i="4"/>
  <c r="AU62" i="4"/>
  <c r="AS56" i="4"/>
  <c r="CI56" i="4"/>
  <c r="CE63" i="4"/>
  <c r="AO63" i="4"/>
  <c r="CD51" i="4"/>
  <c r="AN51" i="4"/>
  <c r="CD63" i="4"/>
  <c r="AN63" i="4"/>
  <c r="AM51" i="4"/>
  <c r="CC51" i="4"/>
  <c r="CA45" i="4"/>
  <c r="AK45" i="4"/>
  <c r="AB60" i="4"/>
  <c r="BR60" i="4"/>
  <c r="BS61" i="4"/>
  <c r="AC61" i="4"/>
  <c r="AA55" i="4"/>
  <c r="BQ55" i="4"/>
  <c r="BX63" i="4"/>
  <c r="AH63" i="4"/>
  <c r="BV57" i="4"/>
  <c r="AF57" i="4"/>
  <c r="CF67" i="4"/>
  <c r="AP67" i="4"/>
  <c r="BV52" i="4"/>
  <c r="AF52" i="4"/>
  <c r="CE67" i="4"/>
  <c r="AO67" i="4"/>
  <c r="AT48" i="4"/>
  <c r="CJ48" i="4"/>
  <c r="AR42" i="4"/>
  <c r="CH42" i="4"/>
  <c r="CF54" i="4"/>
  <c r="AP54" i="4"/>
  <c r="BV58" i="4"/>
  <c r="AF58" i="4"/>
  <c r="CA60" i="4"/>
  <c r="AK60" i="4"/>
  <c r="CF58" i="4"/>
  <c r="AP58" i="4"/>
  <c r="BS49" i="4"/>
  <c r="AC49" i="4"/>
  <c r="BS55" i="4"/>
  <c r="AC55" i="4"/>
  <c r="AI46" i="4"/>
  <c r="BY46" i="4"/>
  <c r="BW46" i="4"/>
  <c r="AG46" i="4"/>
  <c r="CB38" i="4"/>
  <c r="AL38" i="4"/>
  <c r="AJ32" i="4"/>
  <c r="BZ32" i="4"/>
  <c r="BX26" i="4"/>
  <c r="AH26" i="4"/>
  <c r="AT52" i="4"/>
  <c r="CJ52" i="4"/>
  <c r="BT55" i="4"/>
  <c r="AD55" i="4"/>
  <c r="CJ49" i="4"/>
  <c r="AT49" i="4"/>
  <c r="AS49" i="4"/>
  <c r="CI49" i="4"/>
  <c r="CD56" i="4"/>
  <c r="AN56" i="4"/>
  <c r="CG46" i="4"/>
  <c r="AQ46" i="4"/>
  <c r="CA47" i="4"/>
  <c r="AK47" i="4"/>
  <c r="AT38" i="4"/>
  <c r="CJ38" i="4"/>
  <c r="AR32" i="4"/>
  <c r="CH32" i="4"/>
  <c r="CE23" i="4"/>
  <c r="AO23" i="4"/>
  <c r="AM58" i="4"/>
  <c r="CC58" i="4"/>
  <c r="AS54" i="4"/>
  <c r="CI54" i="4"/>
  <c r="CA48" i="4"/>
  <c r="AK48" i="4"/>
  <c r="CD40" i="4"/>
  <c r="AN40" i="4"/>
  <c r="AJ28" i="4"/>
  <c r="BZ28" i="4"/>
  <c r="AS19" i="4"/>
  <c r="CI19" i="4"/>
  <c r="CG42" i="4"/>
  <c r="AQ42" i="4"/>
  <c r="AM36" i="4"/>
  <c r="CC36" i="4"/>
  <c r="CA30" i="4"/>
  <c r="AK30" i="4"/>
  <c r="AT60" i="4"/>
  <c r="CJ60" i="4"/>
  <c r="BX67" i="4"/>
  <c r="AH67" i="4"/>
  <c r="CE45" i="4"/>
  <c r="AO45" i="4"/>
  <c r="CE44" i="4"/>
  <c r="AO44" i="4"/>
  <c r="CF30" i="4"/>
  <c r="AP30" i="4"/>
  <c r="AA21" i="4"/>
  <c r="BQ21" i="4"/>
  <c r="CK17" i="4"/>
  <c r="AU17" i="4"/>
  <c r="CD44" i="4"/>
  <c r="AN44" i="4"/>
  <c r="CF37" i="4"/>
  <c r="AP37" i="4"/>
  <c r="CD31" i="4"/>
  <c r="AN31" i="4"/>
  <c r="AS60" i="4"/>
  <c r="CI60" i="4"/>
  <c r="CD49" i="4"/>
  <c r="AN49" i="4"/>
  <c r="AM29" i="4"/>
  <c r="CC29" i="4"/>
  <c r="CB53" i="4"/>
  <c r="AL53" i="4"/>
  <c r="BS34" i="4"/>
  <c r="AC34" i="4"/>
  <c r="CD23" i="4"/>
  <c r="AN23" i="4"/>
  <c r="CB17" i="4"/>
  <c r="AL17" i="4"/>
  <c r="AE44" i="4"/>
  <c r="BU44" i="4"/>
  <c r="CA37" i="4"/>
  <c r="AK37" i="4"/>
  <c r="AI31" i="4"/>
  <c r="BY31" i="4"/>
  <c r="BW25" i="4"/>
  <c r="AG25" i="4"/>
  <c r="AR68" i="4"/>
  <c r="CH68" i="4"/>
  <c r="CD43" i="4"/>
  <c r="AN43" i="4"/>
  <c r="AE21" i="4"/>
  <c r="BU21" i="4"/>
  <c r="CK40" i="4"/>
  <c r="AU40" i="4"/>
  <c r="CG28" i="4"/>
  <c r="AQ28" i="4"/>
  <c r="CK20" i="4"/>
  <c r="AU20" i="4"/>
  <c r="CK44" i="4"/>
  <c r="AU44" i="4"/>
  <c r="AS37" i="4"/>
  <c r="CI37" i="4"/>
  <c r="CG31" i="4"/>
  <c r="AQ31" i="4"/>
  <c r="CE25" i="4"/>
  <c r="AO25" i="4"/>
  <c r="AR52" i="4"/>
  <c r="CH52" i="4"/>
  <c r="CE62" i="4"/>
  <c r="AO62" i="4"/>
  <c r="BS18" i="4"/>
  <c r="AC18" i="4"/>
  <c r="AB38" i="4"/>
  <c r="BR38" i="4"/>
  <c r="AS25" i="4"/>
  <c r="CI25" i="4"/>
  <c r="CA36" i="4"/>
  <c r="AK36" i="4"/>
  <c r="AT16" i="4"/>
  <c r="CJ16" i="4"/>
  <c r="BV10" i="4"/>
  <c r="AF10" i="4"/>
  <c r="AS58" i="4"/>
  <c r="CI58" i="4"/>
  <c r="AM22" i="4"/>
  <c r="CC22" i="4"/>
  <c r="CJ67" i="4"/>
  <c r="AT67" i="4"/>
  <c r="CG36" i="4"/>
  <c r="AQ36" i="4"/>
  <c r="AS18" i="4"/>
  <c r="CI18" i="4"/>
  <c r="AR38" i="4"/>
  <c r="CH38" i="4"/>
  <c r="CD26" i="4"/>
  <c r="AN26" i="4"/>
  <c r="AA38" i="4"/>
  <c r="BQ38" i="4"/>
  <c r="CE17" i="4"/>
  <c r="AO17" i="4"/>
  <c r="CD10" i="4"/>
  <c r="AN10" i="4"/>
  <c r="AI8" i="4"/>
  <c r="BY8" i="4"/>
  <c r="BS24" i="4"/>
  <c r="AC24" i="4"/>
  <c r="AA13" i="4"/>
  <c r="BQ13" i="4"/>
  <c r="BT23" i="4"/>
  <c r="AD23" i="4"/>
  <c r="AJ63" i="4"/>
  <c r="BZ63" i="4"/>
  <c r="BS32" i="4"/>
  <c r="AC32" i="4"/>
  <c r="BX11" i="4"/>
  <c r="AH11" i="4"/>
  <c r="CG52" i="4"/>
  <c r="AQ52" i="4"/>
  <c r="CB16" i="4"/>
  <c r="AL16" i="4"/>
  <c r="CA25" i="4"/>
  <c r="AK25" i="4"/>
  <c r="CF17" i="4"/>
  <c r="AP17" i="4"/>
  <c r="BX30" i="4"/>
  <c r="AH30" i="4"/>
  <c r="CD12" i="4"/>
  <c r="AN12" i="4"/>
  <c r="CE21" i="4"/>
  <c r="AO21" i="4"/>
  <c r="CA51" i="4"/>
  <c r="AK51" i="4"/>
  <c r="AB29" i="4"/>
  <c r="BR29" i="4"/>
  <c r="CK10" i="4"/>
  <c r="AU10" i="4"/>
  <c r="BW20" i="4"/>
  <c r="AG20" i="4"/>
  <c r="BW9" i="4"/>
  <c r="AG9" i="4"/>
  <c r="CE32" i="4"/>
  <c r="AO32" i="4"/>
  <c r="BT36" i="4"/>
  <c r="AD36" i="4"/>
  <c r="BV24" i="4"/>
  <c r="AF24" i="4"/>
  <c r="AI33" i="4"/>
  <c r="BY33" i="4"/>
  <c r="BV26" i="4"/>
  <c r="AF26" i="4"/>
  <c r="AJ7" i="4"/>
  <c r="BZ7" i="4"/>
  <c r="CA8" i="4"/>
  <c r="AK8" i="4"/>
  <c r="BS36" i="4"/>
  <c r="AC36" i="4"/>
  <c r="BT10" i="4"/>
  <c r="AD10" i="4"/>
  <c r="CF23" i="4"/>
  <c r="AP23" i="4"/>
  <c r="CG49" i="4"/>
  <c r="AQ49" i="4"/>
  <c r="BW29" i="4"/>
  <c r="AG29" i="4"/>
  <c r="BX15" i="4"/>
  <c r="AH15" i="4"/>
  <c r="AE18" i="4"/>
  <c r="BU18" i="4"/>
  <c r="BV18" i="4"/>
  <c r="AF18" i="4"/>
  <c r="CA7" i="4"/>
  <c r="AK7" i="4"/>
  <c r="AM12" i="4"/>
  <c r="CC12" i="4"/>
  <c r="CJ36" i="4"/>
  <c r="AT36" i="4"/>
  <c r="BT11" i="4"/>
  <c r="AD11" i="4"/>
  <c r="AR12" i="4"/>
  <c r="CH12" i="4"/>
  <c r="CF12" i="4"/>
  <c r="AP12" i="4"/>
  <c r="BW10" i="4"/>
  <c r="AG10" i="4"/>
  <c r="CA40" i="4"/>
  <c r="AK40" i="4"/>
  <c r="BS28" i="4"/>
  <c r="AC28" i="4"/>
  <c r="AB8" i="4"/>
  <c r="BR8" i="4"/>
  <c r="AJ13" i="4"/>
  <c r="BZ13" i="4"/>
  <c r="AT9" i="4"/>
  <c r="CJ9" i="4"/>
  <c r="AS8" i="4"/>
  <c r="CI8" i="4"/>
  <c r="AI26" i="4"/>
  <c r="BY26" i="4"/>
  <c r="BW40" i="4"/>
  <c r="AG40" i="4"/>
  <c r="AA64" i="4"/>
  <c r="BQ64" i="4"/>
  <c r="AE65" i="4"/>
  <c r="BU65" i="4"/>
  <c r="AT66" i="4"/>
  <c r="CJ66" i="4"/>
  <c r="AB65" i="4"/>
  <c r="BR65" i="4"/>
  <c r="CJ65" i="4"/>
  <c r="AT65" i="4"/>
  <c r="AS64" i="4"/>
  <c r="CI64" i="4"/>
  <c r="CB64" i="4"/>
  <c r="AL64" i="4"/>
  <c r="BS66" i="4"/>
  <c r="AC66" i="4"/>
  <c r="AA63" i="4"/>
  <c r="BQ63" i="4"/>
  <c r="CK59" i="4"/>
  <c r="AU59" i="4"/>
  <c r="AT56" i="4"/>
  <c r="CJ56" i="4"/>
  <c r="AS53" i="4"/>
  <c r="CI53" i="4"/>
  <c r="AE62" i="4"/>
  <c r="BU62" i="4"/>
  <c r="BT59" i="4"/>
  <c r="AD59" i="4"/>
  <c r="BS56" i="4"/>
  <c r="AC56" i="4"/>
  <c r="AB53" i="4"/>
  <c r="BR53" i="4"/>
  <c r="BT62" i="4"/>
  <c r="AD62" i="4"/>
  <c r="AB56" i="4"/>
  <c r="BR56" i="4"/>
  <c r="AS50" i="4"/>
  <c r="CI50" i="4"/>
  <c r="AR47" i="4"/>
  <c r="CH47" i="4"/>
  <c r="BS62" i="4"/>
  <c r="AC62" i="4"/>
  <c r="AA56" i="4"/>
  <c r="BQ56" i="4"/>
  <c r="AR50" i="4"/>
  <c r="CH50" i="4"/>
  <c r="CG47" i="4"/>
  <c r="AQ47" i="4"/>
  <c r="CF44" i="4"/>
  <c r="AP44" i="4"/>
  <c r="CB67" i="4"/>
  <c r="AL67" i="4"/>
  <c r="CB58" i="4"/>
  <c r="AL58" i="4"/>
  <c r="AJ52" i="4"/>
  <c r="BZ52" i="4"/>
  <c r="AI63" i="4"/>
  <c r="BY63" i="4"/>
  <c r="BX60" i="4"/>
  <c r="AH60" i="4"/>
  <c r="BW57" i="4"/>
  <c r="AG57" i="4"/>
  <c r="BV54" i="4"/>
  <c r="AF54" i="4"/>
  <c r="CB68" i="4"/>
  <c r="AL68" i="4"/>
  <c r="AM62" i="4"/>
  <c r="CC62" i="4"/>
  <c r="CB59" i="4"/>
  <c r="AL59" i="4"/>
  <c r="CA56" i="4"/>
  <c r="AK56" i="4"/>
  <c r="AJ53" i="4"/>
  <c r="BZ53" i="4"/>
  <c r="AT62" i="4"/>
  <c r="CJ62" i="4"/>
  <c r="AR56" i="4"/>
  <c r="CH56" i="4"/>
  <c r="BV51" i="4"/>
  <c r="AF51" i="4"/>
  <c r="AE48" i="4"/>
  <c r="BU48" i="4"/>
  <c r="AS62" i="4"/>
  <c r="CI62" i="4"/>
  <c r="CG56" i="4"/>
  <c r="AQ56" i="4"/>
  <c r="AE51" i="4"/>
  <c r="BU51" i="4"/>
  <c r="BT48" i="4"/>
  <c r="AD48" i="4"/>
  <c r="BS45" i="4"/>
  <c r="AC45" i="4"/>
  <c r="BW68" i="4"/>
  <c r="AG68" i="4"/>
  <c r="BW59" i="4"/>
  <c r="AG59" i="4"/>
  <c r="AE53" i="4"/>
  <c r="BU53" i="4"/>
  <c r="AR62" i="4"/>
  <c r="CH62" i="4"/>
  <c r="CF56" i="4"/>
  <c r="AP56" i="4"/>
  <c r="CK67" i="4"/>
  <c r="AU67" i="4"/>
  <c r="CK58" i="4"/>
  <c r="AU58" i="4"/>
  <c r="AS52" i="4"/>
  <c r="CI52" i="4"/>
  <c r="CE55" i="4"/>
  <c r="AO55" i="4"/>
  <c r="CD47" i="4"/>
  <c r="AN47" i="4"/>
  <c r="CD55" i="4"/>
  <c r="AN55" i="4"/>
  <c r="AM47" i="4"/>
  <c r="CC47" i="4"/>
  <c r="BT67" i="4"/>
  <c r="AD67" i="4"/>
  <c r="AB52" i="4"/>
  <c r="BR52" i="4"/>
  <c r="CE48" i="4"/>
  <c r="AO48" i="4"/>
  <c r="CD45" i="4"/>
  <c r="AN45" i="4"/>
  <c r="CA58" i="4"/>
  <c r="AK58" i="4"/>
  <c r="CG44" i="4"/>
  <c r="AQ44" i="4"/>
  <c r="AR40" i="4"/>
  <c r="CH40" i="4"/>
  <c r="CG37" i="4"/>
  <c r="AQ37" i="4"/>
  <c r="CF34" i="4"/>
  <c r="AP34" i="4"/>
  <c r="CE31" i="4"/>
  <c r="AO31" i="4"/>
  <c r="CD28" i="4"/>
  <c r="AN28" i="4"/>
  <c r="AM25" i="4"/>
  <c r="CC25" i="4"/>
  <c r="AM63" i="4"/>
  <c r="CC63" i="4"/>
  <c r="CA57" i="4"/>
  <c r="AK57" i="4"/>
  <c r="CF68" i="4"/>
  <c r="AP68" i="4"/>
  <c r="CF59" i="4"/>
  <c r="AP59" i="4"/>
  <c r="CD53" i="4"/>
  <c r="AN53" i="4"/>
  <c r="AE57" i="4"/>
  <c r="BU57" i="4"/>
  <c r="AI48" i="4"/>
  <c r="BY48" i="4"/>
  <c r="BT57" i="4"/>
  <c r="AD57" i="4"/>
  <c r="BX48" i="4"/>
  <c r="AH48" i="4"/>
  <c r="CE68" i="4"/>
  <c r="AO68" i="4"/>
  <c r="AM53" i="4"/>
  <c r="CC53" i="4"/>
  <c r="AB49" i="4"/>
  <c r="BR49" i="4"/>
  <c r="AA46" i="4"/>
  <c r="BQ46" i="4"/>
  <c r="CB61" i="4"/>
  <c r="AL61" i="4"/>
  <c r="CB45" i="4"/>
  <c r="AL45" i="4"/>
  <c r="AE41" i="4"/>
  <c r="BU41" i="4"/>
  <c r="BT38" i="4"/>
  <c r="AD38" i="4"/>
  <c r="BS35" i="4"/>
  <c r="AC35" i="4"/>
  <c r="AB32" i="4"/>
  <c r="BR32" i="4"/>
  <c r="AA29" i="4"/>
  <c r="BQ29" i="4"/>
  <c r="CK25" i="4"/>
  <c r="AU25" i="4"/>
  <c r="AI68" i="4"/>
  <c r="BY68" i="4"/>
  <c r="BW53" i="4"/>
  <c r="AG53" i="4"/>
  <c r="CB55" i="4"/>
  <c r="AL55" i="4"/>
  <c r="BW50" i="4"/>
  <c r="AG50" i="4"/>
  <c r="BV50" i="4"/>
  <c r="AF50" i="4"/>
  <c r="AI57" i="4"/>
  <c r="BY57" i="4"/>
  <c r="CK46" i="4"/>
  <c r="AU46" i="4"/>
  <c r="BV48" i="4"/>
  <c r="AF48" i="4"/>
  <c r="BS39" i="4"/>
  <c r="AC39" i="4"/>
  <c r="AA33" i="4"/>
  <c r="BQ33" i="4"/>
  <c r="CJ26" i="4"/>
  <c r="AT26" i="4"/>
  <c r="BT22" i="4"/>
  <c r="AD22" i="4"/>
  <c r="BS19" i="4"/>
  <c r="AC19" i="4"/>
  <c r="AB16" i="4"/>
  <c r="BR16" i="4"/>
  <c r="BW47" i="4"/>
  <c r="AG47" i="4"/>
  <c r="AT41" i="4"/>
  <c r="CJ41" i="4"/>
  <c r="AS38" i="4"/>
  <c r="CI38" i="4"/>
  <c r="AR35" i="4"/>
  <c r="CH35" i="4"/>
  <c r="CG32" i="4"/>
  <c r="AQ32" i="4"/>
  <c r="CF29" i="4"/>
  <c r="AP29" i="4"/>
  <c r="CE26" i="4"/>
  <c r="AO26" i="4"/>
  <c r="AS57" i="4"/>
  <c r="CI57" i="4"/>
  <c r="BS60" i="4"/>
  <c r="AC60" i="4"/>
  <c r="CK57" i="4"/>
  <c r="AU57" i="4"/>
  <c r="AT57" i="4"/>
  <c r="CJ57" i="4"/>
  <c r="CD42" i="4"/>
  <c r="AN42" i="4"/>
  <c r="BV49" i="4"/>
  <c r="AF49" i="4"/>
  <c r="AB63" i="4"/>
  <c r="BR63" i="4"/>
  <c r="AI41" i="4"/>
  <c r="BY41" i="4"/>
  <c r="BW35" i="4"/>
  <c r="AG35" i="4"/>
  <c r="BU29" i="4"/>
  <c r="AE29" i="4"/>
  <c r="BW23" i="4"/>
  <c r="AG23" i="4"/>
  <c r="BV20" i="4"/>
  <c r="AF20" i="4"/>
  <c r="AE17" i="4"/>
  <c r="BU17" i="4"/>
  <c r="AA52" i="4"/>
  <c r="BQ52" i="4"/>
  <c r="BW43" i="4"/>
  <c r="AG43" i="4"/>
  <c r="AA40" i="4"/>
  <c r="BQ40" i="4"/>
  <c r="CK36" i="4"/>
  <c r="AU36" i="4"/>
  <c r="CJ33" i="4"/>
  <c r="AT33" i="4"/>
  <c r="AS30" i="4"/>
  <c r="CI30" i="4"/>
  <c r="AR27" i="4"/>
  <c r="CH27" i="4"/>
  <c r="CD67" i="4"/>
  <c r="AN67" i="4"/>
  <c r="CG54" i="4"/>
  <c r="AQ54" i="4"/>
  <c r="CA49" i="4"/>
  <c r="AK49" i="4"/>
  <c r="AM46" i="4"/>
  <c r="CC46" i="4"/>
  <c r="CF38" i="4"/>
  <c r="AP38" i="4"/>
  <c r="CB26" i="4"/>
  <c r="AL26" i="4"/>
  <c r="CJ18" i="4"/>
  <c r="AT18" i="4"/>
  <c r="CB46" i="4"/>
  <c r="AL46" i="4"/>
  <c r="CE38" i="4"/>
  <c r="AO38" i="4"/>
  <c r="AM32" i="4"/>
  <c r="CC32" i="4"/>
  <c r="CA26" i="4"/>
  <c r="AK26" i="4"/>
  <c r="AS22" i="4"/>
  <c r="CI22" i="4"/>
  <c r="AR19" i="4"/>
  <c r="CH19" i="4"/>
  <c r="CG16" i="4"/>
  <c r="AQ16" i="4"/>
  <c r="AT50" i="4"/>
  <c r="CJ50" i="4"/>
  <c r="CK42" i="4"/>
  <c r="AU42" i="4"/>
  <c r="CG39" i="4"/>
  <c r="AQ39" i="4"/>
  <c r="CF36" i="4"/>
  <c r="AP36" i="4"/>
  <c r="CE33" i="4"/>
  <c r="AO33" i="4"/>
  <c r="CD30" i="4"/>
  <c r="AN30" i="4"/>
  <c r="AM27" i="4"/>
  <c r="CC27" i="4"/>
  <c r="CB24" i="4"/>
  <c r="AL24" i="4"/>
  <c r="AR57" i="4"/>
  <c r="CH57" i="4"/>
  <c r="BX53" i="4"/>
  <c r="AH53" i="4"/>
  <c r="BS48" i="4"/>
  <c r="AC48" i="4"/>
  <c r="BV40" i="4"/>
  <c r="AF40" i="4"/>
  <c r="AB28" i="4"/>
  <c r="BR28" i="4"/>
  <c r="CE19" i="4"/>
  <c r="AO19" i="4"/>
  <c r="AM49" i="4"/>
  <c r="CC49" i="4"/>
  <c r="AJ39" i="4"/>
  <c r="BZ39" i="4"/>
  <c r="BX33" i="4"/>
  <c r="AH33" i="4"/>
  <c r="BV27" i="4"/>
  <c r="AF27" i="4"/>
  <c r="BV23" i="4"/>
  <c r="AF23" i="4"/>
  <c r="AE20" i="4"/>
  <c r="BU20" i="4"/>
  <c r="BT17" i="4"/>
  <c r="AD17" i="4"/>
  <c r="BT53" i="4"/>
  <c r="AD53" i="4"/>
  <c r="CA43" i="4"/>
  <c r="AK43" i="4"/>
  <c r="BT40" i="4"/>
  <c r="AD40" i="4"/>
  <c r="BS37" i="4"/>
  <c r="AC37" i="4"/>
  <c r="AB34" i="4"/>
  <c r="BR34" i="4"/>
  <c r="AA31" i="4"/>
  <c r="BQ31" i="4"/>
  <c r="CK27" i="4"/>
  <c r="AU27" i="4"/>
  <c r="AT24" i="4"/>
  <c r="CJ24" i="4"/>
  <c r="BV53" i="4"/>
  <c r="AF53" i="4"/>
  <c r="AR45" i="4"/>
  <c r="CH45" i="4"/>
  <c r="CG25" i="4"/>
  <c r="AQ25" i="4"/>
  <c r="CG45" i="4"/>
  <c r="AQ45" i="4"/>
  <c r="AE32" i="4"/>
  <c r="BU32" i="4"/>
  <c r="CE22" i="4"/>
  <c r="AO22" i="4"/>
  <c r="AM16" i="4"/>
  <c r="CC16" i="4"/>
  <c r="CF42" i="4"/>
  <c r="AP42" i="4"/>
  <c r="CB36" i="4"/>
  <c r="AL36" i="4"/>
  <c r="AJ30" i="4"/>
  <c r="BZ30" i="4"/>
  <c r="BX24" i="4"/>
  <c r="AH24" i="4"/>
  <c r="CK49" i="4"/>
  <c r="AU49" i="4"/>
  <c r="AJ33" i="4"/>
  <c r="BZ33" i="4"/>
  <c r="CA21" i="4"/>
  <c r="AK21" i="4"/>
  <c r="AM15" i="4"/>
  <c r="CC15" i="4"/>
  <c r="CB12" i="4"/>
  <c r="AL12" i="4"/>
  <c r="CA9" i="4"/>
  <c r="AK9" i="4"/>
  <c r="CJ15" i="4"/>
  <c r="AT15" i="4"/>
  <c r="AR44" i="4"/>
  <c r="CH44" i="4"/>
  <c r="CF31" i="4"/>
  <c r="AP31" i="4"/>
  <c r="CE20" i="4"/>
  <c r="AO20" i="4"/>
  <c r="BX59" i="4"/>
  <c r="AH59" i="4"/>
  <c r="AS48" i="4"/>
  <c r="CI48" i="4"/>
  <c r="AR28" i="4"/>
  <c r="CH28" i="4"/>
  <c r="BS51" i="4"/>
  <c r="AC51" i="4"/>
  <c r="CF33" i="4"/>
  <c r="AP33" i="4"/>
  <c r="AJ23" i="4"/>
  <c r="BZ23" i="4"/>
  <c r="BX17" i="4"/>
  <c r="AH17" i="4"/>
  <c r="AR43" i="4"/>
  <c r="CH43" i="4"/>
  <c r="BW37" i="4"/>
  <c r="AG37" i="4"/>
  <c r="BU31" i="4"/>
  <c r="AE31" i="4"/>
  <c r="BS25" i="4"/>
  <c r="AC25" i="4"/>
  <c r="AI60" i="4"/>
  <c r="BY60" i="4"/>
  <c r="CK34" i="4"/>
  <c r="AU34" i="4"/>
  <c r="CG22" i="4"/>
  <c r="AQ22" i="4"/>
  <c r="BT16" i="4"/>
  <c r="AD16" i="4"/>
  <c r="AT12" i="4"/>
  <c r="CJ12" i="4"/>
  <c r="AS9" i="4"/>
  <c r="CI9" i="4"/>
  <c r="AE22" i="4"/>
  <c r="BU22" i="4"/>
  <c r="AE49" i="4"/>
  <c r="BU49" i="4"/>
  <c r="BV33" i="4"/>
  <c r="AF33" i="4"/>
  <c r="AJ21" i="4"/>
  <c r="BZ21" i="4"/>
  <c r="CF10" i="4"/>
  <c r="AP10" i="4"/>
  <c r="CG13" i="4"/>
  <c r="AQ13" i="4"/>
  <c r="AS17" i="4"/>
  <c r="CI17" i="4"/>
  <c r="AE26" i="4"/>
  <c r="BU26" i="4"/>
  <c r="AI38" i="4"/>
  <c r="BY38" i="4"/>
  <c r="AM8" i="4"/>
  <c r="CC8" i="4"/>
  <c r="AJ17" i="4"/>
  <c r="BZ17" i="4"/>
  <c r="AE38" i="4"/>
  <c r="BU38" i="4"/>
  <c r="AB9" i="4"/>
  <c r="BR9" i="4"/>
  <c r="BS12" i="4"/>
  <c r="AC12" i="4"/>
  <c r="BT15" i="4"/>
  <c r="AD15" i="4"/>
  <c r="CJ27" i="4"/>
  <c r="AT27" i="4"/>
  <c r="CD11" i="4"/>
  <c r="AN11" i="4"/>
  <c r="AM11" i="4"/>
  <c r="CC11" i="4"/>
  <c r="AM19" i="4"/>
  <c r="CC19" i="4"/>
  <c r="AR41" i="4"/>
  <c r="CH41" i="4"/>
  <c r="CB28" i="4"/>
  <c r="AL28" i="4"/>
  <c r="CF40" i="4"/>
  <c r="AP40" i="4"/>
  <c r="CG20" i="4"/>
  <c r="AQ20" i="4"/>
  <c r="AM40" i="4"/>
  <c r="CC40" i="4"/>
  <c r="AM42" i="4"/>
  <c r="CC42" i="4"/>
  <c r="BX10" i="4"/>
  <c r="AH10" i="4"/>
  <c r="AI13" i="4"/>
  <c r="BY13" i="4"/>
  <c r="BS17" i="4"/>
  <c r="AC17" i="4"/>
  <c r="CE24" i="4"/>
  <c r="AO24" i="4"/>
  <c r="AS36" i="4"/>
  <c r="CI36" i="4"/>
  <c r="CD7" i="4"/>
  <c r="AN7" i="4"/>
  <c r="CD15" i="4"/>
  <c r="AN15" i="4"/>
  <c r="BT35" i="4"/>
  <c r="AD35" i="4"/>
  <c r="CE8" i="4"/>
  <c r="AO8" i="4"/>
  <c r="CF11" i="4"/>
  <c r="AP11" i="4"/>
  <c r="CG14" i="4"/>
  <c r="AQ14" i="4"/>
  <c r="AS24" i="4"/>
  <c r="CI24" i="4"/>
  <c r="CK8" i="4"/>
  <c r="AU8" i="4"/>
  <c r="AR10" i="4"/>
  <c r="CH10" i="4"/>
  <c r="AB18" i="4"/>
  <c r="BR18" i="4"/>
  <c r="CG38" i="4"/>
  <c r="AQ38" i="4"/>
  <c r="AA27" i="4"/>
  <c r="BQ27" i="4"/>
  <c r="AE39" i="4"/>
  <c r="BU39" i="4"/>
  <c r="BV19" i="4"/>
  <c r="AF19" i="4"/>
  <c r="CB37" i="4"/>
  <c r="AL37" i="4"/>
  <c r="AJ36" i="4"/>
  <c r="BZ36" i="4"/>
  <c r="BT60" i="4"/>
  <c r="AD60" i="4"/>
  <c r="BV16" i="4"/>
  <c r="AF16" i="4"/>
  <c r="BS46" i="4"/>
  <c r="AC46" i="4"/>
  <c r="AB22" i="4"/>
  <c r="BR22" i="4"/>
  <c r="CA13" i="4"/>
  <c r="AK13" i="4"/>
  <c r="CB35" i="4"/>
  <c r="AL35" i="4"/>
  <c r="AB13" i="4"/>
  <c r="BR13" i="4"/>
  <c r="AR55" i="4"/>
  <c r="CH55" i="4"/>
  <c r="AJ11" i="4"/>
  <c r="BZ11" i="4"/>
  <c r="AA30" i="4"/>
  <c r="BQ30" i="4"/>
  <c r="CF14" i="4"/>
  <c r="AP14" i="4"/>
  <c r="AI9" i="4"/>
  <c r="BY9" i="4"/>
  <c r="AA42" i="4"/>
  <c r="BQ42" i="4"/>
  <c r="CK18" i="4"/>
  <c r="AU18" i="4"/>
  <c r="BX9" i="4"/>
  <c r="AH9" i="4"/>
  <c r="BX22" i="4"/>
  <c r="AH22" i="4"/>
  <c r="AR63" i="4"/>
  <c r="CH63" i="4"/>
  <c r="AM23" i="4"/>
  <c r="CC23" i="4"/>
  <c r="AA15" i="4"/>
  <c r="BQ15" i="4"/>
  <c r="CD41" i="4"/>
  <c r="AN41" i="4"/>
  <c r="AR13" i="4"/>
  <c r="CH13" i="4"/>
  <c r="CF7" i="4"/>
  <c r="AP7" i="4"/>
  <c r="BX13" i="4"/>
  <c r="AH13" i="4"/>
  <c r="AB33" i="4"/>
  <c r="BR33" i="4"/>
  <c r="CA15" i="4"/>
  <c r="AK15" i="4"/>
  <c r="CG9" i="4"/>
  <c r="AQ9" i="4"/>
  <c r="CF50" i="4"/>
  <c r="AP50" i="4"/>
  <c r="CA20" i="4"/>
  <c r="AK20" i="4"/>
  <c r="BS10" i="4"/>
  <c r="AC10" i="4"/>
  <c r="BW27" i="4"/>
  <c r="AG27" i="4"/>
  <c r="CF24" i="4"/>
  <c r="AP24" i="4"/>
  <c r="BX46" i="4"/>
  <c r="AH46" i="4"/>
  <c r="BS8" i="4"/>
  <c r="AC8" i="4"/>
  <c r="AM34" i="4"/>
  <c r="CC34" i="4"/>
  <c r="CK9" i="4"/>
  <c r="AU9" i="4"/>
  <c r="CD21" i="4"/>
  <c r="AN21" i="4"/>
  <c r="BX47" i="4"/>
  <c r="AH47" i="4"/>
  <c r="AR30" i="4"/>
  <c r="CH30" i="4"/>
  <c r="AM18" i="4"/>
  <c r="CC18" i="4"/>
  <c r="CD9" i="4"/>
  <c r="AN9" i="4"/>
  <c r="CE40" i="4"/>
  <c r="AO40" i="4"/>
  <c r="BW11" i="4"/>
  <c r="AG11" i="4"/>
  <c r="BW28" i="4"/>
  <c r="AG28" i="4"/>
  <c r="AA51" i="4"/>
  <c r="BQ51" i="4"/>
  <c r="BT8" i="4"/>
  <c r="AD8" i="4"/>
  <c r="AJ44" i="4"/>
  <c r="BZ44" i="4"/>
  <c r="BX31" i="4"/>
  <c r="AH31" i="4"/>
  <c r="AR22" i="4"/>
  <c r="CH22" i="4"/>
  <c r="BX7" i="4"/>
  <c r="AH7" i="4"/>
  <c r="AM9" i="4"/>
  <c r="CC9" i="4"/>
  <c r="CA39" i="4"/>
  <c r="AK39" i="4"/>
  <c r="AA20" i="4"/>
  <c r="BQ20" i="4"/>
  <c r="AR8" i="4"/>
  <c r="CH8" i="4"/>
  <c r="AA8" i="4"/>
  <c r="BQ8" i="4"/>
  <c r="CJ11" i="4"/>
  <c r="AT11" i="4"/>
  <c r="AB54" i="4"/>
  <c r="BR54" i="4"/>
  <c r="AS23" i="4"/>
  <c r="CI23" i="4"/>
  <c r="AM17" i="4"/>
  <c r="CC17" i="4"/>
  <c r="AS43" i="4"/>
  <c r="CI43" i="4"/>
  <c r="BW34" i="4"/>
  <c r="AG34" i="4"/>
  <c r="BV31" i="4"/>
  <c r="AF31" i="4"/>
  <c r="CG51" i="4"/>
  <c r="AQ51" i="4"/>
  <c r="CG48" i="4"/>
  <c r="AQ48" i="4"/>
  <c r="BX54" i="4"/>
  <c r="AH54" i="4"/>
  <c r="AT45" i="4"/>
  <c r="CJ45" i="4"/>
  <c r="BX38" i="4"/>
  <c r="AH38" i="4"/>
  <c r="BT26" i="4"/>
  <c r="AD26" i="4"/>
  <c r="BV68" i="4"/>
  <c r="AF68" i="4"/>
  <c r="CB41" i="4"/>
  <c r="AL41" i="4"/>
  <c r="CA38" i="4"/>
  <c r="AK38" i="4"/>
  <c r="AI32" i="4"/>
  <c r="BY32" i="4"/>
  <c r="CB52" i="4"/>
  <c r="AL52" i="4"/>
  <c r="CB49" i="4"/>
  <c r="AL49" i="4"/>
  <c r="CD32" i="4"/>
  <c r="AN32" i="4"/>
  <c r="AS15" i="4"/>
  <c r="CI15" i="4"/>
  <c r="CD35" i="4"/>
  <c r="AN35" i="4"/>
  <c r="CB29" i="4"/>
  <c r="AL29" i="4"/>
  <c r="BX21" i="4"/>
  <c r="AH21" i="4"/>
  <c r="CF45" i="4"/>
  <c r="AP45" i="4"/>
  <c r="BV38" i="4"/>
  <c r="AF38" i="4"/>
  <c r="BT32" i="4"/>
  <c r="AD32" i="4"/>
  <c r="AB26" i="4"/>
  <c r="BR26" i="4"/>
  <c r="AI53" i="4"/>
  <c r="BY53" i="4"/>
  <c r="AT53" i="4"/>
  <c r="CJ53" i="4"/>
  <c r="CF22" i="4"/>
  <c r="AP22" i="4"/>
  <c r="CB42" i="4"/>
  <c r="AL42" i="4"/>
  <c r="BW30" i="4"/>
  <c r="AG30" i="4"/>
  <c r="CF21" i="4"/>
  <c r="AP21" i="4"/>
  <c r="CE18" i="4"/>
  <c r="AO18" i="4"/>
  <c r="CA46" i="4"/>
  <c r="AK46" i="4"/>
  <c r="CD38" i="4"/>
  <c r="AN38" i="4"/>
  <c r="CB32" i="4"/>
  <c r="AL32" i="4"/>
  <c r="AE63" i="4"/>
  <c r="BU63" i="4"/>
  <c r="CK37" i="4"/>
  <c r="AU37" i="4"/>
  <c r="BW38" i="4"/>
  <c r="AG38" i="4"/>
  <c r="CD19" i="4"/>
  <c r="AN19" i="4"/>
  <c r="BT50" i="4"/>
  <c r="AD50" i="4"/>
  <c r="AM39" i="4"/>
  <c r="CC39" i="4"/>
  <c r="AI27" i="4"/>
  <c r="BY27" i="4"/>
  <c r="CD22" i="4"/>
  <c r="AN22" i="4"/>
  <c r="CB39" i="4"/>
  <c r="AL39" i="4"/>
  <c r="BX27" i="4"/>
  <c r="AH27" i="4"/>
  <c r="AJ18" i="4"/>
  <c r="BZ18" i="4"/>
  <c r="AB14" i="4"/>
  <c r="BR14" i="4"/>
  <c r="AA11" i="4"/>
  <c r="BQ11" i="4"/>
  <c r="CK7" i="4"/>
  <c r="AU7" i="4"/>
  <c r="CB9" i="4"/>
  <c r="AL9" i="4"/>
  <c r="AR37" i="4"/>
  <c r="CH37" i="4"/>
  <c r="CD25" i="4"/>
  <c r="AN25" i="4"/>
  <c r="CD17" i="4"/>
  <c r="AN17" i="4"/>
  <c r="AI56" i="4"/>
  <c r="BY56" i="4"/>
  <c r="AA41" i="4"/>
  <c r="BQ41" i="4"/>
  <c r="AB20" i="4"/>
  <c r="BR20" i="4"/>
  <c r="AR39" i="4"/>
  <c r="CH39" i="4"/>
  <c r="CD27" i="4"/>
  <c r="AN27" i="4"/>
  <c r="AI20" i="4"/>
  <c r="BY20" i="4"/>
  <c r="CE54" i="4"/>
  <c r="AO54" i="4"/>
  <c r="BX40" i="4"/>
  <c r="AH40" i="4"/>
  <c r="BV34" i="4"/>
  <c r="AF34" i="4"/>
  <c r="BT28" i="4"/>
  <c r="AD28" i="4"/>
  <c r="AA23" i="4"/>
  <c r="BQ23" i="4"/>
  <c r="AB41" i="4"/>
  <c r="BR41" i="4"/>
  <c r="AS28" i="4"/>
  <c r="CI28" i="4"/>
  <c r="AE19" i="4"/>
  <c r="BU19" i="4"/>
  <c r="AJ14" i="4"/>
  <c r="BZ14" i="4"/>
  <c r="AI11" i="4"/>
  <c r="BY11" i="4"/>
  <c r="BX8" i="4"/>
  <c r="AH8" i="4"/>
  <c r="AB11" i="4"/>
  <c r="BR11" i="4"/>
  <c r="BX39" i="4"/>
  <c r="AH39" i="4"/>
  <c r="BT27" i="4"/>
  <c r="AD27" i="4"/>
  <c r="AI18" i="4"/>
  <c r="BY18" i="4"/>
  <c r="BV12" i="4"/>
  <c r="AF12" i="4"/>
  <c r="BW15" i="4"/>
  <c r="AG15" i="4"/>
  <c r="AT20" i="4"/>
  <c r="CJ20" i="4"/>
  <c r="BW32" i="4"/>
  <c r="AG32" i="4"/>
  <c r="CK45" i="4"/>
  <c r="AU45" i="4"/>
  <c r="CG12" i="4"/>
  <c r="AQ12" i="4"/>
  <c r="AA26" i="4"/>
  <c r="BQ26" i="4"/>
  <c r="CB7" i="4"/>
  <c r="AL7" i="4"/>
  <c r="AM10" i="4"/>
  <c r="CC10" i="4"/>
  <c r="CD13" i="4"/>
  <c r="AN13" i="4"/>
  <c r="CG18" i="4"/>
  <c r="AQ18" i="4"/>
  <c r="BS40" i="4"/>
  <c r="AC40" i="4"/>
  <c r="CB8" i="4"/>
  <c r="AL8" i="4"/>
  <c r="CD14" i="4"/>
  <c r="AN14" i="4"/>
  <c r="CD29" i="4"/>
  <c r="AN29" i="4"/>
  <c r="AE23" i="4"/>
  <c r="BU23" i="4"/>
  <c r="CD34" i="4"/>
  <c r="AN34" i="4"/>
  <c r="CF57" i="4"/>
  <c r="AP57" i="4"/>
  <c r="AI28" i="4"/>
  <c r="BY28" i="4"/>
  <c r="AR20" i="4"/>
  <c r="CH20" i="4"/>
  <c r="CA62" i="4"/>
  <c r="AK62" i="4"/>
  <c r="AS11" i="4"/>
  <c r="CI11" i="4"/>
  <c r="CJ14" i="4"/>
  <c r="AT14" i="4"/>
  <c r="BT20" i="4"/>
  <c r="AD20" i="4"/>
  <c r="CG30" i="4"/>
  <c r="AQ30" i="4"/>
  <c r="BT43" i="4"/>
  <c r="AD43" i="4"/>
  <c r="AA12" i="4"/>
  <c r="BQ12" i="4"/>
  <c r="CK22" i="4"/>
  <c r="AU22" i="4"/>
  <c r="BT7" i="4"/>
  <c r="AD7" i="4"/>
  <c r="AE10" i="4"/>
  <c r="BU10" i="4"/>
  <c r="BV13" i="4"/>
  <c r="AF13" i="4"/>
  <c r="BV17" i="4"/>
  <c r="AF17" i="4"/>
  <c r="AB37" i="4"/>
  <c r="BR37" i="4"/>
  <c r="CG7" i="4"/>
  <c r="AQ7" i="4"/>
  <c r="AS13" i="4"/>
  <c r="CI13" i="4"/>
  <c r="AM26" i="4"/>
  <c r="CC26" i="4"/>
  <c r="AJ22" i="4"/>
  <c r="BZ22" i="4"/>
  <c r="BS33" i="4"/>
  <c r="AC33" i="4"/>
  <c r="CD48" i="4"/>
  <c r="AN48" i="4"/>
  <c r="BX25" i="4"/>
  <c r="AH25" i="4"/>
  <c r="CG17" i="4"/>
  <c r="AQ17" i="4"/>
  <c r="AT44" i="4"/>
  <c r="CJ44" i="4"/>
  <c r="AT58" i="4"/>
  <c r="CJ58" i="4"/>
  <c r="AM24" i="4"/>
  <c r="CC24" i="4"/>
  <c r="BX32" i="4"/>
  <c r="AH32" i="4"/>
  <c r="AB25" i="4"/>
  <c r="BR25" i="4"/>
  <c r="AI7" i="4"/>
  <c r="CA16" i="4"/>
  <c r="AK16" i="4"/>
  <c r="AA10" i="4"/>
  <c r="BQ10" i="4"/>
  <c r="BV21" i="4"/>
  <c r="AF21" i="4"/>
  <c r="AE42" i="4"/>
  <c r="BU42" i="4"/>
  <c r="CG19" i="4"/>
  <c r="AQ19" i="4"/>
  <c r="CE11" i="4"/>
  <c r="AO11" i="4"/>
  <c r="AS7" i="4"/>
  <c r="CI7" i="4"/>
  <c r="AR29" i="4"/>
  <c r="CH29" i="4"/>
  <c r="CB13" i="4"/>
  <c r="AL13" i="4"/>
  <c r="AB51" i="4"/>
  <c r="BR51" i="4"/>
  <c r="AT29" i="4"/>
  <c r="CJ29" i="4"/>
  <c r="AI35" i="4"/>
  <c r="BY35" i="4"/>
  <c r="BT31" i="4"/>
  <c r="AD31" i="4"/>
  <c r="AT8" i="4"/>
  <c r="CJ8" i="4"/>
  <c r="CB19" i="4"/>
  <c r="AL19" i="4"/>
  <c r="CG10" i="4"/>
  <c r="AQ10" i="4"/>
  <c r="CB27" i="4"/>
  <c r="AL27" i="4"/>
  <c r="AJ48" i="4"/>
  <c r="BZ48" i="4"/>
  <c r="BW21" i="4"/>
  <c r="AG21" i="4"/>
  <c r="AJ12" i="4"/>
  <c r="BZ12" i="4"/>
  <c r="BV8" i="4"/>
  <c r="AF8" i="4"/>
  <c r="AS32" i="4"/>
  <c r="CI32" i="4"/>
  <c r="CA14" i="4"/>
  <c r="AK14" i="4"/>
  <c r="CK16" i="4"/>
  <c r="AU16" i="4"/>
  <c r="CG15" i="4"/>
  <c r="AQ15" i="4"/>
  <c r="BU14" i="4"/>
  <c r="AE14" i="4"/>
  <c r="BW14" i="4"/>
  <c r="AG14" i="4"/>
  <c r="CK15" i="4"/>
  <c r="AU15" i="4"/>
  <c r="AT61" i="4"/>
  <c r="CJ61" i="4"/>
  <c r="CE10" i="4"/>
  <c r="AO10" i="4"/>
  <c r="AB23" i="4"/>
  <c r="BR23" i="4"/>
  <c r="AA22" i="4"/>
  <c r="BQ22" i="4"/>
  <c r="CF15" i="4"/>
  <c r="AP15" i="4"/>
  <c r="BS20" i="4"/>
  <c r="AC20" i="4"/>
  <c r="AA19" i="4"/>
  <c r="BQ19" i="4"/>
  <c r="CE7" i="4"/>
  <c r="AO7" i="4"/>
  <c r="CK12" i="4"/>
  <c r="AU12" i="4"/>
  <c r="AS33" i="4"/>
  <c r="CI33" i="4"/>
  <c r="AI10" i="4"/>
  <c r="BY10" i="4"/>
  <c r="AB12" i="4"/>
  <c r="BR12" i="4"/>
  <c r="BW19" i="4"/>
  <c r="AG19" i="4"/>
  <c r="AM38" i="4"/>
  <c r="CC38" i="4"/>
  <c r="CB31" i="4"/>
  <c r="AL31" i="4"/>
  <c r="CF19" i="4"/>
  <c r="AP19" i="4"/>
  <c r="CA10" i="4"/>
  <c r="AK10" i="4"/>
  <c r="CE36" i="4"/>
  <c r="AO36" i="4"/>
  <c r="AB39" i="4"/>
  <c r="BR39" i="4"/>
  <c r="AR11" i="4"/>
  <c r="CH11" i="4"/>
  <c r="AJ37" i="4"/>
  <c r="BZ37" i="4"/>
  <c r="CD64" i="4"/>
  <c r="AN64" i="4"/>
  <c r="CB65" i="4"/>
  <c r="AL65" i="4"/>
  <c r="CE64" i="4"/>
  <c r="AO64" i="4"/>
  <c r="BX65" i="4"/>
  <c r="AH65" i="4"/>
  <c r="AA66" i="4"/>
  <c r="BQ66" i="4"/>
  <c r="BV66" i="4"/>
  <c r="AF66" i="4"/>
  <c r="BS65" i="4"/>
  <c r="AC65" i="4"/>
  <c r="CE66" i="4"/>
  <c r="AO66" i="4"/>
  <c r="CF60" i="4"/>
  <c r="AP60" i="4"/>
  <c r="CE57" i="4"/>
  <c r="AO57" i="4"/>
  <c r="CJ68" i="4"/>
  <c r="AT68" i="4"/>
  <c r="CJ59" i="4"/>
  <c r="AT59" i="4"/>
  <c r="AR53" i="4"/>
  <c r="CH53" i="4"/>
  <c r="AM57" i="4"/>
  <c r="CC57" i="4"/>
  <c r="AM48" i="4"/>
  <c r="CC48" i="4"/>
  <c r="CB57" i="4"/>
  <c r="AL57" i="4"/>
  <c r="CB48" i="4"/>
  <c r="AL48" i="4"/>
  <c r="AJ42" i="4"/>
  <c r="BZ42" i="4"/>
  <c r="CK53" i="4"/>
  <c r="AU53" i="4"/>
  <c r="AB67" i="4"/>
  <c r="BR67" i="4"/>
  <c r="AB58" i="4"/>
  <c r="BR58" i="4"/>
  <c r="CK51" i="4"/>
  <c r="AU51" i="4"/>
  <c r="BW60" i="4"/>
  <c r="AG60" i="4"/>
  <c r="AE54" i="4"/>
  <c r="BU54" i="4"/>
  <c r="BX58" i="4"/>
  <c r="AH58" i="4"/>
  <c r="CK48" i="4"/>
  <c r="AU48" i="4"/>
  <c r="BW58" i="4"/>
  <c r="AG58" i="4"/>
  <c r="AE52" i="4"/>
  <c r="BU52" i="4"/>
  <c r="AS45" i="4"/>
  <c r="CI45" i="4"/>
  <c r="AR60" i="4"/>
  <c r="CH60" i="4"/>
  <c r="BV67" i="4"/>
  <c r="AF67" i="4"/>
  <c r="BT52" i="4"/>
  <c r="AD52" i="4"/>
  <c r="AI54" i="4"/>
  <c r="BY54" i="4"/>
  <c r="BT49" i="4"/>
  <c r="AD49" i="4"/>
  <c r="CE58" i="4"/>
  <c r="AO58" i="4"/>
  <c r="AA43" i="4"/>
  <c r="BQ43" i="4"/>
  <c r="AJ49" i="4"/>
  <c r="BZ49" i="4"/>
  <c r="BS67" i="4"/>
  <c r="AC67" i="4"/>
  <c r="AM41" i="4"/>
  <c r="CC41" i="4"/>
  <c r="CA35" i="4"/>
  <c r="AK35" i="4"/>
  <c r="AI29" i="4"/>
  <c r="BY29" i="4"/>
  <c r="AA68" i="4"/>
  <c r="BQ68" i="4"/>
  <c r="AA59" i="4"/>
  <c r="BQ59" i="4"/>
  <c r="BV61" i="4"/>
  <c r="AF61" i="4"/>
  <c r="BV60" i="4"/>
  <c r="AF60" i="4"/>
  <c r="AE60" i="4"/>
  <c r="BU60" i="4"/>
  <c r="CG43" i="4"/>
  <c r="AQ43" i="4"/>
  <c r="AR49" i="4"/>
  <c r="CH49" i="4"/>
  <c r="CF43" i="4"/>
  <c r="AP43" i="4"/>
  <c r="CK41" i="4"/>
  <c r="AU41" i="4"/>
  <c r="AS35" i="4"/>
  <c r="CI35" i="4"/>
  <c r="CG29" i="4"/>
  <c r="AQ29" i="4"/>
  <c r="CF26" i="4"/>
  <c r="AP26" i="4"/>
  <c r="BX56" i="4"/>
  <c r="AH56" i="4"/>
  <c r="AT54" i="4"/>
  <c r="CJ54" i="4"/>
  <c r="CA63" i="4"/>
  <c r="AK63" i="4"/>
  <c r="CK56" i="4"/>
  <c r="AU56" i="4"/>
  <c r="CB34" i="4"/>
  <c r="AL34" i="4"/>
  <c r="AT22" i="4"/>
  <c r="CJ22" i="4"/>
  <c r="AR16" i="4"/>
  <c r="CH16" i="4"/>
  <c r="BX50" i="4"/>
  <c r="AH50" i="4"/>
  <c r="CD39" i="4"/>
  <c r="AN39" i="4"/>
  <c r="CB33" i="4"/>
  <c r="AL33" i="4"/>
  <c r="AJ27" i="4"/>
  <c r="BZ27" i="4"/>
  <c r="BT63" i="4"/>
  <c r="AD63" i="4"/>
  <c r="BW67" i="4"/>
  <c r="AG67" i="4"/>
  <c r="CG50" i="4"/>
  <c r="AQ50" i="4"/>
  <c r="BS43" i="4"/>
  <c r="AC43" i="4"/>
  <c r="AR36" i="4"/>
  <c r="CH36" i="4"/>
  <c r="CD24" i="4"/>
  <c r="AN24" i="4"/>
  <c r="BS58" i="4"/>
  <c r="AC58" i="4"/>
  <c r="CG40" i="4"/>
  <c r="AQ40" i="4"/>
  <c r="CE34" i="4"/>
  <c r="AO34" i="4"/>
  <c r="AM28" i="4"/>
  <c r="CC28" i="4"/>
  <c r="CB25" i="4"/>
  <c r="AL25" i="4"/>
  <c r="AJ59" i="4"/>
  <c r="BZ59" i="4"/>
  <c r="CG41" i="4"/>
  <c r="AQ41" i="4"/>
  <c r="AJ20" i="4"/>
  <c r="BZ20" i="4"/>
  <c r="AE40" i="4"/>
  <c r="BU40" i="4"/>
  <c r="AA28" i="4"/>
  <c r="BQ28" i="4"/>
  <c r="AM20" i="4"/>
  <c r="CC20" i="4"/>
  <c r="AE56" i="4"/>
  <c r="BU56" i="4"/>
  <c r="CB40" i="4"/>
  <c r="AL40" i="4"/>
  <c r="AJ34" i="4"/>
  <c r="BZ34" i="4"/>
  <c r="BX28" i="4"/>
  <c r="AH28" i="4"/>
  <c r="CJ63" i="4"/>
  <c r="AT63" i="4"/>
  <c r="BT51" i="4"/>
  <c r="AD51" i="4"/>
  <c r="BS31" i="4"/>
  <c r="AC31" i="4"/>
  <c r="CD59" i="4"/>
  <c r="AN59" i="4"/>
  <c r="AS34" i="4"/>
  <c r="CI34" i="4"/>
  <c r="AA24" i="4"/>
  <c r="BQ24" i="4"/>
  <c r="AT17" i="4"/>
  <c r="CJ17" i="4"/>
  <c r="BV59" i="4"/>
  <c r="AF59" i="4"/>
  <c r="AT40" i="4"/>
  <c r="CJ40" i="4"/>
  <c r="AR34" i="4"/>
  <c r="CH34" i="4"/>
  <c r="CF28" i="4"/>
  <c r="AP28" i="4"/>
  <c r="BX68" i="4"/>
  <c r="AH68" i="4"/>
  <c r="AS31" i="4"/>
  <c r="CI31" i="4"/>
  <c r="BV35" i="4"/>
  <c r="AF35" i="4"/>
  <c r="AE24" i="4"/>
  <c r="BU24" i="4"/>
  <c r="BX45" i="4"/>
  <c r="AH45" i="4"/>
  <c r="CK31" i="4"/>
  <c r="AU31" i="4"/>
  <c r="AS21" i="4"/>
  <c r="CI21" i="4"/>
  <c r="BW24" i="4"/>
  <c r="AG24" i="4"/>
  <c r="BW13" i="4"/>
  <c r="AG13" i="4"/>
  <c r="BU7" i="4"/>
  <c r="AE7" i="4"/>
  <c r="CG34" i="4"/>
  <c r="AQ34" i="4"/>
  <c r="BS57" i="4"/>
  <c r="AC57" i="4"/>
  <c r="CJ34" i="4"/>
  <c r="AT34" i="4"/>
  <c r="AA17" i="4"/>
  <c r="BQ17" i="4"/>
  <c r="CK24" i="4"/>
  <c r="AU24" i="4"/>
  <c r="BS47" i="4"/>
  <c r="AC47" i="4"/>
  <c r="CF32" i="4"/>
  <c r="AP32" i="4"/>
  <c r="BV22" i="4"/>
  <c r="AF22" i="4"/>
  <c r="AR25" i="4"/>
  <c r="CH25" i="4"/>
  <c r="CE13" i="4"/>
  <c r="AO13" i="4"/>
  <c r="AM7" i="4"/>
  <c r="CC7" i="4"/>
  <c r="BW36" i="4"/>
  <c r="AG36" i="4"/>
  <c r="AS16" i="4"/>
  <c r="CI16" i="4"/>
  <c r="BX16" i="4"/>
  <c r="AH16" i="4"/>
  <c r="BX35" i="4"/>
  <c r="AH35" i="4"/>
  <c r="AS14" i="4"/>
  <c r="CI14" i="4"/>
  <c r="BW8" i="4"/>
  <c r="AG8" i="4"/>
  <c r="AI14" i="4"/>
  <c r="BY14" i="4"/>
  <c r="AR21" i="4"/>
  <c r="CH21" i="4"/>
  <c r="AB10" i="4"/>
  <c r="BR10" i="4"/>
  <c r="CF35" i="4"/>
  <c r="AP35" i="4"/>
  <c r="CE37" i="4"/>
  <c r="AO37" i="4"/>
  <c r="CA34" i="4"/>
  <c r="AK34" i="4"/>
  <c r="AI62" i="4"/>
  <c r="BY62" i="4"/>
  <c r="CE15" i="4"/>
  <c r="AO15" i="4"/>
  <c r="AR33" i="4"/>
  <c r="CH33" i="4"/>
  <c r="AT13" i="4"/>
  <c r="CJ13" i="4"/>
  <c r="AT7" i="4"/>
  <c r="CJ7" i="4"/>
  <c r="AA14" i="4"/>
  <c r="BQ14" i="4"/>
  <c r="AJ43" i="4"/>
  <c r="BZ43" i="4"/>
  <c r="AI15" i="4"/>
  <c r="BY15" i="4"/>
  <c r="CK23" i="4"/>
  <c r="AU23" i="4"/>
  <c r="AE16" i="4"/>
  <c r="BU16" i="4"/>
  <c r="AJ31" i="4"/>
  <c r="BZ31" i="4"/>
  <c r="CB62" i="4"/>
  <c r="AL62" i="4"/>
  <c r="CA18" i="4"/>
  <c r="AK18" i="4"/>
  <c r="BW17" i="4"/>
  <c r="AG17" i="4"/>
  <c r="AM14" i="4"/>
  <c r="CC14" i="4"/>
  <c r="BV15" i="4"/>
  <c r="AF15" i="4"/>
  <c r="CF16" i="4"/>
  <c r="AP16" i="4"/>
  <c r="BS7" i="4"/>
  <c r="AC7" i="4"/>
  <c r="BV11" i="4"/>
  <c r="AF11" i="4"/>
  <c r="CB21" i="4"/>
  <c r="AL21" i="4"/>
  <c r="BX20" i="4"/>
  <c r="AH20" i="4"/>
  <c r="BT13" i="4"/>
  <c r="AD13" i="4"/>
  <c r="BV9" i="4"/>
  <c r="AF9" i="4"/>
  <c r="BT39" i="4"/>
  <c r="AD39" i="4"/>
  <c r="CJ10" i="4"/>
  <c r="AT10" i="4"/>
  <c r="CG26" i="4"/>
  <c r="AQ26" i="4"/>
  <c r="BW56" i="4"/>
  <c r="AG56" i="4"/>
  <c r="CE9" i="4"/>
  <c r="AO9" i="4"/>
  <c r="BX57" i="4"/>
  <c r="AH57" i="4"/>
  <c r="AI34" i="4"/>
  <c r="BY34" i="4"/>
  <c r="BV43" i="4"/>
  <c r="AF43" i="4"/>
  <c r="CE12" i="4"/>
  <c r="AO12" i="4"/>
  <c r="BX14" i="4"/>
  <c r="AH14" i="4"/>
  <c r="CG8" i="4"/>
  <c r="AQ8" i="4"/>
  <c r="CA24" i="4"/>
  <c r="AK24" i="4"/>
  <c r="CE51" i="4"/>
  <c r="AO51" i="4"/>
  <c r="BS15" i="4"/>
  <c r="AC15" i="4"/>
  <c r="AJ25" i="4"/>
  <c r="BZ25" i="4"/>
  <c r="BT66" i="4"/>
  <c r="AD66" i="4"/>
  <c r="CK66" i="4"/>
  <c r="AU66" i="4"/>
  <c r="AI65" i="4"/>
  <c r="BY65" i="4"/>
  <c r="CD66" i="4"/>
  <c r="AN66" i="4"/>
  <c r="AJ64" i="4"/>
  <c r="BZ64" i="4"/>
  <c r="AI66" i="4"/>
  <c r="BY66" i="4"/>
  <c r="AJ66" i="4"/>
  <c r="BZ66" i="4"/>
  <c r="BW65" i="4"/>
  <c r="AG65" i="4"/>
  <c r="AS66" i="4"/>
  <c r="CI66" i="4"/>
  <c r="BT68" i="4"/>
  <c r="AD68" i="4"/>
  <c r="AM64" i="4"/>
  <c r="CC64" i="4"/>
  <c r="CB66" i="4"/>
  <c r="AL66" i="4"/>
  <c r="CG65" i="4"/>
  <c r="AQ65" i="4"/>
  <c r="AE64" i="4"/>
  <c r="BU64" i="4"/>
  <c r="AB64" i="4"/>
  <c r="BR64" i="4"/>
  <c r="AJ65" i="4"/>
  <c r="BZ65" i="4"/>
  <c r="AI64" i="4"/>
  <c r="BY64" i="4"/>
  <c r="BX66" i="4"/>
  <c r="AH66" i="4"/>
  <c r="AM65" i="4"/>
  <c r="CC65" i="4"/>
  <c r="CG66" i="4"/>
  <c r="AQ66" i="4"/>
  <c r="BV65" i="4"/>
  <c r="AF65" i="4"/>
  <c r="AR66" i="4"/>
  <c r="CH66" i="4"/>
  <c r="CF64" i="4"/>
  <c r="AP64" i="4"/>
  <c r="CA65" i="4"/>
  <c r="AK65" i="4"/>
  <c r="BW66" i="4"/>
  <c r="AG66" i="4"/>
  <c r="AE68" i="4"/>
  <c r="BU68" i="4"/>
  <c r="BV62" i="4"/>
  <c r="AF62" i="4"/>
  <c r="AE59" i="4"/>
  <c r="BU59" i="4"/>
  <c r="BT56" i="4"/>
  <c r="AD56" i="4"/>
  <c r="BS53" i="4"/>
  <c r="AC53" i="4"/>
  <c r="AI67" i="4"/>
  <c r="BY67" i="4"/>
  <c r="AJ61" i="4"/>
  <c r="BZ61" i="4"/>
  <c r="AI58" i="4"/>
  <c r="BY58" i="4"/>
  <c r="BX55" i="4"/>
  <c r="AH55" i="4"/>
  <c r="BW52" i="4"/>
  <c r="AG52" i="4"/>
  <c r="CD60" i="4"/>
  <c r="AN60" i="4"/>
  <c r="CB54" i="4"/>
  <c r="AL54" i="4"/>
  <c r="BS50" i="4"/>
  <c r="AC50" i="4"/>
  <c r="AB47" i="4"/>
  <c r="BR47" i="4"/>
  <c r="AM60" i="4"/>
  <c r="CC60" i="4"/>
  <c r="CA54" i="4"/>
  <c r="AK54" i="4"/>
  <c r="AB50" i="4"/>
  <c r="BR50" i="4"/>
  <c r="AA47" i="4"/>
  <c r="BQ47" i="4"/>
  <c r="CK43" i="4"/>
  <c r="AU43" i="4"/>
  <c r="BS63" i="4"/>
  <c r="AC63" i="4"/>
  <c r="AA57" i="4"/>
  <c r="BQ57" i="4"/>
  <c r="AM68" i="4"/>
  <c r="CC68" i="4"/>
  <c r="CD62" i="4"/>
  <c r="AN62" i="4"/>
  <c r="AM59" i="4"/>
  <c r="CC59" i="4"/>
  <c r="CB56" i="4"/>
  <c r="AL56" i="4"/>
  <c r="CA53" i="4"/>
  <c r="AK53" i="4"/>
  <c r="CG67" i="4"/>
  <c r="AQ67" i="4"/>
  <c r="AR61" i="4"/>
  <c r="CH61" i="4"/>
  <c r="CG58" i="4"/>
  <c r="AQ58" i="4"/>
  <c r="CF55" i="4"/>
  <c r="AP55" i="4"/>
  <c r="CE52" i="4"/>
  <c r="AO52" i="4"/>
  <c r="AI61" i="4"/>
  <c r="BY61" i="4"/>
  <c r="BW55" i="4"/>
  <c r="AG55" i="4"/>
  <c r="CA50" i="4"/>
  <c r="AK50" i="4"/>
  <c r="AJ47" i="4"/>
  <c r="BZ47" i="4"/>
  <c r="BX61" i="4"/>
  <c r="AH61" i="4"/>
  <c r="BV55" i="4"/>
  <c r="AF55" i="4"/>
  <c r="AJ50" i="4"/>
  <c r="BZ50" i="4"/>
  <c r="AI47" i="4"/>
  <c r="BY47" i="4"/>
  <c r="BX44" i="4"/>
  <c r="AH44" i="4"/>
  <c r="AS63" i="4"/>
  <c r="CI63" i="4"/>
  <c r="CG57" i="4"/>
  <c r="AQ57" i="4"/>
  <c r="CF51" i="4"/>
  <c r="AP51" i="4"/>
  <c r="BW61" i="4"/>
  <c r="AG61" i="4"/>
  <c r="AE55" i="4"/>
  <c r="BU55" i="4"/>
  <c r="CB63" i="4"/>
  <c r="AL63" i="4"/>
  <c r="AJ57" i="4"/>
  <c r="BZ57" i="4"/>
  <c r="BS68" i="4"/>
  <c r="AC68" i="4"/>
  <c r="CD52" i="4"/>
  <c r="AN52" i="4"/>
  <c r="AB68" i="4"/>
  <c r="BR68" i="4"/>
  <c r="AM52" i="4"/>
  <c r="CC52" i="4"/>
  <c r="AB46" i="4"/>
  <c r="BR46" i="4"/>
  <c r="AE61" i="4"/>
  <c r="BU61" i="4"/>
  <c r="CK50" i="4"/>
  <c r="AU50" i="4"/>
  <c r="CJ47" i="4"/>
  <c r="AT47" i="4"/>
  <c r="AS44" i="4"/>
  <c r="CI44" i="4"/>
  <c r="AI52" i="4"/>
  <c r="BY52" i="4"/>
  <c r="BX43" i="4"/>
  <c r="AH43" i="4"/>
  <c r="AB40" i="4"/>
  <c r="BR40" i="4"/>
  <c r="AA37" i="4"/>
  <c r="BQ37" i="4"/>
  <c r="CK33" i="4"/>
  <c r="AU33" i="4"/>
  <c r="CJ30" i="4"/>
  <c r="AT30" i="4"/>
  <c r="AS27" i="4"/>
  <c r="CI27" i="4"/>
  <c r="AR24" i="4"/>
  <c r="CH24" i="4"/>
  <c r="AB62" i="4"/>
  <c r="BR62" i="4"/>
  <c r="CK55" i="4"/>
  <c r="AU55" i="4"/>
  <c r="AE67" i="4"/>
  <c r="BU67" i="4"/>
  <c r="AE58" i="4"/>
  <c r="BU58" i="4"/>
  <c r="BS52" i="4"/>
  <c r="AC52" i="4"/>
  <c r="BT54" i="4"/>
  <c r="AD54" i="4"/>
  <c r="AS46" i="4"/>
  <c r="CI46" i="4"/>
  <c r="BS54" i="4"/>
  <c r="AC54" i="4"/>
  <c r="AR46" i="4"/>
  <c r="CH46" i="4"/>
  <c r="CF62" i="4"/>
  <c r="AP62" i="4"/>
  <c r="BX51" i="4"/>
  <c r="AH51" i="4"/>
  <c r="BW48" i="4"/>
  <c r="AG48" i="4"/>
  <c r="BV45" i="4"/>
  <c r="AF45" i="4"/>
  <c r="AJ55" i="4"/>
  <c r="BZ55" i="4"/>
  <c r="AA44" i="4"/>
  <c r="BQ44" i="4"/>
  <c r="AJ40" i="4"/>
  <c r="BZ40" i="4"/>
  <c r="AI37" i="4"/>
  <c r="BY37" i="4"/>
  <c r="BX34" i="4"/>
  <c r="AH34" i="4"/>
  <c r="BW31" i="4"/>
  <c r="AG31" i="4"/>
  <c r="BV28" i="4"/>
  <c r="AF28" i="4"/>
  <c r="AE25" i="4"/>
  <c r="BU25" i="4"/>
  <c r="AJ62" i="4"/>
  <c r="BZ62" i="4"/>
  <c r="AM67" i="4"/>
  <c r="CC67" i="4"/>
  <c r="CA52" i="4"/>
  <c r="AK52" i="4"/>
  <c r="BV47" i="4"/>
  <c r="AF47" i="4"/>
  <c r="AE47" i="4"/>
  <c r="BU47" i="4"/>
  <c r="CB51" i="4"/>
  <c r="AL51" i="4"/>
  <c r="AJ45" i="4"/>
  <c r="BZ45" i="4"/>
  <c r="AI44" i="4"/>
  <c r="BY44" i="4"/>
  <c r="AM37" i="4"/>
  <c r="CC37" i="4"/>
  <c r="CA31" i="4"/>
  <c r="AK31" i="4"/>
  <c r="AI25" i="4"/>
  <c r="BY25" i="4"/>
  <c r="AI21" i="4"/>
  <c r="BY21" i="4"/>
  <c r="BX18" i="4"/>
  <c r="AH18" i="4"/>
  <c r="BT61" i="4"/>
  <c r="AD61" i="4"/>
  <c r="AI45" i="4"/>
  <c r="BY45" i="4"/>
  <c r="BT41" i="4"/>
  <c r="AD41" i="4"/>
  <c r="BS38" i="4"/>
  <c r="AC38" i="4"/>
  <c r="AB35" i="4"/>
  <c r="BR35" i="4"/>
  <c r="AA32" i="4"/>
  <c r="BQ32" i="4"/>
  <c r="CK28" i="4"/>
  <c r="AU28" i="4"/>
  <c r="AT25" i="4"/>
  <c r="CJ25" i="4"/>
  <c r="AR54" i="4"/>
  <c r="CH54" i="4"/>
  <c r="AB57" i="4"/>
  <c r="BR57" i="4"/>
  <c r="AS51" i="4"/>
  <c r="CI51" i="4"/>
  <c r="AR51" i="4"/>
  <c r="CH51" i="4"/>
  <c r="AJ60" i="4"/>
  <c r="BZ60" i="4"/>
  <c r="CF47" i="4"/>
  <c r="AP47" i="4"/>
  <c r="BW51" i="4"/>
  <c r="AG51" i="4"/>
  <c r="AS39" i="4"/>
  <c r="CI39" i="4"/>
  <c r="CG33" i="4"/>
  <c r="AQ33" i="4"/>
  <c r="CE27" i="4"/>
  <c r="AO27" i="4"/>
  <c r="CB22" i="4"/>
  <c r="AL22" i="4"/>
  <c r="CA19" i="4"/>
  <c r="AK19" i="4"/>
  <c r="AJ16" i="4"/>
  <c r="BZ16" i="4"/>
  <c r="AR48" i="4"/>
  <c r="CH48" i="4"/>
  <c r="BW42" i="4"/>
  <c r="AG42" i="4"/>
  <c r="BV39" i="4"/>
  <c r="AF39" i="4"/>
  <c r="AE36" i="4"/>
  <c r="BU36" i="4"/>
  <c r="BT33" i="4"/>
  <c r="AD33" i="4"/>
  <c r="BS30" i="4"/>
  <c r="AC30" i="4"/>
  <c r="AB27" i="4"/>
  <c r="BR27" i="4"/>
  <c r="CD58" i="4"/>
  <c r="AN58" i="4"/>
  <c r="CA59" i="4"/>
  <c r="AK59" i="4"/>
  <c r="AI43" i="4"/>
  <c r="BY43" i="4"/>
  <c r="CD68" i="4"/>
  <c r="AN68" i="4"/>
  <c r="CE35" i="4"/>
  <c r="AO35" i="4"/>
  <c r="CA23" i="4"/>
  <c r="AK23" i="4"/>
  <c r="AI17" i="4"/>
  <c r="BY17" i="4"/>
  <c r="CB43" i="4"/>
  <c r="AL43" i="4"/>
  <c r="BT37" i="4"/>
  <c r="AD37" i="4"/>
  <c r="AB31" i="4"/>
  <c r="BR31" i="4"/>
  <c r="BT25" i="4"/>
  <c r="AD25" i="4"/>
  <c r="BS22" i="4"/>
  <c r="AC22" i="4"/>
  <c r="AB19" i="4"/>
  <c r="BR19" i="4"/>
  <c r="AA16" i="4"/>
  <c r="BQ16" i="4"/>
  <c r="AS47" i="4"/>
  <c r="CI47" i="4"/>
  <c r="AB42" i="4"/>
  <c r="BR42" i="4"/>
  <c r="AA39" i="4"/>
  <c r="BQ39" i="4"/>
  <c r="CK35" i="4"/>
  <c r="AU35" i="4"/>
  <c r="CJ32" i="4"/>
  <c r="AT32" i="4"/>
  <c r="AS29" i="4"/>
  <c r="CI29" i="4"/>
  <c r="AR26" i="4"/>
  <c r="CH26" i="4"/>
  <c r="CE61" i="4"/>
  <c r="AO61" i="4"/>
  <c r="AS68" i="4"/>
  <c r="CI68" i="4"/>
  <c r="AJ46" i="4"/>
  <c r="BZ46" i="4"/>
  <c r="AB45" i="4"/>
  <c r="BR45" i="4"/>
  <c r="AE37" i="4"/>
  <c r="BU37" i="4"/>
  <c r="AA25" i="4"/>
  <c r="BQ25" i="4"/>
  <c r="BT18" i="4"/>
  <c r="AD18" i="4"/>
  <c r="AA45" i="4"/>
  <c r="BQ45" i="4"/>
  <c r="AT37" i="4"/>
  <c r="CJ37" i="4"/>
  <c r="AR31" i="4"/>
  <c r="CH31" i="4"/>
  <c r="CF25" i="4"/>
  <c r="AP25" i="4"/>
  <c r="CA22" i="4"/>
  <c r="AK22" i="4"/>
  <c r="AJ19" i="4"/>
  <c r="BZ19" i="4"/>
  <c r="AI16" i="4"/>
  <c r="BY16" i="4"/>
  <c r="AI49" i="4"/>
  <c r="BY49" i="4"/>
  <c r="CA42" i="4"/>
  <c r="AK42" i="4"/>
  <c r="AI39" i="4"/>
  <c r="BY39" i="4"/>
  <c r="BX36" i="4"/>
  <c r="AH36" i="4"/>
  <c r="BW33" i="4"/>
  <c r="AG33" i="4"/>
  <c r="BV30" i="4"/>
  <c r="AF30" i="4"/>
  <c r="AE27" i="4"/>
  <c r="BU27" i="4"/>
  <c r="BT24" i="4"/>
  <c r="AD24" i="4"/>
  <c r="AA48" i="4"/>
  <c r="BQ48" i="4"/>
  <c r="BT45" i="4"/>
  <c r="AD45" i="4"/>
  <c r="AM21" i="4"/>
  <c r="CC21" i="4"/>
  <c r="BX41" i="4"/>
  <c r="AH41" i="4"/>
  <c r="BT29" i="4"/>
  <c r="AD29" i="4"/>
  <c r="BT21" i="4"/>
  <c r="AD21" i="4"/>
  <c r="CG60" i="4"/>
  <c r="AQ60" i="4"/>
  <c r="BS41" i="4"/>
  <c r="AC41" i="4"/>
  <c r="AA35" i="4"/>
  <c r="BQ35" i="4"/>
  <c r="AT28" i="4"/>
  <c r="CJ28" i="4"/>
  <c r="AI23" i="4"/>
  <c r="BY23" i="4"/>
  <c r="CE42" i="4"/>
  <c r="AO42" i="4"/>
  <c r="AI30" i="4"/>
  <c r="BY30" i="4"/>
  <c r="CK19" i="4"/>
  <c r="AU19" i="4"/>
  <c r="AR14" i="4"/>
  <c r="CH14" i="4"/>
  <c r="CG11" i="4"/>
  <c r="AQ11" i="4"/>
  <c r="CF8" i="4"/>
  <c r="AP8" i="4"/>
  <c r="AE12" i="4"/>
  <c r="BU12" i="4"/>
  <c r="AS40" i="4"/>
  <c r="CI40" i="4"/>
  <c r="CE28" i="4"/>
  <c r="AO28" i="4"/>
  <c r="BT19" i="4"/>
  <c r="AD19" i="4"/>
  <c r="AJ56" i="4"/>
  <c r="BZ56" i="4"/>
  <c r="AA60" i="4"/>
  <c r="BQ60" i="4"/>
  <c r="BS23" i="4"/>
  <c r="AC23" i="4"/>
  <c r="AB43" i="4"/>
  <c r="BR43" i="4"/>
  <c r="CE30" i="4"/>
  <c r="AO30" i="4"/>
  <c r="AT21" i="4"/>
  <c r="CJ21" i="4"/>
  <c r="AR15" i="4"/>
  <c r="CH15" i="4"/>
  <c r="AS41" i="4"/>
  <c r="CI41" i="4"/>
  <c r="CG35" i="4"/>
  <c r="AQ35" i="4"/>
  <c r="CE29" i="4"/>
  <c r="AO29" i="4"/>
  <c r="CG23" i="4"/>
  <c r="AQ23" i="4"/>
  <c r="AE45" i="4"/>
  <c r="BU45" i="4"/>
  <c r="CJ31" i="4"/>
  <c r="AT31" i="4"/>
  <c r="CF20" i="4"/>
  <c r="AP20" i="4"/>
  <c r="BU15" i="4"/>
  <c r="AE15" i="4"/>
  <c r="BT12" i="4"/>
  <c r="AD12" i="4"/>
  <c r="BS9" i="4"/>
  <c r="AC9" i="4"/>
  <c r="CF13" i="4"/>
  <c r="AP13" i="4"/>
  <c r="AI42" i="4"/>
  <c r="BY42" i="4"/>
  <c r="BU30" i="4"/>
  <c r="AE30" i="4"/>
  <c r="CJ19" i="4"/>
  <c r="AT19" i="4"/>
  <c r="CA11" i="4"/>
  <c r="AK11" i="4"/>
  <c r="CB14" i="4"/>
  <c r="AL14" i="4"/>
  <c r="AI19" i="4"/>
  <c r="BY19" i="4"/>
  <c r="BV29" i="4"/>
  <c r="AF29" i="4"/>
  <c r="AJ41" i="4"/>
  <c r="BZ41" i="4"/>
  <c r="AS10" i="4"/>
  <c r="CI10" i="4"/>
  <c r="AS20" i="4"/>
  <c r="CI20" i="4"/>
  <c r="CE47" i="4"/>
  <c r="AO47" i="4"/>
  <c r="AR9" i="4"/>
  <c r="CH9" i="4"/>
  <c r="AS12" i="4"/>
  <c r="CI12" i="4"/>
  <c r="BS16" i="4"/>
  <c r="AC16" i="4"/>
  <c r="AA34" i="4"/>
  <c r="BQ34" i="4"/>
  <c r="AB44" i="4"/>
  <c r="BR44" i="4"/>
  <c r="BS13" i="4"/>
  <c r="AC13" i="4"/>
  <c r="CB23" i="4"/>
  <c r="AL23" i="4"/>
  <c r="CA67" i="4"/>
  <c r="AK67" i="4"/>
  <c r="AM31" i="4"/>
  <c r="CC31" i="4"/>
  <c r="AM44" i="4"/>
  <c r="CC44" i="4"/>
  <c r="AR23" i="4"/>
  <c r="CH23" i="4"/>
  <c r="AM56" i="4"/>
  <c r="CC56" i="4"/>
  <c r="AI50" i="4"/>
  <c r="BY50" i="4"/>
  <c r="BS11" i="4"/>
  <c r="AC11" i="4"/>
  <c r="BT14" i="4"/>
  <c r="AD14" i="4"/>
  <c r="CD18" i="4"/>
  <c r="AN18" i="4"/>
  <c r="CF27" i="4"/>
  <c r="AP27" i="4"/>
  <c r="AT39" i="4"/>
  <c r="CJ39" i="4"/>
  <c r="CF9" i="4"/>
  <c r="AP9" i="4"/>
  <c r="BX19" i="4"/>
  <c r="AH19" i="4"/>
  <c r="BV41" i="4"/>
  <c r="AF41" i="4"/>
  <c r="AJ9" i="4"/>
  <c r="BZ9" i="4"/>
  <c r="CA12" i="4"/>
  <c r="AK12" i="4"/>
  <c r="CB15" i="4"/>
  <c r="AL15" i="4"/>
  <c r="CK30" i="4"/>
  <c r="AU30" i="4"/>
  <c r="CE14" i="4"/>
  <c r="AO14" i="4"/>
  <c r="BX12" i="4"/>
  <c r="AH12" i="4"/>
  <c r="BS21" i="4"/>
  <c r="AC21" i="4"/>
  <c r="AT46" i="4"/>
  <c r="CJ46" i="4"/>
  <c r="AB30" i="4"/>
  <c r="BR30" i="4"/>
  <c r="BV42" i="4"/>
  <c r="AF42" i="4"/>
  <c r="BW22" i="4"/>
  <c r="AG22" i="4"/>
  <c r="BV44" i="4"/>
  <c r="AF44" i="4"/>
  <c r="BW44" i="4"/>
  <c r="AG44" i="4"/>
  <c r="CK68" i="4"/>
  <c r="AU68" i="4"/>
  <c r="AA36" i="4"/>
  <c r="BQ36" i="4"/>
  <c r="AJ38" i="4"/>
  <c r="BZ38" i="4"/>
  <c r="BV37" i="4"/>
  <c r="AF37" i="4"/>
  <c r="AJ10" i="4"/>
  <c r="BZ10" i="4"/>
  <c r="BX23" i="4"/>
  <c r="AH23" i="4"/>
  <c r="CB11" i="4"/>
  <c r="AL11" i="4"/>
  <c r="CD33" i="4"/>
  <c r="AN33" i="4"/>
  <c r="AB7" i="4"/>
  <c r="BR7" i="4"/>
  <c r="AT23" i="4"/>
  <c r="CJ23" i="4"/>
  <c r="AE13" i="4"/>
  <c r="BU13" i="4"/>
  <c r="CD8" i="4"/>
  <c r="AN8" i="4"/>
  <c r="AT35" i="4"/>
  <c r="CJ35" i="4"/>
  <c r="AJ15" i="4"/>
  <c r="BZ15" i="4"/>
  <c r="BV7" i="4"/>
  <c r="AF7" i="4"/>
  <c r="BS42" i="4"/>
  <c r="AC42" i="4"/>
  <c r="CA41" i="4"/>
  <c r="AK41" i="4"/>
  <c r="CE43" i="4"/>
  <c r="AO43" i="4"/>
  <c r="CK11" i="4"/>
  <c r="AU11" i="4"/>
  <c r="AJ29" i="4"/>
  <c r="BZ29" i="4"/>
  <c r="BW12" i="4"/>
  <c r="AG12" i="4"/>
  <c r="CF39" i="4"/>
  <c r="AP39" i="4"/>
  <c r="BT9" i="4"/>
  <c r="AD9" i="4"/>
  <c r="CK26" i="4"/>
  <c r="AU26" i="4"/>
  <c r="CK13" i="4"/>
  <c r="AU13" i="4"/>
  <c r="AA9" i="4"/>
  <c r="BQ9" i="4"/>
  <c r="CK38" i="4"/>
  <c r="AU38" i="4"/>
  <c r="AB17" i="4"/>
  <c r="BR17" i="4"/>
  <c r="AE8" i="4"/>
  <c r="BU8" i="4"/>
  <c r="CK32" i="4"/>
  <c r="AU32" i="4"/>
  <c r="AE34" i="4"/>
  <c r="BU34" i="4"/>
  <c r="AB21" i="4"/>
  <c r="BR21" i="4"/>
  <c r="AM30" i="4"/>
  <c r="CC30" i="4"/>
  <c r="AI22" i="4"/>
  <c r="BY22" i="4"/>
  <c r="AJ8" i="4"/>
  <c r="BZ8" i="4"/>
  <c r="AB15" i="4"/>
  <c r="BR15" i="4"/>
  <c r="AB48" i="4"/>
  <c r="BR48" i="4"/>
  <c r="BW54" i="4"/>
  <c r="AG54" i="4"/>
  <c r="CA32" i="4"/>
  <c r="AK32" i="4"/>
  <c r="AT42" i="4"/>
  <c r="CJ42" i="4"/>
  <c r="CA28" i="4"/>
  <c r="AK28" i="4"/>
  <c r="BU9" i="4"/>
  <c r="AE9" i="4"/>
  <c r="AR17" i="4"/>
  <c r="CH17" i="4"/>
  <c r="AS26" i="4"/>
  <c r="CI26" i="4"/>
  <c r="AA18" i="4"/>
  <c r="BQ18" i="4"/>
  <c r="CB20" i="4"/>
  <c r="AL20" i="4"/>
  <c r="BS14" i="4"/>
  <c r="AC14" i="4"/>
  <c r="BV14" i="4"/>
  <c r="AF14" i="4"/>
  <c r="AI12" i="4"/>
  <c r="BY12" i="4"/>
  <c r="AM45" i="4"/>
  <c r="CC45" i="4"/>
  <c r="CG27" i="4"/>
  <c r="AQ27" i="4"/>
  <c r="AE11" i="4"/>
  <c r="BU11" i="4"/>
  <c r="BW16" i="4"/>
  <c r="AG16" i="4"/>
  <c r="CB10" i="4"/>
  <c r="AL10" i="4"/>
  <c r="CA17" i="4"/>
  <c r="AK17" i="4"/>
  <c r="AA7" i="4"/>
  <c r="BQ7" i="4"/>
  <c r="CN27" i="4" l="1"/>
  <c r="AX55" i="4"/>
  <c r="AX44" i="4"/>
  <c r="CL29" i="4"/>
  <c r="CM29" i="4" s="1"/>
  <c r="CN14" i="4"/>
  <c r="AV44" i="4"/>
  <c r="AW44" i="4" s="1"/>
  <c r="CN12" i="4"/>
  <c r="AX24" i="4"/>
  <c r="AX52" i="4"/>
  <c r="CN52" i="4"/>
  <c r="CN51" i="4"/>
  <c r="AX17" i="4"/>
  <c r="CN57" i="4"/>
  <c r="CL19" i="4"/>
  <c r="CM19" i="4" s="1"/>
  <c r="CL24" i="4"/>
  <c r="CM24" i="4" s="1"/>
  <c r="AX53" i="4"/>
  <c r="AX21" i="4"/>
  <c r="AX33" i="4"/>
  <c r="AV56" i="4"/>
  <c r="AW56" i="4" s="1"/>
  <c r="AV61" i="4"/>
  <c r="AW61" i="4" s="1"/>
  <c r="CN56" i="4"/>
  <c r="AX23" i="4"/>
  <c r="AV8" i="4"/>
  <c r="AW8" i="4" s="1"/>
  <c r="CL16" i="4"/>
  <c r="CM16" i="4" s="1"/>
  <c r="CN63" i="4"/>
  <c r="AV34" i="4"/>
  <c r="AW34" i="4" s="1"/>
  <c r="AX13" i="4"/>
  <c r="AX59" i="4"/>
  <c r="AV46" i="4"/>
  <c r="AW46" i="4" s="1"/>
  <c r="AV13" i="4"/>
  <c r="AW13" i="4" s="1"/>
  <c r="AV60" i="4"/>
  <c r="AW60" i="4" s="1"/>
  <c r="CN24" i="4"/>
  <c r="CO24" i="4" s="1"/>
  <c r="CN34" i="4"/>
  <c r="CN46" i="4"/>
  <c r="CL13" i="4"/>
  <c r="CM13" i="4" s="1"/>
  <c r="AV66" i="4"/>
  <c r="AW66" i="4" s="1"/>
  <c r="AX66" i="4"/>
  <c r="CN64" i="4"/>
  <c r="CL64" i="4"/>
  <c r="CM64" i="4" s="1"/>
  <c r="CN66" i="4"/>
  <c r="CL66" i="4"/>
  <c r="CM66" i="4" s="1"/>
  <c r="AV65" i="4"/>
  <c r="AW65" i="4" s="1"/>
  <c r="AX65" i="4"/>
  <c r="CN65" i="4"/>
  <c r="CL65" i="4"/>
  <c r="CM65" i="4" s="1"/>
  <c r="AV64" i="4"/>
  <c r="AW64" i="4" s="1"/>
  <c r="AX64" i="4"/>
  <c r="CN61" i="4"/>
  <c r="AV58" i="4"/>
  <c r="AW58" i="4" s="1"/>
  <c r="CL57" i="4"/>
  <c r="CM57" i="4" s="1"/>
  <c r="CL17" i="4"/>
  <c r="CM17" i="4" s="1"/>
  <c r="AX63" i="4"/>
  <c r="AV59" i="4"/>
  <c r="AW59" i="4" s="1"/>
  <c r="AX22" i="4"/>
  <c r="AV22" i="4"/>
  <c r="AW22" i="4" s="1"/>
  <c r="CN60" i="4"/>
  <c r="CL49" i="4"/>
  <c r="CM49" i="4" s="1"/>
  <c r="CL50" i="4"/>
  <c r="CM50" i="4" s="1"/>
  <c r="CN13" i="4"/>
  <c r="CO13" i="4" s="1"/>
  <c r="CL60" i="4"/>
  <c r="CM60" i="4" s="1"/>
  <c r="CL28" i="4"/>
  <c r="CM28" i="4" s="1"/>
  <c r="CL43" i="4"/>
  <c r="CM43" i="4" s="1"/>
  <c r="CL7" i="4"/>
  <c r="CM7" i="4" s="1"/>
  <c r="CN43" i="4"/>
  <c r="CN15" i="4"/>
  <c r="CL15" i="4"/>
  <c r="CM15" i="4" s="1"/>
  <c r="CL48" i="4"/>
  <c r="CM48" i="4" s="1"/>
  <c r="CN48" i="4"/>
  <c r="AV25" i="4"/>
  <c r="AW25" i="4" s="1"/>
  <c r="CN68" i="4"/>
  <c r="AX25" i="4"/>
  <c r="CN22" i="4"/>
  <c r="CL22" i="4"/>
  <c r="CM22" i="4" s="1"/>
  <c r="CL68" i="4"/>
  <c r="CM68" i="4" s="1"/>
  <c r="CN29" i="4"/>
  <c r="CO29" i="4" s="1"/>
  <c r="CN55" i="4"/>
  <c r="CN7" i="4"/>
  <c r="CL55" i="4"/>
  <c r="CM55" i="4" s="1"/>
  <c r="CN16" i="4"/>
  <c r="CO16" i="4" s="1"/>
  <c r="CN49" i="4"/>
  <c r="CL56" i="4"/>
  <c r="CM56" i="4" s="1"/>
  <c r="CL14" i="4"/>
  <c r="CM14" i="4" s="1"/>
  <c r="CL34" i="4"/>
  <c r="CM34" i="4" s="1"/>
  <c r="CN38" i="4"/>
  <c r="CL45" i="4"/>
  <c r="CM45" i="4" s="1"/>
  <c r="CL9" i="4"/>
  <c r="CM9" i="4" s="1"/>
  <c r="CL18" i="4"/>
  <c r="CM18" i="4" s="1"/>
  <c r="CN23" i="4"/>
  <c r="CN25" i="4"/>
  <c r="CN54" i="4"/>
  <c r="CL31" i="4"/>
  <c r="CM31" i="4" s="1"/>
  <c r="CN67" i="4"/>
  <c r="CN45" i="4"/>
  <c r="CO45" i="4" s="1"/>
  <c r="CN18" i="4"/>
  <c r="CL38" i="4"/>
  <c r="CM38" i="4" s="1"/>
  <c r="AV9" i="4"/>
  <c r="AW9" i="4" s="1"/>
  <c r="AV55" i="4"/>
  <c r="AW55" i="4" s="1"/>
  <c r="AV21" i="4"/>
  <c r="AW21" i="4" s="1"/>
  <c r="AX11" i="4"/>
  <c r="AX9" i="4"/>
  <c r="AX46" i="4"/>
  <c r="AX14" i="4"/>
  <c r="AV38" i="4"/>
  <c r="AW38" i="4" s="1"/>
  <c r="AX26" i="4"/>
  <c r="AX61" i="4"/>
  <c r="AX48" i="4"/>
  <c r="AV43" i="4"/>
  <c r="AW43" i="4" s="1"/>
  <c r="AV17" i="4"/>
  <c r="AW17" i="4" s="1"/>
  <c r="AX31" i="4"/>
  <c r="AX67" i="4"/>
  <c r="AX37" i="4"/>
  <c r="AV15" i="4"/>
  <c r="AW15" i="4" s="1"/>
  <c r="AX8" i="4"/>
  <c r="CN36" i="4"/>
  <c r="CN21" i="4"/>
  <c r="CL26" i="4"/>
  <c r="CM26" i="4" s="1"/>
  <c r="CN44" i="4"/>
  <c r="AX18" i="4"/>
  <c r="CN32" i="4"/>
  <c r="CN58" i="4"/>
  <c r="AV31" i="4"/>
  <c r="AW31" i="4" s="1"/>
  <c r="CL46" i="4"/>
  <c r="CM46" i="4" s="1"/>
  <c r="CN42" i="4"/>
  <c r="AV37" i="4"/>
  <c r="AW37" i="4" s="1"/>
  <c r="CL21" i="4"/>
  <c r="CM21" i="4" s="1"/>
  <c r="CN9" i="4"/>
  <c r="CN39" i="4"/>
  <c r="CL53" i="4"/>
  <c r="CM53" i="4" s="1"/>
  <c r="CN50" i="4"/>
  <c r="CL54" i="4"/>
  <c r="CM54" i="4" s="1"/>
  <c r="AV62" i="4"/>
  <c r="AW62" i="4" s="1"/>
  <c r="AX16" i="4"/>
  <c r="CN53" i="4"/>
  <c r="AV23" i="4"/>
  <c r="AW23" i="4" s="1"/>
  <c r="AX27" i="4"/>
  <c r="CL36" i="4"/>
  <c r="CM36" i="4" s="1"/>
  <c r="AV18" i="4"/>
  <c r="AW18" i="4" s="1"/>
  <c r="AV11" i="4"/>
  <c r="AW11" i="4" s="1"/>
  <c r="AX50" i="4"/>
  <c r="CN19" i="4"/>
  <c r="CO19" i="4" s="1"/>
  <c r="CN26" i="4"/>
  <c r="AX41" i="4"/>
  <c r="AV33" i="4"/>
  <c r="AW33" i="4" s="1"/>
  <c r="AV16" i="4"/>
  <c r="AW16" i="4" s="1"/>
  <c r="AV39" i="4"/>
  <c r="AW39" i="4" s="1"/>
  <c r="CL23" i="4"/>
  <c r="CM23" i="4" s="1"/>
  <c r="CL44" i="4"/>
  <c r="CM44" i="4" s="1"/>
  <c r="AX62" i="4"/>
  <c r="AV48" i="4"/>
  <c r="AW48" i="4" s="1"/>
  <c r="AV26" i="4"/>
  <c r="AW26" i="4" s="1"/>
  <c r="AV53" i="4"/>
  <c r="AW53" i="4" s="1"/>
  <c r="AV49" i="4"/>
  <c r="AW49" i="4" s="1"/>
  <c r="AX40" i="4"/>
  <c r="CL25" i="4"/>
  <c r="CM25" i="4" s="1"/>
  <c r="CL42" i="4"/>
  <c r="CM42" i="4" s="1"/>
  <c r="CL58" i="4"/>
  <c r="CM58" i="4" s="1"/>
  <c r="AV63" i="4"/>
  <c r="AW63" i="4" s="1"/>
  <c r="CL32" i="4"/>
  <c r="CM32" i="4" s="1"/>
  <c r="AX20" i="4"/>
  <c r="AV28" i="4"/>
  <c r="AW28" i="4" s="1"/>
  <c r="AV12" i="4"/>
  <c r="AW12" i="4" s="1"/>
  <c r="AV52" i="4"/>
  <c r="AW52" i="4" s="1"/>
  <c r="CL47" i="4"/>
  <c r="CM47" i="4" s="1"/>
  <c r="AV19" i="4"/>
  <c r="AW19" i="4" s="1"/>
  <c r="AV20" i="4"/>
  <c r="AW20" i="4" s="1"/>
  <c r="AV41" i="4"/>
  <c r="AW41" i="4" s="1"/>
  <c r="AV14" i="4"/>
  <c r="AW14" i="4" s="1"/>
  <c r="AV24" i="4"/>
  <c r="AW24" i="4" s="1"/>
  <c r="AX12" i="4"/>
  <c r="AV40" i="4"/>
  <c r="AW40" i="4" s="1"/>
  <c r="AV32" i="4"/>
  <c r="AW32" i="4" s="1"/>
  <c r="AX28" i="4"/>
  <c r="CN47" i="4"/>
  <c r="AX35" i="4"/>
  <c r="AV35" i="4"/>
  <c r="AW35" i="4" s="1"/>
  <c r="CN37" i="4"/>
  <c r="CN17" i="4"/>
  <c r="CL52" i="4"/>
  <c r="CM52" i="4" s="1"/>
  <c r="CL51" i="4"/>
  <c r="CM51" i="4" s="1"/>
  <c r="AV67" i="4"/>
  <c r="AW67" i="4" s="1"/>
  <c r="CL12" i="4"/>
  <c r="CM12" i="4" s="1"/>
  <c r="AV27" i="4"/>
  <c r="AW27" i="4" s="1"/>
  <c r="AV50" i="4"/>
  <c r="AW50" i="4" s="1"/>
  <c r="CN62" i="4"/>
  <c r="CN40" i="4"/>
  <c r="CL40" i="4"/>
  <c r="CM40" i="4" s="1"/>
  <c r="CN11" i="4"/>
  <c r="CL11" i="4"/>
  <c r="CM11" i="4" s="1"/>
  <c r="AX32" i="4"/>
  <c r="CN31" i="4"/>
  <c r="AX10" i="4"/>
  <c r="CN59" i="4"/>
  <c r="CL59" i="4"/>
  <c r="CM59" i="4" s="1"/>
  <c r="CL20" i="4"/>
  <c r="CM20" i="4" s="1"/>
  <c r="CN20" i="4"/>
  <c r="CL30" i="4"/>
  <c r="CM30" i="4" s="1"/>
  <c r="CL27" i="4"/>
  <c r="CM27" i="4" s="1"/>
  <c r="CL67" i="4"/>
  <c r="CM67" i="4" s="1"/>
  <c r="CL37" i="4"/>
  <c r="CM37" i="4" s="1"/>
  <c r="CL63" i="4"/>
  <c r="CM63" i="4" s="1"/>
  <c r="CL39" i="4"/>
  <c r="CM39" i="4" s="1"/>
  <c r="CL10" i="4"/>
  <c r="CM10" i="4" s="1"/>
  <c r="CN10" i="4"/>
  <c r="CN33" i="4"/>
  <c r="CL33" i="4"/>
  <c r="CM33" i="4" s="1"/>
  <c r="CN30" i="4"/>
  <c r="CN28" i="4"/>
  <c r="CN41" i="4"/>
  <c r="CL41" i="4"/>
  <c r="CM41" i="4" s="1"/>
  <c r="CN35" i="4"/>
  <c r="CL35" i="4"/>
  <c r="CM35" i="4" s="1"/>
  <c r="CL61" i="4"/>
  <c r="CM61" i="4" s="1"/>
  <c r="CL62" i="4"/>
  <c r="CM62" i="4" s="1"/>
  <c r="CL8" i="4"/>
  <c r="CM8" i="4" s="1"/>
  <c r="CN8" i="4"/>
  <c r="AV36" i="4"/>
  <c r="AW36" i="4" s="1"/>
  <c r="AX36" i="4"/>
  <c r="AX58" i="4"/>
  <c r="AX15" i="4"/>
  <c r="AX39" i="4"/>
  <c r="AV57" i="4"/>
  <c r="AW57" i="4" s="1"/>
  <c r="AX57" i="4"/>
  <c r="AV51" i="4"/>
  <c r="AW51" i="4" s="1"/>
  <c r="AX51" i="4"/>
  <c r="AV42" i="4"/>
  <c r="AW42" i="4" s="1"/>
  <c r="AX42" i="4"/>
  <c r="AX56" i="4"/>
  <c r="AX60" i="4"/>
  <c r="AX49" i="4"/>
  <c r="AX45" i="4"/>
  <c r="AX38" i="4"/>
  <c r="AX34" i="4"/>
  <c r="AV68" i="4"/>
  <c r="AW68" i="4" s="1"/>
  <c r="AX68" i="4"/>
  <c r="AX47" i="4"/>
  <c r="AV29" i="4"/>
  <c r="AW29" i="4" s="1"/>
  <c r="AX29" i="4"/>
  <c r="AX30" i="4"/>
  <c r="AV54" i="4"/>
  <c r="AW54" i="4" s="1"/>
  <c r="AX54" i="4"/>
  <c r="AX19" i="4"/>
  <c r="AX43" i="4"/>
  <c r="AX7" i="4"/>
  <c r="AV7" i="4"/>
  <c r="AW7" i="4" s="1"/>
  <c r="AV45" i="4"/>
  <c r="AV10" i="4"/>
  <c r="AV30" i="4"/>
  <c r="AV47" i="4"/>
  <c r="CO17" i="4" l="1"/>
  <c r="CO50" i="4"/>
  <c r="CO15" i="4"/>
  <c r="CO49" i="4"/>
  <c r="CO28" i="4"/>
  <c r="CO55" i="4"/>
  <c r="CO22" i="4"/>
  <c r="CO48" i="4"/>
  <c r="CO43" i="4"/>
  <c r="CO26" i="4"/>
  <c r="CO14" i="4"/>
  <c r="CO56" i="4"/>
  <c r="CO57" i="4"/>
  <c r="CO68" i="4"/>
  <c r="CO60" i="4"/>
  <c r="CO65" i="4"/>
  <c r="CO66" i="4"/>
  <c r="AY64" i="4"/>
  <c r="AY65" i="4"/>
  <c r="CO64" i="4"/>
  <c r="AY66" i="4"/>
  <c r="CO54" i="4"/>
  <c r="CO46" i="4"/>
  <c r="CO25" i="4"/>
  <c r="CO47" i="4"/>
  <c r="CO23" i="4"/>
  <c r="CO31" i="4"/>
  <c r="CO21" i="4"/>
  <c r="CO34" i="4"/>
  <c r="CO53" i="4"/>
  <c r="CO9" i="4"/>
  <c r="CO36" i="4"/>
  <c r="CO18" i="4"/>
  <c r="CO58" i="4"/>
  <c r="CO44" i="4"/>
  <c r="CO38" i="4"/>
  <c r="CO42" i="4"/>
  <c r="CO32" i="4"/>
  <c r="CO30" i="4"/>
  <c r="CO40" i="4"/>
  <c r="CO10" i="4"/>
  <c r="CO59" i="4"/>
  <c r="AY42" i="4"/>
  <c r="CO41" i="4"/>
  <c r="CO33" i="4"/>
  <c r="CO27" i="4"/>
  <c r="AY55" i="4"/>
  <c r="AY49" i="4"/>
  <c r="CO62" i="4"/>
  <c r="CO52" i="4"/>
  <c r="CO7" i="4"/>
  <c r="CO61" i="4"/>
  <c r="AY18" i="4"/>
  <c r="AY52" i="4"/>
  <c r="CO51" i="4"/>
  <c r="CO67" i="4"/>
  <c r="CO35" i="4"/>
  <c r="CO20" i="4"/>
  <c r="CO11" i="4"/>
  <c r="CO12" i="4"/>
  <c r="AY11" i="4"/>
  <c r="AY31" i="4"/>
  <c r="AY9" i="4"/>
  <c r="CO37" i="4"/>
  <c r="AY38" i="4"/>
  <c r="CO8" i="4"/>
  <c r="AY59" i="4"/>
  <c r="CO39" i="4"/>
  <c r="CO63" i="4"/>
  <c r="AY33" i="4"/>
  <c r="AY20" i="4"/>
  <c r="AY61" i="4"/>
  <c r="AY43" i="4"/>
  <c r="AY57" i="4"/>
  <c r="AY8" i="4"/>
  <c r="AY27" i="4"/>
  <c r="AY62" i="4"/>
  <c r="AY37" i="4"/>
  <c r="AY58" i="4"/>
  <c r="AY32" i="4"/>
  <c r="AY23" i="4"/>
  <c r="AY28" i="4"/>
  <c r="AY7" i="4"/>
  <c r="AY19" i="4"/>
  <c r="AY29" i="4"/>
  <c r="AY36" i="4"/>
  <c r="AY26" i="4"/>
  <c r="AY50" i="4"/>
  <c r="AY46" i="4"/>
  <c r="AY24" i="4"/>
  <c r="AY44" i="4"/>
  <c r="AY12" i="4"/>
  <c r="AY54" i="4"/>
  <c r="AY34" i="4"/>
  <c r="AY60" i="4"/>
  <c r="AY51" i="4"/>
  <c r="AY39" i="4"/>
  <c r="AY14" i="4"/>
  <c r="AY40" i="4"/>
  <c r="AY48" i="4"/>
  <c r="AY25" i="4"/>
  <c r="AY22" i="4"/>
  <c r="AY13" i="4"/>
  <c r="AY17" i="4"/>
  <c r="AY56" i="4"/>
  <c r="AY15" i="4"/>
  <c r="AY21" i="4"/>
  <c r="AY35" i="4"/>
  <c r="AY53" i="4"/>
  <c r="AY16" i="4"/>
  <c r="AY63" i="4"/>
  <c r="AY41" i="4"/>
  <c r="AY67" i="4"/>
  <c r="AY68" i="4"/>
  <c r="AW47" i="4"/>
  <c r="AW30" i="4"/>
  <c r="AW10" i="4"/>
  <c r="AW45" i="4"/>
  <c r="BO57" i="4" l="1"/>
  <c r="Y33" i="4"/>
  <c r="BN46" i="4"/>
  <c r="G46" i="4" s="1"/>
  <c r="BN59" i="4"/>
  <c r="G59" i="4" s="1" a="1"/>
  <c r="G59" i="4" s="1"/>
  <c r="BN8" i="4"/>
  <c r="G8" i="4" s="1"/>
  <c r="X60" i="4"/>
  <c r="C60" i="4" s="1" a="1"/>
  <c r="C60" i="4" s="1"/>
  <c r="BN62" i="4"/>
  <c r="G62" i="4" s="1" a="1"/>
  <c r="G62" i="4" s="1"/>
  <c r="BO55" i="4"/>
  <c r="BN43" i="4"/>
  <c r="G43" i="4" s="1"/>
  <c r="BN61" i="4"/>
  <c r="G61" i="4" s="1" a="1"/>
  <c r="G61" i="4" s="1"/>
  <c r="BN21" i="4"/>
  <c r="G21" i="4" s="1"/>
  <c r="BN44" i="4"/>
  <c r="G44" i="4" s="1"/>
  <c r="BN18" i="4"/>
  <c r="G18" i="4" s="1"/>
  <c r="Y60" i="4"/>
  <c r="BO21" i="4"/>
  <c r="BO8" i="4"/>
  <c r="BO65" i="4"/>
  <c r="BO59" i="4"/>
  <c r="BO46" i="4"/>
  <c r="BO61" i="4"/>
  <c r="Y61" i="4"/>
  <c r="BO34" i="4"/>
  <c r="Y66" i="4"/>
  <c r="BO33" i="4"/>
  <c r="BO64" i="4"/>
  <c r="BO68" i="4"/>
  <c r="Y63" i="4"/>
  <c r="BO26" i="4"/>
  <c r="BO43" i="4"/>
  <c r="X46" i="4"/>
  <c r="C46" i="4" s="1"/>
  <c r="BN12" i="4"/>
  <c r="G12" i="4" s="1"/>
  <c r="BN58" i="4"/>
  <c r="G58" i="4" s="1" a="1"/>
  <c r="G58" i="4" s="1"/>
  <c r="BN66" i="4"/>
  <c r="G66" i="4" s="1" a="1"/>
  <c r="G66" i="4" s="1"/>
  <c r="X62" i="4"/>
  <c r="C62" i="4" s="1" a="1"/>
  <c r="C62" i="4" s="1"/>
  <c r="BN67" i="4"/>
  <c r="G67" i="4" s="1" a="1"/>
  <c r="G67" i="4" s="1"/>
  <c r="BN56" i="4"/>
  <c r="G56" i="4" s="1" a="1"/>
  <c r="G56" i="4" s="1"/>
  <c r="BO44" i="4"/>
  <c r="X33" i="4"/>
  <c r="C33" i="4" s="1"/>
  <c r="X65" i="4"/>
  <c r="C65" i="4" s="1" a="1"/>
  <c r="C65" i="4" s="1"/>
  <c r="BN57" i="4"/>
  <c r="G57" i="4" s="1" a="1"/>
  <c r="G57" i="4" s="1"/>
  <c r="BN60" i="4"/>
  <c r="G60" i="4" s="1" a="1"/>
  <c r="G60" i="4" s="1"/>
  <c r="BN55" i="4"/>
  <c r="G55" i="4" s="1"/>
  <c r="BN31" i="4"/>
  <c r="G31" i="4" s="1"/>
  <c r="X57" i="4"/>
  <c r="C57" i="4" s="1" a="1"/>
  <c r="C57" i="4" s="1"/>
  <c r="BN54" i="4"/>
  <c r="G54" i="4" s="1"/>
  <c r="BN63" i="4"/>
  <c r="G63" i="4" s="1" a="1"/>
  <c r="G63" i="4" s="1"/>
  <c r="X44" i="4"/>
  <c r="C44" i="4" s="1"/>
  <c r="X54" i="4"/>
  <c r="C54" i="4" s="1"/>
  <c r="X64" i="4"/>
  <c r="C64" i="4" s="1" a="1"/>
  <c r="C64" i="4" s="1"/>
  <c r="X35" i="4"/>
  <c r="C35" i="4" s="1"/>
  <c r="BN42" i="4"/>
  <c r="G42" i="4" s="1"/>
  <c r="BN14" i="4"/>
  <c r="G14" i="4" s="1"/>
  <c r="BN35" i="4"/>
  <c r="G35" i="4" s="1"/>
  <c r="X56" i="4"/>
  <c r="C56" i="4" s="1" a="1"/>
  <c r="C56" i="4" s="1"/>
  <c r="BO13" i="4"/>
  <c r="Y13" i="4"/>
  <c r="BO18" i="4"/>
  <c r="BO62" i="4"/>
  <c r="Y14" i="4"/>
  <c r="X68" i="4"/>
  <c r="C68" i="4" s="1" a="1"/>
  <c r="C68" i="4" s="1"/>
  <c r="BO31" i="4"/>
  <c r="Y57" i="4"/>
  <c r="BO54" i="4"/>
  <c r="BO63" i="4"/>
  <c r="Y44" i="4"/>
  <c r="Y54" i="4"/>
  <c r="Y64" i="4"/>
  <c r="Y35" i="4"/>
  <c r="BO42" i="4"/>
  <c r="BO14" i="4"/>
  <c r="BO35" i="4"/>
  <c r="Y56" i="4"/>
  <c r="Y46" i="4"/>
  <c r="BO12" i="4"/>
  <c r="BO58" i="4"/>
  <c r="BO66" i="4"/>
  <c r="Y62" i="4"/>
  <c r="BO67" i="4"/>
  <c r="BO56" i="4"/>
  <c r="X66" i="4"/>
  <c r="C66" i="4" s="1" a="1"/>
  <c r="C66" i="4" s="1"/>
  <c r="BN33" i="4"/>
  <c r="G33" i="4" s="1"/>
  <c r="BN64" i="4"/>
  <c r="G64" i="4" s="1" a="1"/>
  <c r="G64" i="4" s="1"/>
  <c r="BN68" i="4"/>
  <c r="G68" i="4" s="1" a="1"/>
  <c r="G68" i="4" s="1"/>
  <c r="BN13" i="4"/>
  <c r="G13" i="4" s="1"/>
  <c r="BO60" i="4"/>
  <c r="Y68" i="4"/>
  <c r="BN34" i="4"/>
  <c r="G34" i="4" s="1"/>
  <c r="BN65" i="4"/>
  <c r="G65" i="4" s="1" a="1"/>
  <c r="G65" i="4" s="1"/>
  <c r="X14" i="4"/>
  <c r="C14" i="4" s="1"/>
  <c r="X13" i="4"/>
  <c r="C13" i="4" s="1"/>
  <c r="BN26" i="4"/>
  <c r="G26" i="4" s="1"/>
  <c r="X63" i="4"/>
  <c r="C63" i="4" s="1" a="1"/>
  <c r="C63" i="4" s="1"/>
  <c r="Y65" i="4"/>
  <c r="X61" i="4"/>
  <c r="C61" i="4" s="1" a="1"/>
  <c r="C61" i="4" s="1"/>
  <c r="AY10" i="4"/>
  <c r="AY45" i="4"/>
  <c r="AY30" i="4"/>
  <c r="AY47" i="4"/>
  <c r="X45" i="4" l="1"/>
  <c r="C45" i="4" s="1"/>
  <c r="BN23" i="4"/>
  <c r="G23" i="4" s="1"/>
  <c r="X23" i="4"/>
  <c r="C23" i="4" s="1"/>
  <c r="BN37" i="4"/>
  <c r="G37" i="4" s="1"/>
  <c r="X7" i="4"/>
  <c r="C7" i="4" s="1"/>
  <c r="Y7" i="4"/>
  <c r="BO23" i="4"/>
  <c r="BO50" i="4"/>
  <c r="Y22" i="4"/>
  <c r="Y41" i="4"/>
  <c r="Y45" i="4"/>
  <c r="Y50" i="4"/>
  <c r="BO37" i="4"/>
  <c r="BO41" i="4"/>
  <c r="BO45" i="4"/>
  <c r="BO7" i="4"/>
  <c r="Y23" i="4"/>
  <c r="BO16" i="4" l="1"/>
  <c r="BO11" i="4"/>
  <c r="BN11" i="4"/>
  <c r="G11" i="4" s="1"/>
  <c r="Y53" i="4"/>
  <c r="X53" i="4"/>
  <c r="C53" i="4" s="1"/>
  <c r="Y27" i="4"/>
  <c r="X27" i="4"/>
  <c r="C27" i="4" s="1"/>
  <c r="Y24" i="4"/>
  <c r="Y48" i="4"/>
  <c r="BO25" i="4"/>
  <c r="Y16" i="4"/>
  <c r="BO22" i="4"/>
  <c r="Y32" i="4"/>
  <c r="Y17" i="4"/>
  <c r="X17" i="4"/>
  <c r="C17" i="4" s="1"/>
  <c r="BO24" i="4"/>
  <c r="BO15" i="4"/>
  <c r="Y47" i="4"/>
  <c r="BN48" i="4"/>
  <c r="G48" i="4" s="1"/>
  <c r="Y19" i="4"/>
  <c r="BO20" i="4"/>
  <c r="Y31" i="4"/>
  <c r="Y30" i="4"/>
  <c r="BO47" i="4"/>
  <c r="BO48" i="4"/>
  <c r="Y36" i="4"/>
  <c r="Y43" i="4"/>
  <c r="Y25" i="4"/>
  <c r="X25" i="4"/>
  <c r="C25" i="4" s="1"/>
  <c r="BO52" i="4"/>
  <c r="Y42" i="4"/>
  <c r="BO32" i="4"/>
  <c r="BO53" i="4"/>
  <c r="BN7" i="4"/>
  <c r="G7" i="4" s="1"/>
  <c r="BN53" i="4"/>
  <c r="G53" i="4" s="1"/>
  <c r="Y11" i="4"/>
  <c r="BO30" i="4"/>
  <c r="Y38" i="4"/>
  <c r="Y15" i="4"/>
  <c r="BO28" i="4"/>
  <c r="Y29" i="4"/>
  <c r="BN50" i="4"/>
  <c r="G50" i="4" s="1"/>
  <c r="Y8" i="4"/>
  <c r="BO9" i="4"/>
  <c r="BN28" i="4"/>
  <c r="G28" i="4" s="1"/>
  <c r="Y28" i="4"/>
  <c r="Y10" i="4"/>
  <c r="BO19" i="4"/>
  <c r="Y55" i="4"/>
  <c r="BN15" i="4"/>
  <c r="G15" i="4" s="1"/>
  <c r="X29" i="4"/>
  <c r="C29" i="4" s="1"/>
  <c r="BN52" i="4"/>
  <c r="G52" i="4" s="1"/>
  <c r="X55" i="4"/>
  <c r="C55" i="4" s="1"/>
  <c r="BO49" i="4"/>
  <c r="BO29" i="4"/>
  <c r="Y18" i="4"/>
  <c r="BN41" i="4"/>
  <c r="G41" i="4" s="1"/>
  <c r="X41" i="4"/>
  <c r="C41" i="4" s="1"/>
  <c r="BN19" i="4"/>
  <c r="G19" i="4" s="1"/>
  <c r="X50" i="4"/>
  <c r="C50" i="4" s="1"/>
  <c r="BO10" i="4"/>
  <c r="Y52" i="4"/>
  <c r="X8" i="4"/>
  <c r="C8" i="4" s="1"/>
  <c r="BO27" i="4"/>
  <c r="Y9" i="4"/>
  <c r="X22" i="4"/>
  <c r="C22" i="4" s="1"/>
  <c r="BN45" i="4"/>
  <c r="G45" i="4" s="1"/>
  <c r="Y37" i="4" l="1"/>
  <c r="X37" i="4"/>
  <c r="C37" i="4" s="1"/>
  <c r="BN10" i="4"/>
  <c r="G10" i="4" s="1"/>
  <c r="BN32" i="4"/>
  <c r="G32" i="4" s="1"/>
  <c r="X52" i="4"/>
  <c r="C52" i="4" s="1"/>
  <c r="X48" i="4"/>
  <c r="C48" i="4" s="1"/>
  <c r="X28" i="4"/>
  <c r="C28" i="4" s="1"/>
  <c r="X18" i="4"/>
  <c r="C18" i="4" s="1"/>
  <c r="BN24" i="4"/>
  <c r="G24" i="4" s="1"/>
  <c r="BN27" i="4"/>
  <c r="G27" i="4" s="1"/>
  <c r="Y20" i="4"/>
  <c r="X20" i="4"/>
  <c r="C20" i="4" s="1"/>
  <c r="X36" i="4"/>
  <c r="C36" i="4" s="1"/>
  <c r="X32" i="4"/>
  <c r="C32" i="4" s="1"/>
  <c r="BO51" i="4"/>
  <c r="BN51" i="4"/>
  <c r="G51" i="4" s="1"/>
  <c r="Y51" i="4"/>
  <c r="X51" i="4"/>
  <c r="C51" i="4" s="1"/>
  <c r="BN47" i="4"/>
  <c r="G47" i="4" s="1"/>
  <c r="Y67" i="4"/>
  <c r="X67" i="4"/>
  <c r="C67" i="4" s="1" a="1"/>
  <c r="C67" i="4" s="1"/>
  <c r="BO36" i="4"/>
  <c r="BN36" i="4"/>
  <c r="G36" i="4" s="1"/>
  <c r="X15" i="4"/>
  <c r="C15" i="4" s="1"/>
  <c r="X24" i="4"/>
  <c r="C24" i="4" s="1"/>
  <c r="Y12" i="4"/>
  <c r="X12" i="4"/>
  <c r="C12" i="4" s="1"/>
  <c r="Y26" i="4"/>
  <c r="X26" i="4"/>
  <c r="C26" i="4" s="1"/>
  <c r="BN9" i="4"/>
  <c r="G9" i="4" s="1"/>
  <c r="BN29" i="4"/>
  <c r="G29" i="4" s="1"/>
  <c r="X19" i="4"/>
  <c r="C19" i="4" s="1"/>
  <c r="BO39" i="4"/>
  <c r="BN39" i="4"/>
  <c r="G39" i="4" s="1"/>
  <c r="Y34" i="4"/>
  <c r="X34" i="4"/>
  <c r="C34" i="4" s="1"/>
  <c r="BO40" i="4"/>
  <c r="BN40" i="4"/>
  <c r="G40" i="4" s="1"/>
  <c r="Y21" i="4"/>
  <c r="X21" i="4"/>
  <c r="C21" i="4" s="1"/>
  <c r="BN16" i="4"/>
  <c r="G16" i="4" s="1"/>
  <c r="BN22" i="4"/>
  <c r="G22" i="4" s="1"/>
  <c r="X16" i="4"/>
  <c r="C16" i="4" s="1"/>
  <c r="BO17" i="4"/>
  <c r="BN17" i="4"/>
  <c r="G17" i="4" s="1"/>
  <c r="BN25" i="4"/>
  <c r="G25" i="4" s="1"/>
  <c r="X31" i="4"/>
  <c r="C31" i="4" s="1"/>
  <c r="X47" i="4"/>
  <c r="C47" i="4" s="1"/>
  <c r="X38" i="4"/>
  <c r="C38" i="4" s="1"/>
  <c r="BO38" i="4"/>
  <c r="BN38" i="4"/>
  <c r="G38" i="4" s="1"/>
  <c r="Y39" i="4"/>
  <c r="X39" i="4"/>
  <c r="C39" i="4" s="1"/>
  <c r="X9" i="4"/>
  <c r="C9" i="4" s="1"/>
  <c r="Y40" i="4"/>
  <c r="X40" i="4"/>
  <c r="C40" i="4" s="1"/>
  <c r="Y58" i="4"/>
  <c r="X58" i="4"/>
  <c r="C58" i="4" s="1" a="1"/>
  <c r="C58" i="4" s="1"/>
  <c r="X10" i="4"/>
  <c r="C10" i="4" s="1"/>
  <c r="BN30" i="4"/>
  <c r="G30" i="4" s="1"/>
  <c r="X42" i="4"/>
  <c r="C42" i="4" s="1"/>
  <c r="X43" i="4"/>
  <c r="C43" i="4" s="1"/>
  <c r="BN20" i="4"/>
  <c r="G20" i="4" s="1"/>
  <c r="X30" i="4"/>
  <c r="C30" i="4" s="1"/>
  <c r="X11" i="4"/>
  <c r="C11" i="4" s="1"/>
  <c r="Y49" i="4"/>
  <c r="X49" i="4"/>
  <c r="C49" i="4" s="1"/>
  <c r="BN49" i="4"/>
  <c r="G49" i="4" s="1"/>
  <c r="Y59" i="4"/>
  <c r="X59" i="4"/>
  <c r="C59" i="4" s="1" a="1"/>
  <c r="C59" i="4" s="1"/>
  <c r="M7" i="4" l="1" a="1"/>
  <c r="M7" i="4" s="1"/>
  <c r="N7" i="4" l="1"/>
  <c r="M8" i="4" a="1"/>
  <c r="M8" i="4" s="1"/>
  <c r="M9" i="4" l="1" a="1"/>
  <c r="M9" i="4" s="1"/>
  <c r="N8" i="4"/>
  <c r="N9" i="4" l="1"/>
  <c r="M10" i="4" a="1"/>
  <c r="M10" i="4" s="1"/>
  <c r="M11" i="4" l="1" a="1"/>
  <c r="M11" i="4" s="1"/>
  <c r="N10" i="4"/>
  <c r="N11" i="4" l="1"/>
  <c r="M12" i="4" a="1"/>
  <c r="M12" i="4" s="1"/>
  <c r="N12" i="4" l="1"/>
  <c r="M13" i="4" a="1"/>
  <c r="M13" i="4" s="1"/>
  <c r="N13" i="4" l="1"/>
  <c r="M14" i="4" a="1"/>
  <c r="M14" i="4" s="1"/>
  <c r="M15" i="4" l="1" a="1"/>
  <c r="M15" i="4" s="1"/>
  <c r="N14" i="4"/>
  <c r="M16" i="4" l="1" a="1"/>
  <c r="M16" i="4" s="1"/>
  <c r="N15" i="4"/>
  <c r="M17" i="4" l="1" a="1"/>
  <c r="M17" i="4" s="1"/>
  <c r="N16" i="4"/>
  <c r="M18" i="4" l="1" a="1"/>
  <c r="M18" i="4" s="1"/>
  <c r="N17" i="4"/>
  <c r="M19" i="4" l="1" a="1"/>
  <c r="M19" i="4" s="1"/>
  <c r="N18" i="4"/>
  <c r="M20" i="4" l="1" a="1"/>
  <c r="M20" i="4" s="1"/>
  <c r="N20" i="4" s="1"/>
  <c r="N19" i="4"/>
  <c r="J7" i="4" l="1" a="1"/>
  <c r="J7" i="4" s="1"/>
  <c r="P7" i="4" s="1"/>
  <c r="J23" i="4" l="1" a="1"/>
  <c r="J23" i="4" s="1"/>
  <c r="K23" i="4" s="1"/>
  <c r="K7" i="4"/>
  <c r="J8" i="4" a="1"/>
  <c r="J8" i="4" s="1"/>
  <c r="K8" i="4" l="1"/>
  <c r="P8" i="4"/>
  <c r="J9" i="4" a="1"/>
  <c r="J9" i="4" s="1"/>
  <c r="K9" i="4" l="1"/>
  <c r="P9" i="4"/>
  <c r="J10" i="4" a="1"/>
  <c r="J10" i="4" s="1"/>
  <c r="K10" i="4" l="1"/>
  <c r="P10" i="4"/>
  <c r="J11" i="4" a="1"/>
  <c r="J11" i="4" s="1"/>
  <c r="J12" i="4" l="1" a="1"/>
  <c r="J12" i="4" s="1"/>
  <c r="J13" i="4" s="1" a="1"/>
  <c r="J13" i="4" s="1"/>
  <c r="P11" i="4"/>
  <c r="K11" i="4"/>
  <c r="K13" i="4" l="1"/>
  <c r="K12" i="4"/>
  <c r="P12" i="4"/>
  <c r="P13" i="4" s="1"/>
  <c r="J14" i="4" a="1"/>
  <c r="J14" i="4" s="1"/>
  <c r="P14" i="4" l="1"/>
  <c r="K14" i="4"/>
  <c r="J15" i="4" a="1"/>
  <c r="J15" i="4" s="1"/>
  <c r="P15" i="4" s="1"/>
  <c r="K15" i="4" l="1"/>
  <c r="J16" i="4" a="1"/>
  <c r="J16" i="4" s="1"/>
  <c r="P16" i="4" s="1"/>
  <c r="K16" i="4" l="1"/>
  <c r="J17" i="4" a="1"/>
  <c r="J17" i="4" s="1"/>
  <c r="P17" i="4" s="1"/>
  <c r="K17" i="4" l="1"/>
  <c r="J18" i="4" a="1"/>
  <c r="J18" i="4" s="1"/>
  <c r="P18" i="4" s="1"/>
  <c r="K18" i="4" l="1"/>
  <c r="J19" i="4" a="1"/>
  <c r="J19" i="4" s="1"/>
  <c r="P19" i="4" s="1"/>
  <c r="K19" i="4" l="1"/>
  <c r="J20" i="4" a="1"/>
  <c r="J20" i="4" s="1"/>
  <c r="K20" i="4" s="1"/>
  <c r="P20" i="4" l="1"/>
  <c r="P21" i="4" l="1"/>
  <c r="P22" i="4" s="1"/>
  <c r="P23" i="4" s="1"/>
  <c r="P24" i="4" s="1"/>
  <c r="P25" i="4" s="1"/>
  <c r="P26" i="4" s="1"/>
  <c r="P27" i="4" s="1"/>
  <c r="P28" i="4" s="1"/>
  <c r="P29" i="4" s="1"/>
  <c r="P30" i="4" s="1"/>
  <c r="P31" i="4" s="1"/>
  <c r="P32" i="4" s="1"/>
  <c r="P33" i="4" s="1"/>
  <c r="P34" i="4" s="1"/>
  <c r="J24" i="4" s="1" a="1"/>
  <c r="J24" i="4" s="1"/>
  <c r="K24" i="4" s="1"/>
  <c r="J25" i="4" l="1" a="1"/>
  <c r="J25" i="4" s="1"/>
  <c r="K25" i="4" s="1"/>
  <c r="J26" i="4" l="1" a="1"/>
  <c r="J26" i="4" s="1"/>
  <c r="K26" i="4" s="1"/>
  <c r="J27" i="4" l="1" a="1"/>
  <c r="J27" i="4" s="1"/>
  <c r="K27" i="4" s="1"/>
  <c r="J28" i="4" l="1" a="1"/>
  <c r="J28" i="4" s="1"/>
  <c r="K28" i="4" s="1"/>
  <c r="J29" i="4" l="1" a="1"/>
  <c r="J29" i="4" s="1"/>
  <c r="K29" i="4" s="1"/>
  <c r="J30" i="4" l="1" a="1"/>
  <c r="J30" i="4" s="1"/>
  <c r="K30" i="4" s="1"/>
  <c r="J31" i="4" l="1" a="1"/>
  <c r="J31" i="4" s="1"/>
  <c r="K31" i="4" s="1"/>
  <c r="J32" i="4" l="1" a="1"/>
  <c r="J32" i="4" s="1"/>
  <c r="K32" i="4" s="1"/>
  <c r="J33" i="4" l="1" a="1"/>
  <c r="J33" i="4" s="1"/>
  <c r="K33" i="4" s="1"/>
  <c r="J34" i="4" l="1" a="1"/>
  <c r="J34" i="4" s="1"/>
  <c r="K34" i="4" s="1"/>
  <c r="J35" i="4" l="1" a="1"/>
  <c r="J35" i="4" s="1"/>
  <c r="K35" i="4" s="1"/>
  <c r="J36" i="4" l="1" a="1"/>
  <c r="J36" i="4" s="1"/>
  <c r="K36"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<sst xmlns="http://schemas.openxmlformats.org/spreadsheetml/2006/main" count="93838" uniqueCount="19420">
  <si>
    <t>Lane</t>
  </si>
  <si>
    <t>ECS</t>
  </si>
  <si>
    <t>Hanes</t>
  </si>
  <si>
    <t>ODFL</t>
  </si>
  <si>
    <t>SAIA</t>
  </si>
  <si>
    <t>DHRN</t>
  </si>
  <si>
    <t>AACT</t>
  </si>
  <si>
    <t>EXLA</t>
  </si>
  <si>
    <t>FXFE</t>
  </si>
  <si>
    <t>SEFL</t>
  </si>
  <si>
    <t>CNWY</t>
  </si>
  <si>
    <t>RDWY</t>
  </si>
  <si>
    <t>RETL</t>
  </si>
  <si>
    <t>HMES</t>
  </si>
  <si>
    <t>AVRT</t>
  </si>
  <si>
    <t>NPME</t>
  </si>
  <si>
    <t>N</t>
  </si>
  <si>
    <t>Y</t>
  </si>
  <si>
    <t>FL-AZ</t>
  </si>
  <si>
    <t>TX-CA</t>
  </si>
  <si>
    <t>GA-WI</t>
  </si>
  <si>
    <t>TN-MI</t>
  </si>
  <si>
    <t>WA-OR</t>
  </si>
  <si>
    <t>MO-IL</t>
  </si>
  <si>
    <t>TX-TX</t>
  </si>
  <si>
    <t>NC-GA</t>
  </si>
  <si>
    <t>OK-AR</t>
  </si>
  <si>
    <t>FL-CA</t>
  </si>
  <si>
    <t>MO-FL</t>
  </si>
  <si>
    <t>FL-PA</t>
  </si>
  <si>
    <t>CA-CA</t>
  </si>
  <si>
    <t>NC-SC</t>
  </si>
  <si>
    <t>CA-IN</t>
  </si>
  <si>
    <t>CA-WA</t>
  </si>
  <si>
    <t>CA-KS</t>
  </si>
  <si>
    <t>TX-CO</t>
  </si>
  <si>
    <t>IN-FL</t>
  </si>
  <si>
    <t>CA-NV</t>
  </si>
  <si>
    <t>CA-AZ</t>
  </si>
  <si>
    <t>CA-UT</t>
  </si>
  <si>
    <t>TX-NM</t>
  </si>
  <si>
    <t>IL-MI</t>
  </si>
  <si>
    <t>TX-OK</t>
  </si>
  <si>
    <t>IL-WI</t>
  </si>
  <si>
    <t>IL-OH</t>
  </si>
  <si>
    <t>IL-KY</t>
  </si>
  <si>
    <t>IL-IN</t>
  </si>
  <si>
    <t>NC-KY</t>
  </si>
  <si>
    <t>IL-IL</t>
  </si>
  <si>
    <t>NC-VA</t>
  </si>
  <si>
    <t>MS-GA</t>
  </si>
  <si>
    <t>NC-NC</t>
  </si>
  <si>
    <t>MS-FL</t>
  </si>
  <si>
    <t>MS-MO</t>
  </si>
  <si>
    <t>MS-IL</t>
  </si>
  <si>
    <t>NC-MO</t>
  </si>
  <si>
    <t>FL-FL</t>
  </si>
  <si>
    <t>MS-KY</t>
  </si>
  <si>
    <t>NC-TN</t>
  </si>
  <si>
    <t>MS-LA</t>
  </si>
  <si>
    <t>MS-AR</t>
  </si>
  <si>
    <t>MS-AL</t>
  </si>
  <si>
    <t>MS-TN</t>
  </si>
  <si>
    <t>MS-MS</t>
  </si>
  <si>
    <t>FL-UT</t>
  </si>
  <si>
    <t>FL-IL</t>
  </si>
  <si>
    <t>CA-OR</t>
  </si>
  <si>
    <t>CA-FL</t>
  </si>
  <si>
    <t>UT-WA</t>
  </si>
  <si>
    <t>GA-IL</t>
  </si>
  <si>
    <t>FL-TX</t>
  </si>
  <si>
    <t>MO-KY</t>
  </si>
  <si>
    <t>NC-FL</t>
  </si>
  <si>
    <t>PA-NJ</t>
  </si>
  <si>
    <t>FL-GA</t>
  </si>
  <si>
    <t>AR-UT</t>
  </si>
  <si>
    <t>OK-IL</t>
  </si>
  <si>
    <t>FL-NY</t>
  </si>
  <si>
    <t>NC-VT</t>
  </si>
  <si>
    <t>MI-WI</t>
  </si>
  <si>
    <t>GA-NC</t>
  </si>
  <si>
    <t>AL-AL</t>
  </si>
  <si>
    <t>NC-ID</t>
  </si>
  <si>
    <t>NC-UT</t>
  </si>
  <si>
    <t>FL-KY</t>
  </si>
  <si>
    <t>CA-WI</t>
  </si>
  <si>
    <t>CA-IA</t>
  </si>
  <si>
    <t>AR-FL</t>
  </si>
  <si>
    <t>FL-AR</t>
  </si>
  <si>
    <t>FL-MS</t>
  </si>
  <si>
    <t>TX-WY</t>
  </si>
  <si>
    <t>OH-FL</t>
  </si>
  <si>
    <t>NC-CT</t>
  </si>
  <si>
    <t>FL-MA</t>
  </si>
  <si>
    <t>MD-PA</t>
  </si>
  <si>
    <t>VA-VA</t>
  </si>
  <si>
    <t>MD-MD</t>
  </si>
  <si>
    <t>TX-LA</t>
  </si>
  <si>
    <t>MO-OH</t>
  </si>
  <si>
    <t>MS-OH</t>
  </si>
  <si>
    <t>IN-MO</t>
  </si>
  <si>
    <t>CA-NY</t>
  </si>
  <si>
    <t>CA-PA</t>
  </si>
  <si>
    <t>FL-SC</t>
  </si>
  <si>
    <t>FL-VA</t>
  </si>
  <si>
    <t>FL-WI</t>
  </si>
  <si>
    <t>FL-MO</t>
  </si>
  <si>
    <t>FL-AL</t>
  </si>
  <si>
    <t>FL-NC</t>
  </si>
  <si>
    <t>NC-MS</t>
  </si>
  <si>
    <t>FL-ON</t>
  </si>
  <si>
    <t>AZ-UT</t>
  </si>
  <si>
    <t>FL-CT</t>
  </si>
  <si>
    <t>NC-MN</t>
  </si>
  <si>
    <t>IN-OH</t>
  </si>
  <si>
    <t>NC-OH</t>
  </si>
  <si>
    <t>IL-MO</t>
  </si>
  <si>
    <t>NC-OR</t>
  </si>
  <si>
    <t>AZ-ID</t>
  </si>
  <si>
    <t>KY-NC</t>
  </si>
  <si>
    <t>NC-MD</t>
  </si>
  <si>
    <t>CA-MT</t>
  </si>
  <si>
    <t>CA-CO</t>
  </si>
  <si>
    <t>MS-NY</t>
  </si>
  <si>
    <t>NJ-PA</t>
  </si>
  <si>
    <t>MS-SD</t>
  </si>
  <si>
    <t>MS-TX</t>
  </si>
  <si>
    <t>MS-NC</t>
  </si>
  <si>
    <t>GA-TN</t>
  </si>
  <si>
    <t>IL-FL</t>
  </si>
  <si>
    <t>TX-OH</t>
  </si>
  <si>
    <t>FL-NJ</t>
  </si>
  <si>
    <t>MO-IA</t>
  </si>
  <si>
    <t>NC-NY</t>
  </si>
  <si>
    <t>IL-MN</t>
  </si>
  <si>
    <t>WI-WI</t>
  </si>
  <si>
    <t>MO-MA</t>
  </si>
  <si>
    <t>FL-IA</t>
  </si>
  <si>
    <t>KY-MO</t>
  </si>
  <si>
    <t>WI-MI</t>
  </si>
  <si>
    <t>NC-WV</t>
  </si>
  <si>
    <t>NC-TX</t>
  </si>
  <si>
    <t>MN-IL</t>
  </si>
  <si>
    <t>FL-MD</t>
  </si>
  <si>
    <t>MO-AR</t>
  </si>
  <si>
    <t>TN-TN</t>
  </si>
  <si>
    <t>GA-GA</t>
  </si>
  <si>
    <t>TN-PA</t>
  </si>
  <si>
    <t>NC-CA</t>
  </si>
  <si>
    <t>WA-CA</t>
  </si>
  <si>
    <t>IL-SD</t>
  </si>
  <si>
    <t>OH-VA</t>
  </si>
  <si>
    <t>MS-WI</t>
  </si>
  <si>
    <t>MS-NJ</t>
  </si>
  <si>
    <t>IL-ON</t>
  </si>
  <si>
    <t>CT-WA</t>
  </si>
  <si>
    <t>MS-CA</t>
  </si>
  <si>
    <t>TN-AZ</t>
  </si>
  <si>
    <t>AZ-OR</t>
  </si>
  <si>
    <t>IL-TX</t>
  </si>
  <si>
    <t>MI-NC</t>
  </si>
  <si>
    <t>MS-MI</t>
  </si>
  <si>
    <t>WA-WA</t>
  </si>
  <si>
    <t>TN-IN</t>
  </si>
  <si>
    <t>MS-MN</t>
  </si>
  <si>
    <t>GA-IA</t>
  </si>
  <si>
    <t>MD-TN</t>
  </si>
  <si>
    <t>NC-PA</t>
  </si>
  <si>
    <t>TN-AL</t>
  </si>
  <si>
    <t>KY-TN</t>
  </si>
  <si>
    <t>SC-SC</t>
  </si>
  <si>
    <t>UT-ID</t>
  </si>
  <si>
    <t>AZ-AZ</t>
  </si>
  <si>
    <t>FL-WA</t>
  </si>
  <si>
    <t>NC-IN</t>
  </si>
  <si>
    <t>MS-IN</t>
  </si>
  <si>
    <t>KY-MS</t>
  </si>
  <si>
    <t>CO-CA</t>
  </si>
  <si>
    <t>CA-ID</t>
  </si>
  <si>
    <t>GA-OH</t>
  </si>
  <si>
    <t>NC-WI</t>
  </si>
  <si>
    <t>NC-MI</t>
  </si>
  <si>
    <t>OH-PA</t>
  </si>
  <si>
    <t>MI-MI</t>
  </si>
  <si>
    <t>CA-GA</t>
  </si>
  <si>
    <t>IL-KS</t>
  </si>
  <si>
    <t>MI-PA</t>
  </si>
  <si>
    <t>MS-CO</t>
  </si>
  <si>
    <t>NJ-NJ</t>
  </si>
  <si>
    <t>NJ-NY</t>
  </si>
  <si>
    <t>NJ-CT</t>
  </si>
  <si>
    <t>IN-MN</t>
  </si>
  <si>
    <t>WI-MN</t>
  </si>
  <si>
    <t>IN-WI</t>
  </si>
  <si>
    <t>AL-TN</t>
  </si>
  <si>
    <t>NC-CO</t>
  </si>
  <si>
    <t>MS-CT</t>
  </si>
  <si>
    <t>KY-TX</t>
  </si>
  <si>
    <t>KY-OK</t>
  </si>
  <si>
    <t>CO-WA</t>
  </si>
  <si>
    <t>MO-IN</t>
  </si>
  <si>
    <t>IN-NC</t>
  </si>
  <si>
    <t>NC-NJ</t>
  </si>
  <si>
    <t>MD-IL</t>
  </si>
  <si>
    <t>MD-DE</t>
  </si>
  <si>
    <t>IN-MI</t>
  </si>
  <si>
    <t>IA-MI</t>
  </si>
  <si>
    <t>AL-MO</t>
  </si>
  <si>
    <t>MO-WI</t>
  </si>
  <si>
    <t>KY-IL</t>
  </si>
  <si>
    <t>CO-ID</t>
  </si>
  <si>
    <t>MO-TX</t>
  </si>
  <si>
    <t>MS-OR</t>
  </si>
  <si>
    <t>IN-IL</t>
  </si>
  <si>
    <t>IL-IA</t>
  </si>
  <si>
    <t>NC-ON</t>
  </si>
  <si>
    <t>TN-CA</t>
  </si>
  <si>
    <t>CA-TX</t>
  </si>
  <si>
    <t>IL-MD</t>
  </si>
  <si>
    <t>VA-FL</t>
  </si>
  <si>
    <t>IL-SC</t>
  </si>
  <si>
    <t>FL-WV</t>
  </si>
  <si>
    <t>TX-FL</t>
  </si>
  <si>
    <t>NC-IL</t>
  </si>
  <si>
    <t>NC-DE</t>
  </si>
  <si>
    <t>MI-TX</t>
  </si>
  <si>
    <t>MS-VA</t>
  </si>
  <si>
    <t>MS-OK</t>
  </si>
  <si>
    <t>GA-CA</t>
  </si>
  <si>
    <t>UT-CA</t>
  </si>
  <si>
    <t>TX-AR</t>
  </si>
  <si>
    <t>MS-WA</t>
  </si>
  <si>
    <t>PA-OH</t>
  </si>
  <si>
    <t>PA-NY</t>
  </si>
  <si>
    <t>PA-ME</t>
  </si>
  <si>
    <t>AL-KY</t>
  </si>
  <si>
    <t>PA-NH</t>
  </si>
  <si>
    <t>MO-MI</t>
  </si>
  <si>
    <t>PA-MI</t>
  </si>
  <si>
    <t>PA-MA</t>
  </si>
  <si>
    <t>PA-CT</t>
  </si>
  <si>
    <t>PA-WV</t>
  </si>
  <si>
    <t>PA-PA</t>
  </si>
  <si>
    <t>PA-VA</t>
  </si>
  <si>
    <t>PA-MD</t>
  </si>
  <si>
    <t>PA-DC</t>
  </si>
  <si>
    <t>PA-DE</t>
  </si>
  <si>
    <t>NE-IL</t>
  </si>
  <si>
    <t>IN-KY</t>
  </si>
  <si>
    <t>NY-NC</t>
  </si>
  <si>
    <t>MI-IN</t>
  </si>
  <si>
    <t>GA-AL</t>
  </si>
  <si>
    <t>CO-CO</t>
  </si>
  <si>
    <t>GA-WV</t>
  </si>
  <si>
    <t>GA-AR</t>
  </si>
  <si>
    <t>AL-LA</t>
  </si>
  <si>
    <t>KY-NJ</t>
  </si>
  <si>
    <t>KY-MI</t>
  </si>
  <si>
    <t>NC-MA</t>
  </si>
  <si>
    <t>MO-PA</t>
  </si>
  <si>
    <t>FL-IN</t>
  </si>
  <si>
    <t>GA-VA</t>
  </si>
  <si>
    <t>MA-MN</t>
  </si>
  <si>
    <t>TX-AZ</t>
  </si>
  <si>
    <t>TN-FL</t>
  </si>
  <si>
    <t>OH-MS</t>
  </si>
  <si>
    <t>TN-OH</t>
  </si>
  <si>
    <t>TN-TX</t>
  </si>
  <si>
    <t>MI-IL</t>
  </si>
  <si>
    <t>NC-NE</t>
  </si>
  <si>
    <t>NC-ME</t>
  </si>
  <si>
    <t>NC-WA</t>
  </si>
  <si>
    <t>GA-MI</t>
  </si>
  <si>
    <t>TX-WI</t>
  </si>
  <si>
    <t>AZ-MI</t>
  </si>
  <si>
    <t>GA-AZ</t>
  </si>
  <si>
    <t>MS-AZ</t>
  </si>
  <si>
    <t>UT-MT</t>
  </si>
  <si>
    <t>GA-FL</t>
  </si>
  <si>
    <t>KS-MO</t>
  </si>
  <si>
    <t>GA-TX</t>
  </si>
  <si>
    <t>TN-GA</t>
  </si>
  <si>
    <t>MO-NC</t>
  </si>
  <si>
    <t>KY-GA</t>
  </si>
  <si>
    <t>FL-TN</t>
  </si>
  <si>
    <t>NC-AR</t>
  </si>
  <si>
    <t>GA-MO</t>
  </si>
  <si>
    <t>CA-WY</t>
  </si>
  <si>
    <t>NJ-ME</t>
  </si>
  <si>
    <t>CA-NM</t>
  </si>
  <si>
    <t>TX-NC</t>
  </si>
  <si>
    <t>AR-MI</t>
  </si>
  <si>
    <t>MO-VA</t>
  </si>
  <si>
    <t>OH-MO</t>
  </si>
  <si>
    <t>MD-TX</t>
  </si>
  <si>
    <t>NC-NV</t>
  </si>
  <si>
    <t>TX-IN</t>
  </si>
  <si>
    <t>FL-CO</t>
  </si>
  <si>
    <t>KY-KY</t>
  </si>
  <si>
    <t>AR-TX</t>
  </si>
  <si>
    <t>MO-CA</t>
  </si>
  <si>
    <t>KY-MD</t>
  </si>
  <si>
    <t>MO-NE</t>
  </si>
  <si>
    <t>KY-CA</t>
  </si>
  <si>
    <t>WA-CO</t>
  </si>
  <si>
    <t>ON-MI</t>
  </si>
  <si>
    <t>OH-NY</t>
  </si>
  <si>
    <t>FL-OH</t>
  </si>
  <si>
    <t>OH-WI</t>
  </si>
  <si>
    <t>MO-MO</t>
  </si>
  <si>
    <t>MO-GA</t>
  </si>
  <si>
    <t>NC-MT</t>
  </si>
  <si>
    <t>SC-MS</t>
  </si>
  <si>
    <t>IN-NY</t>
  </si>
  <si>
    <t>IL-WA</t>
  </si>
  <si>
    <t>IL-AZ</t>
  </si>
  <si>
    <t>IL-NH</t>
  </si>
  <si>
    <t>IL-PA</t>
  </si>
  <si>
    <t>KY-AL</t>
  </si>
  <si>
    <t>TX-KY</t>
  </si>
  <si>
    <t>FL-LA</t>
  </si>
  <si>
    <t>ON-MS</t>
  </si>
  <si>
    <t>MO-AZ</t>
  </si>
  <si>
    <t>TX-IL</t>
  </si>
  <si>
    <t>FL-OR</t>
  </si>
  <si>
    <t>OH-NC</t>
  </si>
  <si>
    <t>MO-CO</t>
  </si>
  <si>
    <t>IL-DC</t>
  </si>
  <si>
    <t>KY-PA</t>
  </si>
  <si>
    <t>NC-OK</t>
  </si>
  <si>
    <t>MO-MD</t>
  </si>
  <si>
    <t>MO-QC</t>
  </si>
  <si>
    <t>MI-CA</t>
  </si>
  <si>
    <t>MI-CT</t>
  </si>
  <si>
    <t>UT-NC</t>
  </si>
  <si>
    <t>MI-ON</t>
  </si>
  <si>
    <t>MS-UT</t>
  </si>
  <si>
    <t>WI-TX</t>
  </si>
  <si>
    <t>MI-NY</t>
  </si>
  <si>
    <t>CO-TX</t>
  </si>
  <si>
    <t>OR-CA</t>
  </si>
  <si>
    <t>WA-ID</t>
  </si>
  <si>
    <t>AZ-CA</t>
  </si>
  <si>
    <t>AR-SC</t>
  </si>
  <si>
    <t>SD-NC</t>
  </si>
  <si>
    <t>IL-NC</t>
  </si>
  <si>
    <t>OK-KS</t>
  </si>
  <si>
    <t>OH-IL</t>
  </si>
  <si>
    <t>OK-TX</t>
  </si>
  <si>
    <t>MS-MD</t>
  </si>
  <si>
    <t>MN-KY</t>
  </si>
  <si>
    <t>PA-NC</t>
  </si>
  <si>
    <t>NC-AL</t>
  </si>
  <si>
    <t>WI-IA</t>
  </si>
  <si>
    <t>TN-NC</t>
  </si>
  <si>
    <t>MO-OK</t>
  </si>
  <si>
    <t>AZ-WA</t>
  </si>
  <si>
    <t>MN-IA</t>
  </si>
  <si>
    <t>NC-IA</t>
  </si>
  <si>
    <t>MI-NJ</t>
  </si>
  <si>
    <t>MD-MA</t>
  </si>
  <si>
    <t>ON-IN</t>
  </si>
  <si>
    <t>MI-ND</t>
  </si>
  <si>
    <t>MS-MA</t>
  </si>
  <si>
    <t>MO-MN</t>
  </si>
  <si>
    <t>WI-NC</t>
  </si>
  <si>
    <t>TX-MO</t>
  </si>
  <si>
    <t>OK-MO</t>
  </si>
  <si>
    <t>LA-MS</t>
  </si>
  <si>
    <t>SC-VA</t>
  </si>
  <si>
    <t>IN-WA</t>
  </si>
  <si>
    <t>NC-ND</t>
  </si>
  <si>
    <t>NC-AZ</t>
  </si>
  <si>
    <t>VA-NJ</t>
  </si>
  <si>
    <t>VA-PA</t>
  </si>
  <si>
    <t>MD-NC</t>
  </si>
  <si>
    <t>OH-OH</t>
  </si>
  <si>
    <t>TX-KS</t>
  </si>
  <si>
    <t>KY-VA</t>
  </si>
  <si>
    <t>GA-PA</t>
  </si>
  <si>
    <t>GA-SC</t>
  </si>
  <si>
    <t>TX-WA</t>
  </si>
  <si>
    <t>MI-WA</t>
  </si>
  <si>
    <t>IL-WY</t>
  </si>
  <si>
    <t>ON-NC</t>
  </si>
  <si>
    <t>CA-NC</t>
  </si>
  <si>
    <t>WA-UT</t>
  </si>
  <si>
    <t>AL-OH</t>
  </si>
  <si>
    <t>MI-IA</t>
  </si>
  <si>
    <t>SC-NC</t>
  </si>
  <si>
    <t>TN-KY</t>
  </si>
  <si>
    <t>AL-FL</t>
  </si>
  <si>
    <t>KY-WA</t>
  </si>
  <si>
    <t>TX-MD</t>
  </si>
  <si>
    <t>TX-TN</t>
  </si>
  <si>
    <t>TX-GA</t>
  </si>
  <si>
    <t>OH-CA</t>
  </si>
  <si>
    <t>AR-OH</t>
  </si>
  <si>
    <t>NJ-NH</t>
  </si>
  <si>
    <t>NJ-RI</t>
  </si>
  <si>
    <t>NJ-DE</t>
  </si>
  <si>
    <t>GA-IN</t>
  </si>
  <si>
    <t>NC-RI</t>
  </si>
  <si>
    <t>MI-FL</t>
  </si>
  <si>
    <t>CA-KY</t>
  </si>
  <si>
    <t>MI-CO</t>
  </si>
  <si>
    <t>CA-TN</t>
  </si>
  <si>
    <t>MO-MS</t>
  </si>
  <si>
    <t>RI-MO</t>
  </si>
  <si>
    <t>IL-NM</t>
  </si>
  <si>
    <t>KY-FL</t>
  </si>
  <si>
    <t>AZ-KS</t>
  </si>
  <si>
    <t>IN-MT</t>
  </si>
  <si>
    <t>MN-CA</t>
  </si>
  <si>
    <t>MI-WY</t>
  </si>
  <si>
    <t>UT-TX</t>
  </si>
  <si>
    <t>MI-MD</t>
  </si>
  <si>
    <t>MO-KS</t>
  </si>
  <si>
    <t>AL-NC</t>
  </si>
  <si>
    <t>CA-MN</t>
  </si>
  <si>
    <t>KY-AZ</t>
  </si>
  <si>
    <t>IL-NJ</t>
  </si>
  <si>
    <t>KY-CO</t>
  </si>
  <si>
    <t>MI-OR</t>
  </si>
  <si>
    <t>OH-KY</t>
  </si>
  <si>
    <t>MO-TN</t>
  </si>
  <si>
    <t>OK-MS</t>
  </si>
  <si>
    <t>GA-KY</t>
  </si>
  <si>
    <t>GA-WA</t>
  </si>
  <si>
    <t>GA-MT</t>
  </si>
  <si>
    <t>TX-VA</t>
  </si>
  <si>
    <t>GA-NM</t>
  </si>
  <si>
    <t>GA-SD</t>
  </si>
  <si>
    <t>MI-MO</t>
  </si>
  <si>
    <t>IL-MS</t>
  </si>
  <si>
    <t>GA-MS</t>
  </si>
  <si>
    <t>TX-OR</t>
  </si>
  <si>
    <t>CA-IL</t>
  </si>
  <si>
    <t>SC-MI</t>
  </si>
  <si>
    <t>KY-OH</t>
  </si>
  <si>
    <t>QC-NJ</t>
  </si>
  <si>
    <t>CO-AB</t>
  </si>
  <si>
    <t>PA-IL</t>
  </si>
  <si>
    <t>WA-KY</t>
  </si>
  <si>
    <t>MI-MA</t>
  </si>
  <si>
    <t>OH-TX</t>
  </si>
  <si>
    <t>MD-NY</t>
  </si>
  <si>
    <t>IL-GA</t>
  </si>
  <si>
    <t>PA-TX</t>
  </si>
  <si>
    <t>TX-ID</t>
  </si>
  <si>
    <t>CO-MT</t>
  </si>
  <si>
    <t>WI-IL</t>
  </si>
  <si>
    <t>IN-CA</t>
  </si>
  <si>
    <t>MD-NJ</t>
  </si>
  <si>
    <t>IL-CA</t>
  </si>
  <si>
    <t>IL-MA</t>
  </si>
  <si>
    <t>AZ-TX</t>
  </si>
  <si>
    <t>IL-NY</t>
  </si>
  <si>
    <t>NC-KS</t>
  </si>
  <si>
    <t>KY-MN</t>
  </si>
  <si>
    <t>MS-KS</t>
  </si>
  <si>
    <t>IN-IN</t>
  </si>
  <si>
    <t>PA-CA</t>
  </si>
  <si>
    <t>TX-MI</t>
  </si>
  <si>
    <t>IL-UT</t>
  </si>
  <si>
    <t>MI-GA</t>
  </si>
  <si>
    <t>CO-UT</t>
  </si>
  <si>
    <t>MA-IL</t>
  </si>
  <si>
    <t>PA-RI</t>
  </si>
  <si>
    <t>SC-TN</t>
  </si>
  <si>
    <t>ON-MO</t>
  </si>
  <si>
    <t>NJ-TX</t>
  </si>
  <si>
    <t>UT-NV</t>
  </si>
  <si>
    <t>MN-WI</t>
  </si>
  <si>
    <t>MI-WV</t>
  </si>
  <si>
    <t>MS-NM</t>
  </si>
  <si>
    <t>OH-IN</t>
  </si>
  <si>
    <t>NJ-IL</t>
  </si>
  <si>
    <t>AL-MS</t>
  </si>
  <si>
    <t>VA-KY</t>
  </si>
  <si>
    <t>MO-NY</t>
  </si>
  <si>
    <t>TX-MN</t>
  </si>
  <si>
    <t>IN-MA</t>
  </si>
  <si>
    <t>TN-MA</t>
  </si>
  <si>
    <t>NH-ON</t>
  </si>
  <si>
    <t>KY-MA</t>
  </si>
  <si>
    <t>MI-MT</t>
  </si>
  <si>
    <t>NH-TX</t>
  </si>
  <si>
    <t>CO-KY</t>
  </si>
  <si>
    <t>WA-AZ</t>
  </si>
  <si>
    <t>NJ-KY</t>
  </si>
  <si>
    <t>KS-NC</t>
  </si>
  <si>
    <t>MD-VA</t>
  </si>
  <si>
    <t>OH-MI</t>
  </si>
  <si>
    <t>AR-OK</t>
  </si>
  <si>
    <t>IA-IL</t>
  </si>
  <si>
    <t>IN-UT</t>
  </si>
  <si>
    <t>KY-IN</t>
  </si>
  <si>
    <t>NJ-VA</t>
  </si>
  <si>
    <t>AR-MO</t>
  </si>
  <si>
    <t>MI-UT</t>
  </si>
  <si>
    <t>IL-NV</t>
  </si>
  <si>
    <t>IL-AB</t>
  </si>
  <si>
    <t>IL-CO</t>
  </si>
  <si>
    <t>KY-DC</t>
  </si>
  <si>
    <t>MI-OH</t>
  </si>
  <si>
    <t>NJ-NC</t>
  </si>
  <si>
    <t>IN-TX</t>
  </si>
  <si>
    <t>WI-FL</t>
  </si>
  <si>
    <t>GA-ON</t>
  </si>
  <si>
    <t>KS-TX</t>
  </si>
  <si>
    <t>IL-LA</t>
  </si>
  <si>
    <t>PA-KY</t>
  </si>
  <si>
    <t>MS-PA</t>
  </si>
  <si>
    <t>NJ-MO</t>
  </si>
  <si>
    <t>MI-AR</t>
  </si>
  <si>
    <t>MD-KY</t>
  </si>
  <si>
    <t>NJ-OH</t>
  </si>
  <si>
    <t>TX-MS</t>
  </si>
  <si>
    <t>NJ-TN</t>
  </si>
  <si>
    <t>AZ-IL</t>
  </si>
  <si>
    <t>GA-NY</t>
  </si>
  <si>
    <t>TX-UT</t>
  </si>
  <si>
    <t>TX-SC</t>
  </si>
  <si>
    <t>TN-MO</t>
  </si>
  <si>
    <t>KY-ID</t>
  </si>
  <si>
    <t>CA-NJ</t>
  </si>
  <si>
    <t>NJ-VT</t>
  </si>
  <si>
    <t>CO-MI</t>
  </si>
  <si>
    <t>PA-FL</t>
  </si>
  <si>
    <t>KY-MT</t>
  </si>
  <si>
    <t>KY-ME</t>
  </si>
  <si>
    <t>NC-SD</t>
  </si>
  <si>
    <t>KY-SC</t>
  </si>
  <si>
    <t>GA-CO</t>
  </si>
  <si>
    <t>MO-VT</t>
  </si>
  <si>
    <t>MO-LA</t>
  </si>
  <si>
    <t>AR-IL</t>
  </si>
  <si>
    <t>OK-MN</t>
  </si>
  <si>
    <t>MD-ME</t>
  </si>
  <si>
    <t>VA-MI</t>
  </si>
  <si>
    <t>OH-NH</t>
  </si>
  <si>
    <t>OH-WV</t>
  </si>
  <si>
    <t>AL-TX</t>
  </si>
  <si>
    <t>MN-FL</t>
  </si>
  <si>
    <t>NJ-CA</t>
  </si>
  <si>
    <t>KY-UT</t>
  </si>
  <si>
    <t>MO-AL</t>
  </si>
  <si>
    <t>WA-IN</t>
  </si>
  <si>
    <t>KY-LA</t>
  </si>
  <si>
    <t>KY-NE</t>
  </si>
  <si>
    <t>MI-TN</t>
  </si>
  <si>
    <t>KY-AR</t>
  </si>
  <si>
    <t>UT-CO</t>
  </si>
  <si>
    <t>MD-NH</t>
  </si>
  <si>
    <t>UT-OR</t>
  </si>
  <si>
    <t>MN-MI</t>
  </si>
  <si>
    <t>MD-WV</t>
  </si>
  <si>
    <t>OH-MD</t>
  </si>
  <si>
    <t>OH-GA</t>
  </si>
  <si>
    <t>CO-NM</t>
  </si>
  <si>
    <t>OK-AL</t>
  </si>
  <si>
    <t>OK-OK</t>
  </si>
  <si>
    <t>TX-AL</t>
  </si>
  <si>
    <t>KY-NV</t>
  </si>
  <si>
    <t>NC-LA</t>
  </si>
  <si>
    <t>IN-ID</t>
  </si>
  <si>
    <t>PA-MN</t>
  </si>
  <si>
    <t>IL-VA</t>
  </si>
  <si>
    <t>IL-TN</t>
  </si>
  <si>
    <t>MI-AZ</t>
  </si>
  <si>
    <t>NJ-IN</t>
  </si>
  <si>
    <t>IN-NJ</t>
  </si>
  <si>
    <t>NJ-CO</t>
  </si>
  <si>
    <t>MO-OR</t>
  </si>
  <si>
    <t>FL-OK</t>
  </si>
  <si>
    <t>MN-OH</t>
  </si>
  <si>
    <t>MO-BC</t>
  </si>
  <si>
    <t>KY-NY</t>
  </si>
  <si>
    <t>NY-NJ</t>
  </si>
  <si>
    <t>ON-TX</t>
  </si>
  <si>
    <t>FL-KS</t>
  </si>
  <si>
    <t>AL-IL</t>
  </si>
  <si>
    <t>TN-MN</t>
  </si>
  <si>
    <t>WI-KY</t>
  </si>
  <si>
    <t>PA-ON</t>
  </si>
  <si>
    <t>KY-WI</t>
  </si>
  <si>
    <t>WI-CA</t>
  </si>
  <si>
    <t>IN-IA</t>
  </si>
  <si>
    <t>KY-OR</t>
  </si>
  <si>
    <t>PA-MS</t>
  </si>
  <si>
    <t>MN-OK</t>
  </si>
  <si>
    <t>TN-MS</t>
  </si>
  <si>
    <t>AR-VA</t>
  </si>
  <si>
    <t>MS-MT</t>
  </si>
  <si>
    <t>CT-KY</t>
  </si>
  <si>
    <t>TX-NE</t>
  </si>
  <si>
    <t>OK-CO</t>
  </si>
  <si>
    <t>AL-AR</t>
  </si>
  <si>
    <t>SC-GA</t>
  </si>
  <si>
    <t>PA-MO</t>
  </si>
  <si>
    <t>MA-CT</t>
  </si>
  <si>
    <t>CA-LA</t>
  </si>
  <si>
    <t>NJ-FL</t>
  </si>
  <si>
    <t>IN-AL</t>
  </si>
  <si>
    <t>CO-SD</t>
  </si>
  <si>
    <t>OH-ON</t>
  </si>
  <si>
    <t>WA-NH</t>
  </si>
  <si>
    <t>IL-MT</t>
  </si>
  <si>
    <t>AL-MI</t>
  </si>
  <si>
    <t>OK-NC</t>
  </si>
  <si>
    <t>NC-NH</t>
  </si>
  <si>
    <t>KS-KY</t>
  </si>
  <si>
    <t>TN-MD</t>
  </si>
  <si>
    <t>AR-NC</t>
  </si>
  <si>
    <t>AR-TN</t>
  </si>
  <si>
    <t>MO-CT</t>
  </si>
  <si>
    <t>NY-MS</t>
  </si>
  <si>
    <t>NJ-GA</t>
  </si>
  <si>
    <t>NJ-MI</t>
  </si>
  <si>
    <t>KY-WV</t>
  </si>
  <si>
    <t>TN-SD</t>
  </si>
  <si>
    <t>WI-MO</t>
  </si>
  <si>
    <t>OK-WA</t>
  </si>
  <si>
    <t>CO-NV</t>
  </si>
  <si>
    <t>KY-KS</t>
  </si>
  <si>
    <t>MA-FL</t>
  </si>
  <si>
    <t>PA-AZ</t>
  </si>
  <si>
    <t>AZ-FL</t>
  </si>
  <si>
    <t>CO-MO</t>
  </si>
  <si>
    <t>TN-IL</t>
  </si>
  <si>
    <t>TX-PA</t>
  </si>
  <si>
    <t>MI-NE</t>
  </si>
  <si>
    <t>NJ-MA</t>
  </si>
  <si>
    <t>KY-NM</t>
  </si>
  <si>
    <t>NJ-MD</t>
  </si>
  <si>
    <t>IN-ND</t>
  </si>
  <si>
    <t>MN-MA</t>
  </si>
  <si>
    <t>IL-ME</t>
  </si>
  <si>
    <t>MA-MD</t>
  </si>
  <si>
    <t>UT-UT</t>
  </si>
  <si>
    <t>KY-CT</t>
  </si>
  <si>
    <t>OR-KY</t>
  </si>
  <si>
    <t>PA-NM</t>
  </si>
  <si>
    <t>KY-VT</t>
  </si>
  <si>
    <t>KY-IA</t>
  </si>
  <si>
    <t>IL-ND</t>
  </si>
  <si>
    <t>IN-KS</t>
  </si>
  <si>
    <t>MN-NC</t>
  </si>
  <si>
    <t>UT-NM</t>
  </si>
  <si>
    <t>MO-WA</t>
  </si>
  <si>
    <t>OR-WA</t>
  </si>
  <si>
    <t>IL-CT</t>
  </si>
  <si>
    <t>IL-OK</t>
  </si>
  <si>
    <t>MS-DE</t>
  </si>
  <si>
    <t>KY-ND</t>
  </si>
  <si>
    <t>IL-VT</t>
  </si>
  <si>
    <t>IN-MD</t>
  </si>
  <si>
    <t>MO-ON</t>
  </si>
  <si>
    <t>MA-KY</t>
  </si>
  <si>
    <t>MA-TX</t>
  </si>
  <si>
    <t>CO-AZ</t>
  </si>
  <si>
    <t>AR-MN</t>
  </si>
  <si>
    <t>MA-MA</t>
  </si>
  <si>
    <t>AR-MD</t>
  </si>
  <si>
    <t>KY-BC</t>
  </si>
  <si>
    <t>CA-MS</t>
  </si>
  <si>
    <t>MS-NV</t>
  </si>
  <si>
    <t>MI-MS</t>
  </si>
  <si>
    <t>MO-UT</t>
  </si>
  <si>
    <t>VA-TX</t>
  </si>
  <si>
    <t>SC-AZ</t>
  </si>
  <si>
    <t>GA-WY</t>
  </si>
  <si>
    <t>WA-NV</t>
  </si>
  <si>
    <t>KY-ON</t>
  </si>
  <si>
    <t>KY-SD</t>
  </si>
  <si>
    <t>KY-DE</t>
  </si>
  <si>
    <t>IN-MS</t>
  </si>
  <si>
    <t>MD-CA</t>
  </si>
  <si>
    <t>NJ-OK</t>
  </si>
  <si>
    <t>AL-GA</t>
  </si>
  <si>
    <t>AL-VA</t>
  </si>
  <si>
    <t>GA-MA</t>
  </si>
  <si>
    <t>IA-MO</t>
  </si>
  <si>
    <t>IL-AL</t>
  </si>
  <si>
    <t>AR-AZ</t>
  </si>
  <si>
    <t>NY-MO</t>
  </si>
  <si>
    <t>IN-OK</t>
  </si>
  <si>
    <t>ON-KY</t>
  </si>
  <si>
    <t>TX-NJ</t>
  </si>
  <si>
    <t>ON-IL</t>
  </si>
  <si>
    <t>AZ-CO</t>
  </si>
  <si>
    <t>KS-IN</t>
  </si>
  <si>
    <t>ON-GA</t>
  </si>
  <si>
    <t>NJ-MS</t>
  </si>
  <si>
    <t>MO-NM</t>
  </si>
  <si>
    <t>CT-CA</t>
  </si>
  <si>
    <t>MO-NJ</t>
  </si>
  <si>
    <t>CA-MI</t>
  </si>
  <si>
    <t>QC-MO</t>
  </si>
  <si>
    <t>NY-PA</t>
  </si>
  <si>
    <t>KS-PA</t>
  </si>
  <si>
    <t>AR-NY</t>
  </si>
  <si>
    <t>SC-IL</t>
  </si>
  <si>
    <t>NV-TX</t>
  </si>
  <si>
    <t>MN-TX</t>
  </si>
  <si>
    <t>UT-AZ</t>
  </si>
  <si>
    <t>TX-MA</t>
  </si>
  <si>
    <t>MI-KY</t>
  </si>
  <si>
    <t>MD-SC</t>
  </si>
  <si>
    <t>ID-UT</t>
  </si>
  <si>
    <t>CO-MS</t>
  </si>
  <si>
    <t>MN-MN</t>
  </si>
  <si>
    <t>ON-CA</t>
  </si>
  <si>
    <t>PA-GA</t>
  </si>
  <si>
    <t>FL-QC</t>
  </si>
  <si>
    <t>IN-AZ</t>
  </si>
  <si>
    <t>VA-NC</t>
  </si>
  <si>
    <t>UT-MN</t>
  </si>
  <si>
    <t>KY-SK</t>
  </si>
  <si>
    <t>KY-WY</t>
  </si>
  <si>
    <t>GA-MN</t>
  </si>
  <si>
    <t>AZ-KY</t>
  </si>
  <si>
    <t>CO-NJ</t>
  </si>
  <si>
    <t>MD-OH</t>
  </si>
  <si>
    <t>MD-FL</t>
  </si>
  <si>
    <t>AZ-AR</t>
  </si>
  <si>
    <t>MS-AB</t>
  </si>
  <si>
    <t>AR-PA</t>
  </si>
  <si>
    <t>AR-CO</t>
  </si>
  <si>
    <t>MO-ND</t>
  </si>
  <si>
    <t>MS-NE</t>
  </si>
  <si>
    <t>KY-NS</t>
  </si>
  <si>
    <t>KY-NH</t>
  </si>
  <si>
    <t>WI-MA</t>
  </si>
  <si>
    <t>NY-TX</t>
  </si>
  <si>
    <t>GA-KS</t>
  </si>
  <si>
    <t>NJ-SC</t>
  </si>
  <si>
    <t>IL-RI</t>
  </si>
  <si>
    <t>NY-MI</t>
  </si>
  <si>
    <t>MO-WY</t>
  </si>
  <si>
    <t>GA-CT</t>
  </si>
  <si>
    <t>NC-NM</t>
  </si>
  <si>
    <t>TN-NY</t>
  </si>
  <si>
    <t>KS-NY</t>
  </si>
  <si>
    <t>MD-WA</t>
  </si>
  <si>
    <t>MI-MN</t>
  </si>
  <si>
    <t>AZ-NM</t>
  </si>
  <si>
    <t>UT-WY</t>
  </si>
  <si>
    <t>IN-TN</t>
  </si>
  <si>
    <t>FL-MI</t>
  </si>
  <si>
    <t>CO-VA</t>
  </si>
  <si>
    <t>MS-WV</t>
  </si>
  <si>
    <t>TN-OK</t>
  </si>
  <si>
    <t>MN-MS</t>
  </si>
  <si>
    <t>NL-AZ</t>
  </si>
  <si>
    <t>GA-MD</t>
  </si>
  <si>
    <t>GA-NE</t>
  </si>
  <si>
    <t>PA-TN</t>
  </si>
  <si>
    <t>WA-MT</t>
  </si>
  <si>
    <t>WA-GA</t>
  </si>
  <si>
    <t>AZ-OH</t>
  </si>
  <si>
    <t>CO-WI</t>
  </si>
  <si>
    <t>CO-OH</t>
  </si>
  <si>
    <t>IN-GA</t>
  </si>
  <si>
    <t>WA-WI</t>
  </si>
  <si>
    <t>MS-VT</t>
  </si>
  <si>
    <t>TX-NY</t>
  </si>
  <si>
    <t>MI-KS</t>
  </si>
  <si>
    <t>WI-KS</t>
  </si>
  <si>
    <t>FL-NV</t>
  </si>
  <si>
    <t>UT-MI</t>
  </si>
  <si>
    <t>MS-ID</t>
  </si>
  <si>
    <t>OK-MA</t>
  </si>
  <si>
    <t>WI-GA</t>
  </si>
  <si>
    <t>RI-TX</t>
  </si>
  <si>
    <t>MS-SC</t>
  </si>
  <si>
    <t>MA-NJ</t>
  </si>
  <si>
    <t>MA-WA</t>
  </si>
  <si>
    <t>FL-MN</t>
  </si>
  <si>
    <t>CO-KS</t>
  </si>
  <si>
    <t>NJ-WA</t>
  </si>
  <si>
    <t>CT-MI</t>
  </si>
  <si>
    <t>GA-UT</t>
  </si>
  <si>
    <t>MS-ME</t>
  </si>
  <si>
    <t>AZ-GA</t>
  </si>
  <si>
    <t>DE-WA</t>
  </si>
  <si>
    <t>AZ-MO</t>
  </si>
  <si>
    <t>AZ-OK</t>
  </si>
  <si>
    <t>WA-BC</t>
  </si>
  <si>
    <t>GA-NS</t>
  </si>
  <si>
    <t>GA-OK</t>
  </si>
  <si>
    <t>GA-ME</t>
  </si>
  <si>
    <t>GA-LA</t>
  </si>
  <si>
    <t>QC-GA</t>
  </si>
  <si>
    <t>GA-NJ</t>
  </si>
  <si>
    <t>VA-AR</t>
  </si>
  <si>
    <t>CA-MO</t>
  </si>
  <si>
    <t>WA-NC</t>
  </si>
  <si>
    <t>CO-MN</t>
  </si>
  <si>
    <t>VA-MS</t>
  </si>
  <si>
    <t>MA-CA</t>
  </si>
  <si>
    <t>AZ-NV</t>
  </si>
  <si>
    <t>MS-IA</t>
  </si>
  <si>
    <t>MO-WV</t>
  </si>
  <si>
    <t>OK-OH</t>
  </si>
  <si>
    <t>WA-PA</t>
  </si>
  <si>
    <t>KS-CA</t>
  </si>
  <si>
    <t>MI-VT</t>
  </si>
  <si>
    <t>CA-OH</t>
  </si>
  <si>
    <t>MA-NC</t>
  </si>
  <si>
    <t>NJ-ID</t>
  </si>
  <si>
    <t>CO-IL</t>
  </si>
  <si>
    <t>TX-MT</t>
  </si>
  <si>
    <t>WI-IN</t>
  </si>
  <si>
    <t>RI-NC</t>
  </si>
  <si>
    <t>CO-QC</t>
  </si>
  <si>
    <t>IL-WV</t>
  </si>
  <si>
    <t>MI-VA</t>
  </si>
  <si>
    <t>LA-CA</t>
  </si>
  <si>
    <t>IN-ON</t>
  </si>
  <si>
    <t>WI-VA</t>
  </si>
  <si>
    <t>AR-MS</t>
  </si>
  <si>
    <t>IL-AR</t>
  </si>
  <si>
    <t>AR-NJ</t>
  </si>
  <si>
    <t>NJ-AZ</t>
  </si>
  <si>
    <t>ON-MD</t>
  </si>
  <si>
    <t>MN-IN</t>
  </si>
  <si>
    <t>AL-IA</t>
  </si>
  <si>
    <t>MN-PA</t>
  </si>
  <si>
    <t>IN-NM</t>
  </si>
  <si>
    <t>IA-NC</t>
  </si>
  <si>
    <t>WI-OH</t>
  </si>
  <si>
    <t>AZ-NC</t>
  </si>
  <si>
    <t>MI-DC</t>
  </si>
  <si>
    <t>GA-OR</t>
  </si>
  <si>
    <t>MD-MI</t>
  </si>
  <si>
    <t>ON-AZ</t>
  </si>
  <si>
    <t>TN-WA</t>
  </si>
  <si>
    <t>WA-OH</t>
  </si>
  <si>
    <t>WA-TX</t>
  </si>
  <si>
    <t>IN-PA</t>
  </si>
  <si>
    <t>SC-TX</t>
  </si>
  <si>
    <t>AR-CA</t>
  </si>
  <si>
    <t>MN-MO</t>
  </si>
  <si>
    <t>VA-MO</t>
  </si>
  <si>
    <t>NC-NB</t>
  </si>
  <si>
    <t>VA-MD</t>
  </si>
  <si>
    <t>FL-NE</t>
  </si>
  <si>
    <t>MA-AZ</t>
  </si>
  <si>
    <t>WI-OK</t>
  </si>
  <si>
    <t>IN-VT</t>
  </si>
  <si>
    <t>MD-IN</t>
  </si>
  <si>
    <t>TX-WV</t>
  </si>
  <si>
    <t>ME-MO</t>
  </si>
  <si>
    <t>TN-OR</t>
  </si>
  <si>
    <t>VA-WA</t>
  </si>
  <si>
    <t>OK-UT</t>
  </si>
  <si>
    <t>PA-AR</t>
  </si>
  <si>
    <t>OK-NE</t>
  </si>
  <si>
    <t>SC-OH</t>
  </si>
  <si>
    <t>IA-TN</t>
  </si>
  <si>
    <t>NY-IL</t>
  </si>
  <si>
    <t>UT-AB</t>
  </si>
  <si>
    <t>GA-QC</t>
  </si>
  <si>
    <t>IL-OR</t>
  </si>
  <si>
    <t>WI-ND</t>
  </si>
  <si>
    <t>CO-WY</t>
  </si>
  <si>
    <t>WY-CO</t>
  </si>
  <si>
    <t>WI-MS</t>
  </si>
  <si>
    <t>MA-MO</t>
  </si>
  <si>
    <t>SC-MD</t>
  </si>
  <si>
    <t>CA-OK</t>
  </si>
  <si>
    <t>MA-ON</t>
  </si>
  <si>
    <t>CO-AL</t>
  </si>
  <si>
    <t>MN-MD</t>
  </si>
  <si>
    <t>NC-AB</t>
  </si>
  <si>
    <t>PA-IN</t>
  </si>
  <si>
    <t>IL-NE</t>
  </si>
  <si>
    <t>CA-AL</t>
  </si>
  <si>
    <t>CT-MO</t>
  </si>
  <si>
    <t>NY-OH</t>
  </si>
  <si>
    <t>CO-NC</t>
  </si>
  <si>
    <t>GA-ND</t>
  </si>
  <si>
    <t>TN-KS</t>
  </si>
  <si>
    <t>SC-MA</t>
  </si>
  <si>
    <t>TX-NV</t>
  </si>
  <si>
    <t>MS-ND</t>
  </si>
  <si>
    <t>AZ-WI</t>
  </si>
  <si>
    <t>MD-MS</t>
  </si>
  <si>
    <t>CA-MA</t>
  </si>
  <si>
    <t>WA-OK</t>
  </si>
  <si>
    <t>MO-ID</t>
  </si>
  <si>
    <t>SC-WI</t>
  </si>
  <si>
    <t>WA-FL</t>
  </si>
  <si>
    <t>TX-CT</t>
  </si>
  <si>
    <t>CA-AR</t>
  </si>
  <si>
    <t>TX-ND</t>
  </si>
  <si>
    <t>OK-TN</t>
  </si>
  <si>
    <t>MD-CT</t>
  </si>
  <si>
    <t>ON-OH</t>
  </si>
  <si>
    <t>TX-IA</t>
  </si>
  <si>
    <t>KS-IL</t>
  </si>
  <si>
    <t>TX-AB</t>
  </si>
  <si>
    <t>ON-FL</t>
  </si>
  <si>
    <t>NE-TX</t>
  </si>
  <si>
    <t>OK-PA</t>
  </si>
  <si>
    <t>OH-NJ</t>
  </si>
  <si>
    <t>OH-MA</t>
  </si>
  <si>
    <t>IA-ON</t>
  </si>
  <si>
    <t>LA-NC</t>
  </si>
  <si>
    <t>TN-VA</t>
  </si>
  <si>
    <t>NE-MN</t>
  </si>
  <si>
    <t>IA-AL</t>
  </si>
  <si>
    <t>TX-ON</t>
  </si>
  <si>
    <t>NJ-AL</t>
  </si>
  <si>
    <t>NJ-WI</t>
  </si>
  <si>
    <t>PA-WA</t>
  </si>
  <si>
    <t>OK-IA</t>
  </si>
  <si>
    <t>WY-OH</t>
  </si>
  <si>
    <t>WY-MD</t>
  </si>
  <si>
    <t>SC-MN</t>
  </si>
  <si>
    <t>WY-GA</t>
  </si>
  <si>
    <t>WY-SC</t>
  </si>
  <si>
    <t>WY-NC</t>
  </si>
  <si>
    <t>WY-TX</t>
  </si>
  <si>
    <t>SC-AL</t>
  </si>
  <si>
    <t>TX-ME</t>
  </si>
  <si>
    <t>OH-TN</t>
  </si>
  <si>
    <t>WI-NY</t>
  </si>
  <si>
    <t>IL-BC</t>
  </si>
  <si>
    <t>NC-DC</t>
  </si>
  <si>
    <t>LA-TX</t>
  </si>
  <si>
    <t>NC-QC</t>
  </si>
  <si>
    <t>IN-CT</t>
  </si>
  <si>
    <t>TN-NJ</t>
  </si>
  <si>
    <t>TN-MT</t>
  </si>
  <si>
    <t>CA-AB</t>
  </si>
  <si>
    <t>AZ-MD</t>
  </si>
  <si>
    <t>AZ-IA</t>
  </si>
  <si>
    <t>ID-MO</t>
  </si>
  <si>
    <t>NJ-AR</t>
  </si>
  <si>
    <t>GA-ID</t>
  </si>
  <si>
    <t>CA-NE</t>
  </si>
  <si>
    <t>SC-FL</t>
  </si>
  <si>
    <t>MD-AL</t>
  </si>
  <si>
    <t>LA-GA</t>
  </si>
  <si>
    <t>AZ-TN</t>
  </si>
  <si>
    <t>IL-ID</t>
  </si>
  <si>
    <t>IN-SC</t>
  </si>
  <si>
    <t>WI-WA</t>
  </si>
  <si>
    <t>VT-MI</t>
  </si>
  <si>
    <t>MA-AR</t>
  </si>
  <si>
    <t>NY-IN</t>
  </si>
  <si>
    <t>NV-NC</t>
  </si>
  <si>
    <t>TN-SC</t>
  </si>
  <si>
    <t>AR-IN</t>
  </si>
  <si>
    <t>OH-AL</t>
  </si>
  <si>
    <t>IA-GA</t>
  </si>
  <si>
    <t>CO-GA</t>
  </si>
  <si>
    <t>WY-MO</t>
  </si>
  <si>
    <t>GA-DE</t>
  </si>
  <si>
    <t>WA-ND</t>
  </si>
  <si>
    <t>CA-BC</t>
  </si>
  <si>
    <t>MO-SD</t>
  </si>
  <si>
    <t>MD-MO</t>
  </si>
  <si>
    <t>AR-GA</t>
  </si>
  <si>
    <t>AR-KS</t>
  </si>
  <si>
    <t>QC-NC</t>
  </si>
  <si>
    <t>SD-MI</t>
  </si>
  <si>
    <t>AR-DC</t>
  </si>
  <si>
    <t>FL-RI</t>
  </si>
  <si>
    <t>SC-MO</t>
  </si>
  <si>
    <t>NY-UT</t>
  </si>
  <si>
    <t>MN-WA</t>
  </si>
  <si>
    <t>MA-IN</t>
  </si>
  <si>
    <t>AZ-MN</t>
  </si>
  <si>
    <t>VA-OH</t>
  </si>
  <si>
    <t>AZ-IN</t>
  </si>
  <si>
    <t>OK-IN</t>
  </si>
  <si>
    <t>TN-AR</t>
  </si>
  <si>
    <t>AR-AR</t>
  </si>
  <si>
    <t>WA-MO</t>
  </si>
  <si>
    <t>WV-CA</t>
  </si>
  <si>
    <t>UT-MB</t>
  </si>
  <si>
    <t>TX-SD</t>
  </si>
  <si>
    <t>GA-NV</t>
  </si>
  <si>
    <t>TN-WI</t>
  </si>
  <si>
    <t>MD-GA</t>
  </si>
  <si>
    <t>MN-SD</t>
  </si>
  <si>
    <t>OK-NJ</t>
  </si>
  <si>
    <t>DE-NC</t>
  </si>
  <si>
    <t>MD-RI</t>
  </si>
  <si>
    <t>OR-TX</t>
  </si>
  <si>
    <t>MI-AL</t>
  </si>
  <si>
    <t>AZ-VA</t>
  </si>
  <si>
    <t>GA-NH</t>
  </si>
  <si>
    <t>WI-PA</t>
  </si>
  <si>
    <t>CO-OR</t>
  </si>
  <si>
    <t>IL-DE</t>
  </si>
  <si>
    <t>SC-WA</t>
  </si>
  <si>
    <t>NV-NV</t>
  </si>
  <si>
    <t>WA-AL</t>
  </si>
  <si>
    <t>MO-RI</t>
  </si>
  <si>
    <t>WA-TN</t>
  </si>
  <si>
    <t>OR-MI</t>
  </si>
  <si>
    <t>PA-CO</t>
  </si>
  <si>
    <t>TN-LA</t>
  </si>
  <si>
    <t>PA-WI</t>
  </si>
  <si>
    <t>MO-DE</t>
  </si>
  <si>
    <t>SC-CO</t>
  </si>
  <si>
    <t>IN-CO</t>
  </si>
  <si>
    <t>IN-VA</t>
  </si>
  <si>
    <t/>
  </si>
  <si>
    <t>ID</t>
  </si>
  <si>
    <t>5600</t>
  </si>
  <si>
    <t>0903</t>
  </si>
  <si>
    <t>8682</t>
  </si>
  <si>
    <t>8629</t>
  </si>
  <si>
    <t>8670</t>
  </si>
  <si>
    <t>0001</t>
  </si>
  <si>
    <t>8607</t>
  </si>
  <si>
    <t>8661</t>
  </si>
  <si>
    <t>8665</t>
  </si>
  <si>
    <t>0026</t>
  </si>
  <si>
    <t>6008</t>
  </si>
  <si>
    <t>0118</t>
  </si>
  <si>
    <t>5801</t>
  </si>
  <si>
    <t>6014</t>
  </si>
  <si>
    <t>1115</t>
  </si>
  <si>
    <t>0783</t>
  </si>
  <si>
    <t>6003</t>
  </si>
  <si>
    <t>0396</t>
  </si>
  <si>
    <t>1704</t>
  </si>
  <si>
    <t>1506</t>
  </si>
  <si>
    <t>8663</t>
  </si>
  <si>
    <t>0201</t>
  </si>
  <si>
    <t>8676</t>
  </si>
  <si>
    <t>0E25</t>
  </si>
  <si>
    <t>0062</t>
  </si>
  <si>
    <t>0079</t>
  </si>
  <si>
    <t>8602</t>
  </si>
  <si>
    <t>0071</t>
  </si>
  <si>
    <t>0004</t>
  </si>
  <si>
    <t>3200</t>
  </si>
  <si>
    <t>8668</t>
  </si>
  <si>
    <t>8603</t>
  </si>
  <si>
    <t>8634</t>
  </si>
  <si>
    <t>0612</t>
  </si>
  <si>
    <t>8660</t>
  </si>
  <si>
    <t>8674</t>
  </si>
  <si>
    <t>0950</t>
  </si>
  <si>
    <t>8624</t>
  </si>
  <si>
    <t>8672</t>
  </si>
  <si>
    <t>8678</t>
  </si>
  <si>
    <t>0341</t>
  </si>
  <si>
    <t>8605</t>
  </si>
  <si>
    <t>0768</t>
  </si>
  <si>
    <t>4201</t>
  </si>
  <si>
    <t>8608</t>
  </si>
  <si>
    <t>0N64</t>
  </si>
  <si>
    <t>0953</t>
  </si>
  <si>
    <t>8814</t>
  </si>
  <si>
    <t>0042</t>
  </si>
  <si>
    <t>0002</t>
  </si>
  <si>
    <t>1702</t>
  </si>
  <si>
    <t>8611</t>
  </si>
  <si>
    <t>8673</t>
  </si>
  <si>
    <t>5301</t>
  </si>
  <si>
    <t>6130</t>
  </si>
  <si>
    <t>0519</t>
  </si>
  <si>
    <t>5521</t>
  </si>
  <si>
    <t>0012</t>
  </si>
  <si>
    <t>4601</t>
  </si>
  <si>
    <t>8671</t>
  </si>
  <si>
    <t>0052</t>
  </si>
  <si>
    <t>8625</t>
  </si>
  <si>
    <t>0369</t>
  </si>
  <si>
    <t>0767</t>
  </si>
  <si>
    <t>0901</t>
  </si>
  <si>
    <t>8651</t>
  </si>
  <si>
    <t>0114</t>
  </si>
  <si>
    <t>0803</t>
  </si>
  <si>
    <t>8609</t>
  </si>
  <si>
    <t>0007</t>
  </si>
  <si>
    <t>8679</t>
  </si>
  <si>
    <t>8622</t>
  </si>
  <si>
    <t>0530</t>
  </si>
  <si>
    <t>8604</t>
  </si>
  <si>
    <t>0548</t>
  </si>
  <si>
    <t>8667</t>
  </si>
  <si>
    <t>0005</t>
  </si>
  <si>
    <t>8630</t>
  </si>
  <si>
    <t>0008</t>
  </si>
  <si>
    <t>0518</t>
  </si>
  <si>
    <t>7300</t>
  </si>
  <si>
    <t>6016</t>
  </si>
  <si>
    <t>6018</t>
  </si>
  <si>
    <t>0906</t>
  </si>
  <si>
    <t>0656</t>
  </si>
  <si>
    <t>8669</t>
  </si>
  <si>
    <t>0003</t>
  </si>
  <si>
    <t>0383</t>
  </si>
  <si>
    <t>8662</t>
  </si>
  <si>
    <t>0009</t>
  </si>
  <si>
    <t>0569</t>
  </si>
  <si>
    <t>5901</t>
  </si>
  <si>
    <t>1200</t>
  </si>
  <si>
    <t>0039</t>
  </si>
  <si>
    <t>0576</t>
  </si>
  <si>
    <t>8650</t>
  </si>
  <si>
    <t>8675</t>
  </si>
  <si>
    <t>8680</t>
  </si>
  <si>
    <t>8614</t>
  </si>
  <si>
    <t>1111</t>
  </si>
  <si>
    <t>5100</t>
  </si>
  <si>
    <t>8677</t>
  </si>
  <si>
    <t>0016</t>
  </si>
  <si>
    <t>0908</t>
  </si>
  <si>
    <t>8681</t>
  </si>
  <si>
    <t>0178</t>
  </si>
  <si>
    <t>0340</t>
  </si>
  <si>
    <t>0R01</t>
  </si>
  <si>
    <t>0791</t>
  </si>
  <si>
    <t>0400</t>
  </si>
  <si>
    <t>0922</t>
  </si>
  <si>
    <t>5510</t>
  </si>
  <si>
    <t>1110</t>
  </si>
  <si>
    <t>0925</t>
  </si>
  <si>
    <t>1201</t>
  </si>
  <si>
    <t>0344</t>
  </si>
  <si>
    <t>0928</t>
  </si>
  <si>
    <t>0918</t>
  </si>
  <si>
    <t>1114</t>
  </si>
  <si>
    <t>1124</t>
  </si>
  <si>
    <t>0914</t>
  </si>
  <si>
    <t>1122</t>
  </si>
  <si>
    <t>0000</t>
  </si>
  <si>
    <t>0146</t>
  </si>
  <si>
    <t>0732</t>
  </si>
  <si>
    <t>0788</t>
  </si>
  <si>
    <t>8691</t>
  </si>
  <si>
    <t>5501</t>
  </si>
  <si>
    <t>1123</t>
  </si>
  <si>
    <t>5506</t>
  </si>
  <si>
    <t>0A05</t>
  </si>
  <si>
    <t>5907</t>
  </si>
  <si>
    <t>Branch</t>
  </si>
  <si>
    <t>5600-FL-SUNRISE-FL-AZ</t>
  </si>
  <si>
    <t>0903-TX-EL PASO-TX-CA</t>
  </si>
  <si>
    <t>8670-WA-VANCOUVER-WA-OR</t>
  </si>
  <si>
    <t>0001-MO-CARTHAGE-MO-IL</t>
  </si>
  <si>
    <t>8607-TX-GRAPEVINE-TX-TX</t>
  </si>
  <si>
    <t>8661-NC-BUTNER-NC-GA</t>
  </si>
  <si>
    <t>8665-OK-OKLAHOMA CITY-OK-AR</t>
  </si>
  <si>
    <t>5600-FL-SUNRISE-MO-FL</t>
  </si>
  <si>
    <t>5600-FL-SUNRISE-FL-PA</t>
  </si>
  <si>
    <t>5600-FL-SUNRISE-IN-FL</t>
  </si>
  <si>
    <t>0396-TX-EL PASO-TX-TX</t>
  </si>
  <si>
    <t>6003-IL-AURORA-IL-IL</t>
  </si>
  <si>
    <t>0118-NC-STATESVILLE-NC-VA</t>
  </si>
  <si>
    <t>1704-MS-HOUSTON-MS-GA</t>
  </si>
  <si>
    <t>6014-CA-TRACY-CA-CA</t>
  </si>
  <si>
    <t>1704-MS-HOUSTON-MS-FL</t>
  </si>
  <si>
    <t>1506-NC-HIGH POINT-NC-MO</t>
  </si>
  <si>
    <t>8663-FL-PLANT CITY-FL-FL</t>
  </si>
  <si>
    <t>0201-TN-CLEVELAND-NC-TN</t>
  </si>
  <si>
    <t>1704-MS-HOUSTON-MS-LA</t>
  </si>
  <si>
    <t>1704-MS-HOUSTON-MS-AL</t>
  </si>
  <si>
    <t>5600-FL-SUNRISE-FL-CA</t>
  </si>
  <si>
    <t>5600-FL-SUNRISE-FL-IL</t>
  </si>
  <si>
    <t>8676-TX-NEW BRAUNFELS-TX-TX</t>
  </si>
  <si>
    <t>0E25-CA-CITY OF INDUSTRY-CA-FL</t>
  </si>
  <si>
    <t>5600-FL-SUNRISE-FL-TX</t>
  </si>
  <si>
    <t>0079-MO-CARTHAGE-MO-KY</t>
  </si>
  <si>
    <t>8602-NC-CONOVER-NC-FL</t>
  </si>
  <si>
    <t>0071-PA-WILKES BARRE-PA-NJ</t>
  </si>
  <si>
    <t>5600-FL-SUNRISE-FL-GA</t>
  </si>
  <si>
    <t>5600-FL-SUNRISE-FL-NY</t>
  </si>
  <si>
    <t>8668-MI-LIVONIA-MI-WI</t>
  </si>
  <si>
    <t>8682-GA-CALHOUN-GA-NC</t>
  </si>
  <si>
    <t>8603-MS-PONTOTOC-MS-AL</t>
  </si>
  <si>
    <t>8634-AL-BESSEMER-AL-AL</t>
  </si>
  <si>
    <t>8602-NC-CONOVER-NC-ID</t>
  </si>
  <si>
    <t>8602-NC-CONOVER-NC-UT</t>
  </si>
  <si>
    <t>0612-KY-GEORGETOWN-FL-KY</t>
  </si>
  <si>
    <t>8660-NC-WINSTON SALEM-NC-NC</t>
  </si>
  <si>
    <t>8674-IL-GLENDALE HEIGHTS-IL-IL</t>
  </si>
  <si>
    <t>0612-KY-GEORGETOWN-NC-KY</t>
  </si>
  <si>
    <t>5600-FL-SUNRISE-OH-FL</t>
  </si>
  <si>
    <t>8602-NC-CONOVER-NC-CT</t>
  </si>
  <si>
    <t>0950-NC-BEULAVILLE-NC-NC</t>
  </si>
  <si>
    <t>8624-MD-ELDERSBURG-MD-PA</t>
  </si>
  <si>
    <t>8672-VA-MANASSAS-VA-VA</t>
  </si>
  <si>
    <t>8624-MD-ELDERSBURG-MD-MD</t>
  </si>
  <si>
    <t>8678-TX-HOUSTON-TX-LA</t>
  </si>
  <si>
    <t>5600-FL-SUNRISE-FL-FL</t>
  </si>
  <si>
    <t>8661-NC-BUTNER-NC-NC</t>
  </si>
  <si>
    <t>0341-MS-TUPELO-MS-OH</t>
  </si>
  <si>
    <t>8605-IN-INDIANAPOLIS-IN-MO</t>
  </si>
  <si>
    <t>5600-FL-SUNRISE-FL-WI</t>
  </si>
  <si>
    <t>0768-CA-POWAY-CA-CA</t>
  </si>
  <si>
    <t>5600-FL-SUNRISE-FL-MO</t>
  </si>
  <si>
    <t>5600-FL-SUNRISE-FL-NC</t>
  </si>
  <si>
    <t>4201-MS-TUPELO-NC-MS</t>
  </si>
  <si>
    <t>8608-AZ-PHOENIX-AZ-UT</t>
  </si>
  <si>
    <t>5801-IN-KENDALLVILLE-IN-OH</t>
  </si>
  <si>
    <t>0953-NC-WALLACE-GA-NC</t>
  </si>
  <si>
    <t>8602-NC-CONOVER-NC-OR</t>
  </si>
  <si>
    <t>0002-KY-WINCHESTER-KY-NC</t>
  </si>
  <si>
    <t>8602-NC-CONOVER-NC-GA</t>
  </si>
  <si>
    <t>0E25-CA-CITY OF INDUSTRY-CA-CA</t>
  </si>
  <si>
    <t>0E25-CA-CITY OF INDUSTRY-CA-CO</t>
  </si>
  <si>
    <t>0341-MS-TUPELO-MS-NY</t>
  </si>
  <si>
    <t>8611-NJ-EDISON-NJ-PA</t>
  </si>
  <si>
    <t>0341-MS-TUPELO-MS-FL</t>
  </si>
  <si>
    <t>0341-MS-TUPELO-MS-TX</t>
  </si>
  <si>
    <t>0341-MS-TUPELO-MS-NC</t>
  </si>
  <si>
    <t>1702-TX-FORT WORTH-TX-TX</t>
  </si>
  <si>
    <t>0341-MS-TUPELO-MS-AL</t>
  </si>
  <si>
    <t>5600-FL-SUNRISE-IL-FL</t>
  </si>
  <si>
    <t>5600-FL-SUNRISE-FL-NJ</t>
  </si>
  <si>
    <t>0001-MO-CARTHAGE-MO-IA</t>
  </si>
  <si>
    <t>8814-NC-CONOVER-NC-NY</t>
  </si>
  <si>
    <t>8602-NC-CONOVER-NC-SC</t>
  </si>
  <si>
    <t>0N64-NC-HIGH POINT-NC-NY</t>
  </si>
  <si>
    <t>0519-MI-GRAND RAPIDS-WI-MI</t>
  </si>
  <si>
    <t>5600-FL-SUNRISE-FL-MD</t>
  </si>
  <si>
    <t>8629-TN-GOODLETTSVILLE-TN-TN</t>
  </si>
  <si>
    <t>8671-GA-POOLER-GA-GA</t>
  </si>
  <si>
    <t>0042-UT-CLEARFIELD-CA-UT</t>
  </si>
  <si>
    <t>0341-MS-TUPELO-MS-WI</t>
  </si>
  <si>
    <t>0341-MS-TUPELO-MS-NJ</t>
  </si>
  <si>
    <t>0901-TX-EL PASO-NC-TX</t>
  </si>
  <si>
    <t>0E25-CA-CITY OF INDUSTRY-CA-WA</t>
  </si>
  <si>
    <t>0114-MO-CARTHAGE-KY-MO</t>
  </si>
  <si>
    <t>0803-NC-LIBERTY-MI-NC</t>
  </si>
  <si>
    <t>0341-MS-TUPELO-MS-MI</t>
  </si>
  <si>
    <t>8609-WA-FIFE-WA-WA</t>
  </si>
  <si>
    <t>0341-MS-TUPELO-MS-IL</t>
  </si>
  <si>
    <t>8602-NC-CONOVER-NC-OH</t>
  </si>
  <si>
    <t>0341-MS-TUPELO-MS-MN</t>
  </si>
  <si>
    <t>8679-MO-SAINT PETERS-MO-IL</t>
  </si>
  <si>
    <t>8624-MD-ELDERSBURG-MD-TN</t>
  </si>
  <si>
    <t>0341-MS-TUPELO-MS-MO</t>
  </si>
  <si>
    <t>8629-TN-GOODLETTSVILLE-TN-AL</t>
  </si>
  <si>
    <t>0002-KY-WINCHESTER-KY-TN</t>
  </si>
  <si>
    <t>8622-SC-FORT MILL-SC-SC</t>
  </si>
  <si>
    <t>0042-UT-CLEARFIELD-UT-ID</t>
  </si>
  <si>
    <t>8608-AZ-PHOENIX-AZ-AZ</t>
  </si>
  <si>
    <t>0803-NC-LIBERTY-NC-NC</t>
  </si>
  <si>
    <t>0341-MS-TUPELO-MS-CA</t>
  </si>
  <si>
    <t>5600-FL-SUNRISE-FL-WA</t>
  </si>
  <si>
    <t>0341-MS-TUPELO-MS-IN</t>
  </si>
  <si>
    <t>0341-MS-TUPELO-KY-MS</t>
  </si>
  <si>
    <t>0530-IL-STERLING-IL-IL</t>
  </si>
  <si>
    <t>0E25-CA-CITY OF INDUSTRY-CA-ID</t>
  </si>
  <si>
    <t>8660-NC-WINSTON SALEM-NC-GA</t>
  </si>
  <si>
    <t>0E25-CA-CITY OF INDUSTRY-CA-OR</t>
  </si>
  <si>
    <t>0803-NC-LIBERTY-NC-FL</t>
  </si>
  <si>
    <t>8660-NC-WINSTON SALEM-NC-WI</t>
  </si>
  <si>
    <t>8660-NC-WINSTON SALEM-NC-MI</t>
  </si>
  <si>
    <t>0E25-CA-CITY OF INDUSTRY-CA-AZ</t>
  </si>
  <si>
    <t>0E25-CA-CITY OF INDUSTRY-CA-UT</t>
  </si>
  <si>
    <t>8625-OH-LORDSTOWN-OH-PA</t>
  </si>
  <si>
    <t>0803-NC-LIBERTY-NC-MI</t>
  </si>
  <si>
    <t>8602-NC-CONOVER-NC-TN</t>
  </si>
  <si>
    <t>8668-MI-LIVONIA-MI-MI</t>
  </si>
  <si>
    <t>0548-NC-STATESVILLE-NC-NC</t>
  </si>
  <si>
    <t>8660-NC-WINSTON SALEM-NC-PA</t>
  </si>
  <si>
    <t>8611-NJ-EDISON-NJ-NJ</t>
  </si>
  <si>
    <t>0005-AZ-PHOENIX-CA-AZ</t>
  </si>
  <si>
    <t>8611-NJ-EDISON-NJ-NY</t>
  </si>
  <si>
    <t>8611-NJ-EDISON-NJ-CT</t>
  </si>
  <si>
    <t>8673-WI-MENOMONEE FALLS-WI-MN</t>
  </si>
  <si>
    <t>8634-AL-BESSEMER-AL-TN</t>
  </si>
  <si>
    <t>8602-NC-CONOVER-NC-NC</t>
  </si>
  <si>
    <t>0612-KY-GEORGETOWN-KY-TX</t>
  </si>
  <si>
    <t>0612-KY-GEORGETOWN-KY-OK</t>
  </si>
  <si>
    <t>8630-CO-AURORA-CO-WA</t>
  </si>
  <si>
    <t>0N64-NC-HIGH POINT-NC-FL</t>
  </si>
  <si>
    <t>4601-MO-CARTHAGE-MO-IN</t>
  </si>
  <si>
    <t>8814-NC-CONOVER-NC-NJ</t>
  </si>
  <si>
    <t>8624-MD-ELDERSBURG-MD-DE</t>
  </si>
  <si>
    <t>0201-TN-CLEVELAND-TN-TN</t>
  </si>
  <si>
    <t>7300-NC-WINSTON SALEM-NC-NC</t>
  </si>
  <si>
    <t>4601-MO-CARTHAGE-MO-WI</t>
  </si>
  <si>
    <t>0803-NC-LIBERTY-MS-NC</t>
  </si>
  <si>
    <t>8814-NC-CONOVER-NC-FL</t>
  </si>
  <si>
    <t>8814-NC-CONOVER-NC-TX</t>
  </si>
  <si>
    <t>8814-NC-CONOVER-NC-PA</t>
  </si>
  <si>
    <t>0612-KY-GEORGETOWN-KY-IL</t>
  </si>
  <si>
    <t>8670-WA-VANCOUVER-WA-WA</t>
  </si>
  <si>
    <t>8605-IN-INDIANAPOLIS-IN-IL</t>
  </si>
  <si>
    <t>6018-IL-MORRIS-IL-SC</t>
  </si>
  <si>
    <t>8660-NC-WINSTON SALEM-NC-TX</t>
  </si>
  <si>
    <t>0519-MI-GRAND RAPIDS-IL-MI</t>
  </si>
  <si>
    <t>8661-NC-BUTNER-GA-NC</t>
  </si>
  <si>
    <t>0612-KY-GEORGETOWN-MS-KY</t>
  </si>
  <si>
    <t>8814-NC-CONOVER-NC-MD</t>
  </si>
  <si>
    <t>8603-MS-PONTOTOC-MS-TN</t>
  </si>
  <si>
    <t>8602-NC-CONOVER-NC-IL</t>
  </si>
  <si>
    <t>8682-GA-CALHOUN-GA-IL</t>
  </si>
  <si>
    <t>8660-NC-WINSTON SALEM-NC-FL</t>
  </si>
  <si>
    <t>8814-NC-CONOVER-NC-VA</t>
  </si>
  <si>
    <t>8814-NC-CONOVER-NC-NC</t>
  </si>
  <si>
    <t>0396-TX-EL PASO-MI-TX</t>
  </si>
  <si>
    <t>0N64-NC-HIGH POINT-NC-TX</t>
  </si>
  <si>
    <t>8602-NC-CONOVER-NC-VA</t>
  </si>
  <si>
    <t>0341-MS-TUPELO-MS-OK</t>
  </si>
  <si>
    <t>0656-GA-VILLA RICA-GA-CA</t>
  </si>
  <si>
    <t>8630-CO-AURORA-CO-CA</t>
  </si>
  <si>
    <t>8669-UT-CLEARFIELD-UT-CA</t>
  </si>
  <si>
    <t>8670-WA-VANCOUVER-WA-CA</t>
  </si>
  <si>
    <t>8607-TX-GRAPEVINE-TX-OK</t>
  </si>
  <si>
    <t>0341-MS-TUPELO-MS-TN</t>
  </si>
  <si>
    <t>0341-MS-TUPELO-NC-MS</t>
  </si>
  <si>
    <t>8669-UT-CLEARFIELD-UT-ID</t>
  </si>
  <si>
    <t>0383-PA-BERWICK-PA-NJ</t>
  </si>
  <si>
    <t>0612-KY-GEORGETOWN-IN-KY</t>
  </si>
  <si>
    <t>8678-TX-HOUSTON-TX-TX</t>
  </si>
  <si>
    <t>0950-NC-BEULAVILLE-NY-NC</t>
  </si>
  <si>
    <t>0518-MI-GRAND RAPIDS-MI-IN</t>
  </si>
  <si>
    <t>8660-NC-WINSTON SALEM-NC-TN</t>
  </si>
  <si>
    <t>8662-GA-LAWRENCEVILLE-GA-AL</t>
  </si>
  <si>
    <t>8630-CO-AURORA-CO-CO</t>
  </si>
  <si>
    <t>8605-IN-INDIANAPOLIS-IN-KY</t>
  </si>
  <si>
    <t>8662-GA-LAWRENCEVILLE-GA-GA</t>
  </si>
  <si>
    <t>0612-KY-GEORGETOWN-KY-NJ</t>
  </si>
  <si>
    <t>0612-KY-GEORGETOWN-KY-MI</t>
  </si>
  <si>
    <t>0612-KY-GEORGETOWN-KY-NC</t>
  </si>
  <si>
    <t>5600-FL-SUNRISE-FL-IN</t>
  </si>
  <si>
    <t>0903-TX-EL PASO-TX-TX</t>
  </si>
  <si>
    <t>5801-IN-KENDALLVILLE-IN-WI</t>
  </si>
  <si>
    <t>0903-TX-EL PASO-TX-AZ</t>
  </si>
  <si>
    <t>4201-MS-TUPELO-OH-MS</t>
  </si>
  <si>
    <t>0201-TN-CLEVELAND-TN-OH</t>
  </si>
  <si>
    <t>7300-NC-WINSTON SALEM-NC-TX</t>
  </si>
  <si>
    <t>0201-TN-CLEVELAND-TN-TX</t>
  </si>
  <si>
    <t>0519-MI-GRAND RAPIDS-MI-IL</t>
  </si>
  <si>
    <t>8671-GA-POOLER-GA-AL</t>
  </si>
  <si>
    <t>8674-IL-GLENDALE HEIGHTS-IN-IL</t>
  </si>
  <si>
    <t>8603-MS-PONTOTOC-MS-MS</t>
  </si>
  <si>
    <t>0341-MS-TUPELO-MS-AR</t>
  </si>
  <si>
    <t>8602-NC-CONOVER-NC-IN</t>
  </si>
  <si>
    <t>8602-NC-CONOVER-NC-TX</t>
  </si>
  <si>
    <t>8602-NC-CONOVER-NC-WA</t>
  </si>
  <si>
    <t>4601-MO-CARTHAGE-MO-MI</t>
  </si>
  <si>
    <t>5801-IN-KENDALLVILLE-IN-MI</t>
  </si>
  <si>
    <t>0N64-NC-HIGH POINT-NC-MD</t>
  </si>
  <si>
    <t>0N64-NC-HIGH POINT-NC-SC</t>
  </si>
  <si>
    <t>0042-UT-CLEARFIELD-UT-MT</t>
  </si>
  <si>
    <t>0656-GA-VILLA RICA-GA-FL</t>
  </si>
  <si>
    <t>0530-IL-STERLING-IL-OH</t>
  </si>
  <si>
    <t>8609-WA-FIFE-WA-OR</t>
  </si>
  <si>
    <t>8671-GA-POOLER-GA-FL</t>
  </si>
  <si>
    <t>0201-TN-CLEVELAND-TN-GA</t>
  </si>
  <si>
    <t>4601-MO-CARTHAGE-MO-OH</t>
  </si>
  <si>
    <t>0001-MO-CARTHAGE-MO-NC</t>
  </si>
  <si>
    <t>0612-KY-GEORGETOWN-KY-GA</t>
  </si>
  <si>
    <t>5600-FL-SUNRISE-FL-TN</t>
  </si>
  <si>
    <t>8602-NC-CONOVER-NC-AR</t>
  </si>
  <si>
    <t>0026-FL-LAKELAND-FL-FL</t>
  </si>
  <si>
    <t>8603-MS-PONTOTOC-MS-TX</t>
  </si>
  <si>
    <t>8667-MI-WYOMING-MI-MI</t>
  </si>
  <si>
    <t>4601-MO-CARTHAGE-MO-IL</t>
  </si>
  <si>
    <t>8602-NC-CONOVER-NC-WI</t>
  </si>
  <si>
    <t>8603-MS-PONTOTOC-MS-NC</t>
  </si>
  <si>
    <t>7300-NC-WINSTON SALEM-NC-PA</t>
  </si>
  <si>
    <t>8602-NC-CONOVER-NC-CO</t>
  </si>
  <si>
    <t>0071-PA-WILKES BARRE-PA-CT</t>
  </si>
  <si>
    <t>8602-NC-CONOVER-NC-MS</t>
  </si>
  <si>
    <t>8662-GA-LAWRENCEVILLE-NC-GA</t>
  </si>
  <si>
    <t>0079-MO-CARTHAGE-OH-MO</t>
  </si>
  <si>
    <t>5600-FL-SUNRISE-FL-CO</t>
  </si>
  <si>
    <t>0569-KY-GEORGETOWN-KY-KY</t>
  </si>
  <si>
    <t>4601-MO-CARTHAGE-MO-CA</t>
  </si>
  <si>
    <t>0612-KY-GEORGETOWN-KY-MD</t>
  </si>
  <si>
    <t>0612-KY-GEORGETOWN-KY-CA</t>
  </si>
  <si>
    <t>0518-MI-GRAND RAPIDS-MI-TX</t>
  </si>
  <si>
    <t>8670-WA-VANCOUVER-WA-CO</t>
  </si>
  <si>
    <t>8625-OH-LORDSTOWN-OH-NY</t>
  </si>
  <si>
    <t>5600-FL-SUNRISE-FL-OH</t>
  </si>
  <si>
    <t>8679-MO-SAINT PETERS-MO-OH</t>
  </si>
  <si>
    <t>8602-NC-CONOVER-NC-MN</t>
  </si>
  <si>
    <t>0079-MO-CARTHAGE-MO-MO</t>
  </si>
  <si>
    <t>8602-NC-CONOVER-NC-KY</t>
  </si>
  <si>
    <t>5521-TX-LAREDO-KY-TX</t>
  </si>
  <si>
    <t>0341-MS-TUPELO-SC-MS</t>
  </si>
  <si>
    <t>6018-IL-MORRIS-IL-WA</t>
  </si>
  <si>
    <t>6018-IL-MORRIS-IL-AZ</t>
  </si>
  <si>
    <t>6018-IL-MORRIS-IL-FL</t>
  </si>
  <si>
    <t>6018-IL-MORRIS-IL-TX</t>
  </si>
  <si>
    <t>6018-IL-MORRIS-IL-NH</t>
  </si>
  <si>
    <t>6018-IL-MORRIS-IL-PA</t>
  </si>
  <si>
    <t>8660-NC-WINSTON SALEM-NC-OH</t>
  </si>
  <si>
    <t>6018-IL-MORRIS-IL-MI</t>
  </si>
  <si>
    <t>0612-KY-GEORGETOWN-KY-AL</t>
  </si>
  <si>
    <t>0052-CA-SOUTH GATE-CA-CA</t>
  </si>
  <si>
    <t>0803-NC-LIBERTY-NC-TX</t>
  </si>
  <si>
    <t>0612-KY-GEORGETOWN-TX-KY</t>
  </si>
  <si>
    <t>0519-MI-GRAND RAPIDS-NC-MI</t>
  </si>
  <si>
    <t>7300-NC-WINSTON SALEM-NC-IL</t>
  </si>
  <si>
    <t>0N64-NC-HIGH POINT-NC-OH</t>
  </si>
  <si>
    <t>0901-TX-EL PASO-MS-TX</t>
  </si>
  <si>
    <t>8814-NC-CONOVER-NC-GA</t>
  </si>
  <si>
    <t>0341-MS-TUPELO-ON-MS</t>
  </si>
  <si>
    <t>8602-NC-CONOVER-NC-NY</t>
  </si>
  <si>
    <t>8602-NC-CONOVER-OH-NC</t>
  </si>
  <si>
    <t>4601-MO-CARTHAGE-OH-MO</t>
  </si>
  <si>
    <t>6018-IL-MORRIS-IL-DC</t>
  </si>
  <si>
    <t>0612-KY-GEORGETOWN-KY-PA</t>
  </si>
  <si>
    <t>0803-NC-LIBERTY-NC-OK</t>
  </si>
  <si>
    <t>0612-KY-GEORGETOWN-KY-MS</t>
  </si>
  <si>
    <t>6018-IL-MORRIS-IL-IL</t>
  </si>
  <si>
    <t>0N64-NC-HIGH POINT-NC-VA</t>
  </si>
  <si>
    <t>0518-MI-GRAND RAPIDS-MI-CA</t>
  </si>
  <si>
    <t>0518-MI-GRAND RAPIDS-MI-CT</t>
  </si>
  <si>
    <t>1200-ON-WATERLOO-MI-ON</t>
  </si>
  <si>
    <t>0903-TX-EL PASO-TX-OH</t>
  </si>
  <si>
    <t>0518-MI-GRAND RAPIDS-MI-NY</t>
  </si>
  <si>
    <t>8630-CO-AURORA-CO-TX</t>
  </si>
  <si>
    <t>0903-TX-EL PASO-TX-CO</t>
  </si>
  <si>
    <t>0052-CA-SOUTH GATE-AZ-CA</t>
  </si>
  <si>
    <t>0950-NC-BEULAVILLE-SD-NC</t>
  </si>
  <si>
    <t>6018-IL-MORRIS-IL-MN</t>
  </si>
  <si>
    <t>8665-OK-OKLAHOMA CITY-OK-KS</t>
  </si>
  <si>
    <t>0530-IL-STERLING-OH-IL</t>
  </si>
  <si>
    <t>0656-GA-VILLA RICA-GA-TX</t>
  </si>
  <si>
    <t>0341-MS-TUPELO-MS-MD</t>
  </si>
  <si>
    <t>0612-KY-GEORGETOWN-MN-KY</t>
  </si>
  <si>
    <t>0950-NC-BEULAVILLE-PA-NC</t>
  </si>
  <si>
    <t>8602-NC-CONOVER-NC-AL</t>
  </si>
  <si>
    <t>0519-MI-GRAND RAPIDS-MI-MI</t>
  </si>
  <si>
    <t>8814-NC-CONOVER-TN-NC</t>
  </si>
  <si>
    <t>8608-AZ-PHOENIX-AZ-CA</t>
  </si>
  <si>
    <t>8602-NC-CONOVER-NC-PA</t>
  </si>
  <si>
    <t>8602-NC-CONOVER-NC-MO</t>
  </si>
  <si>
    <t>0518-MI-GRAND RAPIDS-MI-NJ</t>
  </si>
  <si>
    <t>8670-WA-VANCOUVER-WA-ID</t>
  </si>
  <si>
    <t>0114-MO-CARTHAGE-TX-MO</t>
  </si>
  <si>
    <t>0114-MO-CARTHAGE-OK-MO</t>
  </si>
  <si>
    <t>8650-TX-GRAPEVINE-TX-TX</t>
  </si>
  <si>
    <t>0530-IL-STERLING-IN-IL</t>
  </si>
  <si>
    <t>8661-NC-BUTNER-NC-VA</t>
  </si>
  <si>
    <t>8602-NC-CONOVER-NC-MA</t>
  </si>
  <si>
    <t>8607-TX-GRAPEVINE-TX-MO</t>
  </si>
  <si>
    <t>8607-TX-GRAPEVINE-TX-AR</t>
  </si>
  <si>
    <t>8624-MD-ELDERSBURG-MD-NC</t>
  </si>
  <si>
    <t>0612-KY-GEORGETOWN-KY-VA</t>
  </si>
  <si>
    <t>0656-GA-VILLA RICA-GA-PA</t>
  </si>
  <si>
    <t>8665-OK-OKLAHOMA CITY-OK-TX</t>
  </si>
  <si>
    <t>8814-NC-CONOVER-MS-NC</t>
  </si>
  <si>
    <t>8660-NC-WINSTON SALEM-NC-VA</t>
  </si>
  <si>
    <t>0903-TX-EL PASO-TX-WA</t>
  </si>
  <si>
    <t>8602-NC-CONOVER-MI-NC</t>
  </si>
  <si>
    <t>0612-KY-GEORGETOWN-KY-TN</t>
  </si>
  <si>
    <t>0803-NC-LIBERTY-ON-NC</t>
  </si>
  <si>
    <t>8602-NC-CONOVER-TX-NC</t>
  </si>
  <si>
    <t>0079-MO-CARTHAGE-MO-NC</t>
  </si>
  <si>
    <t>0950-NC-BEULAVILLE-SC-NC</t>
  </si>
  <si>
    <t>4201-MS-TUPELO-KY-MS</t>
  </si>
  <si>
    <t>8602-NC-CONOVER-NC-AZ</t>
  </si>
  <si>
    <t>8634-AL-BESSEMER-AL-FL</t>
  </si>
  <si>
    <t>0612-KY-GEORGETOWN-KY-WA</t>
  </si>
  <si>
    <t>8677-TX-FORT WORTH-TX-TX</t>
  </si>
  <si>
    <t>0519-MI-GRAND RAPIDS-IN-MI</t>
  </si>
  <si>
    <t>0903-TX-EL PASO-TX-MD</t>
  </si>
  <si>
    <t>0903-TX-EL PASO-TX-LA</t>
  </si>
  <si>
    <t>0903-TX-EL PASO-TX-TN</t>
  </si>
  <si>
    <t>0903-TX-EL PASO-TX-GA</t>
  </si>
  <si>
    <t>0903-TX-EL PASO-TX-AR</t>
  </si>
  <si>
    <t>8602-NC-CONOVER-NC-NJ</t>
  </si>
  <si>
    <t>8608-AZ-PHOENIX-CA-AZ</t>
  </si>
  <si>
    <t>8673-WI-MENOMONEE FALLS-WI-WI</t>
  </si>
  <si>
    <t>8625-OH-LORDSTOWN-OH-OH</t>
  </si>
  <si>
    <t>8660-NC-WINSTON SALEM-NC-WV</t>
  </si>
  <si>
    <t>0518-MI-GRAND RAPIDS-MI-FL</t>
  </si>
  <si>
    <t>4601-MO-CARTHAGE-MO-MS</t>
  </si>
  <si>
    <t>6018-IL-MORRIS-IL-NM</t>
  </si>
  <si>
    <t>0612-KY-GEORGETOWN-KY-FL</t>
  </si>
  <si>
    <t>0950-NC-BEULAVILLE-IL-NC</t>
  </si>
  <si>
    <t>6018-IL-MORRIS-IL-KS</t>
  </si>
  <si>
    <t>8660-NC-WINSTON SALEM-GA-NC</t>
  </si>
  <si>
    <t>0009-NC-GREENSBORO-NC-CA</t>
  </si>
  <si>
    <t>0079-MO-CARTHAGE-AL-MO</t>
  </si>
  <si>
    <t>0341-MS-TUPELO-MS-MS</t>
  </si>
  <si>
    <t>0612-KY-GEORGETOWN-CA-KY</t>
  </si>
  <si>
    <t>1200-ON-WATERLOO-NC-ON</t>
  </si>
  <si>
    <t>0E25-CA-CITY OF INDUSTRY-MS-CA</t>
  </si>
  <si>
    <t>8681-GA-ASHBURN-GA-FL</t>
  </si>
  <si>
    <t>8660-NC-WINSTON SALEM-NC-NY</t>
  </si>
  <si>
    <t>8604-CA-JURUPA VALLEY-CA-UT</t>
  </si>
  <si>
    <t>0042-UT-CLEARFIELD-AZ-UT</t>
  </si>
  <si>
    <t>8603-MS-PONTOTOC-MS-FL</t>
  </si>
  <si>
    <t>0950-NC-BEULAVILLE-MD-NC</t>
  </si>
  <si>
    <t>0518-MI-GRAND RAPIDS-MI-MI</t>
  </si>
  <si>
    <t>0953-NC-WALLACE-SC-NC</t>
  </si>
  <si>
    <t>1506-NC-HIGH POINT-NC-NC</t>
  </si>
  <si>
    <t>8668-MI-LIVONIA-MI-NJ</t>
  </si>
  <si>
    <t>0530-IL-STERLING-NC-IL</t>
  </si>
  <si>
    <t>0803-NC-LIBERTY-AL-NC</t>
  </si>
  <si>
    <t>0612-KY-GEORGETOWN-KY-AZ</t>
  </si>
  <si>
    <t>6018-IL-MORRIS-IL-NJ</t>
  </si>
  <si>
    <t>0612-KY-GEORGETOWN-KY-CO</t>
  </si>
  <si>
    <t>0178-IL-DES PLAINES-IL-IL</t>
  </si>
  <si>
    <t>0518-MI-GRAND RAPIDS-MI-OR</t>
  </si>
  <si>
    <t>0079-MO-CARTHAGE-MO-VA</t>
  </si>
  <si>
    <t>0950-NC-BEULAVILLE-TX-NC</t>
  </si>
  <si>
    <t>0950-NC-BEULAVILLE-OH-NC</t>
  </si>
  <si>
    <t>0079-MO-CARTHAGE-MO-IN</t>
  </si>
  <si>
    <t>5100-KY-LEITCHFIELD-OH-KY</t>
  </si>
  <si>
    <t>0002-KY-WINCHESTER-KY-IL</t>
  </si>
  <si>
    <t>0201-TN-CLEVELAND-MS-TN</t>
  </si>
  <si>
    <t>1115-NC-CONOVER-NC-GA</t>
  </si>
  <si>
    <t>8634-AL-BESSEMER-GA-AL</t>
  </si>
  <si>
    <t>4601-MO-CARTHAGE-MO-TN</t>
  </si>
  <si>
    <t>0114-MO-CARTHAGE-MO-FL</t>
  </si>
  <si>
    <t>8602-NC-CONOVER-NC-MI</t>
  </si>
  <si>
    <t>0803-NC-LIBERTY-IN-NC</t>
  </si>
  <si>
    <t>0901-TX-EL PASO-CA-TX</t>
  </si>
  <si>
    <t>0N64-NC-HIGH POINT-NC-IL</t>
  </si>
  <si>
    <t>0396-TX-EL PASO-WI-TX</t>
  </si>
  <si>
    <t>0079-MO-CARTHAGE-MI-MO</t>
  </si>
  <si>
    <t>0803-NC-LIBERTY-NC-WI</t>
  </si>
  <si>
    <t>6018-IL-MORRIS-IL-MS</t>
  </si>
  <si>
    <t>8662-GA-LAWRENCEVILLE-GA-FL</t>
  </si>
  <si>
    <t>8671-GA-POOLER-GA-SC</t>
  </si>
  <si>
    <t>0903-TX-EL PASO-TX-OR</t>
  </si>
  <si>
    <t>0396-TX-EL PASO-IL-TX</t>
  </si>
  <si>
    <t>8602-NC-CONOVER-NC-OK</t>
  </si>
  <si>
    <t>8661-NC-BUTNER-NC-SC</t>
  </si>
  <si>
    <t>0518-MI-GRAND RAPIDS-SC-MI</t>
  </si>
  <si>
    <t>0002-KY-WINCHESTER-KY-OH</t>
  </si>
  <si>
    <t>0079-MO-CARTHAGE-MO-GA</t>
  </si>
  <si>
    <t>0009-NC-GREENSBORO-SC-NC</t>
  </si>
  <si>
    <t>0530-IL-STERLING-PA-IL</t>
  </si>
  <si>
    <t>0612-KY-GEORGETOWN-MO-KY</t>
  </si>
  <si>
    <t>0612-KY-GEORGETOWN-WA-KY</t>
  </si>
  <si>
    <t>0518-MI-GRAND RAPIDS-MI-MA</t>
  </si>
  <si>
    <t>0950-NC-BEULAVILLE-MI-NC</t>
  </si>
  <si>
    <t>0178-IL-DES PLAINES-NC-IL</t>
  </si>
  <si>
    <t>8624-MD-ELDERSBURG-MD-NY</t>
  </si>
  <si>
    <t>0178-IL-DES PLAINES-IL-GA</t>
  </si>
  <si>
    <t>0901-TX-EL PASO-TX-TX</t>
  </si>
  <si>
    <t>0178-IL-DES PLAINES-IL-OH</t>
  </si>
  <si>
    <t>8651-TX-AUSTIN-TX-TX</t>
  </si>
  <si>
    <t>0903-TX-EL PASO-TX-ID</t>
  </si>
  <si>
    <t>8630-CO-AURORA-CO-MT</t>
  </si>
  <si>
    <t>8674-IL-GLENDALE HEIGHTS-WI-IL</t>
  </si>
  <si>
    <t>0E25-CA-CITY OF INDUSTRY-IN-CA</t>
  </si>
  <si>
    <t>8624-MD-ELDERSBURG-MD-NJ</t>
  </si>
  <si>
    <t>0901-TX-EL PASO-FL-TX</t>
  </si>
  <si>
    <t>6018-IL-MORRIS-IL-CA</t>
  </si>
  <si>
    <t>6018-IL-MORRIS-IL-MA</t>
  </si>
  <si>
    <t>8608-AZ-PHOENIX-AZ-TX</t>
  </si>
  <si>
    <t>0612-KY-GEORGETOWN-KY-KY</t>
  </si>
  <si>
    <t>6018-IL-MORRIS-IL-NY</t>
  </si>
  <si>
    <t>8660-NC-WINSTON SALEM-NC-NJ</t>
  </si>
  <si>
    <t>0400-MO-CARTHAGE-KS-MO</t>
  </si>
  <si>
    <t>8602-NC-CONOVER-NC-KS</t>
  </si>
  <si>
    <t>0612-KY-GEORGETOWN-KY-MN</t>
  </si>
  <si>
    <t>0009-NC-GREENSBORO-NC-NY</t>
  </si>
  <si>
    <t>5801-IN-KENDALLVILLE-IN-IN</t>
  </si>
  <si>
    <t>0009-NC-GREENSBORO-NC-NC</t>
  </si>
  <si>
    <t>0341-MS-TUPELO-MS-AZ</t>
  </si>
  <si>
    <t>0903-TX-EL PASO-TX-FL</t>
  </si>
  <si>
    <t>0903-TX-EL PASO-TX-MI</t>
  </si>
  <si>
    <t>8609-WA-FIFE-WA-CA</t>
  </si>
  <si>
    <t>0530-IL-STERLING-MA-IL</t>
  </si>
  <si>
    <t>0003-TX-ENNIS-TX-NC</t>
  </si>
  <si>
    <t>0079-MO-CARTHAGE-MO-TX</t>
  </si>
  <si>
    <t>8681-GA-ASHBURN-GA-AL</t>
  </si>
  <si>
    <t>8611-NJ-EDISON-NJ-TX</t>
  </si>
  <si>
    <t>0901-TX-EL PASO-KY-TX</t>
  </si>
  <si>
    <t>8669-UT-CLEARFIELD-UT-NV</t>
  </si>
  <si>
    <t>4601-MO-CARTHAGE-MO-MO</t>
  </si>
  <si>
    <t>0004-OK-OKLAHOMA CITY-OK-AR</t>
  </si>
  <si>
    <t>8602-NC-CONOVER-NC-CA</t>
  </si>
  <si>
    <t>4601-MO-CARTHAGE-MO-KY</t>
  </si>
  <si>
    <t>8605-IN-INDIANAPOLIS-OH-IN</t>
  </si>
  <si>
    <t>5801-IN-KENDALLVILLE-IL-IN</t>
  </si>
  <si>
    <t>8634-AL-BESSEMER-AL-MS</t>
  </si>
  <si>
    <t>5801-IN-KENDALLVILLE-MS-IN</t>
  </si>
  <si>
    <t>0903-TX-EL PASO-TX-MN</t>
  </si>
  <si>
    <t>0001-MO-CARTHAGE-MO-MN</t>
  </si>
  <si>
    <t>0E25-CA-CITY OF INDUSTRY-NC-CA</t>
  </si>
  <si>
    <t>7300-NC-WINSTON SALEM-NC-CT</t>
  </si>
  <si>
    <t>0369-ON-WINDSOR-NH-ON</t>
  </si>
  <si>
    <t>0612-KY-GEORGETOWN-KY-MA</t>
  </si>
  <si>
    <t>0009-NC-GREENSBORO-NC-TX</t>
  </si>
  <si>
    <t>8679-MO-SAINT PETERS-MO-TX</t>
  </si>
  <si>
    <t>0396-TX-EL PASO-NH-TX</t>
  </si>
  <si>
    <t>0612-KY-GEORGETOWN-CO-KY</t>
  </si>
  <si>
    <t>8670-WA-VANCOUVER-WA-AZ</t>
  </si>
  <si>
    <t>0953-NC-WALLACE-OH-NC</t>
  </si>
  <si>
    <t>0950-NC-BEULAVILLE-KS-NC</t>
  </si>
  <si>
    <t>8624-MD-ELDERSBURG-MD-VA</t>
  </si>
  <si>
    <t>0114-MO-CARTHAGE-MO-MO</t>
  </si>
  <si>
    <t>0518-MI-GRAND RAPIDS-OH-MI</t>
  </si>
  <si>
    <t>0530-IL-STERLING-IA-IL</t>
  </si>
  <si>
    <t>8681-GA-ASHBURN-GA-GA</t>
  </si>
  <si>
    <t>8622-SC-FORT MILL-SC-NC</t>
  </si>
  <si>
    <t>0002-KY-WINCHESTER-KY-IN</t>
  </si>
  <si>
    <t>0612-KY-GEORGETOWN-KY-OH</t>
  </si>
  <si>
    <t>6018-IL-MORRIS-IL-NC</t>
  </si>
  <si>
    <t>6018-IL-MORRIS-IL-NV</t>
  </si>
  <si>
    <t>6018-IL-MORRIS-IL-AB</t>
  </si>
  <si>
    <t>6018-IL-MORRIS-IL-CO</t>
  </si>
  <si>
    <t>6018-IL-MORRIS-IL-GA</t>
  </si>
  <si>
    <t>7300-NC-WINSTON SALEM-NC-NY</t>
  </si>
  <si>
    <t>0N64-NC-HIGH POINT-MS-NC</t>
  </si>
  <si>
    <t>8608-AZ-PHOENIX-AZ-WA</t>
  </si>
  <si>
    <t>0803-NC-LIBERTY-TX-NC</t>
  </si>
  <si>
    <t>8668-MI-LIVONIA-MI-OH</t>
  </si>
  <si>
    <t>7300-NC-WINSTON SALEM-NC-FL</t>
  </si>
  <si>
    <t>8611-NJ-EDISON-NJ-NC</t>
  </si>
  <si>
    <t>0396-TX-EL PASO-IN-TX</t>
  </si>
  <si>
    <t>0518-MI-GRAND RAPIDS-MI-PA</t>
  </si>
  <si>
    <t>4601-MO-CARTHAGE-MI-MO</t>
  </si>
  <si>
    <t>6018-IL-MORRIS-IL-LA</t>
  </si>
  <si>
    <t>5801-IN-KENDALLVILLE-NC-IN</t>
  </si>
  <si>
    <t>5801-IN-KENDALLVILLE-TN-IN</t>
  </si>
  <si>
    <t>5100-KY-LEITCHFIELD-PA-KY</t>
  </si>
  <si>
    <t>0950-NC-BEULAVILLE-GA-NC</t>
  </si>
  <si>
    <t>0656-GA-VILLA RICA-GA-TN</t>
  </si>
  <si>
    <t>5100-KY-LEITCHFIELD-KY-KY</t>
  </si>
  <si>
    <t>8602-NC-CONOVER-NC-MD</t>
  </si>
  <si>
    <t>7300-NC-WINSTON SALEM-NC-MD</t>
  </si>
  <si>
    <t>8679-MO-SAINT PETERS-MO-MO</t>
  </si>
  <si>
    <t>0803-NC-LIBERTY-NC-PA</t>
  </si>
  <si>
    <t>8681-GA-ASHBURN-GA-TX</t>
  </si>
  <si>
    <t>7300-NC-WINSTON SALEM-NC-WI</t>
  </si>
  <si>
    <t>0178-IL-DES PLAINES-IL-SC</t>
  </si>
  <si>
    <t>8814-NC-CONOVER-IN-NC</t>
  </si>
  <si>
    <t>0178-IL-DES PLAINES-IL-MN</t>
  </si>
  <si>
    <t>0E25-CA-CITY OF INDUSTRY-CA-NV</t>
  </si>
  <si>
    <t>7300-NC-WINSTON SALEM-NC-GA</t>
  </si>
  <si>
    <t>0002-KY-WINCHESTER-KY-MI</t>
  </si>
  <si>
    <t>7300-NC-WINSTON SALEM-NC-TN</t>
  </si>
  <si>
    <t>0767-WA-KIRKLAND-CA-WA</t>
  </si>
  <si>
    <t>8605-IN-INDIANAPOLIS-IN-TX</t>
  </si>
  <si>
    <t>8660-NC-WINSTON SALEM-NC-SC</t>
  </si>
  <si>
    <t>0N64-NC-HIGH POINT-NC-CT</t>
  </si>
  <si>
    <t>0901-TX-EL PASO-IL-TX</t>
  </si>
  <si>
    <t>0903-TX-EL PASO-TX-UT</t>
  </si>
  <si>
    <t>6130-MO-CARTHAGE-TX-MO</t>
  </si>
  <si>
    <t>4201-MS-TUPELO-IL-MS</t>
  </si>
  <si>
    <t>8673-WI-MENOMONEE FALLS-WI-MI</t>
  </si>
  <si>
    <t>8602-NC-CONOVER-GA-NC</t>
  </si>
  <si>
    <t>8630-CO-AURORA-CO-MI</t>
  </si>
  <si>
    <t>8674-IL-GLENDALE HEIGHTS-MI-IL</t>
  </si>
  <si>
    <t>0612-KY-GEORGETOWN-KY-ME</t>
  </si>
  <si>
    <t>8602-NC-CONOVER-NC-SD</t>
  </si>
  <si>
    <t>0612-KY-GEORGETOWN-KY-MO</t>
  </si>
  <si>
    <t>0612-KY-GEORGETOWN-KY-SC</t>
  </si>
  <si>
    <t>8674-IL-GLENDALE HEIGHTS-GA-IL</t>
  </si>
  <si>
    <t>8607-TX-GRAPEVINE-TX-KS</t>
  </si>
  <si>
    <t>0530-IL-STERLING-IL-AZ</t>
  </si>
  <si>
    <t>8609-WA-FIFE-WA-ID</t>
  </si>
  <si>
    <t>8669-UT-CLEARFIELD-UT-WA</t>
  </si>
  <si>
    <t>8603-MS-PONTOTOC-MS-LA</t>
  </si>
  <si>
    <t>8605-IN-INDIANAPOLIS-IN-IN</t>
  </si>
  <si>
    <t>8625-OH-LORDSTOWN-OH-WV</t>
  </si>
  <si>
    <t>7300-NC-WINSTON SALEM-NC-SC</t>
  </si>
  <si>
    <t>7300-NC-WINSTON SALEM-SC-NC</t>
  </si>
  <si>
    <t>8634-AL-BESSEMER-AL-TX</t>
  </si>
  <si>
    <t>0344-MS-SALTILLO-MS-MS</t>
  </si>
  <si>
    <t>8603-MS-PONTOTOC-MS-OK</t>
  </si>
  <si>
    <t>0612-KY-GEORGETOWN-KY-UT</t>
  </si>
  <si>
    <t>4601-MO-CARTHAGE-MO-AL</t>
  </si>
  <si>
    <t>0396-TX-EL PASO-OH-TX</t>
  </si>
  <si>
    <t>0612-KY-GEORGETOWN-KY-LA</t>
  </si>
  <si>
    <t>0612-KY-GEORGETOWN-KY-NE</t>
  </si>
  <si>
    <t>0918-MI-SPARTA-MI-TN</t>
  </si>
  <si>
    <t>0612-KY-GEORGETOWN-GA-KY</t>
  </si>
  <si>
    <t>0612-KY-GEORGETOWN-KY-AR</t>
  </si>
  <si>
    <t>8669-UT-CLEARFIELD-UT-CO</t>
  </si>
  <si>
    <t>8669-UT-CLEARFIELD-UT-OR</t>
  </si>
  <si>
    <t>0918-MI-SPARTA-MN-MI</t>
  </si>
  <si>
    <t>8625-OH-LORDSTOWN-OH-MD</t>
  </si>
  <si>
    <t>0114-MO-CARTHAGE-IL-MO</t>
  </si>
  <si>
    <t>8630-CO-AURORA-CO-NM</t>
  </si>
  <si>
    <t>8679-MO-SAINT PETERS-MO-IA</t>
  </si>
  <si>
    <t>8625-OH-LORDSTOWN-OH-MI</t>
  </si>
  <si>
    <t>8665-OK-OKLAHOMA CITY-OK-OK</t>
  </si>
  <si>
    <t>8605-IN-INDIANAPOLIS-IN-MI</t>
  </si>
  <si>
    <t>8667-MI-WYOMING-MI-IL</t>
  </si>
  <si>
    <t>8674-IL-GLENDALE HEIGHTS-IL-MI</t>
  </si>
  <si>
    <t>8629-TN-GOODLETTSVILLE-TN-KY</t>
  </si>
  <si>
    <t>0396-TX-EL PASO-TX-AL</t>
  </si>
  <si>
    <t>0612-KY-GEORGETOWN-KY-NV</t>
  </si>
  <si>
    <t>8602-NC-CONOVER-NC-LA</t>
  </si>
  <si>
    <t>6018-IL-MORRIS-IL-ON</t>
  </si>
  <si>
    <t>6018-IL-MORRIS-IL-MD</t>
  </si>
  <si>
    <t>6018-IL-MORRIS-IL-VA</t>
  </si>
  <si>
    <t>6018-IL-MORRIS-IL-TN</t>
  </si>
  <si>
    <t>5801-IN-KENDALLVILLE-KY-IN</t>
  </si>
  <si>
    <t>6018-IL-MORRIS-IL-WI</t>
  </si>
  <si>
    <t>7300-NC-WINSTON SALEM-NC-CA</t>
  </si>
  <si>
    <t>8660-NC-WINSTON SALEM-TX-NC</t>
  </si>
  <si>
    <t>0178-IL-DES PLAINES-IL-WI</t>
  </si>
  <si>
    <t>7300-NC-WINSTON SALEM-NC-MA</t>
  </si>
  <si>
    <t>0178-IL-DES PLAINES-IL-TX</t>
  </si>
  <si>
    <t>6130-MO-CARTHAGE-KY-MO</t>
  </si>
  <si>
    <t>0612-KY-GEORGETOWN-KY-NY</t>
  </si>
  <si>
    <t>0039-MO-CARTHAGE-MO-GA</t>
  </si>
  <si>
    <t>0612-KY-GEORGETOWN-WI-KY</t>
  </si>
  <si>
    <t>0178-IL-DES PLAINES-IL-IN</t>
  </si>
  <si>
    <t>0612-KY-GEORGETOWN-KY-WI</t>
  </si>
  <si>
    <t>5801-IN-KENDALLVILLE-IN-TX</t>
  </si>
  <si>
    <t>5100-KY-LEITCHFIELD-MS-KY</t>
  </si>
  <si>
    <t>7300-NC-WINSTON SALEM-NC-UT</t>
  </si>
  <si>
    <t>6018-IL-MORRIS-IL-MO</t>
  </si>
  <si>
    <t>8602-NC-CONOVER-IN-NC</t>
  </si>
  <si>
    <t>7300-NC-WINSTON SALEM-NC-NJ</t>
  </si>
  <si>
    <t>0344-MS-SALTILLO-PA-MS</t>
  </si>
  <si>
    <t>5801-IN-KENDALLVILLE-IN-MO</t>
  </si>
  <si>
    <t>0656-GA-VILLA RICA-GA-NC</t>
  </si>
  <si>
    <t>4201-MS-TUPELO-TN-MS</t>
  </si>
  <si>
    <t>0656-GA-VILLA RICA-GA-CO</t>
  </si>
  <si>
    <t>0178-IL-DES PLAINES-IL-CA</t>
  </si>
  <si>
    <t>0656-GA-VILLA RICA-GA-WI</t>
  </si>
  <si>
    <t>0612-KY-GEORGETOWN-IL-KY</t>
  </si>
  <si>
    <t>0656-GA-VILLA RICA-GA-IL</t>
  </si>
  <si>
    <t>7300-NC-WINSTON SALEM-NC-IN</t>
  </si>
  <si>
    <t>0903-TX-EL PASO-TX-NE</t>
  </si>
  <si>
    <t>0079-MO-CARTHAGE-MO-FL</t>
  </si>
  <si>
    <t>0903-TX-EL PASO-TX-NC</t>
  </si>
  <si>
    <t>0656-GA-VILLA RICA-GA-OH</t>
  </si>
  <si>
    <t>0071-PA-WILKES BARRE-PA-NY</t>
  </si>
  <si>
    <t>0903-TX-EL PASO-TX-KS</t>
  </si>
  <si>
    <t>8602-NC-CONOVER-PA-NC</t>
  </si>
  <si>
    <t>8607-TX-GRAPEVINE-TX-AZ</t>
  </si>
  <si>
    <t>0918-MI-SPARTA-IL-MI</t>
  </si>
  <si>
    <t>8667-MI-WYOMING-MI-IN</t>
  </si>
  <si>
    <t>0903-TX-EL PASO-TX-OK</t>
  </si>
  <si>
    <t>0002-KY-WINCHESTER-KY-GA</t>
  </si>
  <si>
    <t>8622-SC-FORT MILL-SC-GA</t>
  </si>
  <si>
    <t>0656-GA-VILLA RICA-GA-GA</t>
  </si>
  <si>
    <t>4601-MO-CARTHAGE-IN-MO</t>
  </si>
  <si>
    <t>4601-MO-CARTHAGE-PA-MO</t>
  </si>
  <si>
    <t>7300-NC-WINSTON SALEM-NC-VA</t>
  </si>
  <si>
    <t>0007-MO-CARTHAGE-NC-MO</t>
  </si>
  <si>
    <t>8630-CO-AURORA-CO-SD</t>
  </si>
  <si>
    <t>5901-ON-LONDON-MI-ON</t>
  </si>
  <si>
    <t>0178-IL-DES PLAINES-IL-MT</t>
  </si>
  <si>
    <t>8605-IN-INDIANAPOLIS-IN-OH</t>
  </si>
  <si>
    <t>0016-GA-MONROE-MO-GA</t>
  </si>
  <si>
    <t>8668-MI-LIVONIA-MI-IN</t>
  </si>
  <si>
    <t>8679-MO-SAINT PETERS-MO-IN</t>
  </si>
  <si>
    <t>8662-GA-LAWRENCEVILLE-GA-TN</t>
  </si>
  <si>
    <t>0178-IL-DES PLAINES-IL-FL</t>
  </si>
  <si>
    <t>0178-IL-DES PLAINES-IL-MS</t>
  </si>
  <si>
    <t>8607-TX-GRAPEVINE-TX-GA</t>
  </si>
  <si>
    <t>0903-TX-EL PASO-TX-AL</t>
  </si>
  <si>
    <t>8603-MS-PONTOTOC-MS-CA</t>
  </si>
  <si>
    <t>0016-GA-MONROE-GA-GA</t>
  </si>
  <si>
    <t>1124-CA-ONTARIO-CA-CA</t>
  </si>
  <si>
    <t>8661-NC-BUTNER-PA-NC</t>
  </si>
  <si>
    <t>0201-TN-CLEVELAND-TN-SD</t>
  </si>
  <si>
    <t>0079-MO-CARTHAGE-WI-MO</t>
  </si>
  <si>
    <t>0953-NC-WALLACE-MD-NC</t>
  </si>
  <si>
    <t>0341-MS-TUPELO-IL-MS</t>
  </si>
  <si>
    <t>0344-MS-SALTILLO-NC-MS</t>
  </si>
  <si>
    <t>8660-NC-WINSTON SALEM-TN-NC</t>
  </si>
  <si>
    <t>0612-KY-GEORGETOWN-KY-KS</t>
  </si>
  <si>
    <t>0178-IL-DES PLAINES-IL-NY</t>
  </si>
  <si>
    <t>0903-TX-EL PASO-TX-PA</t>
  </si>
  <si>
    <t>0903-TX-EL PASO-TX-WI</t>
  </si>
  <si>
    <t>0903-TX-EL PASO-TX-MO</t>
  </si>
  <si>
    <t>8674-IL-GLENDALE HEIGHTS-TN-IL</t>
  </si>
  <si>
    <t>8611-NJ-EDISON-NJ-MA</t>
  </si>
  <si>
    <t>8603-MS-PONTOTOC-MS-IL</t>
  </si>
  <si>
    <t>4201-MS-TUPELO-MS-OH</t>
  </si>
  <si>
    <t>0009-NC-GREENSBORO-NC-GA</t>
  </si>
  <si>
    <t>8609-WA-FIFE-WA-CO</t>
  </si>
  <si>
    <t>1200-ON-WATERLOO-IL-ON</t>
  </si>
  <si>
    <t>0079-MO-CARTHAGE-MO-MN</t>
  </si>
  <si>
    <t>8669-UT-CLEARFIELD-UT-UT</t>
  </si>
  <si>
    <t>8662-GA-LAWRENCEVILLE-GA-SC</t>
  </si>
  <si>
    <t>0612-KY-GEORGETOWN-KY-CT</t>
  </si>
  <si>
    <t>0612-KY-GEORGETOWN-KY-IA</t>
  </si>
  <si>
    <t>8668-MI-LIVONIA-MI-PA</t>
  </si>
  <si>
    <t>0009-NC-GREENSBORO-TX-NC</t>
  </si>
  <si>
    <t>6018-IL-MORRIS-IL-OH</t>
  </si>
  <si>
    <t>0656-GA-VILLA RICA-GA-AL</t>
  </si>
  <si>
    <t>8629-TN-GOODLETTSVILLE-TN-IN</t>
  </si>
  <si>
    <t>0918-MI-SPARTA-MI-IL</t>
  </si>
  <si>
    <t>5301-MA-OXFORD-IL-MA</t>
  </si>
  <si>
    <t>0178-IL-DES PLAINES-IL-NC</t>
  </si>
  <si>
    <t>4601-MO-CARTHAGE-MO-TX</t>
  </si>
  <si>
    <t>0612-KY-GEORGETOWN-KY-IN</t>
  </si>
  <si>
    <t>0001-MO-CARTHAGE-MO-NE</t>
  </si>
  <si>
    <t>0767-WA-KIRKLAND-WA-OR</t>
  </si>
  <si>
    <t>0767-WA-KIRKLAND-OR-WA</t>
  </si>
  <si>
    <t>8814-NC-CONOVER-IL-NC</t>
  </si>
  <si>
    <t>7300-NC-WINSTON SALEM-NC-CO</t>
  </si>
  <si>
    <t>6018-IL-MORRIS-IL-VT</t>
  </si>
  <si>
    <t>7300-NC-WINSTON SALEM-NC-LA</t>
  </si>
  <si>
    <t>5100-KY-LEITCHFIELD-NC-KY</t>
  </si>
  <si>
    <t>0E25-CA-CITY OF INDUSTRY-CA-TX</t>
  </si>
  <si>
    <t>0079-MO-CARTHAGE-NC-MO</t>
  </si>
  <si>
    <t>0803-NC-LIBERTY-WI-NC</t>
  </si>
  <si>
    <t>0009-NC-GREENSBORO-NC-OH</t>
  </si>
  <si>
    <t>8630-CO-AURORA-CO-AZ</t>
  </si>
  <si>
    <t>8660-NC-WINSTON SALEM-MI-NC</t>
  </si>
  <si>
    <t>4601-MO-CARTHAGE-IL-MO</t>
  </si>
  <si>
    <t>8602-NC-CONOVER-TN-NC</t>
  </si>
  <si>
    <t>4201-MS-TUPELO-MS-MS</t>
  </si>
  <si>
    <t>0114-MO-CARTHAGE-MO-TX</t>
  </si>
  <si>
    <t>0803-NC-LIBERTY-NJ-NC</t>
  </si>
  <si>
    <t>0341-MS-TUPELO-PA-MS</t>
  </si>
  <si>
    <t>8673-WI-MENOMONEE FALLS-WI-IL</t>
  </si>
  <si>
    <t>0341-MS-TUPELO-MS-NV</t>
  </si>
  <si>
    <t>5801-IN-KENDALLVILLE-IN-IL</t>
  </si>
  <si>
    <t>8608-AZ-PHOENIX-TX-AZ</t>
  </si>
  <si>
    <t>0901-TX-EL PASO-IN-TX</t>
  </si>
  <si>
    <t>0548-NC-STATESVILLE-NC-GA</t>
  </si>
  <si>
    <t>0803-NC-LIBERTY-NC-VA</t>
  </si>
  <si>
    <t>8602-NC-CONOVER-NC-NH</t>
  </si>
  <si>
    <t>4201-MS-TUPELO-MS-CA</t>
  </si>
  <si>
    <t>0518-MI-GRAND RAPIDS-NC-MI</t>
  </si>
  <si>
    <t>5100-KY-LEITCHFIELD-IN-KY</t>
  </si>
  <si>
    <t>4201-MS-TUPELO-MS-NC</t>
  </si>
  <si>
    <t>8634-AL-BESSEMER-AL-GA</t>
  </si>
  <si>
    <t>0178-IL-DES PLAINES-IL-WA</t>
  </si>
  <si>
    <t>8602-NC-CONOVER-MO-NC</t>
  </si>
  <si>
    <t>6018-IL-MORRIS-IL-AL</t>
  </si>
  <si>
    <t>6018-IL-MORRIS-IL-OK</t>
  </si>
  <si>
    <t>0R01-IN-KOUTS-OH-IN</t>
  </si>
  <si>
    <t>0901-TX-EL PASO-MI-TX</t>
  </si>
  <si>
    <t>0767-WA-KIRKLAND-WA-CA</t>
  </si>
  <si>
    <t>5100-KY-LEITCHFIELD-ON-KY</t>
  </si>
  <si>
    <t>8602-NC-CONOVER-IL-NC</t>
  </si>
  <si>
    <t>0903-TX-EL PASO-TX-NJ</t>
  </si>
  <si>
    <t>0530-IL-STERLING-ON-IL</t>
  </si>
  <si>
    <t>0003-TX-ENNIS-IL-TX</t>
  </si>
  <si>
    <t>4201-MS-TUPELO-MS-TX</t>
  </si>
  <si>
    <t>0001-MO-CARTHAGE-IL-MO</t>
  </si>
  <si>
    <t>0001-MO-CARTHAGE-NC-MO</t>
  </si>
  <si>
    <t>8663-FL-PLANT CITY-FL-TX</t>
  </si>
  <si>
    <t>8651-TX-AUSTIN-TX-OK</t>
  </si>
  <si>
    <t>0001-MO-CARTHAGE-MO-CO</t>
  </si>
  <si>
    <t>8668-MI-LIVONIA-TX-MI</t>
  </si>
  <si>
    <t>0001-MO-CARTHAGE-MO-MO</t>
  </si>
  <si>
    <t>0016-GA-MONROE-GA-NC</t>
  </si>
  <si>
    <t>8660-NC-WINSTON SALEM-PA-NC</t>
  </si>
  <si>
    <t>0767-WA-KIRKLAND-WA-WA</t>
  </si>
  <si>
    <t>0903-TX-EL PASO-TX-IN</t>
  </si>
  <si>
    <t>8602-NC-CONOVER-NJ-NC</t>
  </si>
  <si>
    <t>8667-MI-WYOMING-MI-WI</t>
  </si>
  <si>
    <t>0178-IL-DES PLAINES-IL-MI</t>
  </si>
  <si>
    <t>0002-KY-WINCHESTER-MO-KY</t>
  </si>
  <si>
    <t>8660-NC-WINSTON SALEM-NC-CO</t>
  </si>
  <si>
    <t>6016-MO-CAPE GIRARDEAU-MO-FL</t>
  </si>
  <si>
    <t>0344-MS-SALTILLO-KY-MS</t>
  </si>
  <si>
    <t>0003-TX-ENNIS-TX-LA</t>
  </si>
  <si>
    <t>0344-MS-SALTILLO-IL-MS</t>
  </si>
  <si>
    <t>0201-TN-CLEVELAND-KY-TN</t>
  </si>
  <si>
    <t>0901-TX-EL PASO-MN-TX</t>
  </si>
  <si>
    <t>0005-AZ-PHOENIX-UT-AZ</t>
  </si>
  <si>
    <t>0530-IL-STERLING-WI-IL</t>
  </si>
  <si>
    <t>7300-NC-WINSTON SALEM-NC-AL</t>
  </si>
  <si>
    <t>0519-MI-GRAND RAPIDS-OH-MI</t>
  </si>
  <si>
    <t>5801-IN-KENDALLVILLE-OH-IN</t>
  </si>
  <si>
    <t>0001-MO-CARTHAGE-MO-WI</t>
  </si>
  <si>
    <t>8609-WA-FIFE-WA-AZ</t>
  </si>
  <si>
    <t>0003-TX-ENNIS-TX-TX</t>
  </si>
  <si>
    <t>7300-NC-WINSTON SALEM-TX-NC</t>
  </si>
  <si>
    <t>5801-IN-KENDALLVILLE-MO-IN</t>
  </si>
  <si>
    <t>8602-NC-CONOVER-WI-NC</t>
  </si>
  <si>
    <t>0079-MO-CARTHAGE-MO-OH</t>
  </si>
  <si>
    <t>0918-MI-SPARTA-OH-MI</t>
  </si>
  <si>
    <t>0002-KY-WINCHESTER-KY-MN</t>
  </si>
  <si>
    <t>0N64-NC-HIGH POINT-IL-NC</t>
  </si>
  <si>
    <t>0612-KY-GEORGETOWN-KY-WY</t>
  </si>
  <si>
    <t>0400-MO-CARTHAGE-OH-MO</t>
  </si>
  <si>
    <t>8624-MD-ELDERSBURG-MD-OH</t>
  </si>
  <si>
    <t>0001-MO-CARTHAGE-MO-VA</t>
  </si>
  <si>
    <t>5600-FL-SUNRISE-TX-FL</t>
  </si>
  <si>
    <t>8624-MD-ELDERSBURG-MD-FL</t>
  </si>
  <si>
    <t>0002-KY-WINCHESTER-KY-FL</t>
  </si>
  <si>
    <t>8660-NC-WINSTON SALEM-NC-MS</t>
  </si>
  <si>
    <t>8622-SC-FORT MILL-NC-SC</t>
  </si>
  <si>
    <t>8678-TX-HOUSTON-TX-KS</t>
  </si>
  <si>
    <t>4201-MS-TUPELO-MS-FL</t>
  </si>
  <si>
    <t>0052-CA-SOUTH GATE-UT-CA</t>
  </si>
  <si>
    <t>0768-CA-POWAY-WA-CA</t>
  </si>
  <si>
    <t>8651-TX-AUSTIN-TX-GA</t>
  </si>
  <si>
    <t>1506-NC-HIGH POINT-NC-VA</t>
  </si>
  <si>
    <t>0903-TX-EL PASO-TX-IL</t>
  </si>
  <si>
    <t>0N64-NC-HIGH POINT-IN-NC</t>
  </si>
  <si>
    <t>0519-MI-GRAND RAPIDS-GA-MI</t>
  </si>
  <si>
    <t>0396-TX-EL PASO-NY-TX</t>
  </si>
  <si>
    <t>5100-KY-LEITCHFIELD-IL-KY</t>
  </si>
  <si>
    <t>0519-MI-GRAND RAPIDS-NY-MI</t>
  </si>
  <si>
    <t>8629-TN-GOODLETTSVILLE-TN-MS</t>
  </si>
  <si>
    <t>0201-TN-CLEVELAND-TN-NY</t>
  </si>
  <si>
    <t>0612-KY-GEORGETOWN-OH-KY</t>
  </si>
  <si>
    <t>8660-NC-WINSTON SALEM-NC-OK</t>
  </si>
  <si>
    <t>8608-AZ-PHOENIX-AZ-NM</t>
  </si>
  <si>
    <t>0201-TN-CLEVELAND-IN-TN</t>
  </si>
  <si>
    <t>0791-TX-EL PASO-TX-AL</t>
  </si>
  <si>
    <t>0001-MO-CARTHAGE-MO-AR</t>
  </si>
  <si>
    <t>0369-ON-WINDSOR-OH-ON</t>
  </si>
  <si>
    <t>8602-NC-CONOVER-NC-MT</t>
  </si>
  <si>
    <t>8678-TX-HOUSTON-PA-TX</t>
  </si>
  <si>
    <t>8814-NC-CONOVER-KY-NC</t>
  </si>
  <si>
    <t>6018-IL-MORRIS-IL-IA</t>
  </si>
  <si>
    <t>0001-MO-CARTHAGE-MO-KS</t>
  </si>
  <si>
    <t>5801-IN-KENDALLVILLE-IN-MN</t>
  </si>
  <si>
    <t>8602-NC-CONOVER-NC-IA</t>
  </si>
  <si>
    <t>0656-GA-VILLA RICA-GA-NY</t>
  </si>
  <si>
    <t>8670-WA-VANCOUVER-WA-MT</t>
  </si>
  <si>
    <t>8814-NC-CONOVER-NC-VT</t>
  </si>
  <si>
    <t>8608-AZ-PHOENIX-AZ-CO</t>
  </si>
  <si>
    <t>6016-MO-CAPE GIRARDEAU-MO-MO</t>
  </si>
  <si>
    <t>0002-KY-WINCHESTER-IL-KY</t>
  </si>
  <si>
    <t>6018-IL-MORRIS-IL-CT</t>
  </si>
  <si>
    <t>8605-IN-INDIANAPOLIS-IN-GA</t>
  </si>
  <si>
    <t>8681-GA-ASHBURN-GA-MS</t>
  </si>
  <si>
    <t>6018-IL-MORRIS-IL-KY</t>
  </si>
  <si>
    <t>8624-MD-ELDERSBURG-GA-MD</t>
  </si>
  <si>
    <t>8663-FL-PLANT CITY-FL-AL</t>
  </si>
  <si>
    <t>0519-MI-GRAND RAPIDS-ON-MI</t>
  </si>
  <si>
    <t>0003-TX-ENNIS-MO-TX</t>
  </si>
  <si>
    <t>0003-TX-ENNIS-TX-MO</t>
  </si>
  <si>
    <t>0002-KY-WINCHESTER-KY-MO</t>
  </si>
  <si>
    <t>1506-NC-HIGH POINT-NC-SC</t>
  </si>
  <si>
    <t>8611-NJ-EDISON-NJ-WA</t>
  </si>
  <si>
    <t>8602-NC-CONOVER-FL-NC</t>
  </si>
  <si>
    <t>8682-GA-CALHOUN-GA-OH</t>
  </si>
  <si>
    <t>8682-GA-CALHOUN-GA-TX</t>
  </si>
  <si>
    <t>6018-IL-MORRIS-IL-IN</t>
  </si>
  <si>
    <t>8670-WA-VANCOUVER-WA-BC</t>
  </si>
  <si>
    <t>0953-NC-WALLACE-NC-NC</t>
  </si>
  <si>
    <t>0656-GA-VILLA RICA-GA-LA</t>
  </si>
  <si>
    <t>0005-AZ-PHOENIX-AZ-AZ</t>
  </si>
  <si>
    <t>0803-NC-LIBERTY-NC-MO</t>
  </si>
  <si>
    <t>8661-NC-BUTNER-NC-FL</t>
  </si>
  <si>
    <t>8667-MI-WYOMING-NC-MI</t>
  </si>
  <si>
    <t>6014-CA-TRACY-TX-CA</t>
  </si>
  <si>
    <t>8661-NC-BUTNER-NC-AL</t>
  </si>
  <si>
    <t>0016-GA-MONROE-NC-GA</t>
  </si>
  <si>
    <t>0519-MI-GRAND RAPIDS-MI-ON</t>
  </si>
  <si>
    <t>0396-TX-EL PASO-TN-TX</t>
  </si>
  <si>
    <t>0118-NC-STATESVILLE-TX-NC</t>
  </si>
  <si>
    <t>8660-NC-WINSTON SALEM-NC-IL</t>
  </si>
  <si>
    <t>8681-GA-ASHBURN-GA-NC</t>
  </si>
  <si>
    <t>4201-MS-TUPELO-MO-MS</t>
  </si>
  <si>
    <t>1114-MS-VERONA-MS-TX</t>
  </si>
  <si>
    <t>0178-IL-DES PLAINES-IL-PA</t>
  </si>
  <si>
    <t>8663-FL-PLANT CITY-FL-GA</t>
  </si>
  <si>
    <t>8682-GA-CALHOUN-GA-IA</t>
  </si>
  <si>
    <t>6016-MO-CAPE GIRARDEAU-MO-OH</t>
  </si>
  <si>
    <t>8651-TX-AUSTIN-AR-TX</t>
  </si>
  <si>
    <t>1124-CA-ONTARIO-CA-TX</t>
  </si>
  <si>
    <t>8650-TX-GRAPEVINE-GA-TX</t>
  </si>
  <si>
    <t>0003-TX-ENNIS-TX-MS</t>
  </si>
  <si>
    <t>8679-MO-SAINT PETERS-AR-MO</t>
  </si>
  <si>
    <t>8607-TX-GRAPEVINE-TX-AL</t>
  </si>
  <si>
    <t>5100-KY-LEITCHFIELD-KY-OH</t>
  </si>
  <si>
    <t>0400-MO-CARTHAGE-NJ-MO</t>
  </si>
  <si>
    <t>8602-NC-CONOVER-NC-ME</t>
  </si>
  <si>
    <t>0N64-NC-HIGH POINT-NC-NC</t>
  </si>
  <si>
    <t>8607-TX-GRAPEVINE-TX-CA</t>
  </si>
  <si>
    <t>0178-IL-DES PLAINES-IL-MO</t>
  </si>
  <si>
    <t>0732-MI-SPRING LAKE-NY-MI</t>
  </si>
  <si>
    <t>0732-MI-SPRING LAKE-MI-MI</t>
  </si>
  <si>
    <t>0548-NC-STATESVILLE-NC-NY</t>
  </si>
  <si>
    <t>0788-IN-RENSSELAER-MO-IN</t>
  </si>
  <si>
    <t>7300-NC-WINSTON SALEM-MA-NC</t>
  </si>
  <si>
    <t>0R01-IN-KOUTS-WI-IN</t>
  </si>
  <si>
    <t>1506-NC-HIGH POINT-NC-MS</t>
  </si>
  <si>
    <t>5901-ON-LONDON-IL-ON</t>
  </si>
  <si>
    <t>6014-CA-TRACY-IL-CA</t>
  </si>
  <si>
    <t>1115-NC-CONOVER-NC-FL</t>
  </si>
  <si>
    <t>0519-MI-GRAND RAPIDS-MI-WI</t>
  </si>
  <si>
    <t>0518-MI-GRAND RAPIDS-NY-MI</t>
  </si>
  <si>
    <t>1124-CA-ONTARIO-CA-WA</t>
  </si>
  <si>
    <t>1704-MS-HOUSTON-MO-MS</t>
  </si>
  <si>
    <t>0009-NC-GREENSBORO-NC-IN</t>
  </si>
  <si>
    <t>7300-NC-WINSTON SALEM-GA-NC</t>
  </si>
  <si>
    <t>1200-ON-WATERLOO-PA-ON</t>
  </si>
  <si>
    <t>8624-MD-ELDERSBURG-NC-MD</t>
  </si>
  <si>
    <t>1124-CA-ONTARIO-CA-UT</t>
  </si>
  <si>
    <t>0178-IL-DES PLAINES-IN-IL</t>
  </si>
  <si>
    <t>8660-NC-WINSTON SALEM-NC-MO</t>
  </si>
  <si>
    <t>0612-KY-GEORGETOWN-TN-KY</t>
  </si>
  <si>
    <t>0N64-NC-HIGH POINT-NC-PA</t>
  </si>
  <si>
    <t>8673-WI-MENOMONEE FALLS-GA-WI</t>
  </si>
  <si>
    <t>0341-MS-TUPELO-IN-MS</t>
  </si>
  <si>
    <t>0341-MS-TUPELO-MS-GA</t>
  </si>
  <si>
    <t>8602-NC-CONOVER-SC-NC</t>
  </si>
  <si>
    <t>0016-GA-MONROE-GA-TX</t>
  </si>
  <si>
    <t>5521-TX-LAREDO-MS-TX</t>
  </si>
  <si>
    <t>0178-IL-DES PLAINES-IL-VA</t>
  </si>
  <si>
    <t>8605-IN-INDIANAPOLIS-MO-IN</t>
  </si>
  <si>
    <t>0901-TX-EL PASO-GA-TX</t>
  </si>
  <si>
    <t>0903-TX-EL PASO-TX-NY</t>
  </si>
  <si>
    <t>8682-GA-CALHOUN-GA-GA</t>
  </si>
  <si>
    <t>8624-MD-ELDERSBURG-MD-MI</t>
  </si>
  <si>
    <t>5801-IN-KENDALLVILLE-IN-CA</t>
  </si>
  <si>
    <t>8665-OK-OKLAHOMA CITY-OK-MO</t>
  </si>
  <si>
    <t>8634-AL-BESSEMER-IN-AL</t>
  </si>
  <si>
    <t>0178-IL-DES PLAINES-IL-OK</t>
  </si>
  <si>
    <t>0803-NC-LIBERTY-CA-NC</t>
  </si>
  <si>
    <t>8663-FL-PLANT CITY-FL-NC</t>
  </si>
  <si>
    <t>6018-IL-MORRIS-TX-IL</t>
  </si>
  <si>
    <t>8682-GA-CALHOUN-GA-TN</t>
  </si>
  <si>
    <t>4601-MO-CARTHAGE-MO-MN</t>
  </si>
  <si>
    <t>5801-IN-KENDALLVILLE-IN-VT</t>
  </si>
  <si>
    <t>0R01-IN-KOUTS-MD-IN</t>
  </si>
  <si>
    <t>0009-NC-GREENSBORO-IL-NC</t>
  </si>
  <si>
    <t>4201-MS-TUPELO-MS-VA</t>
  </si>
  <si>
    <t>1114-MS-VERONA-MS-GA</t>
  </si>
  <si>
    <t>8678-TX-HOUSTON-TX-OK</t>
  </si>
  <si>
    <t>5100-KY-LEITCHFIELD-MO-KY</t>
  </si>
  <si>
    <t>8609-WA-FIFE-VA-WA</t>
  </si>
  <si>
    <t>1122-GA-NEWNAN-GA-NC</t>
  </si>
  <si>
    <t>8607-TX-GRAPEVINE-TX-FL</t>
  </si>
  <si>
    <t>8682-GA-CALHOUN-GA-WI</t>
  </si>
  <si>
    <t>8651-TX-AUSTIN-PA-TX</t>
  </si>
  <si>
    <t>8630-CO-AURORA-CO-UT</t>
  </si>
  <si>
    <t>0903-TX-EL PASO-TX-KY</t>
  </si>
  <si>
    <t>0R01-IN-KOUTS-IN-TX</t>
  </si>
  <si>
    <t>0530-IL-STERLING-NY-IL</t>
  </si>
  <si>
    <t>8674-IL-GLENDALE HEIGHTS-IL-TX</t>
  </si>
  <si>
    <t>0925-NC-SALISBURY-NC-IN</t>
  </si>
  <si>
    <t>6018-IL-MORRIS-IL-OR</t>
  </si>
  <si>
    <t>0001-MO-CARTHAGE-TX-MO</t>
  </si>
  <si>
    <t>8665-OK-OKLAHOMA CITY-TX-OK</t>
  </si>
  <si>
    <t>0344-MS-SALTILLO-MO-MS</t>
  </si>
  <si>
    <t>0396-TX-EL PASO-MA-TX</t>
  </si>
  <si>
    <t>8607-TX-GRAPEVINE-TX-MS</t>
  </si>
  <si>
    <t>8630-CO-AURORA-CO-WY</t>
  </si>
  <si>
    <t>0002-KY-WINCHESTER-NC-KY</t>
  </si>
  <si>
    <t>0E25-CA-CITY OF INDUSTRY-KY-CA</t>
  </si>
  <si>
    <t>4601-MO-CARTHAGE-MO-NJ</t>
  </si>
  <si>
    <t>8624-MD-ELDERSBURG-SC-MD</t>
  </si>
  <si>
    <t>0369-ON-WINDSOR-MA-ON</t>
  </si>
  <si>
    <t>0400-MO-CARTHAGE-AL-MO</t>
  </si>
  <si>
    <t>0530-IL-STERLING-MI-IL</t>
  </si>
  <si>
    <t>0732-MI-SPRING LAKE-MI-IL</t>
  </si>
  <si>
    <t>1124-CA-ONTARIO-CA-AZ</t>
  </si>
  <si>
    <t>8661-NC-BUTNER-FL-NC</t>
  </si>
  <si>
    <t>7300-NC-WINSTON SALEM-TN-NC</t>
  </si>
  <si>
    <t>1506-NC-HIGH POINT-MO-NC</t>
  </si>
  <si>
    <t>8605-IN-INDIANAPOLIS-IN-NC</t>
  </si>
  <si>
    <t>0001-MO-CARTHAGE-CT-MO</t>
  </si>
  <si>
    <t>0803-NC-LIBERTY-CO-NC</t>
  </si>
  <si>
    <t>5100-KY-LEITCHFIELD-TX-KY</t>
  </si>
  <si>
    <t>6018-IL-MORRIS-IL-WY</t>
  </si>
  <si>
    <t>0016-GA-MONROE-GA-FL</t>
  </si>
  <si>
    <t>0903-TX-EL PASO-TX-NV</t>
  </si>
  <si>
    <t>0178-IL-DES PLAINES-IL-TN</t>
  </si>
  <si>
    <t>0009-NC-GREENSBORO-IN-NC</t>
  </si>
  <si>
    <t>1124-CA-ONTARIO-CA-CO</t>
  </si>
  <si>
    <t>0009-NC-GREENSBORO-NJ-NC</t>
  </si>
  <si>
    <t>0178-IL-DES PLAINES-IL-AR</t>
  </si>
  <si>
    <t>0R01-IN-KOUTS-TX-IN</t>
  </si>
  <si>
    <t>6003-IL-AURORA-OH-IL</t>
  </si>
  <si>
    <t>0400-MO-CARTHAGE-MI-MO</t>
  </si>
  <si>
    <t>0530-IL-STERLING-KS-IL</t>
  </si>
  <si>
    <t>5801-IN-KENDALLVILLE-IN-NY</t>
  </si>
  <si>
    <t>1200-ON-WATERLOO-ON-OH</t>
  </si>
  <si>
    <t>1122-GA-NEWNAN-GA-FL</t>
  </si>
  <si>
    <t>0656-GA-VILLA RICA-GA-KY</t>
  </si>
  <si>
    <t>0R01-IN-KOUTS-IL-IN</t>
  </si>
  <si>
    <t>0400-MO-CARTHAGE-NC-MO</t>
  </si>
  <si>
    <t>0400-MO-CARTHAGE-TN-MO</t>
  </si>
  <si>
    <t>0400-MO-CARTHAGE-NY-MO</t>
  </si>
  <si>
    <t>8676-TX-NEW BRAUNFELS-AR-TX</t>
  </si>
  <si>
    <t>0656-GA-VILLA RICA-GA-VA</t>
  </si>
  <si>
    <t>6018-IL-MORRIS-NJ-IL</t>
  </si>
  <si>
    <t>0519-MI-GRAND RAPIDS-TN-MI</t>
  </si>
  <si>
    <t>5521-TX-LAREDO-IN-TX</t>
  </si>
  <si>
    <t>6014-CA-TRACY-CA-TX</t>
  </si>
  <si>
    <t>0901-TX-EL PASO-TX-KY</t>
  </si>
  <si>
    <t>0918-MI-SPARTA-MI-MN</t>
  </si>
  <si>
    <t>8607-TX-GRAPEVINE-MO-TX</t>
  </si>
  <si>
    <t>0004-OK-OKLAHOMA CITY-OK-OK</t>
  </si>
  <si>
    <t>6016-MO-CAPE GIRARDEAU-MO-IN</t>
  </si>
  <si>
    <t>6016-MO-CAPE GIRARDEAU-MO-KY</t>
  </si>
  <si>
    <t>8622-SC-FORT MILL-GA-SC</t>
  </si>
  <si>
    <t>8660-NC-WINSTON SALEM-OH-NC</t>
  </si>
  <si>
    <t>0R01-IN-KOUTS-PA-IN</t>
  </si>
  <si>
    <t>0903-TX-EL PASO-TX-SC</t>
  </si>
  <si>
    <t>0548-NC-STATESVILLE-GA-NC</t>
  </si>
  <si>
    <t>0118-NC-STATESVILLE-IL-NC</t>
  </si>
  <si>
    <t>8670-WA-VANCOUVER-WA-NV</t>
  </si>
  <si>
    <t>5100-KY-LEITCHFIELD-MI-KY</t>
  </si>
  <si>
    <t>8663-FL-PLANT CITY-GA-FL</t>
  </si>
  <si>
    <t>0201-TN-CLEVELAND-IL-TN</t>
  </si>
  <si>
    <t>8629-TN-GOODLETTSVILLE-TN-GA</t>
  </si>
  <si>
    <t>0383-PA-BERWICK-IL-PA</t>
  </si>
  <si>
    <t>6003-IL-AURORA-GA-IL</t>
  </si>
  <si>
    <t>0001-MO-CARTHAGE-MO-GA</t>
  </si>
  <si>
    <t>8679-MO-SAINT PETERS-MO-GA</t>
  </si>
  <si>
    <t>0201-TN-CLEVELAND-TX-TN</t>
  </si>
  <si>
    <t>8668-MI-LIVONIA-MI-IL</t>
  </si>
  <si>
    <t>8679-MO-SAINT PETERS-MO-NE</t>
  </si>
  <si>
    <t>8624-MD-ELDERSBURG-MD-MS</t>
  </si>
  <si>
    <t>6016-MO-CAPE GIRARDEAU-OH-MO</t>
  </si>
  <si>
    <t>0400-MO-CARTHAGE-TX-MO</t>
  </si>
  <si>
    <t>8609-WA-FIFE-CA-WA</t>
  </si>
  <si>
    <t>8624-MD-ELDERSBURG-MD-IN</t>
  </si>
  <si>
    <t>0178-IL-DES PLAINES-IL-AL</t>
  </si>
  <si>
    <t>0548-NC-STATESVILLE-IL-NC</t>
  </si>
  <si>
    <t>0519-MI-GRAND RAPIDS-NJ-MI</t>
  </si>
  <si>
    <t>8602-NC-CONOVER-NC-DE</t>
  </si>
  <si>
    <t>0178-IL-DES PLAINES-IL-AZ</t>
  </si>
  <si>
    <t>8668-MI-LIVONIA-NC-MI</t>
  </si>
  <si>
    <t>6130-MO-CARTHAGE-NC-MO</t>
  </si>
  <si>
    <t>0400-MO-CARTHAGE-IL-MO</t>
  </si>
  <si>
    <t>0R01-IN-KOUTS-IN-IN</t>
  </si>
  <si>
    <t>6018-IL-MORRIS-IL-UT</t>
  </si>
  <si>
    <t>8660-NC-WINSTON SALEM-SC-NC</t>
  </si>
  <si>
    <t>8673-WI-MENOMONEE FALLS-MI-WI</t>
  </si>
  <si>
    <t>0519-MI-GRAND RAPIDS-KY-MI</t>
  </si>
  <si>
    <t>0400-MO-CARTHAGE-SC-MO</t>
  </si>
  <si>
    <t>8662-GA-LAWRENCEVILLE-TX-GA</t>
  </si>
  <si>
    <t>0001-MO-CARTHAGE-MO-MA</t>
  </si>
  <si>
    <t>8660-NC-WINSTON SALEM-NC-AR</t>
  </si>
  <si>
    <t>8678-TX-HOUSTON-TX-AR</t>
  </si>
  <si>
    <t>7300-NC-WINSTON SALEM-NC-OH</t>
  </si>
  <si>
    <t>8679-MO-SAINT PETERS-TX-MO</t>
  </si>
  <si>
    <t>8662-GA-LAWRENCEVILLE-SC-GA</t>
  </si>
  <si>
    <t>0341-MS-TUPELO-OH-MS</t>
  </si>
  <si>
    <t>5801-IN-KENDALLVILLE-IN-PA</t>
  </si>
  <si>
    <t>0R01-IN-KOUTS-IN-IL</t>
  </si>
  <si>
    <t>8682-GA-CALHOUN-GA-FL</t>
  </si>
  <si>
    <t>8629-TN-GOODLETTSVILLE-TN-AR</t>
  </si>
  <si>
    <t>0R01-IN-KOUTS-IN-MD</t>
  </si>
  <si>
    <t>0548-NC-STATESVILLE-IN-NC</t>
  </si>
  <si>
    <t>8677-TX-FORT WORTH-TX-OK</t>
  </si>
  <si>
    <t>6016-MO-CAPE GIRARDEAU-MO-IL</t>
  </si>
  <si>
    <t>6016-MO-CAPE GIRARDEAU-MO-TN</t>
  </si>
  <si>
    <t>0656-GA-VILLA RICA-GA-NV</t>
  </si>
  <si>
    <t>8661-NC-BUTNER-NC-TN</t>
  </si>
  <si>
    <t>8624-MD-ELDERSBURG-MD-GA</t>
  </si>
  <si>
    <t>8681-GA-ASHBURN-GA-SC</t>
  </si>
  <si>
    <t>8607-TX-GRAPEVINE-TX-CO</t>
  </si>
  <si>
    <t>4601-MO-CARTHAGE-MO-MD</t>
  </si>
  <si>
    <t>8681-GA-ASHBURN-GA-AR</t>
  </si>
  <si>
    <t>0001-MO-CARTHAGE-MO-CT</t>
  </si>
  <si>
    <t>8608-AZ-PHOENIX-AZ-ID</t>
  </si>
  <si>
    <t>8630-CO-AURORA-TX-CO</t>
  </si>
  <si>
    <t>6018-IL-MORRIS-OH-IL</t>
  </si>
  <si>
    <t>0001-MO-CARTHAGE-KY-MO</t>
  </si>
  <si>
    <t>1115-NC-CONOVER-NC-AR</t>
  </si>
  <si>
    <t>6016-MO-CAPE GIRARDEAU-MO-MI</t>
  </si>
  <si>
    <t>0400-MO-CARTHAGE-PA-MO</t>
  </si>
  <si>
    <t>1704-MS-HOUSTON-IL-MS</t>
  </si>
  <si>
    <t>8624-MD-ELDERSBURG-PA-MD</t>
  </si>
  <si>
    <t>8678-TX-HOUSTON-TX-NM</t>
  </si>
  <si>
    <t>8678-TX-HOUSTON-TX-AZ</t>
  </si>
  <si>
    <t>0001-MO-CARTHAGE-MO-OR</t>
  </si>
  <si>
    <t>8624-MD-ELDERSBURG-TX-MD</t>
  </si>
  <si>
    <t>6018-IL-MORRIS-IL-ID</t>
  </si>
  <si>
    <t>8678-TX-HOUSTON-TX-MO</t>
  </si>
  <si>
    <t>0901-TX-EL PASO-MO-TX</t>
  </si>
  <si>
    <t>6018-IL-MORRIS-IL-MT</t>
  </si>
  <si>
    <t>0400-MO-CARTHAGE-IN-MO</t>
  </si>
  <si>
    <t>6018-IL-MORRIS-GA-IL</t>
  </si>
  <si>
    <t>0400-MO-CARTHAGE-MO-MO</t>
  </si>
  <si>
    <t>8679-MO-SAINT PETERS-MO-OK</t>
  </si>
  <si>
    <t>Adjustable Bed</t>
  </si>
  <si>
    <t>Rank Selected</t>
  </si>
  <si>
    <t>Carrier</t>
  </si>
  <si>
    <t>Rate</t>
  </si>
  <si>
    <t>Annualized New Spend</t>
  </si>
  <si>
    <t>Annualized Impact of Next Carrier</t>
  </si>
  <si>
    <t>Automotive</t>
  </si>
  <si>
    <t>Bedding</t>
  </si>
  <si>
    <t>Home Furniture</t>
  </si>
  <si>
    <t>Work Furniture</t>
  </si>
  <si>
    <t>Hydraulic Cylinders</t>
  </si>
  <si>
    <t>Aerospace</t>
  </si>
  <si>
    <t>Print Shop</t>
  </si>
  <si>
    <t>Lookup</t>
  </si>
  <si>
    <t>Flooring Products</t>
  </si>
  <si>
    <t>CA</t>
  </si>
  <si>
    <t>No Group</t>
  </si>
  <si>
    <t>2nd Carrier</t>
  </si>
  <si>
    <t xml:space="preserve">Ship to/from Location: </t>
  </si>
  <si>
    <t>OUTBOUND</t>
  </si>
  <si>
    <t>INBOUND</t>
  </si>
  <si>
    <t>ST</t>
  </si>
  <si>
    <t>AL</t>
  </si>
  <si>
    <t>AR</t>
  </si>
  <si>
    <t>AZ</t>
  </si>
  <si>
    <t>CO</t>
  </si>
  <si>
    <t>CT</t>
  </si>
  <si>
    <t>DC</t>
  </si>
  <si>
    <t>DE</t>
  </si>
  <si>
    <t>FL</t>
  </si>
  <si>
    <t>GA</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</si>
  <si>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</si>
  <si>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</si>
  <si>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</si>
  <si>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</si>
  <si>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</si>
  <si>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</si>
  <si>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</si>
  <si>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</si>
  <si>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</si>
  <si>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</si>
  <si>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</si>
  <si>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</si>
  <si>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</si>
  <si>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</si>
  <si>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</si>
  <si>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</si>
  <si>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</si>
  <si>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</si>
  <si>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</si>
  <si>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</si>
  <si>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</si>
  <si>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</si>
  <si>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</si>
  <si>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</si>
  <si>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</si>
  <si>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</si>
  <si>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</si>
  <si>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</si>
  <si>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</si>
  <si>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</si>
  <si>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</si>
  <si>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</si>
  <si>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</si>
  <si>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</si>
  <si>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</si>
  <si>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</si>
  <si>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</si>
  <si>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</si>
  <si>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ON</t>
  </si>
  <si>
    <t>QC</t>
  </si>
  <si>
    <t>AB</t>
  </si>
  <si>
    <t>BC</t>
  </si>
  <si>
    <t>MB</t>
  </si>
  <si>
    <t>NB</t>
  </si>
  <si>
    <t>NL</t>
  </si>
  <si>
    <t>NS</t>
  </si>
  <si>
    <t>NT</t>
  </si>
  <si>
    <t>PE</t>
  </si>
  <si>
    <t>SK</t>
  </si>
  <si>
    <t>YT</t>
  </si>
  <si>
    <t>Location</t>
  </si>
  <si>
    <t>Branch Number</t>
  </si>
  <si>
    <t>Branch Name</t>
  </si>
  <si>
    <t>Segment</t>
  </si>
  <si>
    <t>CARTHAGE</t>
  </si>
  <si>
    <t>64836</t>
  </si>
  <si>
    <t>No. 1 Leggett Road</t>
  </si>
  <si>
    <t>Carthage Spring</t>
  </si>
  <si>
    <t>Bedding Products</t>
  </si>
  <si>
    <t>229 N. McGregor</t>
  </si>
  <si>
    <t>Winchester Spring</t>
  </si>
  <si>
    <t>101 New Street</t>
  </si>
  <si>
    <t>WINCHESTER</t>
  </si>
  <si>
    <t>40391</t>
  </si>
  <si>
    <t>Ennis Spring</t>
  </si>
  <si>
    <t>4100 S. I-45</t>
  </si>
  <si>
    <t>ENNIS</t>
  </si>
  <si>
    <t>75119</t>
  </si>
  <si>
    <t>Oklahoma City</t>
  </si>
  <si>
    <t>6828 Melrose Lane</t>
  </si>
  <si>
    <t>OKLAHOMA CITY</t>
  </si>
  <si>
    <t>73127</t>
  </si>
  <si>
    <t>Phoenix Spring</t>
  </si>
  <si>
    <t>4441 West Polk St. Ste 120</t>
  </si>
  <si>
    <t>PHOENIX</t>
  </si>
  <si>
    <t>85043</t>
  </si>
  <si>
    <t>1129 W. Fairview</t>
  </si>
  <si>
    <t>Denver</t>
  </si>
  <si>
    <t>1225 W. Virginia</t>
  </si>
  <si>
    <t>DENVER</t>
  </si>
  <si>
    <t>80223</t>
  </si>
  <si>
    <t>Matrex</t>
  </si>
  <si>
    <t>Furniture, Flooring &amp; Textile Products</t>
  </si>
  <si>
    <t>GREENSBORO</t>
  </si>
  <si>
    <t>911 Northridge Street</t>
  </si>
  <si>
    <t>27403</t>
  </si>
  <si>
    <t>St. Paul Box Spring</t>
  </si>
  <si>
    <t>865 Vandalia</t>
  </si>
  <si>
    <t>55114</t>
  </si>
  <si>
    <t>Monroe</t>
  </si>
  <si>
    <t>1000 L&amp;P Parkway</t>
  </si>
  <si>
    <t>MONROE</t>
  </si>
  <si>
    <t>30655</t>
  </si>
  <si>
    <t>HIGH POINT</t>
  </si>
  <si>
    <t>27260</t>
  </si>
  <si>
    <t>Lakeland Box Spring</t>
  </si>
  <si>
    <t>2715 Crystal Lake Acres Drive</t>
  </si>
  <si>
    <t>LAKELAND</t>
  </si>
  <si>
    <t>33801</t>
  </si>
  <si>
    <t>1430 Sherman Court</t>
  </si>
  <si>
    <t>Clearfield</t>
  </si>
  <si>
    <t>CLEARFIELD</t>
  </si>
  <si>
    <t>84016</t>
  </si>
  <si>
    <t>Freeport Center - Bldg G10</t>
  </si>
  <si>
    <t>L A Spring</t>
  </si>
  <si>
    <t>4095 Firestone Boulevard</t>
  </si>
  <si>
    <t>SOUTH GATE</t>
  </si>
  <si>
    <t>90280</t>
  </si>
  <si>
    <t>Seattle</t>
  </si>
  <si>
    <t>440 E. 19th Street</t>
  </si>
  <si>
    <t>TACOMA</t>
  </si>
  <si>
    <t>98421</t>
  </si>
  <si>
    <t>Pride Frame</t>
  </si>
  <si>
    <t>1655 Sans Souci Parkway</t>
  </si>
  <si>
    <t>18706</t>
  </si>
  <si>
    <t>Machine Products</t>
  </si>
  <si>
    <t>Porter International Inc.</t>
  </si>
  <si>
    <t>LPFP - Statesville</t>
  </si>
  <si>
    <t>STATESVILLE</t>
  </si>
  <si>
    <t>124 Fanjoy Road</t>
  </si>
  <si>
    <t>28625</t>
  </si>
  <si>
    <t>Hanes Industries</t>
  </si>
  <si>
    <t>5675 Royal Mount</t>
  </si>
  <si>
    <t>Vertex Fasteners</t>
  </si>
  <si>
    <t>1798 Sherwin Ave.</t>
  </si>
  <si>
    <t>DES PLAINES</t>
  </si>
  <si>
    <t>60018</t>
  </si>
  <si>
    <t>0195</t>
  </si>
  <si>
    <t>LPFP - Ontario Prime</t>
  </si>
  <si>
    <t>1050 S. Dupont Avenue</t>
  </si>
  <si>
    <t>ONTARIO</t>
  </si>
  <si>
    <t>91761</t>
  </si>
  <si>
    <t>Cleveland</t>
  </si>
  <si>
    <t>CLEVELAND</t>
  </si>
  <si>
    <t>450 Kile Lane SW</t>
  </si>
  <si>
    <t>37311</t>
  </si>
  <si>
    <t>CUAUTITLAN IZCALLI</t>
  </si>
  <si>
    <t>CHICAGO</t>
  </si>
  <si>
    <t>60606</t>
  </si>
  <si>
    <t>Matrex Seating Plant</t>
  </si>
  <si>
    <t>899 E. Lindsay Street</t>
  </si>
  <si>
    <t>27405</t>
  </si>
  <si>
    <t>Tupelo Sleeper</t>
  </si>
  <si>
    <t>TUPELO</t>
  </si>
  <si>
    <t>38801</t>
  </si>
  <si>
    <t>115 N. Industrial Road</t>
  </si>
  <si>
    <t>0343</t>
  </si>
  <si>
    <t>LPAG Mexico</t>
  </si>
  <si>
    <t>Specialized Products</t>
  </si>
  <si>
    <t>Calle Pimenteros #5435</t>
  </si>
  <si>
    <t>CIUDAD JUÁREZ</t>
  </si>
  <si>
    <t>32698</t>
  </si>
  <si>
    <t>Omega Motion</t>
  </si>
  <si>
    <t>241 Jamie Whitten Boulevard</t>
  </si>
  <si>
    <t>SALTILLO</t>
  </si>
  <si>
    <t>38866</t>
  </si>
  <si>
    <t>Schukra of North America, A Division of Leggett &amp; Platt Canada Co.</t>
  </si>
  <si>
    <t>360 Silver Creek Industrial Drive</t>
  </si>
  <si>
    <t>LPFP - Berwick</t>
  </si>
  <si>
    <t>515 Salem Blvd.</t>
  </si>
  <si>
    <t>BERWICK</t>
  </si>
  <si>
    <t>18603</t>
  </si>
  <si>
    <t>LPAG Juarez</t>
  </si>
  <si>
    <t>12273 Gateway Blvd West</t>
  </si>
  <si>
    <t>79936</t>
  </si>
  <si>
    <t>Carthage Wire Mill</t>
  </si>
  <si>
    <t>1225 E. Central</t>
  </si>
  <si>
    <t>0430</t>
  </si>
  <si>
    <t>Wire Group</t>
  </si>
  <si>
    <t>Davidson Plyforms</t>
  </si>
  <si>
    <t>5505 33rd Street S.E.</t>
  </si>
  <si>
    <t>GRAND RAPIDS</t>
  </si>
  <si>
    <t>49512</t>
  </si>
  <si>
    <t>L&amp;P Work Furniture – Grand Rapids (Genesis Seating)</t>
  </si>
  <si>
    <t>3445 East Paris SE</t>
  </si>
  <si>
    <t>Sterling Steel</t>
  </si>
  <si>
    <t>101 Avenue K</t>
  </si>
  <si>
    <t>STERLING</t>
  </si>
  <si>
    <t>61081</t>
  </si>
  <si>
    <t>Sackner N.C.</t>
  </si>
  <si>
    <t>178 Orbit Road</t>
  </si>
  <si>
    <t>28677</t>
  </si>
  <si>
    <t>Adjustable Bed Warranty Service</t>
  </si>
  <si>
    <t>LEXINGTON</t>
  </si>
  <si>
    <t>517 Vineyards Crossing</t>
  </si>
  <si>
    <t>27295</t>
  </si>
  <si>
    <t>L and C Windsor Cables Ltd.</t>
  </si>
  <si>
    <t>2005 Blackacre Drive</t>
  </si>
  <si>
    <t>OLDCASTLE</t>
  </si>
  <si>
    <t>Georgetown - Adjustable Bed</t>
  </si>
  <si>
    <t>108 Summer Court</t>
  </si>
  <si>
    <t>GEORGETOWN</t>
  </si>
  <si>
    <t>40324</t>
  </si>
  <si>
    <t>Mary Ann Industries</t>
  </si>
  <si>
    <t>VILLA RICA</t>
  </si>
  <si>
    <t>30180</t>
  </si>
  <si>
    <t>34 Industrial Court East</t>
  </si>
  <si>
    <t>0695</t>
  </si>
  <si>
    <t>Drawn Wire Division Office</t>
  </si>
  <si>
    <t>0697</t>
  </si>
  <si>
    <t>Formed Wire Products Division Office</t>
  </si>
  <si>
    <t>1211 W. Harmony</t>
  </si>
  <si>
    <t>NEOSHO</t>
  </si>
  <si>
    <t>64850</t>
  </si>
  <si>
    <t>0720</t>
  </si>
  <si>
    <t>Bedding Group Projects</t>
  </si>
  <si>
    <t>309 N. McGregor</t>
  </si>
  <si>
    <t>0764</t>
  </si>
  <si>
    <t>Puyallup CAD$</t>
  </si>
  <si>
    <t>0765</t>
  </si>
  <si>
    <t>L&amp;P Electric, Inc.</t>
  </si>
  <si>
    <t>Valley Metals, LLC</t>
  </si>
  <si>
    <t>13125 Gregg Street</t>
  </si>
  <si>
    <t>POWAY</t>
  </si>
  <si>
    <t>92064</t>
  </si>
  <si>
    <t>0776</t>
  </si>
  <si>
    <t>Adjustable Bed Imports</t>
  </si>
  <si>
    <t>446 Delaplain Road</t>
  </si>
  <si>
    <t>LPFP - Fort Worth Prime</t>
  </si>
  <si>
    <t>2107 Franklin Drive</t>
  </si>
  <si>
    <t>FORT WORTH</t>
  </si>
  <si>
    <t>76106</t>
  </si>
  <si>
    <t>Rensselaer</t>
  </si>
  <si>
    <t>1132 N. Cullen St</t>
  </si>
  <si>
    <t>RENSSELAER</t>
  </si>
  <si>
    <t>47978</t>
  </si>
  <si>
    <t>LPAG-Juarez</t>
  </si>
  <si>
    <t>EL PASO</t>
  </si>
  <si>
    <t>0794</t>
  </si>
  <si>
    <t>Work Furniture Unit Office</t>
  </si>
  <si>
    <t>0801</t>
  </si>
  <si>
    <t>LPOC North America</t>
  </si>
  <si>
    <t>16040 Stephens Street</t>
  </si>
  <si>
    <t>CITY OF INDUSTRY</t>
  </si>
  <si>
    <t>330 N. Greensboro Street</t>
  </si>
  <si>
    <t>LIBERTY</t>
  </si>
  <si>
    <t>27298</t>
  </si>
  <si>
    <t>LP Cincro</t>
  </si>
  <si>
    <t>0902</t>
  </si>
  <si>
    <t>LPAG Mexico - ABU Macq/Scala</t>
  </si>
  <si>
    <t>Enrico Fermi #351  Parque Industrial Rio Bravo</t>
  </si>
  <si>
    <t>32550</t>
  </si>
  <si>
    <t>Adjustable Bed - El Paso</t>
  </si>
  <si>
    <t>12135 Esther Lama Ste 200</t>
  </si>
  <si>
    <t>Adjustable Bed - Spring Hill</t>
  </si>
  <si>
    <t>15800 Hudson Avenue</t>
  </si>
  <si>
    <t>SPRING HILL</t>
  </si>
  <si>
    <t>34610</t>
  </si>
  <si>
    <t>Leggett &amp; Platt Bedding</t>
  </si>
  <si>
    <t>1921 South Green Street</t>
  </si>
  <si>
    <t>38804</t>
  </si>
  <si>
    <t>Pegasus - Middletown</t>
  </si>
  <si>
    <t>422 Timber Ridge Road</t>
  </si>
  <si>
    <t>MIDDLETOWN</t>
  </si>
  <si>
    <t>06457</t>
  </si>
  <si>
    <t>Moiron</t>
  </si>
  <si>
    <t>7701 Venture Ave.</t>
  </si>
  <si>
    <t>SPARTA</t>
  </si>
  <si>
    <t>49345</t>
  </si>
  <si>
    <t>0921</t>
  </si>
  <si>
    <t>L&amp;P Work Furniture - Monterrey</t>
  </si>
  <si>
    <t>Anillo Periferico Km. 37.5</t>
  </si>
  <si>
    <t>APODACA</t>
  </si>
  <si>
    <t>66600</t>
  </si>
  <si>
    <t>Adjustable Bed Returns</t>
  </si>
  <si>
    <t>LPFP- Salisbury</t>
  </si>
  <si>
    <t>1170 Chuck Taylor Lane</t>
  </si>
  <si>
    <t>SALISBURY</t>
  </si>
  <si>
    <t>28147</t>
  </si>
  <si>
    <t>L&amp;P Formed Wire Products</t>
  </si>
  <si>
    <t>0930</t>
  </si>
  <si>
    <t>E-Comm Bedding</t>
  </si>
  <si>
    <t>205 West Wacker Drive  Ste 1000</t>
  </si>
  <si>
    <t>0937</t>
  </si>
  <si>
    <t>LPA Detroit</t>
  </si>
  <si>
    <t>1333 Brewery Park Blvd.</t>
  </si>
  <si>
    <t>DETROIT</t>
  </si>
  <si>
    <t>48207</t>
  </si>
  <si>
    <t>BEULAVILLE</t>
  </si>
  <si>
    <t>Leggett &amp; Platt Wire International</t>
  </si>
  <si>
    <t>No. 1 Leggett Road, 0430-2</t>
  </si>
  <si>
    <t>West Coast Furniture</t>
  </si>
  <si>
    <t>High Point Furniture</t>
  </si>
  <si>
    <t>Merit Steel Co.</t>
  </si>
  <si>
    <t>KOUTS</t>
  </si>
  <si>
    <t>46347</t>
  </si>
  <si>
    <t>701 W. Indiana</t>
  </si>
  <si>
    <t>Elite Foam - Newnan</t>
  </si>
  <si>
    <t>1115 Farrington Street Southwest Bldg 7</t>
  </si>
  <si>
    <t>CONOVER</t>
  </si>
  <si>
    <t>28613</t>
  </si>
  <si>
    <t>24 Herring Road</t>
  </si>
  <si>
    <t>NEWNAN</t>
  </si>
  <si>
    <t>30265</t>
  </si>
  <si>
    <t>Pacific Urethanes - Ontario</t>
  </si>
  <si>
    <t>1671 S. Champagne Ave</t>
  </si>
  <si>
    <t>1112</t>
  </si>
  <si>
    <t>ECS - Fort Smith</t>
  </si>
  <si>
    <t>4921 State Line Road</t>
  </si>
  <si>
    <t>FORT SMITH</t>
  </si>
  <si>
    <t>72916</t>
  </si>
  <si>
    <t>1113</t>
  </si>
  <si>
    <t>ECS - Commerce</t>
  </si>
  <si>
    <t>4542 East Dunham Street</t>
  </si>
  <si>
    <t>COMMERCE</t>
  </si>
  <si>
    <t>90040</t>
  </si>
  <si>
    <t>ECS - Verona</t>
  </si>
  <si>
    <t>212 CDF Blvd, Lee Industrial Park</t>
  </si>
  <si>
    <t>VERONA</t>
  </si>
  <si>
    <t>38879</t>
  </si>
  <si>
    <t>ECS - Conover</t>
  </si>
  <si>
    <t>1115 Farrington Street Southwest</t>
  </si>
  <si>
    <t>1116</t>
  </si>
  <si>
    <t>ECS - Shared Services</t>
  </si>
  <si>
    <t>1117</t>
  </si>
  <si>
    <t>ECS - Americus</t>
  </si>
  <si>
    <t>122 Basket Factory Drive</t>
  </si>
  <si>
    <t>AMERICUS</t>
  </si>
  <si>
    <t>31709</t>
  </si>
  <si>
    <t>1118</t>
  </si>
  <si>
    <t>PCT - Fort Smith</t>
  </si>
  <si>
    <t>4851 Regions Park Drive</t>
  </si>
  <si>
    <t>1119</t>
  </si>
  <si>
    <t>Elite Foam - Newnan McBride</t>
  </si>
  <si>
    <t>23 McBride Street</t>
  </si>
  <si>
    <t>30263</t>
  </si>
  <si>
    <t>Pacific Urethanes-Ontario Francis</t>
  </si>
  <si>
    <t>5440-A Francis Street</t>
  </si>
  <si>
    <t>Pacific Urethanes-Ontario Vintage</t>
  </si>
  <si>
    <t>1990 Vintage Ave</t>
  </si>
  <si>
    <t>1125</t>
  </si>
  <si>
    <t>PCT - Fort Smith Ayers</t>
  </si>
  <si>
    <t>4000 Ayers Road</t>
  </si>
  <si>
    <t>72908</t>
  </si>
  <si>
    <t>1126</t>
  </si>
  <si>
    <t>ECS - Fort Smith Warehouse</t>
  </si>
  <si>
    <t>501 South Fresno</t>
  </si>
  <si>
    <t>1127</t>
  </si>
  <si>
    <t>ECS - Houlka</t>
  </si>
  <si>
    <t>101 Industrial Road</t>
  </si>
  <si>
    <t>HOULKA</t>
  </si>
  <si>
    <t>38850</t>
  </si>
  <si>
    <t>Northfield</t>
  </si>
  <si>
    <t>WATERLOO</t>
  </si>
  <si>
    <t>195 Bathurst Drive</t>
  </si>
  <si>
    <t>Northfield $US Billing</t>
  </si>
  <si>
    <t>1202</t>
  </si>
  <si>
    <t>Northfield EURO Billing</t>
  </si>
  <si>
    <t>1203</t>
  </si>
  <si>
    <t>Northfield GBP Billing</t>
  </si>
  <si>
    <t>High Point Spring</t>
  </si>
  <si>
    <t>1629 Blandwood Drive</t>
  </si>
  <si>
    <t>76102</t>
  </si>
  <si>
    <t>LPFP - Fort Worth Rebond</t>
  </si>
  <si>
    <t>1301 Cold Springs Road</t>
  </si>
  <si>
    <t>LPFP - Houston</t>
  </si>
  <si>
    <t>HOUSTON</t>
  </si>
  <si>
    <t>38851</t>
  </si>
  <si>
    <t>600 Third Avenue</t>
  </si>
  <si>
    <t>Indiana Chair Frame</t>
  </si>
  <si>
    <t>Super Sagless Hardware</t>
  </si>
  <si>
    <t>2071 S. Green Street</t>
  </si>
  <si>
    <t>1460 Jackson Drive</t>
  </si>
  <si>
    <t>Flex-O-Lators Carthage</t>
  </si>
  <si>
    <t>Leitchfield</t>
  </si>
  <si>
    <t>435 Ed Embry Drive</t>
  </si>
  <si>
    <t>LEITCHFIELD</t>
  </si>
  <si>
    <t>42754</t>
  </si>
  <si>
    <t>Oxford Spring</t>
  </si>
  <si>
    <t>OXFORD</t>
  </si>
  <si>
    <t>01540</t>
  </si>
  <si>
    <t>23 Dana Road</t>
  </si>
  <si>
    <t>Mexico City</t>
  </si>
  <si>
    <t>Av. de la Luz No. 90</t>
  </si>
  <si>
    <t>54716</t>
  </si>
  <si>
    <t>Monterrey</t>
  </si>
  <si>
    <t>Guadalajara</t>
  </si>
  <si>
    <t>Las Vegas 555 B</t>
  </si>
  <si>
    <t>TLAQUEPAQUE</t>
  </si>
  <si>
    <t>45590</t>
  </si>
  <si>
    <t>Gribetz International</t>
  </si>
  <si>
    <t>Sawgrass International Corp Park</t>
  </si>
  <si>
    <t>13800 NW 4th Street</t>
  </si>
  <si>
    <t>SUNRISE</t>
  </si>
  <si>
    <t>33325</t>
  </si>
  <si>
    <t>5602</t>
  </si>
  <si>
    <t>5603</t>
  </si>
  <si>
    <t>Kendallville</t>
  </si>
  <si>
    <t>2225 Production Road</t>
  </si>
  <si>
    <t>KENDALLVILLE</t>
  </si>
  <si>
    <t>46755</t>
  </si>
  <si>
    <t>L&amp;P Automotive Group London</t>
  </si>
  <si>
    <t>459 Industrial Road</t>
  </si>
  <si>
    <t>LONDON</t>
  </si>
  <si>
    <t>5902</t>
  </si>
  <si>
    <t>No Sag Ltd.</t>
  </si>
  <si>
    <t>5903</t>
  </si>
  <si>
    <t>Paris Spring</t>
  </si>
  <si>
    <t>41 Woodslee Avenue</t>
  </si>
  <si>
    <t>PARIS</t>
  </si>
  <si>
    <t>LPFP - Aurora</t>
  </si>
  <si>
    <t>969 Corporate Blvd.</t>
  </si>
  <si>
    <t>AURORA</t>
  </si>
  <si>
    <t>60502</t>
  </si>
  <si>
    <t>LPFP - Ontario Rebond</t>
  </si>
  <si>
    <t>LPFP - Tracy</t>
  </si>
  <si>
    <t>2015 North MacArthur</t>
  </si>
  <si>
    <t>TRACY</t>
  </si>
  <si>
    <t>95376</t>
  </si>
  <si>
    <t>LPCC - Cape Girardeau</t>
  </si>
  <si>
    <t>CAPE GIRARDEAU</t>
  </si>
  <si>
    <t>4614 Nash Road</t>
  </si>
  <si>
    <t>Sponge Cushion</t>
  </si>
  <si>
    <t>MORRIS</t>
  </si>
  <si>
    <t>60450</t>
  </si>
  <si>
    <t>902 Armstrong</t>
  </si>
  <si>
    <t>Hanes Dye &amp; Finishing</t>
  </si>
  <si>
    <t>600 W Northwest Blvd.</t>
  </si>
  <si>
    <t>27101</t>
  </si>
  <si>
    <t>WINSTON SALEM</t>
  </si>
  <si>
    <t>Hanes Converting Pontotoc</t>
  </si>
  <si>
    <t>PONTOTOC</t>
  </si>
  <si>
    <t>38863</t>
  </si>
  <si>
    <t>339 Stafford Boulevard</t>
  </si>
  <si>
    <t>Hanes Converting Commerce</t>
  </si>
  <si>
    <t>3401 Etiwanda Ave.</t>
  </si>
  <si>
    <t>Hanes Industries - Indianapolis</t>
  </si>
  <si>
    <t>2525 N. Shadeland Avenue</t>
  </si>
  <si>
    <t>INDIANAPOLIS</t>
  </si>
  <si>
    <t>46219</t>
  </si>
  <si>
    <t>Hanes Converting Dallas</t>
  </si>
  <si>
    <t>615 Westport Pkwy</t>
  </si>
  <si>
    <t>GRAPEVINE</t>
  </si>
  <si>
    <t>76051</t>
  </si>
  <si>
    <t>Hanes Industries - Phoenix</t>
  </si>
  <si>
    <t>Hanes - Tacoma</t>
  </si>
  <si>
    <t>6640 20th Street East</t>
  </si>
  <si>
    <t>FIFE</t>
  </si>
  <si>
    <t>98424</t>
  </si>
  <si>
    <t>Hanes Fabrics - Secaucus</t>
  </si>
  <si>
    <t>104 Sunfield Avenue</t>
  </si>
  <si>
    <t>EDISON</t>
  </si>
  <si>
    <t>08837</t>
  </si>
  <si>
    <t>Hanes Engineered Materials</t>
  </si>
  <si>
    <t>11935 A Tramway Drive</t>
  </si>
  <si>
    <t>SHARONVILLE</t>
  </si>
  <si>
    <t>45241</t>
  </si>
  <si>
    <t>Hanes Geo Charlotte</t>
  </si>
  <si>
    <t>10800 S. Commerce Blvd.</t>
  </si>
  <si>
    <t>CHARLOTTE</t>
  </si>
  <si>
    <t>28273</t>
  </si>
  <si>
    <t>ELDERSBURG</t>
  </si>
  <si>
    <t>Hanes - Lordstown</t>
  </si>
  <si>
    <t>1789 Ellsworth Bailey Road SW</t>
  </si>
  <si>
    <t>LORDSTOWN</t>
  </si>
  <si>
    <t>Hanes Geo Goodlettsville</t>
  </si>
  <si>
    <t>200 Northfork Lane</t>
  </si>
  <si>
    <t>GOODLETTSVILLE</t>
  </si>
  <si>
    <t>37072</t>
  </si>
  <si>
    <t>Hanes Geo Aurora</t>
  </si>
  <si>
    <t>14200 E. 35th Place Ste 100</t>
  </si>
  <si>
    <t>80011</t>
  </si>
  <si>
    <t>Hanes-Bessemer</t>
  </si>
  <si>
    <t>4983 Perimeter Way, Ste 131</t>
  </si>
  <si>
    <t>BESSEMER</t>
  </si>
  <si>
    <t>35022</t>
  </si>
  <si>
    <t>8640</t>
  </si>
  <si>
    <t>Hanes Geo Carlsbad</t>
  </si>
  <si>
    <t>1947 Camino Vida Roble #102</t>
  </si>
  <si>
    <t>CARLSBAD</t>
  </si>
  <si>
    <t>92008</t>
  </si>
  <si>
    <t>Hanes Geo Grapevine</t>
  </si>
  <si>
    <t>Hanes Geo Austin</t>
  </si>
  <si>
    <t>600 Industrial Blvd.</t>
  </si>
  <si>
    <t>AUSTIN</t>
  </si>
  <si>
    <t>78745</t>
  </si>
  <si>
    <t>9220 Taub Road</t>
  </si>
  <si>
    <t>77064</t>
  </si>
  <si>
    <t>Hanes Geo Central Office</t>
  </si>
  <si>
    <t>Hanes Geo Butner</t>
  </si>
  <si>
    <t>405 W. B Street</t>
  </si>
  <si>
    <t>BUTNER</t>
  </si>
  <si>
    <t>27509</t>
  </si>
  <si>
    <t>Hanes Geo Lawrenceville</t>
  </si>
  <si>
    <t>3105 Sweetwater Road, Ste 200</t>
  </si>
  <si>
    <t>LAWRENCEVILLE</t>
  </si>
  <si>
    <t>30044</t>
  </si>
  <si>
    <t>Hanes Geo Lakeland</t>
  </si>
  <si>
    <t>213 S. County Line Road</t>
  </si>
  <si>
    <t>PLANT CITY</t>
  </si>
  <si>
    <t>33566</t>
  </si>
  <si>
    <t>Hanes Geo Oklahoma City</t>
  </si>
  <si>
    <t>Hanes Geo Wyoming</t>
  </si>
  <si>
    <t>425 36th SW</t>
  </si>
  <si>
    <t>WYOMING</t>
  </si>
  <si>
    <t>49548</t>
  </si>
  <si>
    <t>Hanes - Livonia</t>
  </si>
  <si>
    <t>38160 Amrhein Road</t>
  </si>
  <si>
    <t>LIVONIA</t>
  </si>
  <si>
    <t>48150</t>
  </si>
  <si>
    <t>Hanes Geo - Clearfield</t>
  </si>
  <si>
    <t>Hanes - Vancouver</t>
  </si>
  <si>
    <t>5900 N.E. 88th Street</t>
  </si>
  <si>
    <t>VANCOUVER</t>
  </si>
  <si>
    <t>Hanes Geo - Savannah</t>
  </si>
  <si>
    <t>20 Triple B Trail</t>
  </si>
  <si>
    <t>POOLER</t>
  </si>
  <si>
    <t>31322</t>
  </si>
  <si>
    <t>Hanes Geo Components - Manassas</t>
  </si>
  <si>
    <t>9435 Contractors Court</t>
  </si>
  <si>
    <t>MANASSAS</t>
  </si>
  <si>
    <t>20109</t>
  </si>
  <si>
    <t>Hanes Geo - Menomonee</t>
  </si>
  <si>
    <t>N94 W14330 Garwin Mace Drive</t>
  </si>
  <si>
    <t>MENOMONEE FALLS</t>
  </si>
  <si>
    <t>53051</t>
  </si>
  <si>
    <t>Hanes Geo - Elmhurst</t>
  </si>
  <si>
    <t>Hanes Geo - Kansas City</t>
  </si>
  <si>
    <t>8611 East 67th Terrace, Unit B</t>
  </si>
  <si>
    <t>KANSAS CITY</t>
  </si>
  <si>
    <t>64133</t>
  </si>
  <si>
    <t>Hanes Geo Components - New Braunfels</t>
  </si>
  <si>
    <t>5135 FM 482</t>
  </si>
  <si>
    <t>NEW BRAUNFELS</t>
  </si>
  <si>
    <t>78132</t>
  </si>
  <si>
    <t>Hanes Geo Components - Fort Worth</t>
  </si>
  <si>
    <t>3130 Mansfield Hwy</t>
  </si>
  <si>
    <t>76119</t>
  </si>
  <si>
    <t>Hanes Geo Components - Houston2</t>
  </si>
  <si>
    <t>Hanes Geo Components, St. Peters</t>
  </si>
  <si>
    <t>7 Guenther Blvd</t>
  </si>
  <si>
    <t>63376</t>
  </si>
  <si>
    <t>Hanes Geo Components - Sharonville</t>
  </si>
  <si>
    <t>11935 Tramway Drive Ste A</t>
  </si>
  <si>
    <t>Hanes Geo Components - Ashburn</t>
  </si>
  <si>
    <t>1383 Industrial Drive</t>
  </si>
  <si>
    <t>ASHBURN</t>
  </si>
  <si>
    <t>31714</t>
  </si>
  <si>
    <t>Hanes Geo - Greenscapes</t>
  </si>
  <si>
    <t>200 Union Grove Road SE</t>
  </si>
  <si>
    <t>CALHOUN</t>
  </si>
  <si>
    <t>30701</t>
  </si>
  <si>
    <t>Terrafix Geosynthetics Inc</t>
  </si>
  <si>
    <t>455 Horner Avenue</t>
  </si>
  <si>
    <t>TORONTO</t>
  </si>
  <si>
    <t>8692</t>
  </si>
  <si>
    <t>Terrafix Environmental Technology Inc</t>
  </si>
  <si>
    <t>L&amp;P Distribution Ctr Furniture</t>
  </si>
  <si>
    <t>1401 Deborah Herman Road</t>
  </si>
  <si>
    <t>Business Segment</t>
  </si>
  <si>
    <t xml:space="preserve">Business Segment: </t>
  </si>
  <si>
    <t>CTY</t>
  </si>
  <si>
    <t>USA</t>
  </si>
  <si>
    <t>CAN</t>
  </si>
  <si>
    <t>SCAC</t>
  </si>
  <si>
    <t>FAK</t>
  </si>
  <si>
    <t>OB %</t>
  </si>
  <si>
    <t>IB %</t>
  </si>
  <si>
    <t>OB $</t>
  </si>
  <si>
    <t>IB $</t>
  </si>
  <si>
    <t>To/From State</t>
  </si>
  <si>
    <t>To/From Country</t>
  </si>
  <si>
    <t>3 zip</t>
  </si>
  <si>
    <t>5 Zip</t>
  </si>
  <si>
    <t>Location City</t>
  </si>
  <si>
    <t>Location ST</t>
  </si>
  <si>
    <t>Location Zip</t>
  </si>
  <si>
    <t>Code</t>
  </si>
  <si>
    <t>EXLA-18603-AL</t>
  </si>
  <si>
    <t>EXLA-18603-AR</t>
  </si>
  <si>
    <t>EXLA-18603-AZ</t>
  </si>
  <si>
    <t>EXLA-18603-CA</t>
  </si>
  <si>
    <t>EXLA-18603-CO</t>
  </si>
  <si>
    <t>EXLA-18603-CT</t>
  </si>
  <si>
    <t>EXLA-18603-DC</t>
  </si>
  <si>
    <t>EXLA-18603-DE</t>
  </si>
  <si>
    <t>EXLA-18603-FL</t>
  </si>
  <si>
    <t>EXLA-18603-GA</t>
  </si>
  <si>
    <t>EXLA-18603-IA</t>
  </si>
  <si>
    <t>EXLA-18603-ID</t>
  </si>
  <si>
    <t>EXLA-18603-IL</t>
  </si>
  <si>
    <t>EXLA-18603-IN</t>
  </si>
  <si>
    <t>EXLA-18603-KS</t>
  </si>
  <si>
    <t>EXLA-18603-KY</t>
  </si>
  <si>
    <t>EXLA-18603-LA</t>
  </si>
  <si>
    <t>EXLA-18603-MA</t>
  </si>
  <si>
    <t>EXLA-18603-MD</t>
  </si>
  <si>
    <t>EXLA-18603-ME</t>
  </si>
  <si>
    <t>EXLA-18603-MI</t>
  </si>
  <si>
    <t>EXLA-18603-MN</t>
  </si>
  <si>
    <t>EXLA-18603-MO</t>
  </si>
  <si>
    <t>EXLA-18603-MS</t>
  </si>
  <si>
    <t>EXLA-18603-MT</t>
  </si>
  <si>
    <t>EXLA-18603-NC</t>
  </si>
  <si>
    <t>EXLA-18603-ND</t>
  </si>
  <si>
    <t>EXLA-18603-NE</t>
  </si>
  <si>
    <t>EXLA-18603-NH</t>
  </si>
  <si>
    <t>EXLA-18603-NJ</t>
  </si>
  <si>
    <t>EXLA-18603-NM</t>
  </si>
  <si>
    <t>EXLA-18603-NV</t>
  </si>
  <si>
    <t>EXLA-18603-NY</t>
  </si>
  <si>
    <t>EXLA-18603-OH</t>
  </si>
  <si>
    <t>EXLA-18603-OK</t>
  </si>
  <si>
    <t>EXLA-18603-ON</t>
  </si>
  <si>
    <t>EXLA-18603-OR</t>
  </si>
  <si>
    <t>EXLA-18603-PA</t>
  </si>
  <si>
    <t>EXLA-18603-RI</t>
  </si>
  <si>
    <t>EXLA-18603-SC</t>
  </si>
  <si>
    <t>EXLA-18603-SD</t>
  </si>
  <si>
    <t>EXLA-18603-TN</t>
  </si>
  <si>
    <t>EXLA-18603-TX</t>
  </si>
  <si>
    <t>EXLA-18603-UT</t>
  </si>
  <si>
    <t>EXLA-18603-VA</t>
  </si>
  <si>
    <t>EXLA-18603-VT</t>
  </si>
  <si>
    <t>EXLA-18603-WA</t>
  </si>
  <si>
    <t>EXLA-18603-WI</t>
  </si>
  <si>
    <t>EXLA-18603-WV</t>
  </si>
  <si>
    <t>EXLA-18603-WY</t>
  </si>
  <si>
    <t>EXLA-27101-AL</t>
  </si>
  <si>
    <t>EXLA-27101-AR</t>
  </si>
  <si>
    <t>EXLA-27101-AZ</t>
  </si>
  <si>
    <t>EXLA-27101-CA</t>
  </si>
  <si>
    <t>EXLA-27101-CO</t>
  </si>
  <si>
    <t>EXLA-27101-CT</t>
  </si>
  <si>
    <t>EXLA-27101-DC</t>
  </si>
  <si>
    <t>EXLA-27101-DE</t>
  </si>
  <si>
    <t>EXLA-27101-FL</t>
  </si>
  <si>
    <t>EXLA-27101-GA</t>
  </si>
  <si>
    <t>EXLA-27101-IA</t>
  </si>
  <si>
    <t>EXLA-27101-ID</t>
  </si>
  <si>
    <t>EXLA-27101-IL</t>
  </si>
  <si>
    <t>EXLA-27101-IN</t>
  </si>
  <si>
    <t>EXLA-27101-KS</t>
  </si>
  <si>
    <t>EXLA-27101-KY</t>
  </si>
  <si>
    <t>EXLA-27101-LA</t>
  </si>
  <si>
    <t>EXLA-27101-MA</t>
  </si>
  <si>
    <t>EXLA-27101-MD</t>
  </si>
  <si>
    <t>EXLA-27101-ME</t>
  </si>
  <si>
    <t>EXLA-27101-MI</t>
  </si>
  <si>
    <t>EXLA-27101-MN</t>
  </si>
  <si>
    <t>EXLA-27101-MO</t>
  </si>
  <si>
    <t>EXLA-27101-MS</t>
  </si>
  <si>
    <t>EXLA-27101-MT</t>
  </si>
  <si>
    <t>EXLA-27101-NC</t>
  </si>
  <si>
    <t>EXLA-27101-ND</t>
  </si>
  <si>
    <t>EXLA-27101-NE</t>
  </si>
  <si>
    <t>EXLA-27101-NH</t>
  </si>
  <si>
    <t>EXLA-27101-NJ</t>
  </si>
  <si>
    <t>EXLA-27101-NM</t>
  </si>
  <si>
    <t>EXLA-27101-NV</t>
  </si>
  <si>
    <t>EXLA-27101-NY</t>
  </si>
  <si>
    <t>EXLA-27101-OH</t>
  </si>
  <si>
    <t>EXLA-27101-OK</t>
  </si>
  <si>
    <t>EXLA-27101-ON</t>
  </si>
  <si>
    <t>EXLA-27101-OR</t>
  </si>
  <si>
    <t>EXLA-27101-PA</t>
  </si>
  <si>
    <t>EXLA-27101-RI</t>
  </si>
  <si>
    <t>EXLA-27101-SC</t>
  </si>
  <si>
    <t>EXLA-27101-SD</t>
  </si>
  <si>
    <t>EXLA-27101-TN</t>
  </si>
  <si>
    <t>EXLA-27101-TX</t>
  </si>
  <si>
    <t>EXLA-27101-UT</t>
  </si>
  <si>
    <t>EXLA-27101-VA</t>
  </si>
  <si>
    <t>EXLA-27101-VT</t>
  </si>
  <si>
    <t>EXLA-27101-WA</t>
  </si>
  <si>
    <t>EXLA-27101-WI</t>
  </si>
  <si>
    <t>EXLA-27101-WV</t>
  </si>
  <si>
    <t>EXLA-27101-WY</t>
  </si>
  <si>
    <t>EXLA-28613-AL</t>
  </si>
  <si>
    <t>EXLA-28613-AR</t>
  </si>
  <si>
    <t>EXLA-28613-AZ</t>
  </si>
  <si>
    <t>EXLA-28613-CA</t>
  </si>
  <si>
    <t>EXLA-28613-CO</t>
  </si>
  <si>
    <t>EXLA-28613-CT</t>
  </si>
  <si>
    <t>EXLA-28613-DC</t>
  </si>
  <si>
    <t>EXLA-28613-DE</t>
  </si>
  <si>
    <t>EXLA-28613-FL</t>
  </si>
  <si>
    <t>EXLA-28613-GA</t>
  </si>
  <si>
    <t>EXLA-28613-IA</t>
  </si>
  <si>
    <t>EXLA-28613-ID</t>
  </si>
  <si>
    <t>EXLA-28613-IL</t>
  </si>
  <si>
    <t>EXLA-28613-IN</t>
  </si>
  <si>
    <t>EXLA-28613-KS</t>
  </si>
  <si>
    <t>EXLA-28613-KY</t>
  </si>
  <si>
    <t>EXLA-28613-LA</t>
  </si>
  <si>
    <t>EXLA-28613-MA</t>
  </si>
  <si>
    <t>EXLA-28613-MD</t>
  </si>
  <si>
    <t>EXLA-28613-ME</t>
  </si>
  <si>
    <t>EXLA-28613-MI</t>
  </si>
  <si>
    <t>EXLA-28613-MN</t>
  </si>
  <si>
    <t>EXLA-28613-MO</t>
  </si>
  <si>
    <t>EXLA-28613-MS</t>
  </si>
  <si>
    <t>EXLA-28613-MT</t>
  </si>
  <si>
    <t>EXLA-28613-NC</t>
  </si>
  <si>
    <t>EXLA-28613-ND</t>
  </si>
  <si>
    <t>EXLA-28613-NE</t>
  </si>
  <si>
    <t>EXLA-28613-NH</t>
  </si>
  <si>
    <t>EXLA-28613-NJ</t>
  </si>
  <si>
    <t>EXLA-28613-NM</t>
  </si>
  <si>
    <t>EXLA-28613-NV</t>
  </si>
  <si>
    <t>EXLA-28613-NY</t>
  </si>
  <si>
    <t>EXLA-28613-OH</t>
  </si>
  <si>
    <t>EXLA-28613-OK</t>
  </si>
  <si>
    <t>EXLA-28613-ON</t>
  </si>
  <si>
    <t>EXLA-28613-OR</t>
  </si>
  <si>
    <t>EXLA-28613-PA</t>
  </si>
  <si>
    <t>EXLA-28613-RI</t>
  </si>
  <si>
    <t>EXLA-28613-SC</t>
  </si>
  <si>
    <t>EXLA-28613-SD</t>
  </si>
  <si>
    <t>EXLA-28613-TN</t>
  </si>
  <si>
    <t>EXLA-28613-TX</t>
  </si>
  <si>
    <t>EXLA-28613-UT</t>
  </si>
  <si>
    <t>EXLA-28613-VA</t>
  </si>
  <si>
    <t>EXLA-28613-VT</t>
  </si>
  <si>
    <t>EXLA-28613-WA</t>
  </si>
  <si>
    <t>EXLA-28613-WI</t>
  </si>
  <si>
    <t>EXLA-28613-WV</t>
  </si>
  <si>
    <t>EXLA-28613-WY</t>
  </si>
  <si>
    <t>EXLA-28625-AL</t>
  </si>
  <si>
    <t>EXLA-28625-AR</t>
  </si>
  <si>
    <t>EXLA-28625-AZ</t>
  </si>
  <si>
    <t>EXLA-28625-CA</t>
  </si>
  <si>
    <t>EXLA-28625-CO</t>
  </si>
  <si>
    <t>EXLA-28625-CT</t>
  </si>
  <si>
    <t>EXLA-28625-DC</t>
  </si>
  <si>
    <t>EXLA-28625-DE</t>
  </si>
  <si>
    <t>EXLA-28625-FL</t>
  </si>
  <si>
    <t>EXLA-28625-GA</t>
  </si>
  <si>
    <t>EXLA-28625-IA</t>
  </si>
  <si>
    <t>EXLA-28625-ID</t>
  </si>
  <si>
    <t>EXLA-28625-IL</t>
  </si>
  <si>
    <t>EXLA-28625-IN</t>
  </si>
  <si>
    <t>EXLA-28625-KS</t>
  </si>
  <si>
    <t>EXLA-28625-KY</t>
  </si>
  <si>
    <t>EXLA-28625-LA</t>
  </si>
  <si>
    <t>EXLA-28625-MA</t>
  </si>
  <si>
    <t>EXLA-28625-MD</t>
  </si>
  <si>
    <t>EXLA-28625-ME</t>
  </si>
  <si>
    <t>EXLA-28625-MI</t>
  </si>
  <si>
    <t>EXLA-28625-MN</t>
  </si>
  <si>
    <t>EXLA-28625-MO</t>
  </si>
  <si>
    <t>EXLA-28625-MS</t>
  </si>
  <si>
    <t>EXLA-28625-MT</t>
  </si>
  <si>
    <t>EXLA-28625-NC</t>
  </si>
  <si>
    <t>EXLA-28625-ND</t>
  </si>
  <si>
    <t>EXLA-28625-NE</t>
  </si>
  <si>
    <t>EXLA-28625-NH</t>
  </si>
  <si>
    <t>EXLA-28625-NJ</t>
  </si>
  <si>
    <t>EXLA-28625-NM</t>
  </si>
  <si>
    <t>EXLA-28625-NV</t>
  </si>
  <si>
    <t>EXLA-28625-NY</t>
  </si>
  <si>
    <t>EXLA-28625-OH</t>
  </si>
  <si>
    <t>EXLA-28625-OK</t>
  </si>
  <si>
    <t>EXLA-28625-ON</t>
  </si>
  <si>
    <t>EXLA-28625-OR</t>
  </si>
  <si>
    <t>EXLA-28625-PA</t>
  </si>
  <si>
    <t>EXLA-28625-RI</t>
  </si>
  <si>
    <t>EXLA-28625-SC</t>
  </si>
  <si>
    <t>EXLA-28625-SD</t>
  </si>
  <si>
    <t>EXLA-28625-TN</t>
  </si>
  <si>
    <t>EXLA-28625-TX</t>
  </si>
  <si>
    <t>EXLA-28625-UT</t>
  </si>
  <si>
    <t>EXLA-28625-VA</t>
  </si>
  <si>
    <t>EXLA-28625-VT</t>
  </si>
  <si>
    <t>EXLA-28625-WA</t>
  </si>
  <si>
    <t>EXLA-28625-WI</t>
  </si>
  <si>
    <t>EXLA-28625-WV</t>
  </si>
  <si>
    <t>EXLA-28625-WY</t>
  </si>
  <si>
    <t>EXLA-28677-AL</t>
  </si>
  <si>
    <t>EXLA-28677-AR</t>
  </si>
  <si>
    <t>EXLA-28677-AZ</t>
  </si>
  <si>
    <t>EXLA-28677-CA</t>
  </si>
  <si>
    <t>EXLA-28677-CO</t>
  </si>
  <si>
    <t>EXLA-28677-CT</t>
  </si>
  <si>
    <t>EXLA-28677-DC</t>
  </si>
  <si>
    <t>EXLA-28677-DE</t>
  </si>
  <si>
    <t>EXLA-28677-FL</t>
  </si>
  <si>
    <t>EXLA-28677-GA</t>
  </si>
  <si>
    <t>EXLA-28677-IA</t>
  </si>
  <si>
    <t>EXLA-28677-ID</t>
  </si>
  <si>
    <t>EXLA-28677-IL</t>
  </si>
  <si>
    <t>EXLA-28677-IN</t>
  </si>
  <si>
    <t>EXLA-28677-KS</t>
  </si>
  <si>
    <t>EXLA-28677-KY</t>
  </si>
  <si>
    <t>EXLA-28677-LA</t>
  </si>
  <si>
    <t>EXLA-28677-MA</t>
  </si>
  <si>
    <t>EXLA-28677-MD</t>
  </si>
  <si>
    <t>EXLA-28677-ME</t>
  </si>
  <si>
    <t>EXLA-28677-MI</t>
  </si>
  <si>
    <t>EXLA-28677-MN</t>
  </si>
  <si>
    <t>EXLA-28677-MO</t>
  </si>
  <si>
    <t>EXLA-28677-MS</t>
  </si>
  <si>
    <t>EXLA-28677-MT</t>
  </si>
  <si>
    <t>EXLA-28677-NC</t>
  </si>
  <si>
    <t>EXLA-28677-ND</t>
  </si>
  <si>
    <t>EXLA-28677-NE</t>
  </si>
  <si>
    <t>EXLA-28677-NH</t>
  </si>
  <si>
    <t>EXLA-28677-NJ</t>
  </si>
  <si>
    <t>EXLA-28677-NM</t>
  </si>
  <si>
    <t>EXLA-28677-NV</t>
  </si>
  <si>
    <t>EXLA-28677-NY</t>
  </si>
  <si>
    <t>EXLA-28677-OH</t>
  </si>
  <si>
    <t>EXLA-28677-OK</t>
  </si>
  <si>
    <t>EXLA-28677-ON</t>
  </si>
  <si>
    <t>EXLA-28677-OR</t>
  </si>
  <si>
    <t>EXLA-28677-PA</t>
  </si>
  <si>
    <t>EXLA-28677-RI</t>
  </si>
  <si>
    <t>EXLA-28677-SC</t>
  </si>
  <si>
    <t>EXLA-28677-SD</t>
  </si>
  <si>
    <t>EXLA-28677-TN</t>
  </si>
  <si>
    <t>EXLA-28677-TX</t>
  </si>
  <si>
    <t>EXLA-28677-UT</t>
  </si>
  <si>
    <t>EXLA-28677-VA</t>
  </si>
  <si>
    <t>EXLA-28677-VT</t>
  </si>
  <si>
    <t>EXLA-28677-WA</t>
  </si>
  <si>
    <t>EXLA-28677-WI</t>
  </si>
  <si>
    <t>EXLA-28677-WV</t>
  </si>
  <si>
    <t>EXLA-28677-WY</t>
  </si>
  <si>
    <t>EXLA-38851-AL</t>
  </si>
  <si>
    <t>EXLA-38851-AR</t>
  </si>
  <si>
    <t>EXLA-38851-AZ</t>
  </si>
  <si>
    <t>EXLA-38851-CA</t>
  </si>
  <si>
    <t>EXLA-38851-CO</t>
  </si>
  <si>
    <t>EXLA-38851-CT</t>
  </si>
  <si>
    <t>EXLA-38851-DC</t>
  </si>
  <si>
    <t>EXLA-38851-DE</t>
  </si>
  <si>
    <t>EXLA-38851-FL</t>
  </si>
  <si>
    <t>EXLA-38851-GA</t>
  </si>
  <si>
    <t>EXLA-38851-IA</t>
  </si>
  <si>
    <t>EXLA-38851-ID</t>
  </si>
  <si>
    <t>EXLA-38851-IL</t>
  </si>
  <si>
    <t>EXLA-38851-IN</t>
  </si>
  <si>
    <t>EXLA-38851-KS</t>
  </si>
  <si>
    <t>EXLA-38851-KY</t>
  </si>
  <si>
    <t>EXLA-38851-LA</t>
  </si>
  <si>
    <t>EXLA-38851-MA</t>
  </si>
  <si>
    <t>EXLA-38851-MD</t>
  </si>
  <si>
    <t>EXLA-38851-ME</t>
  </si>
  <si>
    <t>EXLA-38851-MI</t>
  </si>
  <si>
    <t>EXLA-38851-MN</t>
  </si>
  <si>
    <t>EXLA-38851-MO</t>
  </si>
  <si>
    <t>EXLA-38851-MS</t>
  </si>
  <si>
    <t>EXLA-38851-MT</t>
  </si>
  <si>
    <t>EXLA-38851-NC</t>
  </si>
  <si>
    <t>EXLA-38851-ND</t>
  </si>
  <si>
    <t>EXLA-38851-NE</t>
  </si>
  <si>
    <t>EXLA-38851-NH</t>
  </si>
  <si>
    <t>EXLA-38851-NJ</t>
  </si>
  <si>
    <t>EXLA-38851-NM</t>
  </si>
  <si>
    <t>EXLA-38851-NV</t>
  </si>
  <si>
    <t>EXLA-38851-NY</t>
  </si>
  <si>
    <t>EXLA-38851-OH</t>
  </si>
  <si>
    <t>EXLA-38851-OK</t>
  </si>
  <si>
    <t>EXLA-38851-ON</t>
  </si>
  <si>
    <t>EXLA-38851-OR</t>
  </si>
  <si>
    <t>EXLA-38851-PA</t>
  </si>
  <si>
    <t>EXLA-38851-RI</t>
  </si>
  <si>
    <t>EXLA-38851-SC</t>
  </si>
  <si>
    <t>EXLA-38851-SD</t>
  </si>
  <si>
    <t>EXLA-38851-TN</t>
  </si>
  <si>
    <t>EXLA-38851-TX</t>
  </si>
  <si>
    <t>EXLA-38851-UT</t>
  </si>
  <si>
    <t>EXLA-38851-VA</t>
  </si>
  <si>
    <t>EXLA-38851-VT</t>
  </si>
  <si>
    <t>EXLA-38851-WA</t>
  </si>
  <si>
    <t>EXLA-38851-WI</t>
  </si>
  <si>
    <t>EXLA-38851-WV</t>
  </si>
  <si>
    <t>EXLA-38851-WY</t>
  </si>
  <si>
    <t>EXLA-60502-AL</t>
  </si>
  <si>
    <t>EXLA-60502-AR</t>
  </si>
  <si>
    <t>EXLA-60502-AZ</t>
  </si>
  <si>
    <t>EXLA-60502-CA</t>
  </si>
  <si>
    <t>EXLA-60502-CO</t>
  </si>
  <si>
    <t>EXLA-60502-CT</t>
  </si>
  <si>
    <t>EXLA-60502-DC</t>
  </si>
  <si>
    <t>EXLA-60502-DE</t>
  </si>
  <si>
    <t>EXLA-60502-FL</t>
  </si>
  <si>
    <t>EXLA-60502-GA</t>
  </si>
  <si>
    <t>EXLA-60502-IA</t>
  </si>
  <si>
    <t>EXLA-60502-ID</t>
  </si>
  <si>
    <t>EXLA-60502-IL</t>
  </si>
  <si>
    <t>EXLA-60502-IN</t>
  </si>
  <si>
    <t>EXLA-60502-KS</t>
  </si>
  <si>
    <t>EXLA-60502-KY</t>
  </si>
  <si>
    <t>EXLA-60502-LA</t>
  </si>
  <si>
    <t>EXLA-60502-MA</t>
  </si>
  <si>
    <t>EXLA-60502-MD</t>
  </si>
  <si>
    <t>EXLA-60502-ME</t>
  </si>
  <si>
    <t>EXLA-60502-MI</t>
  </si>
  <si>
    <t>EXLA-60502-MN</t>
  </si>
  <si>
    <t>EXLA-60502-MO</t>
  </si>
  <si>
    <t>EXLA-60502-MS</t>
  </si>
  <si>
    <t>EXLA-60502-MT</t>
  </si>
  <si>
    <t>EXLA-60502-NC</t>
  </si>
  <si>
    <t>EXLA-60502-ND</t>
  </si>
  <si>
    <t>EXLA-60502-NE</t>
  </si>
  <si>
    <t>EXLA-60502-NH</t>
  </si>
  <si>
    <t>EXLA-60502-NJ</t>
  </si>
  <si>
    <t>EXLA-60502-NM</t>
  </si>
  <si>
    <t>EXLA-60502-NV</t>
  </si>
  <si>
    <t>EXLA-60502-NY</t>
  </si>
  <si>
    <t>EXLA-60502-OH</t>
  </si>
  <si>
    <t>EXLA-60502-OK</t>
  </si>
  <si>
    <t>EXLA-60502-ON</t>
  </si>
  <si>
    <t>EXLA-60502-OR</t>
  </si>
  <si>
    <t>EXLA-60502-PA</t>
  </si>
  <si>
    <t>EXLA-60502-RI</t>
  </si>
  <si>
    <t>EXLA-60502-SC</t>
  </si>
  <si>
    <t>EXLA-60502-SD</t>
  </si>
  <si>
    <t>EXLA-60502-TN</t>
  </si>
  <si>
    <t>EXLA-60502-TX</t>
  </si>
  <si>
    <t>EXLA-60502-UT</t>
  </si>
  <si>
    <t>EXLA-60502-VA</t>
  </si>
  <si>
    <t>EXLA-60502-VT</t>
  </si>
  <si>
    <t>EXLA-60502-WA</t>
  </si>
  <si>
    <t>EXLA-60502-WI</t>
  </si>
  <si>
    <t>EXLA-60502-WV</t>
  </si>
  <si>
    <t>EXLA-60502-WY</t>
  </si>
  <si>
    <t>EXLA-76102-AL</t>
  </si>
  <si>
    <t>EXLA-76102-AR</t>
  </si>
  <si>
    <t>EXLA-76102-AZ</t>
  </si>
  <si>
    <t>EXLA-76102-CA</t>
  </si>
  <si>
    <t>EXLA-76102-CO</t>
  </si>
  <si>
    <t>EXLA-76102-CT</t>
  </si>
  <si>
    <t>EXLA-76102-DC</t>
  </si>
  <si>
    <t>EXLA-76102-DE</t>
  </si>
  <si>
    <t>EXLA-76102-FL</t>
  </si>
  <si>
    <t>EXLA-76102-GA</t>
  </si>
  <si>
    <t>EXLA-76102-IA</t>
  </si>
  <si>
    <t>EXLA-76102-ID</t>
  </si>
  <si>
    <t>EXLA-76102-IL</t>
  </si>
  <si>
    <t>EXLA-76102-IN</t>
  </si>
  <si>
    <t>EXLA-76102-KS</t>
  </si>
  <si>
    <t>EXLA-76102-KY</t>
  </si>
  <si>
    <t>EXLA-76102-LA</t>
  </si>
  <si>
    <t>EXLA-76102-MA</t>
  </si>
  <si>
    <t>EXLA-76102-MD</t>
  </si>
  <si>
    <t>EXLA-76102-ME</t>
  </si>
  <si>
    <t>EXLA-76102-MI</t>
  </si>
  <si>
    <t>EXLA-76102-MN</t>
  </si>
  <si>
    <t>EXLA-76102-MO</t>
  </si>
  <si>
    <t>EXLA-76102-MS</t>
  </si>
  <si>
    <t>EXLA-76102-MT</t>
  </si>
  <si>
    <t>EXLA-76102-NC</t>
  </si>
  <si>
    <t>EXLA-76102-ND</t>
  </si>
  <si>
    <t>EXLA-76102-NE</t>
  </si>
  <si>
    <t>EXLA-76102-NH</t>
  </si>
  <si>
    <t>EXLA-76102-NJ</t>
  </si>
  <si>
    <t>EXLA-76102-NM</t>
  </si>
  <si>
    <t>EXLA-76102-NV</t>
  </si>
  <si>
    <t>EXLA-76102-NY</t>
  </si>
  <si>
    <t>EXLA-76102-OH</t>
  </si>
  <si>
    <t>EXLA-76102-OK</t>
  </si>
  <si>
    <t>EXLA-76102-ON</t>
  </si>
  <si>
    <t>EXLA-76102-OR</t>
  </si>
  <si>
    <t>EXLA-76102-PA</t>
  </si>
  <si>
    <t>EXLA-76102-RI</t>
  </si>
  <si>
    <t>EXLA-76102-SC</t>
  </si>
  <si>
    <t>EXLA-76102-SD</t>
  </si>
  <si>
    <t>EXLA-76102-TN</t>
  </si>
  <si>
    <t>EXLA-76102-TX</t>
  </si>
  <si>
    <t>EXLA-76102-UT</t>
  </si>
  <si>
    <t>EXLA-76102-VA</t>
  </si>
  <si>
    <t>EXLA-76102-VT</t>
  </si>
  <si>
    <t>EXLA-76102-WA</t>
  </si>
  <si>
    <t>EXLA-76102-WI</t>
  </si>
  <si>
    <t>EXLA-76102-WV</t>
  </si>
  <si>
    <t>EXLA-76102-WY</t>
  </si>
  <si>
    <t>EXLA-76106-AL</t>
  </si>
  <si>
    <t>EXLA-76106-AR</t>
  </si>
  <si>
    <t>EXLA-76106-AZ</t>
  </si>
  <si>
    <t>EXLA-76106-CA</t>
  </si>
  <si>
    <t>EXLA-76106-CO</t>
  </si>
  <si>
    <t>EXLA-76106-CT</t>
  </si>
  <si>
    <t>EXLA-76106-DC</t>
  </si>
  <si>
    <t>EXLA-76106-DE</t>
  </si>
  <si>
    <t>EXLA-76106-FL</t>
  </si>
  <si>
    <t>EXLA-76106-GA</t>
  </si>
  <si>
    <t>EXLA-76106-IA</t>
  </si>
  <si>
    <t>EXLA-76106-ID</t>
  </si>
  <si>
    <t>EXLA-76106-IL</t>
  </si>
  <si>
    <t>EXLA-76106-IN</t>
  </si>
  <si>
    <t>EXLA-76106-KS</t>
  </si>
  <si>
    <t>EXLA-76106-KY</t>
  </si>
  <si>
    <t>EXLA-76106-LA</t>
  </si>
  <si>
    <t>EXLA-76106-MA</t>
  </si>
  <si>
    <t>EXLA-76106-MD</t>
  </si>
  <si>
    <t>EXLA-76106-ME</t>
  </si>
  <si>
    <t>EXLA-76106-MI</t>
  </si>
  <si>
    <t>EXLA-76106-MN</t>
  </si>
  <si>
    <t>EXLA-76106-MO</t>
  </si>
  <si>
    <t>EXLA-76106-MS</t>
  </si>
  <si>
    <t>EXLA-76106-MT</t>
  </si>
  <si>
    <t>EXLA-76106-NC</t>
  </si>
  <si>
    <t>EXLA-76106-ND</t>
  </si>
  <si>
    <t>EXLA-76106-NE</t>
  </si>
  <si>
    <t>EXLA-76106-NH</t>
  </si>
  <si>
    <t>EXLA-76106-NJ</t>
  </si>
  <si>
    <t>EXLA-76106-NM</t>
  </si>
  <si>
    <t>EXLA-76106-NV</t>
  </si>
  <si>
    <t>EXLA-76106-NY</t>
  </si>
  <si>
    <t>EXLA-76106-OH</t>
  </si>
  <si>
    <t>EXLA-76106-OK</t>
  </si>
  <si>
    <t>EXLA-76106-ON</t>
  </si>
  <si>
    <t>EXLA-76106-OR</t>
  </si>
  <si>
    <t>EXLA-76106-PA</t>
  </si>
  <si>
    <t>EXLA-76106-RI</t>
  </si>
  <si>
    <t>EXLA-76106-SC</t>
  </si>
  <si>
    <t>EXLA-76106-SD</t>
  </si>
  <si>
    <t>EXLA-76106-TN</t>
  </si>
  <si>
    <t>EXLA-76106-TX</t>
  </si>
  <si>
    <t>EXLA-76106-UT</t>
  </si>
  <si>
    <t>EXLA-76106-VA</t>
  </si>
  <si>
    <t>EXLA-76106-VT</t>
  </si>
  <si>
    <t>EXLA-76106-WA</t>
  </si>
  <si>
    <t>EXLA-76106-WI</t>
  </si>
  <si>
    <t>EXLA-76106-WV</t>
  </si>
  <si>
    <t>EXLA-76106-WY</t>
  </si>
  <si>
    <t>EXLA-76119-AL</t>
  </si>
  <si>
    <t>EXLA-76119-AR</t>
  </si>
  <si>
    <t>EXLA-76119-AZ</t>
  </si>
  <si>
    <t>EXLA-76119-CA</t>
  </si>
  <si>
    <t>EXLA-76119-CO</t>
  </si>
  <si>
    <t>EXLA-76119-CT</t>
  </si>
  <si>
    <t>EXLA-76119-DC</t>
  </si>
  <si>
    <t>EXLA-76119-DE</t>
  </si>
  <si>
    <t>EXLA-76119-FL</t>
  </si>
  <si>
    <t>EXLA-76119-GA</t>
  </si>
  <si>
    <t>EXLA-76119-IA</t>
  </si>
  <si>
    <t>EXLA-76119-ID</t>
  </si>
  <si>
    <t>EXLA-76119-IL</t>
  </si>
  <si>
    <t>EXLA-76119-IN</t>
  </si>
  <si>
    <t>EXLA-76119-KS</t>
  </si>
  <si>
    <t>EXLA-76119-KY</t>
  </si>
  <si>
    <t>EXLA-76119-LA</t>
  </si>
  <si>
    <t>EXLA-76119-MA</t>
  </si>
  <si>
    <t>EXLA-76119-MD</t>
  </si>
  <si>
    <t>EXLA-76119-ME</t>
  </si>
  <si>
    <t>EXLA-76119-MI</t>
  </si>
  <si>
    <t>EXLA-76119-MN</t>
  </si>
  <si>
    <t>EXLA-76119-MO</t>
  </si>
  <si>
    <t>EXLA-76119-MS</t>
  </si>
  <si>
    <t>EXLA-76119-MT</t>
  </si>
  <si>
    <t>EXLA-76119-NC</t>
  </si>
  <si>
    <t>EXLA-76119-ND</t>
  </si>
  <si>
    <t>EXLA-76119-NE</t>
  </si>
  <si>
    <t>EXLA-76119-NH</t>
  </si>
  <si>
    <t>EXLA-76119-NJ</t>
  </si>
  <si>
    <t>EXLA-76119-NM</t>
  </si>
  <si>
    <t>EXLA-76119-NV</t>
  </si>
  <si>
    <t>EXLA-76119-NY</t>
  </si>
  <si>
    <t>EXLA-76119-OH</t>
  </si>
  <si>
    <t>EXLA-76119-OK</t>
  </si>
  <si>
    <t>EXLA-76119-ON</t>
  </si>
  <si>
    <t>EXLA-76119-OR</t>
  </si>
  <si>
    <t>EXLA-76119-PA</t>
  </si>
  <si>
    <t>EXLA-76119-RI</t>
  </si>
  <si>
    <t>EXLA-76119-SC</t>
  </si>
  <si>
    <t>EXLA-76119-SD</t>
  </si>
  <si>
    <t>EXLA-76119-TN</t>
  </si>
  <si>
    <t>EXLA-76119-TX</t>
  </si>
  <si>
    <t>EXLA-76119-UT</t>
  </si>
  <si>
    <t>EXLA-76119-VA</t>
  </si>
  <si>
    <t>EXLA-76119-VT</t>
  </si>
  <si>
    <t>EXLA-76119-WA</t>
  </si>
  <si>
    <t>EXLA-76119-WI</t>
  </si>
  <si>
    <t>EXLA-76119-WV</t>
  </si>
  <si>
    <t>EXLA-76119-WY</t>
  </si>
  <si>
    <t>EXLA-77064-AL</t>
  </si>
  <si>
    <t>EXLA-77064-AR</t>
  </si>
  <si>
    <t>EXLA-77064-AZ</t>
  </si>
  <si>
    <t>EXLA-77064-CA</t>
  </si>
  <si>
    <t>EXLA-77064-CO</t>
  </si>
  <si>
    <t>EXLA-77064-CT</t>
  </si>
  <si>
    <t>EXLA-77064-DC</t>
  </si>
  <si>
    <t>EXLA-77064-DE</t>
  </si>
  <si>
    <t>EXLA-77064-FL</t>
  </si>
  <si>
    <t>EXLA-77064-GA</t>
  </si>
  <si>
    <t>EXLA-77064-IA</t>
  </si>
  <si>
    <t>EXLA-77064-ID</t>
  </si>
  <si>
    <t>EXLA-77064-IL</t>
  </si>
  <si>
    <t>EXLA-77064-IN</t>
  </si>
  <si>
    <t>EXLA-77064-KS</t>
  </si>
  <si>
    <t>EXLA-77064-KY</t>
  </si>
  <si>
    <t>EXLA-77064-LA</t>
  </si>
  <si>
    <t>EXLA-77064-MA</t>
  </si>
  <si>
    <t>EXLA-77064-MD</t>
  </si>
  <si>
    <t>EXLA-77064-ME</t>
  </si>
  <si>
    <t>EXLA-77064-MI</t>
  </si>
  <si>
    <t>EXLA-77064-MN</t>
  </si>
  <si>
    <t>EXLA-77064-MO</t>
  </si>
  <si>
    <t>EXLA-77064-MS</t>
  </si>
  <si>
    <t>EXLA-77064-MT</t>
  </si>
  <si>
    <t>EXLA-77064-NC</t>
  </si>
  <si>
    <t>EXLA-77064-ND</t>
  </si>
  <si>
    <t>EXLA-77064-NE</t>
  </si>
  <si>
    <t>EXLA-77064-NH</t>
  </si>
  <si>
    <t>EXLA-77064-NJ</t>
  </si>
  <si>
    <t>EXLA-77064-NM</t>
  </si>
  <si>
    <t>EXLA-77064-NV</t>
  </si>
  <si>
    <t>EXLA-77064-NY</t>
  </si>
  <si>
    <t>EXLA-77064-OH</t>
  </si>
  <si>
    <t>EXLA-77064-OK</t>
  </si>
  <si>
    <t>EXLA-77064-ON</t>
  </si>
  <si>
    <t>EXLA-77064-OR</t>
  </si>
  <si>
    <t>EXLA-77064-PA</t>
  </si>
  <si>
    <t>EXLA-77064-RI</t>
  </si>
  <si>
    <t>EXLA-77064-SC</t>
  </si>
  <si>
    <t>EXLA-77064-SD</t>
  </si>
  <si>
    <t>EXLA-77064-TN</t>
  </si>
  <si>
    <t>EXLA-77064-TX</t>
  </si>
  <si>
    <t>EXLA-77064-UT</t>
  </si>
  <si>
    <t>EXLA-77064-VA</t>
  </si>
  <si>
    <t>EXLA-77064-VT</t>
  </si>
  <si>
    <t>EXLA-77064-WA</t>
  </si>
  <si>
    <t>EXLA-77064-WI</t>
  </si>
  <si>
    <t>EXLA-77064-WV</t>
  </si>
  <si>
    <t>EXLA-77064-WY</t>
  </si>
  <si>
    <t>EXLA-79936-AL</t>
  </si>
  <si>
    <t>EXLA-79936-AR</t>
  </si>
  <si>
    <t>EXLA-79936-AZ</t>
  </si>
  <si>
    <t>EXLA-79936-CA</t>
  </si>
  <si>
    <t>EXLA-79936-CO</t>
  </si>
  <si>
    <t>EXLA-79936-CT</t>
  </si>
  <si>
    <t>EXLA-79936-DC</t>
  </si>
  <si>
    <t>EXLA-79936-DE</t>
  </si>
  <si>
    <t>EXLA-79936-FL</t>
  </si>
  <si>
    <t>EXLA-79936-GA</t>
  </si>
  <si>
    <t>EXLA-79936-IA</t>
  </si>
  <si>
    <t>EXLA-79936-ID</t>
  </si>
  <si>
    <t>EXLA-79936-IL</t>
  </si>
  <si>
    <t>EXLA-79936-IN</t>
  </si>
  <si>
    <t>EXLA-79936-KS</t>
  </si>
  <si>
    <t>EXLA-79936-KY</t>
  </si>
  <si>
    <t>EXLA-79936-LA</t>
  </si>
  <si>
    <t>EXLA-79936-MA</t>
  </si>
  <si>
    <t>EXLA-79936-MD</t>
  </si>
  <si>
    <t>EXLA-79936-ME</t>
  </si>
  <si>
    <t>EXLA-79936-MI</t>
  </si>
  <si>
    <t>EXLA-79936-MN</t>
  </si>
  <si>
    <t>EXLA-79936-MO</t>
  </si>
  <si>
    <t>EXLA-79936-MS</t>
  </si>
  <si>
    <t>EXLA-79936-MT</t>
  </si>
  <si>
    <t>EXLA-79936-NC</t>
  </si>
  <si>
    <t>EXLA-79936-ND</t>
  </si>
  <si>
    <t>EXLA-79936-NE</t>
  </si>
  <si>
    <t>EXLA-79936-NH</t>
  </si>
  <si>
    <t>EXLA-79936-NJ</t>
  </si>
  <si>
    <t>EXLA-79936-NM</t>
  </si>
  <si>
    <t>EXLA-79936-NV</t>
  </si>
  <si>
    <t>EXLA-79936-NY</t>
  </si>
  <si>
    <t>EXLA-79936-OH</t>
  </si>
  <si>
    <t>EXLA-79936-OK</t>
  </si>
  <si>
    <t>EXLA-79936-ON</t>
  </si>
  <si>
    <t>EXLA-79936-OR</t>
  </si>
  <si>
    <t>EXLA-79936-PA</t>
  </si>
  <si>
    <t>EXLA-79936-RI</t>
  </si>
  <si>
    <t>EXLA-79936-SC</t>
  </si>
  <si>
    <t>EXLA-79936-SD</t>
  </si>
  <si>
    <t>EXLA-79936-TN</t>
  </si>
  <si>
    <t>EXLA-79936-TX</t>
  </si>
  <si>
    <t>EXLA-79936-UT</t>
  </si>
  <si>
    <t>EXLA-79936-VA</t>
  </si>
  <si>
    <t>EXLA-79936-VT</t>
  </si>
  <si>
    <t>EXLA-79936-WA</t>
  </si>
  <si>
    <t>EXLA-79936-WI</t>
  </si>
  <si>
    <t>EXLA-79936-WV</t>
  </si>
  <si>
    <t>EXLA-79936-WY</t>
  </si>
  <si>
    <t>AVRT-KY-GEORGETOWN-FL</t>
  </si>
  <si>
    <t>AVRT-KY-GEORGETOWN-IL</t>
  </si>
  <si>
    <t>AVRT-KY-GEORGETOWN-MO</t>
  </si>
  <si>
    <t>AVRT-KY-GEORGETOWN-AR</t>
  </si>
  <si>
    <t>AVRT-KY-GEORGETOWN-LA</t>
  </si>
  <si>
    <t>AVRT-KY-GEORGETOWN-OK</t>
  </si>
  <si>
    <t>AVRT-KY-GEORGETOWN-KY</t>
  </si>
  <si>
    <t>AVRT-KY-GEORGETOWN-IN</t>
  </si>
  <si>
    <t>AVRT-KY-GEORGETOWN-OH</t>
  </si>
  <si>
    <t>AVRT-KY-GEORGETOWN-TN</t>
  </si>
  <si>
    <t>AVRT-KY-GEORGETOWN-TX</t>
  </si>
  <si>
    <t>AVRT-KY-GEORGETOWN-USA</t>
  </si>
  <si>
    <t>ODFL-0906-FL-SPRING HILL-USA</t>
  </si>
  <si>
    <t>ODFL-6018-IL-MORRIS-USA</t>
  </si>
  <si>
    <t>ODFL-0612-KY-GEORGETOWN-USA</t>
  </si>
  <si>
    <t>ODFL-0519-MI-GRAND RAPIDS-USA</t>
  </si>
  <si>
    <t>ODFL-8602-NC-CONOVER-USA</t>
  </si>
  <si>
    <t>ODFL-8602-NC-WINSTON SALEM-USA</t>
  </si>
  <si>
    <t>ODFL-8660-NC-WINSTON SALEM-USA</t>
  </si>
  <si>
    <t>ODFL-0901-TX-EL PASO-USA</t>
  </si>
  <si>
    <t>ODFL-0903-TX-EL PASO-USA</t>
  </si>
  <si>
    <t>ODFL-8650-TX-GRAPEVINE-USA</t>
  </si>
  <si>
    <t>ODFL-8607-TX-GRAPEVINE-USA</t>
  </si>
  <si>
    <t>ODFL-8670-WA-VANCOUVER-USA</t>
  </si>
  <si>
    <t>ODFL-1110-GA-NEWNAN-USA</t>
  </si>
  <si>
    <t>ODFL-1111-CA-ONTARIO-USA</t>
  </si>
  <si>
    <t>ODFL-1114-MS-VERONA-USA</t>
  </si>
  <si>
    <t>ODFL-1115-NC-CONOVER-USA</t>
  </si>
  <si>
    <t>ODFL-1122-GA-NEWNAN-USA</t>
  </si>
  <si>
    <t>ODFL-1123-CA-ONTARIO-USA</t>
  </si>
  <si>
    <t>ODFL-1124-CA-ONTARIO-USA</t>
  </si>
  <si>
    <t xml:space="preserve"> </t>
  </si>
  <si>
    <t>x</t>
  </si>
  <si>
    <t>AMC</t>
  </si>
  <si>
    <t>O_ST</t>
  </si>
  <si>
    <t>D_ST</t>
  </si>
  <si>
    <t>EXLAAL-AL</t>
  </si>
  <si>
    <t>EXLAAL-AR</t>
  </si>
  <si>
    <t>AL-AZ</t>
  </si>
  <si>
    <t>EXLAAL-AZ</t>
  </si>
  <si>
    <t>AL-CA</t>
  </si>
  <si>
    <t>EXLAAL-CA</t>
  </si>
  <si>
    <t>AL-CO</t>
  </si>
  <si>
    <t>EXLAAL-CO</t>
  </si>
  <si>
    <t>AL-CT</t>
  </si>
  <si>
    <t>EXLAAL-CT</t>
  </si>
  <si>
    <t>AL-DC</t>
  </si>
  <si>
    <t>EXLAAL-DC</t>
  </si>
  <si>
    <t>AL-DE</t>
  </si>
  <si>
    <t>EXLAAL-DE</t>
  </si>
  <si>
    <t>EXLAAL-FL</t>
  </si>
  <si>
    <t>EXLAAL-GA</t>
  </si>
  <si>
    <t>EXLAAL-IA</t>
  </si>
  <si>
    <t>AL-ID</t>
  </si>
  <si>
    <t>EXLAAL-ID</t>
  </si>
  <si>
    <t>EXLAAL-IL</t>
  </si>
  <si>
    <t>AL-IN</t>
  </si>
  <si>
    <t>EXLAAL-IN</t>
  </si>
  <si>
    <t>AL-KS</t>
  </si>
  <si>
    <t>EXLAAL-KS</t>
  </si>
  <si>
    <t>EXLAAL-KY</t>
  </si>
  <si>
    <t>EXLAAL-LA</t>
  </si>
  <si>
    <t>AL-MA</t>
  </si>
  <si>
    <t>EXLAAL-MA</t>
  </si>
  <si>
    <t>AL-MD</t>
  </si>
  <si>
    <t>EXLAAL-MD</t>
  </si>
  <si>
    <t>AL-ME</t>
  </si>
  <si>
    <t>EXLAAL-ME</t>
  </si>
  <si>
    <t>EXLAAL-MI</t>
  </si>
  <si>
    <t>AL-MN</t>
  </si>
  <si>
    <t>EXLAAL-MN</t>
  </si>
  <si>
    <t>EXLAAL-MO</t>
  </si>
  <si>
    <t>EXLAAL-MS</t>
  </si>
  <si>
    <t>AL-MT</t>
  </si>
  <si>
    <t>EXLAAL-MT</t>
  </si>
  <si>
    <t>EXLAAL-NC</t>
  </si>
  <si>
    <t>AL-ND</t>
  </si>
  <si>
    <t>EXLAAL-ND</t>
  </si>
  <si>
    <t>AL-NE</t>
  </si>
  <si>
    <t>EXLAAL-NE</t>
  </si>
  <si>
    <t>AL-NH</t>
  </si>
  <si>
    <t>EXLAAL-NH</t>
  </si>
  <si>
    <t>AL-NJ</t>
  </si>
  <si>
    <t>EXLAAL-NJ</t>
  </si>
  <si>
    <t>AL-NM</t>
  </si>
  <si>
    <t>EXLAAL-NM</t>
  </si>
  <si>
    <t>AL-NV</t>
  </si>
  <si>
    <t>EXLAAL-NV</t>
  </si>
  <si>
    <t>AL-NY</t>
  </si>
  <si>
    <t>EXLAAL-NY</t>
  </si>
  <si>
    <t>EXLAAL-OH</t>
  </si>
  <si>
    <t>AL-OK</t>
  </si>
  <si>
    <t>EXLAAL-OK</t>
  </si>
  <si>
    <t>AL-ON</t>
  </si>
  <si>
    <t>EXLAAL-ON</t>
  </si>
  <si>
    <t>AL-OR</t>
  </si>
  <si>
    <t>EXLAAL-OR</t>
  </si>
  <si>
    <t>AL-PA</t>
  </si>
  <si>
    <t>EXLAAL-PA</t>
  </si>
  <si>
    <t>AL-QC</t>
  </si>
  <si>
    <t>AL-RI</t>
  </si>
  <si>
    <t>EXLAAL-RI</t>
  </si>
  <si>
    <t>AL-SC</t>
  </si>
  <si>
    <t>EXLAAL-SC</t>
  </si>
  <si>
    <t>AL-SD</t>
  </si>
  <si>
    <t>EXLAAL-SD</t>
  </si>
  <si>
    <t>EXLAAL-TN</t>
  </si>
  <si>
    <t>EXLAAL-TX</t>
  </si>
  <si>
    <t>AL-UT</t>
  </si>
  <si>
    <t>EXLAAL-UT</t>
  </si>
  <si>
    <t>EXLAAL-VA</t>
  </si>
  <si>
    <t>AL-VT</t>
  </si>
  <si>
    <t>EXLAAL-VT</t>
  </si>
  <si>
    <t>AL-WA</t>
  </si>
  <si>
    <t>EXLAAL-WA</t>
  </si>
  <si>
    <t>AL-WI</t>
  </si>
  <si>
    <t>EXLAAL-WI</t>
  </si>
  <si>
    <t>AL-WV</t>
  </si>
  <si>
    <t>EXLAAL-WV</t>
  </si>
  <si>
    <t>AL-WY</t>
  </si>
  <si>
    <t>EXLAAL-WY</t>
  </si>
  <si>
    <t>AR-AL</t>
  </si>
  <si>
    <t>EXLAAR-AL</t>
  </si>
  <si>
    <t>EXLAAR-AR</t>
  </si>
  <si>
    <t>EXLAAR-AZ</t>
  </si>
  <si>
    <t>EXLAAR-CA</t>
  </si>
  <si>
    <t>EXLAAR-CO</t>
  </si>
  <si>
    <t>AR-CT</t>
  </si>
  <si>
    <t>EXLAAR-CT</t>
  </si>
  <si>
    <t>EXLAAR-DC</t>
  </si>
  <si>
    <t>AR-DE</t>
  </si>
  <si>
    <t>EXLAAR-DE</t>
  </si>
  <si>
    <t>EXLAAR-FL</t>
  </si>
  <si>
    <t>EXLAAR-GA</t>
  </si>
  <si>
    <t>AR-IA</t>
  </si>
  <si>
    <t>EXLAAR-IA</t>
  </si>
  <si>
    <t>AR-ID</t>
  </si>
  <si>
    <t>EXLAAR-ID</t>
  </si>
  <si>
    <t>EXLAAR-IL</t>
  </si>
  <si>
    <t>EXLAAR-IN</t>
  </si>
  <si>
    <t>EXLAAR-KS</t>
  </si>
  <si>
    <t>AR-KY</t>
  </si>
  <si>
    <t>EXLAAR-KY</t>
  </si>
  <si>
    <t>AR-LA</t>
  </si>
  <si>
    <t>EXLAAR-LA</t>
  </si>
  <si>
    <t>AR-MA</t>
  </si>
  <si>
    <t>EXLAAR-MA</t>
  </si>
  <si>
    <t>EXLAAR-MD</t>
  </si>
  <si>
    <t>AR-ME</t>
  </si>
  <si>
    <t>EXLAAR-ME</t>
  </si>
  <si>
    <t>EXLAAR-MI</t>
  </si>
  <si>
    <t>EXLAAR-MN</t>
  </si>
  <si>
    <t>EXLAAR-MO</t>
  </si>
  <si>
    <t>EXLAAR-MS</t>
  </si>
  <si>
    <t>AR-MT</t>
  </si>
  <si>
    <t>EXLAAR-MT</t>
  </si>
  <si>
    <t>EXLAAR-NC</t>
  </si>
  <si>
    <t>AR-ND</t>
  </si>
  <si>
    <t>EXLAAR-ND</t>
  </si>
  <si>
    <t>AR-NE</t>
  </si>
  <si>
    <t>EXLAAR-NE</t>
  </si>
  <si>
    <t>AR-NH</t>
  </si>
  <si>
    <t>EXLAAR-NH</t>
  </si>
  <si>
    <t>EXLAAR-NJ</t>
  </si>
  <si>
    <t>AR-NM</t>
  </si>
  <si>
    <t>EXLAAR-NM</t>
  </si>
  <si>
    <t>AR-NV</t>
  </si>
  <si>
    <t>EXLAAR-NV</t>
  </si>
  <si>
    <t>EXLAAR-NY</t>
  </si>
  <si>
    <t>EXLAAR-OH</t>
  </si>
  <si>
    <t>EXLAAR-OK</t>
  </si>
  <si>
    <t>AR-ON</t>
  </si>
  <si>
    <t>EXLAAR-ON</t>
  </si>
  <si>
    <t>AR-OR</t>
  </si>
  <si>
    <t>EXLAAR-OR</t>
  </si>
  <si>
    <t>EXLAAR-PA</t>
  </si>
  <si>
    <t>AR-QC</t>
  </si>
  <si>
    <t>AR-RI</t>
  </si>
  <si>
    <t>EXLAAR-RI</t>
  </si>
  <si>
    <t>EXLAAR-SC</t>
  </si>
  <si>
    <t>AR-SD</t>
  </si>
  <si>
    <t>EXLAAR-SD</t>
  </si>
  <si>
    <t>EXLAAR-TN</t>
  </si>
  <si>
    <t>EXLAAR-TX</t>
  </si>
  <si>
    <t>EXLAAR-UT</t>
  </si>
  <si>
    <t>EXLAAR-VA</t>
  </si>
  <si>
    <t>AR-VT</t>
  </si>
  <si>
    <t>EXLAAR-VT</t>
  </si>
  <si>
    <t>AR-WA</t>
  </si>
  <si>
    <t>EXLAAR-WA</t>
  </si>
  <si>
    <t>AR-WI</t>
  </si>
  <si>
    <t>EXLAAR-WI</t>
  </si>
  <si>
    <t>AR-WV</t>
  </si>
  <si>
    <t>EXLAAR-WV</t>
  </si>
  <si>
    <t>AR-WY</t>
  </si>
  <si>
    <t>EXLAAR-WY</t>
  </si>
  <si>
    <t>AZ-AL</t>
  </si>
  <si>
    <t>EXLAAZ-AL</t>
  </si>
  <si>
    <t>EXLAAZ-AR</t>
  </si>
  <si>
    <t>EXLAAZ-AZ</t>
  </si>
  <si>
    <t>EXLAAZ-CA</t>
  </si>
  <si>
    <t>EXLAAZ-CO</t>
  </si>
  <si>
    <t>AZ-CT</t>
  </si>
  <si>
    <t>EXLAAZ-CT</t>
  </si>
  <si>
    <t>AZ-DC</t>
  </si>
  <si>
    <t>EXLAAZ-DC</t>
  </si>
  <si>
    <t>AZ-DE</t>
  </si>
  <si>
    <t>EXLAAZ-DE</t>
  </si>
  <si>
    <t>EXLAAZ-FL</t>
  </si>
  <si>
    <t>EXLAAZ-GA</t>
  </si>
  <si>
    <t>EXLAAZ-IA</t>
  </si>
  <si>
    <t>EXLAAZ-ID</t>
  </si>
  <si>
    <t>EXLAAZ-IL</t>
  </si>
  <si>
    <t>EXLAAZ-IN</t>
  </si>
  <si>
    <t>EXLAAZ-KS</t>
  </si>
  <si>
    <t>EXLAAZ-KY</t>
  </si>
  <si>
    <t>AZ-LA</t>
  </si>
  <si>
    <t>EXLAAZ-LA</t>
  </si>
  <si>
    <t>AZ-MA</t>
  </si>
  <si>
    <t>EXLAAZ-MA</t>
  </si>
  <si>
    <t>EXLAAZ-MD</t>
  </si>
  <si>
    <t>AZ-ME</t>
  </si>
  <si>
    <t>EXLAAZ-ME</t>
  </si>
  <si>
    <t>EXLAAZ-MI</t>
  </si>
  <si>
    <t>EXLAAZ-MN</t>
  </si>
  <si>
    <t>EXLAAZ-MO</t>
  </si>
  <si>
    <t>AZ-MS</t>
  </si>
  <si>
    <t>EXLAAZ-MS</t>
  </si>
  <si>
    <t>AZ-MT</t>
  </si>
  <si>
    <t>EXLAAZ-MT</t>
  </si>
  <si>
    <t>EXLAAZ-NC</t>
  </si>
  <si>
    <t>AZ-ND</t>
  </si>
  <si>
    <t>EXLAAZ-ND</t>
  </si>
  <si>
    <t>AZ-NE</t>
  </si>
  <si>
    <t>EXLAAZ-NE</t>
  </si>
  <si>
    <t>AZ-NH</t>
  </si>
  <si>
    <t>EXLAAZ-NH</t>
  </si>
  <si>
    <t>AZ-NJ</t>
  </si>
  <si>
    <t>EXLAAZ-NJ</t>
  </si>
  <si>
    <t>EXLAAZ-NM</t>
  </si>
  <si>
    <t>EXLAAZ-NV</t>
  </si>
  <si>
    <t>AZ-NY</t>
  </si>
  <si>
    <t>EXLAAZ-NY</t>
  </si>
  <si>
    <t>EXLAAZ-OH</t>
  </si>
  <si>
    <t>EXLAAZ-OK</t>
  </si>
  <si>
    <t>AZ-ON</t>
  </si>
  <si>
    <t>EXLAAZ-ON</t>
  </si>
  <si>
    <t>EXLAAZ-OR</t>
  </si>
  <si>
    <t>AZ-PA</t>
  </si>
  <si>
    <t>EXLAAZ-PA</t>
  </si>
  <si>
    <t>AZ-QC</t>
  </si>
  <si>
    <t>AZ-RI</t>
  </si>
  <si>
    <t>EXLAAZ-RI</t>
  </si>
  <si>
    <t>AZ-SC</t>
  </si>
  <si>
    <t>EXLAAZ-SC</t>
  </si>
  <si>
    <t>AZ-SD</t>
  </si>
  <si>
    <t>EXLAAZ-SD</t>
  </si>
  <si>
    <t>EXLAAZ-TN</t>
  </si>
  <si>
    <t>EXLAAZ-TX</t>
  </si>
  <si>
    <t>EXLAAZ-UT</t>
  </si>
  <si>
    <t>EXLAAZ-VA</t>
  </si>
  <si>
    <t>AZ-VT</t>
  </si>
  <si>
    <t>EXLAAZ-VT</t>
  </si>
  <si>
    <t>EXLAAZ-WA</t>
  </si>
  <si>
    <t>EXLAAZ-WI</t>
  </si>
  <si>
    <t>AZ-WV</t>
  </si>
  <si>
    <t>EXLAAZ-WV</t>
  </si>
  <si>
    <t>AZ-WY</t>
  </si>
  <si>
    <t>EXLAAZ-WY</t>
  </si>
  <si>
    <t>EXLACA-AL</t>
  </si>
  <si>
    <t>EXLACA-AR</t>
  </si>
  <si>
    <t>EXLACA-AZ</t>
  </si>
  <si>
    <t>EXLACA-CA</t>
  </si>
  <si>
    <t>EXLACA-CO</t>
  </si>
  <si>
    <t>CA-CT</t>
  </si>
  <si>
    <t>EXLACA-CT</t>
  </si>
  <si>
    <t>CA-DC</t>
  </si>
  <si>
    <t>EXLACA-DC</t>
  </si>
  <si>
    <t>CA-DE</t>
  </si>
  <si>
    <t>EXLACA-DE</t>
  </si>
  <si>
    <t>EXLACA-FL</t>
  </si>
  <si>
    <t>EXLACA-GA</t>
  </si>
  <si>
    <t>EXLACA-IA</t>
  </si>
  <si>
    <t>EXLACA-ID</t>
  </si>
  <si>
    <t>EXLACA-IL</t>
  </si>
  <si>
    <t>EXLACA-IN</t>
  </si>
  <si>
    <t>EXLACA-KS</t>
  </si>
  <si>
    <t>EXLACA-KY</t>
  </si>
  <si>
    <t>EXLACA-LA</t>
  </si>
  <si>
    <t>EXLACA-MA</t>
  </si>
  <si>
    <t>CA-MD</t>
  </si>
  <si>
    <t>EXLACA-MD</t>
  </si>
  <si>
    <t>CA-ME</t>
  </si>
  <si>
    <t>EXLACA-ME</t>
  </si>
  <si>
    <t>EXLACA-MI</t>
  </si>
  <si>
    <t>EXLACA-MN</t>
  </si>
  <si>
    <t>EXLACA-MO</t>
  </si>
  <si>
    <t>EXLACA-MS</t>
  </si>
  <si>
    <t>EXLACA-MT</t>
  </si>
  <si>
    <t>EXLACA-NC</t>
  </si>
  <si>
    <t>CA-ND</t>
  </si>
  <si>
    <t>EXLACA-ND</t>
  </si>
  <si>
    <t>EXLACA-NE</t>
  </si>
  <si>
    <t>CA-NH</t>
  </si>
  <si>
    <t>EXLACA-NH</t>
  </si>
  <si>
    <t>EXLACA-NJ</t>
  </si>
  <si>
    <t>EXLACA-NM</t>
  </si>
  <si>
    <t>EXLACA-NV</t>
  </si>
  <si>
    <t>EXLACA-NY</t>
  </si>
  <si>
    <t>EXLACA-OH</t>
  </si>
  <si>
    <t>EXLACA-OK</t>
  </si>
  <si>
    <t>CA-ON</t>
  </si>
  <si>
    <t>EXLACA-ON</t>
  </si>
  <si>
    <t>EXLACA-OR</t>
  </si>
  <si>
    <t>EXLACA-PA</t>
  </si>
  <si>
    <t>CA-QC</t>
  </si>
  <si>
    <t>CA-RI</t>
  </si>
  <si>
    <t>EXLACA-RI</t>
  </si>
  <si>
    <t>CA-SC</t>
  </si>
  <si>
    <t>EXLACA-SC</t>
  </si>
  <si>
    <t>CA-SD</t>
  </si>
  <si>
    <t>EXLACA-SD</t>
  </si>
  <si>
    <t>EXLACA-TN</t>
  </si>
  <si>
    <t>EXLACA-TX</t>
  </si>
  <si>
    <t>EXLACA-UT</t>
  </si>
  <si>
    <t>CA-VA</t>
  </si>
  <si>
    <t>EXLACA-VA</t>
  </si>
  <si>
    <t>CA-VT</t>
  </si>
  <si>
    <t>EXLACA-VT</t>
  </si>
  <si>
    <t>EXLACA-WA</t>
  </si>
  <si>
    <t>EXLACA-WI</t>
  </si>
  <si>
    <t>CA-WV</t>
  </si>
  <si>
    <t>EXLACA-WV</t>
  </si>
  <si>
    <t>EXLACA-WY</t>
  </si>
  <si>
    <t>EXLACO-AL</t>
  </si>
  <si>
    <t>CO-AR</t>
  </si>
  <si>
    <t>EXLACO-AR</t>
  </si>
  <si>
    <t>EXLACO-AZ</t>
  </si>
  <si>
    <t>EXLACO-CA</t>
  </si>
  <si>
    <t>EXLACO-CO</t>
  </si>
  <si>
    <t>CO-CT</t>
  </si>
  <si>
    <t>EXLACO-CT</t>
  </si>
  <si>
    <t>CO-DC</t>
  </si>
  <si>
    <t>EXLACO-DC</t>
  </si>
  <si>
    <t>CO-DE</t>
  </si>
  <si>
    <t>EXLACO-DE</t>
  </si>
  <si>
    <t>CO-FL</t>
  </si>
  <si>
    <t>EXLACO-FL</t>
  </si>
  <si>
    <t>EXLACO-GA</t>
  </si>
  <si>
    <t>CO-IA</t>
  </si>
  <si>
    <t>EXLACO-IA</t>
  </si>
  <si>
    <t>EXLACO-ID</t>
  </si>
  <si>
    <t>EXLACO-IL</t>
  </si>
  <si>
    <t>CO-IN</t>
  </si>
  <si>
    <t>EXLACO-IN</t>
  </si>
  <si>
    <t>EXLACO-KS</t>
  </si>
  <si>
    <t>EXLACO-KY</t>
  </si>
  <si>
    <t>CO-LA</t>
  </si>
  <si>
    <t>EXLACO-LA</t>
  </si>
  <si>
    <t>CO-MA</t>
  </si>
  <si>
    <t>EXLACO-MA</t>
  </si>
  <si>
    <t>CO-MD</t>
  </si>
  <si>
    <t>EXLACO-MD</t>
  </si>
  <si>
    <t>CO-ME</t>
  </si>
  <si>
    <t>EXLACO-ME</t>
  </si>
  <si>
    <t>EXLACO-MI</t>
  </si>
  <si>
    <t>EXLACO-MN</t>
  </si>
  <si>
    <t>EXLACO-MO</t>
  </si>
  <si>
    <t>EXLACO-MS</t>
  </si>
  <si>
    <t>EXLACO-MT</t>
  </si>
  <si>
    <t>EXLACO-NC</t>
  </si>
  <si>
    <t>CO-ND</t>
  </si>
  <si>
    <t>EXLACO-ND</t>
  </si>
  <si>
    <t>CO-NE</t>
  </si>
  <si>
    <t>EXLACO-NE</t>
  </si>
  <si>
    <t>CO-NH</t>
  </si>
  <si>
    <t>EXLACO-NH</t>
  </si>
  <si>
    <t>EXLACO-NJ</t>
  </si>
  <si>
    <t>EXLACO-NM</t>
  </si>
  <si>
    <t>EXLACO-NV</t>
  </si>
  <si>
    <t>CO-NY</t>
  </si>
  <si>
    <t>EXLACO-NY</t>
  </si>
  <si>
    <t>EXLACO-OH</t>
  </si>
  <si>
    <t>CO-OK</t>
  </si>
  <si>
    <t>EXLACO-OK</t>
  </si>
  <si>
    <t>CO-ON</t>
  </si>
  <si>
    <t>EXLACO-ON</t>
  </si>
  <si>
    <t>EXLACO-OR</t>
  </si>
  <si>
    <t>CO-PA</t>
  </si>
  <si>
    <t>EXLACO-PA</t>
  </si>
  <si>
    <t>CO-RI</t>
  </si>
  <si>
    <t>EXLACO-RI</t>
  </si>
  <si>
    <t>CO-SC</t>
  </si>
  <si>
    <t>EXLACO-SC</t>
  </si>
  <si>
    <t>EXLACO-SD</t>
  </si>
  <si>
    <t>CO-TN</t>
  </si>
  <si>
    <t>EXLACO-TN</t>
  </si>
  <si>
    <t>EXLACO-TX</t>
  </si>
  <si>
    <t>EXLACO-UT</t>
  </si>
  <si>
    <t>EXLACO-VA</t>
  </si>
  <si>
    <t>CO-VT</t>
  </si>
  <si>
    <t>EXLACO-VT</t>
  </si>
  <si>
    <t>EXLACO-WA</t>
  </si>
  <si>
    <t>EXLACO-WI</t>
  </si>
  <si>
    <t>CO-WV</t>
  </si>
  <si>
    <t>EXLACO-WV</t>
  </si>
  <si>
    <t>EXLACO-WY</t>
  </si>
  <si>
    <t>CT-AL</t>
  </si>
  <si>
    <t>EXLACT-AL</t>
  </si>
  <si>
    <t>CT-AR</t>
  </si>
  <si>
    <t>EXLACT-AR</t>
  </si>
  <si>
    <t>CT-AZ</t>
  </si>
  <si>
    <t>EXLACT-AZ</t>
  </si>
  <si>
    <t>EXLACT-CA</t>
  </si>
  <si>
    <t>CT-CO</t>
  </si>
  <si>
    <t>EXLACT-CO</t>
  </si>
  <si>
    <t>CT-CT</t>
  </si>
  <si>
    <t>EXLACT-CT</t>
  </si>
  <si>
    <t>CT-DC</t>
  </si>
  <si>
    <t>EXLACT-DC</t>
  </si>
  <si>
    <t>CT-DE</t>
  </si>
  <si>
    <t>EXLACT-DE</t>
  </si>
  <si>
    <t>CT-FL</t>
  </si>
  <si>
    <t>EXLACT-FL</t>
  </si>
  <si>
    <t>CT-GA</t>
  </si>
  <si>
    <t>EXLACT-GA</t>
  </si>
  <si>
    <t>CT-IA</t>
  </si>
  <si>
    <t>EXLACT-IA</t>
  </si>
  <si>
    <t>CT-ID</t>
  </si>
  <si>
    <t>EXLACT-ID</t>
  </si>
  <si>
    <t>CT-IL</t>
  </si>
  <si>
    <t>EXLACT-IL</t>
  </si>
  <si>
    <t>CT-IN</t>
  </si>
  <si>
    <t>EXLACT-IN</t>
  </si>
  <si>
    <t>CT-KS</t>
  </si>
  <si>
    <t>EXLACT-KS</t>
  </si>
  <si>
    <t>EXLACT-KY</t>
  </si>
  <si>
    <t>CT-LA</t>
  </si>
  <si>
    <t>EXLACT-LA</t>
  </si>
  <si>
    <t>CT-MA</t>
  </si>
  <si>
    <t>EXLACT-MA</t>
  </si>
  <si>
    <t>CT-MD</t>
  </si>
  <si>
    <t>EXLACT-MD</t>
  </si>
  <si>
    <t>CT-ME</t>
  </si>
  <si>
    <t>EXLACT-ME</t>
  </si>
  <si>
    <t>EXLACT-MI</t>
  </si>
  <si>
    <t>CT-MN</t>
  </si>
  <si>
    <t>EXLACT-MN</t>
  </si>
  <si>
    <t>EXLACT-MO</t>
  </si>
  <si>
    <t>CT-MS</t>
  </si>
  <si>
    <t>EXLACT-MS</t>
  </si>
  <si>
    <t>CT-MT</t>
  </si>
  <si>
    <t>EXLACT-MT</t>
  </si>
  <si>
    <t>CT-NC</t>
  </si>
  <si>
    <t>EXLACT-NC</t>
  </si>
  <si>
    <t>CT-ND</t>
  </si>
  <si>
    <t>EXLACT-ND</t>
  </si>
  <si>
    <t>CT-NE</t>
  </si>
  <si>
    <t>EXLACT-NE</t>
  </si>
  <si>
    <t>CT-NH</t>
  </si>
  <si>
    <t>EXLACT-NH</t>
  </si>
  <si>
    <t>CT-NJ</t>
  </si>
  <si>
    <t>EXLACT-NJ</t>
  </si>
  <si>
    <t>CT-NM</t>
  </si>
  <si>
    <t>EXLACT-NM</t>
  </si>
  <si>
    <t>CT-NV</t>
  </si>
  <si>
    <t>EXLACT-NV</t>
  </si>
  <si>
    <t>CT-NY</t>
  </si>
  <si>
    <t>EXLACT-NY</t>
  </si>
  <si>
    <t>CT-OH</t>
  </si>
  <si>
    <t>EXLACT-OH</t>
  </si>
  <si>
    <t>CT-OK</t>
  </si>
  <si>
    <t>EXLACT-OK</t>
  </si>
  <si>
    <t>CT-ON</t>
  </si>
  <si>
    <t>EXLACT-ON</t>
  </si>
  <si>
    <t>CT-OR</t>
  </si>
  <si>
    <t>EXLACT-OR</t>
  </si>
  <si>
    <t>CT-PA</t>
  </si>
  <si>
    <t>EXLACT-PA</t>
  </si>
  <si>
    <t>CT-QC</t>
  </si>
  <si>
    <t>CT-RI</t>
  </si>
  <si>
    <t>EXLACT-RI</t>
  </si>
  <si>
    <t>CT-SC</t>
  </si>
  <si>
    <t>EXLACT-SC</t>
  </si>
  <si>
    <t>CT-SD</t>
  </si>
  <si>
    <t>EXLACT-SD</t>
  </si>
  <si>
    <t>CT-TN</t>
  </si>
  <si>
    <t>EXLACT-TN</t>
  </si>
  <si>
    <t>CT-TX</t>
  </si>
  <si>
    <t>EXLACT-TX</t>
  </si>
  <si>
    <t>CT-UT</t>
  </si>
  <si>
    <t>EXLACT-UT</t>
  </si>
  <si>
    <t>CT-VA</t>
  </si>
  <si>
    <t>EXLACT-VA</t>
  </si>
  <si>
    <t>CT-VT</t>
  </si>
  <si>
    <t>EXLACT-VT</t>
  </si>
  <si>
    <t>EXLACT-WA</t>
  </si>
  <si>
    <t>CT-WI</t>
  </si>
  <si>
    <t>EXLACT-WI</t>
  </si>
  <si>
    <t>CT-WV</t>
  </si>
  <si>
    <t>EXLACT-WV</t>
  </si>
  <si>
    <t>CT-WY</t>
  </si>
  <si>
    <t>EXLACT-WY</t>
  </si>
  <si>
    <t>DC-AL</t>
  </si>
  <si>
    <t>EXLADC-AL</t>
  </si>
  <si>
    <t>DC-AR</t>
  </si>
  <si>
    <t>EXLADC-AR</t>
  </si>
  <si>
    <t>DC-AZ</t>
  </si>
  <si>
    <t>EXLADC-AZ</t>
  </si>
  <si>
    <t>DC-CA</t>
  </si>
  <si>
    <t>EXLADC-CA</t>
  </si>
  <si>
    <t>DC-CO</t>
  </si>
  <si>
    <t>EXLADC-CO</t>
  </si>
  <si>
    <t>DC-CT</t>
  </si>
  <si>
    <t>EXLADC-CT</t>
  </si>
  <si>
    <t>DC-DC</t>
  </si>
  <si>
    <t>EXLADC-DC</t>
  </si>
  <si>
    <t>DC-DE</t>
  </si>
  <si>
    <t>EXLADC-DE</t>
  </si>
  <si>
    <t>DC-FL</t>
  </si>
  <si>
    <t>EXLADC-FL</t>
  </si>
  <si>
    <t>DC-GA</t>
  </si>
  <si>
    <t>EXLADC-GA</t>
  </si>
  <si>
    <t>DC-IA</t>
  </si>
  <si>
    <t>EXLADC-IA</t>
  </si>
  <si>
    <t>DC-ID</t>
  </si>
  <si>
    <t>EXLADC-ID</t>
  </si>
  <si>
    <t>DC-IL</t>
  </si>
  <si>
    <t>EXLADC-IL</t>
  </si>
  <si>
    <t>DC-IN</t>
  </si>
  <si>
    <t>EXLADC-IN</t>
  </si>
  <si>
    <t>DC-KS</t>
  </si>
  <si>
    <t>EXLADC-KS</t>
  </si>
  <si>
    <t>DC-KY</t>
  </si>
  <si>
    <t>EXLADC-KY</t>
  </si>
  <si>
    <t>DC-LA</t>
  </si>
  <si>
    <t>EXLADC-LA</t>
  </si>
  <si>
    <t>DC-MA</t>
  </si>
  <si>
    <t>EXLADC-MA</t>
  </si>
  <si>
    <t>DC-MD</t>
  </si>
  <si>
    <t>EXLADC-MD</t>
  </si>
  <si>
    <t>DC-ME</t>
  </si>
  <si>
    <t>EXLADC-ME</t>
  </si>
  <si>
    <t>DC-MI</t>
  </si>
  <si>
    <t>EXLADC-MI</t>
  </si>
  <si>
    <t>DC-MN</t>
  </si>
  <si>
    <t>EXLADC-MN</t>
  </si>
  <si>
    <t>DC-MO</t>
  </si>
  <si>
    <t>EXLADC-MO</t>
  </si>
  <si>
    <t>DC-MS</t>
  </si>
  <si>
    <t>EXLADC-MS</t>
  </si>
  <si>
    <t>DC-MT</t>
  </si>
  <si>
    <t>EXLADC-MT</t>
  </si>
  <si>
    <t>DC-NC</t>
  </si>
  <si>
    <t>EXLADC-NC</t>
  </si>
  <si>
    <t>DC-ND</t>
  </si>
  <si>
    <t>EXLADC-ND</t>
  </si>
  <si>
    <t>DC-NE</t>
  </si>
  <si>
    <t>EXLADC-NE</t>
  </si>
  <si>
    <t>DC-NH</t>
  </si>
  <si>
    <t>EXLADC-NH</t>
  </si>
  <si>
    <t>DC-NJ</t>
  </si>
  <si>
    <t>EXLADC-NJ</t>
  </si>
  <si>
    <t>DC-NM</t>
  </si>
  <si>
    <t>EXLADC-NM</t>
  </si>
  <si>
    <t>DC-NV</t>
  </si>
  <si>
    <t>EXLADC-NV</t>
  </si>
  <si>
    <t>DC-NY</t>
  </si>
  <si>
    <t>EXLADC-NY</t>
  </si>
  <si>
    <t>DC-OH</t>
  </si>
  <si>
    <t>EXLADC-OH</t>
  </si>
  <si>
    <t>DC-OK</t>
  </si>
  <si>
    <t>EXLADC-OK</t>
  </si>
  <si>
    <t>DC-ON</t>
  </si>
  <si>
    <t>EXLADC-ON</t>
  </si>
  <si>
    <t>DC-OR</t>
  </si>
  <si>
    <t>EXLADC-OR</t>
  </si>
  <si>
    <t>DC-PA</t>
  </si>
  <si>
    <t>EXLADC-PA</t>
  </si>
  <si>
    <t>DC-QC</t>
  </si>
  <si>
    <t>DC-RI</t>
  </si>
  <si>
    <t>EXLADC-RI</t>
  </si>
  <si>
    <t>DC-SC</t>
  </si>
  <si>
    <t>EXLADC-SC</t>
  </si>
  <si>
    <t>DC-SD</t>
  </si>
  <si>
    <t>EXLADC-SD</t>
  </si>
  <si>
    <t>DC-TN</t>
  </si>
  <si>
    <t>EXLADC-TN</t>
  </si>
  <si>
    <t>DC-TX</t>
  </si>
  <si>
    <t>EXLADC-TX</t>
  </si>
  <si>
    <t>DC-UT</t>
  </si>
  <si>
    <t>EXLADC-UT</t>
  </si>
  <si>
    <t>DC-VA</t>
  </si>
  <si>
    <t>EXLADC-VA</t>
  </si>
  <si>
    <t>DC-VT</t>
  </si>
  <si>
    <t>EXLADC-VT</t>
  </si>
  <si>
    <t>DC-WA</t>
  </si>
  <si>
    <t>EXLADC-WA</t>
  </si>
  <si>
    <t>DC-WI</t>
  </si>
  <si>
    <t>EXLADC-WI</t>
  </si>
  <si>
    <t>DC-WV</t>
  </si>
  <si>
    <t>EXLADC-WV</t>
  </si>
  <si>
    <t>DC-WY</t>
  </si>
  <si>
    <t>EXLADC-WY</t>
  </si>
  <si>
    <t>DE-AL</t>
  </si>
  <si>
    <t>EXLADE-AL</t>
  </si>
  <si>
    <t>DE-AR</t>
  </si>
  <si>
    <t>EXLADE-AR</t>
  </si>
  <si>
    <t>DE-AZ</t>
  </si>
  <si>
    <t>EXLADE-AZ</t>
  </si>
  <si>
    <t>DE-CA</t>
  </si>
  <si>
    <t>EXLADE-CA</t>
  </si>
  <si>
    <t>DE-CO</t>
  </si>
  <si>
    <t>EXLADE-CO</t>
  </si>
  <si>
    <t>DE-CT</t>
  </si>
  <si>
    <t>EXLADE-CT</t>
  </si>
  <si>
    <t>DE-DC</t>
  </si>
  <si>
    <t>EXLADE-DC</t>
  </si>
  <si>
    <t>DE-DE</t>
  </si>
  <si>
    <t>EXLADE-DE</t>
  </si>
  <si>
    <t>DE-FL</t>
  </si>
  <si>
    <t>EXLADE-FL</t>
  </si>
  <si>
    <t>DE-GA</t>
  </si>
  <si>
    <t>EXLADE-GA</t>
  </si>
  <si>
    <t>DE-IA</t>
  </si>
  <si>
    <t>EXLADE-IA</t>
  </si>
  <si>
    <t>DE-ID</t>
  </si>
  <si>
    <t>EXLADE-ID</t>
  </si>
  <si>
    <t>DE-IL</t>
  </si>
  <si>
    <t>EXLADE-IL</t>
  </si>
  <si>
    <t>DE-IN</t>
  </si>
  <si>
    <t>EXLADE-IN</t>
  </si>
  <si>
    <t>DE-KS</t>
  </si>
  <si>
    <t>EXLADE-KS</t>
  </si>
  <si>
    <t>DE-KY</t>
  </si>
  <si>
    <t>EXLADE-KY</t>
  </si>
  <si>
    <t>DE-LA</t>
  </si>
  <si>
    <t>EXLADE-LA</t>
  </si>
  <si>
    <t>DE-MA</t>
  </si>
  <si>
    <t>EXLADE-MA</t>
  </si>
  <si>
    <t>DE-MD</t>
  </si>
  <si>
    <t>EXLADE-MD</t>
  </si>
  <si>
    <t>DE-ME</t>
  </si>
  <si>
    <t>EXLADE-ME</t>
  </si>
  <si>
    <t>DE-MI</t>
  </si>
  <si>
    <t>EXLADE-MI</t>
  </si>
  <si>
    <t>DE-MN</t>
  </si>
  <si>
    <t>EXLADE-MN</t>
  </si>
  <si>
    <t>DE-MO</t>
  </si>
  <si>
    <t>EXLADE-MO</t>
  </si>
  <si>
    <t>DE-MS</t>
  </si>
  <si>
    <t>EXLADE-MS</t>
  </si>
  <si>
    <t>DE-MT</t>
  </si>
  <si>
    <t>EXLADE-MT</t>
  </si>
  <si>
    <t>EXLADE-NC</t>
  </si>
  <si>
    <t>DE-ND</t>
  </si>
  <si>
    <t>EXLADE-ND</t>
  </si>
  <si>
    <t>DE-NE</t>
  </si>
  <si>
    <t>EXLADE-NE</t>
  </si>
  <si>
    <t>DE-NH</t>
  </si>
  <si>
    <t>EXLADE-NH</t>
  </si>
  <si>
    <t>DE-NJ</t>
  </si>
  <si>
    <t>EXLADE-NJ</t>
  </si>
  <si>
    <t>DE-NM</t>
  </si>
  <si>
    <t>EXLADE-NM</t>
  </si>
  <si>
    <t>DE-NV</t>
  </si>
  <si>
    <t>EXLADE-NV</t>
  </si>
  <si>
    <t>DE-NY</t>
  </si>
  <si>
    <t>EXLADE-NY</t>
  </si>
  <si>
    <t>DE-OH</t>
  </si>
  <si>
    <t>EXLADE-OH</t>
  </si>
  <si>
    <t>DE-OK</t>
  </si>
  <si>
    <t>EXLADE-OK</t>
  </si>
  <si>
    <t>DE-ON</t>
  </si>
  <si>
    <t>EXLADE-ON</t>
  </si>
  <si>
    <t>DE-OR</t>
  </si>
  <si>
    <t>EXLADE-OR</t>
  </si>
  <si>
    <t>DE-PA</t>
  </si>
  <si>
    <t>EXLADE-PA</t>
  </si>
  <si>
    <t>DE-QC</t>
  </si>
  <si>
    <t>DE-RI</t>
  </si>
  <si>
    <t>EXLADE-RI</t>
  </si>
  <si>
    <t>DE-SC</t>
  </si>
  <si>
    <t>EXLADE-SC</t>
  </si>
  <si>
    <t>DE-SD</t>
  </si>
  <si>
    <t>EXLADE-SD</t>
  </si>
  <si>
    <t>DE-TN</t>
  </si>
  <si>
    <t>EXLADE-TN</t>
  </si>
  <si>
    <t>DE-TX</t>
  </si>
  <si>
    <t>EXLADE-TX</t>
  </si>
  <si>
    <t>DE-UT</t>
  </si>
  <si>
    <t>EXLADE-UT</t>
  </si>
  <si>
    <t>DE-VA</t>
  </si>
  <si>
    <t>EXLADE-VA</t>
  </si>
  <si>
    <t>DE-VT</t>
  </si>
  <si>
    <t>EXLADE-VT</t>
  </si>
  <si>
    <t>EXLADE-WA</t>
  </si>
  <si>
    <t>DE-WI</t>
  </si>
  <si>
    <t>EXLADE-WI</t>
  </si>
  <si>
    <t>DE-WV</t>
  </si>
  <si>
    <t>EXLADE-WV</t>
  </si>
  <si>
    <t>DE-WY</t>
  </si>
  <si>
    <t>EXLADE-WY</t>
  </si>
  <si>
    <t>EXLAFL-AL</t>
  </si>
  <si>
    <t>EXLAFL-AR</t>
  </si>
  <si>
    <t>EXLAFL-AZ</t>
  </si>
  <si>
    <t>EXLAFL-CA</t>
  </si>
  <si>
    <t>EXLAFL-CO</t>
  </si>
  <si>
    <t>EXLAFL-CT</t>
  </si>
  <si>
    <t>FL-DC</t>
  </si>
  <si>
    <t>EXLAFL-DC</t>
  </si>
  <si>
    <t>FL-DE</t>
  </si>
  <si>
    <t>EXLAFL-DE</t>
  </si>
  <si>
    <t>EXLAFL-FL</t>
  </si>
  <si>
    <t>EXLAFL-GA</t>
  </si>
  <si>
    <t>EXLAFL-IA</t>
  </si>
  <si>
    <t>FL-ID</t>
  </si>
  <si>
    <t>EXLAFL-ID</t>
  </si>
  <si>
    <t>EXLAFL-IL</t>
  </si>
  <si>
    <t>EXLAFL-IN</t>
  </si>
  <si>
    <t>EXLAFL-KS</t>
  </si>
  <si>
    <t>EXLAFL-KY</t>
  </si>
  <si>
    <t>EXLAFL-LA</t>
  </si>
  <si>
    <t>EXLAFL-MA</t>
  </si>
  <si>
    <t>EXLAFL-MD</t>
  </si>
  <si>
    <t>FL-ME</t>
  </si>
  <si>
    <t>EXLAFL-ME</t>
  </si>
  <si>
    <t>EXLAFL-MI</t>
  </si>
  <si>
    <t>EXLAFL-MN</t>
  </si>
  <si>
    <t>EXLAFL-MO</t>
  </si>
  <si>
    <t>EXLAFL-MS</t>
  </si>
  <si>
    <t>FL-MT</t>
  </si>
  <si>
    <t>EXLAFL-MT</t>
  </si>
  <si>
    <t>EXLAFL-NC</t>
  </si>
  <si>
    <t>FL-ND</t>
  </si>
  <si>
    <t>EXLAFL-ND</t>
  </si>
  <si>
    <t>EXLAFL-NE</t>
  </si>
  <si>
    <t>FL-NH</t>
  </si>
  <si>
    <t>EXLAFL-NH</t>
  </si>
  <si>
    <t>EXLAFL-NJ</t>
  </si>
  <si>
    <t>FL-NM</t>
  </si>
  <si>
    <t>EXLAFL-NM</t>
  </si>
  <si>
    <t>EXLAFL-NV</t>
  </si>
  <si>
    <t>EXLAFL-NY</t>
  </si>
  <si>
    <t>EXLAFL-OH</t>
  </si>
  <si>
    <t>EXLAFL-OK</t>
  </si>
  <si>
    <t>EXLAFL-ON</t>
  </si>
  <si>
    <t>EXLAFL-OR</t>
  </si>
  <si>
    <t>EXLAFL-PA</t>
  </si>
  <si>
    <t>EXLAFL-RI</t>
  </si>
  <si>
    <t>EXLAFL-SC</t>
  </si>
  <si>
    <t>FL-SD</t>
  </si>
  <si>
    <t>EXLAFL-SD</t>
  </si>
  <si>
    <t>EXLAFL-TN</t>
  </si>
  <si>
    <t>EXLAFL-TX</t>
  </si>
  <si>
    <t>EXLAFL-UT</t>
  </si>
  <si>
    <t>EXLAFL-VA</t>
  </si>
  <si>
    <t>FL-VT</t>
  </si>
  <si>
    <t>EXLAFL-VT</t>
  </si>
  <si>
    <t>EXLAFL-WA</t>
  </si>
  <si>
    <t>EXLAFL-WI</t>
  </si>
  <si>
    <t>EXLAFL-WV</t>
  </si>
  <si>
    <t>FL-WY</t>
  </si>
  <si>
    <t>EXLAFL-WY</t>
  </si>
  <si>
    <t>EXLAGA-AL</t>
  </si>
  <si>
    <t>EXLAGA-AR</t>
  </si>
  <si>
    <t>EXLAGA-AZ</t>
  </si>
  <si>
    <t>EXLAGA-CA</t>
  </si>
  <si>
    <t>EXLAGA-CO</t>
  </si>
  <si>
    <t>EXLAGA-CT</t>
  </si>
  <si>
    <t>GA-DC</t>
  </si>
  <si>
    <t>EXLAGA-DC</t>
  </si>
  <si>
    <t>EXLAGA-DE</t>
  </si>
  <si>
    <t>EXLAGA-FL</t>
  </si>
  <si>
    <t>EXLAGA-GA</t>
  </si>
  <si>
    <t>EXLAGA-IA</t>
  </si>
  <si>
    <t>EXLAGA-ID</t>
  </si>
  <si>
    <t>EXLAGA-IL</t>
  </si>
  <si>
    <t>EXLAGA-IN</t>
  </si>
  <si>
    <t>EXLAGA-KS</t>
  </si>
  <si>
    <t>EXLAGA-KY</t>
  </si>
  <si>
    <t>EXLAGA-LA</t>
  </si>
  <si>
    <t>EXLAGA-MA</t>
  </si>
  <si>
    <t>EXLAGA-MD</t>
  </si>
  <si>
    <t>EXLAGA-ME</t>
  </si>
  <si>
    <t>EXLAGA-MI</t>
  </si>
  <si>
    <t>EXLAGA-MN</t>
  </si>
  <si>
    <t>EXLAGA-MO</t>
  </si>
  <si>
    <t>EXLAGA-MS</t>
  </si>
  <si>
    <t>EXLAGA-MT</t>
  </si>
  <si>
    <t>EXLAGA-NC</t>
  </si>
  <si>
    <t>EXLAGA-ND</t>
  </si>
  <si>
    <t>EXLAGA-NE</t>
  </si>
  <si>
    <t>EXLAGA-NH</t>
  </si>
  <si>
    <t>EXLAGA-NJ</t>
  </si>
  <si>
    <t>EXLAGA-NM</t>
  </si>
  <si>
    <t>EXLAGA-NV</t>
  </si>
  <si>
    <t>EXLAGA-NY</t>
  </si>
  <si>
    <t>EXLAGA-OH</t>
  </si>
  <si>
    <t>EXLAGA-OK</t>
  </si>
  <si>
    <t>EXLAGA-ON</t>
  </si>
  <si>
    <t>EXLAGA-OR</t>
  </si>
  <si>
    <t>EXLAGA-PA</t>
  </si>
  <si>
    <t>GA-RI</t>
  </si>
  <si>
    <t>EXLAGA-RI</t>
  </si>
  <si>
    <t>EXLAGA-SC</t>
  </si>
  <si>
    <t>EXLAGA-SD</t>
  </si>
  <si>
    <t>EXLAGA-TN</t>
  </si>
  <si>
    <t>EXLAGA-TX</t>
  </si>
  <si>
    <t>EXLAGA-UT</t>
  </si>
  <si>
    <t>EXLAGA-VA</t>
  </si>
  <si>
    <t>GA-VT</t>
  </si>
  <si>
    <t>EXLAGA-VT</t>
  </si>
  <si>
    <t>EXLAGA-WA</t>
  </si>
  <si>
    <t>EXLAGA-WI</t>
  </si>
  <si>
    <t>EXLAGA-WV</t>
  </si>
  <si>
    <t>EXLAGA-WY</t>
  </si>
  <si>
    <t>EXLAIA-AL</t>
  </si>
  <si>
    <t>IA-AR</t>
  </si>
  <si>
    <t>EXLAIA-AR</t>
  </si>
  <si>
    <t>IA-AZ</t>
  </si>
  <si>
    <t>EXLAIA-AZ</t>
  </si>
  <si>
    <t>IA-CA</t>
  </si>
  <si>
    <t>EXLAIA-CA</t>
  </si>
  <si>
    <t>IA-CO</t>
  </si>
  <si>
    <t>EXLAIA-CO</t>
  </si>
  <si>
    <t>IA-CT</t>
  </si>
  <si>
    <t>EXLAIA-CT</t>
  </si>
  <si>
    <t>IA-DC</t>
  </si>
  <si>
    <t>EXLAIA-DC</t>
  </si>
  <si>
    <t>IA-DE</t>
  </si>
  <si>
    <t>EXLAIA-DE</t>
  </si>
  <si>
    <t>IA-FL</t>
  </si>
  <si>
    <t>EXLAIA-FL</t>
  </si>
  <si>
    <t>EXLAIA-GA</t>
  </si>
  <si>
    <t>IA-IA</t>
  </si>
  <si>
    <t>EXLAIA-IA</t>
  </si>
  <si>
    <t>IA-ID</t>
  </si>
  <si>
    <t>EXLAIA-ID</t>
  </si>
  <si>
    <t>EXLAIA-IL</t>
  </si>
  <si>
    <t>IA-IN</t>
  </si>
  <si>
    <t>EXLAIA-IN</t>
  </si>
  <si>
    <t>IA-KS</t>
  </si>
  <si>
    <t>EXLAIA-KS</t>
  </si>
  <si>
    <t>IA-KY</t>
  </si>
  <si>
    <t>EXLAIA-KY</t>
  </si>
  <si>
    <t>IA-LA</t>
  </si>
  <si>
    <t>EXLAIA-LA</t>
  </si>
  <si>
    <t>IA-MA</t>
  </si>
  <si>
    <t>EXLAIA-MA</t>
  </si>
  <si>
    <t>IA-MD</t>
  </si>
  <si>
    <t>EXLAIA-MD</t>
  </si>
  <si>
    <t>IA-ME</t>
  </si>
  <si>
    <t>EXLAIA-ME</t>
  </si>
  <si>
    <t>EXLAIA-MI</t>
  </si>
  <si>
    <t>IA-MN</t>
  </si>
  <si>
    <t>EXLAIA-MN</t>
  </si>
  <si>
    <t>EXLAIA-MO</t>
  </si>
  <si>
    <t>IA-MS</t>
  </si>
  <si>
    <t>EXLAIA-MS</t>
  </si>
  <si>
    <t>IA-MT</t>
  </si>
  <si>
    <t>EXLAIA-MT</t>
  </si>
  <si>
    <t>EXLAIA-NC</t>
  </si>
  <si>
    <t>IA-ND</t>
  </si>
  <si>
    <t>EXLAIA-ND</t>
  </si>
  <si>
    <t>IA-NE</t>
  </si>
  <si>
    <t>EXLAIA-NE</t>
  </si>
  <si>
    <t>IA-NH</t>
  </si>
  <si>
    <t>EXLAIA-NH</t>
  </si>
  <si>
    <t>IA-NJ</t>
  </si>
  <si>
    <t>EXLAIA-NJ</t>
  </si>
  <si>
    <t>IA-NM</t>
  </si>
  <si>
    <t>EXLAIA-NM</t>
  </si>
  <si>
    <t>IA-NV</t>
  </si>
  <si>
    <t>EXLAIA-NV</t>
  </si>
  <si>
    <t>IA-NY</t>
  </si>
  <si>
    <t>EXLAIA-NY</t>
  </si>
  <si>
    <t>IA-OH</t>
  </si>
  <si>
    <t>EXLAIA-OH</t>
  </si>
  <si>
    <t>IA-OK</t>
  </si>
  <si>
    <t>EXLAIA-OK</t>
  </si>
  <si>
    <t>EXLAIA-ON</t>
  </si>
  <si>
    <t>IA-OR</t>
  </si>
  <si>
    <t>EXLAIA-OR</t>
  </si>
  <si>
    <t>IA-PA</t>
  </si>
  <si>
    <t>EXLAIA-PA</t>
  </si>
  <si>
    <t>IA-QC</t>
  </si>
  <si>
    <t>IA-RI</t>
  </si>
  <si>
    <t>EXLAIA-RI</t>
  </si>
  <si>
    <t>IA-SC</t>
  </si>
  <si>
    <t>EXLAIA-SC</t>
  </si>
  <si>
    <t>IA-SD</t>
  </si>
  <si>
    <t>EXLAIA-SD</t>
  </si>
  <si>
    <t>EXLAIA-TN</t>
  </si>
  <si>
    <t>IA-TX</t>
  </si>
  <si>
    <t>EXLAIA-TX</t>
  </si>
  <si>
    <t>IA-UT</t>
  </si>
  <si>
    <t>EXLAIA-UT</t>
  </si>
  <si>
    <t>IA-VA</t>
  </si>
  <si>
    <t>EXLAIA-VA</t>
  </si>
  <si>
    <t>IA-VT</t>
  </si>
  <si>
    <t>EXLAIA-VT</t>
  </si>
  <si>
    <t>IA-WA</t>
  </si>
  <si>
    <t>EXLAIA-WA</t>
  </si>
  <si>
    <t>IA-WI</t>
  </si>
  <si>
    <t>EXLAIA-WI</t>
  </si>
  <si>
    <t>IA-WV</t>
  </si>
  <si>
    <t>EXLAIA-WV</t>
  </si>
  <si>
    <t>IA-WY</t>
  </si>
  <si>
    <t>EXLAIA-WY</t>
  </si>
  <si>
    <t>ID-AL</t>
  </si>
  <si>
    <t>EXLAID-AL</t>
  </si>
  <si>
    <t>ID-AR</t>
  </si>
  <si>
    <t>EXLAID-AR</t>
  </si>
  <si>
    <t>ID-AZ</t>
  </si>
  <si>
    <t>EXLAID-AZ</t>
  </si>
  <si>
    <t>ID-CA</t>
  </si>
  <si>
    <t>EXLAID-CA</t>
  </si>
  <si>
    <t>ID-CO</t>
  </si>
  <si>
    <t>EXLAID-CO</t>
  </si>
  <si>
    <t>ID-CT</t>
  </si>
  <si>
    <t>EXLAID-CT</t>
  </si>
  <si>
    <t>ID-DC</t>
  </si>
  <si>
    <t>EXLAID-DC</t>
  </si>
  <si>
    <t>ID-DE</t>
  </si>
  <si>
    <t>EXLAID-DE</t>
  </si>
  <si>
    <t>ID-FL</t>
  </si>
  <si>
    <t>EXLAID-FL</t>
  </si>
  <si>
    <t>ID-GA</t>
  </si>
  <si>
    <t>EXLAID-GA</t>
  </si>
  <si>
    <t>ID-IA</t>
  </si>
  <si>
    <t>EXLAID-IA</t>
  </si>
  <si>
    <t>ID-ID</t>
  </si>
  <si>
    <t>EXLAID-ID</t>
  </si>
  <si>
    <t>ID-IL</t>
  </si>
  <si>
    <t>EXLAID-IL</t>
  </si>
  <si>
    <t>ID-IN</t>
  </si>
  <si>
    <t>EXLAID-IN</t>
  </si>
  <si>
    <t>ID-KS</t>
  </si>
  <si>
    <t>EXLAID-KS</t>
  </si>
  <si>
    <t>ID-KY</t>
  </si>
  <si>
    <t>EXLAID-KY</t>
  </si>
  <si>
    <t>ID-LA</t>
  </si>
  <si>
    <t>EXLAID-LA</t>
  </si>
  <si>
    <t>ID-MA</t>
  </si>
  <si>
    <t>EXLAID-MA</t>
  </si>
  <si>
    <t>ID-MD</t>
  </si>
  <si>
    <t>EXLAID-MD</t>
  </si>
  <si>
    <t>ID-ME</t>
  </si>
  <si>
    <t>EXLAID-ME</t>
  </si>
  <si>
    <t>ID-MI</t>
  </si>
  <si>
    <t>EXLAID-MI</t>
  </si>
  <si>
    <t>ID-MN</t>
  </si>
  <si>
    <t>EXLAID-MN</t>
  </si>
  <si>
    <t>EXLAID-MO</t>
  </si>
  <si>
    <t>ID-MS</t>
  </si>
  <si>
    <t>EXLAID-MS</t>
  </si>
  <si>
    <t>ID-MT</t>
  </si>
  <si>
    <t>EXLAID-MT</t>
  </si>
  <si>
    <t>ID-NC</t>
  </si>
  <si>
    <t>EXLAID-NC</t>
  </si>
  <si>
    <t>ID-ND</t>
  </si>
  <si>
    <t>EXLAID-ND</t>
  </si>
  <si>
    <t>ID-NE</t>
  </si>
  <si>
    <t>EXLAID-NE</t>
  </si>
  <si>
    <t>ID-NH</t>
  </si>
  <si>
    <t>EXLAID-NH</t>
  </si>
  <si>
    <t>ID-NJ</t>
  </si>
  <si>
    <t>EXLAID-NJ</t>
  </si>
  <si>
    <t>ID-NM</t>
  </si>
  <si>
    <t>EXLAID-NM</t>
  </si>
  <si>
    <t>ID-NV</t>
  </si>
  <si>
    <t>EXLAID-NV</t>
  </si>
  <si>
    <t>ID-NY</t>
  </si>
  <si>
    <t>EXLAID-NY</t>
  </si>
  <si>
    <t>ID-OH</t>
  </si>
  <si>
    <t>EXLAID-OH</t>
  </si>
  <si>
    <t>ID-OK</t>
  </si>
  <si>
    <t>EXLAID-OK</t>
  </si>
  <si>
    <t>ID-ON</t>
  </si>
  <si>
    <t>EXLAID-ON</t>
  </si>
  <si>
    <t>ID-OR</t>
  </si>
  <si>
    <t>EXLAID-OR</t>
  </si>
  <si>
    <t>ID-PA</t>
  </si>
  <si>
    <t>EXLAID-PA</t>
  </si>
  <si>
    <t>ID-QC</t>
  </si>
  <si>
    <t>ID-RI</t>
  </si>
  <si>
    <t>EXLAID-RI</t>
  </si>
  <si>
    <t>ID-SC</t>
  </si>
  <si>
    <t>EXLAID-SC</t>
  </si>
  <si>
    <t>ID-SD</t>
  </si>
  <si>
    <t>EXLAID-SD</t>
  </si>
  <si>
    <t>ID-TN</t>
  </si>
  <si>
    <t>EXLAID-TN</t>
  </si>
  <si>
    <t>ID-TX</t>
  </si>
  <si>
    <t>EXLAID-TX</t>
  </si>
  <si>
    <t>EXLAID-UT</t>
  </si>
  <si>
    <t>ID-VA</t>
  </si>
  <si>
    <t>EXLAID-VA</t>
  </si>
  <si>
    <t>ID-VT</t>
  </si>
  <si>
    <t>EXLAID-VT</t>
  </si>
  <si>
    <t>ID-WA</t>
  </si>
  <si>
    <t>EXLAID-WA</t>
  </si>
  <si>
    <t>ID-WI</t>
  </si>
  <si>
    <t>EXLAID-WI</t>
  </si>
  <si>
    <t>ID-WV</t>
  </si>
  <si>
    <t>EXLAID-WV</t>
  </si>
  <si>
    <t>ID-WY</t>
  </si>
  <si>
    <t>EXLAID-WY</t>
  </si>
  <si>
    <t>EXLAIL-AL</t>
  </si>
  <si>
    <t>EXLAIL-AR</t>
  </si>
  <si>
    <t>EXLAIL-AZ</t>
  </si>
  <si>
    <t>EXLAIL-CA</t>
  </si>
  <si>
    <t>EXLAIL-CO</t>
  </si>
  <si>
    <t>EXLAIL-CT</t>
  </si>
  <si>
    <t>EXLAIL-DC</t>
  </si>
  <si>
    <t>EXLAIL-DE</t>
  </si>
  <si>
    <t>EXLAIL-FL</t>
  </si>
  <si>
    <t>EXLAIL-GA</t>
  </si>
  <si>
    <t>EXLAIL-IA</t>
  </si>
  <si>
    <t>EXLAIL-ID</t>
  </si>
  <si>
    <t>EXLAIL-IL</t>
  </si>
  <si>
    <t>EXLAIL-IN</t>
  </si>
  <si>
    <t>EXLAIL-KS</t>
  </si>
  <si>
    <t>EXLAIL-KY</t>
  </si>
  <si>
    <t>EXLAIL-LA</t>
  </si>
  <si>
    <t>EXLAIL-MA</t>
  </si>
  <si>
    <t>EXLAIL-MD</t>
  </si>
  <si>
    <t>EXLAIL-ME</t>
  </si>
  <si>
    <t>EXLAIL-MI</t>
  </si>
  <si>
    <t>EXLAIL-MN</t>
  </si>
  <si>
    <t>EXLAIL-MO</t>
  </si>
  <si>
    <t>EXLAIL-MS</t>
  </si>
  <si>
    <t>EXLAIL-MT</t>
  </si>
  <si>
    <t>EXLAIL-NC</t>
  </si>
  <si>
    <t>EXLAIL-ND</t>
  </si>
  <si>
    <t>EXLAIL-NE</t>
  </si>
  <si>
    <t>EXLAIL-NH</t>
  </si>
  <si>
    <t>EXLAIL-NJ</t>
  </si>
  <si>
    <t>EXLAIL-NM</t>
  </si>
  <si>
    <t>EXLAIL-NV</t>
  </si>
  <si>
    <t>EXLAIL-NY</t>
  </si>
  <si>
    <t>EXLAIL-OH</t>
  </si>
  <si>
    <t>EXLAIL-OK</t>
  </si>
  <si>
    <t>EXLAIL-ON</t>
  </si>
  <si>
    <t>EXLAIL-OR</t>
  </si>
  <si>
    <t>EXLAIL-PA</t>
  </si>
  <si>
    <t>IL-QC</t>
  </si>
  <si>
    <t>EXLAIL-RI</t>
  </si>
  <si>
    <t>EXLAIL-SC</t>
  </si>
  <si>
    <t>EXLAIL-SD</t>
  </si>
  <si>
    <t>EXLAIL-TN</t>
  </si>
  <si>
    <t>EXLAIL-TX</t>
  </si>
  <si>
    <t>EXLAIL-UT</t>
  </si>
  <si>
    <t>EXLAIL-VA</t>
  </si>
  <si>
    <t>EXLAIL-VT</t>
  </si>
  <si>
    <t>EXLAIL-WA</t>
  </si>
  <si>
    <t>EXLAIL-WI</t>
  </si>
  <si>
    <t>EXLAIL-WV</t>
  </si>
  <si>
    <t>EXLAIL-WY</t>
  </si>
  <si>
    <t>EXLAIN-AL</t>
  </si>
  <si>
    <t>IN-AR</t>
  </si>
  <si>
    <t>EXLAIN-AR</t>
  </si>
  <si>
    <t>EXLAIN-AZ</t>
  </si>
  <si>
    <t>EXLAIN-CA</t>
  </si>
  <si>
    <t>EXLAIN-CO</t>
  </si>
  <si>
    <t>EXLAIN-CT</t>
  </si>
  <si>
    <t>IN-DC</t>
  </si>
  <si>
    <t>EXLAIN-DC</t>
  </si>
  <si>
    <t>IN-DE</t>
  </si>
  <si>
    <t>EXLAIN-DE</t>
  </si>
  <si>
    <t>EXLAIN-FL</t>
  </si>
  <si>
    <t>EXLAIN-GA</t>
  </si>
  <si>
    <t>EXLAIN-IA</t>
  </si>
  <si>
    <t>EXLAIN-ID</t>
  </si>
  <si>
    <t>EXLAIN-IL</t>
  </si>
  <si>
    <t>EXLAIN-IN</t>
  </si>
  <si>
    <t>EXLAIN-KS</t>
  </si>
  <si>
    <t>EXLAIN-KY</t>
  </si>
  <si>
    <t>IN-LA</t>
  </si>
  <si>
    <t>EXLAIN-LA</t>
  </si>
  <si>
    <t>EXLAIN-MA</t>
  </si>
  <si>
    <t>EXLAIN-MD</t>
  </si>
  <si>
    <t>IN-ME</t>
  </si>
  <si>
    <t>EXLAIN-ME</t>
  </si>
  <si>
    <t>EXLAIN-MI</t>
  </si>
  <si>
    <t>EXLAIN-MN</t>
  </si>
  <si>
    <t>EXLAIN-MO</t>
  </si>
  <si>
    <t>EXLAIN-MS</t>
  </si>
  <si>
    <t>EXLAIN-MT</t>
  </si>
  <si>
    <t>EXLAIN-NC</t>
  </si>
  <si>
    <t>EXLAIN-ND</t>
  </si>
  <si>
    <t>IN-NE</t>
  </si>
  <si>
    <t>EXLAIN-NE</t>
  </si>
  <si>
    <t>IN-NH</t>
  </si>
  <si>
    <t>EXLAIN-NH</t>
  </si>
  <si>
    <t>EXLAIN-NJ</t>
  </si>
  <si>
    <t>EXLAIN-NM</t>
  </si>
  <si>
    <t>IN-NV</t>
  </si>
  <si>
    <t>EXLAIN-NV</t>
  </si>
  <si>
    <t>EXLAIN-NY</t>
  </si>
  <si>
    <t>EXLAIN-OH</t>
  </si>
  <si>
    <t>EXLAIN-OK</t>
  </si>
  <si>
    <t>EXLAIN-ON</t>
  </si>
  <si>
    <t>IN-OR</t>
  </si>
  <si>
    <t>EXLAIN-OR</t>
  </si>
  <si>
    <t>EXLAIN-PA</t>
  </si>
  <si>
    <t>IN-QC</t>
  </si>
  <si>
    <t>IN-RI</t>
  </si>
  <si>
    <t>EXLAIN-RI</t>
  </si>
  <si>
    <t>EXLAIN-SC</t>
  </si>
  <si>
    <t>IN-SD</t>
  </si>
  <si>
    <t>EXLAIN-SD</t>
  </si>
  <si>
    <t>EXLAIN-TN</t>
  </si>
  <si>
    <t>EXLAIN-TX</t>
  </si>
  <si>
    <t>EXLAIN-UT</t>
  </si>
  <si>
    <t>EXLAIN-VA</t>
  </si>
  <si>
    <t>EXLAIN-VT</t>
  </si>
  <si>
    <t>EXLAIN-WA</t>
  </si>
  <si>
    <t>EXLAIN-WI</t>
  </si>
  <si>
    <t>IN-WV</t>
  </si>
  <si>
    <t>EXLAIN-WV</t>
  </si>
  <si>
    <t>IN-WY</t>
  </si>
  <si>
    <t>EXLAIN-WY</t>
  </si>
  <si>
    <t>KS-AL</t>
  </si>
  <si>
    <t>EXLAKS-AL</t>
  </si>
  <si>
    <t>KS-AR</t>
  </si>
  <si>
    <t>EXLAKS-AR</t>
  </si>
  <si>
    <t>KS-AZ</t>
  </si>
  <si>
    <t>EXLAKS-AZ</t>
  </si>
  <si>
    <t>EXLAKS-CA</t>
  </si>
  <si>
    <t>KS-CO</t>
  </si>
  <si>
    <t>EXLAKS-CO</t>
  </si>
  <si>
    <t>KS-CT</t>
  </si>
  <si>
    <t>EXLAKS-CT</t>
  </si>
  <si>
    <t>KS-DC</t>
  </si>
  <si>
    <t>EXLAKS-DC</t>
  </si>
  <si>
    <t>KS-DE</t>
  </si>
  <si>
    <t>EXLAKS-DE</t>
  </si>
  <si>
    <t>KS-FL</t>
  </si>
  <si>
    <t>EXLAKS-FL</t>
  </si>
  <si>
    <t>KS-GA</t>
  </si>
  <si>
    <t>EXLAKS-GA</t>
  </si>
  <si>
    <t>KS-IA</t>
  </si>
  <si>
    <t>EXLAKS-IA</t>
  </si>
  <si>
    <t>KS-ID</t>
  </si>
  <si>
    <t>EXLAKS-ID</t>
  </si>
  <si>
    <t>EXLAKS-IL</t>
  </si>
  <si>
    <t>EXLAKS-IN</t>
  </si>
  <si>
    <t>KS-KS</t>
  </si>
  <si>
    <t>EXLAKS-KS</t>
  </si>
  <si>
    <t>EXLAKS-KY</t>
  </si>
  <si>
    <t>KS-LA</t>
  </si>
  <si>
    <t>EXLAKS-LA</t>
  </si>
  <si>
    <t>KS-MA</t>
  </si>
  <si>
    <t>EXLAKS-MA</t>
  </si>
  <si>
    <t>KS-MD</t>
  </si>
  <si>
    <t>EXLAKS-MD</t>
  </si>
  <si>
    <t>KS-ME</t>
  </si>
  <si>
    <t>EXLAKS-ME</t>
  </si>
  <si>
    <t>KS-MI</t>
  </si>
  <si>
    <t>EXLAKS-MI</t>
  </si>
  <si>
    <t>KS-MN</t>
  </si>
  <si>
    <t>EXLAKS-MN</t>
  </si>
  <si>
    <t>EXLAKS-MO</t>
  </si>
  <si>
    <t>KS-MS</t>
  </si>
  <si>
    <t>EXLAKS-MS</t>
  </si>
  <si>
    <t>KS-MT</t>
  </si>
  <si>
    <t>EXLAKS-MT</t>
  </si>
  <si>
    <t>EXLAKS-NC</t>
  </si>
  <si>
    <t>KS-ND</t>
  </si>
  <si>
    <t>EXLAKS-ND</t>
  </si>
  <si>
    <t>KS-NE</t>
  </si>
  <si>
    <t>EXLAKS-NE</t>
  </si>
  <si>
    <t>KS-NH</t>
  </si>
  <si>
    <t>EXLAKS-NH</t>
  </si>
  <si>
    <t>KS-NJ</t>
  </si>
  <si>
    <t>EXLAKS-NJ</t>
  </si>
  <si>
    <t>KS-NM</t>
  </si>
  <si>
    <t>EXLAKS-NM</t>
  </si>
  <si>
    <t>KS-NV</t>
  </si>
  <si>
    <t>EXLAKS-NV</t>
  </si>
  <si>
    <t>EXLAKS-NY</t>
  </si>
  <si>
    <t>KS-OH</t>
  </si>
  <si>
    <t>EXLAKS-OH</t>
  </si>
  <si>
    <t>KS-OK</t>
  </si>
  <si>
    <t>EXLAKS-OK</t>
  </si>
  <si>
    <t>KS-ON</t>
  </si>
  <si>
    <t>EXLAKS-ON</t>
  </si>
  <si>
    <t>KS-OR</t>
  </si>
  <si>
    <t>EXLAKS-OR</t>
  </si>
  <si>
    <t>EXLAKS-PA</t>
  </si>
  <si>
    <t>KS-QC</t>
  </si>
  <si>
    <t>KS-RI</t>
  </si>
  <si>
    <t>EXLAKS-RI</t>
  </si>
  <si>
    <t>KS-SC</t>
  </si>
  <si>
    <t>EXLAKS-SC</t>
  </si>
  <si>
    <t>KS-SD</t>
  </si>
  <si>
    <t>EXLAKS-SD</t>
  </si>
  <si>
    <t>KS-TN</t>
  </si>
  <si>
    <t>EXLAKS-TN</t>
  </si>
  <si>
    <t>EXLAKS-TX</t>
  </si>
  <si>
    <t>KS-UT</t>
  </si>
  <si>
    <t>EXLAKS-UT</t>
  </si>
  <si>
    <t>KS-VA</t>
  </si>
  <si>
    <t>EXLAKS-VA</t>
  </si>
  <si>
    <t>KS-VT</t>
  </si>
  <si>
    <t>EXLAKS-VT</t>
  </si>
  <si>
    <t>KS-WA</t>
  </si>
  <si>
    <t>EXLAKS-WA</t>
  </si>
  <si>
    <t>KS-WI</t>
  </si>
  <si>
    <t>EXLAKS-WI</t>
  </si>
  <si>
    <t>KS-WV</t>
  </si>
  <si>
    <t>EXLAKS-WV</t>
  </si>
  <si>
    <t>KS-WY</t>
  </si>
  <si>
    <t>EXLAKS-WY</t>
  </si>
  <si>
    <t>EXLAKY-AL</t>
  </si>
  <si>
    <t>EXLAKY-AR</t>
  </si>
  <si>
    <t>EXLAKY-AZ</t>
  </si>
  <si>
    <t>EXLAKY-CA</t>
  </si>
  <si>
    <t>EXLAKY-CO</t>
  </si>
  <si>
    <t>EXLAKY-CT</t>
  </si>
  <si>
    <t>EXLAKY-DC</t>
  </si>
  <si>
    <t>EXLAKY-DE</t>
  </si>
  <si>
    <t>EXLAKY-FL</t>
  </si>
  <si>
    <t>EXLAKY-GA</t>
  </si>
  <si>
    <t>EXLAKY-IA</t>
  </si>
  <si>
    <t>EXLAKY-ID</t>
  </si>
  <si>
    <t>EXLAKY-IL</t>
  </si>
  <si>
    <t>EXLAKY-IN</t>
  </si>
  <si>
    <t>EXLAKY-KS</t>
  </si>
  <si>
    <t>EXLAKY-KY</t>
  </si>
  <si>
    <t>EXLAKY-LA</t>
  </si>
  <si>
    <t>EXLAKY-MA</t>
  </si>
  <si>
    <t>EXLAKY-MD</t>
  </si>
  <si>
    <t>EXLAKY-ME</t>
  </si>
  <si>
    <t>EXLAKY-MI</t>
  </si>
  <si>
    <t>EXLAKY-MN</t>
  </si>
  <si>
    <t>EXLAKY-MO</t>
  </si>
  <si>
    <t>EXLAKY-MS</t>
  </si>
  <si>
    <t>EXLAKY-MT</t>
  </si>
  <si>
    <t>EXLAKY-NC</t>
  </si>
  <si>
    <t>EXLAKY-ND</t>
  </si>
  <si>
    <t>EXLAKY-NE</t>
  </si>
  <si>
    <t>EXLAKY-NH</t>
  </si>
  <si>
    <t>EXLAKY-NJ</t>
  </si>
  <si>
    <t>EXLAKY-NM</t>
  </si>
  <si>
    <t>EXLAKY-NV</t>
  </si>
  <si>
    <t>EXLAKY-NY</t>
  </si>
  <si>
    <t>EXLAKY-OH</t>
  </si>
  <si>
    <t>EXLAKY-OK</t>
  </si>
  <si>
    <t>EXLAKY-ON</t>
  </si>
  <si>
    <t>EXLAKY-OR</t>
  </si>
  <si>
    <t>EXLAKY-PA</t>
  </si>
  <si>
    <t>KY-QC</t>
  </si>
  <si>
    <t>KY-RI</t>
  </si>
  <si>
    <t>EXLAKY-RI</t>
  </si>
  <si>
    <t>EXLAKY-SC</t>
  </si>
  <si>
    <t>EXLAKY-SD</t>
  </si>
  <si>
    <t>EXLAKY-TN</t>
  </si>
  <si>
    <t>EXLAKY-TX</t>
  </si>
  <si>
    <t>EXLAKY-UT</t>
  </si>
  <si>
    <t>EXLAKY-VA</t>
  </si>
  <si>
    <t>EXLAKY-VT</t>
  </si>
  <si>
    <t>EXLAKY-WA</t>
  </si>
  <si>
    <t>EXLAKY-WI</t>
  </si>
  <si>
    <t>EXLAKY-WV</t>
  </si>
  <si>
    <t>EXLAKY-WY</t>
  </si>
  <si>
    <t>LA-AL</t>
  </si>
  <si>
    <t>EXLALA-AL</t>
  </si>
  <si>
    <t>LA-AR</t>
  </si>
  <si>
    <t>EXLALA-AR</t>
  </si>
  <si>
    <t>LA-AZ</t>
  </si>
  <si>
    <t>EXLALA-AZ</t>
  </si>
  <si>
    <t>EXLALA-CA</t>
  </si>
  <si>
    <t>LA-CO</t>
  </si>
  <si>
    <t>EXLALA-CO</t>
  </si>
  <si>
    <t>LA-CT</t>
  </si>
  <si>
    <t>EXLALA-CT</t>
  </si>
  <si>
    <t>LA-DC</t>
  </si>
  <si>
    <t>EXLALA-DC</t>
  </si>
  <si>
    <t>LA-DE</t>
  </si>
  <si>
    <t>EXLALA-DE</t>
  </si>
  <si>
    <t>LA-FL</t>
  </si>
  <si>
    <t>EXLALA-FL</t>
  </si>
  <si>
    <t>EXLALA-GA</t>
  </si>
  <si>
    <t>LA-IA</t>
  </si>
  <si>
    <t>EXLALA-IA</t>
  </si>
  <si>
    <t>LA-ID</t>
  </si>
  <si>
    <t>EXLALA-ID</t>
  </si>
  <si>
    <t>LA-IL</t>
  </si>
  <si>
    <t>EXLALA-IL</t>
  </si>
  <si>
    <t>LA-IN</t>
  </si>
  <si>
    <t>EXLALA-IN</t>
  </si>
  <si>
    <t>LA-KS</t>
  </si>
  <si>
    <t>EXLALA-KS</t>
  </si>
  <si>
    <t>LA-KY</t>
  </si>
  <si>
    <t>EXLALA-KY</t>
  </si>
  <si>
    <t>LA-LA</t>
  </si>
  <si>
    <t>EXLALA-LA</t>
  </si>
  <si>
    <t>LA-MA</t>
  </si>
  <si>
    <t>EXLALA-MA</t>
  </si>
  <si>
    <t>LA-MD</t>
  </si>
  <si>
    <t>EXLALA-MD</t>
  </si>
  <si>
    <t>LA-ME</t>
  </si>
  <si>
    <t>EXLALA-ME</t>
  </si>
  <si>
    <t>LA-MI</t>
  </si>
  <si>
    <t>EXLALA-MI</t>
  </si>
  <si>
    <t>LA-MN</t>
  </si>
  <si>
    <t>EXLALA-MN</t>
  </si>
  <si>
    <t>LA-MO</t>
  </si>
  <si>
    <t>EXLALA-MO</t>
  </si>
  <si>
    <t>EXLALA-MS</t>
  </si>
  <si>
    <t>LA-MT</t>
  </si>
  <si>
    <t>EXLALA-MT</t>
  </si>
  <si>
    <t>EXLALA-NC</t>
  </si>
  <si>
    <t>LA-ND</t>
  </si>
  <si>
    <t>EXLALA-ND</t>
  </si>
  <si>
    <t>LA-NE</t>
  </si>
  <si>
    <t>EXLALA-NE</t>
  </si>
  <si>
    <t>LA-NH</t>
  </si>
  <si>
    <t>EXLALA-NH</t>
  </si>
  <si>
    <t>LA-NJ</t>
  </si>
  <si>
    <t>EXLALA-NJ</t>
  </si>
  <si>
    <t>LA-NM</t>
  </si>
  <si>
    <t>EXLALA-NM</t>
  </si>
  <si>
    <t>LA-NV</t>
  </si>
  <si>
    <t>EXLALA-NV</t>
  </si>
  <si>
    <t>LA-NY</t>
  </si>
  <si>
    <t>EXLALA-NY</t>
  </si>
  <si>
    <t>LA-OH</t>
  </si>
  <si>
    <t>EXLALA-OH</t>
  </si>
  <si>
    <t>LA-OK</t>
  </si>
  <si>
    <t>EXLALA-OK</t>
  </si>
  <si>
    <t>LA-ON</t>
  </si>
  <si>
    <t>EXLALA-ON</t>
  </si>
  <si>
    <t>LA-OR</t>
  </si>
  <si>
    <t>EXLALA-OR</t>
  </si>
  <si>
    <t>LA-PA</t>
  </si>
  <si>
    <t>EXLALA-PA</t>
  </si>
  <si>
    <t>LA-QC</t>
  </si>
  <si>
    <t>LA-RI</t>
  </si>
  <si>
    <t>EXLALA-RI</t>
  </si>
  <si>
    <t>LA-SC</t>
  </si>
  <si>
    <t>EXLALA-SC</t>
  </si>
  <si>
    <t>LA-SD</t>
  </si>
  <si>
    <t>EXLALA-SD</t>
  </si>
  <si>
    <t>LA-TN</t>
  </si>
  <si>
    <t>EXLALA-TN</t>
  </si>
  <si>
    <t>EXLALA-TX</t>
  </si>
  <si>
    <t>LA-UT</t>
  </si>
  <si>
    <t>EXLALA-UT</t>
  </si>
  <si>
    <t>LA-VA</t>
  </si>
  <si>
    <t>EXLALA-VA</t>
  </si>
  <si>
    <t>LA-VT</t>
  </si>
  <si>
    <t>EXLALA-VT</t>
  </si>
  <si>
    <t>LA-WA</t>
  </si>
  <si>
    <t>EXLALA-WA</t>
  </si>
  <si>
    <t>LA-WI</t>
  </si>
  <si>
    <t>EXLALA-WI</t>
  </si>
  <si>
    <t>LA-WV</t>
  </si>
  <si>
    <t>EXLALA-WV</t>
  </si>
  <si>
    <t>LA-WY</t>
  </si>
  <si>
    <t>EXLALA-WY</t>
  </si>
  <si>
    <t>MA-AL</t>
  </si>
  <si>
    <t>EXLAMA-AL</t>
  </si>
  <si>
    <t>EXLAMA-AR</t>
  </si>
  <si>
    <t>EXLAMA-AZ</t>
  </si>
  <si>
    <t>EXLAMA-CA</t>
  </si>
  <si>
    <t>MA-CO</t>
  </si>
  <si>
    <t>EXLAMA-CO</t>
  </si>
  <si>
    <t>EXLAMA-CT</t>
  </si>
  <si>
    <t>MA-DC</t>
  </si>
  <si>
    <t>EXLAMA-DC</t>
  </si>
  <si>
    <t>MA-DE</t>
  </si>
  <si>
    <t>EXLAMA-DE</t>
  </si>
  <si>
    <t>EXLAMA-FL</t>
  </si>
  <si>
    <t>MA-GA</t>
  </si>
  <si>
    <t>EXLAMA-GA</t>
  </si>
  <si>
    <t>MA-IA</t>
  </si>
  <si>
    <t>EXLAMA-IA</t>
  </si>
  <si>
    <t>MA-ID</t>
  </si>
  <si>
    <t>EXLAMA-ID</t>
  </si>
  <si>
    <t>EXLAMA-IL</t>
  </si>
  <si>
    <t>EXLAMA-IN</t>
  </si>
  <si>
    <t>MA-KS</t>
  </si>
  <si>
    <t>EXLAMA-KS</t>
  </si>
  <si>
    <t>EXLAMA-KY</t>
  </si>
  <si>
    <t>MA-LA</t>
  </si>
  <si>
    <t>EXLAMA-LA</t>
  </si>
  <si>
    <t>EXLAMA-MA</t>
  </si>
  <si>
    <t>EXLAMA-MD</t>
  </si>
  <si>
    <t>MA-ME</t>
  </si>
  <si>
    <t>EXLAMA-ME</t>
  </si>
  <si>
    <t>MA-MI</t>
  </si>
  <si>
    <t>EXLAMA-MI</t>
  </si>
  <si>
    <t>EXLAMA-MN</t>
  </si>
  <si>
    <t>EXLAMA-MO</t>
  </si>
  <si>
    <t>MA-MS</t>
  </si>
  <si>
    <t>EXLAMA-MS</t>
  </si>
  <si>
    <t>MA-MT</t>
  </si>
  <si>
    <t>EXLAMA-MT</t>
  </si>
  <si>
    <t>EXLAMA-NC</t>
  </si>
  <si>
    <t>MA-ND</t>
  </si>
  <si>
    <t>EXLAMA-ND</t>
  </si>
  <si>
    <t>MA-NE</t>
  </si>
  <si>
    <t>EXLAMA-NE</t>
  </si>
  <si>
    <t>MA-NH</t>
  </si>
  <si>
    <t>EXLAMA-NH</t>
  </si>
  <si>
    <t>EXLAMA-NJ</t>
  </si>
  <si>
    <t>MA-NM</t>
  </si>
  <si>
    <t>EXLAMA-NM</t>
  </si>
  <si>
    <t>MA-NV</t>
  </si>
  <si>
    <t>EXLAMA-NV</t>
  </si>
  <si>
    <t>MA-NY</t>
  </si>
  <si>
    <t>EXLAMA-NY</t>
  </si>
  <si>
    <t>MA-OH</t>
  </si>
  <si>
    <t>EXLAMA-OH</t>
  </si>
  <si>
    <t>MA-OK</t>
  </si>
  <si>
    <t>EXLAMA-OK</t>
  </si>
  <si>
    <t>EXLAMA-ON</t>
  </si>
  <si>
    <t>MA-OR</t>
  </si>
  <si>
    <t>EXLAMA-OR</t>
  </si>
  <si>
    <t>MA-PA</t>
  </si>
  <si>
    <t>EXLAMA-PA</t>
  </si>
  <si>
    <t>MA-QC</t>
  </si>
  <si>
    <t>MA-RI</t>
  </si>
  <si>
    <t>EXLAMA-RI</t>
  </si>
  <si>
    <t>MA-SC</t>
  </si>
  <si>
    <t>EXLAMA-SC</t>
  </si>
  <si>
    <t>MA-SD</t>
  </si>
  <si>
    <t>EXLAMA-SD</t>
  </si>
  <si>
    <t>MA-TN</t>
  </si>
  <si>
    <t>EXLAMA-TN</t>
  </si>
  <si>
    <t>EXLAMA-TX</t>
  </si>
  <si>
    <t>MA-UT</t>
  </si>
  <si>
    <t>EXLAMA-UT</t>
  </si>
  <si>
    <t>MA-VA</t>
  </si>
  <si>
    <t>EXLAMA-VA</t>
  </si>
  <si>
    <t>MA-VT</t>
  </si>
  <si>
    <t>EXLAMA-VT</t>
  </si>
  <si>
    <t>EXLAMA-WA</t>
  </si>
  <si>
    <t>MA-WI</t>
  </si>
  <si>
    <t>EXLAMA-WI</t>
  </si>
  <si>
    <t>MA-WV</t>
  </si>
  <si>
    <t>EXLAMA-WV</t>
  </si>
  <si>
    <t>MA-WY</t>
  </si>
  <si>
    <t>EXLAMA-WY</t>
  </si>
  <si>
    <t>EXLAMD-AL</t>
  </si>
  <si>
    <t>MD-AR</t>
  </si>
  <si>
    <t>EXLAMD-AR</t>
  </si>
  <si>
    <t>MD-AZ</t>
  </si>
  <si>
    <t>EXLAMD-AZ</t>
  </si>
  <si>
    <t>EXLAMD-CA</t>
  </si>
  <si>
    <t>MD-CO</t>
  </si>
  <si>
    <t>EXLAMD-CO</t>
  </si>
  <si>
    <t>EXLAMD-CT</t>
  </si>
  <si>
    <t>MD-DC</t>
  </si>
  <si>
    <t>EXLAMD-DC</t>
  </si>
  <si>
    <t>EXLAMD-DE</t>
  </si>
  <si>
    <t>EXLAMD-FL</t>
  </si>
  <si>
    <t>EXLAMD-GA</t>
  </si>
  <si>
    <t>MD-IA</t>
  </si>
  <si>
    <t>EXLAMD-IA</t>
  </si>
  <si>
    <t>MD-ID</t>
  </si>
  <si>
    <t>EXLAMD-ID</t>
  </si>
  <si>
    <t>EXLAMD-IL</t>
  </si>
  <si>
    <t>EXLAMD-IN</t>
  </si>
  <si>
    <t>MD-KS</t>
  </si>
  <si>
    <t>EXLAMD-KS</t>
  </si>
  <si>
    <t>EXLAMD-KY</t>
  </si>
  <si>
    <t>MD-LA</t>
  </si>
  <si>
    <t>EXLAMD-LA</t>
  </si>
  <si>
    <t>EXLAMD-MA</t>
  </si>
  <si>
    <t>EXLAMD-MD</t>
  </si>
  <si>
    <t>EXLAMD-ME</t>
  </si>
  <si>
    <t>EXLAMD-MI</t>
  </si>
  <si>
    <t>MD-MN</t>
  </si>
  <si>
    <t>EXLAMD-MN</t>
  </si>
  <si>
    <t>EXLAMD-MO</t>
  </si>
  <si>
    <t>EXLAMD-MS</t>
  </si>
  <si>
    <t>MD-MT</t>
  </si>
  <si>
    <t>EXLAMD-MT</t>
  </si>
  <si>
    <t>EXLAMD-NC</t>
  </si>
  <si>
    <t>MD-ND</t>
  </si>
  <si>
    <t>EXLAMD-ND</t>
  </si>
  <si>
    <t>MD-NE</t>
  </si>
  <si>
    <t>EXLAMD-NE</t>
  </si>
  <si>
    <t>EXLAMD-NH</t>
  </si>
  <si>
    <t>EXLAMD-NJ</t>
  </si>
  <si>
    <t>MD-NM</t>
  </si>
  <si>
    <t>EXLAMD-NM</t>
  </si>
  <si>
    <t>MD-NV</t>
  </si>
  <si>
    <t>EXLAMD-NV</t>
  </si>
  <si>
    <t>EXLAMD-NY</t>
  </si>
  <si>
    <t>EXLAMD-OH</t>
  </si>
  <si>
    <t>MD-OK</t>
  </si>
  <si>
    <t>EXLAMD-OK</t>
  </si>
  <si>
    <t>MD-ON</t>
  </si>
  <si>
    <t>EXLAMD-ON</t>
  </si>
  <si>
    <t>MD-OR</t>
  </si>
  <si>
    <t>EXLAMD-OR</t>
  </si>
  <si>
    <t>EXLAMD-PA</t>
  </si>
  <si>
    <t>MD-QC</t>
  </si>
  <si>
    <t>EXLAMD-RI</t>
  </si>
  <si>
    <t>EXLAMD-SC</t>
  </si>
  <si>
    <t>MD-SD</t>
  </si>
  <si>
    <t>EXLAMD-SD</t>
  </si>
  <si>
    <t>EXLAMD-TN</t>
  </si>
  <si>
    <t>EXLAMD-TX</t>
  </si>
  <si>
    <t>MD-UT</t>
  </si>
  <si>
    <t>EXLAMD-UT</t>
  </si>
  <si>
    <t>EXLAMD-VA</t>
  </si>
  <si>
    <t>MD-VT</t>
  </si>
  <si>
    <t>EXLAMD-VT</t>
  </si>
  <si>
    <t>EXLAMD-WA</t>
  </si>
  <si>
    <t>MD-WI</t>
  </si>
  <si>
    <t>EXLAMD-WI</t>
  </si>
  <si>
    <t>EXLAMD-WV</t>
  </si>
  <si>
    <t>MD-WY</t>
  </si>
  <si>
    <t>EXLAMD-WY</t>
  </si>
  <si>
    <t>ME-AL</t>
  </si>
  <si>
    <t>EXLAME-AL</t>
  </si>
  <si>
    <t>ME-AR</t>
  </si>
  <si>
    <t>EXLAME-AR</t>
  </si>
  <si>
    <t>ME-AZ</t>
  </si>
  <si>
    <t>EXLAME-AZ</t>
  </si>
  <si>
    <t>ME-CA</t>
  </si>
  <si>
    <t>EXLAME-CA</t>
  </si>
  <si>
    <t>ME-CO</t>
  </si>
  <si>
    <t>EXLAME-CO</t>
  </si>
  <si>
    <t>ME-CT</t>
  </si>
  <si>
    <t>EXLAME-CT</t>
  </si>
  <si>
    <t>ME-DC</t>
  </si>
  <si>
    <t>EXLAME-DC</t>
  </si>
  <si>
    <t>ME-DE</t>
  </si>
  <si>
    <t>EXLAME-DE</t>
  </si>
  <si>
    <t>ME-FL</t>
  </si>
  <si>
    <t>EXLAME-FL</t>
  </si>
  <si>
    <t>ME-GA</t>
  </si>
  <si>
    <t>EXLAME-GA</t>
  </si>
  <si>
    <t>ME-IA</t>
  </si>
  <si>
    <t>EXLAME-IA</t>
  </si>
  <si>
    <t>ME-ID</t>
  </si>
  <si>
    <t>EXLAME-ID</t>
  </si>
  <si>
    <t>ME-IL</t>
  </si>
  <si>
    <t>EXLAME-IL</t>
  </si>
  <si>
    <t>ME-IN</t>
  </si>
  <si>
    <t>EXLAME-IN</t>
  </si>
  <si>
    <t>ME-KS</t>
  </si>
  <si>
    <t>EXLAME-KS</t>
  </si>
  <si>
    <t>ME-KY</t>
  </si>
  <si>
    <t>EXLAME-KY</t>
  </si>
  <si>
    <t>ME-LA</t>
  </si>
  <si>
    <t>EXLAME-LA</t>
  </si>
  <si>
    <t>ME-MA</t>
  </si>
  <si>
    <t>EXLAME-MA</t>
  </si>
  <si>
    <t>ME-MD</t>
  </si>
  <si>
    <t>EXLAME-MD</t>
  </si>
  <si>
    <t>ME-ME</t>
  </si>
  <si>
    <t>EXLAME-ME</t>
  </si>
  <si>
    <t>ME-MI</t>
  </si>
  <si>
    <t>EXLAME-MI</t>
  </si>
  <si>
    <t>ME-MN</t>
  </si>
  <si>
    <t>EXLAME-MN</t>
  </si>
  <si>
    <t>EXLAME-MO</t>
  </si>
  <si>
    <t>ME-MS</t>
  </si>
  <si>
    <t>EXLAME-MS</t>
  </si>
  <si>
    <t>ME-MT</t>
  </si>
  <si>
    <t>EXLAME-MT</t>
  </si>
  <si>
    <t>ME-NC</t>
  </si>
  <si>
    <t>EXLAME-NC</t>
  </si>
  <si>
    <t>ME-ND</t>
  </si>
  <si>
    <t>EXLAME-ND</t>
  </si>
  <si>
    <t>ME-NE</t>
  </si>
  <si>
    <t>EXLAME-NE</t>
  </si>
  <si>
    <t>ME-NH</t>
  </si>
  <si>
    <t>EXLAME-NH</t>
  </si>
  <si>
    <t>ME-NJ</t>
  </si>
  <si>
    <t>EXLAME-NJ</t>
  </si>
  <si>
    <t>ME-NM</t>
  </si>
  <si>
    <t>EXLAME-NM</t>
  </si>
  <si>
    <t>ME-NV</t>
  </si>
  <si>
    <t>EXLAME-NV</t>
  </si>
  <si>
    <t>ME-NY</t>
  </si>
  <si>
    <t>EXLAME-NY</t>
  </si>
  <si>
    <t>ME-OH</t>
  </si>
  <si>
    <t>EXLAME-OH</t>
  </si>
  <si>
    <t>ME-OK</t>
  </si>
  <si>
    <t>EXLAME-OK</t>
  </si>
  <si>
    <t>ME-ON</t>
  </si>
  <si>
    <t>EXLAME-ON</t>
  </si>
  <si>
    <t>ME-OR</t>
  </si>
  <si>
    <t>EXLAME-OR</t>
  </si>
  <si>
    <t>ME-PA</t>
  </si>
  <si>
    <t>EXLAME-PA</t>
  </si>
  <si>
    <t>ME-QC</t>
  </si>
  <si>
    <t>ME-RI</t>
  </si>
  <si>
    <t>EXLAME-RI</t>
  </si>
  <si>
    <t>ME-SC</t>
  </si>
  <si>
    <t>EXLAME-SC</t>
  </si>
  <si>
    <t>ME-SD</t>
  </si>
  <si>
    <t>EXLAME-SD</t>
  </si>
  <si>
    <t>ME-TN</t>
  </si>
  <si>
    <t>EXLAME-TN</t>
  </si>
  <si>
    <t>ME-TX</t>
  </si>
  <si>
    <t>EXLAME-TX</t>
  </si>
  <si>
    <t>ME-UT</t>
  </si>
  <si>
    <t>EXLAME-UT</t>
  </si>
  <si>
    <t>ME-VA</t>
  </si>
  <si>
    <t>EXLAME-VA</t>
  </si>
  <si>
    <t>ME-VT</t>
  </si>
  <si>
    <t>EXLAME-VT</t>
  </si>
  <si>
    <t>ME-WA</t>
  </si>
  <si>
    <t>EXLAME-WA</t>
  </si>
  <si>
    <t>ME-WI</t>
  </si>
  <si>
    <t>EXLAME-WI</t>
  </si>
  <si>
    <t>ME-WV</t>
  </si>
  <si>
    <t>EXLAME-WV</t>
  </si>
  <si>
    <t>ME-WY</t>
  </si>
  <si>
    <t>EXLAME-WY</t>
  </si>
  <si>
    <t>EXLAMI-AL</t>
  </si>
  <si>
    <t>EXLAMI-AR</t>
  </si>
  <si>
    <t>EXLAMI-AZ</t>
  </si>
  <si>
    <t>EXLAMI-CA</t>
  </si>
  <si>
    <t>EXLAMI-CO</t>
  </si>
  <si>
    <t>EXLAMI-CT</t>
  </si>
  <si>
    <t>EXLAMI-DC</t>
  </si>
  <si>
    <t>MI-DE</t>
  </si>
  <si>
    <t>EXLAMI-DE</t>
  </si>
  <si>
    <t>EXLAMI-FL</t>
  </si>
  <si>
    <t>EXLAMI-GA</t>
  </si>
  <si>
    <t>EXLAMI-IA</t>
  </si>
  <si>
    <t>MI-ID</t>
  </si>
  <si>
    <t>EXLAMI-ID</t>
  </si>
  <si>
    <t>EXLAMI-IL</t>
  </si>
  <si>
    <t>EXLAMI-IN</t>
  </si>
  <si>
    <t>EXLAMI-KS</t>
  </si>
  <si>
    <t>EXLAMI-KY</t>
  </si>
  <si>
    <t>MI-LA</t>
  </si>
  <si>
    <t>EXLAMI-LA</t>
  </si>
  <si>
    <t>EXLAMI-MA</t>
  </si>
  <si>
    <t>EXLAMI-MD</t>
  </si>
  <si>
    <t>MI-ME</t>
  </si>
  <si>
    <t>EXLAMI-ME</t>
  </si>
  <si>
    <t>EXLAMI-MI</t>
  </si>
  <si>
    <t>EXLAMI-MN</t>
  </si>
  <si>
    <t>EXLAMI-MO</t>
  </si>
  <si>
    <t>EXLAMI-MS</t>
  </si>
  <si>
    <t>EXLAMI-MT</t>
  </si>
  <si>
    <t>EXLAMI-NC</t>
  </si>
  <si>
    <t>EXLAMI-ND</t>
  </si>
  <si>
    <t>EXLAMI-NE</t>
  </si>
  <si>
    <t>MI-NH</t>
  </si>
  <si>
    <t>EXLAMI-NH</t>
  </si>
  <si>
    <t>EXLAMI-NJ</t>
  </si>
  <si>
    <t>MI-NM</t>
  </si>
  <si>
    <t>EXLAMI-NM</t>
  </si>
  <si>
    <t>MI-NV</t>
  </si>
  <si>
    <t>EXLAMI-NV</t>
  </si>
  <si>
    <t>EXLAMI-NY</t>
  </si>
  <si>
    <t>EXLAMI-OH</t>
  </si>
  <si>
    <t>MI-OK</t>
  </si>
  <si>
    <t>EXLAMI-OK</t>
  </si>
  <si>
    <t>EXLAMI-ON</t>
  </si>
  <si>
    <t>EXLAMI-OR</t>
  </si>
  <si>
    <t>EXLAMI-PA</t>
  </si>
  <si>
    <t>MI-QC</t>
  </si>
  <si>
    <t>MI-RI</t>
  </si>
  <si>
    <t>EXLAMI-RI</t>
  </si>
  <si>
    <t>MI-SC</t>
  </si>
  <si>
    <t>EXLAMI-SC</t>
  </si>
  <si>
    <t>MI-SD</t>
  </si>
  <si>
    <t>EXLAMI-SD</t>
  </si>
  <si>
    <t>EXLAMI-TN</t>
  </si>
  <si>
    <t>EXLAMI-TX</t>
  </si>
  <si>
    <t>EXLAMI-UT</t>
  </si>
  <si>
    <t>EXLAMI-VA</t>
  </si>
  <si>
    <t>EXLAMI-VT</t>
  </si>
  <si>
    <t>EXLAMI-WA</t>
  </si>
  <si>
    <t>EXLAMI-WI</t>
  </si>
  <si>
    <t>EXLAMI-WV</t>
  </si>
  <si>
    <t>EXLAMI-WY</t>
  </si>
  <si>
    <t>MN-AL</t>
  </si>
  <si>
    <t>EXLAMN-AL</t>
  </si>
  <si>
    <t>MN-AR</t>
  </si>
  <si>
    <t>EXLAMN-AR</t>
  </si>
  <si>
    <t>MN-AZ</t>
  </si>
  <si>
    <t>EXLAMN-AZ</t>
  </si>
  <si>
    <t>EXLAMN-CA</t>
  </si>
  <si>
    <t>MN-CO</t>
  </si>
  <si>
    <t>EXLAMN-CO</t>
  </si>
  <si>
    <t>MN-CT</t>
  </si>
  <si>
    <t>EXLAMN-CT</t>
  </si>
  <si>
    <t>MN-DC</t>
  </si>
  <si>
    <t>EXLAMN-DC</t>
  </si>
  <si>
    <t>MN-DE</t>
  </si>
  <si>
    <t>EXLAMN-DE</t>
  </si>
  <si>
    <t>EXLAMN-FL</t>
  </si>
  <si>
    <t>MN-GA</t>
  </si>
  <si>
    <t>EXLAMN-GA</t>
  </si>
  <si>
    <t>EXLAMN-IA</t>
  </si>
  <si>
    <t>MN-ID</t>
  </si>
  <si>
    <t>EXLAMN-ID</t>
  </si>
  <si>
    <t>EXLAMN-IL</t>
  </si>
  <si>
    <t>EXLAMN-IN</t>
  </si>
  <si>
    <t>MN-KS</t>
  </si>
  <si>
    <t>EXLAMN-KS</t>
  </si>
  <si>
    <t>EXLAMN-KY</t>
  </si>
  <si>
    <t>MN-LA</t>
  </si>
  <si>
    <t>EXLAMN-LA</t>
  </si>
  <si>
    <t>EXLAMN-MA</t>
  </si>
  <si>
    <t>EXLAMN-MD</t>
  </si>
  <si>
    <t>MN-ME</t>
  </si>
  <si>
    <t>EXLAMN-ME</t>
  </si>
  <si>
    <t>EXLAMN-MI</t>
  </si>
  <si>
    <t>EXLAMN-MN</t>
  </si>
  <si>
    <t>EXLAMN-MO</t>
  </si>
  <si>
    <t>EXLAMN-MS</t>
  </si>
  <si>
    <t>MN-MT</t>
  </si>
  <si>
    <t>EXLAMN-MT</t>
  </si>
  <si>
    <t>EXLAMN-NC</t>
  </si>
  <si>
    <t>MN-ND</t>
  </si>
  <si>
    <t>EXLAMN-ND</t>
  </si>
  <si>
    <t>MN-NE</t>
  </si>
  <si>
    <t>EXLAMN-NE</t>
  </si>
  <si>
    <t>MN-NH</t>
  </si>
  <si>
    <t>EXLAMN-NH</t>
  </si>
  <si>
    <t>MN-NJ</t>
  </si>
  <si>
    <t>EXLAMN-NJ</t>
  </si>
  <si>
    <t>MN-NM</t>
  </si>
  <si>
    <t>EXLAMN-NM</t>
  </si>
  <si>
    <t>MN-NV</t>
  </si>
  <si>
    <t>EXLAMN-NV</t>
  </si>
  <si>
    <t>MN-NY</t>
  </si>
  <si>
    <t>EXLAMN-NY</t>
  </si>
  <si>
    <t>EXLAMN-OH</t>
  </si>
  <si>
    <t>EXLAMN-OK</t>
  </si>
  <si>
    <t>MN-ON</t>
  </si>
  <si>
    <t>EXLAMN-ON</t>
  </si>
  <si>
    <t>MN-OR</t>
  </si>
  <si>
    <t>EXLAMN-OR</t>
  </si>
  <si>
    <t>EXLAMN-PA</t>
  </si>
  <si>
    <t>MN-QC</t>
  </si>
  <si>
    <t>MN-RI</t>
  </si>
  <si>
    <t>EXLAMN-RI</t>
  </si>
  <si>
    <t>MN-SC</t>
  </si>
  <si>
    <t>EXLAMN-SC</t>
  </si>
  <si>
    <t>EXLAMN-SD</t>
  </si>
  <si>
    <t>MN-TN</t>
  </si>
  <si>
    <t>EXLAMN-TN</t>
  </si>
  <si>
    <t>EXLAMN-TX</t>
  </si>
  <si>
    <t>MN-UT</t>
  </si>
  <si>
    <t>EXLAMN-UT</t>
  </si>
  <si>
    <t>MN-VA</t>
  </si>
  <si>
    <t>EXLAMN-VA</t>
  </si>
  <si>
    <t>MN-VT</t>
  </si>
  <si>
    <t>EXLAMN-VT</t>
  </si>
  <si>
    <t>EXLAMN-WA</t>
  </si>
  <si>
    <t>EXLAMN-WI</t>
  </si>
  <si>
    <t>MN-WV</t>
  </si>
  <si>
    <t>EXLAMN-WV</t>
  </si>
  <si>
    <t>MN-WY</t>
  </si>
  <si>
    <t>EXLAMN-WY</t>
  </si>
  <si>
    <t>EXLAMO-AL</t>
  </si>
  <si>
    <t>EXLAMO-AR</t>
  </si>
  <si>
    <t>EXLAMO-AZ</t>
  </si>
  <si>
    <t>EXLAMO-CA</t>
  </si>
  <si>
    <t>EXLAMO-CO</t>
  </si>
  <si>
    <t>EXLAMO-CT</t>
  </si>
  <si>
    <t>MO-DC</t>
  </si>
  <si>
    <t>EXLAMO-DC</t>
  </si>
  <si>
    <t>EXLAMO-DE</t>
  </si>
  <si>
    <t>EXLAMO-FL</t>
  </si>
  <si>
    <t>EXLAMO-GA</t>
  </si>
  <si>
    <t>EXLAMO-IA</t>
  </si>
  <si>
    <t>EXLAMO-ID</t>
  </si>
  <si>
    <t>EXLAMO-IL</t>
  </si>
  <si>
    <t>EXLAMO-IN</t>
  </si>
  <si>
    <t>EXLAMO-KS</t>
  </si>
  <si>
    <t>EXLAMO-KY</t>
  </si>
  <si>
    <t>EXLAMO-LA</t>
  </si>
  <si>
    <t>EXLAMO-MA</t>
  </si>
  <si>
    <t>EXLAMO-MD</t>
  </si>
  <si>
    <t>MO-ME</t>
  </si>
  <si>
    <t>EXLAMO-ME</t>
  </si>
  <si>
    <t>EXLAMO-MI</t>
  </si>
  <si>
    <t>EXLAMO-MN</t>
  </si>
  <si>
    <t>EXLAMO-MO</t>
  </si>
  <si>
    <t>EXLAMO-MS</t>
  </si>
  <si>
    <t>MO-MT</t>
  </si>
  <si>
    <t>EXLAMO-MT</t>
  </si>
  <si>
    <t>EXLAMO-NC</t>
  </si>
  <si>
    <t>EXLAMO-ND</t>
  </si>
  <si>
    <t>EXLAMO-NE</t>
  </si>
  <si>
    <t>MO-NH</t>
  </si>
  <si>
    <t>EXLAMO-NH</t>
  </si>
  <si>
    <t>EXLAMO-NJ</t>
  </si>
  <si>
    <t>EXLAMO-NM</t>
  </si>
  <si>
    <t>MO-NV</t>
  </si>
  <si>
    <t>EXLAMO-NV</t>
  </si>
  <si>
    <t>EXLAMO-NY</t>
  </si>
  <si>
    <t>EXLAMO-OH</t>
  </si>
  <si>
    <t>EXLAMO-OK</t>
  </si>
  <si>
    <t>EXLAMO-ON</t>
  </si>
  <si>
    <t>EXLAMO-OR</t>
  </si>
  <si>
    <t>EXLAMO-PA</t>
  </si>
  <si>
    <t>EXLAMO-RI</t>
  </si>
  <si>
    <t>MO-SC</t>
  </si>
  <si>
    <t>EXLAMO-SC</t>
  </si>
  <si>
    <t>EXLAMO-SD</t>
  </si>
  <si>
    <t>EXLAMO-TN</t>
  </si>
  <si>
    <t>EXLAMO-TX</t>
  </si>
  <si>
    <t>EXLAMO-UT</t>
  </si>
  <si>
    <t>EXLAMO-VA</t>
  </si>
  <si>
    <t>EXLAMO-VT</t>
  </si>
  <si>
    <t>EXLAMO-WA</t>
  </si>
  <si>
    <t>EXLAMO-WI</t>
  </si>
  <si>
    <t>EXLAMO-WV</t>
  </si>
  <si>
    <t>EXLAMO-WY</t>
  </si>
  <si>
    <t>EXLAMS-AL</t>
  </si>
  <si>
    <t>EXLAMS-AR</t>
  </si>
  <si>
    <t>EXLAMS-AZ</t>
  </si>
  <si>
    <t>EXLAMS-CA</t>
  </si>
  <si>
    <t>EXLAMS-CO</t>
  </si>
  <si>
    <t>EXLAMS-CT</t>
  </si>
  <si>
    <t>MS-DC</t>
  </si>
  <si>
    <t>EXLAMS-DC</t>
  </si>
  <si>
    <t>EXLAMS-DE</t>
  </si>
  <si>
    <t>EXLAMS-FL</t>
  </si>
  <si>
    <t>EXLAMS-GA</t>
  </si>
  <si>
    <t>EXLAMS-IA</t>
  </si>
  <si>
    <t>EXLAMS-ID</t>
  </si>
  <si>
    <t>EXLAMS-IL</t>
  </si>
  <si>
    <t>EXLAMS-IN</t>
  </si>
  <si>
    <t>EXLAMS-KS</t>
  </si>
  <si>
    <t>EXLAMS-KY</t>
  </si>
  <si>
    <t>EXLAMS-LA</t>
  </si>
  <si>
    <t>EXLAMS-MA</t>
  </si>
  <si>
    <t>EXLAMS-MD</t>
  </si>
  <si>
    <t>EXLAMS-ME</t>
  </si>
  <si>
    <t>EXLAMS-MI</t>
  </si>
  <si>
    <t>EXLAMS-MN</t>
  </si>
  <si>
    <t>EXLAMS-MO</t>
  </si>
  <si>
    <t>EXLAMS-MS</t>
  </si>
  <si>
    <t>EXLAMS-MT</t>
  </si>
  <si>
    <t>EXLAMS-NC</t>
  </si>
  <si>
    <t>EXLAMS-ND</t>
  </si>
  <si>
    <t>EXLAMS-NE</t>
  </si>
  <si>
    <t>MS-NH</t>
  </si>
  <si>
    <t>EXLAMS-NH</t>
  </si>
  <si>
    <t>EXLAMS-NJ</t>
  </si>
  <si>
    <t>EXLAMS-NM</t>
  </si>
  <si>
    <t>EXLAMS-NV</t>
  </si>
  <si>
    <t>EXLAMS-NY</t>
  </si>
  <si>
    <t>EXLAMS-OH</t>
  </si>
  <si>
    <t>EXLAMS-OK</t>
  </si>
  <si>
    <t>MS-ON</t>
  </si>
  <si>
    <t>EXLAMS-ON</t>
  </si>
  <si>
    <t>EXLAMS-OR</t>
  </si>
  <si>
    <t>EXLAMS-PA</t>
  </si>
  <si>
    <t>MS-QC</t>
  </si>
  <si>
    <t>MS-RI</t>
  </si>
  <si>
    <t>EXLAMS-RI</t>
  </si>
  <si>
    <t>EXLAMS-SC</t>
  </si>
  <si>
    <t>EXLAMS-SD</t>
  </si>
  <si>
    <t>EXLAMS-TN</t>
  </si>
  <si>
    <t>EXLAMS-TX</t>
  </si>
  <si>
    <t>EXLAMS-UT</t>
  </si>
  <si>
    <t>EXLAMS-VA</t>
  </si>
  <si>
    <t>EXLAMS-VT</t>
  </si>
  <si>
    <t>EXLAMS-WA</t>
  </si>
  <si>
    <t>EXLAMS-WI</t>
  </si>
  <si>
    <t>EXLAMS-WV</t>
  </si>
  <si>
    <t>MS-WY</t>
  </si>
  <si>
    <t>EXLAMS-WY</t>
  </si>
  <si>
    <t>MT-AL</t>
  </si>
  <si>
    <t>EXLAMT-AL</t>
  </si>
  <si>
    <t>MT-AR</t>
  </si>
  <si>
    <t>EXLAMT-AR</t>
  </si>
  <si>
    <t>MT-AZ</t>
  </si>
  <si>
    <t>EXLAMT-AZ</t>
  </si>
  <si>
    <t>MT-CA</t>
  </si>
  <si>
    <t>EXLAMT-CA</t>
  </si>
  <si>
    <t>MT-CO</t>
  </si>
  <si>
    <t>EXLAMT-CO</t>
  </si>
  <si>
    <t>MT-CT</t>
  </si>
  <si>
    <t>EXLAMT-CT</t>
  </si>
  <si>
    <t>MT-DC</t>
  </si>
  <si>
    <t>EXLAMT-DC</t>
  </si>
  <si>
    <t>MT-DE</t>
  </si>
  <si>
    <t>EXLAMT-DE</t>
  </si>
  <si>
    <t>MT-FL</t>
  </si>
  <si>
    <t>EXLAMT-FL</t>
  </si>
  <si>
    <t>MT-GA</t>
  </si>
  <si>
    <t>EXLAMT-GA</t>
  </si>
  <si>
    <t>MT-IA</t>
  </si>
  <si>
    <t>EXLAMT-IA</t>
  </si>
  <si>
    <t>MT-ID</t>
  </si>
  <si>
    <t>EXLAMT-ID</t>
  </si>
  <si>
    <t>MT-IL</t>
  </si>
  <si>
    <t>EXLAMT-IL</t>
  </si>
  <si>
    <t>MT-IN</t>
  </si>
  <si>
    <t>EXLAMT-IN</t>
  </si>
  <si>
    <t>MT-KS</t>
  </si>
  <si>
    <t>EXLAMT-KS</t>
  </si>
  <si>
    <t>MT-KY</t>
  </si>
  <si>
    <t>EXLAMT-KY</t>
  </si>
  <si>
    <t>MT-LA</t>
  </si>
  <si>
    <t>EXLAMT-LA</t>
  </si>
  <si>
    <t>MT-MA</t>
  </si>
  <si>
    <t>EXLAMT-MA</t>
  </si>
  <si>
    <t>MT-MD</t>
  </si>
  <si>
    <t>EXLAMT-MD</t>
  </si>
  <si>
    <t>MT-ME</t>
  </si>
  <si>
    <t>EXLAMT-ME</t>
  </si>
  <si>
    <t>MT-MI</t>
  </si>
  <si>
    <t>EXLAMT-MI</t>
  </si>
  <si>
    <t>MT-MN</t>
  </si>
  <si>
    <t>EXLAMT-MN</t>
  </si>
  <si>
    <t>MT-MO</t>
  </si>
  <si>
    <t>EXLAMT-MO</t>
  </si>
  <si>
    <t>MT-MS</t>
  </si>
  <si>
    <t>EXLAMT-MS</t>
  </si>
  <si>
    <t>MT-MT</t>
  </si>
  <si>
    <t>EXLAMT-MT</t>
  </si>
  <si>
    <t>MT-NC</t>
  </si>
  <si>
    <t>EXLAMT-NC</t>
  </si>
  <si>
    <t>MT-ND</t>
  </si>
  <si>
    <t>EXLAMT-ND</t>
  </si>
  <si>
    <t>MT-NE</t>
  </si>
  <si>
    <t>EXLAMT-NE</t>
  </si>
  <si>
    <t>MT-NH</t>
  </si>
  <si>
    <t>EXLAMT-NH</t>
  </si>
  <si>
    <t>MT-NJ</t>
  </si>
  <si>
    <t>EXLAMT-NJ</t>
  </si>
  <si>
    <t>MT-NM</t>
  </si>
  <si>
    <t>EXLAMT-NM</t>
  </si>
  <si>
    <t>MT-NV</t>
  </si>
  <si>
    <t>EXLAMT-NV</t>
  </si>
  <si>
    <t>MT-NY</t>
  </si>
  <si>
    <t>EXLAMT-NY</t>
  </si>
  <si>
    <t>MT-OH</t>
  </si>
  <si>
    <t>EXLAMT-OH</t>
  </si>
  <si>
    <t>MT-OK</t>
  </si>
  <si>
    <t>EXLAMT-OK</t>
  </si>
  <si>
    <t>MT-ON</t>
  </si>
  <si>
    <t>EXLAMT-ON</t>
  </si>
  <si>
    <t>MT-OR</t>
  </si>
  <si>
    <t>EXLAMT-OR</t>
  </si>
  <si>
    <t>MT-PA</t>
  </si>
  <si>
    <t>EXLAMT-PA</t>
  </si>
  <si>
    <t>MT-QC</t>
  </si>
  <si>
    <t>MT-RI</t>
  </si>
  <si>
    <t>EXLAMT-RI</t>
  </si>
  <si>
    <t>MT-SC</t>
  </si>
  <si>
    <t>EXLAMT-SC</t>
  </si>
  <si>
    <t>MT-SD</t>
  </si>
  <si>
    <t>EXLAMT-SD</t>
  </si>
  <si>
    <t>MT-TN</t>
  </si>
  <si>
    <t>EXLAMT-TN</t>
  </si>
  <si>
    <t>MT-TX</t>
  </si>
  <si>
    <t>EXLAMT-TX</t>
  </si>
  <si>
    <t>MT-UT</t>
  </si>
  <si>
    <t>EXLAMT-UT</t>
  </si>
  <si>
    <t>MT-VA</t>
  </si>
  <si>
    <t>EXLAMT-VA</t>
  </si>
  <si>
    <t>MT-VT</t>
  </si>
  <si>
    <t>EXLAMT-VT</t>
  </si>
  <si>
    <t>MT-WA</t>
  </si>
  <si>
    <t>EXLAMT-WA</t>
  </si>
  <si>
    <t>MT-WI</t>
  </si>
  <si>
    <t>EXLAMT-WI</t>
  </si>
  <si>
    <t>MT-WV</t>
  </si>
  <si>
    <t>EXLAMT-WV</t>
  </si>
  <si>
    <t>MT-WY</t>
  </si>
  <si>
    <t>EXLAMT-WY</t>
  </si>
  <si>
    <t>EXLANC-AL</t>
  </si>
  <si>
    <t>EXLANC-AR</t>
  </si>
  <si>
    <t>EXLANC-AZ</t>
  </si>
  <si>
    <t>EXLANC-CA</t>
  </si>
  <si>
    <t>EXLANC-CO</t>
  </si>
  <si>
    <t>EXLANC-CT</t>
  </si>
  <si>
    <t>EXLANC-DC</t>
  </si>
  <si>
    <t>EXLANC-DE</t>
  </si>
  <si>
    <t>EXLANC-FL</t>
  </si>
  <si>
    <t>EXLANC-GA</t>
  </si>
  <si>
    <t>EXLANC-IA</t>
  </si>
  <si>
    <t>EXLANC-ID</t>
  </si>
  <si>
    <t>EXLANC-IL</t>
  </si>
  <si>
    <t>EXLANC-IN</t>
  </si>
  <si>
    <t>EXLANC-KS</t>
  </si>
  <si>
    <t>EXLANC-KY</t>
  </si>
  <si>
    <t>EXLANC-LA</t>
  </si>
  <si>
    <t>EXLANC-MA</t>
  </si>
  <si>
    <t>EXLANC-MD</t>
  </si>
  <si>
    <t>EXLANC-ME</t>
  </si>
  <si>
    <t>EXLANC-MI</t>
  </si>
  <si>
    <t>EXLANC-MN</t>
  </si>
  <si>
    <t>EXLANC-MO</t>
  </si>
  <si>
    <t>EXLANC-MS</t>
  </si>
  <si>
    <t>EXLANC-MT</t>
  </si>
  <si>
    <t>EXLANC-NC</t>
  </si>
  <si>
    <t>EXLANC-ND</t>
  </si>
  <si>
    <t>EXLANC-NE</t>
  </si>
  <si>
    <t>EXLANC-NH</t>
  </si>
  <si>
    <t>EXLANC-NJ</t>
  </si>
  <si>
    <t>EXLANC-NM</t>
  </si>
  <si>
    <t>EXLANC-NV</t>
  </si>
  <si>
    <t>EXLANC-NY</t>
  </si>
  <si>
    <t>EXLANC-OH</t>
  </si>
  <si>
    <t>EXLANC-OK</t>
  </si>
  <si>
    <t>EXLANC-ON</t>
  </si>
  <si>
    <t>EXLANC-OR</t>
  </si>
  <si>
    <t>EXLANC-PA</t>
  </si>
  <si>
    <t>EXLANC-RI</t>
  </si>
  <si>
    <t>EXLANC-SC</t>
  </si>
  <si>
    <t>EXLANC-SD</t>
  </si>
  <si>
    <t>EXLANC-TN</t>
  </si>
  <si>
    <t>EXLANC-TX</t>
  </si>
  <si>
    <t>EXLANC-UT</t>
  </si>
  <si>
    <t>EXLANC-VA</t>
  </si>
  <si>
    <t>EXLANC-VT</t>
  </si>
  <si>
    <t>EXLANC-WA</t>
  </si>
  <si>
    <t>EXLANC-WI</t>
  </si>
  <si>
    <t>EXLANC-WV</t>
  </si>
  <si>
    <t>NC-WY</t>
  </si>
  <si>
    <t>EXLANC-WY</t>
  </si>
  <si>
    <t>ND-AL</t>
  </si>
  <si>
    <t>EXLAND-AL</t>
  </si>
  <si>
    <t>ND-AR</t>
  </si>
  <si>
    <t>EXLAND-AR</t>
  </si>
  <si>
    <t>ND-AZ</t>
  </si>
  <si>
    <t>EXLAND-AZ</t>
  </si>
  <si>
    <t>ND-CA</t>
  </si>
  <si>
    <t>EXLAND-CA</t>
  </si>
  <si>
    <t>ND-CO</t>
  </si>
  <si>
    <t>EXLAND-CO</t>
  </si>
  <si>
    <t>ND-CT</t>
  </si>
  <si>
    <t>EXLAND-CT</t>
  </si>
  <si>
    <t>ND-DC</t>
  </si>
  <si>
    <t>EXLAND-DC</t>
  </si>
  <si>
    <t>ND-DE</t>
  </si>
  <si>
    <t>EXLAND-DE</t>
  </si>
  <si>
    <t>ND-FL</t>
  </si>
  <si>
    <t>EXLAND-FL</t>
  </si>
  <si>
    <t>ND-GA</t>
  </si>
  <si>
    <t>EXLAND-GA</t>
  </si>
  <si>
    <t>ND-IA</t>
  </si>
  <si>
    <t>EXLAND-IA</t>
  </si>
  <si>
    <t>ND-ID</t>
  </si>
  <si>
    <t>EXLAND-ID</t>
  </si>
  <si>
    <t>ND-IL</t>
  </si>
  <si>
    <t>EXLAND-IL</t>
  </si>
  <si>
    <t>ND-IN</t>
  </si>
  <si>
    <t>EXLAND-IN</t>
  </si>
  <si>
    <t>ND-KS</t>
  </si>
  <si>
    <t>EXLAND-KS</t>
  </si>
  <si>
    <t>ND-KY</t>
  </si>
  <si>
    <t>EXLAND-KY</t>
  </si>
  <si>
    <t>ND-LA</t>
  </si>
  <si>
    <t>EXLAND-LA</t>
  </si>
  <si>
    <t>ND-MA</t>
  </si>
  <si>
    <t>EXLAND-MA</t>
  </si>
  <si>
    <t>ND-MD</t>
  </si>
  <si>
    <t>EXLAND-MD</t>
  </si>
  <si>
    <t>ND-ME</t>
  </si>
  <si>
    <t>EXLAND-ME</t>
  </si>
  <si>
    <t>ND-MI</t>
  </si>
  <si>
    <t>EXLAND-MI</t>
  </si>
  <si>
    <t>ND-MN</t>
  </si>
  <si>
    <t>EXLAND-MN</t>
  </si>
  <si>
    <t>ND-MO</t>
  </si>
  <si>
    <t>EXLAND-MO</t>
  </si>
  <si>
    <t>ND-MS</t>
  </si>
  <si>
    <t>EXLAND-MS</t>
  </si>
  <si>
    <t>ND-MT</t>
  </si>
  <si>
    <t>EXLAND-MT</t>
  </si>
  <si>
    <t>ND-NC</t>
  </si>
  <si>
    <t>EXLAND-NC</t>
  </si>
  <si>
    <t>ND-ND</t>
  </si>
  <si>
    <t>EXLAND-ND</t>
  </si>
  <si>
    <t>ND-NE</t>
  </si>
  <si>
    <t>EXLAND-NE</t>
  </si>
  <si>
    <t>ND-NH</t>
  </si>
  <si>
    <t>EXLAND-NH</t>
  </si>
  <si>
    <t>ND-NJ</t>
  </si>
  <si>
    <t>EXLAND-NJ</t>
  </si>
  <si>
    <t>ND-NM</t>
  </si>
  <si>
    <t>EXLAND-NM</t>
  </si>
  <si>
    <t>ND-NV</t>
  </si>
  <si>
    <t>EXLAND-NV</t>
  </si>
  <si>
    <t>ND-NY</t>
  </si>
  <si>
    <t>EXLAND-NY</t>
  </si>
  <si>
    <t>ND-OH</t>
  </si>
  <si>
    <t>EXLAND-OH</t>
  </si>
  <si>
    <t>ND-OK</t>
  </si>
  <si>
    <t>EXLAND-OK</t>
  </si>
  <si>
    <t>ND-ON</t>
  </si>
  <si>
    <t>EXLAND-ON</t>
  </si>
  <si>
    <t>ND-OR</t>
  </si>
  <si>
    <t>EXLAND-OR</t>
  </si>
  <si>
    <t>ND-PA</t>
  </si>
  <si>
    <t>EXLAND-PA</t>
  </si>
  <si>
    <t>ND-QC</t>
  </si>
  <si>
    <t>ND-RI</t>
  </si>
  <si>
    <t>EXLAND-RI</t>
  </si>
  <si>
    <t>ND-SC</t>
  </si>
  <si>
    <t>EXLAND-SC</t>
  </si>
  <si>
    <t>ND-SD</t>
  </si>
  <si>
    <t>EXLAND-SD</t>
  </si>
  <si>
    <t>ND-TN</t>
  </si>
  <si>
    <t>EXLAND-TN</t>
  </si>
  <si>
    <t>ND-TX</t>
  </si>
  <si>
    <t>EXLAND-TX</t>
  </si>
  <si>
    <t>ND-UT</t>
  </si>
  <si>
    <t>EXLAND-UT</t>
  </si>
  <si>
    <t>ND-VA</t>
  </si>
  <si>
    <t>EXLAND-VA</t>
  </si>
  <si>
    <t>ND-VT</t>
  </si>
  <si>
    <t>EXLAND-VT</t>
  </si>
  <si>
    <t>ND-WA</t>
  </si>
  <si>
    <t>EXLAND-WA</t>
  </si>
  <si>
    <t>ND-WI</t>
  </si>
  <si>
    <t>EXLAND-WI</t>
  </si>
  <si>
    <t>ND-WV</t>
  </si>
  <si>
    <t>EXLAND-WV</t>
  </si>
  <si>
    <t>ND-WY</t>
  </si>
  <si>
    <t>EXLAND-WY</t>
  </si>
  <si>
    <t>NE-AL</t>
  </si>
  <si>
    <t>EXLANE-AL</t>
  </si>
  <si>
    <t>NE-AR</t>
  </si>
  <si>
    <t>EXLANE-AR</t>
  </si>
  <si>
    <t>NE-AZ</t>
  </si>
  <si>
    <t>EXLANE-AZ</t>
  </si>
  <si>
    <t>NE-CA</t>
  </si>
  <si>
    <t>EXLANE-CA</t>
  </si>
  <si>
    <t>NE-CO</t>
  </si>
  <si>
    <t>EXLANE-CO</t>
  </si>
  <si>
    <t>NE-CT</t>
  </si>
  <si>
    <t>EXLANE-CT</t>
  </si>
  <si>
    <t>NE-DC</t>
  </si>
  <si>
    <t>EXLANE-DC</t>
  </si>
  <si>
    <t>NE-DE</t>
  </si>
  <si>
    <t>EXLANE-DE</t>
  </si>
  <si>
    <t>NE-FL</t>
  </si>
  <si>
    <t>EXLANE-FL</t>
  </si>
  <si>
    <t>NE-GA</t>
  </si>
  <si>
    <t>EXLANE-GA</t>
  </si>
  <si>
    <t>NE-IA</t>
  </si>
  <si>
    <t>EXLANE-IA</t>
  </si>
  <si>
    <t>NE-ID</t>
  </si>
  <si>
    <t>EXLANE-ID</t>
  </si>
  <si>
    <t>EXLANE-IL</t>
  </si>
  <si>
    <t>NE-IN</t>
  </si>
  <si>
    <t>EXLANE-IN</t>
  </si>
  <si>
    <t>NE-KS</t>
  </si>
  <si>
    <t>EXLANE-KS</t>
  </si>
  <si>
    <t>NE-KY</t>
  </si>
  <si>
    <t>EXLANE-KY</t>
  </si>
  <si>
    <t>NE-LA</t>
  </si>
  <si>
    <t>EXLANE-LA</t>
  </si>
  <si>
    <t>NE-MA</t>
  </si>
  <si>
    <t>EXLANE-MA</t>
  </si>
  <si>
    <t>NE-MD</t>
  </si>
  <si>
    <t>EXLANE-MD</t>
  </si>
  <si>
    <t>NE-ME</t>
  </si>
  <si>
    <t>EXLANE-ME</t>
  </si>
  <si>
    <t>NE-MI</t>
  </si>
  <si>
    <t>EXLANE-MI</t>
  </si>
  <si>
    <t>EXLANE-MN</t>
  </si>
  <si>
    <t>NE-MO</t>
  </si>
  <si>
    <t>EXLANE-MO</t>
  </si>
  <si>
    <t>NE-MS</t>
  </si>
  <si>
    <t>EXLANE-MS</t>
  </si>
  <si>
    <t>NE-MT</t>
  </si>
  <si>
    <t>EXLANE-MT</t>
  </si>
  <si>
    <t>NE-NC</t>
  </si>
  <si>
    <t>EXLANE-NC</t>
  </si>
  <si>
    <t>NE-ND</t>
  </si>
  <si>
    <t>EXLANE-ND</t>
  </si>
  <si>
    <t>NE-NE</t>
  </si>
  <si>
    <t>EXLANE-NE</t>
  </si>
  <si>
    <t>NE-NH</t>
  </si>
  <si>
    <t>EXLANE-NH</t>
  </si>
  <si>
    <t>NE-NJ</t>
  </si>
  <si>
    <t>EXLANE-NJ</t>
  </si>
  <si>
    <t>NE-NM</t>
  </si>
  <si>
    <t>EXLANE-NM</t>
  </si>
  <si>
    <t>NE-NV</t>
  </si>
  <si>
    <t>EXLANE-NV</t>
  </si>
  <si>
    <t>NE-NY</t>
  </si>
  <si>
    <t>EXLANE-NY</t>
  </si>
  <si>
    <t>NE-OH</t>
  </si>
  <si>
    <t>EXLANE-OH</t>
  </si>
  <si>
    <t>NE-OK</t>
  </si>
  <si>
    <t>EXLANE-OK</t>
  </si>
  <si>
    <t>NE-ON</t>
  </si>
  <si>
    <t>EXLANE-ON</t>
  </si>
  <si>
    <t>NE-OR</t>
  </si>
  <si>
    <t>EXLANE-OR</t>
  </si>
  <si>
    <t>NE-PA</t>
  </si>
  <si>
    <t>EXLANE-PA</t>
  </si>
  <si>
    <t>NE-QC</t>
  </si>
  <si>
    <t>NE-RI</t>
  </si>
  <si>
    <t>EXLANE-RI</t>
  </si>
  <si>
    <t>NE-SC</t>
  </si>
  <si>
    <t>EXLANE-SC</t>
  </si>
  <si>
    <t>NE-SD</t>
  </si>
  <si>
    <t>EXLANE-SD</t>
  </si>
  <si>
    <t>NE-TN</t>
  </si>
  <si>
    <t>EXLANE-TN</t>
  </si>
  <si>
    <t>EXLANE-TX</t>
  </si>
  <si>
    <t>NE-UT</t>
  </si>
  <si>
    <t>EXLANE-UT</t>
  </si>
  <si>
    <t>NE-VA</t>
  </si>
  <si>
    <t>EXLANE-VA</t>
  </si>
  <si>
    <t>NE-VT</t>
  </si>
  <si>
    <t>EXLANE-VT</t>
  </si>
  <si>
    <t>NE-WA</t>
  </si>
  <si>
    <t>EXLANE-WA</t>
  </si>
  <si>
    <t>NE-WI</t>
  </si>
  <si>
    <t>EXLANE-WI</t>
  </si>
  <si>
    <t>NE-WV</t>
  </si>
  <si>
    <t>EXLANE-WV</t>
  </si>
  <si>
    <t>NE-WY</t>
  </si>
  <si>
    <t>EXLANE-WY</t>
  </si>
  <si>
    <t>NH-AL</t>
  </si>
  <si>
    <t>EXLANH-AL</t>
  </si>
  <si>
    <t>NH-AR</t>
  </si>
  <si>
    <t>EXLANH-AR</t>
  </si>
  <si>
    <t>NH-AZ</t>
  </si>
  <si>
    <t>EXLANH-AZ</t>
  </si>
  <si>
    <t>NH-CA</t>
  </si>
  <si>
    <t>EXLANH-CA</t>
  </si>
  <si>
    <t>NH-CO</t>
  </si>
  <si>
    <t>EXLANH-CO</t>
  </si>
  <si>
    <t>NH-CT</t>
  </si>
  <si>
    <t>EXLANH-CT</t>
  </si>
  <si>
    <t>NH-DC</t>
  </si>
  <si>
    <t>EXLANH-DC</t>
  </si>
  <si>
    <t>NH-DE</t>
  </si>
  <si>
    <t>EXLANH-DE</t>
  </si>
  <si>
    <t>NH-FL</t>
  </si>
  <si>
    <t>EXLANH-FL</t>
  </si>
  <si>
    <t>NH-GA</t>
  </si>
  <si>
    <t>EXLANH-GA</t>
  </si>
  <si>
    <t>NH-IA</t>
  </si>
  <si>
    <t>EXLANH-IA</t>
  </si>
  <si>
    <t>NH-ID</t>
  </si>
  <si>
    <t>EXLANH-ID</t>
  </si>
  <si>
    <t>NH-IL</t>
  </si>
  <si>
    <t>EXLANH-IL</t>
  </si>
  <si>
    <t>NH-IN</t>
  </si>
  <si>
    <t>EXLANH-IN</t>
  </si>
  <si>
    <t>NH-KS</t>
  </si>
  <si>
    <t>EXLANH-KS</t>
  </si>
  <si>
    <t>NH-KY</t>
  </si>
  <si>
    <t>EXLANH-KY</t>
  </si>
  <si>
    <t>NH-LA</t>
  </si>
  <si>
    <t>EXLANH-LA</t>
  </si>
  <si>
    <t>NH-MA</t>
  </si>
  <si>
    <t>EXLANH-MA</t>
  </si>
  <si>
    <t>NH-MD</t>
  </si>
  <si>
    <t>EXLANH-MD</t>
  </si>
  <si>
    <t>NH-ME</t>
  </si>
  <si>
    <t>EXLANH-ME</t>
  </si>
  <si>
    <t>NH-MI</t>
  </si>
  <si>
    <t>EXLANH-MI</t>
  </si>
  <si>
    <t>NH-MN</t>
  </si>
  <si>
    <t>EXLANH-MN</t>
  </si>
  <si>
    <t>NH-MO</t>
  </si>
  <si>
    <t>EXLANH-MO</t>
  </si>
  <si>
    <t>NH-MS</t>
  </si>
  <si>
    <t>EXLANH-MS</t>
  </si>
  <si>
    <t>NH-MT</t>
  </si>
  <si>
    <t>EXLANH-MT</t>
  </si>
  <si>
    <t>NH-NC</t>
  </si>
  <si>
    <t>EXLANH-NC</t>
  </si>
  <si>
    <t>NH-ND</t>
  </si>
  <si>
    <t>EXLANH-ND</t>
  </si>
  <si>
    <t>NH-NE</t>
  </si>
  <si>
    <t>EXLANH-NE</t>
  </si>
  <si>
    <t>NH-NH</t>
  </si>
  <si>
    <t>EXLANH-NH</t>
  </si>
  <si>
    <t>NH-NJ</t>
  </si>
  <si>
    <t>EXLANH-NJ</t>
  </si>
  <si>
    <t>NH-NM</t>
  </si>
  <si>
    <t>EXLANH-NM</t>
  </si>
  <si>
    <t>NH-NV</t>
  </si>
  <si>
    <t>EXLANH-NV</t>
  </si>
  <si>
    <t>NH-NY</t>
  </si>
  <si>
    <t>EXLANH-NY</t>
  </si>
  <si>
    <t>NH-OH</t>
  </si>
  <si>
    <t>EXLANH-OH</t>
  </si>
  <si>
    <t>NH-OK</t>
  </si>
  <si>
    <t>EXLANH-OK</t>
  </si>
  <si>
    <t>EXLANH-ON</t>
  </si>
  <si>
    <t>NH-OR</t>
  </si>
  <si>
    <t>EXLANH-OR</t>
  </si>
  <si>
    <t>NH-PA</t>
  </si>
  <si>
    <t>EXLANH-PA</t>
  </si>
  <si>
    <t>NH-QC</t>
  </si>
  <si>
    <t>NH-RI</t>
  </si>
  <si>
    <t>EXLANH-RI</t>
  </si>
  <si>
    <t>NH-SC</t>
  </si>
  <si>
    <t>EXLANH-SC</t>
  </si>
  <si>
    <t>NH-SD</t>
  </si>
  <si>
    <t>EXLANH-SD</t>
  </si>
  <si>
    <t>NH-TN</t>
  </si>
  <si>
    <t>EXLANH-TN</t>
  </si>
  <si>
    <t>EXLANH-TX</t>
  </si>
  <si>
    <t>NH-UT</t>
  </si>
  <si>
    <t>EXLANH-UT</t>
  </si>
  <si>
    <t>NH-VA</t>
  </si>
  <si>
    <t>EXLANH-VA</t>
  </si>
  <si>
    <t>NH-VT</t>
  </si>
  <si>
    <t>EXLANH-VT</t>
  </si>
  <si>
    <t>NH-WA</t>
  </si>
  <si>
    <t>EXLANH-WA</t>
  </si>
  <si>
    <t>NH-WI</t>
  </si>
  <si>
    <t>EXLANH-WI</t>
  </si>
  <si>
    <t>NH-WV</t>
  </si>
  <si>
    <t>EXLANH-WV</t>
  </si>
  <si>
    <t>NH-WY</t>
  </si>
  <si>
    <t>EXLANH-WY</t>
  </si>
  <si>
    <t>EXLANJ-AL</t>
  </si>
  <si>
    <t>EXLANJ-AR</t>
  </si>
  <si>
    <t>EXLANJ-AZ</t>
  </si>
  <si>
    <t>EXLANJ-CA</t>
  </si>
  <si>
    <t>EXLANJ-CO</t>
  </si>
  <si>
    <t>EXLANJ-CT</t>
  </si>
  <si>
    <t>NJ-DC</t>
  </si>
  <si>
    <t>EXLANJ-DC</t>
  </si>
  <si>
    <t>EXLANJ-DE</t>
  </si>
  <si>
    <t>EXLANJ-FL</t>
  </si>
  <si>
    <t>EXLANJ-GA</t>
  </si>
  <si>
    <t>NJ-IA</t>
  </si>
  <si>
    <t>EXLANJ-IA</t>
  </si>
  <si>
    <t>EXLANJ-ID</t>
  </si>
  <si>
    <t>EXLANJ-IL</t>
  </si>
  <si>
    <t>EXLANJ-IN</t>
  </si>
  <si>
    <t>NJ-KS</t>
  </si>
  <si>
    <t>EXLANJ-KS</t>
  </si>
  <si>
    <t>EXLANJ-KY</t>
  </si>
  <si>
    <t>NJ-LA</t>
  </si>
  <si>
    <t>EXLANJ-LA</t>
  </si>
  <si>
    <t>EXLANJ-MA</t>
  </si>
  <si>
    <t>EXLANJ-MD</t>
  </si>
  <si>
    <t>EXLANJ-ME</t>
  </si>
  <si>
    <t>EXLANJ-MI</t>
  </si>
  <si>
    <t>NJ-MN</t>
  </si>
  <si>
    <t>EXLANJ-MN</t>
  </si>
  <si>
    <t>EXLANJ-MO</t>
  </si>
  <si>
    <t>EXLANJ-MS</t>
  </si>
  <si>
    <t>NJ-MT</t>
  </si>
  <si>
    <t>EXLANJ-MT</t>
  </si>
  <si>
    <t>EXLANJ-NC</t>
  </si>
  <si>
    <t>NJ-ND</t>
  </si>
  <si>
    <t>EXLANJ-ND</t>
  </si>
  <si>
    <t>NJ-NE</t>
  </si>
  <si>
    <t>EXLANJ-NE</t>
  </si>
  <si>
    <t>EXLANJ-NH</t>
  </si>
  <si>
    <t>EXLANJ-NJ</t>
  </si>
  <si>
    <t>NJ-NM</t>
  </si>
  <si>
    <t>EXLANJ-NM</t>
  </si>
  <si>
    <t>NJ-NV</t>
  </si>
  <si>
    <t>EXLANJ-NV</t>
  </si>
  <si>
    <t>EXLANJ-NY</t>
  </si>
  <si>
    <t>EXLANJ-OH</t>
  </si>
  <si>
    <t>EXLANJ-OK</t>
  </si>
  <si>
    <t>NJ-ON</t>
  </si>
  <si>
    <t>EXLANJ-ON</t>
  </si>
  <si>
    <t>NJ-OR</t>
  </si>
  <si>
    <t>EXLANJ-OR</t>
  </si>
  <si>
    <t>EXLANJ-PA</t>
  </si>
  <si>
    <t>NJ-QC</t>
  </si>
  <si>
    <t>EXLANJ-RI</t>
  </si>
  <si>
    <t>EXLANJ-SC</t>
  </si>
  <si>
    <t>NJ-SD</t>
  </si>
  <si>
    <t>EXLANJ-SD</t>
  </si>
  <si>
    <t>EXLANJ-TN</t>
  </si>
  <si>
    <t>EXLANJ-TX</t>
  </si>
  <si>
    <t>NJ-UT</t>
  </si>
  <si>
    <t>EXLANJ-UT</t>
  </si>
  <si>
    <t>EXLANJ-VA</t>
  </si>
  <si>
    <t>EXLANJ-VT</t>
  </si>
  <si>
    <t>EXLANJ-WA</t>
  </si>
  <si>
    <t>EXLANJ-WI</t>
  </si>
  <si>
    <t>NJ-WV</t>
  </si>
  <si>
    <t>EXLANJ-WV</t>
  </si>
  <si>
    <t>NJ-WY</t>
  </si>
  <si>
    <t>EXLANJ-WY</t>
  </si>
  <si>
    <t>NM-AL</t>
  </si>
  <si>
    <t>EXLANM-AL</t>
  </si>
  <si>
    <t>NM-AR</t>
  </si>
  <si>
    <t>EXLANM-AR</t>
  </si>
  <si>
    <t>NM-AZ</t>
  </si>
  <si>
    <t>EXLANM-AZ</t>
  </si>
  <si>
    <t>NM-CA</t>
  </si>
  <si>
    <t>EXLANM-CA</t>
  </si>
  <si>
    <t>NM-CO</t>
  </si>
  <si>
    <t>EXLANM-CO</t>
  </si>
  <si>
    <t>NM-CT</t>
  </si>
  <si>
    <t>EXLANM-CT</t>
  </si>
  <si>
    <t>NM-DC</t>
  </si>
  <si>
    <t>EXLANM-DC</t>
  </si>
  <si>
    <t>NM-DE</t>
  </si>
  <si>
    <t>EXLANM-DE</t>
  </si>
  <si>
    <t>NM-FL</t>
  </si>
  <si>
    <t>EXLANM-FL</t>
  </si>
  <si>
    <t>NM-GA</t>
  </si>
  <si>
    <t>EXLANM-GA</t>
  </si>
  <si>
    <t>NM-IA</t>
  </si>
  <si>
    <t>EXLANM-IA</t>
  </si>
  <si>
    <t>NM-ID</t>
  </si>
  <si>
    <t>EXLANM-ID</t>
  </si>
  <si>
    <t>NM-IL</t>
  </si>
  <si>
    <t>EXLANM-IL</t>
  </si>
  <si>
    <t>NM-IN</t>
  </si>
  <si>
    <t>EXLANM-IN</t>
  </si>
  <si>
    <t>NM-KS</t>
  </si>
  <si>
    <t>EXLANM-KS</t>
  </si>
  <si>
    <t>NM-KY</t>
  </si>
  <si>
    <t>EXLANM-KY</t>
  </si>
  <si>
    <t>NM-LA</t>
  </si>
  <si>
    <t>EXLANM-LA</t>
  </si>
  <si>
    <t>NM-MA</t>
  </si>
  <si>
    <t>EXLANM-MA</t>
  </si>
  <si>
    <t>NM-MD</t>
  </si>
  <si>
    <t>EXLANM-MD</t>
  </si>
  <si>
    <t>NM-ME</t>
  </si>
  <si>
    <t>EXLANM-ME</t>
  </si>
  <si>
    <t>NM-MI</t>
  </si>
  <si>
    <t>EXLANM-MI</t>
  </si>
  <si>
    <t>NM-MN</t>
  </si>
  <si>
    <t>EXLANM-MN</t>
  </si>
  <si>
    <t>NM-MO</t>
  </si>
  <si>
    <t>EXLANM-MO</t>
  </si>
  <si>
    <t>NM-MS</t>
  </si>
  <si>
    <t>EXLANM-MS</t>
  </si>
  <si>
    <t>NM-MT</t>
  </si>
  <si>
    <t>EXLANM-MT</t>
  </si>
  <si>
    <t>NM-NC</t>
  </si>
  <si>
    <t>EXLANM-NC</t>
  </si>
  <si>
    <t>NM-ND</t>
  </si>
  <si>
    <t>EXLANM-ND</t>
  </si>
  <si>
    <t>NM-NE</t>
  </si>
  <si>
    <t>EXLANM-NE</t>
  </si>
  <si>
    <t>NM-NH</t>
  </si>
  <si>
    <t>EXLANM-NH</t>
  </si>
  <si>
    <t>NM-NJ</t>
  </si>
  <si>
    <t>EXLANM-NJ</t>
  </si>
  <si>
    <t>NM-NM</t>
  </si>
  <si>
    <t>EXLANM-NM</t>
  </si>
  <si>
    <t>NM-NV</t>
  </si>
  <si>
    <t>EXLANM-NV</t>
  </si>
  <si>
    <t>NM-NY</t>
  </si>
  <si>
    <t>EXLANM-NY</t>
  </si>
  <si>
    <t>NM-OH</t>
  </si>
  <si>
    <t>EXLANM-OH</t>
  </si>
  <si>
    <t>NM-OK</t>
  </si>
  <si>
    <t>EXLANM-OK</t>
  </si>
  <si>
    <t>NM-ON</t>
  </si>
  <si>
    <t>EXLANM-ON</t>
  </si>
  <si>
    <t>NM-OR</t>
  </si>
  <si>
    <t>EXLANM-OR</t>
  </si>
  <si>
    <t>NM-PA</t>
  </si>
  <si>
    <t>EXLANM-PA</t>
  </si>
  <si>
    <t>NM-QC</t>
  </si>
  <si>
    <t>NM-RI</t>
  </si>
  <si>
    <t>EXLANM-RI</t>
  </si>
  <si>
    <t>NM-SC</t>
  </si>
  <si>
    <t>EXLANM-SC</t>
  </si>
  <si>
    <t>NM-SD</t>
  </si>
  <si>
    <t>EXLANM-SD</t>
  </si>
  <si>
    <t>NM-TN</t>
  </si>
  <si>
    <t>EXLANM-TN</t>
  </si>
  <si>
    <t>NM-TX</t>
  </si>
  <si>
    <t>EXLANM-TX</t>
  </si>
  <si>
    <t>NM-UT</t>
  </si>
  <si>
    <t>EXLANM-UT</t>
  </si>
  <si>
    <t>NM-VA</t>
  </si>
  <si>
    <t>EXLANM-VA</t>
  </si>
  <si>
    <t>NM-VT</t>
  </si>
  <si>
    <t>EXLANM-VT</t>
  </si>
  <si>
    <t>NM-WA</t>
  </si>
  <si>
    <t>EXLANM-WA</t>
  </si>
  <si>
    <t>NM-WI</t>
  </si>
  <si>
    <t>EXLANM-WI</t>
  </si>
  <si>
    <t>NM-WV</t>
  </si>
  <si>
    <t>EXLANM-WV</t>
  </si>
  <si>
    <t>NM-WY</t>
  </si>
  <si>
    <t>EXLANM-WY</t>
  </si>
  <si>
    <t>NV-AL</t>
  </si>
  <si>
    <t>EXLANV-AL</t>
  </si>
  <si>
    <t>NV-AR</t>
  </si>
  <si>
    <t>EXLANV-AR</t>
  </si>
  <si>
    <t>NV-AZ</t>
  </si>
  <si>
    <t>EXLANV-AZ</t>
  </si>
  <si>
    <t>NV-CA</t>
  </si>
  <si>
    <t>EXLANV-CA</t>
  </si>
  <si>
    <t>NV-CO</t>
  </si>
  <si>
    <t>EXLANV-CO</t>
  </si>
  <si>
    <t>NV-CT</t>
  </si>
  <si>
    <t>EXLANV-CT</t>
  </si>
  <si>
    <t>NV-DC</t>
  </si>
  <si>
    <t>EXLANV-DC</t>
  </si>
  <si>
    <t>NV-DE</t>
  </si>
  <si>
    <t>EXLANV-DE</t>
  </si>
  <si>
    <t>NV-FL</t>
  </si>
  <si>
    <t>EXLANV-FL</t>
  </si>
  <si>
    <t>NV-GA</t>
  </si>
  <si>
    <t>EXLANV-GA</t>
  </si>
  <si>
    <t>NV-IA</t>
  </si>
  <si>
    <t>EXLANV-IA</t>
  </si>
  <si>
    <t>NV-ID</t>
  </si>
  <si>
    <t>EXLANV-ID</t>
  </si>
  <si>
    <t>NV-IL</t>
  </si>
  <si>
    <t>EXLANV-IL</t>
  </si>
  <si>
    <t>NV-IN</t>
  </si>
  <si>
    <t>EXLANV-IN</t>
  </si>
  <si>
    <t>NV-KS</t>
  </si>
  <si>
    <t>EXLANV-KS</t>
  </si>
  <si>
    <t>NV-KY</t>
  </si>
  <si>
    <t>EXLANV-KY</t>
  </si>
  <si>
    <t>NV-LA</t>
  </si>
  <si>
    <t>EXLANV-LA</t>
  </si>
  <si>
    <t>NV-MA</t>
  </si>
  <si>
    <t>EXLANV-MA</t>
  </si>
  <si>
    <t>NV-MD</t>
  </si>
  <si>
    <t>EXLANV-MD</t>
  </si>
  <si>
    <t>NV-ME</t>
  </si>
  <si>
    <t>EXLANV-ME</t>
  </si>
  <si>
    <t>NV-MI</t>
  </si>
  <si>
    <t>EXLANV-MI</t>
  </si>
  <si>
    <t>NV-MN</t>
  </si>
  <si>
    <t>EXLANV-MN</t>
  </si>
  <si>
    <t>NV-MO</t>
  </si>
  <si>
    <t>EXLANV-MO</t>
  </si>
  <si>
    <t>NV-MS</t>
  </si>
  <si>
    <t>EXLANV-MS</t>
  </si>
  <si>
    <t>NV-MT</t>
  </si>
  <si>
    <t>EXLANV-MT</t>
  </si>
  <si>
    <t>EXLANV-NC</t>
  </si>
  <si>
    <t>NV-ND</t>
  </si>
  <si>
    <t>EXLANV-ND</t>
  </si>
  <si>
    <t>NV-NE</t>
  </si>
  <si>
    <t>EXLANV-NE</t>
  </si>
  <si>
    <t>NV-NH</t>
  </si>
  <si>
    <t>EXLANV-NH</t>
  </si>
  <si>
    <t>NV-NJ</t>
  </si>
  <si>
    <t>EXLANV-NJ</t>
  </si>
  <si>
    <t>NV-NM</t>
  </si>
  <si>
    <t>EXLANV-NM</t>
  </si>
  <si>
    <t>EXLANV-NV</t>
  </si>
  <si>
    <t>NV-NY</t>
  </si>
  <si>
    <t>EXLANV-NY</t>
  </si>
  <si>
    <t>NV-OH</t>
  </si>
  <si>
    <t>EXLANV-OH</t>
  </si>
  <si>
    <t>NV-OK</t>
  </si>
  <si>
    <t>EXLANV-OK</t>
  </si>
  <si>
    <t>NV-ON</t>
  </si>
  <si>
    <t>EXLANV-ON</t>
  </si>
  <si>
    <t>NV-OR</t>
  </si>
  <si>
    <t>EXLANV-OR</t>
  </si>
  <si>
    <t>NV-PA</t>
  </si>
  <si>
    <t>EXLANV-PA</t>
  </si>
  <si>
    <t>NV-QC</t>
  </si>
  <si>
    <t>NV-RI</t>
  </si>
  <si>
    <t>EXLANV-RI</t>
  </si>
  <si>
    <t>NV-SC</t>
  </si>
  <si>
    <t>EXLANV-SC</t>
  </si>
  <si>
    <t>NV-SD</t>
  </si>
  <si>
    <t>EXLANV-SD</t>
  </si>
  <si>
    <t>NV-TN</t>
  </si>
  <si>
    <t>EXLANV-TN</t>
  </si>
  <si>
    <t>EXLANV-TX</t>
  </si>
  <si>
    <t>NV-UT</t>
  </si>
  <si>
    <t>EXLANV-UT</t>
  </si>
  <si>
    <t>NV-VA</t>
  </si>
  <si>
    <t>EXLANV-VA</t>
  </si>
  <si>
    <t>NV-VT</t>
  </si>
  <si>
    <t>EXLANV-VT</t>
  </si>
  <si>
    <t>NV-WA</t>
  </si>
  <si>
    <t>EXLANV-WA</t>
  </si>
  <si>
    <t>NV-WI</t>
  </si>
  <si>
    <t>EXLANV-WI</t>
  </si>
  <si>
    <t>NV-WV</t>
  </si>
  <si>
    <t>EXLANV-WV</t>
  </si>
  <si>
    <t>NV-WY</t>
  </si>
  <si>
    <t>EXLANV-WY</t>
  </si>
  <si>
    <t>NY-AL</t>
  </si>
  <si>
    <t>EXLANY-AL</t>
  </si>
  <si>
    <t>NY-AR</t>
  </si>
  <si>
    <t>EXLANY-AR</t>
  </si>
  <si>
    <t>NY-AZ</t>
  </si>
  <si>
    <t>EXLANY-AZ</t>
  </si>
  <si>
    <t>NY-CA</t>
  </si>
  <si>
    <t>EXLANY-CA</t>
  </si>
  <si>
    <t>NY-CO</t>
  </si>
  <si>
    <t>EXLANY-CO</t>
  </si>
  <si>
    <t>NY-CT</t>
  </si>
  <si>
    <t>EXLANY-CT</t>
  </si>
  <si>
    <t>NY-DC</t>
  </si>
  <si>
    <t>EXLANY-DC</t>
  </si>
  <si>
    <t>NY-DE</t>
  </si>
  <si>
    <t>EXLANY-DE</t>
  </si>
  <si>
    <t>NY-FL</t>
  </si>
  <si>
    <t>EXLANY-FL</t>
  </si>
  <si>
    <t>NY-GA</t>
  </si>
  <si>
    <t>EXLANY-GA</t>
  </si>
  <si>
    <t>NY-IA</t>
  </si>
  <si>
    <t>EXLANY-IA</t>
  </si>
  <si>
    <t>NY-ID</t>
  </si>
  <si>
    <t>EXLANY-ID</t>
  </si>
  <si>
    <t>EXLANY-IL</t>
  </si>
  <si>
    <t>EXLANY-IN</t>
  </si>
  <si>
    <t>NY-KS</t>
  </si>
  <si>
    <t>EXLANY-KS</t>
  </si>
  <si>
    <t>NY-KY</t>
  </si>
  <si>
    <t>EXLANY-KY</t>
  </si>
  <si>
    <t>NY-LA</t>
  </si>
  <si>
    <t>EXLANY-LA</t>
  </si>
  <si>
    <t>NY-MA</t>
  </si>
  <si>
    <t>EXLANY-MA</t>
  </si>
  <si>
    <t>NY-MD</t>
  </si>
  <si>
    <t>EXLANY-MD</t>
  </si>
  <si>
    <t>NY-ME</t>
  </si>
  <si>
    <t>EXLANY-ME</t>
  </si>
  <si>
    <t>EXLANY-MI</t>
  </si>
  <si>
    <t>NY-MN</t>
  </si>
  <si>
    <t>EXLANY-MN</t>
  </si>
  <si>
    <t>EXLANY-MO</t>
  </si>
  <si>
    <t>EXLANY-MS</t>
  </si>
  <si>
    <t>NY-MT</t>
  </si>
  <si>
    <t>EXLANY-MT</t>
  </si>
  <si>
    <t>EXLANY-NC</t>
  </si>
  <si>
    <t>NY-ND</t>
  </si>
  <si>
    <t>EXLANY-ND</t>
  </si>
  <si>
    <t>NY-NE</t>
  </si>
  <si>
    <t>EXLANY-NE</t>
  </si>
  <si>
    <t>NY-NH</t>
  </si>
  <si>
    <t>EXLANY-NH</t>
  </si>
  <si>
    <t>EXLANY-NJ</t>
  </si>
  <si>
    <t>NY-NM</t>
  </si>
  <si>
    <t>EXLANY-NM</t>
  </si>
  <si>
    <t>NY-NV</t>
  </si>
  <si>
    <t>EXLANY-NV</t>
  </si>
  <si>
    <t>NY-NY</t>
  </si>
  <si>
    <t>EXLANY-NY</t>
  </si>
  <si>
    <t>EXLANY-OH</t>
  </si>
  <si>
    <t>NY-OK</t>
  </si>
  <si>
    <t>EXLANY-OK</t>
  </si>
  <si>
    <t>NY-ON</t>
  </si>
  <si>
    <t>EXLANY-ON</t>
  </si>
  <si>
    <t>NY-OR</t>
  </si>
  <si>
    <t>EXLANY-OR</t>
  </si>
  <si>
    <t>EXLANY-PA</t>
  </si>
  <si>
    <t>NY-QC</t>
  </si>
  <si>
    <t>NY-RI</t>
  </si>
  <si>
    <t>EXLANY-RI</t>
  </si>
  <si>
    <t>NY-SC</t>
  </si>
  <si>
    <t>EXLANY-SC</t>
  </si>
  <si>
    <t>NY-SD</t>
  </si>
  <si>
    <t>EXLANY-SD</t>
  </si>
  <si>
    <t>NY-TN</t>
  </si>
  <si>
    <t>EXLANY-TN</t>
  </si>
  <si>
    <t>EXLANY-TX</t>
  </si>
  <si>
    <t>EXLANY-UT</t>
  </si>
  <si>
    <t>NY-VA</t>
  </si>
  <si>
    <t>EXLANY-VA</t>
  </si>
  <si>
    <t>NY-VT</t>
  </si>
  <si>
    <t>EXLANY-VT</t>
  </si>
  <si>
    <t>NY-WA</t>
  </si>
  <si>
    <t>EXLANY-WA</t>
  </si>
  <si>
    <t>NY-WI</t>
  </si>
  <si>
    <t>EXLANY-WI</t>
  </si>
  <si>
    <t>NY-WV</t>
  </si>
  <si>
    <t>EXLANY-WV</t>
  </si>
  <si>
    <t>NY-WY</t>
  </si>
  <si>
    <t>EXLANY-WY</t>
  </si>
  <si>
    <t>EXLAOH-AL</t>
  </si>
  <si>
    <t>OH-AR</t>
  </si>
  <si>
    <t>EXLAOH-AR</t>
  </si>
  <si>
    <t>OH-AZ</t>
  </si>
  <si>
    <t>EXLAOH-AZ</t>
  </si>
  <si>
    <t>EXLAOH-CA</t>
  </si>
  <si>
    <t>OH-CO</t>
  </si>
  <si>
    <t>EXLAOH-CO</t>
  </si>
  <si>
    <t>OH-CT</t>
  </si>
  <si>
    <t>EXLAOH-CT</t>
  </si>
  <si>
    <t>OH-DC</t>
  </si>
  <si>
    <t>EXLAOH-DC</t>
  </si>
  <si>
    <t>OH-DE</t>
  </si>
  <si>
    <t>EXLAOH-DE</t>
  </si>
  <si>
    <t>EXLAOH-FL</t>
  </si>
  <si>
    <t>EXLAOH-GA</t>
  </si>
  <si>
    <t>OH-IA</t>
  </si>
  <si>
    <t>EXLAOH-IA</t>
  </si>
  <si>
    <t>OH-ID</t>
  </si>
  <si>
    <t>EXLAOH-ID</t>
  </si>
  <si>
    <t>EXLAOH-IL</t>
  </si>
  <si>
    <t>EXLAOH-IN</t>
  </si>
  <si>
    <t>OH-KS</t>
  </si>
  <si>
    <t>EXLAOH-KS</t>
  </si>
  <si>
    <t>EXLAOH-KY</t>
  </si>
  <si>
    <t>OH-LA</t>
  </si>
  <si>
    <t>EXLAOH-LA</t>
  </si>
  <si>
    <t>EXLAOH-MA</t>
  </si>
  <si>
    <t>EXLAOH-MD</t>
  </si>
  <si>
    <t>OH-ME</t>
  </si>
  <si>
    <t>EXLAOH-ME</t>
  </si>
  <si>
    <t>EXLAOH-MI</t>
  </si>
  <si>
    <t>OH-MN</t>
  </si>
  <si>
    <t>EXLAOH-MN</t>
  </si>
  <si>
    <t>EXLAOH-MO</t>
  </si>
  <si>
    <t>EXLAOH-MS</t>
  </si>
  <si>
    <t>OH-MT</t>
  </si>
  <si>
    <t>EXLAOH-MT</t>
  </si>
  <si>
    <t>EXLAOH-NC</t>
  </si>
  <si>
    <t>OH-ND</t>
  </si>
  <si>
    <t>EXLAOH-ND</t>
  </si>
  <si>
    <t>OH-NE</t>
  </si>
  <si>
    <t>EXLAOH-NE</t>
  </si>
  <si>
    <t>EXLAOH-NH</t>
  </si>
  <si>
    <t>EXLAOH-NJ</t>
  </si>
  <si>
    <t>OH-NM</t>
  </si>
  <si>
    <t>EXLAOH-NM</t>
  </si>
  <si>
    <t>OH-NV</t>
  </si>
  <si>
    <t>EXLAOH-NV</t>
  </si>
  <si>
    <t>EXLAOH-NY</t>
  </si>
  <si>
    <t>EXLAOH-OH</t>
  </si>
  <si>
    <t>OH-OK</t>
  </si>
  <si>
    <t>EXLAOH-OK</t>
  </si>
  <si>
    <t>EXLAOH-ON</t>
  </si>
  <si>
    <t>OH-OR</t>
  </si>
  <si>
    <t>EXLAOH-OR</t>
  </si>
  <si>
    <t>EXLAOH-PA</t>
  </si>
  <si>
    <t>OH-QC</t>
  </si>
  <si>
    <t>OH-RI</t>
  </si>
  <si>
    <t>EXLAOH-RI</t>
  </si>
  <si>
    <t>OH-SC</t>
  </si>
  <si>
    <t>EXLAOH-SC</t>
  </si>
  <si>
    <t>OH-SD</t>
  </si>
  <si>
    <t>EXLAOH-SD</t>
  </si>
  <si>
    <t>EXLAOH-TN</t>
  </si>
  <si>
    <t>EXLAOH-TX</t>
  </si>
  <si>
    <t>OH-UT</t>
  </si>
  <si>
    <t>EXLAOH-UT</t>
  </si>
  <si>
    <t>EXLAOH-VA</t>
  </si>
  <si>
    <t>OH-VT</t>
  </si>
  <si>
    <t>EXLAOH-VT</t>
  </si>
  <si>
    <t>OH-WA</t>
  </si>
  <si>
    <t>EXLAOH-WA</t>
  </si>
  <si>
    <t>EXLAOH-WI</t>
  </si>
  <si>
    <t>EXLAOH-WV</t>
  </si>
  <si>
    <t>OH-WY</t>
  </si>
  <si>
    <t>EXLAOH-WY</t>
  </si>
  <si>
    <t>EXLAOK-AL</t>
  </si>
  <si>
    <t>EXLAOK-AR</t>
  </si>
  <si>
    <t>OK-AZ</t>
  </si>
  <si>
    <t>EXLAOK-AZ</t>
  </si>
  <si>
    <t>OK-CA</t>
  </si>
  <si>
    <t>EXLAOK-CA</t>
  </si>
  <si>
    <t>EXLAOK-CO</t>
  </si>
  <si>
    <t>OK-CT</t>
  </si>
  <si>
    <t>EXLAOK-CT</t>
  </si>
  <si>
    <t>OK-DC</t>
  </si>
  <si>
    <t>EXLAOK-DC</t>
  </si>
  <si>
    <t>OK-DE</t>
  </si>
  <si>
    <t>EXLAOK-DE</t>
  </si>
  <si>
    <t>OK-FL</t>
  </si>
  <si>
    <t>EXLAOK-FL</t>
  </si>
  <si>
    <t>OK-GA</t>
  </si>
  <si>
    <t>EXLAOK-GA</t>
  </si>
  <si>
    <t>EXLAOK-IA</t>
  </si>
  <si>
    <t>OK-ID</t>
  </si>
  <si>
    <t>EXLAOK-ID</t>
  </si>
  <si>
    <t>EXLAOK-IL</t>
  </si>
  <si>
    <t>EXLAOK-IN</t>
  </si>
  <si>
    <t>EXLAOK-KS</t>
  </si>
  <si>
    <t>OK-KY</t>
  </si>
  <si>
    <t>EXLAOK-KY</t>
  </si>
  <si>
    <t>OK-LA</t>
  </si>
  <si>
    <t>EXLAOK-LA</t>
  </si>
  <si>
    <t>EXLAOK-MA</t>
  </si>
  <si>
    <t>OK-MD</t>
  </si>
  <si>
    <t>EXLAOK-MD</t>
  </si>
  <si>
    <t>OK-ME</t>
  </si>
  <si>
    <t>EXLAOK-ME</t>
  </si>
  <si>
    <t>OK-MI</t>
  </si>
  <si>
    <t>EXLAOK-MI</t>
  </si>
  <si>
    <t>EXLAOK-MN</t>
  </si>
  <si>
    <t>EXLAOK-MO</t>
  </si>
  <si>
    <t>EXLAOK-MS</t>
  </si>
  <si>
    <t>OK-MT</t>
  </si>
  <si>
    <t>EXLAOK-MT</t>
  </si>
  <si>
    <t>EXLAOK-NC</t>
  </si>
  <si>
    <t>OK-ND</t>
  </si>
  <si>
    <t>EXLAOK-ND</t>
  </si>
  <si>
    <t>EXLAOK-NE</t>
  </si>
  <si>
    <t>OK-NH</t>
  </si>
  <si>
    <t>EXLAOK-NH</t>
  </si>
  <si>
    <t>EXLAOK-NJ</t>
  </si>
  <si>
    <t>OK-NM</t>
  </si>
  <si>
    <t>EXLAOK-NM</t>
  </si>
  <si>
    <t>OK-NV</t>
  </si>
  <si>
    <t>EXLAOK-NV</t>
  </si>
  <si>
    <t>OK-NY</t>
  </si>
  <si>
    <t>EXLAOK-NY</t>
  </si>
  <si>
    <t>EXLAOK-OH</t>
  </si>
  <si>
    <t>EXLAOK-OK</t>
  </si>
  <si>
    <t>OK-ON</t>
  </si>
  <si>
    <t>EXLAOK-ON</t>
  </si>
  <si>
    <t>OK-OR</t>
  </si>
  <si>
    <t>EXLAOK-OR</t>
  </si>
  <si>
    <t>EXLAOK-PA</t>
  </si>
  <si>
    <t>OK-QC</t>
  </si>
  <si>
    <t>OK-RI</t>
  </si>
  <si>
    <t>EXLAOK-RI</t>
  </si>
  <si>
    <t>OK-SC</t>
  </si>
  <si>
    <t>EXLAOK-SC</t>
  </si>
  <si>
    <t>OK-SD</t>
  </si>
  <si>
    <t>EXLAOK-SD</t>
  </si>
  <si>
    <t>EXLAOK-TN</t>
  </si>
  <si>
    <t>EXLAOK-TX</t>
  </si>
  <si>
    <t>EXLAOK-UT</t>
  </si>
  <si>
    <t>OK-VA</t>
  </si>
  <si>
    <t>EXLAOK-VA</t>
  </si>
  <si>
    <t>OK-VT</t>
  </si>
  <si>
    <t>EXLAOK-VT</t>
  </si>
  <si>
    <t>EXLAOK-WA</t>
  </si>
  <si>
    <t>OK-WI</t>
  </si>
  <si>
    <t>EXLAOK-WI</t>
  </si>
  <si>
    <t>OK-WV</t>
  </si>
  <si>
    <t>EXLAOK-WV</t>
  </si>
  <si>
    <t>OK-WY</t>
  </si>
  <si>
    <t>EXLAOK-WY</t>
  </si>
  <si>
    <t>OR-AL</t>
  </si>
  <si>
    <t>EXLAOR-AL</t>
  </si>
  <si>
    <t>OR-AR</t>
  </si>
  <si>
    <t>EXLAOR-AR</t>
  </si>
  <si>
    <t>OR-AZ</t>
  </si>
  <si>
    <t>EXLAOR-AZ</t>
  </si>
  <si>
    <t>EXLAOR-CA</t>
  </si>
  <si>
    <t>OR-CO</t>
  </si>
  <si>
    <t>EXLAOR-CO</t>
  </si>
  <si>
    <t>OR-CT</t>
  </si>
  <si>
    <t>EXLAOR-CT</t>
  </si>
  <si>
    <t>OR-DC</t>
  </si>
  <si>
    <t>EXLAOR-DC</t>
  </si>
  <si>
    <t>OR-DE</t>
  </si>
  <si>
    <t>EXLAOR-DE</t>
  </si>
  <si>
    <t>OR-FL</t>
  </si>
  <si>
    <t>EXLAOR-FL</t>
  </si>
  <si>
    <t>OR-GA</t>
  </si>
  <si>
    <t>EXLAOR-GA</t>
  </si>
  <si>
    <t>OR-IA</t>
  </si>
  <si>
    <t>EXLAOR-IA</t>
  </si>
  <si>
    <t>OR-ID</t>
  </si>
  <si>
    <t>EXLAOR-ID</t>
  </si>
  <si>
    <t>OR-IL</t>
  </si>
  <si>
    <t>EXLAOR-IL</t>
  </si>
  <si>
    <t>OR-IN</t>
  </si>
  <si>
    <t>EXLAOR-IN</t>
  </si>
  <si>
    <t>OR-KS</t>
  </si>
  <si>
    <t>EXLAOR-KS</t>
  </si>
  <si>
    <t>EXLAOR-KY</t>
  </si>
  <si>
    <t>OR-LA</t>
  </si>
  <si>
    <t>EXLAOR-LA</t>
  </si>
  <si>
    <t>OR-MA</t>
  </si>
  <si>
    <t>EXLAOR-MA</t>
  </si>
  <si>
    <t>OR-MD</t>
  </si>
  <si>
    <t>EXLAOR-MD</t>
  </si>
  <si>
    <t>OR-ME</t>
  </si>
  <si>
    <t>EXLAOR-ME</t>
  </si>
  <si>
    <t>EXLAOR-MI</t>
  </si>
  <si>
    <t>OR-MN</t>
  </si>
  <si>
    <t>EXLAOR-MN</t>
  </si>
  <si>
    <t>OR-MO</t>
  </si>
  <si>
    <t>EXLAOR-MO</t>
  </si>
  <si>
    <t>OR-MS</t>
  </si>
  <si>
    <t>EXLAOR-MS</t>
  </si>
  <si>
    <t>OR-MT</t>
  </si>
  <si>
    <t>EXLAOR-MT</t>
  </si>
  <si>
    <t>OR-NC</t>
  </si>
  <si>
    <t>EXLAOR-NC</t>
  </si>
  <si>
    <t>OR-ND</t>
  </si>
  <si>
    <t>EXLAOR-ND</t>
  </si>
  <si>
    <t>OR-NE</t>
  </si>
  <si>
    <t>EXLAOR-NE</t>
  </si>
  <si>
    <t>OR-NH</t>
  </si>
  <si>
    <t>EXLAOR-NH</t>
  </si>
  <si>
    <t>OR-NJ</t>
  </si>
  <si>
    <t>EXLAOR-NJ</t>
  </si>
  <si>
    <t>OR-NM</t>
  </si>
  <si>
    <t>EXLAOR-NM</t>
  </si>
  <si>
    <t>OR-NV</t>
  </si>
  <si>
    <t>EXLAOR-NV</t>
  </si>
  <si>
    <t>OR-NY</t>
  </si>
  <si>
    <t>EXLAOR-NY</t>
  </si>
  <si>
    <t>OR-OH</t>
  </si>
  <si>
    <t>EXLAOR-OH</t>
  </si>
  <si>
    <t>OR-OK</t>
  </si>
  <si>
    <t>EXLAOR-OK</t>
  </si>
  <si>
    <t>OR-ON</t>
  </si>
  <si>
    <t>EXLAOR-ON</t>
  </si>
  <si>
    <t>OR-OR</t>
  </si>
  <si>
    <t>EXLAOR-OR</t>
  </si>
  <si>
    <t>OR-PA</t>
  </si>
  <si>
    <t>EXLAOR-PA</t>
  </si>
  <si>
    <t>OR-QC</t>
  </si>
  <si>
    <t>OR-RI</t>
  </si>
  <si>
    <t>EXLAOR-RI</t>
  </si>
  <si>
    <t>OR-SC</t>
  </si>
  <si>
    <t>EXLAOR-SC</t>
  </si>
  <si>
    <t>OR-SD</t>
  </si>
  <si>
    <t>EXLAOR-SD</t>
  </si>
  <si>
    <t>OR-TN</t>
  </si>
  <si>
    <t>EXLAOR-TN</t>
  </si>
  <si>
    <t>EXLAOR-TX</t>
  </si>
  <si>
    <t>OR-UT</t>
  </si>
  <si>
    <t>EXLAOR-UT</t>
  </si>
  <si>
    <t>OR-VA</t>
  </si>
  <si>
    <t>EXLAOR-VA</t>
  </si>
  <si>
    <t>OR-VT</t>
  </si>
  <si>
    <t>EXLAOR-VT</t>
  </si>
  <si>
    <t>EXLAOR-WA</t>
  </si>
  <si>
    <t>OR-WI</t>
  </si>
  <si>
    <t>EXLAOR-WI</t>
  </si>
  <si>
    <t>OR-WV</t>
  </si>
  <si>
    <t>EXLAOR-WV</t>
  </si>
  <si>
    <t>OR-WY</t>
  </si>
  <si>
    <t>EXLAOR-WY</t>
  </si>
  <si>
    <t>PA-AL</t>
  </si>
  <si>
    <t>EXLAPA-AL</t>
  </si>
  <si>
    <t>EXLAPA-AR</t>
  </si>
  <si>
    <t>EXLAPA-AZ</t>
  </si>
  <si>
    <t>EXLAPA-CA</t>
  </si>
  <si>
    <t>EXLAPA-CO</t>
  </si>
  <si>
    <t>EXLAPA-CT</t>
  </si>
  <si>
    <t>EXLAPA-DC</t>
  </si>
  <si>
    <t>EXLAPA-DE</t>
  </si>
  <si>
    <t>EXLAPA-FL</t>
  </si>
  <si>
    <t>EXLAPA-GA</t>
  </si>
  <si>
    <t>PA-IA</t>
  </si>
  <si>
    <t>EXLAPA-IA</t>
  </si>
  <si>
    <t>PA-ID</t>
  </si>
  <si>
    <t>EXLAPA-ID</t>
  </si>
  <si>
    <t>EXLAPA-IL</t>
  </si>
  <si>
    <t>EXLAPA-IN</t>
  </si>
  <si>
    <t>PA-KS</t>
  </si>
  <si>
    <t>EXLAPA-KS</t>
  </si>
  <si>
    <t>EXLAPA-KY</t>
  </si>
  <si>
    <t>PA-LA</t>
  </si>
  <si>
    <t>EXLAPA-LA</t>
  </si>
  <si>
    <t>EXLAPA-MA</t>
  </si>
  <si>
    <t>EXLAPA-MD</t>
  </si>
  <si>
    <t>EXLAPA-ME</t>
  </si>
  <si>
    <t>EXLAPA-MI</t>
  </si>
  <si>
    <t>EXLAPA-MN</t>
  </si>
  <si>
    <t>EXLAPA-MO</t>
  </si>
  <si>
    <t>EXLAPA-MS</t>
  </si>
  <si>
    <t>PA-MT</t>
  </si>
  <si>
    <t>EXLAPA-MT</t>
  </si>
  <si>
    <t>EXLAPA-NC</t>
  </si>
  <si>
    <t>PA-ND</t>
  </si>
  <si>
    <t>EXLAPA-ND</t>
  </si>
  <si>
    <t>PA-NE</t>
  </si>
  <si>
    <t>EXLAPA-NE</t>
  </si>
  <si>
    <t>EXLAPA-NH</t>
  </si>
  <si>
    <t>EXLAPA-NJ</t>
  </si>
  <si>
    <t>EXLAPA-NM</t>
  </si>
  <si>
    <t>PA-NV</t>
  </si>
  <si>
    <t>EXLAPA-NV</t>
  </si>
  <si>
    <t>EXLAPA-NY</t>
  </si>
  <si>
    <t>EXLAPA-OH</t>
  </si>
  <si>
    <t>PA-OK</t>
  </si>
  <si>
    <t>EXLAPA-OK</t>
  </si>
  <si>
    <t>EXLAPA-ON</t>
  </si>
  <si>
    <t>PA-OR</t>
  </si>
  <si>
    <t>EXLAPA-OR</t>
  </si>
  <si>
    <t>EXLAPA-PA</t>
  </si>
  <si>
    <t>PA-QC</t>
  </si>
  <si>
    <t>EXLAPA-RI</t>
  </si>
  <si>
    <t>PA-SC</t>
  </si>
  <si>
    <t>EXLAPA-SC</t>
  </si>
  <si>
    <t>PA-SD</t>
  </si>
  <si>
    <t>EXLAPA-SD</t>
  </si>
  <si>
    <t>EXLAPA-TN</t>
  </si>
  <si>
    <t>EXLAPA-TX</t>
  </si>
  <si>
    <t>PA-UT</t>
  </si>
  <si>
    <t>EXLAPA-UT</t>
  </si>
  <si>
    <t>EXLAPA-VA</t>
  </si>
  <si>
    <t>PA-VT</t>
  </si>
  <si>
    <t>EXLAPA-VT</t>
  </si>
  <si>
    <t>EXLAPA-WA</t>
  </si>
  <si>
    <t>EXLAPA-WI</t>
  </si>
  <si>
    <t>EXLAPA-WV</t>
  </si>
  <si>
    <t>PA-WY</t>
  </si>
  <si>
    <t>EXLAPA-WY</t>
  </si>
  <si>
    <t>RI-AL</t>
  </si>
  <si>
    <t>EXLARI-AL</t>
  </si>
  <si>
    <t>RI-AR</t>
  </si>
  <si>
    <t>EXLARI-AR</t>
  </si>
  <si>
    <t>RI-AZ</t>
  </si>
  <si>
    <t>EXLARI-AZ</t>
  </si>
  <si>
    <t>RI-CA</t>
  </si>
  <si>
    <t>EXLARI-CA</t>
  </si>
  <si>
    <t>RI-CO</t>
  </si>
  <si>
    <t>EXLARI-CO</t>
  </si>
  <si>
    <t>RI-CT</t>
  </si>
  <si>
    <t>EXLARI-CT</t>
  </si>
  <si>
    <t>RI-DC</t>
  </si>
  <si>
    <t>EXLARI-DC</t>
  </si>
  <si>
    <t>RI-DE</t>
  </si>
  <si>
    <t>EXLARI-DE</t>
  </si>
  <si>
    <t>RI-FL</t>
  </si>
  <si>
    <t>EXLARI-FL</t>
  </si>
  <si>
    <t>RI-GA</t>
  </si>
  <si>
    <t>EXLARI-GA</t>
  </si>
  <si>
    <t>RI-IA</t>
  </si>
  <si>
    <t>EXLARI-IA</t>
  </si>
  <si>
    <t>RI-ID</t>
  </si>
  <si>
    <t>EXLARI-ID</t>
  </si>
  <si>
    <t>RI-IL</t>
  </si>
  <si>
    <t>EXLARI-IL</t>
  </si>
  <si>
    <t>RI-IN</t>
  </si>
  <si>
    <t>EXLARI-IN</t>
  </si>
  <si>
    <t>RI-KS</t>
  </si>
  <si>
    <t>EXLARI-KS</t>
  </si>
  <si>
    <t>RI-KY</t>
  </si>
  <si>
    <t>EXLARI-KY</t>
  </si>
  <si>
    <t>RI-LA</t>
  </si>
  <si>
    <t>EXLARI-LA</t>
  </si>
  <si>
    <t>RI-MA</t>
  </si>
  <si>
    <t>EXLARI-MA</t>
  </si>
  <si>
    <t>RI-MD</t>
  </si>
  <si>
    <t>EXLARI-MD</t>
  </si>
  <si>
    <t>RI-ME</t>
  </si>
  <si>
    <t>EXLARI-ME</t>
  </si>
  <si>
    <t>RI-MI</t>
  </si>
  <si>
    <t>EXLARI-MI</t>
  </si>
  <si>
    <t>RI-MN</t>
  </si>
  <si>
    <t>EXLARI-MN</t>
  </si>
  <si>
    <t>EXLARI-MO</t>
  </si>
  <si>
    <t>RI-MS</t>
  </si>
  <si>
    <t>EXLARI-MS</t>
  </si>
  <si>
    <t>RI-MT</t>
  </si>
  <si>
    <t>EXLARI-MT</t>
  </si>
  <si>
    <t>EXLARI-NC</t>
  </si>
  <si>
    <t>RI-ND</t>
  </si>
  <si>
    <t>EXLARI-ND</t>
  </si>
  <si>
    <t>RI-NE</t>
  </si>
  <si>
    <t>EXLARI-NE</t>
  </si>
  <si>
    <t>RI-NH</t>
  </si>
  <si>
    <t>EXLARI-NH</t>
  </si>
  <si>
    <t>RI-NJ</t>
  </si>
  <si>
    <t>EXLARI-NJ</t>
  </si>
  <si>
    <t>RI-NM</t>
  </si>
  <si>
    <t>EXLARI-NM</t>
  </si>
  <si>
    <t>RI-NV</t>
  </si>
  <si>
    <t>EXLARI-NV</t>
  </si>
  <si>
    <t>RI-NY</t>
  </si>
  <si>
    <t>EXLARI-NY</t>
  </si>
  <si>
    <t>RI-OH</t>
  </si>
  <si>
    <t>EXLARI-OH</t>
  </si>
  <si>
    <t>RI-OK</t>
  </si>
  <si>
    <t>EXLARI-OK</t>
  </si>
  <si>
    <t>RI-ON</t>
  </si>
  <si>
    <t>EXLARI-ON</t>
  </si>
  <si>
    <t>RI-OR</t>
  </si>
  <si>
    <t>EXLARI-OR</t>
  </si>
  <si>
    <t>RI-PA</t>
  </si>
  <si>
    <t>EXLARI-PA</t>
  </si>
  <si>
    <t>RI-QC</t>
  </si>
  <si>
    <t>RI-RI</t>
  </si>
  <si>
    <t>EXLARI-RI</t>
  </si>
  <si>
    <t>RI-SC</t>
  </si>
  <si>
    <t>EXLARI-SC</t>
  </si>
  <si>
    <t>RI-SD</t>
  </si>
  <si>
    <t>EXLARI-SD</t>
  </si>
  <si>
    <t>RI-TN</t>
  </si>
  <si>
    <t>EXLARI-TN</t>
  </si>
  <si>
    <t>EXLARI-TX</t>
  </si>
  <si>
    <t>RI-UT</t>
  </si>
  <si>
    <t>EXLARI-UT</t>
  </si>
  <si>
    <t>RI-VA</t>
  </si>
  <si>
    <t>EXLARI-VA</t>
  </si>
  <si>
    <t>RI-VT</t>
  </si>
  <si>
    <t>EXLARI-VT</t>
  </si>
  <si>
    <t>RI-WA</t>
  </si>
  <si>
    <t>EXLARI-WA</t>
  </si>
  <si>
    <t>RI-WI</t>
  </si>
  <si>
    <t>EXLARI-WI</t>
  </si>
  <si>
    <t>RI-WV</t>
  </si>
  <si>
    <t>EXLARI-WV</t>
  </si>
  <si>
    <t>RI-WY</t>
  </si>
  <si>
    <t>EXLARI-WY</t>
  </si>
  <si>
    <t>EXLASC-AL</t>
  </si>
  <si>
    <t>SC-AR</t>
  </si>
  <si>
    <t>EXLASC-AR</t>
  </si>
  <si>
    <t>EXLASC-AZ</t>
  </si>
  <si>
    <t>SC-CA</t>
  </si>
  <si>
    <t>EXLASC-CA</t>
  </si>
  <si>
    <t>EXLASC-CO</t>
  </si>
  <si>
    <t>SC-CT</t>
  </si>
  <si>
    <t>EXLASC-CT</t>
  </si>
  <si>
    <t>SC-DC</t>
  </si>
  <si>
    <t>EXLASC-DC</t>
  </si>
  <si>
    <t>SC-DE</t>
  </si>
  <si>
    <t>EXLASC-DE</t>
  </si>
  <si>
    <t>EXLASC-FL</t>
  </si>
  <si>
    <t>EXLASC-GA</t>
  </si>
  <si>
    <t>SC-IA</t>
  </si>
  <si>
    <t>EXLASC-IA</t>
  </si>
  <si>
    <t>SC-ID</t>
  </si>
  <si>
    <t>EXLASC-ID</t>
  </si>
  <si>
    <t>EXLASC-IL</t>
  </si>
  <si>
    <t>SC-IN</t>
  </si>
  <si>
    <t>EXLASC-IN</t>
  </si>
  <si>
    <t>SC-KS</t>
  </si>
  <si>
    <t>EXLASC-KS</t>
  </si>
  <si>
    <t>SC-KY</t>
  </si>
  <si>
    <t>EXLASC-KY</t>
  </si>
  <si>
    <t>SC-LA</t>
  </si>
  <si>
    <t>EXLASC-LA</t>
  </si>
  <si>
    <t>EXLASC-MA</t>
  </si>
  <si>
    <t>EXLASC-MD</t>
  </si>
  <si>
    <t>SC-ME</t>
  </si>
  <si>
    <t>EXLASC-ME</t>
  </si>
  <si>
    <t>EXLASC-MI</t>
  </si>
  <si>
    <t>EXLASC-MN</t>
  </si>
  <si>
    <t>EXLASC-MO</t>
  </si>
  <si>
    <t>EXLASC-MS</t>
  </si>
  <si>
    <t>SC-MT</t>
  </si>
  <si>
    <t>EXLASC-MT</t>
  </si>
  <si>
    <t>EXLASC-NC</t>
  </si>
  <si>
    <t>SC-ND</t>
  </si>
  <si>
    <t>EXLASC-ND</t>
  </si>
  <si>
    <t>SC-NE</t>
  </si>
  <si>
    <t>EXLASC-NE</t>
  </si>
  <si>
    <t>SC-NH</t>
  </si>
  <si>
    <t>EXLASC-NH</t>
  </si>
  <si>
    <t>SC-NJ</t>
  </si>
  <si>
    <t>EXLASC-NJ</t>
  </si>
  <si>
    <t>SC-NM</t>
  </si>
  <si>
    <t>EXLASC-NM</t>
  </si>
  <si>
    <t>SC-NV</t>
  </si>
  <si>
    <t>EXLASC-NV</t>
  </si>
  <si>
    <t>SC-NY</t>
  </si>
  <si>
    <t>EXLASC-NY</t>
  </si>
  <si>
    <t>EXLASC-OH</t>
  </si>
  <si>
    <t>SC-OK</t>
  </si>
  <si>
    <t>EXLASC-OK</t>
  </si>
  <si>
    <t>SC-ON</t>
  </si>
  <si>
    <t>EXLASC-ON</t>
  </si>
  <si>
    <t>SC-OR</t>
  </si>
  <si>
    <t>EXLASC-OR</t>
  </si>
  <si>
    <t>SC-PA</t>
  </si>
  <si>
    <t>EXLASC-PA</t>
  </si>
  <si>
    <t>SC-QC</t>
  </si>
  <si>
    <t>SC-RI</t>
  </si>
  <si>
    <t>EXLASC-RI</t>
  </si>
  <si>
    <t>EXLASC-SC</t>
  </si>
  <si>
    <t>SC-SD</t>
  </si>
  <si>
    <t>EXLASC-SD</t>
  </si>
  <si>
    <t>EXLASC-TN</t>
  </si>
  <si>
    <t>EXLASC-TX</t>
  </si>
  <si>
    <t>SC-UT</t>
  </si>
  <si>
    <t>EXLASC-UT</t>
  </si>
  <si>
    <t>EXLASC-VA</t>
  </si>
  <si>
    <t>SC-VT</t>
  </si>
  <si>
    <t>EXLASC-VT</t>
  </si>
  <si>
    <t>EXLASC-WA</t>
  </si>
  <si>
    <t>EXLASC-WI</t>
  </si>
  <si>
    <t>SC-WV</t>
  </si>
  <si>
    <t>EXLASC-WV</t>
  </si>
  <si>
    <t>SC-WY</t>
  </si>
  <si>
    <t>EXLASC-WY</t>
  </si>
  <si>
    <t>SD-AL</t>
  </si>
  <si>
    <t>EXLASD-AL</t>
  </si>
  <si>
    <t>SD-AR</t>
  </si>
  <si>
    <t>EXLASD-AR</t>
  </si>
  <si>
    <t>SD-AZ</t>
  </si>
  <si>
    <t>EXLASD-AZ</t>
  </si>
  <si>
    <t>SD-CA</t>
  </si>
  <si>
    <t>EXLASD-CA</t>
  </si>
  <si>
    <t>SD-CO</t>
  </si>
  <si>
    <t>EXLASD-CO</t>
  </si>
  <si>
    <t>SD-CT</t>
  </si>
  <si>
    <t>EXLASD-CT</t>
  </si>
  <si>
    <t>SD-DC</t>
  </si>
  <si>
    <t>EXLASD-DC</t>
  </si>
  <si>
    <t>SD-DE</t>
  </si>
  <si>
    <t>EXLASD-DE</t>
  </si>
  <si>
    <t>SD-FL</t>
  </si>
  <si>
    <t>EXLASD-FL</t>
  </si>
  <si>
    <t>SD-GA</t>
  </si>
  <si>
    <t>EXLASD-GA</t>
  </si>
  <si>
    <t>SD-IA</t>
  </si>
  <si>
    <t>EXLASD-IA</t>
  </si>
  <si>
    <t>SD-ID</t>
  </si>
  <si>
    <t>EXLASD-ID</t>
  </si>
  <si>
    <t>SD-IL</t>
  </si>
  <si>
    <t>EXLASD-IL</t>
  </si>
  <si>
    <t>SD-IN</t>
  </si>
  <si>
    <t>EXLASD-IN</t>
  </si>
  <si>
    <t>SD-KS</t>
  </si>
  <si>
    <t>EXLASD-KS</t>
  </si>
  <si>
    <t>SD-KY</t>
  </si>
  <si>
    <t>EXLASD-KY</t>
  </si>
  <si>
    <t>SD-LA</t>
  </si>
  <si>
    <t>EXLASD-LA</t>
  </si>
  <si>
    <t>SD-MA</t>
  </si>
  <si>
    <t>EXLASD-MA</t>
  </si>
  <si>
    <t>SD-MD</t>
  </si>
  <si>
    <t>EXLASD-MD</t>
  </si>
  <si>
    <t>SD-ME</t>
  </si>
  <si>
    <t>EXLASD-ME</t>
  </si>
  <si>
    <t>EXLASD-MI</t>
  </si>
  <si>
    <t>SD-MN</t>
  </si>
  <si>
    <t>EXLASD-MN</t>
  </si>
  <si>
    <t>SD-MO</t>
  </si>
  <si>
    <t>EXLASD-MO</t>
  </si>
  <si>
    <t>SD-MS</t>
  </si>
  <si>
    <t>EXLASD-MS</t>
  </si>
  <si>
    <t>SD-MT</t>
  </si>
  <si>
    <t>EXLASD-MT</t>
  </si>
  <si>
    <t>EXLASD-NC</t>
  </si>
  <si>
    <t>SD-ND</t>
  </si>
  <si>
    <t>EXLASD-ND</t>
  </si>
  <si>
    <t>SD-NE</t>
  </si>
  <si>
    <t>EXLASD-NE</t>
  </si>
  <si>
    <t>SD-NH</t>
  </si>
  <si>
    <t>EXLASD-NH</t>
  </si>
  <si>
    <t>SD-NJ</t>
  </si>
  <si>
    <t>EXLASD-NJ</t>
  </si>
  <si>
    <t>SD-NM</t>
  </si>
  <si>
    <t>EXLASD-NM</t>
  </si>
  <si>
    <t>SD-NV</t>
  </si>
  <si>
    <t>EXLASD-NV</t>
  </si>
  <si>
    <t>SD-NY</t>
  </si>
  <si>
    <t>EXLASD-NY</t>
  </si>
  <si>
    <t>SD-OH</t>
  </si>
  <si>
    <t>EXLASD-OH</t>
  </si>
  <si>
    <t>SD-OK</t>
  </si>
  <si>
    <t>EXLASD-OK</t>
  </si>
  <si>
    <t>SD-ON</t>
  </si>
  <si>
    <t>EXLASD-ON</t>
  </si>
  <si>
    <t>SD-OR</t>
  </si>
  <si>
    <t>EXLASD-OR</t>
  </si>
  <si>
    <t>SD-PA</t>
  </si>
  <si>
    <t>EXLASD-PA</t>
  </si>
  <si>
    <t>SD-QC</t>
  </si>
  <si>
    <t>SD-RI</t>
  </si>
  <si>
    <t>EXLASD-RI</t>
  </si>
  <si>
    <t>SD-SC</t>
  </si>
  <si>
    <t>EXLASD-SC</t>
  </si>
  <si>
    <t>SD-SD</t>
  </si>
  <si>
    <t>EXLASD-SD</t>
  </si>
  <si>
    <t>SD-TN</t>
  </si>
  <si>
    <t>EXLASD-TN</t>
  </si>
  <si>
    <t>SD-TX</t>
  </si>
  <si>
    <t>EXLASD-TX</t>
  </si>
  <si>
    <t>SD-UT</t>
  </si>
  <si>
    <t>EXLASD-UT</t>
  </si>
  <si>
    <t>SD-VA</t>
  </si>
  <si>
    <t>EXLASD-VA</t>
  </si>
  <si>
    <t>SD-VT</t>
  </si>
  <si>
    <t>EXLASD-VT</t>
  </si>
  <si>
    <t>SD-WA</t>
  </si>
  <si>
    <t>EXLASD-WA</t>
  </si>
  <si>
    <t>SD-WI</t>
  </si>
  <si>
    <t>EXLASD-WI</t>
  </si>
  <si>
    <t>SD-WV</t>
  </si>
  <si>
    <t>EXLASD-WV</t>
  </si>
  <si>
    <t>SD-WY</t>
  </si>
  <si>
    <t>EXLASD-WY</t>
  </si>
  <si>
    <t>EXLATN-AL</t>
  </si>
  <si>
    <t>EXLATN-AR</t>
  </si>
  <si>
    <t>EXLATN-AZ</t>
  </si>
  <si>
    <t>EXLATN-CA</t>
  </si>
  <si>
    <t>TN-CO</t>
  </si>
  <si>
    <t>EXLATN-CO</t>
  </si>
  <si>
    <t>TN-CT</t>
  </si>
  <si>
    <t>EXLATN-CT</t>
  </si>
  <si>
    <t>TN-DC</t>
  </si>
  <si>
    <t>EXLATN-DC</t>
  </si>
  <si>
    <t>TN-DE</t>
  </si>
  <si>
    <t>EXLATN-DE</t>
  </si>
  <si>
    <t>EXLATN-FL</t>
  </si>
  <si>
    <t>EXLATN-GA</t>
  </si>
  <si>
    <t>TN-IA</t>
  </si>
  <si>
    <t>EXLATN-IA</t>
  </si>
  <si>
    <t>TN-ID</t>
  </si>
  <si>
    <t>EXLATN-ID</t>
  </si>
  <si>
    <t>EXLATN-IL</t>
  </si>
  <si>
    <t>EXLATN-IN</t>
  </si>
  <si>
    <t>EXLATN-KS</t>
  </si>
  <si>
    <t>EXLATN-KY</t>
  </si>
  <si>
    <t>EXLATN-LA</t>
  </si>
  <si>
    <t>EXLATN-MA</t>
  </si>
  <si>
    <t>EXLATN-MD</t>
  </si>
  <si>
    <t>TN-ME</t>
  </si>
  <si>
    <t>EXLATN-ME</t>
  </si>
  <si>
    <t>EXLATN-MI</t>
  </si>
  <si>
    <t>EXLATN-MN</t>
  </si>
  <si>
    <t>EXLATN-MO</t>
  </si>
  <si>
    <t>EXLATN-MS</t>
  </si>
  <si>
    <t>EXLATN-MT</t>
  </si>
  <si>
    <t>EXLATN-NC</t>
  </si>
  <si>
    <t>TN-ND</t>
  </si>
  <si>
    <t>EXLATN-ND</t>
  </si>
  <si>
    <t>TN-NE</t>
  </si>
  <si>
    <t>EXLATN-NE</t>
  </si>
  <si>
    <t>TN-NH</t>
  </si>
  <si>
    <t>EXLATN-NH</t>
  </si>
  <si>
    <t>EXLATN-NJ</t>
  </si>
  <si>
    <t>TN-NM</t>
  </si>
  <si>
    <t>EXLATN-NM</t>
  </si>
  <si>
    <t>TN-NV</t>
  </si>
  <si>
    <t>EXLATN-NV</t>
  </si>
  <si>
    <t>EXLATN-NY</t>
  </si>
  <si>
    <t>EXLATN-OH</t>
  </si>
  <si>
    <t>EXLATN-OK</t>
  </si>
  <si>
    <t>TN-ON</t>
  </si>
  <si>
    <t>EXLATN-ON</t>
  </si>
  <si>
    <t>EXLATN-OR</t>
  </si>
  <si>
    <t>EXLATN-PA</t>
  </si>
  <si>
    <t>TN-QC</t>
  </si>
  <si>
    <t>TN-RI</t>
  </si>
  <si>
    <t>EXLATN-RI</t>
  </si>
  <si>
    <t>EXLATN-SC</t>
  </si>
  <si>
    <t>EXLATN-SD</t>
  </si>
  <si>
    <t>EXLATN-TN</t>
  </si>
  <si>
    <t>EXLATN-TX</t>
  </si>
  <si>
    <t>TN-UT</t>
  </si>
  <si>
    <t>EXLATN-UT</t>
  </si>
  <si>
    <t>EXLATN-VA</t>
  </si>
  <si>
    <t>TN-VT</t>
  </si>
  <si>
    <t>EXLATN-VT</t>
  </si>
  <si>
    <t>EXLATN-WA</t>
  </si>
  <si>
    <t>EXLATN-WI</t>
  </si>
  <si>
    <t>TN-WV</t>
  </si>
  <si>
    <t>EXLATN-WV</t>
  </si>
  <si>
    <t>TN-WY</t>
  </si>
  <si>
    <t>EXLATN-WY</t>
  </si>
  <si>
    <t>EXLATX-AL</t>
  </si>
  <si>
    <t>EXLATX-AR</t>
  </si>
  <si>
    <t>EXLATX-AZ</t>
  </si>
  <si>
    <t>EXLATX-CA</t>
  </si>
  <si>
    <t>EXLATX-CO</t>
  </si>
  <si>
    <t>EXLATX-CT</t>
  </si>
  <si>
    <t>TX-DC</t>
  </si>
  <si>
    <t>EXLATX-DC</t>
  </si>
  <si>
    <t>TX-DE</t>
  </si>
  <si>
    <t>EXLATX-DE</t>
  </si>
  <si>
    <t>EXLATX-FL</t>
  </si>
  <si>
    <t>EXLATX-GA</t>
  </si>
  <si>
    <t>EXLATX-IA</t>
  </si>
  <si>
    <t>EXLATX-ID</t>
  </si>
  <si>
    <t>EXLATX-IL</t>
  </si>
  <si>
    <t>EXLATX-IN</t>
  </si>
  <si>
    <t>EXLATX-KS</t>
  </si>
  <si>
    <t>EXLATX-KY</t>
  </si>
  <si>
    <t>EXLATX-LA</t>
  </si>
  <si>
    <t>EXLATX-MA</t>
  </si>
  <si>
    <t>EXLATX-MD</t>
  </si>
  <si>
    <t>EXLATX-ME</t>
  </si>
  <si>
    <t>EXLATX-MI</t>
  </si>
  <si>
    <t>EXLATX-MN</t>
  </si>
  <si>
    <t>EXLATX-MO</t>
  </si>
  <si>
    <t>EXLATX-MS</t>
  </si>
  <si>
    <t>EXLATX-MT</t>
  </si>
  <si>
    <t>EXLATX-NC</t>
  </si>
  <si>
    <t>EXLATX-ND</t>
  </si>
  <si>
    <t>EXLATX-NE</t>
  </si>
  <si>
    <t>TX-NH</t>
  </si>
  <si>
    <t>EXLATX-NH</t>
  </si>
  <si>
    <t>EXLATX-NJ</t>
  </si>
  <si>
    <t>EXLATX-NM</t>
  </si>
  <si>
    <t>EXLATX-NV</t>
  </si>
  <si>
    <t>EXLATX-NY</t>
  </si>
  <si>
    <t>EXLATX-OH</t>
  </si>
  <si>
    <t>EXLATX-OK</t>
  </si>
  <si>
    <t>EXLATX-ON</t>
  </si>
  <si>
    <t>EXLATX-OR</t>
  </si>
  <si>
    <t>EXLATX-PA</t>
  </si>
  <si>
    <t>TX-QC</t>
  </si>
  <si>
    <t>TX-RI</t>
  </si>
  <si>
    <t>EXLATX-RI</t>
  </si>
  <si>
    <t>EXLATX-SC</t>
  </si>
  <si>
    <t>EXLATX-SD</t>
  </si>
  <si>
    <t>EXLATX-TN</t>
  </si>
  <si>
    <t>EXLATX-TX</t>
  </si>
  <si>
    <t>EXLATX-UT</t>
  </si>
  <si>
    <t>EXLATX-VA</t>
  </si>
  <si>
    <t>TX-VT</t>
  </si>
  <si>
    <t>EXLATX-VT</t>
  </si>
  <si>
    <t>EXLATX-WA</t>
  </si>
  <si>
    <t>EXLATX-WI</t>
  </si>
  <si>
    <t>EXLATX-WV</t>
  </si>
  <si>
    <t>EXLATX-WY</t>
  </si>
  <si>
    <t>UT-AL</t>
  </si>
  <si>
    <t>EXLAUT-AL</t>
  </si>
  <si>
    <t>UT-AR</t>
  </si>
  <si>
    <t>EXLAUT-AR</t>
  </si>
  <si>
    <t>EXLAUT-AZ</t>
  </si>
  <si>
    <t>EXLAUT-CA</t>
  </si>
  <si>
    <t>EXLAUT-CO</t>
  </si>
  <si>
    <t>UT-CT</t>
  </si>
  <si>
    <t>EXLAUT-CT</t>
  </si>
  <si>
    <t>UT-DC</t>
  </si>
  <si>
    <t>EXLAUT-DC</t>
  </si>
  <si>
    <t>UT-DE</t>
  </si>
  <si>
    <t>EXLAUT-DE</t>
  </si>
  <si>
    <t>UT-FL</t>
  </si>
  <si>
    <t>EXLAUT-FL</t>
  </si>
  <si>
    <t>UT-GA</t>
  </si>
  <si>
    <t>EXLAUT-GA</t>
  </si>
  <si>
    <t>UT-IA</t>
  </si>
  <si>
    <t>EXLAUT-IA</t>
  </si>
  <si>
    <t>EXLAUT-ID</t>
  </si>
  <si>
    <t>UT-IL</t>
  </si>
  <si>
    <t>EXLAUT-IL</t>
  </si>
  <si>
    <t>UT-IN</t>
  </si>
  <si>
    <t>EXLAUT-IN</t>
  </si>
  <si>
    <t>UT-KS</t>
  </si>
  <si>
    <t>EXLAUT-KS</t>
  </si>
  <si>
    <t>UT-KY</t>
  </si>
  <si>
    <t>EXLAUT-KY</t>
  </si>
  <si>
    <t>UT-LA</t>
  </si>
  <si>
    <t>EXLAUT-LA</t>
  </si>
  <si>
    <t>UT-MA</t>
  </si>
  <si>
    <t>EXLAUT-MA</t>
  </si>
  <si>
    <t>UT-MD</t>
  </si>
  <si>
    <t>EXLAUT-MD</t>
  </si>
  <si>
    <t>UT-ME</t>
  </si>
  <si>
    <t>EXLAUT-ME</t>
  </si>
  <si>
    <t>EXLAUT-MI</t>
  </si>
  <si>
    <t>EXLAUT-MN</t>
  </si>
  <si>
    <t>UT-MO</t>
  </si>
  <si>
    <t>EXLAUT-MO</t>
  </si>
  <si>
    <t>UT-MS</t>
  </si>
  <si>
    <t>EXLAUT-MS</t>
  </si>
  <si>
    <t>EXLAUT-MT</t>
  </si>
  <si>
    <t>EXLAUT-NC</t>
  </si>
  <si>
    <t>UT-ND</t>
  </si>
  <si>
    <t>EXLAUT-ND</t>
  </si>
  <si>
    <t>UT-NE</t>
  </si>
  <si>
    <t>EXLAUT-NE</t>
  </si>
  <si>
    <t>UT-NH</t>
  </si>
  <si>
    <t>EXLAUT-NH</t>
  </si>
  <si>
    <t>UT-NJ</t>
  </si>
  <si>
    <t>EXLAUT-NJ</t>
  </si>
  <si>
    <t>EXLAUT-NM</t>
  </si>
  <si>
    <t>EXLAUT-NV</t>
  </si>
  <si>
    <t>UT-NY</t>
  </si>
  <si>
    <t>EXLAUT-NY</t>
  </si>
  <si>
    <t>UT-OH</t>
  </si>
  <si>
    <t>EXLAUT-OH</t>
  </si>
  <si>
    <t>UT-OK</t>
  </si>
  <si>
    <t>EXLAUT-OK</t>
  </si>
  <si>
    <t>UT-ON</t>
  </si>
  <si>
    <t>EXLAUT-ON</t>
  </si>
  <si>
    <t>EXLAUT-OR</t>
  </si>
  <si>
    <t>UT-PA</t>
  </si>
  <si>
    <t>EXLAUT-PA</t>
  </si>
  <si>
    <t>UT-QC</t>
  </si>
  <si>
    <t>UT-RI</t>
  </si>
  <si>
    <t>EXLAUT-RI</t>
  </si>
  <si>
    <t>UT-SC</t>
  </si>
  <si>
    <t>EXLAUT-SC</t>
  </si>
  <si>
    <t>UT-SD</t>
  </si>
  <si>
    <t>EXLAUT-SD</t>
  </si>
  <si>
    <t>UT-TN</t>
  </si>
  <si>
    <t>EXLAUT-TN</t>
  </si>
  <si>
    <t>EXLAUT-TX</t>
  </si>
  <si>
    <t>EXLAUT-UT</t>
  </si>
  <si>
    <t>UT-VA</t>
  </si>
  <si>
    <t>EXLAUT-VA</t>
  </si>
  <si>
    <t>UT-VT</t>
  </si>
  <si>
    <t>EXLAUT-VT</t>
  </si>
  <si>
    <t>EXLAUT-WA</t>
  </si>
  <si>
    <t>UT-WI</t>
  </si>
  <si>
    <t>EXLAUT-WI</t>
  </si>
  <si>
    <t>UT-WV</t>
  </si>
  <si>
    <t>EXLAUT-WV</t>
  </si>
  <si>
    <t>EXLAUT-WY</t>
  </si>
  <si>
    <t>VA-AL</t>
  </si>
  <si>
    <t>EXLAVA-AL</t>
  </si>
  <si>
    <t>EXLAVA-AR</t>
  </si>
  <si>
    <t>VA-AZ</t>
  </si>
  <si>
    <t>EXLAVA-AZ</t>
  </si>
  <si>
    <t>VA-CA</t>
  </si>
  <si>
    <t>EXLAVA-CA</t>
  </si>
  <si>
    <t>VA-CO</t>
  </si>
  <si>
    <t>EXLAVA-CO</t>
  </si>
  <si>
    <t>VA-CT</t>
  </si>
  <si>
    <t>EXLAVA-CT</t>
  </si>
  <si>
    <t>VA-DC</t>
  </si>
  <si>
    <t>EXLAVA-DC</t>
  </si>
  <si>
    <t>VA-DE</t>
  </si>
  <si>
    <t>EXLAVA-DE</t>
  </si>
  <si>
    <t>EXLAVA-FL</t>
  </si>
  <si>
    <t>VA-GA</t>
  </si>
  <si>
    <t>EXLAVA-GA</t>
  </si>
  <si>
    <t>VA-IA</t>
  </si>
  <si>
    <t>EXLAVA-IA</t>
  </si>
  <si>
    <t>VA-ID</t>
  </si>
  <si>
    <t>EXLAVA-ID</t>
  </si>
  <si>
    <t>VA-IL</t>
  </si>
  <si>
    <t>EXLAVA-IL</t>
  </si>
  <si>
    <t>VA-IN</t>
  </si>
  <si>
    <t>EXLAVA-IN</t>
  </si>
  <si>
    <t>VA-KS</t>
  </si>
  <si>
    <t>EXLAVA-KS</t>
  </si>
  <si>
    <t>EXLAVA-KY</t>
  </si>
  <si>
    <t>VA-LA</t>
  </si>
  <si>
    <t>EXLAVA-LA</t>
  </si>
  <si>
    <t>VA-MA</t>
  </si>
  <si>
    <t>EXLAVA-MA</t>
  </si>
  <si>
    <t>EXLAVA-MD</t>
  </si>
  <si>
    <t>VA-ME</t>
  </si>
  <si>
    <t>EXLAVA-ME</t>
  </si>
  <si>
    <t>EXLAVA-MI</t>
  </si>
  <si>
    <t>VA-MN</t>
  </si>
  <si>
    <t>EXLAVA-MN</t>
  </si>
  <si>
    <t>EXLAVA-MO</t>
  </si>
  <si>
    <t>EXLAVA-MS</t>
  </si>
  <si>
    <t>VA-MT</t>
  </si>
  <si>
    <t>EXLAVA-MT</t>
  </si>
  <si>
    <t>EXLAVA-NC</t>
  </si>
  <si>
    <t>VA-ND</t>
  </si>
  <si>
    <t>EXLAVA-ND</t>
  </si>
  <si>
    <t>VA-NE</t>
  </si>
  <si>
    <t>EXLAVA-NE</t>
  </si>
  <si>
    <t>VA-NH</t>
  </si>
  <si>
    <t>EXLAVA-NH</t>
  </si>
  <si>
    <t>EXLAVA-NJ</t>
  </si>
  <si>
    <t>VA-NM</t>
  </si>
  <si>
    <t>EXLAVA-NM</t>
  </si>
  <si>
    <t>VA-NV</t>
  </si>
  <si>
    <t>EXLAVA-NV</t>
  </si>
  <si>
    <t>VA-NY</t>
  </si>
  <si>
    <t>EXLAVA-NY</t>
  </si>
  <si>
    <t>EXLAVA-OH</t>
  </si>
  <si>
    <t>VA-OK</t>
  </si>
  <si>
    <t>EXLAVA-OK</t>
  </si>
  <si>
    <t>VA-ON</t>
  </si>
  <si>
    <t>EXLAVA-ON</t>
  </si>
  <si>
    <t>VA-OR</t>
  </si>
  <si>
    <t>EXLAVA-OR</t>
  </si>
  <si>
    <t>EXLAVA-PA</t>
  </si>
  <si>
    <t>VA-QC</t>
  </si>
  <si>
    <t>VA-RI</t>
  </si>
  <si>
    <t>EXLAVA-RI</t>
  </si>
  <si>
    <t>VA-SC</t>
  </si>
  <si>
    <t>EXLAVA-SC</t>
  </si>
  <si>
    <t>VA-SD</t>
  </si>
  <si>
    <t>EXLAVA-SD</t>
  </si>
  <si>
    <t>VA-TN</t>
  </si>
  <si>
    <t>EXLAVA-TN</t>
  </si>
  <si>
    <t>EXLAVA-TX</t>
  </si>
  <si>
    <t>VA-UT</t>
  </si>
  <si>
    <t>EXLAVA-UT</t>
  </si>
  <si>
    <t>EXLAVA-VA</t>
  </si>
  <si>
    <t>VA-VT</t>
  </si>
  <si>
    <t>EXLAVA-VT</t>
  </si>
  <si>
    <t>EXLAVA-WA</t>
  </si>
  <si>
    <t>VA-WI</t>
  </si>
  <si>
    <t>EXLAVA-WI</t>
  </si>
  <si>
    <t>VA-WV</t>
  </si>
  <si>
    <t>EXLAVA-WV</t>
  </si>
  <si>
    <t>VA-WY</t>
  </si>
  <si>
    <t>EXLAVA-WY</t>
  </si>
  <si>
    <t>VT-AL</t>
  </si>
  <si>
    <t>EXLAVT-AL</t>
  </si>
  <si>
    <t>VT-AR</t>
  </si>
  <si>
    <t>EXLAVT-AR</t>
  </si>
  <si>
    <t>VT-AZ</t>
  </si>
  <si>
    <t>EXLAVT-AZ</t>
  </si>
  <si>
    <t>VT-CA</t>
  </si>
  <si>
    <t>EXLAVT-CA</t>
  </si>
  <si>
    <t>VT-CO</t>
  </si>
  <si>
    <t>EXLAVT-CO</t>
  </si>
  <si>
    <t>VT-CT</t>
  </si>
  <si>
    <t>EXLAVT-CT</t>
  </si>
  <si>
    <t>VT-DC</t>
  </si>
  <si>
    <t>EXLAVT-DC</t>
  </si>
  <si>
    <t>VT-DE</t>
  </si>
  <si>
    <t>EXLAVT-DE</t>
  </si>
  <si>
    <t>VT-FL</t>
  </si>
  <si>
    <t>EXLAVT-FL</t>
  </si>
  <si>
    <t>VT-GA</t>
  </si>
  <si>
    <t>EXLAVT-GA</t>
  </si>
  <si>
    <t>VT-IA</t>
  </si>
  <si>
    <t>EXLAVT-IA</t>
  </si>
  <si>
    <t>VT-ID</t>
  </si>
  <si>
    <t>EXLAVT-ID</t>
  </si>
  <si>
    <t>VT-IL</t>
  </si>
  <si>
    <t>EXLAVT-IL</t>
  </si>
  <si>
    <t>VT-IN</t>
  </si>
  <si>
    <t>EXLAVT-IN</t>
  </si>
  <si>
    <t>VT-KS</t>
  </si>
  <si>
    <t>EXLAVT-KS</t>
  </si>
  <si>
    <t>VT-KY</t>
  </si>
  <si>
    <t>EXLAVT-KY</t>
  </si>
  <si>
    <t>VT-LA</t>
  </si>
  <si>
    <t>EXLAVT-LA</t>
  </si>
  <si>
    <t>VT-MA</t>
  </si>
  <si>
    <t>EXLAVT-MA</t>
  </si>
  <si>
    <t>VT-MD</t>
  </si>
  <si>
    <t>EXLAVT-MD</t>
  </si>
  <si>
    <t>VT-ME</t>
  </si>
  <si>
    <t>EXLAVT-ME</t>
  </si>
  <si>
    <t>EXLAVT-MI</t>
  </si>
  <si>
    <t>VT-MN</t>
  </si>
  <si>
    <t>EXLAVT-MN</t>
  </si>
  <si>
    <t>VT-MO</t>
  </si>
  <si>
    <t>EXLAVT-MO</t>
  </si>
  <si>
    <t>VT-MS</t>
  </si>
  <si>
    <t>EXLAVT-MS</t>
  </si>
  <si>
    <t>VT-MT</t>
  </si>
  <si>
    <t>EXLAVT-MT</t>
  </si>
  <si>
    <t>VT-NC</t>
  </si>
  <si>
    <t>EXLAVT-NC</t>
  </si>
  <si>
    <t>VT-ND</t>
  </si>
  <si>
    <t>EXLAVT-ND</t>
  </si>
  <si>
    <t>VT-NE</t>
  </si>
  <si>
    <t>EXLAVT-NE</t>
  </si>
  <si>
    <t>VT-NH</t>
  </si>
  <si>
    <t>EXLAVT-NH</t>
  </si>
  <si>
    <t>VT-NJ</t>
  </si>
  <si>
    <t>EXLAVT-NJ</t>
  </si>
  <si>
    <t>VT-NM</t>
  </si>
  <si>
    <t>EXLAVT-NM</t>
  </si>
  <si>
    <t>VT-NV</t>
  </si>
  <si>
    <t>EXLAVT-NV</t>
  </si>
  <si>
    <t>VT-NY</t>
  </si>
  <si>
    <t>EXLAVT-NY</t>
  </si>
  <si>
    <t>VT-OH</t>
  </si>
  <si>
    <t>EXLAVT-OH</t>
  </si>
  <si>
    <t>VT-OK</t>
  </si>
  <si>
    <t>EXLAVT-OK</t>
  </si>
  <si>
    <t>VT-ON</t>
  </si>
  <si>
    <t>EXLAVT-ON</t>
  </si>
  <si>
    <t>VT-OR</t>
  </si>
  <si>
    <t>EXLAVT-OR</t>
  </si>
  <si>
    <t>VT-PA</t>
  </si>
  <si>
    <t>EXLAVT-PA</t>
  </si>
  <si>
    <t>VT-QC</t>
  </si>
  <si>
    <t>VT-RI</t>
  </si>
  <si>
    <t>EXLAVT-RI</t>
  </si>
  <si>
    <t>VT-SC</t>
  </si>
  <si>
    <t>EXLAVT-SC</t>
  </si>
  <si>
    <t>VT-SD</t>
  </si>
  <si>
    <t>EXLAVT-SD</t>
  </si>
  <si>
    <t>VT-TN</t>
  </si>
  <si>
    <t>EXLAVT-TN</t>
  </si>
  <si>
    <t>VT-TX</t>
  </si>
  <si>
    <t>EXLAVT-TX</t>
  </si>
  <si>
    <t>VT-UT</t>
  </si>
  <si>
    <t>EXLAVT-UT</t>
  </si>
  <si>
    <t>VT-VA</t>
  </si>
  <si>
    <t>EXLAVT-VA</t>
  </si>
  <si>
    <t>VT-VT</t>
  </si>
  <si>
    <t>EXLAVT-VT</t>
  </si>
  <si>
    <t>VT-WA</t>
  </si>
  <si>
    <t>EXLAVT-WA</t>
  </si>
  <si>
    <t>VT-WI</t>
  </si>
  <si>
    <t>EXLAVT-WI</t>
  </si>
  <si>
    <t>VT-WV</t>
  </si>
  <si>
    <t>EXLAVT-WV</t>
  </si>
  <si>
    <t>VT-WY</t>
  </si>
  <si>
    <t>EXLAVT-WY</t>
  </si>
  <si>
    <t>EXLAWA-AL</t>
  </si>
  <si>
    <t>WA-AR</t>
  </si>
  <si>
    <t>EXLAWA-AR</t>
  </si>
  <si>
    <t>EXLAWA-AZ</t>
  </si>
  <si>
    <t>EXLAWA-CA</t>
  </si>
  <si>
    <t>EXLAWA-CO</t>
  </si>
  <si>
    <t>WA-CT</t>
  </si>
  <si>
    <t>EXLAWA-CT</t>
  </si>
  <si>
    <t>WA-DC</t>
  </si>
  <si>
    <t>EXLAWA-DC</t>
  </si>
  <si>
    <t>WA-DE</t>
  </si>
  <si>
    <t>EXLAWA-DE</t>
  </si>
  <si>
    <t>EXLAWA-FL</t>
  </si>
  <si>
    <t>EXLAWA-GA</t>
  </si>
  <si>
    <t>WA-IA</t>
  </si>
  <si>
    <t>EXLAWA-IA</t>
  </si>
  <si>
    <t>EXLAWA-ID</t>
  </si>
  <si>
    <t>WA-IL</t>
  </si>
  <si>
    <t>EXLAWA-IL</t>
  </si>
  <si>
    <t>EXLAWA-IN</t>
  </si>
  <si>
    <t>WA-KS</t>
  </si>
  <si>
    <t>EXLAWA-KS</t>
  </si>
  <si>
    <t>EXLAWA-KY</t>
  </si>
  <si>
    <t>WA-LA</t>
  </si>
  <si>
    <t>EXLAWA-LA</t>
  </si>
  <si>
    <t>WA-MA</t>
  </si>
  <si>
    <t>EXLAWA-MA</t>
  </si>
  <si>
    <t>WA-MD</t>
  </si>
  <si>
    <t>EXLAWA-MD</t>
  </si>
  <si>
    <t>WA-ME</t>
  </si>
  <si>
    <t>EXLAWA-ME</t>
  </si>
  <si>
    <t>WA-MI</t>
  </si>
  <si>
    <t>EXLAWA-MI</t>
  </si>
  <si>
    <t>WA-MN</t>
  </si>
  <si>
    <t>EXLAWA-MN</t>
  </si>
  <si>
    <t>EXLAWA-MO</t>
  </si>
  <si>
    <t>WA-MS</t>
  </si>
  <si>
    <t>EXLAWA-MS</t>
  </si>
  <si>
    <t>EXLAWA-MT</t>
  </si>
  <si>
    <t>EXLAWA-NC</t>
  </si>
  <si>
    <t>EXLAWA-ND</t>
  </si>
  <si>
    <t>WA-NE</t>
  </si>
  <si>
    <t>EXLAWA-NE</t>
  </si>
  <si>
    <t>EXLAWA-NH</t>
  </si>
  <si>
    <t>WA-NJ</t>
  </si>
  <si>
    <t>EXLAWA-NJ</t>
  </si>
  <si>
    <t>WA-NM</t>
  </si>
  <si>
    <t>EXLAWA-NM</t>
  </si>
  <si>
    <t>EXLAWA-NV</t>
  </si>
  <si>
    <t>WA-NY</t>
  </si>
  <si>
    <t>EXLAWA-NY</t>
  </si>
  <si>
    <t>EXLAWA-OH</t>
  </si>
  <si>
    <t>EXLAWA-OK</t>
  </si>
  <si>
    <t>WA-ON</t>
  </si>
  <si>
    <t>EXLAWA-ON</t>
  </si>
  <si>
    <t>EXLAWA-OR</t>
  </si>
  <si>
    <t>EXLAWA-PA</t>
  </si>
  <si>
    <t>WA-QC</t>
  </si>
  <si>
    <t>WA-RI</t>
  </si>
  <si>
    <t>EXLAWA-RI</t>
  </si>
  <si>
    <t>WA-SC</t>
  </si>
  <si>
    <t>EXLAWA-SC</t>
  </si>
  <si>
    <t>WA-SD</t>
  </si>
  <si>
    <t>EXLAWA-SD</t>
  </si>
  <si>
    <t>EXLAWA-TN</t>
  </si>
  <si>
    <t>EXLAWA-TX</t>
  </si>
  <si>
    <t>EXLAWA-UT</t>
  </si>
  <si>
    <t>WA-VA</t>
  </si>
  <si>
    <t>EXLAWA-VA</t>
  </si>
  <si>
    <t>WA-VT</t>
  </si>
  <si>
    <t>EXLAWA-VT</t>
  </si>
  <si>
    <t>EXLAWA-WA</t>
  </si>
  <si>
    <t>EXLAWA-WI</t>
  </si>
  <si>
    <t>WA-WV</t>
  </si>
  <si>
    <t>EXLAWA-WV</t>
  </si>
  <si>
    <t>WA-WY</t>
  </si>
  <si>
    <t>EXLAWA-WY</t>
  </si>
  <si>
    <t>WI-AL</t>
  </si>
  <si>
    <t>EXLAWI-AL</t>
  </si>
  <si>
    <t>WI-AR</t>
  </si>
  <si>
    <t>EXLAWI-AR</t>
  </si>
  <si>
    <t>WI-AZ</t>
  </si>
  <si>
    <t>EXLAWI-AZ</t>
  </si>
  <si>
    <t>EXLAWI-CA</t>
  </si>
  <si>
    <t>WI-CO</t>
  </si>
  <si>
    <t>EXLAWI-CO</t>
  </si>
  <si>
    <t>WI-CT</t>
  </si>
  <si>
    <t>EXLAWI-CT</t>
  </si>
  <si>
    <t>WI-DC</t>
  </si>
  <si>
    <t>EXLAWI-DC</t>
  </si>
  <si>
    <t>WI-DE</t>
  </si>
  <si>
    <t>EXLAWI-DE</t>
  </si>
  <si>
    <t>EXLAWI-FL</t>
  </si>
  <si>
    <t>EXLAWI-GA</t>
  </si>
  <si>
    <t>EXLAWI-IA</t>
  </si>
  <si>
    <t>WI-ID</t>
  </si>
  <si>
    <t>EXLAWI-ID</t>
  </si>
  <si>
    <t>EXLAWI-IL</t>
  </si>
  <si>
    <t>EXLAWI-IN</t>
  </si>
  <si>
    <t>EXLAWI-KS</t>
  </si>
  <si>
    <t>EXLAWI-KY</t>
  </si>
  <si>
    <t>WI-LA</t>
  </si>
  <si>
    <t>EXLAWI-LA</t>
  </si>
  <si>
    <t>EXLAWI-MA</t>
  </si>
  <si>
    <t>WI-MD</t>
  </si>
  <si>
    <t>EXLAWI-MD</t>
  </si>
  <si>
    <t>WI-ME</t>
  </si>
  <si>
    <t>EXLAWI-ME</t>
  </si>
  <si>
    <t>EXLAWI-MI</t>
  </si>
  <si>
    <t>EXLAWI-MN</t>
  </si>
  <si>
    <t>EXLAWI-MO</t>
  </si>
  <si>
    <t>EXLAWI-MS</t>
  </si>
  <si>
    <t>WI-MT</t>
  </si>
  <si>
    <t>EXLAWI-MT</t>
  </si>
  <si>
    <t>EXLAWI-NC</t>
  </si>
  <si>
    <t>EXLAWI-ND</t>
  </si>
  <si>
    <t>WI-NE</t>
  </si>
  <si>
    <t>EXLAWI-NE</t>
  </si>
  <si>
    <t>WI-NH</t>
  </si>
  <si>
    <t>EXLAWI-NH</t>
  </si>
  <si>
    <t>WI-NJ</t>
  </si>
  <si>
    <t>EXLAWI-NJ</t>
  </si>
  <si>
    <t>WI-NM</t>
  </si>
  <si>
    <t>EXLAWI-NM</t>
  </si>
  <si>
    <t>WI-NV</t>
  </si>
  <si>
    <t>EXLAWI-NV</t>
  </si>
  <si>
    <t>EXLAWI-NY</t>
  </si>
  <si>
    <t>EXLAWI-OH</t>
  </si>
  <si>
    <t>EXLAWI-OK</t>
  </si>
  <si>
    <t>WI-ON</t>
  </si>
  <si>
    <t>EXLAWI-ON</t>
  </si>
  <si>
    <t>WI-OR</t>
  </si>
  <si>
    <t>EXLAWI-OR</t>
  </si>
  <si>
    <t>EXLAWI-PA</t>
  </si>
  <si>
    <t>WI-QC</t>
  </si>
  <si>
    <t>WI-RI</t>
  </si>
  <si>
    <t>EXLAWI-RI</t>
  </si>
  <si>
    <t>WI-SC</t>
  </si>
  <si>
    <t>EXLAWI-SC</t>
  </si>
  <si>
    <t>WI-SD</t>
  </si>
  <si>
    <t>EXLAWI-SD</t>
  </si>
  <si>
    <t>WI-TN</t>
  </si>
  <si>
    <t>EXLAWI-TN</t>
  </si>
  <si>
    <t>EXLAWI-TX</t>
  </si>
  <si>
    <t>WI-UT</t>
  </si>
  <si>
    <t>EXLAWI-UT</t>
  </si>
  <si>
    <t>EXLAWI-VA</t>
  </si>
  <si>
    <t>WI-VT</t>
  </si>
  <si>
    <t>EXLAWI-VT</t>
  </si>
  <si>
    <t>EXLAWI-WA</t>
  </si>
  <si>
    <t>EXLAWI-WI</t>
  </si>
  <si>
    <t>WI-WV</t>
  </si>
  <si>
    <t>EXLAWI-WV</t>
  </si>
  <si>
    <t>WI-WY</t>
  </si>
  <si>
    <t>EXLAWI-WY</t>
  </si>
  <si>
    <t>WV-AL</t>
  </si>
  <si>
    <t>EXLAWV-AL</t>
  </si>
  <si>
    <t>WV-AR</t>
  </si>
  <si>
    <t>EXLAWV-AR</t>
  </si>
  <si>
    <t>WV-AZ</t>
  </si>
  <si>
    <t>EXLAWV-AZ</t>
  </si>
  <si>
    <t>EXLAWV-CA</t>
  </si>
  <si>
    <t>WV-CO</t>
  </si>
  <si>
    <t>EXLAWV-CO</t>
  </si>
  <si>
    <t>WV-CT</t>
  </si>
  <si>
    <t>EXLAWV-CT</t>
  </si>
  <si>
    <t>WV-DC</t>
  </si>
  <si>
    <t>EXLAWV-DC</t>
  </si>
  <si>
    <t>WV-DE</t>
  </si>
  <si>
    <t>EXLAWV-DE</t>
  </si>
  <si>
    <t>WV-FL</t>
  </si>
  <si>
    <t>EXLAWV-FL</t>
  </si>
  <si>
    <t>WV-GA</t>
  </si>
  <si>
    <t>EXLAWV-GA</t>
  </si>
  <si>
    <t>WV-IA</t>
  </si>
  <si>
    <t>EXLAWV-IA</t>
  </si>
  <si>
    <t>WV-ID</t>
  </si>
  <si>
    <t>EXLAWV-ID</t>
  </si>
  <si>
    <t>WV-IL</t>
  </si>
  <si>
    <t>EXLAWV-IL</t>
  </si>
  <si>
    <t>WV-IN</t>
  </si>
  <si>
    <t>EXLAWV-IN</t>
  </si>
  <si>
    <t>WV-KS</t>
  </si>
  <si>
    <t>EXLAWV-KS</t>
  </si>
  <si>
    <t>WV-KY</t>
  </si>
  <si>
    <t>EXLAWV-KY</t>
  </si>
  <si>
    <t>WV-LA</t>
  </si>
  <si>
    <t>EXLAWV-LA</t>
  </si>
  <si>
    <t>WV-MA</t>
  </si>
  <si>
    <t>EXLAWV-MA</t>
  </si>
  <si>
    <t>WV-MD</t>
  </si>
  <si>
    <t>EXLAWV-MD</t>
  </si>
  <si>
    <t>WV-ME</t>
  </si>
  <si>
    <t>EXLAWV-ME</t>
  </si>
  <si>
    <t>WV-MI</t>
  </si>
  <si>
    <t>EXLAWV-MI</t>
  </si>
  <si>
    <t>WV-MN</t>
  </si>
  <si>
    <t>EXLAWV-MN</t>
  </si>
  <si>
    <t>WV-MO</t>
  </si>
  <si>
    <t>EXLAWV-MO</t>
  </si>
  <si>
    <t>WV-MS</t>
  </si>
  <si>
    <t>EXLAWV-MS</t>
  </si>
  <si>
    <t>WV-MT</t>
  </si>
  <si>
    <t>EXLAWV-MT</t>
  </si>
  <si>
    <t>WV-NC</t>
  </si>
  <si>
    <t>EXLAWV-NC</t>
  </si>
  <si>
    <t>WV-ND</t>
  </si>
  <si>
    <t>EXLAWV-ND</t>
  </si>
  <si>
    <t>WV-NE</t>
  </si>
  <si>
    <t>EXLAWV-NE</t>
  </si>
  <si>
    <t>WV-NH</t>
  </si>
  <si>
    <t>EXLAWV-NH</t>
  </si>
  <si>
    <t>WV-NJ</t>
  </si>
  <si>
    <t>EXLAWV-NJ</t>
  </si>
  <si>
    <t>WV-NM</t>
  </si>
  <si>
    <t>EXLAWV-NM</t>
  </si>
  <si>
    <t>WV-NV</t>
  </si>
  <si>
    <t>EXLAWV-NV</t>
  </si>
  <si>
    <t>WV-NY</t>
  </si>
  <si>
    <t>EXLAWV-NY</t>
  </si>
  <si>
    <t>WV-OH</t>
  </si>
  <si>
    <t>EXLAWV-OH</t>
  </si>
  <si>
    <t>WV-OK</t>
  </si>
  <si>
    <t>EXLAWV-OK</t>
  </si>
  <si>
    <t>WV-ON</t>
  </si>
  <si>
    <t>EXLAWV-ON</t>
  </si>
  <si>
    <t>WV-OR</t>
  </si>
  <si>
    <t>EXLAWV-OR</t>
  </si>
  <si>
    <t>WV-PA</t>
  </si>
  <si>
    <t>EXLAWV-PA</t>
  </si>
  <si>
    <t>WV-QC</t>
  </si>
  <si>
    <t>WV-RI</t>
  </si>
  <si>
    <t>EXLAWV-RI</t>
  </si>
  <si>
    <t>WV-SC</t>
  </si>
  <si>
    <t>EXLAWV-SC</t>
  </si>
  <si>
    <t>WV-SD</t>
  </si>
  <si>
    <t>EXLAWV-SD</t>
  </si>
  <si>
    <t>WV-TN</t>
  </si>
  <si>
    <t>EXLAWV-TN</t>
  </si>
  <si>
    <t>WV-TX</t>
  </si>
  <si>
    <t>EXLAWV-TX</t>
  </si>
  <si>
    <t>WV-UT</t>
  </si>
  <si>
    <t>EXLAWV-UT</t>
  </si>
  <si>
    <t>WV-VA</t>
  </si>
  <si>
    <t>EXLAWV-VA</t>
  </si>
  <si>
    <t>WV-VT</t>
  </si>
  <si>
    <t>EXLAWV-VT</t>
  </si>
  <si>
    <t>WV-WA</t>
  </si>
  <si>
    <t>EXLAWV-WA</t>
  </si>
  <si>
    <t>WV-WI</t>
  </si>
  <si>
    <t>EXLAWV-WI</t>
  </si>
  <si>
    <t>WV-WV</t>
  </si>
  <si>
    <t>EXLAWV-WV</t>
  </si>
  <si>
    <t>WV-WY</t>
  </si>
  <si>
    <t>EXLAWV-WY</t>
  </si>
  <si>
    <t>WY-AL</t>
  </si>
  <si>
    <t>EXLAWY-AL</t>
  </si>
  <si>
    <t>WY-AR</t>
  </si>
  <si>
    <t>EXLAWY-AR</t>
  </si>
  <si>
    <t>WY-AZ</t>
  </si>
  <si>
    <t>EXLAWY-AZ</t>
  </si>
  <si>
    <t>WY-CA</t>
  </si>
  <si>
    <t>EXLAWY-CA</t>
  </si>
  <si>
    <t>EXLAWY-CO</t>
  </si>
  <si>
    <t>WY-CT</t>
  </si>
  <si>
    <t>EXLAWY-CT</t>
  </si>
  <si>
    <t>WY-DC</t>
  </si>
  <si>
    <t>EXLAWY-DC</t>
  </si>
  <si>
    <t>WY-DE</t>
  </si>
  <si>
    <t>EXLAWY-DE</t>
  </si>
  <si>
    <t>WY-FL</t>
  </si>
  <si>
    <t>EXLAWY-FL</t>
  </si>
  <si>
    <t>EXLAWY-GA</t>
  </si>
  <si>
    <t>WY-IA</t>
  </si>
  <si>
    <t>EXLAWY-IA</t>
  </si>
  <si>
    <t>WY-ID</t>
  </si>
  <si>
    <t>EXLAWY-ID</t>
  </si>
  <si>
    <t>WY-IL</t>
  </si>
  <si>
    <t>EXLAWY-IL</t>
  </si>
  <si>
    <t>WY-IN</t>
  </si>
  <si>
    <t>EXLAWY-IN</t>
  </si>
  <si>
    <t>WY-KS</t>
  </si>
  <si>
    <t>EXLAWY-KS</t>
  </si>
  <si>
    <t>WY-KY</t>
  </si>
  <si>
    <t>EXLAWY-KY</t>
  </si>
  <si>
    <t>WY-LA</t>
  </si>
  <si>
    <t>EXLAWY-LA</t>
  </si>
  <si>
    <t>WY-MA</t>
  </si>
  <si>
    <t>EXLAWY-MA</t>
  </si>
  <si>
    <t>EXLAWY-MD</t>
  </si>
  <si>
    <t>WY-ME</t>
  </si>
  <si>
    <t>EXLAWY-ME</t>
  </si>
  <si>
    <t>WY-MI</t>
  </si>
  <si>
    <t>EXLAWY-MI</t>
  </si>
  <si>
    <t>WY-MN</t>
  </si>
  <si>
    <t>EXLAWY-MN</t>
  </si>
  <si>
    <t>EXLAWY-MO</t>
  </si>
  <si>
    <t>WY-MS</t>
  </si>
  <si>
    <t>EXLAWY-MS</t>
  </si>
  <si>
    <t>WY-MT</t>
  </si>
  <si>
    <t>EXLAWY-MT</t>
  </si>
  <si>
    <t>EXLAWY-NC</t>
  </si>
  <si>
    <t>WY-ND</t>
  </si>
  <si>
    <t>EXLAWY-ND</t>
  </si>
  <si>
    <t>WY-NE</t>
  </si>
  <si>
    <t>EXLAWY-NE</t>
  </si>
  <si>
    <t>WY-NH</t>
  </si>
  <si>
    <t>EXLAWY-NH</t>
  </si>
  <si>
    <t>WY-NJ</t>
  </si>
  <si>
    <t>EXLAWY-NJ</t>
  </si>
  <si>
    <t>WY-NM</t>
  </si>
  <si>
    <t>EXLAWY-NM</t>
  </si>
  <si>
    <t>WY-NV</t>
  </si>
  <si>
    <t>EXLAWY-NV</t>
  </si>
  <si>
    <t>WY-NY</t>
  </si>
  <si>
    <t>EXLAWY-NY</t>
  </si>
  <si>
    <t>EXLAWY-OH</t>
  </si>
  <si>
    <t>WY-OK</t>
  </si>
  <si>
    <t>EXLAWY-OK</t>
  </si>
  <si>
    <t>WY-ON</t>
  </si>
  <si>
    <t>EXLAWY-ON</t>
  </si>
  <si>
    <t>WY-OR</t>
  </si>
  <si>
    <t>EXLAWY-OR</t>
  </si>
  <si>
    <t>WY-PA</t>
  </si>
  <si>
    <t>EXLAWY-PA</t>
  </si>
  <si>
    <t>WY-QC</t>
  </si>
  <si>
    <t>WY-RI</t>
  </si>
  <si>
    <t>EXLAWY-RI</t>
  </si>
  <si>
    <t>EXLAWY-SC</t>
  </si>
  <si>
    <t>WY-SD</t>
  </si>
  <si>
    <t>EXLAWY-SD</t>
  </si>
  <si>
    <t>WY-TN</t>
  </si>
  <si>
    <t>EXLAWY-TN</t>
  </si>
  <si>
    <t>EXLAWY-TX</t>
  </si>
  <si>
    <t>WY-UT</t>
  </si>
  <si>
    <t>EXLAWY-UT</t>
  </si>
  <si>
    <t>WY-VA</t>
  </si>
  <si>
    <t>EXLAWY-VA</t>
  </si>
  <si>
    <t>WY-VT</t>
  </si>
  <si>
    <t>EXLAWY-VT</t>
  </si>
  <si>
    <t>WY-WA</t>
  </si>
  <si>
    <t>EXLAWY-WA</t>
  </si>
  <si>
    <t>WY-WI</t>
  </si>
  <si>
    <t>EXLAWY-WI</t>
  </si>
  <si>
    <t>WY-WV</t>
  </si>
  <si>
    <t>EXLAWY-WV</t>
  </si>
  <si>
    <t>WY-WY</t>
  </si>
  <si>
    <t>EXLAWY-WY</t>
  </si>
  <si>
    <t>USA-CAN</t>
  </si>
  <si>
    <t>CAN-USA</t>
  </si>
  <si>
    <t>SEFLAL-AL</t>
  </si>
  <si>
    <t>SEFLAL-AR</t>
  </si>
  <si>
    <t>SEFLAL-FL</t>
  </si>
  <si>
    <t>SEFLAL-GA</t>
  </si>
  <si>
    <t>SEFLAL-IN</t>
  </si>
  <si>
    <t>SEFLAL-KY</t>
  </si>
  <si>
    <t>SEFLAL-LA</t>
  </si>
  <si>
    <t>SEFLAL-MS</t>
  </si>
  <si>
    <t>SEFLAL-NC</t>
  </si>
  <si>
    <t>SEFLAL-OH</t>
  </si>
  <si>
    <t>SEFLAL-OK</t>
  </si>
  <si>
    <t>SEFLAL-SC</t>
  </si>
  <si>
    <t>SEFLAL-TN</t>
  </si>
  <si>
    <t>SEFLAL-TX</t>
  </si>
  <si>
    <t>SEFLAL-VA</t>
  </si>
  <si>
    <t>SEFLAR-AL</t>
  </si>
  <si>
    <t>SEFLAR-AR</t>
  </si>
  <si>
    <t>SEFLAR-FL</t>
  </si>
  <si>
    <t>SEFLAR-GA</t>
  </si>
  <si>
    <t>SEFLAR-IN</t>
  </si>
  <si>
    <t>SEFLAR-KY</t>
  </si>
  <si>
    <t>SEFLAR-LA</t>
  </si>
  <si>
    <t>SEFLAR-MS</t>
  </si>
  <si>
    <t>SEFLAR-NC</t>
  </si>
  <si>
    <t>SEFLAR-OH</t>
  </si>
  <si>
    <t>SEFLAR-OK</t>
  </si>
  <si>
    <t>SEFLAR-SC</t>
  </si>
  <si>
    <t>SEFLAR-TN</t>
  </si>
  <si>
    <t>SEFLAR-TX</t>
  </si>
  <si>
    <t>SEFLAR-VA</t>
  </si>
  <si>
    <t>SEFLFL-AL</t>
  </si>
  <si>
    <t>SEFLFL-AR</t>
  </si>
  <si>
    <t>SEFLFL-FL</t>
  </si>
  <si>
    <t>SEFLFL-GA</t>
  </si>
  <si>
    <t>SEFLFL-IN</t>
  </si>
  <si>
    <t>SEFLFL-KY</t>
  </si>
  <si>
    <t>SEFLFL-LA</t>
  </si>
  <si>
    <t>SEFLFL-MS</t>
  </si>
  <si>
    <t>SEFLFL-NC</t>
  </si>
  <si>
    <t>SEFLFL-OH</t>
  </si>
  <si>
    <t>SEFLFL-OK</t>
  </si>
  <si>
    <t>SEFLFL-SC</t>
  </si>
  <si>
    <t>SEFLFL-TN</t>
  </si>
  <si>
    <t>SEFLFL-TX</t>
  </si>
  <si>
    <t>SEFLFL-VA</t>
  </si>
  <si>
    <t>SEFLGA-AL</t>
  </si>
  <si>
    <t>SEFLGA-AR</t>
  </si>
  <si>
    <t>SEFLGA-FL</t>
  </si>
  <si>
    <t>SEFLGA-GA</t>
  </si>
  <si>
    <t>SEFLGA-IN</t>
  </si>
  <si>
    <t>SEFLGA-KY</t>
  </si>
  <si>
    <t>SEFLGA-LA</t>
  </si>
  <si>
    <t>SEFLGA-MS</t>
  </si>
  <si>
    <t>SEFLGA-NC</t>
  </si>
  <si>
    <t>SEFLGA-OH</t>
  </si>
  <si>
    <t>SEFLGA-OK</t>
  </si>
  <si>
    <t>SEFLGA-SC</t>
  </si>
  <si>
    <t>SEFLGA-TN</t>
  </si>
  <si>
    <t>SEFLGA-TX</t>
  </si>
  <si>
    <t>SEFLGA-VA</t>
  </si>
  <si>
    <t>SEFLIN-AL</t>
  </si>
  <si>
    <t>SEFLIN-AR</t>
  </si>
  <si>
    <t>SEFLIN-FL</t>
  </si>
  <si>
    <t>SEFLIN-GA</t>
  </si>
  <si>
    <t>SEFLIN-IN</t>
  </si>
  <si>
    <t>SEFLIN-KY</t>
  </si>
  <si>
    <t>SEFLIN-LA</t>
  </si>
  <si>
    <t>SEFLIN-MS</t>
  </si>
  <si>
    <t>SEFLIN-NC</t>
  </si>
  <si>
    <t>SEFLIN-OH</t>
  </si>
  <si>
    <t>SEFLIN-OK</t>
  </si>
  <si>
    <t>SEFLIN-SC</t>
  </si>
  <si>
    <t>SEFLIN-TN</t>
  </si>
  <si>
    <t>SEFLIN-TX</t>
  </si>
  <si>
    <t>SEFLIN-VA</t>
  </si>
  <si>
    <t>SEFLKY-AL</t>
  </si>
  <si>
    <t>SEFLKY-AR</t>
  </si>
  <si>
    <t>SEFLKY-FL</t>
  </si>
  <si>
    <t>SEFLKY-GA</t>
  </si>
  <si>
    <t>SEFLKY-IN</t>
  </si>
  <si>
    <t>SEFLKY-KY</t>
  </si>
  <si>
    <t>SEFLKY-LA</t>
  </si>
  <si>
    <t>SEFLKY-MS</t>
  </si>
  <si>
    <t>SEFLKY-NC</t>
  </si>
  <si>
    <t>SEFLKY-OH</t>
  </si>
  <si>
    <t>SEFLKY-OK</t>
  </si>
  <si>
    <t>SEFLKY-SC</t>
  </si>
  <si>
    <t>SEFLKY-TN</t>
  </si>
  <si>
    <t>SEFLKY-TX</t>
  </si>
  <si>
    <t>SEFLKY-VA</t>
  </si>
  <si>
    <t>SEFLLA-AL</t>
  </si>
  <si>
    <t>SEFLLA-AR</t>
  </si>
  <si>
    <t>SEFLLA-FL</t>
  </si>
  <si>
    <t>SEFLLA-GA</t>
  </si>
  <si>
    <t>SEFLLA-IN</t>
  </si>
  <si>
    <t>SEFLLA-KY</t>
  </si>
  <si>
    <t>SEFLLA-LA</t>
  </si>
  <si>
    <t>SEFLLA-MS</t>
  </si>
  <si>
    <t>SEFLLA-NC</t>
  </si>
  <si>
    <t>SEFLLA-OH</t>
  </si>
  <si>
    <t>SEFLLA-OK</t>
  </si>
  <si>
    <t>SEFLLA-SC</t>
  </si>
  <si>
    <t>SEFLLA-TN</t>
  </si>
  <si>
    <t>SEFLLA-TX</t>
  </si>
  <si>
    <t>SEFLLA-VA</t>
  </si>
  <si>
    <t>SEFLMS-AL</t>
  </si>
  <si>
    <t>SEFLMS-AR</t>
  </si>
  <si>
    <t>SEFLMS-FL</t>
  </si>
  <si>
    <t>SEFLMS-GA</t>
  </si>
  <si>
    <t>SEFLMS-IN</t>
  </si>
  <si>
    <t>SEFLMS-KY</t>
  </si>
  <si>
    <t>SEFLMS-LA</t>
  </si>
  <si>
    <t>SEFLMS-MS</t>
  </si>
  <si>
    <t>SEFLMS-NC</t>
  </si>
  <si>
    <t>SEFLMS-OH</t>
  </si>
  <si>
    <t>SEFLMS-OK</t>
  </si>
  <si>
    <t>SEFLMS-SC</t>
  </si>
  <si>
    <t>SEFLMS-TN</t>
  </si>
  <si>
    <t>SEFLMS-TX</t>
  </si>
  <si>
    <t>SEFLMS-VA</t>
  </si>
  <si>
    <t>SEFLNC-AL</t>
  </si>
  <si>
    <t>SEFLNC-AR</t>
  </si>
  <si>
    <t>SEFLNC-FL</t>
  </si>
  <si>
    <t>SEFLNC-GA</t>
  </si>
  <si>
    <t>SEFLNC-IN</t>
  </si>
  <si>
    <t>SEFLNC-KY</t>
  </si>
  <si>
    <t>SEFLNC-LA</t>
  </si>
  <si>
    <t>SEFLNC-MS</t>
  </si>
  <si>
    <t>SEFLNC-NC</t>
  </si>
  <si>
    <t>SEFLNC-OH</t>
  </si>
  <si>
    <t>SEFLNC-OK</t>
  </si>
  <si>
    <t>SEFLNC-SC</t>
  </si>
  <si>
    <t>SEFLNC-TN</t>
  </si>
  <si>
    <t>SEFLNC-TX</t>
  </si>
  <si>
    <t>SEFLNC-VA</t>
  </si>
  <si>
    <t>SEFLOH-AL</t>
  </si>
  <si>
    <t>SEFLOH-AR</t>
  </si>
  <si>
    <t>SEFLOH-FL</t>
  </si>
  <si>
    <t>SEFLOH-GA</t>
  </si>
  <si>
    <t>SEFLOH-IN</t>
  </si>
  <si>
    <t>SEFLOH-KY</t>
  </si>
  <si>
    <t>SEFLOH-LA</t>
  </si>
  <si>
    <t>SEFLOH-MS</t>
  </si>
  <si>
    <t>SEFLOH-NC</t>
  </si>
  <si>
    <t>SEFLOH-OH</t>
  </si>
  <si>
    <t>SEFLOH-OK</t>
  </si>
  <si>
    <t>SEFLOH-SC</t>
  </si>
  <si>
    <t>SEFLOH-TN</t>
  </si>
  <si>
    <t>SEFLOH-TX</t>
  </si>
  <si>
    <t>SEFLOH-VA</t>
  </si>
  <si>
    <t>SEFLOK-AL</t>
  </si>
  <si>
    <t>SEFLOK-AR</t>
  </si>
  <si>
    <t>SEFLOK-FL</t>
  </si>
  <si>
    <t>SEFLOK-GA</t>
  </si>
  <si>
    <t>SEFLOK-IN</t>
  </si>
  <si>
    <t>SEFLOK-KY</t>
  </si>
  <si>
    <t>SEFLOK-LA</t>
  </si>
  <si>
    <t>SEFLOK-MS</t>
  </si>
  <si>
    <t>SEFLOK-NC</t>
  </si>
  <si>
    <t>SEFLOK-OH</t>
  </si>
  <si>
    <t>SEFLOK-OK</t>
  </si>
  <si>
    <t>SEFLOK-SC</t>
  </si>
  <si>
    <t>SEFLOK-TN</t>
  </si>
  <si>
    <t>SEFLOK-TX</t>
  </si>
  <si>
    <t>SEFLOK-VA</t>
  </si>
  <si>
    <t>SEFLSC-AL</t>
  </si>
  <si>
    <t>SEFLSC-AR</t>
  </si>
  <si>
    <t>SEFLSC-FL</t>
  </si>
  <si>
    <t>SEFLSC-GA</t>
  </si>
  <si>
    <t>SEFLSC-IN</t>
  </si>
  <si>
    <t>SEFLSC-KY</t>
  </si>
  <si>
    <t>SEFLSC-LA</t>
  </si>
  <si>
    <t>SEFLSC-MS</t>
  </si>
  <si>
    <t>SEFLSC-NC</t>
  </si>
  <si>
    <t>SEFLSC-OH</t>
  </si>
  <si>
    <t>SEFLSC-OK</t>
  </si>
  <si>
    <t>SEFLSC-SC</t>
  </si>
  <si>
    <t>SEFLSC-TN</t>
  </si>
  <si>
    <t>SEFLSC-TX</t>
  </si>
  <si>
    <t>SEFLSC-VA</t>
  </si>
  <si>
    <t>SEFLTN-AL</t>
  </si>
  <si>
    <t>SEFLTN-AR</t>
  </si>
  <si>
    <t>SEFLTN-FL</t>
  </si>
  <si>
    <t>SEFLTN-GA</t>
  </si>
  <si>
    <t>SEFLTN-IN</t>
  </si>
  <si>
    <t>SEFLTN-KY</t>
  </si>
  <si>
    <t>SEFLTN-LA</t>
  </si>
  <si>
    <t>SEFLTN-MS</t>
  </si>
  <si>
    <t>SEFLTN-NC</t>
  </si>
  <si>
    <t>SEFLTN-OH</t>
  </si>
  <si>
    <t>SEFLTN-OK</t>
  </si>
  <si>
    <t>SEFLTN-SC</t>
  </si>
  <si>
    <t>SEFLTN-TN</t>
  </si>
  <si>
    <t>SEFLTN-TX</t>
  </si>
  <si>
    <t>SEFLTN-VA</t>
  </si>
  <si>
    <t>SEFLTX-AL</t>
  </si>
  <si>
    <t>SEFLTX-AR</t>
  </si>
  <si>
    <t>SEFLTX-FL</t>
  </si>
  <si>
    <t>SEFLTX-GA</t>
  </si>
  <si>
    <t>SEFLTX-IN</t>
  </si>
  <si>
    <t>SEFLTX-KY</t>
  </si>
  <si>
    <t>SEFLTX-LA</t>
  </si>
  <si>
    <t>SEFLTX-MS</t>
  </si>
  <si>
    <t>SEFLTX-NC</t>
  </si>
  <si>
    <t>SEFLTX-OH</t>
  </si>
  <si>
    <t>SEFLTX-OK</t>
  </si>
  <si>
    <t>SEFLTX-SC</t>
  </si>
  <si>
    <t>SEFLTX-TN</t>
  </si>
  <si>
    <t>SEFLTX-TX</t>
  </si>
  <si>
    <t>SEFLTX-VA</t>
  </si>
  <si>
    <t>SEFLVA-AL</t>
  </si>
  <si>
    <t>SEFLVA-AR</t>
  </si>
  <si>
    <t>SEFLVA-FL</t>
  </si>
  <si>
    <t>SEFLVA-GA</t>
  </si>
  <si>
    <t>SEFLVA-IN</t>
  </si>
  <si>
    <t>SEFLVA-KY</t>
  </si>
  <si>
    <t>SEFLVA-LA</t>
  </si>
  <si>
    <t>SEFLVA-MS</t>
  </si>
  <si>
    <t>SEFLVA-NC</t>
  </si>
  <si>
    <t>SEFLVA-OH</t>
  </si>
  <si>
    <t>SEFLVA-OK</t>
  </si>
  <si>
    <t>SEFLVA-SC</t>
  </si>
  <si>
    <t>SEFLVA-TN</t>
  </si>
  <si>
    <t>SEFLVA-TX</t>
  </si>
  <si>
    <t>SEFLVA-VA</t>
  </si>
  <si>
    <t>AB-AL</t>
  </si>
  <si>
    <t>AB-AR</t>
  </si>
  <si>
    <t>AB-AZ</t>
  </si>
  <si>
    <t>AB-CA</t>
  </si>
  <si>
    <t>AB-CO</t>
  </si>
  <si>
    <t>AB-CT</t>
  </si>
  <si>
    <t>AB-DC</t>
  </si>
  <si>
    <t>AB-DE</t>
  </si>
  <si>
    <t>AB-FL</t>
  </si>
  <si>
    <t>AB-GA</t>
  </si>
  <si>
    <t>AB-IA</t>
  </si>
  <si>
    <t>AB-ID</t>
  </si>
  <si>
    <t>AB-IL</t>
  </si>
  <si>
    <t>AB-IN</t>
  </si>
  <si>
    <t>AB-KS</t>
  </si>
  <si>
    <t>AB-KY</t>
  </si>
  <si>
    <t>AB-LA</t>
  </si>
  <si>
    <t>AB-MA</t>
  </si>
  <si>
    <t>AB-MD</t>
  </si>
  <si>
    <t>AB-ME</t>
  </si>
  <si>
    <t>AB-MI</t>
  </si>
  <si>
    <t>AB-MN</t>
  </si>
  <si>
    <t>AB-MO</t>
  </si>
  <si>
    <t>AB-MS</t>
  </si>
  <si>
    <t>AB-MT</t>
  </si>
  <si>
    <t>AB-NC</t>
  </si>
  <si>
    <t>AB-ND</t>
  </si>
  <si>
    <t>AB-NE</t>
  </si>
  <si>
    <t>AB-NH</t>
  </si>
  <si>
    <t>AB-NJ</t>
  </si>
  <si>
    <t>AB-NM</t>
  </si>
  <si>
    <t>AB-NV</t>
  </si>
  <si>
    <t>AB-NY</t>
  </si>
  <si>
    <t>AB-OH</t>
  </si>
  <si>
    <t>AB-OK</t>
  </si>
  <si>
    <t>AB-OR</t>
  </si>
  <si>
    <t>AB-PA</t>
  </si>
  <si>
    <t>AB-RI</t>
  </si>
  <si>
    <t>AB-SC</t>
  </si>
  <si>
    <t>AB-SD</t>
  </si>
  <si>
    <t>AB-TN</t>
  </si>
  <si>
    <t>AB-TX</t>
  </si>
  <si>
    <t>AB-UT</t>
  </si>
  <si>
    <t>AB-VA</t>
  </si>
  <si>
    <t>AB-VT</t>
  </si>
  <si>
    <t>AB-WA</t>
  </si>
  <si>
    <t>AB-WI</t>
  </si>
  <si>
    <t>AB-WV</t>
  </si>
  <si>
    <t>AB-WY</t>
  </si>
  <si>
    <t>AL-AB</t>
  </si>
  <si>
    <t>AL-BC</t>
  </si>
  <si>
    <t>AL-MB</t>
  </si>
  <si>
    <t>AL-NB</t>
  </si>
  <si>
    <t>AL-NL</t>
  </si>
  <si>
    <t>AL-NS</t>
  </si>
  <si>
    <t>AL-PE</t>
  </si>
  <si>
    <t>AL-SK</t>
  </si>
  <si>
    <t>AR-AB</t>
  </si>
  <si>
    <t>AR-BC</t>
  </si>
  <si>
    <t>AR-MB</t>
  </si>
  <si>
    <t>AR-NB</t>
  </si>
  <si>
    <t>AR-NL</t>
  </si>
  <si>
    <t>AR-NS</t>
  </si>
  <si>
    <t>AR-PE</t>
  </si>
  <si>
    <t>AR-SK</t>
  </si>
  <si>
    <t>AZ-AB</t>
  </si>
  <si>
    <t>AZ-BC</t>
  </si>
  <si>
    <t>AZ-MB</t>
  </si>
  <si>
    <t>AZ-NB</t>
  </si>
  <si>
    <t>AZ-NL</t>
  </si>
  <si>
    <t>AZ-NS</t>
  </si>
  <si>
    <t>AZ-PE</t>
  </si>
  <si>
    <t>AZ-SK</t>
  </si>
  <si>
    <t>BC-AL</t>
  </si>
  <si>
    <t>BC-AR</t>
  </si>
  <si>
    <t>BC-AZ</t>
  </si>
  <si>
    <t>BC-CA</t>
  </si>
  <si>
    <t>BC-CO</t>
  </si>
  <si>
    <t>BC-CT</t>
  </si>
  <si>
    <t>BC-DC</t>
  </si>
  <si>
    <t>BC-DE</t>
  </si>
  <si>
    <t>BC-FL</t>
  </si>
  <si>
    <t>BC-GA</t>
  </si>
  <si>
    <t>BC-IA</t>
  </si>
  <si>
    <t>BC-ID</t>
  </si>
  <si>
    <t>BC-IL</t>
  </si>
  <si>
    <t>BC-IN</t>
  </si>
  <si>
    <t>BC-KS</t>
  </si>
  <si>
    <t>BC-KY</t>
  </si>
  <si>
    <t>BC-LA</t>
  </si>
  <si>
    <t>BC-MA</t>
  </si>
  <si>
    <t>BC-MD</t>
  </si>
  <si>
    <t>BC-ME</t>
  </si>
  <si>
    <t>BC-MI</t>
  </si>
  <si>
    <t>BC-MN</t>
  </si>
  <si>
    <t>BC-MO</t>
  </si>
  <si>
    <t>BC-MS</t>
  </si>
  <si>
    <t>BC-MT</t>
  </si>
  <si>
    <t>BC-NC</t>
  </si>
  <si>
    <t>BC-ND</t>
  </si>
  <si>
    <t>BC-NE</t>
  </si>
  <si>
    <t>BC-NH</t>
  </si>
  <si>
    <t>BC-NJ</t>
  </si>
  <si>
    <t>BC-NM</t>
  </si>
  <si>
    <t>BC-NV</t>
  </si>
  <si>
    <t>BC-NY</t>
  </si>
  <si>
    <t>BC-OH</t>
  </si>
  <si>
    <t>BC-OK</t>
  </si>
  <si>
    <t>BC-OR</t>
  </si>
  <si>
    <t>BC-PA</t>
  </si>
  <si>
    <t>BC-RI</t>
  </si>
  <si>
    <t>BC-SC</t>
  </si>
  <si>
    <t>BC-SD</t>
  </si>
  <si>
    <t>BC-TN</t>
  </si>
  <si>
    <t>BC-TX</t>
  </si>
  <si>
    <t>BC-UT</t>
  </si>
  <si>
    <t>BC-VA</t>
  </si>
  <si>
    <t>BC-VT</t>
  </si>
  <si>
    <t>BC-WA</t>
  </si>
  <si>
    <t>BC-WI</t>
  </si>
  <si>
    <t>BC-WV</t>
  </si>
  <si>
    <t>BC-WY</t>
  </si>
  <si>
    <t>CA-MB</t>
  </si>
  <si>
    <t>CA-NB</t>
  </si>
  <si>
    <t>CA-NL</t>
  </si>
  <si>
    <t>CA-NS</t>
  </si>
  <si>
    <t>CA-PE</t>
  </si>
  <si>
    <t>CA-SK</t>
  </si>
  <si>
    <t>CO-BC</t>
  </si>
  <si>
    <t>CO-MB</t>
  </si>
  <si>
    <t>CO-NB</t>
  </si>
  <si>
    <t>CO-NL</t>
  </si>
  <si>
    <t>CO-NS</t>
  </si>
  <si>
    <t>CO-PE</t>
  </si>
  <si>
    <t>CO-SK</t>
  </si>
  <si>
    <t>CT-AB</t>
  </si>
  <si>
    <t>CT-BC</t>
  </si>
  <si>
    <t>CT-MB</t>
  </si>
  <si>
    <t>CT-NB</t>
  </si>
  <si>
    <t>CT-NL</t>
  </si>
  <si>
    <t>CT-NS</t>
  </si>
  <si>
    <t>CT-PE</t>
  </si>
  <si>
    <t>CT-SK</t>
  </si>
  <si>
    <t>DC-AB</t>
  </si>
  <si>
    <t>DC-BC</t>
  </si>
  <si>
    <t>DC-MB</t>
  </si>
  <si>
    <t>DC-NB</t>
  </si>
  <si>
    <t>DC-NL</t>
  </si>
  <si>
    <t>DC-NS</t>
  </si>
  <si>
    <t>DC-PE</t>
  </si>
  <si>
    <t>DC-SK</t>
  </si>
  <si>
    <t>DE-AB</t>
  </si>
  <si>
    <t>DE-BC</t>
  </si>
  <si>
    <t>DE-MB</t>
  </si>
  <si>
    <t>DE-NB</t>
  </si>
  <si>
    <t>DE-NL</t>
  </si>
  <si>
    <t>DE-NS</t>
  </si>
  <si>
    <t>DE-PE</t>
  </si>
  <si>
    <t>DE-SK</t>
  </si>
  <si>
    <t>FL-AB</t>
  </si>
  <si>
    <t>FL-BC</t>
  </si>
  <si>
    <t>FL-MB</t>
  </si>
  <si>
    <t>FL-NB</t>
  </si>
  <si>
    <t>FL-NL</t>
  </si>
  <si>
    <t>FL-NS</t>
  </si>
  <si>
    <t>FL-PE</t>
  </si>
  <si>
    <t>FL-SK</t>
  </si>
  <si>
    <t>GA-AB</t>
  </si>
  <si>
    <t>GA-BC</t>
  </si>
  <si>
    <t>GA-MB</t>
  </si>
  <si>
    <t>GA-NB</t>
  </si>
  <si>
    <t>GA-NL</t>
  </si>
  <si>
    <t>GA-PE</t>
  </si>
  <si>
    <t>GA-SK</t>
  </si>
  <si>
    <t>IA-AB</t>
  </si>
  <si>
    <t>IA-BC</t>
  </si>
  <si>
    <t>IA-MB</t>
  </si>
  <si>
    <t>IA-NB</t>
  </si>
  <si>
    <t>IA-NL</t>
  </si>
  <si>
    <t>IA-NS</t>
  </si>
  <si>
    <t>IA-PE</t>
  </si>
  <si>
    <t>IA-SK</t>
  </si>
  <si>
    <t>ID-AB</t>
  </si>
  <si>
    <t>ID-BC</t>
  </si>
  <si>
    <t>ID-MB</t>
  </si>
  <si>
    <t>ID-NB</t>
  </si>
  <si>
    <t>ID-NL</t>
  </si>
  <si>
    <t>ID-NS</t>
  </si>
  <si>
    <t>ID-PE</t>
  </si>
  <si>
    <t>ID-SK</t>
  </si>
  <si>
    <t>IL-MB</t>
  </si>
  <si>
    <t>IL-NB</t>
  </si>
  <si>
    <t>IL-NL</t>
  </si>
  <si>
    <t>IL-NS</t>
  </si>
  <si>
    <t>IL-PE</t>
  </si>
  <si>
    <t>IL-SK</t>
  </si>
  <si>
    <t>IN-AB</t>
  </si>
  <si>
    <t>IN-BC</t>
  </si>
  <si>
    <t>IN-MB</t>
  </si>
  <si>
    <t>IN-NB</t>
  </si>
  <si>
    <t>IN-NL</t>
  </si>
  <si>
    <t>IN-NS</t>
  </si>
  <si>
    <t>IN-PE</t>
  </si>
  <si>
    <t>IN-SK</t>
  </si>
  <si>
    <t>KS-AB</t>
  </si>
  <si>
    <t>KS-BC</t>
  </si>
  <si>
    <t>KS-MB</t>
  </si>
  <si>
    <t>KS-NB</t>
  </si>
  <si>
    <t>KS-NL</t>
  </si>
  <si>
    <t>KS-NS</t>
  </si>
  <si>
    <t>KS-PE</t>
  </si>
  <si>
    <t>KS-SK</t>
  </si>
  <si>
    <t>KY-AB</t>
  </si>
  <si>
    <t>KY-MB</t>
  </si>
  <si>
    <t>KY-NB</t>
  </si>
  <si>
    <t>KY-NL</t>
  </si>
  <si>
    <t>KY-PE</t>
  </si>
  <si>
    <t>LA-AB</t>
  </si>
  <si>
    <t>LA-BC</t>
  </si>
  <si>
    <t>LA-MB</t>
  </si>
  <si>
    <t>LA-NB</t>
  </si>
  <si>
    <t>LA-NL</t>
  </si>
  <si>
    <t>LA-NS</t>
  </si>
  <si>
    <t>LA-PE</t>
  </si>
  <si>
    <t>LA-SK</t>
  </si>
  <si>
    <t>MA-AB</t>
  </si>
  <si>
    <t>MA-BC</t>
  </si>
  <si>
    <t>MA-MB</t>
  </si>
  <si>
    <t>MA-NB</t>
  </si>
  <si>
    <t>MA-NL</t>
  </si>
  <si>
    <t>MA-NS</t>
  </si>
  <si>
    <t>MA-PE</t>
  </si>
  <si>
    <t>MA-SK</t>
  </si>
  <si>
    <t>MB-AL</t>
  </si>
  <si>
    <t>MB-AR</t>
  </si>
  <si>
    <t>MB-AZ</t>
  </si>
  <si>
    <t>MB-CA</t>
  </si>
  <si>
    <t>MB-CO</t>
  </si>
  <si>
    <t>MB-CT</t>
  </si>
  <si>
    <t>MB-DC</t>
  </si>
  <si>
    <t>MB-DE</t>
  </si>
  <si>
    <t>MB-FL</t>
  </si>
  <si>
    <t>MB-GA</t>
  </si>
  <si>
    <t>MB-IA</t>
  </si>
  <si>
    <t>MB-ID</t>
  </si>
  <si>
    <t>MB-IL</t>
  </si>
  <si>
    <t>MB-IN</t>
  </si>
  <si>
    <t>MB-KS</t>
  </si>
  <si>
    <t>MB-KY</t>
  </si>
  <si>
    <t>MB-LA</t>
  </si>
  <si>
    <t>MB-MA</t>
  </si>
  <si>
    <t>MB-MD</t>
  </si>
  <si>
    <t>MB-ME</t>
  </si>
  <si>
    <t>MB-MI</t>
  </si>
  <si>
    <t>MB-MN</t>
  </si>
  <si>
    <t>MB-MO</t>
  </si>
  <si>
    <t>MB-MS</t>
  </si>
  <si>
    <t>MB-MT</t>
  </si>
  <si>
    <t>MB-NC</t>
  </si>
  <si>
    <t>MB-ND</t>
  </si>
  <si>
    <t>MB-NE</t>
  </si>
  <si>
    <t>MB-NH</t>
  </si>
  <si>
    <t>MB-NJ</t>
  </si>
  <si>
    <t>MB-NM</t>
  </si>
  <si>
    <t>MB-NV</t>
  </si>
  <si>
    <t>MB-NY</t>
  </si>
  <si>
    <t>MB-OH</t>
  </si>
  <si>
    <t>MB-OK</t>
  </si>
  <si>
    <t>MB-OR</t>
  </si>
  <si>
    <t>MB-PA</t>
  </si>
  <si>
    <t>MB-RI</t>
  </si>
  <si>
    <t>MB-SC</t>
  </si>
  <si>
    <t>MB-SD</t>
  </si>
  <si>
    <t>MB-TN</t>
  </si>
  <si>
    <t>MB-TX</t>
  </si>
  <si>
    <t>MB-UT</t>
  </si>
  <si>
    <t>MB-VA</t>
  </si>
  <si>
    <t>MB-VT</t>
  </si>
  <si>
    <t>MB-WA</t>
  </si>
  <si>
    <t>MB-WI</t>
  </si>
  <si>
    <t>MB-WV</t>
  </si>
  <si>
    <t>MB-WY</t>
  </si>
  <si>
    <t>MD-AB</t>
  </si>
  <si>
    <t>MD-BC</t>
  </si>
  <si>
    <t>MD-MB</t>
  </si>
  <si>
    <t>MD-NB</t>
  </si>
  <si>
    <t>MD-NL</t>
  </si>
  <si>
    <t>MD-NS</t>
  </si>
  <si>
    <t>MD-PE</t>
  </si>
  <si>
    <t>MD-SK</t>
  </si>
  <si>
    <t>ME-AB</t>
  </si>
  <si>
    <t>ME-BC</t>
  </si>
  <si>
    <t>ME-MB</t>
  </si>
  <si>
    <t>ME-NB</t>
  </si>
  <si>
    <t>ME-NL</t>
  </si>
  <si>
    <t>ME-NS</t>
  </si>
  <si>
    <t>ME-PE</t>
  </si>
  <si>
    <t>ME-SK</t>
  </si>
  <si>
    <t>MI-AB</t>
  </si>
  <si>
    <t>MI-BC</t>
  </si>
  <si>
    <t>MI-MB</t>
  </si>
  <si>
    <t>MI-NB</t>
  </si>
  <si>
    <t>MI-NL</t>
  </si>
  <si>
    <t>MI-NS</t>
  </si>
  <si>
    <t>MI-PE</t>
  </si>
  <si>
    <t>MI-SK</t>
  </si>
  <si>
    <t>MN-AB</t>
  </si>
  <si>
    <t>MN-BC</t>
  </si>
  <si>
    <t>MN-MB</t>
  </si>
  <si>
    <t>MN-NB</t>
  </si>
  <si>
    <t>MN-NL</t>
  </si>
  <si>
    <t>MN-NS</t>
  </si>
  <si>
    <t>MN-PE</t>
  </si>
  <si>
    <t>MN-SK</t>
  </si>
  <si>
    <t>MO-AB</t>
  </si>
  <si>
    <t>MO-MB</t>
  </si>
  <si>
    <t>MO-NB</t>
  </si>
  <si>
    <t>MO-NL</t>
  </si>
  <si>
    <t>MO-NS</t>
  </si>
  <si>
    <t>MO-PE</t>
  </si>
  <si>
    <t>MO-SK</t>
  </si>
  <si>
    <t>MS-BC</t>
  </si>
  <si>
    <t>MS-MB</t>
  </si>
  <si>
    <t>MS-NB</t>
  </si>
  <si>
    <t>MS-NL</t>
  </si>
  <si>
    <t>MS-NS</t>
  </si>
  <si>
    <t>MS-PE</t>
  </si>
  <si>
    <t>MS-SK</t>
  </si>
  <si>
    <t>MT-AB</t>
  </si>
  <si>
    <t>MT-BC</t>
  </si>
  <si>
    <t>MT-MB</t>
  </si>
  <si>
    <t>MT-NB</t>
  </si>
  <si>
    <t>MT-NL</t>
  </si>
  <si>
    <t>MT-NS</t>
  </si>
  <si>
    <t>MT-PE</t>
  </si>
  <si>
    <t>MT-SK</t>
  </si>
  <si>
    <t>NB-AL</t>
  </si>
  <si>
    <t>NB-AR</t>
  </si>
  <si>
    <t>NB-AZ</t>
  </si>
  <si>
    <t>NB-CA</t>
  </si>
  <si>
    <t>NB-CO</t>
  </si>
  <si>
    <t>NB-CT</t>
  </si>
  <si>
    <t>NB-DC</t>
  </si>
  <si>
    <t>NB-DE</t>
  </si>
  <si>
    <t>NB-FL</t>
  </si>
  <si>
    <t>NB-GA</t>
  </si>
  <si>
    <t>NB-IA</t>
  </si>
  <si>
    <t>NB-ID</t>
  </si>
  <si>
    <t>NB-IL</t>
  </si>
  <si>
    <t>NB-IN</t>
  </si>
  <si>
    <t>NB-KS</t>
  </si>
  <si>
    <t>NB-KY</t>
  </si>
  <si>
    <t>NB-LA</t>
  </si>
  <si>
    <t>NB-MA</t>
  </si>
  <si>
    <t>NB-MD</t>
  </si>
  <si>
    <t>NB-ME</t>
  </si>
  <si>
    <t>NB-MI</t>
  </si>
  <si>
    <t>NB-MN</t>
  </si>
  <si>
    <t>NB-MO</t>
  </si>
  <si>
    <t>NB-MS</t>
  </si>
  <si>
    <t>NB-MT</t>
  </si>
  <si>
    <t>NB-NC</t>
  </si>
  <si>
    <t>NB-ND</t>
  </si>
  <si>
    <t>NB-NE</t>
  </si>
  <si>
    <t>NB-NH</t>
  </si>
  <si>
    <t>NB-NJ</t>
  </si>
  <si>
    <t>NB-NM</t>
  </si>
  <si>
    <t>NB-NV</t>
  </si>
  <si>
    <t>NB-NY</t>
  </si>
  <si>
    <t>NB-OH</t>
  </si>
  <si>
    <t>NB-OK</t>
  </si>
  <si>
    <t>NB-OR</t>
  </si>
  <si>
    <t>NB-PA</t>
  </si>
  <si>
    <t>NB-RI</t>
  </si>
  <si>
    <t>NB-SC</t>
  </si>
  <si>
    <t>NB-SD</t>
  </si>
  <si>
    <t>NB-TN</t>
  </si>
  <si>
    <t>NB-TX</t>
  </si>
  <si>
    <t>NB-UT</t>
  </si>
  <si>
    <t>NB-VA</t>
  </si>
  <si>
    <t>NB-VT</t>
  </si>
  <si>
    <t>NB-WA</t>
  </si>
  <si>
    <t>NB-WI</t>
  </si>
  <si>
    <t>NB-WV</t>
  </si>
  <si>
    <t>NB-WY</t>
  </si>
  <si>
    <t>NC-BC</t>
  </si>
  <si>
    <t>NC-MB</t>
  </si>
  <si>
    <t>NC-NL</t>
  </si>
  <si>
    <t>NC-NS</t>
  </si>
  <si>
    <t>NC-PE</t>
  </si>
  <si>
    <t>NC-SK</t>
  </si>
  <si>
    <t>ND-AB</t>
  </si>
  <si>
    <t>ND-BC</t>
  </si>
  <si>
    <t>ND-MB</t>
  </si>
  <si>
    <t>ND-NB</t>
  </si>
  <si>
    <t>ND-NL</t>
  </si>
  <si>
    <t>ND-NS</t>
  </si>
  <si>
    <t>ND-PE</t>
  </si>
  <si>
    <t>ND-SK</t>
  </si>
  <si>
    <t>NE-AB</t>
  </si>
  <si>
    <t>NE-BC</t>
  </si>
  <si>
    <t>NE-MB</t>
  </si>
  <si>
    <t>NE-NB</t>
  </si>
  <si>
    <t>NE-NL</t>
  </si>
  <si>
    <t>NE-NS</t>
  </si>
  <si>
    <t>NE-PE</t>
  </si>
  <si>
    <t>NE-SK</t>
  </si>
  <si>
    <t>NL-AL</t>
  </si>
  <si>
    <t>NL-AR</t>
  </si>
  <si>
    <t>NL-CA</t>
  </si>
  <si>
    <t>NL-CO</t>
  </si>
  <si>
    <t>NL-CT</t>
  </si>
  <si>
    <t>NL-DC</t>
  </si>
  <si>
    <t>NL-DE</t>
  </si>
  <si>
    <t>NL-FL</t>
  </si>
  <si>
    <t>NL-GA</t>
  </si>
  <si>
    <t>NL-IA</t>
  </si>
  <si>
    <t>NL-ID</t>
  </si>
  <si>
    <t>NL-IL</t>
  </si>
  <si>
    <t>NL-IN</t>
  </si>
  <si>
    <t>NL-KS</t>
  </si>
  <si>
    <t>NL-KY</t>
  </si>
  <si>
    <t>NL-LA</t>
  </si>
  <si>
    <t>NL-MA</t>
  </si>
  <si>
    <t>NL-MD</t>
  </si>
  <si>
    <t>NL-ME</t>
  </si>
  <si>
    <t>NL-MI</t>
  </si>
  <si>
    <t>NL-MN</t>
  </si>
  <si>
    <t>NL-MO</t>
  </si>
  <si>
    <t>NL-MS</t>
  </si>
  <si>
    <t>NL-MT</t>
  </si>
  <si>
    <t>NL-NC</t>
  </si>
  <si>
    <t>NL-ND</t>
  </si>
  <si>
    <t>NL-NE</t>
  </si>
  <si>
    <t>NL-NH</t>
  </si>
  <si>
    <t>NL-NJ</t>
  </si>
  <si>
    <t>NL-NM</t>
  </si>
  <si>
    <t>NL-NV</t>
  </si>
  <si>
    <t>NL-NY</t>
  </si>
  <si>
    <t>NL-OH</t>
  </si>
  <si>
    <t>NL-OK</t>
  </si>
  <si>
    <t>NL-OR</t>
  </si>
  <si>
    <t>NL-PA</t>
  </si>
  <si>
    <t>NL-RI</t>
  </si>
  <si>
    <t>NL-SC</t>
  </si>
  <si>
    <t>NL-SD</t>
  </si>
  <si>
    <t>NL-TN</t>
  </si>
  <si>
    <t>NL-TX</t>
  </si>
  <si>
    <t>NL-UT</t>
  </si>
  <si>
    <t>NL-VA</t>
  </si>
  <si>
    <t>NL-VT</t>
  </si>
  <si>
    <t>NL-WA</t>
  </si>
  <si>
    <t>NL-WI</t>
  </si>
  <si>
    <t>NL-WV</t>
  </si>
  <si>
    <t>NL-WY</t>
  </si>
  <si>
    <t>NH-AB</t>
  </si>
  <si>
    <t>NH-BC</t>
  </si>
  <si>
    <t>NH-MB</t>
  </si>
  <si>
    <t>NH-NB</t>
  </si>
  <si>
    <t>NH-NL</t>
  </si>
  <si>
    <t>NH-NS</t>
  </si>
  <si>
    <t>NH-PE</t>
  </si>
  <si>
    <t>NH-SK</t>
  </si>
  <si>
    <t>NJ-AB</t>
  </si>
  <si>
    <t>NJ-BC</t>
  </si>
  <si>
    <t>NJ-MB</t>
  </si>
  <si>
    <t>NJ-NB</t>
  </si>
  <si>
    <t>NJ-NL</t>
  </si>
  <si>
    <t>NJ-NS</t>
  </si>
  <si>
    <t>NJ-PE</t>
  </si>
  <si>
    <t>NJ-SK</t>
  </si>
  <si>
    <t>NM-AB</t>
  </si>
  <si>
    <t>NM-BC</t>
  </si>
  <si>
    <t>NM-MB</t>
  </si>
  <si>
    <t>NM-NB</t>
  </si>
  <si>
    <t>NM-NL</t>
  </si>
  <si>
    <t>NM-NS</t>
  </si>
  <si>
    <t>NM-PE</t>
  </si>
  <si>
    <t>NM-SK</t>
  </si>
  <si>
    <t>NS-AL</t>
  </si>
  <si>
    <t>NS-AR</t>
  </si>
  <si>
    <t>NS-AZ</t>
  </si>
  <si>
    <t>NS-CA</t>
  </si>
  <si>
    <t>NS-CO</t>
  </si>
  <si>
    <t>NS-CT</t>
  </si>
  <si>
    <t>NS-DC</t>
  </si>
  <si>
    <t>NS-DE</t>
  </si>
  <si>
    <t>NS-FL</t>
  </si>
  <si>
    <t>NS-GA</t>
  </si>
  <si>
    <t>NS-IA</t>
  </si>
  <si>
    <t>NS-ID</t>
  </si>
  <si>
    <t>NS-IL</t>
  </si>
  <si>
    <t>NS-IN</t>
  </si>
  <si>
    <t>NS-KS</t>
  </si>
  <si>
    <t>NS-KY</t>
  </si>
  <si>
    <t>NS-LA</t>
  </si>
  <si>
    <t>NS-MA</t>
  </si>
  <si>
    <t>NS-MD</t>
  </si>
  <si>
    <t>NS-ME</t>
  </si>
  <si>
    <t>NS-MI</t>
  </si>
  <si>
    <t>NS-MN</t>
  </si>
  <si>
    <t>NS-MO</t>
  </si>
  <si>
    <t>NS-MS</t>
  </si>
  <si>
    <t>NS-MT</t>
  </si>
  <si>
    <t>NS-NC</t>
  </si>
  <si>
    <t>NS-ND</t>
  </si>
  <si>
    <t>NS-NE</t>
  </si>
  <si>
    <t>NS-NH</t>
  </si>
  <si>
    <t>NS-NJ</t>
  </si>
  <si>
    <t>NS-NM</t>
  </si>
  <si>
    <t>NS-NV</t>
  </si>
  <si>
    <t>NS-NY</t>
  </si>
  <si>
    <t>NS-OH</t>
  </si>
  <si>
    <t>NS-OK</t>
  </si>
  <si>
    <t>NS-OR</t>
  </si>
  <si>
    <t>NS-PA</t>
  </si>
  <si>
    <t>NS-RI</t>
  </si>
  <si>
    <t>NS-SC</t>
  </si>
  <si>
    <t>NS-SD</t>
  </si>
  <si>
    <t>NS-TN</t>
  </si>
  <si>
    <t>NS-TX</t>
  </si>
  <si>
    <t>NS-UT</t>
  </si>
  <si>
    <t>NS-VA</t>
  </si>
  <si>
    <t>NS-VT</t>
  </si>
  <si>
    <t>NS-WA</t>
  </si>
  <si>
    <t>NS-WI</t>
  </si>
  <si>
    <t>NS-WV</t>
  </si>
  <si>
    <t>NS-WY</t>
  </si>
  <si>
    <t>NV-AB</t>
  </si>
  <si>
    <t>NV-BC</t>
  </si>
  <si>
    <t>NV-MB</t>
  </si>
  <si>
    <t>NV-NB</t>
  </si>
  <si>
    <t>NV-NL</t>
  </si>
  <si>
    <t>NV-NS</t>
  </si>
  <si>
    <t>NV-PE</t>
  </si>
  <si>
    <t>NV-SK</t>
  </si>
  <si>
    <t>NY-AB</t>
  </si>
  <si>
    <t>NY-BC</t>
  </si>
  <si>
    <t>NY-MB</t>
  </si>
  <si>
    <t>NY-NB</t>
  </si>
  <si>
    <t>NY-NL</t>
  </si>
  <si>
    <t>NY-NS</t>
  </si>
  <si>
    <t>NY-PE</t>
  </si>
  <si>
    <t>NY-SK</t>
  </si>
  <si>
    <t>OH-AB</t>
  </si>
  <si>
    <t>OH-BC</t>
  </si>
  <si>
    <t>OH-MB</t>
  </si>
  <si>
    <t>OH-NB</t>
  </si>
  <si>
    <t>OH-NL</t>
  </si>
  <si>
    <t>OH-NS</t>
  </si>
  <si>
    <t>OH-PE</t>
  </si>
  <si>
    <t>OH-SK</t>
  </si>
  <si>
    <t>OK-AB</t>
  </si>
  <si>
    <t>OK-BC</t>
  </si>
  <si>
    <t>OK-MB</t>
  </si>
  <si>
    <t>OK-NB</t>
  </si>
  <si>
    <t>OK-NL</t>
  </si>
  <si>
    <t>OK-NS</t>
  </si>
  <si>
    <t>OK-PE</t>
  </si>
  <si>
    <t>OK-SK</t>
  </si>
  <si>
    <t>ON-AL</t>
  </si>
  <si>
    <t>ON-AR</t>
  </si>
  <si>
    <t>ON-CO</t>
  </si>
  <si>
    <t>ON-CT</t>
  </si>
  <si>
    <t>ON-DC</t>
  </si>
  <si>
    <t>ON-DE</t>
  </si>
  <si>
    <t>ON-IA</t>
  </si>
  <si>
    <t>ON-ID</t>
  </si>
  <si>
    <t>ON-KS</t>
  </si>
  <si>
    <t>ON-LA</t>
  </si>
  <si>
    <t>ON-MA</t>
  </si>
  <si>
    <t>ON-ME</t>
  </si>
  <si>
    <t>ON-MN</t>
  </si>
  <si>
    <t>ON-MT</t>
  </si>
  <si>
    <t>ON-ND</t>
  </si>
  <si>
    <t>ON-NE</t>
  </si>
  <si>
    <t>ON-NH</t>
  </si>
  <si>
    <t>ON-NJ</t>
  </si>
  <si>
    <t>ON-NM</t>
  </si>
  <si>
    <t>ON-NV</t>
  </si>
  <si>
    <t>ON-NY</t>
  </si>
  <si>
    <t>ON-OK</t>
  </si>
  <si>
    <t>ON-OR</t>
  </si>
  <si>
    <t>ON-PA</t>
  </si>
  <si>
    <t>ON-RI</t>
  </si>
  <si>
    <t>ON-SC</t>
  </si>
  <si>
    <t>ON-SD</t>
  </si>
  <si>
    <t>ON-TN</t>
  </si>
  <si>
    <t>ON-UT</t>
  </si>
  <si>
    <t>ON-VA</t>
  </si>
  <si>
    <t>ON-VT</t>
  </si>
  <si>
    <t>ON-WA</t>
  </si>
  <si>
    <t>ON-WI</t>
  </si>
  <si>
    <t>ON-WV</t>
  </si>
  <si>
    <t>ON-WY</t>
  </si>
  <si>
    <t>OR-AB</t>
  </si>
  <si>
    <t>OR-BC</t>
  </si>
  <si>
    <t>OR-MB</t>
  </si>
  <si>
    <t>OR-NB</t>
  </si>
  <si>
    <t>OR-NL</t>
  </si>
  <si>
    <t>OR-NS</t>
  </si>
  <si>
    <t>OR-PE</t>
  </si>
  <si>
    <t>OR-SK</t>
  </si>
  <si>
    <t>PA-AB</t>
  </si>
  <si>
    <t>PA-BC</t>
  </si>
  <si>
    <t>PA-MB</t>
  </si>
  <si>
    <t>PA-NB</t>
  </si>
  <si>
    <t>PA-NL</t>
  </si>
  <si>
    <t>PA-NS</t>
  </si>
  <si>
    <t>PA-PE</t>
  </si>
  <si>
    <t>PA-SK</t>
  </si>
  <si>
    <t>PE-AL</t>
  </si>
  <si>
    <t>PE-AR</t>
  </si>
  <si>
    <t>PE-AZ</t>
  </si>
  <si>
    <t>PE-CA</t>
  </si>
  <si>
    <t>PE-CO</t>
  </si>
  <si>
    <t>PE-CT</t>
  </si>
  <si>
    <t>PE-DC</t>
  </si>
  <si>
    <t>PE-DE</t>
  </si>
  <si>
    <t>PE-FL</t>
  </si>
  <si>
    <t>PE-GA</t>
  </si>
  <si>
    <t>PE-IA</t>
  </si>
  <si>
    <t>PE-ID</t>
  </si>
  <si>
    <t>PE-IL</t>
  </si>
  <si>
    <t>PE-IN</t>
  </si>
  <si>
    <t>PE-KS</t>
  </si>
  <si>
    <t>PE-KY</t>
  </si>
  <si>
    <t>PE-LA</t>
  </si>
  <si>
    <t>PE-MA</t>
  </si>
  <si>
    <t>PE-MD</t>
  </si>
  <si>
    <t>PE-ME</t>
  </si>
  <si>
    <t>PE-MI</t>
  </si>
  <si>
    <t>PE-MN</t>
  </si>
  <si>
    <t>PE-MO</t>
  </si>
  <si>
    <t>PE-MS</t>
  </si>
  <si>
    <t>PE-MT</t>
  </si>
  <si>
    <t>PE-NC</t>
  </si>
  <si>
    <t>PE-ND</t>
  </si>
  <si>
    <t>PE-NE</t>
  </si>
  <si>
    <t>PE-NH</t>
  </si>
  <si>
    <t>PE-NJ</t>
  </si>
  <si>
    <t>PE-NM</t>
  </si>
  <si>
    <t>PE-NV</t>
  </si>
  <si>
    <t>PE-NY</t>
  </si>
  <si>
    <t>PE-OH</t>
  </si>
  <si>
    <t>PE-OK</t>
  </si>
  <si>
    <t>PE-OR</t>
  </si>
  <si>
    <t>PE-PA</t>
  </si>
  <si>
    <t>PE-RI</t>
  </si>
  <si>
    <t>PE-SC</t>
  </si>
  <si>
    <t>PE-SD</t>
  </si>
  <si>
    <t>PE-TN</t>
  </si>
  <si>
    <t>PE-TX</t>
  </si>
  <si>
    <t>PE-UT</t>
  </si>
  <si>
    <t>PE-VA</t>
  </si>
  <si>
    <t>PE-VT</t>
  </si>
  <si>
    <t>PE-WA</t>
  </si>
  <si>
    <t>PE-WI</t>
  </si>
  <si>
    <t>PE-WV</t>
  </si>
  <si>
    <t>PE-WY</t>
  </si>
  <si>
    <t>QC-AL</t>
  </si>
  <si>
    <t>QC-AR</t>
  </si>
  <si>
    <t>QC-AZ</t>
  </si>
  <si>
    <t>QC-CA</t>
  </si>
  <si>
    <t>QC-CO</t>
  </si>
  <si>
    <t>QC-CT</t>
  </si>
  <si>
    <t>QC-DC</t>
  </si>
  <si>
    <t>QC-DE</t>
  </si>
  <si>
    <t>QC-FL</t>
  </si>
  <si>
    <t>QC-IA</t>
  </si>
  <si>
    <t>QC-ID</t>
  </si>
  <si>
    <t>QC-IL</t>
  </si>
  <si>
    <t>QC-IN</t>
  </si>
  <si>
    <t>QC-KS</t>
  </si>
  <si>
    <t>QC-KY</t>
  </si>
  <si>
    <t>QC-LA</t>
  </si>
  <si>
    <t>QC-MA</t>
  </si>
  <si>
    <t>QC-MD</t>
  </si>
  <si>
    <t>QC-ME</t>
  </si>
  <si>
    <t>QC-MI</t>
  </si>
  <si>
    <t>QC-MN</t>
  </si>
  <si>
    <t>QC-MS</t>
  </si>
  <si>
    <t>QC-MT</t>
  </si>
  <si>
    <t>QC-ND</t>
  </si>
  <si>
    <t>QC-NE</t>
  </si>
  <si>
    <t>QC-NH</t>
  </si>
  <si>
    <t>QC-NM</t>
  </si>
  <si>
    <t>QC-NV</t>
  </si>
  <si>
    <t>QC-NY</t>
  </si>
  <si>
    <t>QC-OH</t>
  </si>
  <si>
    <t>QC-OK</t>
  </si>
  <si>
    <t>QC-OR</t>
  </si>
  <si>
    <t>QC-PA</t>
  </si>
  <si>
    <t>QC-RI</t>
  </si>
  <si>
    <t>QC-SC</t>
  </si>
  <si>
    <t>QC-SD</t>
  </si>
  <si>
    <t>QC-TN</t>
  </si>
  <si>
    <t>QC-TX</t>
  </si>
  <si>
    <t>QC-UT</t>
  </si>
  <si>
    <t>QC-VA</t>
  </si>
  <si>
    <t>QC-VT</t>
  </si>
  <si>
    <t>QC-WA</t>
  </si>
  <si>
    <t>QC-WI</t>
  </si>
  <si>
    <t>QC-WV</t>
  </si>
  <si>
    <t>QC-WY</t>
  </si>
  <si>
    <t>RI-AB</t>
  </si>
  <si>
    <t>RI-BC</t>
  </si>
  <si>
    <t>RI-MB</t>
  </si>
  <si>
    <t>RI-NB</t>
  </si>
  <si>
    <t>RI-NL</t>
  </si>
  <si>
    <t>RI-NS</t>
  </si>
  <si>
    <t>RI-PE</t>
  </si>
  <si>
    <t>RI-SK</t>
  </si>
  <si>
    <t>SC-AB</t>
  </si>
  <si>
    <t>SC-BC</t>
  </si>
  <si>
    <t>SC-MB</t>
  </si>
  <si>
    <t>SC-NB</t>
  </si>
  <si>
    <t>SC-NL</t>
  </si>
  <si>
    <t>SC-NS</t>
  </si>
  <si>
    <t>SC-PE</t>
  </si>
  <si>
    <t>SC-SK</t>
  </si>
  <si>
    <t>SD-AB</t>
  </si>
  <si>
    <t>SD-BC</t>
  </si>
  <si>
    <t>SD-MB</t>
  </si>
  <si>
    <t>SD-NB</t>
  </si>
  <si>
    <t>SD-NL</t>
  </si>
  <si>
    <t>SD-NS</t>
  </si>
  <si>
    <t>SD-PE</t>
  </si>
  <si>
    <t>SD-SK</t>
  </si>
  <si>
    <t>SK-AL</t>
  </si>
  <si>
    <t>SK-AR</t>
  </si>
  <si>
    <t>SK-AZ</t>
  </si>
  <si>
    <t>SK-CA</t>
  </si>
  <si>
    <t>SK-CO</t>
  </si>
  <si>
    <t>SK-CT</t>
  </si>
  <si>
    <t>SK-DC</t>
  </si>
  <si>
    <t>SK-DE</t>
  </si>
  <si>
    <t>SK-FL</t>
  </si>
  <si>
    <t>SK-GA</t>
  </si>
  <si>
    <t>SK-IA</t>
  </si>
  <si>
    <t>SK-ID</t>
  </si>
  <si>
    <t>SK-IL</t>
  </si>
  <si>
    <t>SK-IN</t>
  </si>
  <si>
    <t>SK-KS</t>
  </si>
  <si>
    <t>SK-KY</t>
  </si>
  <si>
    <t>SK-LA</t>
  </si>
  <si>
    <t>SK-MA</t>
  </si>
  <si>
    <t>SK-MD</t>
  </si>
  <si>
    <t>SK-ME</t>
  </si>
  <si>
    <t>SK-MI</t>
  </si>
  <si>
    <t>SK-MN</t>
  </si>
  <si>
    <t>SK-MO</t>
  </si>
  <si>
    <t>SK-MS</t>
  </si>
  <si>
    <t>SK-MT</t>
  </si>
  <si>
    <t>SK-NC</t>
  </si>
  <si>
    <t>SK-ND</t>
  </si>
  <si>
    <t>SK-NE</t>
  </si>
  <si>
    <t>SK-NH</t>
  </si>
  <si>
    <t>SK-NJ</t>
  </si>
  <si>
    <t>SK-NM</t>
  </si>
  <si>
    <t>SK-NV</t>
  </si>
  <si>
    <t>SK-NY</t>
  </si>
  <si>
    <t>SK-OH</t>
  </si>
  <si>
    <t>SK-OK</t>
  </si>
  <si>
    <t>SK-OR</t>
  </si>
  <si>
    <t>SK-PA</t>
  </si>
  <si>
    <t>SK-RI</t>
  </si>
  <si>
    <t>SK-SC</t>
  </si>
  <si>
    <t>SK-SD</t>
  </si>
  <si>
    <t>SK-TN</t>
  </si>
  <si>
    <t>SK-TX</t>
  </si>
  <si>
    <t>SK-UT</t>
  </si>
  <si>
    <t>SK-VA</t>
  </si>
  <si>
    <t>SK-VT</t>
  </si>
  <si>
    <t>SK-WA</t>
  </si>
  <si>
    <t>SK-WI</t>
  </si>
  <si>
    <t>SK-WV</t>
  </si>
  <si>
    <t>SK-WY</t>
  </si>
  <si>
    <t>TN-AB</t>
  </si>
  <si>
    <t>TN-BC</t>
  </si>
  <si>
    <t>TN-MB</t>
  </si>
  <si>
    <t>TN-NB</t>
  </si>
  <si>
    <t>TN-NL</t>
  </si>
  <si>
    <t>TN-NS</t>
  </si>
  <si>
    <t>TN-PE</t>
  </si>
  <si>
    <t>TN-SK</t>
  </si>
  <si>
    <t>TX-BC</t>
  </si>
  <si>
    <t>TX-MB</t>
  </si>
  <si>
    <t>TX-NB</t>
  </si>
  <si>
    <t>TX-NL</t>
  </si>
  <si>
    <t>TX-NS</t>
  </si>
  <si>
    <t>TX-PE</t>
  </si>
  <si>
    <t>TX-SK</t>
  </si>
  <si>
    <t>UT-BC</t>
  </si>
  <si>
    <t>UT-NB</t>
  </si>
  <si>
    <t>UT-NL</t>
  </si>
  <si>
    <t>UT-NS</t>
  </si>
  <si>
    <t>UT-PE</t>
  </si>
  <si>
    <t>UT-SK</t>
  </si>
  <si>
    <t>VA-AB</t>
  </si>
  <si>
    <t>VA-BC</t>
  </si>
  <si>
    <t>VA-MB</t>
  </si>
  <si>
    <t>VA-NB</t>
  </si>
  <si>
    <t>VA-NL</t>
  </si>
  <si>
    <t>VA-NS</t>
  </si>
  <si>
    <t>VA-PE</t>
  </si>
  <si>
    <t>VA-SK</t>
  </si>
  <si>
    <t>VT-AB</t>
  </si>
  <si>
    <t>VT-BC</t>
  </si>
  <si>
    <t>VT-MB</t>
  </si>
  <si>
    <t>VT-NB</t>
  </si>
  <si>
    <t>VT-NL</t>
  </si>
  <si>
    <t>VT-NS</t>
  </si>
  <si>
    <t>VT-PE</t>
  </si>
  <si>
    <t>VT-SK</t>
  </si>
  <si>
    <t>WA-AB</t>
  </si>
  <si>
    <t>WA-MB</t>
  </si>
  <si>
    <t>WA-NB</t>
  </si>
  <si>
    <t>WA-NL</t>
  </si>
  <si>
    <t>WA-NS</t>
  </si>
  <si>
    <t>WA-PE</t>
  </si>
  <si>
    <t>WA-SK</t>
  </si>
  <si>
    <t>WI-AB</t>
  </si>
  <si>
    <t>WI-BC</t>
  </si>
  <si>
    <t>WI-MB</t>
  </si>
  <si>
    <t>WI-NB</t>
  </si>
  <si>
    <t>WI-NL</t>
  </si>
  <si>
    <t>WI-NS</t>
  </si>
  <si>
    <t>WI-PE</t>
  </si>
  <si>
    <t>WI-SK</t>
  </si>
  <si>
    <t>WV-AB</t>
  </si>
  <si>
    <t>WV-BC</t>
  </si>
  <si>
    <t>WV-MB</t>
  </si>
  <si>
    <t>WV-NB</t>
  </si>
  <si>
    <t>WV-NL</t>
  </si>
  <si>
    <t>WV-NS</t>
  </si>
  <si>
    <t>WV-PE</t>
  </si>
  <si>
    <t>WV-SK</t>
  </si>
  <si>
    <t>WY-AB</t>
  </si>
  <si>
    <t>WY-BC</t>
  </si>
  <si>
    <t>WY-MB</t>
  </si>
  <si>
    <t>WY-NB</t>
  </si>
  <si>
    <t>WY-NL</t>
  </si>
  <si>
    <t>WY-NS</t>
  </si>
  <si>
    <t>WY-PE</t>
  </si>
  <si>
    <t>WY-SK</t>
  </si>
  <si>
    <t>USA-USA</t>
  </si>
  <si>
    <t>AVRTUSA-USA</t>
  </si>
  <si>
    <t>AVRTNC-KY</t>
  </si>
  <si>
    <t>AVRTNC-TN</t>
  </si>
  <si>
    <t>NC-USA</t>
  </si>
  <si>
    <t>AVRTNC-USA</t>
  </si>
  <si>
    <t>AVRTTX-AR</t>
  </si>
  <si>
    <t>AVRTTX-GA</t>
  </si>
  <si>
    <t>AVRTTX-KY</t>
  </si>
  <si>
    <t>AVRTTX-TN</t>
  </si>
  <si>
    <t>TX-USA</t>
  </si>
  <si>
    <t>AVRTTX-USA</t>
  </si>
  <si>
    <t>AVRTMS-KY</t>
  </si>
  <si>
    <t>AVRTMS-GA</t>
  </si>
  <si>
    <t>AVRTMS-NC</t>
  </si>
  <si>
    <t>MS-USA</t>
  </si>
  <si>
    <t>AVRTMS-USA</t>
  </si>
  <si>
    <t>IL-USA</t>
  </si>
  <si>
    <t>AVRTIL-USA</t>
  </si>
  <si>
    <t>AVRTGA-KY</t>
  </si>
  <si>
    <t>AVRTGA-TN</t>
  </si>
  <si>
    <t>GA-USA</t>
  </si>
  <si>
    <t>AVRTGA-USA</t>
  </si>
  <si>
    <t>AVRTFL-KY</t>
  </si>
  <si>
    <t>AVRTFL-SC</t>
  </si>
  <si>
    <t>AVRTFL-AL</t>
  </si>
  <si>
    <t>AVRTFL-GA</t>
  </si>
  <si>
    <t>AVRTFL-TN</t>
  </si>
  <si>
    <t>FL-USA</t>
  </si>
  <si>
    <t>AVRTFL-USA</t>
  </si>
  <si>
    <t>AACTAL-AL</t>
  </si>
  <si>
    <t>AACTAL-FL</t>
  </si>
  <si>
    <t>AACTAL-GA</t>
  </si>
  <si>
    <t>AACTAL-KY</t>
  </si>
  <si>
    <t>AACTAL-MS</t>
  </si>
  <si>
    <t>AACTAL-NC</t>
  </si>
  <si>
    <t>AACTAL-SC</t>
  </si>
  <si>
    <t>AACTAL-TN</t>
  </si>
  <si>
    <t>AACTAL-TX</t>
  </si>
  <si>
    <t>AACTAR-AL</t>
  </si>
  <si>
    <t>AACTAR-FL</t>
  </si>
  <si>
    <t>AACTAR-GA</t>
  </si>
  <si>
    <t>AACTAR-IL</t>
  </si>
  <si>
    <t>AACTAR-IN</t>
  </si>
  <si>
    <t>AACTAR-MS</t>
  </si>
  <si>
    <t>AACTAR-NC</t>
  </si>
  <si>
    <t>AACTAR-OH</t>
  </si>
  <si>
    <t>AACTAR-OK</t>
  </si>
  <si>
    <t>AACTAR-SC</t>
  </si>
  <si>
    <t>AACTAR-TN</t>
  </si>
  <si>
    <t>AACTAR-TX</t>
  </si>
  <si>
    <t>AACTFL-AL</t>
  </si>
  <si>
    <t>AACTFL-AR</t>
  </si>
  <si>
    <t>AACTFL-FL</t>
  </si>
  <si>
    <t>AACTFL-GA</t>
  </si>
  <si>
    <t>AACTFL-IN</t>
  </si>
  <si>
    <t>AACTFL-KY</t>
  </si>
  <si>
    <t>AACTFL-LA</t>
  </si>
  <si>
    <t>AACTFL-MS</t>
  </si>
  <si>
    <t>AACTFL-NC</t>
  </si>
  <si>
    <t>AACTFL-OK</t>
  </si>
  <si>
    <t>AACTFL-SC</t>
  </si>
  <si>
    <t>AACTFL-TN</t>
  </si>
  <si>
    <t>AACTFL-TX</t>
  </si>
  <si>
    <t>AACTGA-AL</t>
  </si>
  <si>
    <t>AACTGA-AR</t>
  </si>
  <si>
    <t>AACTGA-FL</t>
  </si>
  <si>
    <t>AACTGA-GA</t>
  </si>
  <si>
    <t>AACTGA-IL</t>
  </si>
  <si>
    <t>AACTGA-IN</t>
  </si>
  <si>
    <t>AACTGA-KY</t>
  </si>
  <si>
    <t>AACTGA-LA</t>
  </si>
  <si>
    <t>AACTGA-MS</t>
  </si>
  <si>
    <t>AACTGA-NC</t>
  </si>
  <si>
    <t>AACTGA-OH</t>
  </si>
  <si>
    <t>AACTGA-OK</t>
  </si>
  <si>
    <t>AACTGA-SC</t>
  </si>
  <si>
    <t>AACTGA-TN</t>
  </si>
  <si>
    <t>AACTGA-TX</t>
  </si>
  <si>
    <t>AACTIL-AL</t>
  </si>
  <si>
    <t>AACTIL-AR</t>
  </si>
  <si>
    <t>AACTIL-FL</t>
  </si>
  <si>
    <t>AACTIL-GA</t>
  </si>
  <si>
    <t>AACTIL-IL</t>
  </si>
  <si>
    <t>AACTIL-IN</t>
  </si>
  <si>
    <t>AACTIL-KY</t>
  </si>
  <si>
    <t>AACTIL-LA</t>
  </si>
  <si>
    <t>AACTIL-MS</t>
  </si>
  <si>
    <t>AACTIL-NC</t>
  </si>
  <si>
    <t>AACTIL-OH</t>
  </si>
  <si>
    <t>AACTIL-OK</t>
  </si>
  <si>
    <t>AACTIL-SC</t>
  </si>
  <si>
    <t>AACTIL-TN</t>
  </si>
  <si>
    <t>AACTIL-TX</t>
  </si>
  <si>
    <t>AACTIN-FL</t>
  </si>
  <si>
    <t>AACTIN-GA</t>
  </si>
  <si>
    <t>AACTIN-IL</t>
  </si>
  <si>
    <t>AACTIN-IN</t>
  </si>
  <si>
    <t>AACTIN-KY</t>
  </si>
  <si>
    <t>AACTIN-NC</t>
  </si>
  <si>
    <t>AACTIN-TX</t>
  </si>
  <si>
    <t>AACTKY-AL</t>
  </si>
  <si>
    <t>AACTKY-AR</t>
  </si>
  <si>
    <t>AACTKY-FL</t>
  </si>
  <si>
    <t>AACTKY-GA</t>
  </si>
  <si>
    <t>AACTKY-IL</t>
  </si>
  <si>
    <t>AACTKY-IN</t>
  </si>
  <si>
    <t>AACTKY-KY</t>
  </si>
  <si>
    <t>AACTKY-LA</t>
  </si>
  <si>
    <t>AACTKY-MS</t>
  </si>
  <si>
    <t>AACTKY-NC</t>
  </si>
  <si>
    <t>AACTKY-OH</t>
  </si>
  <si>
    <t>AACTKY-OK</t>
  </si>
  <si>
    <t>AACTKY-SC</t>
  </si>
  <si>
    <t>AACTKY-TN</t>
  </si>
  <si>
    <t>AACTKY-TX</t>
  </si>
  <si>
    <t>AACTLA-IL</t>
  </si>
  <si>
    <t>AACTLA-KY</t>
  </si>
  <si>
    <t>AACTMS-AL</t>
  </si>
  <si>
    <t>AACTMS-AR</t>
  </si>
  <si>
    <t>AACTMS-FL</t>
  </si>
  <si>
    <t>AACTMS-GA</t>
  </si>
  <si>
    <t>AACTMS-IL</t>
  </si>
  <si>
    <t>AACTMS-IN</t>
  </si>
  <si>
    <t>AACTMS-KY</t>
  </si>
  <si>
    <t>AACTMS-LA</t>
  </si>
  <si>
    <t>AACTMS-MS</t>
  </si>
  <si>
    <t>AACTMS-NC</t>
  </si>
  <si>
    <t>AACTMS-OH</t>
  </si>
  <si>
    <t>AACTMS-OK</t>
  </si>
  <si>
    <t>AACTMS-SC</t>
  </si>
  <si>
    <t>AACTMS-TN</t>
  </si>
  <si>
    <t>AACTMS-TX</t>
  </si>
  <si>
    <t>AACTNC-AL</t>
  </si>
  <si>
    <t>AACTNC-AR</t>
  </si>
  <si>
    <t>AACTNC-FL</t>
  </si>
  <si>
    <t>AACTNC-GA</t>
  </si>
  <si>
    <t>AACTNC-IL</t>
  </si>
  <si>
    <t>AACTNC-IN</t>
  </si>
  <si>
    <t>AACTNC-KY</t>
  </si>
  <si>
    <t>AACTNC-LA</t>
  </si>
  <si>
    <t>AACTNC-MS</t>
  </si>
  <si>
    <t>AACTNC-NC</t>
  </si>
  <si>
    <t>AACTNC-OH</t>
  </si>
  <si>
    <t>AACTNC-OK</t>
  </si>
  <si>
    <t>AACTNC-SC</t>
  </si>
  <si>
    <t>AACTNC-TN</t>
  </si>
  <si>
    <t>AACTNC-TX</t>
  </si>
  <si>
    <t>AACTOH-GA</t>
  </si>
  <si>
    <t>AACTOH-IL</t>
  </si>
  <si>
    <t>AACTOH-KY</t>
  </si>
  <si>
    <t>AACTOH-MS</t>
  </si>
  <si>
    <t>AACTOH-NC</t>
  </si>
  <si>
    <t>AACTOH-TX</t>
  </si>
  <si>
    <t>AACTOK-AR</t>
  </si>
  <si>
    <t>AACTOK-FL</t>
  </si>
  <si>
    <t>AACTOK-GA</t>
  </si>
  <si>
    <t>AACTOK-KY</t>
  </si>
  <si>
    <t>AACTOK-MS</t>
  </si>
  <si>
    <t>AACTOK-NC</t>
  </si>
  <si>
    <t>AACTOK-OK</t>
  </si>
  <si>
    <t>AACTOK-TN</t>
  </si>
  <si>
    <t>AACTOK-TX</t>
  </si>
  <si>
    <t>AACTSC-FL</t>
  </si>
  <si>
    <t>AACTSC-GA</t>
  </si>
  <si>
    <t>AACTSC-IL</t>
  </si>
  <si>
    <t>AACTSC-KY</t>
  </si>
  <si>
    <t>AACTSC-MS</t>
  </si>
  <si>
    <t>AACTSC-NC</t>
  </si>
  <si>
    <t>AACTSC-OK</t>
  </si>
  <si>
    <t>AACTSC-SC</t>
  </si>
  <si>
    <t>AACTSC-TN</t>
  </si>
  <si>
    <t>AACTSC-TX</t>
  </si>
  <si>
    <t>AACTTN-AL</t>
  </si>
  <si>
    <t>AACTTN-AR</t>
  </si>
  <si>
    <t>AACTTN-FL</t>
  </si>
  <si>
    <t>AACTTN-GA</t>
  </si>
  <si>
    <t>AACTTN-IL</t>
  </si>
  <si>
    <t>AACTTN-IN</t>
  </si>
  <si>
    <t>AACTTN-KY</t>
  </si>
  <si>
    <t>AACTTN-MS</t>
  </si>
  <si>
    <t>AACTTN-NC</t>
  </si>
  <si>
    <t>AACTTN-OK</t>
  </si>
  <si>
    <t>AACTTN-SC</t>
  </si>
  <si>
    <t>AACTTN-TN</t>
  </si>
  <si>
    <t>AACTTN-TX</t>
  </si>
  <si>
    <t>AACTTX-AL</t>
  </si>
  <si>
    <t>AACTTX-AR</t>
  </si>
  <si>
    <t>AACTTX-FL</t>
  </si>
  <si>
    <t>AACTTX-GA</t>
  </si>
  <si>
    <t>AACTTX-IL</t>
  </si>
  <si>
    <t>AACTTX-IN</t>
  </si>
  <si>
    <t>AACTTX-KY</t>
  </si>
  <si>
    <t>AACTTX-LA</t>
  </si>
  <si>
    <t>AACTTX-MS</t>
  </si>
  <si>
    <t>AACTTX-NC</t>
  </si>
  <si>
    <t>AACTTX-OH</t>
  </si>
  <si>
    <t>AACTTX-OK</t>
  </si>
  <si>
    <t>AACTTX-SC</t>
  </si>
  <si>
    <t>AACTTX-TN</t>
  </si>
  <si>
    <t>AACTTX-TX</t>
  </si>
  <si>
    <t>SAIAAL-AL</t>
  </si>
  <si>
    <t>SAIAAR-AL</t>
  </si>
  <si>
    <t>SAIAAZ-AL</t>
  </si>
  <si>
    <t>SAIACA-AL</t>
  </si>
  <si>
    <t>SAIACO-AL</t>
  </si>
  <si>
    <t>SAIACT-AL</t>
  </si>
  <si>
    <t>SAIADC-AL</t>
  </si>
  <si>
    <t>SAIADE-AL</t>
  </si>
  <si>
    <t>SAIAFL-AL</t>
  </si>
  <si>
    <t>SAIAGA-AL</t>
  </si>
  <si>
    <t>SAIAIA-AL</t>
  </si>
  <si>
    <t>SAIAID-AL</t>
  </si>
  <si>
    <t>SAIAIL-AL</t>
  </si>
  <si>
    <t>SAIAIN-AL</t>
  </si>
  <si>
    <t>SAIAKS-AL</t>
  </si>
  <si>
    <t>SAIAKY-AL</t>
  </si>
  <si>
    <t>SAIALA-AL</t>
  </si>
  <si>
    <t>SAIAMA-AL</t>
  </si>
  <si>
    <t>SAIAMD-AL</t>
  </si>
  <si>
    <t>SAIAME-AL</t>
  </si>
  <si>
    <t>SAIAMI-AL</t>
  </si>
  <si>
    <t>SAIAMN-AL</t>
  </si>
  <si>
    <t>SAIAMO-AL</t>
  </si>
  <si>
    <t>SAIAMS-AL</t>
  </si>
  <si>
    <t>SAIAMT-AL</t>
  </si>
  <si>
    <t>SAIANC-AL</t>
  </si>
  <si>
    <t>SAIAND-AL</t>
  </si>
  <si>
    <t>SAIANE-AL</t>
  </si>
  <si>
    <t>SAIANH-AL</t>
  </si>
  <si>
    <t>SAIANJ-AL</t>
  </si>
  <si>
    <t>SAIANM-AL</t>
  </si>
  <si>
    <t>SAIANV-AL</t>
  </si>
  <si>
    <t>SAIANY-AL</t>
  </si>
  <si>
    <t>SAIAOH-AL</t>
  </si>
  <si>
    <t>SAIAOK-AL</t>
  </si>
  <si>
    <t>SAIAOR-AL</t>
  </si>
  <si>
    <t>SAIAPA-AL</t>
  </si>
  <si>
    <t>SAIARI-AL</t>
  </si>
  <si>
    <t>SAIASC-AL</t>
  </si>
  <si>
    <t>SAIASD-AL</t>
  </si>
  <si>
    <t>SAIATN-AL</t>
  </si>
  <si>
    <t>SAIATX-AL</t>
  </si>
  <si>
    <t>SAIAUT-AL</t>
  </si>
  <si>
    <t>SAIAVA-AL</t>
  </si>
  <si>
    <t>SAIAVT-AL</t>
  </si>
  <si>
    <t>SAIAWA-AL</t>
  </si>
  <si>
    <t>SAIAWI-AL</t>
  </si>
  <si>
    <t>SAIAWV-AL</t>
  </si>
  <si>
    <t>SAIAWY-AL</t>
  </si>
  <si>
    <t>SAIAAL-AR</t>
  </si>
  <si>
    <t>SAIAAR-AR</t>
  </si>
  <si>
    <t>SAIAAZ-AR</t>
  </si>
  <si>
    <t>SAIACA-AR</t>
  </si>
  <si>
    <t>SAIACO-AR</t>
  </si>
  <si>
    <t>SAIACT-AR</t>
  </si>
  <si>
    <t>SAIADC-AR</t>
  </si>
  <si>
    <t>SAIADE-AR</t>
  </si>
  <si>
    <t>SAIAFL-AR</t>
  </si>
  <si>
    <t>SAIAGA-AR</t>
  </si>
  <si>
    <t>SAIAIA-AR</t>
  </si>
  <si>
    <t>SAIAID-AR</t>
  </si>
  <si>
    <t>SAIAIL-AR</t>
  </si>
  <si>
    <t>SAIAIN-AR</t>
  </si>
  <si>
    <t>SAIAKS-AR</t>
  </si>
  <si>
    <t>SAIAKY-AR</t>
  </si>
  <si>
    <t>SAIALA-AR</t>
  </si>
  <si>
    <t>SAIAMA-AR</t>
  </si>
  <si>
    <t>SAIAMD-AR</t>
  </si>
  <si>
    <t>SAIAME-AR</t>
  </si>
  <si>
    <t>SAIAMI-AR</t>
  </si>
  <si>
    <t>SAIAMN-AR</t>
  </si>
  <si>
    <t>SAIAMO-AR</t>
  </si>
  <si>
    <t>SAIAMS-AR</t>
  </si>
  <si>
    <t>SAIAMT-AR</t>
  </si>
  <si>
    <t>SAIANC-AR</t>
  </si>
  <si>
    <t>SAIAND-AR</t>
  </si>
  <si>
    <t>SAIANE-AR</t>
  </si>
  <si>
    <t>SAIANH-AR</t>
  </si>
  <si>
    <t>SAIANJ-AR</t>
  </si>
  <si>
    <t>SAIANM-AR</t>
  </si>
  <si>
    <t>SAIANV-AR</t>
  </si>
  <si>
    <t>SAIANY-AR</t>
  </si>
  <si>
    <t>SAIAOH-AR</t>
  </si>
  <si>
    <t>SAIAOK-AR</t>
  </si>
  <si>
    <t>SAIAOR-AR</t>
  </si>
  <si>
    <t>SAIAPA-AR</t>
  </si>
  <si>
    <t>SAIARI-AR</t>
  </si>
  <si>
    <t>SAIASC-AR</t>
  </si>
  <si>
    <t>SAIASD-AR</t>
  </si>
  <si>
    <t>SAIATN-AR</t>
  </si>
  <si>
    <t>SAIATX-AR</t>
  </si>
  <si>
    <t>SAIAUT-AR</t>
  </si>
  <si>
    <t>SAIAVA-AR</t>
  </si>
  <si>
    <t>SAIAVT-AR</t>
  </si>
  <si>
    <t>SAIAWA-AR</t>
  </si>
  <si>
    <t>SAIAWI-AR</t>
  </si>
  <si>
    <t>SAIAWV-AR</t>
  </si>
  <si>
    <t>SAIAWY-AR</t>
  </si>
  <si>
    <t>SAIAAL-AZ</t>
  </si>
  <si>
    <t>SAIAAR-AZ</t>
  </si>
  <si>
    <t>SAIAAZ-AZ</t>
  </si>
  <si>
    <t>SAIACA-AZ</t>
  </si>
  <si>
    <t>SAIACO-AZ</t>
  </si>
  <si>
    <t>SAIACT-AZ</t>
  </si>
  <si>
    <t>SAIADC-AZ</t>
  </si>
  <si>
    <t>SAIADE-AZ</t>
  </si>
  <si>
    <t>SAIAFL-AZ</t>
  </si>
  <si>
    <t>SAIAGA-AZ</t>
  </si>
  <si>
    <t>SAIAIA-AZ</t>
  </si>
  <si>
    <t>SAIAID-AZ</t>
  </si>
  <si>
    <t>SAIAIL-AZ</t>
  </si>
  <si>
    <t>SAIAIN-AZ</t>
  </si>
  <si>
    <t>SAIAKS-AZ</t>
  </si>
  <si>
    <t>SAIAKY-AZ</t>
  </si>
  <si>
    <t>SAIALA-AZ</t>
  </si>
  <si>
    <t>SAIAMA-AZ</t>
  </si>
  <si>
    <t>SAIAMD-AZ</t>
  </si>
  <si>
    <t>SAIAME-AZ</t>
  </si>
  <si>
    <t>SAIAMI-AZ</t>
  </si>
  <si>
    <t>SAIAMN-AZ</t>
  </si>
  <si>
    <t>SAIAMO-AZ</t>
  </si>
  <si>
    <t>SAIAMS-AZ</t>
  </si>
  <si>
    <t>SAIAMT-AZ</t>
  </si>
  <si>
    <t>SAIANC-AZ</t>
  </si>
  <si>
    <t>SAIAND-AZ</t>
  </si>
  <si>
    <t>SAIANE-AZ</t>
  </si>
  <si>
    <t>SAIANH-AZ</t>
  </si>
  <si>
    <t>SAIANJ-AZ</t>
  </si>
  <si>
    <t>SAIANM-AZ</t>
  </si>
  <si>
    <t>SAIANV-AZ</t>
  </si>
  <si>
    <t>SAIANY-AZ</t>
  </si>
  <si>
    <t>SAIAOH-AZ</t>
  </si>
  <si>
    <t>SAIAOK-AZ</t>
  </si>
  <si>
    <t>SAIAOR-AZ</t>
  </si>
  <si>
    <t>SAIAPA-AZ</t>
  </si>
  <si>
    <t>SAIARI-AZ</t>
  </si>
  <si>
    <t>SAIASC-AZ</t>
  </si>
  <si>
    <t>SAIASD-AZ</t>
  </si>
  <si>
    <t>SAIATN-AZ</t>
  </si>
  <si>
    <t>SAIATX-AZ</t>
  </si>
  <si>
    <t>SAIAUT-AZ</t>
  </si>
  <si>
    <t>SAIAVA-AZ</t>
  </si>
  <si>
    <t>SAIAVT-AZ</t>
  </si>
  <si>
    <t>SAIAWA-AZ</t>
  </si>
  <si>
    <t>SAIAWI-AZ</t>
  </si>
  <si>
    <t>SAIAWV-AZ</t>
  </si>
  <si>
    <t>SAIAWY-AZ</t>
  </si>
  <si>
    <t>SAIAAL-CA</t>
  </si>
  <si>
    <t>SAIAAR-CA</t>
  </si>
  <si>
    <t>SAIAAZ-CA</t>
  </si>
  <si>
    <t>SAIACA-CA</t>
  </si>
  <si>
    <t>SAIACO-CA</t>
  </si>
  <si>
    <t>SAIACT-CA</t>
  </si>
  <si>
    <t>SAIADC-CA</t>
  </si>
  <si>
    <t>SAIADE-CA</t>
  </si>
  <si>
    <t>SAIAFL-CA</t>
  </si>
  <si>
    <t>SAIAGA-CA</t>
  </si>
  <si>
    <t>SAIAIA-CA</t>
  </si>
  <si>
    <t>SAIAID-CA</t>
  </si>
  <si>
    <t>SAIAIL-CA</t>
  </si>
  <si>
    <t>SAIAIN-CA</t>
  </si>
  <si>
    <t>SAIAKS-CA</t>
  </si>
  <si>
    <t>SAIAKY-CA</t>
  </si>
  <si>
    <t>SAIALA-CA</t>
  </si>
  <si>
    <t>SAIAMA-CA</t>
  </si>
  <si>
    <t>SAIAMD-CA</t>
  </si>
  <si>
    <t>SAIAME-CA</t>
  </si>
  <si>
    <t>SAIAMI-CA</t>
  </si>
  <si>
    <t>SAIAMN-CA</t>
  </si>
  <si>
    <t>SAIAMO-CA</t>
  </si>
  <si>
    <t>SAIAMS-CA</t>
  </si>
  <si>
    <t>SAIAMT-CA</t>
  </si>
  <si>
    <t>SAIANC-CA</t>
  </si>
  <si>
    <t>SAIAND-CA</t>
  </si>
  <si>
    <t>SAIANE-CA</t>
  </si>
  <si>
    <t>SAIANH-CA</t>
  </si>
  <si>
    <t>SAIANJ-CA</t>
  </si>
  <si>
    <t>SAIANM-CA</t>
  </si>
  <si>
    <t>SAIANV-CA</t>
  </si>
  <si>
    <t>SAIANY-CA</t>
  </si>
  <si>
    <t>SAIAOH-CA</t>
  </si>
  <si>
    <t>SAIAOK-CA</t>
  </si>
  <si>
    <t>SAIAOR-CA</t>
  </si>
  <si>
    <t>SAIAPA-CA</t>
  </si>
  <si>
    <t>SAIARI-CA</t>
  </si>
  <si>
    <t>SAIASC-CA</t>
  </si>
  <si>
    <t>SAIASD-CA</t>
  </si>
  <si>
    <t>SAIATN-CA</t>
  </si>
  <si>
    <t>SAIATX-CA</t>
  </si>
  <si>
    <t>SAIAUT-CA</t>
  </si>
  <si>
    <t>SAIAVA-CA</t>
  </si>
  <si>
    <t>SAIAVT-CA</t>
  </si>
  <si>
    <t>SAIAWA-CA</t>
  </si>
  <si>
    <t>SAIAWI-CA</t>
  </si>
  <si>
    <t>SAIAWV-CA</t>
  </si>
  <si>
    <t>SAIAWY-CA</t>
  </si>
  <si>
    <t>SAIAAL-CO</t>
  </si>
  <si>
    <t>SAIAAR-CO</t>
  </si>
  <si>
    <t>SAIAAZ-CO</t>
  </si>
  <si>
    <t>SAIACA-CO</t>
  </si>
  <si>
    <t>SAIACO-CO</t>
  </si>
  <si>
    <t>SAIACT-CO</t>
  </si>
  <si>
    <t>SAIADC-CO</t>
  </si>
  <si>
    <t>SAIADE-CO</t>
  </si>
  <si>
    <t>SAIAFL-CO</t>
  </si>
  <si>
    <t>SAIAGA-CO</t>
  </si>
  <si>
    <t>SAIAIA-CO</t>
  </si>
  <si>
    <t>SAIAID-CO</t>
  </si>
  <si>
    <t>SAIAIL-CO</t>
  </si>
  <si>
    <t>SAIAIN-CO</t>
  </si>
  <si>
    <t>SAIAKS-CO</t>
  </si>
  <si>
    <t>SAIAKY-CO</t>
  </si>
  <si>
    <t>SAIALA-CO</t>
  </si>
  <si>
    <t>SAIAMA-CO</t>
  </si>
  <si>
    <t>SAIAMD-CO</t>
  </si>
  <si>
    <t>SAIAME-CO</t>
  </si>
  <si>
    <t>SAIAMI-CO</t>
  </si>
  <si>
    <t>SAIAMN-CO</t>
  </si>
  <si>
    <t>SAIAMO-CO</t>
  </si>
  <si>
    <t>SAIAMS-CO</t>
  </si>
  <si>
    <t>SAIAMT-CO</t>
  </si>
  <si>
    <t>SAIANC-CO</t>
  </si>
  <si>
    <t>SAIAND-CO</t>
  </si>
  <si>
    <t>SAIANE-CO</t>
  </si>
  <si>
    <t>SAIANH-CO</t>
  </si>
  <si>
    <t>SAIANJ-CO</t>
  </si>
  <si>
    <t>SAIANM-CO</t>
  </si>
  <si>
    <t>SAIANV-CO</t>
  </si>
  <si>
    <t>SAIANY-CO</t>
  </si>
  <si>
    <t>SAIAOH-CO</t>
  </si>
  <si>
    <t>SAIAOK-CO</t>
  </si>
  <si>
    <t>SAIAOR-CO</t>
  </si>
  <si>
    <t>SAIAPA-CO</t>
  </si>
  <si>
    <t>SAIARI-CO</t>
  </si>
  <si>
    <t>SAIASC-CO</t>
  </si>
  <si>
    <t>SAIASD-CO</t>
  </si>
  <si>
    <t>SAIATN-CO</t>
  </si>
  <si>
    <t>SAIATX-CO</t>
  </si>
  <si>
    <t>SAIAUT-CO</t>
  </si>
  <si>
    <t>SAIAVA-CO</t>
  </si>
  <si>
    <t>SAIAVT-CO</t>
  </si>
  <si>
    <t>SAIAWA-CO</t>
  </si>
  <si>
    <t>SAIAWI-CO</t>
  </si>
  <si>
    <t>SAIAWV-CO</t>
  </si>
  <si>
    <t>SAIAWY-CO</t>
  </si>
  <si>
    <t>SAIAAL-CT</t>
  </si>
  <si>
    <t>SAIAAR-CT</t>
  </si>
  <si>
    <t>SAIAAZ-CT</t>
  </si>
  <si>
    <t>SAIACA-CT</t>
  </si>
  <si>
    <t>SAIACO-CT</t>
  </si>
  <si>
    <t>SAIACT-CT</t>
  </si>
  <si>
    <t>SAIADC-CT</t>
  </si>
  <si>
    <t>SAIADE-CT</t>
  </si>
  <si>
    <t>SAIAFL-CT</t>
  </si>
  <si>
    <t>SAIAGA-CT</t>
  </si>
  <si>
    <t>SAIAIA-CT</t>
  </si>
  <si>
    <t>SAIAID-CT</t>
  </si>
  <si>
    <t>SAIAIL-CT</t>
  </si>
  <si>
    <t>SAIAIN-CT</t>
  </si>
  <si>
    <t>SAIAKS-CT</t>
  </si>
  <si>
    <t>SAIAKY-CT</t>
  </si>
  <si>
    <t>SAIALA-CT</t>
  </si>
  <si>
    <t>SAIAMA-CT</t>
  </si>
  <si>
    <t>SAIAMD-CT</t>
  </si>
  <si>
    <t>SAIAME-CT</t>
  </si>
  <si>
    <t>SAIAMI-CT</t>
  </si>
  <si>
    <t>SAIAMN-CT</t>
  </si>
  <si>
    <t>SAIAMO-CT</t>
  </si>
  <si>
    <t>SAIAMS-CT</t>
  </si>
  <si>
    <t>SAIAMT-CT</t>
  </si>
  <si>
    <t>SAIANC-CT</t>
  </si>
  <si>
    <t>SAIAND-CT</t>
  </si>
  <si>
    <t>SAIANE-CT</t>
  </si>
  <si>
    <t>SAIANH-CT</t>
  </si>
  <si>
    <t>SAIANJ-CT</t>
  </si>
  <si>
    <t>SAIANM-CT</t>
  </si>
  <si>
    <t>SAIANV-CT</t>
  </si>
  <si>
    <t>SAIANY-CT</t>
  </si>
  <si>
    <t>SAIAOH-CT</t>
  </si>
  <si>
    <t>SAIAOK-CT</t>
  </si>
  <si>
    <t>SAIAOR-CT</t>
  </si>
  <si>
    <t>SAIAPA-CT</t>
  </si>
  <si>
    <t>SAIARI-CT</t>
  </si>
  <si>
    <t>SAIASC-CT</t>
  </si>
  <si>
    <t>SAIASD-CT</t>
  </si>
  <si>
    <t>SAIATN-CT</t>
  </si>
  <si>
    <t>SAIATX-CT</t>
  </si>
  <si>
    <t>SAIAUT-CT</t>
  </si>
  <si>
    <t>SAIAVA-CT</t>
  </si>
  <si>
    <t>SAIAVT-CT</t>
  </si>
  <si>
    <t>SAIAWA-CT</t>
  </si>
  <si>
    <t>SAIAWI-CT</t>
  </si>
  <si>
    <t>SAIAWV-CT</t>
  </si>
  <si>
    <t>SAIAWY-CT</t>
  </si>
  <si>
    <t>SAIAAL-DC</t>
  </si>
  <si>
    <t>SAIAAR-DC</t>
  </si>
  <si>
    <t>SAIAAZ-DC</t>
  </si>
  <si>
    <t>SAIACA-DC</t>
  </si>
  <si>
    <t>SAIACO-DC</t>
  </si>
  <si>
    <t>SAIACT-DC</t>
  </si>
  <si>
    <t>SAIADC-DC</t>
  </si>
  <si>
    <t>SAIADE-DC</t>
  </si>
  <si>
    <t>SAIAFL-DC</t>
  </si>
  <si>
    <t>SAIAGA-DC</t>
  </si>
  <si>
    <t>SAIAIA-DC</t>
  </si>
  <si>
    <t>SAIAID-DC</t>
  </si>
  <si>
    <t>SAIAIL-DC</t>
  </si>
  <si>
    <t>SAIAIN-DC</t>
  </si>
  <si>
    <t>SAIAKS-DC</t>
  </si>
  <si>
    <t>SAIAKY-DC</t>
  </si>
  <si>
    <t>SAIALA-DC</t>
  </si>
  <si>
    <t>SAIAMA-DC</t>
  </si>
  <si>
    <t>SAIAMD-DC</t>
  </si>
  <si>
    <t>SAIAME-DC</t>
  </si>
  <si>
    <t>SAIAMI-DC</t>
  </si>
  <si>
    <t>SAIAMN-DC</t>
  </si>
  <si>
    <t>SAIAMO-DC</t>
  </si>
  <si>
    <t>SAIAMS-DC</t>
  </si>
  <si>
    <t>SAIAMT-DC</t>
  </si>
  <si>
    <t>SAIANC-DC</t>
  </si>
  <si>
    <t>SAIAND-DC</t>
  </si>
  <si>
    <t>SAIANE-DC</t>
  </si>
  <si>
    <t>SAIANH-DC</t>
  </si>
  <si>
    <t>SAIANJ-DC</t>
  </si>
  <si>
    <t>SAIANM-DC</t>
  </si>
  <si>
    <t>SAIANV-DC</t>
  </si>
  <si>
    <t>SAIANY-DC</t>
  </si>
  <si>
    <t>SAIAOH-DC</t>
  </si>
  <si>
    <t>SAIAOK-DC</t>
  </si>
  <si>
    <t>SAIAOR-DC</t>
  </si>
  <si>
    <t>SAIAPA-DC</t>
  </si>
  <si>
    <t>SAIARI-DC</t>
  </si>
  <si>
    <t>SAIASC-DC</t>
  </si>
  <si>
    <t>SAIASD-DC</t>
  </si>
  <si>
    <t>SAIATN-DC</t>
  </si>
  <si>
    <t>SAIATX-DC</t>
  </si>
  <si>
    <t>SAIAUT-DC</t>
  </si>
  <si>
    <t>SAIAVA-DC</t>
  </si>
  <si>
    <t>SAIAVT-DC</t>
  </si>
  <si>
    <t>SAIAWA-DC</t>
  </si>
  <si>
    <t>SAIAWI-DC</t>
  </si>
  <si>
    <t>SAIAWV-DC</t>
  </si>
  <si>
    <t>SAIAWY-DC</t>
  </si>
  <si>
    <t>SAIAAL-DE</t>
  </si>
  <si>
    <t>SAIAAR-DE</t>
  </si>
  <si>
    <t>SAIAAZ-DE</t>
  </si>
  <si>
    <t>SAIACA-DE</t>
  </si>
  <si>
    <t>SAIACO-DE</t>
  </si>
  <si>
    <t>SAIACT-DE</t>
  </si>
  <si>
    <t>SAIADC-DE</t>
  </si>
  <si>
    <t>SAIADE-DE</t>
  </si>
  <si>
    <t>SAIAFL-DE</t>
  </si>
  <si>
    <t>SAIAGA-DE</t>
  </si>
  <si>
    <t>SAIAIA-DE</t>
  </si>
  <si>
    <t>SAIAID-DE</t>
  </si>
  <si>
    <t>SAIAIL-DE</t>
  </si>
  <si>
    <t>SAIAIN-DE</t>
  </si>
  <si>
    <t>SAIAKS-DE</t>
  </si>
  <si>
    <t>SAIAKY-DE</t>
  </si>
  <si>
    <t>SAIALA-DE</t>
  </si>
  <si>
    <t>SAIAMA-DE</t>
  </si>
  <si>
    <t>SAIAMD-DE</t>
  </si>
  <si>
    <t>SAIAME-DE</t>
  </si>
  <si>
    <t>SAIAMI-DE</t>
  </si>
  <si>
    <t>SAIAMN-DE</t>
  </si>
  <si>
    <t>SAIAMO-DE</t>
  </si>
  <si>
    <t>SAIAMS-DE</t>
  </si>
  <si>
    <t>SAIAMT-DE</t>
  </si>
  <si>
    <t>SAIANC-DE</t>
  </si>
  <si>
    <t>SAIAND-DE</t>
  </si>
  <si>
    <t>SAIANE-DE</t>
  </si>
  <si>
    <t>SAIANH-DE</t>
  </si>
  <si>
    <t>SAIANJ-DE</t>
  </si>
  <si>
    <t>SAIANM-DE</t>
  </si>
  <si>
    <t>SAIANV-DE</t>
  </si>
  <si>
    <t>SAIANY-DE</t>
  </si>
  <si>
    <t>SAIAOH-DE</t>
  </si>
  <si>
    <t>SAIAOK-DE</t>
  </si>
  <si>
    <t>SAIAOR-DE</t>
  </si>
  <si>
    <t>SAIAPA-DE</t>
  </si>
  <si>
    <t>SAIARI-DE</t>
  </si>
  <si>
    <t>SAIASC-DE</t>
  </si>
  <si>
    <t>SAIASD-DE</t>
  </si>
  <si>
    <t>SAIATN-DE</t>
  </si>
  <si>
    <t>SAIATX-DE</t>
  </si>
  <si>
    <t>SAIAUT-DE</t>
  </si>
  <si>
    <t>SAIAVA-DE</t>
  </si>
  <si>
    <t>SAIAVT-DE</t>
  </si>
  <si>
    <t>SAIAWA-DE</t>
  </si>
  <si>
    <t>SAIAWI-DE</t>
  </si>
  <si>
    <t>SAIAWV-DE</t>
  </si>
  <si>
    <t>SAIAWY-DE</t>
  </si>
  <si>
    <t>SAIAAL-FL</t>
  </si>
  <si>
    <t>SAIAAR-FL</t>
  </si>
  <si>
    <t>SAIAAZ-FL</t>
  </si>
  <si>
    <t>SAIACA-FL</t>
  </si>
  <si>
    <t>SAIACO-FL</t>
  </si>
  <si>
    <t>SAIACT-FL</t>
  </si>
  <si>
    <t>SAIADC-FL</t>
  </si>
  <si>
    <t>SAIADE-FL</t>
  </si>
  <si>
    <t>SAIAFL-FL</t>
  </si>
  <si>
    <t>SAIAGA-FL</t>
  </si>
  <si>
    <t>SAIAIA-FL</t>
  </si>
  <si>
    <t>SAIAID-FL</t>
  </si>
  <si>
    <t>SAIAIL-FL</t>
  </si>
  <si>
    <t>SAIAIN-FL</t>
  </si>
  <si>
    <t>SAIAKS-FL</t>
  </si>
  <si>
    <t>SAIAKY-FL</t>
  </si>
  <si>
    <t>SAIALA-FL</t>
  </si>
  <si>
    <t>SAIAMA-FL</t>
  </si>
  <si>
    <t>SAIAMD-FL</t>
  </si>
  <si>
    <t>SAIAME-FL</t>
  </si>
  <si>
    <t>SAIAMI-FL</t>
  </si>
  <si>
    <t>SAIAMN-FL</t>
  </si>
  <si>
    <t>SAIAMO-FL</t>
  </si>
  <si>
    <t>SAIAMS-FL</t>
  </si>
  <si>
    <t>SAIAMT-FL</t>
  </si>
  <si>
    <t>SAIANC-FL</t>
  </si>
  <si>
    <t>SAIAND-FL</t>
  </si>
  <si>
    <t>SAIANE-FL</t>
  </si>
  <si>
    <t>SAIANH-FL</t>
  </si>
  <si>
    <t>SAIANJ-FL</t>
  </si>
  <si>
    <t>SAIANM-FL</t>
  </si>
  <si>
    <t>SAIANV-FL</t>
  </si>
  <si>
    <t>SAIANY-FL</t>
  </si>
  <si>
    <t>SAIAOH-FL</t>
  </si>
  <si>
    <t>SAIAOK-FL</t>
  </si>
  <si>
    <t>SAIAOR-FL</t>
  </si>
  <si>
    <t>SAIAPA-FL</t>
  </si>
  <si>
    <t>SAIARI-FL</t>
  </si>
  <si>
    <t>SAIASC-FL</t>
  </si>
  <si>
    <t>SAIASD-FL</t>
  </si>
  <si>
    <t>SAIATN-FL</t>
  </si>
  <si>
    <t>SAIATX-FL</t>
  </si>
  <si>
    <t>SAIAUT-FL</t>
  </si>
  <si>
    <t>SAIAVA-FL</t>
  </si>
  <si>
    <t>SAIAVT-FL</t>
  </si>
  <si>
    <t>SAIAWA-FL</t>
  </si>
  <si>
    <t>SAIAWI-FL</t>
  </si>
  <si>
    <t>SAIAWV-FL</t>
  </si>
  <si>
    <t>SAIAWY-FL</t>
  </si>
  <si>
    <t>SAIAAL-GA</t>
  </si>
  <si>
    <t>SAIAAR-GA</t>
  </si>
  <si>
    <t>SAIAAZ-GA</t>
  </si>
  <si>
    <t>SAIACA-GA</t>
  </si>
  <si>
    <t>SAIACO-GA</t>
  </si>
  <si>
    <t>SAIACT-GA</t>
  </si>
  <si>
    <t>SAIADC-GA</t>
  </si>
  <si>
    <t>SAIADE-GA</t>
  </si>
  <si>
    <t>SAIAFL-GA</t>
  </si>
  <si>
    <t>SAIAGA-GA</t>
  </si>
  <si>
    <t>SAIAIA-GA</t>
  </si>
  <si>
    <t>SAIAID-GA</t>
  </si>
  <si>
    <t>SAIAIL-GA</t>
  </si>
  <si>
    <t>SAIAIN-GA</t>
  </si>
  <si>
    <t>SAIAKS-GA</t>
  </si>
  <si>
    <t>SAIAKY-GA</t>
  </si>
  <si>
    <t>SAIALA-GA</t>
  </si>
  <si>
    <t>SAIAMA-GA</t>
  </si>
  <si>
    <t>SAIAMD-GA</t>
  </si>
  <si>
    <t>SAIAME-GA</t>
  </si>
  <si>
    <t>SAIAMI-GA</t>
  </si>
  <si>
    <t>SAIAMN-GA</t>
  </si>
  <si>
    <t>SAIAMO-GA</t>
  </si>
  <si>
    <t>SAIAMS-GA</t>
  </si>
  <si>
    <t>SAIAMT-GA</t>
  </si>
  <si>
    <t>SAIANC-GA</t>
  </si>
  <si>
    <t>SAIAND-GA</t>
  </si>
  <si>
    <t>SAIANE-GA</t>
  </si>
  <si>
    <t>SAIANH-GA</t>
  </si>
  <si>
    <t>SAIANJ-GA</t>
  </si>
  <si>
    <t>SAIANM-GA</t>
  </si>
  <si>
    <t>SAIANV-GA</t>
  </si>
  <si>
    <t>SAIANY-GA</t>
  </si>
  <si>
    <t>SAIAOH-GA</t>
  </si>
  <si>
    <t>SAIAOK-GA</t>
  </si>
  <si>
    <t>SAIAOR-GA</t>
  </si>
  <si>
    <t>SAIAPA-GA</t>
  </si>
  <si>
    <t>SAIARI-GA</t>
  </si>
  <si>
    <t>SAIASC-GA</t>
  </si>
  <si>
    <t>SAIASD-GA</t>
  </si>
  <si>
    <t>SAIATN-GA</t>
  </si>
  <si>
    <t>SAIATX-GA</t>
  </si>
  <si>
    <t>SAIAUT-GA</t>
  </si>
  <si>
    <t>SAIAVA-GA</t>
  </si>
  <si>
    <t>SAIAVT-GA</t>
  </si>
  <si>
    <t>SAIAWA-GA</t>
  </si>
  <si>
    <t>SAIAWI-GA</t>
  </si>
  <si>
    <t>SAIAWV-GA</t>
  </si>
  <si>
    <t>SAIAWY-GA</t>
  </si>
  <si>
    <t>SAIAAL-IA</t>
  </si>
  <si>
    <t>SAIAAR-IA</t>
  </si>
  <si>
    <t>SAIAAZ-IA</t>
  </si>
  <si>
    <t>SAIACA-IA</t>
  </si>
  <si>
    <t>SAIACO-IA</t>
  </si>
  <si>
    <t>SAIACT-IA</t>
  </si>
  <si>
    <t>SAIADC-IA</t>
  </si>
  <si>
    <t>SAIADE-IA</t>
  </si>
  <si>
    <t>SAIAFL-IA</t>
  </si>
  <si>
    <t>SAIAGA-IA</t>
  </si>
  <si>
    <t>SAIAIA-IA</t>
  </si>
  <si>
    <t>SAIAID-IA</t>
  </si>
  <si>
    <t>SAIAIL-IA</t>
  </si>
  <si>
    <t>SAIAIN-IA</t>
  </si>
  <si>
    <t>SAIAKS-IA</t>
  </si>
  <si>
    <t>SAIAKY-IA</t>
  </si>
  <si>
    <t>SAIALA-IA</t>
  </si>
  <si>
    <t>SAIAMA-IA</t>
  </si>
  <si>
    <t>SAIAMD-IA</t>
  </si>
  <si>
    <t>SAIAME-IA</t>
  </si>
  <si>
    <t>SAIAMI-IA</t>
  </si>
  <si>
    <t>SAIAMN-IA</t>
  </si>
  <si>
    <t>SAIAMO-IA</t>
  </si>
  <si>
    <t>SAIAMS-IA</t>
  </si>
  <si>
    <t>SAIAMT-IA</t>
  </si>
  <si>
    <t>SAIANC-IA</t>
  </si>
  <si>
    <t>SAIAND-IA</t>
  </si>
  <si>
    <t>SAIANE-IA</t>
  </si>
  <si>
    <t>SAIANH-IA</t>
  </si>
  <si>
    <t>SAIANJ-IA</t>
  </si>
  <si>
    <t>SAIANM-IA</t>
  </si>
  <si>
    <t>SAIANV-IA</t>
  </si>
  <si>
    <t>SAIANY-IA</t>
  </si>
  <si>
    <t>SAIAOH-IA</t>
  </si>
  <si>
    <t>SAIAOK-IA</t>
  </si>
  <si>
    <t>SAIAOR-IA</t>
  </si>
  <si>
    <t>SAIAPA-IA</t>
  </si>
  <si>
    <t>SAIARI-IA</t>
  </si>
  <si>
    <t>SAIASC-IA</t>
  </si>
  <si>
    <t>SAIASD-IA</t>
  </si>
  <si>
    <t>SAIATN-IA</t>
  </si>
  <si>
    <t>SAIATX-IA</t>
  </si>
  <si>
    <t>SAIAUT-IA</t>
  </si>
  <si>
    <t>SAIAVA-IA</t>
  </si>
  <si>
    <t>SAIAVT-IA</t>
  </si>
  <si>
    <t>SAIAWA-IA</t>
  </si>
  <si>
    <t>SAIAWI-IA</t>
  </si>
  <si>
    <t>SAIAWV-IA</t>
  </si>
  <si>
    <t>SAIAWY-IA</t>
  </si>
  <si>
    <t>SAIAAL-ID</t>
  </si>
  <si>
    <t>SAIAAR-ID</t>
  </si>
  <si>
    <t>SAIAAZ-ID</t>
  </si>
  <si>
    <t>SAIACA-ID</t>
  </si>
  <si>
    <t>SAIACO-ID</t>
  </si>
  <si>
    <t>SAIACT-ID</t>
  </si>
  <si>
    <t>SAIADC-ID</t>
  </si>
  <si>
    <t>SAIADE-ID</t>
  </si>
  <si>
    <t>SAIAFL-ID</t>
  </si>
  <si>
    <t>SAIAGA-ID</t>
  </si>
  <si>
    <t>SAIAIA-ID</t>
  </si>
  <si>
    <t>SAIAID-ID</t>
  </si>
  <si>
    <t>SAIAIL-ID</t>
  </si>
  <si>
    <t>SAIAIN-ID</t>
  </si>
  <si>
    <t>SAIAKS-ID</t>
  </si>
  <si>
    <t>SAIAKY-ID</t>
  </si>
  <si>
    <t>SAIALA-ID</t>
  </si>
  <si>
    <t>SAIAMA-ID</t>
  </si>
  <si>
    <t>SAIAMD-ID</t>
  </si>
  <si>
    <t>SAIAME-ID</t>
  </si>
  <si>
    <t>SAIAMI-ID</t>
  </si>
  <si>
    <t>SAIAMN-ID</t>
  </si>
  <si>
    <t>SAIAMO-ID</t>
  </si>
  <si>
    <t>SAIAMS-ID</t>
  </si>
  <si>
    <t>SAIAMT-ID</t>
  </si>
  <si>
    <t>SAIANC-ID</t>
  </si>
  <si>
    <t>SAIAND-ID</t>
  </si>
  <si>
    <t>SAIANE-ID</t>
  </si>
  <si>
    <t>SAIANH-ID</t>
  </si>
  <si>
    <t>SAIANJ-ID</t>
  </si>
  <si>
    <t>SAIANM-ID</t>
  </si>
  <si>
    <t>SAIANV-ID</t>
  </si>
  <si>
    <t>SAIANY-ID</t>
  </si>
  <si>
    <t>SAIAOH-ID</t>
  </si>
  <si>
    <t>SAIAOK-ID</t>
  </si>
  <si>
    <t>SAIAOR-ID</t>
  </si>
  <si>
    <t>SAIAPA-ID</t>
  </si>
  <si>
    <t>SAIARI-ID</t>
  </si>
  <si>
    <t>SAIASC-ID</t>
  </si>
  <si>
    <t>SAIASD-ID</t>
  </si>
  <si>
    <t>SAIATN-ID</t>
  </si>
  <si>
    <t>SAIATX-ID</t>
  </si>
  <si>
    <t>SAIAUT-ID</t>
  </si>
  <si>
    <t>SAIAVA-ID</t>
  </si>
  <si>
    <t>SAIAVT-ID</t>
  </si>
  <si>
    <t>SAIAWA-ID</t>
  </si>
  <si>
    <t>SAIAWI-ID</t>
  </si>
  <si>
    <t>SAIAWV-ID</t>
  </si>
  <si>
    <t>SAIAWY-ID</t>
  </si>
  <si>
    <t>SAIAAL-IL</t>
  </si>
  <si>
    <t>SAIAAR-IL</t>
  </si>
  <si>
    <t>SAIAAZ-IL</t>
  </si>
  <si>
    <t>SAIACA-IL</t>
  </si>
  <si>
    <t>SAIACO-IL</t>
  </si>
  <si>
    <t>SAIACT-IL</t>
  </si>
  <si>
    <t>SAIADC-IL</t>
  </si>
  <si>
    <t>SAIADE-IL</t>
  </si>
  <si>
    <t>SAIAFL-IL</t>
  </si>
  <si>
    <t>SAIAGA-IL</t>
  </si>
  <si>
    <t>SAIAIA-IL</t>
  </si>
  <si>
    <t>SAIAID-IL</t>
  </si>
  <si>
    <t>SAIAIL-IL</t>
  </si>
  <si>
    <t>SAIAIN-IL</t>
  </si>
  <si>
    <t>SAIAKS-IL</t>
  </si>
  <si>
    <t>SAIAKY-IL</t>
  </si>
  <si>
    <t>SAIALA-IL</t>
  </si>
  <si>
    <t>SAIAMA-IL</t>
  </si>
  <si>
    <t>SAIAMD-IL</t>
  </si>
  <si>
    <t>SAIAME-IL</t>
  </si>
  <si>
    <t>SAIAMI-IL</t>
  </si>
  <si>
    <t>SAIAMN-IL</t>
  </si>
  <si>
    <t>SAIAMO-IL</t>
  </si>
  <si>
    <t>SAIAMS-IL</t>
  </si>
  <si>
    <t>SAIAMT-IL</t>
  </si>
  <si>
    <t>SAIANC-IL</t>
  </si>
  <si>
    <t>SAIAND-IL</t>
  </si>
  <si>
    <t>SAIANE-IL</t>
  </si>
  <si>
    <t>SAIANH-IL</t>
  </si>
  <si>
    <t>SAIANJ-IL</t>
  </si>
  <si>
    <t>SAIANM-IL</t>
  </si>
  <si>
    <t>SAIANV-IL</t>
  </si>
  <si>
    <t>SAIANY-IL</t>
  </si>
  <si>
    <t>SAIAOH-IL</t>
  </si>
  <si>
    <t>SAIAOK-IL</t>
  </si>
  <si>
    <t>SAIAOR-IL</t>
  </si>
  <si>
    <t>SAIAPA-IL</t>
  </si>
  <si>
    <t>SAIARI-IL</t>
  </si>
  <si>
    <t>SAIASC-IL</t>
  </si>
  <si>
    <t>SAIASD-IL</t>
  </si>
  <si>
    <t>SAIATN-IL</t>
  </si>
  <si>
    <t>SAIATX-IL</t>
  </si>
  <si>
    <t>SAIAUT-IL</t>
  </si>
  <si>
    <t>SAIAVA-IL</t>
  </si>
  <si>
    <t>SAIAVT-IL</t>
  </si>
  <si>
    <t>SAIAWA-IL</t>
  </si>
  <si>
    <t>SAIAWI-IL</t>
  </si>
  <si>
    <t>SAIAWV-IL</t>
  </si>
  <si>
    <t>SAIAWY-IL</t>
  </si>
  <si>
    <t>SAIAAL-IN</t>
  </si>
  <si>
    <t>SAIAAR-IN</t>
  </si>
  <si>
    <t>SAIAAZ-IN</t>
  </si>
  <si>
    <t>SAIACA-IN</t>
  </si>
  <si>
    <t>SAIACO-IN</t>
  </si>
  <si>
    <t>SAIACT-IN</t>
  </si>
  <si>
    <t>SAIADC-IN</t>
  </si>
  <si>
    <t>SAIADE-IN</t>
  </si>
  <si>
    <t>SAIAFL-IN</t>
  </si>
  <si>
    <t>SAIAGA-IN</t>
  </si>
  <si>
    <t>SAIAIA-IN</t>
  </si>
  <si>
    <t>SAIAID-IN</t>
  </si>
  <si>
    <t>SAIAIL-IN</t>
  </si>
  <si>
    <t>SAIAIN-IN</t>
  </si>
  <si>
    <t>SAIAKS-IN</t>
  </si>
  <si>
    <t>SAIAKY-IN</t>
  </si>
  <si>
    <t>SAIALA-IN</t>
  </si>
  <si>
    <t>SAIAMA-IN</t>
  </si>
  <si>
    <t>SAIAMD-IN</t>
  </si>
  <si>
    <t>SAIAME-IN</t>
  </si>
  <si>
    <t>SAIAMI-IN</t>
  </si>
  <si>
    <t>SAIAMN-IN</t>
  </si>
  <si>
    <t>SAIAMO-IN</t>
  </si>
  <si>
    <t>SAIAMS-IN</t>
  </si>
  <si>
    <t>SAIAMT-IN</t>
  </si>
  <si>
    <t>SAIANC-IN</t>
  </si>
  <si>
    <t>SAIAND-IN</t>
  </si>
  <si>
    <t>SAIANE-IN</t>
  </si>
  <si>
    <t>SAIANH-IN</t>
  </si>
  <si>
    <t>SAIANJ-IN</t>
  </si>
  <si>
    <t>SAIANM-IN</t>
  </si>
  <si>
    <t>SAIANV-IN</t>
  </si>
  <si>
    <t>SAIANY-IN</t>
  </si>
  <si>
    <t>SAIAOH-IN</t>
  </si>
  <si>
    <t>SAIAOK-IN</t>
  </si>
  <si>
    <t>SAIAOR-IN</t>
  </si>
  <si>
    <t>SAIAPA-IN</t>
  </si>
  <si>
    <t>SAIARI-IN</t>
  </si>
  <si>
    <t>SAIASC-IN</t>
  </si>
  <si>
    <t>SAIASD-IN</t>
  </si>
  <si>
    <t>SAIATN-IN</t>
  </si>
  <si>
    <t>SAIATX-IN</t>
  </si>
  <si>
    <t>SAIAUT-IN</t>
  </si>
  <si>
    <t>SAIAVA-IN</t>
  </si>
  <si>
    <t>SAIAVT-IN</t>
  </si>
  <si>
    <t>SAIAWA-IN</t>
  </si>
  <si>
    <t>SAIAWI-IN</t>
  </si>
  <si>
    <t>SAIAWV-IN</t>
  </si>
  <si>
    <t>SAIAWY-IN</t>
  </si>
  <si>
    <t>SAIAAL-KS</t>
  </si>
  <si>
    <t>SAIAAR-KS</t>
  </si>
  <si>
    <t>SAIAAZ-KS</t>
  </si>
  <si>
    <t>SAIACA-KS</t>
  </si>
  <si>
    <t>SAIACO-KS</t>
  </si>
  <si>
    <t>SAIACT-KS</t>
  </si>
  <si>
    <t>SAIADC-KS</t>
  </si>
  <si>
    <t>SAIADE-KS</t>
  </si>
  <si>
    <t>SAIAFL-KS</t>
  </si>
  <si>
    <t>SAIAGA-KS</t>
  </si>
  <si>
    <t>SAIAIA-KS</t>
  </si>
  <si>
    <t>SAIAID-KS</t>
  </si>
  <si>
    <t>SAIAIL-KS</t>
  </si>
  <si>
    <t>SAIAIN-KS</t>
  </si>
  <si>
    <t>SAIAKS-KS</t>
  </si>
  <si>
    <t>SAIAKY-KS</t>
  </si>
  <si>
    <t>SAIALA-KS</t>
  </si>
  <si>
    <t>SAIAMA-KS</t>
  </si>
  <si>
    <t>SAIAMD-KS</t>
  </si>
  <si>
    <t>SAIAME-KS</t>
  </si>
  <si>
    <t>SAIAMI-KS</t>
  </si>
  <si>
    <t>SAIAMN-KS</t>
  </si>
  <si>
    <t>SAIAMO-KS</t>
  </si>
  <si>
    <t>SAIAMS-KS</t>
  </si>
  <si>
    <t>SAIAMT-KS</t>
  </si>
  <si>
    <t>SAIANC-KS</t>
  </si>
  <si>
    <t>SAIAND-KS</t>
  </si>
  <si>
    <t>SAIANE-KS</t>
  </si>
  <si>
    <t>SAIANH-KS</t>
  </si>
  <si>
    <t>SAIANJ-KS</t>
  </si>
  <si>
    <t>SAIANM-KS</t>
  </si>
  <si>
    <t>SAIANV-KS</t>
  </si>
  <si>
    <t>SAIANY-KS</t>
  </si>
  <si>
    <t>SAIAOH-KS</t>
  </si>
  <si>
    <t>SAIAOK-KS</t>
  </si>
  <si>
    <t>SAIAOR-KS</t>
  </si>
  <si>
    <t>SAIAPA-KS</t>
  </si>
  <si>
    <t>SAIARI-KS</t>
  </si>
  <si>
    <t>SAIASC-KS</t>
  </si>
  <si>
    <t>SAIASD-KS</t>
  </si>
  <si>
    <t>SAIATN-KS</t>
  </si>
  <si>
    <t>SAIATX-KS</t>
  </si>
  <si>
    <t>SAIAUT-KS</t>
  </si>
  <si>
    <t>SAIAVA-KS</t>
  </si>
  <si>
    <t>SAIAVT-KS</t>
  </si>
  <si>
    <t>SAIAWA-KS</t>
  </si>
  <si>
    <t>SAIAWI-KS</t>
  </si>
  <si>
    <t>SAIAWV-KS</t>
  </si>
  <si>
    <t>SAIAWY-KS</t>
  </si>
  <si>
    <t>SAIAAL-KY</t>
  </si>
  <si>
    <t>SAIAAR-KY</t>
  </si>
  <si>
    <t>SAIAAZ-KY</t>
  </si>
  <si>
    <t>SAIACA-KY</t>
  </si>
  <si>
    <t>SAIACO-KY</t>
  </si>
  <si>
    <t>SAIACT-KY</t>
  </si>
  <si>
    <t>SAIADC-KY</t>
  </si>
  <si>
    <t>SAIADE-KY</t>
  </si>
  <si>
    <t>SAIAFL-KY</t>
  </si>
  <si>
    <t>SAIAGA-KY</t>
  </si>
  <si>
    <t>SAIAIA-KY</t>
  </si>
  <si>
    <t>SAIAID-KY</t>
  </si>
  <si>
    <t>SAIAIL-KY</t>
  </si>
  <si>
    <t>SAIAIN-KY</t>
  </si>
  <si>
    <t>SAIAKS-KY</t>
  </si>
  <si>
    <t>SAIAKY-KY</t>
  </si>
  <si>
    <t>SAIALA-KY</t>
  </si>
  <si>
    <t>SAIAMA-KY</t>
  </si>
  <si>
    <t>SAIAMD-KY</t>
  </si>
  <si>
    <t>SAIAME-KY</t>
  </si>
  <si>
    <t>SAIAMI-KY</t>
  </si>
  <si>
    <t>SAIAMN-KY</t>
  </si>
  <si>
    <t>SAIAMO-KY</t>
  </si>
  <si>
    <t>SAIAMS-KY</t>
  </si>
  <si>
    <t>SAIAMT-KY</t>
  </si>
  <si>
    <t>SAIANC-KY</t>
  </si>
  <si>
    <t>SAIAND-KY</t>
  </si>
  <si>
    <t>SAIANE-KY</t>
  </si>
  <si>
    <t>SAIANH-KY</t>
  </si>
  <si>
    <t>SAIANJ-KY</t>
  </si>
  <si>
    <t>SAIANM-KY</t>
  </si>
  <si>
    <t>SAIANV-KY</t>
  </si>
  <si>
    <t>SAIANY-KY</t>
  </si>
  <si>
    <t>SAIAOH-KY</t>
  </si>
  <si>
    <t>SAIAOK-KY</t>
  </si>
  <si>
    <t>SAIAOR-KY</t>
  </si>
  <si>
    <t>SAIAPA-KY</t>
  </si>
  <si>
    <t>SAIARI-KY</t>
  </si>
  <si>
    <t>SAIASC-KY</t>
  </si>
  <si>
    <t>SAIASD-KY</t>
  </si>
  <si>
    <t>SAIATN-KY</t>
  </si>
  <si>
    <t>SAIATX-KY</t>
  </si>
  <si>
    <t>SAIAUT-KY</t>
  </si>
  <si>
    <t>SAIAVA-KY</t>
  </si>
  <si>
    <t>SAIAVT-KY</t>
  </si>
  <si>
    <t>SAIAWA-KY</t>
  </si>
  <si>
    <t>SAIAWI-KY</t>
  </si>
  <si>
    <t>SAIAWV-KY</t>
  </si>
  <si>
    <t>SAIAWY-KY</t>
  </si>
  <si>
    <t>SAIAAL-LA</t>
  </si>
  <si>
    <t>SAIAAR-LA</t>
  </si>
  <si>
    <t>SAIAAZ-LA</t>
  </si>
  <si>
    <t>SAIACA-LA</t>
  </si>
  <si>
    <t>SAIACO-LA</t>
  </si>
  <si>
    <t>SAIACT-LA</t>
  </si>
  <si>
    <t>SAIADC-LA</t>
  </si>
  <si>
    <t>SAIADE-LA</t>
  </si>
  <si>
    <t>SAIAFL-LA</t>
  </si>
  <si>
    <t>SAIAGA-LA</t>
  </si>
  <si>
    <t>SAIAIA-LA</t>
  </si>
  <si>
    <t>SAIAID-LA</t>
  </si>
  <si>
    <t>SAIAIL-LA</t>
  </si>
  <si>
    <t>SAIAIN-LA</t>
  </si>
  <si>
    <t>SAIAKS-LA</t>
  </si>
  <si>
    <t>SAIAKY-LA</t>
  </si>
  <si>
    <t>SAIALA-LA</t>
  </si>
  <si>
    <t>SAIAMA-LA</t>
  </si>
  <si>
    <t>SAIAMD-LA</t>
  </si>
  <si>
    <t>SAIAME-LA</t>
  </si>
  <si>
    <t>SAIAMI-LA</t>
  </si>
  <si>
    <t>SAIAMN-LA</t>
  </si>
  <si>
    <t>SAIAMO-LA</t>
  </si>
  <si>
    <t>SAIAMS-LA</t>
  </si>
  <si>
    <t>SAIAMT-LA</t>
  </si>
  <si>
    <t>SAIANC-LA</t>
  </si>
  <si>
    <t>SAIAND-LA</t>
  </si>
  <si>
    <t>SAIANE-LA</t>
  </si>
  <si>
    <t>SAIANH-LA</t>
  </si>
  <si>
    <t>SAIANJ-LA</t>
  </si>
  <si>
    <t>SAIANM-LA</t>
  </si>
  <si>
    <t>SAIANV-LA</t>
  </si>
  <si>
    <t>SAIANY-LA</t>
  </si>
  <si>
    <t>SAIAOH-LA</t>
  </si>
  <si>
    <t>SAIAOK-LA</t>
  </si>
  <si>
    <t>SAIAOR-LA</t>
  </si>
  <si>
    <t>SAIAPA-LA</t>
  </si>
  <si>
    <t>SAIARI-LA</t>
  </si>
  <si>
    <t>SAIASC-LA</t>
  </si>
  <si>
    <t>SAIASD-LA</t>
  </si>
  <si>
    <t>SAIATN-LA</t>
  </si>
  <si>
    <t>SAIATX-LA</t>
  </si>
  <si>
    <t>SAIAUT-LA</t>
  </si>
  <si>
    <t>SAIAVA-LA</t>
  </si>
  <si>
    <t>SAIAVT-LA</t>
  </si>
  <si>
    <t>SAIAWA-LA</t>
  </si>
  <si>
    <t>SAIAWI-LA</t>
  </si>
  <si>
    <t>SAIAWV-LA</t>
  </si>
  <si>
    <t>SAIAWY-LA</t>
  </si>
  <si>
    <t>SAIAAL-MA</t>
  </si>
  <si>
    <t>SAIAAR-MA</t>
  </si>
  <si>
    <t>SAIAAZ-MA</t>
  </si>
  <si>
    <t>SAIACA-MA</t>
  </si>
  <si>
    <t>SAIACO-MA</t>
  </si>
  <si>
    <t>SAIACT-MA</t>
  </si>
  <si>
    <t>SAIADC-MA</t>
  </si>
  <si>
    <t>SAIADE-MA</t>
  </si>
  <si>
    <t>SAIAFL-MA</t>
  </si>
  <si>
    <t>SAIAGA-MA</t>
  </si>
  <si>
    <t>SAIAIA-MA</t>
  </si>
  <si>
    <t>SAIAID-MA</t>
  </si>
  <si>
    <t>SAIAIL-MA</t>
  </si>
  <si>
    <t>SAIAIN-MA</t>
  </si>
  <si>
    <t>SAIAKS-MA</t>
  </si>
  <si>
    <t>SAIAKY-MA</t>
  </si>
  <si>
    <t>SAIALA-MA</t>
  </si>
  <si>
    <t>SAIAMA-MA</t>
  </si>
  <si>
    <t>SAIAMD-MA</t>
  </si>
  <si>
    <t>SAIAME-MA</t>
  </si>
  <si>
    <t>SAIAMI-MA</t>
  </si>
  <si>
    <t>SAIAMN-MA</t>
  </si>
  <si>
    <t>SAIAMO-MA</t>
  </si>
  <si>
    <t>SAIAMS-MA</t>
  </si>
  <si>
    <t>SAIAMT-MA</t>
  </si>
  <si>
    <t>SAIANC-MA</t>
  </si>
  <si>
    <t>SAIAND-MA</t>
  </si>
  <si>
    <t>SAIANE-MA</t>
  </si>
  <si>
    <t>SAIANH-MA</t>
  </si>
  <si>
    <t>SAIANJ-MA</t>
  </si>
  <si>
    <t>SAIANM-MA</t>
  </si>
  <si>
    <t>SAIANV-MA</t>
  </si>
  <si>
    <t>SAIANY-MA</t>
  </si>
  <si>
    <t>SAIAOH-MA</t>
  </si>
  <si>
    <t>SAIAOK-MA</t>
  </si>
  <si>
    <t>SAIAOR-MA</t>
  </si>
  <si>
    <t>SAIAPA-MA</t>
  </si>
  <si>
    <t>SAIARI-MA</t>
  </si>
  <si>
    <t>SAIASC-MA</t>
  </si>
  <si>
    <t>SAIASD-MA</t>
  </si>
  <si>
    <t>SAIATN-MA</t>
  </si>
  <si>
    <t>SAIATX-MA</t>
  </si>
  <si>
    <t>SAIAUT-MA</t>
  </si>
  <si>
    <t>SAIAVA-MA</t>
  </si>
  <si>
    <t>SAIAVT-MA</t>
  </si>
  <si>
    <t>SAIAWA-MA</t>
  </si>
  <si>
    <t>SAIAWI-MA</t>
  </si>
  <si>
    <t>SAIAWV-MA</t>
  </si>
  <si>
    <t>SAIAWY-MA</t>
  </si>
  <si>
    <t>SAIAAL-MD</t>
  </si>
  <si>
    <t>SAIAAR-MD</t>
  </si>
  <si>
    <t>SAIAAZ-MD</t>
  </si>
  <si>
    <t>SAIACA-MD</t>
  </si>
  <si>
    <t>SAIACO-MD</t>
  </si>
  <si>
    <t>SAIACT-MD</t>
  </si>
  <si>
    <t>SAIADC-MD</t>
  </si>
  <si>
    <t>SAIADE-MD</t>
  </si>
  <si>
    <t>SAIAFL-MD</t>
  </si>
  <si>
    <t>SAIAGA-MD</t>
  </si>
  <si>
    <t>SAIAIA-MD</t>
  </si>
  <si>
    <t>SAIAID-MD</t>
  </si>
  <si>
    <t>SAIAIL-MD</t>
  </si>
  <si>
    <t>SAIAIN-MD</t>
  </si>
  <si>
    <t>SAIAKS-MD</t>
  </si>
  <si>
    <t>SAIAKY-MD</t>
  </si>
  <si>
    <t>SAIALA-MD</t>
  </si>
  <si>
    <t>SAIAMA-MD</t>
  </si>
  <si>
    <t>SAIAMD-MD</t>
  </si>
  <si>
    <t>SAIAME-MD</t>
  </si>
  <si>
    <t>SAIAMI-MD</t>
  </si>
  <si>
    <t>SAIAMN-MD</t>
  </si>
  <si>
    <t>SAIAMO-MD</t>
  </si>
  <si>
    <t>SAIAMS-MD</t>
  </si>
  <si>
    <t>SAIAMT-MD</t>
  </si>
  <si>
    <t>SAIANC-MD</t>
  </si>
  <si>
    <t>SAIAND-MD</t>
  </si>
  <si>
    <t>SAIANE-MD</t>
  </si>
  <si>
    <t>SAIANH-MD</t>
  </si>
  <si>
    <t>SAIANJ-MD</t>
  </si>
  <si>
    <t>SAIANM-MD</t>
  </si>
  <si>
    <t>SAIANV-MD</t>
  </si>
  <si>
    <t>SAIANY-MD</t>
  </si>
  <si>
    <t>SAIAOH-MD</t>
  </si>
  <si>
    <t>SAIAOK-MD</t>
  </si>
  <si>
    <t>SAIAOR-MD</t>
  </si>
  <si>
    <t>SAIAPA-MD</t>
  </si>
  <si>
    <t>SAIARI-MD</t>
  </si>
  <si>
    <t>SAIASC-MD</t>
  </si>
  <si>
    <t>SAIASD-MD</t>
  </si>
  <si>
    <t>SAIATN-MD</t>
  </si>
  <si>
    <t>SAIATX-MD</t>
  </si>
  <si>
    <t>SAIAUT-MD</t>
  </si>
  <si>
    <t>SAIAVA-MD</t>
  </si>
  <si>
    <t>SAIAVT-MD</t>
  </si>
  <si>
    <t>SAIAWA-MD</t>
  </si>
  <si>
    <t>SAIAWI-MD</t>
  </si>
  <si>
    <t>SAIAWV-MD</t>
  </si>
  <si>
    <t>SAIAWY-MD</t>
  </si>
  <si>
    <t>SAIAAL-ME</t>
  </si>
  <si>
    <t>SAIAAR-ME</t>
  </si>
  <si>
    <t>SAIAAZ-ME</t>
  </si>
  <si>
    <t>SAIACA-ME</t>
  </si>
  <si>
    <t>SAIACO-ME</t>
  </si>
  <si>
    <t>SAIACT-ME</t>
  </si>
  <si>
    <t>SAIADC-ME</t>
  </si>
  <si>
    <t>SAIADE-ME</t>
  </si>
  <si>
    <t>SAIAFL-ME</t>
  </si>
  <si>
    <t>SAIAGA-ME</t>
  </si>
  <si>
    <t>SAIAIA-ME</t>
  </si>
  <si>
    <t>SAIAID-ME</t>
  </si>
  <si>
    <t>SAIAIL-ME</t>
  </si>
  <si>
    <t>SAIAIN-ME</t>
  </si>
  <si>
    <t>SAIAKS-ME</t>
  </si>
  <si>
    <t>SAIAKY-ME</t>
  </si>
  <si>
    <t>SAIALA-ME</t>
  </si>
  <si>
    <t>SAIAMA-ME</t>
  </si>
  <si>
    <t>SAIAMD-ME</t>
  </si>
  <si>
    <t>SAIAME-ME</t>
  </si>
  <si>
    <t>SAIAMI-ME</t>
  </si>
  <si>
    <t>SAIAMN-ME</t>
  </si>
  <si>
    <t>SAIAMO-ME</t>
  </si>
  <si>
    <t>SAIAMS-ME</t>
  </si>
  <si>
    <t>SAIAMT-ME</t>
  </si>
  <si>
    <t>SAIANC-ME</t>
  </si>
  <si>
    <t>SAIAND-ME</t>
  </si>
  <si>
    <t>SAIANE-ME</t>
  </si>
  <si>
    <t>SAIANH-ME</t>
  </si>
  <si>
    <t>SAIANJ-ME</t>
  </si>
  <si>
    <t>SAIANM-ME</t>
  </si>
  <si>
    <t>SAIANV-ME</t>
  </si>
  <si>
    <t>SAIANY-ME</t>
  </si>
  <si>
    <t>SAIAOH-ME</t>
  </si>
  <si>
    <t>SAIAOK-ME</t>
  </si>
  <si>
    <t>SAIAOR-ME</t>
  </si>
  <si>
    <t>SAIAPA-ME</t>
  </si>
  <si>
    <t>SAIARI-ME</t>
  </si>
  <si>
    <t>SAIASC-ME</t>
  </si>
  <si>
    <t>SAIASD-ME</t>
  </si>
  <si>
    <t>SAIATN-ME</t>
  </si>
  <si>
    <t>SAIATX-ME</t>
  </si>
  <si>
    <t>SAIAUT-ME</t>
  </si>
  <si>
    <t>SAIAVA-ME</t>
  </si>
  <si>
    <t>SAIAVT-ME</t>
  </si>
  <si>
    <t>SAIAWA-ME</t>
  </si>
  <si>
    <t>SAIAWI-ME</t>
  </si>
  <si>
    <t>SAIAWV-ME</t>
  </si>
  <si>
    <t>SAIAWY-ME</t>
  </si>
  <si>
    <t>SAIAAL-MI</t>
  </si>
  <si>
    <t>SAIAAR-MI</t>
  </si>
  <si>
    <t>SAIAAZ-MI</t>
  </si>
  <si>
    <t>SAIACA-MI</t>
  </si>
  <si>
    <t>SAIACO-MI</t>
  </si>
  <si>
    <t>SAIACT-MI</t>
  </si>
  <si>
    <t>SAIADC-MI</t>
  </si>
  <si>
    <t>SAIADE-MI</t>
  </si>
  <si>
    <t>SAIAFL-MI</t>
  </si>
  <si>
    <t>SAIAGA-MI</t>
  </si>
  <si>
    <t>SAIAIA-MI</t>
  </si>
  <si>
    <t>SAIAID-MI</t>
  </si>
  <si>
    <t>SAIAIL-MI</t>
  </si>
  <si>
    <t>SAIAIN-MI</t>
  </si>
  <si>
    <t>SAIAKS-MI</t>
  </si>
  <si>
    <t>SAIAKY-MI</t>
  </si>
  <si>
    <t>SAIALA-MI</t>
  </si>
  <si>
    <t>SAIAMA-MI</t>
  </si>
  <si>
    <t>SAIAMD-MI</t>
  </si>
  <si>
    <t>SAIAME-MI</t>
  </si>
  <si>
    <t>SAIAMI-MI</t>
  </si>
  <si>
    <t>SAIAMN-MI</t>
  </si>
  <si>
    <t>SAIAMO-MI</t>
  </si>
  <si>
    <t>SAIAMS-MI</t>
  </si>
  <si>
    <t>SAIAMT-MI</t>
  </si>
  <si>
    <t>SAIANC-MI</t>
  </si>
  <si>
    <t>SAIAND-MI</t>
  </si>
  <si>
    <t>SAIANE-MI</t>
  </si>
  <si>
    <t>SAIANH-MI</t>
  </si>
  <si>
    <t>SAIANJ-MI</t>
  </si>
  <si>
    <t>SAIANM-MI</t>
  </si>
  <si>
    <t>SAIANV-MI</t>
  </si>
  <si>
    <t>SAIANY-MI</t>
  </si>
  <si>
    <t>SAIAOH-MI</t>
  </si>
  <si>
    <t>SAIAOK-MI</t>
  </si>
  <si>
    <t>SAIAOR-MI</t>
  </si>
  <si>
    <t>SAIAPA-MI</t>
  </si>
  <si>
    <t>SAIARI-MI</t>
  </si>
  <si>
    <t>SAIASC-MI</t>
  </si>
  <si>
    <t>SAIASD-MI</t>
  </si>
  <si>
    <t>SAIATN-MI</t>
  </si>
  <si>
    <t>SAIATX-MI</t>
  </si>
  <si>
    <t>SAIAUT-MI</t>
  </si>
  <si>
    <t>SAIAVA-MI</t>
  </si>
  <si>
    <t>SAIAVT-MI</t>
  </si>
  <si>
    <t>SAIAWA-MI</t>
  </si>
  <si>
    <t>SAIAWI-MI</t>
  </si>
  <si>
    <t>SAIAWV-MI</t>
  </si>
  <si>
    <t>SAIAWY-MI</t>
  </si>
  <si>
    <t>SAIAAL-MN</t>
  </si>
  <si>
    <t>SAIAAR-MN</t>
  </si>
  <si>
    <t>SAIAAZ-MN</t>
  </si>
  <si>
    <t>SAIACA-MN</t>
  </si>
  <si>
    <t>SAIACO-MN</t>
  </si>
  <si>
    <t>SAIACT-MN</t>
  </si>
  <si>
    <t>SAIADC-MN</t>
  </si>
  <si>
    <t>SAIADE-MN</t>
  </si>
  <si>
    <t>SAIAFL-MN</t>
  </si>
  <si>
    <t>SAIAGA-MN</t>
  </si>
  <si>
    <t>SAIAIA-MN</t>
  </si>
  <si>
    <t>SAIAID-MN</t>
  </si>
  <si>
    <t>SAIAIL-MN</t>
  </si>
  <si>
    <t>SAIAIN-MN</t>
  </si>
  <si>
    <t>SAIAKS-MN</t>
  </si>
  <si>
    <t>SAIAKY-MN</t>
  </si>
  <si>
    <t>SAIALA-MN</t>
  </si>
  <si>
    <t>SAIAMA-MN</t>
  </si>
  <si>
    <t>SAIAMD-MN</t>
  </si>
  <si>
    <t>SAIAME-MN</t>
  </si>
  <si>
    <t>SAIAMI-MN</t>
  </si>
  <si>
    <t>SAIAMN-MN</t>
  </si>
  <si>
    <t>SAIAMO-MN</t>
  </si>
  <si>
    <t>SAIAMS-MN</t>
  </si>
  <si>
    <t>SAIAMT-MN</t>
  </si>
  <si>
    <t>SAIANC-MN</t>
  </si>
  <si>
    <t>SAIAND-MN</t>
  </si>
  <si>
    <t>SAIANE-MN</t>
  </si>
  <si>
    <t>SAIANH-MN</t>
  </si>
  <si>
    <t>SAIANJ-MN</t>
  </si>
  <si>
    <t>SAIANM-MN</t>
  </si>
  <si>
    <t>SAIANV-MN</t>
  </si>
  <si>
    <t>SAIANY-MN</t>
  </si>
  <si>
    <t>SAIAOH-MN</t>
  </si>
  <si>
    <t>SAIAOK-MN</t>
  </si>
  <si>
    <t>SAIAOR-MN</t>
  </si>
  <si>
    <t>SAIAPA-MN</t>
  </si>
  <si>
    <t>SAIARI-MN</t>
  </si>
  <si>
    <t>SAIASC-MN</t>
  </si>
  <si>
    <t>SAIASD-MN</t>
  </si>
  <si>
    <t>SAIATN-MN</t>
  </si>
  <si>
    <t>SAIATX-MN</t>
  </si>
  <si>
    <t>SAIAUT-MN</t>
  </si>
  <si>
    <t>SAIAVA-MN</t>
  </si>
  <si>
    <t>SAIAVT-MN</t>
  </si>
  <si>
    <t>SAIAWA-MN</t>
  </si>
  <si>
    <t>SAIAWI-MN</t>
  </si>
  <si>
    <t>SAIAWV-MN</t>
  </si>
  <si>
    <t>SAIAWY-MN</t>
  </si>
  <si>
    <t>SAIAAL-MO</t>
  </si>
  <si>
    <t>SAIAAR-MO</t>
  </si>
  <si>
    <t>SAIAAZ-MO</t>
  </si>
  <si>
    <t>SAIACA-MO</t>
  </si>
  <si>
    <t>SAIACO-MO</t>
  </si>
  <si>
    <t>SAIACT-MO</t>
  </si>
  <si>
    <t>SAIADC-MO</t>
  </si>
  <si>
    <t>SAIADE-MO</t>
  </si>
  <si>
    <t>SAIAFL-MO</t>
  </si>
  <si>
    <t>SAIAGA-MO</t>
  </si>
  <si>
    <t>SAIAIA-MO</t>
  </si>
  <si>
    <t>SAIAID-MO</t>
  </si>
  <si>
    <t>SAIAIL-MO</t>
  </si>
  <si>
    <t>SAIAIN-MO</t>
  </si>
  <si>
    <t>SAIAKS-MO</t>
  </si>
  <si>
    <t>SAIAKY-MO</t>
  </si>
  <si>
    <t>SAIALA-MO</t>
  </si>
  <si>
    <t>SAIAMA-MO</t>
  </si>
  <si>
    <t>SAIAMD-MO</t>
  </si>
  <si>
    <t>SAIAME-MO</t>
  </si>
  <si>
    <t>SAIAMI-MO</t>
  </si>
  <si>
    <t>SAIAMN-MO</t>
  </si>
  <si>
    <t>SAIAMO-MO</t>
  </si>
  <si>
    <t>SAIAMS-MO</t>
  </si>
  <si>
    <t>SAIAMT-MO</t>
  </si>
  <si>
    <t>SAIANC-MO</t>
  </si>
  <si>
    <t>SAIAND-MO</t>
  </si>
  <si>
    <t>SAIANE-MO</t>
  </si>
  <si>
    <t>SAIANH-MO</t>
  </si>
  <si>
    <t>SAIANJ-MO</t>
  </si>
  <si>
    <t>SAIANM-MO</t>
  </si>
  <si>
    <t>SAIANV-MO</t>
  </si>
  <si>
    <t>SAIANY-MO</t>
  </si>
  <si>
    <t>SAIAOH-MO</t>
  </si>
  <si>
    <t>SAIAOK-MO</t>
  </si>
  <si>
    <t>SAIAOR-MO</t>
  </si>
  <si>
    <t>SAIAPA-MO</t>
  </si>
  <si>
    <t>SAIARI-MO</t>
  </si>
  <si>
    <t>SAIASC-MO</t>
  </si>
  <si>
    <t>SAIASD-MO</t>
  </si>
  <si>
    <t>SAIATN-MO</t>
  </si>
  <si>
    <t>SAIATX-MO</t>
  </si>
  <si>
    <t>SAIAUT-MO</t>
  </si>
  <si>
    <t>SAIAVA-MO</t>
  </si>
  <si>
    <t>SAIAVT-MO</t>
  </si>
  <si>
    <t>SAIAWA-MO</t>
  </si>
  <si>
    <t>SAIAWI-MO</t>
  </si>
  <si>
    <t>SAIAWV-MO</t>
  </si>
  <si>
    <t>SAIAWY-MO</t>
  </si>
  <si>
    <t>SAIAAL-MS</t>
  </si>
  <si>
    <t>SAIAAR-MS</t>
  </si>
  <si>
    <t>SAIAAZ-MS</t>
  </si>
  <si>
    <t>SAIACA-MS</t>
  </si>
  <si>
    <t>SAIACO-MS</t>
  </si>
  <si>
    <t>SAIACT-MS</t>
  </si>
  <si>
    <t>SAIADC-MS</t>
  </si>
  <si>
    <t>SAIADE-MS</t>
  </si>
  <si>
    <t>SAIAFL-MS</t>
  </si>
  <si>
    <t>SAIAGA-MS</t>
  </si>
  <si>
    <t>SAIAIA-MS</t>
  </si>
  <si>
    <t>SAIAID-MS</t>
  </si>
  <si>
    <t>SAIAIL-MS</t>
  </si>
  <si>
    <t>SAIAIN-MS</t>
  </si>
  <si>
    <t>SAIAKS-MS</t>
  </si>
  <si>
    <t>SAIAKY-MS</t>
  </si>
  <si>
    <t>SAIALA-MS</t>
  </si>
  <si>
    <t>SAIAMA-MS</t>
  </si>
  <si>
    <t>SAIAMD-MS</t>
  </si>
  <si>
    <t>SAIAME-MS</t>
  </si>
  <si>
    <t>SAIAMI-MS</t>
  </si>
  <si>
    <t>SAIAMN-MS</t>
  </si>
  <si>
    <t>SAIAMO-MS</t>
  </si>
  <si>
    <t>SAIAMS-MS</t>
  </si>
  <si>
    <t>SAIAMT-MS</t>
  </si>
  <si>
    <t>SAIANC-MS</t>
  </si>
  <si>
    <t>SAIAND-MS</t>
  </si>
  <si>
    <t>SAIANE-MS</t>
  </si>
  <si>
    <t>SAIANH-MS</t>
  </si>
  <si>
    <t>SAIANJ-MS</t>
  </si>
  <si>
    <t>SAIANM-MS</t>
  </si>
  <si>
    <t>SAIANV-MS</t>
  </si>
  <si>
    <t>SAIANY-MS</t>
  </si>
  <si>
    <t>SAIAOH-MS</t>
  </si>
  <si>
    <t>SAIAOK-MS</t>
  </si>
  <si>
    <t>SAIAOR-MS</t>
  </si>
  <si>
    <t>SAIAPA-MS</t>
  </si>
  <si>
    <t>SAIARI-MS</t>
  </si>
  <si>
    <t>SAIASC-MS</t>
  </si>
  <si>
    <t>SAIASD-MS</t>
  </si>
  <si>
    <t>SAIATN-MS</t>
  </si>
  <si>
    <t>SAIATX-MS</t>
  </si>
  <si>
    <t>SAIAUT-MS</t>
  </si>
  <si>
    <t>SAIAVA-MS</t>
  </si>
  <si>
    <t>SAIAVT-MS</t>
  </si>
  <si>
    <t>SAIAWA-MS</t>
  </si>
  <si>
    <t>SAIAWI-MS</t>
  </si>
  <si>
    <t>SAIAWV-MS</t>
  </si>
  <si>
    <t>SAIAWY-MS</t>
  </si>
  <si>
    <t>SAIAAL-MT</t>
  </si>
  <si>
    <t>SAIAAR-MT</t>
  </si>
  <si>
    <t>SAIAAZ-MT</t>
  </si>
  <si>
    <t>SAIACA-MT</t>
  </si>
  <si>
    <t>SAIACO-MT</t>
  </si>
  <si>
    <t>SAIACT-MT</t>
  </si>
  <si>
    <t>SAIADC-MT</t>
  </si>
  <si>
    <t>SAIADE-MT</t>
  </si>
  <si>
    <t>SAIAFL-MT</t>
  </si>
  <si>
    <t>SAIAGA-MT</t>
  </si>
  <si>
    <t>SAIAIA-MT</t>
  </si>
  <si>
    <t>SAIAID-MT</t>
  </si>
  <si>
    <t>SAIAIL-MT</t>
  </si>
  <si>
    <t>SAIAIN-MT</t>
  </si>
  <si>
    <t>SAIAKS-MT</t>
  </si>
  <si>
    <t>SAIAKY-MT</t>
  </si>
  <si>
    <t>SAIALA-MT</t>
  </si>
  <si>
    <t>SAIAMA-MT</t>
  </si>
  <si>
    <t>SAIAMD-MT</t>
  </si>
  <si>
    <t>SAIAME-MT</t>
  </si>
  <si>
    <t>SAIAMI-MT</t>
  </si>
  <si>
    <t>SAIAMN-MT</t>
  </si>
  <si>
    <t>SAIAMO-MT</t>
  </si>
  <si>
    <t>SAIAMS-MT</t>
  </si>
  <si>
    <t>SAIAMT-MT</t>
  </si>
  <si>
    <t>SAIANC-MT</t>
  </si>
  <si>
    <t>SAIAND-MT</t>
  </si>
  <si>
    <t>SAIANE-MT</t>
  </si>
  <si>
    <t>SAIANH-MT</t>
  </si>
  <si>
    <t>SAIANJ-MT</t>
  </si>
  <si>
    <t>SAIANM-MT</t>
  </si>
  <si>
    <t>SAIANV-MT</t>
  </si>
  <si>
    <t>SAIANY-MT</t>
  </si>
  <si>
    <t>SAIAOH-MT</t>
  </si>
  <si>
    <t>SAIAOK-MT</t>
  </si>
  <si>
    <t>SAIAOR-MT</t>
  </si>
  <si>
    <t>SAIAPA-MT</t>
  </si>
  <si>
    <t>SAIARI-MT</t>
  </si>
  <si>
    <t>SAIASC-MT</t>
  </si>
  <si>
    <t>SAIASD-MT</t>
  </si>
  <si>
    <t>SAIATN-MT</t>
  </si>
  <si>
    <t>SAIATX-MT</t>
  </si>
  <si>
    <t>SAIAUT-MT</t>
  </si>
  <si>
    <t>SAIAVA-MT</t>
  </si>
  <si>
    <t>SAIAVT-MT</t>
  </si>
  <si>
    <t>SAIAWA-MT</t>
  </si>
  <si>
    <t>SAIAWI-MT</t>
  </si>
  <si>
    <t>SAIAWV-MT</t>
  </si>
  <si>
    <t>SAIAWY-MT</t>
  </si>
  <si>
    <t>SAIAAL-NC</t>
  </si>
  <si>
    <t>SAIAAR-NC</t>
  </si>
  <si>
    <t>SAIAAZ-NC</t>
  </si>
  <si>
    <t>SAIACA-NC</t>
  </si>
  <si>
    <t>SAIACO-NC</t>
  </si>
  <si>
    <t>SAIACT-NC</t>
  </si>
  <si>
    <t>SAIADC-NC</t>
  </si>
  <si>
    <t>SAIADE-NC</t>
  </si>
  <si>
    <t>SAIAFL-NC</t>
  </si>
  <si>
    <t>SAIAGA-NC</t>
  </si>
  <si>
    <t>SAIAIA-NC</t>
  </si>
  <si>
    <t>SAIAID-NC</t>
  </si>
  <si>
    <t>SAIAIL-NC</t>
  </si>
  <si>
    <t>SAIAIN-NC</t>
  </si>
  <si>
    <t>SAIAKS-NC</t>
  </si>
  <si>
    <t>SAIAKY-NC</t>
  </si>
  <si>
    <t>SAIALA-NC</t>
  </si>
  <si>
    <t>SAIAMA-NC</t>
  </si>
  <si>
    <t>SAIAMD-NC</t>
  </si>
  <si>
    <t>SAIAME-NC</t>
  </si>
  <si>
    <t>SAIAMI-NC</t>
  </si>
  <si>
    <t>SAIAMN-NC</t>
  </si>
  <si>
    <t>SAIAMO-NC</t>
  </si>
  <si>
    <t>SAIAMS-NC</t>
  </si>
  <si>
    <t>SAIAMT-NC</t>
  </si>
  <si>
    <t>SAIANC-NC</t>
  </si>
  <si>
    <t>SAIAND-NC</t>
  </si>
  <si>
    <t>SAIANE-NC</t>
  </si>
  <si>
    <t>SAIANH-NC</t>
  </si>
  <si>
    <t>SAIANJ-NC</t>
  </si>
  <si>
    <t>SAIANM-NC</t>
  </si>
  <si>
    <t>SAIANV-NC</t>
  </si>
  <si>
    <t>SAIANY-NC</t>
  </si>
  <si>
    <t>SAIAOH-NC</t>
  </si>
  <si>
    <t>SAIAOK-NC</t>
  </si>
  <si>
    <t>SAIAOR-NC</t>
  </si>
  <si>
    <t>SAIAPA-NC</t>
  </si>
  <si>
    <t>SAIARI-NC</t>
  </si>
  <si>
    <t>SAIASC-NC</t>
  </si>
  <si>
    <t>SAIASD-NC</t>
  </si>
  <si>
    <t>SAIATN-NC</t>
  </si>
  <si>
    <t>SAIATX-NC</t>
  </si>
  <si>
    <t>SAIAUT-NC</t>
  </si>
  <si>
    <t>SAIAVA-NC</t>
  </si>
  <si>
    <t>SAIAVT-NC</t>
  </si>
  <si>
    <t>SAIAWA-NC</t>
  </si>
  <si>
    <t>SAIAWI-NC</t>
  </si>
  <si>
    <t>SAIAWV-NC</t>
  </si>
  <si>
    <t>SAIAWY-NC</t>
  </si>
  <si>
    <t>SAIAAL-ND</t>
  </si>
  <si>
    <t>SAIAAR-ND</t>
  </si>
  <si>
    <t>SAIAAZ-ND</t>
  </si>
  <si>
    <t>SAIACA-ND</t>
  </si>
  <si>
    <t>SAIACO-ND</t>
  </si>
  <si>
    <t>SAIACT-ND</t>
  </si>
  <si>
    <t>SAIADC-ND</t>
  </si>
  <si>
    <t>SAIADE-ND</t>
  </si>
  <si>
    <t>SAIAFL-ND</t>
  </si>
  <si>
    <t>SAIAGA-ND</t>
  </si>
  <si>
    <t>SAIAIA-ND</t>
  </si>
  <si>
    <t>SAIAID-ND</t>
  </si>
  <si>
    <t>SAIAIL-ND</t>
  </si>
  <si>
    <t>SAIAIN-ND</t>
  </si>
  <si>
    <t>SAIAKS-ND</t>
  </si>
  <si>
    <t>SAIAKY-ND</t>
  </si>
  <si>
    <t>SAIALA-ND</t>
  </si>
  <si>
    <t>SAIAMA-ND</t>
  </si>
  <si>
    <t>SAIAMD-ND</t>
  </si>
  <si>
    <t>SAIAME-ND</t>
  </si>
  <si>
    <t>SAIAMI-ND</t>
  </si>
  <si>
    <t>SAIAMN-ND</t>
  </si>
  <si>
    <t>SAIAMO-ND</t>
  </si>
  <si>
    <t>SAIAMS-ND</t>
  </si>
  <si>
    <t>SAIAMT-ND</t>
  </si>
  <si>
    <t>SAIANC-ND</t>
  </si>
  <si>
    <t>SAIAND-ND</t>
  </si>
  <si>
    <t>SAIANE-ND</t>
  </si>
  <si>
    <t>SAIANH-ND</t>
  </si>
  <si>
    <t>SAIANJ-ND</t>
  </si>
  <si>
    <t>SAIANM-ND</t>
  </si>
  <si>
    <t>SAIANV-ND</t>
  </si>
  <si>
    <t>SAIANY-ND</t>
  </si>
  <si>
    <t>SAIAOH-ND</t>
  </si>
  <si>
    <t>SAIAOK-ND</t>
  </si>
  <si>
    <t>SAIAOR-ND</t>
  </si>
  <si>
    <t>SAIAPA-ND</t>
  </si>
  <si>
    <t>SAIARI-ND</t>
  </si>
  <si>
    <t>SAIASC-ND</t>
  </si>
  <si>
    <t>SAIASD-ND</t>
  </si>
  <si>
    <t>SAIATN-ND</t>
  </si>
  <si>
    <t>SAIATX-ND</t>
  </si>
  <si>
    <t>SAIAUT-ND</t>
  </si>
  <si>
    <t>SAIAVA-ND</t>
  </si>
  <si>
    <t>SAIAVT-ND</t>
  </si>
  <si>
    <t>SAIAWA-ND</t>
  </si>
  <si>
    <t>SAIAWI-ND</t>
  </si>
  <si>
    <t>SAIAWV-ND</t>
  </si>
  <si>
    <t>SAIAWY-ND</t>
  </si>
  <si>
    <t>SAIAAL-NE</t>
  </si>
  <si>
    <t>SAIAAR-NE</t>
  </si>
  <si>
    <t>SAIAAZ-NE</t>
  </si>
  <si>
    <t>SAIACA-NE</t>
  </si>
  <si>
    <t>SAIACO-NE</t>
  </si>
  <si>
    <t>SAIACT-NE</t>
  </si>
  <si>
    <t>SAIADC-NE</t>
  </si>
  <si>
    <t>SAIADE-NE</t>
  </si>
  <si>
    <t>SAIAFL-NE</t>
  </si>
  <si>
    <t>SAIAGA-NE</t>
  </si>
  <si>
    <t>SAIAIA-NE</t>
  </si>
  <si>
    <t>SAIAID-NE</t>
  </si>
  <si>
    <t>SAIAIL-NE</t>
  </si>
  <si>
    <t>SAIAIN-NE</t>
  </si>
  <si>
    <t>SAIAKS-NE</t>
  </si>
  <si>
    <t>SAIAKY-NE</t>
  </si>
  <si>
    <t>SAIALA-NE</t>
  </si>
  <si>
    <t>SAIAMA-NE</t>
  </si>
  <si>
    <t>SAIAMD-NE</t>
  </si>
  <si>
    <t>SAIAME-NE</t>
  </si>
  <si>
    <t>SAIAMI-NE</t>
  </si>
  <si>
    <t>SAIAMN-NE</t>
  </si>
  <si>
    <t>SAIAMO-NE</t>
  </si>
  <si>
    <t>SAIAMS-NE</t>
  </si>
  <si>
    <t>SAIAMT-NE</t>
  </si>
  <si>
    <t>SAIANC-NE</t>
  </si>
  <si>
    <t>SAIAND-NE</t>
  </si>
  <si>
    <t>SAIANE-NE</t>
  </si>
  <si>
    <t>SAIANH-NE</t>
  </si>
  <si>
    <t>SAIANJ-NE</t>
  </si>
  <si>
    <t>SAIANM-NE</t>
  </si>
  <si>
    <t>SAIANV-NE</t>
  </si>
  <si>
    <t>SAIANY-NE</t>
  </si>
  <si>
    <t>SAIAOH-NE</t>
  </si>
  <si>
    <t>SAIAOK-NE</t>
  </si>
  <si>
    <t>SAIAOR-NE</t>
  </si>
  <si>
    <t>SAIAPA-NE</t>
  </si>
  <si>
    <t>SAIARI-NE</t>
  </si>
  <si>
    <t>SAIASC-NE</t>
  </si>
  <si>
    <t>SAIASD-NE</t>
  </si>
  <si>
    <t>SAIATN-NE</t>
  </si>
  <si>
    <t>SAIATX-NE</t>
  </si>
  <si>
    <t>SAIAUT-NE</t>
  </si>
  <si>
    <t>SAIAVA-NE</t>
  </si>
  <si>
    <t>SAIAVT-NE</t>
  </si>
  <si>
    <t>SAIAWA-NE</t>
  </si>
  <si>
    <t>SAIAWI-NE</t>
  </si>
  <si>
    <t>SAIAWV-NE</t>
  </si>
  <si>
    <t>SAIAWY-NE</t>
  </si>
  <si>
    <t>SAIAAL-NH</t>
  </si>
  <si>
    <t>SAIAAR-NH</t>
  </si>
  <si>
    <t>SAIAAZ-NH</t>
  </si>
  <si>
    <t>SAIACA-NH</t>
  </si>
  <si>
    <t>SAIACO-NH</t>
  </si>
  <si>
    <t>SAIACT-NH</t>
  </si>
  <si>
    <t>SAIADC-NH</t>
  </si>
  <si>
    <t>SAIADE-NH</t>
  </si>
  <si>
    <t>SAIAFL-NH</t>
  </si>
  <si>
    <t>SAIAGA-NH</t>
  </si>
  <si>
    <t>SAIAIA-NH</t>
  </si>
  <si>
    <t>SAIAID-NH</t>
  </si>
  <si>
    <t>SAIAIL-NH</t>
  </si>
  <si>
    <t>SAIAIN-NH</t>
  </si>
  <si>
    <t>SAIAKS-NH</t>
  </si>
  <si>
    <t>SAIAKY-NH</t>
  </si>
  <si>
    <t>SAIALA-NH</t>
  </si>
  <si>
    <t>SAIAMA-NH</t>
  </si>
  <si>
    <t>SAIAMD-NH</t>
  </si>
  <si>
    <t>SAIAME-NH</t>
  </si>
  <si>
    <t>SAIAMI-NH</t>
  </si>
  <si>
    <t>SAIAMN-NH</t>
  </si>
  <si>
    <t>SAIAMO-NH</t>
  </si>
  <si>
    <t>SAIAMS-NH</t>
  </si>
  <si>
    <t>SAIAMT-NH</t>
  </si>
  <si>
    <t>SAIANC-NH</t>
  </si>
  <si>
    <t>SAIAND-NH</t>
  </si>
  <si>
    <t>SAIANE-NH</t>
  </si>
  <si>
    <t>SAIANH-NH</t>
  </si>
  <si>
    <t>SAIANJ-NH</t>
  </si>
  <si>
    <t>SAIANM-NH</t>
  </si>
  <si>
    <t>SAIANV-NH</t>
  </si>
  <si>
    <t>SAIANY-NH</t>
  </si>
  <si>
    <t>SAIAOH-NH</t>
  </si>
  <si>
    <t>SAIAOK-NH</t>
  </si>
  <si>
    <t>SAIAOR-NH</t>
  </si>
  <si>
    <t>SAIAPA-NH</t>
  </si>
  <si>
    <t>SAIARI-NH</t>
  </si>
  <si>
    <t>SAIASC-NH</t>
  </si>
  <si>
    <t>SAIASD-NH</t>
  </si>
  <si>
    <t>SAIATN-NH</t>
  </si>
  <si>
    <t>SAIATX-NH</t>
  </si>
  <si>
    <t>SAIAUT-NH</t>
  </si>
  <si>
    <t>SAIAVA-NH</t>
  </si>
  <si>
    <t>SAIAVT-NH</t>
  </si>
  <si>
    <t>SAIAWA-NH</t>
  </si>
  <si>
    <t>SAIAWI-NH</t>
  </si>
  <si>
    <t>SAIAWV-NH</t>
  </si>
  <si>
    <t>SAIAWY-NH</t>
  </si>
  <si>
    <t>SAIAAL-NJ</t>
  </si>
  <si>
    <t>SAIAAR-NJ</t>
  </si>
  <si>
    <t>SAIAAZ-NJ</t>
  </si>
  <si>
    <t>SAIACA-NJ</t>
  </si>
  <si>
    <t>SAIACO-NJ</t>
  </si>
  <si>
    <t>SAIACT-NJ</t>
  </si>
  <si>
    <t>SAIADC-NJ</t>
  </si>
  <si>
    <t>SAIADE-NJ</t>
  </si>
  <si>
    <t>SAIAFL-NJ</t>
  </si>
  <si>
    <t>SAIAGA-NJ</t>
  </si>
  <si>
    <t>SAIAIA-NJ</t>
  </si>
  <si>
    <t>SAIAID-NJ</t>
  </si>
  <si>
    <t>SAIAIL-NJ</t>
  </si>
  <si>
    <t>SAIAIN-NJ</t>
  </si>
  <si>
    <t>SAIAKS-NJ</t>
  </si>
  <si>
    <t>SAIAKY-NJ</t>
  </si>
  <si>
    <t>SAIALA-NJ</t>
  </si>
  <si>
    <t>SAIAMA-NJ</t>
  </si>
  <si>
    <t>SAIAMD-NJ</t>
  </si>
  <si>
    <t>SAIAME-NJ</t>
  </si>
  <si>
    <t>SAIAMI-NJ</t>
  </si>
  <si>
    <t>SAIAMN-NJ</t>
  </si>
  <si>
    <t>SAIAMO-NJ</t>
  </si>
  <si>
    <t>SAIAMS-NJ</t>
  </si>
  <si>
    <t>SAIAMT-NJ</t>
  </si>
  <si>
    <t>SAIANC-NJ</t>
  </si>
  <si>
    <t>SAIAND-NJ</t>
  </si>
  <si>
    <t>SAIANE-NJ</t>
  </si>
  <si>
    <t>SAIANH-NJ</t>
  </si>
  <si>
    <t>SAIANJ-NJ</t>
  </si>
  <si>
    <t>SAIANM-NJ</t>
  </si>
  <si>
    <t>SAIANV-NJ</t>
  </si>
  <si>
    <t>SAIANY-NJ</t>
  </si>
  <si>
    <t>SAIAOH-NJ</t>
  </si>
  <si>
    <t>SAIAOK-NJ</t>
  </si>
  <si>
    <t>SAIAOR-NJ</t>
  </si>
  <si>
    <t>SAIAPA-NJ</t>
  </si>
  <si>
    <t>SAIARI-NJ</t>
  </si>
  <si>
    <t>SAIASC-NJ</t>
  </si>
  <si>
    <t>SAIASD-NJ</t>
  </si>
  <si>
    <t>SAIATN-NJ</t>
  </si>
  <si>
    <t>SAIATX-NJ</t>
  </si>
  <si>
    <t>SAIAUT-NJ</t>
  </si>
  <si>
    <t>SAIAVA-NJ</t>
  </si>
  <si>
    <t>SAIAVT-NJ</t>
  </si>
  <si>
    <t>SAIAWA-NJ</t>
  </si>
  <si>
    <t>SAIAWI-NJ</t>
  </si>
  <si>
    <t>SAIAWV-NJ</t>
  </si>
  <si>
    <t>SAIAWY-NJ</t>
  </si>
  <si>
    <t>SAIAAL-NM</t>
  </si>
  <si>
    <t>SAIAAR-NM</t>
  </si>
  <si>
    <t>SAIAAZ-NM</t>
  </si>
  <si>
    <t>SAIACA-NM</t>
  </si>
  <si>
    <t>SAIACO-NM</t>
  </si>
  <si>
    <t>SAIACT-NM</t>
  </si>
  <si>
    <t>SAIADC-NM</t>
  </si>
  <si>
    <t>SAIADE-NM</t>
  </si>
  <si>
    <t>SAIAFL-NM</t>
  </si>
  <si>
    <t>SAIAGA-NM</t>
  </si>
  <si>
    <t>SAIAIA-NM</t>
  </si>
  <si>
    <t>SAIAID-NM</t>
  </si>
  <si>
    <t>SAIAIL-NM</t>
  </si>
  <si>
    <t>SAIAIN-NM</t>
  </si>
  <si>
    <t>SAIAKS-NM</t>
  </si>
  <si>
    <t>SAIAKY-NM</t>
  </si>
  <si>
    <t>SAIALA-NM</t>
  </si>
  <si>
    <t>SAIAMA-NM</t>
  </si>
  <si>
    <t>SAIAMD-NM</t>
  </si>
  <si>
    <t>SAIAME-NM</t>
  </si>
  <si>
    <t>SAIAMI-NM</t>
  </si>
  <si>
    <t>SAIAMN-NM</t>
  </si>
  <si>
    <t>SAIAMO-NM</t>
  </si>
  <si>
    <t>SAIAMS-NM</t>
  </si>
  <si>
    <t>SAIAMT-NM</t>
  </si>
  <si>
    <t>SAIANC-NM</t>
  </si>
  <si>
    <t>SAIAND-NM</t>
  </si>
  <si>
    <t>SAIANE-NM</t>
  </si>
  <si>
    <t>SAIANH-NM</t>
  </si>
  <si>
    <t>SAIANJ-NM</t>
  </si>
  <si>
    <t>SAIANM-NM</t>
  </si>
  <si>
    <t>SAIANV-NM</t>
  </si>
  <si>
    <t>SAIANY-NM</t>
  </si>
  <si>
    <t>SAIAOH-NM</t>
  </si>
  <si>
    <t>SAIAOK-NM</t>
  </si>
  <si>
    <t>SAIAOR-NM</t>
  </si>
  <si>
    <t>SAIAPA-NM</t>
  </si>
  <si>
    <t>SAIARI-NM</t>
  </si>
  <si>
    <t>SAIASC-NM</t>
  </si>
  <si>
    <t>SAIASD-NM</t>
  </si>
  <si>
    <t>SAIATN-NM</t>
  </si>
  <si>
    <t>SAIATX-NM</t>
  </si>
  <si>
    <t>SAIAUT-NM</t>
  </si>
  <si>
    <t>SAIAVA-NM</t>
  </si>
  <si>
    <t>SAIAVT-NM</t>
  </si>
  <si>
    <t>SAIAWA-NM</t>
  </si>
  <si>
    <t>SAIAWI-NM</t>
  </si>
  <si>
    <t>SAIAWV-NM</t>
  </si>
  <si>
    <t>SAIAWY-NM</t>
  </si>
  <si>
    <t>SAIAAL-NV</t>
  </si>
  <si>
    <t>SAIAAR-NV</t>
  </si>
  <si>
    <t>SAIAAZ-NV</t>
  </si>
  <si>
    <t>SAIACA-NV</t>
  </si>
  <si>
    <t>SAIACO-NV</t>
  </si>
  <si>
    <t>SAIACT-NV</t>
  </si>
  <si>
    <t>SAIADC-NV</t>
  </si>
  <si>
    <t>SAIADE-NV</t>
  </si>
  <si>
    <t>SAIAFL-NV</t>
  </si>
  <si>
    <t>SAIAGA-NV</t>
  </si>
  <si>
    <t>SAIAIA-NV</t>
  </si>
  <si>
    <t>SAIAID-NV</t>
  </si>
  <si>
    <t>SAIAIL-NV</t>
  </si>
  <si>
    <t>SAIAIN-NV</t>
  </si>
  <si>
    <t>SAIAKS-NV</t>
  </si>
  <si>
    <t>SAIAKY-NV</t>
  </si>
  <si>
    <t>SAIALA-NV</t>
  </si>
  <si>
    <t>SAIAMA-NV</t>
  </si>
  <si>
    <t>SAIAMD-NV</t>
  </si>
  <si>
    <t>SAIAME-NV</t>
  </si>
  <si>
    <t>SAIAMI-NV</t>
  </si>
  <si>
    <t>SAIAMN-NV</t>
  </si>
  <si>
    <t>SAIAMO-NV</t>
  </si>
  <si>
    <t>SAIAMS-NV</t>
  </si>
  <si>
    <t>SAIAMT-NV</t>
  </si>
  <si>
    <t>SAIANC-NV</t>
  </si>
  <si>
    <t>SAIAND-NV</t>
  </si>
  <si>
    <t>SAIANE-NV</t>
  </si>
  <si>
    <t>SAIANH-NV</t>
  </si>
  <si>
    <t>SAIANJ-NV</t>
  </si>
  <si>
    <t>SAIANM-NV</t>
  </si>
  <si>
    <t>SAIANV-NV</t>
  </si>
  <si>
    <t>SAIANY-NV</t>
  </si>
  <si>
    <t>SAIAOH-NV</t>
  </si>
  <si>
    <t>SAIAOK-NV</t>
  </si>
  <si>
    <t>SAIAOR-NV</t>
  </si>
  <si>
    <t>SAIAPA-NV</t>
  </si>
  <si>
    <t>SAIARI-NV</t>
  </si>
  <si>
    <t>SAIASC-NV</t>
  </si>
  <si>
    <t>SAIASD-NV</t>
  </si>
  <si>
    <t>SAIATN-NV</t>
  </si>
  <si>
    <t>SAIATX-NV</t>
  </si>
  <si>
    <t>SAIAUT-NV</t>
  </si>
  <si>
    <t>SAIAVA-NV</t>
  </si>
  <si>
    <t>SAIAVT-NV</t>
  </si>
  <si>
    <t>SAIAWA-NV</t>
  </si>
  <si>
    <t>SAIAWI-NV</t>
  </si>
  <si>
    <t>SAIAWV-NV</t>
  </si>
  <si>
    <t>SAIAWY-NV</t>
  </si>
  <si>
    <t>SAIAAL-NY</t>
  </si>
  <si>
    <t>SAIAAR-NY</t>
  </si>
  <si>
    <t>SAIAAZ-NY</t>
  </si>
  <si>
    <t>SAIACA-NY</t>
  </si>
  <si>
    <t>SAIACO-NY</t>
  </si>
  <si>
    <t>SAIACT-NY</t>
  </si>
  <si>
    <t>SAIADC-NY</t>
  </si>
  <si>
    <t>SAIADE-NY</t>
  </si>
  <si>
    <t>SAIAFL-NY</t>
  </si>
  <si>
    <t>SAIAGA-NY</t>
  </si>
  <si>
    <t>SAIAIA-NY</t>
  </si>
  <si>
    <t>SAIAID-NY</t>
  </si>
  <si>
    <t>SAIAIL-NY</t>
  </si>
  <si>
    <t>SAIAIN-NY</t>
  </si>
  <si>
    <t>SAIAKS-NY</t>
  </si>
  <si>
    <t>SAIAKY-NY</t>
  </si>
  <si>
    <t>SAIALA-NY</t>
  </si>
  <si>
    <t>SAIAMA-NY</t>
  </si>
  <si>
    <t>SAIAMD-NY</t>
  </si>
  <si>
    <t>SAIAME-NY</t>
  </si>
  <si>
    <t>SAIAMI-NY</t>
  </si>
  <si>
    <t>SAIAMN-NY</t>
  </si>
  <si>
    <t>SAIAMO-NY</t>
  </si>
  <si>
    <t>SAIAMS-NY</t>
  </si>
  <si>
    <t>SAIAMT-NY</t>
  </si>
  <si>
    <t>SAIANC-NY</t>
  </si>
  <si>
    <t>SAIAND-NY</t>
  </si>
  <si>
    <t>SAIANE-NY</t>
  </si>
  <si>
    <t>SAIANH-NY</t>
  </si>
  <si>
    <t>SAIANJ-NY</t>
  </si>
  <si>
    <t>SAIANM-NY</t>
  </si>
  <si>
    <t>SAIANV-NY</t>
  </si>
  <si>
    <t>SAIANY-NY</t>
  </si>
  <si>
    <t>SAIAOH-NY</t>
  </si>
  <si>
    <t>SAIAOK-NY</t>
  </si>
  <si>
    <t>SAIAOR-NY</t>
  </si>
  <si>
    <t>SAIAPA-NY</t>
  </si>
  <si>
    <t>SAIARI-NY</t>
  </si>
  <si>
    <t>SAIASC-NY</t>
  </si>
  <si>
    <t>SAIASD-NY</t>
  </si>
  <si>
    <t>SAIATN-NY</t>
  </si>
  <si>
    <t>SAIATX-NY</t>
  </si>
  <si>
    <t>SAIAUT-NY</t>
  </si>
  <si>
    <t>SAIAVA-NY</t>
  </si>
  <si>
    <t>SAIAVT-NY</t>
  </si>
  <si>
    <t>SAIAWA-NY</t>
  </si>
  <si>
    <t>SAIAWI-NY</t>
  </si>
  <si>
    <t>SAIAWV-NY</t>
  </si>
  <si>
    <t>SAIAWY-NY</t>
  </si>
  <si>
    <t>SAIAAL-OH</t>
  </si>
  <si>
    <t>SAIAAR-OH</t>
  </si>
  <si>
    <t>SAIAAZ-OH</t>
  </si>
  <si>
    <t>SAIACA-OH</t>
  </si>
  <si>
    <t>SAIACO-OH</t>
  </si>
  <si>
    <t>SAIACT-OH</t>
  </si>
  <si>
    <t>SAIADC-OH</t>
  </si>
  <si>
    <t>SAIADE-OH</t>
  </si>
  <si>
    <t>SAIAFL-OH</t>
  </si>
  <si>
    <t>SAIAGA-OH</t>
  </si>
  <si>
    <t>SAIAIA-OH</t>
  </si>
  <si>
    <t>SAIAID-OH</t>
  </si>
  <si>
    <t>SAIAIL-OH</t>
  </si>
  <si>
    <t>SAIAIN-OH</t>
  </si>
  <si>
    <t>SAIAKS-OH</t>
  </si>
  <si>
    <t>SAIAKY-OH</t>
  </si>
  <si>
    <t>SAIALA-OH</t>
  </si>
  <si>
    <t>SAIAMA-OH</t>
  </si>
  <si>
    <t>SAIAMD-OH</t>
  </si>
  <si>
    <t>SAIAME-OH</t>
  </si>
  <si>
    <t>SAIAMI-OH</t>
  </si>
  <si>
    <t>SAIAMN-OH</t>
  </si>
  <si>
    <t>SAIAMO-OH</t>
  </si>
  <si>
    <t>SAIAMS-OH</t>
  </si>
  <si>
    <t>SAIAMT-OH</t>
  </si>
  <si>
    <t>SAIANC-OH</t>
  </si>
  <si>
    <t>SAIAND-OH</t>
  </si>
  <si>
    <t>SAIANE-OH</t>
  </si>
  <si>
    <t>SAIANH-OH</t>
  </si>
  <si>
    <t>SAIANJ-OH</t>
  </si>
  <si>
    <t>SAIANM-OH</t>
  </si>
  <si>
    <t>SAIANV-OH</t>
  </si>
  <si>
    <t>SAIANY-OH</t>
  </si>
  <si>
    <t>SAIAOH-OH</t>
  </si>
  <si>
    <t>SAIAOK-OH</t>
  </si>
  <si>
    <t>SAIAOR-OH</t>
  </si>
  <si>
    <t>SAIAPA-OH</t>
  </si>
  <si>
    <t>SAIARI-OH</t>
  </si>
  <si>
    <t>SAIASC-OH</t>
  </si>
  <si>
    <t>SAIASD-OH</t>
  </si>
  <si>
    <t>SAIATN-OH</t>
  </si>
  <si>
    <t>SAIATX-OH</t>
  </si>
  <si>
    <t>SAIAUT-OH</t>
  </si>
  <si>
    <t>SAIAVA-OH</t>
  </si>
  <si>
    <t>SAIAVT-OH</t>
  </si>
  <si>
    <t>SAIAWA-OH</t>
  </si>
  <si>
    <t>SAIAWI-OH</t>
  </si>
  <si>
    <t>SAIAWV-OH</t>
  </si>
  <si>
    <t>SAIAWY-OH</t>
  </si>
  <si>
    <t>SAIAAL-OK</t>
  </si>
  <si>
    <t>SAIAAR-OK</t>
  </si>
  <si>
    <t>SAIAAZ-OK</t>
  </si>
  <si>
    <t>SAIACA-OK</t>
  </si>
  <si>
    <t>SAIACO-OK</t>
  </si>
  <si>
    <t>SAIACT-OK</t>
  </si>
  <si>
    <t>SAIADC-OK</t>
  </si>
  <si>
    <t>SAIADE-OK</t>
  </si>
  <si>
    <t>SAIAFL-OK</t>
  </si>
  <si>
    <t>SAIAGA-OK</t>
  </si>
  <si>
    <t>SAIAIA-OK</t>
  </si>
  <si>
    <t>SAIAID-OK</t>
  </si>
  <si>
    <t>SAIAIL-OK</t>
  </si>
  <si>
    <t>SAIAIN-OK</t>
  </si>
  <si>
    <t>SAIAKS-OK</t>
  </si>
  <si>
    <t>SAIAKY-OK</t>
  </si>
  <si>
    <t>SAIALA-OK</t>
  </si>
  <si>
    <t>SAIAMA-OK</t>
  </si>
  <si>
    <t>SAIAMD-OK</t>
  </si>
  <si>
    <t>SAIAME-OK</t>
  </si>
  <si>
    <t>SAIAMI-OK</t>
  </si>
  <si>
    <t>SAIAMN-OK</t>
  </si>
  <si>
    <t>SAIAMO-OK</t>
  </si>
  <si>
    <t>SAIAMS-OK</t>
  </si>
  <si>
    <t>SAIAMT-OK</t>
  </si>
  <si>
    <t>SAIANC-OK</t>
  </si>
  <si>
    <t>SAIAND-OK</t>
  </si>
  <si>
    <t>SAIANE-OK</t>
  </si>
  <si>
    <t>SAIANH-OK</t>
  </si>
  <si>
    <t>SAIANJ-OK</t>
  </si>
  <si>
    <t>SAIANM-OK</t>
  </si>
  <si>
    <t>SAIANV-OK</t>
  </si>
  <si>
    <t>SAIANY-OK</t>
  </si>
  <si>
    <t>SAIAOH-OK</t>
  </si>
  <si>
    <t>SAIAOK-OK</t>
  </si>
  <si>
    <t>SAIAOR-OK</t>
  </si>
  <si>
    <t>SAIAPA-OK</t>
  </si>
  <si>
    <t>SAIARI-OK</t>
  </si>
  <si>
    <t>SAIASC-OK</t>
  </si>
  <si>
    <t>SAIASD-OK</t>
  </si>
  <si>
    <t>SAIATN-OK</t>
  </si>
  <si>
    <t>SAIATX-OK</t>
  </si>
  <si>
    <t>SAIAUT-OK</t>
  </si>
  <si>
    <t>SAIAVA-OK</t>
  </si>
  <si>
    <t>SAIAVT-OK</t>
  </si>
  <si>
    <t>SAIAWA-OK</t>
  </si>
  <si>
    <t>SAIAWI-OK</t>
  </si>
  <si>
    <t>SAIAWV-OK</t>
  </si>
  <si>
    <t>SAIAWY-OK</t>
  </si>
  <si>
    <t>SAIAAL-OR</t>
  </si>
  <si>
    <t>SAIAAR-OR</t>
  </si>
  <si>
    <t>SAIAAZ-OR</t>
  </si>
  <si>
    <t>SAIACA-OR</t>
  </si>
  <si>
    <t>SAIACO-OR</t>
  </si>
  <si>
    <t>SAIACT-OR</t>
  </si>
  <si>
    <t>SAIADC-OR</t>
  </si>
  <si>
    <t>SAIADE-OR</t>
  </si>
  <si>
    <t>SAIAFL-OR</t>
  </si>
  <si>
    <t>SAIAGA-OR</t>
  </si>
  <si>
    <t>SAIAIA-OR</t>
  </si>
  <si>
    <t>SAIAID-OR</t>
  </si>
  <si>
    <t>SAIAIL-OR</t>
  </si>
  <si>
    <t>SAIAIN-OR</t>
  </si>
  <si>
    <t>SAIAKS-OR</t>
  </si>
  <si>
    <t>SAIAKY-OR</t>
  </si>
  <si>
    <t>SAIALA-OR</t>
  </si>
  <si>
    <t>SAIAMA-OR</t>
  </si>
  <si>
    <t>SAIAMD-OR</t>
  </si>
  <si>
    <t>SAIAME-OR</t>
  </si>
  <si>
    <t>SAIAMI-OR</t>
  </si>
  <si>
    <t>SAIAMN-OR</t>
  </si>
  <si>
    <t>SAIAMO-OR</t>
  </si>
  <si>
    <t>SAIAMS-OR</t>
  </si>
  <si>
    <t>SAIAMT-OR</t>
  </si>
  <si>
    <t>SAIANC-OR</t>
  </si>
  <si>
    <t>SAIAND-OR</t>
  </si>
  <si>
    <t>SAIANE-OR</t>
  </si>
  <si>
    <t>SAIANH-OR</t>
  </si>
  <si>
    <t>SAIANJ-OR</t>
  </si>
  <si>
    <t>SAIANM-OR</t>
  </si>
  <si>
    <t>SAIANV-OR</t>
  </si>
  <si>
    <t>SAIANY-OR</t>
  </si>
  <si>
    <t>SAIAOH-OR</t>
  </si>
  <si>
    <t>SAIAOK-OR</t>
  </si>
  <si>
    <t>SAIAOR-OR</t>
  </si>
  <si>
    <t>SAIAPA-OR</t>
  </si>
  <si>
    <t>SAIARI-OR</t>
  </si>
  <si>
    <t>SAIASC-OR</t>
  </si>
  <si>
    <t>SAIASD-OR</t>
  </si>
  <si>
    <t>SAIATN-OR</t>
  </si>
  <si>
    <t>SAIATX-OR</t>
  </si>
  <si>
    <t>SAIAUT-OR</t>
  </si>
  <si>
    <t>SAIAVA-OR</t>
  </si>
  <si>
    <t>SAIAVT-OR</t>
  </si>
  <si>
    <t>SAIAWA-OR</t>
  </si>
  <si>
    <t>SAIAWI-OR</t>
  </si>
  <si>
    <t>SAIAWV-OR</t>
  </si>
  <si>
    <t>SAIAWY-OR</t>
  </si>
  <si>
    <t>SAIAAL-PA</t>
  </si>
  <si>
    <t>SAIAAR-PA</t>
  </si>
  <si>
    <t>SAIAAZ-PA</t>
  </si>
  <si>
    <t>SAIACA-PA</t>
  </si>
  <si>
    <t>SAIACO-PA</t>
  </si>
  <si>
    <t>SAIACT-PA</t>
  </si>
  <si>
    <t>SAIADC-PA</t>
  </si>
  <si>
    <t>SAIADE-PA</t>
  </si>
  <si>
    <t>SAIAFL-PA</t>
  </si>
  <si>
    <t>SAIAGA-PA</t>
  </si>
  <si>
    <t>SAIAIA-PA</t>
  </si>
  <si>
    <t>SAIAID-PA</t>
  </si>
  <si>
    <t>SAIAIL-PA</t>
  </si>
  <si>
    <t>SAIAIN-PA</t>
  </si>
  <si>
    <t>SAIAKS-PA</t>
  </si>
  <si>
    <t>SAIAKY-PA</t>
  </si>
  <si>
    <t>SAIALA-PA</t>
  </si>
  <si>
    <t>SAIAMA-PA</t>
  </si>
  <si>
    <t>SAIAMD-PA</t>
  </si>
  <si>
    <t>SAIAME-PA</t>
  </si>
  <si>
    <t>SAIAMI-PA</t>
  </si>
  <si>
    <t>SAIAMN-PA</t>
  </si>
  <si>
    <t>SAIAMO-PA</t>
  </si>
  <si>
    <t>SAIAMS-PA</t>
  </si>
  <si>
    <t>SAIAMT-PA</t>
  </si>
  <si>
    <t>SAIANC-PA</t>
  </si>
  <si>
    <t>SAIAND-PA</t>
  </si>
  <si>
    <t>SAIANE-PA</t>
  </si>
  <si>
    <t>SAIANH-PA</t>
  </si>
  <si>
    <t>SAIANJ-PA</t>
  </si>
  <si>
    <t>SAIANM-PA</t>
  </si>
  <si>
    <t>SAIANV-PA</t>
  </si>
  <si>
    <t>SAIANY-PA</t>
  </si>
  <si>
    <t>SAIAOH-PA</t>
  </si>
  <si>
    <t>SAIAOK-PA</t>
  </si>
  <si>
    <t>SAIAOR-PA</t>
  </si>
  <si>
    <t>SAIAPA-PA</t>
  </si>
  <si>
    <t>SAIARI-PA</t>
  </si>
  <si>
    <t>SAIASC-PA</t>
  </si>
  <si>
    <t>SAIASD-PA</t>
  </si>
  <si>
    <t>SAIATN-PA</t>
  </si>
  <si>
    <t>SAIATX-PA</t>
  </si>
  <si>
    <t>SAIAUT-PA</t>
  </si>
  <si>
    <t>SAIAVA-PA</t>
  </si>
  <si>
    <t>SAIAVT-PA</t>
  </si>
  <si>
    <t>SAIAWA-PA</t>
  </si>
  <si>
    <t>SAIAWI-PA</t>
  </si>
  <si>
    <t>SAIAWV-PA</t>
  </si>
  <si>
    <t>SAIAWY-PA</t>
  </si>
  <si>
    <t>SAIAAL-RI</t>
  </si>
  <si>
    <t>SAIAAR-RI</t>
  </si>
  <si>
    <t>SAIAAZ-RI</t>
  </si>
  <si>
    <t>SAIACA-RI</t>
  </si>
  <si>
    <t>SAIACO-RI</t>
  </si>
  <si>
    <t>SAIACT-RI</t>
  </si>
  <si>
    <t>SAIADC-RI</t>
  </si>
  <si>
    <t>SAIADE-RI</t>
  </si>
  <si>
    <t>SAIAFL-RI</t>
  </si>
  <si>
    <t>SAIAGA-RI</t>
  </si>
  <si>
    <t>SAIAIA-RI</t>
  </si>
  <si>
    <t>SAIAID-RI</t>
  </si>
  <si>
    <t>SAIAIL-RI</t>
  </si>
  <si>
    <t>SAIAIN-RI</t>
  </si>
  <si>
    <t>SAIAKS-RI</t>
  </si>
  <si>
    <t>SAIAKY-RI</t>
  </si>
  <si>
    <t>SAIALA-RI</t>
  </si>
  <si>
    <t>SAIAMA-RI</t>
  </si>
  <si>
    <t>SAIAMD-RI</t>
  </si>
  <si>
    <t>SAIAME-RI</t>
  </si>
  <si>
    <t>SAIAMI-RI</t>
  </si>
  <si>
    <t>SAIAMN-RI</t>
  </si>
  <si>
    <t>SAIAMO-RI</t>
  </si>
  <si>
    <t>SAIAMS-RI</t>
  </si>
  <si>
    <t>SAIAMT-RI</t>
  </si>
  <si>
    <t>SAIANC-RI</t>
  </si>
  <si>
    <t>SAIAND-RI</t>
  </si>
  <si>
    <t>SAIANE-RI</t>
  </si>
  <si>
    <t>SAIANH-RI</t>
  </si>
  <si>
    <t>SAIANJ-RI</t>
  </si>
  <si>
    <t>SAIANM-RI</t>
  </si>
  <si>
    <t>SAIANV-RI</t>
  </si>
  <si>
    <t>SAIANY-RI</t>
  </si>
  <si>
    <t>SAIAOH-RI</t>
  </si>
  <si>
    <t>SAIAOK-RI</t>
  </si>
  <si>
    <t>SAIAOR-RI</t>
  </si>
  <si>
    <t>SAIAPA-RI</t>
  </si>
  <si>
    <t>SAIARI-RI</t>
  </si>
  <si>
    <t>SAIASC-RI</t>
  </si>
  <si>
    <t>SAIASD-RI</t>
  </si>
  <si>
    <t>SAIATN-RI</t>
  </si>
  <si>
    <t>SAIATX-RI</t>
  </si>
  <si>
    <t>SAIAUT-RI</t>
  </si>
  <si>
    <t>SAIAVA-RI</t>
  </si>
  <si>
    <t>SAIAVT-RI</t>
  </si>
  <si>
    <t>SAIAWA-RI</t>
  </si>
  <si>
    <t>SAIAWI-RI</t>
  </si>
  <si>
    <t>SAIAWV-RI</t>
  </si>
  <si>
    <t>SAIAWY-RI</t>
  </si>
  <si>
    <t>SAIAAL-SC</t>
  </si>
  <si>
    <t>SAIAAR-SC</t>
  </si>
  <si>
    <t>SAIAAZ-SC</t>
  </si>
  <si>
    <t>SAIACA-SC</t>
  </si>
  <si>
    <t>SAIACO-SC</t>
  </si>
  <si>
    <t>SAIACT-SC</t>
  </si>
  <si>
    <t>SAIADC-SC</t>
  </si>
  <si>
    <t>SAIADE-SC</t>
  </si>
  <si>
    <t>SAIAFL-SC</t>
  </si>
  <si>
    <t>SAIAGA-SC</t>
  </si>
  <si>
    <t>SAIAIA-SC</t>
  </si>
  <si>
    <t>SAIAID-SC</t>
  </si>
  <si>
    <t>SAIAIL-SC</t>
  </si>
  <si>
    <t>SAIAIN-SC</t>
  </si>
  <si>
    <t>SAIAKS-SC</t>
  </si>
  <si>
    <t>SAIAKY-SC</t>
  </si>
  <si>
    <t>SAIALA-SC</t>
  </si>
  <si>
    <t>SAIAMA-SC</t>
  </si>
  <si>
    <t>SAIAMD-SC</t>
  </si>
  <si>
    <t>SAIAME-SC</t>
  </si>
  <si>
    <t>SAIAMI-SC</t>
  </si>
  <si>
    <t>SAIAMN-SC</t>
  </si>
  <si>
    <t>SAIAMO-SC</t>
  </si>
  <si>
    <t>SAIAMS-SC</t>
  </si>
  <si>
    <t>SAIAMT-SC</t>
  </si>
  <si>
    <t>SAIANC-SC</t>
  </si>
  <si>
    <t>SAIAND-SC</t>
  </si>
  <si>
    <t>SAIANE-SC</t>
  </si>
  <si>
    <t>SAIANH-SC</t>
  </si>
  <si>
    <t>SAIANJ-SC</t>
  </si>
  <si>
    <t>SAIANM-SC</t>
  </si>
  <si>
    <t>SAIANV-SC</t>
  </si>
  <si>
    <t>SAIANY-SC</t>
  </si>
  <si>
    <t>SAIAOH-SC</t>
  </si>
  <si>
    <t>SAIAOK-SC</t>
  </si>
  <si>
    <t>SAIAOR-SC</t>
  </si>
  <si>
    <t>SAIAPA-SC</t>
  </si>
  <si>
    <t>SAIARI-SC</t>
  </si>
  <si>
    <t>SAIASC-SC</t>
  </si>
  <si>
    <t>SAIASD-SC</t>
  </si>
  <si>
    <t>SAIATN-SC</t>
  </si>
  <si>
    <t>SAIATX-SC</t>
  </si>
  <si>
    <t>SAIAUT-SC</t>
  </si>
  <si>
    <t>SAIAVA-SC</t>
  </si>
  <si>
    <t>SAIAVT-SC</t>
  </si>
  <si>
    <t>SAIAWA-SC</t>
  </si>
  <si>
    <t>SAIAWI-SC</t>
  </si>
  <si>
    <t>SAIAWV-SC</t>
  </si>
  <si>
    <t>SAIAWY-SC</t>
  </si>
  <si>
    <t>SAIAAL-SD</t>
  </si>
  <si>
    <t>SAIAAR-SD</t>
  </si>
  <si>
    <t>SAIAAZ-SD</t>
  </si>
  <si>
    <t>SAIACA-SD</t>
  </si>
  <si>
    <t>SAIACO-SD</t>
  </si>
  <si>
    <t>SAIACT-SD</t>
  </si>
  <si>
    <t>SAIADC-SD</t>
  </si>
  <si>
    <t>SAIADE-SD</t>
  </si>
  <si>
    <t>SAIAFL-SD</t>
  </si>
  <si>
    <t>SAIAGA-SD</t>
  </si>
  <si>
    <t>SAIAIA-SD</t>
  </si>
  <si>
    <t>SAIAID-SD</t>
  </si>
  <si>
    <t>SAIAIL-SD</t>
  </si>
  <si>
    <t>SAIAIN-SD</t>
  </si>
  <si>
    <t>SAIAKS-SD</t>
  </si>
  <si>
    <t>SAIAKY-SD</t>
  </si>
  <si>
    <t>SAIALA-SD</t>
  </si>
  <si>
    <t>SAIAMA-SD</t>
  </si>
  <si>
    <t>SAIAMD-SD</t>
  </si>
  <si>
    <t>SAIAME-SD</t>
  </si>
  <si>
    <t>SAIAMI-SD</t>
  </si>
  <si>
    <t>SAIAMN-SD</t>
  </si>
  <si>
    <t>SAIAMO-SD</t>
  </si>
  <si>
    <t>SAIAMS-SD</t>
  </si>
  <si>
    <t>SAIAMT-SD</t>
  </si>
  <si>
    <t>SAIANC-SD</t>
  </si>
  <si>
    <t>SAIAND-SD</t>
  </si>
  <si>
    <t>SAIANE-SD</t>
  </si>
  <si>
    <t>SAIANH-SD</t>
  </si>
  <si>
    <t>SAIANJ-SD</t>
  </si>
  <si>
    <t>SAIANM-SD</t>
  </si>
  <si>
    <t>SAIANV-SD</t>
  </si>
  <si>
    <t>SAIANY-SD</t>
  </si>
  <si>
    <t>SAIAOH-SD</t>
  </si>
  <si>
    <t>SAIAOK-SD</t>
  </si>
  <si>
    <t>SAIAOR-SD</t>
  </si>
  <si>
    <t>SAIAPA-SD</t>
  </si>
  <si>
    <t>SAIARI-SD</t>
  </si>
  <si>
    <t>SAIASC-SD</t>
  </si>
  <si>
    <t>SAIASD-SD</t>
  </si>
  <si>
    <t>SAIATN-SD</t>
  </si>
  <si>
    <t>SAIATX-SD</t>
  </si>
  <si>
    <t>SAIAUT-SD</t>
  </si>
  <si>
    <t>SAIAVA-SD</t>
  </si>
  <si>
    <t>SAIAVT-SD</t>
  </si>
  <si>
    <t>SAIAWA-SD</t>
  </si>
  <si>
    <t>SAIAWI-SD</t>
  </si>
  <si>
    <t>SAIAWV-SD</t>
  </si>
  <si>
    <t>SAIAWY-SD</t>
  </si>
  <si>
    <t>SAIAAL-TN</t>
  </si>
  <si>
    <t>SAIAAR-TN</t>
  </si>
  <si>
    <t>SAIAAZ-TN</t>
  </si>
  <si>
    <t>SAIACA-TN</t>
  </si>
  <si>
    <t>SAIACO-TN</t>
  </si>
  <si>
    <t>SAIACT-TN</t>
  </si>
  <si>
    <t>SAIADC-TN</t>
  </si>
  <si>
    <t>SAIADE-TN</t>
  </si>
  <si>
    <t>SAIAFL-TN</t>
  </si>
  <si>
    <t>SAIAGA-TN</t>
  </si>
  <si>
    <t>SAIAIA-TN</t>
  </si>
  <si>
    <t>SAIAID-TN</t>
  </si>
  <si>
    <t>SAIAIL-TN</t>
  </si>
  <si>
    <t>SAIAIN-TN</t>
  </si>
  <si>
    <t>SAIAKS-TN</t>
  </si>
  <si>
    <t>SAIAKY-TN</t>
  </si>
  <si>
    <t>SAIALA-TN</t>
  </si>
  <si>
    <t>SAIAMA-TN</t>
  </si>
  <si>
    <t>SAIAMD-TN</t>
  </si>
  <si>
    <t>SAIAME-TN</t>
  </si>
  <si>
    <t>SAIAMI-TN</t>
  </si>
  <si>
    <t>SAIAMN-TN</t>
  </si>
  <si>
    <t>SAIAMO-TN</t>
  </si>
  <si>
    <t>SAIAMS-TN</t>
  </si>
  <si>
    <t>SAIAMT-TN</t>
  </si>
  <si>
    <t>SAIANC-TN</t>
  </si>
  <si>
    <t>SAIAND-TN</t>
  </si>
  <si>
    <t>SAIANE-TN</t>
  </si>
  <si>
    <t>SAIANH-TN</t>
  </si>
  <si>
    <t>SAIANJ-TN</t>
  </si>
  <si>
    <t>SAIANM-TN</t>
  </si>
  <si>
    <t>SAIANV-TN</t>
  </si>
  <si>
    <t>SAIANY-TN</t>
  </si>
  <si>
    <t>SAIAOH-TN</t>
  </si>
  <si>
    <t>SAIAOK-TN</t>
  </si>
  <si>
    <t>SAIAOR-TN</t>
  </si>
  <si>
    <t>SAIAPA-TN</t>
  </si>
  <si>
    <t>SAIARI-TN</t>
  </si>
  <si>
    <t>SAIASC-TN</t>
  </si>
  <si>
    <t>SAIASD-TN</t>
  </si>
  <si>
    <t>SAIATN-TN</t>
  </si>
  <si>
    <t>SAIATX-TN</t>
  </si>
  <si>
    <t>SAIAUT-TN</t>
  </si>
  <si>
    <t>SAIAVA-TN</t>
  </si>
  <si>
    <t>SAIAVT-TN</t>
  </si>
  <si>
    <t>SAIAWA-TN</t>
  </si>
  <si>
    <t>SAIAWI-TN</t>
  </si>
  <si>
    <t>SAIAWV-TN</t>
  </si>
  <si>
    <t>SAIAWY-TN</t>
  </si>
  <si>
    <t>SAIAAL-TX</t>
  </si>
  <si>
    <t>SAIAAR-TX</t>
  </si>
  <si>
    <t>SAIAAZ-TX</t>
  </si>
  <si>
    <t>SAIACA-TX</t>
  </si>
  <si>
    <t>SAIACO-TX</t>
  </si>
  <si>
    <t>SAIACT-TX</t>
  </si>
  <si>
    <t>SAIADC-TX</t>
  </si>
  <si>
    <t>SAIADE-TX</t>
  </si>
  <si>
    <t>SAIAFL-TX</t>
  </si>
  <si>
    <t>SAIAGA-TX</t>
  </si>
  <si>
    <t>SAIAIA-TX</t>
  </si>
  <si>
    <t>SAIAID-TX</t>
  </si>
  <si>
    <t>SAIAIL-TX</t>
  </si>
  <si>
    <t>SAIAIN-TX</t>
  </si>
  <si>
    <t>SAIAKS-TX</t>
  </si>
  <si>
    <t>SAIAKY-TX</t>
  </si>
  <si>
    <t>SAIALA-TX</t>
  </si>
  <si>
    <t>SAIAMA-TX</t>
  </si>
  <si>
    <t>SAIAMD-TX</t>
  </si>
  <si>
    <t>SAIAME-TX</t>
  </si>
  <si>
    <t>SAIAMI-TX</t>
  </si>
  <si>
    <t>SAIAMN-TX</t>
  </si>
  <si>
    <t>SAIAMO-TX</t>
  </si>
  <si>
    <t>SAIAMS-TX</t>
  </si>
  <si>
    <t>SAIAMT-TX</t>
  </si>
  <si>
    <t>SAIANC-TX</t>
  </si>
  <si>
    <t>SAIAND-TX</t>
  </si>
  <si>
    <t>SAIANE-TX</t>
  </si>
  <si>
    <t>SAIANH-TX</t>
  </si>
  <si>
    <t>SAIANJ-TX</t>
  </si>
  <si>
    <t>SAIANM-TX</t>
  </si>
  <si>
    <t>SAIANV-TX</t>
  </si>
  <si>
    <t>SAIANY-TX</t>
  </si>
  <si>
    <t>SAIAOH-TX</t>
  </si>
  <si>
    <t>SAIAOK-TX</t>
  </si>
  <si>
    <t>SAIAOR-TX</t>
  </si>
  <si>
    <t>SAIAPA-TX</t>
  </si>
  <si>
    <t>SAIARI-TX</t>
  </si>
  <si>
    <t>SAIASC-TX</t>
  </si>
  <si>
    <t>SAIASD-TX</t>
  </si>
  <si>
    <t>SAIATN-TX</t>
  </si>
  <si>
    <t>SAIATX-TX</t>
  </si>
  <si>
    <t>SAIAUT-TX</t>
  </si>
  <si>
    <t>SAIAVA-TX</t>
  </si>
  <si>
    <t>SAIAVT-TX</t>
  </si>
  <si>
    <t>SAIAWA-TX</t>
  </si>
  <si>
    <t>SAIAWI-TX</t>
  </si>
  <si>
    <t>SAIAWV-TX</t>
  </si>
  <si>
    <t>SAIAWY-TX</t>
  </si>
  <si>
    <t>SAIAAL-UT</t>
  </si>
  <si>
    <t>SAIAAR-UT</t>
  </si>
  <si>
    <t>SAIAAZ-UT</t>
  </si>
  <si>
    <t>SAIACA-UT</t>
  </si>
  <si>
    <t>SAIACO-UT</t>
  </si>
  <si>
    <t>SAIACT-UT</t>
  </si>
  <si>
    <t>SAIADC-UT</t>
  </si>
  <si>
    <t>SAIADE-UT</t>
  </si>
  <si>
    <t>SAIAFL-UT</t>
  </si>
  <si>
    <t>SAIAGA-UT</t>
  </si>
  <si>
    <t>SAIAIA-UT</t>
  </si>
  <si>
    <t>SAIAID-UT</t>
  </si>
  <si>
    <t>SAIAIL-UT</t>
  </si>
  <si>
    <t>SAIAIN-UT</t>
  </si>
  <si>
    <t>SAIAKS-UT</t>
  </si>
  <si>
    <t>SAIAKY-UT</t>
  </si>
  <si>
    <t>SAIALA-UT</t>
  </si>
  <si>
    <t>SAIAMA-UT</t>
  </si>
  <si>
    <t>SAIAMD-UT</t>
  </si>
  <si>
    <t>SAIAME-UT</t>
  </si>
  <si>
    <t>SAIAMI-UT</t>
  </si>
  <si>
    <t>SAIAMN-UT</t>
  </si>
  <si>
    <t>SAIAMO-UT</t>
  </si>
  <si>
    <t>SAIAMS-UT</t>
  </si>
  <si>
    <t>SAIAMT-UT</t>
  </si>
  <si>
    <t>SAIANC-UT</t>
  </si>
  <si>
    <t>SAIAND-UT</t>
  </si>
  <si>
    <t>SAIANE-UT</t>
  </si>
  <si>
    <t>SAIANH-UT</t>
  </si>
  <si>
    <t>SAIANJ-UT</t>
  </si>
  <si>
    <t>SAIANM-UT</t>
  </si>
  <si>
    <t>SAIANV-UT</t>
  </si>
  <si>
    <t>SAIANY-UT</t>
  </si>
  <si>
    <t>SAIAOH-UT</t>
  </si>
  <si>
    <t>SAIAOK-UT</t>
  </si>
  <si>
    <t>SAIAOR-UT</t>
  </si>
  <si>
    <t>SAIAPA-UT</t>
  </si>
  <si>
    <t>SAIARI-UT</t>
  </si>
  <si>
    <t>SAIASC-UT</t>
  </si>
  <si>
    <t>SAIASD-UT</t>
  </si>
  <si>
    <t>SAIATN-UT</t>
  </si>
  <si>
    <t>SAIATX-UT</t>
  </si>
  <si>
    <t>SAIAUT-UT</t>
  </si>
  <si>
    <t>SAIAVA-UT</t>
  </si>
  <si>
    <t>SAIAVT-UT</t>
  </si>
  <si>
    <t>SAIAWA-UT</t>
  </si>
  <si>
    <t>SAIAWI-UT</t>
  </si>
  <si>
    <t>SAIAWV-UT</t>
  </si>
  <si>
    <t>SAIAWY-UT</t>
  </si>
  <si>
    <t>SAIAAL-VA</t>
  </si>
  <si>
    <t>SAIAAR-VA</t>
  </si>
  <si>
    <t>SAIAAZ-VA</t>
  </si>
  <si>
    <t>SAIACA-VA</t>
  </si>
  <si>
    <t>SAIACO-VA</t>
  </si>
  <si>
    <t>SAIACT-VA</t>
  </si>
  <si>
    <t>SAIADC-VA</t>
  </si>
  <si>
    <t>SAIADE-VA</t>
  </si>
  <si>
    <t>SAIAFL-VA</t>
  </si>
  <si>
    <t>SAIAGA-VA</t>
  </si>
  <si>
    <t>SAIAIA-VA</t>
  </si>
  <si>
    <t>SAIAID-VA</t>
  </si>
  <si>
    <t>SAIAIL-VA</t>
  </si>
  <si>
    <t>SAIAIN-VA</t>
  </si>
  <si>
    <t>SAIAKS-VA</t>
  </si>
  <si>
    <t>SAIAKY-VA</t>
  </si>
  <si>
    <t>SAIALA-VA</t>
  </si>
  <si>
    <t>SAIAMA-VA</t>
  </si>
  <si>
    <t>SAIAMD-VA</t>
  </si>
  <si>
    <t>SAIAME-VA</t>
  </si>
  <si>
    <t>SAIAMI-VA</t>
  </si>
  <si>
    <t>SAIAMN-VA</t>
  </si>
  <si>
    <t>SAIAMO-VA</t>
  </si>
  <si>
    <t>SAIAMS-VA</t>
  </si>
  <si>
    <t>SAIAMT-VA</t>
  </si>
  <si>
    <t>SAIANC-VA</t>
  </si>
  <si>
    <t>SAIAND-VA</t>
  </si>
  <si>
    <t>SAIANE-VA</t>
  </si>
  <si>
    <t>SAIANH-VA</t>
  </si>
  <si>
    <t>SAIANJ-VA</t>
  </si>
  <si>
    <t>SAIANM-VA</t>
  </si>
  <si>
    <t>SAIANV-VA</t>
  </si>
  <si>
    <t>SAIANY-VA</t>
  </si>
  <si>
    <t>SAIAOH-VA</t>
  </si>
  <si>
    <t>SAIAOK-VA</t>
  </si>
  <si>
    <t>SAIAOR-VA</t>
  </si>
  <si>
    <t>SAIAPA-VA</t>
  </si>
  <si>
    <t>SAIARI-VA</t>
  </si>
  <si>
    <t>SAIASC-VA</t>
  </si>
  <si>
    <t>SAIASD-VA</t>
  </si>
  <si>
    <t>SAIATN-VA</t>
  </si>
  <si>
    <t>SAIATX-VA</t>
  </si>
  <si>
    <t>SAIAUT-VA</t>
  </si>
  <si>
    <t>SAIAVA-VA</t>
  </si>
  <si>
    <t>SAIAVT-VA</t>
  </si>
  <si>
    <t>SAIAWA-VA</t>
  </si>
  <si>
    <t>SAIAWI-VA</t>
  </si>
  <si>
    <t>SAIAWV-VA</t>
  </si>
  <si>
    <t>SAIAWY-VA</t>
  </si>
  <si>
    <t>SAIAAL-VT</t>
  </si>
  <si>
    <t>SAIAAR-VT</t>
  </si>
  <si>
    <t>SAIAAZ-VT</t>
  </si>
  <si>
    <t>SAIACA-VT</t>
  </si>
  <si>
    <t>SAIACO-VT</t>
  </si>
  <si>
    <t>SAIACT-VT</t>
  </si>
  <si>
    <t>SAIADC-VT</t>
  </si>
  <si>
    <t>SAIADE-VT</t>
  </si>
  <si>
    <t>SAIAFL-VT</t>
  </si>
  <si>
    <t>SAIAGA-VT</t>
  </si>
  <si>
    <t>SAIAIA-VT</t>
  </si>
  <si>
    <t>SAIAID-VT</t>
  </si>
  <si>
    <t>SAIAIL-VT</t>
  </si>
  <si>
    <t>SAIAIN-VT</t>
  </si>
  <si>
    <t>SAIAKS-VT</t>
  </si>
  <si>
    <t>SAIAKY-VT</t>
  </si>
  <si>
    <t>SAIALA-VT</t>
  </si>
  <si>
    <t>SAIAMA-VT</t>
  </si>
  <si>
    <t>SAIAMD-VT</t>
  </si>
  <si>
    <t>SAIAME-VT</t>
  </si>
  <si>
    <t>SAIAMI-VT</t>
  </si>
  <si>
    <t>SAIAMN-VT</t>
  </si>
  <si>
    <t>SAIAMO-VT</t>
  </si>
  <si>
    <t>SAIAMS-VT</t>
  </si>
  <si>
    <t>SAIAMT-VT</t>
  </si>
  <si>
    <t>SAIANC-VT</t>
  </si>
  <si>
    <t>SAIAND-VT</t>
  </si>
  <si>
    <t>SAIANE-VT</t>
  </si>
  <si>
    <t>SAIANH-VT</t>
  </si>
  <si>
    <t>SAIANJ-VT</t>
  </si>
  <si>
    <t>SAIANM-VT</t>
  </si>
  <si>
    <t>SAIANV-VT</t>
  </si>
  <si>
    <t>SAIANY-VT</t>
  </si>
  <si>
    <t>SAIAOH-VT</t>
  </si>
  <si>
    <t>SAIAOK-VT</t>
  </si>
  <si>
    <t>SAIAOR-VT</t>
  </si>
  <si>
    <t>SAIAPA-VT</t>
  </si>
  <si>
    <t>SAIARI-VT</t>
  </si>
  <si>
    <t>SAIASC-VT</t>
  </si>
  <si>
    <t>SAIASD-VT</t>
  </si>
  <si>
    <t>SAIATN-VT</t>
  </si>
  <si>
    <t>SAIATX-VT</t>
  </si>
  <si>
    <t>SAIAUT-VT</t>
  </si>
  <si>
    <t>SAIAVA-VT</t>
  </si>
  <si>
    <t>SAIAVT-VT</t>
  </si>
  <si>
    <t>SAIAWA-VT</t>
  </si>
  <si>
    <t>SAIAWI-VT</t>
  </si>
  <si>
    <t>SAIAWV-VT</t>
  </si>
  <si>
    <t>SAIAWY-VT</t>
  </si>
  <si>
    <t>SAIAAL-WA</t>
  </si>
  <si>
    <t>SAIAAR-WA</t>
  </si>
  <si>
    <t>SAIAAZ-WA</t>
  </si>
  <si>
    <t>SAIACA-WA</t>
  </si>
  <si>
    <t>SAIACO-WA</t>
  </si>
  <si>
    <t>SAIACT-WA</t>
  </si>
  <si>
    <t>SAIADC-WA</t>
  </si>
  <si>
    <t>SAIADE-WA</t>
  </si>
  <si>
    <t>SAIAFL-WA</t>
  </si>
  <si>
    <t>SAIAGA-WA</t>
  </si>
  <si>
    <t>SAIAIA-WA</t>
  </si>
  <si>
    <t>SAIAID-WA</t>
  </si>
  <si>
    <t>SAIAIL-WA</t>
  </si>
  <si>
    <t>SAIAIN-WA</t>
  </si>
  <si>
    <t>SAIAKS-WA</t>
  </si>
  <si>
    <t>SAIAKY-WA</t>
  </si>
  <si>
    <t>SAIALA-WA</t>
  </si>
  <si>
    <t>SAIAMA-WA</t>
  </si>
  <si>
    <t>SAIAMD-WA</t>
  </si>
  <si>
    <t>SAIAME-WA</t>
  </si>
  <si>
    <t>SAIAMI-WA</t>
  </si>
  <si>
    <t>SAIAMN-WA</t>
  </si>
  <si>
    <t>SAIAMO-WA</t>
  </si>
  <si>
    <t>SAIAMS-WA</t>
  </si>
  <si>
    <t>SAIAMT-WA</t>
  </si>
  <si>
    <t>SAIANC-WA</t>
  </si>
  <si>
    <t>SAIAND-WA</t>
  </si>
  <si>
    <t>SAIANE-WA</t>
  </si>
  <si>
    <t>SAIANH-WA</t>
  </si>
  <si>
    <t>SAIANJ-WA</t>
  </si>
  <si>
    <t>SAIANM-WA</t>
  </si>
  <si>
    <t>SAIANV-WA</t>
  </si>
  <si>
    <t>SAIANY-WA</t>
  </si>
  <si>
    <t>SAIAOH-WA</t>
  </si>
  <si>
    <t>SAIAOK-WA</t>
  </si>
  <si>
    <t>SAIAOR-WA</t>
  </si>
  <si>
    <t>SAIAPA-WA</t>
  </si>
  <si>
    <t>SAIARI-WA</t>
  </si>
  <si>
    <t>SAIASC-WA</t>
  </si>
  <si>
    <t>SAIASD-WA</t>
  </si>
  <si>
    <t>SAIATN-WA</t>
  </si>
  <si>
    <t>SAIATX-WA</t>
  </si>
  <si>
    <t>SAIAUT-WA</t>
  </si>
  <si>
    <t>SAIAVA-WA</t>
  </si>
  <si>
    <t>SAIAVT-WA</t>
  </si>
  <si>
    <t>SAIAWA-WA</t>
  </si>
  <si>
    <t>SAIAWI-WA</t>
  </si>
  <si>
    <t>SAIAWV-WA</t>
  </si>
  <si>
    <t>SAIAWY-WA</t>
  </si>
  <si>
    <t>SAIAAL-WI</t>
  </si>
  <si>
    <t>SAIAAR-WI</t>
  </si>
  <si>
    <t>SAIAAZ-WI</t>
  </si>
  <si>
    <t>SAIACA-WI</t>
  </si>
  <si>
    <t>SAIACO-WI</t>
  </si>
  <si>
    <t>SAIACT-WI</t>
  </si>
  <si>
    <t>SAIADC-WI</t>
  </si>
  <si>
    <t>SAIADE-WI</t>
  </si>
  <si>
    <t>SAIAFL-WI</t>
  </si>
  <si>
    <t>SAIAGA-WI</t>
  </si>
  <si>
    <t>SAIAIA-WI</t>
  </si>
  <si>
    <t>SAIAID-WI</t>
  </si>
  <si>
    <t>SAIAIL-WI</t>
  </si>
  <si>
    <t>SAIAIN-WI</t>
  </si>
  <si>
    <t>SAIAKS-WI</t>
  </si>
  <si>
    <t>SAIAKY-WI</t>
  </si>
  <si>
    <t>SAIALA-WI</t>
  </si>
  <si>
    <t>SAIAMA-WI</t>
  </si>
  <si>
    <t>SAIAMD-WI</t>
  </si>
  <si>
    <t>SAIAME-WI</t>
  </si>
  <si>
    <t>SAIAMI-WI</t>
  </si>
  <si>
    <t>SAIAMN-WI</t>
  </si>
  <si>
    <t>SAIAMO-WI</t>
  </si>
  <si>
    <t>SAIAMS-WI</t>
  </si>
  <si>
    <t>SAIAMT-WI</t>
  </si>
  <si>
    <t>SAIANC-WI</t>
  </si>
  <si>
    <t>SAIAND-WI</t>
  </si>
  <si>
    <t>SAIANE-WI</t>
  </si>
  <si>
    <t>SAIANH-WI</t>
  </si>
  <si>
    <t>SAIANJ-WI</t>
  </si>
  <si>
    <t>SAIANM-WI</t>
  </si>
  <si>
    <t>SAIANV-WI</t>
  </si>
  <si>
    <t>SAIANY-WI</t>
  </si>
  <si>
    <t>SAIAOH-WI</t>
  </si>
  <si>
    <t>SAIAOK-WI</t>
  </si>
  <si>
    <t>SAIAOR-WI</t>
  </si>
  <si>
    <t>SAIAPA-WI</t>
  </si>
  <si>
    <t>SAIARI-WI</t>
  </si>
  <si>
    <t>SAIASC-WI</t>
  </si>
  <si>
    <t>SAIASD-WI</t>
  </si>
  <si>
    <t>SAIATN-WI</t>
  </si>
  <si>
    <t>SAIATX-WI</t>
  </si>
  <si>
    <t>SAIAUT-WI</t>
  </si>
  <si>
    <t>SAIAVA-WI</t>
  </si>
  <si>
    <t>SAIAVT-WI</t>
  </si>
  <si>
    <t>SAIAWA-WI</t>
  </si>
  <si>
    <t>SAIAWI-WI</t>
  </si>
  <si>
    <t>SAIAWV-WI</t>
  </si>
  <si>
    <t>SAIAWY-WI</t>
  </si>
  <si>
    <t>SAIAAL-WV</t>
  </si>
  <si>
    <t>SAIAAR-WV</t>
  </si>
  <si>
    <t>SAIAAZ-WV</t>
  </si>
  <si>
    <t>SAIACA-WV</t>
  </si>
  <si>
    <t>SAIACO-WV</t>
  </si>
  <si>
    <t>SAIACT-WV</t>
  </si>
  <si>
    <t>SAIADC-WV</t>
  </si>
  <si>
    <t>SAIADE-WV</t>
  </si>
  <si>
    <t>SAIAFL-WV</t>
  </si>
  <si>
    <t>SAIAGA-WV</t>
  </si>
  <si>
    <t>SAIAIA-WV</t>
  </si>
  <si>
    <t>SAIAID-WV</t>
  </si>
  <si>
    <t>SAIAIL-WV</t>
  </si>
  <si>
    <t>SAIAIN-WV</t>
  </si>
  <si>
    <t>SAIAKS-WV</t>
  </si>
  <si>
    <t>SAIAKY-WV</t>
  </si>
  <si>
    <t>SAIALA-WV</t>
  </si>
  <si>
    <t>SAIAMA-WV</t>
  </si>
  <si>
    <t>SAIAMD-WV</t>
  </si>
  <si>
    <t>SAIAME-WV</t>
  </si>
  <si>
    <t>SAIAMI-WV</t>
  </si>
  <si>
    <t>SAIAMN-WV</t>
  </si>
  <si>
    <t>SAIAMO-WV</t>
  </si>
  <si>
    <t>SAIAMS-WV</t>
  </si>
  <si>
    <t>SAIAMT-WV</t>
  </si>
  <si>
    <t>SAIANC-WV</t>
  </si>
  <si>
    <t>SAIAND-WV</t>
  </si>
  <si>
    <t>SAIANE-WV</t>
  </si>
  <si>
    <t>SAIANH-WV</t>
  </si>
  <si>
    <t>SAIANJ-WV</t>
  </si>
  <si>
    <t>SAIANM-WV</t>
  </si>
  <si>
    <t>SAIANV-WV</t>
  </si>
  <si>
    <t>SAIANY-WV</t>
  </si>
  <si>
    <t>SAIAOH-WV</t>
  </si>
  <si>
    <t>SAIAOK-WV</t>
  </si>
  <si>
    <t>SAIAOR-WV</t>
  </si>
  <si>
    <t>SAIAPA-WV</t>
  </si>
  <si>
    <t>SAIARI-WV</t>
  </si>
  <si>
    <t>SAIASC-WV</t>
  </si>
  <si>
    <t>SAIASD-WV</t>
  </si>
  <si>
    <t>SAIATN-WV</t>
  </si>
  <si>
    <t>SAIATX-WV</t>
  </si>
  <si>
    <t>SAIAUT-WV</t>
  </si>
  <si>
    <t>SAIAVA-WV</t>
  </si>
  <si>
    <t>SAIAVT-WV</t>
  </si>
  <si>
    <t>SAIAWA-WV</t>
  </si>
  <si>
    <t>SAIAWI-WV</t>
  </si>
  <si>
    <t>SAIAWV-WV</t>
  </si>
  <si>
    <t>SAIAWY-WV</t>
  </si>
  <si>
    <t>SAIAAL-WY</t>
  </si>
  <si>
    <t>SAIAAR-WY</t>
  </si>
  <si>
    <t>SAIAAZ-WY</t>
  </si>
  <si>
    <t>SAIACA-WY</t>
  </si>
  <si>
    <t>SAIACO-WY</t>
  </si>
  <si>
    <t>SAIACT-WY</t>
  </si>
  <si>
    <t>SAIADC-WY</t>
  </si>
  <si>
    <t>SAIADE-WY</t>
  </si>
  <si>
    <t>SAIAFL-WY</t>
  </si>
  <si>
    <t>SAIAGA-WY</t>
  </si>
  <si>
    <t>SAIAIA-WY</t>
  </si>
  <si>
    <t>SAIAID-WY</t>
  </si>
  <si>
    <t>SAIAIL-WY</t>
  </si>
  <si>
    <t>SAIAIN-WY</t>
  </si>
  <si>
    <t>SAIAKS-WY</t>
  </si>
  <si>
    <t>SAIAKY-WY</t>
  </si>
  <si>
    <t>SAIALA-WY</t>
  </si>
  <si>
    <t>SAIAMA-WY</t>
  </si>
  <si>
    <t>SAIAMD-WY</t>
  </si>
  <si>
    <t>SAIAME-WY</t>
  </si>
  <si>
    <t>SAIAMI-WY</t>
  </si>
  <si>
    <t>SAIAMN-WY</t>
  </si>
  <si>
    <t>SAIAMO-WY</t>
  </si>
  <si>
    <t>SAIAMS-WY</t>
  </si>
  <si>
    <t>SAIAMT-WY</t>
  </si>
  <si>
    <t>SAIANC-WY</t>
  </si>
  <si>
    <t>SAIAND-WY</t>
  </si>
  <si>
    <t>SAIANE-WY</t>
  </si>
  <si>
    <t>SAIANH-WY</t>
  </si>
  <si>
    <t>SAIANJ-WY</t>
  </si>
  <si>
    <t>SAIANM-WY</t>
  </si>
  <si>
    <t>SAIANV-WY</t>
  </si>
  <si>
    <t>SAIANY-WY</t>
  </si>
  <si>
    <t>SAIAOH-WY</t>
  </si>
  <si>
    <t>SAIAOK-WY</t>
  </si>
  <si>
    <t>SAIAOR-WY</t>
  </si>
  <si>
    <t>SAIAPA-WY</t>
  </si>
  <si>
    <t>SAIARI-WY</t>
  </si>
  <si>
    <t>SAIASC-WY</t>
  </si>
  <si>
    <t>SAIASD-WY</t>
  </si>
  <si>
    <t>SAIATN-WY</t>
  </si>
  <si>
    <t>SAIATX-WY</t>
  </si>
  <si>
    <t>SAIAUT-WY</t>
  </si>
  <si>
    <t>SAIAVA-WY</t>
  </si>
  <si>
    <t>SAIAVT-WY</t>
  </si>
  <si>
    <t>SAIAWA-WY</t>
  </si>
  <si>
    <t>SAIAWI-WY</t>
  </si>
  <si>
    <t>SAIAWV-WY</t>
  </si>
  <si>
    <t>SAIAWY-WY</t>
  </si>
  <si>
    <t>CNWYNC-TX</t>
  </si>
  <si>
    <t>CNWYTX-TX</t>
  </si>
  <si>
    <t>CNWYKY-FL</t>
  </si>
  <si>
    <t>CNWYCA-CA</t>
  </si>
  <si>
    <t>CNWYKY-TX</t>
  </si>
  <si>
    <t>CNWYIL-MI</t>
  </si>
  <si>
    <t>CNWYNC-NC</t>
  </si>
  <si>
    <t>CNWYIL-TX</t>
  </si>
  <si>
    <t>CNWYKY-CA</t>
  </si>
  <si>
    <t>CNWYNC-FL</t>
  </si>
  <si>
    <t>CNWYMS-TX</t>
  </si>
  <si>
    <t>CNWYNC-MS</t>
  </si>
  <si>
    <t>CNWYNC-GA</t>
  </si>
  <si>
    <t>CNWYIL-FL</t>
  </si>
  <si>
    <t>CNWYIL-NC</t>
  </si>
  <si>
    <t>CNWYMO-IL</t>
  </si>
  <si>
    <t>CNWYTX-FL</t>
  </si>
  <si>
    <t>CNWYTX-OH</t>
  </si>
  <si>
    <t>CNWYMI-TX</t>
  </si>
  <si>
    <t>CNWYCA-WA</t>
  </si>
  <si>
    <t>CNWYMS-KY</t>
  </si>
  <si>
    <t>CNWYMS-NC</t>
  </si>
  <si>
    <t>CNWYGA-FL</t>
  </si>
  <si>
    <t>CNWYMS-FL</t>
  </si>
  <si>
    <t>CNWYKY-NY</t>
  </si>
  <si>
    <t>CNWYKY-MN</t>
  </si>
  <si>
    <t>CNWYTX-CA</t>
  </si>
  <si>
    <t>CNWYTX-TN</t>
  </si>
  <si>
    <t>CNWYCA-FL</t>
  </si>
  <si>
    <t>CNWYTX-WA</t>
  </si>
  <si>
    <t>CNWYGA-NC</t>
  </si>
  <si>
    <t>CNWYIL-CA</t>
  </si>
  <si>
    <t>CNWYTX-KY</t>
  </si>
  <si>
    <t>CNWYNC-VA</t>
  </si>
  <si>
    <t>CNWYIL-MS</t>
  </si>
  <si>
    <t>CNWYCA-AZ</t>
  </si>
  <si>
    <t>CNWYNC-CA</t>
  </si>
  <si>
    <t>CNWYIL-GA</t>
  </si>
  <si>
    <t>CNWYNC-WA</t>
  </si>
  <si>
    <t>CNWYOH-TX</t>
  </si>
  <si>
    <t>CNWYKY-WA</t>
  </si>
  <si>
    <t>CNWYIN-TX</t>
  </si>
  <si>
    <t>CNWYTX-LA</t>
  </si>
  <si>
    <t>CNWYTX-MI</t>
  </si>
  <si>
    <t>CNWYKY-AZ</t>
  </si>
  <si>
    <t>CNWYNC-MI</t>
  </si>
  <si>
    <t>CNWYNC-KY</t>
  </si>
  <si>
    <t>CNWYTX-KS</t>
  </si>
  <si>
    <t>CNWYNC-MO</t>
  </si>
  <si>
    <t>CNWYMS-CA</t>
  </si>
  <si>
    <t>CNWYKY-NJ</t>
  </si>
  <si>
    <t>CNWYTX-AR</t>
  </si>
  <si>
    <t>CNWYMS-NY</t>
  </si>
  <si>
    <t>CNWYSC-NC</t>
  </si>
  <si>
    <t>CNWYUT-ID</t>
  </si>
  <si>
    <t>CNWYKY-CO</t>
  </si>
  <si>
    <t>CNWYNC-NY</t>
  </si>
  <si>
    <t>CNWYMO-WI</t>
  </si>
  <si>
    <t>CNWYNC-NJ</t>
  </si>
  <si>
    <t>CNWYNC-TN</t>
  </si>
  <si>
    <t>CNWYWA-WA</t>
  </si>
  <si>
    <t>CNWYIL-ON</t>
  </si>
  <si>
    <t>CNWYKY-ID</t>
  </si>
  <si>
    <t>CNWYON-AZ</t>
  </si>
  <si>
    <t>CNWYCA-TX</t>
  </si>
  <si>
    <t>CNWYMN-FL</t>
  </si>
  <si>
    <t>CNWYNC-PA</t>
  </si>
  <si>
    <t>CNWYTX-MO</t>
  </si>
  <si>
    <t>CNWYMS-MD</t>
  </si>
  <si>
    <t>CNWYTX-CO</t>
  </si>
  <si>
    <t>CNWYIL-KY</t>
  </si>
  <si>
    <t>CNWYMO-IA</t>
  </si>
  <si>
    <t>CNWYNC-WI</t>
  </si>
  <si>
    <t>CNWYTX-OK</t>
  </si>
  <si>
    <t>CNWYTX-NE</t>
  </si>
  <si>
    <t>CNWYTX-AL</t>
  </si>
  <si>
    <t>CNWYCA-UT</t>
  </si>
  <si>
    <t>CNWYMO-TX</t>
  </si>
  <si>
    <t>CNWYNC-IN</t>
  </si>
  <si>
    <t>CNWYWA-OR</t>
  </si>
  <si>
    <t>CNWYFL-FL</t>
  </si>
  <si>
    <t>CNWYTX-NC</t>
  </si>
  <si>
    <t>CNWYGA-TX</t>
  </si>
  <si>
    <t>CNWYNC-MA</t>
  </si>
  <si>
    <t>CNWYKY-NC</t>
  </si>
  <si>
    <t>CNWYMI-MO</t>
  </si>
  <si>
    <t>CNWYMI-ON</t>
  </si>
  <si>
    <t>CNWYCA-KY</t>
  </si>
  <si>
    <t>CNWYIN-NC</t>
  </si>
  <si>
    <t>CNWYWI-MI</t>
  </si>
  <si>
    <t>CNWYKY-OR</t>
  </si>
  <si>
    <t>CNWYTX-GA</t>
  </si>
  <si>
    <t>CNWYFL-TX</t>
  </si>
  <si>
    <t>CNWYKY-MA</t>
  </si>
  <si>
    <t>CNWYCA-CO</t>
  </si>
  <si>
    <t>CNWYPA-NC</t>
  </si>
  <si>
    <t>CNWYMS-TN</t>
  </si>
  <si>
    <t>CNWYIL-IL</t>
  </si>
  <si>
    <t>CNWYAR-TX</t>
  </si>
  <si>
    <t>CNWYIN-CA</t>
  </si>
  <si>
    <t>CNWYMO-FL</t>
  </si>
  <si>
    <t>CNWYIL-PA</t>
  </si>
  <si>
    <t>CNWYNC-IL</t>
  </si>
  <si>
    <t>CNWYTX-MN</t>
  </si>
  <si>
    <t>CNWYMS-MA</t>
  </si>
  <si>
    <t>CNWYKY-OH</t>
  </si>
  <si>
    <t>CNWYIL-TN</t>
  </si>
  <si>
    <t>CNWYKY-PA</t>
  </si>
  <si>
    <t>CNWYUT-UT</t>
  </si>
  <si>
    <t>CNWYGA-SC</t>
  </si>
  <si>
    <t>CNWYIL-MO</t>
  </si>
  <si>
    <t>CNWYTX-WI</t>
  </si>
  <si>
    <t>CNWYMN-TX</t>
  </si>
  <si>
    <t>CNWYTX-AZ</t>
  </si>
  <si>
    <t>CNWYMO-MO</t>
  </si>
  <si>
    <t>CNWYVA-AR</t>
  </si>
  <si>
    <t>CNWYMS-PA</t>
  </si>
  <si>
    <t>CNWYTX-IL</t>
  </si>
  <si>
    <t>CNWYNC-OK</t>
  </si>
  <si>
    <t>CNWYMI-MI</t>
  </si>
  <si>
    <t>CNWYON-NC</t>
  </si>
  <si>
    <t>CNWYGA-GA</t>
  </si>
  <si>
    <t>CNWYIL-OH</t>
  </si>
  <si>
    <t>CNWYAZ-UT</t>
  </si>
  <si>
    <t>CNWYAZ-CA</t>
  </si>
  <si>
    <t>CNWYIN-WI</t>
  </si>
  <si>
    <t>CNWYNC-AR</t>
  </si>
  <si>
    <t>CNWYAL-FL</t>
  </si>
  <si>
    <t>CNWYNC-AL</t>
  </si>
  <si>
    <t>CNWYIN-MI</t>
  </si>
  <si>
    <t>CNWYKY-IL</t>
  </si>
  <si>
    <t>CNWYWA-CA</t>
  </si>
  <si>
    <t>CNWYKY-TN</t>
  </si>
  <si>
    <t>CNWYCA-OR</t>
  </si>
  <si>
    <t>CNWYMI-IL</t>
  </si>
  <si>
    <t>CNWYTX-ID</t>
  </si>
  <si>
    <t>CNWYKY-VA</t>
  </si>
  <si>
    <t>CNWYIN-KY</t>
  </si>
  <si>
    <t>CNWYMS-IN</t>
  </si>
  <si>
    <t>CNWYTX-NM</t>
  </si>
  <si>
    <t>CNWYTX-MD</t>
  </si>
  <si>
    <t>CNWYGA-CA</t>
  </si>
  <si>
    <t>CNWYMO-IN</t>
  </si>
  <si>
    <t>CNWYIL-AZ</t>
  </si>
  <si>
    <t>CNWYNC-MN</t>
  </si>
  <si>
    <t>CNWYTX-MS</t>
  </si>
  <si>
    <t>CNWYNC-OR</t>
  </si>
  <si>
    <t>CNWYGA-NY</t>
  </si>
  <si>
    <t>CNWYTX-IN</t>
  </si>
  <si>
    <t>CNWYIL-LA</t>
  </si>
  <si>
    <t>CNWYTX-PA</t>
  </si>
  <si>
    <t>CNWYFL-CA</t>
  </si>
  <si>
    <t>CNWYNC-SC</t>
  </si>
  <si>
    <t>CNWYIL-OK</t>
  </si>
  <si>
    <t>CNWYMS-AR</t>
  </si>
  <si>
    <t>CNWYAZ-CO</t>
  </si>
  <si>
    <t>CNWYMS-OH</t>
  </si>
  <si>
    <t>CNWYNC-CT</t>
  </si>
  <si>
    <t>CNWYOH-WI</t>
  </si>
  <si>
    <t>CNWYIL-WI</t>
  </si>
  <si>
    <t>CNWYKY-SC</t>
  </si>
  <si>
    <t>CNWYMO-MS</t>
  </si>
  <si>
    <t>CNWYMI-NC</t>
  </si>
  <si>
    <t>CNWYON-MI</t>
  </si>
  <si>
    <t>CNWYGA-IL</t>
  </si>
  <si>
    <t>CNWYMS-WI</t>
  </si>
  <si>
    <t>CNWYIL-NY</t>
  </si>
  <si>
    <t>CNWYKY-GA</t>
  </si>
  <si>
    <t>CNWYTX-UT</t>
  </si>
  <si>
    <t>CNWYMO-NC</t>
  </si>
  <si>
    <t>CNWYKY-IN</t>
  </si>
  <si>
    <t>CNWYMS-IL</t>
  </si>
  <si>
    <t>CNWYIL-AL</t>
  </si>
  <si>
    <t>CNWYIN-NJ</t>
  </si>
  <si>
    <t>CNWYOH-IL</t>
  </si>
  <si>
    <t>CNWYAL-AL</t>
  </si>
  <si>
    <t>CNWYWI-NC</t>
  </si>
  <si>
    <t>CNWYMI-TN</t>
  </si>
  <si>
    <t>CNWYMS-AL</t>
  </si>
  <si>
    <t>CNWYMS-GA</t>
  </si>
  <si>
    <t>CNWYMA-CA</t>
  </si>
  <si>
    <t>CNWYKY-MO</t>
  </si>
  <si>
    <t>CNWYGA-MI</t>
  </si>
  <si>
    <t>CNWYPA-OH</t>
  </si>
  <si>
    <t>CNWYGA-WI</t>
  </si>
  <si>
    <t>CNWYNC-UT</t>
  </si>
  <si>
    <t>CNWYAZ-TX</t>
  </si>
  <si>
    <t>CNWYOH-NY</t>
  </si>
  <si>
    <t>CNWYOH-MO</t>
  </si>
  <si>
    <t>CNWYIL-IN</t>
  </si>
  <si>
    <t>CNWYGA-OH</t>
  </si>
  <si>
    <t>CNWYOH-KY</t>
  </si>
  <si>
    <t>CNWYWA-AZ</t>
  </si>
  <si>
    <t>CNWYPA-NY</t>
  </si>
  <si>
    <t>CNWYMO-MN</t>
  </si>
  <si>
    <t>CNWYIN-TN</t>
  </si>
  <si>
    <t>CNWYNC-OH</t>
  </si>
  <si>
    <t>CNWYIL-KS</t>
  </si>
  <si>
    <t>CNWYIN-IL</t>
  </si>
  <si>
    <t>CNWYNC-MD</t>
  </si>
  <si>
    <t>CNWYTN-MS</t>
  </si>
  <si>
    <t>CNWYMS-MS</t>
  </si>
  <si>
    <t>CNWYAZ-WA</t>
  </si>
  <si>
    <t>CNWYMO-MI</t>
  </si>
  <si>
    <t>CNWYOH-IN</t>
  </si>
  <si>
    <t>CNWYMS-OK</t>
  </si>
  <si>
    <t>CNWYFL-GA</t>
  </si>
  <si>
    <t>CNWYCO-WA</t>
  </si>
  <si>
    <t>CNWYIL-CO</t>
  </si>
  <si>
    <t>CNWYNY-TX</t>
  </si>
  <si>
    <t>CNWYMO-KS</t>
  </si>
  <si>
    <t>CNWYMS-NJ</t>
  </si>
  <si>
    <t>CNWYUT-CA</t>
  </si>
  <si>
    <t>CNWYTX-MA</t>
  </si>
  <si>
    <t>CNWYGA-TN</t>
  </si>
  <si>
    <t>CNWYMN-CA</t>
  </si>
  <si>
    <t>CNWYFL-KY</t>
  </si>
  <si>
    <t>CNWYOH-NC</t>
  </si>
  <si>
    <t>CNWYNC-AZ</t>
  </si>
  <si>
    <t>CNWYOH-CA</t>
  </si>
  <si>
    <t>CNWYGA-AL</t>
  </si>
  <si>
    <t>CNWYMO-CA</t>
  </si>
  <si>
    <t>CNWYCO-UT</t>
  </si>
  <si>
    <t>CNWYMS-LA</t>
  </si>
  <si>
    <t>CNWYOH-MI</t>
  </si>
  <si>
    <t>CNWYKY-MI</t>
  </si>
  <si>
    <t>CNWYMS-OR</t>
  </si>
  <si>
    <t>CNWYCO-ID</t>
  </si>
  <si>
    <t>CNWYIL-CT</t>
  </si>
  <si>
    <t>CNWYTX-SD</t>
  </si>
  <si>
    <t>CNWYIL-MA</t>
  </si>
  <si>
    <t>CNWYIN-MS</t>
  </si>
  <si>
    <t>CNWYKY-KY</t>
  </si>
  <si>
    <t>CNWYMA-ON</t>
  </si>
  <si>
    <t>CNWYKY-KS</t>
  </si>
  <si>
    <t>CNWYMO-OH</t>
  </si>
  <si>
    <t>CNWYTN-OH</t>
  </si>
  <si>
    <t>CNWYWA-ID</t>
  </si>
  <si>
    <t>CNWYNH-ON</t>
  </si>
  <si>
    <t>CNWYIN-OH</t>
  </si>
  <si>
    <t>CNWYKY-UT</t>
  </si>
  <si>
    <t>CNWYIL-VA</t>
  </si>
  <si>
    <t>CNWYUT-CO</t>
  </si>
  <si>
    <t>CNWYIL-UT</t>
  </si>
  <si>
    <t>CNWYIL-MN</t>
  </si>
  <si>
    <t>CNWYMO-AL</t>
  </si>
  <si>
    <t>CNWYTX-NJ</t>
  </si>
  <si>
    <t>CNWYGA-NJ</t>
  </si>
  <si>
    <t>CNWYIL-AB</t>
  </si>
  <si>
    <t>CNWYGA-MO</t>
  </si>
  <si>
    <t>CNWYCO-AZ</t>
  </si>
  <si>
    <t>CNWYMS-VA</t>
  </si>
  <si>
    <t>CNWYOK-AR</t>
  </si>
  <si>
    <t>CNWYWA-CO</t>
  </si>
  <si>
    <t>CNWYVA-MS</t>
  </si>
  <si>
    <t>CNWYTX-OR</t>
  </si>
  <si>
    <t>CNWYMS-MO</t>
  </si>
  <si>
    <t>CNWYCA-NV</t>
  </si>
  <si>
    <t>CNWYIN-IN</t>
  </si>
  <si>
    <t>CNWYMI-WI</t>
  </si>
  <si>
    <t>CNWYMS-MN</t>
  </si>
  <si>
    <t>CNWYMS-CT</t>
  </si>
  <si>
    <t>CNWYMO-GA</t>
  </si>
  <si>
    <t>CNWYCO-CA</t>
  </si>
  <si>
    <t>CNWYCA-KS</t>
  </si>
  <si>
    <t>CNWYMD-CA</t>
  </si>
  <si>
    <t>CNWYGA-IN</t>
  </si>
  <si>
    <t>CNWYMO-NE</t>
  </si>
  <si>
    <t>CNWYPA-PA</t>
  </si>
  <si>
    <t>CNWYTN-TX</t>
  </si>
  <si>
    <t>CNWYMN-KY</t>
  </si>
  <si>
    <t>CNWYNJ-NY</t>
  </si>
  <si>
    <t>CNWYIL-NJ</t>
  </si>
  <si>
    <t>CNWYKY-CT</t>
  </si>
  <si>
    <t>CNWYSC-CO</t>
  </si>
  <si>
    <t>CNWYWI-MN</t>
  </si>
  <si>
    <t>CNWYPA-TX</t>
  </si>
  <si>
    <t>CNWYUT-OH</t>
  </si>
  <si>
    <t>CNWYKY-MD</t>
  </si>
  <si>
    <t>CNWYNC-CO</t>
  </si>
  <si>
    <t>CNWYTN-TN</t>
  </si>
  <si>
    <t>CNWYTX-NV</t>
  </si>
  <si>
    <t>CNWYCO-AB</t>
  </si>
  <si>
    <t>CNWYPA-MI</t>
  </si>
  <si>
    <t>CNWYCA-GA</t>
  </si>
  <si>
    <t>CNWYNC-KS</t>
  </si>
  <si>
    <t>CNWYTX-CT</t>
  </si>
  <si>
    <t>CNWYGA-WA</t>
  </si>
  <si>
    <t>CNWYMD-MI</t>
  </si>
  <si>
    <t>CNWYFL-AZ</t>
  </si>
  <si>
    <t>CNWYIL-AR</t>
  </si>
  <si>
    <t>CNWYCT-MI</t>
  </si>
  <si>
    <t>CNWYPA-ON</t>
  </si>
  <si>
    <t>CNWYGA-CT</t>
  </si>
  <si>
    <t>CNWYAL-MS</t>
  </si>
  <si>
    <t>CNWYWA-BC</t>
  </si>
  <si>
    <t>CNWYGA-MN</t>
  </si>
  <si>
    <t>CNWYTX-IA</t>
  </si>
  <si>
    <t>CNWYWA-UT</t>
  </si>
  <si>
    <t>CNWYMO-AR</t>
  </si>
  <si>
    <t>CNWYMI-OH</t>
  </si>
  <si>
    <t>CNWYGA-IA</t>
  </si>
  <si>
    <t>CNWYWI-IL</t>
  </si>
  <si>
    <t>CNWYOH-KS</t>
  </si>
  <si>
    <t>CNWYMO-TN</t>
  </si>
  <si>
    <t>CNWYUT-WA</t>
  </si>
  <si>
    <t>CNWYMO-ON</t>
  </si>
  <si>
    <t>CNWYGA-CO</t>
  </si>
  <si>
    <t>CNWYKY-WI</t>
  </si>
  <si>
    <t>CNWYPA-MO</t>
  </si>
  <si>
    <t>CNWYKY-LA</t>
  </si>
  <si>
    <t>CNWYAR-IL</t>
  </si>
  <si>
    <t>CNWYIL-MD</t>
  </si>
  <si>
    <t>CNWYMN-OK</t>
  </si>
  <si>
    <t>CNWYMS-MI</t>
  </si>
  <si>
    <t>CNWYKY-NV</t>
  </si>
  <si>
    <t>CNWYMS-IA</t>
  </si>
  <si>
    <t>CNWYIL-WA</t>
  </si>
  <si>
    <t>CNWYMI-CA</t>
  </si>
  <si>
    <t>CNWYMS-KS</t>
  </si>
  <si>
    <t>CNWYTN-GA</t>
  </si>
  <si>
    <t>CNWYAR-CA</t>
  </si>
  <si>
    <t>CNWYMA-TX</t>
  </si>
  <si>
    <t>CNWYMN-MA</t>
  </si>
  <si>
    <t>CNWYON-TX</t>
  </si>
  <si>
    <t>CNWYGA-AR</t>
  </si>
  <si>
    <t>CNWYTN-NC</t>
  </si>
  <si>
    <t>CNWYGA-MD</t>
  </si>
  <si>
    <t>CNWYMD-NY</t>
  </si>
  <si>
    <t>CNWYMS-NE</t>
  </si>
  <si>
    <t>CNWYIN-MO</t>
  </si>
  <si>
    <t>CNWYAZ-OR</t>
  </si>
  <si>
    <t>CNWYAZ-VA</t>
  </si>
  <si>
    <t>CNWYOH-ON</t>
  </si>
  <si>
    <t>CNWYOH-OH</t>
  </si>
  <si>
    <t>CNWYAZ-FL</t>
  </si>
  <si>
    <t>CNWYKY-MS</t>
  </si>
  <si>
    <t>CNWYUT-AZ</t>
  </si>
  <si>
    <t>CNWYUT-MT</t>
  </si>
  <si>
    <t>CNWYMS-WA</t>
  </si>
  <si>
    <t>CNWYIN-CT</t>
  </si>
  <si>
    <t>CNWYIN-GA</t>
  </si>
  <si>
    <t>CNWYVA-MO</t>
  </si>
  <si>
    <t>CNWYMI-FL</t>
  </si>
  <si>
    <t>CNWYGA-PA</t>
  </si>
  <si>
    <t>CNWYSC-MS</t>
  </si>
  <si>
    <t>CNWYMO-KY</t>
  </si>
  <si>
    <t>CNWYCO-CO</t>
  </si>
  <si>
    <t>CNWYNJ-NC</t>
  </si>
  <si>
    <t>CNWYMN-MI</t>
  </si>
  <si>
    <t>CNWYAR-MI</t>
  </si>
  <si>
    <t>CNWYNY-MI</t>
  </si>
  <si>
    <t>CNWYGA-MS</t>
  </si>
  <si>
    <t>CNWYMD-NJ</t>
  </si>
  <si>
    <t>CNWYTX-ME</t>
  </si>
  <si>
    <t>CNWYCA-AR</t>
  </si>
  <si>
    <t>CNWYIL-IA</t>
  </si>
  <si>
    <t>CNWYCO-NM</t>
  </si>
  <si>
    <t>CNWYCA-NC</t>
  </si>
  <si>
    <t>CNWYMO-AZ</t>
  </si>
  <si>
    <t>CNWYCA-IL</t>
  </si>
  <si>
    <t>CNWYIL-OR</t>
  </si>
  <si>
    <t>CNWYNC-WV</t>
  </si>
  <si>
    <t>CNWYCA-WI</t>
  </si>
  <si>
    <t>CNWYSD-NC</t>
  </si>
  <si>
    <t>CNWYWI-FL</t>
  </si>
  <si>
    <t>CNWYOK-MO</t>
  </si>
  <si>
    <t>CNWYKY-IA</t>
  </si>
  <si>
    <t>CNWYPA-MD</t>
  </si>
  <si>
    <t>CNWYNC-NE</t>
  </si>
  <si>
    <t>CNWYGA-NM</t>
  </si>
  <si>
    <t>CNWYQC-NC</t>
  </si>
  <si>
    <t>CNWYIN-WA</t>
  </si>
  <si>
    <t>CNWYMO-CO</t>
  </si>
  <si>
    <t>CNWYOH-PA</t>
  </si>
  <si>
    <t>CNWYWA-MT</t>
  </si>
  <si>
    <t>CNWYGA-MA</t>
  </si>
  <si>
    <t>CNWYFL-AL</t>
  </si>
  <si>
    <t>CNWYGA-LA</t>
  </si>
  <si>
    <t>CNWYWA-MO</t>
  </si>
  <si>
    <t>CNWYMO-OK</t>
  </si>
  <si>
    <t>CNWYNJ-CA</t>
  </si>
  <si>
    <t>CNWYOH-FL</t>
  </si>
  <si>
    <t>CNWYMN-IL</t>
  </si>
  <si>
    <t>CNWYTX-NY</t>
  </si>
  <si>
    <t>CNWYPA-NJ</t>
  </si>
  <si>
    <t>CNWYMO-LA</t>
  </si>
  <si>
    <t>CNWYGA-KY</t>
  </si>
  <si>
    <t>CNWYIL-NV</t>
  </si>
  <si>
    <t>CNWYWA-FL</t>
  </si>
  <si>
    <t>CNWYIL-SC</t>
  </si>
  <si>
    <t>CNWYAL-GA</t>
  </si>
  <si>
    <t>CNWYKY-AL</t>
  </si>
  <si>
    <t>CNWYOK-TX</t>
  </si>
  <si>
    <t>CNWYPA-VA</t>
  </si>
  <si>
    <t>CNWYKY-AR</t>
  </si>
  <si>
    <t>CNWYMO-WA</t>
  </si>
  <si>
    <t>CNWYWI-WI</t>
  </si>
  <si>
    <t>CNWYIL-NH</t>
  </si>
  <si>
    <t>CNWYIN-MD</t>
  </si>
  <si>
    <t>CNWYMI-NY</t>
  </si>
  <si>
    <t>CNWYFL-MI</t>
  </si>
  <si>
    <t>CNWYMO-MD</t>
  </si>
  <si>
    <t>CNWYIL-NE</t>
  </si>
  <si>
    <t>CNWYGA-AZ</t>
  </si>
  <si>
    <t>CNWYKY-MT</t>
  </si>
  <si>
    <t>CNWYTN-MO</t>
  </si>
  <si>
    <t>CNWYKY-NE</t>
  </si>
  <si>
    <t>CNWYFL-MO</t>
  </si>
  <si>
    <t>CNWYVA-NC</t>
  </si>
  <si>
    <t>CNWYKY-ND</t>
  </si>
  <si>
    <t>CNWYMD-PA</t>
  </si>
  <si>
    <t>CNWYCO-MO</t>
  </si>
  <si>
    <t>CNWYTN-AZ</t>
  </si>
  <si>
    <t>CNWYON-MS</t>
  </si>
  <si>
    <t>CNWYNC-ON</t>
  </si>
  <si>
    <t>CNWYIN-VA</t>
  </si>
  <si>
    <t>CNWYAZ-NM</t>
  </si>
  <si>
    <t>CNWYNY-NC</t>
  </si>
  <si>
    <t>CNWYIL-ID</t>
  </si>
  <si>
    <t>CNWYMO-PA</t>
  </si>
  <si>
    <t>CNWYCO-NC</t>
  </si>
  <si>
    <t>CNWYKS-NC</t>
  </si>
  <si>
    <t>CNWYWI-CA</t>
  </si>
  <si>
    <t>CNWYOK-MN</t>
  </si>
  <si>
    <t>CNWYTX-WY</t>
  </si>
  <si>
    <t>CNWYSD-OH</t>
  </si>
  <si>
    <t>CNWYMO-NY</t>
  </si>
  <si>
    <t>CNWYAR-OH</t>
  </si>
  <si>
    <t>CNWYPA-WA</t>
  </si>
  <si>
    <t>CNWYCA-MN</t>
  </si>
  <si>
    <t>CNWYMS-AZ</t>
  </si>
  <si>
    <t>CNWYMI-MD</t>
  </si>
  <si>
    <t>CNWYGA-KS</t>
  </si>
  <si>
    <t>CNWYIL-WV</t>
  </si>
  <si>
    <t>CNWYAL-NC</t>
  </si>
  <si>
    <t>CNWYWA-GA</t>
  </si>
  <si>
    <t>CNWYNJ-AR</t>
  </si>
  <si>
    <t>CNWYNC-NV</t>
  </si>
  <si>
    <t>CNWYGA-UT</t>
  </si>
  <si>
    <t>CNWYOH-MD</t>
  </si>
  <si>
    <t>CNWYMO-UT</t>
  </si>
  <si>
    <t>CNWYOH-AB</t>
  </si>
  <si>
    <t>CNWYGA-ON</t>
  </si>
  <si>
    <t>CNWYCT-MO</t>
  </si>
  <si>
    <t>CNWYMI-IN</t>
  </si>
  <si>
    <t>CNWYAL-TN</t>
  </si>
  <si>
    <t>CNWYTN-IN</t>
  </si>
  <si>
    <t>CNWYNC-IA</t>
  </si>
  <si>
    <t>CNWYOH-NE</t>
  </si>
  <si>
    <t>CNWYTN-AL</t>
  </si>
  <si>
    <t>CNWYOR-CA</t>
  </si>
  <si>
    <t>CNWYAR-NC</t>
  </si>
  <si>
    <t>CNWYNY-OH</t>
  </si>
  <si>
    <t>CNWYNC-LA</t>
  </si>
  <si>
    <t>CNWYAL-MO</t>
  </si>
  <si>
    <t>CNWYCO-NV</t>
  </si>
  <si>
    <t>CNWYGA-VA</t>
  </si>
  <si>
    <t>CNWYMI-NJ</t>
  </si>
  <si>
    <t>CNWYKY-SD</t>
  </si>
  <si>
    <t>CNWYCA-MI</t>
  </si>
  <si>
    <t>CNWYNJ-CT</t>
  </si>
  <si>
    <t>CNWYGA-OK</t>
  </si>
  <si>
    <t>CNWYFL-NV</t>
  </si>
  <si>
    <t>CNWYTN-CA</t>
  </si>
  <si>
    <t>CNWYIL-BC</t>
  </si>
  <si>
    <t>CNWYGA-NE</t>
  </si>
  <si>
    <t>CNWYFL-LA</t>
  </si>
  <si>
    <t>CNWYCA-ID</t>
  </si>
  <si>
    <t>CNWYMD-OH</t>
  </si>
  <si>
    <t>CNWYNC-RI</t>
  </si>
  <si>
    <t>CNWYNC-ID</t>
  </si>
  <si>
    <t>CNWYAR-MN</t>
  </si>
  <si>
    <t>CNWYIN-MA</t>
  </si>
  <si>
    <t>CNWYKY-OK</t>
  </si>
  <si>
    <t>CNWYCO-TX</t>
  </si>
  <si>
    <t>CNWYFL-TN</t>
  </si>
  <si>
    <t>CNWYCA-LA</t>
  </si>
  <si>
    <t>CNWYOK-WA</t>
  </si>
  <si>
    <t>CNWYOH-MN</t>
  </si>
  <si>
    <t>CNWYFL-KS</t>
  </si>
  <si>
    <t>CNWYWA-TX</t>
  </si>
  <si>
    <t>CNWYMS-UT</t>
  </si>
  <si>
    <t>CNWYIN-PA</t>
  </si>
  <si>
    <t>CNWYMN-WI</t>
  </si>
  <si>
    <t>CNWYON-OH</t>
  </si>
  <si>
    <t>CNWYNC-ND</t>
  </si>
  <si>
    <t>CNWYOH-NJ</t>
  </si>
  <si>
    <t>CNWYSC-GA</t>
  </si>
  <si>
    <t>CNWYOH-MA</t>
  </si>
  <si>
    <t>CNWYON-IN</t>
  </si>
  <si>
    <t>CNWYMO-VA</t>
  </si>
  <si>
    <t>CNWYTX-SC</t>
  </si>
  <si>
    <t>CNWYAR-AZ</t>
  </si>
  <si>
    <t>CNWYAZ-TN</t>
  </si>
  <si>
    <t>CNWYCA-MS</t>
  </si>
  <si>
    <t>CNWYPA-KY</t>
  </si>
  <si>
    <t>CNWYMI-MS</t>
  </si>
  <si>
    <t>CNWYCA-MO</t>
  </si>
  <si>
    <t>CNWYON-MO</t>
  </si>
  <si>
    <t>CNWYAZ-ID</t>
  </si>
  <si>
    <t>CNWYNJ-KY</t>
  </si>
  <si>
    <t>CNWYFL-NC</t>
  </si>
  <si>
    <t>CNWYRI-NC</t>
  </si>
  <si>
    <t>CNWYPA-IN</t>
  </si>
  <si>
    <t>CNWYMD-SC</t>
  </si>
  <si>
    <t>CNWYCA-IN</t>
  </si>
  <si>
    <t>CNWYIN-NY</t>
  </si>
  <si>
    <t>CNWYNH-TX</t>
  </si>
  <si>
    <t>CNWYKY-ME</t>
  </si>
  <si>
    <t>CNWYSC-FL</t>
  </si>
  <si>
    <t>CNWYNJ-ME</t>
  </si>
  <si>
    <t>CNWYTN-KY</t>
  </si>
  <si>
    <t>CNWYOH-WV</t>
  </si>
  <si>
    <t>CNWYWI-TX</t>
  </si>
  <si>
    <t>CNWYNJ-AZ</t>
  </si>
  <si>
    <t>CNWYOH-TN</t>
  </si>
  <si>
    <t>CNWYMD-NC</t>
  </si>
  <si>
    <t>CNWYWA-WI</t>
  </si>
  <si>
    <t>CNWYFL-UT</t>
  </si>
  <si>
    <t>CNWYIL-WY</t>
  </si>
  <si>
    <t>CNWYAZ-MN</t>
  </si>
  <si>
    <t>CNWYKY-ON</t>
  </si>
  <si>
    <t>CNWYWA-IN</t>
  </si>
  <si>
    <t>CNWYMN-IA</t>
  </si>
  <si>
    <t>CNWYKY-BC</t>
  </si>
  <si>
    <t>CNWYFL-WI</t>
  </si>
  <si>
    <t>CNWYOK-NJ</t>
  </si>
  <si>
    <t>CNWYOH-MS</t>
  </si>
  <si>
    <t>CNWYFL-IA</t>
  </si>
  <si>
    <t>CNWYNC-QC</t>
  </si>
  <si>
    <t>CNWYGA-ME</t>
  </si>
  <si>
    <t>CNWYUT-NM</t>
  </si>
  <si>
    <t>CNWYCO-MT</t>
  </si>
  <si>
    <t>CNWYMS-SC</t>
  </si>
  <si>
    <t>CNWYMD-IN</t>
  </si>
  <si>
    <t>CNWYOH-SC</t>
  </si>
  <si>
    <t>CNWYNJ-PA</t>
  </si>
  <si>
    <t>CNWYTN-MI</t>
  </si>
  <si>
    <t>CNWYMO-NJ</t>
  </si>
  <si>
    <t>CNWYCO-OR</t>
  </si>
  <si>
    <t>CNWYOH-AR</t>
  </si>
  <si>
    <t>CNWYPA-CO</t>
  </si>
  <si>
    <t>CNWYAR-MD</t>
  </si>
  <si>
    <t>CNWYNJ-FL</t>
  </si>
  <si>
    <t>CNWYMS-ME</t>
  </si>
  <si>
    <t>CNWYMS-CO</t>
  </si>
  <si>
    <t>CNWYWA-TN</t>
  </si>
  <si>
    <t>CNWYIN-AZ</t>
  </si>
  <si>
    <t>CNWYFL-AR</t>
  </si>
  <si>
    <t>CNWYNJ-MI</t>
  </si>
  <si>
    <t>CNWYMO-DE</t>
  </si>
  <si>
    <t>CNWYON-IL</t>
  </si>
  <si>
    <t>CNWYAR-OK</t>
  </si>
  <si>
    <t>CNWYAZ-NC</t>
  </si>
  <si>
    <t>CNWYAR-VA</t>
  </si>
  <si>
    <t>CNWYIN-CO</t>
  </si>
  <si>
    <t>CNWYLA-GA</t>
  </si>
  <si>
    <t>CNWYPA-CA</t>
  </si>
  <si>
    <t>CNWYON-KY</t>
  </si>
  <si>
    <t>CNWYOR-MI</t>
  </si>
  <si>
    <t>CNWYKY-NH</t>
  </si>
  <si>
    <t>CNWYIN-VT</t>
  </si>
  <si>
    <t>CNWYMI-PA</t>
  </si>
  <si>
    <t>CNWYSC-WA</t>
  </si>
  <si>
    <t>CNWYIL-NM</t>
  </si>
  <si>
    <t>CNWYON-GA</t>
  </si>
  <si>
    <t>CNWYIN-FL</t>
  </si>
  <si>
    <t>CNWYWA-KY</t>
  </si>
  <si>
    <t>CNWYMI-GA</t>
  </si>
  <si>
    <t>CNWYOH-VA</t>
  </si>
  <si>
    <t>CNWYOH-WA</t>
  </si>
  <si>
    <t>CNWYPA-MS</t>
  </si>
  <si>
    <t>CNWYAR-TN</t>
  </si>
  <si>
    <t>CNWYCA-MT</t>
  </si>
  <si>
    <t>CNWYMO-QC</t>
  </si>
  <si>
    <t>CNWYOH-GA</t>
  </si>
  <si>
    <t>CNWYFL-MS</t>
  </si>
  <si>
    <t>CNWYNJ-GA</t>
  </si>
  <si>
    <t>CNWYIL-SD</t>
  </si>
  <si>
    <t>CNWYCT-OH</t>
  </si>
  <si>
    <t>CNWYMI-WA</t>
  </si>
  <si>
    <t>CNWYNJ-MO</t>
  </si>
  <si>
    <t>CNWYSC-TX</t>
  </si>
  <si>
    <t>CNWYSC-MO</t>
  </si>
  <si>
    <t>CNWYWI-OK</t>
  </si>
  <si>
    <t>CNWYCA-TN</t>
  </si>
  <si>
    <t>CNWYOK-KS</t>
  </si>
  <si>
    <t>CNWYOK-OK</t>
  </si>
  <si>
    <t>CNWYNC-SD</t>
  </si>
  <si>
    <t>CNWYWA-AL</t>
  </si>
  <si>
    <t>CNWYAZ-MI</t>
  </si>
  <si>
    <t>CNWYFL-IN</t>
  </si>
  <si>
    <t>CNWYMD-IL</t>
  </si>
  <si>
    <t>CNWYSC-WI</t>
  </si>
  <si>
    <t>CNWYIL-ME</t>
  </si>
  <si>
    <t>CNWYOK-NE</t>
  </si>
  <si>
    <t>CNWYMN-NC</t>
  </si>
  <si>
    <t>CNWYMN-MO</t>
  </si>
  <si>
    <t>CNWYAZ-OK</t>
  </si>
  <si>
    <t>CNWYIL-MT</t>
  </si>
  <si>
    <t>CNWYUT-NV</t>
  </si>
  <si>
    <t>CNWYTX-MT</t>
  </si>
  <si>
    <t>CNWYOK-MA</t>
  </si>
  <si>
    <t>CNWYWY-OH</t>
  </si>
  <si>
    <t>CNWYGA-NH</t>
  </si>
  <si>
    <t>CNWYNJ-MD</t>
  </si>
  <si>
    <t>CNWYAZ-KS</t>
  </si>
  <si>
    <t>CNWYUT-AB</t>
  </si>
  <si>
    <t>CNWYMA-IL</t>
  </si>
  <si>
    <t>CNWYOK-IL</t>
  </si>
  <si>
    <t>CNWYAZ-AZ</t>
  </si>
  <si>
    <t>CNWYUT-WY</t>
  </si>
  <si>
    <t>CNWYMI-CO</t>
  </si>
  <si>
    <t>CNWYTX-ON</t>
  </si>
  <si>
    <t>CNWYNC-NH</t>
  </si>
  <si>
    <t>CNWYMI-VA</t>
  </si>
  <si>
    <t>CNWYAR-CO</t>
  </si>
  <si>
    <t>CNWYNC-NM</t>
  </si>
  <si>
    <t>CNWYAL-TX</t>
  </si>
  <si>
    <t>CNWYFL-MA</t>
  </si>
  <si>
    <t>CNWYKY-NM</t>
  </si>
  <si>
    <t>CNWYFL-QC</t>
  </si>
  <si>
    <t>CNWYPA-CT</t>
  </si>
  <si>
    <t>CNWYMS-ID</t>
  </si>
  <si>
    <t>CNWYOH-ID</t>
  </si>
  <si>
    <t>CNWYIN-MN</t>
  </si>
  <si>
    <t>CNWYVA-TX</t>
  </si>
  <si>
    <t>CNWYMS-NV</t>
  </si>
  <si>
    <t>CNWYIN-AL</t>
  </si>
  <si>
    <t>CNWYMO-RI</t>
  </si>
  <si>
    <t>CNWYNJ-VA</t>
  </si>
  <si>
    <t>CNWYPA-GA</t>
  </si>
  <si>
    <t>CNWYFL-MN</t>
  </si>
  <si>
    <t>CNWYFL-RI</t>
  </si>
  <si>
    <t>CNWYNJ-WA</t>
  </si>
  <si>
    <t>CNWYCO-GA</t>
  </si>
  <si>
    <t>CNWYMO-OR</t>
  </si>
  <si>
    <t>CNWYCA-BC</t>
  </si>
  <si>
    <t>CNWYSD-MI</t>
  </si>
  <si>
    <t>CNWYOR-KY</t>
  </si>
  <si>
    <t>CNWYIN-OK</t>
  </si>
  <si>
    <t>CNWYVA-VA</t>
  </si>
  <si>
    <t>CNWYTN-OK</t>
  </si>
  <si>
    <t>CNWYMI-MN</t>
  </si>
  <si>
    <t>CNWYMS-WV</t>
  </si>
  <si>
    <t>CNWYCA-OK</t>
  </si>
  <si>
    <t>CNWYMO-ID</t>
  </si>
  <si>
    <t>CNWYWV-CA</t>
  </si>
  <si>
    <t>CNWYNJ-IN</t>
  </si>
  <si>
    <t>CNWYGA-SD</t>
  </si>
  <si>
    <t>CNWYMI-CT</t>
  </si>
  <si>
    <t>CNWYGA-OR</t>
  </si>
  <si>
    <t>CNWYFL-IL</t>
  </si>
  <si>
    <t>CNWYMO-MA</t>
  </si>
  <si>
    <t>CNWYPA-WV</t>
  </si>
  <si>
    <t>CNWYNC-DE</t>
  </si>
  <si>
    <t>CNWYNJ-NJ</t>
  </si>
  <si>
    <t>CNWYFL-NJ</t>
  </si>
  <si>
    <t>CNWYKS-MO</t>
  </si>
  <si>
    <t>CNWYKY-VT</t>
  </si>
  <si>
    <t>CNWYNJ-MA</t>
  </si>
  <si>
    <t>CNWYDE-NC</t>
  </si>
  <si>
    <t>CNWYSC-VA</t>
  </si>
  <si>
    <t>CNWYTX-ND</t>
  </si>
  <si>
    <t>CNWYKY-WY</t>
  </si>
  <si>
    <t>CNWYWY-NC</t>
  </si>
  <si>
    <t>CNWYOH-CO</t>
  </si>
  <si>
    <t>CNWYWI-MA</t>
  </si>
  <si>
    <t>CNWYMD-MS</t>
  </si>
  <si>
    <t>CNWYNE-TX</t>
  </si>
  <si>
    <t>CNWYIL-VT</t>
  </si>
  <si>
    <t>CNWYMO-CT</t>
  </si>
  <si>
    <t>CNWYMI-AZ</t>
  </si>
  <si>
    <t>CNWYGA-NV</t>
  </si>
  <si>
    <t>CNWYIL-ND</t>
  </si>
  <si>
    <t>CNWYAR-MO</t>
  </si>
  <si>
    <t>CNWYOH-QC</t>
  </si>
  <si>
    <t>CNWYUT-MB</t>
  </si>
  <si>
    <t>CNWYSC-SC</t>
  </si>
  <si>
    <t>CNWYKY-WV</t>
  </si>
  <si>
    <t>CNWYAR-NY</t>
  </si>
  <si>
    <t>CNWYAZ-IL</t>
  </si>
  <si>
    <t>CNWYNY-UT</t>
  </si>
  <si>
    <t>CNWYMS-DE</t>
  </si>
  <si>
    <t>CNWYOR-TX</t>
  </si>
  <si>
    <t>CNWYWA-NC</t>
  </si>
  <si>
    <t>CNWYOK-IA</t>
  </si>
  <si>
    <t>CNWYPA-WI</t>
  </si>
  <si>
    <t>CNWYVA-WA</t>
  </si>
  <si>
    <t>CNWYAR-GA</t>
  </si>
  <si>
    <t>CNWYAR-UT</t>
  </si>
  <si>
    <t>CNWYTX-VA</t>
  </si>
  <si>
    <t>CNWYCT-CA</t>
  </si>
  <si>
    <t>CNWYNJ-IL</t>
  </si>
  <si>
    <t>CNWYLA-NC</t>
  </si>
  <si>
    <t>CNWYSC-MA</t>
  </si>
  <si>
    <t>CNWYNC-ME</t>
  </si>
  <si>
    <t>CNWYMI-KY</t>
  </si>
  <si>
    <t>CNWYWY-MD</t>
  </si>
  <si>
    <t>CNWYTN-LA</t>
  </si>
  <si>
    <t>CNWYWA-NV</t>
  </si>
  <si>
    <t>CNWYFL-CO</t>
  </si>
  <si>
    <t>CNWYPA-MN</t>
  </si>
  <si>
    <t>CNWYMA-NY</t>
  </si>
  <si>
    <t>CNWYNC-MT</t>
  </si>
  <si>
    <t>CNWYAZ-IN</t>
  </si>
  <si>
    <t>CNWYMA-KY</t>
  </si>
  <si>
    <t>CNWYFL-WA</t>
  </si>
  <si>
    <t>CNWYOR-WA</t>
  </si>
  <si>
    <t>CNWYCO-WI</t>
  </si>
  <si>
    <t>CNWYTN-MT</t>
  </si>
  <si>
    <t>CNWYMA-MO</t>
  </si>
  <si>
    <t>CNWYIN-MT</t>
  </si>
  <si>
    <t>CNWYMN-WA</t>
  </si>
  <si>
    <t>CNWYFL-VA</t>
  </si>
  <si>
    <t>CNWYNJ-TN</t>
  </si>
  <si>
    <t>CNWYFL-NE</t>
  </si>
  <si>
    <t>CNWYKS-TX</t>
  </si>
  <si>
    <t>CNWYAZ-NV</t>
  </si>
  <si>
    <t>CNWYTX-AB</t>
  </si>
  <si>
    <t>CNWYTN-FL</t>
  </si>
  <si>
    <t>CNWYMI-DC</t>
  </si>
  <si>
    <t>CNWYNC-VT</t>
  </si>
  <si>
    <t>CNWYON-TN</t>
  </si>
  <si>
    <t>CNWYWI-OH</t>
  </si>
  <si>
    <t>CNWYAZ-GA</t>
  </si>
  <si>
    <t>CNWYCA-OH</t>
  </si>
  <si>
    <t>CNWYKS-IL</t>
  </si>
  <si>
    <t>CNWYWI-NY</t>
  </si>
  <si>
    <t>CNWYWI-IN</t>
  </si>
  <si>
    <t>CNWYMA-NC</t>
  </si>
  <si>
    <t>CNWYIL-DE</t>
  </si>
  <si>
    <t>CNWYAL-LA</t>
  </si>
  <si>
    <t>CNWYNY-MO</t>
  </si>
  <si>
    <t>CNWYWI-PA</t>
  </si>
  <si>
    <t>CNWYAR-PA</t>
  </si>
  <si>
    <t>CNWYMN-IN</t>
  </si>
  <si>
    <t>CNWYMD-WA</t>
  </si>
  <si>
    <t>CNWYPA-IL</t>
  </si>
  <si>
    <t>CNWYMI-MA</t>
  </si>
  <si>
    <t>CNWYFL-OK</t>
  </si>
  <si>
    <t>CNWYNV-NC</t>
  </si>
  <si>
    <t>CNWYWI-WA</t>
  </si>
  <si>
    <t>CNWYOK-AL</t>
  </si>
  <si>
    <t>CNWYMD-MA</t>
  </si>
  <si>
    <t>CNWYOK-NC</t>
  </si>
  <si>
    <t>CNWYGA-ID</t>
  </si>
  <si>
    <t>CNWYCO-KY</t>
  </si>
  <si>
    <t>CNWYPA-NH</t>
  </si>
  <si>
    <t>CNWYMD-MD</t>
  </si>
  <si>
    <t>CNWYPA-FL</t>
  </si>
  <si>
    <t>CNWYMD-VA</t>
  </si>
  <si>
    <t>CNWYTN-WI</t>
  </si>
  <si>
    <t>CNWYGA-DE</t>
  </si>
  <si>
    <t>CNWYMO-WY</t>
  </si>
  <si>
    <t>CNWYON-FL</t>
  </si>
  <si>
    <t>CNWYIL-DC</t>
  </si>
  <si>
    <t>CNWYWI-MO</t>
  </si>
  <si>
    <t>CNWYMA-MN</t>
  </si>
  <si>
    <t>CNWYAZ-KY</t>
  </si>
  <si>
    <t>CNWYVT-ON</t>
  </si>
  <si>
    <t>CNWYNJ-TX</t>
  </si>
  <si>
    <t>CNWYVT-MI</t>
  </si>
  <si>
    <t>CNWYVA-PA</t>
  </si>
  <si>
    <t>CNWYWY-MO</t>
  </si>
  <si>
    <t>CNWYMI-AL</t>
  </si>
  <si>
    <t>CNWYFL-NY</t>
  </si>
  <si>
    <t>CNWYMN-PA</t>
  </si>
  <si>
    <t>CNWYAZ-AR</t>
  </si>
  <si>
    <t>CNWYPA-MA</t>
  </si>
  <si>
    <t>CNWYLA-CA</t>
  </si>
  <si>
    <t>CNWYPA-ME</t>
  </si>
  <si>
    <t>CNWYKY-DC</t>
  </si>
  <si>
    <t>CNWYCA-AB</t>
  </si>
  <si>
    <t>CNWYON-RI</t>
  </si>
  <si>
    <t>CNWYID-MO</t>
  </si>
  <si>
    <t>CNWYAZ-IA</t>
  </si>
  <si>
    <t>CNWYMS-VT</t>
  </si>
  <si>
    <t>CNWYWA-ND</t>
  </si>
  <si>
    <t>CNWYAR-MS</t>
  </si>
  <si>
    <t>CNWYMI-OR</t>
  </si>
  <si>
    <t>CNWYAZ-MD</t>
  </si>
  <si>
    <t>CNWYAR-DC</t>
  </si>
  <si>
    <t>CNWYOK-MS</t>
  </si>
  <si>
    <t>CNWYKY-NS</t>
  </si>
  <si>
    <t>CNWYMS-ND</t>
  </si>
  <si>
    <t>CNWYCO-MI</t>
  </si>
  <si>
    <t>CNWYSC-OH</t>
  </si>
  <si>
    <t>CNWYNY-IN</t>
  </si>
  <si>
    <t>CNWYFL-PA</t>
  </si>
  <si>
    <t>CNWYFL-SC</t>
  </si>
  <si>
    <t>CNWYPA-AR</t>
  </si>
  <si>
    <t>CNWYMS-SD</t>
  </si>
  <si>
    <t>CNWYMA-AR</t>
  </si>
  <si>
    <t>CNWYAR-SC</t>
  </si>
  <si>
    <t>CNWYGA-WV</t>
  </si>
  <si>
    <t>CNWYMA-IN</t>
  </si>
  <si>
    <t>CNWYWI-IA</t>
  </si>
  <si>
    <t>CNWYON-MD</t>
  </si>
  <si>
    <t>CNWYWY-GA</t>
  </si>
  <si>
    <t>CNWYMD-RI</t>
  </si>
  <si>
    <t>CNWYIN-UT</t>
  </si>
  <si>
    <t>CNWYMN-SD</t>
  </si>
  <si>
    <t>CNWYAL-IA</t>
  </si>
  <si>
    <t>CNWYMN-MN</t>
  </si>
  <si>
    <t>CNWYWY-SC</t>
  </si>
  <si>
    <t>CNWYAL-KY</t>
  </si>
  <si>
    <t>CNWYNC-AB</t>
  </si>
  <si>
    <t>CNWYMD-GA</t>
  </si>
  <si>
    <t>CNWYFL-OH</t>
  </si>
  <si>
    <t>CNWYIN-NM</t>
  </si>
  <si>
    <t>CNWYUT-TX</t>
  </si>
  <si>
    <t>CNWYCA-IA</t>
  </si>
  <si>
    <t>CNWYUT-KY</t>
  </si>
  <si>
    <t>CNWYKY-RI</t>
  </si>
  <si>
    <t>CNWYCA-NY</t>
  </si>
  <si>
    <t>CNWYTN-MA</t>
  </si>
  <si>
    <t>CNWYOK-IN</t>
  </si>
  <si>
    <t>CNWYIA-IL</t>
  </si>
  <si>
    <t>CNWYPA-DE</t>
  </si>
  <si>
    <t>CNWYMD-MO</t>
  </si>
  <si>
    <t>CNWYCA-MA</t>
  </si>
  <si>
    <t>CNWYOH-AL</t>
  </si>
  <si>
    <t>CNWYNC-NB</t>
  </si>
  <si>
    <t>CNWYKS-KY</t>
  </si>
  <si>
    <t>CNWYCO-WY</t>
  </si>
  <si>
    <t>CNWYPA-TN</t>
  </si>
  <si>
    <t>CNWYVA-OH</t>
  </si>
  <si>
    <t>CNWYCT-KY</t>
  </si>
  <si>
    <t>CNWYMD-KY</t>
  </si>
  <si>
    <t>CNWYAZ-WI</t>
  </si>
  <si>
    <t>CNWYTN-IL</t>
  </si>
  <si>
    <t>CNWYCA-NE</t>
  </si>
  <si>
    <t>CNWYVA-KY</t>
  </si>
  <si>
    <t>CNWYSC-MN</t>
  </si>
  <si>
    <t>CNWYWY-TX</t>
  </si>
  <si>
    <t>CNWYNJ-OK</t>
  </si>
  <si>
    <t>CNWYMO-SD</t>
  </si>
  <si>
    <t>CNWYNV-NV</t>
  </si>
  <si>
    <t>CNWYUT-OR</t>
  </si>
  <si>
    <t>CNWYCO-QC</t>
  </si>
  <si>
    <t>CNWYIA-ON</t>
  </si>
  <si>
    <t>CNWYMD-DE</t>
  </si>
  <si>
    <t>CNWYTN-AR</t>
  </si>
  <si>
    <t>CNWYSC-MI</t>
  </si>
  <si>
    <t>CNWYTN-NJ</t>
  </si>
  <si>
    <t>CNWYNJ-AL</t>
  </si>
  <si>
    <t>CNWYMD-AL</t>
  </si>
  <si>
    <t>CNWYNY-NY</t>
  </si>
  <si>
    <t>CNWYGA-QC</t>
  </si>
  <si>
    <t>CNWYMA-AZ</t>
  </si>
  <si>
    <t>CNWYGA-WY</t>
  </si>
  <si>
    <t>CNWYMS-NM</t>
  </si>
  <si>
    <t>CNWYID-UT</t>
  </si>
  <si>
    <t>CNWYAR-AR</t>
  </si>
  <si>
    <t>CNWYOK-PA</t>
  </si>
  <si>
    <t>CNWYCA-AL</t>
  </si>
  <si>
    <t>CNWYMN-MS</t>
  </si>
  <si>
    <t>CNWYIN-ID</t>
  </si>
  <si>
    <t>CNWYKY-DE</t>
  </si>
  <si>
    <t>CNWYSC-MD</t>
  </si>
  <si>
    <t>CNWYOK-OH</t>
  </si>
  <si>
    <t>CNWYMI-WV</t>
  </si>
  <si>
    <t>CNWYMI-ND</t>
  </si>
  <si>
    <t>CNWYMA-MI</t>
  </si>
  <si>
    <t>CNWYNJ-WI</t>
  </si>
  <si>
    <t>CNWYAZ-MO</t>
  </si>
  <si>
    <t>CNWYTN-OR</t>
  </si>
  <si>
    <t>CNWYIA-GA</t>
  </si>
  <si>
    <t>CNWYKY-SK</t>
  </si>
  <si>
    <t>CNWYCA-NJ</t>
  </si>
  <si>
    <t>CNWYOK-CO</t>
  </si>
  <si>
    <t>CNWYWA-OK</t>
  </si>
  <si>
    <t>CNWYCO-AL</t>
  </si>
  <si>
    <t>CNWYOH-UT</t>
  </si>
  <si>
    <t>CNWYTN-SD</t>
  </si>
  <si>
    <t>CNWYIN-SC</t>
  </si>
  <si>
    <t>CNWYOH-OK</t>
  </si>
  <si>
    <t>CNWYME-MO</t>
  </si>
  <si>
    <t>CNWYGA-ND</t>
  </si>
  <si>
    <t>CNWYTN-WA</t>
  </si>
  <si>
    <t>CNWYGA-NS</t>
  </si>
  <si>
    <t>CNWYAR-KS</t>
  </si>
  <si>
    <t>CNWYNY-IL</t>
  </si>
  <si>
    <t>CNWYAR-IN</t>
  </si>
  <si>
    <t>CNWYIA-MO</t>
  </si>
  <si>
    <t>CNWYFL-CT</t>
  </si>
  <si>
    <t>CNWYWI-AZ</t>
  </si>
  <si>
    <t>CNWYMO-ND</t>
  </si>
  <si>
    <t>CNWYNJ-MS</t>
  </si>
  <si>
    <t>CNWYMN-OH</t>
  </si>
  <si>
    <t>CNWYMD-TN</t>
  </si>
  <si>
    <t>CNWYIA-AL</t>
  </si>
  <si>
    <t>CNWYPA-AZ</t>
  </si>
  <si>
    <t>CNWYNJ-ID</t>
  </si>
  <si>
    <t>CNWYWA-OH</t>
  </si>
  <si>
    <t>CNWYNY-AZ</t>
  </si>
  <si>
    <t>CNWYSC-AL</t>
  </si>
  <si>
    <t>CNWYMN-MD</t>
  </si>
  <si>
    <t>CNWYMS-MT</t>
  </si>
  <si>
    <t>CNWYMA-WA</t>
  </si>
  <si>
    <t>CNWYDE-WA</t>
  </si>
  <si>
    <t>CNWYPA-DC</t>
  </si>
  <si>
    <t>CNWYQC-GA</t>
  </si>
  <si>
    <t>CNWYTN-VA</t>
  </si>
  <si>
    <t>CNWYAL-AR</t>
  </si>
  <si>
    <t>CNWYWA-PA</t>
  </si>
  <si>
    <t>CNWYRI-TX</t>
  </si>
  <si>
    <t>CNWYIN-IA</t>
  </si>
  <si>
    <t>CNWYMS-AB</t>
  </si>
  <si>
    <t>CNWYON-CA</t>
  </si>
  <si>
    <t>CNWYCA-PA</t>
  </si>
  <si>
    <t>CNWYTX-WV</t>
  </si>
  <si>
    <t>CNWYAR-NJ</t>
  </si>
  <si>
    <t>CNWYWI-KY</t>
  </si>
  <si>
    <t>CNWYKS-PA</t>
  </si>
  <si>
    <t>CNWYNC-DC</t>
  </si>
  <si>
    <t>CNWYNY-PA</t>
  </si>
  <si>
    <t>CNWYCA-WY</t>
  </si>
  <si>
    <t>CNWYNE-MN</t>
  </si>
  <si>
    <t>CNWYOK-UT</t>
  </si>
  <si>
    <t>CNWYWI-MS</t>
  </si>
  <si>
    <t>CNWYWI-ND</t>
  </si>
  <si>
    <t>CNWYKY-NB</t>
  </si>
  <si>
    <t>CNWYIA-NC</t>
  </si>
  <si>
    <t>CNWYCO-MN</t>
  </si>
  <si>
    <t>CNWYAZ-OH</t>
  </si>
  <si>
    <t>CNWYOK-TN</t>
  </si>
  <si>
    <t>CNWYMD-ME</t>
  </si>
  <si>
    <t>CNWYVA-MD</t>
  </si>
  <si>
    <t>CNWYNJ-CO</t>
  </si>
  <si>
    <t>CNWYVA-MI</t>
  </si>
  <si>
    <t>CNWYUT-MI</t>
  </si>
  <si>
    <t>CNWYMD-CT</t>
  </si>
  <si>
    <t>CNWYFL-MD</t>
  </si>
  <si>
    <t>CNWYMI-UT</t>
  </si>
  <si>
    <t>CNWYSC-TN</t>
  </si>
  <si>
    <t>CNWYCO-VA</t>
  </si>
  <si>
    <t>CNWYMI-NV</t>
  </si>
  <si>
    <t>CNWYLA-TX</t>
  </si>
  <si>
    <t>CNWYIA-TN</t>
  </si>
  <si>
    <t>CNWYIN-ON</t>
  </si>
  <si>
    <t>CNWYMA-MD</t>
  </si>
  <si>
    <t>CNWYAL-ON</t>
  </si>
  <si>
    <t>CNWYCO-IL</t>
  </si>
  <si>
    <t>CNWYNJ-NH</t>
  </si>
  <si>
    <t>CNWYNY-NJ</t>
  </si>
  <si>
    <t>CNWYTN-KS</t>
  </si>
  <si>
    <t>CNWYMI-ID</t>
  </si>
  <si>
    <t>CNWYIN-KS</t>
  </si>
  <si>
    <t>CNWYMA-MA</t>
  </si>
  <si>
    <t>CNWYCO-KS</t>
  </si>
  <si>
    <t>CNWYUT-MO</t>
  </si>
  <si>
    <t>CNWYQC-MO</t>
  </si>
  <si>
    <t>CNWYCO-OH</t>
  </si>
  <si>
    <t>CNWYWI-VA</t>
  </si>
  <si>
    <t>CNWYMD-WV</t>
  </si>
  <si>
    <t>CNWYTN-MN</t>
  </si>
  <si>
    <t>CNWYGA-MT</t>
  </si>
  <si>
    <t>CNWYPA-NM</t>
  </si>
  <si>
    <t>CNWYFL-ON</t>
  </si>
  <si>
    <t>CNWYOH-IA</t>
  </si>
  <si>
    <t>CNWYKS-IN</t>
  </si>
  <si>
    <t>CNWYKS-CA</t>
  </si>
  <si>
    <t>CNWYTN-SC</t>
  </si>
  <si>
    <t>CNWYLA-MS</t>
  </si>
  <si>
    <t>CNWYKS-NY</t>
  </si>
  <si>
    <t>CNWYUT-MN</t>
  </si>
  <si>
    <t>CNWYKY-MB</t>
  </si>
  <si>
    <t>CNWYWI-GA</t>
  </si>
  <si>
    <t>CNWYSD-TX</t>
  </si>
  <si>
    <t>CNWYMO-WV</t>
  </si>
  <si>
    <t>CNWYCO-NJ</t>
  </si>
  <si>
    <t>CNWYMI-VT</t>
  </si>
  <si>
    <t>CNWYTN-NY</t>
  </si>
  <si>
    <t>CNWYSC-AZ</t>
  </si>
  <si>
    <t>CNWYWI-KS</t>
  </si>
  <si>
    <t>CNWYKS-AZ</t>
  </si>
  <si>
    <t>CNWYMO-BC</t>
  </si>
  <si>
    <t>CNWYCO-MS</t>
  </si>
  <si>
    <t>CNWYOR-MO</t>
  </si>
  <si>
    <t>CNWYMI-KS</t>
  </si>
  <si>
    <t>CNWYIL-RI</t>
  </si>
  <si>
    <t>CNWYWA-IL</t>
  </si>
  <si>
    <t>CNWYWA-NH</t>
  </si>
  <si>
    <t>CNWYKS-NE</t>
  </si>
  <si>
    <t>CNWYUT-NC</t>
  </si>
  <si>
    <t>CNWYOH-CT</t>
  </si>
  <si>
    <t>CNWYND-KY</t>
  </si>
  <si>
    <t>CNWYMA-NJ</t>
  </si>
  <si>
    <t>CNWYMD-FL</t>
  </si>
  <si>
    <t>CNWYCT-WA</t>
  </si>
  <si>
    <t>CNWYWY-CO</t>
  </si>
  <si>
    <t>CNWYMA-FL</t>
  </si>
  <si>
    <t>CNWYCO-SD</t>
  </si>
  <si>
    <t>CNWYFL-OR</t>
  </si>
  <si>
    <t>CNWYNJ-SC</t>
  </si>
  <si>
    <t>CNWYNJ-DE</t>
  </si>
  <si>
    <t>CNWYNY-MS</t>
  </si>
  <si>
    <t>CNWYVA-FL</t>
  </si>
  <si>
    <t>CNWYSC-IL</t>
  </si>
  <si>
    <t>CNWYNV-TX</t>
  </si>
  <si>
    <t>CNWYPA-VT</t>
  </si>
  <si>
    <t>CNWYNJ-VT</t>
  </si>
  <si>
    <t>CNWYNJ-RI</t>
  </si>
  <si>
    <t>CNWYMA-CT</t>
  </si>
  <si>
    <t>CNWYMD-NH</t>
  </si>
  <si>
    <t>CNWYPA-RI</t>
  </si>
  <si>
    <t>CNWYVA-NJ</t>
  </si>
  <si>
    <t>CNWYTN-MD</t>
  </si>
  <si>
    <t>CNWYTN-PA</t>
  </si>
  <si>
    <t>CNWYQC-NJ</t>
  </si>
  <si>
    <t>CNWYRI-MO</t>
  </si>
  <si>
    <t>CNWYNJ-OH</t>
  </si>
  <si>
    <t>CNWYMO-NM</t>
  </si>
  <si>
    <t>CNWYMI-WY</t>
  </si>
  <si>
    <t>CNWYME-MI</t>
  </si>
  <si>
    <t>CNWYPA-SC</t>
  </si>
  <si>
    <t>CNWYMI-AR</t>
  </si>
  <si>
    <t>CNWYIN-ND</t>
  </si>
  <si>
    <t>CNWYNE-IL</t>
  </si>
  <si>
    <t>CNWYMI-NE</t>
  </si>
  <si>
    <t>CNWYSD-KY</t>
  </si>
  <si>
    <t>CNWYPA-OK</t>
  </si>
  <si>
    <t>CNWYIA-MI</t>
  </si>
  <si>
    <t>CNWYAR-FL</t>
  </si>
  <si>
    <t>CNWYMD-TX</t>
  </si>
  <si>
    <t>CNWYNE-KY</t>
  </si>
  <si>
    <t>CNWYNY-KY</t>
  </si>
  <si>
    <t>CNWYOH-NH</t>
  </si>
  <si>
    <t>CNWYMO-VT</t>
  </si>
  <si>
    <t>CNWYFL-WV</t>
  </si>
  <si>
    <t>CNWYAL-VA</t>
  </si>
  <si>
    <t>CNWYMI-MT</t>
  </si>
  <si>
    <t>CNWYMI-IA</t>
  </si>
  <si>
    <t>CNWYCA-NM</t>
  </si>
  <si>
    <t>CNWYMI-ME</t>
  </si>
  <si>
    <t>CNWYAL-IL</t>
  </si>
  <si>
    <t>CNWYAL-MI</t>
  </si>
  <si>
    <t>CNWYAL-OH</t>
  </si>
  <si>
    <t>CNWYTN-IA</t>
  </si>
  <si>
    <t>CNWYTN-VT</t>
  </si>
  <si>
    <t>CNWYTN-NE</t>
  </si>
  <si>
    <t>CNWYTN-ON</t>
  </si>
  <si>
    <t>CNWYTN-NM</t>
  </si>
  <si>
    <t>CNWYTN-ND</t>
  </si>
  <si>
    <t>CNWYTN-UT</t>
  </si>
  <si>
    <t>CNWYTN-CO</t>
  </si>
  <si>
    <t>CNWYTN-BC</t>
  </si>
  <si>
    <t>CNWYTN-NV</t>
  </si>
  <si>
    <t>CNWYTN-ID</t>
  </si>
  <si>
    <t>TN-HI</t>
  </si>
  <si>
    <t>HI</t>
  </si>
  <si>
    <t>CNWYTN-HI</t>
  </si>
  <si>
    <t>CNWYTN-WY</t>
  </si>
  <si>
    <t>CNWYTN-NH</t>
  </si>
  <si>
    <t>CNWYTN-DE</t>
  </si>
  <si>
    <t>CNWYTN-DC</t>
  </si>
  <si>
    <t>CNWYTN-ME</t>
  </si>
  <si>
    <t>CNWYTN-WV</t>
  </si>
  <si>
    <t>CNWYTN-RI</t>
  </si>
  <si>
    <t>CNWYTN-AB</t>
  </si>
  <si>
    <t>TN-AK</t>
  </si>
  <si>
    <t>AK</t>
  </si>
  <si>
    <t>CNWYTN-AK</t>
  </si>
  <si>
    <t>CNWYTN-SK</t>
  </si>
  <si>
    <t>CNWYTN-CT</t>
  </si>
  <si>
    <t>CNWYTN-NS</t>
  </si>
  <si>
    <t>CNWYTN-MB</t>
  </si>
  <si>
    <t>CNWYTN-PE</t>
  </si>
  <si>
    <t>CNWYTN-NL</t>
  </si>
  <si>
    <t>CNWYTN-NB</t>
  </si>
  <si>
    <t>CNWYTN-QC</t>
  </si>
  <si>
    <t>CNWYIA-IA</t>
  </si>
  <si>
    <t>CNWYIA-SC</t>
  </si>
  <si>
    <t>CNWYIA-NJ</t>
  </si>
  <si>
    <t>CNWYIA-VT</t>
  </si>
  <si>
    <t>CNWYIA-NE</t>
  </si>
  <si>
    <t>CNWYIA-MS</t>
  </si>
  <si>
    <t>CNWYIA-NM</t>
  </si>
  <si>
    <t>CNWYIA-KY</t>
  </si>
  <si>
    <t>CNWYIA-ND</t>
  </si>
  <si>
    <t>CNWYIA-UT</t>
  </si>
  <si>
    <t>CNWYIA-WA</t>
  </si>
  <si>
    <t>CNWYIA-WI</t>
  </si>
  <si>
    <t>CNWYIA-SD</t>
  </si>
  <si>
    <t>CNWYIA-CO</t>
  </si>
  <si>
    <t>CNWYIA-BC</t>
  </si>
  <si>
    <t>CNWYIA-OR</t>
  </si>
  <si>
    <t>CNWYIA-FL</t>
  </si>
  <si>
    <t>CNWYIA-NV</t>
  </si>
  <si>
    <t>CNWYIA-ID</t>
  </si>
  <si>
    <t>IA-HI</t>
  </si>
  <si>
    <t>CNWYIA-HI</t>
  </si>
  <si>
    <t>CNWYIA-WY</t>
  </si>
  <si>
    <t>CNWYIA-MA</t>
  </si>
  <si>
    <t>CNWYIA-NY</t>
  </si>
  <si>
    <t>CNWYIA-OK</t>
  </si>
  <si>
    <t>CNWYIA-OH</t>
  </si>
  <si>
    <t>CNWYIA-LA</t>
  </si>
  <si>
    <t>CNWYIA-NH</t>
  </si>
  <si>
    <t>CNWYIA-MN</t>
  </si>
  <si>
    <t>CNWYIA-DE</t>
  </si>
  <si>
    <t>CNWYIA-AZ</t>
  </si>
  <si>
    <t>CNWYIA-DC</t>
  </si>
  <si>
    <t>CNWYIA-ME</t>
  </si>
  <si>
    <t>CNWYIA-WV</t>
  </si>
  <si>
    <t>CNWYIA-CA</t>
  </si>
  <si>
    <t>CNWYIA-KS</t>
  </si>
  <si>
    <t>CNWYIA-RI</t>
  </si>
  <si>
    <t>CNWYIA-IN</t>
  </si>
  <si>
    <t>CNWYIA-MD</t>
  </si>
  <si>
    <t>CNWYIA-AB</t>
  </si>
  <si>
    <t>IA-AK</t>
  </si>
  <si>
    <t>CNWYIA-AK</t>
  </si>
  <si>
    <t>CNWYIA-PA</t>
  </si>
  <si>
    <t>CNWYIA-VA</t>
  </si>
  <si>
    <t>CNWYIA-SK</t>
  </si>
  <si>
    <t>CNWYIA-CT</t>
  </si>
  <si>
    <t>CNWYIA-NS</t>
  </si>
  <si>
    <t>CNWYIA-MT</t>
  </si>
  <si>
    <t>CNWYIA-MB</t>
  </si>
  <si>
    <t>CNWYIA-PE</t>
  </si>
  <si>
    <t>CNWYIA-NL</t>
  </si>
  <si>
    <t>CNWYIA-NB</t>
  </si>
  <si>
    <t>CNWYIA-AR</t>
  </si>
  <si>
    <t>CNWYIA-TX</t>
  </si>
  <si>
    <t>CNWYIA-QC</t>
  </si>
  <si>
    <t>CNWYSC-IA</t>
  </si>
  <si>
    <t>CNWYSC-NJ</t>
  </si>
  <si>
    <t>CNWYSC-VT</t>
  </si>
  <si>
    <t>CNWYSC-NE</t>
  </si>
  <si>
    <t>CNWYSC-ON</t>
  </si>
  <si>
    <t>CNWYSC-NM</t>
  </si>
  <si>
    <t>CNWYSC-KY</t>
  </si>
  <si>
    <t>CNWYSC-ND</t>
  </si>
  <si>
    <t>CNWYSC-UT</t>
  </si>
  <si>
    <t>CNWYSC-SD</t>
  </si>
  <si>
    <t>CNWYSC-BC</t>
  </si>
  <si>
    <t>CNWYSC-OR</t>
  </si>
  <si>
    <t>CNWYSC-NV</t>
  </si>
  <si>
    <t>CNWYSC-ID</t>
  </si>
  <si>
    <t>SC-HI</t>
  </si>
  <si>
    <t>CNWYSC-HI</t>
  </si>
  <si>
    <t>CNWYSC-WY</t>
  </si>
  <si>
    <t>CNWYSC-NY</t>
  </si>
  <si>
    <t>CNWYSC-OK</t>
  </si>
  <si>
    <t>CNWYSC-LA</t>
  </si>
  <si>
    <t>CNWYSC-NH</t>
  </si>
  <si>
    <t>CNWYSC-DE</t>
  </si>
  <si>
    <t>CNWYSC-DC</t>
  </si>
  <si>
    <t>CNWYSC-ME</t>
  </si>
  <si>
    <t>CNWYSC-WV</t>
  </si>
  <si>
    <t>CNWYSC-CA</t>
  </si>
  <si>
    <t>CNWYSC-KS</t>
  </si>
  <si>
    <t>CNWYSC-RI</t>
  </si>
  <si>
    <t>CNWYSC-IN</t>
  </si>
  <si>
    <t>CNWYSC-AB</t>
  </si>
  <si>
    <t>SC-AK</t>
  </si>
  <si>
    <t>CNWYSC-AK</t>
  </si>
  <si>
    <t>CNWYSC-PA</t>
  </si>
  <si>
    <t>CNWYSC-SK</t>
  </si>
  <si>
    <t>CNWYSC-CT</t>
  </si>
  <si>
    <t>CNWYSC-NS</t>
  </si>
  <si>
    <t>CNWYSC-MT</t>
  </si>
  <si>
    <t>CNWYSC-MB</t>
  </si>
  <si>
    <t>CNWYSC-PE</t>
  </si>
  <si>
    <t>CNWYSC-NL</t>
  </si>
  <si>
    <t>CNWYSC-NB</t>
  </si>
  <si>
    <t>CNWYSC-AR</t>
  </si>
  <si>
    <t>CNWYSC-QC</t>
  </si>
  <si>
    <t>CNWYNJ-IA</t>
  </si>
  <si>
    <t>CNWYNJ-NE</t>
  </si>
  <si>
    <t>CNWYNJ-ON</t>
  </si>
  <si>
    <t>CNWYNJ-NM</t>
  </si>
  <si>
    <t>CNWYNJ-ND</t>
  </si>
  <si>
    <t>CNWYNJ-UT</t>
  </si>
  <si>
    <t>CNWYNJ-SD</t>
  </si>
  <si>
    <t>CNWYNJ-BC</t>
  </si>
  <si>
    <t>CNWYNJ-OR</t>
  </si>
  <si>
    <t>CNWYNJ-NV</t>
  </si>
  <si>
    <t>NJ-HI</t>
  </si>
  <si>
    <t>CNWYNJ-HI</t>
  </si>
  <si>
    <t>CNWYNJ-WY</t>
  </si>
  <si>
    <t>CNWYNJ-LA</t>
  </si>
  <si>
    <t>CNWYNJ-MN</t>
  </si>
  <si>
    <t>CNWYNJ-DC</t>
  </si>
  <si>
    <t>CNWYNJ-WV</t>
  </si>
  <si>
    <t>CNWYNJ-KS</t>
  </si>
  <si>
    <t>CNWYNJ-AB</t>
  </si>
  <si>
    <t>NJ-AK</t>
  </si>
  <si>
    <t>CNWYNJ-AK</t>
  </si>
  <si>
    <t>CNWYNJ-SK</t>
  </si>
  <si>
    <t>CNWYNJ-NS</t>
  </si>
  <si>
    <t>CNWYNJ-MT</t>
  </si>
  <si>
    <t>CNWYNJ-MB</t>
  </si>
  <si>
    <t>CNWYNJ-PE</t>
  </si>
  <si>
    <t>CNWYNJ-NL</t>
  </si>
  <si>
    <t>CNWYNJ-NB</t>
  </si>
  <si>
    <t>CNWYNJ-QC</t>
  </si>
  <si>
    <t>CNWYVT-TN</t>
  </si>
  <si>
    <t>CNWYVT-IA</t>
  </si>
  <si>
    <t>CNWYVT-SC</t>
  </si>
  <si>
    <t>CNWYVT-NJ</t>
  </si>
  <si>
    <t>CNWYVT-VT</t>
  </si>
  <si>
    <t>CNWYVT-IL</t>
  </si>
  <si>
    <t>CNWYVT-NE</t>
  </si>
  <si>
    <t>CNWYVT-MS</t>
  </si>
  <si>
    <t>CNWYVT-NM</t>
  </si>
  <si>
    <t>CNWYVT-KY</t>
  </si>
  <si>
    <t>CNWYVT-ND</t>
  </si>
  <si>
    <t>CNWYVT-UT</t>
  </si>
  <si>
    <t>CNWYVT-WA</t>
  </si>
  <si>
    <t>CNWYVT-WI</t>
  </si>
  <si>
    <t>CNWYVT-SD</t>
  </si>
  <si>
    <t>CNWYVT-CO</t>
  </si>
  <si>
    <t>CNWYVT-BC</t>
  </si>
  <si>
    <t>CNWYVT-OR</t>
  </si>
  <si>
    <t>CNWYVT-FL</t>
  </si>
  <si>
    <t>CNWYVT-NC</t>
  </si>
  <si>
    <t>CNWYVT-NV</t>
  </si>
  <si>
    <t>CNWYVT-ID</t>
  </si>
  <si>
    <t>VT-HI</t>
  </si>
  <si>
    <t>CNWYVT-HI</t>
  </si>
  <si>
    <t>CNWYVT-WY</t>
  </si>
  <si>
    <t>CNWYVT-MA</t>
  </si>
  <si>
    <t>CNWYVT-NY</t>
  </si>
  <si>
    <t>CNWYVT-OK</t>
  </si>
  <si>
    <t>CNWYVT-OH</t>
  </si>
  <si>
    <t>CNWYVT-LA</t>
  </si>
  <si>
    <t>CNWYVT-NH</t>
  </si>
  <si>
    <t>CNWYVT-MN</t>
  </si>
  <si>
    <t>CNWYVT-AL</t>
  </si>
  <si>
    <t>CNWYVT-DE</t>
  </si>
  <si>
    <t>CNWYVT-AZ</t>
  </si>
  <si>
    <t>CNWYVT-DC</t>
  </si>
  <si>
    <t>CNWYVT-ME</t>
  </si>
  <si>
    <t>CNWYVT-WV</t>
  </si>
  <si>
    <t>CNWYVT-CA</t>
  </si>
  <si>
    <t>CNWYVT-KS</t>
  </si>
  <si>
    <t>CNWYVT-RI</t>
  </si>
  <si>
    <t>CNWYVT-IN</t>
  </si>
  <si>
    <t>CNWYVT-MD</t>
  </si>
  <si>
    <t>CNWYVT-AB</t>
  </si>
  <si>
    <t>VT-AK</t>
  </si>
  <si>
    <t>CNWYVT-AK</t>
  </si>
  <si>
    <t>CNWYVT-PA</t>
  </si>
  <si>
    <t>CNWYVT-VA</t>
  </si>
  <si>
    <t>CNWYVT-SK</t>
  </si>
  <si>
    <t>CNWYVT-GA</t>
  </si>
  <si>
    <t>CNWYVT-MO</t>
  </si>
  <si>
    <t>CNWYVT-CT</t>
  </si>
  <si>
    <t>CNWYVT-NS</t>
  </si>
  <si>
    <t>CNWYVT-MT</t>
  </si>
  <si>
    <t>CNWYVT-MB</t>
  </si>
  <si>
    <t>CNWYVT-PE</t>
  </si>
  <si>
    <t>CNWYVT-NL</t>
  </si>
  <si>
    <t>CNWYVT-NB</t>
  </si>
  <si>
    <t>CNWYVT-AR</t>
  </si>
  <si>
    <t>CNWYVT-TX</t>
  </si>
  <si>
    <t>CNWYVT-QC</t>
  </si>
  <si>
    <t>IL-HI</t>
  </si>
  <si>
    <t>CNWYIL-HI</t>
  </si>
  <si>
    <t>IL-AK</t>
  </si>
  <si>
    <t>CNWYIL-AK</t>
  </si>
  <si>
    <t>CNWYIL-SK</t>
  </si>
  <si>
    <t>CNWYIL-NS</t>
  </si>
  <si>
    <t>CNWYIL-MB</t>
  </si>
  <si>
    <t>CNWYIL-PE</t>
  </si>
  <si>
    <t>CNWYIL-NL</t>
  </si>
  <si>
    <t>CNWYIL-NB</t>
  </si>
  <si>
    <t>CNWYIL-QC</t>
  </si>
  <si>
    <t>CNWYNE-TN</t>
  </si>
  <si>
    <t>CNWYNE-IA</t>
  </si>
  <si>
    <t>CNWYNE-SC</t>
  </si>
  <si>
    <t>CNWYNE-NJ</t>
  </si>
  <si>
    <t>CNWYNE-VT</t>
  </si>
  <si>
    <t>CNWYNE-NE</t>
  </si>
  <si>
    <t>CNWYNE-ON</t>
  </si>
  <si>
    <t>CNWYNE-MS</t>
  </si>
  <si>
    <t>CNWYNE-NM</t>
  </si>
  <si>
    <t>CNWYNE-ND</t>
  </si>
  <si>
    <t>CNWYNE-UT</t>
  </si>
  <si>
    <t>CNWYNE-WA</t>
  </si>
  <si>
    <t>CNWYNE-WI</t>
  </si>
  <si>
    <t>CNWYNE-SD</t>
  </si>
  <si>
    <t>CNWYNE-CO</t>
  </si>
  <si>
    <t>CNWYNE-BC</t>
  </si>
  <si>
    <t>CNWYNE-OR</t>
  </si>
  <si>
    <t>CNWYNE-FL</t>
  </si>
  <si>
    <t>CNWYNE-NC</t>
  </si>
  <si>
    <t>CNWYNE-MI</t>
  </si>
  <si>
    <t>CNWYNE-NV</t>
  </si>
  <si>
    <t>CNWYNE-ID</t>
  </si>
  <si>
    <t>NE-HI</t>
  </si>
  <si>
    <t>CNWYNE-HI</t>
  </si>
  <si>
    <t>CNWYNE-WY</t>
  </si>
  <si>
    <t>CNWYNE-MA</t>
  </si>
  <si>
    <t>CNWYNE-NY</t>
  </si>
  <si>
    <t>CNWYNE-OK</t>
  </si>
  <si>
    <t>CNWYNE-OH</t>
  </si>
  <si>
    <t>CNWYNE-LA</t>
  </si>
  <si>
    <t>CNWYNE-NH</t>
  </si>
  <si>
    <t>CNWYNE-AL</t>
  </si>
  <si>
    <t>CNWYNE-DE</t>
  </si>
  <si>
    <t>CNWYNE-AZ</t>
  </si>
  <si>
    <t>CNWYNE-DC</t>
  </si>
  <si>
    <t>CNWYNE-ME</t>
  </si>
  <si>
    <t>CNWYNE-WV</t>
  </si>
  <si>
    <t>CNWYNE-CA</t>
  </si>
  <si>
    <t>CNWYNE-KS</t>
  </si>
  <si>
    <t>CNWYNE-RI</t>
  </si>
  <si>
    <t>CNWYNE-IN</t>
  </si>
  <si>
    <t>CNWYNE-MD</t>
  </si>
  <si>
    <t>CNWYNE-AB</t>
  </si>
  <si>
    <t>NE-AK</t>
  </si>
  <si>
    <t>CNWYNE-AK</t>
  </si>
  <si>
    <t>CNWYNE-PA</t>
  </si>
  <si>
    <t>CNWYNE-VA</t>
  </si>
  <si>
    <t>CNWYNE-SK</t>
  </si>
  <si>
    <t>CNWYNE-GA</t>
  </si>
  <si>
    <t>CNWYNE-MO</t>
  </si>
  <si>
    <t>CNWYNE-CT</t>
  </si>
  <si>
    <t>CNWYNE-NS</t>
  </si>
  <si>
    <t>CNWYNE-MT</t>
  </si>
  <si>
    <t>CNWYNE-MB</t>
  </si>
  <si>
    <t>CNWYNE-PE</t>
  </si>
  <si>
    <t>CNWYNE-NL</t>
  </si>
  <si>
    <t>CNWYNE-NB</t>
  </si>
  <si>
    <t>CNWYNE-AR</t>
  </si>
  <si>
    <t>CNWYNE-QC</t>
  </si>
  <si>
    <t>CNWYON-IA</t>
  </si>
  <si>
    <t>CNWYON-SC</t>
  </si>
  <si>
    <t>CNWYON-NJ</t>
  </si>
  <si>
    <t>CNWYON-VT</t>
  </si>
  <si>
    <t>CNWYON-NE</t>
  </si>
  <si>
    <t>CNWYON-NM</t>
  </si>
  <si>
    <t>CNWYON-ND</t>
  </si>
  <si>
    <t>CNWYON-UT</t>
  </si>
  <si>
    <t>CNWYON-WA</t>
  </si>
  <si>
    <t>CNWYON-WI</t>
  </si>
  <si>
    <t>CNWYON-SD</t>
  </si>
  <si>
    <t>CNWYON-CO</t>
  </si>
  <si>
    <t>CNWYON-OR</t>
  </si>
  <si>
    <t>CNWYON-NV</t>
  </si>
  <si>
    <t>CNWYON-ID</t>
  </si>
  <si>
    <t>ON-HI</t>
  </si>
  <si>
    <t>CNWYON-HI</t>
  </si>
  <si>
    <t>CNWYON-WY</t>
  </si>
  <si>
    <t>CNWYON-MA</t>
  </si>
  <si>
    <t>CNWYON-NY</t>
  </si>
  <si>
    <t>CNWYON-OK</t>
  </si>
  <si>
    <t>CNWYON-LA</t>
  </si>
  <si>
    <t>CNWYON-NH</t>
  </si>
  <si>
    <t>CNWYON-MN</t>
  </si>
  <si>
    <t>CNWYON-AL</t>
  </si>
  <si>
    <t>CNWYON-DE</t>
  </si>
  <si>
    <t>CNWYON-DC</t>
  </si>
  <si>
    <t>CNWYON-ME</t>
  </si>
  <si>
    <t>CNWYON-WV</t>
  </si>
  <si>
    <t>CNWYON-KS</t>
  </si>
  <si>
    <t>ON-AK</t>
  </si>
  <si>
    <t>CNWYON-AK</t>
  </si>
  <si>
    <t>CNWYON-PA</t>
  </si>
  <si>
    <t>CNWYON-VA</t>
  </si>
  <si>
    <t>CNWYON-CT</t>
  </si>
  <si>
    <t>CNWYON-MT</t>
  </si>
  <si>
    <t>CNWYON-AR</t>
  </si>
  <si>
    <t>CNWYMS-ON</t>
  </si>
  <si>
    <t>CNWYMS-BC</t>
  </si>
  <si>
    <t>MS-HI</t>
  </si>
  <si>
    <t>CNWYMS-HI</t>
  </si>
  <si>
    <t>CNWYMS-WY</t>
  </si>
  <si>
    <t>CNWYMS-NH</t>
  </si>
  <si>
    <t>CNWYMS-DC</t>
  </si>
  <si>
    <t>CNWYMS-RI</t>
  </si>
  <si>
    <t>MS-AK</t>
  </si>
  <si>
    <t>CNWYMS-AK</t>
  </si>
  <si>
    <t>CNWYMS-SK</t>
  </si>
  <si>
    <t>CNWYMS-NS</t>
  </si>
  <si>
    <t>CNWYMS-MB</t>
  </si>
  <si>
    <t>CNWYMS-PE</t>
  </si>
  <si>
    <t>CNWYMS-NL</t>
  </si>
  <si>
    <t>CNWYMS-NB</t>
  </si>
  <si>
    <t>CNWYMS-QC</t>
  </si>
  <si>
    <t>CNWYNM-TN</t>
  </si>
  <si>
    <t>CNWYNM-IA</t>
  </si>
  <si>
    <t>CNWYNM-SC</t>
  </si>
  <si>
    <t>CNWYNM-NJ</t>
  </si>
  <si>
    <t>CNWYNM-VT</t>
  </si>
  <si>
    <t>CNWYNM-IL</t>
  </si>
  <si>
    <t>CNWYNM-NE</t>
  </si>
  <si>
    <t>CNWYNM-ON</t>
  </si>
  <si>
    <t>CNWYNM-MS</t>
  </si>
  <si>
    <t>CNWYNM-NM</t>
  </si>
  <si>
    <t>CNWYNM-KY</t>
  </si>
  <si>
    <t>CNWYNM-ND</t>
  </si>
  <si>
    <t>CNWYNM-UT</t>
  </si>
  <si>
    <t>CNWYNM-WA</t>
  </si>
  <si>
    <t>CNWYNM-WI</t>
  </si>
  <si>
    <t>CNWYNM-SD</t>
  </si>
  <si>
    <t>CNWYNM-CO</t>
  </si>
  <si>
    <t>CNWYNM-BC</t>
  </si>
  <si>
    <t>CNWYNM-OR</t>
  </si>
  <si>
    <t>CNWYNM-FL</t>
  </si>
  <si>
    <t>CNWYNM-NC</t>
  </si>
  <si>
    <t>CNWYNM-MI</t>
  </si>
  <si>
    <t>CNWYNM-NV</t>
  </si>
  <si>
    <t>CNWYNM-ID</t>
  </si>
  <si>
    <t>NM-HI</t>
  </si>
  <si>
    <t>CNWYNM-HI</t>
  </si>
  <si>
    <t>CNWYNM-WY</t>
  </si>
  <si>
    <t>CNWYNM-MA</t>
  </si>
  <si>
    <t>CNWYNM-NY</t>
  </si>
  <si>
    <t>CNWYNM-OK</t>
  </si>
  <si>
    <t>CNWYNM-OH</t>
  </si>
  <si>
    <t>CNWYNM-LA</t>
  </si>
  <si>
    <t>CNWYNM-NH</t>
  </si>
  <si>
    <t>CNWYNM-MN</t>
  </si>
  <si>
    <t>CNWYNM-AL</t>
  </si>
  <si>
    <t>CNWYNM-DE</t>
  </si>
  <si>
    <t>CNWYNM-AZ</t>
  </si>
  <si>
    <t>CNWYNM-DC</t>
  </si>
  <si>
    <t>CNWYNM-ME</t>
  </si>
  <si>
    <t>CNWYNM-WV</t>
  </si>
  <si>
    <t>CNWYNM-CA</t>
  </si>
  <si>
    <t>CNWYNM-KS</t>
  </si>
  <si>
    <t>CNWYNM-RI</t>
  </si>
  <si>
    <t>CNWYNM-IN</t>
  </si>
  <si>
    <t>CNWYNM-MD</t>
  </si>
  <si>
    <t>CNWYNM-AB</t>
  </si>
  <si>
    <t>NM-AK</t>
  </si>
  <si>
    <t>CNWYNM-AK</t>
  </si>
  <si>
    <t>CNWYNM-PA</t>
  </si>
  <si>
    <t>CNWYNM-VA</t>
  </si>
  <si>
    <t>CNWYNM-SK</t>
  </si>
  <si>
    <t>CNWYNM-GA</t>
  </si>
  <si>
    <t>CNWYNM-MO</t>
  </si>
  <si>
    <t>CNWYNM-CT</t>
  </si>
  <si>
    <t>CNWYNM-NS</t>
  </si>
  <si>
    <t>CNWYNM-MT</t>
  </si>
  <si>
    <t>CNWYNM-MB</t>
  </si>
  <si>
    <t>CNWYNM-PE</t>
  </si>
  <si>
    <t>CNWYNM-NL</t>
  </si>
  <si>
    <t>CNWYNM-NB</t>
  </si>
  <si>
    <t>CNWYNM-AR</t>
  </si>
  <si>
    <t>CNWYNM-TX</t>
  </si>
  <si>
    <t>CNWYNM-QC</t>
  </si>
  <si>
    <t>KY-HI</t>
  </si>
  <si>
    <t>CNWYKY-HI</t>
  </si>
  <si>
    <t>CNWYKY-AB</t>
  </si>
  <si>
    <t>KY-AK</t>
  </si>
  <si>
    <t>CNWYKY-AK</t>
  </si>
  <si>
    <t>CNWYKY-PE</t>
  </si>
  <si>
    <t>CNWYKY-NL</t>
  </si>
  <si>
    <t>CNWYKY-QC</t>
  </si>
  <si>
    <t>CNWYND-TN</t>
  </si>
  <si>
    <t>CNWYND-IA</t>
  </si>
  <si>
    <t>CNWYND-SC</t>
  </si>
  <si>
    <t>CNWYND-NJ</t>
  </si>
  <si>
    <t>CNWYND-VT</t>
  </si>
  <si>
    <t>CNWYND-IL</t>
  </si>
  <si>
    <t>CNWYND-NE</t>
  </si>
  <si>
    <t>CNWYND-ON</t>
  </si>
  <si>
    <t>CNWYND-MS</t>
  </si>
  <si>
    <t>CNWYND-NM</t>
  </si>
  <si>
    <t>CNWYND-ND</t>
  </si>
  <si>
    <t>CNWYND-UT</t>
  </si>
  <si>
    <t>CNWYND-WA</t>
  </si>
  <si>
    <t>CNWYND-WI</t>
  </si>
  <si>
    <t>CNWYND-SD</t>
  </si>
  <si>
    <t>CNWYND-CO</t>
  </si>
  <si>
    <t>CNWYND-BC</t>
  </si>
  <si>
    <t>CNWYND-OR</t>
  </si>
  <si>
    <t>CNWYND-FL</t>
  </si>
  <si>
    <t>CNWYND-NC</t>
  </si>
  <si>
    <t>CNWYND-MI</t>
  </si>
  <si>
    <t>CNWYND-NV</t>
  </si>
  <si>
    <t>CNWYND-ID</t>
  </si>
  <si>
    <t>ND-HI</t>
  </si>
  <si>
    <t>CNWYND-HI</t>
  </si>
  <si>
    <t>CNWYND-WY</t>
  </si>
  <si>
    <t>CNWYND-MA</t>
  </si>
  <si>
    <t>CNWYND-NY</t>
  </si>
  <si>
    <t>CNWYND-OK</t>
  </si>
  <si>
    <t>CNWYND-OH</t>
  </si>
  <si>
    <t>CNWYND-LA</t>
  </si>
  <si>
    <t>CNWYND-NH</t>
  </si>
  <si>
    <t>CNWYND-MN</t>
  </si>
  <si>
    <t>CNWYND-AL</t>
  </si>
  <si>
    <t>CNWYND-DE</t>
  </si>
  <si>
    <t>CNWYND-AZ</t>
  </si>
  <si>
    <t>CNWYND-DC</t>
  </si>
  <si>
    <t>CNWYND-ME</t>
  </si>
  <si>
    <t>CNWYND-WV</t>
  </si>
  <si>
    <t>CNWYND-CA</t>
  </si>
  <si>
    <t>CNWYND-KS</t>
  </si>
  <si>
    <t>CNWYND-RI</t>
  </si>
  <si>
    <t>CNWYND-IN</t>
  </si>
  <si>
    <t>CNWYND-MD</t>
  </si>
  <si>
    <t>CNWYND-AB</t>
  </si>
  <si>
    <t>ND-AK</t>
  </si>
  <si>
    <t>CNWYND-AK</t>
  </si>
  <si>
    <t>CNWYND-PA</t>
  </si>
  <si>
    <t>CNWYND-VA</t>
  </si>
  <si>
    <t>CNWYND-SK</t>
  </si>
  <si>
    <t>CNWYND-GA</t>
  </si>
  <si>
    <t>CNWYND-MO</t>
  </si>
  <si>
    <t>CNWYND-CT</t>
  </si>
  <si>
    <t>CNWYND-NS</t>
  </si>
  <si>
    <t>CNWYND-MT</t>
  </si>
  <si>
    <t>CNWYND-MB</t>
  </si>
  <si>
    <t>CNWYND-PE</t>
  </si>
  <si>
    <t>CNWYND-NL</t>
  </si>
  <si>
    <t>CNWYND-NB</t>
  </si>
  <si>
    <t>CNWYND-AR</t>
  </si>
  <si>
    <t>CNWYND-TX</t>
  </si>
  <si>
    <t>CNWYND-QC</t>
  </si>
  <si>
    <t>CNWYUT-TN</t>
  </si>
  <si>
    <t>CNWYUT-IA</t>
  </si>
  <si>
    <t>CNWYUT-SC</t>
  </si>
  <si>
    <t>CNWYUT-NJ</t>
  </si>
  <si>
    <t>CNWYUT-VT</t>
  </si>
  <si>
    <t>CNWYUT-IL</t>
  </si>
  <si>
    <t>CNWYUT-NE</t>
  </si>
  <si>
    <t>CNWYUT-ON</t>
  </si>
  <si>
    <t>CNWYUT-MS</t>
  </si>
  <si>
    <t>CNWYUT-ND</t>
  </si>
  <si>
    <t>CNWYUT-WI</t>
  </si>
  <si>
    <t>CNWYUT-SD</t>
  </si>
  <si>
    <t>CNWYUT-BC</t>
  </si>
  <si>
    <t>CNWYUT-FL</t>
  </si>
  <si>
    <t>UT-HI</t>
  </si>
  <si>
    <t>CNWYUT-HI</t>
  </si>
  <si>
    <t>CNWYUT-MA</t>
  </si>
  <si>
    <t>CNWYUT-NY</t>
  </si>
  <si>
    <t>CNWYUT-OK</t>
  </si>
  <si>
    <t>CNWYUT-LA</t>
  </si>
  <si>
    <t>CNWYUT-NH</t>
  </si>
  <si>
    <t>CNWYUT-AL</t>
  </si>
  <si>
    <t>CNWYUT-DE</t>
  </si>
  <si>
    <t>CNWYUT-DC</t>
  </si>
  <si>
    <t>CNWYUT-ME</t>
  </si>
  <si>
    <t>CNWYUT-WV</t>
  </si>
  <si>
    <t>CNWYUT-KS</t>
  </si>
  <si>
    <t>CNWYUT-RI</t>
  </si>
  <si>
    <t>CNWYUT-IN</t>
  </si>
  <si>
    <t>CNWYUT-MD</t>
  </si>
  <si>
    <t>UT-AK</t>
  </si>
  <si>
    <t>CNWYUT-AK</t>
  </si>
  <si>
    <t>CNWYUT-PA</t>
  </si>
  <si>
    <t>CNWYUT-VA</t>
  </si>
  <si>
    <t>CNWYUT-SK</t>
  </si>
  <si>
    <t>CNWYUT-GA</t>
  </si>
  <si>
    <t>CNWYUT-CT</t>
  </si>
  <si>
    <t>CNWYUT-NS</t>
  </si>
  <si>
    <t>CNWYUT-PE</t>
  </si>
  <si>
    <t>CNWYUT-NL</t>
  </si>
  <si>
    <t>CNWYUT-NB</t>
  </si>
  <si>
    <t>CNWYUT-AR</t>
  </si>
  <si>
    <t>CNWYUT-QC</t>
  </si>
  <si>
    <t>CNWYWA-IA</t>
  </si>
  <si>
    <t>CNWYWA-SC</t>
  </si>
  <si>
    <t>CNWYWA-NJ</t>
  </si>
  <si>
    <t>CNWYWA-VT</t>
  </si>
  <si>
    <t>CNWYWA-NE</t>
  </si>
  <si>
    <t>CNWYWA-ON</t>
  </si>
  <si>
    <t>CNWYWA-MS</t>
  </si>
  <si>
    <t>CNWYWA-NM</t>
  </si>
  <si>
    <t>CNWYWA-SD</t>
  </si>
  <si>
    <t>CNWYWA-MI</t>
  </si>
  <si>
    <t>WA-HI</t>
  </si>
  <si>
    <t>CNWYWA-HI</t>
  </si>
  <si>
    <t>CNWYWA-WY</t>
  </si>
  <si>
    <t>CNWYWA-MA</t>
  </si>
  <si>
    <t>CNWYWA-NY</t>
  </si>
  <si>
    <t>CNWYWA-LA</t>
  </si>
  <si>
    <t>CNWYWA-MN</t>
  </si>
  <si>
    <t>CNWYWA-DE</t>
  </si>
  <si>
    <t>CNWYWA-DC</t>
  </si>
  <si>
    <t>CNWYWA-ME</t>
  </si>
  <si>
    <t>CNWYWA-WV</t>
  </si>
  <si>
    <t>CNWYWA-KS</t>
  </si>
  <si>
    <t>CNWYWA-RI</t>
  </si>
  <si>
    <t>CNWYWA-MD</t>
  </si>
  <si>
    <t>CNWYWA-AB</t>
  </si>
  <si>
    <t>WA-AK</t>
  </si>
  <si>
    <t>CNWYWA-AK</t>
  </si>
  <si>
    <t>CNWYWA-VA</t>
  </si>
  <si>
    <t>CNWYWA-SK</t>
  </si>
  <si>
    <t>CNWYWA-CT</t>
  </si>
  <si>
    <t>CNWYWA-NS</t>
  </si>
  <si>
    <t>CNWYWA-MB</t>
  </si>
  <si>
    <t>CNWYWA-PE</t>
  </si>
  <si>
    <t>CNWYWA-NL</t>
  </si>
  <si>
    <t>CNWYWA-NB</t>
  </si>
  <si>
    <t>CNWYWA-AR</t>
  </si>
  <si>
    <t>CNWYWA-QC</t>
  </si>
  <si>
    <t>CNWYWI-TN</t>
  </si>
  <si>
    <t>CNWYWI-SC</t>
  </si>
  <si>
    <t>CNWYWI-NJ</t>
  </si>
  <si>
    <t>CNWYWI-VT</t>
  </si>
  <si>
    <t>CNWYWI-NE</t>
  </si>
  <si>
    <t>CNWYWI-ON</t>
  </si>
  <si>
    <t>CNWYWI-NM</t>
  </si>
  <si>
    <t>CNWYWI-UT</t>
  </si>
  <si>
    <t>CNWYWI-SD</t>
  </si>
  <si>
    <t>CNWYWI-CO</t>
  </si>
  <si>
    <t>CNWYWI-BC</t>
  </si>
  <si>
    <t>CNWYWI-OR</t>
  </si>
  <si>
    <t>CNWYWI-NV</t>
  </si>
  <si>
    <t>CNWYWI-ID</t>
  </si>
  <si>
    <t>WI-HI</t>
  </si>
  <si>
    <t>CNWYWI-HI</t>
  </si>
  <si>
    <t>CNWYWI-WY</t>
  </si>
  <si>
    <t>CNWYWI-LA</t>
  </si>
  <si>
    <t>CNWYWI-NH</t>
  </si>
  <si>
    <t>CNWYWI-AL</t>
  </si>
  <si>
    <t>CNWYWI-DE</t>
  </si>
  <si>
    <t>CNWYWI-DC</t>
  </si>
  <si>
    <t>CNWYWI-ME</t>
  </si>
  <si>
    <t>CNWYWI-WV</t>
  </si>
  <si>
    <t>CNWYWI-RI</t>
  </si>
  <si>
    <t>CNWYWI-MD</t>
  </si>
  <si>
    <t>CNWYWI-AB</t>
  </si>
  <si>
    <t>WI-AK</t>
  </si>
  <si>
    <t>CNWYWI-AK</t>
  </si>
  <si>
    <t>CNWYWI-SK</t>
  </si>
  <si>
    <t>CNWYWI-CT</t>
  </si>
  <si>
    <t>CNWYWI-NS</t>
  </si>
  <si>
    <t>CNWYWI-MT</t>
  </si>
  <si>
    <t>CNWYWI-MB</t>
  </si>
  <si>
    <t>CNWYWI-PE</t>
  </si>
  <si>
    <t>CNWYWI-NL</t>
  </si>
  <si>
    <t>CNWYWI-NB</t>
  </si>
  <si>
    <t>CNWYWI-AR</t>
  </si>
  <si>
    <t>CNWYWI-QC</t>
  </si>
  <si>
    <t>CNWYSD-TN</t>
  </si>
  <si>
    <t>CNWYSD-IA</t>
  </si>
  <si>
    <t>CNWYSD-SC</t>
  </si>
  <si>
    <t>CNWYSD-NJ</t>
  </si>
  <si>
    <t>CNWYSD-VT</t>
  </si>
  <si>
    <t>CNWYSD-IL</t>
  </si>
  <si>
    <t>CNWYSD-NE</t>
  </si>
  <si>
    <t>CNWYSD-ON</t>
  </si>
  <si>
    <t>CNWYSD-MS</t>
  </si>
  <si>
    <t>CNWYSD-NM</t>
  </si>
  <si>
    <t>CNWYSD-ND</t>
  </si>
  <si>
    <t>CNWYSD-UT</t>
  </si>
  <si>
    <t>CNWYSD-WA</t>
  </si>
  <si>
    <t>CNWYSD-WI</t>
  </si>
  <si>
    <t>CNWYSD-SD</t>
  </si>
  <si>
    <t>CNWYSD-CO</t>
  </si>
  <si>
    <t>CNWYSD-BC</t>
  </si>
  <si>
    <t>CNWYSD-OR</t>
  </si>
  <si>
    <t>CNWYSD-FL</t>
  </si>
  <si>
    <t>CNWYSD-NV</t>
  </si>
  <si>
    <t>CNWYSD-ID</t>
  </si>
  <si>
    <t>SD-HI</t>
  </si>
  <si>
    <t>CNWYSD-HI</t>
  </si>
  <si>
    <t>CNWYSD-WY</t>
  </si>
  <si>
    <t>CNWYSD-MA</t>
  </si>
  <si>
    <t>CNWYSD-NY</t>
  </si>
  <si>
    <t>CNWYSD-OK</t>
  </si>
  <si>
    <t>CNWYSD-LA</t>
  </si>
  <si>
    <t>CNWYSD-NH</t>
  </si>
  <si>
    <t>CNWYSD-MN</t>
  </si>
  <si>
    <t>CNWYSD-AL</t>
  </si>
  <si>
    <t>CNWYSD-DE</t>
  </si>
  <si>
    <t>CNWYSD-AZ</t>
  </si>
  <si>
    <t>CNWYSD-DC</t>
  </si>
  <si>
    <t>CNWYSD-ME</t>
  </si>
  <si>
    <t>CNWYSD-WV</t>
  </si>
  <si>
    <t>CNWYSD-CA</t>
  </si>
  <si>
    <t>CNWYSD-KS</t>
  </si>
  <si>
    <t>CNWYSD-RI</t>
  </si>
  <si>
    <t>CNWYSD-IN</t>
  </si>
  <si>
    <t>CNWYSD-MD</t>
  </si>
  <si>
    <t>CNWYSD-AB</t>
  </si>
  <si>
    <t>SD-AK</t>
  </si>
  <si>
    <t>CNWYSD-AK</t>
  </si>
  <si>
    <t>CNWYSD-PA</t>
  </si>
  <si>
    <t>CNWYSD-VA</t>
  </si>
  <si>
    <t>CNWYSD-SK</t>
  </si>
  <si>
    <t>CNWYSD-GA</t>
  </si>
  <si>
    <t>CNWYSD-MO</t>
  </si>
  <si>
    <t>CNWYSD-CT</t>
  </si>
  <si>
    <t>CNWYSD-NS</t>
  </si>
  <si>
    <t>CNWYSD-MT</t>
  </si>
  <si>
    <t>CNWYSD-MB</t>
  </si>
  <si>
    <t>CNWYSD-PE</t>
  </si>
  <si>
    <t>CNWYSD-NL</t>
  </si>
  <si>
    <t>CNWYSD-NB</t>
  </si>
  <si>
    <t>CNWYSD-AR</t>
  </si>
  <si>
    <t>CNWYSD-QC</t>
  </si>
  <si>
    <t>CNWYCO-TN</t>
  </si>
  <si>
    <t>CNWYCO-IA</t>
  </si>
  <si>
    <t>CNWYCO-SC</t>
  </si>
  <si>
    <t>CNWYCO-VT</t>
  </si>
  <si>
    <t>CNWYCO-NE</t>
  </si>
  <si>
    <t>CNWYCO-ON</t>
  </si>
  <si>
    <t>CNWYCO-ND</t>
  </si>
  <si>
    <t>CNWYCO-BC</t>
  </si>
  <si>
    <t>CNWYCO-FL</t>
  </si>
  <si>
    <t>CO-HI</t>
  </si>
  <si>
    <t>CNWYCO-HI</t>
  </si>
  <si>
    <t>CNWYCO-MA</t>
  </si>
  <si>
    <t>CNWYCO-NY</t>
  </si>
  <si>
    <t>CNWYCO-OK</t>
  </si>
  <si>
    <t>CNWYCO-LA</t>
  </si>
  <si>
    <t>CNWYCO-NH</t>
  </si>
  <si>
    <t>CNWYCO-DE</t>
  </si>
  <si>
    <t>CNWYCO-DC</t>
  </si>
  <si>
    <t>CNWYCO-ME</t>
  </si>
  <si>
    <t>CNWYCO-WV</t>
  </si>
  <si>
    <t>CNWYCO-RI</t>
  </si>
  <si>
    <t>CNWYCO-IN</t>
  </si>
  <si>
    <t>CNWYCO-MD</t>
  </si>
  <si>
    <t>CO-AK</t>
  </si>
  <si>
    <t>CNWYCO-AK</t>
  </si>
  <si>
    <t>CNWYCO-PA</t>
  </si>
  <si>
    <t>CNWYCO-SK</t>
  </si>
  <si>
    <t>CNWYCO-CT</t>
  </si>
  <si>
    <t>CNWYCO-NS</t>
  </si>
  <si>
    <t>CNWYCO-MB</t>
  </si>
  <si>
    <t>CNWYCO-PE</t>
  </si>
  <si>
    <t>CNWYCO-NL</t>
  </si>
  <si>
    <t>CNWYCO-NB</t>
  </si>
  <si>
    <t>CNWYCO-AR</t>
  </si>
  <si>
    <t>CNWYBC-TN</t>
  </si>
  <si>
    <t>CNWYBC-IA</t>
  </si>
  <si>
    <t>CNWYBC-SC</t>
  </si>
  <si>
    <t>CNWYBC-NJ</t>
  </si>
  <si>
    <t>CNWYBC-VT</t>
  </si>
  <si>
    <t>CNWYBC-IL</t>
  </si>
  <si>
    <t>CNWYBC-NE</t>
  </si>
  <si>
    <t>CNWYBC-MS</t>
  </si>
  <si>
    <t>CNWYBC-NM</t>
  </si>
  <si>
    <t>CNWYBC-KY</t>
  </si>
  <si>
    <t>CNWYBC-ND</t>
  </si>
  <si>
    <t>CNWYBC-UT</t>
  </si>
  <si>
    <t>CNWYBC-WA</t>
  </si>
  <si>
    <t>CNWYBC-WI</t>
  </si>
  <si>
    <t>CNWYBC-SD</t>
  </si>
  <si>
    <t>CNWYBC-CO</t>
  </si>
  <si>
    <t>CNWYBC-OR</t>
  </si>
  <si>
    <t>CNWYBC-FL</t>
  </si>
  <si>
    <t>CNWYBC-NC</t>
  </si>
  <si>
    <t>CNWYBC-MI</t>
  </si>
  <si>
    <t>CNWYBC-NV</t>
  </si>
  <si>
    <t>CNWYBC-ID</t>
  </si>
  <si>
    <t>BC-HI</t>
  </si>
  <si>
    <t>CNWYBC-HI</t>
  </si>
  <si>
    <t>CNWYBC-WY</t>
  </si>
  <si>
    <t>CNWYBC-MA</t>
  </si>
  <si>
    <t>CNWYBC-NY</t>
  </si>
  <si>
    <t>CNWYBC-OK</t>
  </si>
  <si>
    <t>CNWYBC-OH</t>
  </si>
  <si>
    <t>CNWYBC-LA</t>
  </si>
  <si>
    <t>CNWYBC-NH</t>
  </si>
  <si>
    <t>CNWYBC-MN</t>
  </si>
  <si>
    <t>CNWYBC-AL</t>
  </si>
  <si>
    <t>CNWYBC-DE</t>
  </si>
  <si>
    <t>CNWYBC-AZ</t>
  </si>
  <si>
    <t>CNWYBC-DC</t>
  </si>
  <si>
    <t>CNWYBC-ME</t>
  </si>
  <si>
    <t>CNWYBC-WV</t>
  </si>
  <si>
    <t>CNWYBC-CA</t>
  </si>
  <si>
    <t>CNWYBC-KS</t>
  </si>
  <si>
    <t>CNWYBC-RI</t>
  </si>
  <si>
    <t>CNWYBC-IN</t>
  </si>
  <si>
    <t>CNWYBC-MD</t>
  </si>
  <si>
    <t>BC-AK</t>
  </si>
  <si>
    <t>CNWYBC-AK</t>
  </si>
  <si>
    <t>CNWYBC-PA</t>
  </si>
  <si>
    <t>CNWYBC-VA</t>
  </si>
  <si>
    <t>CNWYBC-GA</t>
  </si>
  <si>
    <t>CNWYBC-MO</t>
  </si>
  <si>
    <t>CNWYBC-CT</t>
  </si>
  <si>
    <t>CNWYBC-MT</t>
  </si>
  <si>
    <t>CNWYBC-AR</t>
  </si>
  <si>
    <t>CNWYBC-TX</t>
  </si>
  <si>
    <t>CNWYOR-TN</t>
  </si>
  <si>
    <t>CNWYOR-IA</t>
  </si>
  <si>
    <t>CNWYOR-SC</t>
  </si>
  <si>
    <t>CNWYOR-NJ</t>
  </si>
  <si>
    <t>CNWYOR-VT</t>
  </si>
  <si>
    <t>CNWYOR-IL</t>
  </si>
  <si>
    <t>CNWYOR-NE</t>
  </si>
  <si>
    <t>CNWYOR-ON</t>
  </si>
  <si>
    <t>CNWYOR-MS</t>
  </si>
  <si>
    <t>CNWYOR-NM</t>
  </si>
  <si>
    <t>CNWYOR-ND</t>
  </si>
  <si>
    <t>CNWYOR-UT</t>
  </si>
  <si>
    <t>CNWYOR-WI</t>
  </si>
  <si>
    <t>CNWYOR-SD</t>
  </si>
  <si>
    <t>CNWYOR-CO</t>
  </si>
  <si>
    <t>CNWYOR-BC</t>
  </si>
  <si>
    <t>CNWYOR-OR</t>
  </si>
  <si>
    <t>CNWYOR-FL</t>
  </si>
  <si>
    <t>CNWYOR-NC</t>
  </si>
  <si>
    <t>CNWYOR-NV</t>
  </si>
  <si>
    <t>CNWYOR-ID</t>
  </si>
  <si>
    <t>OR-HI</t>
  </si>
  <si>
    <t>CNWYOR-HI</t>
  </si>
  <si>
    <t>CNWYOR-WY</t>
  </si>
  <si>
    <t>CNWYOR-MA</t>
  </si>
  <si>
    <t>CNWYOR-NY</t>
  </si>
  <si>
    <t>CNWYOR-OK</t>
  </si>
  <si>
    <t>CNWYOR-OH</t>
  </si>
  <si>
    <t>CNWYOR-LA</t>
  </si>
  <si>
    <t>CNWYOR-NH</t>
  </si>
  <si>
    <t>CNWYOR-MN</t>
  </si>
  <si>
    <t>CNWYOR-AL</t>
  </si>
  <si>
    <t>CNWYOR-DE</t>
  </si>
  <si>
    <t>CNWYOR-AZ</t>
  </si>
  <si>
    <t>CNWYOR-DC</t>
  </si>
  <si>
    <t>CNWYOR-ME</t>
  </si>
  <si>
    <t>CNWYOR-WV</t>
  </si>
  <si>
    <t>CNWYOR-KS</t>
  </si>
  <si>
    <t>CNWYOR-RI</t>
  </si>
  <si>
    <t>CNWYOR-IN</t>
  </si>
  <si>
    <t>CNWYOR-MD</t>
  </si>
  <si>
    <t>CNWYOR-AB</t>
  </si>
  <si>
    <t>OR-AK</t>
  </si>
  <si>
    <t>CNWYOR-AK</t>
  </si>
  <si>
    <t>CNWYOR-PA</t>
  </si>
  <si>
    <t>CNWYOR-VA</t>
  </si>
  <si>
    <t>CNWYOR-SK</t>
  </si>
  <si>
    <t>CNWYOR-GA</t>
  </si>
  <si>
    <t>CNWYOR-CT</t>
  </si>
  <si>
    <t>CNWYOR-NS</t>
  </si>
  <si>
    <t>CNWYOR-MT</t>
  </si>
  <si>
    <t>CNWYOR-MB</t>
  </si>
  <si>
    <t>CNWYOR-PE</t>
  </si>
  <si>
    <t>CNWYOR-NL</t>
  </si>
  <si>
    <t>CNWYOR-NB</t>
  </si>
  <si>
    <t>CNWYOR-AR</t>
  </si>
  <si>
    <t>CNWYOR-QC</t>
  </si>
  <si>
    <t>CNWYFL-VT</t>
  </si>
  <si>
    <t>CNWYFL-NM</t>
  </si>
  <si>
    <t>CNWYFL-ND</t>
  </si>
  <si>
    <t>CNWYFL-SD</t>
  </si>
  <si>
    <t>CNWYFL-BC</t>
  </si>
  <si>
    <t>CNWYFL-ID</t>
  </si>
  <si>
    <t>FL-HI</t>
  </si>
  <si>
    <t>CNWYFL-HI</t>
  </si>
  <si>
    <t>CNWYFL-WY</t>
  </si>
  <si>
    <t>CNWYFL-NH</t>
  </si>
  <si>
    <t>CNWYFL-DE</t>
  </si>
  <si>
    <t>CNWYFL-DC</t>
  </si>
  <si>
    <t>CNWYFL-ME</t>
  </si>
  <si>
    <t>CNWYFL-AB</t>
  </si>
  <si>
    <t>FL-AK</t>
  </si>
  <si>
    <t>CNWYFL-AK</t>
  </si>
  <si>
    <t>CNWYFL-SK</t>
  </si>
  <si>
    <t>CNWYFL-NS</t>
  </si>
  <si>
    <t>CNWYFL-MT</t>
  </si>
  <si>
    <t>CNWYFL-MB</t>
  </si>
  <si>
    <t>CNWYFL-PE</t>
  </si>
  <si>
    <t>CNWYFL-NL</t>
  </si>
  <si>
    <t>CNWYFL-NB</t>
  </si>
  <si>
    <t>CNWYNC-BC</t>
  </si>
  <si>
    <t>NC-HI</t>
  </si>
  <si>
    <t>CNWYNC-HI</t>
  </si>
  <si>
    <t>CNWYNC-WY</t>
  </si>
  <si>
    <t>NC-AK</t>
  </si>
  <si>
    <t>CNWYNC-AK</t>
  </si>
  <si>
    <t>CNWYNC-SK</t>
  </si>
  <si>
    <t>CNWYNC-NS</t>
  </si>
  <si>
    <t>CNWYNC-MB</t>
  </si>
  <si>
    <t>CNWYNC-PE</t>
  </si>
  <si>
    <t>CNWYNC-NL</t>
  </si>
  <si>
    <t>CNWYMI-SC</t>
  </si>
  <si>
    <t>CNWYMI-NM</t>
  </si>
  <si>
    <t>CNWYMI-SD</t>
  </si>
  <si>
    <t>CNWYMI-BC</t>
  </si>
  <si>
    <t>MI-HI</t>
  </si>
  <si>
    <t>CNWYMI-HI</t>
  </si>
  <si>
    <t>CNWYMI-OK</t>
  </si>
  <si>
    <t>CNWYMI-LA</t>
  </si>
  <si>
    <t>CNWYMI-NH</t>
  </si>
  <si>
    <t>CNWYMI-DE</t>
  </si>
  <si>
    <t>CNWYMI-RI</t>
  </si>
  <si>
    <t>CNWYMI-AB</t>
  </si>
  <si>
    <t>MI-AK</t>
  </si>
  <si>
    <t>CNWYMI-AK</t>
  </si>
  <si>
    <t>CNWYMI-SK</t>
  </si>
  <si>
    <t>CNWYMI-NS</t>
  </si>
  <si>
    <t>CNWYMI-MB</t>
  </si>
  <si>
    <t>CNWYMI-PE</t>
  </si>
  <si>
    <t>CNWYMI-NL</t>
  </si>
  <si>
    <t>CNWYMI-NB</t>
  </si>
  <si>
    <t>CNWYMI-QC</t>
  </si>
  <si>
    <t>CNWYNV-TN</t>
  </si>
  <si>
    <t>CNWYNV-IA</t>
  </si>
  <si>
    <t>CNWYNV-SC</t>
  </si>
  <si>
    <t>CNWYNV-NJ</t>
  </si>
  <si>
    <t>CNWYNV-VT</t>
  </si>
  <si>
    <t>CNWYNV-IL</t>
  </si>
  <si>
    <t>CNWYNV-NE</t>
  </si>
  <si>
    <t>CNWYNV-ON</t>
  </si>
  <si>
    <t>CNWYNV-MS</t>
  </si>
  <si>
    <t>CNWYNV-NM</t>
  </si>
  <si>
    <t>CNWYNV-KY</t>
  </si>
  <si>
    <t>CNWYNV-ND</t>
  </si>
  <si>
    <t>CNWYNV-UT</t>
  </si>
  <si>
    <t>CNWYNV-WA</t>
  </si>
  <si>
    <t>CNWYNV-WI</t>
  </si>
  <si>
    <t>CNWYNV-SD</t>
  </si>
  <si>
    <t>CNWYNV-CO</t>
  </si>
  <si>
    <t>CNWYNV-BC</t>
  </si>
  <si>
    <t>CNWYNV-OR</t>
  </si>
  <si>
    <t>CNWYNV-FL</t>
  </si>
  <si>
    <t>CNWYNV-MI</t>
  </si>
  <si>
    <t>CNWYNV-ID</t>
  </si>
  <si>
    <t>NV-HI</t>
  </si>
  <si>
    <t>CNWYNV-HI</t>
  </si>
  <si>
    <t>CNWYNV-WY</t>
  </si>
  <si>
    <t>CNWYNV-MA</t>
  </si>
  <si>
    <t>CNWYNV-NY</t>
  </si>
  <si>
    <t>CNWYNV-OK</t>
  </si>
  <si>
    <t>CNWYNV-OH</t>
  </si>
  <si>
    <t>CNWYNV-LA</t>
  </si>
  <si>
    <t>CNWYNV-NH</t>
  </si>
  <si>
    <t>CNWYNV-MN</t>
  </si>
  <si>
    <t>CNWYNV-AL</t>
  </si>
  <si>
    <t>CNWYNV-DE</t>
  </si>
  <si>
    <t>CNWYNV-AZ</t>
  </si>
  <si>
    <t>CNWYNV-DC</t>
  </si>
  <si>
    <t>CNWYNV-ME</t>
  </si>
  <si>
    <t>CNWYNV-WV</t>
  </si>
  <si>
    <t>CNWYNV-CA</t>
  </si>
  <si>
    <t>CNWYNV-KS</t>
  </si>
  <si>
    <t>CNWYNV-RI</t>
  </si>
  <si>
    <t>CNWYNV-IN</t>
  </si>
  <si>
    <t>CNWYNV-MD</t>
  </si>
  <si>
    <t>CNWYNV-AB</t>
  </si>
  <si>
    <t>NV-AK</t>
  </si>
  <si>
    <t>CNWYNV-AK</t>
  </si>
  <si>
    <t>CNWYNV-PA</t>
  </si>
  <si>
    <t>CNWYNV-VA</t>
  </si>
  <si>
    <t>CNWYNV-SK</t>
  </si>
  <si>
    <t>CNWYNV-GA</t>
  </si>
  <si>
    <t>CNWYNV-MO</t>
  </si>
  <si>
    <t>CNWYNV-CT</t>
  </si>
  <si>
    <t>CNWYNV-NS</t>
  </si>
  <si>
    <t>CNWYNV-MT</t>
  </si>
  <si>
    <t>CNWYNV-MB</t>
  </si>
  <si>
    <t>CNWYNV-PE</t>
  </si>
  <si>
    <t>CNWYNV-NL</t>
  </si>
  <si>
    <t>CNWYNV-NB</t>
  </si>
  <si>
    <t>CNWYNV-AR</t>
  </si>
  <si>
    <t>CNWYNV-QC</t>
  </si>
  <si>
    <t>CNWYID-TN</t>
  </si>
  <si>
    <t>CNWYID-IA</t>
  </si>
  <si>
    <t>CNWYID-SC</t>
  </si>
  <si>
    <t>CNWYID-NJ</t>
  </si>
  <si>
    <t>CNWYID-VT</t>
  </si>
  <si>
    <t>CNWYID-IL</t>
  </si>
  <si>
    <t>CNWYID-NE</t>
  </si>
  <si>
    <t>CNWYID-ON</t>
  </si>
  <si>
    <t>CNWYID-MS</t>
  </si>
  <si>
    <t>CNWYID-NM</t>
  </si>
  <si>
    <t>CNWYID-KY</t>
  </si>
  <si>
    <t>CNWYID-ND</t>
  </si>
  <si>
    <t>CNWYID-WA</t>
  </si>
  <si>
    <t>CNWYID-WI</t>
  </si>
  <si>
    <t>CNWYID-SD</t>
  </si>
  <si>
    <t>CNWYID-CO</t>
  </si>
  <si>
    <t>CNWYID-BC</t>
  </si>
  <si>
    <t>CNWYID-OR</t>
  </si>
  <si>
    <t>CNWYID-FL</t>
  </si>
  <si>
    <t>CNWYID-NC</t>
  </si>
  <si>
    <t>CNWYID-MI</t>
  </si>
  <si>
    <t>CNWYID-NV</t>
  </si>
  <si>
    <t>CNWYID-ID</t>
  </si>
  <si>
    <t>ID-HI</t>
  </si>
  <si>
    <t>CNWYID-HI</t>
  </si>
  <si>
    <t>CNWYID-WY</t>
  </si>
  <si>
    <t>CNWYID-MA</t>
  </si>
  <si>
    <t>CNWYID-NY</t>
  </si>
  <si>
    <t>CNWYID-OK</t>
  </si>
  <si>
    <t>CNWYID-OH</t>
  </si>
  <si>
    <t>CNWYID-LA</t>
  </si>
  <si>
    <t>CNWYID-NH</t>
  </si>
  <si>
    <t>CNWYID-MN</t>
  </si>
  <si>
    <t>CNWYID-AL</t>
  </si>
  <si>
    <t>CNWYID-DE</t>
  </si>
  <si>
    <t>CNWYID-AZ</t>
  </si>
  <si>
    <t>CNWYID-DC</t>
  </si>
  <si>
    <t>CNWYID-ME</t>
  </si>
  <si>
    <t>CNWYID-WV</t>
  </si>
  <si>
    <t>CNWYID-CA</t>
  </si>
  <si>
    <t>CNWYID-KS</t>
  </si>
  <si>
    <t>CNWYID-RI</t>
  </si>
  <si>
    <t>CNWYID-IN</t>
  </si>
  <si>
    <t>CNWYID-MD</t>
  </si>
  <si>
    <t>CNWYID-AB</t>
  </si>
  <si>
    <t>ID-AK</t>
  </si>
  <si>
    <t>CNWYID-AK</t>
  </si>
  <si>
    <t>CNWYID-PA</t>
  </si>
  <si>
    <t>CNWYID-VA</t>
  </si>
  <si>
    <t>CNWYID-SK</t>
  </si>
  <si>
    <t>CNWYID-GA</t>
  </si>
  <si>
    <t>CNWYID-CT</t>
  </si>
  <si>
    <t>CNWYID-NS</t>
  </si>
  <si>
    <t>CNWYID-MT</t>
  </si>
  <si>
    <t>CNWYID-MB</t>
  </si>
  <si>
    <t>CNWYID-PE</t>
  </si>
  <si>
    <t>CNWYID-NL</t>
  </si>
  <si>
    <t>CNWYID-NB</t>
  </si>
  <si>
    <t>CNWYID-AR</t>
  </si>
  <si>
    <t>CNWYID-TX</t>
  </si>
  <si>
    <t>CNWYID-QC</t>
  </si>
  <si>
    <t>HI-TN</t>
  </si>
  <si>
    <t>CNWYHI-TN</t>
  </si>
  <si>
    <t>HI-IA</t>
  </si>
  <si>
    <t>CNWYHI-IA</t>
  </si>
  <si>
    <t>HI-SC</t>
  </si>
  <si>
    <t>CNWYHI-SC</t>
  </si>
  <si>
    <t>HI-NJ</t>
  </si>
  <si>
    <t>CNWYHI-NJ</t>
  </si>
  <si>
    <t>HI-VT</t>
  </si>
  <si>
    <t>CNWYHI-VT</t>
  </si>
  <si>
    <t>HI-IL</t>
  </si>
  <si>
    <t>CNWYHI-IL</t>
  </si>
  <si>
    <t>HI-NE</t>
  </si>
  <si>
    <t>CNWYHI-NE</t>
  </si>
  <si>
    <t>HI-ON</t>
  </si>
  <si>
    <t>CNWYHI-ON</t>
  </si>
  <si>
    <t>HI-MS</t>
  </si>
  <si>
    <t>CNWYHI-MS</t>
  </si>
  <si>
    <t>HI-NM</t>
  </si>
  <si>
    <t>CNWYHI-NM</t>
  </si>
  <si>
    <t>HI-KY</t>
  </si>
  <si>
    <t>CNWYHI-KY</t>
  </si>
  <si>
    <t>HI-ND</t>
  </si>
  <si>
    <t>CNWYHI-ND</t>
  </si>
  <si>
    <t>HI-UT</t>
  </si>
  <si>
    <t>CNWYHI-UT</t>
  </si>
  <si>
    <t>HI-WA</t>
  </si>
  <si>
    <t>CNWYHI-WA</t>
  </si>
  <si>
    <t>HI-WI</t>
  </si>
  <si>
    <t>CNWYHI-WI</t>
  </si>
  <si>
    <t>HI-SD</t>
  </si>
  <si>
    <t>CNWYHI-SD</t>
  </si>
  <si>
    <t>HI-CO</t>
  </si>
  <si>
    <t>CNWYHI-CO</t>
  </si>
  <si>
    <t>HI-BC</t>
  </si>
  <si>
    <t>CNWYHI-BC</t>
  </si>
  <si>
    <t>HI-OR</t>
  </si>
  <si>
    <t>CNWYHI-OR</t>
  </si>
  <si>
    <t>HI-FL</t>
  </si>
  <si>
    <t>CNWYHI-FL</t>
  </si>
  <si>
    <t>HI-NC</t>
  </si>
  <si>
    <t>CNWYHI-NC</t>
  </si>
  <si>
    <t>HI-MI</t>
  </si>
  <si>
    <t>CNWYHI-MI</t>
  </si>
  <si>
    <t>HI-NV</t>
  </si>
  <si>
    <t>CNWYHI-NV</t>
  </si>
  <si>
    <t>HI-ID</t>
  </si>
  <si>
    <t>CNWYHI-ID</t>
  </si>
  <si>
    <t>HI-HI</t>
  </si>
  <si>
    <t>CNWYHI-HI</t>
  </si>
  <si>
    <t>HI-WY</t>
  </si>
  <si>
    <t>CNWYHI-WY</t>
  </si>
  <si>
    <t>HI-MA</t>
  </si>
  <si>
    <t>CNWYHI-MA</t>
  </si>
  <si>
    <t>HI-NY</t>
  </si>
  <si>
    <t>CNWYHI-NY</t>
  </si>
  <si>
    <t>HI-OK</t>
  </si>
  <si>
    <t>CNWYHI-OK</t>
  </si>
  <si>
    <t>HI-OH</t>
  </si>
  <si>
    <t>CNWYHI-OH</t>
  </si>
  <si>
    <t>HI-LA</t>
  </si>
  <si>
    <t>CNWYHI-LA</t>
  </si>
  <si>
    <t>HI-NH</t>
  </si>
  <si>
    <t>CNWYHI-NH</t>
  </si>
  <si>
    <t>HI-MN</t>
  </si>
  <si>
    <t>CNWYHI-MN</t>
  </si>
  <si>
    <t>HI-AL</t>
  </si>
  <si>
    <t>CNWYHI-AL</t>
  </si>
  <si>
    <t>HI-DE</t>
  </si>
  <si>
    <t>CNWYHI-DE</t>
  </si>
  <si>
    <t>HI-AZ</t>
  </si>
  <si>
    <t>CNWYHI-AZ</t>
  </si>
  <si>
    <t>HI-DC</t>
  </si>
  <si>
    <t>CNWYHI-DC</t>
  </si>
  <si>
    <t>HI-ME</t>
  </si>
  <si>
    <t>CNWYHI-ME</t>
  </si>
  <si>
    <t>HI-WV</t>
  </si>
  <si>
    <t>CNWYHI-WV</t>
  </si>
  <si>
    <t>HI-CA</t>
  </si>
  <si>
    <t>CNWYHI-CA</t>
  </si>
  <si>
    <t>HI-KS</t>
  </si>
  <si>
    <t>CNWYHI-KS</t>
  </si>
  <si>
    <t>HI-RI</t>
  </si>
  <si>
    <t>CNWYHI-RI</t>
  </si>
  <si>
    <t>HI-IN</t>
  </si>
  <si>
    <t>CNWYHI-IN</t>
  </si>
  <si>
    <t>HI-MD</t>
  </si>
  <si>
    <t>CNWYHI-MD</t>
  </si>
  <si>
    <t>HI-AB</t>
  </si>
  <si>
    <t>CNWYHI-AB</t>
  </si>
  <si>
    <t>HI-AK</t>
  </si>
  <si>
    <t>CNWYHI-AK</t>
  </si>
  <si>
    <t>HI-PA</t>
  </si>
  <si>
    <t>CNWYHI-PA</t>
  </si>
  <si>
    <t>HI-VA</t>
  </si>
  <si>
    <t>CNWYHI-VA</t>
  </si>
  <si>
    <t>HI-SK</t>
  </si>
  <si>
    <t>CNWYHI-SK</t>
  </si>
  <si>
    <t>HI-GA</t>
  </si>
  <si>
    <t>CNWYHI-GA</t>
  </si>
  <si>
    <t>HI-MO</t>
  </si>
  <si>
    <t>CNWYHI-MO</t>
  </si>
  <si>
    <t>HI-CT</t>
  </si>
  <si>
    <t>CNWYHI-CT</t>
  </si>
  <si>
    <t>HI-NS</t>
  </si>
  <si>
    <t>CNWYHI-NS</t>
  </si>
  <si>
    <t>HI-MT</t>
  </si>
  <si>
    <t>CNWYHI-MT</t>
  </si>
  <si>
    <t>HI-MB</t>
  </si>
  <si>
    <t>CNWYHI-MB</t>
  </si>
  <si>
    <t>HI-PE</t>
  </si>
  <si>
    <t>CNWYHI-PE</t>
  </si>
  <si>
    <t>HI-NL</t>
  </si>
  <si>
    <t>CNWYHI-NL</t>
  </si>
  <si>
    <t>HI-NB</t>
  </si>
  <si>
    <t>CNWYHI-NB</t>
  </si>
  <si>
    <t>HI-AR</t>
  </si>
  <si>
    <t>CNWYHI-AR</t>
  </si>
  <si>
    <t>HI-TX</t>
  </si>
  <si>
    <t>CNWYHI-TX</t>
  </si>
  <si>
    <t>HI-QC</t>
  </si>
  <si>
    <t>CNWYHI-QC</t>
  </si>
  <si>
    <t>CNWYWY-TN</t>
  </si>
  <si>
    <t>CNWYWY-IA</t>
  </si>
  <si>
    <t>CNWYWY-NJ</t>
  </si>
  <si>
    <t>CNWYWY-VT</t>
  </si>
  <si>
    <t>CNWYWY-IL</t>
  </si>
  <si>
    <t>CNWYWY-NE</t>
  </si>
  <si>
    <t>CNWYWY-ON</t>
  </si>
  <si>
    <t>CNWYWY-MS</t>
  </si>
  <si>
    <t>CNWYWY-NM</t>
  </si>
  <si>
    <t>CNWYWY-KY</t>
  </si>
  <si>
    <t>CNWYWY-ND</t>
  </si>
  <si>
    <t>CNWYWY-UT</t>
  </si>
  <si>
    <t>CNWYWY-WA</t>
  </si>
  <si>
    <t>CNWYWY-WI</t>
  </si>
  <si>
    <t>CNWYWY-SD</t>
  </si>
  <si>
    <t>CNWYWY-BC</t>
  </si>
  <si>
    <t>CNWYWY-OR</t>
  </si>
  <si>
    <t>CNWYWY-FL</t>
  </si>
  <si>
    <t>CNWYWY-MI</t>
  </si>
  <si>
    <t>CNWYWY-NV</t>
  </si>
  <si>
    <t>CNWYWY-ID</t>
  </si>
  <si>
    <t>WY-HI</t>
  </si>
  <si>
    <t>CNWYWY-HI</t>
  </si>
  <si>
    <t>CNWYWY-WY</t>
  </si>
  <si>
    <t>CNWYWY-MA</t>
  </si>
  <si>
    <t>CNWYWY-NY</t>
  </si>
  <si>
    <t>CNWYWY-OK</t>
  </si>
  <si>
    <t>CNWYWY-LA</t>
  </si>
  <si>
    <t>CNWYWY-NH</t>
  </si>
  <si>
    <t>CNWYWY-MN</t>
  </si>
  <si>
    <t>CNWYWY-AL</t>
  </si>
  <si>
    <t>CNWYWY-DE</t>
  </si>
  <si>
    <t>CNWYWY-AZ</t>
  </si>
  <si>
    <t>CNWYWY-DC</t>
  </si>
  <si>
    <t>CNWYWY-ME</t>
  </si>
  <si>
    <t>CNWYWY-WV</t>
  </si>
  <si>
    <t>CNWYWY-CA</t>
  </si>
  <si>
    <t>CNWYWY-KS</t>
  </si>
  <si>
    <t>CNWYWY-RI</t>
  </si>
  <si>
    <t>CNWYWY-IN</t>
  </si>
  <si>
    <t>CNWYWY-AB</t>
  </si>
  <si>
    <t>WY-AK</t>
  </si>
  <si>
    <t>CNWYWY-AK</t>
  </si>
  <si>
    <t>CNWYWY-PA</t>
  </si>
  <si>
    <t>CNWYWY-VA</t>
  </si>
  <si>
    <t>CNWYWY-SK</t>
  </si>
  <si>
    <t>CNWYWY-CT</t>
  </si>
  <si>
    <t>CNWYWY-NS</t>
  </si>
  <si>
    <t>CNWYWY-MT</t>
  </si>
  <si>
    <t>CNWYWY-MB</t>
  </si>
  <si>
    <t>CNWYWY-PE</t>
  </si>
  <si>
    <t>CNWYWY-NL</t>
  </si>
  <si>
    <t>CNWYWY-NB</t>
  </si>
  <si>
    <t>CNWYWY-AR</t>
  </si>
  <si>
    <t>CNWYWY-QC</t>
  </si>
  <si>
    <t>CNWYMA-TN</t>
  </si>
  <si>
    <t>CNWYMA-IA</t>
  </si>
  <si>
    <t>CNWYMA-SC</t>
  </si>
  <si>
    <t>CNWYMA-VT</t>
  </si>
  <si>
    <t>CNWYMA-NE</t>
  </si>
  <si>
    <t>CNWYMA-MS</t>
  </si>
  <si>
    <t>CNWYMA-NM</t>
  </si>
  <si>
    <t>CNWYMA-ND</t>
  </si>
  <si>
    <t>CNWYMA-UT</t>
  </si>
  <si>
    <t>CNWYMA-WI</t>
  </si>
  <si>
    <t>CNWYMA-SD</t>
  </si>
  <si>
    <t>CNWYMA-CO</t>
  </si>
  <si>
    <t>CNWYMA-BC</t>
  </si>
  <si>
    <t>CNWYMA-OR</t>
  </si>
  <si>
    <t>CNWYMA-NV</t>
  </si>
  <si>
    <t>CNWYMA-ID</t>
  </si>
  <si>
    <t>MA-HI</t>
  </si>
  <si>
    <t>CNWYMA-HI</t>
  </si>
  <si>
    <t>CNWYMA-WY</t>
  </si>
  <si>
    <t>CNWYMA-OK</t>
  </si>
  <si>
    <t>CNWYMA-OH</t>
  </si>
  <si>
    <t>CNWYMA-LA</t>
  </si>
  <si>
    <t>CNWYMA-NH</t>
  </si>
  <si>
    <t>CNWYMA-AL</t>
  </si>
  <si>
    <t>CNWYMA-DE</t>
  </si>
  <si>
    <t>CNWYMA-DC</t>
  </si>
  <si>
    <t>CNWYMA-ME</t>
  </si>
  <si>
    <t>CNWYMA-WV</t>
  </si>
  <si>
    <t>CNWYMA-KS</t>
  </si>
  <si>
    <t>CNWYMA-RI</t>
  </si>
  <si>
    <t>CNWYMA-AB</t>
  </si>
  <si>
    <t>MA-AK</t>
  </si>
  <si>
    <t>CNWYMA-AK</t>
  </si>
  <si>
    <t>CNWYMA-PA</t>
  </si>
  <si>
    <t>CNWYMA-VA</t>
  </si>
  <si>
    <t>CNWYMA-SK</t>
  </si>
  <si>
    <t>CNWYMA-GA</t>
  </si>
  <si>
    <t>CNWYMA-NS</t>
  </si>
  <si>
    <t>CNWYMA-MT</t>
  </si>
  <si>
    <t>CNWYMA-MB</t>
  </si>
  <si>
    <t>CNWYMA-PE</t>
  </si>
  <si>
    <t>CNWYMA-NL</t>
  </si>
  <si>
    <t>CNWYMA-NB</t>
  </si>
  <si>
    <t>CNWYMA-QC</t>
  </si>
  <si>
    <t>CNWYNY-TN</t>
  </si>
  <si>
    <t>CNWYNY-IA</t>
  </si>
  <si>
    <t>CNWYNY-SC</t>
  </si>
  <si>
    <t>CNWYNY-VT</t>
  </si>
  <si>
    <t>CNWYNY-NE</t>
  </si>
  <si>
    <t>CNWYNY-ON</t>
  </si>
  <si>
    <t>CNWYNY-NM</t>
  </si>
  <si>
    <t>CNWYNY-ND</t>
  </si>
  <si>
    <t>CNWYNY-WA</t>
  </si>
  <si>
    <t>CNWYNY-WI</t>
  </si>
  <si>
    <t>CNWYNY-SD</t>
  </si>
  <si>
    <t>CNWYNY-CO</t>
  </si>
  <si>
    <t>CNWYNY-BC</t>
  </si>
  <si>
    <t>CNWYNY-OR</t>
  </si>
  <si>
    <t>CNWYNY-FL</t>
  </si>
  <si>
    <t>CNWYNY-NV</t>
  </si>
  <si>
    <t>CNWYNY-ID</t>
  </si>
  <si>
    <t>NY-HI</t>
  </si>
  <si>
    <t>CNWYNY-HI</t>
  </si>
  <si>
    <t>CNWYNY-WY</t>
  </si>
  <si>
    <t>CNWYNY-MA</t>
  </si>
  <si>
    <t>CNWYNY-OK</t>
  </si>
  <si>
    <t>CNWYNY-LA</t>
  </si>
  <si>
    <t>CNWYNY-NH</t>
  </si>
  <si>
    <t>CNWYNY-MN</t>
  </si>
  <si>
    <t>CNWYNY-AL</t>
  </si>
  <si>
    <t>CNWYNY-DE</t>
  </si>
  <si>
    <t>CNWYNY-DC</t>
  </si>
  <si>
    <t>CNWYNY-ME</t>
  </si>
  <si>
    <t>CNWYNY-WV</t>
  </si>
  <si>
    <t>CNWYNY-CA</t>
  </si>
  <si>
    <t>CNWYNY-KS</t>
  </si>
  <si>
    <t>CNWYNY-RI</t>
  </si>
  <si>
    <t>CNWYNY-MD</t>
  </si>
  <si>
    <t>CNWYNY-AB</t>
  </si>
  <si>
    <t>NY-AK</t>
  </si>
  <si>
    <t>CNWYNY-AK</t>
  </si>
  <si>
    <t>CNWYNY-VA</t>
  </si>
  <si>
    <t>CNWYNY-SK</t>
  </si>
  <si>
    <t>CNWYNY-GA</t>
  </si>
  <si>
    <t>CNWYNY-CT</t>
  </si>
  <si>
    <t>CNWYNY-NS</t>
  </si>
  <si>
    <t>CNWYNY-MT</t>
  </si>
  <si>
    <t>CNWYNY-MB</t>
  </si>
  <si>
    <t>CNWYNY-PE</t>
  </si>
  <si>
    <t>CNWYNY-NL</t>
  </si>
  <si>
    <t>CNWYNY-NB</t>
  </si>
  <si>
    <t>CNWYNY-AR</t>
  </si>
  <si>
    <t>CNWYNY-QC</t>
  </si>
  <si>
    <t>CNWYOK-SC</t>
  </si>
  <si>
    <t>CNWYOK-VT</t>
  </si>
  <si>
    <t>CNWYOK-ON</t>
  </si>
  <si>
    <t>CNWYOK-NM</t>
  </si>
  <si>
    <t>CNWYOK-KY</t>
  </si>
  <si>
    <t>CNWYOK-ND</t>
  </si>
  <si>
    <t>CNWYOK-WI</t>
  </si>
  <si>
    <t>CNWYOK-SD</t>
  </si>
  <si>
    <t>CNWYOK-BC</t>
  </si>
  <si>
    <t>CNWYOK-OR</t>
  </si>
  <si>
    <t>CNWYOK-FL</t>
  </si>
  <si>
    <t>CNWYOK-MI</t>
  </si>
  <si>
    <t>CNWYOK-NV</t>
  </si>
  <si>
    <t>CNWYOK-ID</t>
  </si>
  <si>
    <t>OK-HI</t>
  </si>
  <si>
    <t>CNWYOK-HI</t>
  </si>
  <si>
    <t>CNWYOK-WY</t>
  </si>
  <si>
    <t>CNWYOK-NY</t>
  </si>
  <si>
    <t>CNWYOK-LA</t>
  </si>
  <si>
    <t>CNWYOK-NH</t>
  </si>
  <si>
    <t>CNWYOK-DE</t>
  </si>
  <si>
    <t>CNWYOK-AZ</t>
  </si>
  <si>
    <t>CNWYOK-DC</t>
  </si>
  <si>
    <t>CNWYOK-ME</t>
  </si>
  <si>
    <t>CNWYOK-WV</t>
  </si>
  <si>
    <t>CNWYOK-CA</t>
  </si>
  <si>
    <t>CNWYOK-RI</t>
  </si>
  <si>
    <t>CNWYOK-MD</t>
  </si>
  <si>
    <t>CNWYOK-AB</t>
  </si>
  <si>
    <t>OK-AK</t>
  </si>
  <si>
    <t>CNWYOK-AK</t>
  </si>
  <si>
    <t>CNWYOK-VA</t>
  </si>
  <si>
    <t>CNWYOK-SK</t>
  </si>
  <si>
    <t>CNWYOK-GA</t>
  </si>
  <si>
    <t>CNWYOK-CT</t>
  </si>
  <si>
    <t>CNWYOK-NS</t>
  </si>
  <si>
    <t>CNWYOK-MT</t>
  </si>
  <si>
    <t>CNWYOK-MB</t>
  </si>
  <si>
    <t>CNWYOK-PE</t>
  </si>
  <si>
    <t>CNWYOK-NL</t>
  </si>
  <si>
    <t>CNWYOK-NB</t>
  </si>
  <si>
    <t>CNWYOK-QC</t>
  </si>
  <si>
    <t>CNWYOH-VT</t>
  </si>
  <si>
    <t>CNWYOH-NM</t>
  </si>
  <si>
    <t>CNWYOH-ND</t>
  </si>
  <si>
    <t>CNWYOH-SD</t>
  </si>
  <si>
    <t>CNWYOH-BC</t>
  </si>
  <si>
    <t>CNWYOH-OR</t>
  </si>
  <si>
    <t>CNWYOH-NV</t>
  </si>
  <si>
    <t>OH-HI</t>
  </si>
  <si>
    <t>CNWYOH-HI</t>
  </si>
  <si>
    <t>CNWYOH-WY</t>
  </si>
  <si>
    <t>CNWYOH-LA</t>
  </si>
  <si>
    <t>CNWYOH-DE</t>
  </si>
  <si>
    <t>CNWYOH-AZ</t>
  </si>
  <si>
    <t>CNWYOH-DC</t>
  </si>
  <si>
    <t>CNWYOH-ME</t>
  </si>
  <si>
    <t>CNWYOH-RI</t>
  </si>
  <si>
    <t>OH-AK</t>
  </si>
  <si>
    <t>CNWYOH-AK</t>
  </si>
  <si>
    <t>CNWYOH-SK</t>
  </si>
  <si>
    <t>CNWYOH-NS</t>
  </si>
  <si>
    <t>CNWYOH-MT</t>
  </si>
  <si>
    <t>CNWYOH-MB</t>
  </si>
  <si>
    <t>CNWYOH-PE</t>
  </si>
  <si>
    <t>CNWYOH-NL</t>
  </si>
  <si>
    <t>CNWYOH-NB</t>
  </si>
  <si>
    <t>CNWYLA-TN</t>
  </si>
  <si>
    <t>CNWYLA-IA</t>
  </si>
  <si>
    <t>CNWYLA-SC</t>
  </si>
  <si>
    <t>CNWYLA-NJ</t>
  </si>
  <si>
    <t>CNWYLA-VT</t>
  </si>
  <si>
    <t>CNWYLA-IL</t>
  </si>
  <si>
    <t>CNWYLA-NE</t>
  </si>
  <si>
    <t>CNWYLA-ON</t>
  </si>
  <si>
    <t>CNWYLA-NM</t>
  </si>
  <si>
    <t>CNWYLA-KY</t>
  </si>
  <si>
    <t>CNWYLA-ND</t>
  </si>
  <si>
    <t>CNWYLA-UT</t>
  </si>
  <si>
    <t>CNWYLA-WA</t>
  </si>
  <si>
    <t>CNWYLA-WI</t>
  </si>
  <si>
    <t>CNWYLA-SD</t>
  </si>
  <si>
    <t>CNWYLA-CO</t>
  </si>
  <si>
    <t>CNWYLA-BC</t>
  </si>
  <si>
    <t>CNWYLA-OR</t>
  </si>
  <si>
    <t>CNWYLA-FL</t>
  </si>
  <si>
    <t>CNWYLA-MI</t>
  </si>
  <si>
    <t>CNWYLA-NV</t>
  </si>
  <si>
    <t>CNWYLA-ID</t>
  </si>
  <si>
    <t>LA-HI</t>
  </si>
  <si>
    <t>CNWYLA-HI</t>
  </si>
  <si>
    <t>CNWYLA-WY</t>
  </si>
  <si>
    <t>CNWYLA-MA</t>
  </si>
  <si>
    <t>CNWYLA-NY</t>
  </si>
  <si>
    <t>CNWYLA-OK</t>
  </si>
  <si>
    <t>CNWYLA-OH</t>
  </si>
  <si>
    <t>CNWYLA-LA</t>
  </si>
  <si>
    <t>CNWYLA-NH</t>
  </si>
  <si>
    <t>CNWYLA-MN</t>
  </si>
  <si>
    <t>CNWYLA-AL</t>
  </si>
  <si>
    <t>CNWYLA-DE</t>
  </si>
  <si>
    <t>CNWYLA-AZ</t>
  </si>
  <si>
    <t>CNWYLA-DC</t>
  </si>
  <si>
    <t>CNWYLA-ME</t>
  </si>
  <si>
    <t>CNWYLA-WV</t>
  </si>
  <si>
    <t>CNWYLA-KS</t>
  </si>
  <si>
    <t>CNWYLA-RI</t>
  </si>
  <si>
    <t>CNWYLA-IN</t>
  </si>
  <si>
    <t>CNWYLA-MD</t>
  </si>
  <si>
    <t>CNWYLA-AB</t>
  </si>
  <si>
    <t>LA-AK</t>
  </si>
  <si>
    <t>CNWYLA-AK</t>
  </si>
  <si>
    <t>CNWYLA-PA</t>
  </si>
  <si>
    <t>CNWYLA-VA</t>
  </si>
  <si>
    <t>CNWYLA-SK</t>
  </si>
  <si>
    <t>CNWYLA-MO</t>
  </si>
  <si>
    <t>CNWYLA-CT</t>
  </si>
  <si>
    <t>CNWYLA-NS</t>
  </si>
  <si>
    <t>CNWYLA-MT</t>
  </si>
  <si>
    <t>CNWYLA-MB</t>
  </si>
  <si>
    <t>CNWYLA-PE</t>
  </si>
  <si>
    <t>CNWYLA-NL</t>
  </si>
  <si>
    <t>CNWYLA-NB</t>
  </si>
  <si>
    <t>CNWYLA-AR</t>
  </si>
  <si>
    <t>CNWYLA-QC</t>
  </si>
  <si>
    <t>CNWYNH-TN</t>
  </si>
  <si>
    <t>CNWYNH-IA</t>
  </si>
  <si>
    <t>CNWYNH-SC</t>
  </si>
  <si>
    <t>CNWYNH-NJ</t>
  </si>
  <si>
    <t>CNWYNH-VT</t>
  </si>
  <si>
    <t>CNWYNH-IL</t>
  </si>
  <si>
    <t>CNWYNH-NE</t>
  </si>
  <si>
    <t>CNWYNH-MS</t>
  </si>
  <si>
    <t>CNWYNH-NM</t>
  </si>
  <si>
    <t>CNWYNH-KY</t>
  </si>
  <si>
    <t>CNWYNH-ND</t>
  </si>
  <si>
    <t>CNWYNH-UT</t>
  </si>
  <si>
    <t>CNWYNH-WA</t>
  </si>
  <si>
    <t>CNWYNH-WI</t>
  </si>
  <si>
    <t>CNWYNH-SD</t>
  </si>
  <si>
    <t>CNWYNH-CO</t>
  </si>
  <si>
    <t>CNWYNH-BC</t>
  </si>
  <si>
    <t>CNWYNH-OR</t>
  </si>
  <si>
    <t>CNWYNH-FL</t>
  </si>
  <si>
    <t>CNWYNH-NC</t>
  </si>
  <si>
    <t>CNWYNH-MI</t>
  </si>
  <si>
    <t>CNWYNH-NV</t>
  </si>
  <si>
    <t>CNWYNH-ID</t>
  </si>
  <si>
    <t>NH-HI</t>
  </si>
  <si>
    <t>CNWYNH-HI</t>
  </si>
  <si>
    <t>CNWYNH-WY</t>
  </si>
  <si>
    <t>CNWYNH-MA</t>
  </si>
  <si>
    <t>CNWYNH-NY</t>
  </si>
  <si>
    <t>CNWYNH-OK</t>
  </si>
  <si>
    <t>CNWYNH-OH</t>
  </si>
  <si>
    <t>CNWYNH-LA</t>
  </si>
  <si>
    <t>CNWYNH-NH</t>
  </si>
  <si>
    <t>CNWYNH-MN</t>
  </si>
  <si>
    <t>CNWYNH-AL</t>
  </si>
  <si>
    <t>CNWYNH-DE</t>
  </si>
  <si>
    <t>CNWYNH-AZ</t>
  </si>
  <si>
    <t>CNWYNH-DC</t>
  </si>
  <si>
    <t>CNWYNH-ME</t>
  </si>
  <si>
    <t>CNWYNH-WV</t>
  </si>
  <si>
    <t>CNWYNH-CA</t>
  </si>
  <si>
    <t>CNWYNH-KS</t>
  </si>
  <si>
    <t>CNWYNH-RI</t>
  </si>
  <si>
    <t>CNWYNH-IN</t>
  </si>
  <si>
    <t>CNWYNH-MD</t>
  </si>
  <si>
    <t>CNWYNH-AB</t>
  </si>
  <si>
    <t>NH-AK</t>
  </si>
  <si>
    <t>CNWYNH-AK</t>
  </si>
  <si>
    <t>CNWYNH-PA</t>
  </si>
  <si>
    <t>CNWYNH-VA</t>
  </si>
  <si>
    <t>CNWYNH-SK</t>
  </si>
  <si>
    <t>CNWYNH-GA</t>
  </si>
  <si>
    <t>CNWYNH-MO</t>
  </si>
  <si>
    <t>CNWYNH-CT</t>
  </si>
  <si>
    <t>CNWYNH-NS</t>
  </si>
  <si>
    <t>CNWYNH-MT</t>
  </si>
  <si>
    <t>CNWYNH-MB</t>
  </si>
  <si>
    <t>CNWYNH-PE</t>
  </si>
  <si>
    <t>CNWYNH-NL</t>
  </si>
  <si>
    <t>CNWYNH-NB</t>
  </si>
  <si>
    <t>CNWYNH-AR</t>
  </si>
  <si>
    <t>CNWYNH-QC</t>
  </si>
  <si>
    <t>CNWYMN-TN</t>
  </si>
  <si>
    <t>CNWYMN-SC</t>
  </si>
  <si>
    <t>CNWYMN-NJ</t>
  </si>
  <si>
    <t>CNWYMN-VT</t>
  </si>
  <si>
    <t>CNWYMN-NE</t>
  </si>
  <si>
    <t>CNWYMN-ON</t>
  </si>
  <si>
    <t>CNWYMN-NM</t>
  </si>
  <si>
    <t>CNWYMN-ND</t>
  </si>
  <si>
    <t>CNWYMN-UT</t>
  </si>
  <si>
    <t>CNWYMN-CO</t>
  </si>
  <si>
    <t>CNWYMN-BC</t>
  </si>
  <si>
    <t>CNWYMN-OR</t>
  </si>
  <si>
    <t>CNWYMN-NV</t>
  </si>
  <si>
    <t>CNWYMN-ID</t>
  </si>
  <si>
    <t>MN-HI</t>
  </si>
  <si>
    <t>CNWYMN-HI</t>
  </si>
  <si>
    <t>CNWYMN-WY</t>
  </si>
  <si>
    <t>CNWYMN-NY</t>
  </si>
  <si>
    <t>CNWYMN-LA</t>
  </si>
  <si>
    <t>CNWYMN-NH</t>
  </si>
  <si>
    <t>CNWYMN-AL</t>
  </si>
  <si>
    <t>CNWYMN-DE</t>
  </si>
  <si>
    <t>CNWYMN-AZ</t>
  </si>
  <si>
    <t>CNWYMN-DC</t>
  </si>
  <si>
    <t>CNWYMN-ME</t>
  </si>
  <si>
    <t>CNWYMN-WV</t>
  </si>
  <si>
    <t>CNWYMN-KS</t>
  </si>
  <si>
    <t>CNWYMN-RI</t>
  </si>
  <si>
    <t>CNWYMN-AB</t>
  </si>
  <si>
    <t>MN-AK</t>
  </si>
  <si>
    <t>CNWYMN-AK</t>
  </si>
  <si>
    <t>CNWYMN-VA</t>
  </si>
  <si>
    <t>CNWYMN-SK</t>
  </si>
  <si>
    <t>CNWYMN-GA</t>
  </si>
  <si>
    <t>CNWYMN-CT</t>
  </si>
  <si>
    <t>CNWYMN-NS</t>
  </si>
  <si>
    <t>CNWYMN-MT</t>
  </si>
  <si>
    <t>CNWYMN-MB</t>
  </si>
  <si>
    <t>CNWYMN-PE</t>
  </si>
  <si>
    <t>CNWYMN-NL</t>
  </si>
  <si>
    <t>CNWYMN-NB</t>
  </si>
  <si>
    <t>CNWYMN-AR</t>
  </si>
  <si>
    <t>CNWYMN-QC</t>
  </si>
  <si>
    <t>CNWYAL-SC</t>
  </si>
  <si>
    <t>CNWYAL-NJ</t>
  </si>
  <si>
    <t>CNWYAL-VT</t>
  </si>
  <si>
    <t>CNWYAL-NE</t>
  </si>
  <si>
    <t>CNWYAL-NM</t>
  </si>
  <si>
    <t>CNWYAL-ND</t>
  </si>
  <si>
    <t>CNWYAL-UT</t>
  </si>
  <si>
    <t>CNWYAL-WA</t>
  </si>
  <si>
    <t>CNWYAL-WI</t>
  </si>
  <si>
    <t>CNWYAL-SD</t>
  </si>
  <si>
    <t>CNWYAL-CO</t>
  </si>
  <si>
    <t>CNWYAL-BC</t>
  </si>
  <si>
    <t>CNWYAL-OR</t>
  </si>
  <si>
    <t>CNWYAL-NV</t>
  </si>
  <si>
    <t>CNWYAL-ID</t>
  </si>
  <si>
    <t>AL-HI</t>
  </si>
  <si>
    <t>CNWYAL-HI</t>
  </si>
  <si>
    <t>CNWYAL-WY</t>
  </si>
  <si>
    <t>CNWYAL-MA</t>
  </si>
  <si>
    <t>CNWYAL-NY</t>
  </si>
  <si>
    <t>CNWYAL-OK</t>
  </si>
  <si>
    <t>CNWYAL-NH</t>
  </si>
  <si>
    <t>CNWYAL-MN</t>
  </si>
  <si>
    <t>CNWYAL-DE</t>
  </si>
  <si>
    <t>CNWYAL-AZ</t>
  </si>
  <si>
    <t>CNWYAL-DC</t>
  </si>
  <si>
    <t>CNWYAL-ME</t>
  </si>
  <si>
    <t>CNWYAL-WV</t>
  </si>
  <si>
    <t>CNWYAL-CA</t>
  </si>
  <si>
    <t>CNWYAL-KS</t>
  </si>
  <si>
    <t>CNWYAL-RI</t>
  </si>
  <si>
    <t>CNWYAL-IN</t>
  </si>
  <si>
    <t>CNWYAL-MD</t>
  </si>
  <si>
    <t>CNWYAL-AB</t>
  </si>
  <si>
    <t>AL-AK</t>
  </si>
  <si>
    <t>CNWYAL-AK</t>
  </si>
  <si>
    <t>CNWYAL-PA</t>
  </si>
  <si>
    <t>CNWYAL-SK</t>
  </si>
  <si>
    <t>CNWYAL-CT</t>
  </si>
  <si>
    <t>CNWYAL-NS</t>
  </si>
  <si>
    <t>CNWYAL-MT</t>
  </si>
  <si>
    <t>CNWYAL-MB</t>
  </si>
  <si>
    <t>CNWYAL-PE</t>
  </si>
  <si>
    <t>CNWYAL-NL</t>
  </si>
  <si>
    <t>CNWYAL-NB</t>
  </si>
  <si>
    <t>CNWYAL-QC</t>
  </si>
  <si>
    <t>CNWYDE-TN</t>
  </si>
  <si>
    <t>CNWYDE-IA</t>
  </si>
  <si>
    <t>CNWYDE-SC</t>
  </si>
  <si>
    <t>CNWYDE-NJ</t>
  </si>
  <si>
    <t>CNWYDE-VT</t>
  </si>
  <si>
    <t>CNWYDE-IL</t>
  </si>
  <si>
    <t>CNWYDE-NE</t>
  </si>
  <si>
    <t>CNWYDE-ON</t>
  </si>
  <si>
    <t>CNWYDE-MS</t>
  </si>
  <si>
    <t>CNWYDE-NM</t>
  </si>
  <si>
    <t>CNWYDE-KY</t>
  </si>
  <si>
    <t>CNWYDE-ND</t>
  </si>
  <si>
    <t>CNWYDE-UT</t>
  </si>
  <si>
    <t>CNWYDE-WI</t>
  </si>
  <si>
    <t>CNWYDE-SD</t>
  </si>
  <si>
    <t>CNWYDE-CO</t>
  </si>
  <si>
    <t>CNWYDE-BC</t>
  </si>
  <si>
    <t>CNWYDE-OR</t>
  </si>
  <si>
    <t>CNWYDE-FL</t>
  </si>
  <si>
    <t>CNWYDE-MI</t>
  </si>
  <si>
    <t>CNWYDE-NV</t>
  </si>
  <si>
    <t>CNWYDE-ID</t>
  </si>
  <si>
    <t>DE-HI</t>
  </si>
  <si>
    <t>CNWYDE-HI</t>
  </si>
  <si>
    <t>CNWYDE-WY</t>
  </si>
  <si>
    <t>CNWYDE-MA</t>
  </si>
  <si>
    <t>CNWYDE-NY</t>
  </si>
  <si>
    <t>CNWYDE-OK</t>
  </si>
  <si>
    <t>CNWYDE-OH</t>
  </si>
  <si>
    <t>CNWYDE-LA</t>
  </si>
  <si>
    <t>CNWYDE-NH</t>
  </si>
  <si>
    <t>CNWYDE-MN</t>
  </si>
  <si>
    <t>CNWYDE-AL</t>
  </si>
  <si>
    <t>CNWYDE-DE</t>
  </si>
  <si>
    <t>CNWYDE-AZ</t>
  </si>
  <si>
    <t>CNWYDE-DC</t>
  </si>
  <si>
    <t>CNWYDE-ME</t>
  </si>
  <si>
    <t>CNWYDE-WV</t>
  </si>
  <si>
    <t>CNWYDE-CA</t>
  </si>
  <si>
    <t>CNWYDE-KS</t>
  </si>
  <si>
    <t>CNWYDE-RI</t>
  </si>
  <si>
    <t>CNWYDE-IN</t>
  </si>
  <si>
    <t>CNWYDE-MD</t>
  </si>
  <si>
    <t>CNWYDE-AB</t>
  </si>
  <si>
    <t>DE-AK</t>
  </si>
  <si>
    <t>CNWYDE-AK</t>
  </si>
  <si>
    <t>CNWYDE-PA</t>
  </si>
  <si>
    <t>CNWYDE-VA</t>
  </si>
  <si>
    <t>CNWYDE-SK</t>
  </si>
  <si>
    <t>CNWYDE-GA</t>
  </si>
  <si>
    <t>CNWYDE-MO</t>
  </si>
  <si>
    <t>CNWYDE-CT</t>
  </si>
  <si>
    <t>CNWYDE-NS</t>
  </si>
  <si>
    <t>CNWYDE-MT</t>
  </si>
  <si>
    <t>CNWYDE-MB</t>
  </si>
  <si>
    <t>CNWYDE-PE</t>
  </si>
  <si>
    <t>CNWYDE-NL</t>
  </si>
  <si>
    <t>CNWYDE-NB</t>
  </si>
  <si>
    <t>CNWYDE-AR</t>
  </si>
  <si>
    <t>CNWYDE-TX</t>
  </si>
  <si>
    <t>CNWYDE-QC</t>
  </si>
  <si>
    <t>CNWYAZ-SC</t>
  </si>
  <si>
    <t>CNWYAZ-NJ</t>
  </si>
  <si>
    <t>CNWYAZ-VT</t>
  </si>
  <si>
    <t>CNWYAZ-NE</t>
  </si>
  <si>
    <t>CNWYAZ-ON</t>
  </si>
  <si>
    <t>CNWYAZ-MS</t>
  </si>
  <si>
    <t>CNWYAZ-ND</t>
  </si>
  <si>
    <t>CNWYAZ-SD</t>
  </si>
  <si>
    <t>CNWYAZ-BC</t>
  </si>
  <si>
    <t>AZ-HI</t>
  </si>
  <si>
    <t>CNWYAZ-HI</t>
  </si>
  <si>
    <t>CNWYAZ-WY</t>
  </si>
  <si>
    <t>CNWYAZ-MA</t>
  </si>
  <si>
    <t>CNWYAZ-NY</t>
  </si>
  <si>
    <t>CNWYAZ-LA</t>
  </si>
  <si>
    <t>CNWYAZ-NH</t>
  </si>
  <si>
    <t>CNWYAZ-AL</t>
  </si>
  <si>
    <t>CNWYAZ-DE</t>
  </si>
  <si>
    <t>CNWYAZ-DC</t>
  </si>
  <si>
    <t>CNWYAZ-ME</t>
  </si>
  <si>
    <t>CNWYAZ-WV</t>
  </si>
  <si>
    <t>CNWYAZ-RI</t>
  </si>
  <si>
    <t>CNWYAZ-AB</t>
  </si>
  <si>
    <t>AZ-AK</t>
  </si>
  <si>
    <t>CNWYAZ-AK</t>
  </si>
  <si>
    <t>CNWYAZ-PA</t>
  </si>
  <si>
    <t>CNWYAZ-SK</t>
  </si>
  <si>
    <t>CNWYAZ-CT</t>
  </si>
  <si>
    <t>CNWYAZ-NS</t>
  </si>
  <si>
    <t>CNWYAZ-MT</t>
  </si>
  <si>
    <t>CNWYAZ-MB</t>
  </si>
  <si>
    <t>CNWYAZ-PE</t>
  </si>
  <si>
    <t>CNWYAZ-NL</t>
  </si>
  <si>
    <t>CNWYAZ-NB</t>
  </si>
  <si>
    <t>CNWYAZ-QC</t>
  </si>
  <si>
    <t>CNWYDC-TN</t>
  </si>
  <si>
    <t>CNWYDC-IA</t>
  </si>
  <si>
    <t>CNWYDC-SC</t>
  </si>
  <si>
    <t>CNWYDC-NJ</t>
  </si>
  <si>
    <t>CNWYDC-VT</t>
  </si>
  <si>
    <t>CNWYDC-IL</t>
  </si>
  <si>
    <t>CNWYDC-NE</t>
  </si>
  <si>
    <t>CNWYDC-ON</t>
  </si>
  <si>
    <t>CNWYDC-MS</t>
  </si>
  <si>
    <t>CNWYDC-NM</t>
  </si>
  <si>
    <t>CNWYDC-KY</t>
  </si>
  <si>
    <t>CNWYDC-ND</t>
  </si>
  <si>
    <t>CNWYDC-UT</t>
  </si>
  <si>
    <t>CNWYDC-WA</t>
  </si>
  <si>
    <t>CNWYDC-WI</t>
  </si>
  <si>
    <t>CNWYDC-SD</t>
  </si>
  <si>
    <t>CNWYDC-CO</t>
  </si>
  <si>
    <t>CNWYDC-BC</t>
  </si>
  <si>
    <t>CNWYDC-OR</t>
  </si>
  <si>
    <t>CNWYDC-FL</t>
  </si>
  <si>
    <t>CNWYDC-NC</t>
  </si>
  <si>
    <t>CNWYDC-MI</t>
  </si>
  <si>
    <t>CNWYDC-NV</t>
  </si>
  <si>
    <t>CNWYDC-ID</t>
  </si>
  <si>
    <t>DC-HI</t>
  </si>
  <si>
    <t>CNWYDC-HI</t>
  </si>
  <si>
    <t>CNWYDC-WY</t>
  </si>
  <si>
    <t>CNWYDC-MA</t>
  </si>
  <si>
    <t>CNWYDC-NY</t>
  </si>
  <si>
    <t>CNWYDC-OK</t>
  </si>
  <si>
    <t>CNWYDC-OH</t>
  </si>
  <si>
    <t>CNWYDC-LA</t>
  </si>
  <si>
    <t>CNWYDC-NH</t>
  </si>
  <si>
    <t>CNWYDC-MN</t>
  </si>
  <si>
    <t>CNWYDC-AL</t>
  </si>
  <si>
    <t>CNWYDC-DE</t>
  </si>
  <si>
    <t>CNWYDC-AZ</t>
  </si>
  <si>
    <t>CNWYDC-DC</t>
  </si>
  <si>
    <t>CNWYDC-ME</t>
  </si>
  <si>
    <t>CNWYDC-WV</t>
  </si>
  <si>
    <t>CNWYDC-CA</t>
  </si>
  <si>
    <t>CNWYDC-KS</t>
  </si>
  <si>
    <t>CNWYDC-RI</t>
  </si>
  <si>
    <t>CNWYDC-IN</t>
  </si>
  <si>
    <t>CNWYDC-MD</t>
  </si>
  <si>
    <t>CNWYDC-AB</t>
  </si>
  <si>
    <t>DC-AK</t>
  </si>
  <si>
    <t>CNWYDC-AK</t>
  </si>
  <si>
    <t>CNWYDC-PA</t>
  </si>
  <si>
    <t>CNWYDC-VA</t>
  </si>
  <si>
    <t>CNWYDC-SK</t>
  </si>
  <si>
    <t>CNWYDC-GA</t>
  </si>
  <si>
    <t>CNWYDC-MO</t>
  </si>
  <si>
    <t>CNWYDC-CT</t>
  </si>
  <si>
    <t>CNWYDC-NS</t>
  </si>
  <si>
    <t>CNWYDC-MT</t>
  </si>
  <si>
    <t>CNWYDC-MB</t>
  </si>
  <si>
    <t>CNWYDC-PE</t>
  </si>
  <si>
    <t>CNWYDC-NL</t>
  </si>
  <si>
    <t>CNWYDC-NB</t>
  </si>
  <si>
    <t>CNWYDC-AR</t>
  </si>
  <si>
    <t>CNWYDC-TX</t>
  </si>
  <si>
    <t>CNWYDC-QC</t>
  </si>
  <si>
    <t>CNWYME-TN</t>
  </si>
  <si>
    <t>CNWYME-IA</t>
  </si>
  <si>
    <t>CNWYME-SC</t>
  </si>
  <si>
    <t>CNWYME-NJ</t>
  </si>
  <si>
    <t>CNWYME-VT</t>
  </si>
  <si>
    <t>CNWYME-IL</t>
  </si>
  <si>
    <t>CNWYME-NE</t>
  </si>
  <si>
    <t>CNWYME-ON</t>
  </si>
  <si>
    <t>CNWYME-MS</t>
  </si>
  <si>
    <t>CNWYME-NM</t>
  </si>
  <si>
    <t>CNWYME-KY</t>
  </si>
  <si>
    <t>CNWYME-ND</t>
  </si>
  <si>
    <t>CNWYME-UT</t>
  </si>
  <si>
    <t>CNWYME-WA</t>
  </si>
  <si>
    <t>CNWYME-WI</t>
  </si>
  <si>
    <t>CNWYME-SD</t>
  </si>
  <si>
    <t>CNWYME-CO</t>
  </si>
  <si>
    <t>CNWYME-BC</t>
  </si>
  <si>
    <t>CNWYME-OR</t>
  </si>
  <si>
    <t>CNWYME-FL</t>
  </si>
  <si>
    <t>CNWYME-NC</t>
  </si>
  <si>
    <t>CNWYME-NV</t>
  </si>
  <si>
    <t>CNWYME-ID</t>
  </si>
  <si>
    <t>ME-HI</t>
  </si>
  <si>
    <t>CNWYME-HI</t>
  </si>
  <si>
    <t>CNWYME-WY</t>
  </si>
  <si>
    <t>CNWYME-MA</t>
  </si>
  <si>
    <t>CNWYME-NY</t>
  </si>
  <si>
    <t>CNWYME-OK</t>
  </si>
  <si>
    <t>CNWYME-OH</t>
  </si>
  <si>
    <t>CNWYME-LA</t>
  </si>
  <si>
    <t>CNWYME-NH</t>
  </si>
  <si>
    <t>CNWYME-MN</t>
  </si>
  <si>
    <t>CNWYME-AL</t>
  </si>
  <si>
    <t>CNWYME-DE</t>
  </si>
  <si>
    <t>CNWYME-AZ</t>
  </si>
  <si>
    <t>CNWYME-DC</t>
  </si>
  <si>
    <t>CNWYME-ME</t>
  </si>
  <si>
    <t>CNWYME-WV</t>
  </si>
  <si>
    <t>CNWYME-CA</t>
  </si>
  <si>
    <t>CNWYME-KS</t>
  </si>
  <si>
    <t>CNWYME-RI</t>
  </si>
  <si>
    <t>CNWYME-IN</t>
  </si>
  <si>
    <t>CNWYME-MD</t>
  </si>
  <si>
    <t>CNWYME-AB</t>
  </si>
  <si>
    <t>ME-AK</t>
  </si>
  <si>
    <t>CNWYME-AK</t>
  </si>
  <si>
    <t>CNWYME-PA</t>
  </si>
  <si>
    <t>CNWYME-VA</t>
  </si>
  <si>
    <t>CNWYME-SK</t>
  </si>
  <si>
    <t>CNWYME-GA</t>
  </si>
  <si>
    <t>CNWYME-CT</t>
  </si>
  <si>
    <t>CNWYME-NS</t>
  </si>
  <si>
    <t>CNWYME-MT</t>
  </si>
  <si>
    <t>CNWYME-MB</t>
  </si>
  <si>
    <t>CNWYME-PE</t>
  </si>
  <si>
    <t>CNWYME-NL</t>
  </si>
  <si>
    <t>CNWYME-NB</t>
  </si>
  <si>
    <t>CNWYME-AR</t>
  </si>
  <si>
    <t>CNWYME-TX</t>
  </si>
  <si>
    <t>CNWYME-QC</t>
  </si>
  <si>
    <t>CNWYWV-TN</t>
  </si>
  <si>
    <t>CNWYWV-IA</t>
  </si>
  <si>
    <t>CNWYWV-SC</t>
  </si>
  <si>
    <t>CNWYWV-NJ</t>
  </si>
  <si>
    <t>CNWYWV-VT</t>
  </si>
  <si>
    <t>CNWYWV-IL</t>
  </si>
  <si>
    <t>CNWYWV-NE</t>
  </si>
  <si>
    <t>CNWYWV-ON</t>
  </si>
  <si>
    <t>CNWYWV-MS</t>
  </si>
  <si>
    <t>CNWYWV-NM</t>
  </si>
  <si>
    <t>CNWYWV-KY</t>
  </si>
  <si>
    <t>CNWYWV-ND</t>
  </si>
  <si>
    <t>CNWYWV-UT</t>
  </si>
  <si>
    <t>CNWYWV-WA</t>
  </si>
  <si>
    <t>CNWYWV-WI</t>
  </si>
  <si>
    <t>CNWYWV-SD</t>
  </si>
  <si>
    <t>CNWYWV-CO</t>
  </si>
  <si>
    <t>CNWYWV-BC</t>
  </si>
  <si>
    <t>CNWYWV-OR</t>
  </si>
  <si>
    <t>CNWYWV-FL</t>
  </si>
  <si>
    <t>CNWYWV-NC</t>
  </si>
  <si>
    <t>CNWYWV-MI</t>
  </si>
  <si>
    <t>CNWYWV-NV</t>
  </si>
  <si>
    <t>CNWYWV-ID</t>
  </si>
  <si>
    <t>WV-HI</t>
  </si>
  <si>
    <t>CNWYWV-HI</t>
  </si>
  <si>
    <t>CNWYWV-WY</t>
  </si>
  <si>
    <t>CNWYWV-MA</t>
  </si>
  <si>
    <t>CNWYWV-NY</t>
  </si>
  <si>
    <t>CNWYWV-OK</t>
  </si>
  <si>
    <t>CNWYWV-OH</t>
  </si>
  <si>
    <t>CNWYWV-LA</t>
  </si>
  <si>
    <t>CNWYWV-NH</t>
  </si>
  <si>
    <t>CNWYWV-MN</t>
  </si>
  <si>
    <t>CNWYWV-AL</t>
  </si>
  <si>
    <t>CNWYWV-DE</t>
  </si>
  <si>
    <t>CNWYWV-AZ</t>
  </si>
  <si>
    <t>CNWYWV-DC</t>
  </si>
  <si>
    <t>CNWYWV-ME</t>
  </si>
  <si>
    <t>CNWYWV-WV</t>
  </si>
  <si>
    <t>CNWYWV-KS</t>
  </si>
  <si>
    <t>CNWYWV-RI</t>
  </si>
  <si>
    <t>CNWYWV-IN</t>
  </si>
  <si>
    <t>CNWYWV-MD</t>
  </si>
  <si>
    <t>CNWYWV-AB</t>
  </si>
  <si>
    <t>WV-AK</t>
  </si>
  <si>
    <t>CNWYWV-AK</t>
  </si>
  <si>
    <t>CNWYWV-PA</t>
  </si>
  <si>
    <t>CNWYWV-VA</t>
  </si>
  <si>
    <t>CNWYWV-SK</t>
  </si>
  <si>
    <t>CNWYWV-GA</t>
  </si>
  <si>
    <t>CNWYWV-MO</t>
  </si>
  <si>
    <t>CNWYWV-CT</t>
  </si>
  <si>
    <t>CNWYWV-NS</t>
  </si>
  <si>
    <t>CNWYWV-MT</t>
  </si>
  <si>
    <t>CNWYWV-MB</t>
  </si>
  <si>
    <t>CNWYWV-PE</t>
  </si>
  <si>
    <t>CNWYWV-NL</t>
  </si>
  <si>
    <t>CNWYWV-NB</t>
  </si>
  <si>
    <t>CNWYWV-AR</t>
  </si>
  <si>
    <t>CNWYWV-TX</t>
  </si>
  <si>
    <t>CNWYWV-QC</t>
  </si>
  <si>
    <t>CNWYCA-SC</t>
  </si>
  <si>
    <t>CNWYCA-VT</t>
  </si>
  <si>
    <t>CNWYCA-ON</t>
  </si>
  <si>
    <t>CNWYCA-ND</t>
  </si>
  <si>
    <t>CNWYCA-SD</t>
  </si>
  <si>
    <t>CA-HI</t>
  </si>
  <si>
    <t>CNWYCA-HI</t>
  </si>
  <si>
    <t>CNWYCA-NH</t>
  </si>
  <si>
    <t>CNWYCA-DE</t>
  </si>
  <si>
    <t>CNWYCA-DC</t>
  </si>
  <si>
    <t>CNWYCA-ME</t>
  </si>
  <si>
    <t>CNWYCA-WV</t>
  </si>
  <si>
    <t>CNWYCA-RI</t>
  </si>
  <si>
    <t>CNWYCA-MD</t>
  </si>
  <si>
    <t>CA-AK</t>
  </si>
  <si>
    <t>CNWYCA-AK</t>
  </si>
  <si>
    <t>CNWYCA-VA</t>
  </si>
  <si>
    <t>CNWYCA-SK</t>
  </si>
  <si>
    <t>CNWYCA-CT</t>
  </si>
  <si>
    <t>CNWYCA-NS</t>
  </si>
  <si>
    <t>CNWYCA-MB</t>
  </si>
  <si>
    <t>CNWYCA-PE</t>
  </si>
  <si>
    <t>CNWYCA-NL</t>
  </si>
  <si>
    <t>CNWYCA-NB</t>
  </si>
  <si>
    <t>CNWYCA-QC</t>
  </si>
  <si>
    <t>CNWYKS-TN</t>
  </si>
  <si>
    <t>CNWYKS-IA</t>
  </si>
  <si>
    <t>CNWYKS-SC</t>
  </si>
  <si>
    <t>CNWYKS-NJ</t>
  </si>
  <si>
    <t>CNWYKS-VT</t>
  </si>
  <si>
    <t>CNWYKS-ON</t>
  </si>
  <si>
    <t>CNWYKS-MS</t>
  </si>
  <si>
    <t>CNWYKS-NM</t>
  </si>
  <si>
    <t>CNWYKS-ND</t>
  </si>
  <si>
    <t>CNWYKS-UT</t>
  </si>
  <si>
    <t>CNWYKS-WA</t>
  </si>
  <si>
    <t>CNWYKS-WI</t>
  </si>
  <si>
    <t>CNWYKS-SD</t>
  </si>
  <si>
    <t>CNWYKS-CO</t>
  </si>
  <si>
    <t>CNWYKS-BC</t>
  </si>
  <si>
    <t>CNWYKS-OR</t>
  </si>
  <si>
    <t>CNWYKS-FL</t>
  </si>
  <si>
    <t>CNWYKS-MI</t>
  </si>
  <si>
    <t>CNWYKS-NV</t>
  </si>
  <si>
    <t>CNWYKS-ID</t>
  </si>
  <si>
    <t>KS-HI</t>
  </si>
  <si>
    <t>CNWYKS-HI</t>
  </si>
  <si>
    <t>CNWYKS-WY</t>
  </si>
  <si>
    <t>CNWYKS-MA</t>
  </si>
  <si>
    <t>CNWYKS-OK</t>
  </si>
  <si>
    <t>CNWYKS-OH</t>
  </si>
  <si>
    <t>CNWYKS-LA</t>
  </si>
  <si>
    <t>CNWYKS-NH</t>
  </si>
  <si>
    <t>CNWYKS-MN</t>
  </si>
  <si>
    <t>CNWYKS-AL</t>
  </si>
  <si>
    <t>CNWYKS-DE</t>
  </si>
  <si>
    <t>CNWYKS-DC</t>
  </si>
  <si>
    <t>CNWYKS-ME</t>
  </si>
  <si>
    <t>CNWYKS-WV</t>
  </si>
  <si>
    <t>CNWYKS-KS</t>
  </si>
  <si>
    <t>CNWYKS-RI</t>
  </si>
  <si>
    <t>CNWYKS-MD</t>
  </si>
  <si>
    <t>CNWYKS-AB</t>
  </si>
  <si>
    <t>KS-AK</t>
  </si>
  <si>
    <t>CNWYKS-AK</t>
  </si>
  <si>
    <t>CNWYKS-VA</t>
  </si>
  <si>
    <t>CNWYKS-SK</t>
  </si>
  <si>
    <t>CNWYKS-GA</t>
  </si>
  <si>
    <t>CNWYKS-CT</t>
  </si>
  <si>
    <t>CNWYKS-NS</t>
  </si>
  <si>
    <t>CNWYKS-MT</t>
  </si>
  <si>
    <t>CNWYKS-MB</t>
  </si>
  <si>
    <t>CNWYKS-PE</t>
  </si>
  <si>
    <t>CNWYKS-NL</t>
  </si>
  <si>
    <t>CNWYKS-NB</t>
  </si>
  <si>
    <t>CNWYKS-AR</t>
  </si>
  <si>
    <t>CNWYKS-QC</t>
  </si>
  <si>
    <t>CNWYRI-TN</t>
  </si>
  <si>
    <t>CNWYRI-IA</t>
  </si>
  <si>
    <t>CNWYRI-SC</t>
  </si>
  <si>
    <t>CNWYRI-NJ</t>
  </si>
  <si>
    <t>CNWYRI-VT</t>
  </si>
  <si>
    <t>CNWYRI-IL</t>
  </si>
  <si>
    <t>CNWYRI-NE</t>
  </si>
  <si>
    <t>CNWYRI-ON</t>
  </si>
  <si>
    <t>CNWYRI-MS</t>
  </si>
  <si>
    <t>CNWYRI-NM</t>
  </si>
  <si>
    <t>CNWYRI-KY</t>
  </si>
  <si>
    <t>CNWYRI-ND</t>
  </si>
  <si>
    <t>CNWYRI-UT</t>
  </si>
  <si>
    <t>CNWYRI-WA</t>
  </si>
  <si>
    <t>CNWYRI-WI</t>
  </si>
  <si>
    <t>CNWYRI-SD</t>
  </si>
  <si>
    <t>CNWYRI-CO</t>
  </si>
  <si>
    <t>CNWYRI-BC</t>
  </si>
  <si>
    <t>CNWYRI-OR</t>
  </si>
  <si>
    <t>CNWYRI-FL</t>
  </si>
  <si>
    <t>CNWYRI-MI</t>
  </si>
  <si>
    <t>CNWYRI-NV</t>
  </si>
  <si>
    <t>CNWYRI-ID</t>
  </si>
  <si>
    <t>RI-HI</t>
  </si>
  <si>
    <t>CNWYRI-HI</t>
  </si>
  <si>
    <t>CNWYRI-WY</t>
  </si>
  <si>
    <t>CNWYRI-MA</t>
  </si>
  <si>
    <t>CNWYRI-NY</t>
  </si>
  <si>
    <t>CNWYRI-OK</t>
  </si>
  <si>
    <t>CNWYRI-OH</t>
  </si>
  <si>
    <t>CNWYRI-LA</t>
  </si>
  <si>
    <t>CNWYRI-NH</t>
  </si>
  <si>
    <t>CNWYRI-MN</t>
  </si>
  <si>
    <t>CNWYRI-AL</t>
  </si>
  <si>
    <t>CNWYRI-DE</t>
  </si>
  <si>
    <t>CNWYRI-AZ</t>
  </si>
  <si>
    <t>CNWYRI-DC</t>
  </si>
  <si>
    <t>CNWYRI-ME</t>
  </si>
  <si>
    <t>CNWYRI-WV</t>
  </si>
  <si>
    <t>CNWYRI-CA</t>
  </si>
  <si>
    <t>CNWYRI-KS</t>
  </si>
  <si>
    <t>CNWYRI-RI</t>
  </si>
  <si>
    <t>CNWYRI-IN</t>
  </si>
  <si>
    <t>CNWYRI-MD</t>
  </si>
  <si>
    <t>CNWYRI-AB</t>
  </si>
  <si>
    <t>RI-AK</t>
  </si>
  <si>
    <t>CNWYRI-AK</t>
  </si>
  <si>
    <t>CNWYRI-PA</t>
  </si>
  <si>
    <t>CNWYRI-VA</t>
  </si>
  <si>
    <t>CNWYRI-SK</t>
  </si>
  <si>
    <t>CNWYRI-GA</t>
  </si>
  <si>
    <t>CNWYRI-CT</t>
  </si>
  <si>
    <t>CNWYRI-NS</t>
  </si>
  <si>
    <t>CNWYRI-MT</t>
  </si>
  <si>
    <t>CNWYRI-MB</t>
  </si>
  <si>
    <t>CNWYRI-PE</t>
  </si>
  <si>
    <t>CNWYRI-NL</t>
  </si>
  <si>
    <t>CNWYRI-NB</t>
  </si>
  <si>
    <t>CNWYRI-AR</t>
  </si>
  <si>
    <t>CNWYRI-QC</t>
  </si>
  <si>
    <t>CNWYIN-NE</t>
  </si>
  <si>
    <t>CNWYIN-SD</t>
  </si>
  <si>
    <t>CNWYIN-BC</t>
  </si>
  <si>
    <t>CNWYIN-OR</t>
  </si>
  <si>
    <t>CNWYIN-NV</t>
  </si>
  <si>
    <t>IN-HI</t>
  </si>
  <si>
    <t>CNWYIN-HI</t>
  </si>
  <si>
    <t>CNWYIN-WY</t>
  </si>
  <si>
    <t>CNWYIN-LA</t>
  </si>
  <si>
    <t>CNWYIN-NH</t>
  </si>
  <si>
    <t>CNWYIN-DE</t>
  </si>
  <si>
    <t>CNWYIN-DC</t>
  </si>
  <si>
    <t>CNWYIN-ME</t>
  </si>
  <si>
    <t>CNWYIN-WV</t>
  </si>
  <si>
    <t>CNWYIN-RI</t>
  </si>
  <si>
    <t>CNWYIN-AB</t>
  </si>
  <si>
    <t>IN-AK</t>
  </si>
  <si>
    <t>CNWYIN-AK</t>
  </si>
  <si>
    <t>CNWYIN-SK</t>
  </si>
  <si>
    <t>CNWYIN-NS</t>
  </si>
  <si>
    <t>CNWYIN-MB</t>
  </si>
  <si>
    <t>CNWYIN-PE</t>
  </si>
  <si>
    <t>CNWYIN-NL</t>
  </si>
  <si>
    <t>CNWYIN-NB</t>
  </si>
  <si>
    <t>CNWYIN-AR</t>
  </si>
  <si>
    <t>CNWYIN-QC</t>
  </si>
  <si>
    <t>CNWYMD-IA</t>
  </si>
  <si>
    <t>CNWYMD-VT</t>
  </si>
  <si>
    <t>CNWYMD-NE</t>
  </si>
  <si>
    <t>CNWYMD-ON</t>
  </si>
  <si>
    <t>CNWYMD-NM</t>
  </si>
  <si>
    <t>CNWYMD-ND</t>
  </si>
  <si>
    <t>CNWYMD-UT</t>
  </si>
  <si>
    <t>CNWYMD-WI</t>
  </si>
  <si>
    <t>CNWYMD-SD</t>
  </si>
  <si>
    <t>CNWYMD-CO</t>
  </si>
  <si>
    <t>CNWYMD-BC</t>
  </si>
  <si>
    <t>CNWYMD-OR</t>
  </si>
  <si>
    <t>CNWYMD-NV</t>
  </si>
  <si>
    <t>CNWYMD-ID</t>
  </si>
  <si>
    <t>MD-HI</t>
  </si>
  <si>
    <t>CNWYMD-HI</t>
  </si>
  <si>
    <t>CNWYMD-WY</t>
  </si>
  <si>
    <t>CNWYMD-OK</t>
  </si>
  <si>
    <t>CNWYMD-LA</t>
  </si>
  <si>
    <t>CNWYMD-MN</t>
  </si>
  <si>
    <t>CNWYMD-AZ</t>
  </si>
  <si>
    <t>CNWYMD-DC</t>
  </si>
  <si>
    <t>CNWYMD-KS</t>
  </si>
  <si>
    <t>CNWYMD-AB</t>
  </si>
  <si>
    <t>MD-AK</t>
  </si>
  <si>
    <t>CNWYMD-AK</t>
  </si>
  <si>
    <t>CNWYMD-SK</t>
  </si>
  <si>
    <t>CNWYMD-NS</t>
  </si>
  <si>
    <t>CNWYMD-MT</t>
  </si>
  <si>
    <t>CNWYMD-MB</t>
  </si>
  <si>
    <t>CNWYMD-PE</t>
  </si>
  <si>
    <t>CNWYMD-NL</t>
  </si>
  <si>
    <t>CNWYMD-NB</t>
  </si>
  <si>
    <t>CNWYMD-AR</t>
  </si>
  <si>
    <t>CNWYMD-QC</t>
  </si>
  <si>
    <t>CNWYAB-TN</t>
  </si>
  <si>
    <t>CNWYAB-IA</t>
  </si>
  <si>
    <t>CNWYAB-SC</t>
  </si>
  <si>
    <t>CNWYAB-NJ</t>
  </si>
  <si>
    <t>CNWYAB-VT</t>
  </si>
  <si>
    <t>CNWYAB-IL</t>
  </si>
  <si>
    <t>CNWYAB-NE</t>
  </si>
  <si>
    <t>CNWYAB-MS</t>
  </si>
  <si>
    <t>CNWYAB-NM</t>
  </si>
  <si>
    <t>CNWYAB-KY</t>
  </si>
  <si>
    <t>CNWYAB-ND</t>
  </si>
  <si>
    <t>CNWYAB-UT</t>
  </si>
  <si>
    <t>CNWYAB-WA</t>
  </si>
  <si>
    <t>CNWYAB-WI</t>
  </si>
  <si>
    <t>CNWYAB-SD</t>
  </si>
  <si>
    <t>CNWYAB-CO</t>
  </si>
  <si>
    <t>CNWYAB-OR</t>
  </si>
  <si>
    <t>CNWYAB-FL</t>
  </si>
  <si>
    <t>CNWYAB-NC</t>
  </si>
  <si>
    <t>CNWYAB-MI</t>
  </si>
  <si>
    <t>CNWYAB-NV</t>
  </si>
  <si>
    <t>CNWYAB-ID</t>
  </si>
  <si>
    <t>AB-HI</t>
  </si>
  <si>
    <t>CNWYAB-HI</t>
  </si>
  <si>
    <t>CNWYAB-WY</t>
  </si>
  <si>
    <t>CNWYAB-MA</t>
  </si>
  <si>
    <t>CNWYAB-NY</t>
  </si>
  <si>
    <t>CNWYAB-OK</t>
  </si>
  <si>
    <t>CNWYAB-OH</t>
  </si>
  <si>
    <t>CNWYAB-LA</t>
  </si>
  <si>
    <t>CNWYAB-NH</t>
  </si>
  <si>
    <t>CNWYAB-MN</t>
  </si>
  <si>
    <t>CNWYAB-AL</t>
  </si>
  <si>
    <t>CNWYAB-DE</t>
  </si>
  <si>
    <t>CNWYAB-AZ</t>
  </si>
  <si>
    <t>CNWYAB-DC</t>
  </si>
  <si>
    <t>CNWYAB-ME</t>
  </si>
  <si>
    <t>CNWYAB-WV</t>
  </si>
  <si>
    <t>CNWYAB-CA</t>
  </si>
  <si>
    <t>CNWYAB-KS</t>
  </si>
  <si>
    <t>CNWYAB-RI</t>
  </si>
  <si>
    <t>CNWYAB-IN</t>
  </si>
  <si>
    <t>CNWYAB-MD</t>
  </si>
  <si>
    <t>AB-AK</t>
  </si>
  <si>
    <t>CNWYAB-AK</t>
  </si>
  <si>
    <t>CNWYAB-PA</t>
  </si>
  <si>
    <t>CNWYAB-VA</t>
  </si>
  <si>
    <t>CNWYAB-GA</t>
  </si>
  <si>
    <t>CNWYAB-MO</t>
  </si>
  <si>
    <t>CNWYAB-CT</t>
  </si>
  <si>
    <t>CNWYAB-MT</t>
  </si>
  <si>
    <t>CNWYAB-AR</t>
  </si>
  <si>
    <t>CNWYAB-TX</t>
  </si>
  <si>
    <t>AK-TN</t>
  </si>
  <si>
    <t>CNWYAK-TN</t>
  </si>
  <si>
    <t>AK-IA</t>
  </si>
  <si>
    <t>CNWYAK-IA</t>
  </si>
  <si>
    <t>AK-SC</t>
  </si>
  <si>
    <t>CNWYAK-SC</t>
  </si>
  <si>
    <t>AK-NJ</t>
  </si>
  <si>
    <t>CNWYAK-NJ</t>
  </si>
  <si>
    <t>AK-VT</t>
  </si>
  <si>
    <t>CNWYAK-VT</t>
  </si>
  <si>
    <t>AK-IL</t>
  </si>
  <si>
    <t>CNWYAK-IL</t>
  </si>
  <si>
    <t>AK-NE</t>
  </si>
  <si>
    <t>CNWYAK-NE</t>
  </si>
  <si>
    <t>AK-ON</t>
  </si>
  <si>
    <t>CNWYAK-ON</t>
  </si>
  <si>
    <t>AK-MS</t>
  </si>
  <si>
    <t>CNWYAK-MS</t>
  </si>
  <si>
    <t>AK-NM</t>
  </si>
  <si>
    <t>CNWYAK-NM</t>
  </si>
  <si>
    <t>AK-KY</t>
  </si>
  <si>
    <t>CNWYAK-KY</t>
  </si>
  <si>
    <t>AK-ND</t>
  </si>
  <si>
    <t>CNWYAK-ND</t>
  </si>
  <si>
    <t>AK-UT</t>
  </si>
  <si>
    <t>CNWYAK-UT</t>
  </si>
  <si>
    <t>AK-WA</t>
  </si>
  <si>
    <t>CNWYAK-WA</t>
  </si>
  <si>
    <t>AK-WI</t>
  </si>
  <si>
    <t>CNWYAK-WI</t>
  </si>
  <si>
    <t>AK-SD</t>
  </si>
  <si>
    <t>CNWYAK-SD</t>
  </si>
  <si>
    <t>AK-CO</t>
  </si>
  <si>
    <t>CNWYAK-CO</t>
  </si>
  <si>
    <t>AK-BC</t>
  </si>
  <si>
    <t>CNWYAK-BC</t>
  </si>
  <si>
    <t>AK-OR</t>
  </si>
  <si>
    <t>CNWYAK-OR</t>
  </si>
  <si>
    <t>AK-FL</t>
  </si>
  <si>
    <t>CNWYAK-FL</t>
  </si>
  <si>
    <t>AK-NC</t>
  </si>
  <si>
    <t>CNWYAK-NC</t>
  </si>
  <si>
    <t>AK-MI</t>
  </si>
  <si>
    <t>CNWYAK-MI</t>
  </si>
  <si>
    <t>AK-NV</t>
  </si>
  <si>
    <t>CNWYAK-NV</t>
  </si>
  <si>
    <t>AK-ID</t>
  </si>
  <si>
    <t>CNWYAK-ID</t>
  </si>
  <si>
    <t>AK-HI</t>
  </si>
  <si>
    <t>CNWYAK-HI</t>
  </si>
  <si>
    <t>AK-WY</t>
  </si>
  <si>
    <t>CNWYAK-WY</t>
  </si>
  <si>
    <t>AK-MA</t>
  </si>
  <si>
    <t>CNWYAK-MA</t>
  </si>
  <si>
    <t>AK-NY</t>
  </si>
  <si>
    <t>CNWYAK-NY</t>
  </si>
  <si>
    <t>AK-OK</t>
  </si>
  <si>
    <t>CNWYAK-OK</t>
  </si>
  <si>
    <t>AK-OH</t>
  </si>
  <si>
    <t>CNWYAK-OH</t>
  </si>
  <si>
    <t>AK-LA</t>
  </si>
  <si>
    <t>CNWYAK-LA</t>
  </si>
  <si>
    <t>AK-NH</t>
  </si>
  <si>
    <t>CNWYAK-NH</t>
  </si>
  <si>
    <t>AK-MN</t>
  </si>
  <si>
    <t>CNWYAK-MN</t>
  </si>
  <si>
    <t>AK-AL</t>
  </si>
  <si>
    <t>CNWYAK-AL</t>
  </si>
  <si>
    <t>AK-DE</t>
  </si>
  <si>
    <t>CNWYAK-DE</t>
  </si>
  <si>
    <t>AK-AZ</t>
  </si>
  <si>
    <t>CNWYAK-AZ</t>
  </si>
  <si>
    <t>AK-DC</t>
  </si>
  <si>
    <t>CNWYAK-DC</t>
  </si>
  <si>
    <t>AK-ME</t>
  </si>
  <si>
    <t>CNWYAK-ME</t>
  </si>
  <si>
    <t>AK-WV</t>
  </si>
  <si>
    <t>CNWYAK-WV</t>
  </si>
  <si>
    <t>AK-CA</t>
  </si>
  <si>
    <t>CNWYAK-CA</t>
  </si>
  <si>
    <t>AK-KS</t>
  </si>
  <si>
    <t>CNWYAK-KS</t>
  </si>
  <si>
    <t>AK-RI</t>
  </si>
  <si>
    <t>CNWYAK-RI</t>
  </si>
  <si>
    <t>AK-IN</t>
  </si>
  <si>
    <t>CNWYAK-IN</t>
  </si>
  <si>
    <t>AK-MD</t>
  </si>
  <si>
    <t>CNWYAK-MD</t>
  </si>
  <si>
    <t>AK-AB</t>
  </si>
  <si>
    <t>CNWYAK-AB</t>
  </si>
  <si>
    <t>AK-AK</t>
  </si>
  <si>
    <t>CNWYAK-AK</t>
  </si>
  <si>
    <t>AK-PA</t>
  </si>
  <si>
    <t>CNWYAK-PA</t>
  </si>
  <si>
    <t>AK-VA</t>
  </si>
  <si>
    <t>CNWYAK-VA</t>
  </si>
  <si>
    <t>AK-SK</t>
  </si>
  <si>
    <t>CNWYAK-SK</t>
  </si>
  <si>
    <t>AK-GA</t>
  </si>
  <si>
    <t>CNWYAK-GA</t>
  </si>
  <si>
    <t>AK-MO</t>
  </si>
  <si>
    <t>CNWYAK-MO</t>
  </si>
  <si>
    <t>AK-CT</t>
  </si>
  <si>
    <t>CNWYAK-CT</t>
  </si>
  <si>
    <t>AK-NS</t>
  </si>
  <si>
    <t>CNWYAK-NS</t>
  </si>
  <si>
    <t>AK-MT</t>
  </si>
  <si>
    <t>CNWYAK-MT</t>
  </si>
  <si>
    <t>AK-MB</t>
  </si>
  <si>
    <t>CNWYAK-MB</t>
  </si>
  <si>
    <t>AK-PE</t>
  </si>
  <si>
    <t>CNWYAK-PE</t>
  </si>
  <si>
    <t>AK-NL</t>
  </si>
  <si>
    <t>CNWYAK-NL</t>
  </si>
  <si>
    <t>AK-NB</t>
  </si>
  <si>
    <t>CNWYAK-NB</t>
  </si>
  <si>
    <t>AK-AR</t>
  </si>
  <si>
    <t>CNWYAK-AR</t>
  </si>
  <si>
    <t>AK-TX</t>
  </si>
  <si>
    <t>CNWYAK-TX</t>
  </si>
  <si>
    <t>AK-QC</t>
  </si>
  <si>
    <t>CNWYAK-QC</t>
  </si>
  <si>
    <t>CNWYPA-IA</t>
  </si>
  <si>
    <t>CNWYPA-NE</t>
  </si>
  <si>
    <t>CNWYPA-ND</t>
  </si>
  <si>
    <t>CNWYPA-UT</t>
  </si>
  <si>
    <t>CNWYPA-SD</t>
  </si>
  <si>
    <t>CNWYPA-BC</t>
  </si>
  <si>
    <t>CNWYPA-OR</t>
  </si>
  <si>
    <t>CNWYPA-NV</t>
  </si>
  <si>
    <t>CNWYPA-ID</t>
  </si>
  <si>
    <t>PA-HI</t>
  </si>
  <si>
    <t>CNWYPA-HI</t>
  </si>
  <si>
    <t>CNWYPA-WY</t>
  </si>
  <si>
    <t>CNWYPA-LA</t>
  </si>
  <si>
    <t>CNWYPA-AL</t>
  </si>
  <si>
    <t>CNWYPA-KS</t>
  </si>
  <si>
    <t>CNWYPA-AB</t>
  </si>
  <si>
    <t>PA-AK</t>
  </si>
  <si>
    <t>CNWYPA-AK</t>
  </si>
  <si>
    <t>CNWYPA-SK</t>
  </si>
  <si>
    <t>CNWYPA-NS</t>
  </si>
  <si>
    <t>CNWYPA-MT</t>
  </si>
  <si>
    <t>CNWYPA-MB</t>
  </si>
  <si>
    <t>CNWYPA-PE</t>
  </si>
  <si>
    <t>CNWYPA-NL</t>
  </si>
  <si>
    <t>CNWYPA-NB</t>
  </si>
  <si>
    <t>CNWYPA-QC</t>
  </si>
  <si>
    <t>CNWYVA-TN</t>
  </si>
  <si>
    <t>CNWYVA-IA</t>
  </si>
  <si>
    <t>CNWYVA-SC</t>
  </si>
  <si>
    <t>CNWYVA-VT</t>
  </si>
  <si>
    <t>CNWYVA-IL</t>
  </si>
  <si>
    <t>CNWYVA-NE</t>
  </si>
  <si>
    <t>CNWYVA-ON</t>
  </si>
  <si>
    <t>CNWYVA-NM</t>
  </si>
  <si>
    <t>CNWYVA-ND</t>
  </si>
  <si>
    <t>CNWYVA-UT</t>
  </si>
  <si>
    <t>CNWYVA-WI</t>
  </si>
  <si>
    <t>CNWYVA-SD</t>
  </si>
  <si>
    <t>CNWYVA-CO</t>
  </si>
  <si>
    <t>CNWYVA-BC</t>
  </si>
  <si>
    <t>CNWYVA-OR</t>
  </si>
  <si>
    <t>CNWYVA-NV</t>
  </si>
  <si>
    <t>CNWYVA-ID</t>
  </si>
  <si>
    <t>VA-HI</t>
  </si>
  <si>
    <t>CNWYVA-HI</t>
  </si>
  <si>
    <t>CNWYVA-WY</t>
  </si>
  <si>
    <t>CNWYVA-MA</t>
  </si>
  <si>
    <t>CNWYVA-NY</t>
  </si>
  <si>
    <t>CNWYVA-OK</t>
  </si>
  <si>
    <t>CNWYVA-LA</t>
  </si>
  <si>
    <t>CNWYVA-NH</t>
  </si>
  <si>
    <t>CNWYVA-MN</t>
  </si>
  <si>
    <t>CNWYVA-AL</t>
  </si>
  <si>
    <t>CNWYVA-DE</t>
  </si>
  <si>
    <t>CNWYVA-AZ</t>
  </si>
  <si>
    <t>CNWYVA-DC</t>
  </si>
  <si>
    <t>CNWYVA-ME</t>
  </si>
  <si>
    <t>CNWYVA-WV</t>
  </si>
  <si>
    <t>CNWYVA-CA</t>
  </si>
  <si>
    <t>CNWYVA-KS</t>
  </si>
  <si>
    <t>CNWYVA-RI</t>
  </si>
  <si>
    <t>CNWYVA-IN</t>
  </si>
  <si>
    <t>CNWYVA-AB</t>
  </si>
  <si>
    <t>VA-AK</t>
  </si>
  <si>
    <t>CNWYVA-AK</t>
  </si>
  <si>
    <t>CNWYVA-SK</t>
  </si>
  <si>
    <t>CNWYVA-GA</t>
  </si>
  <si>
    <t>CNWYVA-CT</t>
  </si>
  <si>
    <t>CNWYVA-NS</t>
  </si>
  <si>
    <t>CNWYVA-MT</t>
  </si>
  <si>
    <t>CNWYVA-MB</t>
  </si>
  <si>
    <t>CNWYVA-PE</t>
  </si>
  <si>
    <t>CNWYVA-NL</t>
  </si>
  <si>
    <t>CNWYVA-NB</t>
  </si>
  <si>
    <t>CNWYVA-QC</t>
  </si>
  <si>
    <t>CNWYSK-TN</t>
  </si>
  <si>
    <t>CNWYSK-IA</t>
  </si>
  <si>
    <t>CNWYSK-SC</t>
  </si>
  <si>
    <t>CNWYSK-NJ</t>
  </si>
  <si>
    <t>CNWYSK-VT</t>
  </si>
  <si>
    <t>CNWYSK-IL</t>
  </si>
  <si>
    <t>CNWYSK-NE</t>
  </si>
  <si>
    <t>CNWYSK-MS</t>
  </si>
  <si>
    <t>CNWYSK-NM</t>
  </si>
  <si>
    <t>CNWYSK-KY</t>
  </si>
  <si>
    <t>CNWYSK-ND</t>
  </si>
  <si>
    <t>CNWYSK-UT</t>
  </si>
  <si>
    <t>CNWYSK-WA</t>
  </si>
  <si>
    <t>CNWYSK-WI</t>
  </si>
  <si>
    <t>CNWYSK-SD</t>
  </si>
  <si>
    <t>CNWYSK-CO</t>
  </si>
  <si>
    <t>CNWYSK-OR</t>
  </si>
  <si>
    <t>CNWYSK-FL</t>
  </si>
  <si>
    <t>CNWYSK-NC</t>
  </si>
  <si>
    <t>CNWYSK-MI</t>
  </si>
  <si>
    <t>CNWYSK-NV</t>
  </si>
  <si>
    <t>CNWYSK-ID</t>
  </si>
  <si>
    <t>SK-HI</t>
  </si>
  <si>
    <t>CNWYSK-HI</t>
  </si>
  <si>
    <t>CNWYSK-WY</t>
  </si>
  <si>
    <t>CNWYSK-MA</t>
  </si>
  <si>
    <t>CNWYSK-NY</t>
  </si>
  <si>
    <t>CNWYSK-OK</t>
  </si>
  <si>
    <t>CNWYSK-OH</t>
  </si>
  <si>
    <t>CNWYSK-LA</t>
  </si>
  <si>
    <t>CNWYSK-NH</t>
  </si>
  <si>
    <t>CNWYSK-MN</t>
  </si>
  <si>
    <t>CNWYSK-AL</t>
  </si>
  <si>
    <t>CNWYSK-DE</t>
  </si>
  <si>
    <t>CNWYSK-AZ</t>
  </si>
  <si>
    <t>CNWYSK-DC</t>
  </si>
  <si>
    <t>CNWYSK-ME</t>
  </si>
  <si>
    <t>CNWYSK-WV</t>
  </si>
  <si>
    <t>CNWYSK-CA</t>
  </si>
  <si>
    <t>CNWYSK-KS</t>
  </si>
  <si>
    <t>CNWYSK-RI</t>
  </si>
  <si>
    <t>CNWYSK-IN</t>
  </si>
  <si>
    <t>CNWYSK-MD</t>
  </si>
  <si>
    <t>SK-AK</t>
  </si>
  <si>
    <t>CNWYSK-AK</t>
  </si>
  <si>
    <t>CNWYSK-PA</t>
  </si>
  <si>
    <t>CNWYSK-VA</t>
  </si>
  <si>
    <t>CNWYSK-GA</t>
  </si>
  <si>
    <t>CNWYSK-MO</t>
  </si>
  <si>
    <t>CNWYSK-CT</t>
  </si>
  <si>
    <t>CNWYSK-MT</t>
  </si>
  <si>
    <t>CNWYSK-AR</t>
  </si>
  <si>
    <t>CNWYSK-TX</t>
  </si>
  <si>
    <t>CNWYGA-VT</t>
  </si>
  <si>
    <t>CNWYGA-BC</t>
  </si>
  <si>
    <t>GA-HI</t>
  </si>
  <si>
    <t>CNWYGA-HI</t>
  </si>
  <si>
    <t>CNWYGA-DC</t>
  </si>
  <si>
    <t>CNWYGA-RI</t>
  </si>
  <si>
    <t>CNWYGA-AB</t>
  </si>
  <si>
    <t>GA-AK</t>
  </si>
  <si>
    <t>CNWYGA-AK</t>
  </si>
  <si>
    <t>CNWYGA-SK</t>
  </si>
  <si>
    <t>CNWYGA-MB</t>
  </si>
  <si>
    <t>CNWYGA-PE</t>
  </si>
  <si>
    <t>CNWYGA-NL</t>
  </si>
  <si>
    <t>CNWYGA-NB</t>
  </si>
  <si>
    <t>CNWYMO-SC</t>
  </si>
  <si>
    <t>CNWYMO-NV</t>
  </si>
  <si>
    <t>MO-HI</t>
  </si>
  <si>
    <t>CNWYMO-HI</t>
  </si>
  <si>
    <t>CNWYMO-NH</t>
  </si>
  <si>
    <t>CNWYMO-DC</t>
  </si>
  <si>
    <t>CNWYMO-ME</t>
  </si>
  <si>
    <t>CNWYMO-AB</t>
  </si>
  <si>
    <t>MO-AK</t>
  </si>
  <si>
    <t>CNWYMO-AK</t>
  </si>
  <si>
    <t>CNWYMO-SK</t>
  </si>
  <si>
    <t>CNWYMO-NS</t>
  </si>
  <si>
    <t>CNWYMO-MT</t>
  </si>
  <si>
    <t>CNWYMO-MB</t>
  </si>
  <si>
    <t>CNWYMO-PE</t>
  </si>
  <si>
    <t>CNWYMO-NL</t>
  </si>
  <si>
    <t>CNWYMO-NB</t>
  </si>
  <si>
    <t>CNWYCT-TN</t>
  </si>
  <si>
    <t>CNWYCT-IA</t>
  </si>
  <si>
    <t>CNWYCT-SC</t>
  </si>
  <si>
    <t>CNWYCT-NJ</t>
  </si>
  <si>
    <t>CNWYCT-VT</t>
  </si>
  <si>
    <t>CNWYCT-IL</t>
  </si>
  <si>
    <t>CNWYCT-NE</t>
  </si>
  <si>
    <t>CNWYCT-ON</t>
  </si>
  <si>
    <t>CNWYCT-MS</t>
  </si>
  <si>
    <t>CNWYCT-NM</t>
  </si>
  <si>
    <t>CNWYCT-ND</t>
  </si>
  <si>
    <t>CNWYCT-UT</t>
  </si>
  <si>
    <t>CNWYCT-WI</t>
  </si>
  <si>
    <t>CNWYCT-SD</t>
  </si>
  <si>
    <t>CNWYCT-CO</t>
  </si>
  <si>
    <t>CNWYCT-BC</t>
  </si>
  <si>
    <t>CNWYCT-OR</t>
  </si>
  <si>
    <t>CNWYCT-FL</t>
  </si>
  <si>
    <t>CNWYCT-NC</t>
  </si>
  <si>
    <t>CNWYCT-NV</t>
  </si>
  <si>
    <t>CNWYCT-ID</t>
  </si>
  <si>
    <t>CT-HI</t>
  </si>
  <si>
    <t>CNWYCT-HI</t>
  </si>
  <si>
    <t>CNWYCT-WY</t>
  </si>
  <si>
    <t>CNWYCT-MA</t>
  </si>
  <si>
    <t>CNWYCT-NY</t>
  </si>
  <si>
    <t>CNWYCT-OK</t>
  </si>
  <si>
    <t>CNWYCT-LA</t>
  </si>
  <si>
    <t>CNWYCT-NH</t>
  </si>
  <si>
    <t>CNWYCT-MN</t>
  </si>
  <si>
    <t>CNWYCT-AL</t>
  </si>
  <si>
    <t>CNWYCT-DE</t>
  </si>
  <si>
    <t>CNWYCT-AZ</t>
  </si>
  <si>
    <t>CNWYCT-DC</t>
  </si>
  <si>
    <t>CNWYCT-ME</t>
  </si>
  <si>
    <t>CNWYCT-WV</t>
  </si>
  <si>
    <t>CNWYCT-KS</t>
  </si>
  <si>
    <t>CNWYCT-RI</t>
  </si>
  <si>
    <t>CNWYCT-IN</t>
  </si>
  <si>
    <t>CNWYCT-MD</t>
  </si>
  <si>
    <t>CNWYCT-AB</t>
  </si>
  <si>
    <t>CT-AK</t>
  </si>
  <si>
    <t>CNWYCT-AK</t>
  </si>
  <si>
    <t>CNWYCT-PA</t>
  </si>
  <si>
    <t>CNWYCT-VA</t>
  </si>
  <si>
    <t>CNWYCT-SK</t>
  </si>
  <si>
    <t>CNWYCT-GA</t>
  </si>
  <si>
    <t>CNWYCT-CT</t>
  </si>
  <si>
    <t>CNWYCT-NS</t>
  </si>
  <si>
    <t>CNWYCT-MT</t>
  </si>
  <si>
    <t>CNWYCT-MB</t>
  </si>
  <si>
    <t>CNWYCT-PE</t>
  </si>
  <si>
    <t>CNWYCT-NL</t>
  </si>
  <si>
    <t>CNWYCT-NB</t>
  </si>
  <si>
    <t>CNWYCT-AR</t>
  </si>
  <si>
    <t>CNWYCT-TX</t>
  </si>
  <si>
    <t>CNWYCT-QC</t>
  </si>
  <si>
    <t>CNWYNS-TN</t>
  </si>
  <si>
    <t>CNWYNS-IA</t>
  </si>
  <si>
    <t>CNWYNS-SC</t>
  </si>
  <si>
    <t>CNWYNS-NJ</t>
  </si>
  <si>
    <t>CNWYNS-VT</t>
  </si>
  <si>
    <t>CNWYNS-IL</t>
  </si>
  <si>
    <t>CNWYNS-NE</t>
  </si>
  <si>
    <t>CNWYNS-MS</t>
  </si>
  <si>
    <t>CNWYNS-NM</t>
  </si>
  <si>
    <t>CNWYNS-KY</t>
  </si>
  <si>
    <t>CNWYNS-ND</t>
  </si>
  <si>
    <t>CNWYNS-UT</t>
  </si>
  <si>
    <t>CNWYNS-WA</t>
  </si>
  <si>
    <t>CNWYNS-WI</t>
  </si>
  <si>
    <t>CNWYNS-SD</t>
  </si>
  <si>
    <t>CNWYNS-CO</t>
  </si>
  <si>
    <t>CNWYNS-OR</t>
  </si>
  <si>
    <t>CNWYNS-FL</t>
  </si>
  <si>
    <t>CNWYNS-NC</t>
  </si>
  <si>
    <t>CNWYNS-MI</t>
  </si>
  <si>
    <t>CNWYNS-NV</t>
  </si>
  <si>
    <t>CNWYNS-ID</t>
  </si>
  <si>
    <t>NS-HI</t>
  </si>
  <si>
    <t>CNWYNS-HI</t>
  </si>
  <si>
    <t>CNWYNS-WY</t>
  </si>
  <si>
    <t>CNWYNS-MA</t>
  </si>
  <si>
    <t>CNWYNS-NY</t>
  </si>
  <si>
    <t>CNWYNS-OK</t>
  </si>
  <si>
    <t>CNWYNS-OH</t>
  </si>
  <si>
    <t>CNWYNS-LA</t>
  </si>
  <si>
    <t>CNWYNS-NH</t>
  </si>
  <si>
    <t>CNWYNS-MN</t>
  </si>
  <si>
    <t>CNWYNS-AL</t>
  </si>
  <si>
    <t>CNWYNS-DE</t>
  </si>
  <si>
    <t>CNWYNS-AZ</t>
  </si>
  <si>
    <t>CNWYNS-DC</t>
  </si>
  <si>
    <t>CNWYNS-ME</t>
  </si>
  <si>
    <t>CNWYNS-WV</t>
  </si>
  <si>
    <t>CNWYNS-CA</t>
  </si>
  <si>
    <t>CNWYNS-KS</t>
  </si>
  <si>
    <t>CNWYNS-RI</t>
  </si>
  <si>
    <t>CNWYNS-IN</t>
  </si>
  <si>
    <t>CNWYNS-MD</t>
  </si>
  <si>
    <t>NS-AK</t>
  </si>
  <si>
    <t>CNWYNS-AK</t>
  </si>
  <si>
    <t>CNWYNS-PA</t>
  </si>
  <si>
    <t>CNWYNS-VA</t>
  </si>
  <si>
    <t>CNWYNS-GA</t>
  </si>
  <si>
    <t>CNWYNS-MO</t>
  </si>
  <si>
    <t>CNWYNS-CT</t>
  </si>
  <si>
    <t>CNWYNS-MT</t>
  </si>
  <si>
    <t>CNWYNS-AR</t>
  </si>
  <si>
    <t>CNWYNS-TX</t>
  </si>
  <si>
    <t>CNWYMT-TN</t>
  </si>
  <si>
    <t>CNWYMT-IA</t>
  </si>
  <si>
    <t>CNWYMT-SC</t>
  </si>
  <si>
    <t>CNWYMT-NJ</t>
  </si>
  <si>
    <t>CNWYMT-VT</t>
  </si>
  <si>
    <t>CNWYMT-IL</t>
  </si>
  <si>
    <t>CNWYMT-NE</t>
  </si>
  <si>
    <t>CNWYMT-ON</t>
  </si>
  <si>
    <t>CNWYMT-MS</t>
  </si>
  <si>
    <t>CNWYMT-NM</t>
  </si>
  <si>
    <t>CNWYMT-KY</t>
  </si>
  <si>
    <t>CNWYMT-ND</t>
  </si>
  <si>
    <t>CNWYMT-UT</t>
  </si>
  <si>
    <t>CNWYMT-WA</t>
  </si>
  <si>
    <t>CNWYMT-WI</t>
  </si>
  <si>
    <t>CNWYMT-SD</t>
  </si>
  <si>
    <t>CNWYMT-CO</t>
  </si>
  <si>
    <t>CNWYMT-BC</t>
  </si>
  <si>
    <t>CNWYMT-OR</t>
  </si>
  <si>
    <t>CNWYMT-FL</t>
  </si>
  <si>
    <t>CNWYMT-NC</t>
  </si>
  <si>
    <t>CNWYMT-MI</t>
  </si>
  <si>
    <t>CNWYMT-NV</t>
  </si>
  <si>
    <t>CNWYMT-ID</t>
  </si>
  <si>
    <t>MT-HI</t>
  </si>
  <si>
    <t>CNWYMT-HI</t>
  </si>
  <si>
    <t>CNWYMT-WY</t>
  </si>
  <si>
    <t>CNWYMT-MA</t>
  </si>
  <si>
    <t>CNWYMT-NY</t>
  </si>
  <si>
    <t>CNWYMT-OK</t>
  </si>
  <si>
    <t>CNWYMT-OH</t>
  </si>
  <si>
    <t>CNWYMT-LA</t>
  </si>
  <si>
    <t>CNWYMT-NH</t>
  </si>
  <si>
    <t>CNWYMT-MN</t>
  </si>
  <si>
    <t>CNWYMT-AL</t>
  </si>
  <si>
    <t>CNWYMT-DE</t>
  </si>
  <si>
    <t>CNWYMT-AZ</t>
  </si>
  <si>
    <t>CNWYMT-DC</t>
  </si>
  <si>
    <t>CNWYMT-ME</t>
  </si>
  <si>
    <t>CNWYMT-WV</t>
  </si>
  <si>
    <t>CNWYMT-CA</t>
  </si>
  <si>
    <t>CNWYMT-KS</t>
  </si>
  <si>
    <t>CNWYMT-RI</t>
  </si>
  <si>
    <t>CNWYMT-IN</t>
  </si>
  <si>
    <t>CNWYMT-MD</t>
  </si>
  <si>
    <t>CNWYMT-AB</t>
  </si>
  <si>
    <t>MT-AK</t>
  </si>
  <si>
    <t>CNWYMT-AK</t>
  </si>
  <si>
    <t>CNWYMT-PA</t>
  </si>
  <si>
    <t>CNWYMT-VA</t>
  </si>
  <si>
    <t>CNWYMT-SK</t>
  </si>
  <si>
    <t>CNWYMT-GA</t>
  </si>
  <si>
    <t>CNWYMT-MO</t>
  </si>
  <si>
    <t>CNWYMT-CT</t>
  </si>
  <si>
    <t>CNWYMT-NS</t>
  </si>
  <si>
    <t>CNWYMT-MT</t>
  </si>
  <si>
    <t>CNWYMT-MB</t>
  </si>
  <si>
    <t>CNWYMT-PE</t>
  </si>
  <si>
    <t>CNWYMT-NL</t>
  </si>
  <si>
    <t>CNWYMT-NB</t>
  </si>
  <si>
    <t>CNWYMT-AR</t>
  </si>
  <si>
    <t>CNWYMT-TX</t>
  </si>
  <si>
    <t>CNWYMT-QC</t>
  </si>
  <si>
    <t>CNWYMB-TN</t>
  </si>
  <si>
    <t>CNWYMB-IA</t>
  </si>
  <si>
    <t>CNWYMB-SC</t>
  </si>
  <si>
    <t>CNWYMB-NJ</t>
  </si>
  <si>
    <t>CNWYMB-VT</t>
  </si>
  <si>
    <t>CNWYMB-IL</t>
  </si>
  <si>
    <t>CNWYMB-NE</t>
  </si>
  <si>
    <t>CNWYMB-MS</t>
  </si>
  <si>
    <t>CNWYMB-NM</t>
  </si>
  <si>
    <t>CNWYMB-KY</t>
  </si>
  <si>
    <t>CNWYMB-ND</t>
  </si>
  <si>
    <t>CNWYMB-UT</t>
  </si>
  <si>
    <t>CNWYMB-WA</t>
  </si>
  <si>
    <t>CNWYMB-WI</t>
  </si>
  <si>
    <t>CNWYMB-SD</t>
  </si>
  <si>
    <t>CNWYMB-CO</t>
  </si>
  <si>
    <t>CNWYMB-OR</t>
  </si>
  <si>
    <t>CNWYMB-FL</t>
  </si>
  <si>
    <t>CNWYMB-NC</t>
  </si>
  <si>
    <t>CNWYMB-MI</t>
  </si>
  <si>
    <t>CNWYMB-NV</t>
  </si>
  <si>
    <t>CNWYMB-ID</t>
  </si>
  <si>
    <t>MB-HI</t>
  </si>
  <si>
    <t>CNWYMB-HI</t>
  </si>
  <si>
    <t>CNWYMB-WY</t>
  </si>
  <si>
    <t>CNWYMB-MA</t>
  </si>
  <si>
    <t>CNWYMB-NY</t>
  </si>
  <si>
    <t>CNWYMB-OK</t>
  </si>
  <si>
    <t>CNWYMB-OH</t>
  </si>
  <si>
    <t>CNWYMB-LA</t>
  </si>
  <si>
    <t>CNWYMB-NH</t>
  </si>
  <si>
    <t>CNWYMB-MN</t>
  </si>
  <si>
    <t>CNWYMB-AL</t>
  </si>
  <si>
    <t>CNWYMB-DE</t>
  </si>
  <si>
    <t>CNWYMB-AZ</t>
  </si>
  <si>
    <t>CNWYMB-DC</t>
  </si>
  <si>
    <t>CNWYMB-ME</t>
  </si>
  <si>
    <t>CNWYMB-WV</t>
  </si>
  <si>
    <t>CNWYMB-CA</t>
  </si>
  <si>
    <t>CNWYMB-KS</t>
  </si>
  <si>
    <t>CNWYMB-RI</t>
  </si>
  <si>
    <t>CNWYMB-IN</t>
  </si>
  <si>
    <t>CNWYMB-MD</t>
  </si>
  <si>
    <t>MB-AK</t>
  </si>
  <si>
    <t>CNWYMB-AK</t>
  </si>
  <si>
    <t>CNWYMB-PA</t>
  </si>
  <si>
    <t>CNWYMB-VA</t>
  </si>
  <si>
    <t>CNWYMB-GA</t>
  </si>
  <si>
    <t>CNWYMB-MO</t>
  </si>
  <si>
    <t>CNWYMB-CT</t>
  </si>
  <si>
    <t>CNWYMB-MT</t>
  </si>
  <si>
    <t>CNWYMB-AR</t>
  </si>
  <si>
    <t>CNWYMB-TX</t>
  </si>
  <si>
    <t>CNWYPE-TN</t>
  </si>
  <si>
    <t>CNWYPE-IA</t>
  </si>
  <si>
    <t>CNWYPE-SC</t>
  </si>
  <si>
    <t>CNWYPE-NJ</t>
  </si>
  <si>
    <t>CNWYPE-VT</t>
  </si>
  <si>
    <t>CNWYPE-IL</t>
  </si>
  <si>
    <t>CNWYPE-NE</t>
  </si>
  <si>
    <t>CNWYPE-MS</t>
  </si>
  <si>
    <t>CNWYPE-NM</t>
  </si>
  <si>
    <t>CNWYPE-KY</t>
  </si>
  <si>
    <t>CNWYPE-ND</t>
  </si>
  <si>
    <t>CNWYPE-UT</t>
  </si>
  <si>
    <t>CNWYPE-WA</t>
  </si>
  <si>
    <t>CNWYPE-WI</t>
  </si>
  <si>
    <t>CNWYPE-SD</t>
  </si>
  <si>
    <t>CNWYPE-CO</t>
  </si>
  <si>
    <t>CNWYPE-OR</t>
  </si>
  <si>
    <t>CNWYPE-FL</t>
  </si>
  <si>
    <t>CNWYPE-NC</t>
  </si>
  <si>
    <t>CNWYPE-MI</t>
  </si>
  <si>
    <t>CNWYPE-NV</t>
  </si>
  <si>
    <t>CNWYPE-ID</t>
  </si>
  <si>
    <t>PE-HI</t>
  </si>
  <si>
    <t>CNWYPE-HI</t>
  </si>
  <si>
    <t>CNWYPE-WY</t>
  </si>
  <si>
    <t>CNWYPE-MA</t>
  </si>
  <si>
    <t>CNWYPE-NY</t>
  </si>
  <si>
    <t>CNWYPE-OK</t>
  </si>
  <si>
    <t>CNWYPE-OH</t>
  </si>
  <si>
    <t>CNWYPE-LA</t>
  </si>
  <si>
    <t>CNWYPE-NH</t>
  </si>
  <si>
    <t>CNWYPE-MN</t>
  </si>
  <si>
    <t>CNWYPE-AL</t>
  </si>
  <si>
    <t>CNWYPE-DE</t>
  </si>
  <si>
    <t>CNWYPE-AZ</t>
  </si>
  <si>
    <t>CNWYPE-DC</t>
  </si>
  <si>
    <t>CNWYPE-ME</t>
  </si>
  <si>
    <t>CNWYPE-WV</t>
  </si>
  <si>
    <t>CNWYPE-CA</t>
  </si>
  <si>
    <t>CNWYPE-KS</t>
  </si>
  <si>
    <t>CNWYPE-RI</t>
  </si>
  <si>
    <t>CNWYPE-IN</t>
  </si>
  <si>
    <t>CNWYPE-MD</t>
  </si>
  <si>
    <t>PE-AK</t>
  </si>
  <si>
    <t>CNWYPE-AK</t>
  </si>
  <si>
    <t>CNWYPE-PA</t>
  </si>
  <si>
    <t>CNWYPE-VA</t>
  </si>
  <si>
    <t>CNWYPE-GA</t>
  </si>
  <si>
    <t>CNWYPE-MO</t>
  </si>
  <si>
    <t>CNWYPE-CT</t>
  </si>
  <si>
    <t>CNWYPE-MT</t>
  </si>
  <si>
    <t>CNWYPE-AR</t>
  </si>
  <si>
    <t>CNWYPE-TX</t>
  </si>
  <si>
    <t>CNWYNL-TN</t>
  </si>
  <si>
    <t>CNWYNL-IA</t>
  </si>
  <si>
    <t>CNWYNL-SC</t>
  </si>
  <si>
    <t>CNWYNL-NJ</t>
  </si>
  <si>
    <t>CNWYNL-VT</t>
  </si>
  <si>
    <t>CNWYNL-IL</t>
  </si>
  <si>
    <t>CNWYNL-NE</t>
  </si>
  <si>
    <t>CNWYNL-MS</t>
  </si>
  <si>
    <t>CNWYNL-NM</t>
  </si>
  <si>
    <t>CNWYNL-KY</t>
  </si>
  <si>
    <t>CNWYNL-ND</t>
  </si>
  <si>
    <t>CNWYNL-UT</t>
  </si>
  <si>
    <t>CNWYNL-WA</t>
  </si>
  <si>
    <t>CNWYNL-WI</t>
  </si>
  <si>
    <t>CNWYNL-SD</t>
  </si>
  <si>
    <t>CNWYNL-CO</t>
  </si>
  <si>
    <t>CNWYNL-OR</t>
  </si>
  <si>
    <t>CNWYNL-FL</t>
  </si>
  <si>
    <t>CNWYNL-NC</t>
  </si>
  <si>
    <t>CNWYNL-MI</t>
  </si>
  <si>
    <t>CNWYNL-NV</t>
  </si>
  <si>
    <t>CNWYNL-ID</t>
  </si>
  <si>
    <t>NL-HI</t>
  </si>
  <si>
    <t>CNWYNL-HI</t>
  </si>
  <si>
    <t>CNWYNL-WY</t>
  </si>
  <si>
    <t>CNWYNL-MA</t>
  </si>
  <si>
    <t>CNWYNL-NY</t>
  </si>
  <si>
    <t>CNWYNL-OK</t>
  </si>
  <si>
    <t>CNWYNL-OH</t>
  </si>
  <si>
    <t>CNWYNL-LA</t>
  </si>
  <si>
    <t>CNWYNL-NH</t>
  </si>
  <si>
    <t>CNWYNL-MN</t>
  </si>
  <si>
    <t>CNWYNL-AL</t>
  </si>
  <si>
    <t>CNWYNL-DE</t>
  </si>
  <si>
    <t>CNWYNL-AZ</t>
  </si>
  <si>
    <t>CNWYNL-DC</t>
  </si>
  <si>
    <t>CNWYNL-ME</t>
  </si>
  <si>
    <t>CNWYNL-WV</t>
  </si>
  <si>
    <t>CNWYNL-CA</t>
  </si>
  <si>
    <t>CNWYNL-KS</t>
  </si>
  <si>
    <t>CNWYNL-RI</t>
  </si>
  <si>
    <t>CNWYNL-IN</t>
  </si>
  <si>
    <t>CNWYNL-MD</t>
  </si>
  <si>
    <t>NL-AK</t>
  </si>
  <si>
    <t>CNWYNL-AK</t>
  </si>
  <si>
    <t>CNWYNL-PA</t>
  </si>
  <si>
    <t>CNWYNL-VA</t>
  </si>
  <si>
    <t>CNWYNL-GA</t>
  </si>
  <si>
    <t>CNWYNL-MO</t>
  </si>
  <si>
    <t>CNWYNL-CT</t>
  </si>
  <si>
    <t>CNWYNL-MT</t>
  </si>
  <si>
    <t>CNWYNL-AR</t>
  </si>
  <si>
    <t>CNWYNL-TX</t>
  </si>
  <si>
    <t>CNWYNB-TN</t>
  </si>
  <si>
    <t>CNWYNB-IA</t>
  </si>
  <si>
    <t>CNWYNB-SC</t>
  </si>
  <si>
    <t>CNWYNB-NJ</t>
  </si>
  <si>
    <t>CNWYNB-VT</t>
  </si>
  <si>
    <t>CNWYNB-IL</t>
  </si>
  <si>
    <t>CNWYNB-NE</t>
  </si>
  <si>
    <t>CNWYNB-MS</t>
  </si>
  <si>
    <t>CNWYNB-NM</t>
  </si>
  <si>
    <t>CNWYNB-KY</t>
  </si>
  <si>
    <t>CNWYNB-ND</t>
  </si>
  <si>
    <t>CNWYNB-UT</t>
  </si>
  <si>
    <t>CNWYNB-WA</t>
  </si>
  <si>
    <t>CNWYNB-WI</t>
  </si>
  <si>
    <t>CNWYNB-SD</t>
  </si>
  <si>
    <t>CNWYNB-CO</t>
  </si>
  <si>
    <t>CNWYNB-OR</t>
  </si>
  <si>
    <t>CNWYNB-FL</t>
  </si>
  <si>
    <t>CNWYNB-NC</t>
  </si>
  <si>
    <t>CNWYNB-MI</t>
  </si>
  <si>
    <t>CNWYNB-NV</t>
  </si>
  <si>
    <t>CNWYNB-ID</t>
  </si>
  <si>
    <t>NB-HI</t>
  </si>
  <si>
    <t>CNWYNB-HI</t>
  </si>
  <si>
    <t>CNWYNB-WY</t>
  </si>
  <si>
    <t>CNWYNB-MA</t>
  </si>
  <si>
    <t>CNWYNB-NY</t>
  </si>
  <si>
    <t>CNWYNB-OK</t>
  </si>
  <si>
    <t>CNWYNB-OH</t>
  </si>
  <si>
    <t>CNWYNB-LA</t>
  </si>
  <si>
    <t>CNWYNB-NH</t>
  </si>
  <si>
    <t>CNWYNB-MN</t>
  </si>
  <si>
    <t>CNWYNB-AL</t>
  </si>
  <si>
    <t>CNWYNB-DE</t>
  </si>
  <si>
    <t>CNWYNB-AZ</t>
  </si>
  <si>
    <t>CNWYNB-DC</t>
  </si>
  <si>
    <t>CNWYNB-ME</t>
  </si>
  <si>
    <t>CNWYNB-WV</t>
  </si>
  <si>
    <t>CNWYNB-CA</t>
  </si>
  <si>
    <t>CNWYNB-KS</t>
  </si>
  <si>
    <t>CNWYNB-RI</t>
  </si>
  <si>
    <t>CNWYNB-IN</t>
  </si>
  <si>
    <t>CNWYNB-MD</t>
  </si>
  <si>
    <t>NB-AK</t>
  </si>
  <si>
    <t>CNWYNB-AK</t>
  </si>
  <si>
    <t>CNWYNB-PA</t>
  </si>
  <si>
    <t>CNWYNB-VA</t>
  </si>
  <si>
    <t>CNWYNB-GA</t>
  </si>
  <si>
    <t>CNWYNB-MO</t>
  </si>
  <si>
    <t>CNWYNB-CT</t>
  </si>
  <si>
    <t>CNWYNB-MT</t>
  </si>
  <si>
    <t>CNWYNB-AR</t>
  </si>
  <si>
    <t>CNWYNB-TX</t>
  </si>
  <si>
    <t>CNWYAR-IA</t>
  </si>
  <si>
    <t>CNWYAR-VT</t>
  </si>
  <si>
    <t>CNWYAR-NE</t>
  </si>
  <si>
    <t>CNWYAR-ON</t>
  </si>
  <si>
    <t>CNWYAR-NM</t>
  </si>
  <si>
    <t>CNWYAR-KY</t>
  </si>
  <si>
    <t>CNWYAR-ND</t>
  </si>
  <si>
    <t>CNWYAR-WA</t>
  </si>
  <si>
    <t>CNWYAR-WI</t>
  </si>
  <si>
    <t>CNWYAR-SD</t>
  </si>
  <si>
    <t>CNWYAR-BC</t>
  </si>
  <si>
    <t>CNWYAR-OR</t>
  </si>
  <si>
    <t>CNWYAR-NV</t>
  </si>
  <si>
    <t>CNWYAR-ID</t>
  </si>
  <si>
    <t>AR-HI</t>
  </si>
  <si>
    <t>CNWYAR-HI</t>
  </si>
  <si>
    <t>CNWYAR-WY</t>
  </si>
  <si>
    <t>CNWYAR-MA</t>
  </si>
  <si>
    <t>CNWYAR-LA</t>
  </si>
  <si>
    <t>CNWYAR-NH</t>
  </si>
  <si>
    <t>CNWYAR-AL</t>
  </si>
  <si>
    <t>CNWYAR-DE</t>
  </si>
  <si>
    <t>CNWYAR-ME</t>
  </si>
  <si>
    <t>CNWYAR-WV</t>
  </si>
  <si>
    <t>CNWYAR-RI</t>
  </si>
  <si>
    <t>CNWYAR-AB</t>
  </si>
  <si>
    <t>AR-AK</t>
  </si>
  <si>
    <t>CNWYAR-AK</t>
  </si>
  <si>
    <t>CNWYAR-SK</t>
  </si>
  <si>
    <t>CNWYAR-CT</t>
  </si>
  <si>
    <t>CNWYAR-NS</t>
  </si>
  <si>
    <t>CNWYAR-MT</t>
  </si>
  <si>
    <t>CNWYAR-MB</t>
  </si>
  <si>
    <t>CNWYAR-PE</t>
  </si>
  <si>
    <t>CNWYAR-NL</t>
  </si>
  <si>
    <t>CNWYAR-NB</t>
  </si>
  <si>
    <t>CNWYAR-QC</t>
  </si>
  <si>
    <t>CNWYTX-VT</t>
  </si>
  <si>
    <t>CNWYTX-BC</t>
  </si>
  <si>
    <t>TX-HI</t>
  </si>
  <si>
    <t>CNWYTX-HI</t>
  </si>
  <si>
    <t>CNWYTX-NH</t>
  </si>
  <si>
    <t>CNWYTX-DE</t>
  </si>
  <si>
    <t>CNWYTX-DC</t>
  </si>
  <si>
    <t>CNWYTX-RI</t>
  </si>
  <si>
    <t>TX-AK</t>
  </si>
  <si>
    <t>CNWYTX-AK</t>
  </si>
  <si>
    <t>CNWYTX-SK</t>
  </si>
  <si>
    <t>CNWYTX-NS</t>
  </si>
  <si>
    <t>CNWYTX-MB</t>
  </si>
  <si>
    <t>CNWYTX-PE</t>
  </si>
  <si>
    <t>CNWYTX-NL</t>
  </si>
  <si>
    <t>CNWYTX-NB</t>
  </si>
  <si>
    <t>CNWYTX-QC</t>
  </si>
  <si>
    <t>CNWYQC-TN</t>
  </si>
  <si>
    <t>CNWYQC-IA</t>
  </si>
  <si>
    <t>CNWYQC-SC</t>
  </si>
  <si>
    <t>CNWYQC-VT</t>
  </si>
  <si>
    <t>CNWYQC-IL</t>
  </si>
  <si>
    <t>CNWYQC-NE</t>
  </si>
  <si>
    <t>CNWYQC-MS</t>
  </si>
  <si>
    <t>CNWYQC-NM</t>
  </si>
  <si>
    <t>CNWYQC-KY</t>
  </si>
  <si>
    <t>CNWYQC-ND</t>
  </si>
  <si>
    <t>CNWYQC-UT</t>
  </si>
  <si>
    <t>CNWYQC-WA</t>
  </si>
  <si>
    <t>CNWYQC-WI</t>
  </si>
  <si>
    <t>CNWYQC-SD</t>
  </si>
  <si>
    <t>CNWYQC-CO</t>
  </si>
  <si>
    <t>CNWYQC-OR</t>
  </si>
  <si>
    <t>CNWYQC-FL</t>
  </si>
  <si>
    <t>CNWYQC-MI</t>
  </si>
  <si>
    <t>CNWYQC-NV</t>
  </si>
  <si>
    <t>CNWYQC-ID</t>
  </si>
  <si>
    <t>QC-HI</t>
  </si>
  <si>
    <t>CNWYQC-HI</t>
  </si>
  <si>
    <t>CNWYQC-WY</t>
  </si>
  <si>
    <t>CNWYQC-MA</t>
  </si>
  <si>
    <t>CNWYQC-NY</t>
  </si>
  <si>
    <t>CNWYQC-OK</t>
  </si>
  <si>
    <t>CNWYQC-OH</t>
  </si>
  <si>
    <t>CNWYQC-LA</t>
  </si>
  <si>
    <t>CNWYQC-NH</t>
  </si>
  <si>
    <t>CNWYQC-MN</t>
  </si>
  <si>
    <t>CNWYQC-AL</t>
  </si>
  <si>
    <t>CNWYQC-DE</t>
  </si>
  <si>
    <t>CNWYQC-AZ</t>
  </si>
  <si>
    <t>CNWYQC-DC</t>
  </si>
  <si>
    <t>CNWYQC-ME</t>
  </si>
  <si>
    <t>CNWYQC-WV</t>
  </si>
  <si>
    <t>CNWYQC-CA</t>
  </si>
  <si>
    <t>CNWYQC-KS</t>
  </si>
  <si>
    <t>CNWYQC-RI</t>
  </si>
  <si>
    <t>CNWYQC-IN</t>
  </si>
  <si>
    <t>CNWYQC-MD</t>
  </si>
  <si>
    <t>QC-AK</t>
  </si>
  <si>
    <t>CNWYQC-AK</t>
  </si>
  <si>
    <t>CNWYQC-PA</t>
  </si>
  <si>
    <t>CNWYQC-VA</t>
  </si>
  <si>
    <t>CNWYQC-CT</t>
  </si>
  <si>
    <t>CNWYQC-MT</t>
  </si>
  <si>
    <t>CNWYQC-AR</t>
  </si>
  <si>
    <t>CNWYQC-TX</t>
  </si>
  <si>
    <t>ODFLUSA-USA</t>
  </si>
  <si>
    <t>ODFLUSA-CAN</t>
  </si>
  <si>
    <t>ODFLCAN-USA</t>
  </si>
  <si>
    <t>DHRNUSA-USA</t>
  </si>
  <si>
    <t>y</t>
  </si>
  <si>
    <t>LCC</t>
  </si>
  <si>
    <t>Branch &amp; Location City, ST with ST</t>
  </si>
  <si>
    <t>Branch &amp; Location City, ST with Country</t>
  </si>
  <si>
    <t>Location City with State</t>
  </si>
  <si>
    <t>Location City with Country</t>
  </si>
  <si>
    <t>Location Zip with State</t>
  </si>
  <si>
    <t>Location Zip with Country</t>
  </si>
  <si>
    <t>Location State with State</t>
  </si>
  <si>
    <t>Lane Pricing</t>
  </si>
  <si>
    <t>Lane ST-CTY</t>
  </si>
  <si>
    <t>Country</t>
  </si>
  <si>
    <t>Location Country</t>
  </si>
  <si>
    <t>MAX</t>
  </si>
  <si>
    <t>Phone</t>
  </si>
  <si>
    <t>1129 W Fairview</t>
  </si>
  <si>
    <t>CI</t>
  </si>
  <si>
    <t>Bldg F-9 Freeport Center</t>
  </si>
  <si>
    <t>1820 Internationale Blvd</t>
  </si>
  <si>
    <t>60139</t>
  </si>
  <si>
    <t>MEX</t>
  </si>
  <si>
    <t>GLENDALE HEIGHTS</t>
  </si>
  <si>
    <t>STATE</t>
  </si>
  <si>
    <t>Full State Coverage Matrix</t>
  </si>
  <si>
    <t>Full State Coverage for Active branch in Routing Guide</t>
  </si>
  <si>
    <t>Paste branch / location speific pricing at the row labeled x</t>
  </si>
  <si>
    <t>Outbound</t>
  </si>
  <si>
    <t>Inbound</t>
  </si>
  <si>
    <t>Lane Count</t>
  </si>
  <si>
    <t>CD</t>
  </si>
  <si>
    <t>Outbound Lanes</t>
  </si>
  <si>
    <t>Inbound Lanes</t>
  </si>
  <si>
    <t xml:space="preserve">Ship to/from Branch #: </t>
  </si>
  <si>
    <r>
      <t xml:space="preserve">Third Party Shipments: </t>
    </r>
    <r>
      <rPr>
        <sz val="11"/>
        <color theme="1"/>
        <rFont val="Calibri"/>
        <family val="2"/>
        <scheme val="minor"/>
      </rPr>
      <t>ODFL</t>
    </r>
  </si>
  <si>
    <t>PHC - Beulaville</t>
  </si>
  <si>
    <t>2nd</t>
  </si>
  <si>
    <t>LCC 2</t>
  </si>
  <si>
    <t>JA</t>
  </si>
  <si>
    <t>49456</t>
  </si>
  <si>
    <t>98033</t>
  </si>
  <si>
    <t>79906</t>
  </si>
  <si>
    <t>28466</t>
  </si>
  <si>
    <t>78045</t>
  </si>
  <si>
    <t>21784</t>
  </si>
  <si>
    <t>SPRING LAKE</t>
  </si>
  <si>
    <t>KIRKLAND</t>
  </si>
  <si>
    <t>WALLACE</t>
  </si>
  <si>
    <t>LAREDO</t>
  </si>
  <si>
    <t>Leggett &amp; Platt Corporate office</t>
  </si>
  <si>
    <t>IDEA Center</t>
  </si>
  <si>
    <t>Nonoperating</t>
  </si>
  <si>
    <t>Corporate Group Expense</t>
  </si>
  <si>
    <t>Grand River Polishing</t>
  </si>
  <si>
    <t>Western Pneumatic Tube, LLC</t>
  </si>
  <si>
    <t>Adjustable Bed Ciudad Juarez CI Mexico</t>
  </si>
  <si>
    <t>PHC - Wallace</t>
  </si>
  <si>
    <t>Elite Foam - Newnan Innovation Way</t>
  </si>
  <si>
    <t>GSG Mexico</t>
  </si>
  <si>
    <t>Adjustable Bed Unit Office</t>
  </si>
  <si>
    <t>Hanes - Eldersburg</t>
  </si>
  <si>
    <t>0014</t>
  </si>
  <si>
    <t>WINDSOR</t>
  </si>
  <si>
    <t>z</t>
  </si>
  <si>
    <t>207 Zapletal Way</t>
  </si>
  <si>
    <t>End of lookup</t>
  </si>
  <si>
    <t>Complete Carrier List</t>
  </si>
  <si>
    <t>Carrier Name</t>
  </si>
  <si>
    <t>AAA Cooper</t>
  </si>
  <si>
    <t>SAIA Freight</t>
  </si>
  <si>
    <t>Estes Express</t>
  </si>
  <si>
    <t>Averitt Express</t>
  </si>
  <si>
    <t>XPO Logistics Freight</t>
  </si>
  <si>
    <t>Old Dominion Freight</t>
  </si>
  <si>
    <t>Southeastern Freight</t>
  </si>
  <si>
    <t>TPB</t>
  </si>
  <si>
    <t>1121</t>
  </si>
  <si>
    <t>8683</t>
  </si>
  <si>
    <t>1120</t>
  </si>
  <si>
    <t>1128</t>
  </si>
  <si>
    <t>1111-CA-ONTARIO-CA-TX</t>
  </si>
  <si>
    <t>5600-FL-SUNRISE-NC-FL</t>
  </si>
  <si>
    <t>TPB-TPB-GA-WI</t>
  </si>
  <si>
    <t>TPB-TPB-TX-MI</t>
  </si>
  <si>
    <t>TPB-TPB-VA-NC</t>
  </si>
  <si>
    <t>8650-TX-GRAPEVINE-NJ-TX</t>
  </si>
  <si>
    <t>0803-NC-LIBERTY-NC-WA</t>
  </si>
  <si>
    <t>0042-UT-CLEARFIELD-UT-UT</t>
  </si>
  <si>
    <t>1112-AR-FORT SMITH-AR-MO</t>
  </si>
  <si>
    <t>TPB-TPB-MI-TX</t>
  </si>
  <si>
    <t>0732-MI-SPRING LAKE-MI-TX</t>
  </si>
  <si>
    <t>TPB-TPB-NC-TX</t>
  </si>
  <si>
    <t>TPB-TPB-OH-OH</t>
  </si>
  <si>
    <t>8814-NC-CONOVER-NC-CA</t>
  </si>
  <si>
    <t>TPB-TPB-TX-TX</t>
  </si>
  <si>
    <t>8683-PA-BETHEL PARK-PA-NY</t>
  </si>
  <si>
    <t>0007-MO-CARTHAGE-KY-MO</t>
  </si>
  <si>
    <t>TPB-TPB-NC-GA</t>
  </si>
  <si>
    <t>1110-GA-NEWNAN-GA-SC</t>
  </si>
  <si>
    <t>8629-TN-GOODLETTSVILLE-TN-FL</t>
  </si>
  <si>
    <t>1124-CA-ONTARIO-CA-OK</t>
  </si>
  <si>
    <t>8668-MI-LIVONIA-GA-MI</t>
  </si>
  <si>
    <t>0079-MO-CARTHAGE-MO-IL</t>
  </si>
  <si>
    <t>5801-IN-KENDALLVILLE-MI-IN</t>
  </si>
  <si>
    <t>0R01-IN-KOUTS-NJ-IN</t>
  </si>
  <si>
    <t>0901-TX-EL PASO-TX-MO</t>
  </si>
  <si>
    <t>8609-WA-FIFE-WA-NC</t>
  </si>
  <si>
    <t>1110-GA-NEWNAN-GA-MO</t>
  </si>
  <si>
    <t>1124-CA-ONTARIO-CA-NV</t>
  </si>
  <si>
    <t>TPB-TPB-CA-TX</t>
  </si>
  <si>
    <t>0341-MS-TUPELO-MS-CT</t>
  </si>
  <si>
    <t>TPB-TPB-TX-OH</t>
  </si>
  <si>
    <t>0042-UT-CLEARFIELD-UT-CA</t>
  </si>
  <si>
    <t>0042-UT-CLEARFIELD-UT-WA</t>
  </si>
  <si>
    <t>1112-AR-FORT SMITH-AR-IL</t>
  </si>
  <si>
    <t>1124-CA-ONTARIO-CA-ID</t>
  </si>
  <si>
    <t>8678-TX-HOUSTON-TX-CA</t>
  </si>
  <si>
    <t>5521-TX-LAREDO-NC-TX</t>
  </si>
  <si>
    <t>8682-GA-CALHOUN-GA-NY</t>
  </si>
  <si>
    <t>0519-MI-GRAND RAPIDS-MA-MI</t>
  </si>
  <si>
    <t>8682-GA-CALHOUN-GA-OR</t>
  </si>
  <si>
    <t>0548-NC-STATESVILLE-NC-CA</t>
  </si>
  <si>
    <t>8674-IL-GLENDALE HEIGHTS-IL-NY</t>
  </si>
  <si>
    <t>0071-PA-WILKES BARRE-MO-PA</t>
  </si>
  <si>
    <t>0803-NC-LIBERTY-NC-MD</t>
  </si>
  <si>
    <t>8605-IN-INDIANAPOLIS-MI-IN</t>
  </si>
  <si>
    <t>1112-AR-FORT SMITH-AR-TX</t>
  </si>
  <si>
    <t>8668-MI-LIVONIA-MI-TN</t>
  </si>
  <si>
    <t>0114-MO-CARTHAGE-MO-GA</t>
  </si>
  <si>
    <t>0201-TN-CLEVELAND-TN-AL</t>
  </si>
  <si>
    <t>8682-GA-CALHOUN-GA-NV</t>
  </si>
  <si>
    <t>0052-CA-SOUTH GATE-CA-WA</t>
  </si>
  <si>
    <t>TPB-TPB-MI-PA</t>
  </si>
  <si>
    <t>5600-FL-SUNRISE-PA-FL</t>
  </si>
  <si>
    <t>8660-NC-WINSTON SALEM-NC-AZ</t>
  </si>
  <si>
    <t>1200-ON-WATERLOO-ON-OK</t>
  </si>
  <si>
    <t>8622-SC-FORT MILL-SC-FL</t>
  </si>
  <si>
    <t>0341-MS-TUPELO-MS-SC</t>
  </si>
  <si>
    <t>TPB-TPB-TX-TN</t>
  </si>
  <si>
    <t>1110-GA-NEWNAN-GA-GA</t>
  </si>
  <si>
    <t>8660-NC-WINSTON SALEM-MO-NC</t>
  </si>
  <si>
    <t>8682-GA-CALHOUN-GA-SC</t>
  </si>
  <si>
    <t>0341-MS-TUPELO-MS-VA</t>
  </si>
  <si>
    <t>TPB-TPB-CA-CA</t>
  </si>
  <si>
    <t>1200-ON-WATERLOO-ON-TX</t>
  </si>
  <si>
    <t>0803-NC-LIBERTY-NC-KS</t>
  </si>
  <si>
    <t>0201-TN-CLEVELAND-MO-TN</t>
  </si>
  <si>
    <t>0901-TX-EL PASO-OH-TX</t>
  </si>
  <si>
    <t>0114-MO-CARTHAGE-GA-MO</t>
  </si>
  <si>
    <t>0341-MS-TUPELO-MS-PA</t>
  </si>
  <si>
    <t>8682-GA-CALHOUN-GA-MO</t>
  </si>
  <si>
    <t>0N64-NC-HIGH POINT-MO-NC</t>
  </si>
  <si>
    <t>0950-NC-BEULAVILLE-KY-NC</t>
  </si>
  <si>
    <t>0518-MI-GRAND RAPIDS-MI-NC</t>
  </si>
  <si>
    <t>0803-NC-LIBERTY-NC-NE</t>
  </si>
  <si>
    <t>0519-MI-GRAND RAPIDS-MI-TX</t>
  </si>
  <si>
    <t>TPB-TPB-MI-WI</t>
  </si>
  <si>
    <t>8634-AL-BESSEMER-AL-SC</t>
  </si>
  <si>
    <t>8607-TX-GRAPEVINE-TX-MD</t>
  </si>
  <si>
    <t>0042-UT-CLEARFIELD-UT-OR</t>
  </si>
  <si>
    <t>1124-CA-ONTARIO-CA-CT</t>
  </si>
  <si>
    <t>1112-AR-FORT SMITH-AR-OK</t>
  </si>
  <si>
    <t>TPB-TPB-WI-WI</t>
  </si>
  <si>
    <t>8673-WI-MENOMONEE FALLS-WI-OK</t>
  </si>
  <si>
    <t>0009-NC-GREENSBORO-NC-NE</t>
  </si>
  <si>
    <t>8650-TX-GRAPEVINE-MA-TX</t>
  </si>
  <si>
    <t>0803-NC-LIBERTY-NC-NJ</t>
  </si>
  <si>
    <t>TPB-TPB-AR-TX</t>
  </si>
  <si>
    <t>TPB-TPB-MI-DC</t>
  </si>
  <si>
    <t>8662-GA-LAWRENCEVILLE-AR-GA</t>
  </si>
  <si>
    <t>0N64-NC-HIGH POINT-NC-WI</t>
  </si>
  <si>
    <t>TPB-TPB-IL-MI</t>
  </si>
  <si>
    <t>0079-MO-CARTHAGE-MO-TN</t>
  </si>
  <si>
    <t>1121-GA-NEWNAN-GA-GA</t>
  </si>
  <si>
    <t>0548-NC-STATESVILLE-NC-TX</t>
  </si>
  <si>
    <t>8605-IN-INDIANAPOLIS-GA-IN</t>
  </si>
  <si>
    <t>8672-VA-MANASSAS-VA-MI</t>
  </si>
  <si>
    <t>8678-TX-HOUSTON-FL-TX</t>
  </si>
  <si>
    <t>TPB-TPB-NC-NC</t>
  </si>
  <si>
    <t>8622-SC-FORT MILL-PA-SC</t>
  </si>
  <si>
    <t>8683-PA-BETHEL PARK-PA-NJ</t>
  </si>
  <si>
    <t>4201-MS-TUPELO-MS-MN</t>
  </si>
  <si>
    <t>TPB-TPB-FL-FL</t>
  </si>
  <si>
    <t>0001-MO-CARTHAGE-MO-SC</t>
  </si>
  <si>
    <t>8673-WI-MENOMONEE FALLS-WI-TX</t>
  </si>
  <si>
    <t>0341-MS-TUPELO-MS-NM</t>
  </si>
  <si>
    <t>8622-SC-FORT MILL-SC-TX</t>
  </si>
  <si>
    <t>8663-FL-PLANT CITY-FL-TN</t>
  </si>
  <si>
    <t>TPB-TPB-IN-TX</t>
  </si>
  <si>
    <t>8673-WI-MENOMONEE FALLS-WI-MO</t>
  </si>
  <si>
    <t>0042-UT-CLEARFIELD-UT-CO</t>
  </si>
  <si>
    <t>0518-MI-GRAND RAPIDS-MI-VA</t>
  </si>
  <si>
    <t>8650-TX-GRAPEVINE-FL-TX</t>
  </si>
  <si>
    <t>1112-AR-FORT SMITH-AR-NC</t>
  </si>
  <si>
    <t>0001-MO-CARTHAGE-MO-ND</t>
  </si>
  <si>
    <t>8602-NC-CONOVER-NC-NE</t>
  </si>
  <si>
    <t>0732-MI-SPRING LAKE-TX-MI</t>
  </si>
  <si>
    <t>0N64-NC-HIGH POINT-NC-OR</t>
  </si>
  <si>
    <t>1124-CA-ONTARIO-CA-GA</t>
  </si>
  <si>
    <t>0612-KY-GEORGETOWN-LA-KY</t>
  </si>
  <si>
    <t>TPB-TPB-MI-MI</t>
  </si>
  <si>
    <t>8682-GA-CALHOUN-NC-GA</t>
  </si>
  <si>
    <t>8630-CO-AURORA-NC-CO</t>
  </si>
  <si>
    <t>8665-OK-OKLAHOMA CITY-WY-OK</t>
  </si>
  <si>
    <t>TPB-TPB-IL-TX</t>
  </si>
  <si>
    <t>0519-MI-GRAND RAPIDS-MS-MI</t>
  </si>
  <si>
    <t>0400-MO-CARTHAGE-GA-MO</t>
  </si>
  <si>
    <t>8625-OH-WARREN-OH-NY</t>
  </si>
  <si>
    <t>8625-OH-WARREN-OH-NJ</t>
  </si>
  <si>
    <t>8607-TX-GRAPEVINE-FL-TX</t>
  </si>
  <si>
    <t>0344-MS-SALTILLO-MS-TN</t>
  </si>
  <si>
    <t>0803-NC-LIBERTY-NC-AR</t>
  </si>
  <si>
    <t>8673-WI-MENOMONEE FALLS-NC-WI</t>
  </si>
  <si>
    <t>8608-AZ-PHOENIX-GA-AZ</t>
  </si>
  <si>
    <t>8625-OH-WARREN-OH-PA</t>
  </si>
  <si>
    <t>0518-MI-GRAND RAPIDS-MI-OH</t>
  </si>
  <si>
    <t>1112-AR-FORT SMITH-AR-CA</t>
  </si>
  <si>
    <t>0079-MO-CARTHAGE-OK-MO</t>
  </si>
  <si>
    <t>0803-NC-LIBERTY-NC-ID</t>
  </si>
  <si>
    <t>TPB-TPB-CA-WA</t>
  </si>
  <si>
    <t>0042-UT-CLEARFIELD-MO-UT</t>
  </si>
  <si>
    <t>0400-MO-CARTHAGE-IA-MO</t>
  </si>
  <si>
    <t>8625-OH-WARREN-OH-MI</t>
  </si>
  <si>
    <t>0400-MO-CARTHAGE-VA-MO</t>
  </si>
  <si>
    <t>8681-GA-ASHBURN-GA-TN</t>
  </si>
  <si>
    <t>0612-KY-GEORGETOWN-NV-KY</t>
  </si>
  <si>
    <t>1117-GA-AMERICUS-GA-NC</t>
  </si>
  <si>
    <t>8625-OH-WARREN-OH-IN</t>
  </si>
  <si>
    <t>1112-AR-FORT SMITH-AR-GA</t>
  </si>
  <si>
    <t>0656-GA-VILLA RICA-GA-NE</t>
  </si>
  <si>
    <t>8625-OH-WARREN-OH-VA</t>
  </si>
  <si>
    <t>TPB-TPB-NC-IL</t>
  </si>
  <si>
    <t>TPB-TPB-TN-CA</t>
  </si>
  <si>
    <t>8814-NC-CONOVER-NC-MI</t>
  </si>
  <si>
    <t>8625-OH-WARREN-OH-MD</t>
  </si>
  <si>
    <t>0R01-IN-KOUTS-IN-NC</t>
  </si>
  <si>
    <t>5600-FL-SUNRISE-CA-FL</t>
  </si>
  <si>
    <t>6130-MO-CARTHAGE-MS-MO</t>
  </si>
  <si>
    <t>5600-FL-SUNRISE-FL-MI</t>
  </si>
  <si>
    <t>0042-UT-OGDEN-AZ-UT</t>
  </si>
  <si>
    <t>8625-OH-WARREN-NC-OH</t>
  </si>
  <si>
    <t>0009-NC-GREENSBORO-NC-MI</t>
  </si>
  <si>
    <t>TPB-TPB-FL-SC</t>
  </si>
  <si>
    <t>0N64-NC-HIGH POINT-TX-NC</t>
  </si>
  <si>
    <t>6016-MO-CAPE GIRARDEAU-MO-GA</t>
  </si>
  <si>
    <t>0400-MO-CARTHAGE-MD-MO</t>
  </si>
  <si>
    <t>TPB-TPB-GA-GA</t>
  </si>
  <si>
    <t>8629-TN-GOODLETTSVILLE-AL-TN</t>
  </si>
  <si>
    <t>1506-NC-HIGH POINT-NC-CA</t>
  </si>
  <si>
    <t>TPB-TPB-TX-SC</t>
  </si>
  <si>
    <t>0518-MI-GRAND RAPIDS-MA-MI</t>
  </si>
  <si>
    <t>8650-TX-GRAPEVINE-PA-TX</t>
  </si>
  <si>
    <t>FXNL</t>
  </si>
  <si>
    <t>OAKH</t>
  </si>
  <si>
    <t>JMD Geo Components - Bethel Park</t>
  </si>
  <si>
    <t>SAINT PAUL</t>
  </si>
  <si>
    <t>H4P1K3</t>
  </si>
  <si>
    <t>N8N4Y3</t>
  </si>
  <si>
    <t>N0R1L0</t>
  </si>
  <si>
    <t>19191 174th Avenue</t>
  </si>
  <si>
    <t>835 6th Street South</t>
  </si>
  <si>
    <t>Enrico Fermi #351</t>
  </si>
  <si>
    <t>196 N 41 Highway</t>
  </si>
  <si>
    <t>145 Southpark Drive</t>
  </si>
  <si>
    <t>95 Innovation Way</t>
  </si>
  <si>
    <t>N2V2B2</t>
  </si>
  <si>
    <t>N5V3E5</t>
  </si>
  <si>
    <t>N3L3T5</t>
  </si>
  <si>
    <t>63701</t>
  </si>
  <si>
    <t>112 Zapletal Way</t>
  </si>
  <si>
    <t>500 N. McLin Creek Road</t>
  </si>
  <si>
    <t>1332 Londontown Blvd</t>
  </si>
  <si>
    <t>5401 Progress Blvd.</t>
  </si>
  <si>
    <t>BETHEL PARK</t>
  </si>
  <si>
    <t>15102</t>
  </si>
  <si>
    <t>M8W4W9</t>
  </si>
  <si>
    <t>OB CA for ECS and Hanes CAN BE excluded for UPGF.  Formula in yellow cell only (saving it in case needed in future)</t>
  </si>
  <si>
    <t>NU</t>
  </si>
  <si>
    <t>Excluded Carriers by Business Segments on RG</t>
  </si>
  <si>
    <t>Extra exclusions (enter the code in this format SCAC-0612-KY-GEORGETOWN-NC and put errors in the pricing columns)</t>
  </si>
  <si>
    <t>ODFL-1112-AR-FORT SMITH-USA</t>
  </si>
  <si>
    <t>ODFL-1113-CA-COMMERCE-USA</t>
  </si>
  <si>
    <t>ODFL-1116-NC-CONOVER-USA</t>
  </si>
  <si>
    <t>ODFL-1117-GA-AMERICUS-USA</t>
  </si>
  <si>
    <t>ODFL-1118-AR-FORT SMITH-USA</t>
  </si>
  <si>
    <t>ODFL-1119-GA-NEWNAN-USA</t>
  </si>
  <si>
    <t>ODFL-1120-GA-NEWNAN-USA</t>
  </si>
  <si>
    <t>ODFL-1121-GA-NEWNAN-USA</t>
  </si>
  <si>
    <t>ODFL-1125-AR-FORT SMITH-USA</t>
  </si>
  <si>
    <t>ODFL-1126-AR-FORT SMITH-USA</t>
  </si>
  <si>
    <t>ODFL-1127-MS-HOULKA-USA</t>
  </si>
  <si>
    <t>OGDEN</t>
  </si>
  <si>
    <t>ODFL-1128-UT-OGDEN-USA</t>
  </si>
  <si>
    <t>SEFL-27101-FL</t>
  </si>
  <si>
    <t>SEFL-27101-GA</t>
  </si>
  <si>
    <t>SEFL-27101-NC</t>
  </si>
  <si>
    <t>SEFL-27101-SC</t>
  </si>
  <si>
    <t>SEFL-27101-TX</t>
  </si>
  <si>
    <t>SEFL-27101-VA</t>
  </si>
  <si>
    <t>SEFL-27260-MS</t>
  </si>
  <si>
    <t>SEFL-27298-NC</t>
  </si>
  <si>
    <t>SEFL-27403-NC</t>
  </si>
  <si>
    <t>SEFL-27509-NC</t>
  </si>
  <si>
    <t>SEFL-28613-FL</t>
  </si>
  <si>
    <t>SEFL-28613-GA</t>
  </si>
  <si>
    <t>SEFL-28613-NC</t>
  </si>
  <si>
    <t>SEFL-28613-TN</t>
  </si>
  <si>
    <t>SEFL-28613-TX</t>
  </si>
  <si>
    <t>SEFL-28613-VA</t>
  </si>
  <si>
    <t>SEFL-28613-MS</t>
  </si>
  <si>
    <t>SEFL-28625-NC</t>
  </si>
  <si>
    <t>SEFL-28625-SC</t>
  </si>
  <si>
    <t>SEFL-28677-NC</t>
  </si>
  <si>
    <t>SEFL-30265-AR</t>
  </si>
  <si>
    <t>SEFL-30265-KY</t>
  </si>
  <si>
    <t>SEFL-30265-TN</t>
  </si>
  <si>
    <t>SEFL-31714-FL</t>
  </si>
  <si>
    <t>SEFL-33566-FL</t>
  </si>
  <si>
    <t>SEFL-34610-FL</t>
  </si>
  <si>
    <t>SEFL-34610-KY</t>
  </si>
  <si>
    <t>SEFL-34610-NC</t>
  </si>
  <si>
    <t>SEFL-34610-TX</t>
  </si>
  <si>
    <t>SEFL-35022-AL</t>
  </si>
  <si>
    <t>SEFL-35022-FL</t>
  </si>
  <si>
    <t>SEFL-37072-TN</t>
  </si>
  <si>
    <t>SEFL-37311-MS</t>
  </si>
  <si>
    <t>SEFL-37311-TX</t>
  </si>
  <si>
    <t>SEFL-38801-FL</t>
  </si>
  <si>
    <t>SEFL-38801-NC</t>
  </si>
  <si>
    <t>SEFL-38801-TX</t>
  </si>
  <si>
    <t>SEFL-38851-FL</t>
  </si>
  <si>
    <t>SEFL-38851-GA</t>
  </si>
  <si>
    <t>SEFL-38851-TN</t>
  </si>
  <si>
    <t>SEFL-40324-FL</t>
  </si>
  <si>
    <t>SEFL-40324-GA</t>
  </si>
  <si>
    <t>SEFL-40324-NC</t>
  </si>
  <si>
    <t>SEFL-40324-SC</t>
  </si>
  <si>
    <t>SEFL-40324-TX</t>
  </si>
  <si>
    <t>SEFL-40324-LA</t>
  </si>
  <si>
    <t>SEFL-40324-MS</t>
  </si>
  <si>
    <t>SEFL-75119-LA</t>
  </si>
  <si>
    <t>SEFL-75119-TX</t>
  </si>
  <si>
    <t>SEFL-76051-TX</t>
  </si>
  <si>
    <t>SEFL-76102-TX</t>
  </si>
  <si>
    <t>SEFL-76119-TX</t>
  </si>
  <si>
    <t>SEFL-77064-TX</t>
  </si>
  <si>
    <t>SEFL-78132-TX</t>
  </si>
  <si>
    <t>SEFL-78745-TX</t>
  </si>
  <si>
    <t>SEFL-79906-AR</t>
  </si>
  <si>
    <t>SEFL-79906-FL</t>
  </si>
  <si>
    <t>SEFL-79906-KY</t>
  </si>
  <si>
    <t>SEFL-79906-LA</t>
  </si>
  <si>
    <t>SEFL-79906-OK</t>
  </si>
  <si>
    <t>SEFL-79906-TN</t>
  </si>
  <si>
    <t>SEFL-79906-TX</t>
  </si>
  <si>
    <t>SEFL-79906-NC</t>
  </si>
  <si>
    <t>Paste Lane based pricing at the row labeled y, then duplicate discount column to IB column.  Copy Code column into Column P.</t>
  </si>
  <si>
    <t>AACTAL-MO</t>
  </si>
  <si>
    <t>AACTAR-MO</t>
  </si>
  <si>
    <t>AACTGA-MO</t>
  </si>
  <si>
    <t>AACTIL-MO</t>
  </si>
  <si>
    <t>AACTIN-MO</t>
  </si>
  <si>
    <t>AACTKY-MO</t>
  </si>
  <si>
    <t>AACTMO-AR</t>
  </si>
  <si>
    <t>AACTMO-FL</t>
  </si>
  <si>
    <t>AACTMO-GA</t>
  </si>
  <si>
    <t>AACTMO-IL</t>
  </si>
  <si>
    <t>AACTMO-IN</t>
  </si>
  <si>
    <t>AACTMO-KY</t>
  </si>
  <si>
    <t>AACTMO-MO</t>
  </si>
  <si>
    <t>AACTMO-NC</t>
  </si>
  <si>
    <t>AACTMO-OK</t>
  </si>
  <si>
    <t>AACTMO-TN</t>
  </si>
  <si>
    <t>AACTMO-TX</t>
  </si>
  <si>
    <t>AACTMS-MO</t>
  </si>
  <si>
    <t>AACTNC-MO</t>
  </si>
  <si>
    <t>AACTOK-MO</t>
  </si>
  <si>
    <t>AACTTN-MO</t>
  </si>
  <si>
    <t>AACTTX-MO</t>
  </si>
  <si>
    <t>AACTUSA-USA</t>
  </si>
  <si>
    <t>AVRTNC-NC</t>
  </si>
  <si>
    <t>AVRTNC-GA</t>
  </si>
  <si>
    <t>AVRTNC-SC</t>
  </si>
  <si>
    <t>AVRTNC-VA</t>
  </si>
  <si>
    <t>AVRTTX-AL</t>
  </si>
  <si>
    <t>AVRTTX-NC</t>
  </si>
  <si>
    <t>AVRTTX-OK</t>
  </si>
  <si>
    <t>AVRTTX-TX</t>
  </si>
  <si>
    <t>AVRTMS-MS</t>
  </si>
  <si>
    <t>AVRTGA-AL</t>
  </si>
  <si>
    <t>AVRTGA-IL</t>
  </si>
  <si>
    <t>AVRTGA-NC</t>
  </si>
  <si>
    <t>AVRTFL-AR</t>
  </si>
  <si>
    <t>AVRTFL-FL</t>
  </si>
  <si>
    <t>AVRTFL-NC</t>
  </si>
  <si>
    <t>EXLAAB-FL</t>
  </si>
  <si>
    <t>EXLAAB-IL</t>
  </si>
  <si>
    <t>EXLAAB-NC</t>
  </si>
  <si>
    <t>EXLAAZ-BC</t>
  </si>
  <si>
    <t>EXLACO-AB</t>
  </si>
  <si>
    <t>EXLACO-BC</t>
  </si>
  <si>
    <t>EXLAFL-AB</t>
  </si>
  <si>
    <t>EXLAIL-AB</t>
  </si>
  <si>
    <t>EXLAIL-BC</t>
  </si>
  <si>
    <t>EXLAIL-SK</t>
  </si>
  <si>
    <t>EXLAKY-BC</t>
  </si>
  <si>
    <t>EXLAMO-AB</t>
  </si>
  <si>
    <t>EXLAMO-BC</t>
  </si>
  <si>
    <t>EXLAMO-MB</t>
  </si>
  <si>
    <t>EXLAON-AZ</t>
  </si>
  <si>
    <t>EXLAON-GA</t>
  </si>
  <si>
    <t>EXLAON-IA</t>
  </si>
  <si>
    <t>EXLAON-IL</t>
  </si>
  <si>
    <t>EXLAON-IN</t>
  </si>
  <si>
    <t>EXLAON-KY</t>
  </si>
  <si>
    <t>EXLAON-MI</t>
  </si>
  <si>
    <t>EXLAON-MO</t>
  </si>
  <si>
    <t>EXLAON-NC</t>
  </si>
  <si>
    <t>EXLAON-ND</t>
  </si>
  <si>
    <t>EXLAON-OH</t>
  </si>
  <si>
    <t>EXLAON-OK</t>
  </si>
  <si>
    <t>EXLAON-TX</t>
  </si>
  <si>
    <t>EXLATX-BC</t>
  </si>
  <si>
    <t>EXLAUT-BC</t>
  </si>
  <si>
    <t>EXLAWA-BC</t>
  </si>
  <si>
    <t>SAIAAB-AL</t>
  </si>
  <si>
    <t>SAIAAB-AR</t>
  </si>
  <si>
    <t>SAIAAB-AZ</t>
  </si>
  <si>
    <t>SAIAAB-CA</t>
  </si>
  <si>
    <t>SAIAAB-CO</t>
  </si>
  <si>
    <t>SAIAAB-CT</t>
  </si>
  <si>
    <t>SAIAAB-DC</t>
  </si>
  <si>
    <t>SAIAAB-DE</t>
  </si>
  <si>
    <t>SAIAAB-FL</t>
  </si>
  <si>
    <t>SAIAAB-GA</t>
  </si>
  <si>
    <t>SAIAAB-IA</t>
  </si>
  <si>
    <t>SAIAAB-ID</t>
  </si>
  <si>
    <t>SAIAAB-IL</t>
  </si>
  <si>
    <t>SAIAAB-IN</t>
  </si>
  <si>
    <t>SAIAAB-KS</t>
  </si>
  <si>
    <t>SAIAAB-KY</t>
  </si>
  <si>
    <t>SAIAAB-LA</t>
  </si>
  <si>
    <t>SAIAAB-MA</t>
  </si>
  <si>
    <t>SAIAAB-MD</t>
  </si>
  <si>
    <t>SAIAAB-ME</t>
  </si>
  <si>
    <t>SAIAAB-MI</t>
  </si>
  <si>
    <t>SAIAAB-MN</t>
  </si>
  <si>
    <t>SAIAAB-MO</t>
  </si>
  <si>
    <t>SAIAAB-MS</t>
  </si>
  <si>
    <t>SAIAAB-MT</t>
  </si>
  <si>
    <t>SAIAAB-NC</t>
  </si>
  <si>
    <t>SAIAAB-ND</t>
  </si>
  <si>
    <t>SAIAAB-NE</t>
  </si>
  <si>
    <t>SAIAAB-NH</t>
  </si>
  <si>
    <t>SAIAAB-NJ</t>
  </si>
  <si>
    <t>SAIAAB-NM</t>
  </si>
  <si>
    <t>SAIAAB-NV</t>
  </si>
  <si>
    <t>SAIAAB-NY</t>
  </si>
  <si>
    <t>SAIAAB-OH</t>
  </si>
  <si>
    <t>SAIAAB-OK</t>
  </si>
  <si>
    <t>SAIAAB-OR</t>
  </si>
  <si>
    <t>SAIAAB-PA</t>
  </si>
  <si>
    <t>SAIAAB-RI</t>
  </si>
  <si>
    <t>SAIAAB-SC</t>
  </si>
  <si>
    <t>SAIAAB-SD</t>
  </si>
  <si>
    <t>SAIAAB-TN</t>
  </si>
  <si>
    <t>SAIAAB-TX</t>
  </si>
  <si>
    <t>SAIAAB-UT</t>
  </si>
  <si>
    <t>SAIAAB-VA</t>
  </si>
  <si>
    <t>SAIAAB-VT</t>
  </si>
  <si>
    <t>SAIAAB-WA</t>
  </si>
  <si>
    <t>SAIAAB-WI</t>
  </si>
  <si>
    <t>SAIAAB-WV</t>
  </si>
  <si>
    <t>SAIAAB-WY</t>
  </si>
  <si>
    <t>SAIAAL-AB</t>
  </si>
  <si>
    <t>SAIAAL-BC</t>
  </si>
  <si>
    <t>SAIAAL-MB</t>
  </si>
  <si>
    <t>SAIAAL-NB</t>
  </si>
  <si>
    <t>SAIAAL-NL</t>
  </si>
  <si>
    <t>SAIAAL-NS</t>
  </si>
  <si>
    <t>AL-NT</t>
  </si>
  <si>
    <t>SAIAAL-NT</t>
  </si>
  <si>
    <t>AL-NU</t>
  </si>
  <si>
    <t>SAIAAL-NU</t>
  </si>
  <si>
    <t>SAIAAL-ON</t>
  </si>
  <si>
    <t>SAIAAL-PE</t>
  </si>
  <si>
    <t>SAIAAL-QC</t>
  </si>
  <si>
    <t>SAIAAL-SK</t>
  </si>
  <si>
    <t>AL-YT</t>
  </si>
  <si>
    <t>SAIAAL-YT</t>
  </si>
  <si>
    <t>SAIAAR-AB</t>
  </si>
  <si>
    <t>SAIAAR-BC</t>
  </si>
  <si>
    <t>SAIAAR-MB</t>
  </si>
  <si>
    <t>SAIAAR-NB</t>
  </si>
  <si>
    <t>SAIAAR-NL</t>
  </si>
  <si>
    <t>SAIAAR-NS</t>
  </si>
  <si>
    <t>AR-NT</t>
  </si>
  <si>
    <t>SAIAAR-NT</t>
  </si>
  <si>
    <t>AR-NU</t>
  </si>
  <si>
    <t>SAIAAR-NU</t>
  </si>
  <si>
    <t>SAIAAR-ON</t>
  </si>
  <si>
    <t>SAIAAR-PE</t>
  </si>
  <si>
    <t>SAIAAR-QC</t>
  </si>
  <si>
    <t>SAIAAR-SK</t>
  </si>
  <si>
    <t>AR-YT</t>
  </si>
  <si>
    <t>SAIAAR-YT</t>
  </si>
  <si>
    <t>SAIAAZ-AB</t>
  </si>
  <si>
    <t>SAIAAZ-BC</t>
  </si>
  <si>
    <t>SAIAAZ-MB</t>
  </si>
  <si>
    <t>SAIAAZ-NB</t>
  </si>
  <si>
    <t>SAIAAZ-NL</t>
  </si>
  <si>
    <t>SAIAAZ-NS</t>
  </si>
  <si>
    <t>AZ-NT</t>
  </si>
  <si>
    <t>SAIAAZ-NT</t>
  </si>
  <si>
    <t>AZ-NU</t>
  </si>
  <si>
    <t>SAIAAZ-NU</t>
  </si>
  <si>
    <t>SAIAAZ-ON</t>
  </si>
  <si>
    <t>SAIAAZ-PE</t>
  </si>
  <si>
    <t>SAIAAZ-QC</t>
  </si>
  <si>
    <t>SAIAAZ-SK</t>
  </si>
  <si>
    <t>AZ-YT</t>
  </si>
  <si>
    <t>SAIAAZ-YT</t>
  </si>
  <si>
    <t>SAIABC-AL</t>
  </si>
  <si>
    <t>SAIABC-AR</t>
  </si>
  <si>
    <t>SAIABC-AZ</t>
  </si>
  <si>
    <t>SAIABC-CA</t>
  </si>
  <si>
    <t>SAIABC-CO</t>
  </si>
  <si>
    <t>SAIABC-CT</t>
  </si>
  <si>
    <t>SAIABC-DC</t>
  </si>
  <si>
    <t>SAIABC-DE</t>
  </si>
  <si>
    <t>SAIABC-FL</t>
  </si>
  <si>
    <t>SAIABC-GA</t>
  </si>
  <si>
    <t>SAIABC-IA</t>
  </si>
  <si>
    <t>SAIABC-ID</t>
  </si>
  <si>
    <t>SAIABC-IL</t>
  </si>
  <si>
    <t>SAIABC-IN</t>
  </si>
  <si>
    <t>SAIABC-KS</t>
  </si>
  <si>
    <t>SAIABC-KY</t>
  </si>
  <si>
    <t>SAIABC-LA</t>
  </si>
  <si>
    <t>SAIABC-MA</t>
  </si>
  <si>
    <t>SAIABC-MD</t>
  </si>
  <si>
    <t>SAIABC-ME</t>
  </si>
  <si>
    <t>SAIABC-MI</t>
  </si>
  <si>
    <t>SAIABC-MN</t>
  </si>
  <si>
    <t>SAIABC-MO</t>
  </si>
  <si>
    <t>SAIABC-MS</t>
  </si>
  <si>
    <t>SAIABC-MT</t>
  </si>
  <si>
    <t>SAIABC-NC</t>
  </si>
  <si>
    <t>SAIABC-ND</t>
  </si>
  <si>
    <t>SAIABC-NE</t>
  </si>
  <si>
    <t>SAIABC-NH</t>
  </si>
  <si>
    <t>SAIABC-NJ</t>
  </si>
  <si>
    <t>SAIABC-NM</t>
  </si>
  <si>
    <t>SAIABC-NV</t>
  </si>
  <si>
    <t>SAIABC-NY</t>
  </si>
  <si>
    <t>SAIABC-OH</t>
  </si>
  <si>
    <t>SAIABC-OK</t>
  </si>
  <si>
    <t>SAIABC-OR</t>
  </si>
  <si>
    <t>SAIABC-PA</t>
  </si>
  <si>
    <t>SAIABC-RI</t>
  </si>
  <si>
    <t>SAIABC-SC</t>
  </si>
  <si>
    <t>SAIABC-SD</t>
  </si>
  <si>
    <t>SAIABC-TN</t>
  </si>
  <si>
    <t>SAIABC-TX</t>
  </si>
  <si>
    <t>SAIABC-UT</t>
  </si>
  <si>
    <t>SAIABC-VA</t>
  </si>
  <si>
    <t>SAIABC-VT</t>
  </si>
  <si>
    <t>SAIABC-WA</t>
  </si>
  <si>
    <t>SAIABC-WI</t>
  </si>
  <si>
    <t>SAIABC-WV</t>
  </si>
  <si>
    <t>SAIABC-WY</t>
  </si>
  <si>
    <t>SAIACA-AB</t>
  </si>
  <si>
    <t>SAIACA-BC</t>
  </si>
  <si>
    <t>SAIACA-MB</t>
  </si>
  <si>
    <t>SAIACA-NB</t>
  </si>
  <si>
    <t>SAIACA-NL</t>
  </si>
  <si>
    <t>SAIACA-NS</t>
  </si>
  <si>
    <t>CA-NT</t>
  </si>
  <si>
    <t>SAIACA-NT</t>
  </si>
  <si>
    <t>CA-NU</t>
  </si>
  <si>
    <t>SAIACA-NU</t>
  </si>
  <si>
    <t>SAIACA-ON</t>
  </si>
  <si>
    <t>SAIACA-PE</t>
  </si>
  <si>
    <t>SAIACA-QC</t>
  </si>
  <si>
    <t>SAIACA-SK</t>
  </si>
  <si>
    <t>CA-YT</t>
  </si>
  <si>
    <t>SAIACA-YT</t>
  </si>
  <si>
    <t>SAIACO-AB</t>
  </si>
  <si>
    <t>SAIACO-BC</t>
  </si>
  <si>
    <t>SAIACO-MB</t>
  </si>
  <si>
    <t>SAIACO-NB</t>
  </si>
  <si>
    <t>SAIACO-NL</t>
  </si>
  <si>
    <t>SAIACO-NS</t>
  </si>
  <si>
    <t>CO-NT</t>
  </si>
  <si>
    <t>SAIACO-NT</t>
  </si>
  <si>
    <t>CO-NU</t>
  </si>
  <si>
    <t>SAIACO-NU</t>
  </si>
  <si>
    <t>SAIACO-ON</t>
  </si>
  <si>
    <t>SAIACO-PE</t>
  </si>
  <si>
    <t>SAIACO-QC</t>
  </si>
  <si>
    <t>SAIACO-SK</t>
  </si>
  <si>
    <t>CO-YT</t>
  </si>
  <si>
    <t>SAIACO-YT</t>
  </si>
  <si>
    <t>SAIACT-AB</t>
  </si>
  <si>
    <t>SAIACT-BC</t>
  </si>
  <si>
    <t>SAIACT-MB</t>
  </si>
  <si>
    <t>SAIACT-NB</t>
  </si>
  <si>
    <t>SAIACT-NL</t>
  </si>
  <si>
    <t>SAIACT-NS</t>
  </si>
  <si>
    <t>CT-NT</t>
  </si>
  <si>
    <t>SAIACT-NT</t>
  </si>
  <si>
    <t>CT-NU</t>
  </si>
  <si>
    <t>SAIACT-NU</t>
  </si>
  <si>
    <t>SAIACT-ON</t>
  </si>
  <si>
    <t>SAIACT-PE</t>
  </si>
  <si>
    <t>SAIACT-QC</t>
  </si>
  <si>
    <t>SAIACT-SK</t>
  </si>
  <si>
    <t>CT-YT</t>
  </si>
  <si>
    <t>SAIACT-YT</t>
  </si>
  <si>
    <t>SAIADC-AB</t>
  </si>
  <si>
    <t>SAIADC-BC</t>
  </si>
  <si>
    <t>SAIADC-MB</t>
  </si>
  <si>
    <t>SAIADC-NB</t>
  </si>
  <si>
    <t>SAIADC-NL</t>
  </si>
  <si>
    <t>SAIADC-NS</t>
  </si>
  <si>
    <t>DC-NT</t>
  </si>
  <si>
    <t>SAIADC-NT</t>
  </si>
  <si>
    <t>DC-NU</t>
  </si>
  <si>
    <t>SAIADC-NU</t>
  </si>
  <si>
    <t>SAIADC-ON</t>
  </si>
  <si>
    <t>SAIADC-PE</t>
  </si>
  <si>
    <t>SAIADC-QC</t>
  </si>
  <si>
    <t>SAIADC-SK</t>
  </si>
  <si>
    <t>DC-YT</t>
  </si>
  <si>
    <t>SAIADC-YT</t>
  </si>
  <si>
    <t>SAIADE-AB</t>
  </si>
  <si>
    <t>SAIADE-BC</t>
  </si>
  <si>
    <t>SAIADE-MB</t>
  </si>
  <si>
    <t>SAIADE-NB</t>
  </si>
  <si>
    <t>SAIADE-NL</t>
  </si>
  <si>
    <t>SAIADE-NS</t>
  </si>
  <si>
    <t>DE-NT</t>
  </si>
  <si>
    <t>SAIADE-NT</t>
  </si>
  <si>
    <t>DE-NU</t>
  </si>
  <si>
    <t>SAIADE-NU</t>
  </si>
  <si>
    <t>SAIADE-ON</t>
  </si>
  <si>
    <t>SAIADE-PE</t>
  </si>
  <si>
    <t>SAIADE-QC</t>
  </si>
  <si>
    <t>SAIADE-SK</t>
  </si>
  <si>
    <t>DE-YT</t>
  </si>
  <si>
    <t>SAIADE-YT</t>
  </si>
  <si>
    <t>SAIAFL-AB</t>
  </si>
  <si>
    <t>SAIAFL-BC</t>
  </si>
  <si>
    <t>SAIAFL-MB</t>
  </si>
  <si>
    <t>SAIAFL-NB</t>
  </si>
  <si>
    <t>SAIAFL-NL</t>
  </si>
  <si>
    <t>SAIAFL-NS</t>
  </si>
  <si>
    <t>FL-NT</t>
  </si>
  <si>
    <t>SAIAFL-NT</t>
  </si>
  <si>
    <t>FL-NU</t>
  </si>
  <si>
    <t>SAIAFL-NU</t>
  </si>
  <si>
    <t>SAIAFL-ON</t>
  </si>
  <si>
    <t>SAIAFL-PE</t>
  </si>
  <si>
    <t>SAIAFL-QC</t>
  </si>
  <si>
    <t>SAIAFL-SK</t>
  </si>
  <si>
    <t>FL-YT</t>
  </si>
  <si>
    <t>SAIAFL-YT</t>
  </si>
  <si>
    <t>SAIAGA-AB</t>
  </si>
  <si>
    <t>SAIAGA-BC</t>
  </si>
  <si>
    <t>SAIAGA-MB</t>
  </si>
  <si>
    <t>SAIAGA-NB</t>
  </si>
  <si>
    <t>SAIAGA-NL</t>
  </si>
  <si>
    <t>SAIAGA-NS</t>
  </si>
  <si>
    <t>GA-NT</t>
  </si>
  <si>
    <t>SAIAGA-NT</t>
  </si>
  <si>
    <t>GA-NU</t>
  </si>
  <si>
    <t>SAIAGA-NU</t>
  </si>
  <si>
    <t>SAIAGA-ON</t>
  </si>
  <si>
    <t>SAIAGA-PE</t>
  </si>
  <si>
    <t>SAIAGA-QC</t>
  </si>
  <si>
    <t>SAIAGA-SK</t>
  </si>
  <si>
    <t>GA-YT</t>
  </si>
  <si>
    <t>SAIAGA-YT</t>
  </si>
  <si>
    <t>SAIAIA-AB</t>
  </si>
  <si>
    <t>SAIAIA-BC</t>
  </si>
  <si>
    <t>SAIAIA-MB</t>
  </si>
  <si>
    <t>SAIAIA-NB</t>
  </si>
  <si>
    <t>SAIAIA-NL</t>
  </si>
  <si>
    <t>SAIAIA-NS</t>
  </si>
  <si>
    <t>IA-NT</t>
  </si>
  <si>
    <t>SAIAIA-NT</t>
  </si>
  <si>
    <t>IA-NU</t>
  </si>
  <si>
    <t>SAIAIA-NU</t>
  </si>
  <si>
    <t>SAIAIA-ON</t>
  </si>
  <si>
    <t>SAIAIA-PE</t>
  </si>
  <si>
    <t>SAIAIA-QC</t>
  </si>
  <si>
    <t>SAIAIA-SK</t>
  </si>
  <si>
    <t>IA-YT</t>
  </si>
  <si>
    <t>SAIAIA-YT</t>
  </si>
  <si>
    <t>SAIAID-AB</t>
  </si>
  <si>
    <t>SAIAID-BC</t>
  </si>
  <si>
    <t>SAIAID-MB</t>
  </si>
  <si>
    <t>SAIAID-NB</t>
  </si>
  <si>
    <t>SAIAID-NL</t>
  </si>
  <si>
    <t>SAIAID-NS</t>
  </si>
  <si>
    <t>ID-NT</t>
  </si>
  <si>
    <t>SAIAID-NT</t>
  </si>
  <si>
    <t>ID-NU</t>
  </si>
  <si>
    <t>SAIAID-NU</t>
  </si>
  <si>
    <t>SAIAID-ON</t>
  </si>
  <si>
    <t>SAIAID-PE</t>
  </si>
  <si>
    <t>SAIAID-QC</t>
  </si>
  <si>
    <t>SAIAID-SK</t>
  </si>
  <si>
    <t>ID-YT</t>
  </si>
  <si>
    <t>SAIAID-YT</t>
  </si>
  <si>
    <t>SAIAIL-AB</t>
  </si>
  <si>
    <t>SAIAIL-BC</t>
  </si>
  <si>
    <t>SAIAIL-MB</t>
  </si>
  <si>
    <t>SAIAIL-NB</t>
  </si>
  <si>
    <t>SAIAIL-NL</t>
  </si>
  <si>
    <t>SAIAIL-NS</t>
  </si>
  <si>
    <t>IL-NT</t>
  </si>
  <si>
    <t>SAIAIL-NT</t>
  </si>
  <si>
    <t>IL-NU</t>
  </si>
  <si>
    <t>SAIAIL-NU</t>
  </si>
  <si>
    <t>SAIAIL-ON</t>
  </si>
  <si>
    <t>SAIAIL-PE</t>
  </si>
  <si>
    <t>SAIAIL-QC</t>
  </si>
  <si>
    <t>SAIAIL-SK</t>
  </si>
  <si>
    <t>IL-YT</t>
  </si>
  <si>
    <t>SAIAIL-YT</t>
  </si>
  <si>
    <t>SAIAIN-AB</t>
  </si>
  <si>
    <t>SAIAIN-BC</t>
  </si>
  <si>
    <t>SAIAIN-MB</t>
  </si>
  <si>
    <t>SAIAIN-NB</t>
  </si>
  <si>
    <t>SAIAIN-NL</t>
  </si>
  <si>
    <t>SAIAIN-NS</t>
  </si>
  <si>
    <t>IN-NT</t>
  </si>
  <si>
    <t>SAIAIN-NT</t>
  </si>
  <si>
    <t>IN-NU</t>
  </si>
  <si>
    <t>SAIAIN-NU</t>
  </si>
  <si>
    <t>SAIAIN-ON</t>
  </si>
  <si>
    <t>SAIAIN-PE</t>
  </si>
  <si>
    <t>SAIAIN-QC</t>
  </si>
  <si>
    <t>SAIAIN-SK</t>
  </si>
  <si>
    <t>IN-YT</t>
  </si>
  <si>
    <t>SAIAIN-YT</t>
  </si>
  <si>
    <t>SAIAKS-AB</t>
  </si>
  <si>
    <t>SAIAKS-BC</t>
  </si>
  <si>
    <t>SAIAKS-MB</t>
  </si>
  <si>
    <t>SAIAKS-NB</t>
  </si>
  <si>
    <t>SAIAKS-NL</t>
  </si>
  <si>
    <t>SAIAKS-NS</t>
  </si>
  <si>
    <t>KS-NT</t>
  </si>
  <si>
    <t>SAIAKS-NT</t>
  </si>
  <si>
    <t>KS-NU</t>
  </si>
  <si>
    <t>SAIAKS-NU</t>
  </si>
  <si>
    <t>SAIAKS-ON</t>
  </si>
  <si>
    <t>SAIAKS-PE</t>
  </si>
  <si>
    <t>SAIAKS-QC</t>
  </si>
  <si>
    <t>SAIAKS-SK</t>
  </si>
  <si>
    <t>KS-YT</t>
  </si>
  <si>
    <t>SAIAKS-YT</t>
  </si>
  <si>
    <t>SAIAKY-AB</t>
  </si>
  <si>
    <t>SAIAKY-BC</t>
  </si>
  <si>
    <t>SAIAKY-MB</t>
  </si>
  <si>
    <t>SAIAKY-NB</t>
  </si>
  <si>
    <t>SAIAKY-NL</t>
  </si>
  <si>
    <t>SAIAKY-NS</t>
  </si>
  <si>
    <t>KY-NT</t>
  </si>
  <si>
    <t>SAIAKY-NT</t>
  </si>
  <si>
    <t>KY-NU</t>
  </si>
  <si>
    <t>SAIAKY-NU</t>
  </si>
  <si>
    <t>SAIAKY-ON</t>
  </si>
  <si>
    <t>SAIAKY-PE</t>
  </si>
  <si>
    <t>SAIAKY-QC</t>
  </si>
  <si>
    <t>SAIAKY-SK</t>
  </si>
  <si>
    <t>KY-YT</t>
  </si>
  <si>
    <t>SAIAKY-YT</t>
  </si>
  <si>
    <t>SAIALA-AB</t>
  </si>
  <si>
    <t>SAIALA-BC</t>
  </si>
  <si>
    <t>SAIALA-MB</t>
  </si>
  <si>
    <t>SAIALA-NB</t>
  </si>
  <si>
    <t>SAIALA-NL</t>
  </si>
  <si>
    <t>SAIALA-NS</t>
  </si>
  <si>
    <t>LA-NT</t>
  </si>
  <si>
    <t>SAIALA-NT</t>
  </si>
  <si>
    <t>LA-NU</t>
  </si>
  <si>
    <t>SAIALA-NU</t>
  </si>
  <si>
    <t>SAIALA-ON</t>
  </si>
  <si>
    <t>SAIALA-PE</t>
  </si>
  <si>
    <t>SAIALA-QC</t>
  </si>
  <si>
    <t>SAIALA-SK</t>
  </si>
  <si>
    <t>LA-YT</t>
  </si>
  <si>
    <t>SAIALA-YT</t>
  </si>
  <si>
    <t>SAIAMA-AB</t>
  </si>
  <si>
    <t>SAIAMA-BC</t>
  </si>
  <si>
    <t>SAIAMA-MB</t>
  </si>
  <si>
    <t>SAIAMA-NB</t>
  </si>
  <si>
    <t>SAIAMA-NL</t>
  </si>
  <si>
    <t>SAIAMA-NS</t>
  </si>
  <si>
    <t>MA-NT</t>
  </si>
  <si>
    <t>SAIAMA-NT</t>
  </si>
  <si>
    <t>MA-NU</t>
  </si>
  <si>
    <t>SAIAMA-NU</t>
  </si>
  <si>
    <t>SAIAMA-ON</t>
  </si>
  <si>
    <t>SAIAMA-PE</t>
  </si>
  <si>
    <t>SAIAMA-QC</t>
  </si>
  <si>
    <t>SAIAMA-SK</t>
  </si>
  <si>
    <t>MA-YT</t>
  </si>
  <si>
    <t>SAIAMA-YT</t>
  </si>
  <si>
    <t>SAIAMB-AL</t>
  </si>
  <si>
    <t>SAIAMB-AR</t>
  </si>
  <si>
    <t>SAIAMB-AZ</t>
  </si>
  <si>
    <t>SAIAMB-CA</t>
  </si>
  <si>
    <t>SAIAMB-CO</t>
  </si>
  <si>
    <t>SAIAMB-CT</t>
  </si>
  <si>
    <t>SAIAMB-DC</t>
  </si>
  <si>
    <t>SAIAMB-DE</t>
  </si>
  <si>
    <t>SAIAMB-FL</t>
  </si>
  <si>
    <t>SAIAMB-GA</t>
  </si>
  <si>
    <t>SAIAMB-IA</t>
  </si>
  <si>
    <t>SAIAMB-ID</t>
  </si>
  <si>
    <t>SAIAMB-IL</t>
  </si>
  <si>
    <t>SAIAMB-IN</t>
  </si>
  <si>
    <t>SAIAMB-KS</t>
  </si>
  <si>
    <t>SAIAMB-KY</t>
  </si>
  <si>
    <t>SAIAMB-LA</t>
  </si>
  <si>
    <t>SAIAMB-MA</t>
  </si>
  <si>
    <t>SAIAMB-MD</t>
  </si>
  <si>
    <t>SAIAMB-ME</t>
  </si>
  <si>
    <t>SAIAMB-MI</t>
  </si>
  <si>
    <t>SAIAMB-MN</t>
  </si>
  <si>
    <t>SAIAMB-MO</t>
  </si>
  <si>
    <t>SAIAMB-MS</t>
  </si>
  <si>
    <t>SAIAMB-MT</t>
  </si>
  <si>
    <t>SAIAMB-NC</t>
  </si>
  <si>
    <t>SAIAMB-ND</t>
  </si>
  <si>
    <t>SAIAMB-NE</t>
  </si>
  <si>
    <t>SAIAMB-NH</t>
  </si>
  <si>
    <t>SAIAMB-NJ</t>
  </si>
  <si>
    <t>SAIAMB-NM</t>
  </si>
  <si>
    <t>SAIAMB-NV</t>
  </si>
  <si>
    <t>SAIAMB-NY</t>
  </si>
  <si>
    <t>SAIAMB-OH</t>
  </si>
  <si>
    <t>SAIAMB-OK</t>
  </si>
  <si>
    <t>SAIAMB-OR</t>
  </si>
  <si>
    <t>SAIAMB-PA</t>
  </si>
  <si>
    <t>SAIAMB-RI</t>
  </si>
  <si>
    <t>SAIAMB-SC</t>
  </si>
  <si>
    <t>SAIAMB-SD</t>
  </si>
  <si>
    <t>SAIAMB-TN</t>
  </si>
  <si>
    <t>SAIAMB-TX</t>
  </si>
  <si>
    <t>SAIAMB-UT</t>
  </si>
  <si>
    <t>SAIAMB-VA</t>
  </si>
  <si>
    <t>SAIAMB-VT</t>
  </si>
  <si>
    <t>SAIAMB-WA</t>
  </si>
  <si>
    <t>SAIAMB-WI</t>
  </si>
  <si>
    <t>SAIAMB-WV</t>
  </si>
  <si>
    <t>SAIAMB-WY</t>
  </si>
  <si>
    <t>SAIAMD-AB</t>
  </si>
  <si>
    <t>SAIAMD-BC</t>
  </si>
  <si>
    <t>SAIAMD-MB</t>
  </si>
  <si>
    <t>SAIAMD-NB</t>
  </si>
  <si>
    <t>SAIAMD-NL</t>
  </si>
  <si>
    <t>SAIAMD-NS</t>
  </si>
  <si>
    <t>MD-NT</t>
  </si>
  <si>
    <t>SAIAMD-NT</t>
  </si>
  <si>
    <t>MD-NU</t>
  </si>
  <si>
    <t>SAIAMD-NU</t>
  </si>
  <si>
    <t>SAIAMD-ON</t>
  </si>
  <si>
    <t>SAIAMD-PE</t>
  </si>
  <si>
    <t>SAIAMD-QC</t>
  </si>
  <si>
    <t>SAIAMD-SK</t>
  </si>
  <si>
    <t>MD-YT</t>
  </si>
  <si>
    <t>SAIAMD-YT</t>
  </si>
  <si>
    <t>SAIAME-AB</t>
  </si>
  <si>
    <t>SAIAME-BC</t>
  </si>
  <si>
    <t>SAIAME-MB</t>
  </si>
  <si>
    <t>SAIAME-NB</t>
  </si>
  <si>
    <t>SAIAME-NL</t>
  </si>
  <si>
    <t>SAIAME-NS</t>
  </si>
  <si>
    <t>ME-NT</t>
  </si>
  <si>
    <t>SAIAME-NT</t>
  </si>
  <si>
    <t>ME-NU</t>
  </si>
  <si>
    <t>SAIAME-NU</t>
  </si>
  <si>
    <t>SAIAME-ON</t>
  </si>
  <si>
    <t>SAIAME-PE</t>
  </si>
  <si>
    <t>SAIAME-QC</t>
  </si>
  <si>
    <t>SAIAME-SK</t>
  </si>
  <si>
    <t>ME-YT</t>
  </si>
  <si>
    <t>SAIAME-YT</t>
  </si>
  <si>
    <t>SAIAMI-AB</t>
  </si>
  <si>
    <t>SAIAMI-BC</t>
  </si>
  <si>
    <t>SAIAMI-MB</t>
  </si>
  <si>
    <t>SAIAMI-NB</t>
  </si>
  <si>
    <t>SAIAMI-NL</t>
  </si>
  <si>
    <t>SAIAMI-NS</t>
  </si>
  <si>
    <t>MI-NT</t>
  </si>
  <si>
    <t>SAIAMI-NT</t>
  </si>
  <si>
    <t>MI-NU</t>
  </si>
  <si>
    <t>SAIAMI-NU</t>
  </si>
  <si>
    <t>SAIAMI-ON</t>
  </si>
  <si>
    <t>SAIAMI-PE</t>
  </si>
  <si>
    <t>SAIAMI-QC</t>
  </si>
  <si>
    <t>SAIAMI-SK</t>
  </si>
  <si>
    <t>MI-YT</t>
  </si>
  <si>
    <t>SAIAMI-YT</t>
  </si>
  <si>
    <t>SAIAMN-AB</t>
  </si>
  <si>
    <t>SAIAMN-BC</t>
  </si>
  <si>
    <t>SAIAMN-MB</t>
  </si>
  <si>
    <t>SAIAMN-NB</t>
  </si>
  <si>
    <t>SAIAMN-NL</t>
  </si>
  <si>
    <t>SAIAMN-NS</t>
  </si>
  <si>
    <t>MN-NT</t>
  </si>
  <si>
    <t>SAIAMN-NT</t>
  </si>
  <si>
    <t>MN-NU</t>
  </si>
  <si>
    <t>SAIAMN-NU</t>
  </si>
  <si>
    <t>SAIAMN-ON</t>
  </si>
  <si>
    <t>SAIAMN-PE</t>
  </si>
  <si>
    <t>SAIAMN-QC</t>
  </si>
  <si>
    <t>SAIAMN-SK</t>
  </si>
  <si>
    <t>MN-YT</t>
  </si>
  <si>
    <t>SAIAMN-YT</t>
  </si>
  <si>
    <t>SAIAMO-AB</t>
  </si>
  <si>
    <t>SAIAMO-BC</t>
  </si>
  <si>
    <t>SAIAMO-MB</t>
  </si>
  <si>
    <t>SAIAMO-NB</t>
  </si>
  <si>
    <t>SAIAMO-NL</t>
  </si>
  <si>
    <t>SAIAMO-NS</t>
  </si>
  <si>
    <t>MO-NT</t>
  </si>
  <si>
    <t>SAIAMO-NT</t>
  </si>
  <si>
    <t>MO-NU</t>
  </si>
  <si>
    <t>SAIAMO-NU</t>
  </si>
  <si>
    <t>SAIAMO-ON</t>
  </si>
  <si>
    <t>SAIAMO-PE</t>
  </si>
  <si>
    <t>SAIAMO-QC</t>
  </si>
  <si>
    <t>SAIAMO-SK</t>
  </si>
  <si>
    <t>MO-YT</t>
  </si>
  <si>
    <t>SAIAMO-YT</t>
  </si>
  <si>
    <t>SAIAMS-ON</t>
  </si>
  <si>
    <t>SAIAMS-QC</t>
  </si>
  <si>
    <t>SAIAMS-NB</t>
  </si>
  <si>
    <t>SAIAMS-NS</t>
  </si>
  <si>
    <t>SAIAMS-PE</t>
  </si>
  <si>
    <t>SAIAMS-MB</t>
  </si>
  <si>
    <t>SAIAMS-AB</t>
  </si>
  <si>
    <t>SAIAMS-BC</t>
  </si>
  <si>
    <t>SAIAMS-SK</t>
  </si>
  <si>
    <t>SAIAMS-NL</t>
  </si>
  <si>
    <t>MS-NT</t>
  </si>
  <si>
    <t>SAIAMS-NT</t>
  </si>
  <si>
    <t>MS-NU</t>
  </si>
  <si>
    <t>SAIAMS-NU</t>
  </si>
  <si>
    <t>MS-YT</t>
  </si>
  <si>
    <t>SAIAMS-YT</t>
  </si>
  <si>
    <t>SAIAMT-AB</t>
  </si>
  <si>
    <t>SAIAMT-BC</t>
  </si>
  <si>
    <t>SAIAMT-MB</t>
  </si>
  <si>
    <t>SAIAMT-NB</t>
  </si>
  <si>
    <t>SAIAMT-NL</t>
  </si>
  <si>
    <t>SAIAMT-NS</t>
  </si>
  <si>
    <t>MT-NT</t>
  </si>
  <si>
    <t>SAIAMT-NT</t>
  </si>
  <si>
    <t>MT-NU</t>
  </si>
  <si>
    <t>SAIAMT-NU</t>
  </si>
  <si>
    <t>SAIAMT-ON</t>
  </si>
  <si>
    <t>SAIAMT-PE</t>
  </si>
  <si>
    <t>SAIAMT-QC</t>
  </si>
  <si>
    <t>SAIAMT-SK</t>
  </si>
  <si>
    <t>MT-YT</t>
  </si>
  <si>
    <t>SAIAMT-YT</t>
  </si>
  <si>
    <t>SAIANB-AL</t>
  </si>
  <si>
    <t>SAIANB-AR</t>
  </si>
  <si>
    <t>SAIANB-AZ</t>
  </si>
  <si>
    <t>SAIANB-CA</t>
  </si>
  <si>
    <t>SAIANB-CO</t>
  </si>
  <si>
    <t>SAIANB-CT</t>
  </si>
  <si>
    <t>SAIANB-DC</t>
  </si>
  <si>
    <t>SAIANB-DE</t>
  </si>
  <si>
    <t>SAIANB-FL</t>
  </si>
  <si>
    <t>SAIANB-GA</t>
  </si>
  <si>
    <t>SAIANB-IA</t>
  </si>
  <si>
    <t>SAIANB-ID</t>
  </si>
  <si>
    <t>SAIANB-IL</t>
  </si>
  <si>
    <t>SAIANB-IN</t>
  </si>
  <si>
    <t>SAIANB-KS</t>
  </si>
  <si>
    <t>SAIANB-KY</t>
  </si>
  <si>
    <t>SAIANB-LA</t>
  </si>
  <si>
    <t>SAIANB-MA</t>
  </si>
  <si>
    <t>SAIANB-MD</t>
  </si>
  <si>
    <t>SAIANB-ME</t>
  </si>
  <si>
    <t>SAIANB-MI</t>
  </si>
  <si>
    <t>SAIANB-MN</t>
  </si>
  <si>
    <t>SAIANB-MO</t>
  </si>
  <si>
    <t>SAIANB-MS</t>
  </si>
  <si>
    <t>SAIANB-MT</t>
  </si>
  <si>
    <t>SAIANB-NC</t>
  </si>
  <si>
    <t>SAIANB-ND</t>
  </si>
  <si>
    <t>SAIANB-NE</t>
  </si>
  <si>
    <t>SAIANB-NH</t>
  </si>
  <si>
    <t>SAIANB-NJ</t>
  </si>
  <si>
    <t>SAIANB-NM</t>
  </si>
  <si>
    <t>SAIANB-NV</t>
  </si>
  <si>
    <t>SAIANB-NY</t>
  </si>
  <si>
    <t>SAIANB-OH</t>
  </si>
  <si>
    <t>SAIANB-OK</t>
  </si>
  <si>
    <t>SAIANB-OR</t>
  </si>
  <si>
    <t>SAIANB-PA</t>
  </si>
  <si>
    <t>SAIANB-RI</t>
  </si>
  <si>
    <t>SAIANB-SC</t>
  </si>
  <si>
    <t>SAIANB-SD</t>
  </si>
  <si>
    <t>SAIANB-TN</t>
  </si>
  <si>
    <t>SAIANB-TX</t>
  </si>
  <si>
    <t>SAIANB-UT</t>
  </si>
  <si>
    <t>SAIANB-VA</t>
  </si>
  <si>
    <t>SAIANB-VT</t>
  </si>
  <si>
    <t>SAIANB-WA</t>
  </si>
  <si>
    <t>SAIANB-WI</t>
  </si>
  <si>
    <t>SAIANB-WV</t>
  </si>
  <si>
    <t>SAIANB-WY</t>
  </si>
  <si>
    <t>SAIANC-AB</t>
  </si>
  <si>
    <t>SAIANC-BC</t>
  </si>
  <si>
    <t>SAIANC-MB</t>
  </si>
  <si>
    <t>SAIANC-NB</t>
  </si>
  <si>
    <t>SAIANC-NL</t>
  </si>
  <si>
    <t>SAIANC-NS</t>
  </si>
  <si>
    <t>NC-NT</t>
  </si>
  <si>
    <t>SAIANC-NT</t>
  </si>
  <si>
    <t>NC-NU</t>
  </si>
  <si>
    <t>SAIANC-NU</t>
  </si>
  <si>
    <t>SAIANC-ON</t>
  </si>
  <si>
    <t>SAIANC-PE</t>
  </si>
  <si>
    <t>SAIANC-QC</t>
  </si>
  <si>
    <t>SAIANC-SK</t>
  </si>
  <si>
    <t>NC-YT</t>
  </si>
  <si>
    <t>SAIANC-YT</t>
  </si>
  <si>
    <t>SAIAND-AB</t>
  </si>
  <si>
    <t>SAIAND-BC</t>
  </si>
  <si>
    <t>SAIAND-MB</t>
  </si>
  <si>
    <t>SAIAND-NB</t>
  </si>
  <si>
    <t>SAIAND-NL</t>
  </si>
  <si>
    <t>SAIAND-NS</t>
  </si>
  <si>
    <t>ND-NT</t>
  </si>
  <si>
    <t>SAIAND-NT</t>
  </si>
  <si>
    <t>ND-NU</t>
  </si>
  <si>
    <t>SAIAND-NU</t>
  </si>
  <si>
    <t>SAIAND-ON</t>
  </si>
  <si>
    <t>SAIAND-PE</t>
  </si>
  <si>
    <t>SAIAND-QC</t>
  </si>
  <si>
    <t>SAIAND-SK</t>
  </si>
  <si>
    <t>ND-YT</t>
  </si>
  <si>
    <t>SAIAND-YT</t>
  </si>
  <si>
    <t>SAIANE-AB</t>
  </si>
  <si>
    <t>SAIANE-BC</t>
  </si>
  <si>
    <t>SAIANE-MB</t>
  </si>
  <si>
    <t>SAIANE-NB</t>
  </si>
  <si>
    <t>SAIANE-NL</t>
  </si>
  <si>
    <t>SAIANE-NS</t>
  </si>
  <si>
    <t>NE-NT</t>
  </si>
  <si>
    <t>SAIANE-NT</t>
  </si>
  <si>
    <t>NE-NU</t>
  </si>
  <si>
    <t>SAIANE-NU</t>
  </si>
  <si>
    <t>SAIANE-ON</t>
  </si>
  <si>
    <t>SAIANE-PE</t>
  </si>
  <si>
    <t>SAIANE-QC</t>
  </si>
  <si>
    <t>SAIANE-SK</t>
  </si>
  <si>
    <t>NE-YT</t>
  </si>
  <si>
    <t>SAIANE-YT</t>
  </si>
  <si>
    <t>SAIANH-AB</t>
  </si>
  <si>
    <t>SAIANH-BC</t>
  </si>
  <si>
    <t>SAIANH-MB</t>
  </si>
  <si>
    <t>SAIANH-NB</t>
  </si>
  <si>
    <t>SAIANH-NL</t>
  </si>
  <si>
    <t>SAIANH-NS</t>
  </si>
  <si>
    <t>NH-NT</t>
  </si>
  <si>
    <t>SAIANH-NT</t>
  </si>
  <si>
    <t>NH-NU</t>
  </si>
  <si>
    <t>SAIANH-NU</t>
  </si>
  <si>
    <t>SAIANH-ON</t>
  </si>
  <si>
    <t>SAIANH-PE</t>
  </si>
  <si>
    <t>SAIANH-QC</t>
  </si>
  <si>
    <t>SAIANH-SK</t>
  </si>
  <si>
    <t>NH-YT</t>
  </si>
  <si>
    <t>SAIANH-YT</t>
  </si>
  <si>
    <t>SAIANJ-AB</t>
  </si>
  <si>
    <t>SAIANJ-BC</t>
  </si>
  <si>
    <t>SAIANJ-MB</t>
  </si>
  <si>
    <t>SAIANJ-NB</t>
  </si>
  <si>
    <t>SAIANJ-NL</t>
  </si>
  <si>
    <t>SAIANJ-NS</t>
  </si>
  <si>
    <t>NJ-NT</t>
  </si>
  <si>
    <t>SAIANJ-NT</t>
  </si>
  <si>
    <t>NJ-NU</t>
  </si>
  <si>
    <t>SAIANJ-NU</t>
  </si>
  <si>
    <t>SAIANJ-ON</t>
  </si>
  <si>
    <t>SAIANJ-PE</t>
  </si>
  <si>
    <t>SAIANJ-QC</t>
  </si>
  <si>
    <t>SAIANJ-SK</t>
  </si>
  <si>
    <t>NJ-YT</t>
  </si>
  <si>
    <t>SAIANJ-YT</t>
  </si>
  <si>
    <t>SAIANL-AL</t>
  </si>
  <si>
    <t>SAIANL-AR</t>
  </si>
  <si>
    <t>SAIANL-AZ</t>
  </si>
  <si>
    <t>SAIANL-CA</t>
  </si>
  <si>
    <t>SAIANL-CO</t>
  </si>
  <si>
    <t>SAIANL-CT</t>
  </si>
  <si>
    <t>SAIANL-DC</t>
  </si>
  <si>
    <t>SAIANL-DE</t>
  </si>
  <si>
    <t>SAIANL-FL</t>
  </si>
  <si>
    <t>SAIANL-GA</t>
  </si>
  <si>
    <t>SAIANL-IA</t>
  </si>
  <si>
    <t>SAIANL-ID</t>
  </si>
  <si>
    <t>SAIANL-IL</t>
  </si>
  <si>
    <t>SAIANL-IN</t>
  </si>
  <si>
    <t>SAIANL-KS</t>
  </si>
  <si>
    <t>SAIANL-KY</t>
  </si>
  <si>
    <t>SAIANL-LA</t>
  </si>
  <si>
    <t>SAIANL-MA</t>
  </si>
  <si>
    <t>SAIANL-MD</t>
  </si>
  <si>
    <t>SAIANL-ME</t>
  </si>
  <si>
    <t>SAIANL-MI</t>
  </si>
  <si>
    <t>SAIANL-MN</t>
  </si>
  <si>
    <t>SAIANL-MO</t>
  </si>
  <si>
    <t>SAIANL-MS</t>
  </si>
  <si>
    <t>SAIANL-MT</t>
  </si>
  <si>
    <t>SAIANL-NC</t>
  </si>
  <si>
    <t>SAIANL-ND</t>
  </si>
  <si>
    <t>SAIANL-NE</t>
  </si>
  <si>
    <t>SAIANL-NH</t>
  </si>
  <si>
    <t>SAIANL-NJ</t>
  </si>
  <si>
    <t>SAIANL-NM</t>
  </si>
  <si>
    <t>SAIANL-NV</t>
  </si>
  <si>
    <t>SAIANL-NY</t>
  </si>
  <si>
    <t>SAIANL-OH</t>
  </si>
  <si>
    <t>SAIANL-OK</t>
  </si>
  <si>
    <t>SAIANL-OR</t>
  </si>
  <si>
    <t>SAIANL-PA</t>
  </si>
  <si>
    <t>SAIANL-RI</t>
  </si>
  <si>
    <t>SAIANL-SC</t>
  </si>
  <si>
    <t>SAIANL-SD</t>
  </si>
  <si>
    <t>SAIANL-TN</t>
  </si>
  <si>
    <t>SAIANL-TX</t>
  </si>
  <si>
    <t>SAIANL-UT</t>
  </si>
  <si>
    <t>SAIANL-VA</t>
  </si>
  <si>
    <t>SAIANL-VT</t>
  </si>
  <si>
    <t>SAIANL-WA</t>
  </si>
  <si>
    <t>SAIANL-WI</t>
  </si>
  <si>
    <t>SAIANL-WV</t>
  </si>
  <si>
    <t>SAIANL-WY</t>
  </si>
  <si>
    <t>SAIANM-AB</t>
  </si>
  <si>
    <t>SAIANM-BC</t>
  </si>
  <si>
    <t>SAIANM-MB</t>
  </si>
  <si>
    <t>SAIANM-NB</t>
  </si>
  <si>
    <t>SAIANM-NL</t>
  </si>
  <si>
    <t>SAIANM-NS</t>
  </si>
  <si>
    <t>NM-NT</t>
  </si>
  <si>
    <t>SAIANM-NT</t>
  </si>
  <si>
    <t>NM-NU</t>
  </si>
  <si>
    <t>SAIANM-NU</t>
  </si>
  <si>
    <t>SAIANM-ON</t>
  </si>
  <si>
    <t>SAIANM-PE</t>
  </si>
  <si>
    <t>SAIANM-QC</t>
  </si>
  <si>
    <t>SAIANM-SK</t>
  </si>
  <si>
    <t>NM-YT</t>
  </si>
  <si>
    <t>SAIANM-YT</t>
  </si>
  <si>
    <t>SAIANS-AL</t>
  </si>
  <si>
    <t>SAIANS-AR</t>
  </si>
  <si>
    <t>SAIANS-AZ</t>
  </si>
  <si>
    <t>SAIANS-CA</t>
  </si>
  <si>
    <t>SAIANS-CO</t>
  </si>
  <si>
    <t>SAIANS-CT</t>
  </si>
  <si>
    <t>SAIANS-DC</t>
  </si>
  <si>
    <t>SAIANS-DE</t>
  </si>
  <si>
    <t>SAIANS-FL</t>
  </si>
  <si>
    <t>SAIANS-GA</t>
  </si>
  <si>
    <t>SAIANS-IA</t>
  </si>
  <si>
    <t>SAIANS-ID</t>
  </si>
  <si>
    <t>SAIANS-IL</t>
  </si>
  <si>
    <t>SAIANS-IN</t>
  </si>
  <si>
    <t>SAIANS-KS</t>
  </si>
  <si>
    <t>SAIANS-KY</t>
  </si>
  <si>
    <t>SAIANS-LA</t>
  </si>
  <si>
    <t>SAIANS-MA</t>
  </si>
  <si>
    <t>SAIANS-MD</t>
  </si>
  <si>
    <t>SAIANS-ME</t>
  </si>
  <si>
    <t>SAIANS-MI</t>
  </si>
  <si>
    <t>SAIANS-MN</t>
  </si>
  <si>
    <t>SAIANS-MO</t>
  </si>
  <si>
    <t>SAIANS-MS</t>
  </si>
  <si>
    <t>SAIANS-MT</t>
  </si>
  <si>
    <t>SAIANS-NC</t>
  </si>
  <si>
    <t>SAIANS-ND</t>
  </si>
  <si>
    <t>SAIANS-NE</t>
  </si>
  <si>
    <t>SAIANS-NH</t>
  </si>
  <si>
    <t>SAIANS-NJ</t>
  </si>
  <si>
    <t>SAIANS-NM</t>
  </si>
  <si>
    <t>SAIANS-NV</t>
  </si>
  <si>
    <t>SAIANS-NY</t>
  </si>
  <si>
    <t>SAIANS-OH</t>
  </si>
  <si>
    <t>SAIANS-OK</t>
  </si>
  <si>
    <t>SAIANS-OR</t>
  </si>
  <si>
    <t>SAIANS-PA</t>
  </si>
  <si>
    <t>SAIANS-RI</t>
  </si>
  <si>
    <t>SAIANS-SC</t>
  </si>
  <si>
    <t>SAIANS-SD</t>
  </si>
  <si>
    <t>SAIANS-TN</t>
  </si>
  <si>
    <t>SAIANS-TX</t>
  </si>
  <si>
    <t>SAIANS-UT</t>
  </si>
  <si>
    <t>SAIANS-VA</t>
  </si>
  <si>
    <t>SAIANS-VT</t>
  </si>
  <si>
    <t>SAIANS-WA</t>
  </si>
  <si>
    <t>SAIANS-WI</t>
  </si>
  <si>
    <t>SAIANS-WV</t>
  </si>
  <si>
    <t>SAIANS-WY</t>
  </si>
  <si>
    <t>NT-AL</t>
  </si>
  <si>
    <t>SAIANT-AL</t>
  </si>
  <si>
    <t>NT-AR</t>
  </si>
  <si>
    <t>SAIANT-AR</t>
  </si>
  <si>
    <t>NT-AZ</t>
  </si>
  <si>
    <t>SAIANT-AZ</t>
  </si>
  <si>
    <t>NT-CA</t>
  </si>
  <si>
    <t>SAIANT-CA</t>
  </si>
  <si>
    <t>NT-CO</t>
  </si>
  <si>
    <t>SAIANT-CO</t>
  </si>
  <si>
    <t>NT-CT</t>
  </si>
  <si>
    <t>SAIANT-CT</t>
  </si>
  <si>
    <t>NT-DC</t>
  </si>
  <si>
    <t>SAIANT-DC</t>
  </si>
  <si>
    <t>NT-DE</t>
  </si>
  <si>
    <t>SAIANT-DE</t>
  </si>
  <si>
    <t>NT-FL</t>
  </si>
  <si>
    <t>SAIANT-FL</t>
  </si>
  <si>
    <t>NT-GA</t>
  </si>
  <si>
    <t>SAIANT-GA</t>
  </si>
  <si>
    <t>NT-IA</t>
  </si>
  <si>
    <t>SAIANT-IA</t>
  </si>
  <si>
    <t>NT-ID</t>
  </si>
  <si>
    <t>SAIANT-ID</t>
  </si>
  <si>
    <t>NT-IL</t>
  </si>
  <si>
    <t>SAIANT-IL</t>
  </si>
  <si>
    <t>NT-IN</t>
  </si>
  <si>
    <t>SAIANT-IN</t>
  </si>
  <si>
    <t>NT-KS</t>
  </si>
  <si>
    <t>SAIANT-KS</t>
  </si>
  <si>
    <t>NT-KY</t>
  </si>
  <si>
    <t>SAIANT-KY</t>
  </si>
  <si>
    <t>NT-LA</t>
  </si>
  <si>
    <t>SAIANT-LA</t>
  </si>
  <si>
    <t>NT-MA</t>
  </si>
  <si>
    <t>SAIANT-MA</t>
  </si>
  <si>
    <t>NT-MD</t>
  </si>
  <si>
    <t>SAIANT-MD</t>
  </si>
  <si>
    <t>NT-ME</t>
  </si>
  <si>
    <t>SAIANT-ME</t>
  </si>
  <si>
    <t>NT-MI</t>
  </si>
  <si>
    <t>SAIANT-MI</t>
  </si>
  <si>
    <t>NT-MN</t>
  </si>
  <si>
    <t>SAIANT-MN</t>
  </si>
  <si>
    <t>NT-MO</t>
  </si>
  <si>
    <t>SAIANT-MO</t>
  </si>
  <si>
    <t>NT-MS</t>
  </si>
  <si>
    <t>SAIANT-MS</t>
  </si>
  <si>
    <t>NT-MT</t>
  </si>
  <si>
    <t>SAIANT-MT</t>
  </si>
  <si>
    <t>NT-NC</t>
  </si>
  <si>
    <t>SAIANT-NC</t>
  </si>
  <si>
    <t>NT-ND</t>
  </si>
  <si>
    <t>SAIANT-ND</t>
  </si>
  <si>
    <t>NT-NE</t>
  </si>
  <si>
    <t>SAIANT-NE</t>
  </si>
  <si>
    <t>NT-NH</t>
  </si>
  <si>
    <t>SAIANT-NH</t>
  </si>
  <si>
    <t>NT-NJ</t>
  </si>
  <si>
    <t>SAIANT-NJ</t>
  </si>
  <si>
    <t>NT-NM</t>
  </si>
  <si>
    <t>SAIANT-NM</t>
  </si>
  <si>
    <t>NT-NV</t>
  </si>
  <si>
    <t>SAIANT-NV</t>
  </si>
  <si>
    <t>NT-NY</t>
  </si>
  <si>
    <t>SAIANT-NY</t>
  </si>
  <si>
    <t>NT-OH</t>
  </si>
  <si>
    <t>SAIANT-OH</t>
  </si>
  <si>
    <t>NT-OK</t>
  </si>
  <si>
    <t>SAIANT-OK</t>
  </si>
  <si>
    <t>NT-OR</t>
  </si>
  <si>
    <t>SAIANT-OR</t>
  </si>
  <si>
    <t>NT-PA</t>
  </si>
  <si>
    <t>SAIANT-PA</t>
  </si>
  <si>
    <t>NT-RI</t>
  </si>
  <si>
    <t>SAIANT-RI</t>
  </si>
  <si>
    <t>NT-SC</t>
  </si>
  <si>
    <t>SAIANT-SC</t>
  </si>
  <si>
    <t>NT-SD</t>
  </si>
  <si>
    <t>SAIANT-SD</t>
  </si>
  <si>
    <t>NT-TN</t>
  </si>
  <si>
    <t>SAIANT-TN</t>
  </si>
  <si>
    <t>NT-TX</t>
  </si>
  <si>
    <t>SAIANT-TX</t>
  </si>
  <si>
    <t>NT-UT</t>
  </si>
  <si>
    <t>SAIANT-UT</t>
  </si>
  <si>
    <t>NT-VA</t>
  </si>
  <si>
    <t>SAIANT-VA</t>
  </si>
  <si>
    <t>NT-VT</t>
  </si>
  <si>
    <t>SAIANT-VT</t>
  </si>
  <si>
    <t>NT-WA</t>
  </si>
  <si>
    <t>SAIANT-WA</t>
  </si>
  <si>
    <t>NT-WI</t>
  </si>
  <si>
    <t>SAIANT-WI</t>
  </si>
  <si>
    <t>NT-WV</t>
  </si>
  <si>
    <t>SAIANT-WV</t>
  </si>
  <si>
    <t>NT-WY</t>
  </si>
  <si>
    <t>SAIANT-WY</t>
  </si>
  <si>
    <t>NU-AL</t>
  </si>
  <si>
    <t>SAIANU-AL</t>
  </si>
  <si>
    <t>NU-AR</t>
  </si>
  <si>
    <t>SAIANU-AR</t>
  </si>
  <si>
    <t>NU-AZ</t>
  </si>
  <si>
    <t>SAIANU-AZ</t>
  </si>
  <si>
    <t>NU-CA</t>
  </si>
  <si>
    <t>SAIANU-CA</t>
  </si>
  <si>
    <t>NU-CO</t>
  </si>
  <si>
    <t>SAIANU-CO</t>
  </si>
  <si>
    <t>NU-CT</t>
  </si>
  <si>
    <t>SAIANU-CT</t>
  </si>
  <si>
    <t>NU-DC</t>
  </si>
  <si>
    <t>SAIANU-DC</t>
  </si>
  <si>
    <t>NU-DE</t>
  </si>
  <si>
    <t>SAIANU-DE</t>
  </si>
  <si>
    <t>NU-FL</t>
  </si>
  <si>
    <t>SAIANU-FL</t>
  </si>
  <si>
    <t>NU-GA</t>
  </si>
  <si>
    <t>SAIANU-GA</t>
  </si>
  <si>
    <t>NU-IA</t>
  </si>
  <si>
    <t>SAIANU-IA</t>
  </si>
  <si>
    <t>NU-ID</t>
  </si>
  <si>
    <t>SAIANU-ID</t>
  </si>
  <si>
    <t>NU-IL</t>
  </si>
  <si>
    <t>SAIANU-IL</t>
  </si>
  <si>
    <t>NU-IN</t>
  </si>
  <si>
    <t>SAIANU-IN</t>
  </si>
  <si>
    <t>NU-KS</t>
  </si>
  <si>
    <t>SAIANU-KS</t>
  </si>
  <si>
    <t>NU-KY</t>
  </si>
  <si>
    <t>SAIANU-KY</t>
  </si>
  <si>
    <t>NU-LA</t>
  </si>
  <si>
    <t>SAIANU-LA</t>
  </si>
  <si>
    <t>NU-MA</t>
  </si>
  <si>
    <t>SAIANU-MA</t>
  </si>
  <si>
    <t>NU-MD</t>
  </si>
  <si>
    <t>SAIANU-MD</t>
  </si>
  <si>
    <t>NU-ME</t>
  </si>
  <si>
    <t>SAIANU-ME</t>
  </si>
  <si>
    <t>NU-MI</t>
  </si>
  <si>
    <t>SAIANU-MI</t>
  </si>
  <si>
    <t>NU-MN</t>
  </si>
  <si>
    <t>SAIANU-MN</t>
  </si>
  <si>
    <t>NU-MO</t>
  </si>
  <si>
    <t>SAIANU-MO</t>
  </si>
  <si>
    <t>NU-MS</t>
  </si>
  <si>
    <t>SAIANU-MS</t>
  </si>
  <si>
    <t>NU-MT</t>
  </si>
  <si>
    <t>SAIANU-MT</t>
  </si>
  <si>
    <t>NU-NC</t>
  </si>
  <si>
    <t>SAIANU-NC</t>
  </si>
  <si>
    <t>NU-ND</t>
  </si>
  <si>
    <t>SAIANU-ND</t>
  </si>
  <si>
    <t>NU-NE</t>
  </si>
  <si>
    <t>SAIANU-NE</t>
  </si>
  <si>
    <t>NU-NH</t>
  </si>
  <si>
    <t>SAIANU-NH</t>
  </si>
  <si>
    <t>NU-NJ</t>
  </si>
  <si>
    <t>SAIANU-NJ</t>
  </si>
  <si>
    <t>NU-NM</t>
  </si>
  <si>
    <t>SAIANU-NM</t>
  </si>
  <si>
    <t>NU-NV</t>
  </si>
  <si>
    <t>SAIANU-NV</t>
  </si>
  <si>
    <t>NU-NY</t>
  </si>
  <si>
    <t>SAIANU-NY</t>
  </si>
  <si>
    <t>NU-OH</t>
  </si>
  <si>
    <t>SAIANU-OH</t>
  </si>
  <si>
    <t>NU-OK</t>
  </si>
  <si>
    <t>SAIANU-OK</t>
  </si>
  <si>
    <t>NU-OR</t>
  </si>
  <si>
    <t>SAIANU-OR</t>
  </si>
  <si>
    <t>NU-PA</t>
  </si>
  <si>
    <t>SAIANU-PA</t>
  </si>
  <si>
    <t>NU-RI</t>
  </si>
  <si>
    <t>SAIANU-RI</t>
  </si>
  <si>
    <t>NU-SC</t>
  </si>
  <si>
    <t>SAIANU-SC</t>
  </si>
  <si>
    <t>NU-SD</t>
  </si>
  <si>
    <t>SAIANU-SD</t>
  </si>
  <si>
    <t>NU-TN</t>
  </si>
  <si>
    <t>SAIANU-TN</t>
  </si>
  <si>
    <t>NU-TX</t>
  </si>
  <si>
    <t>SAIANU-TX</t>
  </si>
  <si>
    <t>NU-UT</t>
  </si>
  <si>
    <t>SAIANU-UT</t>
  </si>
  <si>
    <t>NU-VA</t>
  </si>
  <si>
    <t>SAIANU-VA</t>
  </si>
  <si>
    <t>NU-VT</t>
  </si>
  <si>
    <t>SAIANU-VT</t>
  </si>
  <si>
    <t>NU-WA</t>
  </si>
  <si>
    <t>SAIANU-WA</t>
  </si>
  <si>
    <t>NU-WI</t>
  </si>
  <si>
    <t>SAIANU-WI</t>
  </si>
  <si>
    <t>NU-WV</t>
  </si>
  <si>
    <t>SAIANU-WV</t>
  </si>
  <si>
    <t>NU-WY</t>
  </si>
  <si>
    <t>SAIANU-WY</t>
  </si>
  <si>
    <t>SAIANV-AB</t>
  </si>
  <si>
    <t>SAIANV-BC</t>
  </si>
  <si>
    <t>SAIANV-MB</t>
  </si>
  <si>
    <t>SAIANV-NB</t>
  </si>
  <si>
    <t>SAIANV-NL</t>
  </si>
  <si>
    <t>SAIANV-NS</t>
  </si>
  <si>
    <t>NV-NT</t>
  </si>
  <si>
    <t>SAIANV-NT</t>
  </si>
  <si>
    <t>NV-NU</t>
  </si>
  <si>
    <t>SAIANV-NU</t>
  </si>
  <si>
    <t>SAIANV-ON</t>
  </si>
  <si>
    <t>SAIANV-PE</t>
  </si>
  <si>
    <t>SAIANV-QC</t>
  </si>
  <si>
    <t>SAIANV-SK</t>
  </si>
  <si>
    <t>NV-YT</t>
  </si>
  <si>
    <t>SAIANV-YT</t>
  </si>
  <si>
    <t>SAIANY-AB</t>
  </si>
  <si>
    <t>SAIANY-BC</t>
  </si>
  <si>
    <t>SAIANY-MB</t>
  </si>
  <si>
    <t>SAIANY-NB</t>
  </si>
  <si>
    <t>SAIANY-NL</t>
  </si>
  <si>
    <t>SAIANY-NS</t>
  </si>
  <si>
    <t>NY-NT</t>
  </si>
  <si>
    <t>SAIANY-NT</t>
  </si>
  <si>
    <t>NY-NU</t>
  </si>
  <si>
    <t>SAIANY-NU</t>
  </si>
  <si>
    <t>SAIANY-ON</t>
  </si>
  <si>
    <t>SAIANY-PE</t>
  </si>
  <si>
    <t>SAIANY-QC</t>
  </si>
  <si>
    <t>SAIANY-SK</t>
  </si>
  <si>
    <t>NY-YT</t>
  </si>
  <si>
    <t>SAIANY-YT</t>
  </si>
  <si>
    <t>SAIAOH-AB</t>
  </si>
  <si>
    <t>SAIAOH-BC</t>
  </si>
  <si>
    <t>SAIAOH-MB</t>
  </si>
  <si>
    <t>SAIAOH-NB</t>
  </si>
  <si>
    <t>SAIAOH-NL</t>
  </si>
  <si>
    <t>SAIAOH-NS</t>
  </si>
  <si>
    <t>OH-NT</t>
  </si>
  <si>
    <t>SAIAOH-NT</t>
  </si>
  <si>
    <t>OH-NU</t>
  </si>
  <si>
    <t>SAIAOH-NU</t>
  </si>
  <si>
    <t>SAIAOH-ON</t>
  </si>
  <si>
    <t>SAIAOH-PE</t>
  </si>
  <si>
    <t>SAIAOH-QC</t>
  </si>
  <si>
    <t>SAIAOH-SK</t>
  </si>
  <si>
    <t>OH-YT</t>
  </si>
  <si>
    <t>SAIAOH-YT</t>
  </si>
  <si>
    <t>SAIAOK-AB</t>
  </si>
  <si>
    <t>SAIAOK-BC</t>
  </si>
  <si>
    <t>SAIAOK-MB</t>
  </si>
  <si>
    <t>SAIAOK-NB</t>
  </si>
  <si>
    <t>SAIAOK-NL</t>
  </si>
  <si>
    <t>SAIAOK-NS</t>
  </si>
  <si>
    <t>OK-NT</t>
  </si>
  <si>
    <t>SAIAOK-NT</t>
  </si>
  <si>
    <t>OK-NU</t>
  </si>
  <si>
    <t>SAIAOK-NU</t>
  </si>
  <si>
    <t>SAIAOK-ON</t>
  </si>
  <si>
    <t>SAIAOK-PE</t>
  </si>
  <si>
    <t>SAIAOK-QC</t>
  </si>
  <si>
    <t>SAIAOK-SK</t>
  </si>
  <si>
    <t>OK-YT</t>
  </si>
  <si>
    <t>SAIAOK-YT</t>
  </si>
  <si>
    <t>SAIAON-AL</t>
  </si>
  <si>
    <t>SAIAON-AR</t>
  </si>
  <si>
    <t>SAIAON-AZ</t>
  </si>
  <si>
    <t>SAIAON-CA</t>
  </si>
  <si>
    <t>SAIAON-CO</t>
  </si>
  <si>
    <t>SAIAON-CT</t>
  </si>
  <si>
    <t>SAIAON-DC</t>
  </si>
  <si>
    <t>SAIAON-DE</t>
  </si>
  <si>
    <t>SAIAON-FL</t>
  </si>
  <si>
    <t>SAIAON-GA</t>
  </si>
  <si>
    <t>SAIAON-IA</t>
  </si>
  <si>
    <t>SAIAON-ID</t>
  </si>
  <si>
    <t>SAIAON-IL</t>
  </si>
  <si>
    <t>SAIAON-IN</t>
  </si>
  <si>
    <t>SAIAON-KS</t>
  </si>
  <si>
    <t>SAIAON-KY</t>
  </si>
  <si>
    <t>SAIAON-LA</t>
  </si>
  <si>
    <t>SAIAON-MA</t>
  </si>
  <si>
    <t>SAIAON-MD</t>
  </si>
  <si>
    <t>SAIAON-ME</t>
  </si>
  <si>
    <t>SAIAON-MI</t>
  </si>
  <si>
    <t>SAIAON-MN</t>
  </si>
  <si>
    <t>SAIAON-MO</t>
  </si>
  <si>
    <t>SAIAON-MS</t>
  </si>
  <si>
    <t>SAIAON-MT</t>
  </si>
  <si>
    <t>SAIAON-NC</t>
  </si>
  <si>
    <t>SAIAON-ND</t>
  </si>
  <si>
    <t>SAIAON-NE</t>
  </si>
  <si>
    <t>SAIAON-NH</t>
  </si>
  <si>
    <t>SAIAON-NJ</t>
  </si>
  <si>
    <t>SAIAON-NM</t>
  </si>
  <si>
    <t>SAIAON-NV</t>
  </si>
  <si>
    <t>SAIAON-NY</t>
  </si>
  <si>
    <t>SAIAON-OH</t>
  </si>
  <si>
    <t>SAIAON-OK</t>
  </si>
  <si>
    <t>SAIAON-OR</t>
  </si>
  <si>
    <t>SAIAON-PA</t>
  </si>
  <si>
    <t>SAIAON-RI</t>
  </si>
  <si>
    <t>SAIAON-SC</t>
  </si>
  <si>
    <t>SAIAON-SD</t>
  </si>
  <si>
    <t>SAIAON-TN</t>
  </si>
  <si>
    <t>SAIAON-TX</t>
  </si>
  <si>
    <t>SAIAON-UT</t>
  </si>
  <si>
    <t>SAIAON-VA</t>
  </si>
  <si>
    <t>SAIAON-VT</t>
  </si>
  <si>
    <t>SAIAON-WA</t>
  </si>
  <si>
    <t>SAIAON-WI</t>
  </si>
  <si>
    <t>SAIAON-WV</t>
  </si>
  <si>
    <t>SAIAON-WY</t>
  </si>
  <si>
    <t>SAIAOR-AB</t>
  </si>
  <si>
    <t>SAIAOR-BC</t>
  </si>
  <si>
    <t>SAIAOR-MB</t>
  </si>
  <si>
    <t>SAIAOR-NB</t>
  </si>
  <si>
    <t>SAIAOR-NL</t>
  </si>
  <si>
    <t>SAIAOR-NS</t>
  </si>
  <si>
    <t>OR-NT</t>
  </si>
  <si>
    <t>SAIAOR-NT</t>
  </si>
  <si>
    <t>OR-NU</t>
  </si>
  <si>
    <t>SAIAOR-NU</t>
  </si>
  <si>
    <t>SAIAOR-ON</t>
  </si>
  <si>
    <t>SAIAOR-PE</t>
  </si>
  <si>
    <t>SAIAOR-QC</t>
  </si>
  <si>
    <t>SAIAOR-SK</t>
  </si>
  <si>
    <t>OR-YT</t>
  </si>
  <si>
    <t>SAIAOR-YT</t>
  </si>
  <si>
    <t>SAIAPA-AB</t>
  </si>
  <si>
    <t>SAIAPA-BC</t>
  </si>
  <si>
    <t>SAIAPA-MB</t>
  </si>
  <si>
    <t>SAIAPA-NB</t>
  </si>
  <si>
    <t>SAIAPA-NL</t>
  </si>
  <si>
    <t>SAIAPA-NS</t>
  </si>
  <si>
    <t>PA-NT</t>
  </si>
  <si>
    <t>SAIAPA-NT</t>
  </si>
  <si>
    <t>PA-NU</t>
  </si>
  <si>
    <t>SAIAPA-NU</t>
  </si>
  <si>
    <t>SAIAPA-ON</t>
  </si>
  <si>
    <t>SAIAPA-PE</t>
  </si>
  <si>
    <t>SAIAPA-QC</t>
  </si>
  <si>
    <t>SAIAPA-SK</t>
  </si>
  <si>
    <t>PA-YT</t>
  </si>
  <si>
    <t>SAIAPA-YT</t>
  </si>
  <si>
    <t>SAIAPE-AL</t>
  </si>
  <si>
    <t>SAIAPE-AR</t>
  </si>
  <si>
    <t>SAIAPE-AZ</t>
  </si>
  <si>
    <t>SAIAPE-CA</t>
  </si>
  <si>
    <t>SAIAPE-CO</t>
  </si>
  <si>
    <t>SAIAPE-CT</t>
  </si>
  <si>
    <t>SAIAPE-DC</t>
  </si>
  <si>
    <t>SAIAPE-DE</t>
  </si>
  <si>
    <t>SAIAPE-FL</t>
  </si>
  <si>
    <t>SAIAPE-GA</t>
  </si>
  <si>
    <t>SAIAPE-IA</t>
  </si>
  <si>
    <t>SAIAPE-ID</t>
  </si>
  <si>
    <t>SAIAPE-IL</t>
  </si>
  <si>
    <t>SAIAPE-IN</t>
  </si>
  <si>
    <t>SAIAPE-KS</t>
  </si>
  <si>
    <t>SAIAPE-KY</t>
  </si>
  <si>
    <t>SAIAPE-LA</t>
  </si>
  <si>
    <t>SAIAPE-MA</t>
  </si>
  <si>
    <t>SAIAPE-MD</t>
  </si>
  <si>
    <t>SAIAPE-ME</t>
  </si>
  <si>
    <t>SAIAPE-MI</t>
  </si>
  <si>
    <t>SAIAPE-MN</t>
  </si>
  <si>
    <t>SAIAPE-MO</t>
  </si>
  <si>
    <t>SAIAPE-MS</t>
  </si>
  <si>
    <t>SAIAPE-MT</t>
  </si>
  <si>
    <t>SAIAPE-NC</t>
  </si>
  <si>
    <t>SAIAPE-ND</t>
  </si>
  <si>
    <t>SAIAPE-NE</t>
  </si>
  <si>
    <t>SAIAPE-NH</t>
  </si>
  <si>
    <t>SAIAPE-NJ</t>
  </si>
  <si>
    <t>SAIAPE-NM</t>
  </si>
  <si>
    <t>SAIAPE-NV</t>
  </si>
  <si>
    <t>SAIAPE-NY</t>
  </si>
  <si>
    <t>SAIAPE-OH</t>
  </si>
  <si>
    <t>SAIAPE-OK</t>
  </si>
  <si>
    <t>SAIAPE-OR</t>
  </si>
  <si>
    <t>SAIAPE-PA</t>
  </si>
  <si>
    <t>SAIAPE-RI</t>
  </si>
  <si>
    <t>SAIAPE-SC</t>
  </si>
  <si>
    <t>SAIAPE-SD</t>
  </si>
  <si>
    <t>SAIAPE-TN</t>
  </si>
  <si>
    <t>SAIAPE-TX</t>
  </si>
  <si>
    <t>SAIAPE-UT</t>
  </si>
  <si>
    <t>SAIAPE-VA</t>
  </si>
  <si>
    <t>SAIAPE-VT</t>
  </si>
  <si>
    <t>SAIAPE-WA</t>
  </si>
  <si>
    <t>SAIAPE-WI</t>
  </si>
  <si>
    <t>SAIAPE-WV</t>
  </si>
  <si>
    <t>SAIAPE-WY</t>
  </si>
  <si>
    <t>SAIAQC-AL</t>
  </si>
  <si>
    <t>SAIAQC-AR</t>
  </si>
  <si>
    <t>SAIAQC-AZ</t>
  </si>
  <si>
    <t>SAIAQC-CA</t>
  </si>
  <si>
    <t>SAIAQC-CO</t>
  </si>
  <si>
    <t>SAIAQC-CT</t>
  </si>
  <si>
    <t>SAIAQC-DC</t>
  </si>
  <si>
    <t>SAIAQC-DE</t>
  </si>
  <si>
    <t>SAIAQC-FL</t>
  </si>
  <si>
    <t>SAIAQC-GA</t>
  </si>
  <si>
    <t>SAIAQC-IA</t>
  </si>
  <si>
    <t>SAIAQC-ID</t>
  </si>
  <si>
    <t>SAIAQC-IL</t>
  </si>
  <si>
    <t>SAIAQC-IN</t>
  </si>
  <si>
    <t>SAIAQC-KS</t>
  </si>
  <si>
    <t>SAIAQC-KY</t>
  </si>
  <si>
    <t>SAIAQC-LA</t>
  </si>
  <si>
    <t>SAIAQC-MA</t>
  </si>
  <si>
    <t>SAIAQC-MD</t>
  </si>
  <si>
    <t>SAIAQC-ME</t>
  </si>
  <si>
    <t>SAIAQC-MI</t>
  </si>
  <si>
    <t>SAIAQC-MN</t>
  </si>
  <si>
    <t>SAIAQC-MO</t>
  </si>
  <si>
    <t>SAIAQC-MS</t>
  </si>
  <si>
    <t>SAIAQC-MT</t>
  </si>
  <si>
    <t>SAIAQC-NC</t>
  </si>
  <si>
    <t>SAIAQC-ND</t>
  </si>
  <si>
    <t>SAIAQC-NE</t>
  </si>
  <si>
    <t>SAIAQC-NH</t>
  </si>
  <si>
    <t>SAIAQC-NJ</t>
  </si>
  <si>
    <t>SAIAQC-NM</t>
  </si>
  <si>
    <t>SAIAQC-NV</t>
  </si>
  <si>
    <t>SAIAQC-NY</t>
  </si>
  <si>
    <t>SAIAQC-OH</t>
  </si>
  <si>
    <t>SAIAQC-OK</t>
  </si>
  <si>
    <t>SAIAQC-OR</t>
  </si>
  <si>
    <t>SAIAQC-PA</t>
  </si>
  <si>
    <t>SAIAQC-RI</t>
  </si>
  <si>
    <t>SAIAQC-SC</t>
  </si>
  <si>
    <t>SAIAQC-SD</t>
  </si>
  <si>
    <t>SAIAQC-TN</t>
  </si>
  <si>
    <t>SAIAQC-TX</t>
  </si>
  <si>
    <t>SAIAQC-UT</t>
  </si>
  <si>
    <t>SAIAQC-VA</t>
  </si>
  <si>
    <t>SAIAQC-VT</t>
  </si>
  <si>
    <t>SAIAQC-WA</t>
  </si>
  <si>
    <t>SAIAQC-WI</t>
  </si>
  <si>
    <t>SAIAQC-WV</t>
  </si>
  <si>
    <t>SAIAQC-WY</t>
  </si>
  <si>
    <t>SAIARI-AB</t>
  </si>
  <si>
    <t>SAIARI-BC</t>
  </si>
  <si>
    <t>SAIARI-MB</t>
  </si>
  <si>
    <t>SAIARI-NB</t>
  </si>
  <si>
    <t>SAIARI-NL</t>
  </si>
  <si>
    <t>SAIARI-NS</t>
  </si>
  <si>
    <t>RI-NT</t>
  </si>
  <si>
    <t>SAIARI-NT</t>
  </si>
  <si>
    <t>RI-NU</t>
  </si>
  <si>
    <t>SAIARI-NU</t>
  </si>
  <si>
    <t>SAIARI-ON</t>
  </si>
  <si>
    <t>SAIARI-PE</t>
  </si>
  <si>
    <t>SAIARI-QC</t>
  </si>
  <si>
    <t>SAIARI-SK</t>
  </si>
  <si>
    <t>RI-YT</t>
  </si>
  <si>
    <t>SAIARI-YT</t>
  </si>
  <si>
    <t>SAIASC-AB</t>
  </si>
  <si>
    <t>SAIASC-BC</t>
  </si>
  <si>
    <t>SAIASC-MB</t>
  </si>
  <si>
    <t>SAIASC-NB</t>
  </si>
  <si>
    <t>SAIASC-NL</t>
  </si>
  <si>
    <t>SAIASC-NS</t>
  </si>
  <si>
    <t>SC-NT</t>
  </si>
  <si>
    <t>SAIASC-NT</t>
  </si>
  <si>
    <t>SC-NU</t>
  </si>
  <si>
    <t>SAIASC-NU</t>
  </si>
  <si>
    <t>SAIASC-ON</t>
  </si>
  <si>
    <t>SAIASC-PE</t>
  </si>
  <si>
    <t>SAIASC-QC</t>
  </si>
  <si>
    <t>SAIASC-SK</t>
  </si>
  <si>
    <t>SC-YT</t>
  </si>
  <si>
    <t>SAIASC-YT</t>
  </si>
  <si>
    <t>SAIASD-AB</t>
  </si>
  <si>
    <t>SAIASD-BC</t>
  </si>
  <si>
    <t>SAIASD-MB</t>
  </si>
  <si>
    <t>SAIASD-NB</t>
  </si>
  <si>
    <t>SAIASD-NL</t>
  </si>
  <si>
    <t>SAIASD-NS</t>
  </si>
  <si>
    <t>SD-NT</t>
  </si>
  <si>
    <t>SAIASD-NT</t>
  </si>
  <si>
    <t>SD-NU</t>
  </si>
  <si>
    <t>SAIASD-NU</t>
  </si>
  <si>
    <t>SAIASD-ON</t>
  </si>
  <si>
    <t>SAIASD-PE</t>
  </si>
  <si>
    <t>SAIASD-QC</t>
  </si>
  <si>
    <t>SAIASD-SK</t>
  </si>
  <si>
    <t>SD-YT</t>
  </si>
  <si>
    <t>SAIASD-YT</t>
  </si>
  <si>
    <t>SAIASK-AL</t>
  </si>
  <si>
    <t>SAIASK-AR</t>
  </si>
  <si>
    <t>SAIASK-AZ</t>
  </si>
  <si>
    <t>SAIASK-CA</t>
  </si>
  <si>
    <t>SAIASK-CO</t>
  </si>
  <si>
    <t>SAIASK-CT</t>
  </si>
  <si>
    <t>SAIASK-DC</t>
  </si>
  <si>
    <t>SAIASK-DE</t>
  </si>
  <si>
    <t>SAIASK-FL</t>
  </si>
  <si>
    <t>SAIASK-GA</t>
  </si>
  <si>
    <t>SAIASK-IA</t>
  </si>
  <si>
    <t>SAIASK-ID</t>
  </si>
  <si>
    <t>SAIASK-IL</t>
  </si>
  <si>
    <t>SAIASK-IN</t>
  </si>
  <si>
    <t>SAIASK-KS</t>
  </si>
  <si>
    <t>SAIASK-KY</t>
  </si>
  <si>
    <t>SAIASK-LA</t>
  </si>
  <si>
    <t>SAIASK-MA</t>
  </si>
  <si>
    <t>SAIASK-MD</t>
  </si>
  <si>
    <t>SAIASK-ME</t>
  </si>
  <si>
    <t>SAIASK-MI</t>
  </si>
  <si>
    <t>SAIASK-MN</t>
  </si>
  <si>
    <t>SAIASK-MO</t>
  </si>
  <si>
    <t>SAIASK-MS</t>
  </si>
  <si>
    <t>SAIASK-MT</t>
  </si>
  <si>
    <t>SAIASK-NC</t>
  </si>
  <si>
    <t>SAIASK-ND</t>
  </si>
  <si>
    <t>SAIASK-NE</t>
  </si>
  <si>
    <t>SAIASK-NH</t>
  </si>
  <si>
    <t>SAIASK-NJ</t>
  </si>
  <si>
    <t>SAIASK-NM</t>
  </si>
  <si>
    <t>SAIASK-NV</t>
  </si>
  <si>
    <t>SAIASK-NY</t>
  </si>
  <si>
    <t>SAIASK-OH</t>
  </si>
  <si>
    <t>SAIASK-OK</t>
  </si>
  <si>
    <t>SAIASK-OR</t>
  </si>
  <si>
    <t>SAIASK-PA</t>
  </si>
  <si>
    <t>SAIASK-RI</t>
  </si>
  <si>
    <t>SAIASK-SC</t>
  </si>
  <si>
    <t>SAIASK-SD</t>
  </si>
  <si>
    <t>SAIASK-TN</t>
  </si>
  <si>
    <t>SAIASK-TX</t>
  </si>
  <si>
    <t>SAIASK-UT</t>
  </si>
  <si>
    <t>SAIASK-VA</t>
  </si>
  <si>
    <t>SAIASK-VT</t>
  </si>
  <si>
    <t>SAIASK-WA</t>
  </si>
  <si>
    <t>SAIASK-WI</t>
  </si>
  <si>
    <t>SAIASK-WV</t>
  </si>
  <si>
    <t>SAIASK-WY</t>
  </si>
  <si>
    <t>SAIATN-AB</t>
  </si>
  <si>
    <t>SAIATN-BC</t>
  </si>
  <si>
    <t>SAIATN-MB</t>
  </si>
  <si>
    <t>SAIATN-NB</t>
  </si>
  <si>
    <t>SAIATN-NL</t>
  </si>
  <si>
    <t>SAIATN-NS</t>
  </si>
  <si>
    <t>TN-NT</t>
  </si>
  <si>
    <t>SAIATN-NT</t>
  </si>
  <si>
    <t>TN-NU</t>
  </si>
  <si>
    <t>SAIATN-NU</t>
  </si>
  <si>
    <t>SAIATN-ON</t>
  </si>
  <si>
    <t>SAIATN-PE</t>
  </si>
  <si>
    <t>SAIATN-QC</t>
  </si>
  <si>
    <t>SAIATN-SK</t>
  </si>
  <si>
    <t>TN-YT</t>
  </si>
  <si>
    <t>SAIATN-YT</t>
  </si>
  <si>
    <t>SAIATX-MB</t>
  </si>
  <si>
    <t>SAIATX-BC</t>
  </si>
  <si>
    <t>SAIATX-AB</t>
  </si>
  <si>
    <t>SAIATX-ON</t>
  </si>
  <si>
    <t>SAIATX-QC</t>
  </si>
  <si>
    <t>SAIATX-SK</t>
  </si>
  <si>
    <t>SAIATX-NB</t>
  </si>
  <si>
    <t>SAIATX-NS</t>
  </si>
  <si>
    <t>SAIATX-PE</t>
  </si>
  <si>
    <t>SAIATX-NL</t>
  </si>
  <si>
    <t>TX-NT</t>
  </si>
  <si>
    <t>SAIATX-NT</t>
  </si>
  <si>
    <t>TX-NU</t>
  </si>
  <si>
    <t>SAIATX-NU</t>
  </si>
  <si>
    <t>TX-YT</t>
  </si>
  <si>
    <t>SAIATX-YT</t>
  </si>
  <si>
    <t>SAIAUT-AB</t>
  </si>
  <si>
    <t>SAIAUT-BC</t>
  </si>
  <si>
    <t>SAIAUT-MB</t>
  </si>
  <si>
    <t>SAIAUT-NB</t>
  </si>
  <si>
    <t>SAIAUT-NL</t>
  </si>
  <si>
    <t>SAIAUT-NS</t>
  </si>
  <si>
    <t>UT-NT</t>
  </si>
  <si>
    <t>SAIAUT-NT</t>
  </si>
  <si>
    <t>UT-NU</t>
  </si>
  <si>
    <t>SAIAUT-NU</t>
  </si>
  <si>
    <t>SAIAUT-ON</t>
  </si>
  <si>
    <t>SAIAUT-PE</t>
  </si>
  <si>
    <t>SAIAUT-QC</t>
  </si>
  <si>
    <t>SAIAUT-SK</t>
  </si>
  <si>
    <t>UT-YT</t>
  </si>
  <si>
    <t>SAIAUT-YT</t>
  </si>
  <si>
    <t>SAIAVA-AB</t>
  </si>
  <si>
    <t>SAIAVA-BC</t>
  </si>
  <si>
    <t>SAIAVA-MB</t>
  </si>
  <si>
    <t>SAIAVA-NB</t>
  </si>
  <si>
    <t>SAIAVA-NL</t>
  </si>
  <si>
    <t>SAIAVA-NS</t>
  </si>
  <si>
    <t>VA-NT</t>
  </si>
  <si>
    <t>SAIAVA-NT</t>
  </si>
  <si>
    <t>VA-NU</t>
  </si>
  <si>
    <t>SAIAVA-NU</t>
  </si>
  <si>
    <t>SAIAVA-ON</t>
  </si>
  <si>
    <t>SAIAVA-PE</t>
  </si>
  <si>
    <t>SAIAVA-QC</t>
  </si>
  <si>
    <t>SAIAVA-SK</t>
  </si>
  <si>
    <t>VA-YT</t>
  </si>
  <si>
    <t>SAIAVA-YT</t>
  </si>
  <si>
    <t>SAIAVT-AB</t>
  </si>
  <si>
    <t>SAIAVT-BC</t>
  </si>
  <si>
    <t>SAIAVT-MB</t>
  </si>
  <si>
    <t>SAIAVT-NB</t>
  </si>
  <si>
    <t>SAIAVT-NL</t>
  </si>
  <si>
    <t>SAIAVT-NS</t>
  </si>
  <si>
    <t>VT-NT</t>
  </si>
  <si>
    <t>SAIAVT-NT</t>
  </si>
  <si>
    <t>VT-NU</t>
  </si>
  <si>
    <t>SAIAVT-NU</t>
  </si>
  <si>
    <t>SAIAVT-ON</t>
  </si>
  <si>
    <t>SAIAVT-PE</t>
  </si>
  <si>
    <t>SAIAVT-QC</t>
  </si>
  <si>
    <t>SAIAVT-SK</t>
  </si>
  <si>
    <t>VT-YT</t>
  </si>
  <si>
    <t>SAIAVT-YT</t>
  </si>
  <si>
    <t>SAIAWA-AB</t>
  </si>
  <si>
    <t>SAIAWA-BC</t>
  </si>
  <si>
    <t>SAIAWA-MB</t>
  </si>
  <si>
    <t>SAIAWA-NB</t>
  </si>
  <si>
    <t>SAIAWA-NL</t>
  </si>
  <si>
    <t>SAIAWA-NS</t>
  </si>
  <si>
    <t>WA-NT</t>
  </si>
  <si>
    <t>SAIAWA-NT</t>
  </si>
  <si>
    <t>WA-NU</t>
  </si>
  <si>
    <t>SAIAWA-NU</t>
  </si>
  <si>
    <t>SAIAWA-ON</t>
  </si>
  <si>
    <t>SAIAWA-PE</t>
  </si>
  <si>
    <t>SAIAWA-QC</t>
  </si>
  <si>
    <t>SAIAWA-SK</t>
  </si>
  <si>
    <t>WA-YT</t>
  </si>
  <si>
    <t>SAIAWA-YT</t>
  </si>
  <si>
    <t>SAIAWI-AB</t>
  </si>
  <si>
    <t>SAIAWI-BC</t>
  </si>
  <si>
    <t>SAIAWI-MB</t>
  </si>
  <si>
    <t>SAIAWI-NB</t>
  </si>
  <si>
    <t>SAIAWI-NL</t>
  </si>
  <si>
    <t>SAIAWI-NS</t>
  </si>
  <si>
    <t>WI-NT</t>
  </si>
  <si>
    <t>SAIAWI-NT</t>
  </si>
  <si>
    <t>WI-NU</t>
  </si>
  <si>
    <t>SAIAWI-NU</t>
  </si>
  <si>
    <t>SAIAWI-ON</t>
  </si>
  <si>
    <t>SAIAWI-PE</t>
  </si>
  <si>
    <t>SAIAWI-QC</t>
  </si>
  <si>
    <t>SAIAWI-SK</t>
  </si>
  <si>
    <t>WI-YT</t>
  </si>
  <si>
    <t>SAIAWI-YT</t>
  </si>
  <si>
    <t>SAIAWV-AB</t>
  </si>
  <si>
    <t>SAIAWV-BC</t>
  </si>
  <si>
    <t>SAIAWV-MB</t>
  </si>
  <si>
    <t>SAIAWV-NB</t>
  </si>
  <si>
    <t>SAIAWV-NL</t>
  </si>
  <si>
    <t>SAIAWV-NS</t>
  </si>
  <si>
    <t>WV-NT</t>
  </si>
  <si>
    <t>SAIAWV-NT</t>
  </si>
  <si>
    <t>WV-NU</t>
  </si>
  <si>
    <t>SAIAWV-NU</t>
  </si>
  <si>
    <t>SAIAWV-ON</t>
  </si>
  <si>
    <t>SAIAWV-PE</t>
  </si>
  <si>
    <t>SAIAWV-QC</t>
  </si>
  <si>
    <t>SAIAWV-SK</t>
  </si>
  <si>
    <t>WV-YT</t>
  </si>
  <si>
    <t>SAIAWV-YT</t>
  </si>
  <si>
    <t>SAIAWY-AB</t>
  </si>
  <si>
    <t>SAIAWY-BC</t>
  </si>
  <si>
    <t>SAIAWY-MB</t>
  </si>
  <si>
    <t>SAIAWY-NB</t>
  </si>
  <si>
    <t>SAIAWY-NL</t>
  </si>
  <si>
    <t>SAIAWY-NS</t>
  </si>
  <si>
    <t>WY-NT</t>
  </si>
  <si>
    <t>SAIAWY-NT</t>
  </si>
  <si>
    <t>WY-NU</t>
  </si>
  <si>
    <t>SAIAWY-NU</t>
  </si>
  <si>
    <t>SAIAWY-ON</t>
  </si>
  <si>
    <t>SAIAWY-PE</t>
  </si>
  <si>
    <t>SAIAWY-QC</t>
  </si>
  <si>
    <t>SAIAWY-SK</t>
  </si>
  <si>
    <t>WY-YT</t>
  </si>
  <si>
    <t>SAIAWY-YT</t>
  </si>
  <si>
    <t>YT-AL</t>
  </si>
  <si>
    <t>SAIAYT-AL</t>
  </si>
  <si>
    <t>YT-AR</t>
  </si>
  <si>
    <t>SAIAYT-AR</t>
  </si>
  <si>
    <t>YT-AZ</t>
  </si>
  <si>
    <t>SAIAYT-AZ</t>
  </si>
  <si>
    <t>YT-CA</t>
  </si>
  <si>
    <t>SAIAYT-CA</t>
  </si>
  <si>
    <t>YT-CO</t>
  </si>
  <si>
    <t>SAIAYT-CO</t>
  </si>
  <si>
    <t>YT-CT</t>
  </si>
  <si>
    <t>SAIAYT-CT</t>
  </si>
  <si>
    <t>YT-DC</t>
  </si>
  <si>
    <t>SAIAYT-DC</t>
  </si>
  <si>
    <t>YT-DE</t>
  </si>
  <si>
    <t>SAIAYT-DE</t>
  </si>
  <si>
    <t>YT-FL</t>
  </si>
  <si>
    <t>SAIAYT-FL</t>
  </si>
  <si>
    <t>YT-GA</t>
  </si>
  <si>
    <t>SAIAYT-GA</t>
  </si>
  <si>
    <t>YT-IA</t>
  </si>
  <si>
    <t>SAIAYT-IA</t>
  </si>
  <si>
    <t>YT-ID</t>
  </si>
  <si>
    <t>SAIAYT-ID</t>
  </si>
  <si>
    <t>YT-IL</t>
  </si>
  <si>
    <t>SAIAYT-IL</t>
  </si>
  <si>
    <t>YT-IN</t>
  </si>
  <si>
    <t>SAIAYT-IN</t>
  </si>
  <si>
    <t>YT-KS</t>
  </si>
  <si>
    <t>SAIAYT-KS</t>
  </si>
  <si>
    <t>YT-KY</t>
  </si>
  <si>
    <t>SAIAYT-KY</t>
  </si>
  <si>
    <t>YT-LA</t>
  </si>
  <si>
    <t>SAIAYT-LA</t>
  </si>
  <si>
    <t>YT-MA</t>
  </si>
  <si>
    <t>SAIAYT-MA</t>
  </si>
  <si>
    <t>YT-MD</t>
  </si>
  <si>
    <t>SAIAYT-MD</t>
  </si>
  <si>
    <t>YT-ME</t>
  </si>
  <si>
    <t>SAIAYT-ME</t>
  </si>
  <si>
    <t>YT-MI</t>
  </si>
  <si>
    <t>SAIAYT-MI</t>
  </si>
  <si>
    <t>YT-MN</t>
  </si>
  <si>
    <t>SAIAYT-MN</t>
  </si>
  <si>
    <t>YT-MO</t>
  </si>
  <si>
    <t>SAIAYT-MO</t>
  </si>
  <si>
    <t>YT-MS</t>
  </si>
  <si>
    <t>SAIAYT-MS</t>
  </si>
  <si>
    <t>YT-MT</t>
  </si>
  <si>
    <t>SAIAYT-MT</t>
  </si>
  <si>
    <t>YT-NC</t>
  </si>
  <si>
    <t>SAIAYT-NC</t>
  </si>
  <si>
    <t>YT-ND</t>
  </si>
  <si>
    <t>SAIAYT-ND</t>
  </si>
  <si>
    <t>YT-NE</t>
  </si>
  <si>
    <t>SAIAYT-NE</t>
  </si>
  <si>
    <t>YT-NH</t>
  </si>
  <si>
    <t>SAIAYT-NH</t>
  </si>
  <si>
    <t>YT-NJ</t>
  </si>
  <si>
    <t>SAIAYT-NJ</t>
  </si>
  <si>
    <t>YT-NM</t>
  </si>
  <si>
    <t>SAIAYT-NM</t>
  </si>
  <si>
    <t>YT-NV</t>
  </si>
  <si>
    <t>SAIAYT-NV</t>
  </si>
  <si>
    <t>YT-NY</t>
  </si>
  <si>
    <t>SAIAYT-NY</t>
  </si>
  <si>
    <t>YT-OH</t>
  </si>
  <si>
    <t>SAIAYT-OH</t>
  </si>
  <si>
    <t>YT-OK</t>
  </si>
  <si>
    <t>SAIAYT-OK</t>
  </si>
  <si>
    <t>YT-OR</t>
  </si>
  <si>
    <t>SAIAYT-OR</t>
  </si>
  <si>
    <t>YT-PA</t>
  </si>
  <si>
    <t>SAIAYT-PA</t>
  </si>
  <si>
    <t>YT-RI</t>
  </si>
  <si>
    <t>SAIAYT-RI</t>
  </si>
  <si>
    <t>YT-SC</t>
  </si>
  <si>
    <t>SAIAYT-SC</t>
  </si>
  <si>
    <t>YT-SD</t>
  </si>
  <si>
    <t>SAIAYT-SD</t>
  </si>
  <si>
    <t>YT-TN</t>
  </si>
  <si>
    <t>SAIAYT-TN</t>
  </si>
  <si>
    <t>YT-TX</t>
  </si>
  <si>
    <t>SAIAYT-TX</t>
  </si>
  <si>
    <t>YT-UT</t>
  </si>
  <si>
    <t>SAIAYT-UT</t>
  </si>
  <si>
    <t>YT-VA</t>
  </si>
  <si>
    <t>SAIAYT-VA</t>
  </si>
  <si>
    <t>YT-VT</t>
  </si>
  <si>
    <t>SAIAYT-VT</t>
  </si>
  <si>
    <t>YT-WA</t>
  </si>
  <si>
    <t>SAIAYT-WA</t>
  </si>
  <si>
    <t>YT-WI</t>
  </si>
  <si>
    <t>SAIAYT-WI</t>
  </si>
  <si>
    <t>YT-WV</t>
  </si>
  <si>
    <t>SAIAYT-WV</t>
  </si>
  <si>
    <t>YT-WY</t>
  </si>
  <si>
    <t>SAIAYT-WY</t>
  </si>
  <si>
    <t>Elite Foam - Newnan Christopher</t>
  </si>
  <si>
    <t>Elite Foam - Newnan Sprayberry</t>
  </si>
  <si>
    <t>ECS - Ogden</t>
  </si>
  <si>
    <t>105 N Christopher Ct</t>
  </si>
  <si>
    <t>76 Sprayberry Road</t>
  </si>
  <si>
    <t>960 W. White Dr. Ste 2</t>
  </si>
  <si>
    <t>State</t>
  </si>
  <si>
    <t>City</t>
  </si>
  <si>
    <t>Street Address</t>
  </si>
  <si>
    <t>Zip</t>
  </si>
  <si>
    <t>91745</t>
  </si>
  <si>
    <t>Rio Tiber 38-101</t>
  </si>
  <si>
    <t>28518</t>
  </si>
  <si>
    <t>84404</t>
  </si>
  <si>
    <t>44481</t>
  </si>
  <si>
    <t>Shipments</t>
  </si>
  <si>
    <t>WILKES BARRE</t>
  </si>
  <si>
    <t>SAINT PETERS</t>
  </si>
  <si>
    <t>98665</t>
  </si>
  <si>
    <t>LCC in Data</t>
  </si>
  <si>
    <t>2nd LCC in Data</t>
  </si>
  <si>
    <t>Lanes NOT in the Data</t>
  </si>
  <si>
    <t>1701</t>
  </si>
  <si>
    <t>8685</t>
  </si>
  <si>
    <t>8686</t>
  </si>
  <si>
    <t>8687</t>
  </si>
  <si>
    <t>0114-MO-CARTHAGE-MO-QC</t>
  </si>
  <si>
    <t>8682-GA-CALHOUN-GA-WV</t>
  </si>
  <si>
    <t>0201-NC-STATESVILLE-NC-TN</t>
  </si>
  <si>
    <t>0201-TN-CLEVELAND-TN-OK</t>
  </si>
  <si>
    <t>0N64-NC-HIGH POINT-NC-CA</t>
  </si>
  <si>
    <t>1115-NC-CONOVER-NC-MS</t>
  </si>
  <si>
    <t>0N64-NC-HIGH POINT-NC-MS</t>
  </si>
  <si>
    <t>4201-NC-STATESVILLE-NC-MS</t>
  </si>
  <si>
    <t>8604-NC-STATESVILLE-NC-CA</t>
  </si>
  <si>
    <t>0114-MO-CARTHAGE-TN-MO</t>
  </si>
  <si>
    <t>0612-KY-GEORGETOWN-MI-KY</t>
  </si>
  <si>
    <t>7300-NC-WINSTON SALEM-NC-MO</t>
  </si>
  <si>
    <t>1115-NC-CONOVER-NC-IN</t>
  </si>
  <si>
    <t>0079-MO-CARTHAGE-MO-WI</t>
  </si>
  <si>
    <t>0178-IL-DES PLAINES-TX-IL</t>
  </si>
  <si>
    <t>8607-TX-GRAPEVINE-TX-NM</t>
  </si>
  <si>
    <t>8602-NC-CONOVER-NC-NM</t>
  </si>
  <si>
    <t>0R01-IN-KOUTS-IN-CT</t>
  </si>
  <si>
    <t>8683-PA-BETHEL PARK-PA-FL</t>
  </si>
  <si>
    <t>0N64-NC-HIGH POINT-NC-IN</t>
  </si>
  <si>
    <t>6016-MO-CAPE GIRARDEAU-MO-TX</t>
  </si>
  <si>
    <t>0114-MO-CARTHAGE-MA-MO</t>
  </si>
  <si>
    <t>TPB-TPB-AR-OH</t>
  </si>
  <si>
    <t>0901-TX-EL PASO-TN-TX</t>
  </si>
  <si>
    <t>4201-MS-TUPELO-TX-MS</t>
  </si>
  <si>
    <t>6016-MO-CAPE GIRARDEAU-MO-NC</t>
  </si>
  <si>
    <t>0N64-NC-HIGH POINT-NC-MO</t>
  </si>
  <si>
    <t>8605-IN-INDIANAPOLIS-IN-NJ</t>
  </si>
  <si>
    <t>1124-CA-ONTARIO-CA-OR</t>
  </si>
  <si>
    <t>1120-GA-NEWNAN-PA-GA</t>
  </si>
  <si>
    <t>8625-OH-WARREN-IL-OH</t>
  </si>
  <si>
    <t>8611-NJ-EDISON-NC-NJ</t>
  </si>
  <si>
    <t>0002-KY-WINCHESTER-KY-SC</t>
  </si>
  <si>
    <t>1506-NC-HIGH POINT-NC-FL</t>
  </si>
  <si>
    <t>1701-TX-FORT WORTH-GA-TX</t>
  </si>
  <si>
    <t>0002-KY-WINCHESTER-KY-TX</t>
  </si>
  <si>
    <t>1200-ON-WATERLOO-ON-CA</t>
  </si>
  <si>
    <t>TPB-TPB-MI-NC</t>
  </si>
  <si>
    <t>8629-TN-GOODLETTSVILLE-AR-TN</t>
  </si>
  <si>
    <t>8681-GA-ASHBURN-GA-MI</t>
  </si>
  <si>
    <t>8665-OK-OKLAHOMA CITY-GA-OK</t>
  </si>
  <si>
    <t>8668-MI-LIVONIA-MI-TX</t>
  </si>
  <si>
    <t>8683-PA-BETHEL PARK-PA-OH</t>
  </si>
  <si>
    <t>0341-MS-TUPELO-MS-VT</t>
  </si>
  <si>
    <t>8622-SC-FORT MILL-AL-SC</t>
  </si>
  <si>
    <t>8679-MO-SAINT PETERS-OH-MO</t>
  </si>
  <si>
    <t>8651-TX-AUSTIN-TX-MS</t>
  </si>
  <si>
    <t>6016-MO-CAPE GIRARDEAU-MO-PA</t>
  </si>
  <si>
    <t>TPB-TPB-NC-MI</t>
  </si>
  <si>
    <t>0612-KY-GEORGETOWN-VA-KY</t>
  </si>
  <si>
    <t>8607-TX-HOUSTON-TX-TX</t>
  </si>
  <si>
    <t>0612-KY-GEORGETOWN-NJ-KY</t>
  </si>
  <si>
    <t>0341-MS-TUPELO-GA-MS</t>
  </si>
  <si>
    <t>7300-NC-WINSTON SALEM-NC-MS</t>
  </si>
  <si>
    <t>TPB-TPB-OH-MI</t>
  </si>
  <si>
    <t>0201-TN-CLEVELAND-TN-IN</t>
  </si>
  <si>
    <t>0071-PA-WILKES BARRE-PA-MO</t>
  </si>
  <si>
    <t>8605-IN-INDIANAPOLIS-IN-PA</t>
  </si>
  <si>
    <t>0001-MO-CARTHAGE-MO-FL</t>
  </si>
  <si>
    <t>8683-PA-BETHEL PARK-PA-WI</t>
  </si>
  <si>
    <t>6016-MO-CAPE GIRARDEAU-MO-AL</t>
  </si>
  <si>
    <t>8630-CO-AURORA-CO-NV</t>
  </si>
  <si>
    <t>0R01-IN-KOUTS-IN-MN</t>
  </si>
  <si>
    <t>TPB-TPB-PA-TX</t>
  </si>
  <si>
    <t>1111-CA-ONTARIO-CA-GA</t>
  </si>
  <si>
    <t>0612-KY-GEORGETOWN-OK-KY</t>
  </si>
  <si>
    <t>8677-TX-FORT WORTH-TX-CO</t>
  </si>
  <si>
    <t>8670-WA-VANCOUVER-WA-TX</t>
  </si>
  <si>
    <t>6018-IL-MORRIS-IL-ME</t>
  </si>
  <si>
    <t>8683-PA-BETHEL PARK-PA-MI</t>
  </si>
  <si>
    <t>6018-IL-MORRIS-IL-NE</t>
  </si>
  <si>
    <t>8683-PA-BETHEL PARK-PA-IN</t>
  </si>
  <si>
    <t>TPB-TPB-AR-MO</t>
  </si>
  <si>
    <t>0114-MO-CARTHAGE-MO-ON</t>
  </si>
  <si>
    <t>8673-WI-MENOMONEE FALLS-WI-TN</t>
  </si>
  <si>
    <t>8678-TX-HOUSTON-GA-TX</t>
  </si>
  <si>
    <t>8662-GA-LAWRENCEVILLE-GA-NC</t>
  </si>
  <si>
    <t>0918-MI-SPARTA-IN-MI</t>
  </si>
  <si>
    <t>8677-TX-FORT WORTH-TX-AR</t>
  </si>
  <si>
    <t>8677-TX-FORT WORTH-NC-TX</t>
  </si>
  <si>
    <t>0114-MO-CARTHAGE-MO-OH</t>
  </si>
  <si>
    <t>0396-TX-EL PASO-TX-OH</t>
  </si>
  <si>
    <t>5301-MA-OXFORD-MA-FL</t>
  </si>
  <si>
    <t>6003-IL-AURORA-IL-NY</t>
  </si>
  <si>
    <t>TPB-TPB-TX-MA</t>
  </si>
  <si>
    <t>8678-TX-HOUSTON-TX-TN</t>
  </si>
  <si>
    <t>8679-MO-SAINT PETERS-MO-AR</t>
  </si>
  <si>
    <t>8607-TX-GRAPEVINE-TX-PA</t>
  </si>
  <si>
    <t>8671-GA-POOLER-NC-GA</t>
  </si>
  <si>
    <t>1506-NC-HIGH POINT-NC-GA</t>
  </si>
  <si>
    <t>0N64-NC-HIGH POINT-NC-ME</t>
  </si>
  <si>
    <t>8603-MS-PONTOTOC-NC-MS</t>
  </si>
  <si>
    <t>0369-ON-WINDSOR-MI-ON</t>
  </si>
  <si>
    <t>7300-NC-WINSTON SALEM-NC-MT</t>
  </si>
  <si>
    <t>0N64-NC-HIGH POINT-NC-MI</t>
  </si>
  <si>
    <t>6008-CA-ONTARIO-IL-CA</t>
  </si>
  <si>
    <t>1124-CA-ONTARIO-MO-CA</t>
  </si>
  <si>
    <t>8661-NC-BUTNER-NC-PA</t>
  </si>
  <si>
    <t>8625-OH-WARREN-OH-IL</t>
  </si>
  <si>
    <t>7300-NC-WINSTON SALEM-NC-KY</t>
  </si>
  <si>
    <t>8625-OH-WARREN-OH-WI</t>
  </si>
  <si>
    <t>8668-MI-LIVONIA-FL-MI</t>
  </si>
  <si>
    <t>0201-TN-CLEVELAND-CA-TN</t>
  </si>
  <si>
    <t>8674-IL-GLENDALE HEIGHTS-IL-AL</t>
  </si>
  <si>
    <t>8630-CO-AURORA-CO-AR</t>
  </si>
  <si>
    <t>8677-TX-FORT WORTH-TX-GA</t>
  </si>
  <si>
    <t>8673-WI-MENOMONEE FALLS-WI-GA</t>
  </si>
  <si>
    <t>5801-IN-KENDALLVILLE-IN-VA</t>
  </si>
  <si>
    <t>0R01-IN-KOUTS-NY-IN</t>
  </si>
  <si>
    <t>TPB-TPB-MA-TX</t>
  </si>
  <si>
    <t>0518-MI-GRAND RAPIDS-MI-CO</t>
  </si>
  <si>
    <t>8673-WI-MENOMONEE FALLS-WI-OH</t>
  </si>
  <si>
    <t>8602-NC-CONOVER-NC-MB</t>
  </si>
  <si>
    <t>8682-GA-CALHOUN-KY-GA</t>
  </si>
  <si>
    <t>8609-WA-FIFE-CO-WA</t>
  </si>
  <si>
    <t>8679-MO-SAINT PETERS-MO-MD</t>
  </si>
  <si>
    <t>8677-TX-FORT WORTH-GA-TX</t>
  </si>
  <si>
    <t>0001-MO-CARTHAGE-AZ-MO</t>
  </si>
  <si>
    <t>8679-MO-SAINT PETERS-MO-KY</t>
  </si>
  <si>
    <t>0803-NC-LIBERTY-IL-NC</t>
  </si>
  <si>
    <t>1122-GA-NEWNAN-MO-GA</t>
  </si>
  <si>
    <t>4201-MS-TUPELO-CA-MS</t>
  </si>
  <si>
    <t>8665-OK-OKLAHOMA CITY-IN-OK</t>
  </si>
  <si>
    <t>0R01-IN-KOUTS-NE-IN</t>
  </si>
  <si>
    <t>8681-GA-ASHBURN-GA-WI</t>
  </si>
  <si>
    <t>8602-NC-CONOVER-MS-NC</t>
  </si>
  <si>
    <t>8670-WA-VANCOUVER-WA-UT</t>
  </si>
  <si>
    <t>8630-CO-AURORA-GA-CO</t>
  </si>
  <si>
    <t>8607-OK-OKLAHOMA CITY-TX-OK</t>
  </si>
  <si>
    <t>1701-TX-FORT WORTH-IL-TX</t>
  </si>
  <si>
    <t>8607-TX-AUSTIN-TX-TX</t>
  </si>
  <si>
    <t>0518-MI-GRAND RAPIDS-MI-DC</t>
  </si>
  <si>
    <t>8814-NC-CONOVER-NC-MS</t>
  </si>
  <si>
    <t>0341-MS-TUPELO-MS-NE</t>
  </si>
  <si>
    <t>8630-CO-AURORA-CO-OK</t>
  </si>
  <si>
    <t>4601-MO-CARTHAGE-MO-VA</t>
  </si>
  <si>
    <t>8602-NC-CONOVER-KS-NC</t>
  </si>
  <si>
    <t>0071-PA-WILKES BARRE-PA-MA</t>
  </si>
  <si>
    <t>8674-IL-GLENDALE HEIGHTS-IL-GA</t>
  </si>
  <si>
    <t>0R01-IN-KOUTS-OK-IN</t>
  </si>
  <si>
    <t>8602-NC-CONOVER-WA-NC</t>
  </si>
  <si>
    <t>6130-MO-CARTHAGE-FL-MO</t>
  </si>
  <si>
    <t>1200-ON-WATERLOO-ON-NY</t>
  </si>
  <si>
    <t>0803-NC-LIBERTY-NC-ON</t>
  </si>
  <si>
    <t>0114-MO-CARTHAGE-MO-OK</t>
  </si>
  <si>
    <t>8683-PA-BETHEL PARK-PA-PA</t>
  </si>
  <si>
    <t>8634-AL-BESSEMER-FL-AL</t>
  </si>
  <si>
    <t>0R01-IN-KOUTS-IN-NY</t>
  </si>
  <si>
    <t>0768-CA-POWAY-CA-WA</t>
  </si>
  <si>
    <t>8685-OH-MACEDONIA-GA-OH</t>
  </si>
  <si>
    <t>0803-NC-LIBERTY-NC-SC</t>
  </si>
  <si>
    <t>8678-TX-HOUSTON-IN-TX</t>
  </si>
  <si>
    <t>0612-KY-GEORGETOWN-SC-KY</t>
  </si>
  <si>
    <t>8608-AZ-PHOENIX-AZ-NC</t>
  </si>
  <si>
    <t>7300-NC-WINSTON SALEM-NC-DC</t>
  </si>
  <si>
    <t>TPB-TPB-MI-TN</t>
  </si>
  <si>
    <t>8683-PA-BETHEL PARK-PA-MD</t>
  </si>
  <si>
    <t>0612-KY-GEORGETOWN-AL-KY</t>
  </si>
  <si>
    <t>8661-NC-BUTNER-NC-IN</t>
  </si>
  <si>
    <t>0925-NC-SALISBURY-NC-TX</t>
  </si>
  <si>
    <t>0612-KY-GEORGETOWN-NY-KY</t>
  </si>
  <si>
    <t>6016-MO-CAPE GIRARDEAU-MO-IA</t>
  </si>
  <si>
    <t>0803-NC-LIBERTY-NC-RI</t>
  </si>
  <si>
    <t>TPB-TPB-TX-IL</t>
  </si>
  <si>
    <t>8679-MO-SAINT PETERS-MO-SD</t>
  </si>
  <si>
    <t>0612-KY-GEORGETOWN-UT-KY</t>
  </si>
  <si>
    <t>8668-MI-LIVONIA-PA-MI</t>
  </si>
  <si>
    <t>8683-PA-BETHEL PARK-PA-KY</t>
  </si>
  <si>
    <t>8673-WI-MENOMONEE FALLS-WI-OR</t>
  </si>
  <si>
    <t>0201-TN-CLEVELAND-TN-FL</t>
  </si>
  <si>
    <t>TPB-TPB-AR-MD</t>
  </si>
  <si>
    <t>8605-IN-INDIANAPOLIS-IN-AL</t>
  </si>
  <si>
    <t>0400-MO-CARTHAGE-MA-MO</t>
  </si>
  <si>
    <t>0009-NC-GREENSBORO-NC-MO</t>
  </si>
  <si>
    <t>0178-IL-DES PLAINES-IL-AB</t>
  </si>
  <si>
    <t>8668-MI-LIVONIA-MI-NC</t>
  </si>
  <si>
    <t>0341-MS-TUPELO-MS-LA</t>
  </si>
  <si>
    <t>8674-IL-GLENDALE HEIGHTS-IL-NC</t>
  </si>
  <si>
    <t>0003-TX-ENNIS-TX-CO</t>
  </si>
  <si>
    <t>8602-NC-CONOVER-MA-NC</t>
  </si>
  <si>
    <t>0016-GA-MONROE-GA-TN</t>
  </si>
  <si>
    <t>8683-PA-BETHEL PARK-PA-VA</t>
  </si>
  <si>
    <t>TPB-TPB-NJ-NY</t>
  </si>
  <si>
    <t>0R01-IN-KOUTS-IN-PA</t>
  </si>
  <si>
    <t>8814-NC-CONOVER-NC-MA</t>
  </si>
  <si>
    <t>0925-NC-SALISBURY-NC-UT</t>
  </si>
  <si>
    <t>0N64-NC-HIGH POINT-NC-UT</t>
  </si>
  <si>
    <t>5301-MA-OXFORD-MA-MA</t>
  </si>
  <si>
    <t>8671-GA-POOLER-GA-MS</t>
  </si>
  <si>
    <t>0656-GA-VILLA RICA-GA-UT</t>
  </si>
  <si>
    <t>8604-CA-CITY OF INDUSTRY-CA-UT</t>
  </si>
  <si>
    <t>8604-CA-CITY OF INDUSTRY-CA-MT</t>
  </si>
  <si>
    <t>8604-CA-CITY OF INDUSTRY-CA-NC</t>
  </si>
  <si>
    <t>8603-MS-PONTOTOC-IL-MS</t>
  </si>
  <si>
    <t>8604-CA-CITY OF INDUSTRY-CA-CO</t>
  </si>
  <si>
    <t>8604-CA-CITY OF INDUSTRY-CA-AZ</t>
  </si>
  <si>
    <t>8604-CA-CITY OF INDUSTRY-CA-CA</t>
  </si>
  <si>
    <t>8624-MD-ELDERSBURG-IA-MD</t>
  </si>
  <si>
    <t>0918-MI-SPARTA-MI-NC</t>
  </si>
  <si>
    <t>8604-CA-CITY OF INDUSTRY-NC-CA</t>
  </si>
  <si>
    <t>4201-MS-TUPELO-IN-MS</t>
  </si>
  <si>
    <t>4601-MO-CARTHAGE-MO-MA</t>
  </si>
  <si>
    <t>TPB-TPB-FL-NC</t>
  </si>
  <si>
    <t>8604-CA-CITY OF INDUSTRY-CA-TX</t>
  </si>
  <si>
    <t>5801-IN-KENDALLVILLE-IN-KY</t>
  </si>
  <si>
    <t>8604-CA-CITY OF INDUSTRY-CA-WA</t>
  </si>
  <si>
    <t>7300-NC-WINSTON SALEM-NC-OK</t>
  </si>
  <si>
    <t>1200-ON-WATERLOO-ON-IN</t>
  </si>
  <si>
    <t>0396-TX-EL PASO-CA-TX</t>
  </si>
  <si>
    <t>8604-CA-CITY OF INDUSTRY-MI-CA</t>
  </si>
  <si>
    <t>8662-GA-LAWRENCEVILLE-IA-GA</t>
  </si>
  <si>
    <t>8604-CA-CITY OF INDUSTRY-MA-CA</t>
  </si>
  <si>
    <t>8604-CA-CITY OF INDUSTRY-KY-CA</t>
  </si>
  <si>
    <t>8604-CA-CITY OF INDUSTRY-MD-CA</t>
  </si>
  <si>
    <t>8667-MI-WYOMING-MI-MO</t>
  </si>
  <si>
    <t>0000-MO-CARTHAGE-MO-NC</t>
  </si>
  <si>
    <t>8625-OH-LORDSTOWN-OH-TX</t>
  </si>
  <si>
    <t>1112-AR-FORT SMITH-AR-AZ</t>
  </si>
  <si>
    <t>8604-CA-CITY OF INDUSTRY-CA-NV</t>
  </si>
  <si>
    <t>0003-TX-ENNIS-UT-TX</t>
  </si>
  <si>
    <t>8624-MD-ELDERSBURG-MD-TX</t>
  </si>
  <si>
    <t>8609-WA-FIFE-WA-UT</t>
  </si>
  <si>
    <t>8604-CA-CITY OF INDUSTRY-CA-OR</t>
  </si>
  <si>
    <t>0803-NC-LIBERTY-NC-OR</t>
  </si>
  <si>
    <t>8630-CO-AURORA-CO-KS</t>
  </si>
  <si>
    <t>6016-MO-CAPE GIRARDEAU-MO-OK</t>
  </si>
  <si>
    <t>0656-GA-VILLA RICA-GA-WV</t>
  </si>
  <si>
    <t>6016-MO-CAPE GIRARDEAU-MO-KS</t>
  </si>
  <si>
    <t>8681-GA-ASHBURN-GA-OH</t>
  </si>
  <si>
    <t>8611-NJ-EDISON-NJ-RI</t>
  </si>
  <si>
    <t>0114-MO-CARTHAGE-MO-NJ</t>
  </si>
  <si>
    <t>1701-TX-FORT WORTH-PA-TX</t>
  </si>
  <si>
    <t>8814-NC-CONOVER-NC-NH</t>
  </si>
  <si>
    <t>0901-TX-EL PASO-AR-TX</t>
  </si>
  <si>
    <t>TPB-TPB-CA-OR</t>
  </si>
  <si>
    <t>0612-KY-GEORGETOWN-MD-KY</t>
  </si>
  <si>
    <t>8667-MI-WYOMING-TX-MI</t>
  </si>
  <si>
    <t>8604-CA-CITY OF INDUSTRY-CA-GA</t>
  </si>
  <si>
    <t>8602-NC-CONOVER-NY-NC</t>
  </si>
  <si>
    <t>8604-CA-CITY OF INDUSTRY-IL-CA</t>
  </si>
  <si>
    <t>0518-MI-GRAND RAPIDS-MI-WY</t>
  </si>
  <si>
    <t>0R01-IN-KOUTS-AL-IN</t>
  </si>
  <si>
    <t>8634-AL-BESSEMER-NJ-AL</t>
  </si>
  <si>
    <t>8605-IN-INDIANAPOLIS-IN-MD</t>
  </si>
  <si>
    <t>0071-PA-WILKES BARRE-PA-PA</t>
  </si>
  <si>
    <t>8602-CA-CITY OF INDUSTRY-NC-CA</t>
  </si>
  <si>
    <t>0026-FL-LAKELAND-FL-TX</t>
  </si>
  <si>
    <t>0612-KY-GEORGETOWN-IA-KY</t>
  </si>
  <si>
    <t>0001-MO-CARTHAGE-MO-OK</t>
  </si>
  <si>
    <t>0530-IL-STERLING-IL-MA</t>
  </si>
  <si>
    <t>0656-GA-VILLA RICA-GA-RI</t>
  </si>
  <si>
    <t>8604-CA-CITY OF INDUSTRY-WA-CA</t>
  </si>
  <si>
    <t>0548-NC-STATESVILLE-TX-NC</t>
  </si>
  <si>
    <t>8683-PA-BETHEL PARK-PA-AZ</t>
  </si>
  <si>
    <t>8677-TX-FORT WORTH-AR-TX</t>
  </si>
  <si>
    <t>0002-KY-WINCHESTER-KY-AR</t>
  </si>
  <si>
    <t>0071-PA-WILKES BARRE-PA-CA</t>
  </si>
  <si>
    <t>TPB-TPB-AR-IN</t>
  </si>
  <si>
    <t>8667-MI-WYOMING-MI-TX</t>
  </si>
  <si>
    <t>0042-UT-CLEARFIELD-IN-UT</t>
  </si>
  <si>
    <t>0000-MO-CARTHAGE-TX-MO</t>
  </si>
  <si>
    <t>8625-OH-WARREN-OH-MO</t>
  </si>
  <si>
    <t>8604-CA-CITY OF INDUSTRY-MO-CA</t>
  </si>
  <si>
    <t>8607-NC-CONOVER-TX-NC</t>
  </si>
  <si>
    <t>SEFL-72916-TN</t>
  </si>
  <si>
    <t>SEFL-42754-KY</t>
  </si>
  <si>
    <t>SEFL-42754-MS</t>
  </si>
  <si>
    <t>SEFL-28518-NC</t>
  </si>
  <si>
    <t>SEFL-38804-NC</t>
  </si>
  <si>
    <t>SEFL-42754-NC</t>
  </si>
  <si>
    <t>SEFL-28518-SC</t>
  </si>
  <si>
    <t>SEFL-28518-TX</t>
  </si>
  <si>
    <t>ROCKLIN</t>
  </si>
  <si>
    <t>AACTAL-CO</t>
  </si>
  <si>
    <t>AACTAR-MN</t>
  </si>
  <si>
    <t>AACTAR-UT</t>
  </si>
  <si>
    <t>AACTCO-AR</t>
  </si>
  <si>
    <t>AACTCO-CO</t>
  </si>
  <si>
    <t>AACTCO-KY</t>
  </si>
  <si>
    <t>AACTCO-MT</t>
  </si>
  <si>
    <t>AACTCO-ND</t>
  </si>
  <si>
    <t>AACTCO-NE</t>
  </si>
  <si>
    <t>AACTCO-OK</t>
  </si>
  <si>
    <t>AACTCO-OR</t>
  </si>
  <si>
    <t>AACTCO-SD</t>
  </si>
  <si>
    <t>AACTCO-TX</t>
  </si>
  <si>
    <t>AACTCO-UT</t>
  </si>
  <si>
    <t>AACTCO-WA</t>
  </si>
  <si>
    <t>AACTCO-WI</t>
  </si>
  <si>
    <t>AACTCO-WY</t>
  </si>
  <si>
    <t>AACTFL-CO</t>
  </si>
  <si>
    <t>AACTFL-KS</t>
  </si>
  <si>
    <t>AACTFL-MN</t>
  </si>
  <si>
    <t>AACTFL-NE</t>
  </si>
  <si>
    <t>AACTFL-UT</t>
  </si>
  <si>
    <t>AACTFL-WA</t>
  </si>
  <si>
    <t>AACTFL-WI</t>
  </si>
  <si>
    <t>AACTGA-CO</t>
  </si>
  <si>
    <t>AACTGA-IA</t>
  </si>
  <si>
    <t>AACTGA-KS</t>
  </si>
  <si>
    <t>AACTGA-MN</t>
  </si>
  <si>
    <t>AACTGA-NE</t>
  </si>
  <si>
    <t>AACTGA-SD</t>
  </si>
  <si>
    <t>AACTGA-UT</t>
  </si>
  <si>
    <t>AACTGA-WI</t>
  </si>
  <si>
    <t>AACTIA-GA</t>
  </si>
  <si>
    <t>AACTIA-KY</t>
  </si>
  <si>
    <t>AACTIA-WI</t>
  </si>
  <si>
    <t>AACTIL-CO</t>
  </si>
  <si>
    <t>AACTIL-IA</t>
  </si>
  <si>
    <t>AACTIL-KS</t>
  </si>
  <si>
    <t>AACTIL-MN</t>
  </si>
  <si>
    <t>AACTIL-MT</t>
  </si>
  <si>
    <t>AACTIL-ND</t>
  </si>
  <si>
    <t>AACTIL-NE</t>
  </si>
  <si>
    <t>AACTIL-OR</t>
  </si>
  <si>
    <t>AACTIL-SD</t>
  </si>
  <si>
    <t>AACTIL-UT</t>
  </si>
  <si>
    <t>AACTIL-WA</t>
  </si>
  <si>
    <t>AACTIL-WI</t>
  </si>
  <si>
    <t>AACTIL-WY</t>
  </si>
  <si>
    <t>AACTIN-IA</t>
  </si>
  <si>
    <t>AACTIN-ND</t>
  </si>
  <si>
    <t>AACTIN-WI</t>
  </si>
  <si>
    <t>AACTKY-CO</t>
  </si>
  <si>
    <t>AACTKY-IA</t>
  </si>
  <si>
    <t>AACTKY-KS</t>
  </si>
  <si>
    <t>AACTKY-MN</t>
  </si>
  <si>
    <t>AACTKY-NE</t>
  </si>
  <si>
    <t>AACTKY-OR</t>
  </si>
  <si>
    <t>AACTKY-UT</t>
  </si>
  <si>
    <t>AACTKY-WA</t>
  </si>
  <si>
    <t>AACTKY-WI</t>
  </si>
  <si>
    <t>AACTKY-WY</t>
  </si>
  <si>
    <t>AACTMN-FL</t>
  </si>
  <si>
    <t>AACTMN-IA</t>
  </si>
  <si>
    <t>AACTMN-IL</t>
  </si>
  <si>
    <t>AACTMN-KY</t>
  </si>
  <si>
    <t>AACTMN-MN</t>
  </si>
  <si>
    <t>AACTMN-NC</t>
  </si>
  <si>
    <t>AACTMN-OK</t>
  </si>
  <si>
    <t>AACTMN-SD</t>
  </si>
  <si>
    <t>AACTMN-TX</t>
  </si>
  <si>
    <t>AACTMN-UT</t>
  </si>
  <si>
    <t>AACTMN-WI</t>
  </si>
  <si>
    <t>AACTMO-CO</t>
  </si>
  <si>
    <t>AACTMO-IA</t>
  </si>
  <si>
    <t>AACTMO-KS</t>
  </si>
  <si>
    <t>AACTMO-MN</t>
  </si>
  <si>
    <t>AACTMO-MT</t>
  </si>
  <si>
    <t>AACTMO-NE</t>
  </si>
  <si>
    <t>AACTMO-SD</t>
  </si>
  <si>
    <t>AACTMO-UT</t>
  </si>
  <si>
    <t>AACTMO-WI</t>
  </si>
  <si>
    <t>AACTMS-CO</t>
  </si>
  <si>
    <t>AACTMS-IA</t>
  </si>
  <si>
    <t>AACTMS-MN</t>
  </si>
  <si>
    <t>AACTMS-ND</t>
  </si>
  <si>
    <t>AACTMS-NE</t>
  </si>
  <si>
    <t>AACTMS-OR</t>
  </si>
  <si>
    <t>AACTMS-SD</t>
  </si>
  <si>
    <t>AACTMS-UT</t>
  </si>
  <si>
    <t>AACTMS-WA</t>
  </si>
  <si>
    <t>AACTMS-WI</t>
  </si>
  <si>
    <t>AACTNC-CO</t>
  </si>
  <si>
    <t>AACTNC-IA</t>
  </si>
  <si>
    <t>AACTNC-KS</t>
  </si>
  <si>
    <t>AACTNC-MN</t>
  </si>
  <si>
    <t>AACTNC-MT</t>
  </si>
  <si>
    <t>AACTNC-ND</t>
  </si>
  <si>
    <t>AACTNC-NE</t>
  </si>
  <si>
    <t>AACTNC-OR</t>
  </si>
  <si>
    <t>AACTNC-SD</t>
  </si>
  <si>
    <t>AACTNC-UT</t>
  </si>
  <si>
    <t>AACTNC-VA</t>
  </si>
  <si>
    <t>AACTNC-WA</t>
  </si>
  <si>
    <t>AACTNC-WI</t>
  </si>
  <si>
    <t>AACTNE-TX</t>
  </si>
  <si>
    <t>AACTNE-WY</t>
  </si>
  <si>
    <t>AACTOK-MN</t>
  </si>
  <si>
    <t>AACTOK-MT</t>
  </si>
  <si>
    <t>AACTOK-UT</t>
  </si>
  <si>
    <t>AACTSD-NC</t>
  </si>
  <si>
    <t>AACTSD-TX</t>
  </si>
  <si>
    <t>AACTTN-SD</t>
  </si>
  <si>
    <t>AACTTN-WI</t>
  </si>
  <si>
    <t>AACTTX-CO</t>
  </si>
  <si>
    <t>AACTTX-KS</t>
  </si>
  <si>
    <t>AACTTX-MN</t>
  </si>
  <si>
    <t>AACTTX-MT</t>
  </si>
  <si>
    <t>AACTTX-NE</t>
  </si>
  <si>
    <t>AACTTX-OR</t>
  </si>
  <si>
    <t>AACTTX-UT</t>
  </si>
  <si>
    <t>AACTTX-WA</t>
  </si>
  <si>
    <t>AACTTX-WI</t>
  </si>
  <si>
    <t>AACTTX-WY</t>
  </si>
  <si>
    <t>AACTUT-AR</t>
  </si>
  <si>
    <t>AACTUT-CO</t>
  </si>
  <si>
    <t>AACTUT-FL</t>
  </si>
  <si>
    <t>AACTUT-KY</t>
  </si>
  <si>
    <t>AACTUT-MN</t>
  </si>
  <si>
    <t>AACTUT-MS</t>
  </si>
  <si>
    <t>AACTUT-MT</t>
  </si>
  <si>
    <t>AACTUT-NC</t>
  </si>
  <si>
    <t>AACTUT-OK</t>
  </si>
  <si>
    <t>AACTUT-OR</t>
  </si>
  <si>
    <t>AACTUT-TN</t>
  </si>
  <si>
    <t>AACTUT-TX</t>
  </si>
  <si>
    <t>AACTUT-UT</t>
  </si>
  <si>
    <t>AACTUT-WA</t>
  </si>
  <si>
    <t>AACTUT-WY</t>
  </si>
  <si>
    <t>AACTWA-CO</t>
  </si>
  <si>
    <t>AACTWA-FL</t>
  </si>
  <si>
    <t>AACTWA-ID</t>
  </si>
  <si>
    <t>AACTWA-IN</t>
  </si>
  <si>
    <t>AACTWA-KY</t>
  </si>
  <si>
    <t>AACTWA-MN</t>
  </si>
  <si>
    <t>AACTWA-MT</t>
  </si>
  <si>
    <t>AACTWA-NC</t>
  </si>
  <si>
    <t>AACTWA-ND</t>
  </si>
  <si>
    <t>AACTWA-OR</t>
  </si>
  <si>
    <t>AACTWA-TX</t>
  </si>
  <si>
    <t>AACTWA-UT</t>
  </si>
  <si>
    <t>AACTWA-WA</t>
  </si>
  <si>
    <t>AACTWA-WI</t>
  </si>
  <si>
    <t>AACTWI-FL</t>
  </si>
  <si>
    <t>AACTWI-GA</t>
  </si>
  <si>
    <t>AACTWI-IA</t>
  </si>
  <si>
    <t>AACTWI-IL</t>
  </si>
  <si>
    <t>AACTWI-IN</t>
  </si>
  <si>
    <t>AACTWI-KY</t>
  </si>
  <si>
    <t>AACTWI-MN</t>
  </si>
  <si>
    <t>AACTWI-MO</t>
  </si>
  <si>
    <t>AACTWI-MS</t>
  </si>
  <si>
    <t>AACTWI-NC</t>
  </si>
  <si>
    <t>AACTWI-ND</t>
  </si>
  <si>
    <t>AACTWI-OK</t>
  </si>
  <si>
    <t>AACTWI-SD</t>
  </si>
  <si>
    <t>AACTWI-TN</t>
  </si>
  <si>
    <t>AACTWI-TX</t>
  </si>
  <si>
    <t>AACTWI-UT</t>
  </si>
  <si>
    <t>AACTWI-WI</t>
  </si>
  <si>
    <t>AACTWY-IN</t>
  </si>
  <si>
    <t>AACTWY-NC</t>
  </si>
  <si>
    <t>AACTWY-OK</t>
  </si>
  <si>
    <t>AACTWY-SC</t>
  </si>
  <si>
    <t>SAIAUSA-USA</t>
  </si>
  <si>
    <t>SAIACAN-USA</t>
  </si>
  <si>
    <t>SAIAUSA-CAN</t>
  </si>
  <si>
    <t>SEFLON-AL</t>
  </si>
  <si>
    <t>SEFLON-AR</t>
  </si>
  <si>
    <t>SEFLON-FL</t>
  </si>
  <si>
    <t>SEFLON-GA</t>
  </si>
  <si>
    <t>SEFLON-IN</t>
  </si>
  <si>
    <t>SEFLON-KY</t>
  </si>
  <si>
    <t>SEFLON-LA</t>
  </si>
  <si>
    <t>SEFLON-MS</t>
  </si>
  <si>
    <t>SEFLON-NC</t>
  </si>
  <si>
    <t>SEFLON-OH</t>
  </si>
  <si>
    <t>SEFLON-OK</t>
  </si>
  <si>
    <t>SEFLON-SC</t>
  </si>
  <si>
    <t>SEFLON-TN</t>
  </si>
  <si>
    <t>SEFLON-TX</t>
  </si>
  <si>
    <t>SEFLON-VA</t>
  </si>
  <si>
    <t>SEFLQC-AL</t>
  </si>
  <si>
    <t>SEFLQC-AR</t>
  </si>
  <si>
    <t>SEFLQC-FL</t>
  </si>
  <si>
    <t>SEFLQC-GA</t>
  </si>
  <si>
    <t>SEFLQC-IN</t>
  </si>
  <si>
    <t>SEFLQC-KY</t>
  </si>
  <si>
    <t>SEFLQC-LA</t>
  </si>
  <si>
    <t>SEFLQC-MS</t>
  </si>
  <si>
    <t>SEFLQC-NC</t>
  </si>
  <si>
    <t>SEFLQC-OH</t>
  </si>
  <si>
    <t>SEFLQC-OK</t>
  </si>
  <si>
    <t>SEFLQC-SC</t>
  </si>
  <si>
    <t>SEFLQC-TN</t>
  </si>
  <si>
    <t>SEFLQC-TX</t>
  </si>
  <si>
    <t>SEFLQC-VA</t>
  </si>
  <si>
    <t>SEFLAL-ON</t>
  </si>
  <si>
    <t>SEFLAR-ON</t>
  </si>
  <si>
    <t>SEFLFL-ON</t>
  </si>
  <si>
    <t>SEFLGA-ON</t>
  </si>
  <si>
    <t>SEFLIN-ON</t>
  </si>
  <si>
    <t>SEFLKY-ON</t>
  </si>
  <si>
    <t>SEFLLA-ON</t>
  </si>
  <si>
    <t>SEFLMS-ON</t>
  </si>
  <si>
    <t>SEFLNC-ON</t>
  </si>
  <si>
    <t>SEFLOH-ON</t>
  </si>
  <si>
    <t>SEFLOK-ON</t>
  </si>
  <si>
    <t>SEFLSC-ON</t>
  </si>
  <si>
    <t>SEFLTN-ON</t>
  </si>
  <si>
    <t>SEFLTX-ON</t>
  </si>
  <si>
    <t>SEFLVA-ON</t>
  </si>
  <si>
    <t>SEFLAL-QC</t>
  </si>
  <si>
    <t>SEFLAR-QC</t>
  </si>
  <si>
    <t>SEFLFL-QC</t>
  </si>
  <si>
    <t>SEFLGA-QC</t>
  </si>
  <si>
    <t>SEFLIN-QC</t>
  </si>
  <si>
    <t>SEFLKY-QC</t>
  </si>
  <si>
    <t>SEFLLA-QC</t>
  </si>
  <si>
    <t>SEFLMS-QC</t>
  </si>
  <si>
    <t>SEFLNC-QC</t>
  </si>
  <si>
    <t>SEFLOH-QC</t>
  </si>
  <si>
    <t>SEFLOK-QC</t>
  </si>
  <si>
    <t>SEFLSC-QC</t>
  </si>
  <si>
    <t>SEFLTN-QC</t>
  </si>
  <si>
    <t>SEFLTX-QC</t>
  </si>
  <si>
    <t>SEFLVA-QC</t>
  </si>
  <si>
    <t>SEFLUSA-USA</t>
  </si>
  <si>
    <t>0018</t>
  </si>
  <si>
    <t>0338</t>
  </si>
  <si>
    <t>0654</t>
  </si>
  <si>
    <t>0916</t>
  </si>
  <si>
    <t>0920</t>
  </si>
  <si>
    <t>0946</t>
  </si>
  <si>
    <t>0954</t>
  </si>
  <si>
    <t>1129</t>
  </si>
  <si>
    <t>1130</t>
  </si>
  <si>
    <t>1131</t>
  </si>
  <si>
    <t>5511</t>
  </si>
  <si>
    <t>8500</t>
  </si>
  <si>
    <t>8684</t>
  </si>
  <si>
    <t>8688</t>
  </si>
  <si>
    <t>8689</t>
  </si>
  <si>
    <t>8690</t>
  </si>
  <si>
    <t>8693</t>
  </si>
  <si>
    <t>8694</t>
  </si>
  <si>
    <t>8695</t>
  </si>
  <si>
    <t>8696</t>
  </si>
  <si>
    <t>8697</t>
  </si>
  <si>
    <t>8700</t>
  </si>
  <si>
    <t>8701</t>
  </si>
  <si>
    <t>0S00</t>
  </si>
  <si>
    <t>Leggett &amp; Platt Furniture Technology Center</t>
  </si>
  <si>
    <t>LPGS</t>
  </si>
  <si>
    <t>Porter International</t>
  </si>
  <si>
    <t>L&amp;V 5 Mexico, S de RL de CV</t>
  </si>
  <si>
    <t>L&amp;V 5 Automotive - Luxembourg</t>
  </si>
  <si>
    <t>Pacoma Halifax</t>
  </si>
  <si>
    <t>PHC - Wilmington</t>
  </si>
  <si>
    <t>ECS-Aberdeen</t>
  </si>
  <si>
    <t>ECS-Pontotoc</t>
  </si>
  <si>
    <t>ECS - Chemical Storage</t>
  </si>
  <si>
    <t>LPFP - Division Office</t>
  </si>
  <si>
    <t>San Luis Potosi Warehouse</t>
  </si>
  <si>
    <t>Hanes Division Office</t>
  </si>
  <si>
    <t>JMD Geo Components - St Albans</t>
  </si>
  <si>
    <t>JMD Geo Components - Macedonia</t>
  </si>
  <si>
    <t>JMD Geo Components - Whitehall</t>
  </si>
  <si>
    <t>JMD Geo Components - Tyrone</t>
  </si>
  <si>
    <t>JMD Geo Components - Honey Brook</t>
  </si>
  <si>
    <t>Hanes Geo Components - Rocklin</t>
  </si>
  <si>
    <t>Hanes Geo Components - Canada</t>
  </si>
  <si>
    <t>TAG Environmental Inc.</t>
  </si>
  <si>
    <t>Terrafix Geosynthetics Systems - Ottawa</t>
  </si>
  <si>
    <t>Terrafix Geosynthetics Systems - Calgary</t>
  </si>
  <si>
    <t>Terrafix Geosynthetics Systems - Edmonton</t>
  </si>
  <si>
    <t>Terrafix Geosynthetics Systems - Surrey</t>
  </si>
  <si>
    <t>Hanes Industries - Shannon</t>
  </si>
  <si>
    <t>Hanes Industries - Brewer</t>
  </si>
  <si>
    <t>L&amp;P Transportation</t>
  </si>
  <si>
    <t>1412 Starr Drive</t>
  </si>
  <si>
    <t>MONT-ROYAL</t>
  </si>
  <si>
    <t>205 West Wacker Drive Ste 1020</t>
  </si>
  <si>
    <t>462 Boston Street  Unit B-1</t>
  </si>
  <si>
    <t>TOPSFIELD</t>
  </si>
  <si>
    <t>01983</t>
  </si>
  <si>
    <t>Privada Almacen No. 1  Fraccionaiento Clouster Indstrial Panan</t>
  </si>
  <si>
    <t>SILAO</t>
  </si>
  <si>
    <t>GTO</t>
  </si>
  <si>
    <t>36100</t>
  </si>
  <si>
    <t>Camino a Cerritos Km 2 + 200  Fraccionamiento Cluster Industrial Panan</t>
  </si>
  <si>
    <t>1500 Armstrong Valley Road</t>
  </si>
  <si>
    <t>HALIFAX</t>
  </si>
  <si>
    <t>17032</t>
  </si>
  <si>
    <t>5512 Business Drive</t>
  </si>
  <si>
    <t>WILMINGTON</t>
  </si>
  <si>
    <t>28405</t>
  </si>
  <si>
    <t>1900 Clark Road</t>
  </si>
  <si>
    <t>HAVRE DE GRACE</t>
  </si>
  <si>
    <t>21078</t>
  </si>
  <si>
    <t>115 Ford Strett</t>
  </si>
  <si>
    <t>2 Wahlstrom Rd</t>
  </si>
  <si>
    <t>SAVANNAH</t>
  </si>
  <si>
    <t>31404</t>
  </si>
  <si>
    <t>720 Whitley Road</t>
  </si>
  <si>
    <t>KELLER</t>
  </si>
  <si>
    <t>76248</t>
  </si>
  <si>
    <t>Montes Aconcagua No. 325</t>
  </si>
  <si>
    <t>SAN LUIS POTOSI</t>
  </si>
  <si>
    <t>SLP</t>
  </si>
  <si>
    <t>78210</t>
  </si>
  <si>
    <t>600 NW Boulevard</t>
  </si>
  <si>
    <t>6010 MacCorkle Ave</t>
  </si>
  <si>
    <t>ST ALBANS</t>
  </si>
  <si>
    <t>25177</t>
  </si>
  <si>
    <t>1290 East Highland Road</t>
  </si>
  <si>
    <t>MACEDONIA</t>
  </si>
  <si>
    <t>44056</t>
  </si>
  <si>
    <t>4647 Poth Road</t>
  </si>
  <si>
    <t>WHITEHALL</t>
  </si>
  <si>
    <t>43213</t>
  </si>
  <si>
    <t>5582 E Pleasant Valley Blvd</t>
  </si>
  <si>
    <t>TYRONE</t>
  </si>
  <si>
    <t>16686</t>
  </si>
  <si>
    <t>2290 Horseshoe Pike</t>
  </si>
  <si>
    <t>HONEY BROOK</t>
  </si>
  <si>
    <t>19344</t>
  </si>
  <si>
    <t>3725 Cincinnati Avenue  Suite 150</t>
  </si>
  <si>
    <t>95765</t>
  </si>
  <si>
    <t>105 Boxwood Drive, Unit 4</t>
  </si>
  <si>
    <t>CAMBRIDGE</t>
  </si>
  <si>
    <t>N3E0A7</t>
  </si>
  <si>
    <t>23 Truman Road</t>
  </si>
  <si>
    <t>BARRIE</t>
  </si>
  <si>
    <t>L4N8Y7</t>
  </si>
  <si>
    <t>3543 Conroy Road</t>
  </si>
  <si>
    <t>GLOUCESTER</t>
  </si>
  <si>
    <t>K1T3S6</t>
  </si>
  <si>
    <t>9222 40 ST SW</t>
  </si>
  <si>
    <t>CALGARY</t>
  </si>
  <si>
    <t>T2C2P3</t>
  </si>
  <si>
    <t>6810 8 ST NEW</t>
  </si>
  <si>
    <t>EDMONTON</t>
  </si>
  <si>
    <t>T6P0C5</t>
  </si>
  <si>
    <t>18877 96 Avenue</t>
  </si>
  <si>
    <t>SURREY</t>
  </si>
  <si>
    <t>V4N3P3</t>
  </si>
  <si>
    <t>6593 Noah Curtis</t>
  </si>
  <si>
    <t>SHANNON</t>
  </si>
  <si>
    <t>38868</t>
  </si>
  <si>
    <t>253 Co Rd 631</t>
  </si>
  <si>
    <t>SAIA-28625-USA</t>
  </si>
  <si>
    <t>SAIA-30180-USA</t>
  </si>
  <si>
    <t>SAIA-38851-USA</t>
  </si>
  <si>
    <t>SAIA-60450-USA</t>
  </si>
  <si>
    <t>SAIA-60502-USA</t>
  </si>
  <si>
    <t>SAIA-63702-USA</t>
  </si>
  <si>
    <t>SAIA-76102-USA</t>
  </si>
  <si>
    <t>SAIA-76106-USA</t>
  </si>
  <si>
    <t>SAIA-0195-CA-ONTARIO-USA</t>
  </si>
  <si>
    <t>SAIA-6008-CA-ONTARIO-USA</t>
  </si>
  <si>
    <t>SAIA-95376-USA</t>
  </si>
  <si>
    <t>SAIA-18603-USA</t>
  </si>
  <si>
    <t>HanesSEFL</t>
  </si>
  <si>
    <t>HanesEXLA</t>
  </si>
  <si>
    <t>HanesAVRT</t>
  </si>
  <si>
    <t>Adjustable BedSAIA</t>
  </si>
  <si>
    <t>Adjustable BedSEFL</t>
  </si>
  <si>
    <t>Adjustable BedEXLA</t>
  </si>
  <si>
    <t>ECSSAIA</t>
  </si>
  <si>
    <t>ECSSEFL</t>
  </si>
  <si>
    <t>ECSEXLA</t>
  </si>
  <si>
    <t>ECSAVRT</t>
  </si>
  <si>
    <t>AutomotiveSEFL</t>
  </si>
  <si>
    <t>AutomotiveEXLA</t>
  </si>
  <si>
    <t>BeddingSEFL</t>
  </si>
  <si>
    <t>BeddingAVRT</t>
  </si>
  <si>
    <t>0980</t>
  </si>
  <si>
    <t>Adjustable Bed - City of Industry</t>
  </si>
  <si>
    <t>0001-MO-CARTHAGE-MO-CA</t>
  </si>
  <si>
    <t>0001-MO-CARTHAGE-MO-QC</t>
  </si>
  <si>
    <t>0001-MO-CARTHAGE-MO-WA</t>
  </si>
  <si>
    <t>0002-KY-WINCHESTER-KY-WV</t>
  </si>
  <si>
    <t>0003-TX-ENNIS-TX-AR</t>
  </si>
  <si>
    <t>0004-OK-OKLAHOMA CITY-OK-TX</t>
  </si>
  <si>
    <t>0005-AZ-PHOENIX-AZ-CA</t>
  </si>
  <si>
    <t>0009-NC-GREENSBORO-IA-NC</t>
  </si>
  <si>
    <t>0026-FL-LAKELAND-FL-GA</t>
  </si>
  <si>
    <t>0071-PA-WILKES BARRE-PA-GA</t>
  </si>
  <si>
    <t>0071-PA-WILKES BARRE-PA-VA</t>
  </si>
  <si>
    <t>0114-MO-CARTHAGE-MO-CT</t>
  </si>
  <si>
    <t>0114-MO-CARTHAGE-MO-NY</t>
  </si>
  <si>
    <t>0118-NC-STATESVILLE-NC-NC</t>
  </si>
  <si>
    <t>0118-NC-STATESVILLE-NC-TN</t>
  </si>
  <si>
    <t>0201-TN-CLEVELAND-GA-TN</t>
  </si>
  <si>
    <t>0341-MS-TUPELO-MS-WA</t>
  </si>
  <si>
    <t>0344-MS-SALTILLO-MS-NC</t>
  </si>
  <si>
    <t>0400-MO-CARTHAGE-MO-TX</t>
  </si>
  <si>
    <t>0518-MI-GRAND RAPIDS-MI-GA</t>
  </si>
  <si>
    <t>0518-MI-GRAND RAPIDS-MI-IL</t>
  </si>
  <si>
    <t>0518-MI-GRAND RAPIDS-MI-MD</t>
  </si>
  <si>
    <t>0548-NC-STATESVILLE-NC-IN</t>
  </si>
  <si>
    <t>0612-KY-GEORGETOWN-KY-SD</t>
  </si>
  <si>
    <t>0612-KY-GEORGETOWN-PA-KY</t>
  </si>
  <si>
    <t>0656-GA-VILLA RICA-GA-AR</t>
  </si>
  <si>
    <t>0656-GA-VILLA RICA-GA-MA</t>
  </si>
  <si>
    <t>0656-GA-VILLA RICA-GA-MS</t>
  </si>
  <si>
    <t>0656-GA-VILLA RICA-GA-OK</t>
  </si>
  <si>
    <t>0656-GA-VILLA RICA-GA-SC</t>
  </si>
  <si>
    <t>0656-GA-VILLA RICA-NC-GA</t>
  </si>
  <si>
    <t>0768-CA-POWAY-CA-OR</t>
  </si>
  <si>
    <t>0768-CA-POWAY-OR-CA</t>
  </si>
  <si>
    <t>0903-TX-EL PASO-FL-TX</t>
  </si>
  <si>
    <t>0903-TX-EL PASO-KY-TX</t>
  </si>
  <si>
    <t>0E25-CA-CITY OF INDUSTRY-LA-CA</t>
  </si>
  <si>
    <t>0E25-CA-CITY OF INDUSTRY-TN-CA</t>
  </si>
  <si>
    <t>0N64-NC-HIGH POINT-NC-GA</t>
  </si>
  <si>
    <t>0N64-NC-HIGH POINT-NC-TN</t>
  </si>
  <si>
    <t>0R01-IN-KOUTS-IN-OH</t>
  </si>
  <si>
    <t>0R01-IN-KOUTS-IN-WI</t>
  </si>
  <si>
    <t>1111-CA-ONTARIO-CA-CA</t>
  </si>
  <si>
    <t>1115-NC-CONOVER-CA-NC</t>
  </si>
  <si>
    <t>1115-NC-CONOVER-NC-NC</t>
  </si>
  <si>
    <t>1506-NC-HIGH POINT-NC-IL</t>
  </si>
  <si>
    <t>1702-TX-FORT WORTH-TX-CO</t>
  </si>
  <si>
    <t>1702-TX-FORT WORTH-TX-OK</t>
  </si>
  <si>
    <t>1704-MS-HOUSTON-MS-TN</t>
  </si>
  <si>
    <t>4201-MS-TUPELO-MS-TN</t>
  </si>
  <si>
    <t>4201-MS-TUPELO-PA-MS</t>
  </si>
  <si>
    <t>5100-KY-LEITCHFIELD-CA-KY</t>
  </si>
  <si>
    <t>5100-KY-LEITCHFIELD-KY-TX</t>
  </si>
  <si>
    <t>5801-IN-KENDALLVILLE-CA-IN</t>
  </si>
  <si>
    <t>5801-IN-KENDALLVILLE-IN-NJ</t>
  </si>
  <si>
    <t>6003-IL-AURORA-IL-KS</t>
  </si>
  <si>
    <t>6003-IL-AURORA-IL-MN</t>
  </si>
  <si>
    <t>6003-IL-AURORA-IL-WI</t>
  </si>
  <si>
    <t>6016-MO-CAPE GIRARDEAU-KY-MO</t>
  </si>
  <si>
    <t>6016-MO-CAPE GIRARDEAU-MO-AR</t>
  </si>
  <si>
    <t>6018-IL-MORRIS-IL-RI</t>
  </si>
  <si>
    <t>8602-NC-CONOVER-VA-NC</t>
  </si>
  <si>
    <t>8603-MS-PONTOTOC-MS-GA</t>
  </si>
  <si>
    <t>8603-MS-PONTOTOC-MS-MO</t>
  </si>
  <si>
    <t>8605-IN-INDIANAPOLIS-IN-NY</t>
  </si>
  <si>
    <t>8605-IN-INDIANAPOLIS-IN-TN</t>
  </si>
  <si>
    <t>8607-TX-GRAPEVINE-TX-KY</t>
  </si>
  <si>
    <t>8609-WA-FIFE-AZ-WA</t>
  </si>
  <si>
    <t>8611-NJ-EDISON-NJ-MI</t>
  </si>
  <si>
    <t>8622-SC-FORT MILL-FL-SC</t>
  </si>
  <si>
    <t>8622-SC-FORT MILL-SC-AL</t>
  </si>
  <si>
    <t>8624-MD-ELDERSBURG-MD-MA</t>
  </si>
  <si>
    <t>8625-OH-LORDSTOWN-OH-TN</t>
  </si>
  <si>
    <t>8629-TN-GOODLETTSVILLE-NC-TN</t>
  </si>
  <si>
    <t>8629-TN-GOODLETTSVILLE-TN-KS</t>
  </si>
  <si>
    <t>8629-TN-GOODLETTSVILLE-TN-TX</t>
  </si>
  <si>
    <t>8629-TN-GOODLETTSVILLE-TX-TN</t>
  </si>
  <si>
    <t>8630-CO-AURORA-CO-MO</t>
  </si>
  <si>
    <t>8634-AL-BESSEMER-AL-LA</t>
  </si>
  <si>
    <t>8650-TX-GRAPEVINE-OK-TX</t>
  </si>
  <si>
    <t>8660-NC-WINSTON SALEM-FL-NC</t>
  </si>
  <si>
    <t>8660-NC-WINSTON SALEM-NC-UT</t>
  </si>
  <si>
    <t>8661-NC-BUTNER-MI-NC</t>
  </si>
  <si>
    <t>8662-GA-LAWRENCEVILLE-GA-TX</t>
  </si>
  <si>
    <t>8667-MI-WYOMING-MI-OH</t>
  </si>
  <si>
    <t>8668-MI-LIVONIA-MI-GA</t>
  </si>
  <si>
    <t>8668-MI-LIVONIA-MI-NY</t>
  </si>
  <si>
    <t>8672-VA-MANASSAS-AR-VA</t>
  </si>
  <si>
    <t>8674-IL-GLENDALE HEIGHTS-IL-MO</t>
  </si>
  <si>
    <t>8674-IL-GLENDALE HEIGHTS-IL-NJ</t>
  </si>
  <si>
    <t>8674-IL-GLENDALE HEIGHTS-IL-OH</t>
  </si>
  <si>
    <t>8674-IL-GLENDALE HEIGHTS-OH-IL</t>
  </si>
  <si>
    <t>8678-TX-HOUSTON-TX-GA</t>
  </si>
  <si>
    <t>8679-MO-SAINT PETERS-MO-KS</t>
  </si>
  <si>
    <t>8681-GA-ASHBURN-GA-KS</t>
  </si>
  <si>
    <t>8814-NC-CONOVER-NC-CO</t>
  </si>
  <si>
    <t>8814-NC-CONOVER-NC-IL</t>
  </si>
  <si>
    <t>5801-IN-KENDALLVILLE-IN-CT</t>
  </si>
  <si>
    <t>1111-CA-ONTARIO-CA-OR</t>
  </si>
  <si>
    <t>0901-TX-EL PASO-TX-TN</t>
  </si>
  <si>
    <t>1112-AR-FORT SMITH-NJ-AR</t>
  </si>
  <si>
    <t>8634-AL-BESSEMER-AL-IL</t>
  </si>
  <si>
    <t>8660-NC-WINSTON SALEM-NC-IA</t>
  </si>
  <si>
    <t>0071-PA-WILKES BARRE-PA-CO</t>
  </si>
  <si>
    <t>0767-WA-KIRKLAND-MA-WA</t>
  </si>
  <si>
    <t>1111-CA-ONTARIO-CA-AZ</t>
  </si>
  <si>
    <t>6130-MO-CARTHAGE-MO-MN</t>
  </si>
  <si>
    <t>6130-MO-CARTHAGE-MO-KY</t>
  </si>
  <si>
    <t>0803-NC-LIBERTY-NC-UT</t>
  </si>
  <si>
    <t>0079-MO-CARTHAGE-MO-NJ</t>
  </si>
  <si>
    <t>0656-GA-VILLA RICA-GA-VT</t>
  </si>
  <si>
    <t>1110-GA-NEWNAN-GA-FL</t>
  </si>
  <si>
    <t>8609-WA-FIFE-WA-NY</t>
  </si>
  <si>
    <t>1121-GA-NEWNAN-GA-FL</t>
  </si>
  <si>
    <t>1124-CA-ONTARIO-CA-KS</t>
  </si>
  <si>
    <t>TPB-TPB-NC-CA</t>
  </si>
  <si>
    <t>TPB-TPB-GA-CA</t>
  </si>
  <si>
    <t>8605-IN-INDIANAPOLIS-IN-VA</t>
  </si>
  <si>
    <t>TPB-TPB-AR-PA</t>
  </si>
  <si>
    <t>5100-KY-LEITCHFIELD-KY-IN</t>
  </si>
  <si>
    <t>8660-NC-WINSTON SALEM-NC-IN</t>
  </si>
  <si>
    <t>1506-NC-HIGH POINT-NC-LA</t>
  </si>
  <si>
    <t>0079-MO-CARTHAGE-MO-AR</t>
  </si>
  <si>
    <t>0079-MO-CARTHAGE-MO-CA</t>
  </si>
  <si>
    <t>1111-CA-ONTARIO-CA-FL</t>
  </si>
  <si>
    <t>1111-CA-ONTARIO-CA-OH</t>
  </si>
  <si>
    <t>1111-CA-ONTARIO-CA-OK</t>
  </si>
  <si>
    <t>0925-NC-SALISBURY-NC-IL</t>
  </si>
  <si>
    <t>8674-IL-GLENDALE HEIGHTS-IL-PA</t>
  </si>
  <si>
    <t>4201-MS-TUPELO-MS-IL</t>
  </si>
  <si>
    <t>0N64-NC-HIGH POINT-NC-WA</t>
  </si>
  <si>
    <t>0071-PA-WILKES BARRE-PA-OK</t>
  </si>
  <si>
    <t>4201-MS-TUPELO-GA-MS</t>
  </si>
  <si>
    <t>0396-TX-EL PASO-GA-TX</t>
  </si>
  <si>
    <t>1128-UT-OGDEN-CA-UT</t>
  </si>
  <si>
    <t>0079-MO-CARTHAGE-MO-NY</t>
  </si>
  <si>
    <t>8629-TN-GOODLETTSVILLE-TN-VA</t>
  </si>
  <si>
    <t>8814-NC-CONOVER-NC-IN</t>
  </si>
  <si>
    <t>8672-VA-MANASSAS-PA-VA</t>
  </si>
  <si>
    <t>0344-MS-SALTILLO-MS-TX</t>
  </si>
  <si>
    <t>0548-NC-STATESVILLE-NC-PA</t>
  </si>
  <si>
    <t>1115-NC-CONOVER-NC-NY</t>
  </si>
  <si>
    <t>8611-NJ-EDISON-SC-NJ</t>
  </si>
  <si>
    <t>0612-KY-GEORGETOWN-KY-RI</t>
  </si>
  <si>
    <t>0576-ON-OLDCASTLE-OH-ON</t>
  </si>
  <si>
    <t>5801-IN-KENDALLVILLE-IN-FL</t>
  </si>
  <si>
    <t>TPB-TPB-TX-IN</t>
  </si>
  <si>
    <t>1110-GA-NEWNAN-GA-MD</t>
  </si>
  <si>
    <t>TPB-TPB-NC-OH</t>
  </si>
  <si>
    <t>8673-WI-MENOMONEE FALLS-WI-WY</t>
  </si>
  <si>
    <t>8662-GA-LAWRENCEVILLE-PA-GA</t>
  </si>
  <si>
    <t>1111-CA-ONTARIO-CA-UT</t>
  </si>
  <si>
    <t>5600-FL-SUNRISE-FL-NV</t>
  </si>
  <si>
    <t>0612-KY-GEORGETOWN-ID-KY</t>
  </si>
  <si>
    <t>6130-MO-CARTHAGE-MO-TX</t>
  </si>
  <si>
    <t>0901-TX-EL PASO-WI-TX</t>
  </si>
  <si>
    <t>TPB-TPB-AR-NY</t>
  </si>
  <si>
    <t>0A05-FL-JACKSONVILLE-FL-TN</t>
  </si>
  <si>
    <t>8660-NC-WINSTON SALEM-NY-NC</t>
  </si>
  <si>
    <t>8608-AZ-PHOENIX-MD-AZ</t>
  </si>
  <si>
    <t>0341-MS-TUPELO-MS-MT</t>
  </si>
  <si>
    <t>1114-MS-VERONA-NC-MS</t>
  </si>
  <si>
    <t>1124-CA-ONTARIO-CA-NE</t>
  </si>
  <si>
    <t>1115-NC-CONOVER-NC-IL</t>
  </si>
  <si>
    <t>0042-UT-CLEARFIELD-UT-IL</t>
  </si>
  <si>
    <t>0400-MO-CARTHAGE-MO-OH</t>
  </si>
  <si>
    <t>0344-MS-SALTILLO-MS-KY</t>
  </si>
  <si>
    <t>8670-WA-VANCOUVER-WA-NM</t>
  </si>
  <si>
    <t>TPB-TPB-NC-WI</t>
  </si>
  <si>
    <t>0918-MI-SPARTA-TN-MI</t>
  </si>
  <si>
    <t>8668-MI-LIVONIA-MI-MD</t>
  </si>
  <si>
    <t>TPB-TPB-TN-TN</t>
  </si>
  <si>
    <t>TPB-TPB-GA-TX</t>
  </si>
  <si>
    <t>8682-GA-CALHOUN-IN-GA</t>
  </si>
  <si>
    <t>0344-MS-SALTILLO-MS-IN</t>
  </si>
  <si>
    <t>0079-MO-CARTHAGE-CA-MO</t>
  </si>
  <si>
    <t>8678-TX-HOUSTON-TX-WY</t>
  </si>
  <si>
    <t>0612-KY-GEORGETOWN-AR-KY</t>
  </si>
  <si>
    <t>5801-IN-KENDALLVILLE-IN-TN</t>
  </si>
  <si>
    <t>0A05-FL-JACKSONVILLE-FL-FL</t>
  </si>
  <si>
    <t>8679-MO-SAINT PETERS-IL-MO</t>
  </si>
  <si>
    <t>6003-IL-AURORA-IL-FL</t>
  </si>
  <si>
    <t>8609-WA-FIFE-SC-WA</t>
  </si>
  <si>
    <t>0079-MO-CARTHAGE-MO-BC</t>
  </si>
  <si>
    <t>8676-TX-NEW BRAUNFELS-TX-CO</t>
  </si>
  <si>
    <t>8660-NC-WINSTON SALEM-KY-NC</t>
  </si>
  <si>
    <t>8629-TN-GOODLETTSVILLE-TN-OH</t>
  </si>
  <si>
    <t>1110-GA-NEWNAN-GA-WI</t>
  </si>
  <si>
    <t>1112-AR-FORT SMITH-NC-AR</t>
  </si>
  <si>
    <t>1120-GA-NEWNAN-GA-AZ</t>
  </si>
  <si>
    <t>6018-IL-MORRIS-MI-IL</t>
  </si>
  <si>
    <t>1200-ON-WATERLOO-ON-IA</t>
  </si>
  <si>
    <t>8668-MI-LIVONIA-MI-FL</t>
  </si>
  <si>
    <t>6018-IL-MORRIS-IL-SK</t>
  </si>
  <si>
    <t>8607-TX-GRAPEVINE-MA-TX</t>
  </si>
  <si>
    <t>8677-TX-FORT WORTH-TX-MD</t>
  </si>
  <si>
    <t>0R01-IN-KOUTS-NC-IN</t>
  </si>
  <si>
    <t>TPB-TPB-TN-TX</t>
  </si>
  <si>
    <t>0007-MO-CARTHAGE-IL-MO</t>
  </si>
  <si>
    <t>0612-KY-GEORGETOWN-KY-QC</t>
  </si>
  <si>
    <t>8673-WI-MENOMONEE FALLS-WI-NY</t>
  </si>
  <si>
    <t>0518-MI-GRAND RAPIDS-MI-NV</t>
  </si>
  <si>
    <t>8624-MD-ELDERSBURG-MD-RI</t>
  </si>
  <si>
    <t>8677-TX-FORT WORTH-TX-NM</t>
  </si>
  <si>
    <t>6014-CA-TRACY-CA-ID</t>
  </si>
  <si>
    <t>TPB-TPB-CA-UT</t>
  </si>
  <si>
    <t>8669-UT-CLEARFIELD-UT-NC</t>
  </si>
  <si>
    <t>5801-IN-KENDALLVILLE-IN-ID</t>
  </si>
  <si>
    <t>0906-FL-PLANT CITY-IL-FL</t>
  </si>
  <si>
    <t>8671-GA-POOLER-ID-GA</t>
  </si>
  <si>
    <t>0906-FL-PLANT CITY-TX-FL</t>
  </si>
  <si>
    <t>0906-FL-PLANT CITY-SC-FL</t>
  </si>
  <si>
    <t>0901-TX-EL PASO-SC-TX</t>
  </si>
  <si>
    <t>8677-TX-FORT WORTH-NM-TX</t>
  </si>
  <si>
    <t>5801-IN-KENDALLVILLE-TX-IN</t>
  </si>
  <si>
    <t>0341-MS-TUPELO-MS-QC</t>
  </si>
  <si>
    <t>0980-CA-CITY OF INDUSTRY-CA-CA</t>
  </si>
  <si>
    <t>8604-CA-CITY OF INDUSTRY-MS-CA</t>
  </si>
  <si>
    <t>0530-IL-STERLING-IL-WI</t>
  </si>
  <si>
    <t>0906-FL-PLANT CITY-KY-FL</t>
  </si>
  <si>
    <t>0906-FL-PLANT CITY-WI-FL</t>
  </si>
  <si>
    <t>7300-NC-WINSTON SALEM-NC-IA</t>
  </si>
  <si>
    <t>0906-FL-PLANT CITY-FL-NY</t>
  </si>
  <si>
    <t>0906-FL-PLANT CITY-FL-SC</t>
  </si>
  <si>
    <t>8678-TX-HOUSTON-AL-TX</t>
  </si>
  <si>
    <t>8682-GA-CALHOUN-AL-GA</t>
  </si>
  <si>
    <t>8672-VA-MANASSAS-MI-VA</t>
  </si>
  <si>
    <t>8662-GA-LAWRENCEVILLE-FL-GA</t>
  </si>
  <si>
    <t>6003-IL-AURORA-MS-IL</t>
  </si>
  <si>
    <t>0906-FL-PLANT CITY-MO-FL</t>
  </si>
  <si>
    <t>0906-FL-PLANT CITY-FL-GA</t>
  </si>
  <si>
    <t>0906-FL-PLANT CITY-FL-FL</t>
  </si>
  <si>
    <t>0906-FL-PLANT CITY-FL-ME</t>
  </si>
  <si>
    <t>0906-FL-PLANT CITY-FL-AL</t>
  </si>
  <si>
    <t>1117-GA-AMERICUS-AL-GA</t>
  </si>
  <si>
    <t>0656-GA-VILLA RICA-GA-DE</t>
  </si>
  <si>
    <t>8604-CA-CITY OF INDUSTRY-CA-TN</t>
  </si>
  <si>
    <t>TPB-TPB-CA-AZ</t>
  </si>
  <si>
    <t>1121-GA-NEWNAN-GA-TN</t>
  </si>
  <si>
    <t>8624-MD-ELDERSBURG-IL-MD</t>
  </si>
  <si>
    <t>8630-CO-AURORA-CO-IL</t>
  </si>
  <si>
    <t>8679-MO-SAINT PETERS-MO-ID</t>
  </si>
  <si>
    <t>5100-KY-LEITCHFIELD-KY-MI</t>
  </si>
  <si>
    <t>0906-FL-PLANT CITY-FL-MA</t>
  </si>
  <si>
    <t>8671-GA-POOLER-AL-GA</t>
  </si>
  <si>
    <t>0903-TX-EL PASO-TX-VA</t>
  </si>
  <si>
    <t>8661-NC-BUTNER-NC-MS</t>
  </si>
  <si>
    <t>0906-FL-PLANT CITY-MN-FL</t>
  </si>
  <si>
    <t>TPB-TPB-NJ-CA</t>
  </si>
  <si>
    <t>1130-MS-PONTOTOC-MS-IA</t>
  </si>
  <si>
    <t>1130-MS-PONTOTOC-MS-ME</t>
  </si>
  <si>
    <t>5100-KY-LEITCHFIELD-FL-KY</t>
  </si>
  <si>
    <t>1130-MS-PONTOTOC-MS-FL</t>
  </si>
  <si>
    <t>8689-CA-ROCKLIN-CA-MT</t>
  </si>
  <si>
    <t>1130-MS-PONTOTOC-MS-TN</t>
  </si>
  <si>
    <t>0400-MO-CARTHAGE-MO-NJ</t>
  </si>
  <si>
    <t>TPB-TPB-SC-AR</t>
  </si>
  <si>
    <t>1130-MS-PONTOTOC-MS-KY</t>
  </si>
  <si>
    <t>1130-MS-PONTOTOC-MS-LA</t>
  </si>
  <si>
    <t>1130-MS-PONTOTOC-MS-PA</t>
  </si>
  <si>
    <t>8689-CA-ROCKLIN-CA-CA</t>
  </si>
  <si>
    <t>1130-MS-PONTOTOC-MS-AL</t>
  </si>
  <si>
    <t>5301-MA-OXFORD-MA-TX</t>
  </si>
  <si>
    <t>8687-PA-TYRONE-PA-NC</t>
  </si>
  <si>
    <t>6016-MO-CAPE GIRARDEAU-MO-MN</t>
  </si>
  <si>
    <t>0906-FL-PLANT CITY-MS-FL</t>
  </si>
  <si>
    <t>0548-NC-STATESVILLE-NC-OH</t>
  </si>
  <si>
    <t>4601-MO-CARTHAGE-MO-SC</t>
  </si>
  <si>
    <t>8685-OH-MACEDONIA-OH-OH</t>
  </si>
  <si>
    <t>0612-KY-GEORGETOWN-CT-KY</t>
  </si>
  <si>
    <t>6003-IL-AURORA-IL-NJ</t>
  </si>
  <si>
    <t>0906-FL-PLANT CITY-CA-FL</t>
  </si>
  <si>
    <t>1704-MS-HOUSTON-AL-MS</t>
  </si>
  <si>
    <t>0803-NC-LIBERTY-NC-IL</t>
  </si>
  <si>
    <t>1129-MD-HAVRE DE GRACE-GA-MD</t>
  </si>
  <si>
    <t>0906-FL-PLANT CITY-NC-FL</t>
  </si>
  <si>
    <t>8677-TX-FORT WORTH-PA-TX</t>
  </si>
  <si>
    <t>8651-TX-AUSTIN-TX-CA</t>
  </si>
  <si>
    <t>1122-GA-NEWNAN-GA-NY</t>
  </si>
  <si>
    <t>8670-WA-VANCOUVER-WA-MD</t>
  </si>
  <si>
    <t>5600-FL-SUNRISE-FL-OR</t>
  </si>
  <si>
    <t>1117-GA-AMERICUS-WI-GA</t>
  </si>
  <si>
    <t>0906-FL-PLANT CITY-FL-NC</t>
  </si>
  <si>
    <t>8683-PA-BETHEL PARK-PA-AL</t>
  </si>
  <si>
    <t>0901-TX-EL PASO-NJ-TX</t>
  </si>
  <si>
    <t>5301-MA-OXFORD-MA-OK</t>
  </si>
  <si>
    <t>0383-PA-BERWICK-MS-PA</t>
  </si>
  <si>
    <t>8607-TX-GRAPEVINE-OK-TX</t>
  </si>
  <si>
    <t>0N64-NC-HIGH POINT-CA-NC</t>
  </si>
  <si>
    <t>1701-TX-FORT WORTH-MO-TX</t>
  </si>
  <si>
    <t>0369-ON-WINDSOR-WI-ON</t>
  </si>
  <si>
    <t>7300-NC-WINSTON SALEM-VA-NC</t>
  </si>
  <si>
    <t>0519-MI-GRAND RAPIDS-MI-IN</t>
  </si>
  <si>
    <t>0001-MO-CARTHAGE-MO-SD</t>
  </si>
  <si>
    <t>1129-MD-HAVRE DE GRACE-NC-MD</t>
  </si>
  <si>
    <t>1129-MD-HAVRE DE GRACE-MD-IL</t>
  </si>
  <si>
    <t>8689-CA-ROCKLIN-CA-AZ</t>
  </si>
  <si>
    <t>1506-NC-HIGH POINT-NC-ON</t>
  </si>
  <si>
    <t>1130-MS-PONTOTOC-MS-AR</t>
  </si>
  <si>
    <t>0002-KY-WINCHESTER-KY-OK</t>
  </si>
  <si>
    <t>1130-MS-PONTOTOC-MS-MI</t>
  </si>
  <si>
    <t>1130-MS-PONTOTOC-MS-IN</t>
  </si>
  <si>
    <t>1130-MS-PONTOTOC-MS-WI</t>
  </si>
  <si>
    <t>0612-KY-GEORGETOWN-ME-KY</t>
  </si>
  <si>
    <t>0906-FL-PLANT CITY-NJ-FL</t>
  </si>
  <si>
    <t>0114-MO-CARTHAGE-MO-AB</t>
  </si>
  <si>
    <t>0042-UT-OGDEN-CA-UT</t>
  </si>
  <si>
    <t>8603-MS-PONTOTOC-MA-MS</t>
  </si>
  <si>
    <t>1129-MD-HAVRE DE GRACE-MD-GA</t>
  </si>
  <si>
    <t>0901-TX-EL PASO-UT-TX</t>
  </si>
  <si>
    <t>8689-CA-ROCKLIN-CA-NV</t>
  </si>
  <si>
    <t>0656-GA-VILLA RICA-GA-NM</t>
  </si>
  <si>
    <t>0906-FL-PLANT CITY-UT-FL</t>
  </si>
  <si>
    <t>6018-IL-MORRIS-PA-IL</t>
  </si>
  <si>
    <t>1701-TX-FORT WORTH-TX-TX</t>
  </si>
  <si>
    <t>0003-TX-ENNIS-TX-VA</t>
  </si>
  <si>
    <t>0906-FL-PLANT CITY-FL-PA</t>
  </si>
  <si>
    <t>8683-PA-BETHEL PARK-PA-NV</t>
  </si>
  <si>
    <t>8622-SC-FORT MILL-SC-OK</t>
  </si>
  <si>
    <t>0914-CT-MIDDLETOWN-WA-CT</t>
  </si>
  <si>
    <t>0906-FL-PLANT CITY-OH-FL</t>
  </si>
  <si>
    <t>0400-MO-CARTHAGE-NM-MO</t>
  </si>
  <si>
    <t>8681-GA-ASHBURN-GA-OK</t>
  </si>
  <si>
    <t>8814-NC-CONOVER-NC-SC</t>
  </si>
  <si>
    <t>TPB-TPB-TX-GA</t>
  </si>
  <si>
    <t>1115-NC-CONOVER-NC-MD</t>
  </si>
  <si>
    <t>0519-NC-STATESVILLE-NC-MI</t>
  </si>
  <si>
    <t>1117-GA-AMERICUS-GA-TN</t>
  </si>
  <si>
    <t>1121-GA-NEWNAN-ON-GA</t>
  </si>
  <si>
    <t>8630-CO-AURORA-MO-CO</t>
  </si>
  <si>
    <t>8672-VA-MANASSAS-OR-VA</t>
  </si>
  <si>
    <t>8602-MS-SHANNON-IN-MS</t>
  </si>
  <si>
    <t>1130-MS-PONTOTOC-MS-MN</t>
  </si>
  <si>
    <t>0656-GA-VILLA RICA-WI-GA</t>
  </si>
  <si>
    <t>1129-MD-HAVRE DE GRACE-MD-MI</t>
  </si>
  <si>
    <t>1130-MS-PONTOTOC-MS-MO</t>
  </si>
  <si>
    <t>0803-NC-LIBERTY-NC-MN</t>
  </si>
  <si>
    <t>1130-MS-PONTOTOC-MS-MA</t>
  </si>
  <si>
    <t>0980-CA-CITY OF INDUSTRY-CA-NV</t>
  </si>
  <si>
    <t>8677-TX-FORT WORTH-OK-TX</t>
  </si>
  <si>
    <t>8668-MI-LIVONIA-AB-MI</t>
  </si>
  <si>
    <t>6016-MO-CAPE GIRARDEAU-MO-NY</t>
  </si>
  <si>
    <t>5600-FL-SUNRISE-FL-AL</t>
  </si>
  <si>
    <t>8650-TX-GRAPEVINE-MS-TX</t>
  </si>
  <si>
    <t>0980-CA-CITY OF INDUSTRY-CA-UT</t>
  </si>
  <si>
    <t>0980-CA-CITY OF INDUSTRY-CA-ID</t>
  </si>
  <si>
    <t>0980-CA-CITY OF INDUSTRY-CA-WA</t>
  </si>
  <si>
    <t>8687-PA-TYRONE-PA-PA</t>
  </si>
  <si>
    <t>TPB-TPB-TX-AZ</t>
  </si>
  <si>
    <t>1130-MS-PONTOTOC-MS-IL</t>
  </si>
  <si>
    <t>1130-MS-PONTOTOC-MS-OH</t>
  </si>
  <si>
    <t>1130-MS-PONTOTOC-MS-CT</t>
  </si>
  <si>
    <t>0901-TX-EL PASO-OK-TX</t>
  </si>
  <si>
    <t>TPB-TPB-AL-NC</t>
  </si>
  <si>
    <t>0768-CA-POWAY-CA-NJ</t>
  </si>
  <si>
    <t>0201-TN-CLEVELAND-TN-OR</t>
  </si>
  <si>
    <t>0A05-FL-JACKSONVILLE-FL-AL</t>
  </si>
  <si>
    <t>5301-MA-OXFORD-MA-KY</t>
  </si>
  <si>
    <t>4201-MS-TUPELO-NV-MS</t>
  </si>
  <si>
    <t>8625-OH-WARREN-OH-GA</t>
  </si>
  <si>
    <t>0002-KY-WINCHESTER-SC-KY</t>
  </si>
  <si>
    <t>8625-OH-WARREN-OH-TX</t>
  </si>
  <si>
    <t>8661-NC-BUTNER-NC-OK</t>
  </si>
  <si>
    <t>8676-TX-NEW BRAUNFELS-TX-MS</t>
  </si>
  <si>
    <t>8605-IN-INDIANAPOLIS-IN-KS</t>
  </si>
  <si>
    <t>8689-CA-ROCKLIN-CA-WA</t>
  </si>
  <si>
    <t>8688-PA-HONEY BROOK-PA-TX</t>
  </si>
  <si>
    <t>8686-OH-WHITEHALL-OH-OH</t>
  </si>
  <si>
    <t>8604-CA-CITY OF INDUSTRY-GA-CA</t>
  </si>
  <si>
    <t>0E25-CA-CITY OF INDUSTRY-MD-CA</t>
  </si>
  <si>
    <t>0201-TN-CLEVELAND-TN-PA</t>
  </si>
  <si>
    <t>8689-CA-ROCKLIN-CA-ID</t>
  </si>
  <si>
    <t>1115-NC-CONOVER-NC-CO</t>
  </si>
  <si>
    <t>8604-CA-CITY OF INDUSTRY-CA-MS</t>
  </si>
  <si>
    <t>8679-MO-SAINT PETERS-SC-MO</t>
  </si>
  <si>
    <t>1704-MS-HOUSTON-CA-MS</t>
  </si>
  <si>
    <t>8683-PA-BETHEL PARK-PA-WV</t>
  </si>
  <si>
    <t>0E25-CA-CITY OF INDUSTRY-PA-CA</t>
  </si>
  <si>
    <t>8685-OH-MACEDONIA-OH-MI</t>
  </si>
  <si>
    <t>7300-NC-WINSTON SALEM-NC-OR</t>
  </si>
  <si>
    <t>0N64-NC-HIGH POINT-NC-SD</t>
  </si>
  <si>
    <t>8630-CO-AURORA-NV-CO</t>
  </si>
  <si>
    <t>0009-NC-GREENSBORO-NY-NC</t>
  </si>
  <si>
    <t>8663-FL-PLANT CITY-TX-FL</t>
  </si>
  <si>
    <t>8689-CA-ROCKLIN-CA-TX</t>
  </si>
  <si>
    <t>8625-OH-WARREN-OH-CO</t>
  </si>
  <si>
    <t>0E25-CA-CITY OF INDUSTRY-MA-CA</t>
  </si>
  <si>
    <t>6018-IL-MORRIS-IL-MB</t>
  </si>
  <si>
    <t>8661-NC-BUTNER-MD-NC</t>
  </si>
  <si>
    <t>4201-MS-TUPELO-MS-AR</t>
  </si>
  <si>
    <t>8604-CA-CITY OF INDUSTRY-NJ-CA</t>
  </si>
  <si>
    <t>0201-MO-CARTHAGE-MO-TN</t>
  </si>
  <si>
    <t>0114-MO-CARTHAGE-UT-MO</t>
  </si>
  <si>
    <t>1130-MS-PONTOTOC-MS-GA</t>
  </si>
  <si>
    <t>1130-MS-PONTOTOC-MS-SC</t>
  </si>
  <si>
    <t>8669-UT-CLEARFIELD-UT-NM</t>
  </si>
  <si>
    <t>6014-CA-TRACY-OR-CA</t>
  </si>
  <si>
    <t>0001-MO-CARTHAGE-UT-MO</t>
  </si>
  <si>
    <t>1112-AR-FORT SMITH-CA-AR</t>
  </si>
  <si>
    <t>8689-CA-ROCKLIN-CA-OK</t>
  </si>
  <si>
    <t>8681-GA-ASHBURN-GA-MD</t>
  </si>
  <si>
    <t>1701-TX-FORT WORTH-NC-TX</t>
  </si>
  <si>
    <t>1121-GA-NEWNAN-GA-IN</t>
  </si>
  <si>
    <t>8629-TN-GOODLETTSVILLE-TN-NM</t>
  </si>
  <si>
    <t>8625-OH-WARREN-GA-OH</t>
  </si>
  <si>
    <t>0R01-IN-KOUTS-CO-IN</t>
  </si>
  <si>
    <t>8500-NC-WINSTON SALEM-IL-NC</t>
  </si>
  <si>
    <t>8630-CO-AURORA-AB-CO</t>
  </si>
  <si>
    <t>0071-PA-WILKES BARRE-PA-NH</t>
  </si>
  <si>
    <t>1129-MD-HAVRE DE GRACE-MD-NC</t>
  </si>
  <si>
    <t>8683-PA-BETHEL PARK-MI-PA</t>
  </si>
  <si>
    <t>1112-AR-FORT SMITH-AR-MD</t>
  </si>
  <si>
    <t>8669-UT-CLEARFIELD-UT-OH</t>
  </si>
  <si>
    <t>8660-NC-WINSTON SALEM-CO-NC</t>
  </si>
  <si>
    <t>1123-CA-ONTARIO-CA-ID</t>
  </si>
  <si>
    <t>8665-OK-OKLAHOMA CITY-OK-IN</t>
  </si>
  <si>
    <t>8625-OH-WARREN-OH-NC</t>
  </si>
  <si>
    <t>8651-TX-AUSTIN-TX-SD</t>
  </si>
  <si>
    <t>TPB-TPB-OK-MS</t>
  </si>
  <si>
    <t>0071-PA-WILKES BARRE-PA-ME</t>
  </si>
  <si>
    <t>8625-OH-WARREN-OH-MA</t>
  </si>
  <si>
    <t>TPB-TPB-MI-NH</t>
  </si>
  <si>
    <t>8676-TX-NEW BRAUNFELS-TN-TX</t>
  </si>
  <si>
    <t>1129-MD-HAVRE DE GRACE-NJ-MD</t>
  </si>
  <si>
    <t>1200-ON-WATERLOO-ON-IL</t>
  </si>
  <si>
    <t>0E25-CA-CITY OF INDUSTRY-GA-CA</t>
  </si>
  <si>
    <t>TPB-TPB-NJ-NJ</t>
  </si>
  <si>
    <t>TPB-TPB-CA-CO</t>
  </si>
  <si>
    <t>8604-CA-CITY OF INDUSTRY-CA-VA</t>
  </si>
  <si>
    <t>8683-PA-BETHEL PARK-PA-LA</t>
  </si>
  <si>
    <t>8608-AZ-PHOENIX-AZ-ND</t>
  </si>
  <si>
    <t>0178-IL-DES PLAINES-IL-UT</t>
  </si>
  <si>
    <t>8625-OH-WARREN-OH-FL</t>
  </si>
  <si>
    <t>TPB-TPB-AL-IN</t>
  </si>
  <si>
    <t>8668-MI-LIVONIA-IL-MI</t>
  </si>
  <si>
    <t>0004-OK-OKLAHOMA CITY-OK-KY</t>
  </si>
  <si>
    <t>TPB-TPB-CA-ID</t>
  </si>
  <si>
    <t>0344-MS-SALTILLO-MS-CA</t>
  </si>
  <si>
    <t>1130-MS-PONTOTOC-MS-NC</t>
  </si>
  <si>
    <t>1130-MS-PONTOTOC-MS-NY</t>
  </si>
  <si>
    <t>8605-IN-INDIANAPOLIS-MA-IN</t>
  </si>
  <si>
    <t>0906-FL-PLANT CITY-FL-KY</t>
  </si>
  <si>
    <t>5521-TX-LAREDO-TN-TX</t>
  </si>
  <si>
    <t>6130-MO-CARTHAGE-MO-FL</t>
  </si>
  <si>
    <t>TPB-TPB-GA-UT</t>
  </si>
  <si>
    <t>5801-MS-BALDWYN-MS-IN</t>
  </si>
  <si>
    <t>8677-TX-FORT WORTH-FL-TX</t>
  </si>
  <si>
    <t>8608-AZ-PHOENIX-NC-AZ</t>
  </si>
  <si>
    <t>8700-MS-SHANNON-MS-NC</t>
  </si>
  <si>
    <t>8688-PA-HONEY BROOK-PA-PA</t>
  </si>
  <si>
    <t>0612-KY-GEORGETOWN-OR-KY</t>
  </si>
  <si>
    <t>0783-TX-FORT WORTH-PA-TX</t>
  </si>
  <si>
    <t>8682-GA-CALHOUN-GA-MI</t>
  </si>
  <si>
    <t>0400-MO-CARTHAGE-MO-AL</t>
  </si>
  <si>
    <t>8651-TX-AUSTIN-TX-WA</t>
  </si>
  <si>
    <t>1702-TX-FORT WORTH-MO-TX</t>
  </si>
  <si>
    <t>1117-GA-AMERICUS-GA-FL</t>
  </si>
  <si>
    <t>TPB-TPB-CA-NV</t>
  </si>
  <si>
    <t>8622-SC-FORT MILL-TX-SC</t>
  </si>
  <si>
    <t>8668-MI-LIVONIA-WV-MI</t>
  </si>
  <si>
    <t>8662-GA-LAWRENCEVILLE-IN-GA</t>
  </si>
  <si>
    <t>0925-NC-SALISBURY-IL-NC</t>
  </si>
  <si>
    <t>1111-CA-ONTARIO-PA-CA</t>
  </si>
  <si>
    <t>8625-OH-WARREN-OH-WV</t>
  </si>
  <si>
    <t>8676-TX-NEW BRAUNFELS-OH-TX</t>
  </si>
  <si>
    <t>0344-MS-SALTILLO-MS-WI</t>
  </si>
  <si>
    <t>0906-FL-PLANT CITY-GA-FL</t>
  </si>
  <si>
    <t>1110-GA-NEWNAN-GA-CA</t>
  </si>
  <si>
    <t>1129-MD-HAVRE DE GRACE-MD-OH</t>
  </si>
  <si>
    <t>8689-CA-ROCKLIN-CA-CO</t>
  </si>
  <si>
    <t>8672-VA-MANASSAS-VA-NC</t>
  </si>
  <si>
    <t>8661-NC-BUTNER-NC-AZ</t>
  </si>
  <si>
    <t>1121-GA-NEWNAN-GA-NY</t>
  </si>
  <si>
    <t>8660-NC-WINSTON SALEM-AL-NC</t>
  </si>
  <si>
    <t>0118-NC-STATESVILLE-OH-NC</t>
  </si>
  <si>
    <t>0118-NC-STATESVILLE-NC-IL</t>
  </si>
  <si>
    <t>8625-OH-WARREN-NY-OH</t>
  </si>
  <si>
    <t>1124-CA-ONTARIO-UT-CA</t>
  </si>
  <si>
    <t>1112-AR-FORT SMITH-AR-OR</t>
  </si>
  <si>
    <t>1702-TX-FORT WORTH-TX-OH</t>
  </si>
  <si>
    <t>0925-NC-SALISBURY-NC-MI</t>
  </si>
  <si>
    <t>0016-GA-MONROE-GA-PA</t>
  </si>
  <si>
    <t>8684-WV-SAINT ALBANS-WV-SC</t>
  </si>
  <si>
    <t>0906-FL-PLANT CITY-FL-TN</t>
  </si>
  <si>
    <t>0906-FL-PLANT CITY-FL-MI</t>
  </si>
  <si>
    <t>0906-FL-PLANT CITY-FL-IN</t>
  </si>
  <si>
    <t>8667-MI-WYOMING-MI-NY</t>
  </si>
  <si>
    <t>TPB-TPB-AL-TX</t>
  </si>
  <si>
    <t>0906-FL-PLANT CITY-FL-OH</t>
  </si>
  <si>
    <t>0906-FL-PLANT CITY-FL-MO</t>
  </si>
  <si>
    <t>TPB-TPB-GA-ND</t>
  </si>
  <si>
    <t>1111-CA-ONTARIO-UT-CA</t>
  </si>
  <si>
    <t>8605-IN-INDIANAPOLIS-AL-IN</t>
  </si>
  <si>
    <t>0906-FL-PLANT CITY-FL-AR</t>
  </si>
  <si>
    <t>1200-ON-WATERLOO-MS-ON</t>
  </si>
  <si>
    <t>0767-WA-KIRKLAND-WA-MI</t>
  </si>
  <si>
    <t>0042-UT-OGDEN-UT-CO</t>
  </si>
  <si>
    <t>8682-GA-CALHOUN-CA-GA</t>
  </si>
  <si>
    <t>0906-FL-PLANT CITY-FL-TX</t>
  </si>
  <si>
    <t>0N64-NC-HIGH POINT-NC-ID</t>
  </si>
  <si>
    <t>6016-MO-CAPE GIRARDEAU-MO-MS</t>
  </si>
  <si>
    <t>0002-KY-WINCHESTER-KY-CO</t>
  </si>
  <si>
    <t>0656-GA-VILLA RICA-GA-OR</t>
  </si>
  <si>
    <t>0R01-IN-KOUTS-IN-FL</t>
  </si>
  <si>
    <t>1121-GA-NEWNAN-GA-MS</t>
  </si>
  <si>
    <t>8608-AZ-PHOENIX-AZ-GA</t>
  </si>
  <si>
    <t>8607-TX-GRAPEVINE-TX-OH</t>
  </si>
  <si>
    <t>0003-TX-ENNIS-SC-TX</t>
  </si>
  <si>
    <t>0612-KY-GEORGETOWN-MA-KY</t>
  </si>
  <si>
    <t>8608-AZ-PHOENIX-ND-AZ</t>
  </si>
  <si>
    <t>8602-TX-FORT WORTH-IL-TX</t>
  </si>
  <si>
    <t>8671-GA-POOLER-TX-GA</t>
  </si>
  <si>
    <t>8679-MO-SAINT PETERS-MO-WY</t>
  </si>
  <si>
    <t>8625-OH-WARREN-OH-MS</t>
  </si>
  <si>
    <t>TPB-TPB-AL-AL</t>
  </si>
  <si>
    <t>8679-MO-SAINT PETERS-OR-MO</t>
  </si>
  <si>
    <t>8682-GA-CALHOUN-GA-KY</t>
  </si>
  <si>
    <t>0400-MO-CARTHAGE-MN-MO</t>
  </si>
  <si>
    <t>8603-MS-PONTOTOC-NJ-MS</t>
  </si>
  <si>
    <t>6016-MO-CAPE GIRARDEAU-MO-WI</t>
  </si>
  <si>
    <t>8678-TX-HOUSTON-TX-MI</t>
  </si>
  <si>
    <t>0009-NC-GREENSBORO-NC-AZ</t>
  </si>
  <si>
    <t>0009-NC-GREENSBORO-NC-CT</t>
  </si>
  <si>
    <t>1115-NC-CONOVER-IN-NC</t>
  </si>
  <si>
    <t>8661-NC-BUTNER-AL-NC</t>
  </si>
  <si>
    <t>0042-UT-OGDEN-UT-CA</t>
  </si>
  <si>
    <t>8672-VA-MANASSAS-VA-SC</t>
  </si>
  <si>
    <t>1702-TX-FORT WORTH-TX-CA</t>
  </si>
  <si>
    <t>8677-TX-FORT WORTH-TX-AL</t>
  </si>
  <si>
    <t>0953-NC-WALLACE-TN-NC</t>
  </si>
  <si>
    <t>TPB-TPB-CA-KS</t>
  </si>
  <si>
    <t>1130-MS-PONTOTOC-MS-AZ</t>
  </si>
  <si>
    <t>1110-GA-NEWNAN-AL-GA</t>
  </si>
  <si>
    <t>TPB-TPB-MS-KY</t>
  </si>
  <si>
    <t>TPB-TPB-TN-MN</t>
  </si>
  <si>
    <t>8668-MI-LIVONIA-MN-MI</t>
  </si>
  <si>
    <t>TPB-TPB-TX-AR</t>
  </si>
  <si>
    <t>0E25-CA-CITY OF INDUSTRY-CA-MT</t>
  </si>
  <si>
    <t>1129-MD-HAVRE DE GRACE-MD-AR</t>
  </si>
  <si>
    <t>TPB-TPB-GA-VA</t>
  </si>
  <si>
    <t>TPB-TPB-TX-AL</t>
  </si>
  <si>
    <t>0400-MO-CARTHAGE-MO-CA</t>
  </si>
  <si>
    <t>0000-MO-CARTHAGE-OK-MO</t>
  </si>
  <si>
    <t>0396-WI-SAUKVILLE-WI-TX</t>
  </si>
  <si>
    <t>1121-GA-NEWNAN-NC-GA</t>
  </si>
  <si>
    <t>8673-WI-MENOMONEE FALLS-WI-KS</t>
  </si>
  <si>
    <t>8677-TX-FORT WORTH-TX-CA</t>
  </si>
  <si>
    <t>0918-MI-SPARTA-NJ-MI</t>
  </si>
  <si>
    <t>8605-IN-INDIANAPOLIS-IN-WY</t>
  </si>
  <si>
    <t>8679-MO-SAINT PETERS-MO-SC</t>
  </si>
  <si>
    <t>TPB-TPB-CA-FL</t>
  </si>
  <si>
    <t>0E25-CA-CITY OF INDUSTRY-NJ-CA</t>
  </si>
  <si>
    <t>0656-GA-VILLA RICA-TX-GA</t>
  </si>
  <si>
    <t>0004-OK-OKLAHOMA CITY-OK-MO</t>
  </si>
  <si>
    <t>0178-IL-DES PLAINES-OK-IL</t>
  </si>
  <si>
    <t>8660-NC-WINSTON SALEM-SD-NC</t>
  </si>
  <si>
    <t>8605-IN-INDIANAPOLIS-IN-ON</t>
  </si>
  <si>
    <t>8677-TX-FORT WORTH-MO-TX</t>
  </si>
  <si>
    <t>8671-GA-POOLER-SC-GA</t>
  </si>
  <si>
    <t>8679-MO-SAINT PETERS-PA-MO</t>
  </si>
  <si>
    <t>8685-OH-MACEDONIA-OH-FL</t>
  </si>
  <si>
    <t>8677-TX-FORT WORTH-TX-OH</t>
  </si>
  <si>
    <t>0768-CA-POWAY-NJ-CA</t>
  </si>
  <si>
    <t>TPB-TPB-MD-FL</t>
  </si>
  <si>
    <t>TPB-TPB-SD-TX</t>
  </si>
  <si>
    <t>1701-TX-FORT WORTH-MS-TX</t>
  </si>
  <si>
    <t>1130-MS-PONTOTOC-NC-MS</t>
  </si>
  <si>
    <t>1122-GA-NEWNAN-GA-AR</t>
  </si>
  <si>
    <t>0980-CA-CITY OF INDUSTRY-CA-AZ</t>
  </si>
  <si>
    <t>0980-CA-CITY OF INDUSTRY-CA-CO</t>
  </si>
  <si>
    <t>8605-IN-INDIANAPOLIS-KY-IN</t>
  </si>
  <si>
    <t>8677-TX-FORT WORTH-KS-TX</t>
  </si>
  <si>
    <t>TPB-TPB-AL-GA</t>
  </si>
  <si>
    <t>8634-AL-BESSEMER-OR-AL</t>
  </si>
  <si>
    <t>7300-NC-WINSTON SALEM-WI-NC</t>
  </si>
  <si>
    <t>0732-MI-SPRING LAKE-WI-MI</t>
  </si>
  <si>
    <t>0039-MO-CARTHAGE-MO-AR</t>
  </si>
  <si>
    <t>8629-TN-GOODLETTSVILLE-WV-TN</t>
  </si>
  <si>
    <t>TPB-TPB-WV-MD</t>
  </si>
  <si>
    <t>8689-CA-ROCKLIN-PA-CA</t>
  </si>
  <si>
    <t>0918-MI-SPARTA-MI-NJ</t>
  </si>
  <si>
    <t>0980-CA-CITY OF INDUSTRY-CA-OR</t>
  </si>
  <si>
    <t>6016-MO-CAPE GIRARDEAU-MO-SD</t>
  </si>
  <si>
    <t>0042-UT-OGDEN-MT-UT</t>
  </si>
  <si>
    <t>0003-TX-ENNIS-IN-TX</t>
  </si>
  <si>
    <t>8672-VA-MANASSAS-VA-AL</t>
  </si>
  <si>
    <t>0400-MO-CARTHAGE-MO-NC</t>
  </si>
  <si>
    <t>8700-IN-KENDALLVILLE-IN-MS</t>
  </si>
  <si>
    <t>1113-CA-LOS ANGELES-CA-AR</t>
  </si>
  <si>
    <t>0803-NC-LIBERTY-CT-NC</t>
  </si>
  <si>
    <t>8605-IN-INDIANAPOLIS-IN-NH</t>
  </si>
  <si>
    <t>0768-CA-POWAY-CT-CA</t>
  </si>
  <si>
    <t>0079-MO-CARTHAGE-MS-MO</t>
  </si>
  <si>
    <t>8661-NC-BUTNER-NC-TX</t>
  </si>
  <si>
    <t>0201-TN-CLEVELAND-TN-MN</t>
  </si>
  <si>
    <t>TPB-TPB-IN-PA</t>
  </si>
  <si>
    <t>8611-NJ-EDISON-MI-NJ</t>
  </si>
  <si>
    <t>8685-OH-MACEDONIA-TX-OH</t>
  </si>
  <si>
    <t>8608-AZ-PHOENIX-NV-AZ</t>
  </si>
  <si>
    <t>8687-PA-TYRONE-PA-AL</t>
  </si>
  <si>
    <t>TPB-TPB-AL-SC</t>
  </si>
  <si>
    <t>TPB-TPB-GA-AL</t>
  </si>
  <si>
    <t>0918-MI-SPARTA-MI-IN</t>
  </si>
  <si>
    <t>TPB-TPB-AL-MT</t>
  </si>
  <si>
    <t>0768-CA-POWAY-WI-CA</t>
  </si>
  <si>
    <t>8685-OH-MACEDONIA-MI-OH</t>
  </si>
  <si>
    <t>6130-MO-CARTHAGE-MO-NC</t>
  </si>
  <si>
    <t>8629-TN-GOODLETTSVILLE-PA-TN</t>
  </si>
  <si>
    <t>8683-PA-BETHEL PARK-PA-CO</t>
  </si>
  <si>
    <t>1112-AR-FORT SMITH-AR-AR</t>
  </si>
  <si>
    <t>8677-TX-FORT WORTH-TX-IL</t>
  </si>
  <si>
    <t>8660-NC-WINSTON SALEM-NC-ID</t>
  </si>
  <si>
    <t>6016-MO-CAPE GIRARDEAU-MO-MD</t>
  </si>
  <si>
    <t>0803-NC-LIBERTY-KS-NC</t>
  </si>
  <si>
    <t>0001-MO-CARTHAGE-CA-MO</t>
  </si>
  <si>
    <t>8685-OH-MACEDONIA-OH-IL</t>
  </si>
  <si>
    <t>0925-NC-SALISBURY-NC-WI</t>
  </si>
  <si>
    <t>4601-MO-CARTHAGE-MO-FL</t>
  </si>
  <si>
    <t>8679-MO-SAINT PETERS-OK-MO</t>
  </si>
  <si>
    <t>8677-TX-FORT WORTH-TX-KS</t>
  </si>
  <si>
    <t>0400-MO-CARTHAGE-WI-MO</t>
  </si>
  <si>
    <t>8663-FL-PLANT CITY-FL-ID</t>
  </si>
  <si>
    <t>8604-CA-CITY OF INDUSTRY-CA-FL</t>
  </si>
  <si>
    <t>8607-NC-STATESVILLE-NC-TX</t>
  </si>
  <si>
    <t>0071-PA-WILKES BARRE-PA-UT</t>
  </si>
  <si>
    <t>0906-FL-PLANT CITY-FL-LA</t>
  </si>
  <si>
    <t>8688-PA-HONEY BROOK-PA-AL</t>
  </si>
  <si>
    <t>0908-MS-PONTOTOC-NC-MS</t>
  </si>
  <si>
    <t>0039-MO-CARTHAGE-NC-MO</t>
  </si>
  <si>
    <t>8674-IL-GLENDALE HEIGHTS-IL-OK</t>
  </si>
  <si>
    <t>8669-UT-CLEARFIELD-GA-UT</t>
  </si>
  <si>
    <t>0400-MO-CARTHAGE-MO-NY</t>
  </si>
  <si>
    <t>TPB-TPB-CA-MT</t>
  </si>
  <si>
    <t>0E25-CA-CITY OF INDUSTRY-CA-OK</t>
  </si>
  <si>
    <t>8667-MI-WYOMING-MI-NJ</t>
  </si>
  <si>
    <t>4601-MO-CARTHAGE-VA-MO</t>
  </si>
  <si>
    <t>TPB-TPB-TX-WV</t>
  </si>
  <si>
    <t>8677-TX-FORT WORTH-TX-NE</t>
  </si>
  <si>
    <t>0906-FL-PLANT CITY-FL-MD</t>
  </si>
  <si>
    <t>0903-TX-EL PASO-SC-TX</t>
  </si>
  <si>
    <t>0548-NC-STATESVILLE-NC-IL</t>
  </si>
  <si>
    <t>8677-TX-FORT WORTH-TX-UT</t>
  </si>
  <si>
    <t>8671-GA-POOLER-GA-OH</t>
  </si>
  <si>
    <t>1115-NC-CONOVER-NC-NJ</t>
  </si>
  <si>
    <t>7300-NC-WINSTON SALEM-NC-DE</t>
  </si>
  <si>
    <t>0576-ON-OLDCASTLE-OK-ON</t>
  </si>
  <si>
    <t>0767-WA-KIRKLAND-WA-IN</t>
  </si>
  <si>
    <t>8607-MO-SAINT PETERS-TX-MO</t>
  </si>
  <si>
    <t>0788-IN-RENSSELAER-IN-IL</t>
  </si>
  <si>
    <t>0383-PA-BERWICK-WA-PA</t>
  </si>
  <si>
    <t>8670-WA-VANCOUVER-CA-WA</t>
  </si>
  <si>
    <t>8676-TX-NEW BRAUNFELS-TX-PA</t>
  </si>
  <si>
    <t>8689-CA-ROCKLIN-CA-UT</t>
  </si>
  <si>
    <t>0950-NC-BEULAVILLE-NV-NC</t>
  </si>
  <si>
    <t>6016-MO-CAPE GIRARDEAU-MO-NE</t>
  </si>
  <si>
    <t>8685-OH-MACEDONIA-OH-WV</t>
  </si>
  <si>
    <t>0903-TX-EL PASO-TX-IA</t>
  </si>
  <si>
    <t>1130-MS-PONTOTOC-MS-TX</t>
  </si>
  <si>
    <t>1110-GA-NEWNAN-CA-GA</t>
  </si>
  <si>
    <t>8663-FL-PLANT CITY-FL-MD</t>
  </si>
  <si>
    <t>0396-TX-EL PASO-TX-CA</t>
  </si>
  <si>
    <t>8607-TX-GRAPEVINE-LA-TX</t>
  </si>
  <si>
    <t>0396-TX-EL PASO-RI-TX</t>
  </si>
  <si>
    <t>0178-IL-DES PLAINES-IL-QC</t>
  </si>
  <si>
    <t>TPB-TPB-SD-MT</t>
  </si>
  <si>
    <t>5100-KY-LEITCHFIELD-CO-KY</t>
  </si>
  <si>
    <t>TPB-TPB-CO-AL</t>
  </si>
  <si>
    <t>TPB-TPB-AR-WI</t>
  </si>
  <si>
    <t>8661-NC-BUTNER-TX-NC</t>
  </si>
  <si>
    <t>8667-MI-WYOMING-TN-MI</t>
  </si>
  <si>
    <t>8676-TX-NEW BRAUNFELS-GA-TX</t>
  </si>
  <si>
    <t>0003-TX-ENNIS-GA-TX</t>
  </si>
  <si>
    <t>4601-MO-CARTHAGE-MO-NC</t>
  </si>
  <si>
    <t>0002-KY-WINCHESTER-MS-KY</t>
  </si>
  <si>
    <t>5600-FL-SUNRISE-AZ-FL</t>
  </si>
  <si>
    <t>0071-PA-WILKES BARRE-PA-VT</t>
  </si>
  <si>
    <t>8686-OH-WHITEHALL-OH-IN</t>
  </si>
  <si>
    <t>1112-AR-FORT SMITH-AR-MI</t>
  </si>
  <si>
    <t>8677-TX-FORT WORTH-TX-WA</t>
  </si>
  <si>
    <t>TPB-TPB-CA-IL</t>
  </si>
  <si>
    <t>8650-TX-GRAPEVINE-AZ-TX</t>
  </si>
  <si>
    <t>5600-AZ-GLENDALE-AZ-TX</t>
  </si>
  <si>
    <t>4201-MS-TUPELO-MS-WI</t>
  </si>
  <si>
    <t>1129-MD-HAVRE DE GRACE-MD-SC</t>
  </si>
  <si>
    <t>8605-IN-INDIANAPOLIS-IN-SC</t>
  </si>
  <si>
    <t>8607-TX-GRAPEVINE-GA-TX</t>
  </si>
  <si>
    <t>0118-NC-STATESVILLE-MI-NC</t>
  </si>
  <si>
    <t>0732-MI-SPRING LAKE-MI-WI</t>
  </si>
  <si>
    <t>8622-SC-FORT MILL-SC-OH</t>
  </si>
  <si>
    <t>0914-CT-MIDDLETOWN-PA-CT</t>
  </si>
  <si>
    <t>8700-MS-SHANNON-MS-WI</t>
  </si>
  <si>
    <t>8670-WA-VANCOUVER-UT-WA</t>
  </si>
  <si>
    <t>8689-CA-ROCKLIN-CA-OR</t>
  </si>
  <si>
    <t>0906-FL-PLANT CITY-FL-CT</t>
  </si>
  <si>
    <t>8678-TX-HOUSTON-TX-VA</t>
  </si>
  <si>
    <t>8605-IN-INDIANAPOLIS-OR-IN</t>
  </si>
  <si>
    <t>8605-IN-INDIANAPOLIS-IN-MT</t>
  </si>
  <si>
    <t>8609-WA-FIFE-UT-WA</t>
  </si>
  <si>
    <t>TPB-TPB-FL-VA</t>
  </si>
  <si>
    <t>8679-MO-SAINT PETERS-MI-MO</t>
  </si>
  <si>
    <t>8689-CA-ROCKLIN-OR-CA</t>
  </si>
  <si>
    <t>8673-WI-MENOMONEE FALLS-MN-WI</t>
  </si>
  <si>
    <t>1111-CA-ONTARIO-CA-MN</t>
  </si>
  <si>
    <t>1111-CA-ONTARIO-CA-SC</t>
  </si>
  <si>
    <t>8671-GA-POOLER-GA-MD</t>
  </si>
  <si>
    <t>5100-KY-LEITCHFIELD-KY-IL</t>
  </si>
  <si>
    <t>0079-MO-CARTHAGE-MO-SC</t>
  </si>
  <si>
    <t>8684-WV-SAINT ALBANS-WV-MD</t>
  </si>
  <si>
    <t>8650-TX-GRAPEVINE-MI-TX</t>
  </si>
  <si>
    <t>8607-TX-GRAPEVINE-TX-MT</t>
  </si>
  <si>
    <t>0001-MO-CARTHAGE-MO-OH</t>
  </si>
  <si>
    <t>8634-AL-BESSEMER-MS-AL</t>
  </si>
  <si>
    <t>8671-GA-POOLER-GA-LA</t>
  </si>
  <si>
    <t>0042-UT-OGDEN-UT-WA</t>
  </si>
  <si>
    <t>8679-MO-SAINT PETERS-MO-AL</t>
  </si>
  <si>
    <t>8687-PA-TYRONE-PA-OH</t>
  </si>
  <si>
    <t>8651-TX-AUSTIN-TX-AL</t>
  </si>
  <si>
    <t>0042-UT-OGDEN-UT-ID</t>
  </si>
  <si>
    <t>0803-NC-LIBERTY-QC-NC</t>
  </si>
  <si>
    <t>0002-KY-WINCHESTER-KY-CA</t>
  </si>
  <si>
    <t>8650-TX-GRAPEVINE-TX-GA</t>
  </si>
  <si>
    <t>TPB-TPB-MO-NC</t>
  </si>
  <si>
    <t>TPB-TPB-AL-WI</t>
  </si>
  <si>
    <t>TPB-TPB-OR-WI</t>
  </si>
  <si>
    <t>8687-PA-TYRONE-PA-SC</t>
  </si>
  <si>
    <t>PQ</t>
  </si>
  <si>
    <t>EXLA-18603-PQ</t>
  </si>
  <si>
    <t>EXLA-27101-PQ</t>
  </si>
  <si>
    <t>EXLA-28613-PQ</t>
  </si>
  <si>
    <t>EXLA-28625-PQ</t>
  </si>
  <si>
    <t>EXLA-28677-PQ</t>
  </si>
  <si>
    <t>EXLA-38851-PQ</t>
  </si>
  <si>
    <t>EXLA-60502-PQ</t>
  </si>
  <si>
    <t>EXLA-76102-PQ</t>
  </si>
  <si>
    <t>EXLA-76106-PQ</t>
  </si>
  <si>
    <t>EXLA-76119-PQ</t>
  </si>
  <si>
    <t>EXLA-77064-PQ</t>
  </si>
  <si>
    <t>EXLA-79936-PQ</t>
  </si>
  <si>
    <t>--</t>
  </si>
  <si>
    <t>CNWY-27260-CA</t>
  </si>
  <si>
    <t>CNWY-27260-FL</t>
  </si>
  <si>
    <t>CNWY-27260-GA</t>
  </si>
  <si>
    <t>CNWY-27260-IL</t>
  </si>
  <si>
    <t>CNWY-27260-MD</t>
  </si>
  <si>
    <t>CNWY-27260-MS</t>
  </si>
  <si>
    <t>CNWY-27260-NY</t>
  </si>
  <si>
    <t>CNWY-27260-OH</t>
  </si>
  <si>
    <t>CNWY-27260-PA</t>
  </si>
  <si>
    <t>CNWY-27260-SC</t>
  </si>
  <si>
    <t>CNWY-27260-UT</t>
  </si>
  <si>
    <t>CNWY-27260-WI</t>
  </si>
  <si>
    <t>CNWY-28613-AL</t>
  </si>
  <si>
    <t>CNWY-28613-AR</t>
  </si>
  <si>
    <t>CNWY-28613-CA</t>
  </si>
  <si>
    <t>CNWY-28613-CO</t>
  </si>
  <si>
    <t>CNWY-28613-CT</t>
  </si>
  <si>
    <t>CNWY-28613-FL</t>
  </si>
  <si>
    <t>CNWY-28613-GA</t>
  </si>
  <si>
    <t>CNWY-28613-ID</t>
  </si>
  <si>
    <t>CNWY-28613-IL</t>
  </si>
  <si>
    <t>CNWY-28613-IN</t>
  </si>
  <si>
    <t>CNWY-28613-KY</t>
  </si>
  <si>
    <t>CNWY-28613-MD</t>
  </si>
  <si>
    <t>CNWY-28613-MI</t>
  </si>
  <si>
    <t>CNWY-28613-MS</t>
  </si>
  <si>
    <t>CNWY-28613-NC</t>
  </si>
  <si>
    <t>CNWY-28613-NE</t>
  </si>
  <si>
    <t>CNWY-28613-NJ</t>
  </si>
  <si>
    <t>CNWY-28613-NV</t>
  </si>
  <si>
    <t>CNWY-28613-NY</t>
  </si>
  <si>
    <t>CNWY-28613-OH</t>
  </si>
  <si>
    <t>CNWY-28613-OR</t>
  </si>
  <si>
    <t>CNWY-28613-PA</t>
  </si>
  <si>
    <t>CNWY-28613-SC</t>
  </si>
  <si>
    <t>CNWY-28613-TX</t>
  </si>
  <si>
    <t>CNWY-28613-UT</t>
  </si>
  <si>
    <t>CNWY-28613-VA</t>
  </si>
  <si>
    <t>CNWY-28613-WA</t>
  </si>
  <si>
    <t>CNWY-28613-WI</t>
  </si>
  <si>
    <t>CNWY-30180-AL</t>
  </si>
  <si>
    <t>CNWY-30180-AR</t>
  </si>
  <si>
    <t>CNWY-30180-CA</t>
  </si>
  <si>
    <t>CNWY-30180-DE</t>
  </si>
  <si>
    <t>CNWY-30180-FL</t>
  </si>
  <si>
    <t>CNWY-30180-GA</t>
  </si>
  <si>
    <t>CNWY-30180-IL</t>
  </si>
  <si>
    <t>CNWY-30180-KY</t>
  </si>
  <si>
    <t>CNWY-30180-LA</t>
  </si>
  <si>
    <t>CNWY-30180-MD</t>
  </si>
  <si>
    <t>CNWY-30180-MS</t>
  </si>
  <si>
    <t>CNWY-30180-NE</t>
  </si>
  <si>
    <t>CNWY-30180-NJ</t>
  </si>
  <si>
    <t>CNWY-30180-NV</t>
  </si>
  <si>
    <t>CNWY-30180-NY</t>
  </si>
  <si>
    <t>CNWY-30180-OK</t>
  </si>
  <si>
    <t>CNWY-30180-OR</t>
  </si>
  <si>
    <t>CNWY-30180-PA</t>
  </si>
  <si>
    <t>CNWY-30180-RI</t>
  </si>
  <si>
    <t>CNWY-30180-SC</t>
  </si>
  <si>
    <t>CNWY-30180-TX</t>
  </si>
  <si>
    <t>CNWY-30180-UT</t>
  </si>
  <si>
    <t>CNWY-30180-WA</t>
  </si>
  <si>
    <t>CNWY-30180-WI</t>
  </si>
  <si>
    <t>CNWY-30180-WV</t>
  </si>
  <si>
    <t>CNWY-60450-AB</t>
  </si>
  <si>
    <t>CNWY-60450-AL</t>
  </si>
  <si>
    <t>CNWY-60450-AZ</t>
  </si>
  <si>
    <t>CNWY-60450-CA</t>
  </si>
  <si>
    <t>CNWY-60450-CT</t>
  </si>
  <si>
    <t>CNWY-60450-FL</t>
  </si>
  <si>
    <t>CNWY-60450-GA</t>
  </si>
  <si>
    <t>CNWY-60450-IA</t>
  </si>
  <si>
    <t>CNWY-60450-IL</t>
  </si>
  <si>
    <t>CNWY-60450-IN</t>
  </si>
  <si>
    <t>CNWY-60450-KS</t>
  </si>
  <si>
    <t>CNWY-60450-LA</t>
  </si>
  <si>
    <t>CNWY-60450-MA</t>
  </si>
  <si>
    <t>CNWY-60450-MD</t>
  </si>
  <si>
    <t>CNWY-60450-ME</t>
  </si>
  <si>
    <t>CNWY-60450-MI</t>
  </si>
  <si>
    <t>CNWY-60450-MN</t>
  </si>
  <si>
    <t>CNWY-60450-MO</t>
  </si>
  <si>
    <t>CNWY-60450-MS</t>
  </si>
  <si>
    <t>CNWY-60450-MT</t>
  </si>
  <si>
    <t>CNWY-60450-NC</t>
  </si>
  <si>
    <t>CNWY-60450-NJ</t>
  </si>
  <si>
    <t>CNWY-60450-NV</t>
  </si>
  <si>
    <t>CNWY-60450-NY</t>
  </si>
  <si>
    <t>CNWY-60450-OH</t>
  </si>
  <si>
    <t>CNWY-60450-OK</t>
  </si>
  <si>
    <t>CNWY-60450-ON</t>
  </si>
  <si>
    <t>CNWY-60450-PA</t>
  </si>
  <si>
    <t>CNWY-60450-SC</t>
  </si>
  <si>
    <t>CNWY-60450-SD</t>
  </si>
  <si>
    <t>CNWY-60450-TN</t>
  </si>
  <si>
    <t>CNWY-60450-TX</t>
  </si>
  <si>
    <t>CNWY-60450-UT</t>
  </si>
  <si>
    <t>CNWY-60450-VA</t>
  </si>
  <si>
    <t>CNWY-60450-WI</t>
  </si>
  <si>
    <t>CNWY-60450-WV</t>
  </si>
  <si>
    <t>CNWY-63701-AR</t>
  </si>
  <si>
    <t>CNWY-63701-AZ</t>
  </si>
  <si>
    <t>CNWY-63701-FL</t>
  </si>
  <si>
    <t>CNWY-63701-GA</t>
  </si>
  <si>
    <t>CNWY-63701-KS</t>
  </si>
  <si>
    <t>CNWY-63701-KY</t>
  </si>
  <si>
    <t>CNWY-63701-MA</t>
  </si>
  <si>
    <t>CNWY-63701-MD</t>
  </si>
  <si>
    <t>CNWY-63701-MI</t>
  </si>
  <si>
    <t>CNWY-63701-MN</t>
  </si>
  <si>
    <t>CNWY-63701-MO</t>
  </si>
  <si>
    <t>CNWY-63701-NC</t>
  </si>
  <si>
    <t>CNWY-63701-NE</t>
  </si>
  <si>
    <t>CNWY-63701-OH</t>
  </si>
  <si>
    <t>CNWY-63701-OK</t>
  </si>
  <si>
    <t>CNWY-63701-PA</t>
  </si>
  <si>
    <t>CNWY-63701-SD</t>
  </si>
  <si>
    <t>CNWY-63701-TN</t>
  </si>
  <si>
    <t>CNWY-63701-TX</t>
  </si>
  <si>
    <t>CNWY-63701-WA</t>
  </si>
  <si>
    <t>CNWY-63701-WI</t>
  </si>
  <si>
    <t>CNWY-79906-AR</t>
  </si>
  <si>
    <t>CNWY-79906-AZ</t>
  </si>
  <si>
    <t>CNWY-79906-CA</t>
  </si>
  <si>
    <t>CNWY-79906-CO</t>
  </si>
  <si>
    <t>CNWY-79906-FL</t>
  </si>
  <si>
    <t>CNWY-79906-GA</t>
  </si>
  <si>
    <t>CNWY-79906-IA</t>
  </si>
  <si>
    <t>CNWY-79906-ID</t>
  </si>
  <si>
    <t>CNWY-79906-IL</t>
  </si>
  <si>
    <t>CNWY-79906-IN</t>
  </si>
  <si>
    <t>CNWY-79906-KS</t>
  </si>
  <si>
    <t>CNWY-79906-KY</t>
  </si>
  <si>
    <t>CNWY-79906-LA</t>
  </si>
  <si>
    <t>CNWY-79906-MD</t>
  </si>
  <si>
    <t>CNWY-79906-MI</t>
  </si>
  <si>
    <t>CNWY-79906-MN</t>
  </si>
  <si>
    <t>CNWY-79906-MO</t>
  </si>
  <si>
    <t>CNWY-79906-NC</t>
  </si>
  <si>
    <t>CNWY-79906-NE</t>
  </si>
  <si>
    <t>CNWY-79906-NV</t>
  </si>
  <si>
    <t>CNWY-79906-NY</t>
  </si>
  <si>
    <t>CNWY-79906-OH</t>
  </si>
  <si>
    <t>CNWY-79906-OK</t>
  </si>
  <si>
    <t>CNWY-79906-OR</t>
  </si>
  <si>
    <t>CNWY-79906-SC</t>
  </si>
  <si>
    <t>CNWY-79906-TN</t>
  </si>
  <si>
    <t>CNWY-79906-TX</t>
  </si>
  <si>
    <t>CNWY-79906-UT</t>
  </si>
  <si>
    <t>CNWY-79906-WA</t>
  </si>
  <si>
    <t>CNWY-79906-WI</t>
  </si>
  <si>
    <t>CNWY-91745-AZ</t>
  </si>
  <si>
    <t>CNWY-91745-CA</t>
  </si>
  <si>
    <t>CNWY-91745-CO</t>
  </si>
  <si>
    <t>CNWY-91745-FL</t>
  </si>
  <si>
    <t>CNWY-91745-GA</t>
  </si>
  <si>
    <t>CNWY-91745-ID</t>
  </si>
  <si>
    <t>CNWY-91745-KS</t>
  </si>
  <si>
    <t>CNWY-91745-MN</t>
  </si>
  <si>
    <t>CNWY-91745-MT</t>
  </si>
  <si>
    <t>CNWY-91745-NC</t>
  </si>
  <si>
    <t>CNWY-91745-NJ</t>
  </si>
  <si>
    <t>CNWY-91745-NV</t>
  </si>
  <si>
    <t>CNWY-91745-OR</t>
  </si>
  <si>
    <t>CNWY-91745-PA</t>
  </si>
  <si>
    <t>CNWY-91745-TN</t>
  </si>
  <si>
    <t>CNWY-91745-TX</t>
  </si>
  <si>
    <t>CNWY-91745-UT</t>
  </si>
  <si>
    <t>CNWY-91745-VA</t>
  </si>
  <si>
    <t>CNWY-91745-WA</t>
  </si>
  <si>
    <t>ODFL-8634-AL-BESSEMER-USA</t>
  </si>
  <si>
    <t>ODFL-8663-FL-PLANT CITY-USA</t>
  </si>
  <si>
    <t>ODFL-1129-MD-HAVRE DE GRACE-USA</t>
  </si>
  <si>
    <t>ODFL-1130-MS-PONTOTOC-USA</t>
  </si>
  <si>
    <t>ODFL-1131-GA-SAVANNAH-USA</t>
  </si>
  <si>
    <t>-</t>
  </si>
  <si>
    <t>AL-PQ</t>
  </si>
  <si>
    <t>EXLAAL-PQ</t>
  </si>
  <si>
    <t>AR-PQ</t>
  </si>
  <si>
    <t>EXLAAR-PQ</t>
  </si>
  <si>
    <t>AZ-PQ</t>
  </si>
  <si>
    <t>EXLAAZ-PQ</t>
  </si>
  <si>
    <t>CA-PQ</t>
  </si>
  <si>
    <t>EXLACA-PQ</t>
  </si>
  <si>
    <t>CO-PQ</t>
  </si>
  <si>
    <t>EXLACO-PQ</t>
  </si>
  <si>
    <t>CT-PQ</t>
  </si>
  <si>
    <t>EXLACT-PQ</t>
  </si>
  <si>
    <t>DC-PQ</t>
  </si>
  <si>
    <t>EXLADC-PQ</t>
  </si>
  <si>
    <t>DE-PQ</t>
  </si>
  <si>
    <t>EXLADE-PQ</t>
  </si>
  <si>
    <t>FL-PQ</t>
  </si>
  <si>
    <t>EXLAFL-PQ</t>
  </si>
  <si>
    <t>GA-PQ</t>
  </si>
  <si>
    <t>EXLAGA-PQ</t>
  </si>
  <si>
    <t>IA-PQ</t>
  </si>
  <si>
    <t>EXLAIA-PQ</t>
  </si>
  <si>
    <t>ID-PQ</t>
  </si>
  <si>
    <t>EXLAID-PQ</t>
  </si>
  <si>
    <t>IL-PQ</t>
  </si>
  <si>
    <t>EXLAIL-PQ</t>
  </si>
  <si>
    <t>IN-PQ</t>
  </si>
  <si>
    <t>EXLAIN-PQ</t>
  </si>
  <si>
    <t>KS-PQ</t>
  </si>
  <si>
    <t>EXLAKS-PQ</t>
  </si>
  <si>
    <t>KY-PQ</t>
  </si>
  <si>
    <t>EXLAKY-PQ</t>
  </si>
  <si>
    <t>LA-PQ</t>
  </si>
  <si>
    <t>EXLALA-PQ</t>
  </si>
  <si>
    <t>MA-PQ</t>
  </si>
  <si>
    <t>EXLAMA-PQ</t>
  </si>
  <si>
    <t>MD-PQ</t>
  </si>
  <si>
    <t>EXLAMD-PQ</t>
  </si>
  <si>
    <t>ME-PQ</t>
  </si>
  <si>
    <t>EXLAME-PQ</t>
  </si>
  <si>
    <t>MI-PQ</t>
  </si>
  <si>
    <t>EXLAMI-PQ</t>
  </si>
  <si>
    <t>MN-PQ</t>
  </si>
  <si>
    <t>EXLAMN-PQ</t>
  </si>
  <si>
    <t>MO-PQ</t>
  </si>
  <si>
    <t>EXLAMO-PQ</t>
  </si>
  <si>
    <t>MS-PQ</t>
  </si>
  <si>
    <t>EXLAMS-PQ</t>
  </si>
  <si>
    <t>MT-PQ</t>
  </si>
  <si>
    <t>EXLAMT-PQ</t>
  </si>
  <si>
    <t>NC-PQ</t>
  </si>
  <si>
    <t>EXLANC-PQ</t>
  </si>
  <si>
    <t>ND-PQ</t>
  </si>
  <si>
    <t>EXLAND-PQ</t>
  </si>
  <si>
    <t>NE-PQ</t>
  </si>
  <si>
    <t>EXLANE-PQ</t>
  </si>
  <si>
    <t>NH-PQ</t>
  </si>
  <si>
    <t>EXLANH-PQ</t>
  </si>
  <si>
    <t>NJ-PQ</t>
  </si>
  <si>
    <t>EXLANJ-PQ</t>
  </si>
  <si>
    <t>NM-PQ</t>
  </si>
  <si>
    <t>EXLANM-PQ</t>
  </si>
  <si>
    <t>NV-PQ</t>
  </si>
  <si>
    <t>EXLANV-PQ</t>
  </si>
  <si>
    <t>NY-PQ</t>
  </si>
  <si>
    <t>EXLANY-PQ</t>
  </si>
  <si>
    <t>OH-PQ</t>
  </si>
  <si>
    <t>EXLAOH-PQ</t>
  </si>
  <si>
    <t>OK-PQ</t>
  </si>
  <si>
    <t>EXLAOK-PQ</t>
  </si>
  <si>
    <t>OR-PQ</t>
  </si>
  <si>
    <t>EXLAOR-PQ</t>
  </si>
  <si>
    <t>PA-PQ</t>
  </si>
  <si>
    <t>EXLAPA-PQ</t>
  </si>
  <si>
    <t>PQ-GA</t>
  </si>
  <si>
    <t>EXLAPQ-GA</t>
  </si>
  <si>
    <t>PQ-NC</t>
  </si>
  <si>
    <t>EXLAPQ-NC</t>
  </si>
  <si>
    <t>RI-PQ</t>
  </si>
  <si>
    <t>EXLARI-PQ</t>
  </si>
  <si>
    <t>SC-PQ</t>
  </si>
  <si>
    <t>EXLASC-PQ</t>
  </si>
  <si>
    <t>SD-PQ</t>
  </si>
  <si>
    <t>EXLASD-PQ</t>
  </si>
  <si>
    <t>TN-PQ</t>
  </si>
  <si>
    <t>EXLATN-PQ</t>
  </si>
  <si>
    <t>TX-PQ</t>
  </si>
  <si>
    <t>EXLATX-PQ</t>
  </si>
  <si>
    <t>UT-PQ</t>
  </si>
  <si>
    <t>EXLAUT-PQ</t>
  </si>
  <si>
    <t>VA-PQ</t>
  </si>
  <si>
    <t>EXLAVA-PQ</t>
  </si>
  <si>
    <t>VT-PQ</t>
  </si>
  <si>
    <t>EXLAVT-PQ</t>
  </si>
  <si>
    <t>WA-PQ</t>
  </si>
  <si>
    <t>EXLAWA-PQ</t>
  </si>
  <si>
    <t>WI-PQ</t>
  </si>
  <si>
    <t>EXLAWI-PQ</t>
  </si>
  <si>
    <t>WV-PQ</t>
  </si>
  <si>
    <t>EXLAWV-PQ</t>
  </si>
  <si>
    <t>WY-PQ</t>
  </si>
  <si>
    <t>EXLAWY-PQ</t>
  </si>
  <si>
    <t>PR</t>
  </si>
  <si>
    <t>AB-PR</t>
  </si>
  <si>
    <t>CNWYAB-PR</t>
  </si>
  <si>
    <t>AK-PR</t>
  </si>
  <si>
    <t>CNWYAK-PR</t>
  </si>
  <si>
    <t>AL-PR</t>
  </si>
  <si>
    <t>CNWYAL-PR</t>
  </si>
  <si>
    <t>AR-PR</t>
  </si>
  <si>
    <t>CNWYAR-PR</t>
  </si>
  <si>
    <t>AZ-PR</t>
  </si>
  <si>
    <t>CNWYAZ-PR</t>
  </si>
  <si>
    <t>BC-PR</t>
  </si>
  <si>
    <t>CNWYBC-PR</t>
  </si>
  <si>
    <t>CA-PR</t>
  </si>
  <si>
    <t>CNWYCA-PR</t>
  </si>
  <si>
    <t>CO-PR</t>
  </si>
  <si>
    <t>CNWYCO-PR</t>
  </si>
  <si>
    <t>CT-PR</t>
  </si>
  <si>
    <t>CNWYCT-PR</t>
  </si>
  <si>
    <t>DC-PR</t>
  </si>
  <si>
    <t>CNWYDC-PR</t>
  </si>
  <si>
    <t>DE-PR</t>
  </si>
  <si>
    <t>CNWYDE-PR</t>
  </si>
  <si>
    <t>FL-PR</t>
  </si>
  <si>
    <t>CNWYFL-PR</t>
  </si>
  <si>
    <t>GA-PR</t>
  </si>
  <si>
    <t>CNWYGA-PR</t>
  </si>
  <si>
    <t>HI-PR</t>
  </si>
  <si>
    <t>CNWYHI-PR</t>
  </si>
  <si>
    <t>IA-PR</t>
  </si>
  <si>
    <t>CNWYIA-PR</t>
  </si>
  <si>
    <t>ID-PR</t>
  </si>
  <si>
    <t>CNWYID-PR</t>
  </si>
  <si>
    <t>IL-PR</t>
  </si>
  <si>
    <t>CNWYIL-PR</t>
  </si>
  <si>
    <t>IN-PR</t>
  </si>
  <si>
    <t>CNWYIN-PR</t>
  </si>
  <si>
    <t>KS-PR</t>
  </si>
  <si>
    <t>CNWYKS-PR</t>
  </si>
  <si>
    <t>KY-PR</t>
  </si>
  <si>
    <t>CNWYKY-PR</t>
  </si>
  <si>
    <t>LA-PR</t>
  </si>
  <si>
    <t>CNWYLA-PR</t>
  </si>
  <si>
    <t>MA-PR</t>
  </si>
  <si>
    <t>CNWYMA-PR</t>
  </si>
  <si>
    <t>MB-PR</t>
  </si>
  <si>
    <t>CNWYMB-PR</t>
  </si>
  <si>
    <t>MD-PR</t>
  </si>
  <si>
    <t>CNWYMD-PR</t>
  </si>
  <si>
    <t>ME-PR</t>
  </si>
  <si>
    <t>CNWYME-PR</t>
  </si>
  <si>
    <t>MI-PR</t>
  </si>
  <si>
    <t>CNWYMI-PR</t>
  </si>
  <si>
    <t>MN-PR</t>
  </si>
  <si>
    <t>CNWYMN-PR</t>
  </si>
  <si>
    <t>MO-PR</t>
  </si>
  <si>
    <t>CNWYMO-PR</t>
  </si>
  <si>
    <t>MS-PR</t>
  </si>
  <si>
    <t>CNWYMS-PR</t>
  </si>
  <si>
    <t>MT-PR</t>
  </si>
  <si>
    <t>CNWYMT-PR</t>
  </si>
  <si>
    <t>NB-PR</t>
  </si>
  <si>
    <t>CNWYNB-PR</t>
  </si>
  <si>
    <t>NC-PR</t>
  </si>
  <si>
    <t>CNWYNC-PR</t>
  </si>
  <si>
    <t>ND-PR</t>
  </si>
  <si>
    <t>CNWYND-PR</t>
  </si>
  <si>
    <t>NE-PR</t>
  </si>
  <si>
    <t>CNWYNE-PR</t>
  </si>
  <si>
    <t>NH-PR</t>
  </si>
  <si>
    <t>CNWYNH-PR</t>
  </si>
  <si>
    <t>NJ-PR</t>
  </si>
  <si>
    <t>CNWYNJ-PR</t>
  </si>
  <si>
    <t>NL-PR</t>
  </si>
  <si>
    <t>CNWYNL-PR</t>
  </si>
  <si>
    <t>NM-PR</t>
  </si>
  <si>
    <t>CNWYNM-PR</t>
  </si>
  <si>
    <t>NS-PR</t>
  </si>
  <si>
    <t>CNWYNS-PR</t>
  </si>
  <si>
    <t>NV-PR</t>
  </si>
  <si>
    <t>CNWYNV-PR</t>
  </si>
  <si>
    <t>NY-PR</t>
  </si>
  <si>
    <t>CNWYNY-PR</t>
  </si>
  <si>
    <t>OH-PR</t>
  </si>
  <si>
    <t>CNWYOH-PR</t>
  </si>
  <si>
    <t>OK-PR</t>
  </si>
  <si>
    <t>CNWYOK-PR</t>
  </si>
  <si>
    <t>ON-PR</t>
  </si>
  <si>
    <t>CNWYON-PR</t>
  </si>
  <si>
    <t>OR-PR</t>
  </si>
  <si>
    <t>CNWYOR-PR</t>
  </si>
  <si>
    <t>PA-PR</t>
  </si>
  <si>
    <t>CNWYPA-PR</t>
  </si>
  <si>
    <t>PE-PR</t>
  </si>
  <si>
    <t>CNWYPE-PR</t>
  </si>
  <si>
    <t>PR-AB</t>
  </si>
  <si>
    <t>CNWYPR-AB</t>
  </si>
  <si>
    <t>PR-AK</t>
  </si>
  <si>
    <t>CNWYPR-AK</t>
  </si>
  <si>
    <t>PR-AL</t>
  </si>
  <si>
    <t>CNWYPR-AL</t>
  </si>
  <si>
    <t>PR-AR</t>
  </si>
  <si>
    <t>CNWYPR-AR</t>
  </si>
  <si>
    <t>PR-AZ</t>
  </si>
  <si>
    <t>CNWYPR-AZ</t>
  </si>
  <si>
    <t>PR-BC</t>
  </si>
  <si>
    <t>CNWYPR-BC</t>
  </si>
  <si>
    <t>PR-CA</t>
  </si>
  <si>
    <t>CNWYPR-CA</t>
  </si>
  <si>
    <t>PR-CO</t>
  </si>
  <si>
    <t>CNWYPR-CO</t>
  </si>
  <si>
    <t>PR-CT</t>
  </si>
  <si>
    <t>CNWYPR-CT</t>
  </si>
  <si>
    <t>PR-DC</t>
  </si>
  <si>
    <t>CNWYPR-DC</t>
  </si>
  <si>
    <t>PR-DE</t>
  </si>
  <si>
    <t>CNWYPR-DE</t>
  </si>
  <si>
    <t>PR-FL</t>
  </si>
  <si>
    <t>CNWYPR-FL</t>
  </si>
  <si>
    <t>PR-GA</t>
  </si>
  <si>
    <t>CNWYPR-GA</t>
  </si>
  <si>
    <t>PR-HI</t>
  </si>
  <si>
    <t>CNWYPR-HI</t>
  </si>
  <si>
    <t>PR-IA</t>
  </si>
  <si>
    <t>CNWYPR-IA</t>
  </si>
  <si>
    <t>PR-ID</t>
  </si>
  <si>
    <t>CNWYPR-ID</t>
  </si>
  <si>
    <t>PR-IL</t>
  </si>
  <si>
    <t>CNWYPR-IL</t>
  </si>
  <si>
    <t>PR-IN</t>
  </si>
  <si>
    <t>CNWYPR-IN</t>
  </si>
  <si>
    <t>PR-KS</t>
  </si>
  <si>
    <t>CNWYPR-KS</t>
  </si>
  <si>
    <t>PR-KY</t>
  </si>
  <si>
    <t>CNWYPR-KY</t>
  </si>
  <si>
    <t>PR-LA</t>
  </si>
  <si>
    <t>CNWYPR-LA</t>
  </si>
  <si>
    <t>PR-MA</t>
  </si>
  <si>
    <t>CNWYPR-MA</t>
  </si>
  <si>
    <t>PR-MB</t>
  </si>
  <si>
    <t>CNWYPR-MB</t>
  </si>
  <si>
    <t>PR-MD</t>
  </si>
  <si>
    <t>CNWYPR-MD</t>
  </si>
  <si>
    <t>PR-ME</t>
  </si>
  <si>
    <t>CNWYPR-ME</t>
  </si>
  <si>
    <t>PR-MI</t>
  </si>
  <si>
    <t>CNWYPR-MI</t>
  </si>
  <si>
    <t>PR-MN</t>
  </si>
  <si>
    <t>CNWYPR-MN</t>
  </si>
  <si>
    <t>PR-MO</t>
  </si>
  <si>
    <t>CNWYPR-MO</t>
  </si>
  <si>
    <t>PR-MS</t>
  </si>
  <si>
    <t>CNWYPR-MS</t>
  </si>
  <si>
    <t>PR-MT</t>
  </si>
  <si>
    <t>CNWYPR-MT</t>
  </si>
  <si>
    <t>PR-NB</t>
  </si>
  <si>
    <t>CNWYPR-NB</t>
  </si>
  <si>
    <t>PR-NC</t>
  </si>
  <si>
    <t>CNWYPR-NC</t>
  </si>
  <si>
    <t>PR-ND</t>
  </si>
  <si>
    <t>CNWYPR-ND</t>
  </si>
  <si>
    <t>PR-NE</t>
  </si>
  <si>
    <t>CNWYPR-NE</t>
  </si>
  <si>
    <t>PR-NH</t>
  </si>
  <si>
    <t>CNWYPR-NH</t>
  </si>
  <si>
    <t>PR-NJ</t>
  </si>
  <si>
    <t>CNWYPR-NJ</t>
  </si>
  <si>
    <t>PR-NL</t>
  </si>
  <si>
    <t>CNWYPR-NL</t>
  </si>
  <si>
    <t>PR-NM</t>
  </si>
  <si>
    <t>CNWYPR-NM</t>
  </si>
  <si>
    <t>PR-NS</t>
  </si>
  <si>
    <t>CNWYPR-NS</t>
  </si>
  <si>
    <t>PR-NV</t>
  </si>
  <si>
    <t>CNWYPR-NV</t>
  </si>
  <si>
    <t>PR-NY</t>
  </si>
  <si>
    <t>CNWYPR-NY</t>
  </si>
  <si>
    <t>PR-OH</t>
  </si>
  <si>
    <t>CNWYPR-OH</t>
  </si>
  <si>
    <t>PR-OK</t>
  </si>
  <si>
    <t>CNWYPR-OK</t>
  </si>
  <si>
    <t>PR-ON</t>
  </si>
  <si>
    <t>CNWYPR-ON</t>
  </si>
  <si>
    <t>PR-OR</t>
  </si>
  <si>
    <t>CNWYPR-OR</t>
  </si>
  <si>
    <t>PR-PA</t>
  </si>
  <si>
    <t>CNWYPR-PA</t>
  </si>
  <si>
    <t>PR-PE</t>
  </si>
  <si>
    <t>CNWYPR-PE</t>
  </si>
  <si>
    <t>PR-PR</t>
  </si>
  <si>
    <t>CNWYPR-PR</t>
  </si>
  <si>
    <t>PR-QC</t>
  </si>
  <si>
    <t>CNWYPR-QC</t>
  </si>
  <si>
    <t>PR-RI</t>
  </si>
  <si>
    <t>CNWYPR-RI</t>
  </si>
  <si>
    <t>PR-SC</t>
  </si>
  <si>
    <t>CNWYPR-SC</t>
  </si>
  <si>
    <t>PR-SD</t>
  </si>
  <si>
    <t>CNWYPR-SD</t>
  </si>
  <si>
    <t>PR-SK</t>
  </si>
  <si>
    <t>CNWYPR-SK</t>
  </si>
  <si>
    <t>PR-TN</t>
  </si>
  <si>
    <t>CNWYPR-TN</t>
  </si>
  <si>
    <t>PR-TX</t>
  </si>
  <si>
    <t>CNWYPR-TX</t>
  </si>
  <si>
    <t>PR-UT</t>
  </si>
  <si>
    <t>CNWYPR-UT</t>
  </si>
  <si>
    <t>PR-VA</t>
  </si>
  <si>
    <t>CNWYPR-VA</t>
  </si>
  <si>
    <t>PR-VT</t>
  </si>
  <si>
    <t>CNWYPR-VT</t>
  </si>
  <si>
    <t>PR-WA</t>
  </si>
  <si>
    <t>CNWYPR-WA</t>
  </si>
  <si>
    <t>PR-WI</t>
  </si>
  <si>
    <t>CNWYPR-WI</t>
  </si>
  <si>
    <t>PR-WV</t>
  </si>
  <si>
    <t>CNWYPR-WV</t>
  </si>
  <si>
    <t>PR-WY</t>
  </si>
  <si>
    <t>CNWYPR-WY</t>
  </si>
  <si>
    <t>QC-PR</t>
  </si>
  <si>
    <t>CNWYQC-PR</t>
  </si>
  <si>
    <t>RI-PR</t>
  </si>
  <si>
    <t>CNWYRI-PR</t>
  </si>
  <si>
    <t>SC-PR</t>
  </si>
  <si>
    <t>CNWYSC-PR</t>
  </si>
  <si>
    <t>SD-PR</t>
  </si>
  <si>
    <t>CNWYSD-PR</t>
  </si>
  <si>
    <t>SK-PR</t>
  </si>
  <si>
    <t>CNWYSK-PR</t>
  </si>
  <si>
    <t>TN-PR</t>
  </si>
  <si>
    <t>CNWYTN-PR</t>
  </si>
  <si>
    <t>TX-PR</t>
  </si>
  <si>
    <t>CNWYTX-PR</t>
  </si>
  <si>
    <t>UT-PR</t>
  </si>
  <si>
    <t>CNWYUT-PR</t>
  </si>
  <si>
    <t>VA-PR</t>
  </si>
  <si>
    <t>CNWYVA-PR</t>
  </si>
  <si>
    <t>VT-PR</t>
  </si>
  <si>
    <t>CNWYVT-PR</t>
  </si>
  <si>
    <t>WA-PR</t>
  </si>
  <si>
    <t>CNWYWA-PR</t>
  </si>
  <si>
    <t>WI-PR</t>
  </si>
  <si>
    <t>CNWYWI-PR</t>
  </si>
  <si>
    <t>WV-PR</t>
  </si>
  <si>
    <t>CNWYWV-PR</t>
  </si>
  <si>
    <t>WY-PR</t>
  </si>
  <si>
    <t>CNWYWY-PR</t>
  </si>
  <si>
    <t>ODFLAL-AZ</t>
  </si>
  <si>
    <t>ODFLAR-AZ</t>
  </si>
  <si>
    <t>ODFLAZ-AZ</t>
  </si>
  <si>
    <t>ODFLCA-AZ</t>
  </si>
  <si>
    <t>ODFLCO-AZ</t>
  </si>
  <si>
    <t>ODFLCT-AZ</t>
  </si>
  <si>
    <t>ODFLDC-AZ</t>
  </si>
  <si>
    <t>ODFLDE-AZ</t>
  </si>
  <si>
    <t>ODFLFL-AZ</t>
  </si>
  <si>
    <t>ODFLGA-AZ</t>
  </si>
  <si>
    <t>ODFLIA-AZ</t>
  </si>
  <si>
    <t>ODFLID-AZ</t>
  </si>
  <si>
    <t>ODFLIL-AZ</t>
  </si>
  <si>
    <t>ODFLIN-AZ</t>
  </si>
  <si>
    <t>ODFLKS-AZ</t>
  </si>
  <si>
    <t>ODFLKY-AZ</t>
  </si>
  <si>
    <t>ODFLLA-AZ</t>
  </si>
  <si>
    <t>ODFLMA-AZ</t>
  </si>
  <si>
    <t>ODFLMD-AZ</t>
  </si>
  <si>
    <t>ODFLPA-AZ</t>
  </si>
  <si>
    <t>ODFLRI-AZ</t>
  </si>
  <si>
    <t>ODFLSC-AZ</t>
  </si>
  <si>
    <t>ODFLSD-AZ</t>
  </si>
  <si>
    <t>ODFLTN-AZ</t>
  </si>
  <si>
    <t>ODFLTX-AZ</t>
  </si>
  <si>
    <t>ODFLUT-AZ</t>
  </si>
  <si>
    <t>ODFLVA-AZ</t>
  </si>
  <si>
    <t>ODFLVT-AZ</t>
  </si>
  <si>
    <t>ODFLWA-AZ</t>
  </si>
  <si>
    <t>ODFLWI-AZ</t>
  </si>
  <si>
    <t>ODFLWV-AZ</t>
  </si>
  <si>
    <t>ODFLWY-AZ</t>
  </si>
  <si>
    <t>ODFLME-AZ</t>
  </si>
  <si>
    <t>ODFLMI-AZ</t>
  </si>
  <si>
    <t>ODFLMN-AZ</t>
  </si>
  <si>
    <t>ODFLMO-AZ</t>
  </si>
  <si>
    <t>ODFLMS-AZ</t>
  </si>
  <si>
    <t>ODFLMT-AZ</t>
  </si>
  <si>
    <t>ODFLNC-AZ</t>
  </si>
  <si>
    <t>ODFLND-AZ</t>
  </si>
  <si>
    <t>ODFLNE-AZ</t>
  </si>
  <si>
    <t>ODFLNH-AZ</t>
  </si>
  <si>
    <t>ODFLNJ-AZ</t>
  </si>
  <si>
    <t>ODFLNM-AZ</t>
  </si>
  <si>
    <t>ODFLNV-AZ</t>
  </si>
  <si>
    <t>ODFLNY-AZ</t>
  </si>
  <si>
    <t>ODFLOH-AZ</t>
  </si>
  <si>
    <t>ODFLOK-AZ</t>
  </si>
  <si>
    <t>ODFLOR-AZ</t>
  </si>
  <si>
    <t>ODFLAL-CA</t>
  </si>
  <si>
    <t>ODFLAR-CA</t>
  </si>
  <si>
    <t>ODFLAZ-CA</t>
  </si>
  <si>
    <t>ODFLCA-CA</t>
  </si>
  <si>
    <t>ODFLCO-CA</t>
  </si>
  <si>
    <t>ODFLCT-CA</t>
  </si>
  <si>
    <t>ODFLDC-CA</t>
  </si>
  <si>
    <t>ODFLDE-CA</t>
  </si>
  <si>
    <t>ODFLFL-CA</t>
  </si>
  <si>
    <t>ODFLGA-CA</t>
  </si>
  <si>
    <t>ODFLIA-CA</t>
  </si>
  <si>
    <t>ODFLID-CA</t>
  </si>
  <si>
    <t>ODFLIL-CA</t>
  </si>
  <si>
    <t>ODFLIN-CA</t>
  </si>
  <si>
    <t>ODFLKS-CA</t>
  </si>
  <si>
    <t>ODFLKY-CA</t>
  </si>
  <si>
    <t>ODFLLA-CA</t>
  </si>
  <si>
    <t>ODFLMA-CA</t>
  </si>
  <si>
    <t>ODFLMD-CA</t>
  </si>
  <si>
    <t>ODFLPA-CA</t>
  </si>
  <si>
    <t>ODFLRI-CA</t>
  </si>
  <si>
    <t>ODFLSC-CA</t>
  </si>
  <si>
    <t>ODFLSD-CA</t>
  </si>
  <si>
    <t>ODFLTN-CA</t>
  </si>
  <si>
    <t>ODFLTX-CA</t>
  </si>
  <si>
    <t>ODFLUT-CA</t>
  </si>
  <si>
    <t>ODFLVA-CA</t>
  </si>
  <si>
    <t>ODFLVT-CA</t>
  </si>
  <si>
    <t>ODFLWA-CA</t>
  </si>
  <si>
    <t>ODFLWI-CA</t>
  </si>
  <si>
    <t>ODFLWV-CA</t>
  </si>
  <si>
    <t>ODFLWY-CA</t>
  </si>
  <si>
    <t>ODFLME-CA</t>
  </si>
  <si>
    <t>ODFLMI-CA</t>
  </si>
  <si>
    <t>ODFLMN-CA</t>
  </si>
  <si>
    <t>ODFLMO-CA</t>
  </si>
  <si>
    <t>ODFLMS-CA</t>
  </si>
  <si>
    <t>ODFLMT-CA</t>
  </si>
  <si>
    <t>ODFLNC-CA</t>
  </si>
  <si>
    <t>ODFLND-CA</t>
  </si>
  <si>
    <t>ODFLNE-CA</t>
  </si>
  <si>
    <t>ODFLNH-CA</t>
  </si>
  <si>
    <t>ODFLNJ-CA</t>
  </si>
  <si>
    <t>ODFLNM-CA</t>
  </si>
  <si>
    <t>ODFLNV-CA</t>
  </si>
  <si>
    <t>ODFLNY-CA</t>
  </si>
  <si>
    <t>ODFLOH-CA</t>
  </si>
  <si>
    <t>ODFLOK-CA</t>
  </si>
  <si>
    <t>ODFLOR-CA</t>
  </si>
  <si>
    <t>ODFLAL-CO</t>
  </si>
  <si>
    <t>ODFLAR-CO</t>
  </si>
  <si>
    <t>ODFLAZ-CO</t>
  </si>
  <si>
    <t>ODFLCA-CO</t>
  </si>
  <si>
    <t>ODFLCO-CO</t>
  </si>
  <si>
    <t>ODFLCT-CO</t>
  </si>
  <si>
    <t>ODFLDC-CO</t>
  </si>
  <si>
    <t>ODFLDE-CO</t>
  </si>
  <si>
    <t>ODFLFL-CO</t>
  </si>
  <si>
    <t>ODFLGA-CO</t>
  </si>
  <si>
    <t>ODFLIA-CO</t>
  </si>
  <si>
    <t>ODFLID-CO</t>
  </si>
  <si>
    <t>ODFLIL-CO</t>
  </si>
  <si>
    <t>ODFLIN-CO</t>
  </si>
  <si>
    <t>ODFLKS-CO</t>
  </si>
  <si>
    <t>ODFLKY-CO</t>
  </si>
  <si>
    <t>ODFLLA-CO</t>
  </si>
  <si>
    <t>ODFLMA-CO</t>
  </si>
  <si>
    <t>ODFLMD-CO</t>
  </si>
  <si>
    <t>ODFLPA-CO</t>
  </si>
  <si>
    <t>ODFLRI-CO</t>
  </si>
  <si>
    <t>ODFLSC-CO</t>
  </si>
  <si>
    <t>ODFLSD-CO</t>
  </si>
  <si>
    <t>ODFLTN-CO</t>
  </si>
  <si>
    <t>ODFLTX-CO</t>
  </si>
  <si>
    <t>ODFLUT-CO</t>
  </si>
  <si>
    <t>ODFLVA-CO</t>
  </si>
  <si>
    <t>ODFLVT-CO</t>
  </si>
  <si>
    <t>ODFLWA-CO</t>
  </si>
  <si>
    <t>ODFLWI-CO</t>
  </si>
  <si>
    <t>ODFLWV-CO</t>
  </si>
  <si>
    <t>ODFLWY-CO</t>
  </si>
  <si>
    <t>ODFLME-CO</t>
  </si>
  <si>
    <t>ODFLMI-CO</t>
  </si>
  <si>
    <t>ODFLMN-CO</t>
  </si>
  <si>
    <t>ODFLMO-CO</t>
  </si>
  <si>
    <t>ODFLMS-CO</t>
  </si>
  <si>
    <t>ODFLMT-CO</t>
  </si>
  <si>
    <t>ODFLNC-CO</t>
  </si>
  <si>
    <t>ODFLND-CO</t>
  </si>
  <si>
    <t>ODFLNE-CO</t>
  </si>
  <si>
    <t>ODFLNH-CO</t>
  </si>
  <si>
    <t>ODFLNJ-CO</t>
  </si>
  <si>
    <t>ODFLNM-CO</t>
  </si>
  <si>
    <t>ODFLNV-CO</t>
  </si>
  <si>
    <t>ODFLNY-CO</t>
  </si>
  <si>
    <t>ODFLOH-CO</t>
  </si>
  <si>
    <t>ODFLOK-CO</t>
  </si>
  <si>
    <t>ODFLOR-CO</t>
  </si>
  <si>
    <t>ODFLAL-ID</t>
  </si>
  <si>
    <t>ODFLAR-ID</t>
  </si>
  <si>
    <t>ODFLAZ-ID</t>
  </si>
  <si>
    <t>ODFLCA-ID</t>
  </si>
  <si>
    <t>ODFLCO-ID</t>
  </si>
  <si>
    <t>ODFLCT-ID</t>
  </si>
  <si>
    <t>ODFLDC-ID</t>
  </si>
  <si>
    <t>ODFLDE-ID</t>
  </si>
  <si>
    <t>ODFLFL-ID</t>
  </si>
  <si>
    <t>ODFLGA-ID</t>
  </si>
  <si>
    <t>ODFLIA-ID</t>
  </si>
  <si>
    <t>ODFLID-ID</t>
  </si>
  <si>
    <t>ODFLIL-ID</t>
  </si>
  <si>
    <t>ODFLIN-ID</t>
  </si>
  <si>
    <t>ODFLKS-ID</t>
  </si>
  <si>
    <t>ODFLKY-ID</t>
  </si>
  <si>
    <t>ODFLLA-ID</t>
  </si>
  <si>
    <t>ODFLMA-ID</t>
  </si>
  <si>
    <t>ODFLMD-ID</t>
  </si>
  <si>
    <t>ODFLPA-ID</t>
  </si>
  <si>
    <t>ODFLRI-ID</t>
  </si>
  <si>
    <t>ODFLSC-ID</t>
  </si>
  <si>
    <t>ODFLSD-ID</t>
  </si>
  <si>
    <t>ODFLTN-ID</t>
  </si>
  <si>
    <t>ODFLTX-ID</t>
  </si>
  <si>
    <t>ODFLUT-ID</t>
  </si>
  <si>
    <t>ODFLVA-ID</t>
  </si>
  <si>
    <t>ODFLVT-ID</t>
  </si>
  <si>
    <t>ODFLWA-ID</t>
  </si>
  <si>
    <t>ODFLWI-ID</t>
  </si>
  <si>
    <t>ODFLWV-ID</t>
  </si>
  <si>
    <t>ODFLWY-ID</t>
  </si>
  <si>
    <t>ODFLME-ID</t>
  </si>
  <si>
    <t>ODFLMI-ID</t>
  </si>
  <si>
    <t>ODFLMN-ID</t>
  </si>
  <si>
    <t>ODFLMO-ID</t>
  </si>
  <si>
    <t>ODFLMS-ID</t>
  </si>
  <si>
    <t>ODFLMT-ID</t>
  </si>
  <si>
    <t>ODFLNC-ID</t>
  </si>
  <si>
    <t>ODFLND-ID</t>
  </si>
  <si>
    <t>ODFLNE-ID</t>
  </si>
  <si>
    <t>ODFLNH-ID</t>
  </si>
  <si>
    <t>ODFLNJ-ID</t>
  </si>
  <si>
    <t>ODFLNM-ID</t>
  </si>
  <si>
    <t>ODFLNV-ID</t>
  </si>
  <si>
    <t>ODFLNY-ID</t>
  </si>
  <si>
    <t>ODFLOH-ID</t>
  </si>
  <si>
    <t>ODFLOK-ID</t>
  </si>
  <si>
    <t>ODFLOR-ID</t>
  </si>
  <si>
    <t>ODFLAL-MT</t>
  </si>
  <si>
    <t>ODFLAR-MT</t>
  </si>
  <si>
    <t>ODFLAZ-MT</t>
  </si>
  <si>
    <t>ODFLCA-MT</t>
  </si>
  <si>
    <t>ODFLCO-MT</t>
  </si>
  <si>
    <t>ODFLCT-MT</t>
  </si>
  <si>
    <t>ODFLDC-MT</t>
  </si>
  <si>
    <t>ODFLDE-MT</t>
  </si>
  <si>
    <t>ODFLFL-MT</t>
  </si>
  <si>
    <t>ODFLGA-MT</t>
  </si>
  <si>
    <t>ODFLIA-MT</t>
  </si>
  <si>
    <t>ODFLID-MT</t>
  </si>
  <si>
    <t>ODFLIL-MT</t>
  </si>
  <si>
    <t>ODFLIN-MT</t>
  </si>
  <si>
    <t>ODFLKS-MT</t>
  </si>
  <si>
    <t>ODFLKY-MT</t>
  </si>
  <si>
    <t>ODFLLA-MT</t>
  </si>
  <si>
    <t>ODFLMA-MT</t>
  </si>
  <si>
    <t>ODFLMD-MT</t>
  </si>
  <si>
    <t>ODFLPA-MT</t>
  </si>
  <si>
    <t>ODFLRI-MT</t>
  </si>
  <si>
    <t>ODFLSC-MT</t>
  </si>
  <si>
    <t>ODFLSD-MT</t>
  </si>
  <si>
    <t>ODFLTN-MT</t>
  </si>
  <si>
    <t>ODFLTX-MT</t>
  </si>
  <si>
    <t>ODFLUT-MT</t>
  </si>
  <si>
    <t>ODFLVA-MT</t>
  </si>
  <si>
    <t>ODFLVT-MT</t>
  </si>
  <si>
    <t>ODFLWA-MT</t>
  </si>
  <si>
    <t>ODFLWI-MT</t>
  </si>
  <si>
    <t>ODFLWV-MT</t>
  </si>
  <si>
    <t>ODFLWY-MT</t>
  </si>
  <si>
    <t>ODFLME-MT</t>
  </si>
  <si>
    <t>ODFLMI-MT</t>
  </si>
  <si>
    <t>ODFLMN-MT</t>
  </si>
  <si>
    <t>ODFLMO-MT</t>
  </si>
  <si>
    <t>ODFLMS-MT</t>
  </si>
  <si>
    <t>ODFLMT-MT</t>
  </si>
  <si>
    <t>ODFLNC-MT</t>
  </si>
  <si>
    <t>ODFLND-MT</t>
  </si>
  <si>
    <t>ODFLNE-MT</t>
  </si>
  <si>
    <t>ODFLNH-MT</t>
  </si>
  <si>
    <t>ODFLNJ-MT</t>
  </si>
  <si>
    <t>ODFLNM-MT</t>
  </si>
  <si>
    <t>ODFLNV-MT</t>
  </si>
  <si>
    <t>ODFLNY-MT</t>
  </si>
  <si>
    <t>ODFLOH-MT</t>
  </si>
  <si>
    <t>ODFLOK-MT</t>
  </si>
  <si>
    <t>ODFLOR-MT</t>
  </si>
  <si>
    <t>ODFLAL-NM</t>
  </si>
  <si>
    <t>ODFLAR-NM</t>
  </si>
  <si>
    <t>ODFLAZ-NM</t>
  </si>
  <si>
    <t>ODFLCA-NM</t>
  </si>
  <si>
    <t>ODFLCO-NM</t>
  </si>
  <si>
    <t>ODFLCT-NM</t>
  </si>
  <si>
    <t>ODFLDC-NM</t>
  </si>
  <si>
    <t>ODFLDE-NM</t>
  </si>
  <si>
    <t>ODFLFL-NM</t>
  </si>
  <si>
    <t>ODFLGA-NM</t>
  </si>
  <si>
    <t>ODFLIA-NM</t>
  </si>
  <si>
    <t>ODFLID-NM</t>
  </si>
  <si>
    <t>ODFLIL-NM</t>
  </si>
  <si>
    <t>ODFLIN-NM</t>
  </si>
  <si>
    <t>ODFLKS-NM</t>
  </si>
  <si>
    <t>ODFLKY-NM</t>
  </si>
  <si>
    <t>ODFLLA-NM</t>
  </si>
  <si>
    <t>ODFLMA-NM</t>
  </si>
  <si>
    <t>ODFLMD-NM</t>
  </si>
  <si>
    <t>ODFLPA-NM</t>
  </si>
  <si>
    <t>ODFLRI-NM</t>
  </si>
  <si>
    <t>ODFLSC-NM</t>
  </si>
  <si>
    <t>ODFLSD-NM</t>
  </si>
  <si>
    <t>ODFLTN-NM</t>
  </si>
  <si>
    <t>ODFLTX-NM</t>
  </si>
  <si>
    <t>ODFLUT-NM</t>
  </si>
  <si>
    <t>ODFLVA-NM</t>
  </si>
  <si>
    <t>ODFLVT-NM</t>
  </si>
  <si>
    <t>ODFLWA-NM</t>
  </si>
  <si>
    <t>ODFLWI-NM</t>
  </si>
  <si>
    <t>ODFLWV-NM</t>
  </si>
  <si>
    <t>ODFLWY-NM</t>
  </si>
  <si>
    <t>ODFLME-NM</t>
  </si>
  <si>
    <t>ODFLMI-NM</t>
  </si>
  <si>
    <t>ODFLMN-NM</t>
  </si>
  <si>
    <t>ODFLMO-NM</t>
  </si>
  <si>
    <t>ODFLMS-NM</t>
  </si>
  <si>
    <t>ODFLMT-NM</t>
  </si>
  <si>
    <t>ODFLNC-NM</t>
  </si>
  <si>
    <t>ODFLND-NM</t>
  </si>
  <si>
    <t>ODFLNE-NM</t>
  </si>
  <si>
    <t>ODFLNH-NM</t>
  </si>
  <si>
    <t>ODFLNJ-NM</t>
  </si>
  <si>
    <t>ODFLNM-NM</t>
  </si>
  <si>
    <t>ODFLNV-NM</t>
  </si>
  <si>
    <t>ODFLNY-NM</t>
  </si>
  <si>
    <t>ODFLOH-NM</t>
  </si>
  <si>
    <t>ODFLOK-NM</t>
  </si>
  <si>
    <t>ODFLOR-NM</t>
  </si>
  <si>
    <t>ODFLAL-NV</t>
  </si>
  <si>
    <t>ODFLAR-NV</t>
  </si>
  <si>
    <t>ODFLAZ-NV</t>
  </si>
  <si>
    <t>ODFLCA-NV</t>
  </si>
  <si>
    <t>ODFLCO-NV</t>
  </si>
  <si>
    <t>ODFLCT-NV</t>
  </si>
  <si>
    <t>ODFLDC-NV</t>
  </si>
  <si>
    <t>ODFLDE-NV</t>
  </si>
  <si>
    <t>ODFLFL-NV</t>
  </si>
  <si>
    <t>ODFLGA-NV</t>
  </si>
  <si>
    <t>ODFLIA-NV</t>
  </si>
  <si>
    <t>ODFLID-NV</t>
  </si>
  <si>
    <t>ODFLIL-NV</t>
  </si>
  <si>
    <t>ODFLIN-NV</t>
  </si>
  <si>
    <t>ODFLKS-NV</t>
  </si>
  <si>
    <t>ODFLKY-NV</t>
  </si>
  <si>
    <t>ODFLLA-NV</t>
  </si>
  <si>
    <t>ODFLMA-NV</t>
  </si>
  <si>
    <t>ODFLMD-NV</t>
  </si>
  <si>
    <t>ODFLPA-NV</t>
  </si>
  <si>
    <t>ODFLRI-NV</t>
  </si>
  <si>
    <t>ODFLSC-NV</t>
  </si>
  <si>
    <t>ODFLSD-NV</t>
  </si>
  <si>
    <t>ODFLTN-NV</t>
  </si>
  <si>
    <t>ODFLTX-NV</t>
  </si>
  <si>
    <t>ODFLUT-NV</t>
  </si>
  <si>
    <t>ODFLVA-NV</t>
  </si>
  <si>
    <t>ODFLVT-NV</t>
  </si>
  <si>
    <t>ODFLWA-NV</t>
  </si>
  <si>
    <t>ODFLWI-NV</t>
  </si>
  <si>
    <t>ODFLWV-NV</t>
  </si>
  <si>
    <t>ODFLWY-NV</t>
  </si>
  <si>
    <t>ODFLME-NV</t>
  </si>
  <si>
    <t>ODFLMI-NV</t>
  </si>
  <si>
    <t>ODFLMN-NV</t>
  </si>
  <si>
    <t>ODFLMO-NV</t>
  </si>
  <si>
    <t>ODFLMS-NV</t>
  </si>
  <si>
    <t>ODFLMT-NV</t>
  </si>
  <si>
    <t>ODFLNC-NV</t>
  </si>
  <si>
    <t>ODFLND-NV</t>
  </si>
  <si>
    <t>ODFLNE-NV</t>
  </si>
  <si>
    <t>ODFLNH-NV</t>
  </si>
  <si>
    <t>ODFLNJ-NV</t>
  </si>
  <si>
    <t>ODFLNM-NV</t>
  </si>
  <si>
    <t>ODFLNV-NV</t>
  </si>
  <si>
    <t>ODFLNY-NV</t>
  </si>
  <si>
    <t>ODFLOH-NV</t>
  </si>
  <si>
    <t>ODFLOK-NV</t>
  </si>
  <si>
    <t>ODFLOR-NV</t>
  </si>
  <si>
    <t>ODFLAL-OR</t>
  </si>
  <si>
    <t>ODFLAR-OR</t>
  </si>
  <si>
    <t>ODFLAZ-OR</t>
  </si>
  <si>
    <t>ODFLCA-OR</t>
  </si>
  <si>
    <t>ODFLCO-OR</t>
  </si>
  <si>
    <t>ODFLCT-OR</t>
  </si>
  <si>
    <t>ODFLDC-OR</t>
  </si>
  <si>
    <t>ODFLDE-OR</t>
  </si>
  <si>
    <t>ODFLFL-OR</t>
  </si>
  <si>
    <t>ODFLGA-OR</t>
  </si>
  <si>
    <t>ODFLIA-OR</t>
  </si>
  <si>
    <t>ODFLID-OR</t>
  </si>
  <si>
    <t>ODFLIL-OR</t>
  </si>
  <si>
    <t>ODFLIN-OR</t>
  </si>
  <si>
    <t>ODFLKS-OR</t>
  </si>
  <si>
    <t>ODFLKY-OR</t>
  </si>
  <si>
    <t>ODFLLA-OR</t>
  </si>
  <si>
    <t>ODFLMA-OR</t>
  </si>
  <si>
    <t>ODFLMD-OR</t>
  </si>
  <si>
    <t>ODFLPA-OR</t>
  </si>
  <si>
    <t>ODFLRI-OR</t>
  </si>
  <si>
    <t>ODFLSC-OR</t>
  </si>
  <si>
    <t>ODFLSD-OR</t>
  </si>
  <si>
    <t>ODFLTN-OR</t>
  </si>
  <si>
    <t>ODFLTX-OR</t>
  </si>
  <si>
    <t>ODFLUT-OR</t>
  </si>
  <si>
    <t>ODFLVA-OR</t>
  </si>
  <si>
    <t>ODFLVT-OR</t>
  </si>
  <si>
    <t>ODFLWA-OR</t>
  </si>
  <si>
    <t>ODFLWI-OR</t>
  </si>
  <si>
    <t>ODFLWV-OR</t>
  </si>
  <si>
    <t>ODFLWY-OR</t>
  </si>
  <si>
    <t>ODFLME-OR</t>
  </si>
  <si>
    <t>ODFLMI-OR</t>
  </si>
  <si>
    <t>ODFLMN-OR</t>
  </si>
  <si>
    <t>ODFLMO-OR</t>
  </si>
  <si>
    <t>ODFLMS-OR</t>
  </si>
  <si>
    <t>ODFLMT-OR</t>
  </si>
  <si>
    <t>ODFLNC-OR</t>
  </si>
  <si>
    <t>ODFLND-OR</t>
  </si>
  <si>
    <t>ODFLNE-OR</t>
  </si>
  <si>
    <t>ODFLNH-OR</t>
  </si>
  <si>
    <t>ODFLNJ-OR</t>
  </si>
  <si>
    <t>ODFLNM-OR</t>
  </si>
  <si>
    <t>ODFLNV-OR</t>
  </si>
  <si>
    <t>ODFLNY-OR</t>
  </si>
  <si>
    <t>ODFLOH-OR</t>
  </si>
  <si>
    <t>ODFLOK-OR</t>
  </si>
  <si>
    <t>ODFLOR-OR</t>
  </si>
  <si>
    <t>ODFLAL-UT</t>
  </si>
  <si>
    <t>ODFLAR-UT</t>
  </si>
  <si>
    <t>ODFLAZ-UT</t>
  </si>
  <si>
    <t>ODFLCA-UT</t>
  </si>
  <si>
    <t>ODFLCO-UT</t>
  </si>
  <si>
    <t>ODFLCT-UT</t>
  </si>
  <si>
    <t>ODFLDC-UT</t>
  </si>
  <si>
    <t>ODFLDE-UT</t>
  </si>
  <si>
    <t>ODFLFL-UT</t>
  </si>
  <si>
    <t>ODFLGA-UT</t>
  </si>
  <si>
    <t>ODFLIA-UT</t>
  </si>
  <si>
    <t>ODFLID-UT</t>
  </si>
  <si>
    <t>ODFLIL-UT</t>
  </si>
  <si>
    <t>ODFLIN-UT</t>
  </si>
  <si>
    <t>ODFLKS-UT</t>
  </si>
  <si>
    <t>ODFLKY-UT</t>
  </si>
  <si>
    <t>ODFLLA-UT</t>
  </si>
  <si>
    <t>ODFLMA-UT</t>
  </si>
  <si>
    <t>ODFLMD-UT</t>
  </si>
  <si>
    <t>ODFLPA-UT</t>
  </si>
  <si>
    <t>ODFLRI-UT</t>
  </si>
  <si>
    <t>ODFLSC-UT</t>
  </si>
  <si>
    <t>ODFLSD-UT</t>
  </si>
  <si>
    <t>ODFLTN-UT</t>
  </si>
  <si>
    <t>ODFLTX-UT</t>
  </si>
  <si>
    <t>ODFLUT-UT</t>
  </si>
  <si>
    <t>ODFLVA-UT</t>
  </si>
  <si>
    <t>ODFLVT-UT</t>
  </si>
  <si>
    <t>ODFLWA-UT</t>
  </si>
  <si>
    <t>ODFLWI-UT</t>
  </si>
  <si>
    <t>ODFLWV-UT</t>
  </si>
  <si>
    <t>ODFLWY-UT</t>
  </si>
  <si>
    <t>ODFLME-UT</t>
  </si>
  <si>
    <t>ODFLMI-UT</t>
  </si>
  <si>
    <t>ODFLMN-UT</t>
  </si>
  <si>
    <t>ODFLMO-UT</t>
  </si>
  <si>
    <t>ODFLMS-UT</t>
  </si>
  <si>
    <t>ODFLMT-UT</t>
  </si>
  <si>
    <t>ODFLNC-UT</t>
  </si>
  <si>
    <t>ODFLND-UT</t>
  </si>
  <si>
    <t>ODFLNE-UT</t>
  </si>
  <si>
    <t>ODFLNH-UT</t>
  </si>
  <si>
    <t>ODFLNJ-UT</t>
  </si>
  <si>
    <t>ODFLNM-UT</t>
  </si>
  <si>
    <t>ODFLNV-UT</t>
  </si>
  <si>
    <t>ODFLNY-UT</t>
  </si>
  <si>
    <t>ODFLOH-UT</t>
  </si>
  <si>
    <t>ODFLOK-UT</t>
  </si>
  <si>
    <t>ODFLOR-UT</t>
  </si>
  <si>
    <t>ODFLAL-WA</t>
  </si>
  <si>
    <t>ODFLAR-WA</t>
  </si>
  <si>
    <t>ODFLAZ-WA</t>
  </si>
  <si>
    <t>ODFLCA-WA</t>
  </si>
  <si>
    <t>ODFLCO-WA</t>
  </si>
  <si>
    <t>ODFLCT-WA</t>
  </si>
  <si>
    <t>ODFLDC-WA</t>
  </si>
  <si>
    <t>ODFLDE-WA</t>
  </si>
  <si>
    <t>ODFLFL-WA</t>
  </si>
  <si>
    <t>ODFLGA-WA</t>
  </si>
  <si>
    <t>ODFLIA-WA</t>
  </si>
  <si>
    <t>ODFLID-WA</t>
  </si>
  <si>
    <t>ODFLIL-WA</t>
  </si>
  <si>
    <t>ODFLIN-WA</t>
  </si>
  <si>
    <t>ODFLKS-WA</t>
  </si>
  <si>
    <t>ODFLKY-WA</t>
  </si>
  <si>
    <t>ODFLLA-WA</t>
  </si>
  <si>
    <t>ODFLMA-WA</t>
  </si>
  <si>
    <t>ODFLMD-WA</t>
  </si>
  <si>
    <t>ODFLPA-WA</t>
  </si>
  <si>
    <t>ODFLRI-WA</t>
  </si>
  <si>
    <t>ODFLSC-WA</t>
  </si>
  <si>
    <t>ODFLSD-WA</t>
  </si>
  <si>
    <t>ODFLTN-WA</t>
  </si>
  <si>
    <t>ODFLTX-WA</t>
  </si>
  <si>
    <t>ODFLUT-WA</t>
  </si>
  <si>
    <t>ODFLVA-WA</t>
  </si>
  <si>
    <t>ODFLVT-WA</t>
  </si>
  <si>
    <t>ODFLWA-WA</t>
  </si>
  <si>
    <t>ODFLWI-WA</t>
  </si>
  <si>
    <t>ODFLWV-WA</t>
  </si>
  <si>
    <t>ODFLWY-WA</t>
  </si>
  <si>
    <t>ODFLME-WA</t>
  </si>
  <si>
    <t>ODFLMI-WA</t>
  </si>
  <si>
    <t>ODFLMN-WA</t>
  </si>
  <si>
    <t>ODFLMO-WA</t>
  </si>
  <si>
    <t>ODFLMS-WA</t>
  </si>
  <si>
    <t>ODFLMT-WA</t>
  </si>
  <si>
    <t>ODFLNC-WA</t>
  </si>
  <si>
    <t>ODFLND-WA</t>
  </si>
  <si>
    <t>ODFLNE-WA</t>
  </si>
  <si>
    <t>ODFLNH-WA</t>
  </si>
  <si>
    <t>ODFLNJ-WA</t>
  </si>
  <si>
    <t>ODFLNM-WA</t>
  </si>
  <si>
    <t>ODFLNV-WA</t>
  </si>
  <si>
    <t>ODFLNY-WA</t>
  </si>
  <si>
    <t>ODFLOH-WA</t>
  </si>
  <si>
    <t>ODFLOK-WA</t>
  </si>
  <si>
    <t>ODFLOR-WA</t>
  </si>
  <si>
    <t>ODFLAL-WY</t>
  </si>
  <si>
    <t>ODFLAR-WY</t>
  </si>
  <si>
    <t>ODFLAZ-WY</t>
  </si>
  <si>
    <t>ODFLCA-WY</t>
  </si>
  <si>
    <t>ODFLCO-WY</t>
  </si>
  <si>
    <t>ODFLCT-WY</t>
  </si>
  <si>
    <t>ODFLDC-WY</t>
  </si>
  <si>
    <t>ODFLDE-WY</t>
  </si>
  <si>
    <t>ODFLFL-WY</t>
  </si>
  <si>
    <t>ODFLGA-WY</t>
  </si>
  <si>
    <t>ODFLIA-WY</t>
  </si>
  <si>
    <t>ODFLID-WY</t>
  </si>
  <si>
    <t>ODFLIL-WY</t>
  </si>
  <si>
    <t>ODFLIN-WY</t>
  </si>
  <si>
    <t>ODFLKS-WY</t>
  </si>
  <si>
    <t>ODFLKY-WY</t>
  </si>
  <si>
    <t>ODFLLA-WY</t>
  </si>
  <si>
    <t>ODFLMA-WY</t>
  </si>
  <si>
    <t>ODFLMD-WY</t>
  </si>
  <si>
    <t>ODFLPA-WY</t>
  </si>
  <si>
    <t>ODFLRI-WY</t>
  </si>
  <si>
    <t>ODFLSC-WY</t>
  </si>
  <si>
    <t>ODFLSD-WY</t>
  </si>
  <si>
    <t>ODFLTN-WY</t>
  </si>
  <si>
    <t>ODFLTX-WY</t>
  </si>
  <si>
    <t>ODFLUT-WY</t>
  </si>
  <si>
    <t>ODFLVA-WY</t>
  </si>
  <si>
    <t>ODFLVT-WY</t>
  </si>
  <si>
    <t>ODFLWA-WY</t>
  </si>
  <si>
    <t>ODFLWI-WY</t>
  </si>
  <si>
    <t>ODFLWV-WY</t>
  </si>
  <si>
    <t>ODFLWY-WY</t>
  </si>
  <si>
    <t>ODFLME-WY</t>
  </si>
  <si>
    <t>ODFLMI-WY</t>
  </si>
  <si>
    <t>ODFLMN-WY</t>
  </si>
  <si>
    <t>ODFLMO-WY</t>
  </si>
  <si>
    <t>ODFLMS-WY</t>
  </si>
  <si>
    <t>ODFLMT-WY</t>
  </si>
  <si>
    <t>ODFLNC-WY</t>
  </si>
  <si>
    <t>ODFLND-WY</t>
  </si>
  <si>
    <t>ODFLNE-WY</t>
  </si>
  <si>
    <t>ODFLNH-WY</t>
  </si>
  <si>
    <t>ODFLNJ-WY</t>
  </si>
  <si>
    <t>ODFLNM-WY</t>
  </si>
  <si>
    <t>ODFLNV-WY</t>
  </si>
  <si>
    <t>ODFLNY-WY</t>
  </si>
  <si>
    <t>ODFLOH-WY</t>
  </si>
  <si>
    <t>ODFLOK-WY</t>
  </si>
  <si>
    <t>ODFLOR-WY</t>
  </si>
  <si>
    <t>HanesSAIA</t>
  </si>
  <si>
    <t>exception for 8669 branch (hanes)</t>
  </si>
  <si>
    <t>ALL BUSINESS SEGMENTSDHRN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</si>
</sst>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0.0%"/>
  </numFmts>
  <fonts count="12" x14ac:knownFonts="1">
    <font>
      <sz val="11"/>
      <color theme="1"/>
      <name val="Calibri"/>
      <family val="2"/>
      <scheme val="minor"/>
    </font>
    <font>
      <b/>
      <sz val="11"/>
      <color theme="1"/>
      <name val="Calibri"/>
      <family val="2"/>
      <scheme val="minor"/>
    </font>
    <font>
      <b/>
      <sz val="11"/>
      <color rgb="FFFF0000"/>
      <name val="Calibri"/>
      <family val="2"/>
      <scheme val="minor"/>
    </font>
    <font>
      <sz val="11"/>
      <color theme="1"/>
      <name val="Calibri"/>
      <family val="2"/>
      <scheme val="minor"/>
    </font>
    <font>
      <b/>
      <sz val="11"/>
      <name val="Calibri"/>
      <family val="2"/>
      <scheme val="minor"/>
    </font>
    <font>
      <sz val="11"/>
      <name val="Calibri"/>
      <family val="2"/>
      <scheme val="minor"/>
    </font>
    <font>
      <b/>
      <sz val="10"/>
      <name val="Arial"/>
      <family val="2"/>
    </font>
    <font>
      <b/>
      <sz val="10"/>
      <color theme="1"/>
      <name val="Arial"/>
      <family val="2"/>
    </font>
    <font>
      <sz val="11"/>
      <name val="Calibri"/>
      <family val="2"/>
    </font>
    <font>
      <u/>
      <sz val="11"/>
      <color theme="10"/>
      <name val="Calibri"/>
      <family val="2"/>
      <scheme val="minor"/>
    </font>
    <font>
      <sz val="10"/>
      <name val="Arial"/>
      <family val="2"/>
    </font>
    <font>
      <sz val="10"/>
      <name val="Arial"/>
      <family val="2"/>
    </font>
  </fonts>
  <fills count="9">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59999389629810485"/>
        <bgColor indexed="64"/>
      </patternFill>
    </fill>
  </fills>
  <borders count="1">
    <border>
      <left/>
      <right/>
      <top/>
      <bottom/>
      <diagonal/>
    </border>
  </borders>
  <cellStyleXfs count="66">
    <xf numFmtId="0" fontId="0" fillId="0" borderId="0"/>
    <xf numFmtId="9" fontId="3" fillId="0" borderId="0" applyFont="0" applyFill="0" applyBorder="0" applyAlignment="0" applyProtection="0"/>
    <xf numFmtId="0" fontId="8" fillId="0" borderId="0"/>
    <xf numFmtId="0" fontId="10" fillId="0" borderId="0"/>
    <xf numFmtId="43"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0" fontId="11" fillId="0" borderId="0"/>
    <xf numFmtId="0" fontId="3" fillId="0" borderId="0"/>
    <xf numFmtId="9" fontId="11" fillId="0" borderId="0" applyFont="0" applyFill="0" applyBorder="0" applyAlignment="0" applyProtection="0"/>
    <xf numFmtId="9" fontId="3"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11" fillId="0" borderId="0"/>
    <xf numFmtId="0" fontId="3" fillId="0" borderId="0"/>
    <xf numFmtId="9" fontId="3"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cellStyleXfs>
  <cellXfs count="49">
    <xf numFmtId="0" fontId="0" fillId="0" borderId="0" xfId="0"/>
    <xf numFmtId="0" fontId="1" fillId="0" borderId="0" xfId="0" applyFont="1"/>
    <xf numFmtId="4" fontId="0" fillId="0" borderId="0" xfId="0" applyNumberFormat="1"/>
    <xf numFmtId="0" fontId="2" fillId="0" borderId="0" xfId="0" applyFont="1"/>
    <xf numFmtId="0" fontId="1" fillId="0" borderId="0" xfId="0" applyFont="1" applyAlignment="1">
      <alignment horizontal="left"/>
    </xf>
    <xf numFmtId="49" fontId="0" fillId="0" borderId="0" xfId="0" applyNumberFormat="1"/>
    <xf numFmtId="164" fontId="0" fillId="0" borderId="0" xfId="0" applyNumberFormat="1"/>
    <xf numFmtId="49" fontId="1" fillId="5" borderId="0" xfId="0" applyNumberFormat="1" applyFont="1" applyFill="1" applyAlignment="1">
      <alignment wrapText="1"/>
    </xf>
    <xf numFmtId="0" fontId="1" fillId="0" borderId="0" xfId="0" applyFont="1" applyAlignment="1">
      <alignment wrapText="1"/>
    </xf>
    <xf numFmtId="0" fontId="0" fillId="6" borderId="0" xfId="0" applyFill="1"/>
    <xf numFmtId="11" fontId="0" fillId="0" borderId="0" xfId="0" applyNumberFormat="1"/>
    <xf numFmtId="0" fontId="5" fillId="0" borderId="0" xfId="0" applyFont="1"/>
    <xf numFmtId="0" fontId="0" fillId="8" borderId="0" xfId="0" applyFill="1"/>
    <xf numFmtId="0" fontId="1" fillId="8" borderId="0" xfId="0" applyFont="1" applyFill="1"/>
    <xf numFmtId="49" fontId="0" fillId="0" borderId="0" xfId="0" applyNumberFormat="1" applyAlignment="1">
      <alignment horizontal="right"/>
    </xf>
    <xf numFmtId="49" fontId="5" fillId="0" borderId="0" xfId="43" applyNumberFormat="1" applyFont="1"/>
    <xf numFmtId="0" fontId="0" fillId="0" borderId="0" xfId="0" applyAlignment="1">
      <alignment wrapText="1"/>
    </xf>
    <xf numFmtId="49" fontId="1" fillId="0" borderId="0" xfId="0" applyNumberFormat="1" applyFont="1"/>
    <xf numFmtId="8" fontId="0" fillId="0" borderId="0" xfId="0" applyNumberFormat="1"/>
    <xf numFmtId="0" fontId="1" fillId="2" borderId="0" xfId="0" applyFont="1" applyFill="1"/>
    <xf numFmtId="0" fontId="5" fillId="0" borderId="0" xfId="43" applyFont="1"/>
    <xf numFmtId="0" fontId="1" fillId="5" borderId="0" xfId="0" applyFont="1" applyFill="1" applyProtection="1">
      <protection hidden="1"/>
    </xf>
    <xf numFmtId="0" fontId="1" fillId="7" borderId="0" xfId="0" applyFont="1" applyFill="1" applyProtection="1">
      <protection hidden="1"/>
    </xf>
    <xf numFmtId="0" fontId="0" fillId="0" borderId="0" xfId="0" applyProtection="1">
      <protection hidden="1"/>
    </xf>
    <xf numFmtId="0" fontId="1" fillId="0" borderId="0" xfId="0" applyFont="1" applyAlignment="1" applyProtection="1">
      <alignment horizontal="right"/>
      <protection hidden="1"/>
    </xf>
    <xf numFmtId="0" fontId="4" fillId="0" borderId="0" xfId="0" applyFont="1" applyAlignment="1" applyProtection="1">
      <alignment horizontal="right"/>
      <protection hidden="1"/>
    </xf>
    <xf numFmtId="0" fontId="5" fillId="0" borderId="0" xfId="0" applyFont="1" applyAlignment="1" applyProtection="1">
      <alignment horizontal="left"/>
      <protection hidden="1"/>
    </xf>
    <xf numFmtId="0" fontId="1" fillId="0" borderId="0" xfId="0" applyFont="1" applyProtection="1">
      <protection hidden="1"/>
    </xf>
    <xf numFmtId="0" fontId="2" fillId="0" borderId="0" xfId="0" applyFont="1" applyProtection="1">
      <protection hidden="1"/>
    </xf>
    <xf numFmtId="0" fontId="1" fillId="0" borderId="0" xfId="0" applyFont="1" applyAlignment="1" applyProtection="1">
      <alignment horizontal="center"/>
      <protection hidden="1"/>
    </xf>
    <xf numFmtId="164" fontId="0" fillId="2" borderId="0" xfId="1" applyNumberFormat="1" applyFont="1" applyFill="1" applyProtection="1">
      <protection hidden="1"/>
    </xf>
    <xf numFmtId="0" fontId="0" fillId="0" borderId="0" xfId="0" applyAlignment="1" applyProtection="1">
      <alignment horizontal="center"/>
      <protection hidden="1"/>
    </xf>
    <xf numFmtId="0" fontId="1" fillId="3" borderId="0" xfId="0" applyFont="1" applyFill="1" applyAlignment="1" applyProtection="1">
      <alignment horizontal="center"/>
      <protection hidden="1"/>
    </xf>
    <xf numFmtId="0" fontId="0" fillId="5" borderId="0" xfId="0" applyFill="1" applyProtection="1">
      <protection hidden="1"/>
    </xf>
    <xf numFmtId="0" fontId="0" fillId="7" borderId="0" xfId="0" applyFill="1" applyProtection="1">
      <protection hidden="1"/>
    </xf>
    <xf numFmtId="0" fontId="6" fillId="0" borderId="0" xfId="0" applyFont="1" applyProtection="1">
      <protection hidden="1"/>
    </xf>
    <xf numFmtId="4" fontId="7" fillId="0" borderId="0" xfId="0" applyNumberFormat="1" applyFont="1" applyAlignment="1" applyProtection="1">
      <alignment horizontal="left"/>
      <protection hidden="1"/>
    </xf>
    <xf numFmtId="164" fontId="0" fillId="0" borderId="0" xfId="1" applyNumberFormat="1" applyFont="1" applyProtection="1">
      <protection hidden="1"/>
    </xf>
    <xf numFmtId="3" fontId="0" fillId="0" borderId="0" xfId="0" applyNumberFormat="1" applyProtection="1">
      <protection hidden="1"/>
    </xf>
    <xf numFmtId="0" fontId="0" fillId="3" borderId="0" xfId="0" applyFill="1" applyAlignment="1" applyProtection="1">
      <alignment horizontal="center"/>
      <protection hidden="1"/>
    </xf>
    <xf numFmtId="164" fontId="0" fillId="0" borderId="0" xfId="0" applyNumberFormat="1" applyProtection="1">
      <protection hidden="1"/>
    </xf>
    <xf numFmtId="0" fontId="1" fillId="3" borderId="0" xfId="0" applyFont="1" applyFill="1" applyProtection="1">
      <protection hidden="1"/>
    </xf>
    <xf numFmtId="0" fontId="0" fillId="4" borderId="0" xfId="0" applyFill="1" applyAlignment="1" applyProtection="1">
      <alignment horizontal="center"/>
      <protection hidden="1"/>
    </xf>
    <xf numFmtId="49" fontId="0" fillId="0" borderId="0" xfId="0" applyNumberFormat="1" applyProtection="1">
      <protection locked="0"/>
    </xf>
    <xf numFmtId="0" fontId="0" fillId="2" borderId="0" xfId="0" applyFill="1" applyProtection="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5" fillId="0" borderId="0" xfId="0" applyFont="1" applyAlignment="1" applyProtection="1">
      <alignment horizontal="left"/>
      <protection hidden="1"/>
    </xf>
    <xf numFmtId="0" fontId="4" fillId="0" borderId="0" xfId="0" applyFont="1" applyAlignment="1" applyProtection="1">
      <alignment horizontal="right"/>
      <protection hidden="1"/>
    </xf>
  </cellXfs>
  <cellStyles count="66">
    <cellStyle name="Comma 2" xfId="4" xr:uid="{3C628BA1-ECAD-40C5-A4DA-98FB19EFB672}"/>
    <cellStyle name="Currency 2" xfId="6" xr:uid="{FEE2F319-0D0B-4044-A5CD-C02807254F1D}"/>
    <cellStyle name="Currency 2 2" xfId="16" xr:uid="{B9202663-B2F4-4A49-9FB9-40BF6A186D1B}"/>
    <cellStyle name="Currency 2 3" xfId="25" xr:uid="{E76646AE-753F-40B3-9F0B-F99249D9A325}"/>
    <cellStyle name="Currency 2 3 2" xfId="53" xr:uid="{1A604F5B-BB0F-44CF-AD7D-4A3BBCE059F7}"/>
    <cellStyle name="Currency 2 4" xfId="44" xr:uid="{F5D4F0C2-184D-4669-BBE4-DCFC696E1804}"/>
    <cellStyle name="Currency 3" xfId="13" xr:uid="{58378A79-6D2B-4E19-A904-81F8C189B39B}"/>
    <cellStyle name="Currency 3 2" xfId="30" xr:uid="{60D31F06-5F52-4885-B01D-10BA2B980FF2}"/>
    <cellStyle name="Currency 4" xfId="18" xr:uid="{FC1B4F10-CB41-4AED-95F1-6AEEF7183F32}"/>
    <cellStyle name="Currency 4 2" xfId="32" xr:uid="{551B4D25-78BD-4DD5-9924-2E1585D12F80}"/>
    <cellStyle name="Currency 5" xfId="23" xr:uid="{E535B4E6-2639-4553-B42A-C1CDE6A2C661}"/>
    <cellStyle name="Currency 5 2" xfId="37" xr:uid="{CA691A4F-D694-4A55-AE97-BBF3933E4EEA}"/>
    <cellStyle name="Currency 5 2 2" xfId="60" xr:uid="{034DA894-6C4F-469E-BBEE-405C32C05344}"/>
    <cellStyle name="Currency 5 3" xfId="51" xr:uid="{849FC7C7-B917-49B8-BF8D-04721C1C5ACF}"/>
    <cellStyle name="Currency 6" xfId="41" xr:uid="{07B72B51-D9FD-4BD4-93B9-3F8935DC8796}"/>
    <cellStyle name="Currency 6 2" xfId="64" xr:uid="{06AF48EF-8788-45D5-BC32-D5B6ECD57B20}"/>
    <cellStyle name="Currency 7" xfId="5" xr:uid="{4C2B9052-6804-48ED-8A64-FDC7ED485594}"/>
    <cellStyle name="Hyperlink 2" xfId="42" xr:uid="{6283BD7B-2AEA-4CE2-9A80-64D20BC70651}"/>
    <cellStyle name="Normal" xfId="0" builtinId="0"/>
    <cellStyle name="Normal 10" xfId="43" xr:uid="{29AA33A0-BE7F-4111-A2A8-6E1D3A912912}"/>
    <cellStyle name="Normal 10 2" xfId="65" xr:uid="{B22AD8A3-5F81-4111-AE9C-E9AAA4F199A4}"/>
    <cellStyle name="Normal 11" xfId="39" xr:uid="{F13815F8-B35E-4651-BBBE-88169437E35C}"/>
    <cellStyle name="Normal 11 2" xfId="62" xr:uid="{5F903196-D4E4-48F6-BF92-176771014BE2}"/>
    <cellStyle name="Normal 12" xfId="3" xr:uid="{67BCAE89-48F5-4CDF-9061-711DEF920B97}"/>
    <cellStyle name="Normal 2" xfId="2" xr:uid="{00000000-0005-0000-0000-000002000000}"/>
    <cellStyle name="Normal 2 2" xfId="17" xr:uid="{780C3D78-F685-41B1-B23B-EBCC7C50CBFA}"/>
    <cellStyle name="Normal 2 3" xfId="7" xr:uid="{20A40A9A-AE0F-4FFD-BC50-3773079FF92F}"/>
    <cellStyle name="Normal 3" xfId="8" xr:uid="{70CD5175-FBA1-44EB-8BC1-5FB2C3CA42BB}"/>
    <cellStyle name="Normal 3 2" xfId="26" xr:uid="{E10F6D29-31F9-4410-8D8F-00AF3DEF014B}"/>
    <cellStyle name="Normal 3 2 2" xfId="54" xr:uid="{210B2BB5-E8F9-4D3B-A6CF-FDCAF0002601}"/>
    <cellStyle name="Normal 3 3" xfId="45" xr:uid="{DEAAA8B0-65E3-4D6D-8B71-10F9FE054673}"/>
    <cellStyle name="Normal 4" xfId="9" xr:uid="{41E0F564-3071-4094-ABB1-6E0A1CD1E544}"/>
    <cellStyle name="Normal 4 2" xfId="27" xr:uid="{4751E23A-DD26-45BF-9800-04232B433C32}"/>
    <cellStyle name="Normal 5" xfId="10" xr:uid="{4E2BC79A-39AC-4F9C-8243-627DD1A5DF42}"/>
    <cellStyle name="Normal 5 2" xfId="28" xr:uid="{415D1EB1-B769-4D91-989E-6C354CCAE1B4}"/>
    <cellStyle name="Normal 5 2 2" xfId="55" xr:uid="{1D1E93E3-FBDF-4256-A49F-2D76F994B8F1}"/>
    <cellStyle name="Normal 5 3" xfId="46" xr:uid="{EA855565-906D-4F3E-8A1C-5E9D39A28B0E}"/>
    <cellStyle name="Normal 6" xfId="15" xr:uid="{97DC4456-0144-485B-A131-B8B3B41A1937}"/>
    <cellStyle name="Normal 7" xfId="20" xr:uid="{5EB95F5B-8255-44BC-BB69-94C1ADBDDFBE}"/>
    <cellStyle name="Normal 7 2" xfId="34" xr:uid="{58303D28-225B-4CAB-95B3-124E7E55B5FB}"/>
    <cellStyle name="Normal 7 2 2" xfId="57" xr:uid="{0DFE1545-4CE1-45FF-B386-28C02725F87F}"/>
    <cellStyle name="Normal 7 3" xfId="48" xr:uid="{59923272-EBAA-432F-BD06-0C23656CF033}"/>
    <cellStyle name="Normal 8" xfId="21" xr:uid="{30B4EE9F-A413-4D48-A01C-A1CBCCD2AE6F}"/>
    <cellStyle name="Normal 8 2" xfId="35" xr:uid="{F1D0CD05-C4E6-41D8-92B5-5309A91737A2}"/>
    <cellStyle name="Normal 8 2 2" xfId="58" xr:uid="{6BC9D856-D2B1-4E9E-B389-F13DF6330948}"/>
    <cellStyle name="Normal 8 3" xfId="49" xr:uid="{96390253-BBDE-4F64-ADB3-1918E19D5EA6}"/>
    <cellStyle name="Normal 9" xfId="22" xr:uid="{7F569EA0-A79C-4726-95DE-2F947B743643}"/>
    <cellStyle name="Normal 9 2" xfId="36" xr:uid="{78F93959-2AA9-403F-893E-E2CB794C0CFD}"/>
    <cellStyle name="Normal 9 2 2" xfId="59" xr:uid="{4E6DCF01-69CC-45AF-9AD3-9161B0930583}"/>
    <cellStyle name="Normal 9 3" xfId="50" xr:uid="{6E675CA4-C65C-4541-995B-A6E0DA5DC8E1}"/>
    <cellStyle name="Percent" xfId="1" builtinId="5"/>
    <cellStyle name="Percent 2" xfId="12" xr:uid="{7D6C9269-0D9B-49E5-B01E-BECEB22FB18B}"/>
    <cellStyle name="Percent 2 2" xfId="29" xr:uid="{131921E8-DF92-4F57-91B5-9DBC4D745D9E}"/>
    <cellStyle name="Percent 2 2 2" xfId="56" xr:uid="{B0ED657C-7AAB-4152-8120-F81259FD5465}"/>
    <cellStyle name="Percent 2 3" xfId="47" xr:uid="{7AA6CAAC-35D9-4E48-98B4-CE6E9BE66550}"/>
    <cellStyle name="Percent 3" xfId="14" xr:uid="{C6D0FE92-6634-4734-98BB-2A003F779076}"/>
    <cellStyle name="Percent 3 2" xfId="31" xr:uid="{9A134AD8-5669-488F-BB19-7F3603B1BECA}"/>
    <cellStyle name="Percent 4" xfId="19" xr:uid="{BDA4C4C3-F0EB-4904-A14B-9A31F2B511C9}"/>
    <cellStyle name="Percent 4 2" xfId="33" xr:uid="{A57BDDE9-BC91-454C-BCF4-4619D29280BC}"/>
    <cellStyle name="Percent 5" xfId="24" xr:uid="{96889F2E-775F-442F-BAAA-F6FD0B76591F}"/>
    <cellStyle name="Percent 5 2" xfId="38" xr:uid="{8251A8A3-E358-4F25-936A-905D08A709FA}"/>
    <cellStyle name="Percent 5 2 2" xfId="61" xr:uid="{3332F148-C4CA-454B-9AB1-15A406CA4C4C}"/>
    <cellStyle name="Percent 5 3" xfId="52" xr:uid="{F74118C4-7E2C-43C2-B9D0-4FA92A1E73F6}"/>
    <cellStyle name="Percent 6" xfId="40" xr:uid="{D9EDD953-8EA9-4892-8B9C-3AFBC18F97A7}"/>
    <cellStyle name="Percent 6 2" xfId="63" xr:uid="{D76B98E3-0F25-4209-B083-FE75B341C3E0}"/>
    <cellStyle name="Percent 7" xfId="11" xr:uid="{ED69B847-08A9-4069-9FDC-CBD76C94CE44}"/>
  </cellStyles>
  <dxfs count="5">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38</xdr:col>
      <xdr:colOff>200025</xdr:colOff>
      <xdr:row>0</xdr:row>
      <xdr:rowOff>85725</xdr:rowOff>
    </xdr:from>
    <xdr:to>
      <xdr:col>38</xdr:col>
      <xdr:colOff>209550</xdr:colOff>
      <xdr:row>2</xdr:row>
      <xdr:rowOff>152400</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4022050" y="85725"/>
          <a:ext cx="9525" cy="4286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2728"/>
  <sheetViews>
    <sheetView workbookViewId="0">
      <pane ySplit="1" topLeftCell="A2" activePane="bottomLeft" state="frozen"/>
      <selection activeCell="B4" sqref="B4:N4"/>
      <selection pane="bottomLeft"/>
    </sheetView>
  </sheetViews>
  <sheetFormatPr defaultColWidth="8.85546875" defaultRowHeight="15" zeroHeight="1" x14ac:dyDescent="0.25"/>
  <cols>
    <col min="1" max="1" width="17.7109375" bestFit="1" customWidth="1"/>
    <col min="2" max="2" width="33.28515625" bestFit="1" customWidth="1"/>
    <col min="3" max="3" width="13.28515625" bestFit="1" customWidth="1"/>
    <col min="4" max="4" width="6.7109375" bestFit="1" customWidth="1"/>
    <col min="5" max="5" width="10.42578125" bestFit="1" customWidth="1"/>
    <col min="6" max="6" width="9" bestFit="1" customWidth="1"/>
    <col min="7" max="7" width="21.28515625" bestFit="1" customWidth="1"/>
    <col min="8" max="8" width="30.7109375" bestFit="1" customWidth="1"/>
    <col min="9" max="9" width="10.140625" bestFit="1" customWidth="1"/>
    <col min="10" max="10" width="8.85546875" customWidth="1"/>
    <col min="11" max="11" width="16.28515625" customWidth="1"/>
    <col min="12" max="38" width="8.85546875" customWidth="1"/>
    <col min="39" max="40" width="8" customWidth="1"/>
    <col min="41" max="41" width="6.5703125" customWidth="1"/>
    <col min="42" max="43" width="8" customWidth="1"/>
    <col min="44" max="157" width="8.85546875" customWidth="1"/>
  </cols>
  <sheetData>
    <row r="1" spans="1:10" x14ac:dyDescent="0.25">
      <c r="A1" s="4" t="s">
        <v>2748</v>
      </c>
      <c r="B1" s="4" t="s">
        <v>0</v>
      </c>
      <c r="C1" s="1" t="s">
        <v>2169</v>
      </c>
      <c r="D1" s="1" t="s">
        <v>2170</v>
      </c>
      <c r="E1" s="1" t="s">
        <v>2185</v>
      </c>
      <c r="F1" s="1" t="s">
        <v>2171</v>
      </c>
      <c r="G1" s="1" t="s">
        <v>2172</v>
      </c>
      <c r="H1" s="1" t="s">
        <v>2173</v>
      </c>
      <c r="I1" s="1" t="s">
        <v>16942</v>
      </c>
      <c r="J1" s="1"/>
    </row>
    <row r="2" spans="1:10" x14ac:dyDescent="0.25">
      <c r="A2" t="s">
        <v>2175</v>
      </c>
      <c r="B2" t="s">
        <v>2050</v>
      </c>
      <c r="C2">
        <v>1</v>
      </c>
      <c r="D2" t="s">
        <v>3</v>
      </c>
      <c r="E2" t="s">
        <v>10</v>
      </c>
      <c r="F2" s="2">
        <v>3785.5985800400003</v>
      </c>
      <c r="G2" s="2">
        <v>11579.478009534118</v>
      </c>
      <c r="H2" s="2">
        <v>757.58341188705731</v>
      </c>
      <c r="I2">
        <v>12.235294117647058</v>
      </c>
    </row>
    <row r="3" spans="1:10" x14ac:dyDescent="0.25">
      <c r="A3" t="s">
        <v>2175</v>
      </c>
      <c r="B3" t="s">
        <v>1839</v>
      </c>
      <c r="C3">
        <v>1</v>
      </c>
      <c r="D3" t="s">
        <v>4</v>
      </c>
      <c r="E3" t="s">
        <v>10</v>
      </c>
      <c r="F3" s="2">
        <v>4988.3604005000007</v>
      </c>
      <c r="G3" s="2">
        <v>15258.514166235296</v>
      </c>
      <c r="H3" s="2">
        <v>4544.7687990823488</v>
      </c>
      <c r="I3">
        <v>30.588235294117649</v>
      </c>
    </row>
    <row r="4" spans="1:10" x14ac:dyDescent="0.25">
      <c r="A4" t="s">
        <v>2175</v>
      </c>
      <c r="B4" t="s">
        <v>2150</v>
      </c>
      <c r="C4">
        <v>1</v>
      </c>
      <c r="D4" t="s">
        <v>4</v>
      </c>
      <c r="E4" t="s">
        <v>3</v>
      </c>
      <c r="F4" s="2">
        <v>336.18004005</v>
      </c>
      <c r="G4" s="2">
        <v>1028.3154166235295</v>
      </c>
      <c r="H4" s="2">
        <v>129.52924693647043</v>
      </c>
      <c r="I4">
        <v>3.0588235294117645</v>
      </c>
    </row>
    <row r="5" spans="1:10" x14ac:dyDescent="0.25">
      <c r="A5" t="s">
        <v>2175</v>
      </c>
      <c r="B5" t="s">
        <v>1904</v>
      </c>
      <c r="C5">
        <v>1</v>
      </c>
      <c r="D5" t="s">
        <v>10</v>
      </c>
      <c r="E5" t="s">
        <v>3</v>
      </c>
      <c r="F5" s="2">
        <v>705.66006006000009</v>
      </c>
      <c r="G5" s="2">
        <v>2158.4895954776475</v>
      </c>
      <c r="H5" s="2">
        <v>190.49591284941178</v>
      </c>
      <c r="I5">
        <v>9.1764705882352953</v>
      </c>
    </row>
    <row r="6" spans="1:10" x14ac:dyDescent="0.25">
      <c r="A6" t="s">
        <v>2175</v>
      </c>
      <c r="B6" t="s">
        <v>17614</v>
      </c>
      <c r="C6">
        <v>1</v>
      </c>
      <c r="D6" t="s">
        <v>10</v>
      </c>
      <c r="E6" t="s">
        <v>3</v>
      </c>
      <c r="F6" s="2">
        <v>839.00004004000004</v>
      </c>
      <c r="G6" s="2">
        <v>2566.3530636517648</v>
      </c>
      <c r="H6" s="2">
        <v>334.91771523294091</v>
      </c>
      <c r="I6">
        <v>6.117647058823529</v>
      </c>
    </row>
    <row r="7" spans="1:10" x14ac:dyDescent="0.25">
      <c r="A7" t="s">
        <v>2175</v>
      </c>
      <c r="B7" t="s">
        <v>1843</v>
      </c>
      <c r="C7">
        <v>1</v>
      </c>
      <c r="D7" t="s">
        <v>10</v>
      </c>
      <c r="E7" t="s">
        <v>4</v>
      </c>
      <c r="F7" s="2">
        <v>4838.0401201199993</v>
      </c>
      <c r="G7" s="2">
        <v>14798.710955661176</v>
      </c>
      <c r="H7" s="2">
        <v>4349.6168381976468</v>
      </c>
      <c r="I7">
        <v>18.352941176470591</v>
      </c>
    </row>
    <row r="8" spans="1:10" x14ac:dyDescent="0.25">
      <c r="A8" t="s">
        <v>2175</v>
      </c>
      <c r="B8" t="s">
        <v>2146</v>
      </c>
      <c r="C8">
        <v>1</v>
      </c>
      <c r="D8" t="s">
        <v>3</v>
      </c>
      <c r="E8" t="s">
        <v>10</v>
      </c>
      <c r="F8" s="2">
        <v>2342.0188100199998</v>
      </c>
      <c r="G8" s="2">
        <v>7163.8222424141168</v>
      </c>
      <c r="H8" s="2">
        <v>1283.4861153552956</v>
      </c>
      <c r="I8">
        <v>6.117647058823529</v>
      </c>
    </row>
    <row r="9" spans="1:10" x14ac:dyDescent="0.25">
      <c r="A9" t="s">
        <v>2175</v>
      </c>
      <c r="B9" t="s">
        <v>2098</v>
      </c>
      <c r="C9">
        <v>1</v>
      </c>
      <c r="D9" t="s">
        <v>4</v>
      </c>
      <c r="E9" t="s">
        <v>3</v>
      </c>
      <c r="F9" s="2">
        <v>349.14008010000009</v>
      </c>
      <c r="G9" s="2">
        <v>1067.9578920705885</v>
      </c>
      <c r="H9" s="2">
        <v>87.901105637647007</v>
      </c>
      <c r="I9">
        <v>6.117647058823529</v>
      </c>
    </row>
    <row r="10" spans="1:10" x14ac:dyDescent="0.25">
      <c r="A10" t="s">
        <v>2175</v>
      </c>
      <c r="B10" t="s">
        <v>1222</v>
      </c>
      <c r="C10">
        <v>1</v>
      </c>
      <c r="D10" t="s">
        <v>10</v>
      </c>
      <c r="E10" t="s">
        <v>4</v>
      </c>
      <c r="F10" s="2">
        <v>11936.810360359994</v>
      </c>
      <c r="G10" s="2">
        <v>36512.596396395282</v>
      </c>
      <c r="H10" s="2">
        <v>3199.2858087106129</v>
      </c>
      <c r="I10">
        <v>55.058823529411768</v>
      </c>
    </row>
    <row r="11" spans="1:10" x14ac:dyDescent="0.25">
      <c r="A11" t="s">
        <v>2175</v>
      </c>
      <c r="B11" t="s">
        <v>1151</v>
      </c>
      <c r="C11">
        <v>1</v>
      </c>
      <c r="D11" t="s">
        <v>10</v>
      </c>
      <c r="E11" t="s">
        <v>3</v>
      </c>
      <c r="F11" s="2">
        <v>4581.0103203199988</v>
      </c>
      <c r="G11" s="2">
        <v>14012.502156272938</v>
      </c>
      <c r="H11" s="2">
        <v>6295.8861736282379</v>
      </c>
      <c r="I11">
        <v>48.941176470588232</v>
      </c>
    </row>
    <row r="12" spans="1:10" x14ac:dyDescent="0.25">
      <c r="A12" t="s">
        <v>2175</v>
      </c>
      <c r="B12" t="s">
        <v>1910</v>
      </c>
      <c r="C12">
        <v>1</v>
      </c>
      <c r="D12" t="s">
        <v>4</v>
      </c>
      <c r="E12" t="s">
        <v>10</v>
      </c>
      <c r="F12" s="2">
        <v>407.0500801</v>
      </c>
      <c r="G12" s="2">
        <v>1245.0943626588237</v>
      </c>
      <c r="H12" s="2">
        <v>50.684583345882494</v>
      </c>
      <c r="I12">
        <v>6.117647058823529</v>
      </c>
    </row>
    <row r="13" spans="1:10" x14ac:dyDescent="0.25">
      <c r="A13" t="s">
        <v>2175</v>
      </c>
      <c r="B13" t="s">
        <v>2123</v>
      </c>
      <c r="C13">
        <v>1</v>
      </c>
      <c r="D13" t="s">
        <v>7</v>
      </c>
      <c r="E13" t="s">
        <v>3</v>
      </c>
      <c r="F13" s="2">
        <v>175.80007010999998</v>
      </c>
      <c r="G13" s="2">
        <v>537.7413909247058</v>
      </c>
      <c r="H13" s="2">
        <v>0.39746322352953162</v>
      </c>
      <c r="I13">
        <v>3.0588235294117645</v>
      </c>
    </row>
    <row r="14" spans="1:10" x14ac:dyDescent="0.25">
      <c r="A14" t="s">
        <v>2175</v>
      </c>
      <c r="B14" t="s">
        <v>1585</v>
      </c>
      <c r="C14">
        <v>1</v>
      </c>
      <c r="D14" t="s">
        <v>4</v>
      </c>
      <c r="E14" t="s">
        <v>10</v>
      </c>
      <c r="F14" s="2">
        <v>3298.1204806000005</v>
      </c>
      <c r="G14" s="2">
        <v>10088.36852889412</v>
      </c>
      <c r="H14" s="2">
        <v>40.222794192941045</v>
      </c>
      <c r="I14">
        <v>36.705882352941181</v>
      </c>
    </row>
    <row r="15" spans="1:10" x14ac:dyDescent="0.25">
      <c r="A15" t="s">
        <v>2175</v>
      </c>
      <c r="B15" t="s">
        <v>1845</v>
      </c>
      <c r="C15">
        <v>1</v>
      </c>
      <c r="D15" t="s">
        <v>10</v>
      </c>
      <c r="E15" t="s">
        <v>4</v>
      </c>
      <c r="F15" s="2">
        <v>2565.1202602599997</v>
      </c>
      <c r="G15" s="2">
        <v>7846.2502078541165</v>
      </c>
      <c r="H15" s="2">
        <v>298.93962001647151</v>
      </c>
      <c r="I15">
        <v>39.764705882352942</v>
      </c>
    </row>
    <row r="16" spans="1:10" x14ac:dyDescent="0.25">
      <c r="A16" t="s">
        <v>2175</v>
      </c>
      <c r="B16" t="s">
        <v>1358</v>
      </c>
      <c r="C16">
        <v>1</v>
      </c>
      <c r="D16" t="s">
        <v>10</v>
      </c>
      <c r="E16" t="s">
        <v>4</v>
      </c>
      <c r="F16" s="2">
        <v>3142.3201601599999</v>
      </c>
      <c r="G16" s="2">
        <v>9611.8028428423531</v>
      </c>
      <c r="H16" s="2">
        <v>1028.3463724988244</v>
      </c>
      <c r="I16">
        <v>24.470588235294116</v>
      </c>
    </row>
    <row r="17" spans="1:9" x14ac:dyDescent="0.25">
      <c r="A17" t="s">
        <v>2175</v>
      </c>
      <c r="B17" t="s">
        <v>1793</v>
      </c>
      <c r="C17">
        <v>1</v>
      </c>
      <c r="D17" t="s">
        <v>10</v>
      </c>
      <c r="E17" t="s">
        <v>3</v>
      </c>
      <c r="F17" s="2">
        <v>1956.7401201199998</v>
      </c>
      <c r="G17" s="2">
        <v>5985.3227203670576</v>
      </c>
      <c r="H17" s="2">
        <v>486.90300922823496</v>
      </c>
      <c r="I17">
        <v>18.352941176470591</v>
      </c>
    </row>
    <row r="18" spans="1:9" x14ac:dyDescent="0.25">
      <c r="A18" t="s">
        <v>2175</v>
      </c>
      <c r="B18" t="s">
        <v>2158</v>
      </c>
      <c r="C18">
        <v>1</v>
      </c>
      <c r="D18" t="s">
        <v>3</v>
      </c>
      <c r="E18" t="s">
        <v>7</v>
      </c>
      <c r="F18" s="2">
        <v>549.71396000999994</v>
      </c>
      <c r="G18" s="2">
        <v>1681.4779953247057</v>
      </c>
      <c r="H18" s="2">
        <v>615.54574854117686</v>
      </c>
      <c r="I18">
        <v>3.0588235294117645</v>
      </c>
    </row>
    <row r="19" spans="1:9" x14ac:dyDescent="0.25">
      <c r="A19" t="s">
        <v>2175</v>
      </c>
      <c r="B19" t="s">
        <v>17615</v>
      </c>
      <c r="C19">
        <v>1</v>
      </c>
      <c r="D19" t="s">
        <v>3</v>
      </c>
      <c r="E19" t="s">
        <v>10</v>
      </c>
      <c r="F19" s="2">
        <v>1348.3420600100001</v>
      </c>
      <c r="G19" s="2">
        <v>4124.3404188541181</v>
      </c>
      <c r="H19" s="2">
        <v>637.45258355999897</v>
      </c>
      <c r="I19">
        <v>3.0588235294117645</v>
      </c>
    </row>
    <row r="20" spans="1:9" x14ac:dyDescent="0.25">
      <c r="A20" t="s">
        <v>2175</v>
      </c>
      <c r="B20" t="s">
        <v>1879</v>
      </c>
      <c r="C20">
        <v>1</v>
      </c>
      <c r="D20" t="s">
        <v>10</v>
      </c>
      <c r="E20" t="s">
        <v>3</v>
      </c>
      <c r="F20" s="2">
        <v>1959.30008008</v>
      </c>
      <c r="G20" s="2">
        <v>5993.1531861270587</v>
      </c>
      <c r="H20" s="2">
        <v>832.11186105411821</v>
      </c>
      <c r="I20">
        <v>12.235294117647058</v>
      </c>
    </row>
    <row r="21" spans="1:9" x14ac:dyDescent="0.25">
      <c r="A21" t="s">
        <v>2175</v>
      </c>
      <c r="B21" t="s">
        <v>17616</v>
      </c>
      <c r="C21">
        <v>1</v>
      </c>
      <c r="D21" t="s">
        <v>10</v>
      </c>
      <c r="E21" t="s">
        <v>3</v>
      </c>
      <c r="F21" s="2">
        <v>1583.6500200200001</v>
      </c>
      <c r="G21" s="2">
        <v>4844.1059435905881</v>
      </c>
      <c r="H21" s="2">
        <v>173.23943761647035</v>
      </c>
      <c r="I21">
        <v>3.0588235294117645</v>
      </c>
    </row>
    <row r="22" spans="1:9" x14ac:dyDescent="0.25">
      <c r="A22" t="s">
        <v>2175</v>
      </c>
      <c r="B22" t="s">
        <v>1866</v>
      </c>
      <c r="C22">
        <v>1</v>
      </c>
      <c r="D22" t="s">
        <v>10</v>
      </c>
      <c r="E22" t="s">
        <v>4</v>
      </c>
      <c r="F22" s="2">
        <v>1519.0401201199998</v>
      </c>
      <c r="G22" s="2">
        <v>4646.4756615435281</v>
      </c>
      <c r="H22" s="2">
        <v>544.01213231529437</v>
      </c>
      <c r="I22">
        <v>18.352941176470591</v>
      </c>
    </row>
    <row r="23" spans="1:9" x14ac:dyDescent="0.25">
      <c r="A23" t="s">
        <v>2175</v>
      </c>
      <c r="B23" t="s">
        <v>1840</v>
      </c>
      <c r="C23">
        <v>1</v>
      </c>
      <c r="D23" t="s">
        <v>10</v>
      </c>
      <c r="E23" t="s">
        <v>4</v>
      </c>
      <c r="F23" s="2">
        <v>5547.9301801800002</v>
      </c>
      <c r="G23" s="2">
        <v>16970.139374668237</v>
      </c>
      <c r="H23" s="2">
        <v>2656.9864337670565</v>
      </c>
      <c r="I23">
        <v>27.529411764705884</v>
      </c>
    </row>
    <row r="24" spans="1:9" x14ac:dyDescent="0.25">
      <c r="A24" t="s">
        <v>2175</v>
      </c>
      <c r="B24" t="s">
        <v>2031</v>
      </c>
      <c r="C24">
        <v>1</v>
      </c>
      <c r="D24" t="s">
        <v>4</v>
      </c>
      <c r="E24" t="s">
        <v>10</v>
      </c>
      <c r="F24" s="2">
        <v>2009.4900800999999</v>
      </c>
      <c r="G24" s="2">
        <v>6146.6755391294118</v>
      </c>
      <c r="H24" s="2">
        <v>1153.0234068752932</v>
      </c>
      <c r="I24">
        <v>6.117647058823529</v>
      </c>
    </row>
    <row r="25" spans="1:9" x14ac:dyDescent="0.25">
      <c r="A25" t="s">
        <v>2175</v>
      </c>
      <c r="B25" t="s">
        <v>1918</v>
      </c>
      <c r="C25">
        <v>1</v>
      </c>
      <c r="D25" t="s">
        <v>3</v>
      </c>
      <c r="E25" t="s">
        <v>10</v>
      </c>
      <c r="F25" s="2">
        <v>2884.5544000799996</v>
      </c>
      <c r="G25" s="2">
        <v>8823.3428708329411</v>
      </c>
      <c r="H25" s="2">
        <v>1063.9987955388242</v>
      </c>
      <c r="I25">
        <v>24.470588235294116</v>
      </c>
    </row>
    <row r="26" spans="1:9" x14ac:dyDescent="0.25">
      <c r="A26" t="s">
        <v>2175</v>
      </c>
      <c r="B26" t="s">
        <v>1882</v>
      </c>
      <c r="C26">
        <v>1</v>
      </c>
      <c r="D26" t="s">
        <v>10</v>
      </c>
      <c r="E26" t="s">
        <v>3</v>
      </c>
      <c r="F26" s="2">
        <v>4881.6301201199994</v>
      </c>
      <c r="G26" s="2">
        <v>14932.045073308234</v>
      </c>
      <c r="H26" s="2">
        <v>1329.5668939341194</v>
      </c>
      <c r="I26">
        <v>18.352941176470591</v>
      </c>
    </row>
    <row r="27" spans="1:9" x14ac:dyDescent="0.25">
      <c r="A27" t="s">
        <v>2175</v>
      </c>
      <c r="B27" t="s">
        <v>1737</v>
      </c>
      <c r="C27">
        <v>1</v>
      </c>
      <c r="D27" t="s">
        <v>7</v>
      </c>
      <c r="E27" t="s">
        <v>4</v>
      </c>
      <c r="F27" s="2">
        <v>133.93007011</v>
      </c>
      <c r="G27" s="2">
        <v>409.66844974823528</v>
      </c>
      <c r="H27" s="2">
        <v>59.035202169411797</v>
      </c>
      <c r="I27">
        <v>3.0588235294117645</v>
      </c>
    </row>
    <row r="28" spans="1:9" x14ac:dyDescent="0.25">
      <c r="A28" t="s">
        <v>2175</v>
      </c>
      <c r="B28" t="s">
        <v>1512</v>
      </c>
      <c r="C28">
        <v>1</v>
      </c>
      <c r="D28" t="s">
        <v>10</v>
      </c>
      <c r="E28" t="s">
        <v>3</v>
      </c>
      <c r="F28" s="2">
        <v>807.55006006000008</v>
      </c>
      <c r="G28" s="2">
        <v>2470.1531248894121</v>
      </c>
      <c r="H28" s="2">
        <v>539.82551990823458</v>
      </c>
      <c r="I28">
        <v>9.1764705882352953</v>
      </c>
    </row>
    <row r="29" spans="1:9" x14ac:dyDescent="0.25">
      <c r="A29" t="s">
        <v>2175</v>
      </c>
      <c r="B29" t="s">
        <v>1603</v>
      </c>
      <c r="C29">
        <v>1</v>
      </c>
      <c r="D29" t="s">
        <v>10</v>
      </c>
      <c r="E29" t="s">
        <v>3</v>
      </c>
      <c r="F29" s="2">
        <v>1347.7100800800001</v>
      </c>
      <c r="G29" s="2">
        <v>4122.4073037741182</v>
      </c>
      <c r="H29" s="2">
        <v>169.91874811294096</v>
      </c>
      <c r="I29">
        <v>12.235294117647058</v>
      </c>
    </row>
    <row r="30" spans="1:9" x14ac:dyDescent="0.25">
      <c r="A30" t="s">
        <v>2175</v>
      </c>
      <c r="B30" t="s">
        <v>1638</v>
      </c>
      <c r="C30">
        <v>1</v>
      </c>
      <c r="D30" t="s">
        <v>3</v>
      </c>
      <c r="E30" t="s">
        <v>4</v>
      </c>
      <c r="F30" s="2">
        <v>430.11892001000001</v>
      </c>
      <c r="G30" s="2">
        <v>1315.6578729717648</v>
      </c>
      <c r="H30" s="2">
        <v>103.66695541647051</v>
      </c>
      <c r="I30">
        <v>3.0588235294117645</v>
      </c>
    </row>
    <row r="31" spans="1:9" x14ac:dyDescent="0.25">
      <c r="A31" t="s">
        <v>2175</v>
      </c>
      <c r="B31" t="s">
        <v>1874</v>
      </c>
      <c r="C31">
        <v>1</v>
      </c>
      <c r="D31" t="s">
        <v>3</v>
      </c>
      <c r="E31" t="s">
        <v>10</v>
      </c>
      <c r="F31" s="2">
        <v>1853.1141200299999</v>
      </c>
      <c r="G31" s="2">
        <v>5668.3490730329404</v>
      </c>
      <c r="H31" s="2">
        <v>655.27934597411752</v>
      </c>
      <c r="I31">
        <v>9.1764705882352953</v>
      </c>
    </row>
    <row r="32" spans="1:9" x14ac:dyDescent="0.25">
      <c r="A32" t="s">
        <v>2175</v>
      </c>
      <c r="B32" t="s">
        <v>1928</v>
      </c>
      <c r="C32">
        <v>1</v>
      </c>
      <c r="D32" t="s">
        <v>4</v>
      </c>
      <c r="E32" t="s">
        <v>3</v>
      </c>
      <c r="F32" s="2">
        <v>703.46008010000003</v>
      </c>
      <c r="G32" s="2">
        <v>2151.7602450117647</v>
      </c>
      <c r="H32" s="2">
        <v>271.07034093176412</v>
      </c>
      <c r="I32">
        <v>6.117647058823529</v>
      </c>
    </row>
    <row r="33" spans="1:9" x14ac:dyDescent="0.25">
      <c r="A33" t="s">
        <v>2175</v>
      </c>
      <c r="B33" t="s">
        <v>1209</v>
      </c>
      <c r="C33">
        <v>1</v>
      </c>
      <c r="D33" t="s">
        <v>10</v>
      </c>
      <c r="E33" t="s">
        <v>3</v>
      </c>
      <c r="F33" s="2">
        <v>389.43002002000003</v>
      </c>
      <c r="G33" s="2">
        <v>1191.1977082964706</v>
      </c>
      <c r="H33" s="2">
        <v>256.38963996941169</v>
      </c>
      <c r="I33">
        <v>3.0588235294117645</v>
      </c>
    </row>
    <row r="34" spans="1:9" x14ac:dyDescent="0.25">
      <c r="A34" t="s">
        <v>2175</v>
      </c>
      <c r="B34" t="s">
        <v>1533</v>
      </c>
      <c r="C34">
        <v>1</v>
      </c>
      <c r="D34" t="s">
        <v>10</v>
      </c>
      <c r="E34" t="s">
        <v>4</v>
      </c>
      <c r="F34" s="2">
        <v>429.86004004000006</v>
      </c>
      <c r="G34" s="2">
        <v>1314.8660048282354</v>
      </c>
      <c r="H34" s="2">
        <v>349.2260048894118</v>
      </c>
      <c r="I34">
        <v>6.117647058823529</v>
      </c>
    </row>
    <row r="35" spans="1:9" x14ac:dyDescent="0.25">
      <c r="A35" t="s">
        <v>2175</v>
      </c>
      <c r="B35" t="s">
        <v>1246</v>
      </c>
      <c r="C35">
        <v>1</v>
      </c>
      <c r="D35" t="s">
        <v>10</v>
      </c>
      <c r="E35" t="s">
        <v>3</v>
      </c>
      <c r="F35" s="2">
        <v>2085.53012012</v>
      </c>
      <c r="G35" s="2">
        <v>6379.2686027199998</v>
      </c>
      <c r="H35" s="2">
        <v>898.71538805176317</v>
      </c>
      <c r="I35">
        <v>18.352941176470591</v>
      </c>
    </row>
    <row r="36" spans="1:9" x14ac:dyDescent="0.25">
      <c r="A36" t="s">
        <v>2175</v>
      </c>
      <c r="B36" t="s">
        <v>17617</v>
      </c>
      <c r="C36">
        <v>1</v>
      </c>
      <c r="D36" t="s">
        <v>7</v>
      </c>
      <c r="E36" t="s">
        <v>4</v>
      </c>
      <c r="F36" s="2">
        <v>133.93007011</v>
      </c>
      <c r="G36" s="2">
        <v>409.66844974823528</v>
      </c>
      <c r="H36" s="2">
        <v>59.035202169411797</v>
      </c>
      <c r="I36">
        <v>3.0588235294117645</v>
      </c>
    </row>
    <row r="37" spans="1:9" x14ac:dyDescent="0.25">
      <c r="A37" t="s">
        <v>2175</v>
      </c>
      <c r="B37" t="s">
        <v>1853</v>
      </c>
      <c r="C37">
        <v>1</v>
      </c>
      <c r="D37" t="s">
        <v>7</v>
      </c>
      <c r="E37" t="s">
        <v>4</v>
      </c>
      <c r="F37" s="2">
        <v>282.66014022000002</v>
      </c>
      <c r="G37" s="2">
        <v>864.60748773176476</v>
      </c>
      <c r="H37" s="2">
        <v>73.105698456470691</v>
      </c>
      <c r="I37">
        <v>6.117647058823529</v>
      </c>
    </row>
    <row r="38" spans="1:9" x14ac:dyDescent="0.25">
      <c r="A38" t="s">
        <v>2175</v>
      </c>
      <c r="B38" t="s">
        <v>2037</v>
      </c>
      <c r="C38">
        <v>1</v>
      </c>
      <c r="D38" t="s">
        <v>10</v>
      </c>
      <c r="E38" t="s">
        <v>4</v>
      </c>
      <c r="F38" s="2">
        <v>836.98006006000014</v>
      </c>
      <c r="G38" s="2">
        <v>2560.1743013600003</v>
      </c>
      <c r="H38" s="2">
        <v>492.71547792235322</v>
      </c>
      <c r="I38">
        <v>9.1764705882352953</v>
      </c>
    </row>
    <row r="39" spans="1:9" x14ac:dyDescent="0.25">
      <c r="A39" t="s">
        <v>2175</v>
      </c>
      <c r="B39" t="s">
        <v>1837</v>
      </c>
      <c r="C39">
        <v>1</v>
      </c>
      <c r="D39" t="s">
        <v>7</v>
      </c>
      <c r="E39" t="s">
        <v>4</v>
      </c>
      <c r="F39" s="2">
        <v>141.88007010999999</v>
      </c>
      <c r="G39" s="2">
        <v>433.9860968070588</v>
      </c>
      <c r="H39" s="2">
        <v>34.717555110588307</v>
      </c>
      <c r="I39">
        <v>3.0588235294117645</v>
      </c>
    </row>
    <row r="40" spans="1:9" x14ac:dyDescent="0.25">
      <c r="A40" t="s">
        <v>2175</v>
      </c>
      <c r="B40" t="s">
        <v>1926</v>
      </c>
      <c r="C40">
        <v>1</v>
      </c>
      <c r="D40" t="s">
        <v>7</v>
      </c>
      <c r="E40" t="s">
        <v>4</v>
      </c>
      <c r="F40" s="2">
        <v>535.72028044000001</v>
      </c>
      <c r="G40" s="2">
        <v>1638.6737989929411</v>
      </c>
      <c r="H40" s="2">
        <v>236.14080867764719</v>
      </c>
      <c r="I40">
        <v>12.235294117647058</v>
      </c>
    </row>
    <row r="41" spans="1:9" x14ac:dyDescent="0.25">
      <c r="A41" t="s">
        <v>2175</v>
      </c>
      <c r="B41" t="s">
        <v>17618</v>
      </c>
      <c r="C41">
        <v>1</v>
      </c>
      <c r="D41" t="s">
        <v>4</v>
      </c>
      <c r="E41" t="s">
        <v>3</v>
      </c>
      <c r="F41" s="2">
        <v>368.26004004999999</v>
      </c>
      <c r="G41" s="2">
        <v>1126.4424754470588</v>
      </c>
      <c r="H41" s="2">
        <v>370.21247046588246</v>
      </c>
      <c r="I41">
        <v>3.0588235294117645</v>
      </c>
    </row>
    <row r="42" spans="1:9" x14ac:dyDescent="0.25">
      <c r="A42" t="s">
        <v>2175</v>
      </c>
      <c r="B42" t="s">
        <v>1857</v>
      </c>
      <c r="C42">
        <v>1</v>
      </c>
      <c r="D42" t="s">
        <v>10</v>
      </c>
      <c r="E42" t="s">
        <v>4</v>
      </c>
      <c r="F42" s="2">
        <v>1293.1601201200001</v>
      </c>
      <c r="G42" s="2">
        <v>3955.54860272</v>
      </c>
      <c r="H42" s="2">
        <v>833.7133087858831</v>
      </c>
      <c r="I42">
        <v>18.352941176470591</v>
      </c>
    </row>
    <row r="43" spans="1:9" x14ac:dyDescent="0.25">
      <c r="A43" t="s">
        <v>2175</v>
      </c>
      <c r="B43" t="s">
        <v>1927</v>
      </c>
      <c r="C43">
        <v>1</v>
      </c>
      <c r="D43" t="s">
        <v>4</v>
      </c>
      <c r="E43" t="s">
        <v>7</v>
      </c>
      <c r="F43" s="2">
        <v>255.38008009999999</v>
      </c>
      <c r="G43" s="2">
        <v>781.16259795294116</v>
      </c>
      <c r="H43" s="2">
        <v>141.01194860235302</v>
      </c>
      <c r="I43">
        <v>6.117647058823529</v>
      </c>
    </row>
    <row r="44" spans="1:9" x14ac:dyDescent="0.25">
      <c r="A44" t="s">
        <v>2175</v>
      </c>
      <c r="B44" t="s">
        <v>1959</v>
      </c>
      <c r="C44">
        <v>1</v>
      </c>
      <c r="D44" t="s">
        <v>4</v>
      </c>
      <c r="E44" t="s">
        <v>10</v>
      </c>
      <c r="F44" s="2">
        <v>296.69004004999999</v>
      </c>
      <c r="G44" s="2">
        <v>907.52247544705881</v>
      </c>
      <c r="H44" s="2">
        <v>10.889350496470676</v>
      </c>
      <c r="I44">
        <v>3.0588235294117645</v>
      </c>
    </row>
    <row r="45" spans="1:9" x14ac:dyDescent="0.25">
      <c r="A45" t="s">
        <v>2175</v>
      </c>
      <c r="B45" t="s">
        <v>1570</v>
      </c>
      <c r="C45">
        <v>1</v>
      </c>
      <c r="D45" t="s">
        <v>7</v>
      </c>
      <c r="E45" t="s">
        <v>4</v>
      </c>
      <c r="F45" s="2">
        <v>267.86014022000001</v>
      </c>
      <c r="G45" s="2">
        <v>819.33689949647055</v>
      </c>
      <c r="H45" s="2">
        <v>118.07040433882359</v>
      </c>
      <c r="I45">
        <v>6.117647058823529</v>
      </c>
    </row>
    <row r="46" spans="1:9" x14ac:dyDescent="0.25">
      <c r="A46" t="s">
        <v>2175</v>
      </c>
      <c r="B46" t="s">
        <v>1868</v>
      </c>
      <c r="C46">
        <v>1</v>
      </c>
      <c r="D46" t="s">
        <v>10</v>
      </c>
      <c r="E46" t="s">
        <v>4</v>
      </c>
      <c r="F46" s="2">
        <v>8351.8806206200006</v>
      </c>
      <c r="G46" s="2">
        <v>25546.92895719059</v>
      </c>
      <c r="H46" s="2">
        <v>9528.6960169623526</v>
      </c>
      <c r="I46">
        <v>94.82352941176471</v>
      </c>
    </row>
    <row r="47" spans="1:9" x14ac:dyDescent="0.25">
      <c r="A47" t="s">
        <v>2175</v>
      </c>
      <c r="B47" t="s">
        <v>1577</v>
      </c>
      <c r="C47">
        <v>1</v>
      </c>
      <c r="D47" t="s">
        <v>3</v>
      </c>
      <c r="E47" t="s">
        <v>4</v>
      </c>
      <c r="F47" s="2">
        <v>1664.73769006</v>
      </c>
      <c r="G47" s="2">
        <v>5092.1388166541174</v>
      </c>
      <c r="H47" s="2">
        <v>235.5066242635298</v>
      </c>
      <c r="I47">
        <v>18.352941176470591</v>
      </c>
    </row>
    <row r="48" spans="1:9" x14ac:dyDescent="0.25">
      <c r="A48" t="s">
        <v>2175</v>
      </c>
      <c r="B48" t="s">
        <v>2082</v>
      </c>
      <c r="C48">
        <v>1</v>
      </c>
      <c r="D48" t="s">
        <v>3</v>
      </c>
      <c r="E48" t="s">
        <v>7</v>
      </c>
      <c r="F48" s="2">
        <v>351.86002002000004</v>
      </c>
      <c r="G48" s="2">
        <v>1076.2777082964708</v>
      </c>
      <c r="H48" s="2">
        <v>21.442720611764585</v>
      </c>
      <c r="I48">
        <v>6.117647058823529</v>
      </c>
    </row>
    <row r="49" spans="1:9" x14ac:dyDescent="0.25">
      <c r="A49" t="s">
        <v>2175</v>
      </c>
      <c r="B49" t="s">
        <v>17619</v>
      </c>
      <c r="C49">
        <v>1</v>
      </c>
      <c r="D49" t="s">
        <v>4</v>
      </c>
      <c r="E49" t="s">
        <v>10</v>
      </c>
      <c r="F49" s="2">
        <v>196.32004005000002</v>
      </c>
      <c r="G49" s="2">
        <v>600.5083578</v>
      </c>
      <c r="H49" s="2">
        <v>118.59052696705876</v>
      </c>
      <c r="I49">
        <v>3.0588235294117645</v>
      </c>
    </row>
    <row r="50" spans="1:9" x14ac:dyDescent="0.25">
      <c r="A50" t="s">
        <v>2175</v>
      </c>
      <c r="B50" t="s">
        <v>1938</v>
      </c>
      <c r="C50">
        <v>1</v>
      </c>
      <c r="D50" t="s">
        <v>3</v>
      </c>
      <c r="E50" t="s">
        <v>7</v>
      </c>
      <c r="F50" s="2">
        <v>471.88987001999999</v>
      </c>
      <c r="G50" s="2">
        <v>1443.4278377082353</v>
      </c>
      <c r="H50" s="2">
        <v>181.72553237647062</v>
      </c>
      <c r="I50">
        <v>6.117647058823529</v>
      </c>
    </row>
    <row r="51" spans="1:9" x14ac:dyDescent="0.25">
      <c r="A51" t="s">
        <v>2175</v>
      </c>
      <c r="B51" t="s">
        <v>17620</v>
      </c>
      <c r="C51">
        <v>1</v>
      </c>
      <c r="D51" t="s">
        <v>10</v>
      </c>
      <c r="E51" t="s">
        <v>3</v>
      </c>
      <c r="F51" s="2">
        <v>4333.4301801800011</v>
      </c>
      <c r="G51" s="2">
        <v>13255.19819819765</v>
      </c>
      <c r="H51" s="2">
        <v>2708.7217832541137</v>
      </c>
      <c r="I51">
        <v>27.529411764705884</v>
      </c>
    </row>
    <row r="52" spans="1:9" x14ac:dyDescent="0.25">
      <c r="A52" t="s">
        <v>2175</v>
      </c>
      <c r="B52" t="s">
        <v>1271</v>
      </c>
      <c r="C52">
        <v>1</v>
      </c>
      <c r="D52" t="s">
        <v>10</v>
      </c>
      <c r="E52" t="s">
        <v>3</v>
      </c>
      <c r="F52" s="2">
        <v>2706.4501801800006</v>
      </c>
      <c r="G52" s="2">
        <v>8278.5534923152973</v>
      </c>
      <c r="H52" s="2">
        <v>1613.0085550188214</v>
      </c>
      <c r="I52">
        <v>27.529411764705884</v>
      </c>
    </row>
    <row r="53" spans="1:9" x14ac:dyDescent="0.25">
      <c r="A53" t="s">
        <v>2175</v>
      </c>
      <c r="B53" t="s">
        <v>1861</v>
      </c>
      <c r="C53">
        <v>1</v>
      </c>
      <c r="D53" t="s">
        <v>3</v>
      </c>
      <c r="E53" t="s">
        <v>10</v>
      </c>
      <c r="F53" s="2">
        <v>8791.8792201799988</v>
      </c>
      <c r="G53" s="2">
        <v>26892.807026432936</v>
      </c>
      <c r="H53" s="2">
        <v>2287.6670170211792</v>
      </c>
      <c r="I53">
        <v>55.058823529411768</v>
      </c>
    </row>
    <row r="54" spans="1:9" x14ac:dyDescent="0.25">
      <c r="A54" t="s">
        <v>2184</v>
      </c>
      <c r="B54" t="s">
        <v>1743</v>
      </c>
      <c r="C54">
        <v>1</v>
      </c>
      <c r="D54" t="s">
        <v>4</v>
      </c>
      <c r="E54" t="s">
        <v>7</v>
      </c>
      <c r="F54" s="2">
        <v>267.86008010000006</v>
      </c>
      <c r="G54" s="2">
        <v>819.33671560000016</v>
      </c>
      <c r="H54" s="2">
        <v>13.887242719999717</v>
      </c>
      <c r="I54">
        <v>6.117647058823529</v>
      </c>
    </row>
    <row r="55" spans="1:9" x14ac:dyDescent="0.25">
      <c r="A55" t="s">
        <v>2176</v>
      </c>
      <c r="B55" t="s">
        <v>17621</v>
      </c>
      <c r="C55">
        <v>1</v>
      </c>
      <c r="D55" t="s">
        <v>3</v>
      </c>
      <c r="E55" t="s">
        <v>7</v>
      </c>
      <c r="F55" s="2">
        <v>254.60693001000001</v>
      </c>
      <c r="G55" s="2">
        <v>778.79766826588229</v>
      </c>
      <c r="H55" s="2">
        <v>310.20489912941173</v>
      </c>
      <c r="I55">
        <v>3.0588235294117645</v>
      </c>
    </row>
    <row r="56" spans="1:9" x14ac:dyDescent="0.25">
      <c r="A56" t="s">
        <v>2176</v>
      </c>
      <c r="B56" t="s">
        <v>2014</v>
      </c>
      <c r="C56">
        <v>1</v>
      </c>
      <c r="D56" t="s">
        <v>7</v>
      </c>
      <c r="E56" t="s">
        <v>4</v>
      </c>
      <c r="F56" s="2">
        <v>267.96014021999997</v>
      </c>
      <c r="G56" s="2">
        <v>819.64278184941168</v>
      </c>
      <c r="H56" s="2">
        <v>118.07040433882378</v>
      </c>
      <c r="I56">
        <v>6.117647058823529</v>
      </c>
    </row>
    <row r="57" spans="1:9" x14ac:dyDescent="0.25">
      <c r="A57" t="s">
        <v>2176</v>
      </c>
      <c r="B57" t="s">
        <v>2057</v>
      </c>
      <c r="C57">
        <v>1</v>
      </c>
      <c r="D57" t="s">
        <v>10</v>
      </c>
      <c r="E57" t="s">
        <v>3</v>
      </c>
      <c r="F57" s="2">
        <v>488.46004004000002</v>
      </c>
      <c r="G57" s="2">
        <v>1494.1130636517648</v>
      </c>
      <c r="H57" s="2">
        <v>30.511030527058786</v>
      </c>
      <c r="I57">
        <v>6.117647058823529</v>
      </c>
    </row>
    <row r="58" spans="1:9" x14ac:dyDescent="0.25">
      <c r="A58" t="s">
        <v>2176</v>
      </c>
      <c r="B58" t="s">
        <v>1484</v>
      </c>
      <c r="C58">
        <v>1</v>
      </c>
      <c r="D58" t="s">
        <v>10</v>
      </c>
      <c r="E58" t="s">
        <v>3</v>
      </c>
      <c r="F58" s="2">
        <v>1312.5100600600001</v>
      </c>
      <c r="G58" s="2">
        <v>4014.7366543011772</v>
      </c>
      <c r="H58" s="2">
        <v>958.61333167294106</v>
      </c>
      <c r="I58">
        <v>9.1764705882352953</v>
      </c>
    </row>
    <row r="59" spans="1:9" x14ac:dyDescent="0.25">
      <c r="A59" t="s">
        <v>2176</v>
      </c>
      <c r="B59" t="s">
        <v>1775</v>
      </c>
      <c r="C59">
        <v>1</v>
      </c>
      <c r="D59" t="s">
        <v>6</v>
      </c>
      <c r="E59" t="s">
        <v>14</v>
      </c>
      <c r="F59" s="2">
        <v>108.96003004000001</v>
      </c>
      <c r="G59" s="2">
        <v>333.28950365176468</v>
      </c>
      <c r="H59" s="2">
        <v>128.47064950352939</v>
      </c>
      <c r="I59">
        <v>3.0588235294117645</v>
      </c>
    </row>
    <row r="60" spans="1:9" x14ac:dyDescent="0.25">
      <c r="A60" t="s">
        <v>2176</v>
      </c>
      <c r="B60" t="s">
        <v>1982</v>
      </c>
      <c r="C60">
        <v>1</v>
      </c>
      <c r="D60" t="s">
        <v>4</v>
      </c>
      <c r="E60" t="s">
        <v>3</v>
      </c>
      <c r="F60" s="2">
        <v>973.60012015000029</v>
      </c>
      <c r="G60" s="2">
        <v>2978.0709557529422</v>
      </c>
      <c r="H60" s="2">
        <v>289.00208198588138</v>
      </c>
      <c r="I60">
        <v>9.1764705882352953</v>
      </c>
    </row>
    <row r="61" spans="1:9" x14ac:dyDescent="0.25">
      <c r="A61" t="s">
        <v>2176</v>
      </c>
      <c r="B61" t="s">
        <v>1564</v>
      </c>
      <c r="C61">
        <v>1</v>
      </c>
      <c r="D61" t="s">
        <v>6</v>
      </c>
      <c r="E61" t="s">
        <v>9</v>
      </c>
      <c r="F61" s="2">
        <v>3741.9810213600017</v>
      </c>
      <c r="G61" s="2">
        <v>11446.05959474824</v>
      </c>
      <c r="H61" s="2">
        <v>2620.4360674164668</v>
      </c>
      <c r="I61">
        <v>104</v>
      </c>
    </row>
    <row r="62" spans="1:9" x14ac:dyDescent="0.25">
      <c r="A62" t="s">
        <v>2176</v>
      </c>
      <c r="B62" t="s">
        <v>1562</v>
      </c>
      <c r="C62">
        <v>1</v>
      </c>
      <c r="D62" t="s">
        <v>3</v>
      </c>
      <c r="E62" t="s">
        <v>7</v>
      </c>
      <c r="F62" s="2">
        <v>704.90215003000014</v>
      </c>
      <c r="G62" s="2">
        <v>2156.1712824447063</v>
      </c>
      <c r="H62" s="2">
        <v>452.54700797647007</v>
      </c>
      <c r="I62">
        <v>9.1764705882352953</v>
      </c>
    </row>
    <row r="63" spans="1:9" x14ac:dyDescent="0.25">
      <c r="A63" t="s">
        <v>2176</v>
      </c>
      <c r="B63" t="s">
        <v>1804</v>
      </c>
      <c r="C63">
        <v>1</v>
      </c>
      <c r="D63" t="s">
        <v>10</v>
      </c>
      <c r="E63" t="s">
        <v>4</v>
      </c>
      <c r="F63" s="2">
        <v>483.23006006000003</v>
      </c>
      <c r="G63" s="2">
        <v>1478.1154778305884</v>
      </c>
      <c r="H63" s="2">
        <v>229.075477922353</v>
      </c>
      <c r="I63">
        <v>9.1764705882352953</v>
      </c>
    </row>
    <row r="64" spans="1:9" x14ac:dyDescent="0.25">
      <c r="A64" t="s">
        <v>2176</v>
      </c>
      <c r="B64" t="s">
        <v>1590</v>
      </c>
      <c r="C64">
        <v>1</v>
      </c>
      <c r="D64" t="s">
        <v>4</v>
      </c>
      <c r="E64" t="s">
        <v>3</v>
      </c>
      <c r="F64" s="2">
        <v>3174.5904805999999</v>
      </c>
      <c r="G64" s="2">
        <v>9710.5120583058815</v>
      </c>
      <c r="H64" s="2">
        <v>186.84428794352996</v>
      </c>
      <c r="I64">
        <v>36.705882352941181</v>
      </c>
    </row>
    <row r="65" spans="1:9" x14ac:dyDescent="0.25">
      <c r="A65" t="s">
        <v>2176</v>
      </c>
      <c r="B65" t="s">
        <v>2059</v>
      </c>
      <c r="C65">
        <v>1</v>
      </c>
      <c r="D65" t="s">
        <v>10</v>
      </c>
      <c r="E65" t="s">
        <v>4</v>
      </c>
      <c r="F65" s="2">
        <v>382.08002002000001</v>
      </c>
      <c r="G65" s="2">
        <v>1168.7153553552942</v>
      </c>
      <c r="H65" s="2">
        <v>607.32947303294134</v>
      </c>
      <c r="I65">
        <v>3.0588235294117645</v>
      </c>
    </row>
    <row r="66" spans="1:9" x14ac:dyDescent="0.25">
      <c r="A66" t="s">
        <v>2176</v>
      </c>
      <c r="B66" t="s">
        <v>1535</v>
      </c>
      <c r="C66">
        <v>1</v>
      </c>
      <c r="D66" t="s">
        <v>10</v>
      </c>
      <c r="E66" t="s">
        <v>9</v>
      </c>
      <c r="F66" s="2">
        <v>215.57002001999999</v>
      </c>
      <c r="G66" s="2">
        <v>659.39064947294116</v>
      </c>
      <c r="H66" s="2">
        <v>131.8660049505884</v>
      </c>
      <c r="I66">
        <v>3.0588235294117645</v>
      </c>
    </row>
    <row r="67" spans="1:9" x14ac:dyDescent="0.25">
      <c r="A67" t="s">
        <v>2176</v>
      </c>
      <c r="B67" t="s">
        <v>1784</v>
      </c>
      <c r="C67">
        <v>1</v>
      </c>
      <c r="D67" t="s">
        <v>10</v>
      </c>
      <c r="E67" t="s">
        <v>9</v>
      </c>
      <c r="F67" s="2">
        <v>1277.9900600600001</v>
      </c>
      <c r="G67" s="2">
        <v>3909.1460660658831</v>
      </c>
      <c r="H67" s="2">
        <v>258.25683838117652</v>
      </c>
      <c r="I67">
        <v>9.1764705882352953</v>
      </c>
    </row>
    <row r="68" spans="1:9" x14ac:dyDescent="0.25">
      <c r="A68" t="s">
        <v>2175</v>
      </c>
      <c r="B68" t="s">
        <v>2054</v>
      </c>
      <c r="C68">
        <v>1</v>
      </c>
      <c r="D68" t="s">
        <v>6</v>
      </c>
      <c r="E68" t="s">
        <v>3</v>
      </c>
      <c r="F68" s="2">
        <v>1012.17012016</v>
      </c>
      <c r="G68" s="2">
        <v>3096.0497793129416</v>
      </c>
      <c r="H68" s="2">
        <v>1032.287145515294</v>
      </c>
      <c r="I68">
        <v>12.235294117647058</v>
      </c>
    </row>
    <row r="69" spans="1:9" x14ac:dyDescent="0.25">
      <c r="A69" t="s">
        <v>2175</v>
      </c>
      <c r="B69" t="s">
        <v>1757</v>
      </c>
      <c r="C69">
        <v>1</v>
      </c>
      <c r="D69" t="s">
        <v>6</v>
      </c>
      <c r="E69" t="s">
        <v>7</v>
      </c>
      <c r="F69" s="2">
        <v>628.40021028000012</v>
      </c>
      <c r="G69" s="2">
        <v>1922.1653490917652</v>
      </c>
      <c r="H69" s="2">
        <v>1358.7608579694113</v>
      </c>
      <c r="I69">
        <v>21.411764705882351</v>
      </c>
    </row>
    <row r="70" spans="1:9" x14ac:dyDescent="0.25">
      <c r="A70" t="s">
        <v>2175</v>
      </c>
      <c r="B70" t="s">
        <v>1846</v>
      </c>
      <c r="C70">
        <v>1</v>
      </c>
      <c r="D70" t="s">
        <v>10</v>
      </c>
      <c r="E70" t="s">
        <v>3</v>
      </c>
      <c r="F70" s="2">
        <v>315.16004003999996</v>
      </c>
      <c r="G70" s="2">
        <v>964.01894600470575</v>
      </c>
      <c r="H70" s="2">
        <v>195.38519758588259</v>
      </c>
      <c r="I70">
        <v>6.117647058823529</v>
      </c>
    </row>
    <row r="71" spans="1:9" x14ac:dyDescent="0.25">
      <c r="A71" t="s">
        <v>2175</v>
      </c>
      <c r="B71" t="s">
        <v>1995</v>
      </c>
      <c r="C71">
        <v>1</v>
      </c>
      <c r="D71" t="s">
        <v>10</v>
      </c>
      <c r="E71" t="s">
        <v>3</v>
      </c>
      <c r="F71" s="2">
        <v>272.06002002000002</v>
      </c>
      <c r="G71" s="2">
        <v>832.18359064941183</v>
      </c>
      <c r="H71" s="2">
        <v>99.984039969411427</v>
      </c>
      <c r="I71">
        <v>3.0588235294117645</v>
      </c>
    </row>
    <row r="72" spans="1:9" x14ac:dyDescent="0.25">
      <c r="A72" t="s">
        <v>2175</v>
      </c>
      <c r="B72" t="s">
        <v>1748</v>
      </c>
      <c r="C72">
        <v>1</v>
      </c>
      <c r="D72" t="s">
        <v>4</v>
      </c>
      <c r="E72" t="s">
        <v>3</v>
      </c>
      <c r="F72" s="2">
        <v>426.32008010000004</v>
      </c>
      <c r="G72" s="2">
        <v>1304.0378920705882</v>
      </c>
      <c r="H72" s="2">
        <v>40.20639975529415</v>
      </c>
      <c r="I72">
        <v>6.117647058823529</v>
      </c>
    </row>
    <row r="73" spans="1:9" x14ac:dyDescent="0.25">
      <c r="A73" t="s">
        <v>2175</v>
      </c>
      <c r="B73" t="s">
        <v>1944</v>
      </c>
      <c r="C73">
        <v>1</v>
      </c>
      <c r="D73" t="s">
        <v>10</v>
      </c>
      <c r="E73" t="s">
        <v>3</v>
      </c>
      <c r="F73" s="2">
        <v>3268.0501601599999</v>
      </c>
      <c r="G73" s="2">
        <v>9996.3887251952947</v>
      </c>
      <c r="H73" s="2">
        <v>2221.2824091670577</v>
      </c>
      <c r="I73">
        <v>24.470588235294116</v>
      </c>
    </row>
    <row r="74" spans="1:9" x14ac:dyDescent="0.25">
      <c r="A74" t="s">
        <v>2175</v>
      </c>
      <c r="B74" t="s">
        <v>1362</v>
      </c>
      <c r="C74">
        <v>1</v>
      </c>
      <c r="D74" t="s">
        <v>6</v>
      </c>
      <c r="E74" t="s">
        <v>4</v>
      </c>
      <c r="F74" s="2">
        <v>1131.8902703599999</v>
      </c>
      <c r="G74" s="2">
        <v>3462.2525916894119</v>
      </c>
      <c r="H74" s="2">
        <v>1827.4332167458829</v>
      </c>
      <c r="I74">
        <v>27.529411764705884</v>
      </c>
    </row>
    <row r="75" spans="1:9" x14ac:dyDescent="0.25">
      <c r="A75" t="s">
        <v>2175</v>
      </c>
      <c r="B75" t="s">
        <v>17622</v>
      </c>
      <c r="C75">
        <v>1</v>
      </c>
      <c r="D75" t="s">
        <v>6</v>
      </c>
      <c r="E75" t="s">
        <v>3</v>
      </c>
      <c r="F75" s="2">
        <v>443.93006008000003</v>
      </c>
      <c r="G75" s="2">
        <v>1357.9037131858825</v>
      </c>
      <c r="H75" s="2">
        <v>446.27528687529383</v>
      </c>
      <c r="I75">
        <v>6.117647058823529</v>
      </c>
    </row>
    <row r="76" spans="1:9" x14ac:dyDescent="0.25">
      <c r="A76" t="s">
        <v>2184</v>
      </c>
      <c r="B76" t="s">
        <v>1706</v>
      </c>
      <c r="C76">
        <v>1</v>
      </c>
      <c r="D76" t="s">
        <v>7</v>
      </c>
      <c r="E76" t="s">
        <v>4</v>
      </c>
      <c r="F76" s="2">
        <v>133.93007011</v>
      </c>
      <c r="G76" s="2">
        <v>409.66844974823528</v>
      </c>
      <c r="H76" s="2">
        <v>59.035202169411797</v>
      </c>
      <c r="I76">
        <v>3.0588235294117645</v>
      </c>
    </row>
    <row r="77" spans="1:9" x14ac:dyDescent="0.25">
      <c r="A77" t="s">
        <v>2175</v>
      </c>
      <c r="B77" t="s">
        <v>1493</v>
      </c>
      <c r="C77">
        <v>1</v>
      </c>
      <c r="D77" t="s">
        <v>3</v>
      </c>
      <c r="E77" t="s">
        <v>4</v>
      </c>
      <c r="F77" s="2">
        <v>2191.0320300600001</v>
      </c>
      <c r="G77" s="2">
        <v>6701.9803272423533</v>
      </c>
      <c r="H77" s="2">
        <v>238.61334896941048</v>
      </c>
      <c r="I77">
        <v>18.352941176470591</v>
      </c>
    </row>
    <row r="78" spans="1:9" x14ac:dyDescent="0.25">
      <c r="A78" t="s">
        <v>2175</v>
      </c>
      <c r="B78" t="s">
        <v>1230</v>
      </c>
      <c r="C78">
        <v>1</v>
      </c>
      <c r="D78" t="s">
        <v>10</v>
      </c>
      <c r="E78" t="s">
        <v>3</v>
      </c>
      <c r="F78" s="2">
        <v>7259.5003403399987</v>
      </c>
      <c r="G78" s="2">
        <v>22205.530452804702</v>
      </c>
      <c r="H78" s="2">
        <v>1535.5663618329415</v>
      </c>
      <c r="I78">
        <v>52</v>
      </c>
    </row>
    <row r="79" spans="1:9" x14ac:dyDescent="0.25">
      <c r="A79" t="s">
        <v>2175</v>
      </c>
      <c r="B79" t="s">
        <v>1248</v>
      </c>
      <c r="C79">
        <v>1</v>
      </c>
      <c r="D79" t="s">
        <v>7</v>
      </c>
      <c r="E79" t="s">
        <v>4</v>
      </c>
      <c r="F79" s="2">
        <v>4574.3222435200005</v>
      </c>
      <c r="G79" s="2">
        <v>13992.044509590589</v>
      </c>
      <c r="H79" s="2">
        <v>3369.9947047152955</v>
      </c>
      <c r="I79">
        <v>97.882352941176464</v>
      </c>
    </row>
    <row r="80" spans="1:9" x14ac:dyDescent="0.25">
      <c r="A80" t="s">
        <v>2175</v>
      </c>
      <c r="B80" t="s">
        <v>1351</v>
      </c>
      <c r="C80">
        <v>1</v>
      </c>
      <c r="D80" t="s">
        <v>7</v>
      </c>
      <c r="E80" t="s">
        <v>10</v>
      </c>
      <c r="F80" s="2">
        <v>887.75035054999989</v>
      </c>
      <c r="G80" s="2">
        <v>2715.471660505882</v>
      </c>
      <c r="H80" s="2">
        <v>365.77335156470627</v>
      </c>
      <c r="I80">
        <v>15.294117647058824</v>
      </c>
    </row>
    <row r="81" spans="1:9" x14ac:dyDescent="0.25">
      <c r="A81" t="s">
        <v>2175</v>
      </c>
      <c r="B81" t="s">
        <v>1423</v>
      </c>
      <c r="C81">
        <v>1</v>
      </c>
      <c r="D81" t="s">
        <v>10</v>
      </c>
      <c r="E81" t="s">
        <v>3</v>
      </c>
      <c r="F81" s="2">
        <v>3035.9302402399999</v>
      </c>
      <c r="G81" s="2">
        <v>9286.3748524988223</v>
      </c>
      <c r="H81" s="2">
        <v>1129.5589878682333</v>
      </c>
      <c r="I81">
        <v>36.705882352941181</v>
      </c>
    </row>
    <row r="82" spans="1:9" x14ac:dyDescent="0.25">
      <c r="A82" t="s">
        <v>2175</v>
      </c>
      <c r="B82" t="s">
        <v>1398</v>
      </c>
      <c r="C82">
        <v>1</v>
      </c>
      <c r="D82" t="s">
        <v>10</v>
      </c>
      <c r="E82" t="s">
        <v>3</v>
      </c>
      <c r="F82" s="2">
        <v>4765.7903203199994</v>
      </c>
      <c r="G82" s="2">
        <v>14577.711568037645</v>
      </c>
      <c r="H82" s="2">
        <v>1796.4649524517692</v>
      </c>
      <c r="I82">
        <v>48.941176470588232</v>
      </c>
    </row>
    <row r="83" spans="1:9" x14ac:dyDescent="0.25">
      <c r="A83" t="s">
        <v>2175</v>
      </c>
      <c r="B83" t="s">
        <v>1887</v>
      </c>
      <c r="C83">
        <v>1</v>
      </c>
      <c r="D83" t="s">
        <v>10</v>
      </c>
      <c r="E83" t="s">
        <v>3</v>
      </c>
      <c r="F83" s="2">
        <v>8266.9303403400008</v>
      </c>
      <c r="G83" s="2">
        <v>25287.081041040001</v>
      </c>
      <c r="H83" s="2">
        <v>2442.9537900682258</v>
      </c>
      <c r="I83">
        <v>52</v>
      </c>
    </row>
    <row r="84" spans="1:9" x14ac:dyDescent="0.25">
      <c r="A84" t="s">
        <v>2175</v>
      </c>
      <c r="B84" t="s">
        <v>1370</v>
      </c>
      <c r="C84">
        <v>1</v>
      </c>
      <c r="D84" t="s">
        <v>10</v>
      </c>
      <c r="E84" t="s">
        <v>4</v>
      </c>
      <c r="F84" s="2">
        <v>327.44004003999999</v>
      </c>
      <c r="G84" s="2">
        <v>1001.5812989458824</v>
      </c>
      <c r="H84" s="2">
        <v>28.049534301176529</v>
      </c>
      <c r="I84">
        <v>6.117647058823529</v>
      </c>
    </row>
    <row r="85" spans="1:9" x14ac:dyDescent="0.25">
      <c r="A85" t="s">
        <v>2175</v>
      </c>
      <c r="B85" t="s">
        <v>17623</v>
      </c>
      <c r="C85">
        <v>1</v>
      </c>
      <c r="D85" t="s">
        <v>7</v>
      </c>
      <c r="E85" t="s">
        <v>4</v>
      </c>
      <c r="F85" s="2">
        <v>267.86014022000001</v>
      </c>
      <c r="G85" s="2">
        <v>819.33689949647055</v>
      </c>
      <c r="H85" s="2">
        <v>118.07040433882359</v>
      </c>
      <c r="I85">
        <v>6.117647058823529</v>
      </c>
    </row>
    <row r="86" spans="1:9" x14ac:dyDescent="0.25">
      <c r="A86" t="s">
        <v>2175</v>
      </c>
      <c r="B86" t="s">
        <v>1176</v>
      </c>
      <c r="C86">
        <v>1</v>
      </c>
      <c r="D86" t="s">
        <v>3</v>
      </c>
      <c r="E86" t="s">
        <v>10</v>
      </c>
      <c r="F86" s="2">
        <v>666.97350002999997</v>
      </c>
      <c r="G86" s="2">
        <v>2040.1542353858824</v>
      </c>
      <c r="H86" s="2">
        <v>57.678889503529398</v>
      </c>
      <c r="I86">
        <v>9.1764705882352953</v>
      </c>
    </row>
    <row r="87" spans="1:9" x14ac:dyDescent="0.25">
      <c r="A87" t="s">
        <v>2175</v>
      </c>
      <c r="B87" t="s">
        <v>1730</v>
      </c>
      <c r="C87">
        <v>1</v>
      </c>
      <c r="D87" t="s">
        <v>7</v>
      </c>
      <c r="E87" t="s">
        <v>3</v>
      </c>
      <c r="F87" s="2">
        <v>306.52014021999997</v>
      </c>
      <c r="G87" s="2">
        <v>937.59101714352937</v>
      </c>
      <c r="H87" s="2">
        <v>291.6278676235296</v>
      </c>
      <c r="I87">
        <v>6.117647058823529</v>
      </c>
    </row>
    <row r="88" spans="1:9" x14ac:dyDescent="0.25">
      <c r="A88" t="s">
        <v>2175</v>
      </c>
      <c r="B88" t="s">
        <v>17624</v>
      </c>
      <c r="C88">
        <v>1</v>
      </c>
      <c r="D88" t="s">
        <v>3</v>
      </c>
      <c r="E88" t="s">
        <v>7</v>
      </c>
      <c r="F88" s="2">
        <v>371.03861000999996</v>
      </c>
      <c r="G88" s="2">
        <v>1134.9416306188234</v>
      </c>
      <c r="H88" s="2">
        <v>271.68917207058831</v>
      </c>
      <c r="I88">
        <v>3.0588235294117645</v>
      </c>
    </row>
    <row r="89" spans="1:9" x14ac:dyDescent="0.25">
      <c r="A89" t="s">
        <v>2175</v>
      </c>
      <c r="B89" t="s">
        <v>1485</v>
      </c>
      <c r="C89">
        <v>1</v>
      </c>
      <c r="D89" t="s">
        <v>4</v>
      </c>
      <c r="E89" t="s">
        <v>7</v>
      </c>
      <c r="F89" s="2">
        <v>853.46008010000014</v>
      </c>
      <c r="G89" s="2">
        <v>2610.58377442353</v>
      </c>
      <c r="H89" s="2">
        <v>0.91783095529345871</v>
      </c>
      <c r="I89">
        <v>6.117647058823529</v>
      </c>
    </row>
    <row r="90" spans="1:9" x14ac:dyDescent="0.25">
      <c r="A90" t="s">
        <v>2175</v>
      </c>
      <c r="B90" t="s">
        <v>1523</v>
      </c>
      <c r="C90">
        <v>1</v>
      </c>
      <c r="D90" t="s">
        <v>4</v>
      </c>
      <c r="E90" t="s">
        <v>3</v>
      </c>
      <c r="F90" s="2">
        <v>349.80008010000006</v>
      </c>
      <c r="G90" s="2">
        <v>1069.9767156</v>
      </c>
      <c r="H90" s="2">
        <v>46.151651519999916</v>
      </c>
      <c r="I90">
        <v>6.117647058823529</v>
      </c>
    </row>
    <row r="91" spans="1:9" x14ac:dyDescent="0.25">
      <c r="A91" t="s">
        <v>2175</v>
      </c>
      <c r="B91" t="s">
        <v>1727</v>
      </c>
      <c r="C91">
        <v>1</v>
      </c>
      <c r="D91" t="s">
        <v>3</v>
      </c>
      <c r="E91" t="s">
        <v>10</v>
      </c>
      <c r="F91" s="2">
        <v>392.14859000999996</v>
      </c>
      <c r="G91" s="2">
        <v>1199.5133341482351</v>
      </c>
      <c r="H91" s="2">
        <v>104.89143297176506</v>
      </c>
      <c r="I91">
        <v>3.0588235294117645</v>
      </c>
    </row>
    <row r="92" spans="1:9" x14ac:dyDescent="0.25">
      <c r="A92" t="s">
        <v>2175</v>
      </c>
      <c r="B92" t="s">
        <v>1534</v>
      </c>
      <c r="C92">
        <v>1</v>
      </c>
      <c r="D92" t="s">
        <v>4</v>
      </c>
      <c r="E92" t="s">
        <v>3</v>
      </c>
      <c r="F92" s="2">
        <v>3161.7205606999996</v>
      </c>
      <c r="G92" s="2">
        <v>9671.1452444941169</v>
      </c>
      <c r="H92" s="2">
        <v>697.94387593412193</v>
      </c>
      <c r="I92">
        <v>42.823529411764703</v>
      </c>
    </row>
    <row r="93" spans="1:9" x14ac:dyDescent="0.25">
      <c r="A93" t="s">
        <v>2175</v>
      </c>
      <c r="B93" t="s">
        <v>1510</v>
      </c>
      <c r="C93">
        <v>1</v>
      </c>
      <c r="D93" t="s">
        <v>4</v>
      </c>
      <c r="E93" t="s">
        <v>7</v>
      </c>
      <c r="F93" s="2">
        <v>562.33012014999997</v>
      </c>
      <c r="G93" s="2">
        <v>1720.0686028117645</v>
      </c>
      <c r="H93" s="2">
        <v>118.56027584470603</v>
      </c>
      <c r="I93">
        <v>9.1764705882352953</v>
      </c>
    </row>
    <row r="94" spans="1:9" x14ac:dyDescent="0.25">
      <c r="A94" t="s">
        <v>2175</v>
      </c>
      <c r="B94" t="s">
        <v>1174</v>
      </c>
      <c r="C94">
        <v>1</v>
      </c>
      <c r="D94" t="s">
        <v>4</v>
      </c>
      <c r="E94" t="s">
        <v>7</v>
      </c>
      <c r="F94" s="2">
        <v>1797.7303604499996</v>
      </c>
      <c r="G94" s="2">
        <v>5498.939926082352</v>
      </c>
      <c r="H94" s="2">
        <v>583.07376871058921</v>
      </c>
      <c r="I94">
        <v>27.529411764705884</v>
      </c>
    </row>
    <row r="95" spans="1:9" x14ac:dyDescent="0.25">
      <c r="A95" t="s">
        <v>2175</v>
      </c>
      <c r="B95" t="s">
        <v>1778</v>
      </c>
      <c r="C95">
        <v>1</v>
      </c>
      <c r="D95" t="s">
        <v>4</v>
      </c>
      <c r="E95" t="s">
        <v>3</v>
      </c>
      <c r="F95" s="2">
        <v>306.46008010000003</v>
      </c>
      <c r="G95" s="2">
        <v>937.40730383529421</v>
      </c>
      <c r="H95" s="2">
        <v>283.77176916705866</v>
      </c>
      <c r="I95">
        <v>6.117647058823529</v>
      </c>
    </row>
    <row r="96" spans="1:9" x14ac:dyDescent="0.25">
      <c r="A96" t="s">
        <v>2175</v>
      </c>
      <c r="B96" t="s">
        <v>1385</v>
      </c>
      <c r="C96">
        <v>1</v>
      </c>
      <c r="D96" t="s">
        <v>4</v>
      </c>
      <c r="E96" t="s">
        <v>7</v>
      </c>
      <c r="F96" s="2">
        <v>272.96008010000003</v>
      </c>
      <c r="G96" s="2">
        <v>834.93671560000007</v>
      </c>
      <c r="H96" s="2">
        <v>144.13194860235276</v>
      </c>
      <c r="I96">
        <v>6.117647058823529</v>
      </c>
    </row>
    <row r="97" spans="1:9" x14ac:dyDescent="0.25">
      <c r="A97" t="s">
        <v>2175</v>
      </c>
      <c r="B97" t="s">
        <v>1459</v>
      </c>
      <c r="C97">
        <v>1</v>
      </c>
      <c r="D97" t="s">
        <v>4</v>
      </c>
      <c r="E97" t="s">
        <v>3</v>
      </c>
      <c r="F97" s="2">
        <v>5095.1308410499996</v>
      </c>
      <c r="G97" s="2">
        <v>15585.106102035294</v>
      </c>
      <c r="H97" s="2">
        <v>784.69608684235436</v>
      </c>
      <c r="I97">
        <v>64.235294117647058</v>
      </c>
    </row>
    <row r="98" spans="1:9" x14ac:dyDescent="0.25">
      <c r="A98" t="s">
        <v>2175</v>
      </c>
      <c r="B98" t="s">
        <v>1872</v>
      </c>
      <c r="C98">
        <v>1</v>
      </c>
      <c r="D98" t="s">
        <v>7</v>
      </c>
      <c r="E98" t="s">
        <v>10</v>
      </c>
      <c r="F98" s="2">
        <v>535.72028044000001</v>
      </c>
      <c r="G98" s="2">
        <v>1638.6737989929411</v>
      </c>
      <c r="H98" s="2">
        <v>206.04174007529414</v>
      </c>
      <c r="I98">
        <v>12.235294117647058</v>
      </c>
    </row>
    <row r="99" spans="1:9" x14ac:dyDescent="0.25">
      <c r="A99" t="s">
        <v>2175</v>
      </c>
      <c r="B99" t="s">
        <v>1571</v>
      </c>
      <c r="C99">
        <v>1</v>
      </c>
      <c r="D99" t="s">
        <v>4</v>
      </c>
      <c r="E99" t="s">
        <v>7</v>
      </c>
      <c r="F99" s="2">
        <v>2415.2304805999997</v>
      </c>
      <c r="G99" s="2">
        <v>7387.7638230117636</v>
      </c>
      <c r="H99" s="2">
        <v>416.4599269082363</v>
      </c>
      <c r="I99">
        <v>36.705882352941181</v>
      </c>
    </row>
    <row r="100" spans="1:9" x14ac:dyDescent="0.25">
      <c r="A100" t="s">
        <v>2175</v>
      </c>
      <c r="B100" t="s">
        <v>1507</v>
      </c>
      <c r="C100">
        <v>1</v>
      </c>
      <c r="D100" t="s">
        <v>4</v>
      </c>
      <c r="E100" t="s">
        <v>7</v>
      </c>
      <c r="F100" s="2">
        <v>153.23004005000001</v>
      </c>
      <c r="G100" s="2">
        <v>468.70365191764711</v>
      </c>
      <c r="H100" s="2">
        <v>20.830680183529335</v>
      </c>
      <c r="I100">
        <v>3.0588235294117645</v>
      </c>
    </row>
    <row r="101" spans="1:9" x14ac:dyDescent="0.25">
      <c r="A101" t="s">
        <v>2175</v>
      </c>
      <c r="B101" t="s">
        <v>1802</v>
      </c>
      <c r="C101">
        <v>1</v>
      </c>
      <c r="D101" t="s">
        <v>4</v>
      </c>
      <c r="E101" t="s">
        <v>7</v>
      </c>
      <c r="F101" s="2">
        <v>352.86008010000006</v>
      </c>
      <c r="G101" s="2">
        <v>1079.3367156000004</v>
      </c>
      <c r="H101" s="2">
        <v>13.887242719999717</v>
      </c>
      <c r="I101">
        <v>6.117647058823529</v>
      </c>
    </row>
    <row r="102" spans="1:9" x14ac:dyDescent="0.25">
      <c r="A102" t="s">
        <v>2175</v>
      </c>
      <c r="B102" t="s">
        <v>1373</v>
      </c>
      <c r="C102">
        <v>1</v>
      </c>
      <c r="D102" t="s">
        <v>7</v>
      </c>
      <c r="E102" t="s">
        <v>4</v>
      </c>
      <c r="F102" s="2">
        <v>692.52028043999985</v>
      </c>
      <c r="G102" s="2">
        <v>2118.2973284047052</v>
      </c>
      <c r="H102" s="2">
        <v>138.87022044235357</v>
      </c>
      <c r="I102">
        <v>12.235294117647058</v>
      </c>
    </row>
    <row r="103" spans="1:9" x14ac:dyDescent="0.25">
      <c r="A103" t="s">
        <v>2175</v>
      </c>
      <c r="B103" t="s">
        <v>1761</v>
      </c>
      <c r="C103">
        <v>1</v>
      </c>
      <c r="D103" t="s">
        <v>7</v>
      </c>
      <c r="E103" t="s">
        <v>4</v>
      </c>
      <c r="F103" s="2">
        <v>141.88007010999999</v>
      </c>
      <c r="G103" s="2">
        <v>433.9860968070588</v>
      </c>
      <c r="H103" s="2">
        <v>34.717555110588307</v>
      </c>
      <c r="I103">
        <v>3.0588235294117645</v>
      </c>
    </row>
    <row r="104" spans="1:9" x14ac:dyDescent="0.25">
      <c r="A104" t="s">
        <v>2175</v>
      </c>
      <c r="B104" t="s">
        <v>1681</v>
      </c>
      <c r="C104">
        <v>1</v>
      </c>
      <c r="D104" t="s">
        <v>7</v>
      </c>
      <c r="E104" t="s">
        <v>4</v>
      </c>
      <c r="F104" s="2">
        <v>301.92014022000001</v>
      </c>
      <c r="G104" s="2">
        <v>923.52042890823532</v>
      </c>
      <c r="H104" s="2">
        <v>13.886874927058884</v>
      </c>
      <c r="I104">
        <v>6.117647058823529</v>
      </c>
    </row>
    <row r="105" spans="1:9" x14ac:dyDescent="0.25">
      <c r="A105" t="s">
        <v>2175</v>
      </c>
      <c r="B105" t="s">
        <v>1235</v>
      </c>
      <c r="C105">
        <v>1</v>
      </c>
      <c r="D105" t="s">
        <v>4</v>
      </c>
      <c r="E105" t="s">
        <v>3</v>
      </c>
      <c r="F105" s="2">
        <v>235.05004005000004</v>
      </c>
      <c r="G105" s="2">
        <v>718.97659309411779</v>
      </c>
      <c r="H105" s="2">
        <v>90.545672818823547</v>
      </c>
      <c r="I105">
        <v>3.0588235294117645</v>
      </c>
    </row>
    <row r="106" spans="1:9" x14ac:dyDescent="0.25">
      <c r="A106" t="s">
        <v>2175</v>
      </c>
      <c r="B106" t="s">
        <v>17625</v>
      </c>
      <c r="C106">
        <v>1</v>
      </c>
      <c r="D106" t="s">
        <v>3</v>
      </c>
      <c r="E106" t="s">
        <v>10</v>
      </c>
      <c r="F106" s="2">
        <v>1002.4817800199999</v>
      </c>
      <c r="G106" s="2">
        <v>3066.4148565317641</v>
      </c>
      <c r="H106" s="2">
        <v>433.09350123764773</v>
      </c>
      <c r="I106">
        <v>6.117647058823529</v>
      </c>
    </row>
    <row r="107" spans="1:9" x14ac:dyDescent="0.25">
      <c r="A107" t="s">
        <v>2175</v>
      </c>
      <c r="B107" t="s">
        <v>1517</v>
      </c>
      <c r="C107">
        <v>1</v>
      </c>
      <c r="D107" t="s">
        <v>3</v>
      </c>
      <c r="E107" t="s">
        <v>10</v>
      </c>
      <c r="F107" s="2">
        <v>1217.06216002</v>
      </c>
      <c r="G107" s="2">
        <v>3722.7783718258825</v>
      </c>
      <c r="H107" s="2">
        <v>553.51822123764691</v>
      </c>
      <c r="I107">
        <v>6.117647058823529</v>
      </c>
    </row>
    <row r="108" spans="1:9" x14ac:dyDescent="0.25">
      <c r="A108" t="s">
        <v>2175</v>
      </c>
      <c r="B108" t="s">
        <v>1598</v>
      </c>
      <c r="C108">
        <v>1</v>
      </c>
      <c r="D108" t="s">
        <v>4</v>
      </c>
      <c r="E108" t="s">
        <v>7</v>
      </c>
      <c r="F108" s="2">
        <v>409.44012015000004</v>
      </c>
      <c r="G108" s="2">
        <v>1252.4050734000002</v>
      </c>
      <c r="H108" s="2">
        <v>216.19792290352916</v>
      </c>
      <c r="I108">
        <v>9.1764705882352953</v>
      </c>
    </row>
    <row r="109" spans="1:9" x14ac:dyDescent="0.25">
      <c r="A109" t="s">
        <v>2175</v>
      </c>
      <c r="B109" t="s">
        <v>17626</v>
      </c>
      <c r="C109">
        <v>1</v>
      </c>
      <c r="D109" t="s">
        <v>3</v>
      </c>
      <c r="E109" t="s">
        <v>10</v>
      </c>
      <c r="F109" s="2">
        <v>1833.2796400299999</v>
      </c>
      <c r="G109" s="2">
        <v>5607.6788989152938</v>
      </c>
      <c r="H109" s="2">
        <v>16.824814209411027</v>
      </c>
      <c r="I109">
        <v>9.1764705882352953</v>
      </c>
    </row>
    <row r="110" spans="1:9" x14ac:dyDescent="0.25">
      <c r="A110" t="s">
        <v>2175</v>
      </c>
      <c r="B110" t="s">
        <v>1810</v>
      </c>
      <c r="C110">
        <v>1</v>
      </c>
      <c r="D110" t="s">
        <v>7</v>
      </c>
      <c r="E110" t="s">
        <v>4</v>
      </c>
      <c r="F110" s="2">
        <v>849.08021032999977</v>
      </c>
      <c r="G110" s="2">
        <v>2597.1865257152936</v>
      </c>
      <c r="H110" s="2">
        <v>177.10560650823618</v>
      </c>
      <c r="I110">
        <v>9.1764705882352953</v>
      </c>
    </row>
    <row r="111" spans="1:9" x14ac:dyDescent="0.25">
      <c r="A111" t="s">
        <v>2175</v>
      </c>
      <c r="B111" t="s">
        <v>1441</v>
      </c>
      <c r="C111">
        <v>1</v>
      </c>
      <c r="D111" t="s">
        <v>4</v>
      </c>
      <c r="E111" t="s">
        <v>3</v>
      </c>
      <c r="F111" s="2">
        <v>798.07008010000004</v>
      </c>
      <c r="G111" s="2">
        <v>2441.1555391294119</v>
      </c>
      <c r="H111" s="2">
        <v>289.8186350494114</v>
      </c>
      <c r="I111">
        <v>6.117647058823529</v>
      </c>
    </row>
    <row r="112" spans="1:9" x14ac:dyDescent="0.25">
      <c r="A112" t="s">
        <v>2175</v>
      </c>
      <c r="B112" t="s">
        <v>1440</v>
      </c>
      <c r="C112">
        <v>1</v>
      </c>
      <c r="D112" t="s">
        <v>4</v>
      </c>
      <c r="E112" t="s">
        <v>10</v>
      </c>
      <c r="F112" s="2">
        <v>532.85016020000012</v>
      </c>
      <c r="G112" s="2">
        <v>1629.8946076705886</v>
      </c>
      <c r="H112" s="2">
        <v>348.82799022117598</v>
      </c>
      <c r="I112">
        <v>12.235294117647058</v>
      </c>
    </row>
    <row r="113" spans="1:9" x14ac:dyDescent="0.25">
      <c r="A113" t="s">
        <v>2182</v>
      </c>
      <c r="B113" t="s">
        <v>2090</v>
      </c>
      <c r="C113">
        <v>1</v>
      </c>
      <c r="D113" t="s">
        <v>10</v>
      </c>
      <c r="E113" t="s">
        <v>3</v>
      </c>
      <c r="F113" s="2">
        <v>2947.8101001</v>
      </c>
      <c r="G113" s="2">
        <v>9016.8308944235287</v>
      </c>
      <c r="H113" s="2">
        <v>3291.5624986705875</v>
      </c>
      <c r="I113">
        <v>15.294117647058824</v>
      </c>
    </row>
    <row r="114" spans="1:9" x14ac:dyDescent="0.25">
      <c r="A114" t="s">
        <v>2182</v>
      </c>
      <c r="B114" t="s">
        <v>17627</v>
      </c>
      <c r="C114">
        <v>1</v>
      </c>
      <c r="D114" t="s">
        <v>6</v>
      </c>
      <c r="E114" t="s">
        <v>7</v>
      </c>
      <c r="F114" s="2">
        <v>108.96003004000001</v>
      </c>
      <c r="G114" s="2">
        <v>333.28950365176468</v>
      </c>
      <c r="H114" s="2">
        <v>1.2256705881487934E-4</v>
      </c>
      <c r="I114">
        <v>3.0588235294117645</v>
      </c>
    </row>
    <row r="115" spans="1:9" x14ac:dyDescent="0.25">
      <c r="A115" t="s">
        <v>2182</v>
      </c>
      <c r="B115" t="s">
        <v>17628</v>
      </c>
      <c r="C115">
        <v>1</v>
      </c>
      <c r="D115" t="s">
        <v>6</v>
      </c>
      <c r="E115" t="s">
        <v>9</v>
      </c>
      <c r="F115" s="2">
        <v>104.42003004</v>
      </c>
      <c r="G115" s="2">
        <v>319.40244482823533</v>
      </c>
      <c r="H115" s="2">
        <v>42.5177390070588</v>
      </c>
      <c r="I115">
        <v>3.0588235294117645</v>
      </c>
    </row>
    <row r="116" spans="1:9" x14ac:dyDescent="0.25">
      <c r="A116" t="s">
        <v>2182</v>
      </c>
      <c r="B116" t="s">
        <v>1160</v>
      </c>
      <c r="C116">
        <v>1</v>
      </c>
      <c r="D116" t="s">
        <v>9</v>
      </c>
      <c r="E116" t="s">
        <v>14</v>
      </c>
      <c r="F116" s="2">
        <v>154.60006010000001</v>
      </c>
      <c r="G116" s="2">
        <v>472.89430148235294</v>
      </c>
      <c r="H116" s="2">
        <v>38.847028143529378</v>
      </c>
      <c r="I116">
        <v>3.0588235294117645</v>
      </c>
    </row>
    <row r="117" spans="1:9" x14ac:dyDescent="0.25">
      <c r="A117" t="s">
        <v>2182</v>
      </c>
      <c r="B117" t="s">
        <v>1947</v>
      </c>
      <c r="C117">
        <v>1</v>
      </c>
      <c r="D117" t="s">
        <v>3</v>
      </c>
      <c r="E117" t="s">
        <v>14</v>
      </c>
      <c r="F117" s="2">
        <v>175.93001001000002</v>
      </c>
      <c r="G117" s="2">
        <v>538.1388541482354</v>
      </c>
      <c r="H117" s="2">
        <v>3.7012990070586844</v>
      </c>
      <c r="I117">
        <v>3.0588235294117645</v>
      </c>
    </row>
    <row r="118" spans="1:9" x14ac:dyDescent="0.25">
      <c r="A118" t="s">
        <v>2175</v>
      </c>
      <c r="B118" t="s">
        <v>2108</v>
      </c>
      <c r="C118">
        <v>1</v>
      </c>
      <c r="D118" t="s">
        <v>10</v>
      </c>
      <c r="E118" t="s">
        <v>3</v>
      </c>
      <c r="F118" s="2">
        <v>1213.0300800800001</v>
      </c>
      <c r="G118" s="2">
        <v>3710.4449508329412</v>
      </c>
      <c r="H118" s="2">
        <v>475.26020928941119</v>
      </c>
      <c r="I118">
        <v>12.235294117647058</v>
      </c>
    </row>
    <row r="119" spans="1:9" x14ac:dyDescent="0.25">
      <c r="A119" t="s">
        <v>2175</v>
      </c>
      <c r="B119" t="s">
        <v>2060</v>
      </c>
      <c r="C119">
        <v>1</v>
      </c>
      <c r="D119" t="s">
        <v>7</v>
      </c>
      <c r="E119" t="s">
        <v>4</v>
      </c>
      <c r="F119" s="2">
        <v>425.64021032999995</v>
      </c>
      <c r="G119" s="2">
        <v>1301.9582904211763</v>
      </c>
      <c r="H119" s="2">
        <v>104.15266533176491</v>
      </c>
      <c r="I119">
        <v>9.1764705882352953</v>
      </c>
    </row>
    <row r="120" spans="1:9" x14ac:dyDescent="0.25">
      <c r="A120" t="s">
        <v>2175</v>
      </c>
      <c r="B120" t="s">
        <v>2112</v>
      </c>
      <c r="C120">
        <v>1</v>
      </c>
      <c r="D120" t="s">
        <v>10</v>
      </c>
      <c r="E120" t="s">
        <v>3</v>
      </c>
      <c r="F120" s="2">
        <v>2566.6800800799997</v>
      </c>
      <c r="G120" s="2">
        <v>7851.0214214211755</v>
      </c>
      <c r="H120" s="2">
        <v>1143.3112139952943</v>
      </c>
      <c r="I120">
        <v>12.235294117647058</v>
      </c>
    </row>
    <row r="121" spans="1:9" x14ac:dyDescent="0.25">
      <c r="A121" t="s">
        <v>2175</v>
      </c>
      <c r="B121" t="s">
        <v>1721</v>
      </c>
      <c r="C121">
        <v>1</v>
      </c>
      <c r="D121" t="s">
        <v>4</v>
      </c>
      <c r="E121" t="s">
        <v>3</v>
      </c>
      <c r="F121" s="2">
        <v>195.46004005000003</v>
      </c>
      <c r="G121" s="2">
        <v>597.877769564706</v>
      </c>
      <c r="H121" s="2">
        <v>70.177884583529391</v>
      </c>
      <c r="I121">
        <v>3.0588235294117645</v>
      </c>
    </row>
    <row r="122" spans="1:9" x14ac:dyDescent="0.25">
      <c r="A122" t="s">
        <v>2175</v>
      </c>
      <c r="B122" t="s">
        <v>1752</v>
      </c>
      <c r="C122">
        <v>1</v>
      </c>
      <c r="D122" t="s">
        <v>4</v>
      </c>
      <c r="E122" t="s">
        <v>3</v>
      </c>
      <c r="F122" s="2">
        <v>6606.6005606999997</v>
      </c>
      <c r="G122" s="2">
        <v>20208.425244494116</v>
      </c>
      <c r="H122" s="2">
        <v>2100.3917676988231</v>
      </c>
      <c r="I122">
        <v>42.823529411764703</v>
      </c>
    </row>
    <row r="123" spans="1:9" x14ac:dyDescent="0.25">
      <c r="A123" t="s">
        <v>2175</v>
      </c>
      <c r="B123" t="s">
        <v>1543</v>
      </c>
      <c r="C123">
        <v>1</v>
      </c>
      <c r="D123" t="s">
        <v>4</v>
      </c>
      <c r="E123" t="s">
        <v>3</v>
      </c>
      <c r="F123" s="2">
        <v>5012.6405607000006</v>
      </c>
      <c r="G123" s="2">
        <v>15332.782891552944</v>
      </c>
      <c r="H123" s="2">
        <v>4739.4241606399974</v>
      </c>
      <c r="I123">
        <v>42.823529411764703</v>
      </c>
    </row>
    <row r="124" spans="1:9" x14ac:dyDescent="0.25">
      <c r="A124" t="s">
        <v>2175</v>
      </c>
      <c r="B124" t="s">
        <v>1505</v>
      </c>
      <c r="C124">
        <v>1</v>
      </c>
      <c r="D124" t="s">
        <v>7</v>
      </c>
      <c r="E124" t="s">
        <v>10</v>
      </c>
      <c r="F124" s="2">
        <v>133.93007011</v>
      </c>
      <c r="G124" s="2">
        <v>409.66844974823528</v>
      </c>
      <c r="H124" s="2">
        <v>53.192787959999954</v>
      </c>
      <c r="I124">
        <v>3.0588235294117645</v>
      </c>
    </row>
    <row r="125" spans="1:9" x14ac:dyDescent="0.25">
      <c r="A125" t="s">
        <v>2175</v>
      </c>
      <c r="B125" t="s">
        <v>1708</v>
      </c>
      <c r="C125">
        <v>1</v>
      </c>
      <c r="D125" t="s">
        <v>3</v>
      </c>
      <c r="E125" t="s">
        <v>7</v>
      </c>
      <c r="F125" s="2">
        <v>256.44887000999995</v>
      </c>
      <c r="G125" s="2">
        <v>784.43183767764685</v>
      </c>
      <c r="H125" s="2">
        <v>232.71896501176485</v>
      </c>
      <c r="I125">
        <v>3.0588235294117645</v>
      </c>
    </row>
    <row r="126" spans="1:9" x14ac:dyDescent="0.25">
      <c r="A126" t="s">
        <v>2175</v>
      </c>
      <c r="B126" t="s">
        <v>1852</v>
      </c>
      <c r="C126">
        <v>1</v>
      </c>
      <c r="D126" t="s">
        <v>4</v>
      </c>
      <c r="E126" t="s">
        <v>3</v>
      </c>
      <c r="F126" s="2">
        <v>558.46012015000008</v>
      </c>
      <c r="G126" s="2">
        <v>1708.2309557529413</v>
      </c>
      <c r="H126" s="2">
        <v>751.23283492705855</v>
      </c>
      <c r="I126">
        <v>9.1764705882352953</v>
      </c>
    </row>
    <row r="127" spans="1:9" x14ac:dyDescent="0.25">
      <c r="A127" t="s">
        <v>2175</v>
      </c>
      <c r="B127" t="s">
        <v>1635</v>
      </c>
      <c r="C127">
        <v>1</v>
      </c>
      <c r="D127" t="s">
        <v>3</v>
      </c>
      <c r="E127" t="s">
        <v>4</v>
      </c>
      <c r="F127" s="2">
        <v>875.86532004000003</v>
      </c>
      <c r="G127" s="2">
        <v>2679.1174495341174</v>
      </c>
      <c r="H127" s="2">
        <v>772.97951107764743</v>
      </c>
      <c r="I127">
        <v>12.235294117647058</v>
      </c>
    </row>
    <row r="128" spans="1:9" x14ac:dyDescent="0.25">
      <c r="A128" t="s">
        <v>2175</v>
      </c>
      <c r="B128" t="s">
        <v>1967</v>
      </c>
      <c r="C128">
        <v>1</v>
      </c>
      <c r="D128" t="s">
        <v>4</v>
      </c>
      <c r="E128" t="s">
        <v>10</v>
      </c>
      <c r="F128" s="2">
        <v>686.44012014999998</v>
      </c>
      <c r="G128" s="2">
        <v>2099.6991910470588</v>
      </c>
      <c r="H128" s="2">
        <v>701.14334560705879</v>
      </c>
      <c r="I128">
        <v>9.1764705882352953</v>
      </c>
    </row>
    <row r="129" spans="1:9" x14ac:dyDescent="0.25">
      <c r="A129" t="s">
        <v>2175</v>
      </c>
      <c r="B129" t="s">
        <v>1753</v>
      </c>
      <c r="C129">
        <v>1</v>
      </c>
      <c r="D129" t="s">
        <v>3</v>
      </c>
      <c r="E129" t="s">
        <v>4</v>
      </c>
      <c r="F129" s="2">
        <v>20027.928470399998</v>
      </c>
      <c r="G129" s="2">
        <v>61261.898850635283</v>
      </c>
      <c r="H129" s="2">
        <v>937.41663783531772</v>
      </c>
      <c r="I129">
        <v>122.35294117647059</v>
      </c>
    </row>
    <row r="130" spans="1:9" x14ac:dyDescent="0.25">
      <c r="A130" t="s">
        <v>2175</v>
      </c>
      <c r="B130" t="s">
        <v>1746</v>
      </c>
      <c r="C130">
        <v>1</v>
      </c>
      <c r="D130" t="s">
        <v>3</v>
      </c>
      <c r="E130" t="s">
        <v>7</v>
      </c>
      <c r="F130" s="2">
        <v>326.62829001</v>
      </c>
      <c r="G130" s="2">
        <v>999.09829885411762</v>
      </c>
      <c r="H130" s="2">
        <v>471.49250383529392</v>
      </c>
      <c r="I130">
        <v>3.0588235294117645</v>
      </c>
    </row>
    <row r="131" spans="1:9" x14ac:dyDescent="0.25">
      <c r="A131" t="s">
        <v>2175</v>
      </c>
      <c r="B131" t="s">
        <v>1790</v>
      </c>
      <c r="C131">
        <v>1</v>
      </c>
      <c r="D131" t="s">
        <v>10</v>
      </c>
      <c r="E131" t="s">
        <v>4</v>
      </c>
      <c r="F131" s="2">
        <v>6175.9503203200011</v>
      </c>
      <c r="G131" s="2">
        <v>18891.142156272945</v>
      </c>
      <c r="H131" s="2">
        <v>3084.6715685270542</v>
      </c>
      <c r="I131">
        <v>48.941176470588232</v>
      </c>
    </row>
    <row r="132" spans="1:9" x14ac:dyDescent="0.25">
      <c r="A132" t="s">
        <v>2175</v>
      </c>
      <c r="B132" t="s">
        <v>1767</v>
      </c>
      <c r="C132">
        <v>1</v>
      </c>
      <c r="D132" t="s">
        <v>4</v>
      </c>
      <c r="E132" t="s">
        <v>3</v>
      </c>
      <c r="F132" s="2">
        <v>1502.0902002499997</v>
      </c>
      <c r="G132" s="2">
        <v>4594.6288478235283</v>
      </c>
      <c r="H132" s="2">
        <v>58.926154682353499</v>
      </c>
      <c r="I132">
        <v>15.294117647058824</v>
      </c>
    </row>
    <row r="133" spans="1:9" x14ac:dyDescent="0.25">
      <c r="A133" t="s">
        <v>2175</v>
      </c>
      <c r="B133" t="s">
        <v>1545</v>
      </c>
      <c r="C133">
        <v>1</v>
      </c>
      <c r="D133" t="s">
        <v>4</v>
      </c>
      <c r="E133" t="s">
        <v>3</v>
      </c>
      <c r="F133" s="2">
        <v>2773.1404004999995</v>
      </c>
      <c r="G133" s="2">
        <v>8482.5471074117631</v>
      </c>
      <c r="H133" s="2">
        <v>1165.4573705411758</v>
      </c>
      <c r="I133">
        <v>30.588235294117649</v>
      </c>
    </row>
    <row r="134" spans="1:9" x14ac:dyDescent="0.25">
      <c r="A134" t="s">
        <v>2175</v>
      </c>
      <c r="B134" t="s">
        <v>2006</v>
      </c>
      <c r="C134">
        <v>1</v>
      </c>
      <c r="D134" t="s">
        <v>3</v>
      </c>
      <c r="E134" t="s">
        <v>7</v>
      </c>
      <c r="F134" s="2">
        <v>763.01710003999995</v>
      </c>
      <c r="G134" s="2">
        <v>2333.9346589458819</v>
      </c>
      <c r="H134" s="2">
        <v>611.00972828235263</v>
      </c>
      <c r="I134">
        <v>12.235294117647058</v>
      </c>
    </row>
    <row r="135" spans="1:9" x14ac:dyDescent="0.25">
      <c r="A135" t="s">
        <v>2175</v>
      </c>
      <c r="B135" t="s">
        <v>1952</v>
      </c>
      <c r="C135">
        <v>1</v>
      </c>
      <c r="D135" t="s">
        <v>4</v>
      </c>
      <c r="E135" t="s">
        <v>3</v>
      </c>
      <c r="F135" s="2">
        <v>3659.1005607000006</v>
      </c>
      <c r="G135" s="2">
        <v>11192.542891552943</v>
      </c>
      <c r="H135" s="2">
        <v>2545.3680641694077</v>
      </c>
      <c r="I135">
        <v>42.823529411764703</v>
      </c>
    </row>
    <row r="136" spans="1:9" x14ac:dyDescent="0.25">
      <c r="A136" t="s">
        <v>2175</v>
      </c>
      <c r="B136" t="s">
        <v>1633</v>
      </c>
      <c r="C136">
        <v>1</v>
      </c>
      <c r="D136" t="s">
        <v>10</v>
      </c>
      <c r="E136" t="s">
        <v>3</v>
      </c>
      <c r="F136" s="2">
        <v>222.22002001999999</v>
      </c>
      <c r="G136" s="2">
        <v>679.73182594352932</v>
      </c>
      <c r="H136" s="2">
        <v>129.4539999694116</v>
      </c>
      <c r="I136">
        <v>3.0588235294117645</v>
      </c>
    </row>
    <row r="137" spans="1:9" x14ac:dyDescent="0.25">
      <c r="A137" t="s">
        <v>2175</v>
      </c>
      <c r="B137" t="s">
        <v>2056</v>
      </c>
      <c r="C137">
        <v>1</v>
      </c>
      <c r="D137" t="s">
        <v>3</v>
      </c>
      <c r="E137" t="s">
        <v>10</v>
      </c>
      <c r="F137" s="2">
        <v>242.04257000999999</v>
      </c>
      <c r="G137" s="2">
        <v>740.36550826588223</v>
      </c>
      <c r="H137" s="2">
        <v>81.876905912941268</v>
      </c>
      <c r="I137">
        <v>3.0588235294117645</v>
      </c>
    </row>
    <row r="138" spans="1:9" x14ac:dyDescent="0.25">
      <c r="A138" t="s">
        <v>2175</v>
      </c>
      <c r="B138" t="s">
        <v>1703</v>
      </c>
      <c r="C138">
        <v>1</v>
      </c>
      <c r="D138" t="s">
        <v>10</v>
      </c>
      <c r="E138" t="s">
        <v>3</v>
      </c>
      <c r="F138" s="2">
        <v>7443.5402802799999</v>
      </c>
      <c r="G138" s="2">
        <v>22768.476151444705</v>
      </c>
      <c r="H138" s="2">
        <v>1124.0912795717657</v>
      </c>
      <c r="I138">
        <v>42.823529411764703</v>
      </c>
    </row>
    <row r="139" spans="1:9" x14ac:dyDescent="0.25">
      <c r="A139" t="s">
        <v>2175</v>
      </c>
      <c r="B139" t="s">
        <v>1997</v>
      </c>
      <c r="C139">
        <v>1</v>
      </c>
      <c r="D139" t="s">
        <v>7</v>
      </c>
      <c r="E139" t="s">
        <v>4</v>
      </c>
      <c r="F139" s="2">
        <v>133.93007011</v>
      </c>
      <c r="G139" s="2">
        <v>409.66844974823528</v>
      </c>
      <c r="H139" s="2">
        <v>59.035202169411797</v>
      </c>
      <c r="I139">
        <v>3.0588235294117645</v>
      </c>
    </row>
    <row r="140" spans="1:9" x14ac:dyDescent="0.25">
      <c r="A140" t="s">
        <v>2175</v>
      </c>
      <c r="B140" t="s">
        <v>1826</v>
      </c>
      <c r="C140">
        <v>1</v>
      </c>
      <c r="D140" t="s">
        <v>7</v>
      </c>
      <c r="E140" t="s">
        <v>4</v>
      </c>
      <c r="F140" s="2">
        <v>153.23007010999999</v>
      </c>
      <c r="G140" s="2">
        <v>468.7037438658823</v>
      </c>
      <c r="H140" s="2">
        <v>69.435202169411909</v>
      </c>
      <c r="I140">
        <v>3.0588235294117645</v>
      </c>
    </row>
    <row r="141" spans="1:9" x14ac:dyDescent="0.25">
      <c r="A141" t="s">
        <v>2175</v>
      </c>
      <c r="B141" t="s">
        <v>1701</v>
      </c>
      <c r="C141">
        <v>1</v>
      </c>
      <c r="D141" t="s">
        <v>10</v>
      </c>
      <c r="E141" t="s">
        <v>3</v>
      </c>
      <c r="F141" s="2">
        <v>1696.0802001999996</v>
      </c>
      <c r="G141" s="2">
        <v>5188.0100241411756</v>
      </c>
      <c r="H141" s="2">
        <v>1322.55414322353</v>
      </c>
      <c r="I141">
        <v>30.588235294117649</v>
      </c>
    </row>
    <row r="142" spans="1:9" x14ac:dyDescent="0.25">
      <c r="A142" t="s">
        <v>2175</v>
      </c>
      <c r="B142" t="s">
        <v>1987</v>
      </c>
      <c r="C142">
        <v>1</v>
      </c>
      <c r="D142" t="s">
        <v>10</v>
      </c>
      <c r="E142" t="s">
        <v>3</v>
      </c>
      <c r="F142" s="2">
        <v>1023.7601001</v>
      </c>
      <c r="G142" s="2">
        <v>3131.5014826588235</v>
      </c>
      <c r="H142" s="2">
        <v>543.01746337647091</v>
      </c>
      <c r="I142">
        <v>15.294117647058824</v>
      </c>
    </row>
    <row r="143" spans="1:9" x14ac:dyDescent="0.25">
      <c r="A143" t="s">
        <v>2175</v>
      </c>
      <c r="B143" t="s">
        <v>1541</v>
      </c>
      <c r="C143">
        <v>1</v>
      </c>
      <c r="D143" t="s">
        <v>3</v>
      </c>
      <c r="E143" t="s">
        <v>4</v>
      </c>
      <c r="F143" s="2">
        <v>862.12855000999991</v>
      </c>
      <c r="G143" s="2">
        <v>2637.0990941482351</v>
      </c>
      <c r="H143" s="2">
        <v>147.47044012235312</v>
      </c>
      <c r="I143">
        <v>3.0588235294117645</v>
      </c>
    </row>
    <row r="144" spans="1:9" x14ac:dyDescent="0.25">
      <c r="A144" t="s">
        <v>2176</v>
      </c>
      <c r="B144" t="s">
        <v>17629</v>
      </c>
      <c r="C144">
        <v>1</v>
      </c>
      <c r="D144" t="s">
        <v>6</v>
      </c>
      <c r="E144" t="s">
        <v>10</v>
      </c>
      <c r="F144" s="2">
        <v>286.64003003999994</v>
      </c>
      <c r="G144" s="2">
        <v>876.78126835764692</v>
      </c>
      <c r="H144" s="2">
        <v>4.8634987623532409</v>
      </c>
      <c r="I144">
        <v>3.0588235294117645</v>
      </c>
    </row>
    <row r="145" spans="1:9" x14ac:dyDescent="0.25">
      <c r="A145" t="s">
        <v>2176</v>
      </c>
      <c r="B145" t="s">
        <v>2094</v>
      </c>
      <c r="C145">
        <v>1</v>
      </c>
      <c r="D145" t="s">
        <v>7</v>
      </c>
      <c r="E145" t="s">
        <v>4</v>
      </c>
      <c r="F145" s="2">
        <v>267.86014022000001</v>
      </c>
      <c r="G145" s="2">
        <v>819.33689949647055</v>
      </c>
      <c r="H145" s="2">
        <v>118.07040433882359</v>
      </c>
      <c r="I145">
        <v>6.117647058823529</v>
      </c>
    </row>
    <row r="146" spans="1:9" x14ac:dyDescent="0.25">
      <c r="A146" t="s">
        <v>2176</v>
      </c>
      <c r="B146" t="s">
        <v>1902</v>
      </c>
      <c r="C146">
        <v>1</v>
      </c>
      <c r="D146" t="s">
        <v>10</v>
      </c>
      <c r="E146" t="s">
        <v>3</v>
      </c>
      <c r="F146" s="2">
        <v>4626.710460459999</v>
      </c>
      <c r="G146" s="2">
        <v>14152.290820230584</v>
      </c>
      <c r="H146" s="2">
        <v>697.7718487082401</v>
      </c>
      <c r="I146">
        <v>70.352941176470594</v>
      </c>
    </row>
    <row r="147" spans="1:9" x14ac:dyDescent="0.25">
      <c r="A147" t="s">
        <v>2176</v>
      </c>
      <c r="B147" t="s">
        <v>1859</v>
      </c>
      <c r="C147">
        <v>1</v>
      </c>
      <c r="D147" t="s">
        <v>9</v>
      </c>
      <c r="E147" t="s">
        <v>10</v>
      </c>
      <c r="F147" s="2">
        <v>4379.3009615999999</v>
      </c>
      <c r="G147" s="2">
        <v>13395.508823717646</v>
      </c>
      <c r="H147" s="2">
        <v>1644.1156854964695</v>
      </c>
      <c r="I147">
        <v>48.941176470588232</v>
      </c>
    </row>
    <row r="148" spans="1:9" x14ac:dyDescent="0.25">
      <c r="A148" t="s">
        <v>2176</v>
      </c>
      <c r="B148" t="s">
        <v>1513</v>
      </c>
      <c r="C148">
        <v>1</v>
      </c>
      <c r="D148" t="s">
        <v>9</v>
      </c>
      <c r="E148" t="s">
        <v>10</v>
      </c>
      <c r="F148" s="2">
        <v>9672.1926443999982</v>
      </c>
      <c r="G148" s="2">
        <v>29585.530441694111</v>
      </c>
      <c r="H148" s="2">
        <v>4868.4487233505834</v>
      </c>
      <c r="I148">
        <v>134.58823529411765</v>
      </c>
    </row>
    <row r="149" spans="1:9" x14ac:dyDescent="0.25">
      <c r="A149" t="s">
        <v>2176</v>
      </c>
      <c r="B149" t="s">
        <v>1166</v>
      </c>
      <c r="C149">
        <v>1</v>
      </c>
      <c r="D149" t="s">
        <v>6</v>
      </c>
      <c r="E149" t="s">
        <v>9</v>
      </c>
      <c r="F149" s="2">
        <v>3200.1006008000013</v>
      </c>
      <c r="G149" s="2">
        <v>9788.5430142117675</v>
      </c>
      <c r="H149" s="2">
        <v>491.67713308234812</v>
      </c>
      <c r="I149">
        <v>61.176470588235297</v>
      </c>
    </row>
    <row r="150" spans="1:9" x14ac:dyDescent="0.25">
      <c r="A150" t="s">
        <v>2176</v>
      </c>
      <c r="B150" t="s">
        <v>1356</v>
      </c>
      <c r="C150">
        <v>1</v>
      </c>
      <c r="D150" t="s">
        <v>9</v>
      </c>
      <c r="E150" t="s">
        <v>3</v>
      </c>
      <c r="F150" s="2">
        <v>1378.7202404</v>
      </c>
      <c r="G150" s="2">
        <v>4217.2619118117645</v>
      </c>
      <c r="H150" s="2">
        <v>358.82636595764694</v>
      </c>
      <c r="I150">
        <v>12.235294117647058</v>
      </c>
    </row>
    <row r="151" spans="1:9" x14ac:dyDescent="0.25">
      <c r="A151" t="s">
        <v>2176</v>
      </c>
      <c r="B151" t="s">
        <v>1898</v>
      </c>
      <c r="C151">
        <v>1</v>
      </c>
      <c r="D151" t="s">
        <v>3</v>
      </c>
      <c r="E151" t="s">
        <v>10</v>
      </c>
      <c r="F151" s="2">
        <v>329.06681000999998</v>
      </c>
      <c r="G151" s="2">
        <v>1006.5573012070587</v>
      </c>
      <c r="H151" s="2">
        <v>291.42393650117668</v>
      </c>
      <c r="I151">
        <v>3.0588235294117645</v>
      </c>
    </row>
    <row r="152" spans="1:9" x14ac:dyDescent="0.25">
      <c r="A152" t="s">
        <v>2176</v>
      </c>
      <c r="B152" t="s">
        <v>1336</v>
      </c>
      <c r="C152">
        <v>1</v>
      </c>
      <c r="D152" t="s">
        <v>3</v>
      </c>
      <c r="E152" t="s">
        <v>7</v>
      </c>
      <c r="F152" s="2">
        <v>2825.9482201300007</v>
      </c>
      <c r="G152" s="2">
        <v>8644.0769086329437</v>
      </c>
      <c r="H152" s="2">
        <v>629.11646750587954</v>
      </c>
      <c r="I152">
        <v>39.764705882352942</v>
      </c>
    </row>
    <row r="153" spans="1:9" x14ac:dyDescent="0.25">
      <c r="A153" t="s">
        <v>2176</v>
      </c>
      <c r="B153" t="s">
        <v>1760</v>
      </c>
      <c r="C153">
        <v>1</v>
      </c>
      <c r="D153" t="s">
        <v>3</v>
      </c>
      <c r="E153" t="s">
        <v>10</v>
      </c>
      <c r="F153" s="2">
        <v>283.32443000999996</v>
      </c>
      <c r="G153" s="2">
        <v>866.63943297176456</v>
      </c>
      <c r="H153" s="2">
        <v>245.12062826588266</v>
      </c>
      <c r="I153">
        <v>3.0588235294117645</v>
      </c>
    </row>
    <row r="154" spans="1:9" x14ac:dyDescent="0.25">
      <c r="A154" t="s">
        <v>2176</v>
      </c>
      <c r="B154" t="s">
        <v>1284</v>
      </c>
      <c r="C154">
        <v>1</v>
      </c>
      <c r="D154" t="s">
        <v>9</v>
      </c>
      <c r="E154" t="s">
        <v>6</v>
      </c>
      <c r="F154" s="2">
        <v>1003.4803605999999</v>
      </c>
      <c r="G154" s="2">
        <v>3069.469338305882</v>
      </c>
      <c r="H154" s="2">
        <v>77.020624781176309</v>
      </c>
      <c r="I154">
        <v>18.352941176470591</v>
      </c>
    </row>
    <row r="155" spans="1:9" x14ac:dyDescent="0.25">
      <c r="A155" t="s">
        <v>2176</v>
      </c>
      <c r="B155" t="s">
        <v>1338</v>
      </c>
      <c r="C155">
        <v>1</v>
      </c>
      <c r="D155" t="s">
        <v>3</v>
      </c>
      <c r="E155" t="s">
        <v>10</v>
      </c>
      <c r="F155" s="2">
        <v>5185.1064301599999</v>
      </c>
      <c r="G155" s="2">
        <v>15860.325551077647</v>
      </c>
      <c r="H155" s="2">
        <v>492.08484048940892</v>
      </c>
      <c r="I155">
        <v>48.941176470588232</v>
      </c>
    </row>
    <row r="156" spans="1:9" x14ac:dyDescent="0.25">
      <c r="A156" t="s">
        <v>2176</v>
      </c>
      <c r="B156" t="s">
        <v>2100</v>
      </c>
      <c r="C156">
        <v>1</v>
      </c>
      <c r="D156" t="s">
        <v>4</v>
      </c>
      <c r="E156" t="s">
        <v>10</v>
      </c>
      <c r="F156" s="2">
        <v>756.75008009999999</v>
      </c>
      <c r="G156" s="2">
        <v>2314.7649508941176</v>
      </c>
      <c r="H156" s="2">
        <v>235.55987746352955</v>
      </c>
      <c r="I156">
        <v>6.117647058823529</v>
      </c>
    </row>
    <row r="157" spans="1:9" x14ac:dyDescent="0.25">
      <c r="A157" t="s">
        <v>2176</v>
      </c>
      <c r="B157" t="s">
        <v>1763</v>
      </c>
      <c r="C157">
        <v>1</v>
      </c>
      <c r="D157" t="s">
        <v>3</v>
      </c>
      <c r="E157" t="s">
        <v>4</v>
      </c>
      <c r="F157" s="2">
        <v>402.31226002</v>
      </c>
      <c r="G157" s="2">
        <v>1230.60220712</v>
      </c>
      <c r="H157" s="2">
        <v>27.002743774117761</v>
      </c>
      <c r="I157">
        <v>6.117647058823529</v>
      </c>
    </row>
    <row r="158" spans="1:9" x14ac:dyDescent="0.25">
      <c r="A158" t="s">
        <v>2176</v>
      </c>
      <c r="B158" t="s">
        <v>1992</v>
      </c>
      <c r="C158">
        <v>1</v>
      </c>
      <c r="D158" t="s">
        <v>10</v>
      </c>
      <c r="E158" t="s">
        <v>3</v>
      </c>
      <c r="F158" s="2">
        <v>448.33004003999997</v>
      </c>
      <c r="G158" s="2">
        <v>1371.3624754164705</v>
      </c>
      <c r="H158" s="2">
        <v>252.24208935058815</v>
      </c>
      <c r="I158">
        <v>6.117647058823529</v>
      </c>
    </row>
    <row r="159" spans="1:9" x14ac:dyDescent="0.25">
      <c r="A159" t="s">
        <v>2176</v>
      </c>
      <c r="B159" t="s">
        <v>1254</v>
      </c>
      <c r="C159">
        <v>1</v>
      </c>
      <c r="D159" t="s">
        <v>10</v>
      </c>
      <c r="E159" t="s">
        <v>7</v>
      </c>
      <c r="F159" s="2">
        <v>132.98002001999998</v>
      </c>
      <c r="G159" s="2">
        <v>406.76241417882346</v>
      </c>
      <c r="H159" s="2">
        <v>2.9060355694118232</v>
      </c>
      <c r="I159">
        <v>3.0588235294117645</v>
      </c>
    </row>
    <row r="160" spans="1:9" x14ac:dyDescent="0.25">
      <c r="A160" t="s">
        <v>2176</v>
      </c>
      <c r="B160" t="s">
        <v>1219</v>
      </c>
      <c r="C160">
        <v>1</v>
      </c>
      <c r="D160" t="s">
        <v>9</v>
      </c>
      <c r="E160" t="s">
        <v>3</v>
      </c>
      <c r="F160" s="2">
        <v>299.18006010000005</v>
      </c>
      <c r="G160" s="2">
        <v>915.13900736470612</v>
      </c>
      <c r="H160" s="2">
        <v>69.509042077646825</v>
      </c>
      <c r="I160">
        <v>3.0588235294117645</v>
      </c>
    </row>
    <row r="161" spans="1:9" x14ac:dyDescent="0.25">
      <c r="A161" t="s">
        <v>2176</v>
      </c>
      <c r="B161" t="s">
        <v>1343</v>
      </c>
      <c r="C161">
        <v>1</v>
      </c>
      <c r="D161" t="s">
        <v>9</v>
      </c>
      <c r="E161" t="s">
        <v>6</v>
      </c>
      <c r="F161" s="2">
        <v>150.55006009999997</v>
      </c>
      <c r="G161" s="2">
        <v>460.5060661882352</v>
      </c>
      <c r="H161" s="2">
        <v>303.2822609929413</v>
      </c>
      <c r="I161">
        <v>3.0588235294117645</v>
      </c>
    </row>
    <row r="162" spans="1:9" x14ac:dyDescent="0.25">
      <c r="A162" t="s">
        <v>2176</v>
      </c>
      <c r="B162" t="s">
        <v>1565</v>
      </c>
      <c r="C162">
        <v>1</v>
      </c>
      <c r="D162" t="s">
        <v>3</v>
      </c>
      <c r="E162" t="s">
        <v>7</v>
      </c>
      <c r="F162" s="2">
        <v>528.42147002000002</v>
      </c>
      <c r="G162" s="2">
        <v>1616.3480259435294</v>
      </c>
      <c r="H162" s="2">
        <v>146.39122649411732</v>
      </c>
      <c r="I162">
        <v>6.117647058823529</v>
      </c>
    </row>
    <row r="163" spans="1:9" x14ac:dyDescent="0.25">
      <c r="A163" t="s">
        <v>2176</v>
      </c>
      <c r="B163" t="s">
        <v>1251</v>
      </c>
      <c r="C163">
        <v>1</v>
      </c>
      <c r="D163" t="s">
        <v>7</v>
      </c>
      <c r="E163" t="s">
        <v>3</v>
      </c>
      <c r="F163" s="2">
        <v>5111.0348276938466</v>
      </c>
      <c r="G163" s="2">
        <v>15633.753590592944</v>
      </c>
      <c r="H163" s="2">
        <v>333.67446395294115</v>
      </c>
      <c r="I163">
        <v>42.823529411764703</v>
      </c>
    </row>
    <row r="164" spans="1:9" x14ac:dyDescent="0.25">
      <c r="A164" t="s">
        <v>2176</v>
      </c>
      <c r="B164" t="s">
        <v>1215</v>
      </c>
      <c r="C164">
        <v>1</v>
      </c>
      <c r="D164" t="s">
        <v>9</v>
      </c>
      <c r="E164" t="s">
        <v>3</v>
      </c>
      <c r="F164" s="2">
        <v>10664.422103499997</v>
      </c>
      <c r="G164" s="2">
        <v>32620.585257764695</v>
      </c>
      <c r="H164" s="2">
        <v>6027.5181409529396</v>
      </c>
      <c r="I164">
        <v>107.05882352941175</v>
      </c>
    </row>
    <row r="165" spans="1:9" x14ac:dyDescent="0.25">
      <c r="A165" t="s">
        <v>2176</v>
      </c>
      <c r="B165" t="s">
        <v>1993</v>
      </c>
      <c r="C165">
        <v>1</v>
      </c>
      <c r="D165" t="s">
        <v>9</v>
      </c>
      <c r="E165" t="s">
        <v>4</v>
      </c>
      <c r="F165" s="2">
        <v>1651.4503005000001</v>
      </c>
      <c r="G165" s="2">
        <v>5051.4950368235304</v>
      </c>
      <c r="H165" s="2">
        <v>767.76439923529404</v>
      </c>
      <c r="I165">
        <v>15.294117647058824</v>
      </c>
    </row>
    <row r="166" spans="1:9" x14ac:dyDescent="0.25">
      <c r="A166" t="s">
        <v>2176</v>
      </c>
      <c r="B166" t="s">
        <v>1239</v>
      </c>
      <c r="C166">
        <v>1</v>
      </c>
      <c r="D166" t="s">
        <v>7</v>
      </c>
      <c r="E166" t="s">
        <v>4</v>
      </c>
      <c r="F166" s="2">
        <v>1563.86035055</v>
      </c>
      <c r="G166" s="2">
        <v>4783.5728369764711</v>
      </c>
      <c r="H166" s="2">
        <v>354.88424614117702</v>
      </c>
      <c r="I166">
        <v>15.294117647058824</v>
      </c>
    </row>
    <row r="167" spans="1:9" x14ac:dyDescent="0.25">
      <c r="A167" t="s">
        <v>2176</v>
      </c>
      <c r="B167" t="s">
        <v>1253</v>
      </c>
      <c r="C167">
        <v>1</v>
      </c>
      <c r="D167" t="s">
        <v>3</v>
      </c>
      <c r="E167" t="s">
        <v>7</v>
      </c>
      <c r="F167" s="2">
        <v>3127.3501801100006</v>
      </c>
      <c r="G167" s="2">
        <v>9566.0123156305908</v>
      </c>
      <c r="H167" s="2">
        <v>507.55239630587891</v>
      </c>
      <c r="I167">
        <v>33.647058823529413</v>
      </c>
    </row>
    <row r="168" spans="1:9" x14ac:dyDescent="0.25">
      <c r="A168" t="s">
        <v>2176</v>
      </c>
      <c r="B168" t="s">
        <v>1429</v>
      </c>
      <c r="C168">
        <v>1</v>
      </c>
      <c r="D168" t="s">
        <v>7</v>
      </c>
      <c r="E168" t="s">
        <v>4</v>
      </c>
      <c r="F168" s="2">
        <v>183.93007011</v>
      </c>
      <c r="G168" s="2">
        <v>562.60962621882356</v>
      </c>
      <c r="H168" s="2">
        <v>59.035202169411797</v>
      </c>
      <c r="I168">
        <v>3.0588235294117645</v>
      </c>
    </row>
    <row r="169" spans="1:9" x14ac:dyDescent="0.25">
      <c r="A169" t="s">
        <v>2176</v>
      </c>
      <c r="B169" t="s">
        <v>1237</v>
      </c>
      <c r="C169">
        <v>1</v>
      </c>
      <c r="D169" t="s">
        <v>4</v>
      </c>
      <c r="E169" t="s">
        <v>7</v>
      </c>
      <c r="F169" s="2">
        <v>778.69012015000021</v>
      </c>
      <c r="G169" s="2">
        <v>2381.8756616352948</v>
      </c>
      <c r="H169" s="2">
        <v>339.16262878588191</v>
      </c>
      <c r="I169">
        <v>9.1764705882352953</v>
      </c>
    </row>
    <row r="170" spans="1:9" x14ac:dyDescent="0.25">
      <c r="A170" t="s">
        <v>2176</v>
      </c>
      <c r="B170" t="s">
        <v>1241</v>
      </c>
      <c r="C170">
        <v>1</v>
      </c>
      <c r="D170" t="s">
        <v>3</v>
      </c>
      <c r="E170" t="s">
        <v>7</v>
      </c>
      <c r="F170" s="2">
        <v>899.42378002999999</v>
      </c>
      <c r="G170" s="2">
        <v>2751.1786212682355</v>
      </c>
      <c r="H170" s="2">
        <v>237.26202209411741</v>
      </c>
      <c r="I170">
        <v>9.1764705882352953</v>
      </c>
    </row>
    <row r="171" spans="1:9" x14ac:dyDescent="0.25">
      <c r="A171" t="s">
        <v>2176</v>
      </c>
      <c r="B171" t="s">
        <v>1244</v>
      </c>
      <c r="C171">
        <v>1</v>
      </c>
      <c r="D171" t="s">
        <v>4</v>
      </c>
      <c r="E171" t="s">
        <v>10</v>
      </c>
      <c r="F171" s="2">
        <v>556.8600801</v>
      </c>
      <c r="G171" s="2">
        <v>1703.3367155999999</v>
      </c>
      <c r="H171" s="2">
        <v>946.85870099294129</v>
      </c>
      <c r="I171">
        <v>6.117647058823529</v>
      </c>
    </row>
    <row r="172" spans="1:9" x14ac:dyDescent="0.25">
      <c r="A172" t="s">
        <v>2176</v>
      </c>
      <c r="B172" t="s">
        <v>1486</v>
      </c>
      <c r="C172">
        <v>1</v>
      </c>
      <c r="D172" t="s">
        <v>6</v>
      </c>
      <c r="E172" t="s">
        <v>9</v>
      </c>
      <c r="F172" s="2">
        <v>101.02003003999999</v>
      </c>
      <c r="G172" s="2">
        <v>309.00244482823524</v>
      </c>
      <c r="H172" s="2">
        <v>106.75303312470589</v>
      </c>
      <c r="I172">
        <v>3.0588235294117645</v>
      </c>
    </row>
    <row r="173" spans="1:9" x14ac:dyDescent="0.25">
      <c r="A173" t="s">
        <v>2176</v>
      </c>
      <c r="B173" t="s">
        <v>1217</v>
      </c>
      <c r="C173">
        <v>1</v>
      </c>
      <c r="D173" t="s">
        <v>9</v>
      </c>
      <c r="E173" t="s">
        <v>6</v>
      </c>
      <c r="F173" s="2">
        <v>1084.8601803000001</v>
      </c>
      <c r="G173" s="2">
        <v>3318.39584562353</v>
      </c>
      <c r="H173" s="2">
        <v>270.64443003764632</v>
      </c>
      <c r="I173">
        <v>9.1764705882352953</v>
      </c>
    </row>
    <row r="174" spans="1:9" x14ac:dyDescent="0.25">
      <c r="A174" t="s">
        <v>2176</v>
      </c>
      <c r="B174" t="s">
        <v>1232</v>
      </c>
      <c r="C174">
        <v>1</v>
      </c>
      <c r="D174" t="s">
        <v>4</v>
      </c>
      <c r="E174" t="s">
        <v>3</v>
      </c>
      <c r="F174" s="2">
        <v>1020.0201602000001</v>
      </c>
      <c r="G174" s="2">
        <v>3120.0616664941181</v>
      </c>
      <c r="H174" s="2">
        <v>451.40000892235258</v>
      </c>
      <c r="I174">
        <v>12.235294117647058</v>
      </c>
    </row>
    <row r="175" spans="1:9" x14ac:dyDescent="0.25">
      <c r="A175" t="s">
        <v>2176</v>
      </c>
      <c r="B175" t="s">
        <v>1814</v>
      </c>
      <c r="C175">
        <v>1</v>
      </c>
      <c r="D175" t="s">
        <v>3</v>
      </c>
      <c r="E175" t="s">
        <v>4</v>
      </c>
      <c r="F175" s="2">
        <v>1117.5932900299999</v>
      </c>
      <c r="G175" s="2">
        <v>3418.5206518564705</v>
      </c>
      <c r="H175" s="2">
        <v>306.17853919058854</v>
      </c>
      <c r="I175">
        <v>9.1764705882352953</v>
      </c>
    </row>
    <row r="176" spans="1:9" x14ac:dyDescent="0.25">
      <c r="A176" t="s">
        <v>2176</v>
      </c>
      <c r="B176" t="s">
        <v>1213</v>
      </c>
      <c r="C176">
        <v>1</v>
      </c>
      <c r="D176" t="s">
        <v>3</v>
      </c>
      <c r="E176" t="s">
        <v>4</v>
      </c>
      <c r="F176" s="2">
        <v>2889.3141400500003</v>
      </c>
      <c r="G176" s="2">
        <v>8837.9020754470603</v>
      </c>
      <c r="H176" s="2">
        <v>94.719713552940178</v>
      </c>
      <c r="I176">
        <v>15.294117647058824</v>
      </c>
    </row>
    <row r="177" spans="1:9" x14ac:dyDescent="0.25">
      <c r="A177" t="s">
        <v>2176</v>
      </c>
      <c r="B177" t="s">
        <v>1198</v>
      </c>
      <c r="C177">
        <v>1</v>
      </c>
      <c r="D177" t="s">
        <v>4</v>
      </c>
      <c r="E177" t="s">
        <v>10</v>
      </c>
      <c r="F177" s="2">
        <v>6304.1806007500008</v>
      </c>
      <c r="G177" s="2">
        <v>19283.375955235297</v>
      </c>
      <c r="H177" s="2">
        <v>1414.7661397999971</v>
      </c>
      <c r="I177">
        <v>45.882352941176471</v>
      </c>
    </row>
    <row r="178" spans="1:9" x14ac:dyDescent="0.25">
      <c r="A178" t="s">
        <v>2176</v>
      </c>
      <c r="B178" t="s">
        <v>1309</v>
      </c>
      <c r="C178">
        <v>1</v>
      </c>
      <c r="D178" t="s">
        <v>9</v>
      </c>
      <c r="E178" t="s">
        <v>10</v>
      </c>
      <c r="F178" s="2">
        <v>1052.9402404</v>
      </c>
      <c r="G178" s="2">
        <v>3220.7583823999998</v>
      </c>
      <c r="H178" s="2">
        <v>169.97833313882379</v>
      </c>
      <c r="I178">
        <v>12.235294117647058</v>
      </c>
    </row>
    <row r="179" spans="1:9" x14ac:dyDescent="0.25">
      <c r="A179" t="s">
        <v>2176</v>
      </c>
      <c r="B179" t="s">
        <v>1315</v>
      </c>
      <c r="C179">
        <v>1</v>
      </c>
      <c r="D179" t="s">
        <v>9</v>
      </c>
      <c r="E179" t="s">
        <v>6</v>
      </c>
      <c r="F179" s="2">
        <v>847.61018030000002</v>
      </c>
      <c r="G179" s="2">
        <v>2592.6899632705881</v>
      </c>
      <c r="H179" s="2">
        <v>126.971488861176</v>
      </c>
      <c r="I179">
        <v>9.1764705882352953</v>
      </c>
    </row>
    <row r="180" spans="1:9" x14ac:dyDescent="0.25">
      <c r="A180" t="s">
        <v>2176</v>
      </c>
      <c r="B180" t="s">
        <v>1216</v>
      </c>
      <c r="C180">
        <v>1</v>
      </c>
      <c r="D180" t="s">
        <v>9</v>
      </c>
      <c r="E180" t="s">
        <v>3</v>
      </c>
      <c r="F180" s="2">
        <v>8243.1512621000038</v>
      </c>
      <c r="G180" s="2">
        <v>25214.345037011775</v>
      </c>
      <c r="H180" s="2">
        <v>1191.0614012776348</v>
      </c>
      <c r="I180">
        <v>64.235294117647058</v>
      </c>
    </row>
    <row r="181" spans="1:9" x14ac:dyDescent="0.25">
      <c r="A181" t="s">
        <v>2176</v>
      </c>
      <c r="B181" t="s">
        <v>17630</v>
      </c>
      <c r="C181">
        <v>1</v>
      </c>
      <c r="D181" t="s">
        <v>7</v>
      </c>
      <c r="E181" t="s">
        <v>10</v>
      </c>
      <c r="F181" s="2">
        <v>261.64007010999995</v>
      </c>
      <c r="G181" s="2">
        <v>800.31080268941162</v>
      </c>
      <c r="H181" s="2">
        <v>225.282199724706</v>
      </c>
      <c r="I181">
        <v>3.0588235294117645</v>
      </c>
    </row>
    <row r="182" spans="1:9" x14ac:dyDescent="0.25">
      <c r="A182" t="s">
        <v>2176</v>
      </c>
      <c r="B182" t="s">
        <v>1231</v>
      </c>
      <c r="C182">
        <v>1</v>
      </c>
      <c r="D182" t="s">
        <v>7</v>
      </c>
      <c r="E182" t="s">
        <v>3</v>
      </c>
      <c r="F182" s="2">
        <v>183.93007011</v>
      </c>
      <c r="G182" s="2">
        <v>562.60962621882356</v>
      </c>
      <c r="H182" s="2">
        <v>128.47040440000004</v>
      </c>
      <c r="I182">
        <v>3.0588235294117645</v>
      </c>
    </row>
    <row r="183" spans="1:9" x14ac:dyDescent="0.25">
      <c r="A183" t="s">
        <v>2176</v>
      </c>
      <c r="B183" t="s">
        <v>1316</v>
      </c>
      <c r="C183">
        <v>1</v>
      </c>
      <c r="D183" t="s">
        <v>6</v>
      </c>
      <c r="E183" t="s">
        <v>9</v>
      </c>
      <c r="F183" s="2">
        <v>9917.9312316399992</v>
      </c>
      <c r="G183" s="2">
        <v>30337.201414428233</v>
      </c>
      <c r="H183" s="2">
        <v>1294.5284757599991</v>
      </c>
      <c r="I183">
        <v>125.41176470588235</v>
      </c>
    </row>
    <row r="184" spans="1:9" x14ac:dyDescent="0.25">
      <c r="A184" t="s">
        <v>2176</v>
      </c>
      <c r="B184" t="s">
        <v>2129</v>
      </c>
      <c r="C184">
        <v>1</v>
      </c>
      <c r="D184" t="s">
        <v>10</v>
      </c>
      <c r="E184" t="s">
        <v>3</v>
      </c>
      <c r="F184" s="2">
        <v>319.84004004000002</v>
      </c>
      <c r="G184" s="2">
        <v>978.33424012235309</v>
      </c>
      <c r="H184" s="2">
        <v>113.01144699764704</v>
      </c>
      <c r="I184">
        <v>6.117647058823529</v>
      </c>
    </row>
    <row r="185" spans="1:9" x14ac:dyDescent="0.25">
      <c r="A185" t="s">
        <v>2176</v>
      </c>
      <c r="B185" t="s">
        <v>1406</v>
      </c>
      <c r="C185">
        <v>1</v>
      </c>
      <c r="D185" t="s">
        <v>3</v>
      </c>
      <c r="E185" t="s">
        <v>4</v>
      </c>
      <c r="F185" s="2">
        <v>843.72004004000007</v>
      </c>
      <c r="G185" s="2">
        <v>2580.7907107105884</v>
      </c>
      <c r="H185" s="2">
        <v>134.09919107764696</v>
      </c>
      <c r="I185">
        <v>12.235294117647058</v>
      </c>
    </row>
    <row r="186" spans="1:9" x14ac:dyDescent="0.25">
      <c r="A186" t="s">
        <v>2176</v>
      </c>
      <c r="B186" t="s">
        <v>1812</v>
      </c>
      <c r="C186">
        <v>1</v>
      </c>
      <c r="D186" t="s">
        <v>7</v>
      </c>
      <c r="E186" t="s">
        <v>4</v>
      </c>
      <c r="F186" s="2">
        <v>133.93007011</v>
      </c>
      <c r="G186" s="2">
        <v>409.66844974823528</v>
      </c>
      <c r="H186" s="2">
        <v>59.035202169411797</v>
      </c>
      <c r="I186">
        <v>3.0588235294117645</v>
      </c>
    </row>
    <row r="187" spans="1:9" x14ac:dyDescent="0.25">
      <c r="A187" t="s">
        <v>2176</v>
      </c>
      <c r="B187" t="s">
        <v>1388</v>
      </c>
      <c r="C187">
        <v>1</v>
      </c>
      <c r="D187" t="s">
        <v>6</v>
      </c>
      <c r="E187" t="s">
        <v>9</v>
      </c>
      <c r="F187" s="2">
        <v>1143.4702403200001</v>
      </c>
      <c r="G187" s="2">
        <v>3497.6736762729415</v>
      </c>
      <c r="H187" s="2">
        <v>1190.0972061741168</v>
      </c>
      <c r="I187">
        <v>24.470588235294116</v>
      </c>
    </row>
    <row r="188" spans="1:9" x14ac:dyDescent="0.25">
      <c r="A188" t="s">
        <v>2176</v>
      </c>
      <c r="B188" t="s">
        <v>1858</v>
      </c>
      <c r="C188">
        <v>1</v>
      </c>
      <c r="D188" t="s">
        <v>4</v>
      </c>
      <c r="E188" t="s">
        <v>3</v>
      </c>
      <c r="F188" s="2">
        <v>780.99016020000022</v>
      </c>
      <c r="G188" s="2">
        <v>2388.9110782588241</v>
      </c>
      <c r="H188" s="2">
        <v>78.401286569411212</v>
      </c>
      <c r="I188">
        <v>12.235294117647058</v>
      </c>
    </row>
    <row r="189" spans="1:9" x14ac:dyDescent="0.25">
      <c r="A189" t="s">
        <v>2176</v>
      </c>
      <c r="B189" t="s">
        <v>1856</v>
      </c>
      <c r="C189">
        <v>1</v>
      </c>
      <c r="D189" t="s">
        <v>10</v>
      </c>
      <c r="E189" t="s">
        <v>7</v>
      </c>
      <c r="F189" s="2">
        <v>265.96004003999997</v>
      </c>
      <c r="G189" s="2">
        <v>813.52482835764692</v>
      </c>
      <c r="H189" s="2">
        <v>5.8120711388236463</v>
      </c>
      <c r="I189">
        <v>6.117647058823529</v>
      </c>
    </row>
    <row r="190" spans="1:9" x14ac:dyDescent="0.25">
      <c r="A190" t="s">
        <v>2176</v>
      </c>
      <c r="B190" t="s">
        <v>2033</v>
      </c>
      <c r="C190">
        <v>1</v>
      </c>
      <c r="D190" t="s">
        <v>4</v>
      </c>
      <c r="E190" t="s">
        <v>7</v>
      </c>
      <c r="F190" s="2">
        <v>153.23004005000001</v>
      </c>
      <c r="G190" s="2">
        <v>468.70365191764711</v>
      </c>
      <c r="H190" s="2">
        <v>34.381268418823474</v>
      </c>
      <c r="I190">
        <v>3.0588235294117645</v>
      </c>
    </row>
    <row r="191" spans="1:9" x14ac:dyDescent="0.25">
      <c r="A191" t="s">
        <v>2176</v>
      </c>
      <c r="B191" t="s">
        <v>1667</v>
      </c>
      <c r="C191">
        <v>1</v>
      </c>
      <c r="D191" t="s">
        <v>6</v>
      </c>
      <c r="E191" t="s">
        <v>9</v>
      </c>
      <c r="F191" s="2">
        <v>921.86018024000009</v>
      </c>
      <c r="G191" s="2">
        <v>2819.8076101458823</v>
      </c>
      <c r="H191" s="2">
        <v>763.17702227764664</v>
      </c>
      <c r="I191">
        <v>18.352941176470591</v>
      </c>
    </row>
    <row r="192" spans="1:9" x14ac:dyDescent="0.25">
      <c r="A192" t="s">
        <v>2176</v>
      </c>
      <c r="B192" t="s">
        <v>17631</v>
      </c>
      <c r="C192">
        <v>1</v>
      </c>
      <c r="D192" t="s">
        <v>6</v>
      </c>
      <c r="E192" t="s">
        <v>9</v>
      </c>
      <c r="F192" s="2">
        <v>959.27009012000008</v>
      </c>
      <c r="G192" s="2">
        <v>2934.2379227200004</v>
      </c>
      <c r="H192" s="2">
        <v>169.15321702117626</v>
      </c>
      <c r="I192">
        <v>9.1764705882352953</v>
      </c>
    </row>
    <row r="193" spans="1:9" x14ac:dyDescent="0.25">
      <c r="A193" t="s">
        <v>2176</v>
      </c>
      <c r="B193" t="s">
        <v>1764</v>
      </c>
      <c r="C193">
        <v>1</v>
      </c>
      <c r="D193" t="s">
        <v>6</v>
      </c>
      <c r="E193" t="s">
        <v>10</v>
      </c>
      <c r="F193" s="2">
        <v>1745.6602102799998</v>
      </c>
      <c r="G193" s="2">
        <v>5339.666525562352</v>
      </c>
      <c r="H193" s="2">
        <v>195.18331486588264</v>
      </c>
      <c r="I193">
        <v>21.411764705882351</v>
      </c>
    </row>
    <row r="194" spans="1:9" x14ac:dyDescent="0.25">
      <c r="A194" t="s">
        <v>2176</v>
      </c>
      <c r="B194" t="s">
        <v>1716</v>
      </c>
      <c r="C194">
        <v>1</v>
      </c>
      <c r="D194" t="s">
        <v>7</v>
      </c>
      <c r="E194" t="s">
        <v>4</v>
      </c>
      <c r="F194" s="2">
        <v>313.53014022000002</v>
      </c>
      <c r="G194" s="2">
        <v>959.03337008470589</v>
      </c>
      <c r="H194" s="2">
        <v>83.995110221176404</v>
      </c>
      <c r="I194">
        <v>6.117647058823529</v>
      </c>
    </row>
    <row r="195" spans="1:9" x14ac:dyDescent="0.25">
      <c r="A195" t="s">
        <v>2174</v>
      </c>
      <c r="B195" t="s">
        <v>2041</v>
      </c>
      <c r="C195">
        <v>1</v>
      </c>
      <c r="D195" t="s">
        <v>3</v>
      </c>
      <c r="E195" t="s">
        <v>10</v>
      </c>
      <c r="F195" s="2">
        <v>3253.2487800899994</v>
      </c>
      <c r="G195" s="2">
        <v>9951.1139155694091</v>
      </c>
      <c r="H195" s="2">
        <v>2151.3360473341213</v>
      </c>
      <c r="I195">
        <v>27.529411764705884</v>
      </c>
    </row>
    <row r="196" spans="1:9" x14ac:dyDescent="0.25">
      <c r="A196" t="s">
        <v>2174</v>
      </c>
      <c r="B196" t="s">
        <v>1588</v>
      </c>
      <c r="C196">
        <v>1</v>
      </c>
      <c r="D196" t="s">
        <v>3</v>
      </c>
      <c r="E196" t="s">
        <v>10</v>
      </c>
      <c r="F196" s="2">
        <v>3379.3424001300004</v>
      </c>
      <c r="G196" s="2">
        <v>10336.812047456471</v>
      </c>
      <c r="H196" s="2">
        <v>2140.8028662800007</v>
      </c>
      <c r="I196">
        <v>39.764705882352942</v>
      </c>
    </row>
    <row r="197" spans="1:9" x14ac:dyDescent="0.25">
      <c r="A197" t="s">
        <v>2174</v>
      </c>
      <c r="B197" t="s">
        <v>1905</v>
      </c>
      <c r="C197">
        <v>1</v>
      </c>
      <c r="D197" t="s">
        <v>10</v>
      </c>
      <c r="E197" t="s">
        <v>3</v>
      </c>
      <c r="F197" s="2">
        <v>1258.4101401399996</v>
      </c>
      <c r="G197" s="2">
        <v>3849.2545463105871</v>
      </c>
      <c r="H197" s="2">
        <v>667.12919743294185</v>
      </c>
      <c r="I197">
        <v>21.411764705882351</v>
      </c>
    </row>
    <row r="198" spans="1:9" x14ac:dyDescent="0.25">
      <c r="A198" t="s">
        <v>2182</v>
      </c>
      <c r="B198" t="s">
        <v>2096</v>
      </c>
      <c r="C198">
        <v>1</v>
      </c>
      <c r="D198" t="s">
        <v>10</v>
      </c>
      <c r="E198" t="s">
        <v>3</v>
      </c>
      <c r="F198" s="2">
        <v>4023.2901001000005</v>
      </c>
      <c r="G198" s="2">
        <v>12306.534423835295</v>
      </c>
      <c r="H198" s="2">
        <v>2927.3609833764681</v>
      </c>
      <c r="I198">
        <v>15.294117647058824</v>
      </c>
    </row>
    <row r="199" spans="1:9" x14ac:dyDescent="0.25">
      <c r="A199" t="s">
        <v>2182</v>
      </c>
      <c r="B199" t="s">
        <v>1318</v>
      </c>
      <c r="C199">
        <v>1</v>
      </c>
      <c r="D199" t="s">
        <v>7</v>
      </c>
      <c r="E199" t="s">
        <v>3</v>
      </c>
      <c r="F199" s="2">
        <v>1407.6705608799998</v>
      </c>
      <c r="G199" s="2">
        <v>4305.8158332799994</v>
      </c>
      <c r="H199" s="2">
        <v>260.35439284705927</v>
      </c>
      <c r="I199">
        <v>24.470588235294116</v>
      </c>
    </row>
    <row r="200" spans="1:9" x14ac:dyDescent="0.25">
      <c r="A200" t="s">
        <v>2174</v>
      </c>
      <c r="B200" t="s">
        <v>1529</v>
      </c>
      <c r="C200">
        <v>1</v>
      </c>
      <c r="D200" t="s">
        <v>3</v>
      </c>
      <c r="E200" t="s">
        <v>4</v>
      </c>
      <c r="F200" s="2">
        <v>8301.4696402699992</v>
      </c>
      <c r="G200" s="2">
        <v>25392.730664355291</v>
      </c>
      <c r="H200" s="2">
        <v>211.33852565647018</v>
      </c>
      <c r="I200">
        <v>82.588235294117638</v>
      </c>
    </row>
    <row r="201" spans="1:9" x14ac:dyDescent="0.25">
      <c r="A201" t="s">
        <v>2174</v>
      </c>
      <c r="B201" t="s">
        <v>1617</v>
      </c>
      <c r="C201">
        <v>1</v>
      </c>
      <c r="D201" t="s">
        <v>10</v>
      </c>
      <c r="E201" t="s">
        <v>3</v>
      </c>
      <c r="F201" s="2">
        <v>4339.1203603599997</v>
      </c>
      <c r="G201" s="2">
        <v>13272.603455218823</v>
      </c>
      <c r="H201" s="2">
        <v>5444.8494323905916</v>
      </c>
      <c r="I201">
        <v>55.058823529411768</v>
      </c>
    </row>
    <row r="202" spans="1:9" x14ac:dyDescent="0.25">
      <c r="A202" t="s">
        <v>2174</v>
      </c>
      <c r="B202" t="s">
        <v>2034</v>
      </c>
      <c r="C202">
        <v>1</v>
      </c>
      <c r="D202" t="s">
        <v>3</v>
      </c>
      <c r="E202" t="s">
        <v>10</v>
      </c>
      <c r="F202" s="2">
        <v>1815.2628800399998</v>
      </c>
      <c r="G202" s="2">
        <v>5552.5688095341175</v>
      </c>
      <c r="H202" s="2">
        <v>1505.5137883576467</v>
      </c>
      <c r="I202">
        <v>12.235294117647058</v>
      </c>
    </row>
    <row r="203" spans="1:9" x14ac:dyDescent="0.25">
      <c r="A203" t="s">
        <v>2174</v>
      </c>
      <c r="B203" t="s">
        <v>1306</v>
      </c>
      <c r="C203">
        <v>1</v>
      </c>
      <c r="D203" t="s">
        <v>4</v>
      </c>
      <c r="E203" t="s">
        <v>3</v>
      </c>
      <c r="F203" s="2">
        <v>7286.9317221499987</v>
      </c>
      <c r="G203" s="2">
        <v>22289.438208929409</v>
      </c>
      <c r="H203" s="2">
        <v>4594.6374982682455</v>
      </c>
      <c r="I203">
        <v>131.52941176470588</v>
      </c>
    </row>
    <row r="204" spans="1:9" x14ac:dyDescent="0.25">
      <c r="A204" t="s">
        <v>2174</v>
      </c>
      <c r="B204" t="s">
        <v>1592</v>
      </c>
      <c r="C204">
        <v>1</v>
      </c>
      <c r="D204" t="s">
        <v>3</v>
      </c>
      <c r="E204" t="s">
        <v>10</v>
      </c>
      <c r="F204" s="2">
        <v>1762.48559009</v>
      </c>
      <c r="G204" s="2">
        <v>5391.1323932164705</v>
      </c>
      <c r="H204" s="2">
        <v>882.8822755694116</v>
      </c>
      <c r="I204">
        <v>27.529411764705884</v>
      </c>
    </row>
    <row r="205" spans="1:9" x14ac:dyDescent="0.25">
      <c r="A205" t="s">
        <v>2174</v>
      </c>
      <c r="B205" t="s">
        <v>1894</v>
      </c>
      <c r="C205">
        <v>1</v>
      </c>
      <c r="D205" t="s">
        <v>4</v>
      </c>
      <c r="E205" t="s">
        <v>3</v>
      </c>
      <c r="F205" s="2">
        <v>13609.3707209</v>
      </c>
      <c r="G205" s="2">
        <v>41628.663381576465</v>
      </c>
      <c r="H205" s="2">
        <v>3055.7205954447008</v>
      </c>
      <c r="I205">
        <v>55.058823529411768</v>
      </c>
    </row>
    <row r="206" spans="1:9" x14ac:dyDescent="0.25">
      <c r="A206" t="s">
        <v>2174</v>
      </c>
      <c r="B206" t="s">
        <v>1671</v>
      </c>
      <c r="C206">
        <v>1</v>
      </c>
      <c r="D206" t="s">
        <v>3</v>
      </c>
      <c r="E206" t="s">
        <v>4</v>
      </c>
      <c r="F206" s="2">
        <v>7586.0112701599992</v>
      </c>
      <c r="G206" s="2">
        <v>23204.26976754823</v>
      </c>
      <c r="H206" s="2">
        <v>2315.8639572517664</v>
      </c>
      <c r="I206">
        <v>48.941176470588232</v>
      </c>
    </row>
    <row r="207" spans="1:9" x14ac:dyDescent="0.25">
      <c r="A207" t="s">
        <v>2174</v>
      </c>
      <c r="B207" t="s">
        <v>1946</v>
      </c>
      <c r="C207">
        <v>1</v>
      </c>
      <c r="D207" t="s">
        <v>10</v>
      </c>
      <c r="E207" t="s">
        <v>3</v>
      </c>
      <c r="F207" s="2">
        <v>1168.47004004</v>
      </c>
      <c r="G207" s="2">
        <v>3574.1436518870587</v>
      </c>
      <c r="H207" s="2">
        <v>5.4846234682359221</v>
      </c>
      <c r="I207">
        <v>6.117647058823529</v>
      </c>
    </row>
    <row r="208" spans="1:9" x14ac:dyDescent="0.25">
      <c r="A208" t="s">
        <v>2174</v>
      </c>
      <c r="B208" t="s">
        <v>1690</v>
      </c>
      <c r="C208">
        <v>1</v>
      </c>
      <c r="D208" t="s">
        <v>4</v>
      </c>
      <c r="E208" t="s">
        <v>3</v>
      </c>
      <c r="F208" s="2">
        <v>21285.540680850001</v>
      </c>
      <c r="G208" s="2">
        <v>65108.712670835295</v>
      </c>
      <c r="H208" s="2">
        <v>8027.6803767435022</v>
      </c>
      <c r="I208">
        <v>52</v>
      </c>
    </row>
    <row r="209" spans="1:9" x14ac:dyDescent="0.25">
      <c r="A209" t="s">
        <v>2174</v>
      </c>
      <c r="B209" t="s">
        <v>1158</v>
      </c>
      <c r="C209">
        <v>1</v>
      </c>
      <c r="D209" t="s">
        <v>4</v>
      </c>
      <c r="E209" t="s">
        <v>14</v>
      </c>
      <c r="F209" s="2">
        <v>3017.2506808499993</v>
      </c>
      <c r="G209" s="2">
        <v>9229.237376717645</v>
      </c>
      <c r="H209" s="2">
        <v>954.62875633411943</v>
      </c>
      <c r="I209">
        <v>52</v>
      </c>
    </row>
    <row r="210" spans="1:9" x14ac:dyDescent="0.25">
      <c r="A210" t="s">
        <v>2174</v>
      </c>
      <c r="B210" t="s">
        <v>1522</v>
      </c>
      <c r="C210">
        <v>1</v>
      </c>
      <c r="D210" t="s">
        <v>3</v>
      </c>
      <c r="E210" t="s">
        <v>4</v>
      </c>
      <c r="F210" s="2">
        <v>1454.7658500700002</v>
      </c>
      <c r="G210" s="2">
        <v>4449.872011978824</v>
      </c>
      <c r="H210" s="2">
        <v>327.82766909176462</v>
      </c>
      <c r="I210">
        <v>21.411764705882351</v>
      </c>
    </row>
    <row r="211" spans="1:9" x14ac:dyDescent="0.25">
      <c r="A211" t="s">
        <v>2175</v>
      </c>
      <c r="B211" t="s">
        <v>2042</v>
      </c>
      <c r="C211">
        <v>1</v>
      </c>
      <c r="D211" t="s">
        <v>4</v>
      </c>
      <c r="E211" t="s">
        <v>3</v>
      </c>
      <c r="F211" s="2">
        <v>1932.2703604500002</v>
      </c>
      <c r="G211" s="2">
        <v>5910.4740437294122</v>
      </c>
      <c r="H211" s="2">
        <v>609.35682948705823</v>
      </c>
      <c r="I211">
        <v>27.529411764705884</v>
      </c>
    </row>
    <row r="212" spans="1:9" x14ac:dyDescent="0.25">
      <c r="A212" t="s">
        <v>2175</v>
      </c>
      <c r="B212" t="s">
        <v>2115</v>
      </c>
      <c r="C212">
        <v>1</v>
      </c>
      <c r="D212" t="s">
        <v>4</v>
      </c>
      <c r="E212" t="s">
        <v>10</v>
      </c>
      <c r="F212" s="2">
        <v>1840.5503204000001</v>
      </c>
      <c r="G212" s="2">
        <v>5629.9186271058834</v>
      </c>
      <c r="H212" s="2">
        <v>1783.5995098541166</v>
      </c>
      <c r="I212">
        <v>24.470588235294116</v>
      </c>
    </row>
    <row r="213" spans="1:9" x14ac:dyDescent="0.25">
      <c r="A213" t="s">
        <v>2175</v>
      </c>
      <c r="B213" t="s">
        <v>2164</v>
      </c>
      <c r="C213">
        <v>1</v>
      </c>
      <c r="D213" t="s">
        <v>10</v>
      </c>
      <c r="E213" t="s">
        <v>3</v>
      </c>
      <c r="F213" s="2">
        <v>1215.35006006</v>
      </c>
      <c r="G213" s="2">
        <v>3717.5413601835294</v>
      </c>
      <c r="H213" s="2">
        <v>1011.5498210847065</v>
      </c>
      <c r="I213">
        <v>9.1764705882352953</v>
      </c>
    </row>
    <row r="214" spans="1:9" x14ac:dyDescent="0.25">
      <c r="A214" t="s">
        <v>2175</v>
      </c>
      <c r="B214" t="s">
        <v>1559</v>
      </c>
      <c r="C214">
        <v>1</v>
      </c>
      <c r="D214" t="s">
        <v>10</v>
      </c>
      <c r="E214" t="s">
        <v>3</v>
      </c>
      <c r="F214" s="2">
        <v>317.20004004000003</v>
      </c>
      <c r="G214" s="2">
        <v>970.25894600470599</v>
      </c>
      <c r="H214" s="2">
        <v>339.44826111529414</v>
      </c>
      <c r="I214">
        <v>6.117647058823529</v>
      </c>
    </row>
    <row r="215" spans="1:9" x14ac:dyDescent="0.25">
      <c r="A215" t="s">
        <v>2175</v>
      </c>
      <c r="B215" t="s">
        <v>2063</v>
      </c>
      <c r="C215">
        <v>1</v>
      </c>
      <c r="D215" t="s">
        <v>10</v>
      </c>
      <c r="E215" t="s">
        <v>3</v>
      </c>
      <c r="F215" s="2">
        <v>1036.64008008</v>
      </c>
      <c r="G215" s="2">
        <v>3170.8990684800001</v>
      </c>
      <c r="H215" s="2">
        <v>1640.2365504658821</v>
      </c>
      <c r="I215">
        <v>12.235294117647058</v>
      </c>
    </row>
    <row r="216" spans="1:9" x14ac:dyDescent="0.25">
      <c r="A216" t="s">
        <v>2175</v>
      </c>
      <c r="B216" t="s">
        <v>2166</v>
      </c>
      <c r="C216">
        <v>1</v>
      </c>
      <c r="D216" t="s">
        <v>4</v>
      </c>
      <c r="E216" t="s">
        <v>10</v>
      </c>
      <c r="F216" s="2">
        <v>523.15012015000013</v>
      </c>
      <c r="G216" s="2">
        <v>1600.2238969294121</v>
      </c>
      <c r="H216" s="2">
        <v>19.606875018823157</v>
      </c>
      <c r="I216">
        <v>9.1764705882352953</v>
      </c>
    </row>
    <row r="217" spans="1:9" x14ac:dyDescent="0.25">
      <c r="A217" t="s">
        <v>2175</v>
      </c>
      <c r="B217" t="s">
        <v>17632</v>
      </c>
      <c r="C217">
        <v>1</v>
      </c>
      <c r="D217" t="s">
        <v>7</v>
      </c>
      <c r="E217" t="s">
        <v>4</v>
      </c>
      <c r="F217" s="2">
        <v>267.86014022000001</v>
      </c>
      <c r="G217" s="2">
        <v>819.33689949647055</v>
      </c>
      <c r="H217" s="2">
        <v>118.07040433882359</v>
      </c>
      <c r="I217">
        <v>6.117647058823529</v>
      </c>
    </row>
    <row r="218" spans="1:9" x14ac:dyDescent="0.25">
      <c r="A218" t="s">
        <v>2175</v>
      </c>
      <c r="B218" t="s">
        <v>2070</v>
      </c>
      <c r="C218">
        <v>1</v>
      </c>
      <c r="D218" t="s">
        <v>10</v>
      </c>
      <c r="E218" t="s">
        <v>4</v>
      </c>
      <c r="F218" s="2">
        <v>620.47004004000007</v>
      </c>
      <c r="G218" s="2">
        <v>1897.9083577694121</v>
      </c>
      <c r="H218" s="2">
        <v>87.054240183529359</v>
      </c>
      <c r="I218">
        <v>6.117647058823529</v>
      </c>
    </row>
    <row r="219" spans="1:9" x14ac:dyDescent="0.25">
      <c r="A219" t="s">
        <v>2175</v>
      </c>
      <c r="B219" t="s">
        <v>1963</v>
      </c>
      <c r="C219">
        <v>1</v>
      </c>
      <c r="D219" t="s">
        <v>3</v>
      </c>
      <c r="E219" t="s">
        <v>10</v>
      </c>
      <c r="F219" s="2">
        <v>1043.3928000199999</v>
      </c>
      <c r="G219" s="2">
        <v>3191.5544471199996</v>
      </c>
      <c r="H219" s="2">
        <v>523.72332241411755</v>
      </c>
      <c r="I219">
        <v>6.117647058823529</v>
      </c>
    </row>
    <row r="220" spans="1:9" x14ac:dyDescent="0.25">
      <c r="A220" t="s">
        <v>2175</v>
      </c>
      <c r="B220" t="s">
        <v>2072</v>
      </c>
      <c r="C220">
        <v>1</v>
      </c>
      <c r="D220" t="s">
        <v>3</v>
      </c>
      <c r="E220" t="s">
        <v>10</v>
      </c>
      <c r="F220" s="2">
        <v>2536.3410000400004</v>
      </c>
      <c r="G220" s="2">
        <v>7758.2195295341189</v>
      </c>
      <c r="H220" s="2">
        <v>299.88424482823262</v>
      </c>
      <c r="I220">
        <v>12.235294117647058</v>
      </c>
    </row>
    <row r="221" spans="1:9" x14ac:dyDescent="0.25">
      <c r="A221" t="s">
        <v>2175</v>
      </c>
      <c r="B221" t="s">
        <v>1877</v>
      </c>
      <c r="C221">
        <v>1</v>
      </c>
      <c r="D221" t="s">
        <v>10</v>
      </c>
      <c r="E221" t="s">
        <v>3</v>
      </c>
      <c r="F221" s="2">
        <v>1034.2400600600001</v>
      </c>
      <c r="G221" s="2">
        <v>3163.5578307717651</v>
      </c>
      <c r="H221" s="2">
        <v>402.68102579058723</v>
      </c>
      <c r="I221">
        <v>9.1764705882352953</v>
      </c>
    </row>
    <row r="222" spans="1:9" x14ac:dyDescent="0.25">
      <c r="A222" t="s">
        <v>2175</v>
      </c>
      <c r="B222" t="s">
        <v>2153</v>
      </c>
      <c r="C222">
        <v>1</v>
      </c>
      <c r="D222" t="s">
        <v>10</v>
      </c>
      <c r="E222" t="s">
        <v>3</v>
      </c>
      <c r="F222" s="2">
        <v>1363.8500800800002</v>
      </c>
      <c r="G222" s="2">
        <v>4171.7767155388246</v>
      </c>
      <c r="H222" s="2">
        <v>553.4885198776459</v>
      </c>
      <c r="I222">
        <v>12.235294117647058</v>
      </c>
    </row>
    <row r="223" spans="1:9" x14ac:dyDescent="0.25">
      <c r="A223" t="s">
        <v>2175</v>
      </c>
      <c r="B223" t="s">
        <v>2121</v>
      </c>
      <c r="C223">
        <v>1</v>
      </c>
      <c r="D223" t="s">
        <v>10</v>
      </c>
      <c r="E223" t="s">
        <v>3</v>
      </c>
      <c r="F223" s="2">
        <v>797.39004004000003</v>
      </c>
      <c r="G223" s="2">
        <v>2439.0754165929416</v>
      </c>
      <c r="H223" s="2">
        <v>1523.5969105270588</v>
      </c>
      <c r="I223">
        <v>6.117647058823529</v>
      </c>
    </row>
    <row r="224" spans="1:9" x14ac:dyDescent="0.25">
      <c r="A224" t="s">
        <v>2175</v>
      </c>
      <c r="B224" t="s">
        <v>2071</v>
      </c>
      <c r="C224">
        <v>1</v>
      </c>
      <c r="D224" t="s">
        <v>10</v>
      </c>
      <c r="E224" t="s">
        <v>3</v>
      </c>
      <c r="F224" s="2">
        <v>1305.6200800800002</v>
      </c>
      <c r="G224" s="2">
        <v>3993.6614214211772</v>
      </c>
      <c r="H224" s="2">
        <v>247.44255046588188</v>
      </c>
      <c r="I224">
        <v>12.235294117647058</v>
      </c>
    </row>
    <row r="225" spans="1:9" x14ac:dyDescent="0.25">
      <c r="A225" t="s">
        <v>2175</v>
      </c>
      <c r="B225" t="s">
        <v>2105</v>
      </c>
      <c r="C225">
        <v>1</v>
      </c>
      <c r="D225" t="s">
        <v>4</v>
      </c>
      <c r="E225" t="s">
        <v>10</v>
      </c>
      <c r="F225" s="2">
        <v>1701.3603204000001</v>
      </c>
      <c r="G225" s="2">
        <v>5204.1609800470587</v>
      </c>
      <c r="H225" s="2">
        <v>1109.40421573647</v>
      </c>
      <c r="I225">
        <v>24.470588235294116</v>
      </c>
    </row>
    <row r="226" spans="1:9" x14ac:dyDescent="0.25">
      <c r="A226" t="s">
        <v>2177</v>
      </c>
      <c r="B226" t="s">
        <v>1416</v>
      </c>
      <c r="C226">
        <v>1</v>
      </c>
      <c r="D226" t="s">
        <v>7</v>
      </c>
      <c r="E226" t="s">
        <v>4</v>
      </c>
      <c r="F226" s="2">
        <v>1287.42042066</v>
      </c>
      <c r="G226" s="2">
        <v>3937.9918749600001</v>
      </c>
      <c r="H226" s="2">
        <v>367.91474242823608</v>
      </c>
      <c r="I226">
        <v>18.352941176470591</v>
      </c>
    </row>
    <row r="227" spans="1:9" x14ac:dyDescent="0.25">
      <c r="A227" t="s">
        <v>2177</v>
      </c>
      <c r="B227" t="s">
        <v>1417</v>
      </c>
      <c r="C227">
        <v>1</v>
      </c>
      <c r="D227" t="s">
        <v>7</v>
      </c>
      <c r="E227" t="s">
        <v>4</v>
      </c>
      <c r="F227" s="2">
        <v>183.93007011</v>
      </c>
      <c r="G227" s="2">
        <v>562.60962621882356</v>
      </c>
      <c r="H227" s="2">
        <v>59.035202169411797</v>
      </c>
      <c r="I227">
        <v>3.0588235294117645</v>
      </c>
    </row>
    <row r="228" spans="1:9" x14ac:dyDescent="0.25">
      <c r="A228" t="s">
        <v>2177</v>
      </c>
      <c r="B228" t="s">
        <v>1477</v>
      </c>
      <c r="C228">
        <v>1</v>
      </c>
      <c r="D228" t="s">
        <v>7</v>
      </c>
      <c r="E228" t="s">
        <v>4</v>
      </c>
      <c r="F228" s="2">
        <v>960.15042065999978</v>
      </c>
      <c r="G228" s="2">
        <v>2936.930698489411</v>
      </c>
      <c r="H228" s="2">
        <v>759.26062478117763</v>
      </c>
      <c r="I228">
        <v>18.352941176470591</v>
      </c>
    </row>
    <row r="229" spans="1:9" x14ac:dyDescent="0.25">
      <c r="A229" t="s">
        <v>2177</v>
      </c>
      <c r="B229" t="s">
        <v>17633</v>
      </c>
      <c r="C229">
        <v>1</v>
      </c>
      <c r="D229" t="s">
        <v>7</v>
      </c>
      <c r="E229" t="s">
        <v>4</v>
      </c>
      <c r="F229" s="2">
        <v>183.93007011</v>
      </c>
      <c r="G229" s="2">
        <v>562.60962621882356</v>
      </c>
      <c r="H229" s="2">
        <v>59.035202169411797</v>
      </c>
      <c r="I229">
        <v>3.0588235294117645</v>
      </c>
    </row>
    <row r="230" spans="1:9" x14ac:dyDescent="0.25">
      <c r="A230" t="s">
        <v>2177</v>
      </c>
      <c r="B230" t="s">
        <v>17634</v>
      </c>
      <c r="C230">
        <v>1</v>
      </c>
      <c r="D230" t="s">
        <v>4</v>
      </c>
      <c r="E230" t="s">
        <v>10</v>
      </c>
      <c r="F230" s="2">
        <v>406.46008010000003</v>
      </c>
      <c r="G230" s="2">
        <v>1243.2896567764706</v>
      </c>
      <c r="H230" s="2">
        <v>73.656348051764652</v>
      </c>
      <c r="I230">
        <v>6.117647058823529</v>
      </c>
    </row>
    <row r="231" spans="1:9" x14ac:dyDescent="0.25">
      <c r="A231" t="s">
        <v>2177</v>
      </c>
      <c r="B231" t="s">
        <v>1322</v>
      </c>
      <c r="C231">
        <v>1</v>
      </c>
      <c r="D231" t="s">
        <v>7</v>
      </c>
      <c r="E231" t="s">
        <v>4</v>
      </c>
      <c r="F231" s="2">
        <v>133.71007010999998</v>
      </c>
      <c r="G231" s="2">
        <v>408.99550857176462</v>
      </c>
      <c r="H231" s="2">
        <v>78.061084522353056</v>
      </c>
      <c r="I231">
        <v>3.0588235294117645</v>
      </c>
    </row>
    <row r="232" spans="1:9" x14ac:dyDescent="0.25">
      <c r="A232" t="s">
        <v>2177</v>
      </c>
      <c r="B232" t="s">
        <v>1539</v>
      </c>
      <c r="C232">
        <v>1</v>
      </c>
      <c r="D232" t="s">
        <v>7</v>
      </c>
      <c r="E232" t="s">
        <v>4</v>
      </c>
      <c r="F232" s="2">
        <v>668.57028044000003</v>
      </c>
      <c r="G232" s="2">
        <v>2045.0385048752944</v>
      </c>
      <c r="H232" s="2">
        <v>200.26080867764679</v>
      </c>
      <c r="I232">
        <v>12.235294117647058</v>
      </c>
    </row>
    <row r="233" spans="1:9" x14ac:dyDescent="0.25">
      <c r="A233" t="s">
        <v>2177</v>
      </c>
      <c r="B233" t="s">
        <v>17635</v>
      </c>
      <c r="C233">
        <v>1</v>
      </c>
      <c r="D233" t="s">
        <v>7</v>
      </c>
      <c r="E233" t="s">
        <v>4</v>
      </c>
      <c r="F233" s="2">
        <v>183.93007011</v>
      </c>
      <c r="G233" s="2">
        <v>562.60962621882356</v>
      </c>
      <c r="H233" s="2">
        <v>59.035202169411797</v>
      </c>
      <c r="I233">
        <v>3.0588235294117645</v>
      </c>
    </row>
    <row r="234" spans="1:9" x14ac:dyDescent="0.25">
      <c r="A234" t="s">
        <v>2177</v>
      </c>
      <c r="B234" t="s">
        <v>1496</v>
      </c>
      <c r="C234">
        <v>1</v>
      </c>
      <c r="D234" t="s">
        <v>7</v>
      </c>
      <c r="E234" t="s">
        <v>4</v>
      </c>
      <c r="F234" s="2">
        <v>367.86014022000001</v>
      </c>
      <c r="G234" s="2">
        <v>1125.2192524376471</v>
      </c>
      <c r="H234" s="2">
        <v>118.07040433882359</v>
      </c>
      <c r="I234">
        <v>6.117647058823529</v>
      </c>
    </row>
    <row r="235" spans="1:9" x14ac:dyDescent="0.25">
      <c r="A235" t="s">
        <v>2177</v>
      </c>
      <c r="B235" t="s">
        <v>1438</v>
      </c>
      <c r="C235">
        <v>1</v>
      </c>
      <c r="D235" t="s">
        <v>7</v>
      </c>
      <c r="E235" t="s">
        <v>4</v>
      </c>
      <c r="F235" s="2">
        <v>386.55014022</v>
      </c>
      <c r="G235" s="2">
        <v>1182.3886642023529</v>
      </c>
      <c r="H235" s="2">
        <v>80.263345515294318</v>
      </c>
      <c r="I235">
        <v>6.117647058823529</v>
      </c>
    </row>
    <row r="236" spans="1:9" x14ac:dyDescent="0.25">
      <c r="A236" t="s">
        <v>2177</v>
      </c>
      <c r="B236" t="s">
        <v>1420</v>
      </c>
      <c r="C236">
        <v>1</v>
      </c>
      <c r="D236" t="s">
        <v>7</v>
      </c>
      <c r="E236" t="s">
        <v>4</v>
      </c>
      <c r="F236" s="2">
        <v>367.86014022000001</v>
      </c>
      <c r="G236" s="2">
        <v>1125.2192524376471</v>
      </c>
      <c r="H236" s="2">
        <v>118.07040433882359</v>
      </c>
      <c r="I236">
        <v>6.117647058823529</v>
      </c>
    </row>
    <row r="237" spans="1:9" x14ac:dyDescent="0.25">
      <c r="A237" t="s">
        <v>2177</v>
      </c>
      <c r="B237" t="s">
        <v>1506</v>
      </c>
      <c r="C237">
        <v>1</v>
      </c>
      <c r="D237" t="s">
        <v>4</v>
      </c>
      <c r="E237" t="s">
        <v>10</v>
      </c>
      <c r="F237" s="2">
        <v>192.95004005000001</v>
      </c>
      <c r="G237" s="2">
        <v>590.20012250588229</v>
      </c>
      <c r="H237" s="2">
        <v>177.68699755529414</v>
      </c>
      <c r="I237">
        <v>3.0588235294117645</v>
      </c>
    </row>
    <row r="238" spans="1:9" x14ac:dyDescent="0.25">
      <c r="A238" t="s">
        <v>2177</v>
      </c>
      <c r="B238" t="s">
        <v>1618</v>
      </c>
      <c r="C238">
        <v>1</v>
      </c>
      <c r="D238" t="s">
        <v>7</v>
      </c>
      <c r="E238" t="s">
        <v>4</v>
      </c>
      <c r="F238" s="2">
        <v>367.86014022000001</v>
      </c>
      <c r="G238" s="2">
        <v>1125.2192524376471</v>
      </c>
      <c r="H238" s="2">
        <v>118.07040433882359</v>
      </c>
      <c r="I238">
        <v>6.117647058823529</v>
      </c>
    </row>
    <row r="239" spans="1:9" x14ac:dyDescent="0.25">
      <c r="A239" t="s">
        <v>2177</v>
      </c>
      <c r="B239" t="s">
        <v>1379</v>
      </c>
      <c r="C239">
        <v>1</v>
      </c>
      <c r="D239" t="s">
        <v>7</v>
      </c>
      <c r="E239" t="s">
        <v>4</v>
      </c>
      <c r="F239" s="2">
        <v>333.76014021999998</v>
      </c>
      <c r="G239" s="2">
        <v>1020.9133700847058</v>
      </c>
      <c r="H239" s="2">
        <v>69.435110221176615</v>
      </c>
      <c r="I239">
        <v>6.117647058823529</v>
      </c>
    </row>
    <row r="240" spans="1:9" x14ac:dyDescent="0.25">
      <c r="A240" t="s">
        <v>2177</v>
      </c>
      <c r="B240" t="s">
        <v>1822</v>
      </c>
      <c r="C240">
        <v>1</v>
      </c>
      <c r="D240" t="s">
        <v>10</v>
      </c>
      <c r="E240" t="s">
        <v>4</v>
      </c>
      <c r="F240" s="2">
        <v>562.81008008000003</v>
      </c>
      <c r="G240" s="2">
        <v>1721.5367155388237</v>
      </c>
      <c r="H240" s="2">
        <v>153.27789213176479</v>
      </c>
      <c r="I240">
        <v>12.235294117647058</v>
      </c>
    </row>
    <row r="241" spans="1:9" x14ac:dyDescent="0.25">
      <c r="A241" t="s">
        <v>2177</v>
      </c>
      <c r="B241" t="s">
        <v>1979</v>
      </c>
      <c r="C241">
        <v>1</v>
      </c>
      <c r="D241" t="s">
        <v>4</v>
      </c>
      <c r="E241" t="s">
        <v>10</v>
      </c>
      <c r="F241" s="2">
        <v>2454.5404806000001</v>
      </c>
      <c r="G241" s="2">
        <v>7508.0061759529417</v>
      </c>
      <c r="H241" s="2">
        <v>1670.2086765458801</v>
      </c>
      <c r="I241">
        <v>36.705882352941181</v>
      </c>
    </row>
    <row r="242" spans="1:9" x14ac:dyDescent="0.25">
      <c r="A242" t="s">
        <v>2177</v>
      </c>
      <c r="B242" t="s">
        <v>1599</v>
      </c>
      <c r="C242">
        <v>1</v>
      </c>
      <c r="D242" t="s">
        <v>7</v>
      </c>
      <c r="E242" t="s">
        <v>4</v>
      </c>
      <c r="F242" s="2">
        <v>2166.7209114300003</v>
      </c>
      <c r="G242" s="2">
        <v>6627.6169055505889</v>
      </c>
      <c r="H242" s="2">
        <v>19.147039967058873</v>
      </c>
      <c r="I242">
        <v>39.764705882352942</v>
      </c>
    </row>
    <row r="243" spans="1:9" x14ac:dyDescent="0.25">
      <c r="A243" t="s">
        <v>2177</v>
      </c>
      <c r="B243" t="s">
        <v>1532</v>
      </c>
      <c r="C243">
        <v>1</v>
      </c>
      <c r="D243" t="s">
        <v>7</v>
      </c>
      <c r="E243" t="s">
        <v>10</v>
      </c>
      <c r="F243" s="2">
        <v>1065.65049077</v>
      </c>
      <c r="G243" s="2">
        <v>3259.6367952964706</v>
      </c>
      <c r="H243" s="2">
        <v>63.622456896470325</v>
      </c>
      <c r="I243">
        <v>21.411764705882351</v>
      </c>
    </row>
    <row r="244" spans="1:9" x14ac:dyDescent="0.25">
      <c r="A244" t="s">
        <v>2177</v>
      </c>
      <c r="B244" t="s">
        <v>1893</v>
      </c>
      <c r="C244">
        <v>1</v>
      </c>
      <c r="D244" t="s">
        <v>4</v>
      </c>
      <c r="E244" t="s">
        <v>10</v>
      </c>
      <c r="F244" s="2">
        <v>2737.1302002500006</v>
      </c>
      <c r="G244" s="2">
        <v>8372.3982595882371</v>
      </c>
      <c r="H244" s="2">
        <v>504.52204659999956</v>
      </c>
      <c r="I244">
        <v>15.294117647058824</v>
      </c>
    </row>
    <row r="245" spans="1:9" x14ac:dyDescent="0.25">
      <c r="A245" t="s">
        <v>2177</v>
      </c>
      <c r="B245" t="s">
        <v>1296</v>
      </c>
      <c r="C245">
        <v>1</v>
      </c>
      <c r="D245" t="s">
        <v>4</v>
      </c>
      <c r="E245" t="s">
        <v>10</v>
      </c>
      <c r="F245" s="2">
        <v>8560.301762199997</v>
      </c>
      <c r="G245" s="2">
        <v>26184.452449082342</v>
      </c>
      <c r="H245" s="2">
        <v>10546.147892432951</v>
      </c>
      <c r="I245">
        <v>134.58823529411765</v>
      </c>
    </row>
    <row r="246" spans="1:9" x14ac:dyDescent="0.25">
      <c r="A246" t="s">
        <v>2177</v>
      </c>
      <c r="B246" t="s">
        <v>1466</v>
      </c>
      <c r="C246">
        <v>1</v>
      </c>
      <c r="D246" t="s">
        <v>10</v>
      </c>
      <c r="E246" t="s">
        <v>3</v>
      </c>
      <c r="F246" s="2">
        <v>4270.5904003999995</v>
      </c>
      <c r="G246" s="2">
        <v>13062.982401223528</v>
      </c>
      <c r="H246" s="2">
        <v>2503.6418276235272</v>
      </c>
      <c r="I246">
        <v>61.176470588235297</v>
      </c>
    </row>
    <row r="247" spans="1:9" x14ac:dyDescent="0.25">
      <c r="A247" t="s">
        <v>2177</v>
      </c>
      <c r="B247" t="s">
        <v>2120</v>
      </c>
      <c r="C247">
        <v>1</v>
      </c>
      <c r="D247" t="s">
        <v>4</v>
      </c>
      <c r="E247" t="s">
        <v>10</v>
      </c>
      <c r="F247" s="2">
        <v>2584.5401201499999</v>
      </c>
      <c r="G247" s="2">
        <v>7905.6521322235294</v>
      </c>
      <c r="H247" s="2">
        <v>294.19746325411842</v>
      </c>
      <c r="I247">
        <v>9.1764705882352953</v>
      </c>
    </row>
    <row r="248" spans="1:9" x14ac:dyDescent="0.25">
      <c r="A248" t="s">
        <v>2177</v>
      </c>
      <c r="B248" t="s">
        <v>1339</v>
      </c>
      <c r="C248">
        <v>1</v>
      </c>
      <c r="D248" t="s">
        <v>10</v>
      </c>
      <c r="E248" t="s">
        <v>4</v>
      </c>
      <c r="F248" s="2">
        <v>5411.7703803800014</v>
      </c>
      <c r="G248" s="2">
        <v>16553.650575280004</v>
      </c>
      <c r="H248" s="2">
        <v>4004.0011640964722</v>
      </c>
      <c r="I248">
        <v>58.117647058823529</v>
      </c>
    </row>
    <row r="249" spans="1:9" x14ac:dyDescent="0.25">
      <c r="A249" t="s">
        <v>2177</v>
      </c>
      <c r="B249" t="s">
        <v>1433</v>
      </c>
      <c r="C249">
        <v>1</v>
      </c>
      <c r="D249" t="s">
        <v>10</v>
      </c>
      <c r="E249" t="s">
        <v>7</v>
      </c>
      <c r="F249" s="2">
        <v>2996.3103803800013</v>
      </c>
      <c r="G249" s="2">
        <v>9165.1846929270632</v>
      </c>
      <c r="H249" s="2">
        <v>2874.8076169952901</v>
      </c>
      <c r="I249">
        <v>58.117647058823529</v>
      </c>
    </row>
    <row r="250" spans="1:9" x14ac:dyDescent="0.25">
      <c r="A250" t="s">
        <v>2177</v>
      </c>
      <c r="B250" t="s">
        <v>1945</v>
      </c>
      <c r="C250">
        <v>1</v>
      </c>
      <c r="D250" t="s">
        <v>10</v>
      </c>
      <c r="E250" t="s">
        <v>7</v>
      </c>
      <c r="F250" s="2">
        <v>7394.4303603599983</v>
      </c>
      <c r="G250" s="2">
        <v>22618.257572865878</v>
      </c>
      <c r="H250" s="2">
        <v>10178.482757896481</v>
      </c>
      <c r="I250">
        <v>55.058823529411768</v>
      </c>
    </row>
    <row r="251" spans="1:9" x14ac:dyDescent="0.25">
      <c r="A251" t="s">
        <v>2177</v>
      </c>
      <c r="B251" t="s">
        <v>1978</v>
      </c>
      <c r="C251">
        <v>1</v>
      </c>
      <c r="D251" t="s">
        <v>10</v>
      </c>
      <c r="E251" t="s">
        <v>7</v>
      </c>
      <c r="F251" s="2">
        <v>700.20004003999998</v>
      </c>
      <c r="G251" s="2">
        <v>2141.7883577694115</v>
      </c>
      <c r="H251" s="2">
        <v>2324.0332476094122</v>
      </c>
      <c r="I251">
        <v>6.117647058823529</v>
      </c>
    </row>
    <row r="252" spans="1:9" x14ac:dyDescent="0.25">
      <c r="A252" t="s">
        <v>2177</v>
      </c>
      <c r="B252" t="s">
        <v>1401</v>
      </c>
      <c r="C252">
        <v>1</v>
      </c>
      <c r="D252" t="s">
        <v>4</v>
      </c>
      <c r="E252" t="s">
        <v>10</v>
      </c>
      <c r="F252" s="2">
        <v>14607.901521899998</v>
      </c>
      <c r="G252" s="2">
        <v>44682.992890517635</v>
      </c>
      <c r="H252" s="2">
        <v>28010.715318865878</v>
      </c>
      <c r="I252">
        <v>116.23529411764706</v>
      </c>
    </row>
    <row r="253" spans="1:9" x14ac:dyDescent="0.25">
      <c r="A253" t="s">
        <v>2177</v>
      </c>
      <c r="B253" t="s">
        <v>2110</v>
      </c>
      <c r="C253">
        <v>1</v>
      </c>
      <c r="D253" t="s">
        <v>10</v>
      </c>
      <c r="E253" t="s">
        <v>7</v>
      </c>
      <c r="F253" s="2">
        <v>349.38004003999998</v>
      </c>
      <c r="G253" s="2">
        <v>1068.6918871811765</v>
      </c>
      <c r="H253" s="2">
        <v>285.9697181976469</v>
      </c>
      <c r="I253">
        <v>6.117647058823529</v>
      </c>
    </row>
    <row r="254" spans="1:9" x14ac:dyDescent="0.25">
      <c r="A254" t="s">
        <v>2177</v>
      </c>
      <c r="B254" t="s">
        <v>1896</v>
      </c>
      <c r="C254">
        <v>1</v>
      </c>
      <c r="D254" t="s">
        <v>4</v>
      </c>
      <c r="E254" t="s">
        <v>10</v>
      </c>
      <c r="F254" s="2">
        <v>32625.672082599991</v>
      </c>
      <c r="G254" s="2">
        <v>99796.173429129383</v>
      </c>
      <c r="H254" s="2">
        <v>26706.768578757648</v>
      </c>
      <c r="I254">
        <v>159.05882352941177</v>
      </c>
    </row>
    <row r="255" spans="1:9" x14ac:dyDescent="0.25">
      <c r="A255" t="s">
        <v>2177</v>
      </c>
      <c r="B255" t="s">
        <v>1864</v>
      </c>
      <c r="C255">
        <v>1</v>
      </c>
      <c r="D255" t="s">
        <v>10</v>
      </c>
      <c r="E255" t="s">
        <v>4</v>
      </c>
      <c r="F255" s="2">
        <v>348.50004003999999</v>
      </c>
      <c r="G255" s="2">
        <v>1066.0001224752941</v>
      </c>
      <c r="H255" s="2">
        <v>35.849534301176561</v>
      </c>
      <c r="I255">
        <v>6.117647058823529</v>
      </c>
    </row>
    <row r="256" spans="1:9" x14ac:dyDescent="0.25">
      <c r="A256" t="s">
        <v>2177</v>
      </c>
      <c r="B256" t="s">
        <v>1925</v>
      </c>
      <c r="C256">
        <v>1</v>
      </c>
      <c r="D256" t="s">
        <v>10</v>
      </c>
      <c r="E256" t="s">
        <v>3</v>
      </c>
      <c r="F256" s="2">
        <v>17257.360380379996</v>
      </c>
      <c r="G256" s="2">
        <v>52787.219987044693</v>
      </c>
      <c r="H256" s="2">
        <v>22835.056919418821</v>
      </c>
      <c r="I256">
        <v>58.117647058823529</v>
      </c>
    </row>
    <row r="257" spans="1:9" x14ac:dyDescent="0.25">
      <c r="A257" t="s">
        <v>2177</v>
      </c>
      <c r="B257" t="s">
        <v>2076</v>
      </c>
      <c r="C257">
        <v>1</v>
      </c>
      <c r="D257" t="s">
        <v>10</v>
      </c>
      <c r="E257" t="s">
        <v>7</v>
      </c>
      <c r="F257" s="2">
        <v>2325.7901201199998</v>
      </c>
      <c r="G257" s="2">
        <v>7114.1815438964695</v>
      </c>
      <c r="H257" s="2">
        <v>2930.0479781223535</v>
      </c>
      <c r="I257">
        <v>18.352941176470591</v>
      </c>
    </row>
    <row r="258" spans="1:9" x14ac:dyDescent="0.25">
      <c r="A258" t="s">
        <v>2177</v>
      </c>
      <c r="B258" t="s">
        <v>1226</v>
      </c>
      <c r="C258">
        <v>1</v>
      </c>
      <c r="D258" t="s">
        <v>4</v>
      </c>
      <c r="E258" t="s">
        <v>10</v>
      </c>
      <c r="F258" s="2">
        <v>18837.733724649999</v>
      </c>
      <c r="G258" s="2">
        <v>57621.303157752933</v>
      </c>
      <c r="H258" s="2">
        <v>8006.2201844070778</v>
      </c>
      <c r="I258">
        <v>284.47058823529414</v>
      </c>
    </row>
    <row r="259" spans="1:9" x14ac:dyDescent="0.25">
      <c r="A259" t="s">
        <v>2175</v>
      </c>
      <c r="B259" t="s">
        <v>1600</v>
      </c>
      <c r="C259">
        <v>1</v>
      </c>
      <c r="D259" t="s">
        <v>10</v>
      </c>
      <c r="E259" t="s">
        <v>7</v>
      </c>
      <c r="F259" s="2">
        <v>110.83002002000002</v>
      </c>
      <c r="G259" s="2">
        <v>339.00947300235299</v>
      </c>
      <c r="H259" s="2">
        <v>164.71780027529408</v>
      </c>
      <c r="I259">
        <v>3.0588235294117645</v>
      </c>
    </row>
    <row r="260" spans="1:9" x14ac:dyDescent="0.25">
      <c r="A260" t="s">
        <v>2175</v>
      </c>
      <c r="B260" t="s">
        <v>1658</v>
      </c>
      <c r="C260">
        <v>1</v>
      </c>
      <c r="D260" t="s">
        <v>7</v>
      </c>
      <c r="E260" t="s">
        <v>10</v>
      </c>
      <c r="F260" s="2">
        <v>306.46014021999997</v>
      </c>
      <c r="G260" s="2">
        <v>937.4074877317646</v>
      </c>
      <c r="H260" s="2">
        <v>75.369105331764828</v>
      </c>
      <c r="I260">
        <v>6.117647058823529</v>
      </c>
    </row>
    <row r="261" spans="1:9" x14ac:dyDescent="0.25">
      <c r="A261" t="s">
        <v>2175</v>
      </c>
      <c r="B261" t="s">
        <v>1255</v>
      </c>
      <c r="C261">
        <v>1</v>
      </c>
      <c r="D261" t="s">
        <v>7</v>
      </c>
      <c r="E261" t="s">
        <v>10</v>
      </c>
      <c r="F261" s="2">
        <v>4774.5422435200007</v>
      </c>
      <c r="G261" s="2">
        <v>14604.482156649414</v>
      </c>
      <c r="H261" s="2">
        <v>290.21627354353234</v>
      </c>
      <c r="I261">
        <v>97.882352941176464</v>
      </c>
    </row>
    <row r="262" spans="1:9" x14ac:dyDescent="0.25">
      <c r="A262" t="s">
        <v>2175</v>
      </c>
      <c r="B262" t="s">
        <v>1353</v>
      </c>
      <c r="C262">
        <v>1</v>
      </c>
      <c r="D262" t="s">
        <v>4</v>
      </c>
      <c r="E262" t="s">
        <v>3</v>
      </c>
      <c r="F262" s="2">
        <v>330.82004005000005</v>
      </c>
      <c r="G262" s="2">
        <v>1011.9201225058825</v>
      </c>
      <c r="H262" s="2">
        <v>138.26980458352921</v>
      </c>
      <c r="I262">
        <v>3.0588235294117645</v>
      </c>
    </row>
    <row r="263" spans="1:9" x14ac:dyDescent="0.25">
      <c r="A263" t="s">
        <v>2175</v>
      </c>
      <c r="B263" t="s">
        <v>1443</v>
      </c>
      <c r="C263">
        <v>1</v>
      </c>
      <c r="D263" t="s">
        <v>10</v>
      </c>
      <c r="E263" t="s">
        <v>3</v>
      </c>
      <c r="F263" s="2">
        <v>2263.8402402399997</v>
      </c>
      <c r="G263" s="2">
        <v>6924.6877936752926</v>
      </c>
      <c r="H263" s="2">
        <v>1042.136649044706</v>
      </c>
      <c r="I263">
        <v>36.705882352941181</v>
      </c>
    </row>
    <row r="264" spans="1:9" x14ac:dyDescent="0.25">
      <c r="A264" t="s">
        <v>2175</v>
      </c>
      <c r="B264" t="s">
        <v>2064</v>
      </c>
      <c r="C264">
        <v>1</v>
      </c>
      <c r="D264" t="s">
        <v>10</v>
      </c>
      <c r="E264" t="s">
        <v>3</v>
      </c>
      <c r="F264" s="2">
        <v>342.78004004000002</v>
      </c>
      <c r="G264" s="2">
        <v>1048.5036518870588</v>
      </c>
      <c r="H264" s="2">
        <v>1394.1324799388233</v>
      </c>
      <c r="I264">
        <v>6.117647058823529</v>
      </c>
    </row>
    <row r="265" spans="1:9" x14ac:dyDescent="0.25">
      <c r="A265" t="s">
        <v>2175</v>
      </c>
      <c r="B265" t="s">
        <v>1569</v>
      </c>
      <c r="C265">
        <v>1</v>
      </c>
      <c r="D265" t="s">
        <v>3</v>
      </c>
      <c r="E265" t="s">
        <v>10</v>
      </c>
      <c r="F265" s="2">
        <v>1362.8238300499997</v>
      </c>
      <c r="G265" s="2">
        <v>4168.6375977999996</v>
      </c>
      <c r="H265" s="2">
        <v>583.61212015294097</v>
      </c>
      <c r="I265">
        <v>15.294117647058824</v>
      </c>
    </row>
    <row r="266" spans="1:9" x14ac:dyDescent="0.25">
      <c r="A266" t="s">
        <v>2175</v>
      </c>
      <c r="B266" t="s">
        <v>2043</v>
      </c>
      <c r="C266">
        <v>1</v>
      </c>
      <c r="D266" t="s">
        <v>10</v>
      </c>
      <c r="E266" t="s">
        <v>4</v>
      </c>
      <c r="F266" s="2">
        <v>135.27002002</v>
      </c>
      <c r="G266" s="2">
        <v>413.76712006117646</v>
      </c>
      <c r="H266" s="2">
        <v>54.936531856470616</v>
      </c>
      <c r="I266">
        <v>3.0588235294117645</v>
      </c>
    </row>
    <row r="267" spans="1:9" x14ac:dyDescent="0.25">
      <c r="A267" t="s">
        <v>2175</v>
      </c>
      <c r="B267" t="s">
        <v>1500</v>
      </c>
      <c r="C267">
        <v>1</v>
      </c>
      <c r="D267" t="s">
        <v>10</v>
      </c>
      <c r="E267" t="s">
        <v>4</v>
      </c>
      <c r="F267" s="2">
        <v>1412.7301801799999</v>
      </c>
      <c r="G267" s="2">
        <v>4321.2923158447056</v>
      </c>
      <c r="H267" s="2">
        <v>190.10643376705914</v>
      </c>
      <c r="I267">
        <v>27.529411764705884</v>
      </c>
    </row>
    <row r="268" spans="1:9" x14ac:dyDescent="0.25">
      <c r="A268" t="s">
        <v>2175</v>
      </c>
      <c r="B268" t="s">
        <v>2027</v>
      </c>
      <c r="C268">
        <v>1</v>
      </c>
      <c r="D268" t="s">
        <v>7</v>
      </c>
      <c r="E268" t="s">
        <v>10</v>
      </c>
      <c r="F268" s="2">
        <v>133.93007011</v>
      </c>
      <c r="G268" s="2">
        <v>409.66844974823528</v>
      </c>
      <c r="H268" s="2">
        <v>78.795140901176438</v>
      </c>
      <c r="I268">
        <v>3.0588235294117645</v>
      </c>
    </row>
    <row r="269" spans="1:9" x14ac:dyDescent="0.25">
      <c r="A269" t="s">
        <v>2175</v>
      </c>
      <c r="B269" t="s">
        <v>1427</v>
      </c>
      <c r="C269">
        <v>1</v>
      </c>
      <c r="D269" t="s">
        <v>10</v>
      </c>
      <c r="E269" t="s">
        <v>3</v>
      </c>
      <c r="F269" s="2">
        <v>4033.7903403400001</v>
      </c>
      <c r="G269" s="2">
        <v>12338.652805745882</v>
      </c>
      <c r="H269" s="2">
        <v>3626.8553477152955</v>
      </c>
      <c r="I269">
        <v>52</v>
      </c>
    </row>
    <row r="270" spans="1:9" x14ac:dyDescent="0.25">
      <c r="A270" t="s">
        <v>2175</v>
      </c>
      <c r="B270" t="s">
        <v>1836</v>
      </c>
      <c r="C270">
        <v>1</v>
      </c>
      <c r="D270" t="s">
        <v>4</v>
      </c>
      <c r="E270" t="s">
        <v>10</v>
      </c>
      <c r="F270" s="2">
        <v>506.25012015000004</v>
      </c>
      <c r="G270" s="2">
        <v>1548.529779282353</v>
      </c>
      <c r="H270" s="2">
        <v>132.50805148941149</v>
      </c>
      <c r="I270">
        <v>9.1764705882352953</v>
      </c>
    </row>
    <row r="271" spans="1:9" x14ac:dyDescent="0.25">
      <c r="A271" t="s">
        <v>2175</v>
      </c>
      <c r="B271" t="s">
        <v>1536</v>
      </c>
      <c r="C271">
        <v>1</v>
      </c>
      <c r="D271" t="s">
        <v>10</v>
      </c>
      <c r="E271" t="s">
        <v>3</v>
      </c>
      <c r="F271" s="2">
        <v>1292.63008008</v>
      </c>
      <c r="G271" s="2">
        <v>3953.9273037741177</v>
      </c>
      <c r="H271" s="2">
        <v>395.00986340705833</v>
      </c>
      <c r="I271">
        <v>12.235294117647058</v>
      </c>
    </row>
    <row r="272" spans="1:9" x14ac:dyDescent="0.25">
      <c r="A272" t="s">
        <v>2175</v>
      </c>
      <c r="B272" t="s">
        <v>1862</v>
      </c>
      <c r="C272">
        <v>1</v>
      </c>
      <c r="D272" t="s">
        <v>4</v>
      </c>
      <c r="E272" t="s">
        <v>3</v>
      </c>
      <c r="F272" s="2">
        <v>1346.6902403000001</v>
      </c>
      <c r="G272" s="2">
        <v>4119.2877938588235</v>
      </c>
      <c r="H272" s="2">
        <v>154.11334750117578</v>
      </c>
      <c r="I272">
        <v>18.352941176470591</v>
      </c>
    </row>
    <row r="273" spans="1:9" x14ac:dyDescent="0.25">
      <c r="A273" t="s">
        <v>2176</v>
      </c>
      <c r="B273" t="s">
        <v>2089</v>
      </c>
      <c r="C273">
        <v>1</v>
      </c>
      <c r="D273" t="s">
        <v>10</v>
      </c>
      <c r="E273" t="s">
        <v>9</v>
      </c>
      <c r="F273" s="2">
        <v>611.89004004000003</v>
      </c>
      <c r="G273" s="2">
        <v>1871.6636518870589</v>
      </c>
      <c r="H273" s="2">
        <v>374.61436284235242</v>
      </c>
      <c r="I273">
        <v>6.117647058823529</v>
      </c>
    </row>
    <row r="274" spans="1:9" x14ac:dyDescent="0.25">
      <c r="A274" t="s">
        <v>2176</v>
      </c>
      <c r="B274" t="s">
        <v>2109</v>
      </c>
      <c r="C274">
        <v>1</v>
      </c>
      <c r="D274" t="s">
        <v>10</v>
      </c>
      <c r="E274" t="s">
        <v>4</v>
      </c>
      <c r="F274" s="2">
        <v>442.45002002000001</v>
      </c>
      <c r="G274" s="2">
        <v>1353.3765318258822</v>
      </c>
      <c r="H274" s="2">
        <v>321.32947303294128</v>
      </c>
      <c r="I274">
        <v>3.0588235294117645</v>
      </c>
    </row>
    <row r="275" spans="1:9" x14ac:dyDescent="0.25">
      <c r="A275" t="s">
        <v>2176</v>
      </c>
      <c r="B275" t="s">
        <v>2135</v>
      </c>
      <c r="C275">
        <v>1</v>
      </c>
      <c r="D275" t="s">
        <v>10</v>
      </c>
      <c r="E275" t="s">
        <v>3</v>
      </c>
      <c r="F275" s="2">
        <v>1101.95004004</v>
      </c>
      <c r="G275" s="2">
        <v>3370.6707107105885</v>
      </c>
      <c r="H275" s="2">
        <v>984.03038111529361</v>
      </c>
      <c r="I275">
        <v>6.117647058823529</v>
      </c>
    </row>
    <row r="276" spans="1:9" x14ac:dyDescent="0.25">
      <c r="A276" t="s">
        <v>2176</v>
      </c>
      <c r="B276" t="s">
        <v>1818</v>
      </c>
      <c r="C276">
        <v>1</v>
      </c>
      <c r="D276" t="s">
        <v>9</v>
      </c>
      <c r="E276" t="s">
        <v>10</v>
      </c>
      <c r="F276" s="2">
        <v>311.08012019999995</v>
      </c>
      <c r="G276" s="2">
        <v>951.53919119999989</v>
      </c>
      <c r="H276" s="2">
        <v>41.293872451764933</v>
      </c>
      <c r="I276">
        <v>6.117647058823529</v>
      </c>
    </row>
    <row r="277" spans="1:9" x14ac:dyDescent="0.25">
      <c r="A277" t="s">
        <v>2176</v>
      </c>
      <c r="B277" t="s">
        <v>17636</v>
      </c>
      <c r="C277">
        <v>1</v>
      </c>
      <c r="D277" t="s">
        <v>4</v>
      </c>
      <c r="E277" t="s">
        <v>3</v>
      </c>
      <c r="F277" s="2">
        <v>1006.6900801</v>
      </c>
      <c r="G277" s="2">
        <v>3079.2873038352946</v>
      </c>
      <c r="H277" s="2">
        <v>298.7807432847053</v>
      </c>
      <c r="I277">
        <v>6.117647058823529</v>
      </c>
    </row>
    <row r="278" spans="1:9" x14ac:dyDescent="0.25">
      <c r="A278" t="s">
        <v>2176</v>
      </c>
      <c r="B278" t="s">
        <v>1268</v>
      </c>
      <c r="C278">
        <v>1</v>
      </c>
      <c r="D278" t="s">
        <v>6</v>
      </c>
      <c r="E278" t="s">
        <v>10</v>
      </c>
      <c r="F278" s="2">
        <v>3202.5907510000011</v>
      </c>
      <c r="G278" s="2">
        <v>9796.1599442352963</v>
      </c>
      <c r="H278" s="2">
        <v>2330.2109984705871</v>
      </c>
      <c r="I278">
        <v>76.470588235294116</v>
      </c>
    </row>
    <row r="279" spans="1:9" x14ac:dyDescent="0.25">
      <c r="A279" t="s">
        <v>2176</v>
      </c>
      <c r="B279" t="s">
        <v>1970</v>
      </c>
      <c r="C279">
        <v>1</v>
      </c>
      <c r="D279" t="s">
        <v>3</v>
      </c>
      <c r="E279" t="s">
        <v>7</v>
      </c>
      <c r="F279" s="2">
        <v>175.93001001000002</v>
      </c>
      <c r="G279" s="2">
        <v>538.1388541482354</v>
      </c>
      <c r="H279" s="2">
        <v>66.315477952941151</v>
      </c>
      <c r="I279">
        <v>3.0588235294117645</v>
      </c>
    </row>
    <row r="280" spans="1:9" x14ac:dyDescent="0.25">
      <c r="A280" t="s">
        <v>2168</v>
      </c>
      <c r="B280" t="s">
        <v>1375</v>
      </c>
      <c r="C280">
        <v>1</v>
      </c>
      <c r="D280" t="s">
        <v>14</v>
      </c>
      <c r="E280" t="s">
        <v>3</v>
      </c>
      <c r="F280" s="2">
        <v>237.22010014</v>
      </c>
      <c r="G280" s="2">
        <v>725.61442395764709</v>
      </c>
      <c r="H280" s="2">
        <v>350.66328433882364</v>
      </c>
      <c r="I280">
        <v>6.117647058823529</v>
      </c>
    </row>
    <row r="281" spans="1:9" x14ac:dyDescent="0.25">
      <c r="A281" t="s">
        <v>2168</v>
      </c>
      <c r="B281" t="s">
        <v>1487</v>
      </c>
      <c r="C281">
        <v>1</v>
      </c>
      <c r="D281" t="s">
        <v>10</v>
      </c>
      <c r="E281" t="s">
        <v>3</v>
      </c>
      <c r="F281" s="2">
        <v>5197.4402402399992</v>
      </c>
      <c r="G281" s="2">
        <v>15898.052499557645</v>
      </c>
      <c r="H281" s="2">
        <v>420.35184904470498</v>
      </c>
      <c r="I281">
        <v>36.705882352941181</v>
      </c>
    </row>
    <row r="282" spans="1:9" x14ac:dyDescent="0.25">
      <c r="A282" t="s">
        <v>2168</v>
      </c>
      <c r="B282" t="s">
        <v>1593</v>
      </c>
      <c r="C282">
        <v>1</v>
      </c>
      <c r="D282" t="s">
        <v>3</v>
      </c>
      <c r="E282" t="s">
        <v>10</v>
      </c>
      <c r="F282" s="2">
        <v>447.00763003000003</v>
      </c>
      <c r="G282" s="2">
        <v>1367.3174565623531</v>
      </c>
      <c r="H282" s="2">
        <v>670.28743303294095</v>
      </c>
      <c r="I282">
        <v>9.1764705882352953</v>
      </c>
    </row>
    <row r="283" spans="1:9" x14ac:dyDescent="0.25">
      <c r="A283" t="s">
        <v>2168</v>
      </c>
      <c r="B283" t="s">
        <v>1185</v>
      </c>
      <c r="C283">
        <v>1</v>
      </c>
      <c r="D283" t="s">
        <v>14</v>
      </c>
      <c r="E283" t="s">
        <v>10</v>
      </c>
      <c r="F283" s="2">
        <v>4356.890801120001</v>
      </c>
      <c r="G283" s="2">
        <v>13326.960097543533</v>
      </c>
      <c r="H283" s="2">
        <v>1798.3420587294111</v>
      </c>
      <c r="I283">
        <v>48.941176470588232</v>
      </c>
    </row>
    <row r="284" spans="1:9" x14ac:dyDescent="0.25">
      <c r="A284" t="s">
        <v>2168</v>
      </c>
      <c r="B284" t="s">
        <v>1675</v>
      </c>
      <c r="C284">
        <v>1</v>
      </c>
      <c r="D284" t="s">
        <v>10</v>
      </c>
      <c r="E284" t="s">
        <v>14</v>
      </c>
      <c r="F284" s="2">
        <v>1361.3701000999999</v>
      </c>
      <c r="G284" s="2">
        <v>4164.1908944235292</v>
      </c>
      <c r="H284" s="2">
        <v>191.63575370588225</v>
      </c>
      <c r="I284">
        <v>15.294117647058824</v>
      </c>
    </row>
    <row r="285" spans="1:9" x14ac:dyDescent="0.25">
      <c r="A285" t="s">
        <v>2168</v>
      </c>
      <c r="B285" t="s">
        <v>1723</v>
      </c>
      <c r="C285">
        <v>1</v>
      </c>
      <c r="D285" t="s">
        <v>14</v>
      </c>
      <c r="E285" t="s">
        <v>10</v>
      </c>
      <c r="F285" s="2">
        <v>1800.1805006999996</v>
      </c>
      <c r="G285" s="2">
        <v>5506.4344727294101</v>
      </c>
      <c r="H285" s="2">
        <v>2030.0790808235304</v>
      </c>
      <c r="I285">
        <v>30.588235294117649</v>
      </c>
    </row>
    <row r="286" spans="1:9" x14ac:dyDescent="0.25">
      <c r="A286" t="s">
        <v>2168</v>
      </c>
      <c r="B286" t="s">
        <v>1319</v>
      </c>
      <c r="C286">
        <v>1</v>
      </c>
      <c r="D286" t="s">
        <v>3</v>
      </c>
      <c r="E286" t="s">
        <v>10</v>
      </c>
      <c r="F286" s="2">
        <v>127.12001001</v>
      </c>
      <c r="G286" s="2">
        <v>388.83767767764704</v>
      </c>
      <c r="H286" s="2">
        <v>10.889442383529408</v>
      </c>
      <c r="I286">
        <v>3.0588235294117645</v>
      </c>
    </row>
    <row r="287" spans="1:9" x14ac:dyDescent="0.25">
      <c r="A287" t="s">
        <v>2168</v>
      </c>
      <c r="B287" t="s">
        <v>1397</v>
      </c>
      <c r="C287">
        <v>1</v>
      </c>
      <c r="D287" t="s">
        <v>3</v>
      </c>
      <c r="E287" t="s">
        <v>14</v>
      </c>
      <c r="F287" s="2">
        <v>965.60005005000005</v>
      </c>
      <c r="G287" s="2">
        <v>2953.600153094118</v>
      </c>
      <c r="H287" s="2">
        <v>50.624142094117303</v>
      </c>
      <c r="I287">
        <v>15.294117647058824</v>
      </c>
    </row>
    <row r="288" spans="1:9" x14ac:dyDescent="0.25">
      <c r="A288" t="s">
        <v>2168</v>
      </c>
      <c r="B288" t="s">
        <v>1676</v>
      </c>
      <c r="C288">
        <v>1</v>
      </c>
      <c r="D288" t="s">
        <v>14</v>
      </c>
      <c r="E288" t="s">
        <v>10</v>
      </c>
      <c r="F288" s="2">
        <v>12987.591051469999</v>
      </c>
      <c r="G288" s="2">
        <v>39726.749098614113</v>
      </c>
      <c r="H288" s="2">
        <v>4872.1839520823405</v>
      </c>
      <c r="I288">
        <v>64.235294117647058</v>
      </c>
    </row>
    <row r="289" spans="1:9" x14ac:dyDescent="0.25">
      <c r="A289" t="s">
        <v>2168</v>
      </c>
      <c r="B289" t="s">
        <v>1502</v>
      </c>
      <c r="C289">
        <v>1</v>
      </c>
      <c r="D289" t="s">
        <v>3</v>
      </c>
      <c r="E289" t="s">
        <v>10</v>
      </c>
      <c r="F289" s="2">
        <v>1061.6503700500002</v>
      </c>
      <c r="G289" s="2">
        <v>3247.4011319176479</v>
      </c>
      <c r="H289" s="2">
        <v>374.27682132941106</v>
      </c>
      <c r="I289">
        <v>15.294117647058824</v>
      </c>
    </row>
    <row r="290" spans="1:9" x14ac:dyDescent="0.25">
      <c r="A290" t="s">
        <v>2168</v>
      </c>
      <c r="B290" t="s">
        <v>1378</v>
      </c>
      <c r="C290">
        <v>1</v>
      </c>
      <c r="D290" t="s">
        <v>10</v>
      </c>
      <c r="E290" t="s">
        <v>3</v>
      </c>
      <c r="F290" s="2">
        <v>8777.4604003999993</v>
      </c>
      <c r="G290" s="2">
        <v>26848.702401223527</v>
      </c>
      <c r="H290" s="2">
        <v>2831.842855858823</v>
      </c>
      <c r="I290">
        <v>61.176470588235297</v>
      </c>
    </row>
    <row r="291" spans="1:9" x14ac:dyDescent="0.25">
      <c r="A291" t="s">
        <v>2168</v>
      </c>
      <c r="B291" t="s">
        <v>1504</v>
      </c>
      <c r="C291">
        <v>1</v>
      </c>
      <c r="D291" t="s">
        <v>3</v>
      </c>
      <c r="E291" t="s">
        <v>10</v>
      </c>
      <c r="F291" s="2">
        <v>1135.6000500500002</v>
      </c>
      <c r="G291" s="2">
        <v>3473.600153094118</v>
      </c>
      <c r="H291" s="2">
        <v>900.51780015294128</v>
      </c>
      <c r="I291">
        <v>15.294117647058824</v>
      </c>
    </row>
    <row r="292" spans="1:9" x14ac:dyDescent="0.25">
      <c r="A292" t="s">
        <v>2168</v>
      </c>
      <c r="B292" t="s">
        <v>1781</v>
      </c>
      <c r="C292">
        <v>1</v>
      </c>
      <c r="D292" t="s">
        <v>3</v>
      </c>
      <c r="E292" t="s">
        <v>10</v>
      </c>
      <c r="F292" s="2">
        <v>1828.3201101100003</v>
      </c>
      <c r="G292" s="2">
        <v>5592.5085721011774</v>
      </c>
      <c r="H292" s="2">
        <v>849.71092504235332</v>
      </c>
      <c r="I292">
        <v>33.647058823529413</v>
      </c>
    </row>
    <row r="293" spans="1:9" x14ac:dyDescent="0.25">
      <c r="A293" t="s">
        <v>2168</v>
      </c>
      <c r="B293" t="s">
        <v>1480</v>
      </c>
      <c r="C293">
        <v>1</v>
      </c>
      <c r="D293" t="s">
        <v>14</v>
      </c>
      <c r="E293" t="s">
        <v>10</v>
      </c>
      <c r="F293" s="2">
        <v>32179.192954129994</v>
      </c>
      <c r="G293" s="2">
        <v>98430.472565574106</v>
      </c>
      <c r="H293" s="2">
        <v>8784.9051650941019</v>
      </c>
      <c r="I293">
        <v>180.47058823529412</v>
      </c>
    </row>
    <row r="294" spans="1:9" x14ac:dyDescent="0.25">
      <c r="A294" t="s">
        <v>2168</v>
      </c>
      <c r="B294" t="s">
        <v>1359</v>
      </c>
      <c r="C294">
        <v>1</v>
      </c>
      <c r="D294" t="s">
        <v>10</v>
      </c>
      <c r="E294" t="s">
        <v>14</v>
      </c>
      <c r="F294" s="2">
        <v>13910.86074074</v>
      </c>
      <c r="G294" s="2">
        <v>42550.868148145884</v>
      </c>
      <c r="H294" s="2">
        <v>7115.4998715411748</v>
      </c>
      <c r="I294">
        <v>113.17647058823529</v>
      </c>
    </row>
    <row r="295" spans="1:9" x14ac:dyDescent="0.25">
      <c r="A295" t="s">
        <v>2168</v>
      </c>
      <c r="B295" t="s">
        <v>1782</v>
      </c>
      <c r="C295">
        <v>1</v>
      </c>
      <c r="D295" t="s">
        <v>10</v>
      </c>
      <c r="E295" t="s">
        <v>3</v>
      </c>
      <c r="F295" s="2">
        <v>906.30002001999992</v>
      </c>
      <c r="G295" s="2">
        <v>2772.2118259435292</v>
      </c>
      <c r="H295" s="2">
        <v>337.01735291058833</v>
      </c>
      <c r="I295">
        <v>3.0588235294117645</v>
      </c>
    </row>
    <row r="296" spans="1:9" x14ac:dyDescent="0.25">
      <c r="A296" t="s">
        <v>2168</v>
      </c>
      <c r="B296" t="s">
        <v>1291</v>
      </c>
      <c r="C296">
        <v>1</v>
      </c>
      <c r="D296" t="s">
        <v>14</v>
      </c>
      <c r="E296" t="s">
        <v>3</v>
      </c>
      <c r="F296" s="2">
        <v>7604.6515521699948</v>
      </c>
      <c r="G296" s="2">
        <v>23261.287100755279</v>
      </c>
      <c r="H296" s="2">
        <v>1611.5503166635308</v>
      </c>
      <c r="I296">
        <v>94.82352941176471</v>
      </c>
    </row>
    <row r="297" spans="1:9" x14ac:dyDescent="0.25">
      <c r="A297" t="s">
        <v>2168</v>
      </c>
      <c r="B297" t="s">
        <v>1792</v>
      </c>
      <c r="C297">
        <v>1</v>
      </c>
      <c r="D297" t="s">
        <v>10</v>
      </c>
      <c r="E297" t="s">
        <v>3</v>
      </c>
      <c r="F297" s="2">
        <v>11885.24086086</v>
      </c>
      <c r="G297" s="2">
        <v>36354.854397924704</v>
      </c>
      <c r="H297" s="2">
        <v>5355.1492786846893</v>
      </c>
      <c r="I297">
        <v>131.52941176470588</v>
      </c>
    </row>
    <row r="298" spans="1:9" x14ac:dyDescent="0.25">
      <c r="A298" t="s">
        <v>2168</v>
      </c>
      <c r="B298" t="s">
        <v>1766</v>
      </c>
      <c r="C298">
        <v>1</v>
      </c>
      <c r="D298" t="s">
        <v>3</v>
      </c>
      <c r="E298" t="s">
        <v>10</v>
      </c>
      <c r="F298" s="2">
        <v>1492.0135100700002</v>
      </c>
      <c r="G298" s="2">
        <v>4563.8060308023532</v>
      </c>
      <c r="H298" s="2">
        <v>648.42969197882337</v>
      </c>
      <c r="I298">
        <v>21.411764705882351</v>
      </c>
    </row>
    <row r="299" spans="1:9" x14ac:dyDescent="0.25">
      <c r="A299" t="s">
        <v>2168</v>
      </c>
      <c r="B299" t="s">
        <v>1556</v>
      </c>
      <c r="C299">
        <v>1</v>
      </c>
      <c r="D299" t="s">
        <v>14</v>
      </c>
      <c r="E299" t="s">
        <v>10</v>
      </c>
      <c r="F299" s="2">
        <v>8204.8413018200008</v>
      </c>
      <c r="G299" s="2">
        <v>25097.161629096474</v>
      </c>
      <c r="H299" s="2">
        <v>8088.230551317658</v>
      </c>
      <c r="I299">
        <v>79.529411764705884</v>
      </c>
    </row>
    <row r="300" spans="1:9" x14ac:dyDescent="0.25">
      <c r="A300" t="s">
        <v>2168</v>
      </c>
      <c r="B300" t="s">
        <v>1672</v>
      </c>
      <c r="C300">
        <v>1</v>
      </c>
      <c r="D300" t="s">
        <v>14</v>
      </c>
      <c r="E300" t="s">
        <v>3</v>
      </c>
      <c r="F300" s="2">
        <v>1452.9003004199999</v>
      </c>
      <c r="G300" s="2">
        <v>4444.1656248141171</v>
      </c>
      <c r="H300" s="2">
        <v>52.645624781176835</v>
      </c>
      <c r="I300">
        <v>18.352941176470591</v>
      </c>
    </row>
    <row r="301" spans="1:9" x14ac:dyDescent="0.25">
      <c r="A301" t="s">
        <v>2168</v>
      </c>
      <c r="B301" t="s">
        <v>1589</v>
      </c>
      <c r="C301">
        <v>1</v>
      </c>
      <c r="D301" t="s">
        <v>3</v>
      </c>
      <c r="E301" t="s">
        <v>10</v>
      </c>
      <c r="F301" s="2">
        <v>5649.8152302199969</v>
      </c>
      <c r="G301" s="2">
        <v>17281.787763025874</v>
      </c>
      <c r="H301" s="2">
        <v>894.87476067294938</v>
      </c>
      <c r="I301">
        <v>67.294117647058826</v>
      </c>
    </row>
    <row r="302" spans="1:9" x14ac:dyDescent="0.25">
      <c r="A302" t="s">
        <v>2168</v>
      </c>
      <c r="B302" t="s">
        <v>1377</v>
      </c>
      <c r="C302">
        <v>1</v>
      </c>
      <c r="D302" t="s">
        <v>3</v>
      </c>
      <c r="E302" t="s">
        <v>10</v>
      </c>
      <c r="F302" s="2">
        <v>4263.8483702199983</v>
      </c>
      <c r="G302" s="2">
        <v>13042.359720672936</v>
      </c>
      <c r="H302" s="2">
        <v>3531.8463324376535</v>
      </c>
      <c r="I302">
        <v>67.294117647058826</v>
      </c>
    </row>
    <row r="303" spans="1:9" x14ac:dyDescent="0.25">
      <c r="A303" t="s">
        <v>2168</v>
      </c>
      <c r="B303" t="s">
        <v>1652</v>
      </c>
      <c r="C303">
        <v>1</v>
      </c>
      <c r="D303" t="s">
        <v>3</v>
      </c>
      <c r="E303" t="s">
        <v>10</v>
      </c>
      <c r="F303" s="2">
        <v>267.12001000999999</v>
      </c>
      <c r="G303" s="2">
        <v>817.07297179529405</v>
      </c>
      <c r="H303" s="2">
        <v>103.54120708941196</v>
      </c>
      <c r="I303">
        <v>3.0588235294117645</v>
      </c>
    </row>
    <row r="304" spans="1:9" x14ac:dyDescent="0.25">
      <c r="A304" t="s">
        <v>2168</v>
      </c>
      <c r="B304" t="s">
        <v>1329</v>
      </c>
      <c r="C304">
        <v>1</v>
      </c>
      <c r="D304" t="s">
        <v>10</v>
      </c>
      <c r="E304" t="s">
        <v>3</v>
      </c>
      <c r="F304" s="2">
        <v>9725.4004604600013</v>
      </c>
      <c r="G304" s="2">
        <v>29748.283761407063</v>
      </c>
      <c r="H304" s="2">
        <v>3106.9259145905739</v>
      </c>
      <c r="I304">
        <v>70.352941176470594</v>
      </c>
    </row>
    <row r="305" spans="1:9" x14ac:dyDescent="0.25">
      <c r="A305" t="s">
        <v>2168</v>
      </c>
      <c r="B305" t="s">
        <v>1561</v>
      </c>
      <c r="C305">
        <v>1</v>
      </c>
      <c r="D305" t="s">
        <v>10</v>
      </c>
      <c r="E305" t="s">
        <v>3</v>
      </c>
      <c r="F305" s="2">
        <v>8879.4802802799986</v>
      </c>
      <c r="G305" s="2">
        <v>27160.763210268233</v>
      </c>
      <c r="H305" s="2">
        <v>2979.2898654541145</v>
      </c>
      <c r="I305">
        <v>42.823529411764703</v>
      </c>
    </row>
    <row r="306" spans="1:9" x14ac:dyDescent="0.25">
      <c r="A306" t="s">
        <v>2168</v>
      </c>
      <c r="B306" t="s">
        <v>1654</v>
      </c>
      <c r="C306">
        <v>1</v>
      </c>
      <c r="D306" t="s">
        <v>10</v>
      </c>
      <c r="E306" t="s">
        <v>3</v>
      </c>
      <c r="F306" s="2">
        <v>13459.770740740003</v>
      </c>
      <c r="G306" s="2">
        <v>41171.063442263534</v>
      </c>
      <c r="H306" s="2">
        <v>3838.6393565152698</v>
      </c>
      <c r="I306">
        <v>113.17647058823529</v>
      </c>
    </row>
    <row r="307" spans="1:9" x14ac:dyDescent="0.25">
      <c r="A307" t="s">
        <v>2168</v>
      </c>
      <c r="B307" t="s">
        <v>1413</v>
      </c>
      <c r="C307">
        <v>1</v>
      </c>
      <c r="D307" t="s">
        <v>14</v>
      </c>
      <c r="E307" t="s">
        <v>10</v>
      </c>
      <c r="F307" s="2">
        <v>5051.8503004200002</v>
      </c>
      <c r="G307" s="2">
        <v>15452.718565990588</v>
      </c>
      <c r="H307" s="2">
        <v>5888.6629779058812</v>
      </c>
      <c r="I307">
        <v>18.352941176470591</v>
      </c>
    </row>
    <row r="308" spans="1:9" x14ac:dyDescent="0.25">
      <c r="A308" t="s">
        <v>2168</v>
      </c>
      <c r="B308" t="s">
        <v>1330</v>
      </c>
      <c r="C308">
        <v>1</v>
      </c>
      <c r="D308" t="s">
        <v>14</v>
      </c>
      <c r="E308" t="s">
        <v>10</v>
      </c>
      <c r="F308" s="2">
        <v>18465.932353289998</v>
      </c>
      <c r="G308" s="2">
        <v>56484.028374769405</v>
      </c>
      <c r="H308" s="2">
        <v>574.35097398822757</v>
      </c>
      <c r="I308">
        <v>143.76470588235293</v>
      </c>
    </row>
    <row r="309" spans="1:9" x14ac:dyDescent="0.25">
      <c r="A309" t="s">
        <v>2168</v>
      </c>
      <c r="B309" t="s">
        <v>1673</v>
      </c>
      <c r="C309">
        <v>1</v>
      </c>
      <c r="D309" t="s">
        <v>3</v>
      </c>
      <c r="E309" t="s">
        <v>10</v>
      </c>
      <c r="F309" s="2">
        <v>127.12001001</v>
      </c>
      <c r="G309" s="2">
        <v>388.83767767764704</v>
      </c>
      <c r="H309" s="2">
        <v>76.103560030588213</v>
      </c>
      <c r="I309">
        <v>3.0588235294117645</v>
      </c>
    </row>
    <row r="310" spans="1:9" x14ac:dyDescent="0.25">
      <c r="A310" t="s">
        <v>2168</v>
      </c>
      <c r="B310" t="s">
        <v>1328</v>
      </c>
      <c r="C310">
        <v>1</v>
      </c>
      <c r="D310" t="s">
        <v>10</v>
      </c>
      <c r="E310" t="s">
        <v>3</v>
      </c>
      <c r="F310" s="2">
        <v>16014.650540539995</v>
      </c>
      <c r="G310" s="2">
        <v>48985.989888710574</v>
      </c>
      <c r="H310" s="2">
        <v>4725.2594532917583</v>
      </c>
      <c r="I310">
        <v>82.588235294117638</v>
      </c>
    </row>
    <row r="311" spans="1:9" x14ac:dyDescent="0.25">
      <c r="A311" t="s">
        <v>2168</v>
      </c>
      <c r="B311" t="s">
        <v>1691</v>
      </c>
      <c r="C311">
        <v>1</v>
      </c>
      <c r="D311" t="s">
        <v>3</v>
      </c>
      <c r="E311" t="s">
        <v>10</v>
      </c>
      <c r="F311" s="2">
        <v>516.46377001999997</v>
      </c>
      <c r="G311" s="2">
        <v>1579.7715318258822</v>
      </c>
      <c r="H311" s="2">
        <v>248.76270829647069</v>
      </c>
      <c r="I311">
        <v>6.117647058823529</v>
      </c>
    </row>
    <row r="312" spans="1:9" x14ac:dyDescent="0.25">
      <c r="A312" t="s">
        <v>2168</v>
      </c>
      <c r="B312" t="s">
        <v>1705</v>
      </c>
      <c r="C312">
        <v>1</v>
      </c>
      <c r="D312" t="s">
        <v>3</v>
      </c>
      <c r="E312" t="s">
        <v>10</v>
      </c>
      <c r="F312" s="2">
        <v>6391.4206602499999</v>
      </c>
      <c r="G312" s="2">
        <v>19550.227901941176</v>
      </c>
      <c r="H312" s="2">
        <v>4244.8206878235214</v>
      </c>
      <c r="I312">
        <v>76.470588235294116</v>
      </c>
    </row>
    <row r="313" spans="1:9" x14ac:dyDescent="0.25">
      <c r="A313" t="s">
        <v>2168</v>
      </c>
      <c r="B313" t="s">
        <v>1604</v>
      </c>
      <c r="C313">
        <v>1</v>
      </c>
      <c r="D313" t="s">
        <v>10</v>
      </c>
      <c r="E313" t="s">
        <v>3</v>
      </c>
      <c r="F313" s="2">
        <v>15303.130820820006</v>
      </c>
      <c r="G313" s="2">
        <v>46809.576628390605</v>
      </c>
      <c r="H313" s="2">
        <v>25207.875372863491</v>
      </c>
      <c r="I313">
        <v>125.41176470588235</v>
      </c>
    </row>
    <row r="314" spans="1:9" x14ac:dyDescent="0.25">
      <c r="A314" t="s">
        <v>2168</v>
      </c>
      <c r="B314" t="s">
        <v>1278</v>
      </c>
      <c r="C314">
        <v>1</v>
      </c>
      <c r="D314" t="s">
        <v>3</v>
      </c>
      <c r="E314" t="s">
        <v>14</v>
      </c>
      <c r="F314" s="2">
        <v>381.36003003000002</v>
      </c>
      <c r="G314" s="2">
        <v>1166.5130330329412</v>
      </c>
      <c r="H314" s="2">
        <v>83.322720550587988</v>
      </c>
      <c r="I314">
        <v>9.1764705882352953</v>
      </c>
    </row>
    <row r="315" spans="1:9" x14ac:dyDescent="0.25">
      <c r="A315" t="s">
        <v>2168</v>
      </c>
      <c r="B315" t="s">
        <v>1411</v>
      </c>
      <c r="C315">
        <v>1</v>
      </c>
      <c r="D315" t="s">
        <v>10</v>
      </c>
      <c r="E315" t="s">
        <v>3</v>
      </c>
      <c r="F315" s="2">
        <v>14026.710500499996</v>
      </c>
      <c r="G315" s="2">
        <v>42905.232119176464</v>
      </c>
      <c r="H315" s="2">
        <v>2625.470302764701</v>
      </c>
      <c r="I315">
        <v>76.470588235294116</v>
      </c>
    </row>
    <row r="316" spans="1:9" x14ac:dyDescent="0.25">
      <c r="A316" t="s">
        <v>2168</v>
      </c>
      <c r="B316" t="s">
        <v>1655</v>
      </c>
      <c r="C316">
        <v>1</v>
      </c>
      <c r="D316" t="s">
        <v>14</v>
      </c>
      <c r="E316" t="s">
        <v>10</v>
      </c>
      <c r="F316" s="2">
        <v>5415.3811015399988</v>
      </c>
      <c r="G316" s="2">
        <v>16564.69513412235</v>
      </c>
      <c r="H316" s="2">
        <v>2206.3579778117651</v>
      </c>
      <c r="I316">
        <v>67.294117647058826</v>
      </c>
    </row>
    <row r="317" spans="1:9" x14ac:dyDescent="0.25">
      <c r="A317" t="s">
        <v>2168</v>
      </c>
      <c r="B317" t="s">
        <v>17637</v>
      </c>
      <c r="C317">
        <v>1</v>
      </c>
      <c r="D317" t="s">
        <v>10</v>
      </c>
      <c r="E317" t="s">
        <v>3</v>
      </c>
      <c r="F317" s="2">
        <v>598.10002001999999</v>
      </c>
      <c r="G317" s="2">
        <v>1829.4824141788233</v>
      </c>
      <c r="H317" s="2">
        <v>475.72163291058843</v>
      </c>
      <c r="I317">
        <v>3.0588235294117645</v>
      </c>
    </row>
    <row r="318" spans="1:9" x14ac:dyDescent="0.25">
      <c r="A318" t="s">
        <v>2168</v>
      </c>
      <c r="B318" t="s">
        <v>1456</v>
      </c>
      <c r="C318">
        <v>1</v>
      </c>
      <c r="D318" t="s">
        <v>14</v>
      </c>
      <c r="E318" t="s">
        <v>10</v>
      </c>
      <c r="F318" s="2">
        <v>20470.212753850006</v>
      </c>
      <c r="G318" s="2">
        <v>62614.768423541202</v>
      </c>
      <c r="H318" s="2">
        <v>3111.766709235274</v>
      </c>
      <c r="I318">
        <v>168.23529411764707</v>
      </c>
    </row>
    <row r="319" spans="1:9" x14ac:dyDescent="0.25">
      <c r="A319" t="s">
        <v>2168</v>
      </c>
      <c r="B319" t="s">
        <v>1277</v>
      </c>
      <c r="C319">
        <v>1</v>
      </c>
      <c r="D319" t="s">
        <v>14</v>
      </c>
      <c r="E319" t="s">
        <v>10</v>
      </c>
      <c r="F319" s="2">
        <v>26036.33290406</v>
      </c>
      <c r="G319" s="2">
        <v>79640.547706536468</v>
      </c>
      <c r="H319" s="2">
        <v>12011.902904070599</v>
      </c>
      <c r="I319">
        <v>177.41176470588235</v>
      </c>
    </row>
    <row r="320" spans="1:9" x14ac:dyDescent="0.25">
      <c r="A320" t="s">
        <v>2168</v>
      </c>
      <c r="B320" t="s">
        <v>1669</v>
      </c>
      <c r="C320">
        <v>1</v>
      </c>
      <c r="D320" t="s">
        <v>3</v>
      </c>
      <c r="E320" t="s">
        <v>10</v>
      </c>
      <c r="F320" s="2">
        <v>381.36003003000002</v>
      </c>
      <c r="G320" s="2">
        <v>1166.5130330329412</v>
      </c>
      <c r="H320" s="2">
        <v>790.09420950352967</v>
      </c>
      <c r="I320">
        <v>9.1764705882352953</v>
      </c>
    </row>
    <row r="321" spans="1:9" x14ac:dyDescent="0.25">
      <c r="A321" t="s">
        <v>2168</v>
      </c>
      <c r="B321" t="s">
        <v>1449</v>
      </c>
      <c r="C321">
        <v>1</v>
      </c>
      <c r="D321" t="s">
        <v>10</v>
      </c>
      <c r="E321" t="s">
        <v>14</v>
      </c>
      <c r="F321" s="2">
        <v>7793.6002001999996</v>
      </c>
      <c r="G321" s="2">
        <v>23839.247671199999</v>
      </c>
      <c r="H321" s="2">
        <v>2575.622095647057</v>
      </c>
      <c r="I321">
        <v>30.588235294117649</v>
      </c>
    </row>
    <row r="322" spans="1:9" x14ac:dyDescent="0.25">
      <c r="A322" t="s">
        <v>2168</v>
      </c>
      <c r="B322" t="s">
        <v>1464</v>
      </c>
      <c r="C322">
        <v>1</v>
      </c>
      <c r="D322" t="s">
        <v>10</v>
      </c>
      <c r="E322" t="s">
        <v>3</v>
      </c>
      <c r="F322" s="2">
        <v>7781.94014014</v>
      </c>
      <c r="G322" s="2">
        <v>23803.581605134117</v>
      </c>
      <c r="H322" s="2">
        <v>3669.9586374329424</v>
      </c>
      <c r="I322">
        <v>21.411764705882351</v>
      </c>
    </row>
    <row r="323" spans="1:9" x14ac:dyDescent="0.25">
      <c r="A323" t="s">
        <v>2168</v>
      </c>
      <c r="B323" t="s">
        <v>1709</v>
      </c>
      <c r="C323">
        <v>1</v>
      </c>
      <c r="D323" t="s">
        <v>10</v>
      </c>
      <c r="E323" t="s">
        <v>3</v>
      </c>
      <c r="F323" s="2">
        <v>5391.0202802799995</v>
      </c>
      <c r="G323" s="2">
        <v>16490.179680856469</v>
      </c>
      <c r="H323" s="2">
        <v>2603.0530113364653</v>
      </c>
      <c r="I323">
        <v>42.823529411764703</v>
      </c>
    </row>
    <row r="324" spans="1:9" x14ac:dyDescent="0.25">
      <c r="A324" t="s">
        <v>2168</v>
      </c>
      <c r="B324" t="s">
        <v>1876</v>
      </c>
      <c r="C324">
        <v>1</v>
      </c>
      <c r="D324" t="s">
        <v>3</v>
      </c>
      <c r="E324" t="s">
        <v>10</v>
      </c>
      <c r="F324" s="2">
        <v>1095.78572001</v>
      </c>
      <c r="G324" s="2">
        <v>3351.8151435599998</v>
      </c>
      <c r="H324" s="2">
        <v>986.45315297176455</v>
      </c>
      <c r="I324">
        <v>3.0588235294117645</v>
      </c>
    </row>
    <row r="325" spans="1:9" x14ac:dyDescent="0.25">
      <c r="A325" t="s">
        <v>2168</v>
      </c>
      <c r="B325" t="s">
        <v>1430</v>
      </c>
      <c r="C325">
        <v>1</v>
      </c>
      <c r="D325" t="s">
        <v>10</v>
      </c>
      <c r="E325" t="s">
        <v>3</v>
      </c>
      <c r="F325" s="2">
        <v>16914.080640639997</v>
      </c>
      <c r="G325" s="2">
        <v>51737.187841957639</v>
      </c>
      <c r="H325" s="2">
        <v>11821.239375491787</v>
      </c>
      <c r="I325">
        <v>97.882352941176464</v>
      </c>
    </row>
    <row r="326" spans="1:9" x14ac:dyDescent="0.25">
      <c r="A326" t="s">
        <v>2168</v>
      </c>
      <c r="B326" t="s">
        <v>1537</v>
      </c>
      <c r="C326">
        <v>1</v>
      </c>
      <c r="D326" t="s">
        <v>10</v>
      </c>
      <c r="E326" t="s">
        <v>3</v>
      </c>
      <c r="F326" s="2">
        <v>5161.06024024</v>
      </c>
      <c r="G326" s="2">
        <v>15786.772499557646</v>
      </c>
      <c r="H326" s="2">
        <v>4651.3555855152918</v>
      </c>
      <c r="I326">
        <v>36.705882352941181</v>
      </c>
    </row>
    <row r="327" spans="1:9" x14ac:dyDescent="0.25">
      <c r="A327" t="s">
        <v>2168</v>
      </c>
      <c r="B327" t="s">
        <v>1298</v>
      </c>
      <c r="C327">
        <v>1</v>
      </c>
      <c r="D327" t="s">
        <v>14</v>
      </c>
      <c r="E327" t="s">
        <v>10</v>
      </c>
      <c r="F327" s="2">
        <v>38677.683354689994</v>
      </c>
      <c r="G327" s="2">
        <v>118308.20790846352</v>
      </c>
      <c r="H327" s="2">
        <v>57.255017988149227</v>
      </c>
      <c r="I327">
        <v>204.94117647058823</v>
      </c>
    </row>
    <row r="328" spans="1:9" x14ac:dyDescent="0.25">
      <c r="A328" t="s">
        <v>2168</v>
      </c>
      <c r="B328" t="s">
        <v>1188</v>
      </c>
      <c r="C328">
        <v>1</v>
      </c>
      <c r="D328" t="s">
        <v>14</v>
      </c>
      <c r="E328" t="s">
        <v>10</v>
      </c>
      <c r="F328" s="2">
        <v>13619.702503500002</v>
      </c>
      <c r="G328" s="2">
        <v>41660.266481294122</v>
      </c>
      <c r="H328" s="2">
        <v>2431.0871688235006</v>
      </c>
      <c r="I328">
        <v>152.94117647058823</v>
      </c>
    </row>
    <row r="329" spans="1:9" x14ac:dyDescent="0.25">
      <c r="A329" t="s">
        <v>2168</v>
      </c>
      <c r="B329" t="s">
        <v>1899</v>
      </c>
      <c r="C329">
        <v>1</v>
      </c>
      <c r="D329" t="s">
        <v>10</v>
      </c>
      <c r="E329" t="s">
        <v>3</v>
      </c>
      <c r="F329" s="2">
        <v>7226.7703603600003</v>
      </c>
      <c r="G329" s="2">
        <v>22105.415219924707</v>
      </c>
      <c r="H329" s="2">
        <v>8465.7695806258816</v>
      </c>
      <c r="I329">
        <v>55.058823529411768</v>
      </c>
    </row>
    <row r="330" spans="1:9" x14ac:dyDescent="0.25">
      <c r="A330" t="s">
        <v>2168</v>
      </c>
      <c r="B330" t="s">
        <v>17638</v>
      </c>
      <c r="C330">
        <v>1</v>
      </c>
      <c r="D330" t="s">
        <v>3</v>
      </c>
      <c r="E330" t="s">
        <v>10</v>
      </c>
      <c r="F330" s="2">
        <v>379.05098002999995</v>
      </c>
      <c r="G330" s="2">
        <v>1159.450056562353</v>
      </c>
      <c r="H330" s="2">
        <v>404.40424479764721</v>
      </c>
      <c r="I330">
        <v>9.1764705882352953</v>
      </c>
    </row>
    <row r="331" spans="1:9" x14ac:dyDescent="0.25">
      <c r="A331" t="s">
        <v>2168</v>
      </c>
      <c r="B331" t="s">
        <v>1989</v>
      </c>
      <c r="C331">
        <v>1</v>
      </c>
      <c r="D331" t="s">
        <v>14</v>
      </c>
      <c r="E331" t="s">
        <v>3</v>
      </c>
      <c r="F331" s="2">
        <v>1562.3902503499999</v>
      </c>
      <c r="G331" s="2">
        <v>4779.076059894117</v>
      </c>
      <c r="H331" s="2">
        <v>2128.6838061411745</v>
      </c>
      <c r="I331">
        <v>15.294117647058824</v>
      </c>
    </row>
    <row r="332" spans="1:9" x14ac:dyDescent="0.25">
      <c r="A332" t="s">
        <v>2168</v>
      </c>
      <c r="B332" t="s">
        <v>1400</v>
      </c>
      <c r="C332">
        <v>1</v>
      </c>
      <c r="D332" t="s">
        <v>14</v>
      </c>
      <c r="E332" t="s">
        <v>10</v>
      </c>
      <c r="F332" s="2">
        <v>15865.732503500005</v>
      </c>
      <c r="G332" s="2">
        <v>48530.475893058843</v>
      </c>
      <c r="H332" s="2">
        <v>19052.33658058822</v>
      </c>
      <c r="I332">
        <v>152.94117647058823</v>
      </c>
    </row>
    <row r="333" spans="1:9" x14ac:dyDescent="0.25">
      <c r="A333" t="s">
        <v>2168</v>
      </c>
      <c r="B333" t="s">
        <v>1538</v>
      </c>
      <c r="C333">
        <v>1</v>
      </c>
      <c r="D333" t="s">
        <v>10</v>
      </c>
      <c r="E333" t="s">
        <v>3</v>
      </c>
      <c r="F333" s="2">
        <v>614.26006006</v>
      </c>
      <c r="G333" s="2">
        <v>1878.9131248894118</v>
      </c>
      <c r="H333" s="2">
        <v>66.985543437647365</v>
      </c>
      <c r="I333">
        <v>9.1764705882352953</v>
      </c>
    </row>
    <row r="334" spans="1:9" x14ac:dyDescent="0.25">
      <c r="A334" t="s">
        <v>2168</v>
      </c>
      <c r="B334" t="s">
        <v>1707</v>
      </c>
      <c r="C334">
        <v>1</v>
      </c>
      <c r="D334" t="s">
        <v>10</v>
      </c>
      <c r="E334" t="s">
        <v>3</v>
      </c>
      <c r="F334" s="2">
        <v>1782.8601601599999</v>
      </c>
      <c r="G334" s="2">
        <v>5453.4546075482349</v>
      </c>
      <c r="H334" s="2">
        <v>682.84830799058909</v>
      </c>
      <c r="I334">
        <v>24.470588235294116</v>
      </c>
    </row>
    <row r="335" spans="1:9" x14ac:dyDescent="0.25">
      <c r="A335" t="s">
        <v>2182</v>
      </c>
      <c r="B335" t="s">
        <v>1786</v>
      </c>
      <c r="C335">
        <v>1</v>
      </c>
      <c r="D335" t="s">
        <v>6</v>
      </c>
      <c r="E335" t="s">
        <v>10</v>
      </c>
      <c r="F335" s="2">
        <v>1259.6501201599999</v>
      </c>
      <c r="G335" s="2">
        <v>3853.0474263717642</v>
      </c>
      <c r="H335" s="2">
        <v>481.91752446117709</v>
      </c>
      <c r="I335">
        <v>12.235294117647058</v>
      </c>
    </row>
    <row r="336" spans="1:9" x14ac:dyDescent="0.25">
      <c r="A336" t="s">
        <v>2182</v>
      </c>
      <c r="B336" t="s">
        <v>17639</v>
      </c>
      <c r="C336">
        <v>1</v>
      </c>
      <c r="D336" t="s">
        <v>10</v>
      </c>
      <c r="E336" t="s">
        <v>9</v>
      </c>
      <c r="F336" s="2">
        <v>3224.8700800799998</v>
      </c>
      <c r="G336" s="2">
        <v>9864.3084802447047</v>
      </c>
      <c r="H336" s="2">
        <v>1018.7416668611766</v>
      </c>
      <c r="I336">
        <v>12.235294117647058</v>
      </c>
    </row>
    <row r="337" spans="1:9" x14ac:dyDescent="0.25">
      <c r="A337" t="s">
        <v>2182</v>
      </c>
      <c r="B337" t="s">
        <v>1310</v>
      </c>
      <c r="C337">
        <v>1</v>
      </c>
      <c r="D337" t="s">
        <v>3</v>
      </c>
      <c r="E337" t="s">
        <v>10</v>
      </c>
      <c r="F337" s="2">
        <v>1368.8649900400001</v>
      </c>
      <c r="G337" s="2">
        <v>4187.1164401223532</v>
      </c>
      <c r="H337" s="2">
        <v>313.72851071058852</v>
      </c>
      <c r="I337">
        <v>12.235294117647058</v>
      </c>
    </row>
    <row r="338" spans="1:9" x14ac:dyDescent="0.25">
      <c r="A338" t="s">
        <v>2182</v>
      </c>
      <c r="B338" t="s">
        <v>1720</v>
      </c>
      <c r="C338">
        <v>1</v>
      </c>
      <c r="D338" t="s">
        <v>3</v>
      </c>
      <c r="E338" t="s">
        <v>7</v>
      </c>
      <c r="F338" s="2">
        <v>2225.6357800300002</v>
      </c>
      <c r="G338" s="2">
        <v>6807.8270918564713</v>
      </c>
      <c r="H338" s="2">
        <v>1354.1241397411759</v>
      </c>
      <c r="I338">
        <v>9.1764705882352953</v>
      </c>
    </row>
    <row r="339" spans="1:9" x14ac:dyDescent="0.25">
      <c r="A339" t="s">
        <v>2182</v>
      </c>
      <c r="B339" t="s">
        <v>1352</v>
      </c>
      <c r="C339">
        <v>1</v>
      </c>
      <c r="D339" t="s">
        <v>6</v>
      </c>
      <c r="E339" t="s">
        <v>3</v>
      </c>
      <c r="F339" s="2">
        <v>3169.7903304399997</v>
      </c>
      <c r="G339" s="2">
        <v>9695.8292460517641</v>
      </c>
      <c r="H339" s="2">
        <v>3143.3295542847086</v>
      </c>
      <c r="I339">
        <v>33.647058823529413</v>
      </c>
    </row>
    <row r="340" spans="1:9" x14ac:dyDescent="0.25">
      <c r="A340" t="s">
        <v>2182</v>
      </c>
      <c r="B340" t="s">
        <v>1739</v>
      </c>
      <c r="C340">
        <v>1</v>
      </c>
      <c r="D340" t="s">
        <v>6</v>
      </c>
      <c r="E340" t="s">
        <v>9</v>
      </c>
      <c r="F340" s="2">
        <v>534.86012016000006</v>
      </c>
      <c r="G340" s="2">
        <v>1636.042720489412</v>
      </c>
      <c r="H340" s="2">
        <v>483.41683838117603</v>
      </c>
      <c r="I340">
        <v>12.235294117647058</v>
      </c>
    </row>
    <row r="341" spans="1:9" x14ac:dyDescent="0.25">
      <c r="A341" t="s">
        <v>2182</v>
      </c>
      <c r="B341" t="s">
        <v>1724</v>
      </c>
      <c r="C341">
        <v>1</v>
      </c>
      <c r="D341" t="s">
        <v>10</v>
      </c>
      <c r="E341" t="s">
        <v>3</v>
      </c>
      <c r="F341" s="2">
        <v>888.58004003999997</v>
      </c>
      <c r="G341" s="2">
        <v>2718.00953424</v>
      </c>
      <c r="H341" s="2">
        <v>1019.3079152329411</v>
      </c>
      <c r="I341">
        <v>6.117647058823529</v>
      </c>
    </row>
    <row r="342" spans="1:9" x14ac:dyDescent="0.25">
      <c r="A342" t="s">
        <v>2182</v>
      </c>
      <c r="B342" t="s">
        <v>2068</v>
      </c>
      <c r="C342">
        <v>1</v>
      </c>
      <c r="D342" t="s">
        <v>9</v>
      </c>
      <c r="E342" t="s">
        <v>3</v>
      </c>
      <c r="F342" s="2">
        <v>218.83006009999997</v>
      </c>
      <c r="G342" s="2">
        <v>669.36253677647051</v>
      </c>
      <c r="H342" s="2">
        <v>259.63367501882368</v>
      </c>
      <c r="I342">
        <v>3.0588235294117645</v>
      </c>
    </row>
    <row r="343" spans="1:9" x14ac:dyDescent="0.25">
      <c r="A343" t="s">
        <v>2182</v>
      </c>
      <c r="B343" t="s">
        <v>1937</v>
      </c>
      <c r="C343">
        <v>1</v>
      </c>
      <c r="D343" t="s">
        <v>10</v>
      </c>
      <c r="E343" t="s">
        <v>3</v>
      </c>
      <c r="F343" s="2">
        <v>529.11004004000006</v>
      </c>
      <c r="G343" s="2">
        <v>1618.4542401223532</v>
      </c>
      <c r="H343" s="2">
        <v>161.45440229176444</v>
      </c>
      <c r="I343">
        <v>6.117647058823529</v>
      </c>
    </row>
    <row r="344" spans="1:9" x14ac:dyDescent="0.25">
      <c r="A344" t="s">
        <v>2182</v>
      </c>
      <c r="B344" t="s">
        <v>17640</v>
      </c>
      <c r="C344">
        <v>1</v>
      </c>
      <c r="D344" t="s">
        <v>10</v>
      </c>
      <c r="E344" t="s">
        <v>3</v>
      </c>
      <c r="F344" s="2">
        <v>530.48002001999998</v>
      </c>
      <c r="G344" s="2">
        <v>1622.6447671200001</v>
      </c>
      <c r="H344" s="2">
        <v>82.356315263529325</v>
      </c>
      <c r="I344">
        <v>3.0588235294117645</v>
      </c>
    </row>
    <row r="345" spans="1:9" x14ac:dyDescent="0.25">
      <c r="A345" t="s">
        <v>2182</v>
      </c>
      <c r="B345" t="s">
        <v>17641</v>
      </c>
      <c r="C345">
        <v>1</v>
      </c>
      <c r="D345" t="s">
        <v>6</v>
      </c>
      <c r="E345" t="s">
        <v>10</v>
      </c>
      <c r="F345" s="2">
        <v>296.26003003999995</v>
      </c>
      <c r="G345" s="2">
        <v>906.20715071058817</v>
      </c>
      <c r="H345" s="2">
        <v>128.3787928800003</v>
      </c>
      <c r="I345">
        <v>3.0588235294117645</v>
      </c>
    </row>
    <row r="346" spans="1:9" x14ac:dyDescent="0.25">
      <c r="A346" t="s">
        <v>2182</v>
      </c>
      <c r="B346" t="s">
        <v>1718</v>
      </c>
      <c r="C346">
        <v>1</v>
      </c>
      <c r="D346" t="s">
        <v>10</v>
      </c>
      <c r="E346" t="s">
        <v>3</v>
      </c>
      <c r="F346" s="2">
        <v>720.65002001999994</v>
      </c>
      <c r="G346" s="2">
        <v>2204.341237708235</v>
      </c>
      <c r="H346" s="2">
        <v>457.94763526352943</v>
      </c>
      <c r="I346">
        <v>3.0588235294117645</v>
      </c>
    </row>
    <row r="347" spans="1:9" x14ac:dyDescent="0.25">
      <c r="A347" t="s">
        <v>2182</v>
      </c>
      <c r="B347" t="s">
        <v>2139</v>
      </c>
      <c r="C347">
        <v>1</v>
      </c>
      <c r="D347" t="s">
        <v>3</v>
      </c>
      <c r="E347" t="s">
        <v>10</v>
      </c>
      <c r="F347" s="2">
        <v>678.19550001000005</v>
      </c>
      <c r="G347" s="2">
        <v>2074.4803529717647</v>
      </c>
      <c r="H347" s="2">
        <v>674.39264944235254</v>
      </c>
      <c r="I347">
        <v>3.0588235294117645</v>
      </c>
    </row>
    <row r="348" spans="1:9" x14ac:dyDescent="0.25">
      <c r="A348" t="s">
        <v>2182</v>
      </c>
      <c r="B348" t="s">
        <v>1913</v>
      </c>
      <c r="C348">
        <v>1</v>
      </c>
      <c r="D348" t="s">
        <v>3</v>
      </c>
      <c r="E348" t="s">
        <v>10</v>
      </c>
      <c r="F348" s="2">
        <v>1731.52513002</v>
      </c>
      <c r="G348" s="2">
        <v>5296.429809472942</v>
      </c>
      <c r="H348" s="2">
        <v>1619.9985482964701</v>
      </c>
      <c r="I348">
        <v>6.117647058823529</v>
      </c>
    </row>
    <row r="349" spans="1:9" x14ac:dyDescent="0.25">
      <c r="A349" t="s">
        <v>2182</v>
      </c>
      <c r="B349" t="s">
        <v>1729</v>
      </c>
      <c r="C349">
        <v>1</v>
      </c>
      <c r="D349" t="s">
        <v>10</v>
      </c>
      <c r="E349" t="s">
        <v>3</v>
      </c>
      <c r="F349" s="2">
        <v>1849.7800400399997</v>
      </c>
      <c r="G349" s="2">
        <v>5658.1507107105872</v>
      </c>
      <c r="H349" s="2">
        <v>1193.9609269976479</v>
      </c>
      <c r="I349">
        <v>6.117647058823529</v>
      </c>
    </row>
    <row r="350" spans="1:9" x14ac:dyDescent="0.25">
      <c r="A350" t="s">
        <v>2182</v>
      </c>
      <c r="B350" t="s">
        <v>17642</v>
      </c>
      <c r="C350">
        <v>1</v>
      </c>
      <c r="D350" t="s">
        <v>9</v>
      </c>
      <c r="E350" t="s">
        <v>10</v>
      </c>
      <c r="F350" s="2">
        <v>1337.3501202</v>
      </c>
      <c r="G350" s="2">
        <v>4090.7180147294116</v>
      </c>
      <c r="H350" s="2">
        <v>144.865637157647</v>
      </c>
      <c r="I350">
        <v>6.117647058823529</v>
      </c>
    </row>
    <row r="351" spans="1:9" x14ac:dyDescent="0.25">
      <c r="A351" t="s">
        <v>2182</v>
      </c>
      <c r="B351" t="s">
        <v>1450</v>
      </c>
      <c r="C351">
        <v>1</v>
      </c>
      <c r="D351" t="s">
        <v>3</v>
      </c>
      <c r="E351" t="s">
        <v>7</v>
      </c>
      <c r="F351" s="2">
        <v>806.55457002000003</v>
      </c>
      <c r="G351" s="2">
        <v>2467.1080965317647</v>
      </c>
      <c r="H351" s="2">
        <v>346.88762649411746</v>
      </c>
      <c r="I351">
        <v>6.117647058823529</v>
      </c>
    </row>
    <row r="352" spans="1:9" x14ac:dyDescent="0.25">
      <c r="A352" t="s">
        <v>2182</v>
      </c>
      <c r="B352" t="s">
        <v>17643</v>
      </c>
      <c r="C352">
        <v>1</v>
      </c>
      <c r="D352" t="s">
        <v>10</v>
      </c>
      <c r="E352" t="s">
        <v>9</v>
      </c>
      <c r="F352" s="2">
        <v>1437.3300600600001</v>
      </c>
      <c r="G352" s="2">
        <v>4396.5390072423534</v>
      </c>
      <c r="H352" s="2">
        <v>19.393308969412562</v>
      </c>
      <c r="I352">
        <v>9.1764705882352953</v>
      </c>
    </row>
    <row r="353" spans="1:9" x14ac:dyDescent="0.25">
      <c r="A353" t="s">
        <v>2182</v>
      </c>
      <c r="B353" t="s">
        <v>1625</v>
      </c>
      <c r="C353">
        <v>1</v>
      </c>
      <c r="D353" t="s">
        <v>9</v>
      </c>
      <c r="E353" t="s">
        <v>6</v>
      </c>
      <c r="F353" s="2">
        <v>1388.8603606000001</v>
      </c>
      <c r="G353" s="2">
        <v>4248.2787500705881</v>
      </c>
      <c r="H353" s="2">
        <v>79.253565957646956</v>
      </c>
      <c r="I353">
        <v>18.352941176470591</v>
      </c>
    </row>
    <row r="354" spans="1:9" x14ac:dyDescent="0.25">
      <c r="A354" t="s">
        <v>2182</v>
      </c>
      <c r="B354" t="s">
        <v>1428</v>
      </c>
      <c r="C354">
        <v>1</v>
      </c>
      <c r="D354" t="s">
        <v>10</v>
      </c>
      <c r="E354" t="s">
        <v>3</v>
      </c>
      <c r="F354" s="2">
        <v>5640.7701801800004</v>
      </c>
      <c r="G354" s="2">
        <v>17254.120551138825</v>
      </c>
      <c r="H354" s="2">
        <v>77.452347959997041</v>
      </c>
      <c r="I354">
        <v>27.529411764705884</v>
      </c>
    </row>
    <row r="355" spans="1:9" x14ac:dyDescent="0.25">
      <c r="A355" t="s">
        <v>2182</v>
      </c>
      <c r="B355" t="s">
        <v>2074</v>
      </c>
      <c r="C355">
        <v>1</v>
      </c>
      <c r="D355" t="s">
        <v>3</v>
      </c>
      <c r="E355" t="s">
        <v>9</v>
      </c>
      <c r="F355" s="2">
        <v>982.54467005000015</v>
      </c>
      <c r="G355" s="2">
        <v>3005.4307554470593</v>
      </c>
      <c r="H355" s="2">
        <v>42.137222552941246</v>
      </c>
      <c r="I355">
        <v>15.294117647058824</v>
      </c>
    </row>
    <row r="356" spans="1:9" x14ac:dyDescent="0.25">
      <c r="A356" t="s">
        <v>2182</v>
      </c>
      <c r="B356" t="s">
        <v>1722</v>
      </c>
      <c r="C356">
        <v>1</v>
      </c>
      <c r="D356" t="s">
        <v>3</v>
      </c>
      <c r="E356" t="s">
        <v>7</v>
      </c>
      <c r="F356" s="2">
        <v>1685.0976400199997</v>
      </c>
      <c r="G356" s="2">
        <v>5154.4163106494116</v>
      </c>
      <c r="H356" s="2">
        <v>1991.8523535529414</v>
      </c>
      <c r="I356">
        <v>6.117647058823529</v>
      </c>
    </row>
    <row r="357" spans="1:9" x14ac:dyDescent="0.25">
      <c r="A357" t="s">
        <v>2182</v>
      </c>
      <c r="B357" t="s">
        <v>17644</v>
      </c>
      <c r="C357">
        <v>1</v>
      </c>
      <c r="D357" t="s">
        <v>6</v>
      </c>
      <c r="E357" t="s">
        <v>14</v>
      </c>
      <c r="F357" s="2">
        <v>108.96003004000001</v>
      </c>
      <c r="G357" s="2">
        <v>333.28950365176468</v>
      </c>
      <c r="H357" s="2">
        <v>128.47064950352939</v>
      </c>
      <c r="I357">
        <v>3.0588235294117645</v>
      </c>
    </row>
    <row r="358" spans="1:9" x14ac:dyDescent="0.25">
      <c r="A358" t="s">
        <v>2177</v>
      </c>
      <c r="B358" t="s">
        <v>2044</v>
      </c>
      <c r="C358">
        <v>1</v>
      </c>
      <c r="D358" t="s">
        <v>3</v>
      </c>
      <c r="E358" t="s">
        <v>10</v>
      </c>
      <c r="F358" s="2">
        <v>255.71138001</v>
      </c>
      <c r="G358" s="2">
        <v>782.1759859129412</v>
      </c>
      <c r="H358" s="2">
        <v>32.847604736470622</v>
      </c>
      <c r="I358">
        <v>3.0588235294117645</v>
      </c>
    </row>
    <row r="359" spans="1:9" x14ac:dyDescent="0.25">
      <c r="A359" t="s">
        <v>2177</v>
      </c>
      <c r="B359" t="s">
        <v>1969</v>
      </c>
      <c r="C359">
        <v>1</v>
      </c>
      <c r="D359" t="s">
        <v>10</v>
      </c>
      <c r="E359" t="s">
        <v>3</v>
      </c>
      <c r="F359" s="2">
        <v>280.16004004000001</v>
      </c>
      <c r="G359" s="2">
        <v>856.96012247529416</v>
      </c>
      <c r="H359" s="2">
        <v>274.27858817411783</v>
      </c>
      <c r="I359">
        <v>6.117647058823529</v>
      </c>
    </row>
    <row r="360" spans="1:9" x14ac:dyDescent="0.25">
      <c r="A360" t="s">
        <v>2177</v>
      </c>
      <c r="B360" t="s">
        <v>1968</v>
      </c>
      <c r="C360">
        <v>1</v>
      </c>
      <c r="D360" t="s">
        <v>4</v>
      </c>
      <c r="E360" t="s">
        <v>3</v>
      </c>
      <c r="F360" s="2">
        <v>526.77008009999997</v>
      </c>
      <c r="G360" s="2">
        <v>1611.2967156</v>
      </c>
      <c r="H360" s="2">
        <v>434.063423284706</v>
      </c>
      <c r="I360">
        <v>6.117647058823529</v>
      </c>
    </row>
    <row r="361" spans="1:9" x14ac:dyDescent="0.25">
      <c r="A361" t="s">
        <v>2179</v>
      </c>
      <c r="B361" t="s">
        <v>1640</v>
      </c>
      <c r="C361">
        <v>1</v>
      </c>
      <c r="D361" t="s">
        <v>3</v>
      </c>
      <c r="E361" t="s">
        <v>7</v>
      </c>
      <c r="F361" s="2">
        <v>323.63001000999998</v>
      </c>
      <c r="G361" s="2">
        <v>989.92708944235278</v>
      </c>
      <c r="H361" s="2">
        <v>90.694301482352827</v>
      </c>
      <c r="I361">
        <v>3.0588235294117645</v>
      </c>
    </row>
    <row r="362" spans="1:9" x14ac:dyDescent="0.25">
      <c r="A362" t="s">
        <v>2179</v>
      </c>
      <c r="B362" t="s">
        <v>1795</v>
      </c>
      <c r="C362">
        <v>1</v>
      </c>
      <c r="D362" t="s">
        <v>7</v>
      </c>
      <c r="E362" t="s">
        <v>3</v>
      </c>
      <c r="F362" s="2">
        <v>14577.372383739996</v>
      </c>
      <c r="G362" s="2">
        <v>44589.609644381162</v>
      </c>
      <c r="H362" s="2">
        <v>381.65282724708186</v>
      </c>
      <c r="I362">
        <v>104</v>
      </c>
    </row>
    <row r="363" spans="1:9" x14ac:dyDescent="0.25">
      <c r="A363" t="s">
        <v>2179</v>
      </c>
      <c r="B363" t="s">
        <v>1832</v>
      </c>
      <c r="C363">
        <v>1</v>
      </c>
      <c r="D363" t="s">
        <v>7</v>
      </c>
      <c r="E363" t="s">
        <v>4</v>
      </c>
      <c r="F363" s="2">
        <v>414.44014021999999</v>
      </c>
      <c r="G363" s="2">
        <v>1267.6992524376469</v>
      </c>
      <c r="H363" s="2">
        <v>52.060992574117769</v>
      </c>
      <c r="I363">
        <v>6.117647058823529</v>
      </c>
    </row>
    <row r="364" spans="1:9" x14ac:dyDescent="0.25">
      <c r="A364" t="s">
        <v>2179</v>
      </c>
      <c r="B364" t="s">
        <v>1794</v>
      </c>
      <c r="C364">
        <v>1</v>
      </c>
      <c r="D364" t="s">
        <v>10</v>
      </c>
      <c r="E364" t="s">
        <v>4</v>
      </c>
      <c r="F364" s="2">
        <v>9244.5205205199982</v>
      </c>
      <c r="G364" s="2">
        <v>28277.356886296464</v>
      </c>
      <c r="H364" s="2">
        <v>2001.5121812094135</v>
      </c>
      <c r="I364">
        <v>79.529411764705884</v>
      </c>
    </row>
    <row r="365" spans="1:9" x14ac:dyDescent="0.25">
      <c r="A365" t="s">
        <v>2179</v>
      </c>
      <c r="B365" t="s">
        <v>1848</v>
      </c>
      <c r="C365">
        <v>1</v>
      </c>
      <c r="D365" t="s">
        <v>7</v>
      </c>
      <c r="E365" t="s">
        <v>4</v>
      </c>
      <c r="F365" s="2">
        <v>125.99007010999999</v>
      </c>
      <c r="G365" s="2">
        <v>385.38139092470584</v>
      </c>
      <c r="H365" s="2">
        <v>83.322260992941253</v>
      </c>
      <c r="I365">
        <v>3.0588235294117645</v>
      </c>
    </row>
    <row r="366" spans="1:9" x14ac:dyDescent="0.25">
      <c r="A366" t="s">
        <v>2179</v>
      </c>
      <c r="B366" t="s">
        <v>1201</v>
      </c>
      <c r="C366">
        <v>1</v>
      </c>
      <c r="D366" t="s">
        <v>7</v>
      </c>
      <c r="E366" t="s">
        <v>10</v>
      </c>
      <c r="F366" s="2">
        <v>10798.693856049989</v>
      </c>
      <c r="G366" s="2">
        <v>33031.298853799963</v>
      </c>
      <c r="H366" s="2">
        <v>3083.0409848588824</v>
      </c>
      <c r="I366">
        <v>168.23529411764707</v>
      </c>
    </row>
    <row r="367" spans="1:9" x14ac:dyDescent="0.25">
      <c r="A367" t="s">
        <v>2179</v>
      </c>
      <c r="B367" t="s">
        <v>17645</v>
      </c>
      <c r="C367">
        <v>1</v>
      </c>
      <c r="D367" t="s">
        <v>3</v>
      </c>
      <c r="E367" t="s">
        <v>4</v>
      </c>
      <c r="F367" s="2">
        <v>2460.9475500900003</v>
      </c>
      <c r="G367" s="2">
        <v>7527.6042708635296</v>
      </c>
      <c r="H367" s="2">
        <v>399.06271404235099</v>
      </c>
      <c r="I367">
        <v>27.529411764705884</v>
      </c>
    </row>
    <row r="368" spans="1:9" x14ac:dyDescent="0.25">
      <c r="A368" t="s">
        <v>2179</v>
      </c>
      <c r="B368" t="s">
        <v>17646</v>
      </c>
      <c r="C368">
        <v>1</v>
      </c>
      <c r="D368" t="s">
        <v>10</v>
      </c>
      <c r="E368" t="s">
        <v>3</v>
      </c>
      <c r="F368" s="2">
        <v>1734.8301201200002</v>
      </c>
      <c r="G368" s="2">
        <v>5306.5391909552945</v>
      </c>
      <c r="H368" s="2">
        <v>1389.1925715811758</v>
      </c>
      <c r="I368">
        <v>18.352941176470591</v>
      </c>
    </row>
    <row r="369" spans="1:10" x14ac:dyDescent="0.25">
      <c r="A369" t="s">
        <v>2179</v>
      </c>
      <c r="B369" t="s">
        <v>1888</v>
      </c>
      <c r="C369">
        <v>1</v>
      </c>
      <c r="D369" t="s">
        <v>10</v>
      </c>
      <c r="E369" t="s">
        <v>4</v>
      </c>
      <c r="F369" s="2">
        <v>4872.8902202199997</v>
      </c>
      <c r="G369" s="2">
        <v>14905.311261849412</v>
      </c>
      <c r="H369" s="2">
        <v>499.90420336235263</v>
      </c>
      <c r="I369">
        <v>33.647058823529413</v>
      </c>
    </row>
    <row r="370" spans="1:10" x14ac:dyDescent="0.25">
      <c r="A370" t="s">
        <v>2175</v>
      </c>
      <c r="B370" t="s">
        <v>1971</v>
      </c>
      <c r="C370">
        <v>1</v>
      </c>
      <c r="D370" t="s">
        <v>4</v>
      </c>
      <c r="E370" t="s">
        <v>10</v>
      </c>
      <c r="F370" s="2">
        <v>236.22004005000002</v>
      </c>
      <c r="G370" s="2">
        <v>722.55541662352948</v>
      </c>
      <c r="H370" s="2">
        <v>6.5152328494116585</v>
      </c>
      <c r="I370">
        <v>3.0588235294117645</v>
      </c>
    </row>
    <row r="371" spans="1:10" x14ac:dyDescent="0.25">
      <c r="A371" t="s">
        <v>2174</v>
      </c>
      <c r="B371" t="s">
        <v>1903</v>
      </c>
      <c r="C371">
        <v>1</v>
      </c>
      <c r="D371" t="s">
        <v>4</v>
      </c>
      <c r="E371" t="s">
        <v>14</v>
      </c>
      <c r="F371" s="2">
        <v>130.13004005000002</v>
      </c>
      <c r="G371" s="2">
        <v>398.04482838823532</v>
      </c>
      <c r="H371" s="2">
        <v>111.89179535529397</v>
      </c>
      <c r="I371">
        <v>3.0588235294117645</v>
      </c>
    </row>
    <row r="372" spans="1:10" x14ac:dyDescent="0.25">
      <c r="A372" t="s">
        <v>2177</v>
      </c>
      <c r="B372" t="s">
        <v>1501</v>
      </c>
      <c r="C372">
        <v>1</v>
      </c>
      <c r="D372" t="s">
        <v>6</v>
      </c>
      <c r="E372" t="s">
        <v>10</v>
      </c>
      <c r="F372" s="2">
        <v>278.85006008000005</v>
      </c>
      <c r="G372" s="2">
        <v>852.95312495058829</v>
      </c>
      <c r="H372" s="2">
        <v>227.30111517176459</v>
      </c>
      <c r="I372">
        <v>6.117647058823529</v>
      </c>
    </row>
    <row r="373" spans="1:10" x14ac:dyDescent="0.25">
      <c r="A373" t="s">
        <v>2177</v>
      </c>
      <c r="B373" t="s">
        <v>2007</v>
      </c>
      <c r="C373">
        <v>1</v>
      </c>
      <c r="D373" t="s">
        <v>10</v>
      </c>
      <c r="E373" t="s">
        <v>3</v>
      </c>
      <c r="F373" s="2">
        <v>1130.5500400399999</v>
      </c>
      <c r="G373" s="2">
        <v>3458.1530636517646</v>
      </c>
      <c r="H373" s="2">
        <v>572.24406346823457</v>
      </c>
      <c r="I373">
        <v>6.117647058823529</v>
      </c>
    </row>
    <row r="374" spans="1:10" x14ac:dyDescent="0.25">
      <c r="A374" t="s">
        <v>2177</v>
      </c>
      <c r="B374" t="s">
        <v>2051</v>
      </c>
      <c r="C374">
        <v>1</v>
      </c>
      <c r="D374" t="s">
        <v>3</v>
      </c>
      <c r="E374" t="s">
        <v>10</v>
      </c>
      <c r="F374" s="2">
        <v>721.08631001000003</v>
      </c>
      <c r="G374" s="2">
        <v>2205.6757717952942</v>
      </c>
      <c r="H374" s="2">
        <v>494.77605414823518</v>
      </c>
      <c r="I374">
        <v>3.0588235294117645</v>
      </c>
    </row>
    <row r="375" spans="1:10" x14ac:dyDescent="0.25">
      <c r="A375" t="s">
        <v>2177</v>
      </c>
      <c r="B375" t="s">
        <v>1519</v>
      </c>
      <c r="C375">
        <v>1</v>
      </c>
      <c r="D375" t="s">
        <v>10</v>
      </c>
      <c r="E375" t="s">
        <v>3</v>
      </c>
      <c r="F375" s="2">
        <v>3532.2002202199997</v>
      </c>
      <c r="G375" s="2">
        <v>10804.377144202354</v>
      </c>
      <c r="H375" s="2">
        <v>1358.9810302517635</v>
      </c>
      <c r="I375">
        <v>33.647058823529413</v>
      </c>
    </row>
    <row r="376" spans="1:10" x14ac:dyDescent="0.25">
      <c r="A376" t="s">
        <v>2177</v>
      </c>
      <c r="B376" t="s">
        <v>1236</v>
      </c>
      <c r="C376">
        <v>1</v>
      </c>
      <c r="D376" t="s">
        <v>10</v>
      </c>
      <c r="E376" t="s">
        <v>3</v>
      </c>
      <c r="F376" s="2">
        <v>10110.510600599999</v>
      </c>
      <c r="G376" s="2">
        <v>30926.267719482352</v>
      </c>
      <c r="H376" s="2">
        <v>4683.1578367294087</v>
      </c>
      <c r="I376">
        <v>91.764705882352942</v>
      </c>
    </row>
    <row r="377" spans="1:10" x14ac:dyDescent="0.25">
      <c r="A377" t="s">
        <v>2177</v>
      </c>
      <c r="B377" t="s">
        <v>1287</v>
      </c>
      <c r="C377">
        <v>1</v>
      </c>
      <c r="D377" t="s">
        <v>6</v>
      </c>
      <c r="E377" t="s">
        <v>9</v>
      </c>
      <c r="F377" s="2">
        <v>1067.8501802400001</v>
      </c>
      <c r="G377" s="2">
        <v>3266.3652572047063</v>
      </c>
      <c r="H377" s="2">
        <v>280.49466933646954</v>
      </c>
      <c r="I377">
        <v>18.352941176470591</v>
      </c>
    </row>
    <row r="378" spans="1:10" x14ac:dyDescent="0.25">
      <c r="A378" t="s">
        <v>2177</v>
      </c>
      <c r="B378" t="s">
        <v>1259</v>
      </c>
      <c r="C378">
        <v>1</v>
      </c>
      <c r="D378" t="s">
        <v>4</v>
      </c>
      <c r="E378" t="s">
        <v>6</v>
      </c>
      <c r="F378" s="2">
        <v>639.67012015</v>
      </c>
      <c r="G378" s="2">
        <v>1956.6380145764706</v>
      </c>
      <c r="H378" s="2">
        <v>12.418731672941256</v>
      </c>
      <c r="I378">
        <v>9.1764705882352953</v>
      </c>
      <c r="J378" t="s">
        <v>3399</v>
      </c>
    </row>
    <row r="379" spans="1:10" x14ac:dyDescent="0.25">
      <c r="A379" t="s">
        <v>2177</v>
      </c>
      <c r="B379" t="s">
        <v>1265</v>
      </c>
      <c r="C379">
        <v>1</v>
      </c>
      <c r="D379" t="s">
        <v>4</v>
      </c>
      <c r="E379" t="s">
        <v>10</v>
      </c>
      <c r="F379" s="2">
        <v>772.86020024999993</v>
      </c>
      <c r="G379" s="2">
        <v>2364.0429654705881</v>
      </c>
      <c r="H379" s="2">
        <v>178.51263483529448</v>
      </c>
      <c r="I379">
        <v>15.294117647058824</v>
      </c>
    </row>
    <row r="380" spans="1:10" x14ac:dyDescent="0.25">
      <c r="A380" t="s">
        <v>2177</v>
      </c>
      <c r="B380" t="s">
        <v>1939</v>
      </c>
      <c r="C380">
        <v>1</v>
      </c>
      <c r="D380" t="s">
        <v>10</v>
      </c>
      <c r="E380" t="s">
        <v>4</v>
      </c>
      <c r="F380" s="2">
        <v>3222.3401401400001</v>
      </c>
      <c r="G380" s="2">
        <v>9856.5698404282357</v>
      </c>
      <c r="H380" s="2">
        <v>1396.934546524704</v>
      </c>
      <c r="I380">
        <v>21.411764705882351</v>
      </c>
    </row>
    <row r="381" spans="1:10" x14ac:dyDescent="0.25">
      <c r="A381" t="s">
        <v>2177</v>
      </c>
      <c r="B381" t="s">
        <v>1250</v>
      </c>
      <c r="C381">
        <v>1</v>
      </c>
      <c r="D381" t="s">
        <v>6</v>
      </c>
      <c r="E381" t="s">
        <v>9</v>
      </c>
      <c r="F381" s="2">
        <v>2993.0006909200015</v>
      </c>
      <c r="G381" s="2">
        <v>9155.0609369317681</v>
      </c>
      <c r="H381" s="2">
        <v>1182.0232912799961</v>
      </c>
      <c r="I381">
        <v>70.352941176470594</v>
      </c>
    </row>
    <row r="382" spans="1:10" x14ac:dyDescent="0.25">
      <c r="A382" t="s">
        <v>2177</v>
      </c>
      <c r="B382" t="s">
        <v>1412</v>
      </c>
      <c r="C382">
        <v>1</v>
      </c>
      <c r="D382" t="s">
        <v>3</v>
      </c>
      <c r="E382" t="s">
        <v>4</v>
      </c>
      <c r="F382" s="2">
        <v>1974.8943200599997</v>
      </c>
      <c r="G382" s="2">
        <v>6040.8532143011753</v>
      </c>
      <c r="H382" s="2">
        <v>115.70281485176668</v>
      </c>
      <c r="I382">
        <v>18.352941176470591</v>
      </c>
    </row>
    <row r="383" spans="1:10" x14ac:dyDescent="0.25">
      <c r="A383" t="s">
        <v>2177</v>
      </c>
      <c r="B383" t="s">
        <v>1630</v>
      </c>
      <c r="C383">
        <v>1</v>
      </c>
      <c r="D383" t="s">
        <v>4</v>
      </c>
      <c r="E383" t="s">
        <v>3</v>
      </c>
      <c r="F383" s="2">
        <v>1081.11028035</v>
      </c>
      <c r="G383" s="2">
        <v>3306.9255634235296</v>
      </c>
      <c r="H383" s="2">
        <v>486.04641561411773</v>
      </c>
      <c r="I383">
        <v>21.411764705882351</v>
      </c>
    </row>
    <row r="384" spans="1:10" x14ac:dyDescent="0.25">
      <c r="A384" t="s">
        <v>2177</v>
      </c>
      <c r="B384" t="s">
        <v>1399</v>
      </c>
      <c r="C384">
        <v>1</v>
      </c>
      <c r="D384" t="s">
        <v>4</v>
      </c>
      <c r="E384" t="s">
        <v>3</v>
      </c>
      <c r="F384" s="2">
        <v>3687.72036045</v>
      </c>
      <c r="G384" s="2">
        <v>11280.085808435293</v>
      </c>
      <c r="H384" s="2">
        <v>199.22515183999985</v>
      </c>
      <c r="I384">
        <v>27.529411764705884</v>
      </c>
    </row>
    <row r="385" spans="1:9" x14ac:dyDescent="0.25">
      <c r="A385" t="s">
        <v>2177</v>
      </c>
      <c r="B385" t="s">
        <v>1819</v>
      </c>
      <c r="C385">
        <v>1</v>
      </c>
      <c r="D385" t="s">
        <v>9</v>
      </c>
      <c r="E385" t="s">
        <v>10</v>
      </c>
      <c r="F385" s="2">
        <v>1201.1803605999999</v>
      </c>
      <c r="G385" s="2">
        <v>3674.1987500705882</v>
      </c>
      <c r="H385" s="2">
        <v>31.933382061176808</v>
      </c>
      <c r="I385">
        <v>18.352941176470591</v>
      </c>
    </row>
    <row r="386" spans="1:9" x14ac:dyDescent="0.25">
      <c r="A386" t="s">
        <v>2177</v>
      </c>
      <c r="B386" t="s">
        <v>1524</v>
      </c>
      <c r="C386">
        <v>1</v>
      </c>
      <c r="D386" t="s">
        <v>10</v>
      </c>
      <c r="E386" t="s">
        <v>4</v>
      </c>
      <c r="F386" s="2">
        <v>5843.5103203199988</v>
      </c>
      <c r="G386" s="2">
        <v>17874.266862155291</v>
      </c>
      <c r="H386" s="2">
        <v>1701.6856861741267</v>
      </c>
      <c r="I386">
        <v>48.941176470588232</v>
      </c>
    </row>
    <row r="387" spans="1:9" x14ac:dyDescent="0.25">
      <c r="A387" t="s">
        <v>2177</v>
      </c>
      <c r="B387" t="s">
        <v>1811</v>
      </c>
      <c r="C387">
        <v>1</v>
      </c>
      <c r="D387" t="s">
        <v>7</v>
      </c>
      <c r="E387" t="s">
        <v>4</v>
      </c>
      <c r="F387" s="2">
        <v>267.86014022000001</v>
      </c>
      <c r="G387" s="2">
        <v>819.33689949647055</v>
      </c>
      <c r="H387" s="2">
        <v>118.07040433882359</v>
      </c>
      <c r="I387">
        <v>6.117647058823529</v>
      </c>
    </row>
    <row r="388" spans="1:9" x14ac:dyDescent="0.25">
      <c r="A388" t="s">
        <v>2177</v>
      </c>
      <c r="B388" t="s">
        <v>1457</v>
      </c>
      <c r="C388">
        <v>1</v>
      </c>
      <c r="D388" t="s">
        <v>10</v>
      </c>
      <c r="E388" t="s">
        <v>3</v>
      </c>
      <c r="F388" s="2">
        <v>1730.7300600599997</v>
      </c>
      <c r="G388" s="2">
        <v>5293.9978307717638</v>
      </c>
      <c r="H388" s="2">
        <v>5405.0356940258844</v>
      </c>
      <c r="I388">
        <v>9.1764705882352953</v>
      </c>
    </row>
    <row r="389" spans="1:9" x14ac:dyDescent="0.25">
      <c r="A389" t="s">
        <v>2177</v>
      </c>
      <c r="B389" t="s">
        <v>1613</v>
      </c>
      <c r="C389">
        <v>1</v>
      </c>
      <c r="D389" t="s">
        <v>4</v>
      </c>
      <c r="E389" t="s">
        <v>14</v>
      </c>
      <c r="F389" s="2">
        <v>778.18016020000005</v>
      </c>
      <c r="G389" s="2">
        <v>2380.3157841411767</v>
      </c>
      <c r="H389" s="2">
        <v>116.87776965647024</v>
      </c>
      <c r="I389">
        <v>12.235294117647058</v>
      </c>
    </row>
    <row r="390" spans="1:9" x14ac:dyDescent="0.25">
      <c r="A390" t="s">
        <v>2177</v>
      </c>
      <c r="B390" t="s">
        <v>1803</v>
      </c>
      <c r="C390">
        <v>1</v>
      </c>
      <c r="D390" t="s">
        <v>3</v>
      </c>
      <c r="E390" t="s">
        <v>10</v>
      </c>
      <c r="F390" s="2">
        <v>5628.5603201499998</v>
      </c>
      <c r="G390" s="2">
        <v>17216.772743988236</v>
      </c>
      <c r="H390" s="2">
        <v>41.508174576469344</v>
      </c>
      <c r="I390">
        <v>45.882352941176471</v>
      </c>
    </row>
    <row r="391" spans="1:9" x14ac:dyDescent="0.25">
      <c r="A391" t="s">
        <v>2168</v>
      </c>
      <c r="B391" t="s">
        <v>1520</v>
      </c>
      <c r="C391">
        <v>1</v>
      </c>
      <c r="D391" t="s">
        <v>10</v>
      </c>
      <c r="E391" t="s">
        <v>3</v>
      </c>
      <c r="F391" s="2">
        <v>6066.1901601600002</v>
      </c>
      <c r="G391" s="2">
        <v>18555.405195783529</v>
      </c>
      <c r="H391" s="2">
        <v>1899.174557402351</v>
      </c>
      <c r="I391">
        <v>24.470588235294116</v>
      </c>
    </row>
    <row r="392" spans="1:9" x14ac:dyDescent="0.25">
      <c r="A392" t="s">
        <v>2168</v>
      </c>
      <c r="B392" t="s">
        <v>1552</v>
      </c>
      <c r="C392">
        <v>1</v>
      </c>
      <c r="D392" t="s">
        <v>10</v>
      </c>
      <c r="E392" t="s">
        <v>3</v>
      </c>
      <c r="F392" s="2">
        <v>809.90004004000014</v>
      </c>
      <c r="G392" s="2">
        <v>2477.341298945883</v>
      </c>
      <c r="H392" s="2">
        <v>371.06805405647009</v>
      </c>
      <c r="I392">
        <v>6.117647058823529</v>
      </c>
    </row>
    <row r="393" spans="1:9" x14ac:dyDescent="0.25">
      <c r="A393" t="s">
        <v>2168</v>
      </c>
      <c r="B393" t="s">
        <v>1999</v>
      </c>
      <c r="C393">
        <v>1</v>
      </c>
      <c r="D393" t="s">
        <v>3</v>
      </c>
      <c r="E393" t="s">
        <v>10</v>
      </c>
      <c r="F393" s="2">
        <v>464.61229001999999</v>
      </c>
      <c r="G393" s="2">
        <v>1421.1670047670586</v>
      </c>
      <c r="H393" s="2">
        <v>243.20017653176487</v>
      </c>
      <c r="I393">
        <v>6.117647058823529</v>
      </c>
    </row>
    <row r="394" spans="1:9" x14ac:dyDescent="0.25">
      <c r="A394" t="s">
        <v>2168</v>
      </c>
      <c r="B394" t="s">
        <v>1644</v>
      </c>
      <c r="C394">
        <v>1</v>
      </c>
      <c r="D394" t="s">
        <v>3</v>
      </c>
      <c r="E394" t="s">
        <v>10</v>
      </c>
      <c r="F394" s="2">
        <v>1699.7547700499999</v>
      </c>
      <c r="G394" s="2">
        <v>5199.249884858823</v>
      </c>
      <c r="H394" s="2">
        <v>97.409244858824138</v>
      </c>
      <c r="I394">
        <v>15.294117647058824</v>
      </c>
    </row>
    <row r="395" spans="1:9" x14ac:dyDescent="0.25">
      <c r="A395" t="s">
        <v>2168</v>
      </c>
      <c r="B395" t="s">
        <v>1817</v>
      </c>
      <c r="C395">
        <v>1</v>
      </c>
      <c r="D395" t="s">
        <v>10</v>
      </c>
      <c r="E395" t="s">
        <v>3</v>
      </c>
      <c r="F395" s="2">
        <v>2463.4800400399999</v>
      </c>
      <c r="G395" s="2">
        <v>7535.3507107105888</v>
      </c>
      <c r="H395" s="2">
        <v>3487.7729058211748</v>
      </c>
      <c r="I395">
        <v>6.117647058823529</v>
      </c>
    </row>
    <row r="396" spans="1:9" x14ac:dyDescent="0.25">
      <c r="A396" t="s">
        <v>2168</v>
      </c>
      <c r="B396" t="s">
        <v>1574</v>
      </c>
      <c r="C396">
        <v>1</v>
      </c>
      <c r="D396" t="s">
        <v>3</v>
      </c>
      <c r="E396" t="s">
        <v>10</v>
      </c>
      <c r="F396" s="2">
        <v>7015.2148001999976</v>
      </c>
      <c r="G396" s="2">
        <v>21458.304094729403</v>
      </c>
      <c r="H396" s="2">
        <v>667.48301237647377</v>
      </c>
      <c r="I396">
        <v>61.176470588235297</v>
      </c>
    </row>
    <row r="397" spans="1:9" x14ac:dyDescent="0.25">
      <c r="A397" t="s">
        <v>2168</v>
      </c>
      <c r="B397" t="s">
        <v>1831</v>
      </c>
      <c r="C397">
        <v>1</v>
      </c>
      <c r="D397" t="s">
        <v>3</v>
      </c>
      <c r="E397" t="s">
        <v>10</v>
      </c>
      <c r="F397" s="2">
        <v>523.69259001</v>
      </c>
      <c r="G397" s="2">
        <v>1601.8832165011765</v>
      </c>
      <c r="H397" s="2">
        <v>334.87213885411774</v>
      </c>
      <c r="I397">
        <v>3.0588235294117645</v>
      </c>
    </row>
    <row r="398" spans="1:9" x14ac:dyDescent="0.25">
      <c r="A398" t="s">
        <v>2168</v>
      </c>
      <c r="B398" t="s">
        <v>1860</v>
      </c>
      <c r="C398">
        <v>1</v>
      </c>
      <c r="D398" t="s">
        <v>10</v>
      </c>
      <c r="E398" t="s">
        <v>3</v>
      </c>
      <c r="F398" s="2">
        <v>16457.550460459999</v>
      </c>
      <c r="G398" s="2">
        <v>50340.742584936466</v>
      </c>
      <c r="H398" s="2">
        <v>20224.513858119994</v>
      </c>
      <c r="I398">
        <v>70.352941176470594</v>
      </c>
    </row>
    <row r="399" spans="1:9" x14ac:dyDescent="0.25">
      <c r="A399" t="s">
        <v>2168</v>
      </c>
      <c r="B399" t="s">
        <v>2162</v>
      </c>
      <c r="C399">
        <v>1</v>
      </c>
      <c r="D399" t="s">
        <v>10</v>
      </c>
      <c r="E399" t="s">
        <v>3</v>
      </c>
      <c r="F399" s="2">
        <v>9870.0705405400022</v>
      </c>
      <c r="G399" s="2">
        <v>30190.804006357655</v>
      </c>
      <c r="H399" s="2">
        <v>16383.351582703524</v>
      </c>
      <c r="I399">
        <v>82.588235294117638</v>
      </c>
    </row>
    <row r="400" spans="1:9" x14ac:dyDescent="0.25">
      <c r="A400" t="s">
        <v>2168</v>
      </c>
      <c r="B400" t="s">
        <v>1404</v>
      </c>
      <c r="C400">
        <v>1</v>
      </c>
      <c r="D400" t="s">
        <v>10</v>
      </c>
      <c r="E400" t="s">
        <v>3</v>
      </c>
      <c r="F400" s="2">
        <v>36911.07102101999</v>
      </c>
      <c r="G400" s="2">
        <v>112904.45253488467</v>
      </c>
      <c r="H400" s="2">
        <v>1476.5936196164766</v>
      </c>
      <c r="I400">
        <v>156</v>
      </c>
    </row>
    <row r="401" spans="1:9" x14ac:dyDescent="0.25">
      <c r="A401" t="s">
        <v>2168</v>
      </c>
      <c r="B401" t="s">
        <v>1233</v>
      </c>
      <c r="C401">
        <v>1</v>
      </c>
      <c r="D401" t="s">
        <v>10</v>
      </c>
      <c r="E401" t="s">
        <v>3</v>
      </c>
      <c r="F401" s="2">
        <v>22639.210560559994</v>
      </c>
      <c r="G401" s="2">
        <v>69249.349949948213</v>
      </c>
      <c r="H401" s="2">
        <v>2759.2645897317807</v>
      </c>
      <c r="I401">
        <v>85.647058823529406</v>
      </c>
    </row>
    <row r="402" spans="1:9" x14ac:dyDescent="0.25">
      <c r="A402" t="s">
        <v>2168</v>
      </c>
      <c r="B402" t="s">
        <v>2079</v>
      </c>
      <c r="C402">
        <v>1</v>
      </c>
      <c r="D402" t="s">
        <v>14</v>
      </c>
      <c r="E402" t="s">
        <v>3</v>
      </c>
      <c r="F402" s="2">
        <v>133.93005006999999</v>
      </c>
      <c r="G402" s="2">
        <v>409.66838844941174</v>
      </c>
      <c r="H402" s="2">
        <v>69.435171581176519</v>
      </c>
      <c r="I402">
        <v>3.0588235294117645</v>
      </c>
    </row>
    <row r="403" spans="1:9" x14ac:dyDescent="0.25">
      <c r="A403" t="s">
        <v>2168</v>
      </c>
      <c r="B403" t="s">
        <v>1544</v>
      </c>
      <c r="C403">
        <v>1</v>
      </c>
      <c r="D403" t="s">
        <v>10</v>
      </c>
      <c r="E403" t="s">
        <v>3</v>
      </c>
      <c r="F403" s="2">
        <v>13599.400880880001</v>
      </c>
      <c r="G403" s="2">
        <v>41598.167400338833</v>
      </c>
      <c r="H403" s="2">
        <v>15591.081998654096</v>
      </c>
      <c r="I403">
        <v>134.58823529411765</v>
      </c>
    </row>
    <row r="404" spans="1:9" x14ac:dyDescent="0.25">
      <c r="A404" t="s">
        <v>2168</v>
      </c>
      <c r="B404" t="s">
        <v>17647</v>
      </c>
      <c r="C404">
        <v>1</v>
      </c>
      <c r="D404" t="s">
        <v>3</v>
      </c>
      <c r="E404" t="s">
        <v>14</v>
      </c>
      <c r="F404" s="2">
        <v>197.84460000999999</v>
      </c>
      <c r="G404" s="2">
        <v>605.17171767764694</v>
      </c>
      <c r="H404" s="2">
        <v>176.35784724235293</v>
      </c>
      <c r="I404">
        <v>3.0588235294117645</v>
      </c>
    </row>
    <row r="405" spans="1:9" x14ac:dyDescent="0.25">
      <c r="A405" t="s">
        <v>2168</v>
      </c>
      <c r="B405" t="s">
        <v>17648</v>
      </c>
      <c r="C405">
        <v>1</v>
      </c>
      <c r="D405" t="s">
        <v>10</v>
      </c>
      <c r="E405" t="s">
        <v>3</v>
      </c>
      <c r="F405" s="2">
        <v>1430.8200200200001</v>
      </c>
      <c r="G405" s="2">
        <v>4376.6259435905886</v>
      </c>
      <c r="H405" s="2">
        <v>436.45891055764667</v>
      </c>
      <c r="I405">
        <v>3.0588235294117645</v>
      </c>
    </row>
    <row r="406" spans="1:9" x14ac:dyDescent="0.25">
      <c r="A406" t="s">
        <v>2168</v>
      </c>
      <c r="B406" t="s">
        <v>1755</v>
      </c>
      <c r="C406">
        <v>1</v>
      </c>
      <c r="D406" t="s">
        <v>3</v>
      </c>
      <c r="E406" t="s">
        <v>14</v>
      </c>
      <c r="F406" s="2">
        <v>2584.8390100699999</v>
      </c>
      <c r="G406" s="2">
        <v>7906.5663837435286</v>
      </c>
      <c r="H406" s="2">
        <v>762.84410010823569</v>
      </c>
      <c r="I406">
        <v>21.411764705882351</v>
      </c>
    </row>
    <row r="407" spans="1:9" x14ac:dyDescent="0.25">
      <c r="A407" t="s">
        <v>2168</v>
      </c>
      <c r="B407" t="s">
        <v>1471</v>
      </c>
      <c r="C407">
        <v>1</v>
      </c>
      <c r="D407" t="s">
        <v>10</v>
      </c>
      <c r="E407" t="s">
        <v>14</v>
      </c>
      <c r="F407" s="2">
        <v>9306.2702802800013</v>
      </c>
      <c r="G407" s="2">
        <v>28466.238504385885</v>
      </c>
      <c r="H407" s="2">
        <v>8155.3448162588129</v>
      </c>
      <c r="I407">
        <v>42.823529411764703</v>
      </c>
    </row>
    <row r="408" spans="1:9" x14ac:dyDescent="0.25">
      <c r="A408" t="s">
        <v>2168</v>
      </c>
      <c r="B408" t="s">
        <v>1334</v>
      </c>
      <c r="C408">
        <v>1</v>
      </c>
      <c r="D408" t="s">
        <v>10</v>
      </c>
      <c r="E408" t="s">
        <v>3</v>
      </c>
      <c r="F408" s="2">
        <v>9411.6705405400025</v>
      </c>
      <c r="G408" s="2">
        <v>28788.639300475301</v>
      </c>
      <c r="H408" s="2">
        <v>2224.7383897623372</v>
      </c>
      <c r="I408">
        <v>82.588235294117638</v>
      </c>
    </row>
    <row r="409" spans="1:9" x14ac:dyDescent="0.25">
      <c r="A409" t="s">
        <v>2168</v>
      </c>
      <c r="B409" t="s">
        <v>1149</v>
      </c>
      <c r="C409">
        <v>1</v>
      </c>
      <c r="D409" t="s">
        <v>10</v>
      </c>
      <c r="E409" t="s">
        <v>3</v>
      </c>
      <c r="F409" s="2">
        <v>20721.321061060004</v>
      </c>
      <c r="G409" s="2">
        <v>63382.86442206589</v>
      </c>
      <c r="H409" s="2">
        <v>13227.188610143521</v>
      </c>
      <c r="I409">
        <v>162.11764705882354</v>
      </c>
    </row>
    <row r="410" spans="1:9" x14ac:dyDescent="0.25">
      <c r="A410" t="s">
        <v>2168</v>
      </c>
      <c r="B410" t="s">
        <v>1422</v>
      </c>
      <c r="C410">
        <v>1</v>
      </c>
      <c r="D410" t="s">
        <v>3</v>
      </c>
      <c r="E410" t="s">
        <v>10</v>
      </c>
      <c r="F410" s="2">
        <v>9689.829210179998</v>
      </c>
      <c r="G410" s="2">
        <v>29639.477584079992</v>
      </c>
      <c r="H410" s="2">
        <v>2052.1070476094042</v>
      </c>
      <c r="I410">
        <v>55.058823529411768</v>
      </c>
    </row>
    <row r="411" spans="1:9" x14ac:dyDescent="0.25">
      <c r="A411" t="s">
        <v>2168</v>
      </c>
      <c r="B411" t="s">
        <v>1566</v>
      </c>
      <c r="C411">
        <v>1</v>
      </c>
      <c r="D411" t="s">
        <v>3</v>
      </c>
      <c r="E411" t="s">
        <v>10</v>
      </c>
      <c r="F411" s="2">
        <v>9241.0482702799982</v>
      </c>
      <c r="G411" s="2">
        <v>28266.735885562346</v>
      </c>
      <c r="H411" s="2">
        <v>1500.0234761505992</v>
      </c>
      <c r="I411">
        <v>85.647058823529406</v>
      </c>
    </row>
    <row r="412" spans="1:9" x14ac:dyDescent="0.25">
      <c r="A412" t="s">
        <v>2168</v>
      </c>
      <c r="B412" t="s">
        <v>1470</v>
      </c>
      <c r="C412">
        <v>1</v>
      </c>
      <c r="D412" t="s">
        <v>3</v>
      </c>
      <c r="E412" t="s">
        <v>10</v>
      </c>
      <c r="F412" s="2">
        <v>6977.8845400999999</v>
      </c>
      <c r="G412" s="2">
        <v>21344.117416776469</v>
      </c>
      <c r="H412" s="2">
        <v>64.130254423527788</v>
      </c>
      <c r="I412">
        <v>30.588235294117649</v>
      </c>
    </row>
    <row r="413" spans="1:9" x14ac:dyDescent="0.25">
      <c r="A413" t="s">
        <v>2168</v>
      </c>
      <c r="B413" t="s">
        <v>1547</v>
      </c>
      <c r="C413">
        <v>1</v>
      </c>
      <c r="D413" t="s">
        <v>3</v>
      </c>
      <c r="E413" t="s">
        <v>10</v>
      </c>
      <c r="F413" s="2">
        <v>8378.3833600999988</v>
      </c>
      <c r="G413" s="2">
        <v>25627.99616030588</v>
      </c>
      <c r="H413" s="2">
        <v>1939.3116416130747</v>
      </c>
      <c r="I413">
        <v>30.588235294117649</v>
      </c>
    </row>
    <row r="414" spans="1:9" x14ac:dyDescent="0.25">
      <c r="A414" t="s">
        <v>2168</v>
      </c>
      <c r="B414" t="s">
        <v>1891</v>
      </c>
      <c r="C414">
        <v>1</v>
      </c>
      <c r="D414" t="s">
        <v>3</v>
      </c>
      <c r="E414" t="s">
        <v>10</v>
      </c>
      <c r="F414" s="2">
        <v>749.89003003000005</v>
      </c>
      <c r="G414" s="2">
        <v>2293.7812683270586</v>
      </c>
      <c r="H414" s="2">
        <v>158.60009185647067</v>
      </c>
      <c r="I414">
        <v>9.1764705882352953</v>
      </c>
    </row>
    <row r="415" spans="1:9" x14ac:dyDescent="0.25">
      <c r="A415" t="s">
        <v>2168</v>
      </c>
      <c r="B415" t="s">
        <v>1849</v>
      </c>
      <c r="C415">
        <v>1</v>
      </c>
      <c r="D415" t="s">
        <v>10</v>
      </c>
      <c r="E415" t="s">
        <v>3</v>
      </c>
      <c r="F415" s="2">
        <v>4066.6701000999992</v>
      </c>
      <c r="G415" s="2">
        <v>12439.226188541174</v>
      </c>
      <c r="H415" s="2">
        <v>1007.6826422000047</v>
      </c>
      <c r="I415">
        <v>15.294117647058824</v>
      </c>
    </row>
    <row r="416" spans="1:9" x14ac:dyDescent="0.25">
      <c r="A416" t="s">
        <v>2168</v>
      </c>
      <c r="B416" t="s">
        <v>1731</v>
      </c>
      <c r="C416">
        <v>1</v>
      </c>
      <c r="D416" t="s">
        <v>10</v>
      </c>
      <c r="E416" t="s">
        <v>3</v>
      </c>
      <c r="F416" s="2">
        <v>13602.110300299999</v>
      </c>
      <c r="G416" s="2">
        <v>41606.455036211766</v>
      </c>
      <c r="H416" s="2">
        <v>4943.6358395411808</v>
      </c>
      <c r="I416">
        <v>45.882352941176471</v>
      </c>
    </row>
    <row r="417" spans="1:9" x14ac:dyDescent="0.25">
      <c r="A417" t="s">
        <v>2168</v>
      </c>
      <c r="B417" t="s">
        <v>2025</v>
      </c>
      <c r="C417">
        <v>1</v>
      </c>
      <c r="D417" t="s">
        <v>14</v>
      </c>
      <c r="E417" t="s">
        <v>3</v>
      </c>
      <c r="F417" s="2">
        <v>208.93005006999999</v>
      </c>
      <c r="G417" s="2">
        <v>639.08015315529417</v>
      </c>
      <c r="H417" s="2">
        <v>115.31752452235298</v>
      </c>
      <c r="I417">
        <v>3.0588235294117645</v>
      </c>
    </row>
    <row r="418" spans="1:9" x14ac:dyDescent="0.25">
      <c r="A418" t="s">
        <v>2168</v>
      </c>
      <c r="B418" t="s">
        <v>1468</v>
      </c>
      <c r="C418">
        <v>1</v>
      </c>
      <c r="D418" t="s">
        <v>10</v>
      </c>
      <c r="E418" t="s">
        <v>3</v>
      </c>
      <c r="F418" s="2">
        <v>28809.620860860003</v>
      </c>
      <c r="G418" s="2">
        <v>88123.546162630606</v>
      </c>
      <c r="H418" s="2">
        <v>23166.755466920011</v>
      </c>
      <c r="I418">
        <v>131.52941176470588</v>
      </c>
    </row>
    <row r="419" spans="1:9" x14ac:dyDescent="0.25">
      <c r="A419" t="s">
        <v>2168</v>
      </c>
      <c r="B419" t="s">
        <v>1467</v>
      </c>
      <c r="C419">
        <v>1</v>
      </c>
      <c r="D419" t="s">
        <v>3</v>
      </c>
      <c r="E419" t="s">
        <v>10</v>
      </c>
      <c r="F419" s="2">
        <v>983.41868002000001</v>
      </c>
      <c r="G419" s="2">
        <v>3008.1041977082355</v>
      </c>
      <c r="H419" s="2">
        <v>50.811218884705902</v>
      </c>
      <c r="I419">
        <v>6.117647058823529</v>
      </c>
    </row>
    <row r="420" spans="1:9" x14ac:dyDescent="0.25">
      <c r="A420" t="s">
        <v>2168</v>
      </c>
      <c r="B420" t="s">
        <v>1567</v>
      </c>
      <c r="C420">
        <v>1</v>
      </c>
      <c r="D420" t="s">
        <v>10</v>
      </c>
      <c r="E420" t="s">
        <v>3</v>
      </c>
      <c r="F420" s="2">
        <v>1880.9600600599997</v>
      </c>
      <c r="G420" s="2">
        <v>5753.5248895952936</v>
      </c>
      <c r="H420" s="2">
        <v>480.85305402588256</v>
      </c>
      <c r="I420">
        <v>9.1764705882352953</v>
      </c>
    </row>
    <row r="421" spans="1:9" x14ac:dyDescent="0.25">
      <c r="A421" t="s">
        <v>2168</v>
      </c>
      <c r="B421" t="s">
        <v>1584</v>
      </c>
      <c r="C421">
        <v>1</v>
      </c>
      <c r="D421" t="s">
        <v>10</v>
      </c>
      <c r="E421" t="s">
        <v>3</v>
      </c>
      <c r="F421" s="2">
        <v>12048.670160159998</v>
      </c>
      <c r="G421" s="2">
        <v>36854.755784018824</v>
      </c>
      <c r="H421" s="2">
        <v>1576.7514632847151</v>
      </c>
      <c r="I421">
        <v>24.470588235294116</v>
      </c>
    </row>
    <row r="422" spans="1:9" x14ac:dyDescent="0.25">
      <c r="A422" t="s">
        <v>2168</v>
      </c>
      <c r="B422" t="s">
        <v>1770</v>
      </c>
      <c r="C422">
        <v>1</v>
      </c>
      <c r="D422" t="s">
        <v>10</v>
      </c>
      <c r="E422" t="s">
        <v>3</v>
      </c>
      <c r="F422" s="2">
        <v>882.45008008000002</v>
      </c>
      <c r="G422" s="2">
        <v>2699.2590684799998</v>
      </c>
      <c r="H422" s="2">
        <v>227.43068693647055</v>
      </c>
      <c r="I422">
        <v>12.235294117647058</v>
      </c>
    </row>
    <row r="423" spans="1:9" x14ac:dyDescent="0.25">
      <c r="A423" t="s">
        <v>2168</v>
      </c>
      <c r="B423" t="s">
        <v>1728</v>
      </c>
      <c r="C423">
        <v>1</v>
      </c>
      <c r="D423" t="s">
        <v>3</v>
      </c>
      <c r="E423" t="s">
        <v>14</v>
      </c>
      <c r="F423" s="2">
        <v>4393.7355201</v>
      </c>
      <c r="G423" s="2">
        <v>13439.661590894118</v>
      </c>
      <c r="H423" s="2">
        <v>1873.0552347764713</v>
      </c>
      <c r="I423">
        <v>30.588235294117649</v>
      </c>
    </row>
    <row r="424" spans="1:9" x14ac:dyDescent="0.25">
      <c r="A424" t="s">
        <v>2168</v>
      </c>
      <c r="B424" t="s">
        <v>1726</v>
      </c>
      <c r="C424">
        <v>1</v>
      </c>
      <c r="D424" t="s">
        <v>10</v>
      </c>
      <c r="E424" t="s">
        <v>3</v>
      </c>
      <c r="F424" s="2">
        <v>22486.580360359996</v>
      </c>
      <c r="G424" s="2">
        <v>68782.481102277641</v>
      </c>
      <c r="H424" s="2">
        <v>8423.6737453317764</v>
      </c>
      <c r="I424">
        <v>55.058823529411768</v>
      </c>
    </row>
    <row r="425" spans="1:9" x14ac:dyDescent="0.25">
      <c r="A425" t="s">
        <v>2168</v>
      </c>
      <c r="B425" t="s">
        <v>1835</v>
      </c>
      <c r="C425">
        <v>1</v>
      </c>
      <c r="D425" t="s">
        <v>3</v>
      </c>
      <c r="E425" t="s">
        <v>10</v>
      </c>
      <c r="F425" s="2">
        <v>244.46035000999998</v>
      </c>
      <c r="G425" s="2">
        <v>747.76107061882351</v>
      </c>
      <c r="H425" s="2">
        <v>426.76604944235311</v>
      </c>
      <c r="I425">
        <v>3.0588235294117645</v>
      </c>
    </row>
    <row r="426" spans="1:9" x14ac:dyDescent="0.25">
      <c r="A426" t="s">
        <v>2168</v>
      </c>
      <c r="B426" t="s">
        <v>2055</v>
      </c>
      <c r="C426">
        <v>1</v>
      </c>
      <c r="D426" t="s">
        <v>3</v>
      </c>
      <c r="E426" t="s">
        <v>10</v>
      </c>
      <c r="F426" s="2">
        <v>7064.0107001999986</v>
      </c>
      <c r="G426" s="2">
        <v>21607.562141788232</v>
      </c>
      <c r="H426" s="2">
        <v>409.08614178824581</v>
      </c>
      <c r="I426">
        <v>61.176470588235297</v>
      </c>
    </row>
    <row r="427" spans="1:9" x14ac:dyDescent="0.25">
      <c r="A427" t="s">
        <v>2168</v>
      </c>
      <c r="B427" t="s">
        <v>2000</v>
      </c>
      <c r="C427">
        <v>1</v>
      </c>
      <c r="D427" t="s">
        <v>3</v>
      </c>
      <c r="E427" t="s">
        <v>10</v>
      </c>
      <c r="F427" s="2">
        <v>545.63001000999998</v>
      </c>
      <c r="G427" s="2">
        <v>1668.9859129717647</v>
      </c>
      <c r="H427" s="2">
        <v>51.938854148235293</v>
      </c>
      <c r="I427">
        <v>3.0588235294117645</v>
      </c>
    </row>
    <row r="428" spans="1:9" x14ac:dyDescent="0.25">
      <c r="A428" t="s">
        <v>2168</v>
      </c>
      <c r="B428" t="s">
        <v>1419</v>
      </c>
      <c r="C428">
        <v>1</v>
      </c>
      <c r="D428" t="s">
        <v>3</v>
      </c>
      <c r="E428" t="s">
        <v>10</v>
      </c>
      <c r="F428" s="2">
        <v>1434.69590008</v>
      </c>
      <c r="G428" s="2">
        <v>4388.4815767152941</v>
      </c>
      <c r="H428" s="2">
        <v>1604.4883249505881</v>
      </c>
      <c r="I428">
        <v>24.470588235294116</v>
      </c>
    </row>
    <row r="429" spans="1:9" x14ac:dyDescent="0.25">
      <c r="A429" t="s">
        <v>2168</v>
      </c>
      <c r="B429" t="s">
        <v>1736</v>
      </c>
      <c r="C429">
        <v>1</v>
      </c>
      <c r="D429" t="s">
        <v>10</v>
      </c>
      <c r="E429" t="s">
        <v>3</v>
      </c>
      <c r="F429" s="2">
        <v>14698.300360360001</v>
      </c>
      <c r="G429" s="2">
        <v>44959.506984630592</v>
      </c>
      <c r="H429" s="2">
        <v>6273.5464535670517</v>
      </c>
      <c r="I429">
        <v>55.058823529411768</v>
      </c>
    </row>
    <row r="430" spans="1:9" x14ac:dyDescent="0.25">
      <c r="A430" t="s">
        <v>2168</v>
      </c>
      <c r="B430" t="s">
        <v>1528</v>
      </c>
      <c r="C430">
        <v>1</v>
      </c>
      <c r="D430" t="s">
        <v>10</v>
      </c>
      <c r="E430" t="s">
        <v>3</v>
      </c>
      <c r="F430" s="2">
        <v>9437.9901601599977</v>
      </c>
      <c r="G430" s="2">
        <v>28869.146372254112</v>
      </c>
      <c r="H430" s="2">
        <v>883.94772446118645</v>
      </c>
      <c r="I430">
        <v>24.470588235294116</v>
      </c>
    </row>
    <row r="431" spans="1:9" x14ac:dyDescent="0.25">
      <c r="A431" t="s">
        <v>2168</v>
      </c>
      <c r="B431" t="s">
        <v>1768</v>
      </c>
      <c r="C431">
        <v>1</v>
      </c>
      <c r="D431" t="s">
        <v>3</v>
      </c>
      <c r="E431" t="s">
        <v>10</v>
      </c>
      <c r="F431" s="2">
        <v>392.57201002000005</v>
      </c>
      <c r="G431" s="2">
        <v>1200.8085012376473</v>
      </c>
      <c r="H431" s="2">
        <v>1289.9916212376475</v>
      </c>
      <c r="I431">
        <v>6.117647058823529</v>
      </c>
    </row>
    <row r="432" spans="1:9" x14ac:dyDescent="0.25">
      <c r="A432" t="s">
        <v>2168</v>
      </c>
      <c r="B432" t="s">
        <v>2088</v>
      </c>
      <c r="C432">
        <v>1</v>
      </c>
      <c r="D432" t="s">
        <v>10</v>
      </c>
      <c r="E432" t="s">
        <v>3</v>
      </c>
      <c r="F432" s="2">
        <v>8711.3502802799994</v>
      </c>
      <c r="G432" s="2">
        <v>26646.483210268234</v>
      </c>
      <c r="H432" s="2">
        <v>5228.955373689414</v>
      </c>
      <c r="I432">
        <v>42.823529411764703</v>
      </c>
    </row>
    <row r="433" spans="1:9" x14ac:dyDescent="0.25">
      <c r="A433" t="s">
        <v>2168</v>
      </c>
      <c r="B433" t="s">
        <v>1469</v>
      </c>
      <c r="C433">
        <v>1</v>
      </c>
      <c r="D433" t="s">
        <v>14</v>
      </c>
      <c r="E433" t="s">
        <v>3</v>
      </c>
      <c r="F433" s="2">
        <v>2861.56035049</v>
      </c>
      <c r="G433" s="2">
        <v>8753.0081309105881</v>
      </c>
      <c r="H433" s="2">
        <v>109.13912812705931</v>
      </c>
      <c r="I433">
        <v>21.411764705882351</v>
      </c>
    </row>
    <row r="434" spans="1:9" x14ac:dyDescent="0.25">
      <c r="A434" t="s">
        <v>2168</v>
      </c>
      <c r="B434" t="s">
        <v>1332</v>
      </c>
      <c r="C434">
        <v>1</v>
      </c>
      <c r="D434" t="s">
        <v>10</v>
      </c>
      <c r="E434" t="s">
        <v>3</v>
      </c>
      <c r="F434" s="2">
        <v>43649.612182180012</v>
      </c>
      <c r="G434" s="2">
        <v>133516.46079255064</v>
      </c>
      <c r="H434" s="2">
        <v>35812.755860195452</v>
      </c>
      <c r="I434">
        <v>333.41176470588238</v>
      </c>
    </row>
    <row r="435" spans="1:9" x14ac:dyDescent="0.25">
      <c r="A435" t="s">
        <v>2168</v>
      </c>
      <c r="B435" t="s">
        <v>1645</v>
      </c>
      <c r="C435">
        <v>1</v>
      </c>
      <c r="D435" t="s">
        <v>10</v>
      </c>
      <c r="E435" t="s">
        <v>3</v>
      </c>
      <c r="F435" s="2">
        <v>8276.5602202199989</v>
      </c>
      <c r="G435" s="2">
        <v>25316.53714420235</v>
      </c>
      <c r="H435" s="2">
        <v>2649.3386702517646</v>
      </c>
      <c r="I435">
        <v>33.647058823529413</v>
      </c>
    </row>
    <row r="436" spans="1:9" x14ac:dyDescent="0.25">
      <c r="A436" t="s">
        <v>2168</v>
      </c>
      <c r="B436" t="s">
        <v>1454</v>
      </c>
      <c r="C436">
        <v>1</v>
      </c>
      <c r="D436" t="s">
        <v>10</v>
      </c>
      <c r="E436" t="s">
        <v>3</v>
      </c>
      <c r="F436" s="2">
        <v>46010.180640639999</v>
      </c>
      <c r="G436" s="2">
        <v>140737.0231360753</v>
      </c>
      <c r="H436" s="2">
        <v>617.72540372706135</v>
      </c>
      <c r="I436">
        <v>97.882352941176464</v>
      </c>
    </row>
    <row r="437" spans="1:9" x14ac:dyDescent="0.25">
      <c r="A437" t="s">
        <v>2168</v>
      </c>
      <c r="B437" t="s">
        <v>1769</v>
      </c>
      <c r="C437">
        <v>1</v>
      </c>
      <c r="D437" t="s">
        <v>10</v>
      </c>
      <c r="E437" t="s">
        <v>3</v>
      </c>
      <c r="F437" s="2">
        <v>12472.120200199999</v>
      </c>
      <c r="G437" s="2">
        <v>38150.014730023526</v>
      </c>
      <c r="H437" s="2">
        <v>5121.061307929408</v>
      </c>
      <c r="I437">
        <v>30.588235294117649</v>
      </c>
    </row>
    <row r="438" spans="1:9" x14ac:dyDescent="0.25">
      <c r="A438" t="s">
        <v>2177</v>
      </c>
      <c r="B438" t="s">
        <v>1734</v>
      </c>
      <c r="C438">
        <v>1</v>
      </c>
      <c r="D438" t="s">
        <v>10</v>
      </c>
      <c r="E438" t="s">
        <v>4</v>
      </c>
      <c r="F438" s="2">
        <v>292.40004004000002</v>
      </c>
      <c r="G438" s="2">
        <v>894.4001224752941</v>
      </c>
      <c r="H438" s="2">
        <v>147.00718136</v>
      </c>
      <c r="I438">
        <v>6.117647058823529</v>
      </c>
    </row>
    <row r="439" spans="1:9" x14ac:dyDescent="0.25">
      <c r="A439" t="s">
        <v>2177</v>
      </c>
      <c r="B439" t="s">
        <v>1788</v>
      </c>
      <c r="C439">
        <v>1</v>
      </c>
      <c r="D439" t="s">
        <v>10</v>
      </c>
      <c r="E439" t="s">
        <v>3</v>
      </c>
      <c r="F439" s="2">
        <v>1084.4200800799999</v>
      </c>
      <c r="G439" s="2">
        <v>3317.0496567152936</v>
      </c>
      <c r="H439" s="2">
        <v>180.92497634823553</v>
      </c>
      <c r="I439">
        <v>12.235294117647058</v>
      </c>
    </row>
    <row r="440" spans="1:9" x14ac:dyDescent="0.25">
      <c r="A440" t="s">
        <v>2177</v>
      </c>
      <c r="B440" t="s">
        <v>2080</v>
      </c>
      <c r="C440">
        <v>1</v>
      </c>
      <c r="D440" t="s">
        <v>10</v>
      </c>
      <c r="E440" t="s">
        <v>3</v>
      </c>
      <c r="F440" s="2">
        <v>198.68002002</v>
      </c>
      <c r="G440" s="2">
        <v>607.72712006117649</v>
      </c>
      <c r="H440" s="2">
        <v>104.9790070282353</v>
      </c>
      <c r="I440">
        <v>3.0588235294117645</v>
      </c>
    </row>
    <row r="441" spans="1:9" x14ac:dyDescent="0.25">
      <c r="A441" t="s">
        <v>2177</v>
      </c>
      <c r="B441" t="s">
        <v>1674</v>
      </c>
      <c r="C441">
        <v>1</v>
      </c>
      <c r="D441" t="s">
        <v>4</v>
      </c>
      <c r="E441" t="s">
        <v>3</v>
      </c>
      <c r="F441" s="2">
        <v>2875.5304806000004</v>
      </c>
      <c r="G441" s="2">
        <v>8795.7402936000017</v>
      </c>
      <c r="H441" s="2">
        <v>2550.6727373552922</v>
      </c>
      <c r="I441">
        <v>36.705882352941181</v>
      </c>
    </row>
    <row r="442" spans="1:9" x14ac:dyDescent="0.25">
      <c r="A442" t="s">
        <v>2177</v>
      </c>
      <c r="B442" t="s">
        <v>1679</v>
      </c>
      <c r="C442">
        <v>1</v>
      </c>
      <c r="D442" t="s">
        <v>10</v>
      </c>
      <c r="E442" t="s">
        <v>3</v>
      </c>
      <c r="F442" s="2">
        <v>2087.6201401399999</v>
      </c>
      <c r="G442" s="2">
        <v>6385.6616051341171</v>
      </c>
      <c r="H442" s="2">
        <v>4436.612133903529</v>
      </c>
      <c r="I442">
        <v>21.411764705882351</v>
      </c>
    </row>
    <row r="443" spans="1:9" x14ac:dyDescent="0.25">
      <c r="A443" t="s">
        <v>2177</v>
      </c>
      <c r="B443" t="s">
        <v>1873</v>
      </c>
      <c r="C443">
        <v>1</v>
      </c>
      <c r="D443" t="s">
        <v>10</v>
      </c>
      <c r="E443" t="s">
        <v>3</v>
      </c>
      <c r="F443" s="2">
        <v>348.50004003999999</v>
      </c>
      <c r="G443" s="2">
        <v>1066.0001224752941</v>
      </c>
      <c r="H443" s="2">
        <v>497.84301405647068</v>
      </c>
      <c r="I443">
        <v>6.117647058823529</v>
      </c>
    </row>
    <row r="444" spans="1:9" x14ac:dyDescent="0.25">
      <c r="A444" t="s">
        <v>2182</v>
      </c>
      <c r="B444" t="s">
        <v>2029</v>
      </c>
      <c r="C444">
        <v>1</v>
      </c>
      <c r="D444" t="s">
        <v>4</v>
      </c>
      <c r="E444" t="s">
        <v>3</v>
      </c>
      <c r="F444" s="2">
        <v>672.94004004999999</v>
      </c>
      <c r="G444" s="2">
        <v>2058.4048283882353</v>
      </c>
      <c r="H444" s="2">
        <v>199.74466340705882</v>
      </c>
      <c r="I444">
        <v>3.0588235294117645</v>
      </c>
    </row>
    <row r="445" spans="1:9" x14ac:dyDescent="0.25">
      <c r="A445" t="s">
        <v>2178</v>
      </c>
      <c r="B445" t="s">
        <v>1624</v>
      </c>
      <c r="C445">
        <v>1</v>
      </c>
      <c r="D445" t="s">
        <v>9</v>
      </c>
      <c r="E445" t="s">
        <v>4</v>
      </c>
      <c r="F445" s="2">
        <v>3014.4910818000003</v>
      </c>
      <c r="G445" s="2">
        <v>9220.7962502117662</v>
      </c>
      <c r="H445" s="2">
        <v>937.86477842352735</v>
      </c>
      <c r="I445">
        <v>55.058823529411768</v>
      </c>
    </row>
    <row r="446" spans="1:9" x14ac:dyDescent="0.25">
      <c r="A446" t="s">
        <v>2178</v>
      </c>
      <c r="B446" t="s">
        <v>1481</v>
      </c>
      <c r="C446">
        <v>1</v>
      </c>
      <c r="D446" t="s">
        <v>10</v>
      </c>
      <c r="E446" t="s">
        <v>4</v>
      </c>
      <c r="F446" s="2">
        <v>1777.0201000999998</v>
      </c>
      <c r="G446" s="2">
        <v>5435.5908944235289</v>
      </c>
      <c r="H446" s="2">
        <v>1290.6097181058831</v>
      </c>
      <c r="I446">
        <v>15.294117647058824</v>
      </c>
    </row>
    <row r="447" spans="1:9" x14ac:dyDescent="0.25">
      <c r="A447" t="s">
        <v>2178</v>
      </c>
      <c r="B447" t="s">
        <v>1596</v>
      </c>
      <c r="C447">
        <v>1</v>
      </c>
      <c r="D447" t="s">
        <v>7</v>
      </c>
      <c r="E447" t="s">
        <v>4</v>
      </c>
      <c r="F447" s="2">
        <v>1302.3306309900001</v>
      </c>
      <c r="G447" s="2">
        <v>3983.5995771458824</v>
      </c>
      <c r="H447" s="2">
        <v>504.39917246588158</v>
      </c>
      <c r="I447">
        <v>27.529411764705884</v>
      </c>
    </row>
    <row r="448" spans="1:9" x14ac:dyDescent="0.25">
      <c r="A448" t="s">
        <v>2178</v>
      </c>
      <c r="B448" t="s">
        <v>1495</v>
      </c>
      <c r="C448">
        <v>1</v>
      </c>
      <c r="D448" t="s">
        <v>7</v>
      </c>
      <c r="E448" t="s">
        <v>3</v>
      </c>
      <c r="F448" s="2">
        <v>418.21021033</v>
      </c>
      <c r="G448" s="2">
        <v>1279.2312315976471</v>
      </c>
      <c r="H448" s="2">
        <v>335.49121320000017</v>
      </c>
      <c r="I448">
        <v>9.1764705882352953</v>
      </c>
    </row>
    <row r="449" spans="1:9" x14ac:dyDescent="0.25">
      <c r="A449" t="s">
        <v>2178</v>
      </c>
      <c r="B449" t="s">
        <v>1540</v>
      </c>
      <c r="C449">
        <v>1</v>
      </c>
      <c r="D449" t="s">
        <v>7</v>
      </c>
      <c r="E449" t="s">
        <v>4</v>
      </c>
      <c r="F449" s="2">
        <v>125.30007011000001</v>
      </c>
      <c r="G449" s="2">
        <v>383.27080268941182</v>
      </c>
      <c r="H449" s="2">
        <v>85.432849228235312</v>
      </c>
      <c r="I449">
        <v>3.0588235294117645</v>
      </c>
    </row>
    <row r="450" spans="1:9" x14ac:dyDescent="0.25">
      <c r="A450" t="s">
        <v>2178</v>
      </c>
      <c r="B450" t="s">
        <v>1191</v>
      </c>
      <c r="C450">
        <v>1</v>
      </c>
      <c r="D450" t="s">
        <v>9</v>
      </c>
      <c r="E450" t="s">
        <v>6</v>
      </c>
      <c r="F450" s="2">
        <v>9760.1430049999999</v>
      </c>
      <c r="G450" s="2">
        <v>29854.555074117648</v>
      </c>
      <c r="H450" s="2">
        <v>3415.9977555294195</v>
      </c>
      <c r="I450">
        <v>152.94117647058823</v>
      </c>
    </row>
    <row r="451" spans="1:9" x14ac:dyDescent="0.25">
      <c r="A451" t="s">
        <v>2178</v>
      </c>
      <c r="B451" t="s">
        <v>1321</v>
      </c>
      <c r="C451">
        <v>1</v>
      </c>
      <c r="D451" t="s">
        <v>3</v>
      </c>
      <c r="E451" t="s">
        <v>10</v>
      </c>
      <c r="F451" s="2">
        <v>2306.5648500799998</v>
      </c>
      <c r="G451" s="2">
        <v>7055.3748355388234</v>
      </c>
      <c r="H451" s="2">
        <v>946.78330142117659</v>
      </c>
      <c r="I451">
        <v>24.470588235294116</v>
      </c>
    </row>
    <row r="452" spans="1:9" x14ac:dyDescent="0.25">
      <c r="A452" t="s">
        <v>2178</v>
      </c>
      <c r="B452" t="s">
        <v>1509</v>
      </c>
      <c r="C452">
        <v>1</v>
      </c>
      <c r="D452" t="s">
        <v>7</v>
      </c>
      <c r="E452" t="s">
        <v>4</v>
      </c>
      <c r="F452" s="2">
        <v>1423.6205608799999</v>
      </c>
      <c r="G452" s="2">
        <v>4354.6040685741173</v>
      </c>
      <c r="H452" s="2">
        <v>96.658087943529125</v>
      </c>
      <c r="I452">
        <v>24.470588235294116</v>
      </c>
    </row>
    <row r="453" spans="1:9" x14ac:dyDescent="0.25">
      <c r="A453" t="s">
        <v>2178</v>
      </c>
      <c r="B453" t="s">
        <v>1431</v>
      </c>
      <c r="C453">
        <v>1</v>
      </c>
      <c r="D453" t="s">
        <v>10</v>
      </c>
      <c r="E453" t="s">
        <v>3</v>
      </c>
      <c r="F453" s="2">
        <v>9268.4806606599959</v>
      </c>
      <c r="G453" s="2">
        <v>28350.646726724692</v>
      </c>
      <c r="H453" s="2">
        <v>15149.860958990575</v>
      </c>
      <c r="I453">
        <v>100.94117647058823</v>
      </c>
    </row>
    <row r="454" spans="1:9" x14ac:dyDescent="0.25">
      <c r="A454" t="s">
        <v>2178</v>
      </c>
      <c r="B454" t="s">
        <v>1460</v>
      </c>
      <c r="C454">
        <v>1</v>
      </c>
      <c r="D454" t="s">
        <v>9</v>
      </c>
      <c r="E454" t="s">
        <v>6</v>
      </c>
      <c r="F454" s="2">
        <v>3214.5914423999984</v>
      </c>
      <c r="G454" s="2">
        <v>9832.8679414588187</v>
      </c>
      <c r="H454" s="2">
        <v>1516.1342638305969</v>
      </c>
      <c r="I454">
        <v>73.411764705882362</v>
      </c>
    </row>
    <row r="455" spans="1:9" x14ac:dyDescent="0.25">
      <c r="A455" t="s">
        <v>2178</v>
      </c>
      <c r="B455" t="s">
        <v>1424</v>
      </c>
      <c r="C455">
        <v>1</v>
      </c>
      <c r="D455" t="s">
        <v>3</v>
      </c>
      <c r="E455" t="s">
        <v>7</v>
      </c>
      <c r="F455" s="2">
        <v>289.40312001000001</v>
      </c>
      <c r="G455" s="2">
        <v>885.23307297176473</v>
      </c>
      <c r="H455" s="2">
        <v>248.97890618823521</v>
      </c>
      <c r="I455">
        <v>3.0588235294117645</v>
      </c>
    </row>
    <row r="456" spans="1:9" x14ac:dyDescent="0.25">
      <c r="A456" t="s">
        <v>2178</v>
      </c>
      <c r="B456" t="s">
        <v>1508</v>
      </c>
      <c r="C456">
        <v>1</v>
      </c>
      <c r="D456" t="s">
        <v>9</v>
      </c>
      <c r="E456" t="s">
        <v>3</v>
      </c>
      <c r="F456" s="2">
        <v>3423.8607813000008</v>
      </c>
      <c r="G456" s="2">
        <v>10472.98591927059</v>
      </c>
      <c r="H456" s="2">
        <v>788.72733995058684</v>
      </c>
      <c r="I456">
        <v>39.764705882352942</v>
      </c>
    </row>
    <row r="457" spans="1:9" x14ac:dyDescent="0.25">
      <c r="A457" t="s">
        <v>2178</v>
      </c>
      <c r="B457" t="s">
        <v>1207</v>
      </c>
      <c r="C457">
        <v>1</v>
      </c>
      <c r="D457" t="s">
        <v>10</v>
      </c>
      <c r="E457" t="s">
        <v>9</v>
      </c>
      <c r="F457" s="2">
        <v>1060.1601201199999</v>
      </c>
      <c r="G457" s="2">
        <v>3242.8427203670585</v>
      </c>
      <c r="H457" s="2">
        <v>420.49720617411737</v>
      </c>
      <c r="I457">
        <v>18.352941176470591</v>
      </c>
    </row>
    <row r="458" spans="1:9" x14ac:dyDescent="0.25">
      <c r="A458" t="s">
        <v>2178</v>
      </c>
      <c r="B458" t="s">
        <v>1762</v>
      </c>
      <c r="C458">
        <v>1</v>
      </c>
      <c r="D458" t="s">
        <v>7</v>
      </c>
      <c r="E458" t="s">
        <v>4</v>
      </c>
      <c r="F458" s="2">
        <v>267.86014022000001</v>
      </c>
      <c r="G458" s="2">
        <v>819.33689949647055</v>
      </c>
      <c r="H458" s="2">
        <v>118.07040433882359</v>
      </c>
      <c r="I458">
        <v>6.117647058823529</v>
      </c>
    </row>
    <row r="459" spans="1:9" x14ac:dyDescent="0.25">
      <c r="A459" t="s">
        <v>2178</v>
      </c>
      <c r="B459" t="s">
        <v>1936</v>
      </c>
      <c r="C459">
        <v>1</v>
      </c>
      <c r="D459" t="s">
        <v>6</v>
      </c>
      <c r="E459" t="s">
        <v>9</v>
      </c>
      <c r="F459" s="2">
        <v>327.63009012000003</v>
      </c>
      <c r="G459" s="2">
        <v>1002.162628602353</v>
      </c>
      <c r="H459" s="2">
        <v>88.828511138823458</v>
      </c>
      <c r="I459">
        <v>9.1764705882352953</v>
      </c>
    </row>
    <row r="460" spans="1:9" x14ac:dyDescent="0.25">
      <c r="A460" t="s">
        <v>2178</v>
      </c>
      <c r="B460" t="s">
        <v>1595</v>
      </c>
      <c r="C460">
        <v>1</v>
      </c>
      <c r="D460" t="s">
        <v>4</v>
      </c>
      <c r="E460" t="s">
        <v>7</v>
      </c>
      <c r="F460" s="2">
        <v>1188.5402803500003</v>
      </c>
      <c r="G460" s="2">
        <v>3635.5349751882363</v>
      </c>
      <c r="H460" s="2">
        <v>90.358290696469354</v>
      </c>
      <c r="I460">
        <v>21.411764705882351</v>
      </c>
    </row>
    <row r="461" spans="1:9" x14ac:dyDescent="0.25">
      <c r="A461" t="s">
        <v>2178</v>
      </c>
      <c r="B461" t="s">
        <v>1497</v>
      </c>
      <c r="C461">
        <v>1</v>
      </c>
      <c r="D461" t="s">
        <v>9</v>
      </c>
      <c r="E461" t="s">
        <v>4</v>
      </c>
      <c r="F461" s="2">
        <v>559.00030049999998</v>
      </c>
      <c r="G461" s="2">
        <v>1709.8832721176468</v>
      </c>
      <c r="H461" s="2">
        <v>633.6349874705885</v>
      </c>
      <c r="I461">
        <v>15.294117647058824</v>
      </c>
    </row>
    <row r="462" spans="1:9" x14ac:dyDescent="0.25">
      <c r="A462" t="s">
        <v>2176</v>
      </c>
      <c r="B462" t="s">
        <v>1262</v>
      </c>
      <c r="C462">
        <v>1</v>
      </c>
      <c r="D462" t="s">
        <v>10</v>
      </c>
      <c r="E462" t="s">
        <v>3</v>
      </c>
      <c r="F462" s="2">
        <v>4200.8402001999993</v>
      </c>
      <c r="G462" s="2">
        <v>12849.628847670587</v>
      </c>
      <c r="H462" s="2">
        <v>593.58516910588185</v>
      </c>
      <c r="I462">
        <v>30.588235294117649</v>
      </c>
    </row>
    <row r="463" spans="1:9" x14ac:dyDescent="0.25">
      <c r="A463" t="s">
        <v>2176</v>
      </c>
      <c r="B463" t="s">
        <v>1211</v>
      </c>
      <c r="C463">
        <v>1</v>
      </c>
      <c r="D463" t="s">
        <v>10</v>
      </c>
      <c r="E463" t="s">
        <v>7</v>
      </c>
      <c r="F463" s="2">
        <v>11017.740900900006</v>
      </c>
      <c r="G463" s="2">
        <v>33701.325108635312</v>
      </c>
      <c r="H463" s="2">
        <v>4772.67004111597</v>
      </c>
      <c r="I463">
        <v>137.64705882352942</v>
      </c>
    </row>
    <row r="464" spans="1:9" x14ac:dyDescent="0.25">
      <c r="A464" t="s">
        <v>2176</v>
      </c>
      <c r="B464" t="s">
        <v>1212</v>
      </c>
      <c r="C464">
        <v>1</v>
      </c>
      <c r="D464" t="s">
        <v>4</v>
      </c>
      <c r="E464" t="s">
        <v>10</v>
      </c>
      <c r="F464" s="2">
        <v>629.29004005000013</v>
      </c>
      <c r="G464" s="2">
        <v>1924.887181329412</v>
      </c>
      <c r="H464" s="2">
        <v>41.569350496470072</v>
      </c>
      <c r="I464">
        <v>3.0588235294117645</v>
      </c>
    </row>
    <row r="465" spans="1:9" x14ac:dyDescent="0.25">
      <c r="A465" t="s">
        <v>2176</v>
      </c>
      <c r="B465" t="s">
        <v>1172</v>
      </c>
      <c r="C465">
        <v>1</v>
      </c>
      <c r="D465" t="s">
        <v>3</v>
      </c>
      <c r="E465" t="s">
        <v>7</v>
      </c>
      <c r="F465" s="2">
        <v>171.04148001000001</v>
      </c>
      <c r="G465" s="2">
        <v>523.18570356000009</v>
      </c>
      <c r="H465" s="2">
        <v>235.46392265882349</v>
      </c>
      <c r="I465">
        <v>3.0588235294117645</v>
      </c>
    </row>
    <row r="466" spans="1:9" x14ac:dyDescent="0.25">
      <c r="A466" t="s">
        <v>2176</v>
      </c>
      <c r="B466" t="s">
        <v>1256</v>
      </c>
      <c r="C466">
        <v>1</v>
      </c>
      <c r="D466" t="s">
        <v>3</v>
      </c>
      <c r="E466" t="s">
        <v>4</v>
      </c>
      <c r="F466" s="2">
        <v>1510.59760005</v>
      </c>
      <c r="G466" s="2">
        <v>4620.6514825058821</v>
      </c>
      <c r="H466" s="2">
        <v>145.39383590588318</v>
      </c>
      <c r="I466">
        <v>15.294117647058824</v>
      </c>
    </row>
    <row r="467" spans="1:9" x14ac:dyDescent="0.25">
      <c r="A467" t="s">
        <v>2176</v>
      </c>
      <c r="B467" t="s">
        <v>1636</v>
      </c>
      <c r="C467">
        <v>1</v>
      </c>
      <c r="D467" t="s">
        <v>4</v>
      </c>
      <c r="E467" t="s">
        <v>7</v>
      </c>
      <c r="F467" s="2">
        <v>2120.9203204</v>
      </c>
      <c r="G467" s="2">
        <v>6487.5209800470593</v>
      </c>
      <c r="H467" s="2">
        <v>30.038382644704306</v>
      </c>
      <c r="I467">
        <v>24.470588235294116</v>
      </c>
    </row>
    <row r="468" spans="1:9" x14ac:dyDescent="0.25">
      <c r="A468" t="s">
        <v>2176</v>
      </c>
      <c r="B468" t="s">
        <v>1258</v>
      </c>
      <c r="C468">
        <v>1</v>
      </c>
      <c r="D468" t="s">
        <v>3</v>
      </c>
      <c r="E468" t="s">
        <v>4</v>
      </c>
      <c r="F468" s="2">
        <v>907.73931001999995</v>
      </c>
      <c r="G468" s="2">
        <v>2776.6143600611763</v>
      </c>
      <c r="H468" s="2">
        <v>505.35059083294175</v>
      </c>
      <c r="I468">
        <v>6.117647058823529</v>
      </c>
    </row>
    <row r="469" spans="1:9" x14ac:dyDescent="0.25">
      <c r="A469" t="s">
        <v>2176</v>
      </c>
      <c r="B469" t="s">
        <v>1801</v>
      </c>
      <c r="C469">
        <v>1</v>
      </c>
      <c r="D469" t="s">
        <v>10</v>
      </c>
      <c r="E469" t="s">
        <v>3</v>
      </c>
      <c r="F469" s="2">
        <v>667.29004004000001</v>
      </c>
      <c r="G469" s="2">
        <v>2041.1224754164707</v>
      </c>
      <c r="H469" s="2">
        <v>157.71884464470571</v>
      </c>
      <c r="I469">
        <v>6.117647058823529</v>
      </c>
    </row>
    <row r="470" spans="1:9" x14ac:dyDescent="0.25">
      <c r="A470" t="s">
        <v>2176</v>
      </c>
      <c r="B470" t="s">
        <v>1263</v>
      </c>
      <c r="C470">
        <v>1</v>
      </c>
      <c r="D470" t="s">
        <v>7</v>
      </c>
      <c r="E470" t="s">
        <v>10</v>
      </c>
      <c r="F470" s="2">
        <v>1538.1407010999999</v>
      </c>
      <c r="G470" s="2">
        <v>4704.9009680705876</v>
      </c>
      <c r="H470" s="2">
        <v>103.57023254117628</v>
      </c>
      <c r="I470">
        <v>30.588235294117649</v>
      </c>
    </row>
    <row r="471" spans="1:9" x14ac:dyDescent="0.25">
      <c r="A471" t="s">
        <v>2176</v>
      </c>
      <c r="B471" t="s">
        <v>1234</v>
      </c>
      <c r="C471">
        <v>1</v>
      </c>
      <c r="D471" t="s">
        <v>3</v>
      </c>
      <c r="E471" t="s">
        <v>4</v>
      </c>
      <c r="F471" s="2">
        <v>559.68401001999996</v>
      </c>
      <c r="G471" s="2">
        <v>1711.9746188847059</v>
      </c>
      <c r="H471" s="2">
        <v>205.11268495058835</v>
      </c>
      <c r="I471">
        <v>6.117647058823529</v>
      </c>
    </row>
    <row r="472" spans="1:9" x14ac:dyDescent="0.25">
      <c r="A472" t="s">
        <v>2176</v>
      </c>
      <c r="B472" t="s">
        <v>1550</v>
      </c>
      <c r="C472">
        <v>1</v>
      </c>
      <c r="D472" t="s">
        <v>10</v>
      </c>
      <c r="E472" t="s">
        <v>3</v>
      </c>
      <c r="F472" s="2">
        <v>1686.47002002</v>
      </c>
      <c r="G472" s="2">
        <v>5158.6141788847062</v>
      </c>
      <c r="H472" s="2">
        <v>1605.988463498825</v>
      </c>
      <c r="I472">
        <v>3.0588235294117645</v>
      </c>
    </row>
    <row r="473" spans="1:9" x14ac:dyDescent="0.25">
      <c r="A473" t="s">
        <v>2176</v>
      </c>
      <c r="B473" t="s">
        <v>2038</v>
      </c>
      <c r="C473">
        <v>1</v>
      </c>
      <c r="D473" t="s">
        <v>10</v>
      </c>
      <c r="E473" t="s">
        <v>3</v>
      </c>
      <c r="F473" s="2">
        <v>3821.4200800799999</v>
      </c>
      <c r="G473" s="2">
        <v>11689.049656715293</v>
      </c>
      <c r="H473" s="2">
        <v>68.191698701177515</v>
      </c>
      <c r="I473">
        <v>12.235294117647058</v>
      </c>
    </row>
    <row r="474" spans="1:9" x14ac:dyDescent="0.25">
      <c r="A474" t="s">
        <v>2176</v>
      </c>
      <c r="B474" t="s">
        <v>17649</v>
      </c>
      <c r="C474">
        <v>1</v>
      </c>
      <c r="D474" t="s">
        <v>10</v>
      </c>
      <c r="E474" t="s">
        <v>3</v>
      </c>
      <c r="F474" s="2">
        <v>191.49002002</v>
      </c>
      <c r="G474" s="2">
        <v>585.7341788847059</v>
      </c>
      <c r="H474" s="2">
        <v>67.722322322352952</v>
      </c>
      <c r="I474">
        <v>3.0588235294117645</v>
      </c>
    </row>
    <row r="475" spans="1:9" x14ac:dyDescent="0.25">
      <c r="A475" t="s">
        <v>2176</v>
      </c>
      <c r="B475" t="s">
        <v>1489</v>
      </c>
      <c r="C475">
        <v>1</v>
      </c>
      <c r="D475" t="s">
        <v>10</v>
      </c>
      <c r="E475" t="s">
        <v>3</v>
      </c>
      <c r="F475" s="2">
        <v>6080.8202602600022</v>
      </c>
      <c r="G475" s="2">
        <v>18600.156090207063</v>
      </c>
      <c r="H475" s="2">
        <v>2738.0328372494068</v>
      </c>
      <c r="I475">
        <v>39.764705882352942</v>
      </c>
    </row>
    <row r="476" spans="1:9" x14ac:dyDescent="0.25">
      <c r="A476" t="s">
        <v>2176</v>
      </c>
      <c r="B476" t="s">
        <v>1586</v>
      </c>
      <c r="C476">
        <v>1</v>
      </c>
      <c r="D476" t="s">
        <v>10</v>
      </c>
      <c r="E476" t="s">
        <v>3</v>
      </c>
      <c r="F476" s="2">
        <v>3103.0200600599997</v>
      </c>
      <c r="G476" s="2">
        <v>9491.5907719482348</v>
      </c>
      <c r="H476" s="2">
        <v>2437.3662987317634</v>
      </c>
      <c r="I476">
        <v>9.1764705882352953</v>
      </c>
    </row>
    <row r="477" spans="1:9" x14ac:dyDescent="0.25">
      <c r="A477" t="s">
        <v>2176</v>
      </c>
      <c r="B477" t="s">
        <v>17650</v>
      </c>
      <c r="C477">
        <v>1</v>
      </c>
      <c r="D477" t="s">
        <v>3</v>
      </c>
      <c r="E477" t="s">
        <v>7</v>
      </c>
      <c r="F477" s="2">
        <v>663.73319003000006</v>
      </c>
      <c r="G477" s="2">
        <v>2030.2426989152941</v>
      </c>
      <c r="H477" s="2">
        <v>224.84500327058797</v>
      </c>
      <c r="I477">
        <v>9.1764705882352953</v>
      </c>
    </row>
    <row r="478" spans="1:9" x14ac:dyDescent="0.25">
      <c r="A478" t="s">
        <v>2176</v>
      </c>
      <c r="B478" t="s">
        <v>1875</v>
      </c>
      <c r="C478">
        <v>1</v>
      </c>
      <c r="D478" t="s">
        <v>10</v>
      </c>
      <c r="E478" t="s">
        <v>4</v>
      </c>
      <c r="F478" s="2">
        <v>1766.4100800799999</v>
      </c>
      <c r="G478" s="2">
        <v>5403.1367155388234</v>
      </c>
      <c r="H478" s="2">
        <v>536.79318624941152</v>
      </c>
      <c r="I478">
        <v>12.235294117647058</v>
      </c>
    </row>
    <row r="479" spans="1:9" x14ac:dyDescent="0.25">
      <c r="A479" t="s">
        <v>2176</v>
      </c>
      <c r="B479" t="s">
        <v>1892</v>
      </c>
      <c r="C479">
        <v>1</v>
      </c>
      <c r="D479" t="s">
        <v>10</v>
      </c>
      <c r="E479" t="s">
        <v>3</v>
      </c>
      <c r="F479" s="2">
        <v>1931.4201001000001</v>
      </c>
      <c r="G479" s="2">
        <v>5907.873247364706</v>
      </c>
      <c r="H479" s="2">
        <v>2686.113804552941</v>
      </c>
      <c r="I479">
        <v>15.294117647058824</v>
      </c>
    </row>
    <row r="480" spans="1:9" x14ac:dyDescent="0.25">
      <c r="A480" t="s">
        <v>2176</v>
      </c>
      <c r="B480" t="s">
        <v>1611</v>
      </c>
      <c r="C480">
        <v>1</v>
      </c>
      <c r="D480" t="s">
        <v>9</v>
      </c>
      <c r="E480" t="s">
        <v>6</v>
      </c>
      <c r="F480" s="2">
        <v>7054.021262100001</v>
      </c>
      <c r="G480" s="2">
        <v>21577.006213482357</v>
      </c>
      <c r="H480" s="2">
        <v>4665.8357161458835</v>
      </c>
      <c r="I480">
        <v>64.235294117647058</v>
      </c>
    </row>
    <row r="481" spans="1:9" x14ac:dyDescent="0.25">
      <c r="A481" t="s">
        <v>2176</v>
      </c>
      <c r="B481" t="s">
        <v>1643</v>
      </c>
      <c r="C481">
        <v>1</v>
      </c>
      <c r="D481" t="s">
        <v>7</v>
      </c>
      <c r="E481" t="s">
        <v>4</v>
      </c>
      <c r="F481" s="2">
        <v>401.79021033000004</v>
      </c>
      <c r="G481" s="2">
        <v>1229.0053492447059</v>
      </c>
      <c r="H481" s="2">
        <v>177.10560650823538</v>
      </c>
      <c r="I481">
        <v>9.1764705882352953</v>
      </c>
    </row>
    <row r="482" spans="1:9" x14ac:dyDescent="0.25">
      <c r="A482" t="s">
        <v>2176</v>
      </c>
      <c r="B482" t="s">
        <v>1280</v>
      </c>
      <c r="C482">
        <v>1</v>
      </c>
      <c r="D482" t="s">
        <v>4</v>
      </c>
      <c r="E482" t="s">
        <v>10</v>
      </c>
      <c r="F482" s="2">
        <v>3324.4903604500005</v>
      </c>
      <c r="G482" s="2">
        <v>10169.029337847061</v>
      </c>
      <c r="H482" s="2">
        <v>91.886507409412388</v>
      </c>
      <c r="I482">
        <v>27.529411764705884</v>
      </c>
    </row>
    <row r="483" spans="1:9" x14ac:dyDescent="0.25">
      <c r="A483" t="s">
        <v>2176</v>
      </c>
      <c r="B483" t="s">
        <v>17651</v>
      </c>
      <c r="C483">
        <v>1</v>
      </c>
      <c r="D483" t="s">
        <v>6</v>
      </c>
      <c r="E483" t="s">
        <v>14</v>
      </c>
      <c r="F483" s="2">
        <v>108.96003004000001</v>
      </c>
      <c r="G483" s="2">
        <v>333.28950365176468</v>
      </c>
      <c r="H483" s="2">
        <v>128.47064950352939</v>
      </c>
      <c r="I483">
        <v>3.0588235294117645</v>
      </c>
    </row>
    <row r="484" spans="1:9" x14ac:dyDescent="0.25">
      <c r="A484" t="s">
        <v>2176</v>
      </c>
      <c r="B484" t="s">
        <v>1521</v>
      </c>
      <c r="C484">
        <v>1</v>
      </c>
      <c r="D484" t="s">
        <v>4</v>
      </c>
      <c r="E484" t="s">
        <v>10</v>
      </c>
      <c r="F484" s="2">
        <v>851.29016019999995</v>
      </c>
      <c r="G484" s="2">
        <v>2603.9463723764702</v>
      </c>
      <c r="H484" s="2">
        <v>195.79504904470619</v>
      </c>
      <c r="I484">
        <v>12.235294117647058</v>
      </c>
    </row>
    <row r="485" spans="1:9" x14ac:dyDescent="0.25">
      <c r="A485" t="s">
        <v>2176</v>
      </c>
      <c r="B485" t="s">
        <v>1349</v>
      </c>
      <c r="C485">
        <v>1</v>
      </c>
      <c r="D485" t="s">
        <v>3</v>
      </c>
      <c r="E485" t="s">
        <v>10</v>
      </c>
      <c r="F485" s="2">
        <v>1011.1253600400001</v>
      </c>
      <c r="G485" s="2">
        <v>3092.8540424752946</v>
      </c>
      <c r="H485" s="2">
        <v>386.28267306352882</v>
      </c>
      <c r="I485">
        <v>12.235294117647058</v>
      </c>
    </row>
    <row r="486" spans="1:9" x14ac:dyDescent="0.25">
      <c r="A486" t="s">
        <v>2176</v>
      </c>
      <c r="B486" t="s">
        <v>1965</v>
      </c>
      <c r="C486">
        <v>1</v>
      </c>
      <c r="D486" t="s">
        <v>6</v>
      </c>
      <c r="E486" t="s">
        <v>9</v>
      </c>
      <c r="F486" s="2">
        <v>813.13018024000007</v>
      </c>
      <c r="G486" s="2">
        <v>2487.2217277929417</v>
      </c>
      <c r="H486" s="2">
        <v>131.25466933646962</v>
      </c>
      <c r="I486">
        <v>18.352941176470591</v>
      </c>
    </row>
    <row r="487" spans="1:9" x14ac:dyDescent="0.25">
      <c r="A487" t="s">
        <v>2176</v>
      </c>
      <c r="B487" t="s">
        <v>1225</v>
      </c>
      <c r="C487">
        <v>1</v>
      </c>
      <c r="D487" t="s">
        <v>3</v>
      </c>
      <c r="E487" t="s">
        <v>7</v>
      </c>
      <c r="F487" s="2">
        <v>12989.997770269996</v>
      </c>
      <c r="G487" s="2">
        <v>39734.110826708224</v>
      </c>
      <c r="H487" s="2">
        <v>5266.7561400235372</v>
      </c>
      <c r="I487">
        <v>82.588235294117638</v>
      </c>
    </row>
    <row r="488" spans="1:9" x14ac:dyDescent="0.25">
      <c r="A488" t="s">
        <v>2176</v>
      </c>
      <c r="B488" t="s">
        <v>1403</v>
      </c>
      <c r="C488">
        <v>1</v>
      </c>
      <c r="D488" t="s">
        <v>10</v>
      </c>
      <c r="E488" t="s">
        <v>4</v>
      </c>
      <c r="F488" s="2">
        <v>1325.1801401399998</v>
      </c>
      <c r="G488" s="2">
        <v>4053.4921933694109</v>
      </c>
      <c r="H488" s="2">
        <v>155.11337005411849</v>
      </c>
      <c r="I488">
        <v>21.411764705882351</v>
      </c>
    </row>
    <row r="489" spans="1:9" x14ac:dyDescent="0.25">
      <c r="A489" t="s">
        <v>2176</v>
      </c>
      <c r="B489" t="s">
        <v>1990</v>
      </c>
      <c r="C489">
        <v>1</v>
      </c>
      <c r="D489" t="s">
        <v>4</v>
      </c>
      <c r="E489" t="s">
        <v>3</v>
      </c>
      <c r="F489" s="2">
        <v>659.23016020000011</v>
      </c>
      <c r="G489" s="2">
        <v>2016.4687253176473</v>
      </c>
      <c r="H489" s="2">
        <v>107.96506068705892</v>
      </c>
      <c r="I489">
        <v>12.235294117647058</v>
      </c>
    </row>
    <row r="490" spans="1:9" x14ac:dyDescent="0.25">
      <c r="A490" t="s">
        <v>2176</v>
      </c>
      <c r="B490" t="s">
        <v>1350</v>
      </c>
      <c r="C490">
        <v>1</v>
      </c>
      <c r="D490" t="s">
        <v>9</v>
      </c>
      <c r="E490" t="s">
        <v>10</v>
      </c>
      <c r="F490" s="2">
        <v>2658.910601</v>
      </c>
      <c r="G490" s="2">
        <v>8133.1383089411765</v>
      </c>
      <c r="H490" s="2">
        <v>563.06700931764692</v>
      </c>
      <c r="I490">
        <v>30.588235294117649</v>
      </c>
    </row>
    <row r="491" spans="1:9" x14ac:dyDescent="0.25">
      <c r="A491" t="s">
        <v>2176</v>
      </c>
      <c r="B491" t="s">
        <v>17652</v>
      </c>
      <c r="C491">
        <v>1</v>
      </c>
      <c r="D491" t="s">
        <v>10</v>
      </c>
      <c r="E491" t="s">
        <v>9</v>
      </c>
      <c r="F491" s="2">
        <v>731.51002001999996</v>
      </c>
      <c r="G491" s="2">
        <v>2237.560061237647</v>
      </c>
      <c r="H491" s="2">
        <v>312.85659318588216</v>
      </c>
      <c r="I491">
        <v>3.0588235294117645</v>
      </c>
    </row>
    <row r="492" spans="1:9" x14ac:dyDescent="0.25">
      <c r="A492" t="s">
        <v>2176</v>
      </c>
      <c r="B492" t="s">
        <v>1307</v>
      </c>
      <c r="C492">
        <v>1</v>
      </c>
      <c r="D492" t="s">
        <v>4</v>
      </c>
      <c r="E492" t="s">
        <v>3</v>
      </c>
      <c r="F492" s="2">
        <v>871.08016019999991</v>
      </c>
      <c r="G492" s="2">
        <v>2664.480490023529</v>
      </c>
      <c r="H492" s="2">
        <v>197.64670774588305</v>
      </c>
      <c r="I492">
        <v>12.235294117647058</v>
      </c>
    </row>
    <row r="493" spans="1:9" x14ac:dyDescent="0.25">
      <c r="A493" t="s">
        <v>2176</v>
      </c>
      <c r="B493" t="s">
        <v>1415</v>
      </c>
      <c r="C493">
        <v>1</v>
      </c>
      <c r="D493" t="s">
        <v>9</v>
      </c>
      <c r="E493" t="s">
        <v>7</v>
      </c>
      <c r="F493" s="2">
        <v>451.17018029999991</v>
      </c>
      <c r="G493" s="2">
        <v>1380.049963270588</v>
      </c>
      <c r="H493" s="2">
        <v>12.357738915294195</v>
      </c>
      <c r="I493">
        <v>9.1764705882352953</v>
      </c>
    </row>
    <row r="494" spans="1:9" x14ac:dyDescent="0.25">
      <c r="A494" t="s">
        <v>2175</v>
      </c>
      <c r="B494" t="s">
        <v>2069</v>
      </c>
      <c r="C494">
        <v>1</v>
      </c>
      <c r="D494" t="s">
        <v>3</v>
      </c>
      <c r="E494" t="s">
        <v>7</v>
      </c>
      <c r="F494" s="2">
        <v>340.18766001</v>
      </c>
      <c r="G494" s="2">
        <v>1040.5740188541176</v>
      </c>
      <c r="H494" s="2">
        <v>374.37678383529396</v>
      </c>
      <c r="I494">
        <v>3.0588235294117645</v>
      </c>
    </row>
    <row r="495" spans="1:9" x14ac:dyDescent="0.25">
      <c r="A495" t="s">
        <v>2175</v>
      </c>
      <c r="B495" t="s">
        <v>2131</v>
      </c>
      <c r="C495">
        <v>1</v>
      </c>
      <c r="D495" t="s">
        <v>10</v>
      </c>
      <c r="E495" t="s">
        <v>3</v>
      </c>
      <c r="F495" s="2">
        <v>525.87006006000001</v>
      </c>
      <c r="G495" s="2">
        <v>1608.5437131247061</v>
      </c>
      <c r="H495" s="2">
        <v>171.04369167294135</v>
      </c>
      <c r="I495">
        <v>9.1764705882352953</v>
      </c>
    </row>
    <row r="496" spans="1:9" x14ac:dyDescent="0.25">
      <c r="A496" t="s">
        <v>2175</v>
      </c>
      <c r="B496" t="s">
        <v>2116</v>
      </c>
      <c r="C496">
        <v>1</v>
      </c>
      <c r="D496" t="s">
        <v>10</v>
      </c>
      <c r="E496" t="s">
        <v>3</v>
      </c>
      <c r="F496" s="2">
        <v>2968.7701601600006</v>
      </c>
      <c r="G496" s="2">
        <v>9080.9440193129431</v>
      </c>
      <c r="H496" s="2">
        <v>1971.9613738729388</v>
      </c>
      <c r="I496">
        <v>24.470588235294116</v>
      </c>
    </row>
    <row r="497" spans="1:9" x14ac:dyDescent="0.25">
      <c r="A497" t="s">
        <v>2175</v>
      </c>
      <c r="B497" t="s">
        <v>2134</v>
      </c>
      <c r="C497">
        <v>1</v>
      </c>
      <c r="D497" t="s">
        <v>3</v>
      </c>
      <c r="E497" t="s">
        <v>7</v>
      </c>
      <c r="F497" s="2">
        <v>8312.0708701200019</v>
      </c>
      <c r="G497" s="2">
        <v>25425.157955661183</v>
      </c>
      <c r="H497" s="2">
        <v>10125.776382494112</v>
      </c>
      <c r="I497">
        <v>36.705882352941181</v>
      </c>
    </row>
    <row r="498" spans="1:9" x14ac:dyDescent="0.25">
      <c r="A498" t="s">
        <v>2175</v>
      </c>
      <c r="B498" t="s">
        <v>17653</v>
      </c>
      <c r="C498">
        <v>1</v>
      </c>
      <c r="D498" t="s">
        <v>3</v>
      </c>
      <c r="E498" t="s">
        <v>4</v>
      </c>
      <c r="F498" s="2">
        <v>903.57043002</v>
      </c>
      <c r="G498" s="2">
        <v>2763.8624918258824</v>
      </c>
      <c r="H498" s="2">
        <v>643.11657671529429</v>
      </c>
      <c r="I498">
        <v>6.117647058823529</v>
      </c>
    </row>
    <row r="499" spans="1:9" x14ac:dyDescent="0.25">
      <c r="A499" t="s">
        <v>2175</v>
      </c>
      <c r="B499" t="s">
        <v>2026</v>
      </c>
      <c r="C499">
        <v>1</v>
      </c>
      <c r="D499" t="s">
        <v>10</v>
      </c>
      <c r="E499" t="s">
        <v>3</v>
      </c>
      <c r="F499" s="2">
        <v>3710.05008008</v>
      </c>
      <c r="G499" s="2">
        <v>11348.388480244706</v>
      </c>
      <c r="H499" s="2">
        <v>5001.1180163482331</v>
      </c>
      <c r="I499">
        <v>12.235294117647058</v>
      </c>
    </row>
    <row r="500" spans="1:9" x14ac:dyDescent="0.25">
      <c r="A500" t="s">
        <v>2175</v>
      </c>
      <c r="B500" t="s">
        <v>17654</v>
      </c>
      <c r="C500">
        <v>1</v>
      </c>
      <c r="D500" t="s">
        <v>10</v>
      </c>
      <c r="E500" t="s">
        <v>3</v>
      </c>
      <c r="F500" s="2">
        <v>225.80002002000001</v>
      </c>
      <c r="G500" s="2">
        <v>690.68241417882359</v>
      </c>
      <c r="H500" s="2">
        <v>1.035350557647134</v>
      </c>
      <c r="I500">
        <v>3.0588235294117645</v>
      </c>
    </row>
    <row r="501" spans="1:9" x14ac:dyDescent="0.25">
      <c r="A501" t="s">
        <v>2175</v>
      </c>
      <c r="B501" t="s">
        <v>2013</v>
      </c>
      <c r="C501">
        <v>1</v>
      </c>
      <c r="D501" t="s">
        <v>10</v>
      </c>
      <c r="E501" t="s">
        <v>3</v>
      </c>
      <c r="F501" s="2">
        <v>1027.38004004</v>
      </c>
      <c r="G501" s="2">
        <v>3142.5742401223529</v>
      </c>
      <c r="H501" s="2">
        <v>898.06349170352962</v>
      </c>
      <c r="I501">
        <v>6.117647058823529</v>
      </c>
    </row>
    <row r="502" spans="1:9" x14ac:dyDescent="0.25">
      <c r="A502" t="s">
        <v>2175</v>
      </c>
      <c r="B502" t="s">
        <v>1830</v>
      </c>
      <c r="C502">
        <v>1</v>
      </c>
      <c r="D502" t="s">
        <v>3</v>
      </c>
      <c r="E502" t="s">
        <v>10</v>
      </c>
      <c r="F502" s="2">
        <v>1689.87731005</v>
      </c>
      <c r="G502" s="2">
        <v>5169.0364778000003</v>
      </c>
      <c r="H502" s="2">
        <v>742.66029897647081</v>
      </c>
      <c r="I502">
        <v>15.294117647058824</v>
      </c>
    </row>
    <row r="503" spans="1:9" x14ac:dyDescent="0.25">
      <c r="A503" t="s">
        <v>2175</v>
      </c>
      <c r="B503" t="s">
        <v>2087</v>
      </c>
      <c r="C503">
        <v>1</v>
      </c>
      <c r="D503" t="s">
        <v>3</v>
      </c>
      <c r="E503" t="s">
        <v>10</v>
      </c>
      <c r="F503" s="2">
        <v>824.26370001999999</v>
      </c>
      <c r="G503" s="2">
        <v>2521.2772000611762</v>
      </c>
      <c r="H503" s="2">
        <v>354.68998123764732</v>
      </c>
      <c r="I503">
        <v>6.117647058823529</v>
      </c>
    </row>
    <row r="504" spans="1:9" x14ac:dyDescent="0.25">
      <c r="A504" t="s">
        <v>2175</v>
      </c>
      <c r="B504" t="s">
        <v>2061</v>
      </c>
      <c r="C504">
        <v>1</v>
      </c>
      <c r="D504" t="s">
        <v>4</v>
      </c>
      <c r="E504" t="s">
        <v>10</v>
      </c>
      <c r="F504" s="2">
        <v>976.66004005000002</v>
      </c>
      <c r="G504" s="2">
        <v>2987.4307107411764</v>
      </c>
      <c r="H504" s="2">
        <v>748.55523284941125</v>
      </c>
      <c r="I504">
        <v>3.0588235294117645</v>
      </c>
    </row>
    <row r="505" spans="1:9" x14ac:dyDescent="0.25">
      <c r="A505" t="s">
        <v>2175</v>
      </c>
      <c r="B505" t="s">
        <v>1973</v>
      </c>
      <c r="C505">
        <v>1</v>
      </c>
      <c r="D505" t="s">
        <v>10</v>
      </c>
      <c r="E505" t="s">
        <v>3</v>
      </c>
      <c r="F505" s="2">
        <v>175.48002002000001</v>
      </c>
      <c r="G505" s="2">
        <v>536.76241417882352</v>
      </c>
      <c r="H505" s="2">
        <v>1.376439969411783</v>
      </c>
      <c r="I505">
        <v>3.0588235294117645</v>
      </c>
    </row>
    <row r="506" spans="1:9" x14ac:dyDescent="0.25">
      <c r="A506" t="s">
        <v>1</v>
      </c>
      <c r="B506" t="s">
        <v>17655</v>
      </c>
      <c r="C506">
        <v>1</v>
      </c>
      <c r="D506" t="s">
        <v>3</v>
      </c>
      <c r="E506" t="s">
        <v>10</v>
      </c>
      <c r="F506" s="2">
        <v>121.45001001</v>
      </c>
      <c r="G506" s="2">
        <v>371.49414826588236</v>
      </c>
      <c r="H506" s="2">
        <v>116.9694423835294</v>
      </c>
      <c r="I506">
        <v>3.0588235294117645</v>
      </c>
    </row>
    <row r="507" spans="1:9" x14ac:dyDescent="0.25">
      <c r="A507" t="s">
        <v>1</v>
      </c>
      <c r="B507" t="s">
        <v>2016</v>
      </c>
      <c r="C507">
        <v>1</v>
      </c>
      <c r="D507" t="s">
        <v>3</v>
      </c>
      <c r="E507" t="s">
        <v>6</v>
      </c>
      <c r="F507" s="2">
        <v>390.55691001000002</v>
      </c>
      <c r="G507" s="2">
        <v>1194.6446659129413</v>
      </c>
      <c r="H507" s="2">
        <v>38.673073032940934</v>
      </c>
      <c r="I507">
        <v>3.0588235294117645</v>
      </c>
    </row>
    <row r="508" spans="1:9" x14ac:dyDescent="0.25">
      <c r="A508" t="s">
        <v>1</v>
      </c>
      <c r="B508" t="s">
        <v>1951</v>
      </c>
      <c r="C508">
        <v>1</v>
      </c>
      <c r="D508" t="s">
        <v>3</v>
      </c>
      <c r="E508" t="s">
        <v>10</v>
      </c>
      <c r="F508" s="2">
        <v>1034.7835600299998</v>
      </c>
      <c r="G508" s="2">
        <v>3165.2203012682344</v>
      </c>
      <c r="H508" s="2">
        <v>518.70458832706015</v>
      </c>
      <c r="I508">
        <v>9.1764705882352953</v>
      </c>
    </row>
    <row r="509" spans="1:9" x14ac:dyDescent="0.25">
      <c r="A509" t="s">
        <v>1</v>
      </c>
      <c r="B509" t="s">
        <v>17656</v>
      </c>
      <c r="C509">
        <v>1</v>
      </c>
      <c r="D509" t="s">
        <v>10</v>
      </c>
      <c r="E509" t="s">
        <v>3</v>
      </c>
      <c r="F509" s="2">
        <v>149.74002002</v>
      </c>
      <c r="G509" s="2">
        <v>458.02829653176474</v>
      </c>
      <c r="H509" s="2">
        <v>134.03333408705888</v>
      </c>
      <c r="I509">
        <v>3.0588235294117645</v>
      </c>
    </row>
    <row r="510" spans="1:9" x14ac:dyDescent="0.25">
      <c r="A510" t="s">
        <v>1</v>
      </c>
      <c r="B510" t="s">
        <v>2151</v>
      </c>
      <c r="C510">
        <v>1</v>
      </c>
      <c r="D510" t="s">
        <v>6</v>
      </c>
      <c r="E510" t="s">
        <v>10</v>
      </c>
      <c r="F510" s="2">
        <v>571.43009011999993</v>
      </c>
      <c r="G510" s="2">
        <v>1747.9038050729409</v>
      </c>
      <c r="H510" s="2">
        <v>741.09167275764753</v>
      </c>
      <c r="I510">
        <v>9.1764705882352953</v>
      </c>
    </row>
    <row r="511" spans="1:9" x14ac:dyDescent="0.25">
      <c r="A511" t="s">
        <v>1</v>
      </c>
      <c r="B511" t="s">
        <v>1977</v>
      </c>
      <c r="C511">
        <v>1</v>
      </c>
      <c r="D511" t="s">
        <v>10</v>
      </c>
      <c r="E511" t="s">
        <v>3</v>
      </c>
      <c r="F511" s="2">
        <v>6580.1702001999993</v>
      </c>
      <c r="G511" s="2">
        <v>20127.579435905882</v>
      </c>
      <c r="H511" s="2">
        <v>3549.1113102823592</v>
      </c>
      <c r="I511">
        <v>30.588235294117649</v>
      </c>
    </row>
    <row r="512" spans="1:9" x14ac:dyDescent="0.25">
      <c r="A512" t="s">
        <v>1</v>
      </c>
      <c r="B512" t="s">
        <v>1514</v>
      </c>
      <c r="C512">
        <v>1</v>
      </c>
      <c r="D512" t="s">
        <v>6</v>
      </c>
      <c r="E512" t="s">
        <v>10</v>
      </c>
      <c r="F512" s="2">
        <v>1121.1101501999999</v>
      </c>
      <c r="G512" s="2">
        <v>3429.2781064941173</v>
      </c>
      <c r="H512" s="2">
        <v>93.752787929412705</v>
      </c>
      <c r="I512">
        <v>15.294117647058824</v>
      </c>
    </row>
    <row r="513" spans="1:9" x14ac:dyDescent="0.25">
      <c r="A513" t="s">
        <v>1</v>
      </c>
      <c r="B513" t="s">
        <v>17657</v>
      </c>
      <c r="C513">
        <v>1</v>
      </c>
      <c r="D513" t="s">
        <v>6</v>
      </c>
      <c r="E513" t="s">
        <v>3</v>
      </c>
      <c r="F513" s="2">
        <v>313.81006008000003</v>
      </c>
      <c r="G513" s="2">
        <v>959.88959553882353</v>
      </c>
      <c r="H513" s="2">
        <v>26.652783345882415</v>
      </c>
      <c r="I513">
        <v>6.117647058823529</v>
      </c>
    </row>
    <row r="514" spans="1:9" x14ac:dyDescent="0.25">
      <c r="A514" t="s">
        <v>1</v>
      </c>
      <c r="B514" t="s">
        <v>2067</v>
      </c>
      <c r="C514">
        <v>1</v>
      </c>
      <c r="D514" t="s">
        <v>6</v>
      </c>
      <c r="E514" t="s">
        <v>10</v>
      </c>
      <c r="F514" s="2">
        <v>2122.3501201600002</v>
      </c>
      <c r="G514" s="2">
        <v>6491.8944851952947</v>
      </c>
      <c r="H514" s="2">
        <v>1093.1010538729404</v>
      </c>
      <c r="I514">
        <v>12.235294117647058</v>
      </c>
    </row>
    <row r="515" spans="1:9" x14ac:dyDescent="0.25">
      <c r="A515" t="s">
        <v>1</v>
      </c>
      <c r="B515" t="s">
        <v>2020</v>
      </c>
      <c r="C515">
        <v>1</v>
      </c>
      <c r="D515" t="s">
        <v>10</v>
      </c>
      <c r="E515" t="s">
        <v>3</v>
      </c>
      <c r="F515" s="2">
        <v>163.02002001999998</v>
      </c>
      <c r="G515" s="2">
        <v>498.64947300235286</v>
      </c>
      <c r="H515" s="2">
        <v>55.425974087058933</v>
      </c>
      <c r="I515">
        <v>3.0588235294117645</v>
      </c>
    </row>
    <row r="516" spans="1:9" x14ac:dyDescent="0.25">
      <c r="A516" t="s">
        <v>1</v>
      </c>
      <c r="B516" t="s">
        <v>2045</v>
      </c>
      <c r="C516">
        <v>1</v>
      </c>
      <c r="D516" t="s">
        <v>10</v>
      </c>
      <c r="E516" t="s">
        <v>3</v>
      </c>
      <c r="F516" s="2">
        <v>4625.8201601600003</v>
      </c>
      <c r="G516" s="2">
        <v>14149.567548724706</v>
      </c>
      <c r="H516" s="2">
        <v>5262.1248279905885</v>
      </c>
      <c r="I516">
        <v>24.470588235294116</v>
      </c>
    </row>
    <row r="517" spans="1:9" x14ac:dyDescent="0.25">
      <c r="A517" t="s">
        <v>1</v>
      </c>
      <c r="B517" t="s">
        <v>1758</v>
      </c>
      <c r="C517">
        <v>1</v>
      </c>
      <c r="D517" t="s">
        <v>10</v>
      </c>
      <c r="E517" t="s">
        <v>3</v>
      </c>
      <c r="F517" s="2">
        <v>16027.760680680005</v>
      </c>
      <c r="G517" s="2">
        <v>49026.091493844724</v>
      </c>
      <c r="H517" s="2">
        <v>6864.9716648423373</v>
      </c>
      <c r="I517">
        <v>104</v>
      </c>
    </row>
    <row r="518" spans="1:9" x14ac:dyDescent="0.25">
      <c r="A518" t="s">
        <v>1</v>
      </c>
      <c r="B518" t="s">
        <v>2058</v>
      </c>
      <c r="C518">
        <v>1</v>
      </c>
      <c r="D518" t="s">
        <v>10</v>
      </c>
      <c r="E518" t="s">
        <v>3</v>
      </c>
      <c r="F518" s="2">
        <v>12551.66014014</v>
      </c>
      <c r="G518" s="2">
        <v>38393.313369839998</v>
      </c>
      <c r="H518" s="2">
        <v>4035.7068774329373</v>
      </c>
      <c r="I518">
        <v>21.411764705882351</v>
      </c>
    </row>
    <row r="519" spans="1:9" x14ac:dyDescent="0.25">
      <c r="A519" t="s">
        <v>1</v>
      </c>
      <c r="B519" t="s">
        <v>1957</v>
      </c>
      <c r="C519">
        <v>1</v>
      </c>
      <c r="D519" t="s">
        <v>10</v>
      </c>
      <c r="E519" t="s">
        <v>3</v>
      </c>
      <c r="F519" s="2">
        <v>6864.5602802800004</v>
      </c>
      <c r="G519" s="2">
        <v>20997.478504385883</v>
      </c>
      <c r="H519" s="2">
        <v>12864.809634865875</v>
      </c>
      <c r="I519">
        <v>42.823529411764703</v>
      </c>
    </row>
    <row r="520" spans="1:9" x14ac:dyDescent="0.25">
      <c r="A520" t="s">
        <v>1</v>
      </c>
      <c r="B520" t="s">
        <v>1986</v>
      </c>
      <c r="C520">
        <v>1</v>
      </c>
      <c r="D520" t="s">
        <v>10</v>
      </c>
      <c r="E520" t="s">
        <v>3</v>
      </c>
      <c r="F520" s="2">
        <v>12409.270260259998</v>
      </c>
      <c r="G520" s="2">
        <v>37957.767854912934</v>
      </c>
      <c r="H520" s="2">
        <v>2630.3904207788237</v>
      </c>
      <c r="I520">
        <v>39.764705882352942</v>
      </c>
    </row>
    <row r="521" spans="1:9" x14ac:dyDescent="0.25">
      <c r="A521" t="s">
        <v>1</v>
      </c>
      <c r="B521" t="s">
        <v>1980</v>
      </c>
      <c r="C521">
        <v>1</v>
      </c>
      <c r="D521" t="s">
        <v>10</v>
      </c>
      <c r="E521" t="s">
        <v>3</v>
      </c>
      <c r="F521" s="2">
        <v>13744.25026026</v>
      </c>
      <c r="G521" s="2">
        <v>42041.236090207058</v>
      </c>
      <c r="H521" s="2">
        <v>3812.8027901905884</v>
      </c>
      <c r="I521">
        <v>39.764705882352942</v>
      </c>
    </row>
    <row r="522" spans="1:9" x14ac:dyDescent="0.25">
      <c r="A522" t="s">
        <v>2177</v>
      </c>
      <c r="B522" t="s">
        <v>1777</v>
      </c>
      <c r="C522">
        <v>1</v>
      </c>
      <c r="D522" t="s">
        <v>10</v>
      </c>
      <c r="E522" t="s">
        <v>3</v>
      </c>
      <c r="F522" s="2">
        <v>930.00006006000012</v>
      </c>
      <c r="G522" s="2">
        <v>2844.7060660658826</v>
      </c>
      <c r="H522" s="2">
        <v>2422.7691952023529</v>
      </c>
      <c r="I522">
        <v>9.1764705882352953</v>
      </c>
    </row>
    <row r="523" spans="1:9" x14ac:dyDescent="0.25">
      <c r="A523" t="s">
        <v>2177</v>
      </c>
      <c r="B523" t="s">
        <v>1418</v>
      </c>
      <c r="C523">
        <v>1</v>
      </c>
      <c r="D523" t="s">
        <v>10</v>
      </c>
      <c r="E523" t="s">
        <v>3</v>
      </c>
      <c r="F523" s="2">
        <v>4956.4403803800005</v>
      </c>
      <c r="G523" s="2">
        <v>15160.876457632941</v>
      </c>
      <c r="H523" s="2">
        <v>3312.429150007059</v>
      </c>
      <c r="I523">
        <v>58.117647058823529</v>
      </c>
    </row>
    <row r="524" spans="1:9" x14ac:dyDescent="0.25">
      <c r="A524" t="s">
        <v>2177</v>
      </c>
      <c r="B524" t="s">
        <v>1488</v>
      </c>
      <c r="C524">
        <v>1</v>
      </c>
      <c r="D524" t="s">
        <v>10</v>
      </c>
      <c r="E524" t="s">
        <v>3</v>
      </c>
      <c r="F524" s="2">
        <v>5667.2601401399997</v>
      </c>
      <c r="G524" s="2">
        <v>17335.148663957647</v>
      </c>
      <c r="H524" s="2">
        <v>3669.7887197858854</v>
      </c>
      <c r="I524">
        <v>21.411764705882351</v>
      </c>
    </row>
    <row r="525" spans="1:9" x14ac:dyDescent="0.25">
      <c r="A525" t="s">
        <v>2177</v>
      </c>
      <c r="B525" t="s">
        <v>2066</v>
      </c>
      <c r="C525">
        <v>1</v>
      </c>
      <c r="D525" t="s">
        <v>10</v>
      </c>
      <c r="E525" t="s">
        <v>3</v>
      </c>
      <c r="F525" s="2">
        <v>2688.47016016</v>
      </c>
      <c r="G525" s="2">
        <v>8223.555784018823</v>
      </c>
      <c r="H525" s="2">
        <v>1830.5613526964687</v>
      </c>
      <c r="I525">
        <v>24.470588235294116</v>
      </c>
    </row>
    <row r="526" spans="1:9" x14ac:dyDescent="0.25">
      <c r="A526" t="s">
        <v>2177</v>
      </c>
      <c r="B526" t="s">
        <v>1984</v>
      </c>
      <c r="C526">
        <v>1</v>
      </c>
      <c r="D526" t="s">
        <v>10</v>
      </c>
      <c r="E526" t="s">
        <v>3</v>
      </c>
      <c r="F526" s="2">
        <v>1155.12008008</v>
      </c>
      <c r="G526" s="2">
        <v>3533.3084802447056</v>
      </c>
      <c r="H526" s="2">
        <v>1333.221117524706</v>
      </c>
      <c r="I526">
        <v>12.235294117647058</v>
      </c>
    </row>
    <row r="527" spans="1:9" x14ac:dyDescent="0.25">
      <c r="A527" t="s">
        <v>2175</v>
      </c>
      <c r="B527" t="s">
        <v>2048</v>
      </c>
      <c r="C527">
        <v>1</v>
      </c>
      <c r="D527" t="s">
        <v>10</v>
      </c>
      <c r="E527" t="s">
        <v>4</v>
      </c>
      <c r="F527" s="2">
        <v>259.77002002</v>
      </c>
      <c r="G527" s="2">
        <v>794.59064947294121</v>
      </c>
      <c r="H527" s="2">
        <v>156.67300244470587</v>
      </c>
      <c r="I527">
        <v>3.0588235294117645</v>
      </c>
    </row>
    <row r="528" spans="1:9" x14ac:dyDescent="0.25">
      <c r="A528" t="s">
        <v>2175</v>
      </c>
      <c r="B528" t="s">
        <v>17658</v>
      </c>
      <c r="C528">
        <v>1</v>
      </c>
      <c r="D528" t="s">
        <v>3</v>
      </c>
      <c r="E528" t="s">
        <v>10</v>
      </c>
      <c r="F528" s="2">
        <v>253.78882001000002</v>
      </c>
      <c r="G528" s="2">
        <v>776.29521414823535</v>
      </c>
      <c r="H528" s="2">
        <v>37.810729442353043</v>
      </c>
      <c r="I528">
        <v>3.0588235294117645</v>
      </c>
    </row>
    <row r="529" spans="1:9" x14ac:dyDescent="0.25">
      <c r="A529" t="s">
        <v>2175</v>
      </c>
      <c r="B529" t="s">
        <v>1164</v>
      </c>
      <c r="C529">
        <v>1</v>
      </c>
      <c r="D529" t="s">
        <v>4</v>
      </c>
      <c r="E529" t="s">
        <v>7</v>
      </c>
      <c r="F529" s="2">
        <v>133.93004005000003</v>
      </c>
      <c r="G529" s="2">
        <v>409.66835780000008</v>
      </c>
      <c r="H529" s="2">
        <v>6.9436213599998586</v>
      </c>
      <c r="I529">
        <v>3.0588235294117645</v>
      </c>
    </row>
    <row r="530" spans="1:9" x14ac:dyDescent="0.25">
      <c r="A530" t="s">
        <v>2175</v>
      </c>
      <c r="B530" t="s">
        <v>1974</v>
      </c>
      <c r="C530">
        <v>1</v>
      </c>
      <c r="D530" t="s">
        <v>6</v>
      </c>
      <c r="E530" t="s">
        <v>3</v>
      </c>
      <c r="F530" s="2">
        <v>161.47003004000001</v>
      </c>
      <c r="G530" s="2">
        <v>493.9083271811765</v>
      </c>
      <c r="H530" s="2">
        <v>90.837790496470575</v>
      </c>
      <c r="I530">
        <v>3.0588235294117645</v>
      </c>
    </row>
    <row r="531" spans="1:9" x14ac:dyDescent="0.25">
      <c r="A531" t="s">
        <v>2175</v>
      </c>
      <c r="B531" t="s">
        <v>1498</v>
      </c>
      <c r="C531">
        <v>1</v>
      </c>
      <c r="D531" t="s">
        <v>6</v>
      </c>
      <c r="E531" t="s">
        <v>10</v>
      </c>
      <c r="F531" s="2">
        <v>521.74012016000006</v>
      </c>
      <c r="G531" s="2">
        <v>1595.9109557835297</v>
      </c>
      <c r="H531" s="2">
        <v>319.7692891670585</v>
      </c>
      <c r="I531">
        <v>12.235294117647058</v>
      </c>
    </row>
    <row r="532" spans="1:9" x14ac:dyDescent="0.25">
      <c r="A532" t="s">
        <v>2175</v>
      </c>
      <c r="B532" t="s">
        <v>1929</v>
      </c>
      <c r="C532">
        <v>1</v>
      </c>
      <c r="D532" t="s">
        <v>10</v>
      </c>
      <c r="E532" t="s">
        <v>3</v>
      </c>
      <c r="F532" s="2">
        <v>3118.1503003000003</v>
      </c>
      <c r="G532" s="2">
        <v>9537.871506800002</v>
      </c>
      <c r="H532" s="2">
        <v>3157.2731407176466</v>
      </c>
      <c r="I532">
        <v>45.882352941176471</v>
      </c>
    </row>
    <row r="533" spans="1:9" x14ac:dyDescent="0.25">
      <c r="A533" t="s">
        <v>2175</v>
      </c>
      <c r="B533" t="s">
        <v>1890</v>
      </c>
      <c r="C533">
        <v>1</v>
      </c>
      <c r="D533" t="s">
        <v>10</v>
      </c>
      <c r="E533" t="s">
        <v>3</v>
      </c>
      <c r="F533" s="2">
        <v>991.29008008000005</v>
      </c>
      <c r="G533" s="2">
        <v>3032.1814214211768</v>
      </c>
      <c r="H533" s="2">
        <v>89.948988112941308</v>
      </c>
      <c r="I533">
        <v>12.235294117647058</v>
      </c>
    </row>
    <row r="534" spans="1:9" x14ac:dyDescent="0.25">
      <c r="A534" t="s">
        <v>2182</v>
      </c>
      <c r="B534" t="s">
        <v>17659</v>
      </c>
      <c r="C534">
        <v>1</v>
      </c>
      <c r="D534" t="s">
        <v>7</v>
      </c>
      <c r="E534" t="s">
        <v>4</v>
      </c>
      <c r="F534" s="2">
        <v>308.78014021999996</v>
      </c>
      <c r="G534" s="2">
        <v>944.50395831999992</v>
      </c>
      <c r="H534" s="2">
        <v>319.40216904470611</v>
      </c>
      <c r="I534">
        <v>6.117647058823529</v>
      </c>
    </row>
    <row r="535" spans="1:9" x14ac:dyDescent="0.25">
      <c r="A535" t="s">
        <v>2182</v>
      </c>
      <c r="B535" t="s">
        <v>17660</v>
      </c>
      <c r="C535">
        <v>1</v>
      </c>
      <c r="D535" t="s">
        <v>9</v>
      </c>
      <c r="E535" t="s">
        <v>10</v>
      </c>
      <c r="F535" s="2">
        <v>516.60006009999995</v>
      </c>
      <c r="G535" s="2">
        <v>1580.1884191294116</v>
      </c>
      <c r="H535" s="2">
        <v>63.439877402352735</v>
      </c>
      <c r="I535">
        <v>3.0588235294117645</v>
      </c>
    </row>
    <row r="536" spans="1:9" x14ac:dyDescent="0.25">
      <c r="A536" t="s">
        <v>2182</v>
      </c>
      <c r="B536" t="s">
        <v>1218</v>
      </c>
      <c r="C536">
        <v>1</v>
      </c>
      <c r="D536" t="s">
        <v>7</v>
      </c>
      <c r="E536" t="s">
        <v>9</v>
      </c>
      <c r="F536" s="2">
        <v>217.92014022000001</v>
      </c>
      <c r="G536" s="2">
        <v>666.57925243764703</v>
      </c>
      <c r="H536" s="2">
        <v>119.78346817411749</v>
      </c>
      <c r="I536">
        <v>6.117647058823529</v>
      </c>
    </row>
    <row r="537" spans="1:9" x14ac:dyDescent="0.25">
      <c r="A537" t="s">
        <v>2182</v>
      </c>
      <c r="B537" t="s">
        <v>2154</v>
      </c>
      <c r="C537">
        <v>1</v>
      </c>
      <c r="D537" t="s">
        <v>3</v>
      </c>
      <c r="E537" t="s">
        <v>10</v>
      </c>
      <c r="F537" s="2">
        <v>914.24949001000005</v>
      </c>
      <c r="G537" s="2">
        <v>2796.5278517952943</v>
      </c>
      <c r="H537" s="2">
        <v>865.83220944235313</v>
      </c>
      <c r="I537">
        <v>3.0588235294117645</v>
      </c>
    </row>
    <row r="538" spans="1:9" x14ac:dyDescent="0.25">
      <c r="A538" t="s">
        <v>2182</v>
      </c>
      <c r="B538" t="s">
        <v>1981</v>
      </c>
      <c r="C538">
        <v>1</v>
      </c>
      <c r="D538" t="s">
        <v>7</v>
      </c>
      <c r="E538" t="s">
        <v>3</v>
      </c>
      <c r="F538" s="2">
        <v>133.93007011</v>
      </c>
      <c r="G538" s="2">
        <v>409.66844974823528</v>
      </c>
      <c r="H538" s="2">
        <v>128.47040440000004</v>
      </c>
      <c r="I538">
        <v>3.0588235294117645</v>
      </c>
    </row>
    <row r="539" spans="1:9" x14ac:dyDescent="0.25">
      <c r="A539" t="s">
        <v>2182</v>
      </c>
      <c r="B539" t="s">
        <v>1168</v>
      </c>
      <c r="C539">
        <v>1</v>
      </c>
      <c r="D539" t="s">
        <v>6</v>
      </c>
      <c r="E539" t="s">
        <v>3</v>
      </c>
      <c r="F539" s="2">
        <v>390.75006007999997</v>
      </c>
      <c r="G539" s="2">
        <v>1195.2354778917645</v>
      </c>
      <c r="H539" s="2">
        <v>266.09553158117666</v>
      </c>
      <c r="I539">
        <v>6.117647058823529</v>
      </c>
    </row>
    <row r="540" spans="1:9" x14ac:dyDescent="0.25">
      <c r="A540" t="s">
        <v>2182</v>
      </c>
      <c r="B540" t="s">
        <v>1163</v>
      </c>
      <c r="C540">
        <v>1</v>
      </c>
      <c r="D540" t="s">
        <v>3</v>
      </c>
      <c r="E540" t="s">
        <v>10</v>
      </c>
      <c r="F540" s="2">
        <v>1473.0525300499999</v>
      </c>
      <c r="G540" s="2">
        <v>4505.8077389764703</v>
      </c>
      <c r="H540" s="2">
        <v>83.100802505882513</v>
      </c>
      <c r="I540">
        <v>15.294117647058824</v>
      </c>
    </row>
    <row r="541" spans="1:9" x14ac:dyDescent="0.25">
      <c r="A541" t="s">
        <v>2182</v>
      </c>
      <c r="B541" t="s">
        <v>1161</v>
      </c>
      <c r="C541">
        <v>1</v>
      </c>
      <c r="D541" t="s">
        <v>7</v>
      </c>
      <c r="E541" t="s">
        <v>9</v>
      </c>
      <c r="F541" s="2">
        <v>489.35021032999998</v>
      </c>
      <c r="G541" s="2">
        <v>1496.83593748</v>
      </c>
      <c r="H541" s="2">
        <v>145.814025790588</v>
      </c>
      <c r="I541">
        <v>9.1764705882352953</v>
      </c>
    </row>
    <row r="542" spans="1:9" x14ac:dyDescent="0.25">
      <c r="A542" t="s">
        <v>2182</v>
      </c>
      <c r="B542" t="s">
        <v>1167</v>
      </c>
      <c r="C542">
        <v>1</v>
      </c>
      <c r="D542" t="s">
        <v>9</v>
      </c>
      <c r="E542" t="s">
        <v>3</v>
      </c>
      <c r="F542" s="2">
        <v>583.16024039999991</v>
      </c>
      <c r="G542" s="2">
        <v>1783.784264752941</v>
      </c>
      <c r="H542" s="2">
        <v>344.54820595764755</v>
      </c>
      <c r="I542">
        <v>12.235294117647058</v>
      </c>
    </row>
    <row r="543" spans="1:9" x14ac:dyDescent="0.25">
      <c r="A543" t="s">
        <v>2182</v>
      </c>
      <c r="B543" t="s">
        <v>17661</v>
      </c>
      <c r="C543">
        <v>1</v>
      </c>
      <c r="D543" t="s">
        <v>6</v>
      </c>
      <c r="E543" t="s">
        <v>3</v>
      </c>
      <c r="F543" s="2">
        <v>199.68003004000002</v>
      </c>
      <c r="G543" s="2">
        <v>610.78597424000009</v>
      </c>
      <c r="H543" s="2">
        <v>126.66254814352941</v>
      </c>
      <c r="I543">
        <v>3.0588235294117645</v>
      </c>
    </row>
    <row r="544" spans="1:9" x14ac:dyDescent="0.25">
      <c r="A544" t="s">
        <v>2176</v>
      </c>
      <c r="B544" t="s">
        <v>1647</v>
      </c>
      <c r="C544">
        <v>1</v>
      </c>
      <c r="D544" t="s">
        <v>4</v>
      </c>
      <c r="E544" t="s">
        <v>3</v>
      </c>
      <c r="F544" s="2">
        <v>5681.5606408000003</v>
      </c>
      <c r="G544" s="2">
        <v>17378.891371858823</v>
      </c>
      <c r="H544" s="2">
        <v>24.816478042351637</v>
      </c>
      <c r="I544">
        <v>48.941176470588232</v>
      </c>
    </row>
    <row r="545" spans="1:9" x14ac:dyDescent="0.25">
      <c r="A545" t="s">
        <v>2176</v>
      </c>
      <c r="B545" t="s">
        <v>1461</v>
      </c>
      <c r="C545">
        <v>1</v>
      </c>
      <c r="D545" t="s">
        <v>9</v>
      </c>
      <c r="E545" t="s">
        <v>3</v>
      </c>
      <c r="F545" s="2">
        <v>3824.8806010000003</v>
      </c>
      <c r="G545" s="2">
        <v>11699.634779529413</v>
      </c>
      <c r="H545" s="2">
        <v>149.64783018823161</v>
      </c>
      <c r="I545">
        <v>30.588235294117649</v>
      </c>
    </row>
    <row r="546" spans="1:9" x14ac:dyDescent="0.25">
      <c r="A546" t="s">
        <v>2176</v>
      </c>
      <c r="B546" t="s">
        <v>1950</v>
      </c>
      <c r="C546">
        <v>1</v>
      </c>
      <c r="D546" t="s">
        <v>4</v>
      </c>
      <c r="E546" t="s">
        <v>3</v>
      </c>
      <c r="F546" s="2">
        <v>1453.4102402999999</v>
      </c>
      <c r="G546" s="2">
        <v>4445.7254409176467</v>
      </c>
      <c r="H546" s="2">
        <v>913.18392867764715</v>
      </c>
      <c r="I546">
        <v>18.352941176470591</v>
      </c>
    </row>
    <row r="547" spans="1:9" x14ac:dyDescent="0.25">
      <c r="A547" t="s">
        <v>2176</v>
      </c>
      <c r="B547" t="s">
        <v>1821</v>
      </c>
      <c r="C547">
        <v>1</v>
      </c>
      <c r="D547" t="s">
        <v>7</v>
      </c>
      <c r="E547" t="s">
        <v>4</v>
      </c>
      <c r="F547" s="2">
        <v>170.55007010999998</v>
      </c>
      <c r="G547" s="2">
        <v>521.68256739529409</v>
      </c>
      <c r="H547" s="2">
        <v>110.82108452235309</v>
      </c>
      <c r="I547">
        <v>3.0588235294117645</v>
      </c>
    </row>
    <row r="548" spans="1:9" x14ac:dyDescent="0.25">
      <c r="A548" t="s">
        <v>2176</v>
      </c>
      <c r="B548" t="s">
        <v>1886</v>
      </c>
      <c r="C548">
        <v>1</v>
      </c>
      <c r="D548" t="s">
        <v>10</v>
      </c>
      <c r="E548" t="s">
        <v>3</v>
      </c>
      <c r="F548" s="2">
        <v>838.61002001999998</v>
      </c>
      <c r="G548" s="2">
        <v>2565.1600612376469</v>
      </c>
      <c r="H548" s="2">
        <v>1193.8095458517644</v>
      </c>
      <c r="I548">
        <v>3.0588235294117645</v>
      </c>
    </row>
    <row r="549" spans="1:9" x14ac:dyDescent="0.25">
      <c r="A549" t="s">
        <v>2176</v>
      </c>
      <c r="B549" t="s">
        <v>1809</v>
      </c>
      <c r="C549">
        <v>1</v>
      </c>
      <c r="D549" t="s">
        <v>6</v>
      </c>
      <c r="E549" t="s">
        <v>9</v>
      </c>
      <c r="F549" s="2">
        <v>202.04006007999999</v>
      </c>
      <c r="G549" s="2">
        <v>618.00488965647048</v>
      </c>
      <c r="H549" s="2">
        <v>213.50606624941179</v>
      </c>
      <c r="I549">
        <v>6.117647058823529</v>
      </c>
    </row>
    <row r="550" spans="1:9" x14ac:dyDescent="0.25">
      <c r="A550" t="s">
        <v>2176</v>
      </c>
      <c r="B550" t="s">
        <v>1824</v>
      </c>
      <c r="C550">
        <v>1</v>
      </c>
      <c r="D550" t="s">
        <v>6</v>
      </c>
      <c r="E550" t="s">
        <v>9</v>
      </c>
      <c r="F550" s="2">
        <v>294.93006008000003</v>
      </c>
      <c r="G550" s="2">
        <v>902.13900730352952</v>
      </c>
      <c r="H550" s="2">
        <v>124.43312507294084</v>
      </c>
      <c r="I550">
        <v>6.117647058823529</v>
      </c>
    </row>
    <row r="551" spans="1:9" x14ac:dyDescent="0.25">
      <c r="A551" t="s">
        <v>2176</v>
      </c>
      <c r="B551" t="s">
        <v>1774</v>
      </c>
      <c r="C551">
        <v>1</v>
      </c>
      <c r="D551" t="s">
        <v>4</v>
      </c>
      <c r="E551" t="s">
        <v>3</v>
      </c>
      <c r="F551" s="2">
        <v>237.23004005000001</v>
      </c>
      <c r="G551" s="2">
        <v>725.64482838823528</v>
      </c>
      <c r="H551" s="2">
        <v>41.905790465882369</v>
      </c>
      <c r="I551">
        <v>3.0588235294117645</v>
      </c>
    </row>
    <row r="552" spans="1:9" x14ac:dyDescent="0.25">
      <c r="A552" t="s">
        <v>2176</v>
      </c>
      <c r="B552" t="s">
        <v>17662</v>
      </c>
      <c r="C552">
        <v>1</v>
      </c>
      <c r="D552" t="s">
        <v>10</v>
      </c>
      <c r="E552" t="s">
        <v>6</v>
      </c>
      <c r="F552" s="2">
        <v>198.90002002</v>
      </c>
      <c r="G552" s="2">
        <v>608.40006123764704</v>
      </c>
      <c r="H552" s="2">
        <v>61.207089472941206</v>
      </c>
      <c r="I552">
        <v>3.0588235294117645</v>
      </c>
    </row>
    <row r="553" spans="1:9" x14ac:dyDescent="0.25">
      <c r="A553" t="s">
        <v>2176</v>
      </c>
      <c r="B553" t="s">
        <v>1838</v>
      </c>
      <c r="C553">
        <v>1</v>
      </c>
      <c r="D553" t="s">
        <v>3</v>
      </c>
      <c r="E553" t="s">
        <v>9</v>
      </c>
      <c r="F553" s="2">
        <v>3751.0480201200007</v>
      </c>
      <c r="G553" s="2">
        <v>11473.793943896473</v>
      </c>
      <c r="H553" s="2">
        <v>146.8012033035258</v>
      </c>
      <c r="I553">
        <v>36.705882352941181</v>
      </c>
    </row>
    <row r="554" spans="1:9" x14ac:dyDescent="0.25">
      <c r="A554" t="s">
        <v>2176</v>
      </c>
      <c r="B554" t="s">
        <v>2015</v>
      </c>
      <c r="C554">
        <v>1</v>
      </c>
      <c r="D554" t="s">
        <v>9</v>
      </c>
      <c r="E554" t="s">
        <v>3</v>
      </c>
      <c r="F554" s="2">
        <v>186.1400601</v>
      </c>
      <c r="G554" s="2">
        <v>569.36959560000003</v>
      </c>
      <c r="H554" s="2">
        <v>121.71043501882357</v>
      </c>
      <c r="I554">
        <v>3.0588235294117645</v>
      </c>
    </row>
    <row r="555" spans="1:9" x14ac:dyDescent="0.25">
      <c r="A555" t="s">
        <v>2176</v>
      </c>
      <c r="B555" t="s">
        <v>1204</v>
      </c>
      <c r="C555">
        <v>1</v>
      </c>
      <c r="D555" t="s">
        <v>10</v>
      </c>
      <c r="E555" t="s">
        <v>9</v>
      </c>
      <c r="F555" s="2">
        <v>15162.341001000008</v>
      </c>
      <c r="G555" s="2">
        <v>46378.925414823556</v>
      </c>
      <c r="H555" s="2">
        <v>1283.274365176457</v>
      </c>
      <c r="I555">
        <v>152.94117647058823</v>
      </c>
    </row>
    <row r="556" spans="1:9" x14ac:dyDescent="0.25">
      <c r="A556" t="s">
        <v>2176</v>
      </c>
      <c r="B556" t="s">
        <v>1335</v>
      </c>
      <c r="C556">
        <v>1</v>
      </c>
      <c r="D556" t="s">
        <v>7</v>
      </c>
      <c r="E556" t="s">
        <v>4</v>
      </c>
      <c r="F556" s="2">
        <v>133.93007011</v>
      </c>
      <c r="G556" s="2">
        <v>409.66844974823528</v>
      </c>
      <c r="H556" s="2">
        <v>59.035202169411797</v>
      </c>
      <c r="I556">
        <v>3.0588235294117645</v>
      </c>
    </row>
    <row r="557" spans="1:9" x14ac:dyDescent="0.25">
      <c r="A557" t="s">
        <v>2176</v>
      </c>
      <c r="B557" t="s">
        <v>17663</v>
      </c>
      <c r="C557">
        <v>1</v>
      </c>
      <c r="D557" t="s">
        <v>3</v>
      </c>
      <c r="E557" t="s">
        <v>7</v>
      </c>
      <c r="F557" s="2">
        <v>175.93001001000002</v>
      </c>
      <c r="G557" s="2">
        <v>538.1388541482354</v>
      </c>
      <c r="H557" s="2">
        <v>85.524889717646943</v>
      </c>
      <c r="I557">
        <v>3.0588235294117645</v>
      </c>
    </row>
    <row r="558" spans="1:9" x14ac:dyDescent="0.25">
      <c r="A558" t="s">
        <v>2176</v>
      </c>
      <c r="B558" t="s">
        <v>1719</v>
      </c>
      <c r="C558">
        <v>1</v>
      </c>
      <c r="D558" t="s">
        <v>6</v>
      </c>
      <c r="E558" t="s">
        <v>9</v>
      </c>
      <c r="F558" s="2">
        <v>552.81009012000004</v>
      </c>
      <c r="G558" s="2">
        <v>1690.9485109552941</v>
      </c>
      <c r="H558" s="2">
        <v>153.18615819764702</v>
      </c>
      <c r="I558">
        <v>9.1764705882352953</v>
      </c>
    </row>
    <row r="559" spans="1:9" x14ac:dyDescent="0.25">
      <c r="A559" t="s">
        <v>2174</v>
      </c>
      <c r="B559" t="s">
        <v>1807</v>
      </c>
      <c r="C559">
        <v>1</v>
      </c>
      <c r="D559" t="s">
        <v>4</v>
      </c>
      <c r="E559" t="s">
        <v>10</v>
      </c>
      <c r="F559" s="2">
        <v>495.73012015</v>
      </c>
      <c r="G559" s="2">
        <v>1516.350955752941</v>
      </c>
      <c r="H559" s="2">
        <v>488.31040443058805</v>
      </c>
      <c r="I559">
        <v>9.1764705882352953</v>
      </c>
    </row>
    <row r="560" spans="1:9" x14ac:dyDescent="0.25">
      <c r="A560" t="s">
        <v>2174</v>
      </c>
      <c r="B560" t="s">
        <v>1740</v>
      </c>
      <c r="C560">
        <v>1</v>
      </c>
      <c r="D560" t="s">
        <v>10</v>
      </c>
      <c r="E560" t="s">
        <v>3</v>
      </c>
      <c r="F560" s="2">
        <v>3148.6500600599998</v>
      </c>
      <c r="G560" s="2">
        <v>9631.1648895952931</v>
      </c>
      <c r="H560" s="2">
        <v>1849.378195202351</v>
      </c>
      <c r="I560">
        <v>9.1764705882352953</v>
      </c>
    </row>
    <row r="561" spans="1:9" x14ac:dyDescent="0.25">
      <c r="A561" t="s">
        <v>2174</v>
      </c>
      <c r="B561" t="s">
        <v>1619</v>
      </c>
      <c r="C561">
        <v>1</v>
      </c>
      <c r="D561" t="s">
        <v>10</v>
      </c>
      <c r="E561" t="s">
        <v>3</v>
      </c>
      <c r="F561" s="2">
        <v>5493.9302202200006</v>
      </c>
      <c r="G561" s="2">
        <v>16804.963026555295</v>
      </c>
      <c r="H561" s="2">
        <v>15556.295957310584</v>
      </c>
      <c r="I561">
        <v>33.647058823529413</v>
      </c>
    </row>
    <row r="562" spans="1:9" x14ac:dyDescent="0.25">
      <c r="A562" t="s">
        <v>2174</v>
      </c>
      <c r="B562" t="s">
        <v>1670</v>
      </c>
      <c r="C562">
        <v>1</v>
      </c>
      <c r="D562" t="s">
        <v>3</v>
      </c>
      <c r="E562" t="s">
        <v>10</v>
      </c>
      <c r="F562" s="2">
        <v>4185.3738200899988</v>
      </c>
      <c r="G562" s="2">
        <v>12802.319920275289</v>
      </c>
      <c r="H562" s="2">
        <v>3621.1159249811776</v>
      </c>
      <c r="I562">
        <v>27.529411764705884</v>
      </c>
    </row>
    <row r="563" spans="1:9" x14ac:dyDescent="0.25">
      <c r="A563" t="s">
        <v>2174</v>
      </c>
      <c r="B563" t="s">
        <v>1376</v>
      </c>
      <c r="C563">
        <v>1</v>
      </c>
      <c r="D563" t="s">
        <v>10</v>
      </c>
      <c r="E563" t="s">
        <v>4</v>
      </c>
      <c r="F563" s="2">
        <v>149.55002001999998</v>
      </c>
      <c r="G563" s="2">
        <v>457.44712006117641</v>
      </c>
      <c r="H563" s="2">
        <v>80.691825974117819</v>
      </c>
      <c r="I563">
        <v>3.0588235294117645</v>
      </c>
    </row>
    <row r="564" spans="1:9" x14ac:dyDescent="0.25">
      <c r="A564" t="s">
        <v>2174</v>
      </c>
      <c r="B564" t="s">
        <v>1365</v>
      </c>
      <c r="C564">
        <v>1</v>
      </c>
      <c r="D564" t="s">
        <v>10</v>
      </c>
      <c r="E564" t="s">
        <v>4</v>
      </c>
      <c r="F564" s="2">
        <v>1020.5901001000001</v>
      </c>
      <c r="G564" s="2">
        <v>3121.8050120705884</v>
      </c>
      <c r="H564" s="2">
        <v>831.48030634117583</v>
      </c>
      <c r="I564">
        <v>15.294117647058824</v>
      </c>
    </row>
    <row r="565" spans="1:9" x14ac:dyDescent="0.25">
      <c r="A565" t="s">
        <v>2174</v>
      </c>
      <c r="B565" t="s">
        <v>1281</v>
      </c>
      <c r="C565">
        <v>1</v>
      </c>
      <c r="D565" t="s">
        <v>10</v>
      </c>
      <c r="E565" t="s">
        <v>4</v>
      </c>
      <c r="F565" s="2">
        <v>6188.7903203200012</v>
      </c>
      <c r="G565" s="2">
        <v>18930.417450390589</v>
      </c>
      <c r="H565" s="2">
        <v>6239.0221567623439</v>
      </c>
      <c r="I565">
        <v>48.941176470588232</v>
      </c>
    </row>
    <row r="566" spans="1:9" x14ac:dyDescent="0.25">
      <c r="A566" t="s">
        <v>2174</v>
      </c>
      <c r="B566" t="s">
        <v>1579</v>
      </c>
      <c r="C566">
        <v>1</v>
      </c>
      <c r="D566" t="s">
        <v>4</v>
      </c>
      <c r="E566" t="s">
        <v>10</v>
      </c>
      <c r="F566" s="2">
        <v>988.1100801</v>
      </c>
      <c r="G566" s="2">
        <v>3022.4543626588234</v>
      </c>
      <c r="H566" s="2">
        <v>78.213995110587859</v>
      </c>
      <c r="I566">
        <v>6.117647058823529</v>
      </c>
    </row>
    <row r="567" spans="1:9" x14ac:dyDescent="0.25">
      <c r="A567" t="s">
        <v>2174</v>
      </c>
      <c r="B567" t="s">
        <v>2144</v>
      </c>
      <c r="C567">
        <v>1</v>
      </c>
      <c r="D567" t="s">
        <v>3</v>
      </c>
      <c r="E567" t="s">
        <v>10</v>
      </c>
      <c r="F567" s="2">
        <v>3241.2550200199998</v>
      </c>
      <c r="G567" s="2">
        <v>9914.4271200611765</v>
      </c>
      <c r="H567" s="2">
        <v>2601.881237708234</v>
      </c>
      <c r="I567">
        <v>6.117647058823529</v>
      </c>
    </row>
    <row r="568" spans="1:9" x14ac:dyDescent="0.25">
      <c r="A568" t="s">
        <v>2174</v>
      </c>
      <c r="B568" t="s">
        <v>1347</v>
      </c>
      <c r="C568">
        <v>1</v>
      </c>
      <c r="D568" t="s">
        <v>10</v>
      </c>
      <c r="E568" t="s">
        <v>3</v>
      </c>
      <c r="F568" s="2">
        <v>220.76002001999998</v>
      </c>
      <c r="G568" s="2">
        <v>675.26594359058822</v>
      </c>
      <c r="H568" s="2">
        <v>259.32072702823524</v>
      </c>
      <c r="I568">
        <v>3.0588235294117645</v>
      </c>
    </row>
    <row r="569" spans="1:9" x14ac:dyDescent="0.25">
      <c r="A569" t="s">
        <v>2174</v>
      </c>
      <c r="B569" t="s">
        <v>2011</v>
      </c>
      <c r="C569">
        <v>1</v>
      </c>
      <c r="D569" t="s">
        <v>4</v>
      </c>
      <c r="E569" t="s">
        <v>3</v>
      </c>
      <c r="F569" s="2">
        <v>153.23004005000001</v>
      </c>
      <c r="G569" s="2">
        <v>468.70365191764711</v>
      </c>
      <c r="H569" s="2">
        <v>69.435202230588246</v>
      </c>
      <c r="I569">
        <v>3.0588235294117645</v>
      </c>
    </row>
    <row r="570" spans="1:9" x14ac:dyDescent="0.25">
      <c r="A570" t="s">
        <v>2174</v>
      </c>
      <c r="B570" t="s">
        <v>1576</v>
      </c>
      <c r="C570">
        <v>1</v>
      </c>
      <c r="D570" t="s">
        <v>4</v>
      </c>
      <c r="E570" t="s">
        <v>3</v>
      </c>
      <c r="F570" s="2">
        <v>136.48004005000001</v>
      </c>
      <c r="G570" s="2">
        <v>417.46835780000004</v>
      </c>
      <c r="H570" s="2">
        <v>120.67049634823532</v>
      </c>
      <c r="I570">
        <v>3.0588235294117645</v>
      </c>
    </row>
    <row r="571" spans="1:9" x14ac:dyDescent="0.25">
      <c r="A571" t="s">
        <v>2174</v>
      </c>
      <c r="B571" t="s">
        <v>1478</v>
      </c>
      <c r="C571">
        <v>1</v>
      </c>
      <c r="D571" t="s">
        <v>4</v>
      </c>
      <c r="E571" t="s">
        <v>3</v>
      </c>
      <c r="F571" s="2">
        <v>335.81008010000005</v>
      </c>
      <c r="G571" s="2">
        <v>1027.1837744235297</v>
      </c>
      <c r="H571" s="2">
        <v>184.16023269647059</v>
      </c>
      <c r="I571">
        <v>6.117647058823529</v>
      </c>
    </row>
    <row r="572" spans="1:9" x14ac:dyDescent="0.25">
      <c r="A572" t="s">
        <v>2174</v>
      </c>
      <c r="B572" t="s">
        <v>2039</v>
      </c>
      <c r="C572">
        <v>1</v>
      </c>
      <c r="D572" t="s">
        <v>3</v>
      </c>
      <c r="E572" t="s">
        <v>10</v>
      </c>
      <c r="F572" s="2">
        <v>584.57196000999988</v>
      </c>
      <c r="G572" s="2">
        <v>1788.1024659129407</v>
      </c>
      <c r="H572" s="2">
        <v>428.22936003058868</v>
      </c>
      <c r="I572">
        <v>3.0588235294117645</v>
      </c>
    </row>
    <row r="573" spans="1:9" x14ac:dyDescent="0.25">
      <c r="A573" t="s">
        <v>2174</v>
      </c>
      <c r="B573" t="s">
        <v>1357</v>
      </c>
      <c r="C573">
        <v>1</v>
      </c>
      <c r="D573" t="s">
        <v>10</v>
      </c>
      <c r="E573" t="s">
        <v>3</v>
      </c>
      <c r="F573" s="2">
        <v>1376.66006006</v>
      </c>
      <c r="G573" s="2">
        <v>4210.9601837129412</v>
      </c>
      <c r="H573" s="2">
        <v>874.73610814352924</v>
      </c>
      <c r="I573">
        <v>9.1764705882352953</v>
      </c>
    </row>
    <row r="574" spans="1:9" x14ac:dyDescent="0.25">
      <c r="A574" t="s">
        <v>2174</v>
      </c>
      <c r="B574" t="s">
        <v>1516</v>
      </c>
      <c r="C574">
        <v>1</v>
      </c>
      <c r="D574" t="s">
        <v>4</v>
      </c>
      <c r="E574" t="s">
        <v>3</v>
      </c>
      <c r="F574" s="2">
        <v>447.8600801</v>
      </c>
      <c r="G574" s="2">
        <v>1369.9249508941177</v>
      </c>
      <c r="H574" s="2">
        <v>95.246350343529457</v>
      </c>
      <c r="I574">
        <v>6.117647058823529</v>
      </c>
    </row>
    <row r="575" spans="1:9" x14ac:dyDescent="0.25">
      <c r="A575" t="s">
        <v>2174</v>
      </c>
      <c r="B575" t="s">
        <v>1791</v>
      </c>
      <c r="C575">
        <v>1</v>
      </c>
      <c r="D575" t="s">
        <v>10</v>
      </c>
      <c r="E575" t="s">
        <v>4</v>
      </c>
      <c r="F575" s="2">
        <v>2098.9001201199999</v>
      </c>
      <c r="G575" s="2">
        <v>6420.1650733082352</v>
      </c>
      <c r="H575" s="2">
        <v>3021.5368381976464</v>
      </c>
      <c r="I575">
        <v>18.352941176470591</v>
      </c>
    </row>
    <row r="576" spans="1:9" x14ac:dyDescent="0.25">
      <c r="A576" t="s">
        <v>2174</v>
      </c>
      <c r="B576" t="s">
        <v>1286</v>
      </c>
      <c r="C576">
        <v>1</v>
      </c>
      <c r="D576" t="s">
        <v>10</v>
      </c>
      <c r="E576" t="s">
        <v>4</v>
      </c>
      <c r="F576" s="2">
        <v>2937.1101201200004</v>
      </c>
      <c r="G576" s="2">
        <v>8984.1015438964714</v>
      </c>
      <c r="H576" s="2">
        <v>1115.6144852564673</v>
      </c>
      <c r="I576">
        <v>18.352941176470591</v>
      </c>
    </row>
    <row r="577" spans="1:9" x14ac:dyDescent="0.25">
      <c r="A577" t="s">
        <v>2174</v>
      </c>
      <c r="B577" t="s">
        <v>1409</v>
      </c>
      <c r="C577">
        <v>1</v>
      </c>
      <c r="D577" t="s">
        <v>10</v>
      </c>
      <c r="E577" t="s">
        <v>3</v>
      </c>
      <c r="F577" s="2">
        <v>2694.4401201199994</v>
      </c>
      <c r="G577" s="2">
        <v>8241.8168380141142</v>
      </c>
      <c r="H577" s="2">
        <v>798.67463746353076</v>
      </c>
      <c r="I577">
        <v>18.352941176470591</v>
      </c>
    </row>
    <row r="578" spans="1:9" x14ac:dyDescent="0.25">
      <c r="A578" t="s">
        <v>2174</v>
      </c>
      <c r="B578" t="s">
        <v>1741</v>
      </c>
      <c r="C578">
        <v>1</v>
      </c>
      <c r="D578" t="s">
        <v>3</v>
      </c>
      <c r="E578" t="s">
        <v>4</v>
      </c>
      <c r="F578" s="2">
        <v>175.93001001000002</v>
      </c>
      <c r="G578" s="2">
        <v>538.1388541482354</v>
      </c>
      <c r="H578" s="2">
        <v>7.8000918870588105</v>
      </c>
      <c r="I578">
        <v>3.0588235294117645</v>
      </c>
    </row>
    <row r="579" spans="1:9" x14ac:dyDescent="0.25">
      <c r="A579" t="s">
        <v>2176</v>
      </c>
      <c r="B579" t="s">
        <v>17664</v>
      </c>
      <c r="C579">
        <v>1</v>
      </c>
      <c r="D579" t="s">
        <v>3</v>
      </c>
      <c r="E579" t="s">
        <v>4</v>
      </c>
      <c r="F579" s="2">
        <v>166.95729001000001</v>
      </c>
      <c r="G579" s="2">
        <v>510.69288708941178</v>
      </c>
      <c r="H579" s="2">
        <v>79.507235416470607</v>
      </c>
      <c r="I579">
        <v>3.0588235294117645</v>
      </c>
    </row>
    <row r="580" spans="1:9" x14ac:dyDescent="0.25">
      <c r="A580" t="s">
        <v>2176</v>
      </c>
      <c r="B580" t="s">
        <v>1895</v>
      </c>
      <c r="C580">
        <v>1</v>
      </c>
      <c r="D580" t="s">
        <v>3</v>
      </c>
      <c r="E580" t="s">
        <v>10</v>
      </c>
      <c r="F580" s="2">
        <v>7341.3491702299989</v>
      </c>
      <c r="G580" s="2">
        <v>22455.891579527059</v>
      </c>
      <c r="H580" s="2">
        <v>2754.5357112917632</v>
      </c>
      <c r="I580">
        <v>70.352941176470594</v>
      </c>
    </row>
    <row r="581" spans="1:9" x14ac:dyDescent="0.25">
      <c r="A581" t="s">
        <v>2176</v>
      </c>
      <c r="B581" t="s">
        <v>1823</v>
      </c>
      <c r="C581">
        <v>1</v>
      </c>
      <c r="D581" t="s">
        <v>10</v>
      </c>
      <c r="E581" t="s">
        <v>3</v>
      </c>
      <c r="F581" s="2">
        <v>2600.8802001999998</v>
      </c>
      <c r="G581" s="2">
        <v>7955.6335535529397</v>
      </c>
      <c r="H581" s="2">
        <v>1533.8224961647063</v>
      </c>
      <c r="I581">
        <v>30.588235294117649</v>
      </c>
    </row>
    <row r="582" spans="1:9" x14ac:dyDescent="0.25">
      <c r="A582" t="s">
        <v>2176</v>
      </c>
      <c r="B582" t="s">
        <v>1626</v>
      </c>
      <c r="C582">
        <v>1</v>
      </c>
      <c r="D582" t="s">
        <v>9</v>
      </c>
      <c r="E582" t="s">
        <v>7</v>
      </c>
      <c r="F582" s="2">
        <v>1437.6705409000001</v>
      </c>
      <c r="G582" s="2">
        <v>4397.5804780470589</v>
      </c>
      <c r="H582" s="2">
        <v>297.10380498117598</v>
      </c>
      <c r="I582">
        <v>27.529411764705884</v>
      </c>
    </row>
    <row r="583" spans="1:9" x14ac:dyDescent="0.25">
      <c r="A583" t="s">
        <v>2176</v>
      </c>
      <c r="B583" t="s">
        <v>1962</v>
      </c>
      <c r="C583">
        <v>1</v>
      </c>
      <c r="D583" t="s">
        <v>10</v>
      </c>
      <c r="E583" t="s">
        <v>4</v>
      </c>
      <c r="F583" s="2">
        <v>339.18002001999997</v>
      </c>
      <c r="G583" s="2">
        <v>1037.4918259435294</v>
      </c>
      <c r="H583" s="2">
        <v>230.32947303294128</v>
      </c>
      <c r="I583">
        <v>3.0588235294117645</v>
      </c>
    </row>
    <row r="584" spans="1:9" x14ac:dyDescent="0.25">
      <c r="A584" t="s">
        <v>2176</v>
      </c>
      <c r="B584" t="s">
        <v>17665</v>
      </c>
      <c r="C584">
        <v>1</v>
      </c>
      <c r="D584" t="s">
        <v>7</v>
      </c>
      <c r="E584" t="s">
        <v>4</v>
      </c>
      <c r="F584" s="2">
        <v>141.88007010999999</v>
      </c>
      <c r="G584" s="2">
        <v>433.9860968070588</v>
      </c>
      <c r="H584" s="2">
        <v>6.9434374635295288</v>
      </c>
      <c r="I584">
        <v>3.0588235294117645</v>
      </c>
    </row>
    <row r="585" spans="1:9" x14ac:dyDescent="0.25">
      <c r="A585" t="s">
        <v>2176</v>
      </c>
      <c r="B585" t="s">
        <v>2092</v>
      </c>
      <c r="C585">
        <v>1</v>
      </c>
      <c r="D585" t="s">
        <v>10</v>
      </c>
      <c r="E585" t="s">
        <v>3</v>
      </c>
      <c r="F585" s="2">
        <v>211.35002001999999</v>
      </c>
      <c r="G585" s="2">
        <v>646.48241417882355</v>
      </c>
      <c r="H585" s="2">
        <v>175.81074585176464</v>
      </c>
      <c r="I585">
        <v>3.0588235294117645</v>
      </c>
    </row>
    <row r="586" spans="1:9" x14ac:dyDescent="0.25">
      <c r="A586" t="s">
        <v>2176</v>
      </c>
      <c r="B586" t="s">
        <v>2018</v>
      </c>
      <c r="C586">
        <v>1</v>
      </c>
      <c r="D586" t="s">
        <v>7</v>
      </c>
      <c r="E586" t="s">
        <v>4</v>
      </c>
      <c r="F586" s="2">
        <v>730.25035054999989</v>
      </c>
      <c r="G586" s="2">
        <v>2233.7069546235289</v>
      </c>
      <c r="H586" s="2">
        <v>110.72895202352997</v>
      </c>
      <c r="I586">
        <v>15.294117647058824</v>
      </c>
    </row>
    <row r="587" spans="1:9" x14ac:dyDescent="0.25">
      <c r="A587" t="s">
        <v>2176</v>
      </c>
      <c r="B587" t="s">
        <v>1711</v>
      </c>
      <c r="C587">
        <v>1</v>
      </c>
      <c r="D587" t="s">
        <v>10</v>
      </c>
      <c r="E587" t="s">
        <v>9</v>
      </c>
      <c r="F587" s="2">
        <v>15308.070900900006</v>
      </c>
      <c r="G587" s="2">
        <v>46824.68746157649</v>
      </c>
      <c r="H587" s="2">
        <v>368.31845807056214</v>
      </c>
      <c r="I587">
        <v>137.64705882352942</v>
      </c>
    </row>
    <row r="588" spans="1:9" x14ac:dyDescent="0.25">
      <c r="A588" t="s">
        <v>2176</v>
      </c>
      <c r="B588" t="s">
        <v>1800</v>
      </c>
      <c r="C588">
        <v>1</v>
      </c>
      <c r="D588" t="s">
        <v>9</v>
      </c>
      <c r="E588" t="s">
        <v>10</v>
      </c>
      <c r="F588" s="2">
        <v>4658.3709616000006</v>
      </c>
      <c r="G588" s="2">
        <v>14249.134706070588</v>
      </c>
      <c r="H588" s="2">
        <v>2741.4380384376482</v>
      </c>
      <c r="I588">
        <v>48.941176470588232</v>
      </c>
    </row>
    <row r="589" spans="1:9" x14ac:dyDescent="0.25">
      <c r="A589" t="s">
        <v>2176</v>
      </c>
      <c r="B589" t="s">
        <v>1511</v>
      </c>
      <c r="C589">
        <v>1</v>
      </c>
      <c r="D589" t="s">
        <v>10</v>
      </c>
      <c r="E589" t="s">
        <v>3</v>
      </c>
      <c r="F589" s="2">
        <v>1307.7201001000001</v>
      </c>
      <c r="G589" s="2">
        <v>4000.0850120705886</v>
      </c>
      <c r="H589" s="2">
        <v>690.26182572941138</v>
      </c>
      <c r="I589">
        <v>15.294117647058824</v>
      </c>
    </row>
    <row r="590" spans="1:9" x14ac:dyDescent="0.25">
      <c r="A590" t="s">
        <v>2176</v>
      </c>
      <c r="B590" t="s">
        <v>1833</v>
      </c>
      <c r="C590">
        <v>1</v>
      </c>
      <c r="D590" t="s">
        <v>3</v>
      </c>
      <c r="E590" t="s">
        <v>10</v>
      </c>
      <c r="F590" s="2">
        <v>1071.8727800199999</v>
      </c>
      <c r="G590" s="2">
        <v>3278.6696800611762</v>
      </c>
      <c r="H590" s="2">
        <v>1743.1233835905891</v>
      </c>
      <c r="I590">
        <v>6.117647058823529</v>
      </c>
    </row>
    <row r="591" spans="1:9" x14ac:dyDescent="0.25">
      <c r="A591" t="s">
        <v>2176</v>
      </c>
      <c r="B591" t="s">
        <v>1623</v>
      </c>
      <c r="C591">
        <v>1</v>
      </c>
      <c r="D591" t="s">
        <v>10</v>
      </c>
      <c r="E591" t="s">
        <v>3</v>
      </c>
      <c r="F591" s="2">
        <v>1106.41006006</v>
      </c>
      <c r="G591" s="2">
        <v>3384.3131248894115</v>
      </c>
      <c r="H591" s="2">
        <v>355.83251284941099</v>
      </c>
      <c r="I591">
        <v>9.1764705882352953</v>
      </c>
    </row>
    <row r="592" spans="1:9" x14ac:dyDescent="0.25">
      <c r="A592" t="s">
        <v>2176</v>
      </c>
      <c r="B592" t="s">
        <v>2052</v>
      </c>
      <c r="C592">
        <v>1</v>
      </c>
      <c r="D592" t="s">
        <v>7</v>
      </c>
      <c r="E592" t="s">
        <v>9</v>
      </c>
      <c r="F592" s="2">
        <v>133.93007011</v>
      </c>
      <c r="G592" s="2">
        <v>409.66844974823528</v>
      </c>
      <c r="H592" s="2">
        <v>13.887028204705825</v>
      </c>
      <c r="I592">
        <v>3.0588235294117645</v>
      </c>
    </row>
    <row r="593" spans="1:9" x14ac:dyDescent="0.25">
      <c r="A593" t="s">
        <v>2175</v>
      </c>
      <c r="B593" t="s">
        <v>1789</v>
      </c>
      <c r="C593">
        <v>1</v>
      </c>
      <c r="D593" t="s">
        <v>7</v>
      </c>
      <c r="E593" t="s">
        <v>3</v>
      </c>
      <c r="F593" s="2">
        <v>163.38007010999999</v>
      </c>
      <c r="G593" s="2">
        <v>499.75080268941178</v>
      </c>
      <c r="H593" s="2">
        <v>38.388051458823611</v>
      </c>
      <c r="I593">
        <v>3.0588235294117645</v>
      </c>
    </row>
    <row r="594" spans="1:9" x14ac:dyDescent="0.25">
      <c r="A594" t="s">
        <v>2175</v>
      </c>
      <c r="B594" t="s">
        <v>2077</v>
      </c>
      <c r="C594">
        <v>1</v>
      </c>
      <c r="D594" t="s">
        <v>7</v>
      </c>
      <c r="E594" t="s">
        <v>10</v>
      </c>
      <c r="F594" s="2">
        <v>141.88007010999999</v>
      </c>
      <c r="G594" s="2">
        <v>433.9860968070588</v>
      </c>
      <c r="H594" s="2">
        <v>9.1763173717647</v>
      </c>
      <c r="I594">
        <v>3.0588235294117645</v>
      </c>
    </row>
    <row r="595" spans="1:9" x14ac:dyDescent="0.25">
      <c r="A595" t="s">
        <v>2175</v>
      </c>
      <c r="B595" t="s">
        <v>1387</v>
      </c>
      <c r="C595">
        <v>1</v>
      </c>
      <c r="D595" t="s">
        <v>3</v>
      </c>
      <c r="E595" t="s">
        <v>4</v>
      </c>
      <c r="F595" s="2">
        <v>166.70004001000001</v>
      </c>
      <c r="G595" s="2">
        <v>509.90600473647066</v>
      </c>
      <c r="H595" s="2">
        <v>101.5529412988236</v>
      </c>
      <c r="I595">
        <v>3.0588235294117645</v>
      </c>
    </row>
    <row r="596" spans="1:9" x14ac:dyDescent="0.25">
      <c r="A596" t="s">
        <v>2175</v>
      </c>
      <c r="B596" t="s">
        <v>1996</v>
      </c>
      <c r="C596">
        <v>1</v>
      </c>
      <c r="D596" t="s">
        <v>3</v>
      </c>
      <c r="E596" t="s">
        <v>10</v>
      </c>
      <c r="F596" s="2">
        <v>1092.47933005</v>
      </c>
      <c r="G596" s="2">
        <v>3341.7014801529413</v>
      </c>
      <c r="H596" s="2">
        <v>831.23764956470654</v>
      </c>
      <c r="I596">
        <v>15.294117647058824</v>
      </c>
    </row>
    <row r="597" spans="1:9" x14ac:dyDescent="0.25">
      <c r="A597" t="s">
        <v>2175</v>
      </c>
      <c r="B597" t="s">
        <v>1148</v>
      </c>
      <c r="C597">
        <v>1</v>
      </c>
      <c r="D597" t="s">
        <v>3</v>
      </c>
      <c r="E597" t="s">
        <v>7</v>
      </c>
      <c r="F597" s="2">
        <v>2029.4767700500001</v>
      </c>
      <c r="G597" s="2">
        <v>6207.8112966235294</v>
      </c>
      <c r="H597" s="2">
        <v>764.34977564705935</v>
      </c>
      <c r="I597">
        <v>15.294117647058824</v>
      </c>
    </row>
    <row r="598" spans="1:9" x14ac:dyDescent="0.25">
      <c r="A598" t="s">
        <v>2175</v>
      </c>
      <c r="B598" t="s">
        <v>1169</v>
      </c>
      <c r="C598">
        <v>1</v>
      </c>
      <c r="D598" t="s">
        <v>3</v>
      </c>
      <c r="E598" t="s">
        <v>10</v>
      </c>
      <c r="F598" s="2">
        <v>1474.1575500499998</v>
      </c>
      <c r="G598" s="2">
        <v>4509.1878001529412</v>
      </c>
      <c r="H598" s="2">
        <v>323.14191780000021</v>
      </c>
      <c r="I598">
        <v>15.294117647058824</v>
      </c>
    </row>
    <row r="599" spans="1:9" x14ac:dyDescent="0.25">
      <c r="A599" t="s">
        <v>2175</v>
      </c>
      <c r="B599" t="s">
        <v>1374</v>
      </c>
      <c r="C599">
        <v>1</v>
      </c>
      <c r="D599" t="s">
        <v>7</v>
      </c>
      <c r="E599" t="s">
        <v>4</v>
      </c>
      <c r="F599" s="2">
        <v>1235.41035055</v>
      </c>
      <c r="G599" s="2">
        <v>3778.9022487411762</v>
      </c>
      <c r="H599" s="2">
        <v>530.55248143529411</v>
      </c>
      <c r="I599">
        <v>15.294117647058824</v>
      </c>
    </row>
    <row r="600" spans="1:9" x14ac:dyDescent="0.25">
      <c r="A600" t="s">
        <v>2175</v>
      </c>
      <c r="B600" t="s">
        <v>1196</v>
      </c>
      <c r="C600">
        <v>1</v>
      </c>
      <c r="D600" t="s">
        <v>6</v>
      </c>
      <c r="E600" t="s">
        <v>7</v>
      </c>
      <c r="F600" s="2">
        <v>1556.7702703600003</v>
      </c>
      <c r="G600" s="2">
        <v>4761.8855328658838</v>
      </c>
      <c r="H600" s="2">
        <v>1249.836397221176</v>
      </c>
      <c r="I600">
        <v>27.529411764705884</v>
      </c>
    </row>
    <row r="601" spans="1:9" x14ac:dyDescent="0.25">
      <c r="A601" t="s">
        <v>2175</v>
      </c>
      <c r="B601" t="s">
        <v>1177</v>
      </c>
      <c r="C601">
        <v>1</v>
      </c>
      <c r="D601" t="s">
        <v>6</v>
      </c>
      <c r="E601" t="s">
        <v>7</v>
      </c>
      <c r="F601" s="2">
        <v>554.64009011999997</v>
      </c>
      <c r="G601" s="2">
        <v>1696.5461580141177</v>
      </c>
      <c r="H601" s="2">
        <v>312.45919123058815</v>
      </c>
      <c r="I601">
        <v>9.1764705882352953</v>
      </c>
    </row>
    <row r="602" spans="1:9" x14ac:dyDescent="0.25">
      <c r="A602" t="s">
        <v>2175</v>
      </c>
      <c r="B602" t="s">
        <v>1170</v>
      </c>
      <c r="C602">
        <v>1</v>
      </c>
      <c r="D602" t="s">
        <v>10</v>
      </c>
      <c r="E602" t="s">
        <v>4</v>
      </c>
      <c r="F602" s="2">
        <v>455.78004003999996</v>
      </c>
      <c r="G602" s="2">
        <v>1394.1507107105881</v>
      </c>
      <c r="H602" s="2">
        <v>63.256593124706093</v>
      </c>
      <c r="I602">
        <v>6.117647058823529</v>
      </c>
    </row>
    <row r="603" spans="1:9" x14ac:dyDescent="0.25">
      <c r="A603" t="s">
        <v>2175</v>
      </c>
      <c r="B603" t="s">
        <v>1331</v>
      </c>
      <c r="C603">
        <v>1</v>
      </c>
      <c r="D603" t="s">
        <v>7</v>
      </c>
      <c r="E603" t="s">
        <v>4</v>
      </c>
      <c r="F603" s="2">
        <v>258.93007010999997</v>
      </c>
      <c r="G603" s="2">
        <v>792.02139092470577</v>
      </c>
      <c r="H603" s="2">
        <v>59.035202169411889</v>
      </c>
      <c r="I603">
        <v>3.0588235294117645</v>
      </c>
    </row>
    <row r="604" spans="1:9" x14ac:dyDescent="0.25">
      <c r="A604" t="s">
        <v>2175</v>
      </c>
      <c r="B604" t="s">
        <v>1227</v>
      </c>
      <c r="C604">
        <v>1</v>
      </c>
      <c r="D604" t="s">
        <v>7</v>
      </c>
      <c r="E604" t="s">
        <v>10</v>
      </c>
      <c r="F604" s="2">
        <v>710.79021033000004</v>
      </c>
      <c r="G604" s="2">
        <v>2174.1818198329411</v>
      </c>
      <c r="H604" s="2">
        <v>345.76895211529393</v>
      </c>
      <c r="I604">
        <v>9.1764705882352953</v>
      </c>
    </row>
    <row r="605" spans="1:9" x14ac:dyDescent="0.25">
      <c r="A605" t="s">
        <v>2175</v>
      </c>
      <c r="B605" t="s">
        <v>1202</v>
      </c>
      <c r="C605">
        <v>1</v>
      </c>
      <c r="D605" t="s">
        <v>4</v>
      </c>
      <c r="E605" t="s">
        <v>3</v>
      </c>
      <c r="F605" s="2">
        <v>881.53008010000008</v>
      </c>
      <c r="G605" s="2">
        <v>2696.4449508941179</v>
      </c>
      <c r="H605" s="2">
        <v>208.10837387294072</v>
      </c>
      <c r="I605">
        <v>6.117647058823529</v>
      </c>
    </row>
    <row r="606" spans="1:9" x14ac:dyDescent="0.25">
      <c r="A606" t="s">
        <v>2175</v>
      </c>
      <c r="B606" t="s">
        <v>1203</v>
      </c>
      <c r="C606">
        <v>1</v>
      </c>
      <c r="D606" t="s">
        <v>6</v>
      </c>
      <c r="E606" t="s">
        <v>7</v>
      </c>
      <c r="F606" s="2">
        <v>964.6501502000001</v>
      </c>
      <c r="G606" s="2">
        <v>2950.6945770823531</v>
      </c>
      <c r="H606" s="2">
        <v>6.1283529385705419E-4</v>
      </c>
      <c r="I606">
        <v>15.294117647058824</v>
      </c>
    </row>
    <row r="607" spans="1:9" x14ac:dyDescent="0.25">
      <c r="A607" t="s">
        <v>2175</v>
      </c>
      <c r="B607" t="s">
        <v>1221</v>
      </c>
      <c r="C607">
        <v>1</v>
      </c>
      <c r="D607" t="s">
        <v>7</v>
      </c>
      <c r="E607" t="s">
        <v>3</v>
      </c>
      <c r="F607" s="2">
        <v>696.79021032999992</v>
      </c>
      <c r="G607" s="2">
        <v>2131.3582904211762</v>
      </c>
      <c r="H607" s="2">
        <v>385.41121320000042</v>
      </c>
      <c r="I607">
        <v>9.1764705882352953</v>
      </c>
    </row>
    <row r="608" spans="1:9" x14ac:dyDescent="0.25">
      <c r="A608" t="s">
        <v>2175</v>
      </c>
      <c r="B608" t="s">
        <v>1178</v>
      </c>
      <c r="C608">
        <v>1</v>
      </c>
      <c r="D608" t="s">
        <v>7</v>
      </c>
      <c r="E608" t="s">
        <v>3</v>
      </c>
      <c r="F608" s="2">
        <v>352.86014022000001</v>
      </c>
      <c r="G608" s="2">
        <v>1079.3368994964706</v>
      </c>
      <c r="H608" s="2">
        <v>256.94080880000007</v>
      </c>
      <c r="I608">
        <v>6.117647058823529</v>
      </c>
    </row>
    <row r="609" spans="1:9" x14ac:dyDescent="0.25">
      <c r="A609" t="s">
        <v>2175</v>
      </c>
      <c r="B609" t="s">
        <v>1382</v>
      </c>
      <c r="C609">
        <v>1</v>
      </c>
      <c r="D609" t="s">
        <v>7</v>
      </c>
      <c r="E609" t="s">
        <v>4</v>
      </c>
      <c r="F609" s="2">
        <v>790.72028044000001</v>
      </c>
      <c r="G609" s="2">
        <v>2418.6737989929411</v>
      </c>
      <c r="H609" s="2">
        <v>236.14080867764719</v>
      </c>
      <c r="I609">
        <v>12.235294117647058</v>
      </c>
    </row>
    <row r="610" spans="1:9" x14ac:dyDescent="0.25">
      <c r="A610" t="s">
        <v>2175</v>
      </c>
      <c r="B610" t="s">
        <v>1156</v>
      </c>
      <c r="C610">
        <v>1</v>
      </c>
      <c r="D610" t="s">
        <v>7</v>
      </c>
      <c r="E610" t="s">
        <v>10</v>
      </c>
      <c r="F610" s="2">
        <v>218.93007011</v>
      </c>
      <c r="G610" s="2">
        <v>669.66844974823528</v>
      </c>
      <c r="H610" s="2">
        <v>2.5998467835293884</v>
      </c>
      <c r="I610">
        <v>3.0588235294117645</v>
      </c>
    </row>
    <row r="611" spans="1:9" x14ac:dyDescent="0.25">
      <c r="A611" t="s">
        <v>2175</v>
      </c>
      <c r="B611" t="s">
        <v>1360</v>
      </c>
      <c r="C611">
        <v>1</v>
      </c>
      <c r="D611" t="s">
        <v>6</v>
      </c>
      <c r="E611" t="s">
        <v>7</v>
      </c>
      <c r="F611" s="2">
        <v>218.93003004000002</v>
      </c>
      <c r="G611" s="2">
        <v>669.66832718117655</v>
      </c>
      <c r="H611" s="2">
        <v>1.2256705877141085E-4</v>
      </c>
      <c r="I611">
        <v>3.0588235294117645</v>
      </c>
    </row>
    <row r="612" spans="1:9" x14ac:dyDescent="0.25">
      <c r="A612" t="s">
        <v>2175</v>
      </c>
      <c r="B612" t="s">
        <v>1173</v>
      </c>
      <c r="C612">
        <v>1</v>
      </c>
      <c r="D612" t="s">
        <v>7</v>
      </c>
      <c r="E612" t="s">
        <v>4</v>
      </c>
      <c r="F612" s="2">
        <v>595.64021033000006</v>
      </c>
      <c r="G612" s="2">
        <v>1821.9582904211766</v>
      </c>
      <c r="H612" s="2">
        <v>104.15266533176491</v>
      </c>
      <c r="I612">
        <v>9.1764705882352953</v>
      </c>
    </row>
    <row r="613" spans="1:9" x14ac:dyDescent="0.25">
      <c r="A613" t="s">
        <v>2175</v>
      </c>
      <c r="B613" t="s">
        <v>1252</v>
      </c>
      <c r="C613">
        <v>1</v>
      </c>
      <c r="D613" t="s">
        <v>4</v>
      </c>
      <c r="E613" t="s">
        <v>3</v>
      </c>
      <c r="F613" s="2">
        <v>306.60004005000002</v>
      </c>
      <c r="G613" s="2">
        <v>937.83541662352945</v>
      </c>
      <c r="H613" s="2">
        <v>52.091672818823405</v>
      </c>
      <c r="I613">
        <v>3.0588235294117645</v>
      </c>
    </row>
    <row r="614" spans="1:9" x14ac:dyDescent="0.25">
      <c r="A614" t="s">
        <v>2175</v>
      </c>
      <c r="B614" t="s">
        <v>1200</v>
      </c>
      <c r="C614">
        <v>1</v>
      </c>
      <c r="D614" t="s">
        <v>7</v>
      </c>
      <c r="E614" t="s">
        <v>10</v>
      </c>
      <c r="F614" s="2">
        <v>218.93007011</v>
      </c>
      <c r="G614" s="2">
        <v>669.66844974823528</v>
      </c>
      <c r="H614" s="2">
        <v>86.1057291364706</v>
      </c>
      <c r="I614">
        <v>3.0588235294117645</v>
      </c>
    </row>
    <row r="615" spans="1:9" x14ac:dyDescent="0.25">
      <c r="A615" t="s">
        <v>2175</v>
      </c>
      <c r="B615" t="s">
        <v>1220</v>
      </c>
      <c r="C615">
        <v>1</v>
      </c>
      <c r="D615" t="s">
        <v>4</v>
      </c>
      <c r="E615" t="s">
        <v>3</v>
      </c>
      <c r="F615" s="2">
        <v>1508.3503204000001</v>
      </c>
      <c r="G615" s="2">
        <v>4613.7774506352944</v>
      </c>
      <c r="H615" s="2">
        <v>77.897436668235443</v>
      </c>
      <c r="I615">
        <v>24.470588235294116</v>
      </c>
    </row>
    <row r="616" spans="1:9" x14ac:dyDescent="0.25">
      <c r="A616" t="s">
        <v>2175</v>
      </c>
      <c r="B616" t="s">
        <v>1157</v>
      </c>
      <c r="C616">
        <v>1</v>
      </c>
      <c r="D616" t="s">
        <v>3</v>
      </c>
      <c r="E616" t="s">
        <v>4</v>
      </c>
      <c r="F616" s="2">
        <v>301.03001000999996</v>
      </c>
      <c r="G616" s="2">
        <v>920.79767767764702</v>
      </c>
      <c r="H616" s="2">
        <v>9.1887058862780301E-5</v>
      </c>
      <c r="I616">
        <v>3.0588235294117645</v>
      </c>
    </row>
    <row r="617" spans="1:9" x14ac:dyDescent="0.25">
      <c r="A617" t="s">
        <v>2175</v>
      </c>
      <c r="B617" t="s">
        <v>1155</v>
      </c>
      <c r="C617">
        <v>1</v>
      </c>
      <c r="D617" t="s">
        <v>3</v>
      </c>
      <c r="E617" t="s">
        <v>10</v>
      </c>
      <c r="F617" s="2">
        <v>6162.3938201499996</v>
      </c>
      <c r="G617" s="2">
        <v>18849.675214576469</v>
      </c>
      <c r="H617" s="2">
        <v>5840.2009981058927</v>
      </c>
      <c r="I617">
        <v>45.882352941176471</v>
      </c>
    </row>
    <row r="618" spans="1:9" x14ac:dyDescent="0.25">
      <c r="A618" t="s">
        <v>2175</v>
      </c>
      <c r="B618" t="s">
        <v>1189</v>
      </c>
      <c r="C618">
        <v>1</v>
      </c>
      <c r="D618" t="s">
        <v>3</v>
      </c>
      <c r="E618" t="s">
        <v>7</v>
      </c>
      <c r="F618" s="2">
        <v>2141.0359400900002</v>
      </c>
      <c r="G618" s="2">
        <v>6549.0511108635301</v>
      </c>
      <c r="H618" s="2">
        <v>534.81905451764715</v>
      </c>
      <c r="I618">
        <v>27.529411764705884</v>
      </c>
    </row>
    <row r="619" spans="1:9" x14ac:dyDescent="0.25">
      <c r="A619" t="s">
        <v>2175</v>
      </c>
      <c r="B619" t="s">
        <v>1880</v>
      </c>
      <c r="C619">
        <v>1</v>
      </c>
      <c r="D619" t="s">
        <v>10</v>
      </c>
      <c r="E619" t="s">
        <v>3</v>
      </c>
      <c r="F619" s="2">
        <v>1144.8300600600001</v>
      </c>
      <c r="G619" s="2">
        <v>3501.8331248894119</v>
      </c>
      <c r="H619" s="2">
        <v>164.90160461411833</v>
      </c>
      <c r="I619">
        <v>9.1764705882352953</v>
      </c>
    </row>
    <row r="620" spans="1:9" x14ac:dyDescent="0.25">
      <c r="A620" t="s">
        <v>2176</v>
      </c>
      <c r="B620" t="s">
        <v>17666</v>
      </c>
      <c r="C620">
        <v>1</v>
      </c>
      <c r="D620" t="s">
        <v>3</v>
      </c>
      <c r="E620" t="s">
        <v>10</v>
      </c>
      <c r="F620" s="2">
        <v>1549.7196200199999</v>
      </c>
      <c r="G620" s="2">
        <v>4740.3188377082352</v>
      </c>
      <c r="H620" s="2">
        <v>793.67422594352979</v>
      </c>
      <c r="I620">
        <v>6.117647058823529</v>
      </c>
    </row>
    <row r="621" spans="1:9" x14ac:dyDescent="0.25">
      <c r="A621" t="s">
        <v>2176</v>
      </c>
      <c r="B621" t="s">
        <v>1581</v>
      </c>
      <c r="C621">
        <v>1</v>
      </c>
      <c r="D621" t="s">
        <v>7</v>
      </c>
      <c r="E621" t="s">
        <v>4</v>
      </c>
      <c r="F621" s="2">
        <v>429.03021032999993</v>
      </c>
      <c r="G621" s="2">
        <v>1312.3277021858821</v>
      </c>
      <c r="H621" s="2">
        <v>93.783253567059077</v>
      </c>
      <c r="I621">
        <v>9.1764705882352953</v>
      </c>
    </row>
    <row r="622" spans="1:9" x14ac:dyDescent="0.25">
      <c r="A622" t="s">
        <v>2176</v>
      </c>
      <c r="B622" t="s">
        <v>2003</v>
      </c>
      <c r="C622">
        <v>1</v>
      </c>
      <c r="D622" t="s">
        <v>10</v>
      </c>
      <c r="E622" t="s">
        <v>3</v>
      </c>
      <c r="F622" s="2">
        <v>2770.3801001000002</v>
      </c>
      <c r="G622" s="2">
        <v>8474.1038356000008</v>
      </c>
      <c r="H622" s="2">
        <v>2618.9028563176448</v>
      </c>
      <c r="I622">
        <v>15.294117647058824</v>
      </c>
    </row>
    <row r="623" spans="1:9" x14ac:dyDescent="0.25">
      <c r="A623" t="s">
        <v>2176</v>
      </c>
      <c r="B623" t="s">
        <v>1815</v>
      </c>
      <c r="C623">
        <v>1</v>
      </c>
      <c r="D623" t="s">
        <v>7</v>
      </c>
      <c r="E623" t="s">
        <v>10</v>
      </c>
      <c r="F623" s="2">
        <v>1090.21042066</v>
      </c>
      <c r="G623" s="2">
        <v>3334.7612867247058</v>
      </c>
      <c r="H623" s="2">
        <v>33.737904230588292</v>
      </c>
      <c r="I623">
        <v>18.352941176470591</v>
      </c>
    </row>
    <row r="624" spans="1:9" x14ac:dyDescent="0.25">
      <c r="A624" t="s">
        <v>2176</v>
      </c>
      <c r="B624" t="s">
        <v>1563</v>
      </c>
      <c r="C624">
        <v>1</v>
      </c>
      <c r="D624" t="s">
        <v>10</v>
      </c>
      <c r="E624" t="s">
        <v>3</v>
      </c>
      <c r="F624" s="2">
        <v>3353.4102602599996</v>
      </c>
      <c r="G624" s="2">
        <v>10257.490207854116</v>
      </c>
      <c r="H624" s="2">
        <v>2269.2917760729424</v>
      </c>
      <c r="I624">
        <v>39.764705882352942</v>
      </c>
    </row>
    <row r="625" spans="1:9" x14ac:dyDescent="0.25">
      <c r="A625" t="s">
        <v>2176</v>
      </c>
      <c r="B625" t="s">
        <v>1348</v>
      </c>
      <c r="C625">
        <v>1</v>
      </c>
      <c r="D625" t="s">
        <v>10</v>
      </c>
      <c r="E625" t="s">
        <v>3</v>
      </c>
      <c r="F625" s="2">
        <v>6542.150520520001</v>
      </c>
      <c r="G625" s="2">
        <v>20011.283945120002</v>
      </c>
      <c r="H625" s="2">
        <v>569.62408861647134</v>
      </c>
      <c r="I625">
        <v>79.529411764705884</v>
      </c>
    </row>
    <row r="626" spans="1:9" x14ac:dyDescent="0.25">
      <c r="A626" t="s">
        <v>2176</v>
      </c>
      <c r="B626" t="s">
        <v>1911</v>
      </c>
      <c r="C626">
        <v>1</v>
      </c>
      <c r="D626" t="s">
        <v>7</v>
      </c>
      <c r="E626" t="s">
        <v>10</v>
      </c>
      <c r="F626" s="2">
        <v>133.93007011</v>
      </c>
      <c r="G626" s="2">
        <v>409.66844974823528</v>
      </c>
      <c r="H626" s="2">
        <v>35.053964430588167</v>
      </c>
      <c r="I626">
        <v>3.0588235294117645</v>
      </c>
    </row>
    <row r="627" spans="1:9" x14ac:dyDescent="0.25">
      <c r="A627" t="s">
        <v>2176</v>
      </c>
      <c r="B627" t="s">
        <v>1717</v>
      </c>
      <c r="C627">
        <v>1</v>
      </c>
      <c r="D627" t="s">
        <v>4</v>
      </c>
      <c r="E627" t="s">
        <v>7</v>
      </c>
      <c r="F627" s="2">
        <v>1457.3503604499997</v>
      </c>
      <c r="G627" s="2">
        <v>4457.7775731411757</v>
      </c>
      <c r="H627" s="2">
        <v>13.612592240000668</v>
      </c>
      <c r="I627">
        <v>27.529411764705884</v>
      </c>
    </row>
    <row r="628" spans="1:9" x14ac:dyDescent="0.25">
      <c r="A628" t="s">
        <v>2176</v>
      </c>
      <c r="B628" t="s">
        <v>17667</v>
      </c>
      <c r="C628">
        <v>1</v>
      </c>
      <c r="D628" t="s">
        <v>3</v>
      </c>
      <c r="E628" t="s">
        <v>10</v>
      </c>
      <c r="F628" s="2">
        <v>1101.6289000099998</v>
      </c>
      <c r="G628" s="2">
        <v>3369.6884000305877</v>
      </c>
      <c r="H628" s="2">
        <v>62.862249442352876</v>
      </c>
      <c r="I628">
        <v>3.0588235294117645</v>
      </c>
    </row>
    <row r="629" spans="1:9" x14ac:dyDescent="0.25">
      <c r="A629" t="s">
        <v>2176</v>
      </c>
      <c r="B629" t="s">
        <v>2065</v>
      </c>
      <c r="C629">
        <v>1</v>
      </c>
      <c r="D629" t="s">
        <v>7</v>
      </c>
      <c r="E629" t="s">
        <v>10</v>
      </c>
      <c r="F629" s="2">
        <v>136.61007011000001</v>
      </c>
      <c r="G629" s="2">
        <v>417.86609680705885</v>
      </c>
      <c r="H629" s="2">
        <v>34.166905607058688</v>
      </c>
      <c r="I629">
        <v>3.0588235294117645</v>
      </c>
    </row>
    <row r="630" spans="1:9" x14ac:dyDescent="0.25">
      <c r="A630" t="s">
        <v>2176</v>
      </c>
      <c r="B630" t="s">
        <v>1206</v>
      </c>
      <c r="C630">
        <v>1</v>
      </c>
      <c r="D630" t="s">
        <v>3</v>
      </c>
      <c r="E630" t="s">
        <v>7</v>
      </c>
      <c r="F630" s="2">
        <v>2206.6879901000002</v>
      </c>
      <c r="G630" s="2">
        <v>6749.8691461882363</v>
      </c>
      <c r="H630" s="2">
        <v>305.79888070588078</v>
      </c>
      <c r="I630">
        <v>30.588235294117649</v>
      </c>
    </row>
    <row r="631" spans="1:9" x14ac:dyDescent="0.25">
      <c r="A631" t="s">
        <v>2176</v>
      </c>
      <c r="B631" t="s">
        <v>2130</v>
      </c>
      <c r="C631">
        <v>1</v>
      </c>
      <c r="D631" t="s">
        <v>7</v>
      </c>
      <c r="E631" t="s">
        <v>4</v>
      </c>
      <c r="F631" s="2">
        <v>183.93007011</v>
      </c>
      <c r="G631" s="2">
        <v>562.60962621882356</v>
      </c>
      <c r="H631" s="2">
        <v>59.035202169411797</v>
      </c>
      <c r="I631">
        <v>3.0588235294117645</v>
      </c>
    </row>
    <row r="632" spans="1:9" x14ac:dyDescent="0.25">
      <c r="A632" t="s">
        <v>2176</v>
      </c>
      <c r="B632" t="s">
        <v>1710</v>
      </c>
      <c r="C632">
        <v>1</v>
      </c>
      <c r="D632" t="s">
        <v>10</v>
      </c>
      <c r="E632" t="s">
        <v>3</v>
      </c>
      <c r="F632" s="2">
        <v>10825.940340340001</v>
      </c>
      <c r="G632" s="2">
        <v>33114.641041039999</v>
      </c>
      <c r="H632" s="2">
        <v>14385.23378065647</v>
      </c>
      <c r="I632">
        <v>52</v>
      </c>
    </row>
    <row r="633" spans="1:9" x14ac:dyDescent="0.25">
      <c r="A633" t="s">
        <v>2176</v>
      </c>
      <c r="B633" t="s">
        <v>2012</v>
      </c>
      <c r="C633">
        <v>1</v>
      </c>
      <c r="D633" t="s">
        <v>3</v>
      </c>
      <c r="E633" t="s">
        <v>7</v>
      </c>
      <c r="F633" s="2">
        <v>1371.8069600499998</v>
      </c>
      <c r="G633" s="2">
        <v>4196.1154072117642</v>
      </c>
      <c r="H633" s="2">
        <v>1671.1680180000005</v>
      </c>
      <c r="I633">
        <v>15.294117647058824</v>
      </c>
    </row>
    <row r="634" spans="1:9" x14ac:dyDescent="0.25">
      <c r="A634" t="s">
        <v>2176</v>
      </c>
      <c r="B634" t="s">
        <v>1333</v>
      </c>
      <c r="C634">
        <v>1</v>
      </c>
      <c r="D634" t="s">
        <v>10</v>
      </c>
      <c r="E634" t="s">
        <v>4</v>
      </c>
      <c r="F634" s="2">
        <v>1090.8601401400001</v>
      </c>
      <c r="G634" s="2">
        <v>3336.7486639576478</v>
      </c>
      <c r="H634" s="2">
        <v>334.66631123058818</v>
      </c>
      <c r="I634">
        <v>21.411764705882351</v>
      </c>
    </row>
    <row r="635" spans="1:9" x14ac:dyDescent="0.25">
      <c r="A635" t="s">
        <v>2176</v>
      </c>
      <c r="B635" t="s">
        <v>1697</v>
      </c>
      <c r="C635">
        <v>1</v>
      </c>
      <c r="D635" t="s">
        <v>10</v>
      </c>
      <c r="E635" t="s">
        <v>3</v>
      </c>
      <c r="F635" s="2">
        <v>592.84004003999996</v>
      </c>
      <c r="G635" s="2">
        <v>1813.3930636517646</v>
      </c>
      <c r="H635" s="2">
        <v>18.051585821176399</v>
      </c>
      <c r="I635">
        <v>6.117647058823529</v>
      </c>
    </row>
    <row r="636" spans="1:9" x14ac:dyDescent="0.25">
      <c r="A636" t="s">
        <v>2176</v>
      </c>
      <c r="B636" t="s">
        <v>1870</v>
      </c>
      <c r="C636">
        <v>1</v>
      </c>
      <c r="D636" t="s">
        <v>10</v>
      </c>
      <c r="E636" t="s">
        <v>4</v>
      </c>
      <c r="F636" s="2">
        <v>3546.7402402400003</v>
      </c>
      <c r="G636" s="2">
        <v>10848.852499557648</v>
      </c>
      <c r="H636" s="2">
        <v>4987.4124999247051</v>
      </c>
      <c r="I636">
        <v>36.705882352941181</v>
      </c>
    </row>
    <row r="637" spans="1:9" x14ac:dyDescent="0.25">
      <c r="A637" t="s">
        <v>2176</v>
      </c>
      <c r="B637" t="s">
        <v>1583</v>
      </c>
      <c r="C637">
        <v>1</v>
      </c>
      <c r="D637" t="s">
        <v>3</v>
      </c>
      <c r="E637" t="s">
        <v>7</v>
      </c>
      <c r="F637" s="2">
        <v>2424.8547700799995</v>
      </c>
      <c r="G637" s="2">
        <v>7417.2028261270571</v>
      </c>
      <c r="H637" s="2">
        <v>449.84830127059053</v>
      </c>
      <c r="I637">
        <v>24.470588235294116</v>
      </c>
    </row>
    <row r="638" spans="1:9" x14ac:dyDescent="0.25">
      <c r="A638" t="s">
        <v>2176</v>
      </c>
      <c r="B638" t="s">
        <v>1621</v>
      </c>
      <c r="C638">
        <v>1</v>
      </c>
      <c r="D638" t="s">
        <v>4</v>
      </c>
      <c r="E638" t="s">
        <v>3</v>
      </c>
      <c r="F638" s="2">
        <v>9873.661201500001</v>
      </c>
      <c r="G638" s="2">
        <v>30201.78720458824</v>
      </c>
      <c r="H638" s="2">
        <v>3233.8984716235204</v>
      </c>
      <c r="I638">
        <v>91.764705882352942</v>
      </c>
    </row>
    <row r="639" spans="1:9" x14ac:dyDescent="0.25">
      <c r="A639" t="s">
        <v>2176</v>
      </c>
      <c r="B639" t="s">
        <v>1865</v>
      </c>
      <c r="C639">
        <v>1</v>
      </c>
      <c r="D639" t="s">
        <v>3</v>
      </c>
      <c r="E639" t="s">
        <v>10</v>
      </c>
      <c r="F639" s="2">
        <v>2622.8983100999999</v>
      </c>
      <c r="G639" s="2">
        <v>8022.9830661882343</v>
      </c>
      <c r="H639" s="2">
        <v>848.27872265882559</v>
      </c>
      <c r="I639">
        <v>30.588235294117649</v>
      </c>
    </row>
    <row r="640" spans="1:9" x14ac:dyDescent="0.25">
      <c r="A640" t="s">
        <v>2176</v>
      </c>
      <c r="B640" t="s">
        <v>1622</v>
      </c>
      <c r="C640">
        <v>1</v>
      </c>
      <c r="D640" t="s">
        <v>10</v>
      </c>
      <c r="E640" t="s">
        <v>3</v>
      </c>
      <c r="F640" s="2">
        <v>595.82004003999998</v>
      </c>
      <c r="G640" s="2">
        <v>1822.5083577694115</v>
      </c>
      <c r="H640" s="2">
        <v>181.77089405647033</v>
      </c>
      <c r="I640">
        <v>6.117647058823529</v>
      </c>
    </row>
    <row r="641" spans="1:9" x14ac:dyDescent="0.25">
      <c r="A641" t="s">
        <v>2174</v>
      </c>
      <c r="B641" t="s">
        <v>1975</v>
      </c>
      <c r="C641">
        <v>1</v>
      </c>
      <c r="D641" t="s">
        <v>10</v>
      </c>
      <c r="E641" t="s">
        <v>3</v>
      </c>
      <c r="F641" s="2">
        <v>5358.3902802800003</v>
      </c>
      <c r="G641" s="2">
        <v>16390.370269091767</v>
      </c>
      <c r="H641" s="2">
        <v>14030.642813689406</v>
      </c>
      <c r="I641">
        <v>42.823529411764703</v>
      </c>
    </row>
    <row r="642" spans="1:9" x14ac:dyDescent="0.25">
      <c r="A642" t="s">
        <v>2174</v>
      </c>
      <c r="B642" t="s">
        <v>1745</v>
      </c>
      <c r="C642">
        <v>1</v>
      </c>
      <c r="D642" t="s">
        <v>10</v>
      </c>
      <c r="E642" t="s">
        <v>3</v>
      </c>
      <c r="F642" s="2">
        <v>379.96004003999997</v>
      </c>
      <c r="G642" s="2">
        <v>1162.230710710588</v>
      </c>
      <c r="H642" s="2">
        <v>258.05363993882372</v>
      </c>
      <c r="I642">
        <v>6.117647058823529</v>
      </c>
    </row>
    <row r="643" spans="1:9" x14ac:dyDescent="0.25">
      <c r="A643" t="s">
        <v>2182</v>
      </c>
      <c r="B643" t="s">
        <v>2097</v>
      </c>
      <c r="C643">
        <v>1</v>
      </c>
      <c r="D643" t="s">
        <v>7</v>
      </c>
      <c r="E643" t="s">
        <v>3</v>
      </c>
      <c r="F643" s="2">
        <v>310.49014022</v>
      </c>
      <c r="G643" s="2">
        <v>949.73454655529417</v>
      </c>
      <c r="H643" s="2">
        <v>126.54316174117659</v>
      </c>
      <c r="I643">
        <v>6.117647058823529</v>
      </c>
    </row>
    <row r="644" spans="1:9" x14ac:dyDescent="0.25">
      <c r="A644" t="s">
        <v>2182</v>
      </c>
      <c r="B644" t="s">
        <v>1159</v>
      </c>
      <c r="C644">
        <v>1</v>
      </c>
      <c r="D644" t="s">
        <v>7</v>
      </c>
      <c r="E644" t="s">
        <v>10</v>
      </c>
      <c r="F644" s="2">
        <v>351.85021033000004</v>
      </c>
      <c r="G644" s="2">
        <v>1076.2477021858824</v>
      </c>
      <c r="H644" s="2">
        <v>312.33601093882334</v>
      </c>
      <c r="I644">
        <v>9.1764705882352953</v>
      </c>
    </row>
    <row r="645" spans="1:9" x14ac:dyDescent="0.25">
      <c r="A645" t="s">
        <v>2182</v>
      </c>
      <c r="B645" t="s">
        <v>17668</v>
      </c>
      <c r="C645">
        <v>1</v>
      </c>
      <c r="D645" t="s">
        <v>7</v>
      </c>
      <c r="E645" t="s">
        <v>3</v>
      </c>
      <c r="F645" s="2">
        <v>129.39007010999998</v>
      </c>
      <c r="G645" s="2">
        <v>395.78139092470582</v>
      </c>
      <c r="H645" s="2">
        <v>142.35746322352952</v>
      </c>
      <c r="I645">
        <v>3.0588235294117645</v>
      </c>
    </row>
    <row r="646" spans="1:9" x14ac:dyDescent="0.25">
      <c r="A646" t="s">
        <v>2182</v>
      </c>
      <c r="B646" t="s">
        <v>17669</v>
      </c>
      <c r="C646">
        <v>1</v>
      </c>
      <c r="D646" t="s">
        <v>7</v>
      </c>
      <c r="E646" t="s">
        <v>3</v>
      </c>
      <c r="F646" s="2">
        <v>145.31007011</v>
      </c>
      <c r="G646" s="2">
        <v>444.47786151294122</v>
      </c>
      <c r="H646" s="2">
        <v>170.13158087058829</v>
      </c>
      <c r="I646">
        <v>3.0588235294117645</v>
      </c>
    </row>
    <row r="647" spans="1:9" x14ac:dyDescent="0.25">
      <c r="A647" t="s">
        <v>2182</v>
      </c>
      <c r="B647" t="s">
        <v>17670</v>
      </c>
      <c r="C647">
        <v>1</v>
      </c>
      <c r="D647" t="s">
        <v>10</v>
      </c>
      <c r="E647" t="s">
        <v>7</v>
      </c>
      <c r="F647" s="2">
        <v>151.32002001999999</v>
      </c>
      <c r="G647" s="2">
        <v>462.86123770823525</v>
      </c>
      <c r="H647" s="2">
        <v>4.1907414517647261</v>
      </c>
      <c r="I647">
        <v>3.0588235294117645</v>
      </c>
    </row>
    <row r="648" spans="1:9" x14ac:dyDescent="0.25">
      <c r="A648" t="s">
        <v>2182</v>
      </c>
      <c r="B648" t="s">
        <v>2062</v>
      </c>
      <c r="C648">
        <v>1</v>
      </c>
      <c r="D648" t="s">
        <v>10</v>
      </c>
      <c r="E648" t="s">
        <v>3</v>
      </c>
      <c r="F648" s="2">
        <v>156.29002001999999</v>
      </c>
      <c r="G648" s="2">
        <v>478.06359064941176</v>
      </c>
      <c r="H648" s="2">
        <v>147.39470349882365</v>
      </c>
      <c r="I648">
        <v>3.0588235294117645</v>
      </c>
    </row>
    <row r="649" spans="1:9" x14ac:dyDescent="0.25">
      <c r="A649" t="s">
        <v>2182</v>
      </c>
      <c r="B649" t="s">
        <v>1162</v>
      </c>
      <c r="C649">
        <v>1</v>
      </c>
      <c r="D649" t="s">
        <v>7</v>
      </c>
      <c r="E649" t="s">
        <v>10</v>
      </c>
      <c r="F649" s="2">
        <v>122.58007010999999</v>
      </c>
      <c r="G649" s="2">
        <v>374.95080268941177</v>
      </c>
      <c r="H649" s="2">
        <v>113.51278796</v>
      </c>
      <c r="I649">
        <v>3.0588235294117645</v>
      </c>
    </row>
    <row r="650" spans="1:9" x14ac:dyDescent="0.25">
      <c r="A650" t="s">
        <v>2182</v>
      </c>
      <c r="B650" t="s">
        <v>2078</v>
      </c>
      <c r="C650">
        <v>1</v>
      </c>
      <c r="D650" t="s">
        <v>10</v>
      </c>
      <c r="E650" t="s">
        <v>3</v>
      </c>
      <c r="F650" s="2">
        <v>460.57002002000007</v>
      </c>
      <c r="G650" s="2">
        <v>1408.8024141788237</v>
      </c>
      <c r="H650" s="2">
        <v>148.14781643999973</v>
      </c>
      <c r="I650">
        <v>3.0588235294117645</v>
      </c>
    </row>
    <row r="651" spans="1:9" x14ac:dyDescent="0.25">
      <c r="A651" t="s">
        <v>2182</v>
      </c>
      <c r="B651" t="s">
        <v>1976</v>
      </c>
      <c r="C651">
        <v>1</v>
      </c>
      <c r="D651" t="s">
        <v>10</v>
      </c>
      <c r="E651" t="s">
        <v>3</v>
      </c>
      <c r="F651" s="2">
        <v>4451.4900800799996</v>
      </c>
      <c r="G651" s="2">
        <v>13616.322597891764</v>
      </c>
      <c r="H651" s="2">
        <v>2536.9385292894099</v>
      </c>
      <c r="I651">
        <v>12.235294117647058</v>
      </c>
    </row>
    <row r="652" spans="1:9" x14ac:dyDescent="0.25">
      <c r="A652" t="s">
        <v>2182</v>
      </c>
      <c r="B652" t="s">
        <v>1942</v>
      </c>
      <c r="C652">
        <v>1</v>
      </c>
      <c r="D652" t="s">
        <v>10</v>
      </c>
      <c r="E652" t="s">
        <v>3</v>
      </c>
      <c r="F652" s="2">
        <v>190.10002001999999</v>
      </c>
      <c r="G652" s="2">
        <v>581.48241417882355</v>
      </c>
      <c r="H652" s="2">
        <v>18.481442322353018</v>
      </c>
      <c r="I652">
        <v>3.0588235294117645</v>
      </c>
    </row>
    <row r="653" spans="1:9" x14ac:dyDescent="0.25">
      <c r="A653" t="s">
        <v>2182</v>
      </c>
      <c r="B653" t="s">
        <v>17671</v>
      </c>
      <c r="C653">
        <v>1</v>
      </c>
      <c r="D653" t="s">
        <v>4</v>
      </c>
      <c r="E653" t="s">
        <v>3</v>
      </c>
      <c r="F653" s="2">
        <v>432.31004005</v>
      </c>
      <c r="G653" s="2">
        <v>1322.3601225058824</v>
      </c>
      <c r="H653" s="2">
        <v>166.5566728188237</v>
      </c>
      <c r="I653">
        <v>3.0588235294117645</v>
      </c>
    </row>
    <row r="654" spans="1:9" x14ac:dyDescent="0.25">
      <c r="A654" t="s">
        <v>2182</v>
      </c>
      <c r="B654" t="s">
        <v>17672</v>
      </c>
      <c r="C654">
        <v>1</v>
      </c>
      <c r="D654" t="s">
        <v>3</v>
      </c>
      <c r="E654" t="s">
        <v>10</v>
      </c>
      <c r="F654" s="2">
        <v>640.48303000999988</v>
      </c>
      <c r="G654" s="2">
        <v>1959.1245623835291</v>
      </c>
      <c r="H654" s="2">
        <v>16.569616501176665</v>
      </c>
      <c r="I654">
        <v>3.0588235294117645</v>
      </c>
    </row>
    <row r="655" spans="1:9" x14ac:dyDescent="0.25">
      <c r="A655" t="s">
        <v>2182</v>
      </c>
      <c r="B655" t="s">
        <v>1855</v>
      </c>
      <c r="C655">
        <v>1</v>
      </c>
      <c r="D655" t="s">
        <v>10</v>
      </c>
      <c r="E655" t="s">
        <v>3</v>
      </c>
      <c r="F655" s="2">
        <v>2417.0100400399997</v>
      </c>
      <c r="G655" s="2">
        <v>7393.2071812988233</v>
      </c>
      <c r="H655" s="2">
        <v>823.00620229176457</v>
      </c>
      <c r="I655">
        <v>6.117647058823529</v>
      </c>
    </row>
    <row r="656" spans="1:9" x14ac:dyDescent="0.25">
      <c r="A656" t="s">
        <v>2182</v>
      </c>
      <c r="B656" t="s">
        <v>2137</v>
      </c>
      <c r="C656">
        <v>1</v>
      </c>
      <c r="D656" t="s">
        <v>10</v>
      </c>
      <c r="E656" t="s">
        <v>3</v>
      </c>
      <c r="F656" s="2">
        <v>348.89002002000001</v>
      </c>
      <c r="G656" s="2">
        <v>1067.1930024141175</v>
      </c>
      <c r="H656" s="2">
        <v>676.1012164399998</v>
      </c>
      <c r="I656">
        <v>3.0588235294117645</v>
      </c>
    </row>
    <row r="657" spans="1:9" x14ac:dyDescent="0.25">
      <c r="A657" t="s">
        <v>2182</v>
      </c>
      <c r="B657" t="s">
        <v>2083</v>
      </c>
      <c r="C657">
        <v>1</v>
      </c>
      <c r="D657" t="s">
        <v>10</v>
      </c>
      <c r="E657" t="s">
        <v>4</v>
      </c>
      <c r="F657" s="2">
        <v>2946.1902002000006</v>
      </c>
      <c r="G657" s="2">
        <v>9011.8759064941187</v>
      </c>
      <c r="H657" s="2">
        <v>6661.7817891529376</v>
      </c>
      <c r="I657">
        <v>30.588235294117649</v>
      </c>
    </row>
    <row r="658" spans="1:9" x14ac:dyDescent="0.25">
      <c r="A658" t="s">
        <v>2182</v>
      </c>
      <c r="B658" t="s">
        <v>2084</v>
      </c>
      <c r="C658">
        <v>1</v>
      </c>
      <c r="D658" t="s">
        <v>4</v>
      </c>
      <c r="E658" t="s">
        <v>10</v>
      </c>
      <c r="F658" s="2">
        <v>743.79012015000001</v>
      </c>
      <c r="G658" s="2">
        <v>2275.1227204588236</v>
      </c>
      <c r="H658" s="2">
        <v>284.40922796000029</v>
      </c>
      <c r="I658">
        <v>9.1764705882352953</v>
      </c>
    </row>
    <row r="659" spans="1:9" x14ac:dyDescent="0.25">
      <c r="A659" t="s">
        <v>2182</v>
      </c>
      <c r="B659" t="s">
        <v>2152</v>
      </c>
      <c r="C659">
        <v>1</v>
      </c>
      <c r="D659" t="s">
        <v>10</v>
      </c>
      <c r="E659" t="s">
        <v>3</v>
      </c>
      <c r="F659" s="2">
        <v>1596.15004004</v>
      </c>
      <c r="G659" s="2">
        <v>4882.341298945882</v>
      </c>
      <c r="H659" s="2">
        <v>2046.3735269976464</v>
      </c>
      <c r="I659">
        <v>6.117647058823529</v>
      </c>
    </row>
    <row r="660" spans="1:9" x14ac:dyDescent="0.25">
      <c r="A660" t="s">
        <v>2182</v>
      </c>
      <c r="B660" t="s">
        <v>1917</v>
      </c>
      <c r="C660">
        <v>1</v>
      </c>
      <c r="D660" t="s">
        <v>10</v>
      </c>
      <c r="E660" t="s">
        <v>4</v>
      </c>
      <c r="F660" s="2">
        <v>2897.0401801800008</v>
      </c>
      <c r="G660" s="2">
        <v>8861.5346687858855</v>
      </c>
      <c r="H660" s="2">
        <v>2859.2358455317649</v>
      </c>
      <c r="I660">
        <v>27.529411764705884</v>
      </c>
    </row>
    <row r="661" spans="1:9" x14ac:dyDescent="0.25">
      <c r="A661" t="s">
        <v>2182</v>
      </c>
      <c r="B661" t="s">
        <v>1955</v>
      </c>
      <c r="C661">
        <v>1</v>
      </c>
      <c r="D661" t="s">
        <v>10</v>
      </c>
      <c r="E661" t="s">
        <v>3</v>
      </c>
      <c r="F661" s="2">
        <v>2309.2700800799998</v>
      </c>
      <c r="G661" s="2">
        <v>7063.6496567152935</v>
      </c>
      <c r="H661" s="2">
        <v>1502.740781054116</v>
      </c>
      <c r="I661">
        <v>12.235294117647058</v>
      </c>
    </row>
    <row r="662" spans="1:9" x14ac:dyDescent="0.25">
      <c r="A662" t="s">
        <v>2182</v>
      </c>
      <c r="B662" t="s">
        <v>2138</v>
      </c>
      <c r="C662">
        <v>1</v>
      </c>
      <c r="D662" t="s">
        <v>10</v>
      </c>
      <c r="E662" t="s">
        <v>4</v>
      </c>
      <c r="F662" s="2">
        <v>3707.0602002000005</v>
      </c>
      <c r="G662" s="2">
        <v>11339.242965317648</v>
      </c>
      <c r="H662" s="2">
        <v>3564.9064950352936</v>
      </c>
      <c r="I662">
        <v>30.588235294117649</v>
      </c>
    </row>
    <row r="663" spans="1:9" x14ac:dyDescent="0.25">
      <c r="A663" t="s">
        <v>2182</v>
      </c>
      <c r="B663" t="s">
        <v>2104</v>
      </c>
      <c r="C663">
        <v>1</v>
      </c>
      <c r="D663" t="s">
        <v>10</v>
      </c>
      <c r="E663" t="s">
        <v>3</v>
      </c>
      <c r="F663" s="2">
        <v>3945.4901201199991</v>
      </c>
      <c r="G663" s="2">
        <v>12068.558014484703</v>
      </c>
      <c r="H663" s="2">
        <v>1607.2491880517646</v>
      </c>
      <c r="I663">
        <v>18.352941176470591</v>
      </c>
    </row>
    <row r="664" spans="1:9" x14ac:dyDescent="0.25">
      <c r="A664" t="s">
        <v>2182</v>
      </c>
      <c r="B664" t="s">
        <v>2165</v>
      </c>
      <c r="C664">
        <v>1</v>
      </c>
      <c r="D664" t="s">
        <v>10</v>
      </c>
      <c r="E664" t="s">
        <v>3</v>
      </c>
      <c r="F664" s="2">
        <v>1422.64004004</v>
      </c>
      <c r="G664" s="2">
        <v>4351.6048283576474</v>
      </c>
      <c r="H664" s="2">
        <v>125.75594346823564</v>
      </c>
      <c r="I664">
        <v>6.117647058823529</v>
      </c>
    </row>
    <row r="665" spans="1:9" x14ac:dyDescent="0.25">
      <c r="A665" t="s">
        <v>2182</v>
      </c>
      <c r="B665" t="s">
        <v>1607</v>
      </c>
      <c r="C665">
        <v>1</v>
      </c>
      <c r="D665" t="s">
        <v>3</v>
      </c>
      <c r="E665" t="s">
        <v>10</v>
      </c>
      <c r="F665" s="2">
        <v>1897.3996900299994</v>
      </c>
      <c r="G665" s="2">
        <v>5803.8108165623507</v>
      </c>
      <c r="H665" s="2">
        <v>2762.5164259741186</v>
      </c>
      <c r="I665">
        <v>9.1764705882352953</v>
      </c>
    </row>
    <row r="666" spans="1:9" x14ac:dyDescent="0.25">
      <c r="A666" t="s">
        <v>2182</v>
      </c>
      <c r="B666" t="s">
        <v>1828</v>
      </c>
      <c r="C666">
        <v>1</v>
      </c>
      <c r="D666" t="s">
        <v>3</v>
      </c>
      <c r="E666" t="s">
        <v>7</v>
      </c>
      <c r="F666" s="2">
        <v>2323.0598700599999</v>
      </c>
      <c r="G666" s="2">
        <v>7105.830190771765</v>
      </c>
      <c r="H666" s="2">
        <v>2773.8652136000019</v>
      </c>
      <c r="I666">
        <v>18.352941176470591</v>
      </c>
    </row>
    <row r="667" spans="1:9" x14ac:dyDescent="0.25">
      <c r="A667" t="s">
        <v>2182</v>
      </c>
      <c r="B667" t="s">
        <v>1390</v>
      </c>
      <c r="C667">
        <v>1</v>
      </c>
      <c r="D667" t="s">
        <v>3</v>
      </c>
      <c r="E667" t="s">
        <v>7</v>
      </c>
      <c r="F667" s="2">
        <v>733.98041004000004</v>
      </c>
      <c r="G667" s="2">
        <v>2245.1165483576474</v>
      </c>
      <c r="H667" s="2">
        <v>132.47725063529384</v>
      </c>
      <c r="I667">
        <v>12.235294117647058</v>
      </c>
    </row>
    <row r="668" spans="1:9" x14ac:dyDescent="0.25">
      <c r="A668" t="s">
        <v>2182</v>
      </c>
      <c r="B668" t="s">
        <v>1553</v>
      </c>
      <c r="C668">
        <v>1</v>
      </c>
      <c r="D668" t="s">
        <v>3</v>
      </c>
      <c r="E668" t="s">
        <v>10</v>
      </c>
      <c r="F668" s="2">
        <v>28208.701650499999</v>
      </c>
      <c r="G668" s="2">
        <v>86285.440342705886</v>
      </c>
      <c r="H668" s="2">
        <v>12573.429465875168</v>
      </c>
      <c r="I668">
        <v>152.94117647058823</v>
      </c>
    </row>
    <row r="669" spans="1:9" x14ac:dyDescent="0.25">
      <c r="A669" t="s">
        <v>2182</v>
      </c>
      <c r="B669" t="s">
        <v>1608</v>
      </c>
      <c r="C669">
        <v>1</v>
      </c>
      <c r="D669" t="s">
        <v>3</v>
      </c>
      <c r="E669" t="s">
        <v>7</v>
      </c>
      <c r="F669" s="2">
        <v>8686.5831601200007</v>
      </c>
      <c r="G669" s="2">
        <v>26570.724960367061</v>
      </c>
      <c r="H669" s="2">
        <v>16358.642318964714</v>
      </c>
      <c r="I669">
        <v>36.705882352941181</v>
      </c>
    </row>
    <row r="670" spans="1:9" x14ac:dyDescent="0.25">
      <c r="A670" t="s">
        <v>2182</v>
      </c>
      <c r="B670" t="s">
        <v>1919</v>
      </c>
      <c r="C670">
        <v>1</v>
      </c>
      <c r="D670" t="s">
        <v>3</v>
      </c>
      <c r="E670" t="s">
        <v>7</v>
      </c>
      <c r="F670" s="2">
        <v>941.20987001000003</v>
      </c>
      <c r="G670" s="2">
        <v>2878.9948965011768</v>
      </c>
      <c r="H670" s="2">
        <v>1261.2147297176471</v>
      </c>
      <c r="I670">
        <v>3.0588235294117645</v>
      </c>
    </row>
    <row r="671" spans="1:9" x14ac:dyDescent="0.25">
      <c r="A671" t="s">
        <v>2182</v>
      </c>
      <c r="B671" t="s">
        <v>1410</v>
      </c>
      <c r="C671">
        <v>1</v>
      </c>
      <c r="D671" t="s">
        <v>3</v>
      </c>
      <c r="E671" t="s">
        <v>7</v>
      </c>
      <c r="F671" s="2">
        <v>477.72794001</v>
      </c>
      <c r="G671" s="2">
        <v>1461.2854635599999</v>
      </c>
      <c r="H671" s="2">
        <v>507.49592736470595</v>
      </c>
      <c r="I671">
        <v>3.0588235294117645</v>
      </c>
    </row>
    <row r="672" spans="1:9" x14ac:dyDescent="0.25">
      <c r="A672" t="s">
        <v>2182</v>
      </c>
      <c r="B672" t="s">
        <v>1391</v>
      </c>
      <c r="C672">
        <v>1</v>
      </c>
      <c r="D672" t="s">
        <v>3</v>
      </c>
      <c r="E672" t="s">
        <v>14</v>
      </c>
      <c r="F672" s="2">
        <v>18572.13581032</v>
      </c>
      <c r="G672" s="2">
        <v>56808.886008037647</v>
      </c>
      <c r="H672" s="2">
        <v>22688.596539990584</v>
      </c>
      <c r="I672">
        <v>97.882352941176464</v>
      </c>
    </row>
    <row r="673" spans="1:9" x14ac:dyDescent="0.25">
      <c r="A673" t="s">
        <v>2182</v>
      </c>
      <c r="B673" t="s">
        <v>1609</v>
      </c>
      <c r="C673">
        <v>1</v>
      </c>
      <c r="D673" t="s">
        <v>3</v>
      </c>
      <c r="E673" t="s">
        <v>7</v>
      </c>
      <c r="F673" s="2">
        <v>8825.1498401899989</v>
      </c>
      <c r="G673" s="2">
        <v>26994.575981757644</v>
      </c>
      <c r="H673" s="2">
        <v>8464.839857576475</v>
      </c>
      <c r="I673">
        <v>58.117647058823529</v>
      </c>
    </row>
    <row r="674" spans="1:9" x14ac:dyDescent="0.25">
      <c r="A674" t="s">
        <v>2182</v>
      </c>
      <c r="B674" t="s">
        <v>1909</v>
      </c>
      <c r="C674">
        <v>1</v>
      </c>
      <c r="D674" t="s">
        <v>10</v>
      </c>
      <c r="E674" t="s">
        <v>3</v>
      </c>
      <c r="F674" s="2">
        <v>2329.9001201199999</v>
      </c>
      <c r="G674" s="2">
        <v>7126.7533086023523</v>
      </c>
      <c r="H674" s="2">
        <v>773.95203275764663</v>
      </c>
      <c r="I674">
        <v>18.352941176470591</v>
      </c>
    </row>
    <row r="675" spans="1:9" x14ac:dyDescent="0.25">
      <c r="A675" t="s">
        <v>2182</v>
      </c>
      <c r="B675" t="s">
        <v>2160</v>
      </c>
      <c r="C675">
        <v>1</v>
      </c>
      <c r="D675" t="s">
        <v>3</v>
      </c>
      <c r="E675" t="s">
        <v>7</v>
      </c>
      <c r="F675" s="2">
        <v>898.09726001000001</v>
      </c>
      <c r="G675" s="2">
        <v>2747.1210306188232</v>
      </c>
      <c r="H675" s="2">
        <v>1345.2485955999996</v>
      </c>
      <c r="I675">
        <v>3.0588235294117645</v>
      </c>
    </row>
    <row r="676" spans="1:9" x14ac:dyDescent="0.25">
      <c r="A676" t="s">
        <v>2182</v>
      </c>
      <c r="B676" t="s">
        <v>1414</v>
      </c>
      <c r="C676">
        <v>1</v>
      </c>
      <c r="D676" t="s">
        <v>10</v>
      </c>
      <c r="E676" t="s">
        <v>3</v>
      </c>
      <c r="F676" s="2">
        <v>5962.5204804800014</v>
      </c>
      <c r="G676" s="2">
        <v>18238.29794029177</v>
      </c>
      <c r="H676" s="2">
        <v>1377.8911051482266</v>
      </c>
      <c r="I676">
        <v>73.411764705882362</v>
      </c>
    </row>
    <row r="677" spans="1:9" x14ac:dyDescent="0.25">
      <c r="A677" t="s">
        <v>2182</v>
      </c>
      <c r="B677" t="s">
        <v>1934</v>
      </c>
      <c r="C677">
        <v>1</v>
      </c>
      <c r="D677" t="s">
        <v>3</v>
      </c>
      <c r="E677" t="s">
        <v>10</v>
      </c>
      <c r="F677" s="2">
        <v>1545.3678500399997</v>
      </c>
      <c r="G677" s="2">
        <v>4727.0075412988226</v>
      </c>
      <c r="H677" s="2">
        <v>470.02564482823578</v>
      </c>
      <c r="I677">
        <v>12.235294117647058</v>
      </c>
    </row>
    <row r="678" spans="1:9" x14ac:dyDescent="0.25">
      <c r="A678" t="s">
        <v>2182</v>
      </c>
      <c r="B678" t="s">
        <v>1482</v>
      </c>
      <c r="C678">
        <v>1</v>
      </c>
      <c r="D678" t="s">
        <v>10</v>
      </c>
      <c r="E678" t="s">
        <v>3</v>
      </c>
      <c r="F678" s="2">
        <v>1111.92004004</v>
      </c>
      <c r="G678" s="2">
        <v>3401.1671812988234</v>
      </c>
      <c r="H678" s="2">
        <v>3323.9328352329399</v>
      </c>
      <c r="I678">
        <v>6.117647058823529</v>
      </c>
    </row>
    <row r="679" spans="1:9" x14ac:dyDescent="0.25">
      <c r="A679" t="s">
        <v>2182</v>
      </c>
      <c r="B679" t="s">
        <v>1922</v>
      </c>
      <c r="C679">
        <v>1</v>
      </c>
      <c r="D679" t="s">
        <v>3</v>
      </c>
      <c r="E679" t="s">
        <v>10</v>
      </c>
      <c r="F679" s="2">
        <v>1086.88365002</v>
      </c>
      <c r="G679" s="2">
        <v>3324.585282414118</v>
      </c>
      <c r="H679" s="2">
        <v>449.39131064941142</v>
      </c>
      <c r="I679">
        <v>6.117647058823529</v>
      </c>
    </row>
    <row r="680" spans="1:9" x14ac:dyDescent="0.25">
      <c r="A680" t="s">
        <v>2182</v>
      </c>
      <c r="B680" t="s">
        <v>1620</v>
      </c>
      <c r="C680">
        <v>1</v>
      </c>
      <c r="D680" t="s">
        <v>3</v>
      </c>
      <c r="E680" t="s">
        <v>10</v>
      </c>
      <c r="F680" s="2">
        <v>2219.0417300399995</v>
      </c>
      <c r="G680" s="2">
        <v>6787.6570565929396</v>
      </c>
      <c r="H680" s="2">
        <v>642.92907071059074</v>
      </c>
      <c r="I680">
        <v>12.235294117647058</v>
      </c>
    </row>
    <row r="681" spans="1:9" x14ac:dyDescent="0.25">
      <c r="A681" t="s">
        <v>2182</v>
      </c>
      <c r="B681" t="s">
        <v>1554</v>
      </c>
      <c r="C681">
        <v>1</v>
      </c>
      <c r="D681" t="s">
        <v>3</v>
      </c>
      <c r="E681" t="s">
        <v>7</v>
      </c>
      <c r="F681" s="2">
        <v>9608.7997601800053</v>
      </c>
      <c r="G681" s="2">
        <v>29391.622795844723</v>
      </c>
      <c r="H681" s="2">
        <v>18288.710476094104</v>
      </c>
      <c r="I681">
        <v>55.058823529411768</v>
      </c>
    </row>
    <row r="682" spans="1:9" x14ac:dyDescent="0.25">
      <c r="A682" t="s">
        <v>2182</v>
      </c>
      <c r="B682" t="s">
        <v>1694</v>
      </c>
      <c r="C682">
        <v>1</v>
      </c>
      <c r="D682" t="s">
        <v>3</v>
      </c>
      <c r="E682" t="s">
        <v>10</v>
      </c>
      <c r="F682" s="2">
        <v>3136.2398100899995</v>
      </c>
      <c r="G682" s="2">
        <v>9593.2041249811755</v>
      </c>
      <c r="H682" s="2">
        <v>914.03877909882726</v>
      </c>
      <c r="I682">
        <v>27.529411764705884</v>
      </c>
    </row>
    <row r="683" spans="1:9" x14ac:dyDescent="0.25">
      <c r="A683" t="s">
        <v>2182</v>
      </c>
      <c r="B683" t="s">
        <v>1396</v>
      </c>
      <c r="C683">
        <v>1</v>
      </c>
      <c r="D683" t="s">
        <v>3</v>
      </c>
      <c r="E683" t="s">
        <v>10</v>
      </c>
      <c r="F683" s="2">
        <v>2488.5323000599997</v>
      </c>
      <c r="G683" s="2">
        <v>7611.9811531247042</v>
      </c>
      <c r="H683" s="2">
        <v>971.44509665411908</v>
      </c>
      <c r="I683">
        <v>18.352941176470591</v>
      </c>
    </row>
    <row r="684" spans="1:9" x14ac:dyDescent="0.25">
      <c r="A684" t="s">
        <v>2182</v>
      </c>
      <c r="B684" t="s">
        <v>1425</v>
      </c>
      <c r="C684">
        <v>1</v>
      </c>
      <c r="D684" t="s">
        <v>3</v>
      </c>
      <c r="E684" t="s">
        <v>7</v>
      </c>
      <c r="F684" s="2">
        <v>555.15308003000007</v>
      </c>
      <c r="G684" s="2">
        <v>1698.1153036211765</v>
      </c>
      <c r="H684" s="2">
        <v>253.20063385882321</v>
      </c>
      <c r="I684">
        <v>9.1764705882352953</v>
      </c>
    </row>
    <row r="685" spans="1:9" x14ac:dyDescent="0.25">
      <c r="A685" t="s">
        <v>2182</v>
      </c>
      <c r="B685" t="s">
        <v>1713</v>
      </c>
      <c r="C685">
        <v>1</v>
      </c>
      <c r="D685" t="s">
        <v>10</v>
      </c>
      <c r="E685" t="s">
        <v>3</v>
      </c>
      <c r="F685" s="2">
        <v>4235.2302602600003</v>
      </c>
      <c r="G685" s="2">
        <v>12954.821972560001</v>
      </c>
      <c r="H685" s="2">
        <v>8482.6604043082352</v>
      </c>
      <c r="I685">
        <v>39.764705882352942</v>
      </c>
    </row>
    <row r="686" spans="1:9" x14ac:dyDescent="0.25">
      <c r="A686" t="s">
        <v>2182</v>
      </c>
      <c r="B686" t="s">
        <v>1525</v>
      </c>
      <c r="C686">
        <v>1</v>
      </c>
      <c r="D686" t="s">
        <v>3</v>
      </c>
      <c r="E686" t="s">
        <v>7</v>
      </c>
      <c r="F686" s="2">
        <v>4023.2701000699994</v>
      </c>
      <c r="G686" s="2">
        <v>12306.473247272941</v>
      </c>
      <c r="H686" s="2">
        <v>4441.5659009647088</v>
      </c>
      <c r="I686">
        <v>21.411764705882351</v>
      </c>
    </row>
    <row r="687" spans="1:9" x14ac:dyDescent="0.25">
      <c r="A687" t="s">
        <v>2182</v>
      </c>
      <c r="B687" t="s">
        <v>2163</v>
      </c>
      <c r="C687">
        <v>1</v>
      </c>
      <c r="D687" t="s">
        <v>3</v>
      </c>
      <c r="E687" t="s">
        <v>10</v>
      </c>
      <c r="F687" s="2">
        <v>1378.7054200199998</v>
      </c>
      <c r="G687" s="2">
        <v>4217.2165788847051</v>
      </c>
      <c r="H687" s="2">
        <v>6983.6753082964688</v>
      </c>
      <c r="I687">
        <v>6.117647058823529</v>
      </c>
    </row>
    <row r="688" spans="1:9" x14ac:dyDescent="0.25">
      <c r="A688" t="s">
        <v>2182</v>
      </c>
      <c r="B688" t="s">
        <v>1605</v>
      </c>
      <c r="C688">
        <v>1</v>
      </c>
      <c r="D688" t="s">
        <v>3</v>
      </c>
      <c r="E688" t="s">
        <v>10</v>
      </c>
      <c r="F688" s="2">
        <v>7013.4125501499993</v>
      </c>
      <c r="G688" s="2">
        <v>21452.791329870586</v>
      </c>
      <c r="H688" s="2">
        <v>3595.7013533999966</v>
      </c>
      <c r="I688">
        <v>45.882352941176471</v>
      </c>
    </row>
    <row r="689" spans="1:9" x14ac:dyDescent="0.25">
      <c r="A689" t="s">
        <v>2182</v>
      </c>
      <c r="B689" t="s">
        <v>1393</v>
      </c>
      <c r="C689">
        <v>1</v>
      </c>
      <c r="D689" t="s">
        <v>3</v>
      </c>
      <c r="E689" t="s">
        <v>7</v>
      </c>
      <c r="F689" s="2">
        <v>998.96513001999995</v>
      </c>
      <c r="G689" s="2">
        <v>3055.6580447670585</v>
      </c>
      <c r="H689" s="2">
        <v>999.42473708235343</v>
      </c>
      <c r="I689">
        <v>6.117647058823529</v>
      </c>
    </row>
    <row r="690" spans="1:9" x14ac:dyDescent="0.25">
      <c r="A690" t="s">
        <v>2182</v>
      </c>
      <c r="B690" t="s">
        <v>1503</v>
      </c>
      <c r="C690">
        <v>1</v>
      </c>
      <c r="D690" t="s">
        <v>10</v>
      </c>
      <c r="E690" t="s">
        <v>3</v>
      </c>
      <c r="F690" s="2">
        <v>3531.7002001999999</v>
      </c>
      <c r="G690" s="2">
        <v>10802.847671199999</v>
      </c>
      <c r="H690" s="2">
        <v>1631.8017220470595</v>
      </c>
      <c r="I690">
        <v>30.588235294117649</v>
      </c>
    </row>
    <row r="691" spans="1:9" x14ac:dyDescent="0.25">
      <c r="A691" t="s">
        <v>2182</v>
      </c>
      <c r="B691" t="s">
        <v>1479</v>
      </c>
      <c r="C691">
        <v>1</v>
      </c>
      <c r="D691" t="s">
        <v>3</v>
      </c>
      <c r="E691" t="s">
        <v>3</v>
      </c>
      <c r="F691" s="2">
        <v>4291.7048200700001</v>
      </c>
      <c r="G691" s="2">
        <v>13127.567684920001</v>
      </c>
      <c r="H691" s="2" t="s">
        <v>1013</v>
      </c>
      <c r="I691">
        <v>21.411764705882351</v>
      </c>
    </row>
    <row r="692" spans="1:9" x14ac:dyDescent="0.25">
      <c r="A692" t="s">
        <v>2182</v>
      </c>
      <c r="B692" t="s">
        <v>1606</v>
      </c>
      <c r="C692">
        <v>1</v>
      </c>
      <c r="D692" t="s">
        <v>3</v>
      </c>
      <c r="E692" t="s">
        <v>7</v>
      </c>
      <c r="F692" s="2">
        <v>1222.21541002</v>
      </c>
      <c r="G692" s="2">
        <v>3738.5412541788237</v>
      </c>
      <c r="H692" s="2">
        <v>1830.7509394352942</v>
      </c>
      <c r="I692">
        <v>6.117647058823529</v>
      </c>
    </row>
    <row r="693" spans="1:9" x14ac:dyDescent="0.25">
      <c r="A693" t="s">
        <v>2182</v>
      </c>
      <c r="B693" t="s">
        <v>1557</v>
      </c>
      <c r="C693">
        <v>1</v>
      </c>
      <c r="D693" t="s">
        <v>3</v>
      </c>
      <c r="E693" t="s">
        <v>10</v>
      </c>
      <c r="F693" s="2">
        <v>10393.911270220004</v>
      </c>
      <c r="G693" s="2">
        <v>31793.140355967069</v>
      </c>
      <c r="H693" s="2">
        <v>2306.6562853788064</v>
      </c>
      <c r="I693">
        <v>67.294117647058826</v>
      </c>
    </row>
    <row r="694" spans="1:9" x14ac:dyDescent="0.25">
      <c r="A694" t="s">
        <v>2182</v>
      </c>
      <c r="B694" t="s">
        <v>1785</v>
      </c>
      <c r="C694">
        <v>1</v>
      </c>
      <c r="D694" t="s">
        <v>3</v>
      </c>
      <c r="E694" t="s">
        <v>10</v>
      </c>
      <c r="F694" s="2">
        <v>3602.283070129999</v>
      </c>
      <c r="G694" s="2">
        <v>11018.748214515292</v>
      </c>
      <c r="H694" s="2">
        <v>339.55140510353317</v>
      </c>
      <c r="I694">
        <v>39.764705882352942</v>
      </c>
    </row>
    <row r="695" spans="1:9" x14ac:dyDescent="0.25">
      <c r="A695" t="s">
        <v>2182</v>
      </c>
      <c r="B695" t="s">
        <v>1829</v>
      </c>
      <c r="C695">
        <v>1</v>
      </c>
      <c r="D695" t="s">
        <v>7</v>
      </c>
      <c r="E695" t="s">
        <v>10</v>
      </c>
      <c r="F695" s="2">
        <v>283.76014021999998</v>
      </c>
      <c r="G695" s="2">
        <v>867.9721936141176</v>
      </c>
      <c r="H695" s="2">
        <v>81.058517096470567</v>
      </c>
      <c r="I695">
        <v>6.117647058823529</v>
      </c>
    </row>
    <row r="696" spans="1:9" x14ac:dyDescent="0.25">
      <c r="A696" t="s">
        <v>2182</v>
      </c>
      <c r="B696" t="s">
        <v>1693</v>
      </c>
      <c r="C696">
        <v>1</v>
      </c>
      <c r="D696" t="s">
        <v>3</v>
      </c>
      <c r="E696" t="s">
        <v>10</v>
      </c>
      <c r="F696" s="2">
        <v>6169.1706200399994</v>
      </c>
      <c r="G696" s="2">
        <v>18870.404249534113</v>
      </c>
      <c r="H696" s="2">
        <v>867.84776012235238</v>
      </c>
      <c r="I696">
        <v>12.235294117647058</v>
      </c>
    </row>
    <row r="697" spans="1:9" x14ac:dyDescent="0.25">
      <c r="A697" t="s">
        <v>2182</v>
      </c>
      <c r="B697" t="s">
        <v>2030</v>
      </c>
      <c r="C697">
        <v>1</v>
      </c>
      <c r="D697" t="s">
        <v>3</v>
      </c>
      <c r="E697" t="s">
        <v>3</v>
      </c>
      <c r="F697" s="2">
        <v>5386.8547300800001</v>
      </c>
      <c r="G697" s="2">
        <v>16477.437997891764</v>
      </c>
      <c r="H697" s="2" t="s">
        <v>1013</v>
      </c>
      <c r="I697">
        <v>24.470588235294116</v>
      </c>
    </row>
    <row r="698" spans="1:9" x14ac:dyDescent="0.25">
      <c r="A698" t="s">
        <v>2182</v>
      </c>
      <c r="B698" t="s">
        <v>1394</v>
      </c>
      <c r="C698">
        <v>1</v>
      </c>
      <c r="D698" t="s">
        <v>3</v>
      </c>
      <c r="E698" t="s">
        <v>10</v>
      </c>
      <c r="F698" s="2">
        <v>5462.4882301400003</v>
      </c>
      <c r="G698" s="2">
        <v>16708.78752748706</v>
      </c>
      <c r="H698" s="2">
        <v>378.32156513411661</v>
      </c>
      <c r="I698">
        <v>42.823529411764703</v>
      </c>
    </row>
    <row r="699" spans="1:9" x14ac:dyDescent="0.25">
      <c r="A699" t="s">
        <v>2182</v>
      </c>
      <c r="B699" t="s">
        <v>17673</v>
      </c>
      <c r="C699">
        <v>1</v>
      </c>
      <c r="D699" t="s">
        <v>3</v>
      </c>
      <c r="E699" t="s">
        <v>10</v>
      </c>
      <c r="F699" s="2">
        <v>238.18836001</v>
      </c>
      <c r="G699" s="2">
        <v>728.5761600305882</v>
      </c>
      <c r="H699" s="2">
        <v>266.55096003058827</v>
      </c>
      <c r="I699">
        <v>3.0588235294117645</v>
      </c>
    </row>
    <row r="700" spans="1:9" x14ac:dyDescent="0.25">
      <c r="A700" t="s">
        <v>2182</v>
      </c>
      <c r="B700" t="s">
        <v>1294</v>
      </c>
      <c r="C700">
        <v>1</v>
      </c>
      <c r="D700" t="s">
        <v>3</v>
      </c>
      <c r="E700" t="s">
        <v>14</v>
      </c>
      <c r="F700" s="2">
        <v>2543.99523004</v>
      </c>
      <c r="G700" s="2">
        <v>7781.6324683576468</v>
      </c>
      <c r="H700" s="2">
        <v>3226.0034383811758</v>
      </c>
      <c r="I700">
        <v>12.235294117647058</v>
      </c>
    </row>
    <row r="701" spans="1:9" x14ac:dyDescent="0.25">
      <c r="A701" t="s">
        <v>2182</v>
      </c>
      <c r="B701" t="s">
        <v>1696</v>
      </c>
      <c r="C701">
        <v>1</v>
      </c>
      <c r="D701" t="s">
        <v>3</v>
      </c>
      <c r="E701" t="s">
        <v>10</v>
      </c>
      <c r="F701" s="2">
        <v>3740.3805900999992</v>
      </c>
      <c r="G701" s="2">
        <v>11441.164157952939</v>
      </c>
      <c r="H701" s="2">
        <v>1850.2811603058824</v>
      </c>
      <c r="I701">
        <v>30.588235294117649</v>
      </c>
    </row>
    <row r="702" spans="1:9" x14ac:dyDescent="0.25">
      <c r="A702" t="s">
        <v>2182</v>
      </c>
      <c r="B702" t="s">
        <v>1392</v>
      </c>
      <c r="C702">
        <v>1</v>
      </c>
      <c r="D702" t="s">
        <v>3</v>
      </c>
      <c r="E702" t="s">
        <v>10</v>
      </c>
      <c r="F702" s="2">
        <v>15646.454470319999</v>
      </c>
      <c r="G702" s="2">
        <v>47859.743085684706</v>
      </c>
      <c r="H702" s="2">
        <v>5802.3012268611665</v>
      </c>
      <c r="I702">
        <v>97.882352941176464</v>
      </c>
    </row>
    <row r="703" spans="1:9" x14ac:dyDescent="0.25">
      <c r="A703" t="s">
        <v>2182</v>
      </c>
      <c r="B703" t="s">
        <v>2117</v>
      </c>
      <c r="C703">
        <v>1</v>
      </c>
      <c r="D703" t="s">
        <v>3</v>
      </c>
      <c r="E703" t="s">
        <v>7</v>
      </c>
      <c r="F703" s="2">
        <v>1103.6656000200001</v>
      </c>
      <c r="G703" s="2">
        <v>3375.91830594353</v>
      </c>
      <c r="H703" s="2">
        <v>1561.6350641411766</v>
      </c>
      <c r="I703">
        <v>6.117647058823529</v>
      </c>
    </row>
    <row r="704" spans="1:9" x14ac:dyDescent="0.25">
      <c r="A704" t="s">
        <v>2182</v>
      </c>
      <c r="B704" t="s">
        <v>1695</v>
      </c>
      <c r="C704">
        <v>1</v>
      </c>
      <c r="D704" t="s">
        <v>3</v>
      </c>
      <c r="E704" t="s">
        <v>10</v>
      </c>
      <c r="F704" s="2">
        <v>8925.2206001299983</v>
      </c>
      <c r="G704" s="2">
        <v>27300.674776868229</v>
      </c>
      <c r="H704" s="2">
        <v>1920.2977839270545</v>
      </c>
      <c r="I704">
        <v>39.764705882352942</v>
      </c>
    </row>
    <row r="705" spans="1:9" x14ac:dyDescent="0.25">
      <c r="A705" t="s">
        <v>2182</v>
      </c>
      <c r="B705" t="s">
        <v>1798</v>
      </c>
      <c r="C705">
        <v>1</v>
      </c>
      <c r="D705" t="s">
        <v>3</v>
      </c>
      <c r="E705" t="s">
        <v>10</v>
      </c>
      <c r="F705" s="2">
        <v>711.80530000999988</v>
      </c>
      <c r="G705" s="2">
        <v>2177.286800030588</v>
      </c>
      <c r="H705" s="2">
        <v>219.76032003058876</v>
      </c>
      <c r="I705">
        <v>3.0588235294117645</v>
      </c>
    </row>
    <row r="706" spans="1:9" x14ac:dyDescent="0.25">
      <c r="A706" t="s">
        <v>2182</v>
      </c>
      <c r="B706" t="s">
        <v>1389</v>
      </c>
      <c r="C706">
        <v>1</v>
      </c>
      <c r="D706" t="s">
        <v>3</v>
      </c>
      <c r="E706" t="s">
        <v>7</v>
      </c>
      <c r="F706" s="2">
        <v>4985.2610900899999</v>
      </c>
      <c r="G706" s="2">
        <v>15249.033922628236</v>
      </c>
      <c r="H706" s="2">
        <v>5225.761536870591</v>
      </c>
      <c r="I706">
        <v>27.529411764705884</v>
      </c>
    </row>
    <row r="707" spans="1:9" x14ac:dyDescent="0.25">
      <c r="A707" t="s">
        <v>2182</v>
      </c>
      <c r="B707" t="s">
        <v>1698</v>
      </c>
      <c r="C707">
        <v>1</v>
      </c>
      <c r="D707" t="s">
        <v>3</v>
      </c>
      <c r="E707" t="s">
        <v>10</v>
      </c>
      <c r="F707" s="2">
        <v>3484.5331400699997</v>
      </c>
      <c r="G707" s="2">
        <v>10658.571957861175</v>
      </c>
      <c r="H707" s="2">
        <v>1720.2731766847062</v>
      </c>
      <c r="I707">
        <v>21.411764705882351</v>
      </c>
    </row>
    <row r="708" spans="1:9" x14ac:dyDescent="0.25">
      <c r="A708" t="s">
        <v>2182</v>
      </c>
      <c r="B708" t="s">
        <v>2053</v>
      </c>
      <c r="C708">
        <v>1</v>
      </c>
      <c r="D708" t="s">
        <v>3</v>
      </c>
      <c r="E708" t="s">
        <v>10</v>
      </c>
      <c r="F708" s="2">
        <v>892.78136000999996</v>
      </c>
      <c r="G708" s="2">
        <v>2730.8606306188235</v>
      </c>
      <c r="H708" s="2">
        <v>670.2147247364702</v>
      </c>
      <c r="I708">
        <v>3.0588235294117645</v>
      </c>
    </row>
    <row r="709" spans="1:9" x14ac:dyDescent="0.25">
      <c r="A709" t="s">
        <v>2182</v>
      </c>
      <c r="B709" t="s">
        <v>2075</v>
      </c>
      <c r="C709">
        <v>1</v>
      </c>
      <c r="D709" t="s">
        <v>3</v>
      </c>
      <c r="E709" t="s">
        <v>10</v>
      </c>
      <c r="F709" s="2">
        <v>263.37344001000002</v>
      </c>
      <c r="G709" s="2">
        <v>805.61287532470601</v>
      </c>
      <c r="H709" s="2">
        <v>170.79424473647069</v>
      </c>
      <c r="I709">
        <v>3.0588235294117645</v>
      </c>
    </row>
    <row r="710" spans="1:9" x14ac:dyDescent="0.25">
      <c r="A710" t="s">
        <v>2182</v>
      </c>
      <c r="B710" t="s">
        <v>2149</v>
      </c>
      <c r="C710">
        <v>1</v>
      </c>
      <c r="D710" t="s">
        <v>10</v>
      </c>
      <c r="E710" t="s">
        <v>3</v>
      </c>
      <c r="F710" s="2">
        <v>858.84008008000001</v>
      </c>
      <c r="G710" s="2">
        <v>2627.0402449505882</v>
      </c>
      <c r="H710" s="2">
        <v>683.52914105411764</v>
      </c>
      <c r="I710">
        <v>12.235294117647058</v>
      </c>
    </row>
    <row r="711" spans="1:9" x14ac:dyDescent="0.25">
      <c r="A711" t="s">
        <v>2182</v>
      </c>
      <c r="B711" t="s">
        <v>2009</v>
      </c>
      <c r="C711">
        <v>1</v>
      </c>
      <c r="D711" t="s">
        <v>7</v>
      </c>
      <c r="E711" t="s">
        <v>14</v>
      </c>
      <c r="F711" s="2">
        <v>133.93007011</v>
      </c>
      <c r="G711" s="2">
        <v>409.66844974823528</v>
      </c>
      <c r="H711" s="2">
        <v>102.4093504658823</v>
      </c>
      <c r="I711">
        <v>3.0588235294117645</v>
      </c>
    </row>
    <row r="712" spans="1:9" x14ac:dyDescent="0.25">
      <c r="A712" t="s">
        <v>2168</v>
      </c>
      <c r="B712" t="s">
        <v>1704</v>
      </c>
      <c r="C712">
        <v>1</v>
      </c>
      <c r="D712" t="s">
        <v>10</v>
      </c>
      <c r="E712" t="s">
        <v>3</v>
      </c>
      <c r="F712" s="2">
        <v>2070.5101401399997</v>
      </c>
      <c r="G712" s="2">
        <v>6333.3251345458812</v>
      </c>
      <c r="H712" s="2">
        <v>109.57287037411878</v>
      </c>
      <c r="I712">
        <v>21.411764705882351</v>
      </c>
    </row>
    <row r="713" spans="1:9" x14ac:dyDescent="0.25">
      <c r="A713" t="s">
        <v>2168</v>
      </c>
      <c r="B713" t="s">
        <v>2114</v>
      </c>
      <c r="C713">
        <v>1</v>
      </c>
      <c r="D713" t="s">
        <v>10</v>
      </c>
      <c r="E713" t="s">
        <v>3</v>
      </c>
      <c r="F713" s="2">
        <v>922.74008007999998</v>
      </c>
      <c r="G713" s="2">
        <v>2822.4990684799996</v>
      </c>
      <c r="H713" s="2">
        <v>397.48570576000003</v>
      </c>
      <c r="I713">
        <v>12.235294117647058</v>
      </c>
    </row>
    <row r="714" spans="1:9" x14ac:dyDescent="0.25">
      <c r="A714" t="s">
        <v>2168</v>
      </c>
      <c r="B714" t="s">
        <v>1646</v>
      </c>
      <c r="C714">
        <v>1</v>
      </c>
      <c r="D714" t="s">
        <v>10</v>
      </c>
      <c r="E714" t="s">
        <v>3</v>
      </c>
      <c r="F714" s="2">
        <v>1333.3001001</v>
      </c>
      <c r="G714" s="2">
        <v>4078.3297179529413</v>
      </c>
      <c r="H714" s="2">
        <v>399.15505867058778</v>
      </c>
      <c r="I714">
        <v>15.294117647058824</v>
      </c>
    </row>
    <row r="715" spans="1:9" x14ac:dyDescent="0.25">
      <c r="A715" t="s">
        <v>2</v>
      </c>
      <c r="B715" t="s">
        <v>1983</v>
      </c>
      <c r="C715">
        <v>1</v>
      </c>
      <c r="D715" t="s">
        <v>10</v>
      </c>
      <c r="E715" t="s">
        <v>3</v>
      </c>
      <c r="F715" s="2">
        <v>1269.2101001000001</v>
      </c>
      <c r="G715" s="2">
        <v>3882.2897179529418</v>
      </c>
      <c r="H715" s="2">
        <v>811.22697867058866</v>
      </c>
      <c r="I715">
        <v>15.294117647058824</v>
      </c>
    </row>
    <row r="716" spans="1:9" x14ac:dyDescent="0.25">
      <c r="A716" t="s">
        <v>2</v>
      </c>
      <c r="B716" t="s">
        <v>1972</v>
      </c>
      <c r="C716">
        <v>1</v>
      </c>
      <c r="D716" t="s">
        <v>3</v>
      </c>
      <c r="E716" t="s">
        <v>10</v>
      </c>
      <c r="F716" s="2">
        <v>424.15853000999999</v>
      </c>
      <c r="G716" s="2">
        <v>1297.426091795294</v>
      </c>
      <c r="H716" s="2">
        <v>384.34573414823541</v>
      </c>
      <c r="I716">
        <v>3.0588235294117645</v>
      </c>
    </row>
    <row r="717" spans="1:9" x14ac:dyDescent="0.25">
      <c r="A717" t="s">
        <v>2</v>
      </c>
      <c r="B717" t="s">
        <v>1863</v>
      </c>
      <c r="C717">
        <v>1</v>
      </c>
      <c r="D717" t="s">
        <v>6</v>
      </c>
      <c r="E717" t="s">
        <v>3</v>
      </c>
      <c r="F717" s="2">
        <v>217.92006008000001</v>
      </c>
      <c r="G717" s="2">
        <v>666.57900730352935</v>
      </c>
      <c r="H717" s="2">
        <v>409.69870099294127</v>
      </c>
      <c r="I717">
        <v>6.117647058823529</v>
      </c>
    </row>
    <row r="718" spans="1:9" x14ac:dyDescent="0.25">
      <c r="A718" t="s">
        <v>2</v>
      </c>
      <c r="B718" t="s">
        <v>1699</v>
      </c>
      <c r="C718">
        <v>1</v>
      </c>
      <c r="D718" t="s">
        <v>10</v>
      </c>
      <c r="E718" t="s">
        <v>3</v>
      </c>
      <c r="F718" s="2">
        <v>393.69004003999999</v>
      </c>
      <c r="G718" s="2">
        <v>1204.2283577694118</v>
      </c>
      <c r="H718" s="2">
        <v>284.48799288000015</v>
      </c>
      <c r="I718">
        <v>6.117647058823529</v>
      </c>
    </row>
    <row r="719" spans="1:9" x14ac:dyDescent="0.25">
      <c r="A719" t="s">
        <v>2</v>
      </c>
      <c r="B719" t="s">
        <v>1797</v>
      </c>
      <c r="C719">
        <v>1</v>
      </c>
      <c r="D719" t="s">
        <v>3</v>
      </c>
      <c r="E719" t="s">
        <v>10</v>
      </c>
      <c r="F719" s="2">
        <v>432.38965002000003</v>
      </c>
      <c r="G719" s="2">
        <v>1322.6036353552943</v>
      </c>
      <c r="H719" s="2">
        <v>1001.7964871200001</v>
      </c>
      <c r="I719">
        <v>6.117647058823529</v>
      </c>
    </row>
    <row r="720" spans="1:9" x14ac:dyDescent="0.25">
      <c r="A720" t="s">
        <v>2</v>
      </c>
      <c r="B720" t="s">
        <v>1587</v>
      </c>
      <c r="C720">
        <v>1</v>
      </c>
      <c r="D720" t="s">
        <v>3</v>
      </c>
      <c r="E720" t="s">
        <v>10</v>
      </c>
      <c r="F720" s="2">
        <v>534.94136002999994</v>
      </c>
      <c r="G720" s="2">
        <v>1636.2912189152939</v>
      </c>
      <c r="H720" s="2">
        <v>686.09014126823513</v>
      </c>
      <c r="I720">
        <v>9.1764705882352953</v>
      </c>
    </row>
    <row r="721" spans="1:9" x14ac:dyDescent="0.25">
      <c r="A721" t="s">
        <v>2</v>
      </c>
      <c r="B721" t="s">
        <v>1615</v>
      </c>
      <c r="C721">
        <v>1</v>
      </c>
      <c r="D721" t="s">
        <v>6</v>
      </c>
      <c r="E721" t="s">
        <v>3</v>
      </c>
      <c r="F721" s="2">
        <v>2027.1002703599997</v>
      </c>
      <c r="G721" s="2">
        <v>6200.5420034541166</v>
      </c>
      <c r="H721" s="2">
        <v>433.98780858588486</v>
      </c>
      <c r="I721">
        <v>27.529411764705884</v>
      </c>
    </row>
    <row r="722" spans="1:9" x14ac:dyDescent="0.25">
      <c r="A722" t="s">
        <v>2</v>
      </c>
      <c r="B722" t="s">
        <v>1637</v>
      </c>
      <c r="C722">
        <v>1</v>
      </c>
      <c r="D722" t="s">
        <v>3</v>
      </c>
      <c r="E722" t="s">
        <v>3</v>
      </c>
      <c r="F722" s="2">
        <v>2655.48922012</v>
      </c>
      <c r="G722" s="2">
        <v>8122.6729086023533</v>
      </c>
      <c r="H722" s="2" t="s">
        <v>1013</v>
      </c>
      <c r="I722">
        <v>36.705882352941181</v>
      </c>
    </row>
    <row r="723" spans="1:9" x14ac:dyDescent="0.25">
      <c r="A723" t="s">
        <v>2</v>
      </c>
      <c r="B723" t="s">
        <v>1402</v>
      </c>
      <c r="C723">
        <v>1</v>
      </c>
      <c r="D723" t="s">
        <v>10</v>
      </c>
      <c r="E723" t="s">
        <v>3</v>
      </c>
      <c r="F723" s="2">
        <v>366.67004004</v>
      </c>
      <c r="G723" s="2">
        <v>1121.578946004706</v>
      </c>
      <c r="H723" s="2">
        <v>107.63993876235304</v>
      </c>
      <c r="I723">
        <v>6.117647058823529</v>
      </c>
    </row>
    <row r="724" spans="1:9" x14ac:dyDescent="0.25">
      <c r="A724" t="s">
        <v>2</v>
      </c>
      <c r="B724" t="s">
        <v>1725</v>
      </c>
      <c r="C724">
        <v>1</v>
      </c>
      <c r="D724" t="s">
        <v>3</v>
      </c>
      <c r="E724" t="s">
        <v>10</v>
      </c>
      <c r="F724" s="2">
        <v>216.39753001</v>
      </c>
      <c r="G724" s="2">
        <v>661.92185650117653</v>
      </c>
      <c r="H724" s="2">
        <v>51.059381207058827</v>
      </c>
      <c r="I724">
        <v>3.0588235294117645</v>
      </c>
    </row>
    <row r="725" spans="1:9" x14ac:dyDescent="0.25">
      <c r="A725" t="s">
        <v>2</v>
      </c>
      <c r="B725" t="s">
        <v>1799</v>
      </c>
      <c r="C725">
        <v>1</v>
      </c>
      <c r="D725" t="s">
        <v>6</v>
      </c>
      <c r="E725" t="s">
        <v>3</v>
      </c>
      <c r="F725" s="2">
        <v>498.66006008000005</v>
      </c>
      <c r="G725" s="2">
        <v>1525.3131249505882</v>
      </c>
      <c r="H725" s="2">
        <v>58.690411581176349</v>
      </c>
      <c r="I725">
        <v>6.117647058823529</v>
      </c>
    </row>
    <row r="726" spans="1:9" x14ac:dyDescent="0.25">
      <c r="A726" t="s">
        <v>2</v>
      </c>
      <c r="B726" t="s">
        <v>1702</v>
      </c>
      <c r="C726">
        <v>1</v>
      </c>
      <c r="D726" t="s">
        <v>3</v>
      </c>
      <c r="E726" t="s">
        <v>10</v>
      </c>
      <c r="F726" s="2">
        <v>752.89445001000001</v>
      </c>
      <c r="G726" s="2">
        <v>2302.9712588541179</v>
      </c>
      <c r="H726" s="2">
        <v>1506.4876259129412</v>
      </c>
      <c r="I726">
        <v>3.0588235294117645</v>
      </c>
    </row>
    <row r="727" spans="1:9" x14ac:dyDescent="0.25">
      <c r="A727" t="s">
        <v>2</v>
      </c>
      <c r="B727" t="s">
        <v>1628</v>
      </c>
      <c r="C727">
        <v>1</v>
      </c>
      <c r="D727" t="s">
        <v>3</v>
      </c>
      <c r="E727" t="s">
        <v>10</v>
      </c>
      <c r="F727" s="2">
        <v>565.94756003000009</v>
      </c>
      <c r="G727" s="2">
        <v>1731.1337130329414</v>
      </c>
      <c r="H727" s="2">
        <v>342.53470597411757</v>
      </c>
      <c r="I727">
        <v>9.1764705882352953</v>
      </c>
    </row>
    <row r="728" spans="1:9" x14ac:dyDescent="0.25">
      <c r="A728" t="s">
        <v>2</v>
      </c>
      <c r="B728" t="s">
        <v>1285</v>
      </c>
      <c r="C728">
        <v>1</v>
      </c>
      <c r="D728" t="s">
        <v>6</v>
      </c>
      <c r="E728" t="s">
        <v>10</v>
      </c>
      <c r="F728" s="2">
        <v>6773.4213818399976</v>
      </c>
      <c r="G728" s="2">
        <v>20718.700697392935</v>
      </c>
      <c r="H728" s="2">
        <v>3210.8456489506052</v>
      </c>
      <c r="I728">
        <v>140.70588235294119</v>
      </c>
    </row>
    <row r="729" spans="1:9" x14ac:dyDescent="0.25">
      <c r="A729" t="s">
        <v>2</v>
      </c>
      <c r="B729" t="s">
        <v>1715</v>
      </c>
      <c r="C729">
        <v>1</v>
      </c>
      <c r="D729" t="s">
        <v>3</v>
      </c>
      <c r="E729" t="s">
        <v>10</v>
      </c>
      <c r="F729" s="2">
        <v>925.75644005000015</v>
      </c>
      <c r="G729" s="2">
        <v>2831.7255813294123</v>
      </c>
      <c r="H729" s="2">
        <v>789.00413662352855</v>
      </c>
      <c r="I729">
        <v>15.294117647058824</v>
      </c>
    </row>
    <row r="730" spans="1:9" x14ac:dyDescent="0.25">
      <c r="A730" t="s">
        <v>2</v>
      </c>
      <c r="B730" t="s">
        <v>1610</v>
      </c>
      <c r="C730">
        <v>1</v>
      </c>
      <c r="D730" t="s">
        <v>3</v>
      </c>
      <c r="E730" t="s">
        <v>10</v>
      </c>
      <c r="F730" s="2">
        <v>1457.1522500799999</v>
      </c>
      <c r="G730" s="2">
        <v>4457.1715884799996</v>
      </c>
      <c r="H730" s="2">
        <v>2127.8641955388248</v>
      </c>
      <c r="I730">
        <v>24.470588235294116</v>
      </c>
    </row>
    <row r="731" spans="1:9" x14ac:dyDescent="0.25">
      <c r="A731" t="s">
        <v>2</v>
      </c>
      <c r="B731" t="s">
        <v>2126</v>
      </c>
      <c r="C731">
        <v>1</v>
      </c>
      <c r="D731" t="s">
        <v>10</v>
      </c>
      <c r="E731" t="s">
        <v>3</v>
      </c>
      <c r="F731" s="2">
        <v>139.40002001999997</v>
      </c>
      <c r="G731" s="2">
        <v>426.40006123764692</v>
      </c>
      <c r="H731" s="2">
        <v>111.73879291058837</v>
      </c>
      <c r="I731">
        <v>3.0588235294117645</v>
      </c>
    </row>
    <row r="732" spans="1:9" x14ac:dyDescent="0.25">
      <c r="A732" t="s">
        <v>2</v>
      </c>
      <c r="B732" t="s">
        <v>1368</v>
      </c>
      <c r="C732">
        <v>1</v>
      </c>
      <c r="D732" t="s">
        <v>3</v>
      </c>
      <c r="E732" t="s">
        <v>3</v>
      </c>
      <c r="F732" s="2">
        <v>1253.7332100600001</v>
      </c>
      <c r="G732" s="2">
        <v>3834.9486425364712</v>
      </c>
      <c r="H732" s="2" t="s">
        <v>1013</v>
      </c>
      <c r="I732">
        <v>18.352941176470591</v>
      </c>
    </row>
    <row r="733" spans="1:9" x14ac:dyDescent="0.25">
      <c r="A733" t="s">
        <v>2</v>
      </c>
      <c r="B733" t="s">
        <v>1664</v>
      </c>
      <c r="C733">
        <v>1</v>
      </c>
      <c r="D733" t="s">
        <v>3</v>
      </c>
      <c r="E733" t="s">
        <v>3</v>
      </c>
      <c r="F733" s="2">
        <v>697.2899600400001</v>
      </c>
      <c r="G733" s="2">
        <v>2132.8869365929418</v>
      </c>
      <c r="H733" s="2" t="s">
        <v>1013</v>
      </c>
      <c r="I733">
        <v>12.235294117647058</v>
      </c>
    </row>
    <row r="734" spans="1:9" x14ac:dyDescent="0.25">
      <c r="A734" t="s">
        <v>2</v>
      </c>
      <c r="B734" t="s">
        <v>1639</v>
      </c>
      <c r="C734">
        <v>1</v>
      </c>
      <c r="D734" t="s">
        <v>6</v>
      </c>
      <c r="E734" t="s">
        <v>10</v>
      </c>
      <c r="F734" s="2">
        <v>459.31012016</v>
      </c>
      <c r="G734" s="2">
        <v>1404.9486028423528</v>
      </c>
      <c r="H734" s="2">
        <v>586.7128185788232</v>
      </c>
      <c r="I734">
        <v>12.235294117647058</v>
      </c>
    </row>
    <row r="735" spans="1:9" x14ac:dyDescent="0.25">
      <c r="A735" t="s">
        <v>2</v>
      </c>
      <c r="B735" t="s">
        <v>1337</v>
      </c>
      <c r="C735">
        <v>1</v>
      </c>
      <c r="D735" t="s">
        <v>3</v>
      </c>
      <c r="E735" t="s">
        <v>3</v>
      </c>
      <c r="F735" s="2">
        <v>4407.5036001900007</v>
      </c>
      <c r="G735" s="2">
        <v>13481.775718228237</v>
      </c>
      <c r="H735" s="2" t="s">
        <v>1013</v>
      </c>
      <c r="I735">
        <v>58.117647058823529</v>
      </c>
    </row>
    <row r="736" spans="1:9" x14ac:dyDescent="0.25">
      <c r="A736" t="s">
        <v>2</v>
      </c>
      <c r="B736" t="s">
        <v>1712</v>
      </c>
      <c r="C736">
        <v>1</v>
      </c>
      <c r="D736" t="s">
        <v>10</v>
      </c>
      <c r="E736" t="s">
        <v>3</v>
      </c>
      <c r="F736" s="2">
        <v>547.40004004000002</v>
      </c>
      <c r="G736" s="2">
        <v>1674.4001224752942</v>
      </c>
      <c r="H736" s="2">
        <v>85.071112879999802</v>
      </c>
      <c r="I736">
        <v>6.117647058823529</v>
      </c>
    </row>
    <row r="737" spans="1:9" x14ac:dyDescent="0.25">
      <c r="A737" t="s">
        <v>2</v>
      </c>
      <c r="B737" t="s">
        <v>1742</v>
      </c>
      <c r="C737">
        <v>1</v>
      </c>
      <c r="D737" t="s">
        <v>3</v>
      </c>
      <c r="E737" t="s">
        <v>10</v>
      </c>
      <c r="F737" s="2">
        <v>461.86002002000004</v>
      </c>
      <c r="G737" s="2">
        <v>1412.7482965317647</v>
      </c>
      <c r="H737" s="2">
        <v>33.096531825882401</v>
      </c>
      <c r="I737">
        <v>6.117647058823529</v>
      </c>
    </row>
    <row r="738" spans="1:9" x14ac:dyDescent="0.25">
      <c r="A738" t="s">
        <v>2</v>
      </c>
      <c r="B738" t="s">
        <v>1632</v>
      </c>
      <c r="C738">
        <v>1</v>
      </c>
      <c r="D738" t="s">
        <v>3</v>
      </c>
      <c r="E738" t="s">
        <v>10</v>
      </c>
      <c r="F738" s="2">
        <v>219.24001001000002</v>
      </c>
      <c r="G738" s="2">
        <v>670.61650120705883</v>
      </c>
      <c r="H738" s="2">
        <v>53.040030618823394</v>
      </c>
      <c r="I738">
        <v>3.0588235294117645</v>
      </c>
    </row>
    <row r="739" spans="1:9" x14ac:dyDescent="0.25">
      <c r="A739" t="s">
        <v>2</v>
      </c>
      <c r="B739" t="s">
        <v>1665</v>
      </c>
      <c r="C739">
        <v>1</v>
      </c>
      <c r="D739" t="s">
        <v>10</v>
      </c>
      <c r="E739" t="s">
        <v>6</v>
      </c>
      <c r="F739" s="2">
        <v>10691.491000999993</v>
      </c>
      <c r="G739" s="2">
        <v>32703.384238352923</v>
      </c>
      <c r="H739" s="2">
        <v>8892.3380030588705</v>
      </c>
      <c r="I739">
        <v>152.94117647058823</v>
      </c>
    </row>
    <row r="740" spans="1:9" x14ac:dyDescent="0.25">
      <c r="A740" t="s">
        <v>2</v>
      </c>
      <c r="B740" t="s">
        <v>2047</v>
      </c>
      <c r="C740">
        <v>1</v>
      </c>
      <c r="D740" t="s">
        <v>10</v>
      </c>
      <c r="E740" t="s">
        <v>6</v>
      </c>
      <c r="F740" s="2">
        <v>620.30004004</v>
      </c>
      <c r="G740" s="2">
        <v>1897.3883577694119</v>
      </c>
      <c r="H740" s="2">
        <v>1264.9153554164709</v>
      </c>
      <c r="I740">
        <v>6.117647058823529</v>
      </c>
    </row>
    <row r="741" spans="1:9" x14ac:dyDescent="0.25">
      <c r="A741" t="s">
        <v>2</v>
      </c>
      <c r="B741" t="s">
        <v>1869</v>
      </c>
      <c r="C741">
        <v>1</v>
      </c>
      <c r="D741" t="s">
        <v>3</v>
      </c>
      <c r="E741" t="s">
        <v>10</v>
      </c>
      <c r="F741" s="2">
        <v>175.93001001000002</v>
      </c>
      <c r="G741" s="2">
        <v>538.1388541482354</v>
      </c>
      <c r="H741" s="2">
        <v>522.96708944235286</v>
      </c>
      <c r="I741">
        <v>3.0588235294117645</v>
      </c>
    </row>
    <row r="742" spans="1:9" x14ac:dyDescent="0.25">
      <c r="A742" t="s">
        <v>2</v>
      </c>
      <c r="B742" t="s">
        <v>1931</v>
      </c>
      <c r="C742">
        <v>1</v>
      </c>
      <c r="D742" t="s">
        <v>10</v>
      </c>
      <c r="E742" t="s">
        <v>6</v>
      </c>
      <c r="F742" s="2">
        <v>930.20006006000006</v>
      </c>
      <c r="G742" s="2">
        <v>2845.3178307717649</v>
      </c>
      <c r="H742" s="2">
        <v>68.517739007057969</v>
      </c>
      <c r="I742">
        <v>9.1764705882352953</v>
      </c>
    </row>
    <row r="743" spans="1:9" x14ac:dyDescent="0.25">
      <c r="A743" t="s">
        <v>2</v>
      </c>
      <c r="B743" t="s">
        <v>1649</v>
      </c>
      <c r="C743">
        <v>1</v>
      </c>
      <c r="D743" t="s">
        <v>10</v>
      </c>
      <c r="E743" t="s">
        <v>3</v>
      </c>
      <c r="F743" s="2">
        <v>4892.9604804800001</v>
      </c>
      <c r="G743" s="2">
        <v>14966.702646174119</v>
      </c>
      <c r="H743" s="2">
        <v>4580.909074560006</v>
      </c>
      <c r="I743">
        <v>73.411764705882362</v>
      </c>
    </row>
    <row r="744" spans="1:9" x14ac:dyDescent="0.25">
      <c r="A744" t="s">
        <v>2</v>
      </c>
      <c r="B744" t="s">
        <v>1834</v>
      </c>
      <c r="C744">
        <v>1</v>
      </c>
      <c r="D744" t="s">
        <v>10</v>
      </c>
      <c r="E744" t="s">
        <v>3</v>
      </c>
      <c r="F744" s="2">
        <v>1598.4000800800002</v>
      </c>
      <c r="G744" s="2">
        <v>4889.2237743623537</v>
      </c>
      <c r="H744" s="2">
        <v>2741.871783407058</v>
      </c>
      <c r="I744">
        <v>12.235294117647058</v>
      </c>
    </row>
    <row r="745" spans="1:9" x14ac:dyDescent="0.25">
      <c r="A745" t="s">
        <v>2</v>
      </c>
      <c r="B745" t="s">
        <v>1714</v>
      </c>
      <c r="C745">
        <v>1</v>
      </c>
      <c r="D745" t="s">
        <v>10</v>
      </c>
      <c r="E745" t="s">
        <v>3</v>
      </c>
      <c r="F745" s="2">
        <v>1523.4101201200001</v>
      </c>
      <c r="G745" s="2">
        <v>4659.842720367059</v>
      </c>
      <c r="H745" s="2">
        <v>2334.2658680517638</v>
      </c>
      <c r="I745">
        <v>18.352941176470591</v>
      </c>
    </row>
    <row r="746" spans="1:9" x14ac:dyDescent="0.25">
      <c r="A746" t="s">
        <v>2</v>
      </c>
      <c r="B746" t="s">
        <v>1455</v>
      </c>
      <c r="C746">
        <v>1</v>
      </c>
      <c r="D746" t="s">
        <v>3</v>
      </c>
      <c r="E746" t="s">
        <v>10</v>
      </c>
      <c r="F746" s="2">
        <v>688.13890003000017</v>
      </c>
      <c r="G746" s="2">
        <v>2104.8954589152945</v>
      </c>
      <c r="H746" s="2">
        <v>343.3259012682347</v>
      </c>
      <c r="I746">
        <v>9.1764705882352953</v>
      </c>
    </row>
    <row r="747" spans="1:9" x14ac:dyDescent="0.25">
      <c r="A747" t="s">
        <v>2</v>
      </c>
      <c r="B747" t="s">
        <v>1827</v>
      </c>
      <c r="C747">
        <v>1</v>
      </c>
      <c r="D747" t="s">
        <v>10</v>
      </c>
      <c r="E747" t="s">
        <v>3</v>
      </c>
      <c r="F747" s="2">
        <v>1393.8100600600003</v>
      </c>
      <c r="G747" s="2">
        <v>4263.4190072423535</v>
      </c>
      <c r="H747" s="2">
        <v>1450.4810563788226</v>
      </c>
      <c r="I747">
        <v>9.1764705882352953</v>
      </c>
    </row>
    <row r="748" spans="1:9" x14ac:dyDescent="0.25">
      <c r="A748" t="s">
        <v>2</v>
      </c>
      <c r="B748" t="s">
        <v>1432</v>
      </c>
      <c r="C748">
        <v>1</v>
      </c>
      <c r="D748" t="s">
        <v>6</v>
      </c>
      <c r="E748" t="s">
        <v>3</v>
      </c>
      <c r="F748" s="2">
        <v>3007.5903304399999</v>
      </c>
      <c r="G748" s="2">
        <v>9199.688069581176</v>
      </c>
      <c r="H748" s="2">
        <v>2937.0420366376475</v>
      </c>
      <c r="I748">
        <v>33.647058823529413</v>
      </c>
    </row>
    <row r="749" spans="1:9" x14ac:dyDescent="0.25">
      <c r="A749" t="s">
        <v>2</v>
      </c>
      <c r="B749" t="s">
        <v>1361</v>
      </c>
      <c r="C749">
        <v>1</v>
      </c>
      <c r="D749" t="s">
        <v>6</v>
      </c>
      <c r="E749" t="s">
        <v>10</v>
      </c>
      <c r="F749" s="2">
        <v>2020.4602403200001</v>
      </c>
      <c r="G749" s="2">
        <v>6180.2313233317645</v>
      </c>
      <c r="H749" s="2">
        <v>1429.3574018635295</v>
      </c>
      <c r="I749">
        <v>24.470588235294116</v>
      </c>
    </row>
    <row r="750" spans="1:9" x14ac:dyDescent="0.25">
      <c r="A750" t="s">
        <v>2</v>
      </c>
      <c r="B750" t="s">
        <v>1462</v>
      </c>
      <c r="C750">
        <v>1</v>
      </c>
      <c r="D750" t="s">
        <v>3</v>
      </c>
      <c r="E750" t="s">
        <v>10</v>
      </c>
      <c r="F750" s="2">
        <v>932.25091002999989</v>
      </c>
      <c r="G750" s="2">
        <v>2851.5910189152937</v>
      </c>
      <c r="H750" s="2">
        <v>1618.9103412682359</v>
      </c>
      <c r="I750">
        <v>9.1764705882352953</v>
      </c>
    </row>
    <row r="751" spans="1:9" x14ac:dyDescent="0.25">
      <c r="A751" t="s">
        <v>2</v>
      </c>
      <c r="B751" t="s">
        <v>1578</v>
      </c>
      <c r="C751">
        <v>1</v>
      </c>
      <c r="D751" t="s">
        <v>10</v>
      </c>
      <c r="E751" t="s">
        <v>3</v>
      </c>
      <c r="F751" s="2">
        <v>1785.7801001000003</v>
      </c>
      <c r="G751" s="2">
        <v>5462.386188541177</v>
      </c>
      <c r="H751" s="2">
        <v>6514.546663376469</v>
      </c>
      <c r="I751">
        <v>15.294117647058824</v>
      </c>
    </row>
    <row r="752" spans="1:9" x14ac:dyDescent="0.25">
      <c r="A752" t="s">
        <v>2</v>
      </c>
      <c r="B752" t="s">
        <v>1369</v>
      </c>
      <c r="C752">
        <v>1</v>
      </c>
      <c r="D752" t="s">
        <v>3</v>
      </c>
      <c r="E752" t="s">
        <v>10</v>
      </c>
      <c r="F752" s="2">
        <v>18038.713020149997</v>
      </c>
      <c r="G752" s="2">
        <v>55177.239826341167</v>
      </c>
      <c r="H752" s="2">
        <v>24469.35638634118</v>
      </c>
      <c r="I752">
        <v>45.882352941176471</v>
      </c>
    </row>
    <row r="753" spans="1:9" x14ac:dyDescent="0.25">
      <c r="A753" t="s">
        <v>2</v>
      </c>
      <c r="B753" t="s">
        <v>1190</v>
      </c>
      <c r="C753">
        <v>1</v>
      </c>
      <c r="D753" t="s">
        <v>3</v>
      </c>
      <c r="E753" t="s">
        <v>10</v>
      </c>
      <c r="F753" s="2">
        <v>2072.04357007</v>
      </c>
      <c r="G753" s="2">
        <v>6338.0156260964704</v>
      </c>
      <c r="H753" s="2">
        <v>1626.5189202141189</v>
      </c>
      <c r="I753">
        <v>21.411764705882351</v>
      </c>
    </row>
    <row r="754" spans="1:9" x14ac:dyDescent="0.25">
      <c r="A754" t="s">
        <v>2</v>
      </c>
      <c r="B754" t="s">
        <v>2111</v>
      </c>
      <c r="C754">
        <v>1</v>
      </c>
      <c r="D754" t="s">
        <v>10</v>
      </c>
      <c r="E754" t="s">
        <v>3</v>
      </c>
      <c r="F754" s="2">
        <v>463.47002001999999</v>
      </c>
      <c r="G754" s="2">
        <v>1417.6730024141177</v>
      </c>
      <c r="H754" s="2">
        <v>249.99143761647065</v>
      </c>
      <c r="I754">
        <v>3.0588235294117645</v>
      </c>
    </row>
    <row r="755" spans="1:9" x14ac:dyDescent="0.25">
      <c r="A755" t="s">
        <v>2</v>
      </c>
      <c r="B755" t="s">
        <v>1175</v>
      </c>
      <c r="C755">
        <v>1</v>
      </c>
      <c r="D755" t="s">
        <v>6</v>
      </c>
      <c r="E755" t="s">
        <v>3</v>
      </c>
      <c r="F755" s="2">
        <v>13621.141502000004</v>
      </c>
      <c r="G755" s="2">
        <v>41664.668123764714</v>
      </c>
      <c r="H755" s="2">
        <v>6503.3585836470265</v>
      </c>
      <c r="I755">
        <v>152.94117647058823</v>
      </c>
    </row>
    <row r="756" spans="1:9" x14ac:dyDescent="0.25">
      <c r="A756" t="s">
        <v>2</v>
      </c>
      <c r="B756" t="s">
        <v>1210</v>
      </c>
      <c r="C756">
        <v>1</v>
      </c>
      <c r="D756" t="s">
        <v>6</v>
      </c>
      <c r="E756" t="s">
        <v>10</v>
      </c>
      <c r="F756" s="2">
        <v>10552.091411880005</v>
      </c>
      <c r="G756" s="2">
        <v>32276.985495162367</v>
      </c>
      <c r="H756" s="2">
        <v>6747.977383007069</v>
      </c>
      <c r="I756">
        <v>143.76470588235293</v>
      </c>
    </row>
    <row r="757" spans="1:9" x14ac:dyDescent="0.25">
      <c r="A757" t="s">
        <v>2</v>
      </c>
      <c r="B757" t="s">
        <v>1912</v>
      </c>
      <c r="C757">
        <v>1</v>
      </c>
      <c r="D757" t="s">
        <v>10</v>
      </c>
      <c r="E757" t="s">
        <v>3</v>
      </c>
      <c r="F757" s="2">
        <v>3760.1201401399994</v>
      </c>
      <c r="G757" s="2">
        <v>11501.543958075292</v>
      </c>
      <c r="H757" s="2">
        <v>2274.3285574329416</v>
      </c>
      <c r="I757">
        <v>21.411764705882351</v>
      </c>
    </row>
    <row r="758" spans="1:9" x14ac:dyDescent="0.25">
      <c r="A758" t="s">
        <v>2</v>
      </c>
      <c r="B758" t="s">
        <v>1183</v>
      </c>
      <c r="C758">
        <v>1</v>
      </c>
      <c r="D758" t="s">
        <v>3</v>
      </c>
      <c r="E758" t="s">
        <v>10</v>
      </c>
      <c r="F758" s="2">
        <v>2464.5208600100004</v>
      </c>
      <c r="G758" s="2">
        <v>7538.5343953247075</v>
      </c>
      <c r="H758" s="2">
        <v>1206.9786070894099</v>
      </c>
      <c r="I758">
        <v>3.0588235294117645</v>
      </c>
    </row>
    <row r="759" spans="1:9" x14ac:dyDescent="0.25">
      <c r="A759" t="s">
        <v>2</v>
      </c>
      <c r="B759" t="s">
        <v>1301</v>
      </c>
      <c r="C759">
        <v>1</v>
      </c>
      <c r="D759" t="s">
        <v>10</v>
      </c>
      <c r="E759" t="s">
        <v>3</v>
      </c>
      <c r="F759" s="2">
        <v>7773.5803603599988</v>
      </c>
      <c r="G759" s="2">
        <v>23778.010514042351</v>
      </c>
      <c r="H759" s="2">
        <v>3596.2737500376552</v>
      </c>
      <c r="I759">
        <v>55.058823529411768</v>
      </c>
    </row>
    <row r="760" spans="1:9" x14ac:dyDescent="0.25">
      <c r="A760" t="s">
        <v>2</v>
      </c>
      <c r="B760" t="s">
        <v>1344</v>
      </c>
      <c r="C760">
        <v>1</v>
      </c>
      <c r="D760" t="s">
        <v>10</v>
      </c>
      <c r="E760" t="s">
        <v>3</v>
      </c>
      <c r="F760" s="2">
        <v>5689.48042042</v>
      </c>
      <c r="G760" s="2">
        <v>17403.116580108235</v>
      </c>
      <c r="H760" s="2">
        <v>2143.3971146517633</v>
      </c>
      <c r="I760">
        <v>64.235294117647058</v>
      </c>
    </row>
    <row r="761" spans="1:9" x14ac:dyDescent="0.25">
      <c r="A761" t="s">
        <v>2</v>
      </c>
      <c r="B761" t="s">
        <v>1560</v>
      </c>
      <c r="C761">
        <v>1</v>
      </c>
      <c r="D761" t="s">
        <v>3</v>
      </c>
      <c r="E761" t="s">
        <v>10</v>
      </c>
      <c r="F761" s="2">
        <v>1138.1246800200001</v>
      </c>
      <c r="G761" s="2">
        <v>3481.3225506494118</v>
      </c>
      <c r="H761" s="2">
        <v>222.02580711999946</v>
      </c>
      <c r="I761">
        <v>6.117647058823529</v>
      </c>
    </row>
    <row r="762" spans="1:9" x14ac:dyDescent="0.25">
      <c r="A762" t="s">
        <v>2</v>
      </c>
      <c r="B762" t="s">
        <v>1386</v>
      </c>
      <c r="C762">
        <v>1</v>
      </c>
      <c r="D762" t="s">
        <v>10</v>
      </c>
      <c r="E762" t="s">
        <v>3</v>
      </c>
      <c r="F762" s="2">
        <v>1610.9801401399998</v>
      </c>
      <c r="G762" s="2">
        <v>4927.7039580752935</v>
      </c>
      <c r="H762" s="2">
        <v>1677.4998421388241</v>
      </c>
      <c r="I762">
        <v>21.411764705882351</v>
      </c>
    </row>
    <row r="763" spans="1:9" x14ac:dyDescent="0.25">
      <c r="A763" t="s">
        <v>2</v>
      </c>
      <c r="B763" t="s">
        <v>1692</v>
      </c>
      <c r="C763">
        <v>1</v>
      </c>
      <c r="D763" t="s">
        <v>6</v>
      </c>
      <c r="E763" t="s">
        <v>3</v>
      </c>
      <c r="F763" s="2">
        <v>660.37009011999999</v>
      </c>
      <c r="G763" s="2">
        <v>2019.9555697788235</v>
      </c>
      <c r="H763" s="2">
        <v>558.9463479599998</v>
      </c>
      <c r="I763">
        <v>9.1764705882352953</v>
      </c>
    </row>
    <row r="764" spans="1:9" x14ac:dyDescent="0.25">
      <c r="A764" t="s">
        <v>2</v>
      </c>
      <c r="B764" t="s">
        <v>1445</v>
      </c>
      <c r="C764">
        <v>1</v>
      </c>
      <c r="D764" t="s">
        <v>3</v>
      </c>
      <c r="E764" t="s">
        <v>10</v>
      </c>
      <c r="F764" s="2">
        <v>10231.306010300001</v>
      </c>
      <c r="G764" s="2">
        <v>31295.75956091765</v>
      </c>
      <c r="H764" s="2">
        <v>10888.049335035304</v>
      </c>
      <c r="I764">
        <v>91.764705882352942</v>
      </c>
    </row>
    <row r="765" spans="1:9" x14ac:dyDescent="0.25">
      <c r="A765" t="s">
        <v>2</v>
      </c>
      <c r="B765" t="s">
        <v>1627</v>
      </c>
      <c r="C765">
        <v>1</v>
      </c>
      <c r="D765" t="s">
        <v>3</v>
      </c>
      <c r="E765" t="s">
        <v>10</v>
      </c>
      <c r="F765" s="2">
        <v>2632.6454100700007</v>
      </c>
      <c r="G765" s="2">
        <v>8052.7977249200021</v>
      </c>
      <c r="H765" s="2">
        <v>1.0850566847048893</v>
      </c>
      <c r="I765">
        <v>21.411764705882351</v>
      </c>
    </row>
    <row r="766" spans="1:9" x14ac:dyDescent="0.25">
      <c r="A766" t="s">
        <v>2</v>
      </c>
      <c r="B766" t="s">
        <v>1964</v>
      </c>
      <c r="C766">
        <v>1</v>
      </c>
      <c r="D766" t="s">
        <v>3</v>
      </c>
      <c r="E766" t="s">
        <v>10</v>
      </c>
      <c r="F766" s="2">
        <v>1149.1545200400001</v>
      </c>
      <c r="G766" s="2">
        <v>3515.0608848282359</v>
      </c>
      <c r="H766" s="2">
        <v>1593.2970071811772</v>
      </c>
      <c r="I766">
        <v>12.235294117647058</v>
      </c>
    </row>
    <row r="767" spans="1:9" x14ac:dyDescent="0.25">
      <c r="A767" t="s">
        <v>2</v>
      </c>
      <c r="B767" t="s">
        <v>1518</v>
      </c>
      <c r="C767">
        <v>1</v>
      </c>
      <c r="D767" t="s">
        <v>10</v>
      </c>
      <c r="E767" t="s">
        <v>3</v>
      </c>
      <c r="F767" s="2">
        <v>8492.7008008000012</v>
      </c>
      <c r="G767" s="2">
        <v>25977.67303774118</v>
      </c>
      <c r="H767" s="2">
        <v>5944.5504364235157</v>
      </c>
      <c r="I767">
        <v>122.35294117647059</v>
      </c>
    </row>
    <row r="768" spans="1:9" x14ac:dyDescent="0.25">
      <c r="A768" t="s">
        <v>2</v>
      </c>
      <c r="B768" t="s">
        <v>1384</v>
      </c>
      <c r="C768">
        <v>1</v>
      </c>
      <c r="D768" t="s">
        <v>3</v>
      </c>
      <c r="E768" t="s">
        <v>10</v>
      </c>
      <c r="F768" s="2">
        <v>14356.291420249996</v>
      </c>
      <c r="G768" s="2">
        <v>43913.361991352926</v>
      </c>
      <c r="H768" s="2">
        <v>6524.223069000016</v>
      </c>
      <c r="I768">
        <v>76.470588235294116</v>
      </c>
    </row>
    <row r="769" spans="1:9" x14ac:dyDescent="0.25">
      <c r="A769" t="s">
        <v>2</v>
      </c>
      <c r="B769" t="s">
        <v>1437</v>
      </c>
      <c r="C769">
        <v>1</v>
      </c>
      <c r="D769" t="s">
        <v>10</v>
      </c>
      <c r="E769" t="s">
        <v>3</v>
      </c>
      <c r="F769" s="2">
        <v>2860.1602202199992</v>
      </c>
      <c r="G769" s="2">
        <v>8748.725379496469</v>
      </c>
      <c r="H769" s="2">
        <v>3859.7634396635308</v>
      </c>
      <c r="I769">
        <v>33.647058823529413</v>
      </c>
    </row>
    <row r="770" spans="1:9" x14ac:dyDescent="0.25">
      <c r="A770" t="s">
        <v>2</v>
      </c>
      <c r="B770" t="s">
        <v>1371</v>
      </c>
      <c r="C770">
        <v>1</v>
      </c>
      <c r="D770" t="s">
        <v>6</v>
      </c>
      <c r="E770" t="s">
        <v>10</v>
      </c>
      <c r="F770" s="2">
        <v>2963.8602102800005</v>
      </c>
      <c r="G770" s="2">
        <v>9065.9253490917654</v>
      </c>
      <c r="H770" s="2">
        <v>203.96213839529312</v>
      </c>
      <c r="I770">
        <v>21.411764705882351</v>
      </c>
    </row>
    <row r="771" spans="1:9" x14ac:dyDescent="0.25">
      <c r="A771" t="s">
        <v>2</v>
      </c>
      <c r="B771" t="s">
        <v>1906</v>
      </c>
      <c r="C771">
        <v>1</v>
      </c>
      <c r="D771" t="s">
        <v>3</v>
      </c>
      <c r="E771" t="s">
        <v>10</v>
      </c>
      <c r="F771" s="2">
        <v>860.18238000999997</v>
      </c>
      <c r="G771" s="2">
        <v>2631.14610356</v>
      </c>
      <c r="H771" s="2">
        <v>1436.263369442353</v>
      </c>
      <c r="I771">
        <v>3.0588235294117645</v>
      </c>
    </row>
    <row r="772" spans="1:9" x14ac:dyDescent="0.25">
      <c r="A772" t="s">
        <v>2</v>
      </c>
      <c r="B772" t="s">
        <v>1276</v>
      </c>
      <c r="C772">
        <v>1</v>
      </c>
      <c r="D772" t="s">
        <v>6</v>
      </c>
      <c r="E772" t="s">
        <v>10</v>
      </c>
      <c r="F772" s="2">
        <v>11026.251802400006</v>
      </c>
      <c r="G772" s="2">
        <v>33727.358454400019</v>
      </c>
      <c r="H772" s="2">
        <v>8489.0593375058488</v>
      </c>
      <c r="I772">
        <v>183.52941176470588</v>
      </c>
    </row>
    <row r="773" spans="1:9" x14ac:dyDescent="0.25">
      <c r="A773" t="s">
        <v>2</v>
      </c>
      <c r="B773" t="s">
        <v>1820</v>
      </c>
      <c r="C773">
        <v>1</v>
      </c>
      <c r="D773" t="s">
        <v>3</v>
      </c>
      <c r="E773" t="s">
        <v>10</v>
      </c>
      <c r="F773" s="2">
        <v>2122.8236700500001</v>
      </c>
      <c r="G773" s="2">
        <v>6493.3429907411773</v>
      </c>
      <c r="H773" s="2">
        <v>890.62672721176341</v>
      </c>
      <c r="I773">
        <v>15.294117647058824</v>
      </c>
    </row>
    <row r="774" spans="1:9" x14ac:dyDescent="0.25">
      <c r="A774" t="s">
        <v>2</v>
      </c>
      <c r="B774" t="s">
        <v>1472</v>
      </c>
      <c r="C774">
        <v>1</v>
      </c>
      <c r="D774" t="s">
        <v>3</v>
      </c>
      <c r="E774" t="s">
        <v>10</v>
      </c>
      <c r="F774" s="2">
        <v>6688.0121802600024</v>
      </c>
      <c r="G774" s="2">
        <v>20457.449021971774</v>
      </c>
      <c r="H774" s="2">
        <v>2371.1949231482313</v>
      </c>
      <c r="I774">
        <v>79.529411764705884</v>
      </c>
    </row>
    <row r="775" spans="1:9" x14ac:dyDescent="0.25">
      <c r="A775" t="s">
        <v>2</v>
      </c>
      <c r="B775" t="s">
        <v>1407</v>
      </c>
      <c r="C775">
        <v>1</v>
      </c>
      <c r="D775" t="s">
        <v>3</v>
      </c>
      <c r="E775" t="s">
        <v>10</v>
      </c>
      <c r="F775" s="2">
        <v>8953.8427702900008</v>
      </c>
      <c r="G775" s="2">
        <v>27388.22494441647</v>
      </c>
      <c r="H775" s="2">
        <v>4558.6934701307582</v>
      </c>
      <c r="I775">
        <v>88.705882352941174</v>
      </c>
    </row>
    <row r="776" spans="1:9" x14ac:dyDescent="0.25">
      <c r="A776" t="s">
        <v>2</v>
      </c>
      <c r="B776" t="s">
        <v>1240</v>
      </c>
      <c r="C776">
        <v>1</v>
      </c>
      <c r="D776" t="s">
        <v>10</v>
      </c>
      <c r="E776" t="s">
        <v>3</v>
      </c>
      <c r="F776" s="2">
        <v>4543.0504804800012</v>
      </c>
      <c r="G776" s="2">
        <v>13896.389704997651</v>
      </c>
      <c r="H776" s="2">
        <v>5317.3896627952936</v>
      </c>
      <c r="I776">
        <v>73.411764705882362</v>
      </c>
    </row>
    <row r="777" spans="1:9" x14ac:dyDescent="0.25">
      <c r="A777" t="s">
        <v>2</v>
      </c>
      <c r="B777" t="s">
        <v>1530</v>
      </c>
      <c r="C777">
        <v>1</v>
      </c>
      <c r="D777" t="s">
        <v>10</v>
      </c>
      <c r="E777" t="s">
        <v>3</v>
      </c>
      <c r="F777" s="2">
        <v>6353.3701601599987</v>
      </c>
      <c r="G777" s="2">
        <v>19433.838136959996</v>
      </c>
      <c r="H777" s="2">
        <v>656.07096916706098</v>
      </c>
      <c r="I777">
        <v>24.470588235294116</v>
      </c>
    </row>
    <row r="778" spans="1:9" x14ac:dyDescent="0.25">
      <c r="A778" t="s">
        <v>2</v>
      </c>
      <c r="B778" t="s">
        <v>1208</v>
      </c>
      <c r="C778">
        <v>1</v>
      </c>
      <c r="D778" t="s">
        <v>3</v>
      </c>
      <c r="E778" t="s">
        <v>10</v>
      </c>
      <c r="F778" s="2">
        <v>2676.1221600700001</v>
      </c>
      <c r="G778" s="2">
        <v>8185.7854308023534</v>
      </c>
      <c r="H778" s="2">
        <v>4977.8926449200017</v>
      </c>
      <c r="I778">
        <v>21.411764705882351</v>
      </c>
    </row>
    <row r="779" spans="1:9" x14ac:dyDescent="0.25">
      <c r="A779" t="s">
        <v>2</v>
      </c>
      <c r="B779" t="s">
        <v>1436</v>
      </c>
      <c r="C779">
        <v>1</v>
      </c>
      <c r="D779" t="s">
        <v>10</v>
      </c>
      <c r="E779" t="s">
        <v>3</v>
      </c>
      <c r="F779" s="2">
        <v>9827.9106806800028</v>
      </c>
      <c r="G779" s="2">
        <v>30061.844435021187</v>
      </c>
      <c r="H779" s="2">
        <v>8823.7512224894017</v>
      </c>
      <c r="I779">
        <v>104</v>
      </c>
    </row>
    <row r="780" spans="1:9" x14ac:dyDescent="0.25">
      <c r="A780" t="s">
        <v>2</v>
      </c>
      <c r="B780" t="s">
        <v>1224</v>
      </c>
      <c r="C780">
        <v>1</v>
      </c>
      <c r="D780" t="s">
        <v>6</v>
      </c>
      <c r="E780" t="s">
        <v>10</v>
      </c>
      <c r="F780" s="2">
        <v>1371.1503304399998</v>
      </c>
      <c r="G780" s="2">
        <v>4194.1068931105883</v>
      </c>
      <c r="H780" s="2">
        <v>819.97848638588175</v>
      </c>
      <c r="I780">
        <v>33.647058823529413</v>
      </c>
    </row>
    <row r="781" spans="1:9" x14ac:dyDescent="0.25">
      <c r="A781" t="s">
        <v>2</v>
      </c>
      <c r="B781" t="s">
        <v>1653</v>
      </c>
      <c r="C781">
        <v>1</v>
      </c>
      <c r="D781" t="s">
        <v>3</v>
      </c>
      <c r="E781" t="s">
        <v>10</v>
      </c>
      <c r="F781" s="2">
        <v>2991.4323000599998</v>
      </c>
      <c r="G781" s="2">
        <v>9150.2635060658813</v>
      </c>
      <c r="H781" s="2">
        <v>2902.6945084188242</v>
      </c>
      <c r="I781">
        <v>18.352941176470591</v>
      </c>
    </row>
    <row r="782" spans="1:9" x14ac:dyDescent="0.25">
      <c r="A782" t="s">
        <v>2</v>
      </c>
      <c r="B782" t="s">
        <v>1266</v>
      </c>
      <c r="C782">
        <v>1</v>
      </c>
      <c r="D782" t="s">
        <v>10</v>
      </c>
      <c r="E782" t="s">
        <v>6</v>
      </c>
      <c r="F782" s="2">
        <v>9627.4007807799953</v>
      </c>
      <c r="G782" s="2">
        <v>29448.520035327045</v>
      </c>
      <c r="H782" s="2">
        <v>2794.5117835623582</v>
      </c>
      <c r="I782">
        <v>119.29411764705881</v>
      </c>
    </row>
    <row r="783" spans="1:9" x14ac:dyDescent="0.25">
      <c r="A783" t="s">
        <v>2</v>
      </c>
      <c r="B783" t="s">
        <v>1345</v>
      </c>
      <c r="C783">
        <v>1</v>
      </c>
      <c r="D783" t="s">
        <v>3</v>
      </c>
      <c r="E783" t="s">
        <v>10</v>
      </c>
      <c r="F783" s="2">
        <v>67368.042471009976</v>
      </c>
      <c r="G783" s="2">
        <v>206066.9534407364</v>
      </c>
      <c r="H783" s="2">
        <v>58237.888038383528</v>
      </c>
      <c r="I783">
        <v>308.94117647058823</v>
      </c>
    </row>
    <row r="784" spans="1:9" x14ac:dyDescent="0.25">
      <c r="A784" t="s">
        <v>2</v>
      </c>
      <c r="B784" t="s">
        <v>1184</v>
      </c>
      <c r="C784">
        <v>1</v>
      </c>
      <c r="D784" t="s">
        <v>10</v>
      </c>
      <c r="E784" t="s">
        <v>3</v>
      </c>
      <c r="F784" s="2">
        <v>4908.9902402400003</v>
      </c>
      <c r="G784" s="2">
        <v>15015.734852498823</v>
      </c>
      <c r="H784" s="2">
        <v>2682.3455172799986</v>
      </c>
      <c r="I784">
        <v>36.705882352941181</v>
      </c>
    </row>
    <row r="785" spans="1:9" x14ac:dyDescent="0.25">
      <c r="A785" t="s">
        <v>2</v>
      </c>
      <c r="B785" t="s">
        <v>1308</v>
      </c>
      <c r="C785">
        <v>1</v>
      </c>
      <c r="D785" t="s">
        <v>10</v>
      </c>
      <c r="E785" t="s">
        <v>3</v>
      </c>
      <c r="F785" s="2">
        <v>3417.0303002999999</v>
      </c>
      <c r="G785" s="2">
        <v>10452.092683270588</v>
      </c>
      <c r="H785" s="2">
        <v>1978.8088254235311</v>
      </c>
      <c r="I785">
        <v>45.882352941176471</v>
      </c>
    </row>
    <row r="786" spans="1:9" x14ac:dyDescent="0.25">
      <c r="A786" t="s">
        <v>2</v>
      </c>
      <c r="B786" t="s">
        <v>1346</v>
      </c>
      <c r="C786">
        <v>1</v>
      </c>
      <c r="D786" t="s">
        <v>10</v>
      </c>
      <c r="E786" t="s">
        <v>3</v>
      </c>
      <c r="F786" s="2">
        <v>11156.234986986668</v>
      </c>
      <c r="G786" s="2">
        <v>34124.954077841576</v>
      </c>
      <c r="H786" s="2">
        <v>8730.3293485301911</v>
      </c>
      <c r="I786">
        <v>48.941176470588232</v>
      </c>
    </row>
    <row r="787" spans="1:9" x14ac:dyDescent="0.25">
      <c r="A787" t="s">
        <v>2</v>
      </c>
      <c r="B787" t="s">
        <v>1366</v>
      </c>
      <c r="C787">
        <v>1</v>
      </c>
      <c r="D787" t="s">
        <v>10</v>
      </c>
      <c r="E787" t="s">
        <v>3</v>
      </c>
      <c r="F787" s="2">
        <v>2758.4501201200005</v>
      </c>
      <c r="G787" s="2">
        <v>8437.612132131766</v>
      </c>
      <c r="H787" s="2">
        <v>2920.9192845223502</v>
      </c>
      <c r="I787">
        <v>18.352941176470591</v>
      </c>
    </row>
    <row r="788" spans="1:9" x14ac:dyDescent="0.25">
      <c r="A788" t="s">
        <v>2</v>
      </c>
      <c r="B788" t="s">
        <v>1850</v>
      </c>
      <c r="C788">
        <v>1</v>
      </c>
      <c r="D788" t="s">
        <v>3</v>
      </c>
      <c r="E788" t="s">
        <v>10</v>
      </c>
      <c r="F788" s="2">
        <v>190.68001001000002</v>
      </c>
      <c r="G788" s="2">
        <v>583.25650120705893</v>
      </c>
      <c r="H788" s="2">
        <v>20.402383559999908</v>
      </c>
      <c r="I788">
        <v>3.0588235294117645</v>
      </c>
    </row>
    <row r="789" spans="1:9" x14ac:dyDescent="0.25">
      <c r="A789" t="s">
        <v>2</v>
      </c>
      <c r="B789" t="s">
        <v>1408</v>
      </c>
      <c r="C789">
        <v>1</v>
      </c>
      <c r="D789" t="s">
        <v>10</v>
      </c>
      <c r="E789" t="s">
        <v>3</v>
      </c>
      <c r="F789" s="2">
        <v>1622.4201401399998</v>
      </c>
      <c r="G789" s="2">
        <v>4962.696899251765</v>
      </c>
      <c r="H789" s="2">
        <v>1131.491124491765</v>
      </c>
      <c r="I789">
        <v>21.411764705882351</v>
      </c>
    </row>
    <row r="790" spans="1:9" x14ac:dyDescent="0.25">
      <c r="A790" t="s">
        <v>2</v>
      </c>
      <c r="B790" t="s">
        <v>1732</v>
      </c>
      <c r="C790">
        <v>1</v>
      </c>
      <c r="D790" t="s">
        <v>10</v>
      </c>
      <c r="E790" t="s">
        <v>3</v>
      </c>
      <c r="F790" s="2">
        <v>320.98004004000001</v>
      </c>
      <c r="G790" s="2">
        <v>981.8212989458824</v>
      </c>
      <c r="H790" s="2">
        <v>1043.9557317035292</v>
      </c>
      <c r="I790">
        <v>6.117647058823529</v>
      </c>
    </row>
    <row r="791" spans="1:9" x14ac:dyDescent="0.25">
      <c r="A791" t="s">
        <v>2</v>
      </c>
      <c r="B791" t="s">
        <v>1994</v>
      </c>
      <c r="C791">
        <v>1</v>
      </c>
      <c r="D791" t="s">
        <v>10</v>
      </c>
      <c r="E791" t="s">
        <v>6</v>
      </c>
      <c r="F791" s="2">
        <v>2434.29024024</v>
      </c>
      <c r="G791" s="2">
        <v>7446.0642642635294</v>
      </c>
      <c r="H791" s="2">
        <v>1029.0191913223546</v>
      </c>
      <c r="I791">
        <v>36.705882352941181</v>
      </c>
    </row>
    <row r="792" spans="1:9" x14ac:dyDescent="0.25">
      <c r="A792" t="s">
        <v>2</v>
      </c>
      <c r="B792" t="s">
        <v>1808</v>
      </c>
      <c r="C792">
        <v>1</v>
      </c>
      <c r="D792" t="s">
        <v>6</v>
      </c>
      <c r="E792" t="s">
        <v>10</v>
      </c>
      <c r="F792" s="2">
        <v>322.24006008000003</v>
      </c>
      <c r="G792" s="2">
        <v>985.6754778917649</v>
      </c>
      <c r="H792" s="2">
        <v>304.16935046588202</v>
      </c>
      <c r="I792">
        <v>6.117647058823529</v>
      </c>
    </row>
    <row r="793" spans="1:9" x14ac:dyDescent="0.25">
      <c r="A793" t="s">
        <v>2</v>
      </c>
      <c r="B793" t="s">
        <v>1458</v>
      </c>
      <c r="C793">
        <v>1</v>
      </c>
      <c r="D793" t="s">
        <v>10</v>
      </c>
      <c r="E793" t="s">
        <v>3</v>
      </c>
      <c r="F793" s="2">
        <v>3971.4702002000004</v>
      </c>
      <c r="G793" s="2">
        <v>12148.026494729413</v>
      </c>
      <c r="H793" s="2">
        <v>953.28761381176389</v>
      </c>
      <c r="I793">
        <v>30.588235294117649</v>
      </c>
    </row>
    <row r="794" spans="1:9" x14ac:dyDescent="0.25">
      <c r="A794" t="s">
        <v>2</v>
      </c>
      <c r="B794" t="s">
        <v>17674</v>
      </c>
      <c r="C794">
        <v>1</v>
      </c>
      <c r="D794" t="s">
        <v>10</v>
      </c>
      <c r="E794" t="s">
        <v>3</v>
      </c>
      <c r="F794" s="2">
        <v>137.15002002</v>
      </c>
      <c r="G794" s="2">
        <v>419.51770829647063</v>
      </c>
      <c r="H794" s="2">
        <v>163.73879291058827</v>
      </c>
      <c r="I794">
        <v>3.0588235294117645</v>
      </c>
    </row>
    <row r="795" spans="1:9" x14ac:dyDescent="0.25">
      <c r="A795" t="s">
        <v>2</v>
      </c>
      <c r="B795" t="s">
        <v>1871</v>
      </c>
      <c r="C795">
        <v>1</v>
      </c>
      <c r="D795" t="s">
        <v>3</v>
      </c>
      <c r="E795" t="s">
        <v>10</v>
      </c>
      <c r="F795" s="2">
        <v>241.83077000999998</v>
      </c>
      <c r="G795" s="2">
        <v>739.71764944235281</v>
      </c>
      <c r="H795" s="2">
        <v>55.178882383529547</v>
      </c>
      <c r="I795">
        <v>3.0588235294117645</v>
      </c>
    </row>
    <row r="796" spans="1:9" x14ac:dyDescent="0.25">
      <c r="A796" t="s">
        <v>2</v>
      </c>
      <c r="B796" t="s">
        <v>1181</v>
      </c>
      <c r="C796">
        <v>1</v>
      </c>
      <c r="D796" t="s">
        <v>6</v>
      </c>
      <c r="E796" t="s">
        <v>3</v>
      </c>
      <c r="F796" s="2">
        <v>2870.530480639999</v>
      </c>
      <c r="G796" s="2">
        <v>8780.4461760752911</v>
      </c>
      <c r="H796" s="2">
        <v>2205.178589120007</v>
      </c>
      <c r="I796">
        <v>48.941176470588232</v>
      </c>
    </row>
    <row r="797" spans="1:9" x14ac:dyDescent="0.25">
      <c r="A797" t="s">
        <v>2</v>
      </c>
      <c r="B797" t="s">
        <v>1756</v>
      </c>
      <c r="C797">
        <v>1</v>
      </c>
      <c r="D797" t="s">
        <v>10</v>
      </c>
      <c r="E797" t="s">
        <v>3</v>
      </c>
      <c r="F797" s="2">
        <v>1569.0600400399999</v>
      </c>
      <c r="G797" s="2">
        <v>4799.4777695341172</v>
      </c>
      <c r="H797" s="2">
        <v>1404.4607811152944</v>
      </c>
      <c r="I797">
        <v>6.117647058823529</v>
      </c>
    </row>
    <row r="798" spans="1:9" x14ac:dyDescent="0.25">
      <c r="A798" t="s">
        <v>2</v>
      </c>
      <c r="B798" t="s">
        <v>1494</v>
      </c>
      <c r="C798">
        <v>1</v>
      </c>
      <c r="D798" t="s">
        <v>10</v>
      </c>
      <c r="E798" t="s">
        <v>3</v>
      </c>
      <c r="F798" s="2">
        <v>1230.3200600599998</v>
      </c>
      <c r="G798" s="2">
        <v>3763.3319484188232</v>
      </c>
      <c r="H798" s="2">
        <v>1436.8938234376467</v>
      </c>
      <c r="I798">
        <v>9.1764705882352953</v>
      </c>
    </row>
    <row r="799" spans="1:9" x14ac:dyDescent="0.25">
      <c r="A799" t="s">
        <v>2</v>
      </c>
      <c r="B799" t="s">
        <v>17675</v>
      </c>
      <c r="C799">
        <v>1</v>
      </c>
      <c r="D799" t="s">
        <v>3</v>
      </c>
      <c r="E799" t="s">
        <v>6</v>
      </c>
      <c r="F799" s="2">
        <v>715.14009004000013</v>
      </c>
      <c r="G799" s="2">
        <v>2187.4873342400001</v>
      </c>
      <c r="H799" s="2">
        <v>241.28009213176441</v>
      </c>
      <c r="I799">
        <v>12.235294117647058</v>
      </c>
    </row>
    <row r="800" spans="1:9" x14ac:dyDescent="0.25">
      <c r="A800" t="s">
        <v>2</v>
      </c>
      <c r="B800" t="s">
        <v>1773</v>
      </c>
      <c r="C800">
        <v>1</v>
      </c>
      <c r="D800" t="s">
        <v>10</v>
      </c>
      <c r="E800" t="s">
        <v>3</v>
      </c>
      <c r="F800" s="2">
        <v>560.6900400400001</v>
      </c>
      <c r="G800" s="2">
        <v>1715.0518871811769</v>
      </c>
      <c r="H800" s="2">
        <v>353.82855523294074</v>
      </c>
      <c r="I800">
        <v>6.117647058823529</v>
      </c>
    </row>
    <row r="801" spans="1:9" x14ac:dyDescent="0.25">
      <c r="A801" t="s">
        <v>2</v>
      </c>
      <c r="B801" t="s">
        <v>1661</v>
      </c>
      <c r="C801">
        <v>1</v>
      </c>
      <c r="D801" t="s">
        <v>3</v>
      </c>
      <c r="E801" t="s">
        <v>6</v>
      </c>
      <c r="F801" s="2">
        <v>601.86002001999998</v>
      </c>
      <c r="G801" s="2">
        <v>1840.9835906494118</v>
      </c>
      <c r="H801" s="2">
        <v>169.82600488941156</v>
      </c>
      <c r="I801">
        <v>6.117647058823529</v>
      </c>
    </row>
    <row r="802" spans="1:9" x14ac:dyDescent="0.25">
      <c r="A802" t="s">
        <v>2</v>
      </c>
      <c r="B802" t="s">
        <v>17676</v>
      </c>
      <c r="C802">
        <v>1</v>
      </c>
      <c r="D802" t="s">
        <v>10</v>
      </c>
      <c r="E802" t="s">
        <v>3</v>
      </c>
      <c r="F802" s="2">
        <v>1202.4500600599999</v>
      </c>
      <c r="G802" s="2">
        <v>3678.0825366541171</v>
      </c>
      <c r="H802" s="2">
        <v>1350.0632446141171</v>
      </c>
      <c r="I802">
        <v>9.1764705882352953</v>
      </c>
    </row>
    <row r="803" spans="1:9" x14ac:dyDescent="0.25">
      <c r="A803" t="s">
        <v>2</v>
      </c>
      <c r="B803" t="s">
        <v>1342</v>
      </c>
      <c r="C803">
        <v>1</v>
      </c>
      <c r="D803" t="s">
        <v>6</v>
      </c>
      <c r="E803" t="s">
        <v>3</v>
      </c>
      <c r="F803" s="2">
        <v>777.94018024000002</v>
      </c>
      <c r="G803" s="2">
        <v>2379.5817277929414</v>
      </c>
      <c r="H803" s="2">
        <v>967.00845591999951</v>
      </c>
      <c r="I803">
        <v>18.352941176470591</v>
      </c>
    </row>
    <row r="804" spans="1:9" x14ac:dyDescent="0.25">
      <c r="A804" t="s">
        <v>2</v>
      </c>
      <c r="B804" t="s">
        <v>1367</v>
      </c>
      <c r="C804">
        <v>1</v>
      </c>
      <c r="D804" t="s">
        <v>6</v>
      </c>
      <c r="E804" t="s">
        <v>10</v>
      </c>
      <c r="F804" s="2">
        <v>1910.4002703599999</v>
      </c>
      <c r="G804" s="2">
        <v>5843.5772975717646</v>
      </c>
      <c r="H804" s="2">
        <v>875.98560650823629</v>
      </c>
      <c r="I804">
        <v>27.529411764705884</v>
      </c>
    </row>
    <row r="805" spans="1:9" x14ac:dyDescent="0.25">
      <c r="A805" t="s">
        <v>2</v>
      </c>
      <c r="B805" t="s">
        <v>1668</v>
      </c>
      <c r="C805">
        <v>1</v>
      </c>
      <c r="D805" t="s">
        <v>10</v>
      </c>
      <c r="E805" t="s">
        <v>3</v>
      </c>
      <c r="F805" s="2">
        <v>327.57006006</v>
      </c>
      <c r="G805" s="2">
        <v>1001.979007242353</v>
      </c>
      <c r="H805" s="2">
        <v>612.43755520235334</v>
      </c>
      <c r="I805">
        <v>9.1764705882352953</v>
      </c>
    </row>
    <row r="806" spans="1:9" x14ac:dyDescent="0.25">
      <c r="A806" t="s">
        <v>2</v>
      </c>
      <c r="B806" t="s">
        <v>1300</v>
      </c>
      <c r="C806">
        <v>1</v>
      </c>
      <c r="D806" t="s">
        <v>6</v>
      </c>
      <c r="E806" t="s">
        <v>10</v>
      </c>
      <c r="F806" s="2">
        <v>952.61015020000013</v>
      </c>
      <c r="G806" s="2">
        <v>2913.8663417882358</v>
      </c>
      <c r="H806" s="2">
        <v>250.45631734117623</v>
      </c>
      <c r="I806">
        <v>15.294117647058824</v>
      </c>
    </row>
    <row r="807" spans="1:9" x14ac:dyDescent="0.25">
      <c r="A807" t="s">
        <v>2</v>
      </c>
      <c r="B807" t="s">
        <v>1363</v>
      </c>
      <c r="C807">
        <v>1</v>
      </c>
      <c r="D807" t="s">
        <v>3</v>
      </c>
      <c r="E807" t="s">
        <v>10</v>
      </c>
      <c r="F807" s="2">
        <v>1346.34643003</v>
      </c>
      <c r="G807" s="2">
        <v>4118.2361389152939</v>
      </c>
      <c r="H807" s="2">
        <v>21.422868327058854</v>
      </c>
      <c r="I807">
        <v>9.1764705882352953</v>
      </c>
    </row>
    <row r="808" spans="1:9" x14ac:dyDescent="0.25">
      <c r="A808" t="s">
        <v>2</v>
      </c>
      <c r="B808" t="s">
        <v>1492</v>
      </c>
      <c r="C808">
        <v>1</v>
      </c>
      <c r="D808" t="s">
        <v>10</v>
      </c>
      <c r="E808" t="s">
        <v>3</v>
      </c>
      <c r="F808" s="2">
        <v>390.58002002000001</v>
      </c>
      <c r="G808" s="2">
        <v>1194.7153553552942</v>
      </c>
      <c r="H808" s="2">
        <v>11.035868204705928</v>
      </c>
      <c r="I808">
        <v>3.0588235294117645</v>
      </c>
    </row>
    <row r="809" spans="1:9" x14ac:dyDescent="0.25">
      <c r="A809" t="s">
        <v>2</v>
      </c>
      <c r="B809" t="s">
        <v>1920</v>
      </c>
      <c r="C809">
        <v>1</v>
      </c>
      <c r="D809" t="s">
        <v>3</v>
      </c>
      <c r="E809" t="s">
        <v>10</v>
      </c>
      <c r="F809" s="2">
        <v>2990.8101701700007</v>
      </c>
      <c r="G809" s="2">
        <v>9148.360520520002</v>
      </c>
      <c r="H809" s="2">
        <v>3365.4405205199932</v>
      </c>
      <c r="I809">
        <v>52</v>
      </c>
    </row>
    <row r="810" spans="1:9" x14ac:dyDescent="0.25">
      <c r="A810" t="s">
        <v>2</v>
      </c>
      <c r="B810" t="s">
        <v>1293</v>
      </c>
      <c r="C810">
        <v>1</v>
      </c>
      <c r="D810" t="s">
        <v>10</v>
      </c>
      <c r="E810" t="s">
        <v>3</v>
      </c>
      <c r="F810" s="2">
        <v>1746.5101801799999</v>
      </c>
      <c r="G810" s="2">
        <v>5342.2664334917645</v>
      </c>
      <c r="H810" s="2">
        <v>574.1400444305882</v>
      </c>
      <c r="I810">
        <v>27.529411764705884</v>
      </c>
    </row>
    <row r="811" spans="1:9" x14ac:dyDescent="0.25">
      <c r="A811" t="s">
        <v>2</v>
      </c>
      <c r="B811" t="s">
        <v>1662</v>
      </c>
      <c r="C811">
        <v>1</v>
      </c>
      <c r="D811" t="s">
        <v>10</v>
      </c>
      <c r="E811" t="s">
        <v>3</v>
      </c>
      <c r="F811" s="2">
        <v>1294.1001001</v>
      </c>
      <c r="G811" s="2">
        <v>3958.4238356000001</v>
      </c>
      <c r="H811" s="2">
        <v>818.41949631764612</v>
      </c>
      <c r="I811">
        <v>15.294117647058824</v>
      </c>
    </row>
    <row r="812" spans="1:9" x14ac:dyDescent="0.25">
      <c r="A812" t="s">
        <v>2</v>
      </c>
      <c r="B812" t="s">
        <v>1326</v>
      </c>
      <c r="C812">
        <v>1</v>
      </c>
      <c r="D812" t="s">
        <v>10</v>
      </c>
      <c r="E812" t="s">
        <v>3</v>
      </c>
      <c r="F812" s="2">
        <v>664.20006005999994</v>
      </c>
      <c r="G812" s="2">
        <v>2031.6707719482351</v>
      </c>
      <c r="H812" s="2">
        <v>336.85486814352953</v>
      </c>
      <c r="I812">
        <v>9.1764705882352953</v>
      </c>
    </row>
    <row r="813" spans="1:9" x14ac:dyDescent="0.25">
      <c r="A813" t="s">
        <v>2</v>
      </c>
      <c r="B813" t="s">
        <v>1686</v>
      </c>
      <c r="C813">
        <v>1</v>
      </c>
      <c r="D813" t="s">
        <v>10</v>
      </c>
      <c r="E813" t="s">
        <v>3</v>
      </c>
      <c r="F813" s="2">
        <v>330.14004003999997</v>
      </c>
      <c r="G813" s="2">
        <v>1009.840122475294</v>
      </c>
      <c r="H813" s="2">
        <v>66.437585821176654</v>
      </c>
      <c r="I813">
        <v>6.117647058823529</v>
      </c>
    </row>
    <row r="814" spans="1:9" x14ac:dyDescent="0.25">
      <c r="A814" t="s">
        <v>2</v>
      </c>
      <c r="B814" t="s">
        <v>1199</v>
      </c>
      <c r="C814">
        <v>1</v>
      </c>
      <c r="D814" t="s">
        <v>10</v>
      </c>
      <c r="E814" t="s">
        <v>3</v>
      </c>
      <c r="F814" s="2">
        <v>2395.77014014</v>
      </c>
      <c r="G814" s="2">
        <v>7328.2380757223527</v>
      </c>
      <c r="H814" s="2">
        <v>885.05578331529398</v>
      </c>
      <c r="I814">
        <v>21.411764705882351</v>
      </c>
    </row>
    <row r="815" spans="1:9" x14ac:dyDescent="0.25">
      <c r="A815" t="s">
        <v>2</v>
      </c>
      <c r="B815" t="s">
        <v>2049</v>
      </c>
      <c r="C815">
        <v>1</v>
      </c>
      <c r="D815" t="s">
        <v>3</v>
      </c>
      <c r="E815" t="s">
        <v>10</v>
      </c>
      <c r="F815" s="2">
        <v>1121.5500400599999</v>
      </c>
      <c r="G815" s="2">
        <v>3430.623651948235</v>
      </c>
      <c r="H815" s="2">
        <v>1051.7155390070589</v>
      </c>
      <c r="I815">
        <v>18.352941176470591</v>
      </c>
    </row>
    <row r="816" spans="1:9" x14ac:dyDescent="0.25">
      <c r="A816" t="s">
        <v>2</v>
      </c>
      <c r="B816" t="s">
        <v>17677</v>
      </c>
      <c r="C816">
        <v>1</v>
      </c>
      <c r="D816" t="s">
        <v>10</v>
      </c>
      <c r="E816" t="s">
        <v>3</v>
      </c>
      <c r="F816" s="2">
        <v>212.95002001999998</v>
      </c>
      <c r="G816" s="2">
        <v>651.37653182588235</v>
      </c>
      <c r="H816" s="2">
        <v>40.341232910588381</v>
      </c>
      <c r="I816">
        <v>3.0588235294117645</v>
      </c>
    </row>
    <row r="817" spans="1:9" x14ac:dyDescent="0.25">
      <c r="A817" t="s">
        <v>2</v>
      </c>
      <c r="B817" t="s">
        <v>1747</v>
      </c>
      <c r="C817">
        <v>1</v>
      </c>
      <c r="D817" t="s">
        <v>3</v>
      </c>
      <c r="E817" t="s">
        <v>10</v>
      </c>
      <c r="F817" s="2">
        <v>5190.5554701100009</v>
      </c>
      <c r="G817" s="2">
        <v>15876.993202689413</v>
      </c>
      <c r="H817" s="2">
        <v>3525.0333532776431</v>
      </c>
      <c r="I817">
        <v>33.647058823529413</v>
      </c>
    </row>
    <row r="818" spans="1:9" x14ac:dyDescent="0.25">
      <c r="A818" t="s">
        <v>2</v>
      </c>
      <c r="B818" t="s">
        <v>17678</v>
      </c>
      <c r="C818">
        <v>1</v>
      </c>
      <c r="D818" t="s">
        <v>10</v>
      </c>
      <c r="E818" t="s">
        <v>3</v>
      </c>
      <c r="F818" s="2">
        <v>1603.7401401399998</v>
      </c>
      <c r="G818" s="2">
        <v>4905.5580757223524</v>
      </c>
      <c r="H818" s="2">
        <v>286.98123978588302</v>
      </c>
      <c r="I818">
        <v>21.411764705882351</v>
      </c>
    </row>
    <row r="819" spans="1:9" x14ac:dyDescent="0.25">
      <c r="A819" t="s">
        <v>2</v>
      </c>
      <c r="B819" t="s">
        <v>1641</v>
      </c>
      <c r="C819">
        <v>1</v>
      </c>
      <c r="D819" t="s">
        <v>10</v>
      </c>
      <c r="E819" t="s">
        <v>3</v>
      </c>
      <c r="F819" s="2">
        <v>500.26006006</v>
      </c>
      <c r="G819" s="2">
        <v>1530.2072425364706</v>
      </c>
      <c r="H819" s="2">
        <v>473.65025873176472</v>
      </c>
      <c r="I819">
        <v>9.1764705882352953</v>
      </c>
    </row>
    <row r="820" spans="1:9" x14ac:dyDescent="0.25">
      <c r="A820" t="s">
        <v>2</v>
      </c>
      <c r="B820" t="s">
        <v>1998</v>
      </c>
      <c r="C820">
        <v>1</v>
      </c>
      <c r="D820" t="s">
        <v>3</v>
      </c>
      <c r="E820" t="s">
        <v>10</v>
      </c>
      <c r="F820" s="2">
        <v>175.93001001000002</v>
      </c>
      <c r="G820" s="2">
        <v>538.1388541482354</v>
      </c>
      <c r="H820" s="2">
        <v>190.9317953247058</v>
      </c>
      <c r="I820">
        <v>3.0588235294117645</v>
      </c>
    </row>
    <row r="821" spans="1:9" x14ac:dyDescent="0.25">
      <c r="A821" t="s">
        <v>2</v>
      </c>
      <c r="B821" t="s">
        <v>1580</v>
      </c>
      <c r="C821">
        <v>1</v>
      </c>
      <c r="D821" t="s">
        <v>3</v>
      </c>
      <c r="E821" t="s">
        <v>10</v>
      </c>
      <c r="F821" s="2">
        <v>361.83565002</v>
      </c>
      <c r="G821" s="2">
        <v>1106.7914000611765</v>
      </c>
      <c r="H821" s="2">
        <v>89.636957708235386</v>
      </c>
      <c r="I821">
        <v>6.117647058823529</v>
      </c>
    </row>
    <row r="822" spans="1:9" x14ac:dyDescent="0.25">
      <c r="A822" t="s">
        <v>2</v>
      </c>
      <c r="B822" t="s">
        <v>2081</v>
      </c>
      <c r="C822">
        <v>1</v>
      </c>
      <c r="D822" t="s">
        <v>10</v>
      </c>
      <c r="E822" t="s">
        <v>3</v>
      </c>
      <c r="F822" s="2">
        <v>3192.3902002</v>
      </c>
      <c r="G822" s="2">
        <v>9764.9582594352942</v>
      </c>
      <c r="H822" s="2">
        <v>7004.2918702823481</v>
      </c>
      <c r="I822">
        <v>30.588235294117649</v>
      </c>
    </row>
    <row r="823" spans="1:9" x14ac:dyDescent="0.25">
      <c r="A823" t="s">
        <v>2</v>
      </c>
      <c r="B823" t="s">
        <v>1961</v>
      </c>
      <c r="C823">
        <v>1</v>
      </c>
      <c r="D823" t="s">
        <v>3</v>
      </c>
      <c r="E823" t="s">
        <v>10</v>
      </c>
      <c r="F823" s="2">
        <v>320.17135000999997</v>
      </c>
      <c r="G823" s="2">
        <v>979.34765885411764</v>
      </c>
      <c r="H823" s="2">
        <v>82.737108265882597</v>
      </c>
      <c r="I823">
        <v>3.0588235294117645</v>
      </c>
    </row>
    <row r="824" spans="1:9" x14ac:dyDescent="0.25">
      <c r="A824" t="s">
        <v>2</v>
      </c>
      <c r="B824" t="s">
        <v>1447</v>
      </c>
      <c r="C824">
        <v>1</v>
      </c>
      <c r="D824" t="s">
        <v>3</v>
      </c>
      <c r="E824" t="s">
        <v>10</v>
      </c>
      <c r="F824" s="2">
        <v>2169.5394700599995</v>
      </c>
      <c r="G824" s="2">
        <v>6636.2383790070571</v>
      </c>
      <c r="H824" s="2">
        <v>471.18316488941446</v>
      </c>
      <c r="I824">
        <v>18.352941176470591</v>
      </c>
    </row>
    <row r="825" spans="1:9" x14ac:dyDescent="0.25">
      <c r="A825" t="s">
        <v>2</v>
      </c>
      <c r="B825" t="s">
        <v>1733</v>
      </c>
      <c r="C825">
        <v>1</v>
      </c>
      <c r="D825" t="s">
        <v>10</v>
      </c>
      <c r="E825" t="s">
        <v>3</v>
      </c>
      <c r="F825" s="2">
        <v>342.20002002000001</v>
      </c>
      <c r="G825" s="2">
        <v>1046.729473002353</v>
      </c>
      <c r="H825" s="2">
        <v>209.56180467529404</v>
      </c>
      <c r="I825">
        <v>3.0588235294117645</v>
      </c>
    </row>
    <row r="826" spans="1:9" x14ac:dyDescent="0.25">
      <c r="A826" t="s">
        <v>2</v>
      </c>
      <c r="B826" t="s">
        <v>1966</v>
      </c>
      <c r="C826">
        <v>1</v>
      </c>
      <c r="D826" t="s">
        <v>3</v>
      </c>
      <c r="E826" t="s">
        <v>10</v>
      </c>
      <c r="F826" s="2">
        <v>559.13439003000008</v>
      </c>
      <c r="G826" s="2">
        <v>1710.2934283270592</v>
      </c>
      <c r="H826" s="2">
        <v>33.236167150588116</v>
      </c>
      <c r="I826">
        <v>9.1764705882352953</v>
      </c>
    </row>
    <row r="827" spans="1:9" x14ac:dyDescent="0.25">
      <c r="A827" t="s">
        <v>2</v>
      </c>
      <c r="B827" t="s">
        <v>2143</v>
      </c>
      <c r="C827">
        <v>1</v>
      </c>
      <c r="D827" t="s">
        <v>3</v>
      </c>
      <c r="E827" t="s">
        <v>10</v>
      </c>
      <c r="F827" s="2">
        <v>172.30137001</v>
      </c>
      <c r="G827" s="2">
        <v>527.03948473647051</v>
      </c>
      <c r="H827" s="2">
        <v>314.50410591294127</v>
      </c>
      <c r="I827">
        <v>3.0588235294117645</v>
      </c>
    </row>
    <row r="828" spans="1:9" x14ac:dyDescent="0.25">
      <c r="A828" t="s">
        <v>2</v>
      </c>
      <c r="B828" t="s">
        <v>2021</v>
      </c>
      <c r="C828">
        <v>1</v>
      </c>
      <c r="D828" t="s">
        <v>10</v>
      </c>
      <c r="E828" t="s">
        <v>3</v>
      </c>
      <c r="F828" s="2">
        <v>564.76002001999996</v>
      </c>
      <c r="G828" s="2">
        <v>1727.5012377082351</v>
      </c>
      <c r="H828" s="2">
        <v>226.02151761647065</v>
      </c>
      <c r="I828">
        <v>3.0588235294117645</v>
      </c>
    </row>
    <row r="829" spans="1:9" x14ac:dyDescent="0.25">
      <c r="A829" t="s">
        <v>2</v>
      </c>
      <c r="B829" t="s">
        <v>1754</v>
      </c>
      <c r="C829">
        <v>1</v>
      </c>
      <c r="D829" t="s">
        <v>3</v>
      </c>
      <c r="E829" t="s">
        <v>10</v>
      </c>
      <c r="F829" s="2">
        <v>127.12001001</v>
      </c>
      <c r="G829" s="2">
        <v>388.83767767764704</v>
      </c>
      <c r="H829" s="2">
        <v>140.40003061882345</v>
      </c>
      <c r="I829">
        <v>3.0588235294117645</v>
      </c>
    </row>
    <row r="830" spans="1:9" x14ac:dyDescent="0.25">
      <c r="A830" t="s">
        <v>2</v>
      </c>
      <c r="B830" t="s">
        <v>1657</v>
      </c>
      <c r="C830">
        <v>1</v>
      </c>
      <c r="D830" t="s">
        <v>10</v>
      </c>
      <c r="E830" t="s">
        <v>3</v>
      </c>
      <c r="F830" s="2">
        <v>208.25002001999999</v>
      </c>
      <c r="G830" s="2">
        <v>637.00006123764706</v>
      </c>
      <c r="H830" s="2">
        <v>120.49892702823544</v>
      </c>
      <c r="I830">
        <v>3.0588235294117645</v>
      </c>
    </row>
    <row r="831" spans="1:9" x14ac:dyDescent="0.25">
      <c r="A831" t="s">
        <v>2</v>
      </c>
      <c r="B831" t="s">
        <v>17679</v>
      </c>
      <c r="C831">
        <v>1</v>
      </c>
      <c r="D831" t="s">
        <v>3</v>
      </c>
      <c r="E831" t="s">
        <v>10</v>
      </c>
      <c r="F831" s="2">
        <v>132.59301001000003</v>
      </c>
      <c r="G831" s="2">
        <v>405.57861885411774</v>
      </c>
      <c r="H831" s="2">
        <v>491.17673650117649</v>
      </c>
      <c r="I831">
        <v>3.0588235294117645</v>
      </c>
    </row>
    <row r="832" spans="1:9" x14ac:dyDescent="0.25">
      <c r="A832" t="s">
        <v>2</v>
      </c>
      <c r="B832" t="s">
        <v>1446</v>
      </c>
      <c r="C832">
        <v>1</v>
      </c>
      <c r="D832" t="s">
        <v>10</v>
      </c>
      <c r="E832" t="s">
        <v>3</v>
      </c>
      <c r="F832" s="2">
        <v>195.74002002</v>
      </c>
      <c r="G832" s="2">
        <v>598.7341788847059</v>
      </c>
      <c r="H832" s="2">
        <v>102.94335996941174</v>
      </c>
      <c r="I832">
        <v>3.0588235294117645</v>
      </c>
    </row>
    <row r="833" spans="1:9" x14ac:dyDescent="0.25">
      <c r="A833" t="s">
        <v>2</v>
      </c>
      <c r="B833" t="s">
        <v>2035</v>
      </c>
      <c r="C833">
        <v>1</v>
      </c>
      <c r="D833" t="s">
        <v>10</v>
      </c>
      <c r="E833" t="s">
        <v>3</v>
      </c>
      <c r="F833" s="2">
        <v>829.04006005999997</v>
      </c>
      <c r="G833" s="2">
        <v>2535.8872425364707</v>
      </c>
      <c r="H833" s="2">
        <v>275.24438108470622</v>
      </c>
      <c r="I833">
        <v>9.1764705882352953</v>
      </c>
    </row>
    <row r="834" spans="1:9" x14ac:dyDescent="0.25">
      <c r="A834" t="s">
        <v>2</v>
      </c>
      <c r="B834" t="s">
        <v>1314</v>
      </c>
      <c r="C834">
        <v>1</v>
      </c>
      <c r="D834" t="s">
        <v>10</v>
      </c>
      <c r="E834" t="s">
        <v>3</v>
      </c>
      <c r="F834" s="2">
        <v>2603.2502202199998</v>
      </c>
      <c r="G834" s="2">
        <v>7962.8830265552933</v>
      </c>
      <c r="H834" s="2">
        <v>629.50783966352969</v>
      </c>
      <c r="I834">
        <v>33.647058823529413</v>
      </c>
    </row>
    <row r="835" spans="1:9" x14ac:dyDescent="0.25">
      <c r="A835" t="s">
        <v>2</v>
      </c>
      <c r="B835" t="s">
        <v>1152</v>
      </c>
      <c r="C835">
        <v>1</v>
      </c>
      <c r="D835" t="s">
        <v>10</v>
      </c>
      <c r="E835" t="s">
        <v>3</v>
      </c>
      <c r="F835" s="2">
        <v>15909.441401400009</v>
      </c>
      <c r="G835" s="2">
        <v>48664.173698400031</v>
      </c>
      <c r="H835" s="2">
        <v>6250.5156519764314</v>
      </c>
      <c r="I835">
        <v>214.11764705882351</v>
      </c>
    </row>
    <row r="836" spans="1:9" x14ac:dyDescent="0.25">
      <c r="A836" t="s">
        <v>2</v>
      </c>
      <c r="B836" t="s">
        <v>1249</v>
      </c>
      <c r="C836">
        <v>1</v>
      </c>
      <c r="D836" t="s">
        <v>3</v>
      </c>
      <c r="E836" t="s">
        <v>10</v>
      </c>
      <c r="F836" s="2">
        <v>2487.9110901000004</v>
      </c>
      <c r="G836" s="2">
        <v>7610.0809814823533</v>
      </c>
      <c r="H836" s="2">
        <v>1822.7196308941161</v>
      </c>
      <c r="I836">
        <v>30.588235294117649</v>
      </c>
    </row>
    <row r="837" spans="1:9" x14ac:dyDescent="0.25">
      <c r="A837" t="s">
        <v>2</v>
      </c>
      <c r="B837" t="s">
        <v>1435</v>
      </c>
      <c r="C837">
        <v>1</v>
      </c>
      <c r="D837" t="s">
        <v>10</v>
      </c>
      <c r="E837" t="s">
        <v>3</v>
      </c>
      <c r="F837" s="2">
        <v>3289.6002402399999</v>
      </c>
      <c r="G837" s="2">
        <v>10062.306617204706</v>
      </c>
      <c r="H837" s="2">
        <v>115.73349375058697</v>
      </c>
      <c r="I837">
        <v>36.705882352941181</v>
      </c>
    </row>
    <row r="838" spans="1:9" x14ac:dyDescent="0.25">
      <c r="A838" t="s">
        <v>2</v>
      </c>
      <c r="B838" t="s">
        <v>1916</v>
      </c>
      <c r="C838">
        <v>1</v>
      </c>
      <c r="D838" t="s">
        <v>3</v>
      </c>
      <c r="E838" t="s">
        <v>10</v>
      </c>
      <c r="F838" s="2">
        <v>2335.8930900599998</v>
      </c>
      <c r="G838" s="2">
        <v>7145.0847460658815</v>
      </c>
      <c r="H838" s="2">
        <v>1466.9720919482365</v>
      </c>
      <c r="I838">
        <v>18.352941176470591</v>
      </c>
    </row>
    <row r="839" spans="1:9" x14ac:dyDescent="0.25">
      <c r="A839" t="s">
        <v>2</v>
      </c>
      <c r="B839" t="s">
        <v>2147</v>
      </c>
      <c r="C839">
        <v>1</v>
      </c>
      <c r="D839" t="s">
        <v>3</v>
      </c>
      <c r="E839" t="s">
        <v>10</v>
      </c>
      <c r="F839" s="2">
        <v>1351.85714003</v>
      </c>
      <c r="G839" s="2">
        <v>4135.0924283270588</v>
      </c>
      <c r="H839" s="2">
        <v>136.8606965623531</v>
      </c>
      <c r="I839">
        <v>9.1764705882352953</v>
      </c>
    </row>
    <row r="840" spans="1:9" x14ac:dyDescent="0.25">
      <c r="A840" t="s">
        <v>2</v>
      </c>
      <c r="B840" t="s">
        <v>1901</v>
      </c>
      <c r="C840">
        <v>1</v>
      </c>
      <c r="D840" t="s">
        <v>3</v>
      </c>
      <c r="E840" t="s">
        <v>3</v>
      </c>
      <c r="F840" s="2">
        <v>2205.4262200600001</v>
      </c>
      <c r="G840" s="2">
        <v>6746.009614301176</v>
      </c>
      <c r="H840" s="2" t="s">
        <v>1013</v>
      </c>
      <c r="I840">
        <v>18.352941176470591</v>
      </c>
    </row>
    <row r="841" spans="1:9" x14ac:dyDescent="0.25">
      <c r="A841" t="s">
        <v>2</v>
      </c>
      <c r="B841" t="s">
        <v>1555</v>
      </c>
      <c r="C841">
        <v>1</v>
      </c>
      <c r="D841" t="s">
        <v>3</v>
      </c>
      <c r="E841" t="s">
        <v>10</v>
      </c>
      <c r="F841" s="2">
        <v>2097.3535400799997</v>
      </c>
      <c r="G841" s="2">
        <v>6415.4343578917633</v>
      </c>
      <c r="H841" s="2">
        <v>4320.0578967152951</v>
      </c>
      <c r="I841">
        <v>24.470588235294116</v>
      </c>
    </row>
    <row r="842" spans="1:9" x14ac:dyDescent="0.25">
      <c r="A842" t="s">
        <v>2</v>
      </c>
      <c r="B842" t="s">
        <v>1205</v>
      </c>
      <c r="C842">
        <v>1</v>
      </c>
      <c r="D842" t="s">
        <v>3</v>
      </c>
      <c r="E842" t="s">
        <v>10</v>
      </c>
      <c r="F842" s="2">
        <v>993.15005005</v>
      </c>
      <c r="G842" s="2">
        <v>3037.8707413294119</v>
      </c>
      <c r="H842" s="2">
        <v>1300.1530942705883</v>
      </c>
      <c r="I842">
        <v>15.294117647058824</v>
      </c>
    </row>
    <row r="843" spans="1:9" x14ac:dyDescent="0.25">
      <c r="A843" t="s">
        <v>2</v>
      </c>
      <c r="B843" t="s">
        <v>1612</v>
      </c>
      <c r="C843">
        <v>1</v>
      </c>
      <c r="D843" t="s">
        <v>3</v>
      </c>
      <c r="E843" t="s">
        <v>10</v>
      </c>
      <c r="F843" s="2">
        <v>5135.0620900399999</v>
      </c>
      <c r="G843" s="2">
        <v>15707.248746004705</v>
      </c>
      <c r="H843" s="2">
        <v>8231.1962048282348</v>
      </c>
      <c r="I843">
        <v>12.235294117647058</v>
      </c>
    </row>
    <row r="844" spans="1:9" x14ac:dyDescent="0.25">
      <c r="A844" t="s">
        <v>2</v>
      </c>
      <c r="B844" t="s">
        <v>1473</v>
      </c>
      <c r="C844">
        <v>1</v>
      </c>
      <c r="D844" t="s">
        <v>10</v>
      </c>
      <c r="E844" t="s">
        <v>3</v>
      </c>
      <c r="F844" s="2">
        <v>1601.6201401400001</v>
      </c>
      <c r="G844" s="2">
        <v>4899.0733698399999</v>
      </c>
      <c r="H844" s="2">
        <v>860.16231272705841</v>
      </c>
      <c r="I844">
        <v>21.411764705882351</v>
      </c>
    </row>
    <row r="845" spans="1:9" x14ac:dyDescent="0.25">
      <c r="A845" t="s">
        <v>2</v>
      </c>
      <c r="B845" t="s">
        <v>1816</v>
      </c>
      <c r="C845">
        <v>1</v>
      </c>
      <c r="D845" t="s">
        <v>10</v>
      </c>
      <c r="E845" t="s">
        <v>3</v>
      </c>
      <c r="F845" s="2">
        <v>2633.49012012</v>
      </c>
      <c r="G845" s="2">
        <v>8055.3815438964702</v>
      </c>
      <c r="H845" s="2">
        <v>1480.071166875292</v>
      </c>
      <c r="I845">
        <v>18.352941176470591</v>
      </c>
    </row>
    <row r="846" spans="1:9" x14ac:dyDescent="0.25">
      <c r="A846" t="s">
        <v>2</v>
      </c>
      <c r="B846" t="s">
        <v>17680</v>
      </c>
      <c r="C846">
        <v>1</v>
      </c>
      <c r="D846" t="s">
        <v>3</v>
      </c>
      <c r="E846" t="s">
        <v>10</v>
      </c>
      <c r="F846" s="2">
        <v>1204.0951600099997</v>
      </c>
      <c r="G846" s="2">
        <v>3683.114607089411</v>
      </c>
      <c r="H846" s="2">
        <v>2711.9372188541179</v>
      </c>
      <c r="I846">
        <v>3.0588235294117645</v>
      </c>
    </row>
    <row r="847" spans="1:9" x14ac:dyDescent="0.25">
      <c r="A847" t="s">
        <v>2</v>
      </c>
      <c r="B847" t="s">
        <v>2106</v>
      </c>
      <c r="C847">
        <v>1</v>
      </c>
      <c r="D847" t="s">
        <v>3</v>
      </c>
      <c r="E847" t="s">
        <v>10</v>
      </c>
      <c r="F847" s="2">
        <v>1943.52911002</v>
      </c>
      <c r="G847" s="2">
        <v>5944.912571825882</v>
      </c>
      <c r="H847" s="2">
        <v>200.75343300235241</v>
      </c>
      <c r="I847">
        <v>6.117647058823529</v>
      </c>
    </row>
    <row r="848" spans="1:9" x14ac:dyDescent="0.25">
      <c r="A848" t="s">
        <v>2</v>
      </c>
      <c r="B848" t="s">
        <v>2019</v>
      </c>
      <c r="C848">
        <v>1</v>
      </c>
      <c r="D848" t="s">
        <v>3</v>
      </c>
      <c r="E848" t="s">
        <v>10</v>
      </c>
      <c r="F848" s="2">
        <v>198.63001001000001</v>
      </c>
      <c r="G848" s="2">
        <v>607.5741482658824</v>
      </c>
      <c r="H848" s="2">
        <v>4.9553247364705486</v>
      </c>
      <c r="I848">
        <v>3.0588235294117645</v>
      </c>
    </row>
    <row r="849" spans="1:9" x14ac:dyDescent="0.25">
      <c r="A849" t="s">
        <v>2</v>
      </c>
      <c r="B849" t="s">
        <v>1867</v>
      </c>
      <c r="C849">
        <v>1</v>
      </c>
      <c r="D849" t="s">
        <v>10</v>
      </c>
      <c r="E849" t="s">
        <v>3</v>
      </c>
      <c r="F849" s="2">
        <v>312.98004004000001</v>
      </c>
      <c r="G849" s="2">
        <v>957.35071071058826</v>
      </c>
      <c r="H849" s="2">
        <v>257.79758582117648</v>
      </c>
      <c r="I849">
        <v>6.117647058823529</v>
      </c>
    </row>
    <row r="850" spans="1:9" x14ac:dyDescent="0.25">
      <c r="A850" t="s">
        <v>2</v>
      </c>
      <c r="B850" t="s">
        <v>1568</v>
      </c>
      <c r="C850">
        <v>1</v>
      </c>
      <c r="D850" t="s">
        <v>10</v>
      </c>
      <c r="E850" t="s">
        <v>3</v>
      </c>
      <c r="F850" s="2">
        <v>1011.06004004</v>
      </c>
      <c r="G850" s="2">
        <v>3092.6542401223528</v>
      </c>
      <c r="H850" s="2">
        <v>176.10543287999974</v>
      </c>
      <c r="I850">
        <v>6.117647058823529</v>
      </c>
    </row>
    <row r="851" spans="1:9" x14ac:dyDescent="0.25">
      <c r="A851" t="s">
        <v>2</v>
      </c>
      <c r="B851" t="s">
        <v>1776</v>
      </c>
      <c r="C851">
        <v>1</v>
      </c>
      <c r="D851" t="s">
        <v>3</v>
      </c>
      <c r="E851" t="s">
        <v>10</v>
      </c>
      <c r="F851" s="2">
        <v>722.89888000999997</v>
      </c>
      <c r="G851" s="2">
        <v>2211.2201035600001</v>
      </c>
      <c r="H851" s="2">
        <v>394.80584003058829</v>
      </c>
      <c r="I851">
        <v>3.0588235294117645</v>
      </c>
    </row>
    <row r="852" spans="1:9" x14ac:dyDescent="0.25">
      <c r="A852" t="s">
        <v>2</v>
      </c>
      <c r="B852" t="s">
        <v>1659</v>
      </c>
      <c r="C852">
        <v>1</v>
      </c>
      <c r="D852" t="s">
        <v>10</v>
      </c>
      <c r="E852" t="s">
        <v>3</v>
      </c>
      <c r="F852" s="2">
        <v>6287.8102202199998</v>
      </c>
      <c r="G852" s="2">
        <v>19233.301850084703</v>
      </c>
      <c r="H852" s="2">
        <v>394.50121142823082</v>
      </c>
      <c r="I852">
        <v>33.647058823529413</v>
      </c>
    </row>
    <row r="853" spans="1:9" x14ac:dyDescent="0.25">
      <c r="A853" t="s">
        <v>2</v>
      </c>
      <c r="B853" t="s">
        <v>1354</v>
      </c>
      <c r="C853">
        <v>1</v>
      </c>
      <c r="D853" t="s">
        <v>3</v>
      </c>
      <c r="E853" t="s">
        <v>10</v>
      </c>
      <c r="F853" s="2">
        <v>993.15005005</v>
      </c>
      <c r="G853" s="2">
        <v>3037.8707413294119</v>
      </c>
      <c r="H853" s="2">
        <v>82.129564858823343</v>
      </c>
      <c r="I853">
        <v>15.294117647058824</v>
      </c>
    </row>
    <row r="854" spans="1:9" x14ac:dyDescent="0.25">
      <c r="A854" t="s">
        <v>2</v>
      </c>
      <c r="B854" t="s">
        <v>1238</v>
      </c>
      <c r="C854">
        <v>1</v>
      </c>
      <c r="D854" t="s">
        <v>10</v>
      </c>
      <c r="E854" t="s">
        <v>3</v>
      </c>
      <c r="F854" s="2">
        <v>19059.831461459995</v>
      </c>
      <c r="G854" s="2">
        <v>58300.660940936461</v>
      </c>
      <c r="H854" s="2">
        <v>9491.0535483553413</v>
      </c>
      <c r="I854">
        <v>223.29411764705881</v>
      </c>
    </row>
    <row r="855" spans="1:9" x14ac:dyDescent="0.25">
      <c r="A855" t="s">
        <v>2</v>
      </c>
      <c r="B855" t="s">
        <v>1273</v>
      </c>
      <c r="C855">
        <v>1</v>
      </c>
      <c r="D855" t="s">
        <v>3</v>
      </c>
      <c r="E855" t="s">
        <v>10</v>
      </c>
      <c r="F855" s="2">
        <v>3624.3542401099999</v>
      </c>
      <c r="G855" s="2">
        <v>11086.260028571764</v>
      </c>
      <c r="H855" s="2">
        <v>54.648880336467833</v>
      </c>
      <c r="I855">
        <v>33.647058823529413</v>
      </c>
    </row>
    <row r="856" spans="1:9" x14ac:dyDescent="0.25">
      <c r="A856" t="s">
        <v>2</v>
      </c>
      <c r="B856" t="s">
        <v>1772</v>
      </c>
      <c r="C856">
        <v>1</v>
      </c>
      <c r="D856" t="s">
        <v>10</v>
      </c>
      <c r="E856" t="s">
        <v>3</v>
      </c>
      <c r="F856" s="2">
        <v>3724.1901401399996</v>
      </c>
      <c r="G856" s="2">
        <v>11391.64042866353</v>
      </c>
      <c r="H856" s="2">
        <v>3278.6817009623533</v>
      </c>
      <c r="I856">
        <v>21.411764705882351</v>
      </c>
    </row>
    <row r="857" spans="1:9" x14ac:dyDescent="0.25">
      <c r="A857" t="s">
        <v>2</v>
      </c>
      <c r="B857" t="s">
        <v>17681</v>
      </c>
      <c r="C857">
        <v>1</v>
      </c>
      <c r="D857" t="s">
        <v>10</v>
      </c>
      <c r="E857" t="s">
        <v>3</v>
      </c>
      <c r="F857" s="2">
        <v>259.69002002000002</v>
      </c>
      <c r="G857" s="2">
        <v>794.34594359058826</v>
      </c>
      <c r="H857" s="2">
        <v>72.485736439999883</v>
      </c>
      <c r="I857">
        <v>3.0588235294117645</v>
      </c>
    </row>
    <row r="858" spans="1:9" x14ac:dyDescent="0.25">
      <c r="A858" t="s">
        <v>2</v>
      </c>
      <c r="B858" t="s">
        <v>1616</v>
      </c>
      <c r="C858">
        <v>1</v>
      </c>
      <c r="D858" t="s">
        <v>3</v>
      </c>
      <c r="E858" t="s">
        <v>10</v>
      </c>
      <c r="F858" s="2">
        <v>175.93001001000002</v>
      </c>
      <c r="G858" s="2">
        <v>538.1388541482354</v>
      </c>
      <c r="H858" s="2">
        <v>65.520030618823441</v>
      </c>
      <c r="I858">
        <v>3.0588235294117645</v>
      </c>
    </row>
    <row r="859" spans="1:9" x14ac:dyDescent="0.25">
      <c r="A859" t="s">
        <v>2</v>
      </c>
      <c r="B859" t="s">
        <v>1270</v>
      </c>
      <c r="C859">
        <v>1</v>
      </c>
      <c r="D859" t="s">
        <v>3</v>
      </c>
      <c r="E859" t="s">
        <v>10</v>
      </c>
      <c r="F859" s="2">
        <v>300.93001000999999</v>
      </c>
      <c r="G859" s="2">
        <v>920.49179532470589</v>
      </c>
      <c r="H859" s="2">
        <v>154.13414826588243</v>
      </c>
      <c r="I859">
        <v>3.0588235294117645</v>
      </c>
    </row>
    <row r="860" spans="1:9" x14ac:dyDescent="0.25">
      <c r="A860" t="s">
        <v>2</v>
      </c>
      <c r="B860" t="s">
        <v>1272</v>
      </c>
      <c r="C860">
        <v>1</v>
      </c>
      <c r="D860" t="s">
        <v>10</v>
      </c>
      <c r="E860" t="s">
        <v>3</v>
      </c>
      <c r="F860" s="2">
        <v>1221.8001001</v>
      </c>
      <c r="G860" s="2">
        <v>3737.2708944235296</v>
      </c>
      <c r="H860" s="2">
        <v>238.12788219999973</v>
      </c>
      <c r="I860">
        <v>15.294117647058824</v>
      </c>
    </row>
    <row r="861" spans="1:9" x14ac:dyDescent="0.25">
      <c r="A861" t="s">
        <v>2</v>
      </c>
      <c r="B861" t="s">
        <v>1214</v>
      </c>
      <c r="C861">
        <v>1</v>
      </c>
      <c r="D861" t="s">
        <v>10</v>
      </c>
      <c r="E861" t="s">
        <v>3</v>
      </c>
      <c r="F861" s="2">
        <v>1739.0801601600001</v>
      </c>
      <c r="G861" s="2">
        <v>5319.5393134305887</v>
      </c>
      <c r="H861" s="2">
        <v>1505.4926821082352</v>
      </c>
      <c r="I861">
        <v>24.470588235294116</v>
      </c>
    </row>
    <row r="862" spans="1:9" x14ac:dyDescent="0.25">
      <c r="A862" t="s">
        <v>2</v>
      </c>
      <c r="B862" t="s">
        <v>1573</v>
      </c>
      <c r="C862">
        <v>1</v>
      </c>
      <c r="D862" t="s">
        <v>3</v>
      </c>
      <c r="E862" t="s">
        <v>10</v>
      </c>
      <c r="F862" s="2">
        <v>527.02231001999985</v>
      </c>
      <c r="G862" s="2">
        <v>1612.0682424141171</v>
      </c>
      <c r="H862" s="2">
        <v>1359.2424682964715</v>
      </c>
      <c r="I862">
        <v>6.117647058823529</v>
      </c>
    </row>
    <row r="863" spans="1:9" x14ac:dyDescent="0.25">
      <c r="A863" t="s">
        <v>2</v>
      </c>
      <c r="B863" t="s">
        <v>1930</v>
      </c>
      <c r="C863">
        <v>1</v>
      </c>
      <c r="D863" t="s">
        <v>3</v>
      </c>
      <c r="E863" t="s">
        <v>10</v>
      </c>
      <c r="F863" s="2">
        <v>439.72522000999999</v>
      </c>
      <c r="G863" s="2">
        <v>1345.0418494423529</v>
      </c>
      <c r="H863" s="2">
        <v>186.90880003058828</v>
      </c>
      <c r="I863">
        <v>3.0588235294117645</v>
      </c>
    </row>
    <row r="864" spans="1:9" x14ac:dyDescent="0.25">
      <c r="A864" t="s">
        <v>2</v>
      </c>
      <c r="B864" t="s">
        <v>17682</v>
      </c>
      <c r="C864">
        <v>1</v>
      </c>
      <c r="D864" t="s">
        <v>6</v>
      </c>
      <c r="E864" t="s">
        <v>10</v>
      </c>
      <c r="F864" s="2">
        <v>606.73003003999997</v>
      </c>
      <c r="G864" s="2">
        <v>1855.8800918870588</v>
      </c>
      <c r="H864" s="2">
        <v>867.60467523294108</v>
      </c>
      <c r="I864">
        <v>3.0588235294117645</v>
      </c>
    </row>
    <row r="865" spans="1:9" x14ac:dyDescent="0.25">
      <c r="A865" t="s">
        <v>2</v>
      </c>
      <c r="B865" t="s">
        <v>2085</v>
      </c>
      <c r="C865">
        <v>1</v>
      </c>
      <c r="D865" t="s">
        <v>10</v>
      </c>
      <c r="E865" t="s">
        <v>3</v>
      </c>
      <c r="F865" s="2">
        <v>1047.16006006</v>
      </c>
      <c r="G865" s="2">
        <v>3203.0778307717646</v>
      </c>
      <c r="H865" s="2">
        <v>259.94530814352851</v>
      </c>
      <c r="I865">
        <v>9.1764705882352953</v>
      </c>
    </row>
    <row r="866" spans="1:9" x14ac:dyDescent="0.25">
      <c r="A866" t="s">
        <v>2</v>
      </c>
      <c r="B866" t="s">
        <v>1884</v>
      </c>
      <c r="C866">
        <v>1</v>
      </c>
      <c r="D866" t="s">
        <v>10</v>
      </c>
      <c r="E866" t="s">
        <v>3</v>
      </c>
      <c r="F866" s="2">
        <v>426.08004003999997</v>
      </c>
      <c r="G866" s="2">
        <v>1303.3036518870588</v>
      </c>
      <c r="H866" s="2">
        <v>574.39472229176488</v>
      </c>
      <c r="I866">
        <v>6.117647058823529</v>
      </c>
    </row>
    <row r="867" spans="1:9" x14ac:dyDescent="0.25">
      <c r="A867" t="s">
        <v>2</v>
      </c>
      <c r="B867" t="s">
        <v>17683</v>
      </c>
      <c r="C867">
        <v>1</v>
      </c>
      <c r="D867" t="s">
        <v>10</v>
      </c>
      <c r="E867" t="s">
        <v>3</v>
      </c>
      <c r="F867" s="2">
        <v>170.95002001999998</v>
      </c>
      <c r="G867" s="2">
        <v>522.90594359058821</v>
      </c>
      <c r="H867" s="2">
        <v>15.232910557647168</v>
      </c>
      <c r="I867">
        <v>3.0588235294117645</v>
      </c>
    </row>
    <row r="868" spans="1:9" x14ac:dyDescent="0.25">
      <c r="A868" t="s">
        <v>2</v>
      </c>
      <c r="B868" t="s">
        <v>1738</v>
      </c>
      <c r="C868">
        <v>1</v>
      </c>
      <c r="D868" t="s">
        <v>10</v>
      </c>
      <c r="E868" t="s">
        <v>3</v>
      </c>
      <c r="F868" s="2">
        <v>2697.8302202199993</v>
      </c>
      <c r="G868" s="2">
        <v>8252.1865559670568</v>
      </c>
      <c r="H868" s="2">
        <v>1304.5962184870609</v>
      </c>
      <c r="I868">
        <v>33.647058823529413</v>
      </c>
    </row>
    <row r="869" spans="1:9" x14ac:dyDescent="0.25">
      <c r="A869" t="s">
        <v>2</v>
      </c>
      <c r="B869" t="s">
        <v>1602</v>
      </c>
      <c r="C869">
        <v>1</v>
      </c>
      <c r="D869" t="s">
        <v>10</v>
      </c>
      <c r="E869" t="s">
        <v>6</v>
      </c>
      <c r="F869" s="2">
        <v>901.99008007999998</v>
      </c>
      <c r="G869" s="2">
        <v>2759.0284802447059</v>
      </c>
      <c r="H869" s="2">
        <v>694.62835789176472</v>
      </c>
      <c r="I869">
        <v>12.235294117647058</v>
      </c>
    </row>
    <row r="870" spans="1:9" x14ac:dyDescent="0.25">
      <c r="A870" t="s">
        <v>2</v>
      </c>
      <c r="B870" t="s">
        <v>1247</v>
      </c>
      <c r="C870">
        <v>1</v>
      </c>
      <c r="D870" t="s">
        <v>10</v>
      </c>
      <c r="E870" t="s">
        <v>3</v>
      </c>
      <c r="F870" s="2">
        <v>489.60006005999992</v>
      </c>
      <c r="G870" s="2">
        <v>1497.6001837129409</v>
      </c>
      <c r="H870" s="2">
        <v>116.8163787317653</v>
      </c>
      <c r="I870">
        <v>9.1764705882352953</v>
      </c>
    </row>
    <row r="871" spans="1:9" x14ac:dyDescent="0.25">
      <c r="A871" t="s">
        <v>2</v>
      </c>
      <c r="B871" t="s">
        <v>1923</v>
      </c>
      <c r="C871">
        <v>1</v>
      </c>
      <c r="D871" t="s">
        <v>3</v>
      </c>
      <c r="E871" t="s">
        <v>10</v>
      </c>
      <c r="F871" s="2">
        <v>593.09291000999997</v>
      </c>
      <c r="G871" s="2">
        <v>1814.1665482658823</v>
      </c>
      <c r="H871" s="2">
        <v>352.3676306188234</v>
      </c>
      <c r="I871">
        <v>3.0588235294117645</v>
      </c>
    </row>
    <row r="872" spans="1:9" x14ac:dyDescent="0.25">
      <c r="A872" t="s">
        <v>2</v>
      </c>
      <c r="B872" t="s">
        <v>1283</v>
      </c>
      <c r="C872">
        <v>1</v>
      </c>
      <c r="D872" t="s">
        <v>3</v>
      </c>
      <c r="E872" t="s">
        <v>10</v>
      </c>
      <c r="F872" s="2">
        <v>296.58704000999995</v>
      </c>
      <c r="G872" s="2">
        <v>907.20741650117634</v>
      </c>
      <c r="H872" s="2">
        <v>57.48440944235314</v>
      </c>
      <c r="I872">
        <v>3.0588235294117645</v>
      </c>
    </row>
    <row r="873" spans="1:9" x14ac:dyDescent="0.25">
      <c r="A873" t="s">
        <v>2</v>
      </c>
      <c r="B873" t="s">
        <v>1881</v>
      </c>
      <c r="C873">
        <v>1</v>
      </c>
      <c r="D873" t="s">
        <v>3</v>
      </c>
      <c r="E873" t="s">
        <v>10</v>
      </c>
      <c r="F873" s="2">
        <v>907.63643001000003</v>
      </c>
      <c r="G873" s="2">
        <v>2776.2996682658822</v>
      </c>
      <c r="H873" s="2">
        <v>789.92156944235307</v>
      </c>
      <c r="I873">
        <v>3.0588235294117645</v>
      </c>
    </row>
    <row r="874" spans="1:9" x14ac:dyDescent="0.25">
      <c r="A874" t="s">
        <v>2</v>
      </c>
      <c r="B874" t="s">
        <v>2141</v>
      </c>
      <c r="C874">
        <v>1</v>
      </c>
      <c r="D874" t="s">
        <v>10</v>
      </c>
      <c r="E874" t="s">
        <v>3</v>
      </c>
      <c r="F874" s="2">
        <v>1858.10008008</v>
      </c>
      <c r="G874" s="2">
        <v>5683.6002449505886</v>
      </c>
      <c r="H874" s="2">
        <v>461.31377870117637</v>
      </c>
      <c r="I874">
        <v>12.235294117647058</v>
      </c>
    </row>
    <row r="875" spans="1:9" x14ac:dyDescent="0.25">
      <c r="A875" t="s">
        <v>2</v>
      </c>
      <c r="B875" t="s">
        <v>2107</v>
      </c>
      <c r="C875">
        <v>1</v>
      </c>
      <c r="D875" t="s">
        <v>3</v>
      </c>
      <c r="E875" t="s">
        <v>10</v>
      </c>
      <c r="F875" s="2">
        <v>175.93001001000002</v>
      </c>
      <c r="G875" s="2">
        <v>538.1388541482354</v>
      </c>
      <c r="H875" s="2">
        <v>154.47061885411759</v>
      </c>
      <c r="I875">
        <v>3.0588235294117645</v>
      </c>
    </row>
    <row r="876" spans="1:9" x14ac:dyDescent="0.25">
      <c r="A876" t="s">
        <v>2</v>
      </c>
      <c r="B876" t="s">
        <v>17684</v>
      </c>
      <c r="C876">
        <v>1</v>
      </c>
      <c r="D876" t="s">
        <v>3</v>
      </c>
      <c r="E876" t="s">
        <v>10</v>
      </c>
      <c r="F876" s="2">
        <v>895.28218000999993</v>
      </c>
      <c r="G876" s="2">
        <v>2738.5101976776468</v>
      </c>
      <c r="H876" s="2">
        <v>551.77456944235325</v>
      </c>
      <c r="I876">
        <v>3.0588235294117645</v>
      </c>
    </row>
    <row r="877" spans="1:9" x14ac:dyDescent="0.25">
      <c r="A877" t="s">
        <v>2</v>
      </c>
      <c r="B877" t="s">
        <v>1194</v>
      </c>
      <c r="C877">
        <v>1</v>
      </c>
      <c r="D877" t="s">
        <v>3</v>
      </c>
      <c r="E877" t="s">
        <v>3</v>
      </c>
      <c r="F877" s="2">
        <v>982.28410004</v>
      </c>
      <c r="G877" s="2">
        <v>3004.6337177694118</v>
      </c>
      <c r="H877" s="2" t="s">
        <v>1013</v>
      </c>
      <c r="I877">
        <v>12.235294117647058</v>
      </c>
    </row>
    <row r="878" spans="1:9" x14ac:dyDescent="0.25">
      <c r="A878" t="s">
        <v>2</v>
      </c>
      <c r="B878" t="s">
        <v>2002</v>
      </c>
      <c r="C878">
        <v>1</v>
      </c>
      <c r="D878" t="s">
        <v>3</v>
      </c>
      <c r="E878" t="s">
        <v>10</v>
      </c>
      <c r="F878" s="2">
        <v>186.17198001000003</v>
      </c>
      <c r="G878" s="2">
        <v>569.46723297176482</v>
      </c>
      <c r="H878" s="2">
        <v>108.58224003058818</v>
      </c>
      <c r="I878">
        <v>3.0588235294117645</v>
      </c>
    </row>
    <row r="879" spans="1:9" x14ac:dyDescent="0.25">
      <c r="A879" t="s">
        <v>2</v>
      </c>
      <c r="B879" t="s">
        <v>2103</v>
      </c>
      <c r="C879">
        <v>1</v>
      </c>
      <c r="D879" t="s">
        <v>10</v>
      </c>
      <c r="E879" t="s">
        <v>3</v>
      </c>
      <c r="F879" s="2">
        <v>630.39002001999995</v>
      </c>
      <c r="G879" s="2">
        <v>1928.2518259435292</v>
      </c>
      <c r="H879" s="2">
        <v>359.18752232235295</v>
      </c>
      <c r="I879">
        <v>3.0588235294117645</v>
      </c>
    </row>
    <row r="880" spans="1:9" x14ac:dyDescent="0.25">
      <c r="A880" t="s">
        <v>2</v>
      </c>
      <c r="B880" t="s">
        <v>1448</v>
      </c>
      <c r="C880">
        <v>1</v>
      </c>
      <c r="D880" t="s">
        <v>3</v>
      </c>
      <c r="E880" t="s">
        <v>10</v>
      </c>
      <c r="F880" s="2">
        <v>905.62648002000014</v>
      </c>
      <c r="G880" s="2">
        <v>2770.1515859435299</v>
      </c>
      <c r="H880" s="2">
        <v>362.42030123764607</v>
      </c>
      <c r="I880">
        <v>6.117647058823529</v>
      </c>
    </row>
    <row r="881" spans="1:9" x14ac:dyDescent="0.25">
      <c r="A881" t="s">
        <v>2</v>
      </c>
      <c r="B881" t="s">
        <v>1551</v>
      </c>
      <c r="C881">
        <v>1</v>
      </c>
      <c r="D881" t="s">
        <v>10</v>
      </c>
      <c r="E881" t="s">
        <v>3</v>
      </c>
      <c r="F881" s="2">
        <v>2075.6401601600001</v>
      </c>
      <c r="G881" s="2">
        <v>6349.0169604894118</v>
      </c>
      <c r="H881" s="2">
        <v>1072.9628915199989</v>
      </c>
      <c r="I881">
        <v>24.470588235294116</v>
      </c>
    </row>
    <row r="882" spans="1:9" x14ac:dyDescent="0.25">
      <c r="A882" t="s">
        <v>2</v>
      </c>
      <c r="B882" t="s">
        <v>1542</v>
      </c>
      <c r="C882">
        <v>1</v>
      </c>
      <c r="D882" t="s">
        <v>3</v>
      </c>
      <c r="E882" t="s">
        <v>10</v>
      </c>
      <c r="F882" s="2">
        <v>1579.5988500399999</v>
      </c>
      <c r="G882" s="2">
        <v>4831.7141295341171</v>
      </c>
      <c r="H882" s="2">
        <v>312.30964482823606</v>
      </c>
      <c r="I882">
        <v>12.235294117647058</v>
      </c>
    </row>
    <row r="883" spans="1:9" x14ac:dyDescent="0.25">
      <c r="A883" t="s">
        <v>2</v>
      </c>
      <c r="B883" t="s">
        <v>1878</v>
      </c>
      <c r="C883">
        <v>1</v>
      </c>
      <c r="D883" t="s">
        <v>3</v>
      </c>
      <c r="E883" t="s">
        <v>10</v>
      </c>
      <c r="F883" s="2">
        <v>176.03001001000001</v>
      </c>
      <c r="G883" s="2">
        <v>538.44473650117652</v>
      </c>
      <c r="H883" s="2">
        <v>63.592971795294041</v>
      </c>
      <c r="I883">
        <v>3.0588235294117645</v>
      </c>
    </row>
    <row r="884" spans="1:9" x14ac:dyDescent="0.25">
      <c r="A884" t="s">
        <v>2</v>
      </c>
      <c r="B884" t="s">
        <v>1192</v>
      </c>
      <c r="C884">
        <v>1</v>
      </c>
      <c r="D884" t="s">
        <v>3</v>
      </c>
      <c r="E884" t="s">
        <v>10</v>
      </c>
      <c r="F884" s="2">
        <v>2471.9991001100002</v>
      </c>
      <c r="G884" s="2">
        <v>7561.4090121011768</v>
      </c>
      <c r="H884" s="2">
        <v>736.32342621882208</v>
      </c>
      <c r="I884">
        <v>33.647058823529413</v>
      </c>
    </row>
    <row r="885" spans="1:9" x14ac:dyDescent="0.25">
      <c r="A885" t="s">
        <v>2</v>
      </c>
      <c r="B885" t="s">
        <v>1243</v>
      </c>
      <c r="C885">
        <v>1</v>
      </c>
      <c r="D885" t="s">
        <v>10</v>
      </c>
      <c r="E885" t="s">
        <v>3</v>
      </c>
      <c r="F885" s="2">
        <v>596.01002001999996</v>
      </c>
      <c r="G885" s="2">
        <v>1823.0894730023526</v>
      </c>
      <c r="H885" s="2">
        <v>199.17018585176473</v>
      </c>
      <c r="I885">
        <v>3.0588235294117645</v>
      </c>
    </row>
    <row r="886" spans="1:9" x14ac:dyDescent="0.25">
      <c r="A886" t="s">
        <v>2</v>
      </c>
      <c r="B886" t="s">
        <v>1597</v>
      </c>
      <c r="C886">
        <v>1</v>
      </c>
      <c r="D886" t="s">
        <v>3</v>
      </c>
      <c r="E886" t="s">
        <v>10</v>
      </c>
      <c r="F886" s="2">
        <v>636.70728001999998</v>
      </c>
      <c r="G886" s="2">
        <v>1947.5752094729412</v>
      </c>
      <c r="H886" s="2">
        <v>471.46491300235283</v>
      </c>
      <c r="I886">
        <v>6.117647058823529</v>
      </c>
    </row>
    <row r="887" spans="1:9" x14ac:dyDescent="0.25">
      <c r="A887" t="s">
        <v>2</v>
      </c>
      <c r="B887" t="s">
        <v>1985</v>
      </c>
      <c r="C887">
        <v>1</v>
      </c>
      <c r="D887" t="s">
        <v>3</v>
      </c>
      <c r="E887" t="s">
        <v>10</v>
      </c>
      <c r="F887" s="2">
        <v>504.09158001999998</v>
      </c>
      <c r="G887" s="2">
        <v>1541.9271859435294</v>
      </c>
      <c r="H887" s="2">
        <v>185.97176006117661</v>
      </c>
      <c r="I887">
        <v>6.117647058823529</v>
      </c>
    </row>
    <row r="888" spans="1:9" x14ac:dyDescent="0.25">
      <c r="A888" t="s">
        <v>2</v>
      </c>
      <c r="B888" t="s">
        <v>2155</v>
      </c>
      <c r="C888">
        <v>1</v>
      </c>
      <c r="D888" t="s">
        <v>3</v>
      </c>
      <c r="E888" t="s">
        <v>10</v>
      </c>
      <c r="F888" s="2">
        <v>339.33228000999998</v>
      </c>
      <c r="G888" s="2">
        <v>1037.9575623835292</v>
      </c>
      <c r="H888" s="2">
        <v>720.62132238352967</v>
      </c>
      <c r="I888">
        <v>3.0588235294117645</v>
      </c>
    </row>
    <row r="889" spans="1:9" x14ac:dyDescent="0.25">
      <c r="A889" t="s">
        <v>2</v>
      </c>
      <c r="B889" t="s">
        <v>2040</v>
      </c>
      <c r="C889">
        <v>1</v>
      </c>
      <c r="D889" t="s">
        <v>10</v>
      </c>
      <c r="E889" t="s">
        <v>3</v>
      </c>
      <c r="F889" s="2">
        <v>159.56002002</v>
      </c>
      <c r="G889" s="2">
        <v>488.06594359058818</v>
      </c>
      <c r="H889" s="2">
        <v>50.072910557647127</v>
      </c>
      <c r="I889">
        <v>3.0588235294117645</v>
      </c>
    </row>
    <row r="890" spans="1:9" x14ac:dyDescent="0.25">
      <c r="A890" t="s">
        <v>2</v>
      </c>
      <c r="B890" t="s">
        <v>2159</v>
      </c>
      <c r="C890">
        <v>1</v>
      </c>
      <c r="D890" t="s">
        <v>10</v>
      </c>
      <c r="E890" t="s">
        <v>3</v>
      </c>
      <c r="F890" s="2">
        <v>3925.3900600600009</v>
      </c>
      <c r="G890" s="2">
        <v>12007.075477830591</v>
      </c>
      <c r="H890" s="2">
        <v>587.40417402587877</v>
      </c>
      <c r="I890">
        <v>9.1764705882352953</v>
      </c>
    </row>
    <row r="891" spans="1:9" x14ac:dyDescent="0.25">
      <c r="A891" t="s">
        <v>2</v>
      </c>
      <c r="B891" t="s">
        <v>1680</v>
      </c>
      <c r="C891">
        <v>1</v>
      </c>
      <c r="D891" t="s">
        <v>10</v>
      </c>
      <c r="E891" t="s">
        <v>3</v>
      </c>
      <c r="F891" s="2">
        <v>681.47002001999999</v>
      </c>
      <c r="G891" s="2">
        <v>2084.4965318258824</v>
      </c>
      <c r="H891" s="2">
        <v>125.20263291058833</v>
      </c>
      <c r="I891">
        <v>3.0588235294117645</v>
      </c>
    </row>
    <row r="892" spans="1:9" x14ac:dyDescent="0.25">
      <c r="A892" t="s">
        <v>2</v>
      </c>
      <c r="B892" t="s">
        <v>1684</v>
      </c>
      <c r="C892">
        <v>1</v>
      </c>
      <c r="D892" t="s">
        <v>10</v>
      </c>
      <c r="E892" t="s">
        <v>3</v>
      </c>
      <c r="F892" s="2">
        <v>198.08002002000001</v>
      </c>
      <c r="G892" s="2">
        <v>605.8918259435294</v>
      </c>
      <c r="H892" s="2">
        <v>375.82164938117648</v>
      </c>
      <c r="I892">
        <v>3.0588235294117645</v>
      </c>
    </row>
    <row r="893" spans="1:9" x14ac:dyDescent="0.25">
      <c r="A893" t="s">
        <v>2</v>
      </c>
      <c r="B893" t="s">
        <v>1381</v>
      </c>
      <c r="C893">
        <v>1</v>
      </c>
      <c r="D893" t="s">
        <v>3</v>
      </c>
      <c r="E893" t="s">
        <v>10</v>
      </c>
      <c r="F893" s="2">
        <v>175.93001001000002</v>
      </c>
      <c r="G893" s="2">
        <v>538.1388541482354</v>
      </c>
      <c r="H893" s="2">
        <v>62.858854148235274</v>
      </c>
      <c r="I893">
        <v>3.0588235294117645</v>
      </c>
    </row>
    <row r="894" spans="1:9" x14ac:dyDescent="0.25">
      <c r="A894" t="s">
        <v>2</v>
      </c>
      <c r="B894" t="s">
        <v>1475</v>
      </c>
      <c r="C894">
        <v>1</v>
      </c>
      <c r="D894" t="s">
        <v>3</v>
      </c>
      <c r="E894" t="s">
        <v>10</v>
      </c>
      <c r="F894" s="2">
        <v>427.04179002000006</v>
      </c>
      <c r="G894" s="2">
        <v>1306.2454753552943</v>
      </c>
      <c r="H894" s="2">
        <v>563.91935300235286</v>
      </c>
      <c r="I894">
        <v>6.117647058823529</v>
      </c>
    </row>
    <row r="895" spans="1:9" x14ac:dyDescent="0.25">
      <c r="A895" t="s">
        <v>2</v>
      </c>
      <c r="B895" t="s">
        <v>1264</v>
      </c>
      <c r="C895">
        <v>1</v>
      </c>
      <c r="D895" t="s">
        <v>3</v>
      </c>
      <c r="E895" t="s">
        <v>10</v>
      </c>
      <c r="F895" s="2">
        <v>175.93001001000002</v>
      </c>
      <c r="G895" s="2">
        <v>538.1388541482354</v>
      </c>
      <c r="H895" s="2">
        <v>57.689442383529403</v>
      </c>
      <c r="I895">
        <v>3.0588235294117645</v>
      </c>
    </row>
    <row r="896" spans="1:9" x14ac:dyDescent="0.25">
      <c r="A896" t="s">
        <v>2</v>
      </c>
      <c r="B896" t="s">
        <v>17685</v>
      </c>
      <c r="C896">
        <v>1</v>
      </c>
      <c r="D896" t="s">
        <v>3</v>
      </c>
      <c r="E896" t="s">
        <v>10</v>
      </c>
      <c r="F896" s="2">
        <v>287.02060000999995</v>
      </c>
      <c r="G896" s="2">
        <v>877.94536473647054</v>
      </c>
      <c r="H896" s="2">
        <v>214.05469650117669</v>
      </c>
      <c r="I896">
        <v>3.0588235294117645</v>
      </c>
    </row>
    <row r="897" spans="1:9" x14ac:dyDescent="0.25">
      <c r="A897" t="s">
        <v>2</v>
      </c>
      <c r="B897" t="s">
        <v>1663</v>
      </c>
      <c r="C897">
        <v>1</v>
      </c>
      <c r="D897" t="s">
        <v>10</v>
      </c>
      <c r="E897" t="s">
        <v>3</v>
      </c>
      <c r="F897" s="2">
        <v>138.17002001999998</v>
      </c>
      <c r="G897" s="2">
        <v>422.63770829647058</v>
      </c>
      <c r="H897" s="2">
        <v>115.50114585176482</v>
      </c>
      <c r="I897">
        <v>3.0588235294117645</v>
      </c>
    </row>
    <row r="898" spans="1:9" x14ac:dyDescent="0.25">
      <c r="A898" t="s">
        <v>2</v>
      </c>
      <c r="B898" t="s">
        <v>17686</v>
      </c>
      <c r="C898">
        <v>1</v>
      </c>
      <c r="D898" t="s">
        <v>10</v>
      </c>
      <c r="E898" t="s">
        <v>6</v>
      </c>
      <c r="F898" s="2">
        <v>589.01002001999996</v>
      </c>
      <c r="G898" s="2">
        <v>1801.6777082964704</v>
      </c>
      <c r="H898" s="2">
        <v>313.49885417882388</v>
      </c>
      <c r="I898">
        <v>3.0588235294117645</v>
      </c>
    </row>
    <row r="899" spans="1:9" x14ac:dyDescent="0.25">
      <c r="A899" t="s">
        <v>2</v>
      </c>
      <c r="B899" t="s">
        <v>1245</v>
      </c>
      <c r="C899">
        <v>1</v>
      </c>
      <c r="D899" t="s">
        <v>6</v>
      </c>
      <c r="E899" t="s">
        <v>10</v>
      </c>
      <c r="F899" s="2">
        <v>842.37015020000001</v>
      </c>
      <c r="G899" s="2">
        <v>2576.6616359058826</v>
      </c>
      <c r="H899" s="2">
        <v>764.766905576471</v>
      </c>
      <c r="I899">
        <v>15.294117647058824</v>
      </c>
    </row>
    <row r="900" spans="1:9" x14ac:dyDescent="0.25">
      <c r="A900" t="s">
        <v>2</v>
      </c>
      <c r="B900" t="s">
        <v>2133</v>
      </c>
      <c r="C900">
        <v>1</v>
      </c>
      <c r="D900" t="s">
        <v>3</v>
      </c>
      <c r="E900" t="s">
        <v>10</v>
      </c>
      <c r="F900" s="2">
        <v>314.60716001000003</v>
      </c>
      <c r="G900" s="2">
        <v>962.32778356000006</v>
      </c>
      <c r="H900" s="2">
        <v>67.822865912941253</v>
      </c>
      <c r="I900">
        <v>3.0588235294117645</v>
      </c>
    </row>
    <row r="901" spans="1:9" x14ac:dyDescent="0.25">
      <c r="A901" t="s">
        <v>2</v>
      </c>
      <c r="B901" t="s">
        <v>2095</v>
      </c>
      <c r="C901">
        <v>1</v>
      </c>
      <c r="D901" t="s">
        <v>3</v>
      </c>
      <c r="E901" t="s">
        <v>10</v>
      </c>
      <c r="F901" s="2">
        <v>3932.0266300800004</v>
      </c>
      <c r="G901" s="2">
        <v>12027.375574362353</v>
      </c>
      <c r="H901" s="2">
        <v>2646.5355037741151</v>
      </c>
      <c r="I901">
        <v>24.470588235294116</v>
      </c>
    </row>
    <row r="902" spans="1:9" x14ac:dyDescent="0.25">
      <c r="A902" t="s">
        <v>2</v>
      </c>
      <c r="B902" t="s">
        <v>1787</v>
      </c>
      <c r="C902">
        <v>1</v>
      </c>
      <c r="D902" t="s">
        <v>10</v>
      </c>
      <c r="E902" t="s">
        <v>3</v>
      </c>
      <c r="F902" s="2">
        <v>300.69004003999999</v>
      </c>
      <c r="G902" s="2">
        <v>919.75776953411764</v>
      </c>
      <c r="H902" s="2">
        <v>185.14844699764728</v>
      </c>
      <c r="I902">
        <v>6.117647058823529</v>
      </c>
    </row>
    <row r="903" spans="1:9" x14ac:dyDescent="0.25">
      <c r="A903" t="s">
        <v>2</v>
      </c>
      <c r="B903" t="s">
        <v>17687</v>
      </c>
      <c r="C903">
        <v>1</v>
      </c>
      <c r="D903" t="s">
        <v>3</v>
      </c>
      <c r="E903" t="s">
        <v>10</v>
      </c>
      <c r="F903" s="2">
        <v>1126.9662300099999</v>
      </c>
      <c r="G903" s="2">
        <v>3447.1908212070584</v>
      </c>
      <c r="H903" s="2">
        <v>411.97394591294096</v>
      </c>
      <c r="I903">
        <v>3.0588235294117645</v>
      </c>
    </row>
    <row r="904" spans="1:9" x14ac:dyDescent="0.25">
      <c r="A904" t="s">
        <v>2</v>
      </c>
      <c r="B904" t="s">
        <v>1689</v>
      </c>
      <c r="C904">
        <v>1</v>
      </c>
      <c r="D904" t="s">
        <v>3</v>
      </c>
      <c r="E904" t="s">
        <v>10</v>
      </c>
      <c r="F904" s="2">
        <v>1393.62897006</v>
      </c>
      <c r="G904" s="2">
        <v>4262.8650848894113</v>
      </c>
      <c r="H904" s="2">
        <v>1078.3917531247059</v>
      </c>
      <c r="I904">
        <v>18.352941176470591</v>
      </c>
    </row>
    <row r="905" spans="1:9" x14ac:dyDescent="0.25">
      <c r="A905" t="s">
        <v>2</v>
      </c>
      <c r="B905" t="s">
        <v>1897</v>
      </c>
      <c r="C905">
        <v>1</v>
      </c>
      <c r="D905" t="s">
        <v>6</v>
      </c>
      <c r="E905" t="s">
        <v>10</v>
      </c>
      <c r="F905" s="2">
        <v>1031.8201501999999</v>
      </c>
      <c r="G905" s="2">
        <v>3156.155753552941</v>
      </c>
      <c r="H905" s="2">
        <v>714.32690557647095</v>
      </c>
      <c r="I905">
        <v>15.294117647058824</v>
      </c>
    </row>
    <row r="906" spans="1:9" x14ac:dyDescent="0.25">
      <c r="A906" t="s">
        <v>2</v>
      </c>
      <c r="B906" t="s">
        <v>1228</v>
      </c>
      <c r="C906">
        <v>1</v>
      </c>
      <c r="D906" t="s">
        <v>6</v>
      </c>
      <c r="E906" t="s">
        <v>3</v>
      </c>
      <c r="F906" s="2">
        <v>7251.5407209599998</v>
      </c>
      <c r="G906" s="2">
        <v>22181.183381760002</v>
      </c>
      <c r="H906" s="2">
        <v>1136.2893460329449</v>
      </c>
      <c r="I906">
        <v>73.411764705882362</v>
      </c>
    </row>
    <row r="907" spans="1:9" x14ac:dyDescent="0.25">
      <c r="A907" t="s">
        <v>2</v>
      </c>
      <c r="B907" t="s">
        <v>17688</v>
      </c>
      <c r="C907">
        <v>1</v>
      </c>
      <c r="D907" t="s">
        <v>10</v>
      </c>
      <c r="E907" t="s">
        <v>3</v>
      </c>
      <c r="F907" s="2">
        <v>1789.9200800800002</v>
      </c>
      <c r="G907" s="2">
        <v>5475.049656715295</v>
      </c>
      <c r="H907" s="2">
        <v>432.78486575999875</v>
      </c>
      <c r="I907">
        <v>12.235294117647058</v>
      </c>
    </row>
    <row r="908" spans="1:9" x14ac:dyDescent="0.25">
      <c r="A908" t="s">
        <v>2</v>
      </c>
      <c r="B908" t="s">
        <v>17689</v>
      </c>
      <c r="C908">
        <v>1</v>
      </c>
      <c r="D908" t="s">
        <v>10</v>
      </c>
      <c r="E908" t="s">
        <v>3</v>
      </c>
      <c r="F908" s="2">
        <v>320.38002002000002</v>
      </c>
      <c r="G908" s="2">
        <v>979.98594359058825</v>
      </c>
      <c r="H908" s="2">
        <v>196.54094349882342</v>
      </c>
      <c r="I908">
        <v>3.0588235294117645</v>
      </c>
    </row>
    <row r="909" spans="1:9" x14ac:dyDescent="0.25">
      <c r="A909" t="s">
        <v>2</v>
      </c>
      <c r="B909" t="s">
        <v>1805</v>
      </c>
      <c r="C909">
        <v>1</v>
      </c>
      <c r="D909" t="s">
        <v>3</v>
      </c>
      <c r="E909" t="s">
        <v>10</v>
      </c>
      <c r="F909" s="2">
        <v>5440.8363301099998</v>
      </c>
      <c r="G909" s="2">
        <v>16642.558186218823</v>
      </c>
      <c r="H909" s="2">
        <v>2466.6471932776453</v>
      </c>
      <c r="I909">
        <v>33.647058823529413</v>
      </c>
    </row>
    <row r="910" spans="1:9" x14ac:dyDescent="0.25">
      <c r="A910" t="s">
        <v>2</v>
      </c>
      <c r="B910" t="s">
        <v>1311</v>
      </c>
      <c r="C910">
        <v>1</v>
      </c>
      <c r="D910" t="s">
        <v>3</v>
      </c>
      <c r="E910" t="s">
        <v>10</v>
      </c>
      <c r="F910" s="2">
        <v>426.70925002000001</v>
      </c>
      <c r="G910" s="2">
        <v>1305.2282941788237</v>
      </c>
      <c r="H910" s="2">
        <v>135.84476947294112</v>
      </c>
      <c r="I910">
        <v>6.117647058823529</v>
      </c>
    </row>
    <row r="911" spans="1:9" x14ac:dyDescent="0.25">
      <c r="A911" t="s">
        <v>2</v>
      </c>
      <c r="B911" t="s">
        <v>1325</v>
      </c>
      <c r="C911">
        <v>1</v>
      </c>
      <c r="D911" t="s">
        <v>3</v>
      </c>
      <c r="E911" t="s">
        <v>10</v>
      </c>
      <c r="F911" s="2">
        <v>11123.442880319999</v>
      </c>
      <c r="G911" s="2">
        <v>34024.648810390587</v>
      </c>
      <c r="H911" s="2">
        <v>5310.5133769180929</v>
      </c>
      <c r="I911">
        <v>97.882352941176464</v>
      </c>
    </row>
    <row r="912" spans="1:9" x14ac:dyDescent="0.25">
      <c r="A912" t="s">
        <v>2</v>
      </c>
      <c r="B912" t="s">
        <v>1650</v>
      </c>
      <c r="C912">
        <v>1</v>
      </c>
      <c r="D912" t="s">
        <v>3</v>
      </c>
      <c r="E912" t="s">
        <v>10</v>
      </c>
      <c r="F912" s="2">
        <v>178.23449001000003</v>
      </c>
      <c r="G912" s="2">
        <v>545.18785179529414</v>
      </c>
      <c r="H912" s="2">
        <v>100.04044473647048</v>
      </c>
      <c r="I912">
        <v>3.0588235294117645</v>
      </c>
    </row>
    <row r="913" spans="1:9" x14ac:dyDescent="0.25">
      <c r="A913" t="s">
        <v>2</v>
      </c>
      <c r="B913" t="s">
        <v>17690</v>
      </c>
      <c r="C913">
        <v>1</v>
      </c>
      <c r="D913" t="s">
        <v>3</v>
      </c>
      <c r="E913" t="s">
        <v>10</v>
      </c>
      <c r="F913" s="2">
        <v>358.07792001000001</v>
      </c>
      <c r="G913" s="2">
        <v>1095.2971670894119</v>
      </c>
      <c r="H913" s="2">
        <v>49.681717677647065</v>
      </c>
      <c r="I913">
        <v>3.0588235294117645</v>
      </c>
    </row>
    <row r="914" spans="1:9" x14ac:dyDescent="0.25">
      <c r="A914" t="s">
        <v>2</v>
      </c>
      <c r="B914" t="s">
        <v>1548</v>
      </c>
      <c r="C914">
        <v>1</v>
      </c>
      <c r="D914" t="s">
        <v>3</v>
      </c>
      <c r="E914" t="s">
        <v>10</v>
      </c>
      <c r="F914" s="2">
        <v>5767.7888800899991</v>
      </c>
      <c r="G914" s="2">
        <v>17642.648339098821</v>
      </c>
      <c r="H914" s="2">
        <v>2827.7028002752963</v>
      </c>
      <c r="I914">
        <v>27.529411764705884</v>
      </c>
    </row>
    <row r="915" spans="1:9" x14ac:dyDescent="0.25">
      <c r="A915" t="s">
        <v>2</v>
      </c>
      <c r="B915" t="s">
        <v>1682</v>
      </c>
      <c r="C915">
        <v>1</v>
      </c>
      <c r="D915" t="s">
        <v>10</v>
      </c>
      <c r="E915" t="s">
        <v>3</v>
      </c>
      <c r="F915" s="2">
        <v>6294.308891748572</v>
      </c>
      <c r="G915" s="2">
        <v>19253.180139466218</v>
      </c>
      <c r="H915" s="2">
        <v>1426.5813621996613</v>
      </c>
      <c r="I915">
        <v>48.941176470588232</v>
      </c>
    </row>
    <row r="916" spans="1:9" x14ac:dyDescent="0.25">
      <c r="A916" t="s">
        <v>2</v>
      </c>
      <c r="B916" t="s">
        <v>1744</v>
      </c>
      <c r="C916">
        <v>1</v>
      </c>
      <c r="D916" t="s">
        <v>3</v>
      </c>
      <c r="E916" t="s">
        <v>10</v>
      </c>
      <c r="F916" s="2">
        <v>175.93001001000002</v>
      </c>
      <c r="G916" s="2">
        <v>538.1388541482354</v>
      </c>
      <c r="H916" s="2">
        <v>127.40003061882341</v>
      </c>
      <c r="I916">
        <v>3.0588235294117645</v>
      </c>
    </row>
    <row r="917" spans="1:9" x14ac:dyDescent="0.25">
      <c r="A917" t="s">
        <v>2</v>
      </c>
      <c r="B917" t="s">
        <v>1421</v>
      </c>
      <c r="C917">
        <v>1</v>
      </c>
      <c r="D917" t="s">
        <v>10</v>
      </c>
      <c r="E917" t="s">
        <v>3</v>
      </c>
      <c r="F917" s="2">
        <v>3620.3501201199997</v>
      </c>
      <c r="G917" s="2">
        <v>11074.012132131764</v>
      </c>
      <c r="H917" s="2">
        <v>268.29944452235259</v>
      </c>
      <c r="I917">
        <v>18.352941176470591</v>
      </c>
    </row>
    <row r="918" spans="1:9" x14ac:dyDescent="0.25">
      <c r="A918" t="s">
        <v>2</v>
      </c>
      <c r="B918" t="s">
        <v>2024</v>
      </c>
      <c r="C918">
        <v>1</v>
      </c>
      <c r="D918" t="s">
        <v>10</v>
      </c>
      <c r="E918" t="s">
        <v>3</v>
      </c>
      <c r="F918" s="2">
        <v>2451.9301201200001</v>
      </c>
      <c r="G918" s="2">
        <v>7500.0215438964706</v>
      </c>
      <c r="H918" s="2">
        <v>664.86936922823509</v>
      </c>
      <c r="I918">
        <v>18.352941176470591</v>
      </c>
    </row>
    <row r="919" spans="1:9" x14ac:dyDescent="0.25">
      <c r="A919" t="s">
        <v>2</v>
      </c>
      <c r="B919" t="s">
        <v>1279</v>
      </c>
      <c r="C919">
        <v>1</v>
      </c>
      <c r="D919" t="s">
        <v>3</v>
      </c>
      <c r="E919" t="s">
        <v>10</v>
      </c>
      <c r="F919" s="2">
        <v>2694.9665200499999</v>
      </c>
      <c r="G919" s="2">
        <v>8243.4270025058831</v>
      </c>
      <c r="H919" s="2">
        <v>2618.1497742705869</v>
      </c>
      <c r="I919">
        <v>15.294117647058824</v>
      </c>
    </row>
    <row r="920" spans="1:9" x14ac:dyDescent="0.25">
      <c r="A920" t="s">
        <v>2</v>
      </c>
      <c r="B920" t="s">
        <v>2036</v>
      </c>
      <c r="C920">
        <v>1</v>
      </c>
      <c r="D920" t="s">
        <v>3</v>
      </c>
      <c r="E920" t="s">
        <v>10</v>
      </c>
      <c r="F920" s="2">
        <v>1143.8632900399998</v>
      </c>
      <c r="G920" s="2">
        <v>3498.8759460047049</v>
      </c>
      <c r="H920" s="2">
        <v>394.0278283576481</v>
      </c>
      <c r="I920">
        <v>12.235294117647058</v>
      </c>
    </row>
    <row r="921" spans="1:9" x14ac:dyDescent="0.25">
      <c r="A921" t="s">
        <v>2</v>
      </c>
      <c r="B921" t="s">
        <v>2148</v>
      </c>
      <c r="C921">
        <v>1</v>
      </c>
      <c r="D921" t="s">
        <v>10</v>
      </c>
      <c r="E921" t="s">
        <v>3</v>
      </c>
      <c r="F921" s="2">
        <v>871.80002001999992</v>
      </c>
      <c r="G921" s="2">
        <v>2666.6824141788234</v>
      </c>
      <c r="H921" s="2">
        <v>532.72137173411761</v>
      </c>
      <c r="I921">
        <v>3.0588235294117645</v>
      </c>
    </row>
    <row r="922" spans="1:9" x14ac:dyDescent="0.25">
      <c r="A922" t="s">
        <v>2</v>
      </c>
      <c r="B922" t="s">
        <v>1182</v>
      </c>
      <c r="C922">
        <v>1</v>
      </c>
      <c r="D922" t="s">
        <v>6</v>
      </c>
      <c r="E922" t="s">
        <v>3</v>
      </c>
      <c r="F922" s="2">
        <v>10371.111562080001</v>
      </c>
      <c r="G922" s="2">
        <v>31723.400072244709</v>
      </c>
      <c r="H922" s="2">
        <v>8685.1276916987972</v>
      </c>
      <c r="I922">
        <v>159.05882352941177</v>
      </c>
    </row>
    <row r="923" spans="1:9" x14ac:dyDescent="0.25">
      <c r="A923" t="s">
        <v>2</v>
      </c>
      <c r="B923" t="s">
        <v>1463</v>
      </c>
      <c r="C923">
        <v>1</v>
      </c>
      <c r="D923" t="s">
        <v>6</v>
      </c>
      <c r="E923" t="s">
        <v>10</v>
      </c>
      <c r="F923" s="2">
        <v>9365.660931239996</v>
      </c>
      <c r="G923" s="2">
        <v>28647.904024969401</v>
      </c>
      <c r="H923" s="2">
        <v>8283.9661086917731</v>
      </c>
      <c r="I923">
        <v>94.82352941176471</v>
      </c>
    </row>
    <row r="924" spans="1:9" x14ac:dyDescent="0.25">
      <c r="A924" t="s">
        <v>2</v>
      </c>
      <c r="B924" t="s">
        <v>1825</v>
      </c>
      <c r="C924">
        <v>1</v>
      </c>
      <c r="D924" t="s">
        <v>6</v>
      </c>
      <c r="E924" t="s">
        <v>3</v>
      </c>
      <c r="F924" s="2">
        <v>2829.8503604800003</v>
      </c>
      <c r="G924" s="2">
        <v>8656.0128673505897</v>
      </c>
      <c r="H924" s="2">
        <v>38.752509487056855</v>
      </c>
      <c r="I924">
        <v>36.705882352941181</v>
      </c>
    </row>
    <row r="925" spans="1:9" x14ac:dyDescent="0.25">
      <c r="A925" t="s">
        <v>2</v>
      </c>
      <c r="B925" t="s">
        <v>17691</v>
      </c>
      <c r="C925">
        <v>1</v>
      </c>
      <c r="D925" t="s">
        <v>3</v>
      </c>
      <c r="E925" t="s">
        <v>10</v>
      </c>
      <c r="F925" s="2">
        <v>304.24002002000003</v>
      </c>
      <c r="G925" s="2">
        <v>930.61653182588236</v>
      </c>
      <c r="H925" s="2">
        <v>461.39300241411746</v>
      </c>
      <c r="I925">
        <v>6.117647058823529</v>
      </c>
    </row>
    <row r="926" spans="1:9" x14ac:dyDescent="0.25">
      <c r="A926" t="s">
        <v>2</v>
      </c>
      <c r="B926" t="s">
        <v>1582</v>
      </c>
      <c r="C926">
        <v>1</v>
      </c>
      <c r="D926" t="s">
        <v>6</v>
      </c>
      <c r="E926" t="s">
        <v>3</v>
      </c>
      <c r="F926" s="2">
        <v>3456.4304806400005</v>
      </c>
      <c r="G926" s="2">
        <v>10572.610881957649</v>
      </c>
      <c r="H926" s="2">
        <v>2110.5153726494068</v>
      </c>
      <c r="I926">
        <v>48.941176470588232</v>
      </c>
    </row>
    <row r="927" spans="1:9" x14ac:dyDescent="0.25">
      <c r="A927" t="s">
        <v>2</v>
      </c>
      <c r="B927" t="s">
        <v>1275</v>
      </c>
      <c r="C927">
        <v>1</v>
      </c>
      <c r="D927" t="s">
        <v>6</v>
      </c>
      <c r="E927" t="s">
        <v>10</v>
      </c>
      <c r="F927" s="2">
        <v>1729.6202102799998</v>
      </c>
      <c r="G927" s="2">
        <v>5290.6029961505874</v>
      </c>
      <c r="H927" s="2">
        <v>400.00213839529488</v>
      </c>
      <c r="I927">
        <v>21.411764705882351</v>
      </c>
    </row>
    <row r="928" spans="1:9" x14ac:dyDescent="0.25">
      <c r="A928" t="s">
        <v>2</v>
      </c>
      <c r="B928" t="s">
        <v>1666</v>
      </c>
      <c r="C928">
        <v>1</v>
      </c>
      <c r="D928" t="s">
        <v>10</v>
      </c>
      <c r="E928" t="s">
        <v>3</v>
      </c>
      <c r="F928" s="2">
        <v>2542.1301201200004</v>
      </c>
      <c r="G928" s="2">
        <v>7775.9274262494127</v>
      </c>
      <c r="H928" s="2">
        <v>723.41155040470551</v>
      </c>
      <c r="I928">
        <v>18.352941176470591</v>
      </c>
    </row>
    <row r="929" spans="1:9" x14ac:dyDescent="0.25">
      <c r="A929" t="s">
        <v>2</v>
      </c>
      <c r="B929" t="s">
        <v>1515</v>
      </c>
      <c r="C929">
        <v>1</v>
      </c>
      <c r="D929" t="s">
        <v>6</v>
      </c>
      <c r="E929" t="s">
        <v>3</v>
      </c>
      <c r="F929" s="2">
        <v>1257.65009012</v>
      </c>
      <c r="G929" s="2">
        <v>3846.9296874258821</v>
      </c>
      <c r="H929" s="2">
        <v>543.79308913647037</v>
      </c>
      <c r="I929">
        <v>9.1764705882352953</v>
      </c>
    </row>
    <row r="930" spans="1:9" x14ac:dyDescent="0.25">
      <c r="A930" t="s">
        <v>2</v>
      </c>
      <c r="B930" t="s">
        <v>2005</v>
      </c>
      <c r="C930">
        <v>1</v>
      </c>
      <c r="D930" t="s">
        <v>3</v>
      </c>
      <c r="E930" t="s">
        <v>10</v>
      </c>
      <c r="F930" s="2">
        <v>472.14526000999996</v>
      </c>
      <c r="G930" s="2">
        <v>1444.2090306188234</v>
      </c>
      <c r="H930" s="2">
        <v>604.28514826588219</v>
      </c>
      <c r="I930">
        <v>3.0588235294117645</v>
      </c>
    </row>
    <row r="931" spans="1:9" x14ac:dyDescent="0.25">
      <c r="A931" t="s">
        <v>2</v>
      </c>
      <c r="B931" t="s">
        <v>1958</v>
      </c>
      <c r="C931">
        <v>1</v>
      </c>
      <c r="D931" t="s">
        <v>10</v>
      </c>
      <c r="E931" t="s">
        <v>3</v>
      </c>
      <c r="F931" s="2">
        <v>3067.6800800800002</v>
      </c>
      <c r="G931" s="2">
        <v>9383.4920096564711</v>
      </c>
      <c r="H931" s="2">
        <v>1802.3516281129398</v>
      </c>
      <c r="I931">
        <v>12.235294117647058</v>
      </c>
    </row>
    <row r="932" spans="1:9" x14ac:dyDescent="0.25">
      <c r="A932" t="s">
        <v>2</v>
      </c>
      <c r="B932" t="s">
        <v>17692</v>
      </c>
      <c r="C932">
        <v>1</v>
      </c>
      <c r="D932" t="s">
        <v>10</v>
      </c>
      <c r="E932" t="s">
        <v>3</v>
      </c>
      <c r="F932" s="2">
        <v>305.69002002000002</v>
      </c>
      <c r="G932" s="2">
        <v>935.05182594352948</v>
      </c>
      <c r="H932" s="2">
        <v>135.48771291058821</v>
      </c>
      <c r="I932">
        <v>3.0588235294117645</v>
      </c>
    </row>
    <row r="933" spans="1:9" x14ac:dyDescent="0.25">
      <c r="A933" t="s">
        <v>2</v>
      </c>
      <c r="B933" t="s">
        <v>1442</v>
      </c>
      <c r="C933">
        <v>1</v>
      </c>
      <c r="D933" t="s">
        <v>3</v>
      </c>
      <c r="E933" t="s">
        <v>10</v>
      </c>
      <c r="F933" s="2">
        <v>1627.1755200699999</v>
      </c>
      <c r="G933" s="2">
        <v>4977.2427672729409</v>
      </c>
      <c r="H933" s="2">
        <v>78.778837861176612</v>
      </c>
      <c r="I933">
        <v>21.411764705882351</v>
      </c>
    </row>
    <row r="934" spans="1:9" x14ac:dyDescent="0.25">
      <c r="A934" t="s">
        <v>2</v>
      </c>
      <c r="B934" t="s">
        <v>1956</v>
      </c>
      <c r="C934">
        <v>1</v>
      </c>
      <c r="D934" t="s">
        <v>10</v>
      </c>
      <c r="E934" t="s">
        <v>3</v>
      </c>
      <c r="F934" s="2">
        <v>1440.3701001000002</v>
      </c>
      <c r="G934" s="2">
        <v>4405.837953247059</v>
      </c>
      <c r="H934" s="2">
        <v>1983.2486469058804</v>
      </c>
      <c r="I934">
        <v>15.294117647058824</v>
      </c>
    </row>
    <row r="935" spans="1:9" x14ac:dyDescent="0.25">
      <c r="A935" t="s">
        <v>2</v>
      </c>
      <c r="B935" t="s">
        <v>2023</v>
      </c>
      <c r="C935">
        <v>1</v>
      </c>
      <c r="D935" t="s">
        <v>3</v>
      </c>
      <c r="E935" t="s">
        <v>10</v>
      </c>
      <c r="F935" s="2">
        <v>3763.9377400399999</v>
      </c>
      <c r="G935" s="2">
        <v>11513.221322475294</v>
      </c>
      <c r="H935" s="2">
        <v>3776.4306871811759</v>
      </c>
      <c r="I935">
        <v>12.235294117647058</v>
      </c>
    </row>
    <row r="936" spans="1:9" x14ac:dyDescent="0.25">
      <c r="A936" t="s">
        <v>2</v>
      </c>
      <c r="B936" t="s">
        <v>1889</v>
      </c>
      <c r="C936">
        <v>1</v>
      </c>
      <c r="D936" t="s">
        <v>10</v>
      </c>
      <c r="E936" t="s">
        <v>3</v>
      </c>
      <c r="F936" s="2">
        <v>2815.9101000999995</v>
      </c>
      <c r="G936" s="2">
        <v>8613.3720708941164</v>
      </c>
      <c r="H936" s="2">
        <v>888.11108925882695</v>
      </c>
      <c r="I936">
        <v>15.294117647058824</v>
      </c>
    </row>
    <row r="937" spans="1:9" x14ac:dyDescent="0.25">
      <c r="A937" t="s">
        <v>2</v>
      </c>
      <c r="B937" t="s">
        <v>1842</v>
      </c>
      <c r="C937">
        <v>1</v>
      </c>
      <c r="D937" t="s">
        <v>10</v>
      </c>
      <c r="E937" t="s">
        <v>3</v>
      </c>
      <c r="F937" s="2">
        <v>716.15002002000006</v>
      </c>
      <c r="G937" s="2">
        <v>2190.5765318258827</v>
      </c>
      <c r="H937" s="2">
        <v>221.42116938117618</v>
      </c>
      <c r="I937">
        <v>3.0588235294117645</v>
      </c>
    </row>
    <row r="938" spans="1:9" x14ac:dyDescent="0.25">
      <c r="A938" t="s">
        <v>2</v>
      </c>
      <c r="B938" t="s">
        <v>1546</v>
      </c>
      <c r="C938">
        <v>1</v>
      </c>
      <c r="D938" t="s">
        <v>10</v>
      </c>
      <c r="E938" t="s">
        <v>3</v>
      </c>
      <c r="F938" s="2">
        <v>11163.420920920005</v>
      </c>
      <c r="G938" s="2">
        <v>34146.934581637666</v>
      </c>
      <c r="H938" s="2">
        <v>5798.2801868282022</v>
      </c>
      <c r="I938">
        <v>140.70588235294119</v>
      </c>
    </row>
    <row r="939" spans="1:9" x14ac:dyDescent="0.25">
      <c r="A939" t="s">
        <v>2</v>
      </c>
      <c r="B939" t="s">
        <v>17693</v>
      </c>
      <c r="C939">
        <v>1</v>
      </c>
      <c r="D939" t="s">
        <v>10</v>
      </c>
      <c r="E939" t="s">
        <v>6</v>
      </c>
      <c r="F939" s="2">
        <v>378.83002002000001</v>
      </c>
      <c r="G939" s="2">
        <v>1158.7741788847059</v>
      </c>
      <c r="H939" s="2">
        <v>31.903560061176286</v>
      </c>
      <c r="I939">
        <v>3.0588235294117645</v>
      </c>
    </row>
    <row r="940" spans="1:9" x14ac:dyDescent="0.25">
      <c r="A940" t="s">
        <v>2</v>
      </c>
      <c r="B940" t="s">
        <v>1483</v>
      </c>
      <c r="C940">
        <v>1</v>
      </c>
      <c r="D940" t="s">
        <v>10</v>
      </c>
      <c r="E940" t="s">
        <v>3</v>
      </c>
      <c r="F940" s="2">
        <v>663.16004004000001</v>
      </c>
      <c r="G940" s="2">
        <v>2028.48953424</v>
      </c>
      <c r="H940" s="2">
        <v>613.67231052705881</v>
      </c>
      <c r="I940">
        <v>6.117647058823529</v>
      </c>
    </row>
    <row r="941" spans="1:9" x14ac:dyDescent="0.25">
      <c r="A941" t="s">
        <v>2</v>
      </c>
      <c r="B941" t="s">
        <v>1806</v>
      </c>
      <c r="C941">
        <v>1</v>
      </c>
      <c r="D941" t="s">
        <v>10</v>
      </c>
      <c r="E941" t="s">
        <v>3</v>
      </c>
      <c r="F941" s="2">
        <v>1411.1900600599997</v>
      </c>
      <c r="G941" s="2">
        <v>4316.581360183528</v>
      </c>
      <c r="H941" s="2">
        <v>1557.8776657905885</v>
      </c>
      <c r="I941">
        <v>9.1764705882352953</v>
      </c>
    </row>
    <row r="942" spans="1:9" x14ac:dyDescent="0.25">
      <c r="A942" t="s">
        <v>2</v>
      </c>
      <c r="B942" t="s">
        <v>2124</v>
      </c>
      <c r="C942">
        <v>1</v>
      </c>
      <c r="D942" t="s">
        <v>10</v>
      </c>
      <c r="E942" t="s">
        <v>6</v>
      </c>
      <c r="F942" s="2">
        <v>1199.80008008</v>
      </c>
      <c r="G942" s="2">
        <v>3669.976715538824</v>
      </c>
      <c r="H942" s="2">
        <v>511.95541671529367</v>
      </c>
      <c r="I942">
        <v>12.235294117647058</v>
      </c>
    </row>
    <row r="943" spans="1:9" x14ac:dyDescent="0.25">
      <c r="A943" t="s">
        <v>2</v>
      </c>
      <c r="B943" t="s">
        <v>1854</v>
      </c>
      <c r="C943">
        <v>1</v>
      </c>
      <c r="D943" t="s">
        <v>3</v>
      </c>
      <c r="E943" t="s">
        <v>10</v>
      </c>
      <c r="F943" s="2">
        <v>163.45305001</v>
      </c>
      <c r="G943" s="2">
        <v>499.97403532470588</v>
      </c>
      <c r="H943" s="2">
        <v>662.07308473647049</v>
      </c>
      <c r="I943">
        <v>3.0588235294117645</v>
      </c>
    </row>
    <row r="944" spans="1:9" x14ac:dyDescent="0.25">
      <c r="A944" t="s">
        <v>2</v>
      </c>
      <c r="B944" t="s">
        <v>1303</v>
      </c>
      <c r="C944">
        <v>1</v>
      </c>
      <c r="D944" t="s">
        <v>6</v>
      </c>
      <c r="E944" t="s">
        <v>10</v>
      </c>
      <c r="F944" s="2">
        <v>2756.1303604799996</v>
      </c>
      <c r="G944" s="2">
        <v>8430.5163967623521</v>
      </c>
      <c r="H944" s="2">
        <v>950.59022044235348</v>
      </c>
      <c r="I944">
        <v>36.705882352941181</v>
      </c>
    </row>
    <row r="945" spans="1:9" x14ac:dyDescent="0.25">
      <c r="A945" t="s">
        <v>2</v>
      </c>
      <c r="B945" t="s">
        <v>1257</v>
      </c>
      <c r="C945">
        <v>1</v>
      </c>
      <c r="D945" t="s">
        <v>3</v>
      </c>
      <c r="E945" t="s">
        <v>3</v>
      </c>
      <c r="F945" s="2">
        <v>7658.5187901699992</v>
      </c>
      <c r="G945" s="2">
        <v>23426.057475814116</v>
      </c>
      <c r="H945" s="2" t="s">
        <v>1013</v>
      </c>
      <c r="I945">
        <v>52</v>
      </c>
    </row>
    <row r="946" spans="1:9" x14ac:dyDescent="0.25">
      <c r="A946" t="s">
        <v>2</v>
      </c>
      <c r="B946" t="s">
        <v>1948</v>
      </c>
      <c r="C946">
        <v>1</v>
      </c>
      <c r="D946" t="s">
        <v>3</v>
      </c>
      <c r="E946" t="s">
        <v>10</v>
      </c>
      <c r="F946" s="2">
        <v>619.99199002</v>
      </c>
      <c r="G946" s="2">
        <v>1896.4460871199999</v>
      </c>
      <c r="H946" s="2">
        <v>16.205800061176486</v>
      </c>
      <c r="I946">
        <v>6.117647058823529</v>
      </c>
    </row>
    <row r="947" spans="1:9" x14ac:dyDescent="0.25">
      <c r="A947" t="s">
        <v>2</v>
      </c>
      <c r="B947" t="s">
        <v>1261</v>
      </c>
      <c r="C947">
        <v>1</v>
      </c>
      <c r="D947" t="s">
        <v>10</v>
      </c>
      <c r="E947" t="s">
        <v>3</v>
      </c>
      <c r="F947" s="2">
        <v>1482.5600600600001</v>
      </c>
      <c r="G947" s="2">
        <v>4534.8895954776472</v>
      </c>
      <c r="H947" s="2">
        <v>272.05298814352921</v>
      </c>
      <c r="I947">
        <v>9.1764705882352953</v>
      </c>
    </row>
    <row r="948" spans="1:9" x14ac:dyDescent="0.25">
      <c r="A948" t="s">
        <v>2</v>
      </c>
      <c r="B948" t="s">
        <v>1988</v>
      </c>
      <c r="C948">
        <v>1</v>
      </c>
      <c r="D948" t="s">
        <v>10</v>
      </c>
      <c r="E948" t="s">
        <v>3</v>
      </c>
      <c r="F948" s="2">
        <v>232.60002002000002</v>
      </c>
      <c r="G948" s="2">
        <v>711.48241417882355</v>
      </c>
      <c r="H948" s="2">
        <v>458.74106349882328</v>
      </c>
      <c r="I948">
        <v>3.0588235294117645</v>
      </c>
    </row>
    <row r="949" spans="1:9" x14ac:dyDescent="0.25">
      <c r="A949" t="s">
        <v>2</v>
      </c>
      <c r="B949" t="s">
        <v>1883</v>
      </c>
      <c r="C949">
        <v>1</v>
      </c>
      <c r="D949" t="s">
        <v>6</v>
      </c>
      <c r="E949" t="s">
        <v>3</v>
      </c>
      <c r="F949" s="2">
        <v>386.05009012000005</v>
      </c>
      <c r="G949" s="2">
        <v>1180.8590991905885</v>
      </c>
      <c r="H949" s="2">
        <v>577.1945244305881</v>
      </c>
      <c r="I949">
        <v>9.1764705882352953</v>
      </c>
    </row>
    <row r="950" spans="1:9" x14ac:dyDescent="0.25">
      <c r="A950" t="s">
        <v>2</v>
      </c>
      <c r="B950" t="s">
        <v>1186</v>
      </c>
      <c r="C950">
        <v>1</v>
      </c>
      <c r="D950" t="s">
        <v>6</v>
      </c>
      <c r="E950" t="s">
        <v>10</v>
      </c>
      <c r="F950" s="2">
        <v>3515.320660880001</v>
      </c>
      <c r="G950" s="2">
        <v>10752.745550927062</v>
      </c>
      <c r="H950" s="2">
        <v>1206.2769727717662</v>
      </c>
      <c r="I950">
        <v>67.294117647058826</v>
      </c>
    </row>
    <row r="951" spans="1:9" x14ac:dyDescent="0.25">
      <c r="A951" t="s">
        <v>2</v>
      </c>
      <c r="B951" t="s">
        <v>1558</v>
      </c>
      <c r="C951">
        <v>1</v>
      </c>
      <c r="D951" t="s">
        <v>3</v>
      </c>
      <c r="E951" t="s">
        <v>10</v>
      </c>
      <c r="F951" s="2">
        <v>1108.4585200399999</v>
      </c>
      <c r="G951" s="2">
        <v>3390.5790024752941</v>
      </c>
      <c r="H951" s="2">
        <v>662.45418365176431</v>
      </c>
      <c r="I951">
        <v>12.235294117647058</v>
      </c>
    </row>
    <row r="952" spans="1:9" x14ac:dyDescent="0.25">
      <c r="A952" t="s">
        <v>2</v>
      </c>
      <c r="B952" t="s">
        <v>1491</v>
      </c>
      <c r="C952">
        <v>1</v>
      </c>
      <c r="D952" t="s">
        <v>3</v>
      </c>
      <c r="E952" t="s">
        <v>10</v>
      </c>
      <c r="F952" s="2">
        <v>3650.9280900699996</v>
      </c>
      <c r="G952" s="2">
        <v>11167.54474609647</v>
      </c>
      <c r="H952" s="2">
        <v>5904.1780355082346</v>
      </c>
      <c r="I952">
        <v>21.411764705882351</v>
      </c>
    </row>
    <row r="953" spans="1:9" x14ac:dyDescent="0.25">
      <c r="A953" t="s">
        <v>2</v>
      </c>
      <c r="B953" t="s">
        <v>1395</v>
      </c>
      <c r="C953">
        <v>1</v>
      </c>
      <c r="D953" t="s">
        <v>10</v>
      </c>
      <c r="E953" t="s">
        <v>3</v>
      </c>
      <c r="F953" s="2">
        <v>484.38004004000004</v>
      </c>
      <c r="G953" s="2">
        <v>1481.6330636517648</v>
      </c>
      <c r="H953" s="2">
        <v>477.75871758588221</v>
      </c>
      <c r="I953">
        <v>6.117647058823529</v>
      </c>
    </row>
    <row r="954" spans="1:9" x14ac:dyDescent="0.25">
      <c r="A954" t="s">
        <v>2</v>
      </c>
      <c r="B954" t="s">
        <v>1900</v>
      </c>
      <c r="C954">
        <v>1</v>
      </c>
      <c r="D954" t="s">
        <v>3</v>
      </c>
      <c r="E954" t="s">
        <v>10</v>
      </c>
      <c r="F954" s="2">
        <v>1729.5448900399999</v>
      </c>
      <c r="G954" s="2">
        <v>5290.3726048282351</v>
      </c>
      <c r="H954" s="2">
        <v>136.28646365176493</v>
      </c>
      <c r="I954">
        <v>12.235294117647058</v>
      </c>
    </row>
    <row r="955" spans="1:9" x14ac:dyDescent="0.25">
      <c r="A955" t="s">
        <v>2</v>
      </c>
      <c r="B955" t="s">
        <v>1269</v>
      </c>
      <c r="C955">
        <v>1</v>
      </c>
      <c r="D955" t="s">
        <v>3</v>
      </c>
      <c r="E955" t="s">
        <v>3</v>
      </c>
      <c r="F955" s="2">
        <v>3645.6198800599996</v>
      </c>
      <c r="G955" s="2">
        <v>11151.307868418822</v>
      </c>
      <c r="H955" s="2" t="s">
        <v>1013</v>
      </c>
      <c r="I955">
        <v>18.352941176470591</v>
      </c>
    </row>
    <row r="956" spans="1:9" x14ac:dyDescent="0.25">
      <c r="A956" t="s">
        <v>2</v>
      </c>
      <c r="B956" t="s">
        <v>1642</v>
      </c>
      <c r="C956">
        <v>1</v>
      </c>
      <c r="D956" t="s">
        <v>3</v>
      </c>
      <c r="E956" t="s">
        <v>3</v>
      </c>
      <c r="F956" s="2">
        <v>2416.5613500999998</v>
      </c>
      <c r="G956" s="2">
        <v>7391.834717952941</v>
      </c>
      <c r="H956" s="2" t="s">
        <v>1013</v>
      </c>
      <c r="I956">
        <v>30.588235294117649</v>
      </c>
    </row>
    <row r="957" spans="1:9" x14ac:dyDescent="0.25">
      <c r="A957" t="s">
        <v>2</v>
      </c>
      <c r="B957" t="s">
        <v>1323</v>
      </c>
      <c r="C957">
        <v>1</v>
      </c>
      <c r="D957" t="s">
        <v>6</v>
      </c>
      <c r="E957" t="s">
        <v>10</v>
      </c>
      <c r="F957" s="2">
        <v>861.15012016000003</v>
      </c>
      <c r="G957" s="2">
        <v>2634.1062499011769</v>
      </c>
      <c r="H957" s="2">
        <v>287.1316421082347</v>
      </c>
      <c r="I957">
        <v>12.235294117647058</v>
      </c>
    </row>
    <row r="958" spans="1:9" x14ac:dyDescent="0.25">
      <c r="A958" t="s">
        <v>2</v>
      </c>
      <c r="B958" t="s">
        <v>1295</v>
      </c>
      <c r="C958">
        <v>1</v>
      </c>
      <c r="D958" t="s">
        <v>3</v>
      </c>
      <c r="E958" t="s">
        <v>3</v>
      </c>
      <c r="F958" s="2">
        <v>7650.157630149999</v>
      </c>
      <c r="G958" s="2">
        <v>23400.482162811761</v>
      </c>
      <c r="H958" s="2" t="s">
        <v>1013</v>
      </c>
      <c r="I958">
        <v>45.882352941176471</v>
      </c>
    </row>
    <row r="959" spans="1:9" x14ac:dyDescent="0.25">
      <c r="A959" t="s">
        <v>2</v>
      </c>
      <c r="B959" t="s">
        <v>17694</v>
      </c>
      <c r="C959">
        <v>1</v>
      </c>
      <c r="D959" t="s">
        <v>10</v>
      </c>
      <c r="E959" t="s">
        <v>3</v>
      </c>
      <c r="F959" s="2">
        <v>844.63002001999996</v>
      </c>
      <c r="G959" s="2">
        <v>2583.5741788847054</v>
      </c>
      <c r="H959" s="2">
        <v>272.85412467529414</v>
      </c>
      <c r="I959">
        <v>3.0588235294117645</v>
      </c>
    </row>
    <row r="960" spans="1:9" x14ac:dyDescent="0.25">
      <c r="A960" t="s">
        <v>2</v>
      </c>
      <c r="B960" t="s">
        <v>1453</v>
      </c>
      <c r="C960">
        <v>1</v>
      </c>
      <c r="D960" t="s">
        <v>10</v>
      </c>
      <c r="E960" t="s">
        <v>3</v>
      </c>
      <c r="F960" s="2">
        <v>1366.3201000999998</v>
      </c>
      <c r="G960" s="2">
        <v>4179.3320708941174</v>
      </c>
      <c r="H960" s="2">
        <v>456.91194808235321</v>
      </c>
      <c r="I960">
        <v>15.294117647058824</v>
      </c>
    </row>
    <row r="961" spans="1:9" x14ac:dyDescent="0.25">
      <c r="A961" t="s">
        <v>2</v>
      </c>
      <c r="B961" t="s">
        <v>1260</v>
      </c>
      <c r="C961">
        <v>1</v>
      </c>
      <c r="D961" t="s">
        <v>3</v>
      </c>
      <c r="E961" t="s">
        <v>10</v>
      </c>
      <c r="F961" s="2">
        <v>164.58001001</v>
      </c>
      <c r="G961" s="2">
        <v>503.42120708941172</v>
      </c>
      <c r="H961" s="2">
        <v>220.23532473647055</v>
      </c>
      <c r="I961">
        <v>3.0588235294117645</v>
      </c>
    </row>
    <row r="962" spans="1:9" x14ac:dyDescent="0.25">
      <c r="A962" t="s">
        <v>2</v>
      </c>
      <c r="B962" t="s">
        <v>1476</v>
      </c>
      <c r="C962">
        <v>1</v>
      </c>
      <c r="D962" t="s">
        <v>3</v>
      </c>
      <c r="E962" t="s">
        <v>10</v>
      </c>
      <c r="F962" s="2">
        <v>164.58001001</v>
      </c>
      <c r="G962" s="2">
        <v>503.42120708941172</v>
      </c>
      <c r="H962" s="2">
        <v>23.950618854117632</v>
      </c>
      <c r="I962">
        <v>3.0588235294117645</v>
      </c>
    </row>
    <row r="963" spans="1:9" x14ac:dyDescent="0.25">
      <c r="A963" t="s">
        <v>2</v>
      </c>
      <c r="B963" t="s">
        <v>2086</v>
      </c>
      <c r="C963">
        <v>1</v>
      </c>
      <c r="D963" t="s">
        <v>3</v>
      </c>
      <c r="E963" t="s">
        <v>10</v>
      </c>
      <c r="F963" s="2">
        <v>578.74003002999996</v>
      </c>
      <c r="G963" s="2">
        <v>1770.2636212682351</v>
      </c>
      <c r="H963" s="2">
        <v>488.46362126823556</v>
      </c>
      <c r="I963">
        <v>9.1764705882352953</v>
      </c>
    </row>
    <row r="964" spans="1:9" x14ac:dyDescent="0.25">
      <c r="A964" t="s">
        <v>2</v>
      </c>
      <c r="B964" t="s">
        <v>1847</v>
      </c>
      <c r="C964">
        <v>1</v>
      </c>
      <c r="D964" t="s">
        <v>10</v>
      </c>
      <c r="E964" t="s">
        <v>3</v>
      </c>
      <c r="F964" s="2">
        <v>1220.7201201199998</v>
      </c>
      <c r="G964" s="2">
        <v>3733.9674262494113</v>
      </c>
      <c r="H964" s="2">
        <v>3149.283830404705</v>
      </c>
      <c r="I964">
        <v>18.352941176470591</v>
      </c>
    </row>
    <row r="965" spans="1:9" x14ac:dyDescent="0.25">
      <c r="A965" t="s">
        <v>2</v>
      </c>
      <c r="B965" t="s">
        <v>2118</v>
      </c>
      <c r="C965">
        <v>1</v>
      </c>
      <c r="D965" t="s">
        <v>10</v>
      </c>
      <c r="E965" t="s">
        <v>6</v>
      </c>
      <c r="F965" s="2">
        <v>801.75008007999998</v>
      </c>
      <c r="G965" s="2">
        <v>2452.4120096564702</v>
      </c>
      <c r="H965" s="2">
        <v>428.29659318588256</v>
      </c>
      <c r="I965">
        <v>12.235294117647058</v>
      </c>
    </row>
    <row r="966" spans="1:9" x14ac:dyDescent="0.25">
      <c r="A966" t="s">
        <v>2</v>
      </c>
      <c r="B966" t="s">
        <v>1765</v>
      </c>
      <c r="C966">
        <v>1</v>
      </c>
      <c r="D966" t="s">
        <v>10</v>
      </c>
      <c r="E966" t="s">
        <v>6</v>
      </c>
      <c r="F966" s="2">
        <v>1728.3800600599998</v>
      </c>
      <c r="G966" s="2">
        <v>5286.8095954776463</v>
      </c>
      <c r="H966" s="2">
        <v>3524.5295037129413</v>
      </c>
      <c r="I966">
        <v>9.1764705882352953</v>
      </c>
    </row>
    <row r="967" spans="1:9" x14ac:dyDescent="0.25">
      <c r="A967" t="s">
        <v>2</v>
      </c>
      <c r="B967" t="s">
        <v>1700</v>
      </c>
      <c r="C967">
        <v>1</v>
      </c>
      <c r="D967" t="s">
        <v>10</v>
      </c>
      <c r="E967" t="s">
        <v>3</v>
      </c>
      <c r="F967" s="2">
        <v>1307.5100600599999</v>
      </c>
      <c r="G967" s="2">
        <v>3999.4425366541172</v>
      </c>
      <c r="H967" s="2">
        <v>255.89759755529411</v>
      </c>
      <c r="I967">
        <v>9.1764705882352953</v>
      </c>
    </row>
    <row r="968" spans="1:9" x14ac:dyDescent="0.25">
      <c r="A968" t="s">
        <v>2</v>
      </c>
      <c r="B968" t="s">
        <v>2046</v>
      </c>
      <c r="C968">
        <v>1</v>
      </c>
      <c r="D968" t="s">
        <v>10</v>
      </c>
      <c r="E968" t="s">
        <v>6</v>
      </c>
      <c r="F968" s="2">
        <v>1342.9400600599997</v>
      </c>
      <c r="G968" s="2">
        <v>4107.8166543011757</v>
      </c>
      <c r="H968" s="2">
        <v>113.08479783058858</v>
      </c>
      <c r="I968">
        <v>9.1764705882352953</v>
      </c>
    </row>
    <row r="969" spans="1:9" x14ac:dyDescent="0.25">
      <c r="A969" t="s">
        <v>2</v>
      </c>
      <c r="B969" t="s">
        <v>1297</v>
      </c>
      <c r="C969">
        <v>1</v>
      </c>
      <c r="D969" t="s">
        <v>10</v>
      </c>
      <c r="E969" t="s">
        <v>3</v>
      </c>
      <c r="F969" s="2">
        <v>831.83002001999989</v>
      </c>
      <c r="G969" s="2">
        <v>2544.4212377082349</v>
      </c>
      <c r="H969" s="2">
        <v>547.58826349882372</v>
      </c>
      <c r="I969">
        <v>3.0588235294117645</v>
      </c>
    </row>
    <row r="970" spans="1:9" x14ac:dyDescent="0.25">
      <c r="A970" t="s">
        <v>2</v>
      </c>
      <c r="B970" t="s">
        <v>17695</v>
      </c>
      <c r="C970">
        <v>1</v>
      </c>
      <c r="D970" t="s">
        <v>10</v>
      </c>
      <c r="E970" t="s">
        <v>3</v>
      </c>
      <c r="F970" s="2">
        <v>459.39002002000001</v>
      </c>
      <c r="G970" s="2">
        <v>1405.1930024141175</v>
      </c>
      <c r="H970" s="2">
        <v>478.52513643999987</v>
      </c>
      <c r="I970">
        <v>3.0588235294117645</v>
      </c>
    </row>
    <row r="971" spans="1:9" x14ac:dyDescent="0.25">
      <c r="A971" t="s">
        <v>2</v>
      </c>
      <c r="B971" t="s">
        <v>1943</v>
      </c>
      <c r="C971">
        <v>1</v>
      </c>
      <c r="D971" t="s">
        <v>10</v>
      </c>
      <c r="E971" t="s">
        <v>6</v>
      </c>
      <c r="F971" s="2">
        <v>834.22004004000007</v>
      </c>
      <c r="G971" s="2">
        <v>2551.7318871811767</v>
      </c>
      <c r="H971" s="2">
        <v>360.45182600470554</v>
      </c>
      <c r="I971">
        <v>6.117647058823529</v>
      </c>
    </row>
    <row r="972" spans="1:9" x14ac:dyDescent="0.25">
      <c r="A972" t="s">
        <v>2</v>
      </c>
      <c r="B972" t="s">
        <v>1940</v>
      </c>
      <c r="C972">
        <v>1</v>
      </c>
      <c r="D972" t="s">
        <v>10</v>
      </c>
      <c r="E972" t="s">
        <v>3</v>
      </c>
      <c r="F972" s="2">
        <v>3090.2601601599999</v>
      </c>
      <c r="G972" s="2">
        <v>9452.560489901176</v>
      </c>
      <c r="H972" s="2">
        <v>922.13187504941038</v>
      </c>
      <c r="I972">
        <v>24.470588235294116</v>
      </c>
    </row>
    <row r="973" spans="1:9" x14ac:dyDescent="0.25">
      <c r="A973" t="s">
        <v>2</v>
      </c>
      <c r="B973" t="s">
        <v>1153</v>
      </c>
      <c r="C973">
        <v>1</v>
      </c>
      <c r="D973" t="s">
        <v>10</v>
      </c>
      <c r="E973" t="s">
        <v>3</v>
      </c>
      <c r="F973" s="2">
        <v>3764.6201601600001</v>
      </c>
      <c r="G973" s="2">
        <v>11515.308725195295</v>
      </c>
      <c r="H973" s="2">
        <v>2368.5993268141174</v>
      </c>
      <c r="I973">
        <v>24.470588235294116</v>
      </c>
    </row>
    <row r="974" spans="1:9" x14ac:dyDescent="0.25">
      <c r="A974" t="s">
        <v>2</v>
      </c>
      <c r="B974" t="s">
        <v>1197</v>
      </c>
      <c r="C974">
        <v>1</v>
      </c>
      <c r="D974" t="s">
        <v>6</v>
      </c>
      <c r="E974" t="s">
        <v>10</v>
      </c>
      <c r="F974" s="2">
        <v>1011.4402102800001</v>
      </c>
      <c r="G974" s="2">
        <v>3093.8171137976469</v>
      </c>
      <c r="H974" s="2">
        <v>453.13390310117563</v>
      </c>
      <c r="I974">
        <v>21.411764705882351</v>
      </c>
    </row>
    <row r="975" spans="1:9" x14ac:dyDescent="0.25">
      <c r="A975" t="s">
        <v>2</v>
      </c>
      <c r="B975" t="s">
        <v>1531</v>
      </c>
      <c r="C975">
        <v>1</v>
      </c>
      <c r="D975" t="s">
        <v>10</v>
      </c>
      <c r="E975" t="s">
        <v>3</v>
      </c>
      <c r="F975" s="2">
        <v>1988.4501601600002</v>
      </c>
      <c r="G975" s="2">
        <v>6082.3181369600006</v>
      </c>
      <c r="H975" s="2">
        <v>2282.1098985788203</v>
      </c>
      <c r="I975">
        <v>24.470588235294116</v>
      </c>
    </row>
    <row r="976" spans="1:9" x14ac:dyDescent="0.25">
      <c r="A976" t="s">
        <v>2</v>
      </c>
      <c r="B976" t="s">
        <v>2140</v>
      </c>
      <c r="C976">
        <v>1</v>
      </c>
      <c r="D976" t="s">
        <v>10</v>
      </c>
      <c r="E976" t="s">
        <v>6</v>
      </c>
      <c r="F976" s="2">
        <v>899.51006006</v>
      </c>
      <c r="G976" s="2">
        <v>2751.4425366541172</v>
      </c>
      <c r="H976" s="2">
        <v>386.48244488941071</v>
      </c>
      <c r="I976">
        <v>9.1764705882352953</v>
      </c>
    </row>
    <row r="977" spans="1:9" x14ac:dyDescent="0.25">
      <c r="A977" t="s">
        <v>2</v>
      </c>
      <c r="B977" t="s">
        <v>1444</v>
      </c>
      <c r="C977">
        <v>1</v>
      </c>
      <c r="D977" t="s">
        <v>10</v>
      </c>
      <c r="E977" t="s">
        <v>3</v>
      </c>
      <c r="F977" s="2">
        <v>948.4301001</v>
      </c>
      <c r="G977" s="2">
        <v>2901.0803061882352</v>
      </c>
      <c r="H977" s="2">
        <v>83.953632788235879</v>
      </c>
      <c r="I977">
        <v>15.294117647058824</v>
      </c>
    </row>
    <row r="978" spans="1:9" x14ac:dyDescent="0.25">
      <c r="A978" t="s">
        <v>2</v>
      </c>
      <c r="B978" t="s">
        <v>1759</v>
      </c>
      <c r="C978">
        <v>1</v>
      </c>
      <c r="D978" t="s">
        <v>10</v>
      </c>
      <c r="E978" t="s">
        <v>3</v>
      </c>
      <c r="F978" s="2">
        <v>551.08006005999994</v>
      </c>
      <c r="G978" s="2">
        <v>1685.6566543011761</v>
      </c>
      <c r="H978" s="2">
        <v>866.92032461411782</v>
      </c>
      <c r="I978">
        <v>9.1764705882352953</v>
      </c>
    </row>
    <row r="979" spans="1:9" x14ac:dyDescent="0.25">
      <c r="A979" t="s">
        <v>2</v>
      </c>
      <c r="B979" t="s">
        <v>1324</v>
      </c>
      <c r="C979">
        <v>1</v>
      </c>
      <c r="D979" t="s">
        <v>6</v>
      </c>
      <c r="E979" t="s">
        <v>10</v>
      </c>
      <c r="F979" s="2">
        <v>1226.60024032</v>
      </c>
      <c r="G979" s="2">
        <v>3751.9536762729413</v>
      </c>
      <c r="H979" s="2">
        <v>1867.1362253929415</v>
      </c>
      <c r="I979">
        <v>24.470588235294116</v>
      </c>
    </row>
    <row r="980" spans="1:9" x14ac:dyDescent="0.25">
      <c r="A980" t="s">
        <v>2</v>
      </c>
      <c r="B980" t="s">
        <v>1526</v>
      </c>
      <c r="C980">
        <v>1</v>
      </c>
      <c r="D980" t="s">
        <v>6</v>
      </c>
      <c r="E980" t="s">
        <v>3</v>
      </c>
      <c r="F980" s="2">
        <v>604.85012015999996</v>
      </c>
      <c r="G980" s="2">
        <v>1850.1297793129411</v>
      </c>
      <c r="H980" s="2">
        <v>726.32024669176531</v>
      </c>
      <c r="I980">
        <v>12.235294117647058</v>
      </c>
    </row>
    <row r="981" spans="1:9" x14ac:dyDescent="0.25">
      <c r="A981" t="s">
        <v>2</v>
      </c>
      <c r="B981" t="s">
        <v>1327</v>
      </c>
      <c r="C981">
        <v>1</v>
      </c>
      <c r="D981" t="s">
        <v>6</v>
      </c>
      <c r="E981" t="s">
        <v>10</v>
      </c>
      <c r="F981" s="2">
        <v>5626.1908110799986</v>
      </c>
      <c r="G981" s="2">
        <v>17209.524833891759</v>
      </c>
      <c r="H981" s="2">
        <v>1947.9191724658967</v>
      </c>
      <c r="I981">
        <v>82.588235294117638</v>
      </c>
    </row>
    <row r="982" spans="1:9" x14ac:dyDescent="0.25">
      <c r="A982" t="s">
        <v>2</v>
      </c>
      <c r="B982" t="s">
        <v>1780</v>
      </c>
      <c r="C982">
        <v>1</v>
      </c>
      <c r="D982" t="s">
        <v>6</v>
      </c>
      <c r="E982" t="s">
        <v>10</v>
      </c>
      <c r="F982" s="2">
        <v>1031.8801502000001</v>
      </c>
      <c r="G982" s="2">
        <v>3156.3392829647059</v>
      </c>
      <c r="H982" s="2">
        <v>86.289258517646701</v>
      </c>
      <c r="I982">
        <v>15.294117647058824</v>
      </c>
    </row>
    <row r="983" spans="1:9" x14ac:dyDescent="0.25">
      <c r="A983" t="s">
        <v>2</v>
      </c>
      <c r="B983" t="s">
        <v>1751</v>
      </c>
      <c r="C983">
        <v>1</v>
      </c>
      <c r="D983" t="s">
        <v>6</v>
      </c>
      <c r="E983" t="s">
        <v>10</v>
      </c>
      <c r="F983" s="2">
        <v>406.09006008</v>
      </c>
      <c r="G983" s="2">
        <v>1242.1578308329413</v>
      </c>
      <c r="H983" s="2">
        <v>253.39287987764706</v>
      </c>
      <c r="I983">
        <v>6.117647058823529</v>
      </c>
    </row>
    <row r="984" spans="1:9" x14ac:dyDescent="0.25">
      <c r="A984" t="s">
        <v>2</v>
      </c>
      <c r="B984" t="s">
        <v>17696</v>
      </c>
      <c r="C984">
        <v>1</v>
      </c>
      <c r="D984" t="s">
        <v>10</v>
      </c>
      <c r="E984" t="s">
        <v>3</v>
      </c>
      <c r="F984" s="2">
        <v>462.54002001999999</v>
      </c>
      <c r="G984" s="2">
        <v>1414.8282965317649</v>
      </c>
      <c r="H984" s="2">
        <v>198.98090585176499</v>
      </c>
      <c r="I984">
        <v>3.0588235294117645</v>
      </c>
    </row>
    <row r="985" spans="1:9" x14ac:dyDescent="0.25">
      <c r="A985" t="s">
        <v>2</v>
      </c>
      <c r="B985" t="s">
        <v>1372</v>
      </c>
      <c r="C985">
        <v>1</v>
      </c>
      <c r="D985" t="s">
        <v>10</v>
      </c>
      <c r="E985" t="s">
        <v>3</v>
      </c>
      <c r="F985" s="2">
        <v>506.70004004000003</v>
      </c>
      <c r="G985" s="2">
        <v>1549.9060048282354</v>
      </c>
      <c r="H985" s="2">
        <v>360.79698346823506</v>
      </c>
      <c r="I985">
        <v>6.117647058823529</v>
      </c>
    </row>
    <row r="986" spans="1:9" x14ac:dyDescent="0.25">
      <c r="A986" t="s">
        <v>2</v>
      </c>
      <c r="B986" t="s">
        <v>2128</v>
      </c>
      <c r="C986">
        <v>1</v>
      </c>
      <c r="D986" t="s">
        <v>10</v>
      </c>
      <c r="E986" t="s">
        <v>3</v>
      </c>
      <c r="F986" s="2">
        <v>244.37002002</v>
      </c>
      <c r="G986" s="2">
        <v>747.48476712000001</v>
      </c>
      <c r="H986" s="2">
        <v>181.61596467529409</v>
      </c>
      <c r="I986">
        <v>3.0588235294117645</v>
      </c>
    </row>
    <row r="987" spans="1:9" x14ac:dyDescent="0.25">
      <c r="A987" t="s">
        <v>2</v>
      </c>
      <c r="B987" t="s">
        <v>2122</v>
      </c>
      <c r="C987">
        <v>1</v>
      </c>
      <c r="D987" t="s">
        <v>10</v>
      </c>
      <c r="E987" t="s">
        <v>3</v>
      </c>
      <c r="F987" s="2">
        <v>929.56006005999996</v>
      </c>
      <c r="G987" s="2">
        <v>2843.3601837129409</v>
      </c>
      <c r="H987" s="2">
        <v>293.21811990823477</v>
      </c>
      <c r="I987">
        <v>9.1764705882352953</v>
      </c>
    </row>
    <row r="988" spans="1:9" x14ac:dyDescent="0.25">
      <c r="A988" t="s">
        <v>2</v>
      </c>
      <c r="B988" t="s">
        <v>1924</v>
      </c>
      <c r="C988">
        <v>1</v>
      </c>
      <c r="D988" t="s">
        <v>10</v>
      </c>
      <c r="E988" t="s">
        <v>6</v>
      </c>
      <c r="F988" s="2">
        <v>2669.9401201199998</v>
      </c>
      <c r="G988" s="2">
        <v>8166.8756615435286</v>
      </c>
      <c r="H988" s="2">
        <v>1270.9413603670587</v>
      </c>
      <c r="I988">
        <v>18.352941176470591</v>
      </c>
    </row>
    <row r="989" spans="1:9" x14ac:dyDescent="0.25">
      <c r="A989" t="s">
        <v>2</v>
      </c>
      <c r="B989" t="s">
        <v>1165</v>
      </c>
      <c r="C989">
        <v>1</v>
      </c>
      <c r="D989" t="s">
        <v>6</v>
      </c>
      <c r="E989" t="s">
        <v>10</v>
      </c>
      <c r="F989" s="2">
        <v>11112.311802400003</v>
      </c>
      <c r="G989" s="2">
        <v>33990.600807341187</v>
      </c>
      <c r="H989" s="2">
        <v>13146.332278682383</v>
      </c>
      <c r="I989">
        <v>183.52941176470588</v>
      </c>
    </row>
    <row r="990" spans="1:9" x14ac:dyDescent="0.25">
      <c r="A990" t="s">
        <v>2</v>
      </c>
      <c r="B990" t="s">
        <v>1953</v>
      </c>
      <c r="C990">
        <v>1</v>
      </c>
      <c r="D990" t="s">
        <v>6</v>
      </c>
      <c r="E990" t="s">
        <v>3</v>
      </c>
      <c r="F990" s="2">
        <v>958.21012016000009</v>
      </c>
      <c r="G990" s="2">
        <v>2930.9956616658828</v>
      </c>
      <c r="H990" s="2">
        <v>841.61993845646975</v>
      </c>
      <c r="I990">
        <v>12.235294117647058</v>
      </c>
    </row>
    <row r="991" spans="1:9" x14ac:dyDescent="0.25">
      <c r="A991" t="s">
        <v>2</v>
      </c>
      <c r="B991" t="s">
        <v>2008</v>
      </c>
      <c r="C991">
        <v>1</v>
      </c>
      <c r="D991" t="s">
        <v>10</v>
      </c>
      <c r="E991" t="s">
        <v>6</v>
      </c>
      <c r="F991" s="2">
        <v>1773.5700600599998</v>
      </c>
      <c r="G991" s="2">
        <v>5425.0378307717638</v>
      </c>
      <c r="H991" s="2">
        <v>239.16950371294161</v>
      </c>
      <c r="I991">
        <v>9.1764705882352953</v>
      </c>
    </row>
    <row r="992" spans="1:9" x14ac:dyDescent="0.25">
      <c r="A992" t="s">
        <v>2</v>
      </c>
      <c r="B992" t="s">
        <v>1841</v>
      </c>
      <c r="C992">
        <v>1</v>
      </c>
      <c r="D992" t="s">
        <v>10</v>
      </c>
      <c r="E992" t="s">
        <v>3</v>
      </c>
      <c r="F992" s="2">
        <v>2459.87006006</v>
      </c>
      <c r="G992" s="2">
        <v>7524.3084190070585</v>
      </c>
      <c r="H992" s="2">
        <v>519.49930108470619</v>
      </c>
      <c r="I992">
        <v>9.1764705882352953</v>
      </c>
    </row>
    <row r="993" spans="1:9" x14ac:dyDescent="0.25">
      <c r="A993" t="s">
        <v>2</v>
      </c>
      <c r="B993" t="s">
        <v>2093</v>
      </c>
      <c r="C993">
        <v>1</v>
      </c>
      <c r="D993" t="s">
        <v>6</v>
      </c>
      <c r="E993" t="s">
        <v>10</v>
      </c>
      <c r="F993" s="2">
        <v>743.99003004000008</v>
      </c>
      <c r="G993" s="2">
        <v>2275.7342095341178</v>
      </c>
      <c r="H993" s="2">
        <v>88.736439938823182</v>
      </c>
      <c r="I993">
        <v>3.0588235294117645</v>
      </c>
    </row>
    <row r="994" spans="1:9" x14ac:dyDescent="0.25">
      <c r="A994" t="s">
        <v>2</v>
      </c>
      <c r="B994" t="s">
        <v>1154</v>
      </c>
      <c r="C994">
        <v>1</v>
      </c>
      <c r="D994" t="s">
        <v>3</v>
      </c>
      <c r="E994" t="s">
        <v>10</v>
      </c>
      <c r="F994" s="2">
        <v>914.28573002999997</v>
      </c>
      <c r="G994" s="2">
        <v>2796.6387036211763</v>
      </c>
      <c r="H994" s="2">
        <v>151.36383303294124</v>
      </c>
      <c r="I994">
        <v>9.1764705882352953</v>
      </c>
    </row>
    <row r="995" spans="1:9" x14ac:dyDescent="0.25">
      <c r="A995" t="s">
        <v>2</v>
      </c>
      <c r="B995" t="s">
        <v>1426</v>
      </c>
      <c r="C995">
        <v>1</v>
      </c>
      <c r="D995" t="s">
        <v>3</v>
      </c>
      <c r="E995" t="s">
        <v>10</v>
      </c>
      <c r="F995" s="2">
        <v>351.86002002000004</v>
      </c>
      <c r="G995" s="2">
        <v>1076.2777082964708</v>
      </c>
      <c r="H995" s="2">
        <v>10.828296531764488</v>
      </c>
      <c r="I995">
        <v>6.117647058823529</v>
      </c>
    </row>
    <row r="996" spans="1:9" x14ac:dyDescent="0.25">
      <c r="A996" t="s">
        <v>2</v>
      </c>
      <c r="B996" t="s">
        <v>2004</v>
      </c>
      <c r="C996">
        <v>1</v>
      </c>
      <c r="D996" t="s">
        <v>3</v>
      </c>
      <c r="E996" t="s">
        <v>10</v>
      </c>
      <c r="F996" s="2">
        <v>308.43131000999995</v>
      </c>
      <c r="G996" s="2">
        <v>943.43694826588228</v>
      </c>
      <c r="H996" s="2">
        <v>45.236054148235432</v>
      </c>
      <c r="I996">
        <v>3.0588235294117645</v>
      </c>
    </row>
    <row r="997" spans="1:9" x14ac:dyDescent="0.25">
      <c r="A997" t="s">
        <v>2</v>
      </c>
      <c r="B997" t="s">
        <v>1685</v>
      </c>
      <c r="C997">
        <v>1</v>
      </c>
      <c r="D997" t="s">
        <v>3</v>
      </c>
      <c r="E997" t="s">
        <v>10</v>
      </c>
      <c r="F997" s="2">
        <v>835.23104004000004</v>
      </c>
      <c r="G997" s="2">
        <v>2554.824357769412</v>
      </c>
      <c r="H997" s="2">
        <v>392.8417695341177</v>
      </c>
      <c r="I997">
        <v>12.235294117647058</v>
      </c>
    </row>
    <row r="998" spans="1:9" x14ac:dyDescent="0.25">
      <c r="A998" t="s">
        <v>2</v>
      </c>
      <c r="B998" t="s">
        <v>1451</v>
      </c>
      <c r="C998">
        <v>1</v>
      </c>
      <c r="D998" t="s">
        <v>10</v>
      </c>
      <c r="E998" t="s">
        <v>3</v>
      </c>
      <c r="F998" s="2">
        <v>6576.9102602600005</v>
      </c>
      <c r="G998" s="2">
        <v>20117.607854912945</v>
      </c>
      <c r="H998" s="2">
        <v>1075.5077101905858</v>
      </c>
      <c r="I998">
        <v>39.764705882352942</v>
      </c>
    </row>
    <row r="999" spans="1:9" x14ac:dyDescent="0.25">
      <c r="A999" t="s">
        <v>2</v>
      </c>
      <c r="B999" t="s">
        <v>2032</v>
      </c>
      <c r="C999">
        <v>1</v>
      </c>
      <c r="D999" t="s">
        <v>10</v>
      </c>
      <c r="E999" t="s">
        <v>3</v>
      </c>
      <c r="F999" s="2">
        <v>590.03004004000002</v>
      </c>
      <c r="G999" s="2">
        <v>1804.7977695341176</v>
      </c>
      <c r="H999" s="2">
        <v>182.43309876235276</v>
      </c>
      <c r="I999">
        <v>6.117647058823529</v>
      </c>
    </row>
    <row r="1000" spans="1:9" x14ac:dyDescent="0.25">
      <c r="A1000" t="s">
        <v>2</v>
      </c>
      <c r="B1000" t="s">
        <v>1687</v>
      </c>
      <c r="C1000">
        <v>1</v>
      </c>
      <c r="D1000" t="s">
        <v>10</v>
      </c>
      <c r="E1000" t="s">
        <v>3</v>
      </c>
      <c r="F1000" s="2">
        <v>395.54004004000001</v>
      </c>
      <c r="G1000" s="2">
        <v>1209.8871812988234</v>
      </c>
      <c r="H1000" s="2">
        <v>248.74346817411771</v>
      </c>
      <c r="I1000">
        <v>6.117647058823529</v>
      </c>
    </row>
    <row r="1001" spans="1:9" x14ac:dyDescent="0.25">
      <c r="A1001" t="s">
        <v>2</v>
      </c>
      <c r="B1001" t="s">
        <v>1735</v>
      </c>
      <c r="C1001">
        <v>1</v>
      </c>
      <c r="D1001" t="s">
        <v>10</v>
      </c>
      <c r="E1001" t="s">
        <v>3</v>
      </c>
      <c r="F1001" s="2">
        <v>454.61002002000004</v>
      </c>
      <c r="G1001" s="2">
        <v>1390.5718259435296</v>
      </c>
      <c r="H1001" s="2">
        <v>292.45491291058784</v>
      </c>
      <c r="I1001">
        <v>3.0588235294117645</v>
      </c>
    </row>
    <row r="1002" spans="1:9" x14ac:dyDescent="0.25">
      <c r="A1002" t="s">
        <v>2</v>
      </c>
      <c r="B1002" t="s">
        <v>1364</v>
      </c>
      <c r="C1002">
        <v>1</v>
      </c>
      <c r="D1002" t="s">
        <v>10</v>
      </c>
      <c r="E1002" t="s">
        <v>3</v>
      </c>
      <c r="F1002" s="2">
        <v>1111.2301201200003</v>
      </c>
      <c r="G1002" s="2">
        <v>3399.0568380141185</v>
      </c>
      <c r="H1002" s="2">
        <v>996.99697863999882</v>
      </c>
      <c r="I1002">
        <v>18.352941176470591</v>
      </c>
    </row>
    <row r="1003" spans="1:9" x14ac:dyDescent="0.25">
      <c r="A1003" t="s">
        <v>2</v>
      </c>
      <c r="B1003" t="s">
        <v>17697</v>
      </c>
      <c r="C1003">
        <v>1</v>
      </c>
      <c r="D1003" t="s">
        <v>10</v>
      </c>
      <c r="E1003" t="s">
        <v>3</v>
      </c>
      <c r="F1003" s="2">
        <v>163.11002002000001</v>
      </c>
      <c r="G1003" s="2">
        <v>498.92476712000007</v>
      </c>
      <c r="H1003" s="2">
        <v>39.214087028235326</v>
      </c>
      <c r="I1003">
        <v>3.0588235294117645</v>
      </c>
    </row>
    <row r="1004" spans="1:9" x14ac:dyDescent="0.25">
      <c r="A1004" t="s">
        <v>2</v>
      </c>
      <c r="B1004" t="s">
        <v>1851</v>
      </c>
      <c r="C1004">
        <v>1</v>
      </c>
      <c r="D1004" t="s">
        <v>10</v>
      </c>
      <c r="E1004" t="s">
        <v>3</v>
      </c>
      <c r="F1004" s="2">
        <v>463.99002002000003</v>
      </c>
      <c r="G1004" s="2">
        <v>1419.2635906494118</v>
      </c>
      <c r="H1004" s="2">
        <v>767.70215291058844</v>
      </c>
      <c r="I1004">
        <v>3.0588235294117645</v>
      </c>
    </row>
    <row r="1005" spans="1:9" x14ac:dyDescent="0.25">
      <c r="A1005" t="s">
        <v>2</v>
      </c>
      <c r="B1005" t="s">
        <v>1941</v>
      </c>
      <c r="C1005">
        <v>1</v>
      </c>
      <c r="D1005" t="s">
        <v>3</v>
      </c>
      <c r="E1005" t="s">
        <v>10</v>
      </c>
      <c r="F1005" s="2">
        <v>2173.4698600299998</v>
      </c>
      <c r="G1005" s="2">
        <v>6648.2607483270585</v>
      </c>
      <c r="H1005" s="2">
        <v>357.1182589152923</v>
      </c>
      <c r="I1005">
        <v>9.1764705882352953</v>
      </c>
    </row>
    <row r="1006" spans="1:9" x14ac:dyDescent="0.25">
      <c r="A1006" t="s">
        <v>2</v>
      </c>
      <c r="B1006" t="s">
        <v>17698</v>
      </c>
      <c r="C1006">
        <v>1</v>
      </c>
      <c r="D1006" t="s">
        <v>10</v>
      </c>
      <c r="E1006" t="s">
        <v>3</v>
      </c>
      <c r="F1006" s="2">
        <v>173.60002001999999</v>
      </c>
      <c r="G1006" s="2">
        <v>531.0118259435294</v>
      </c>
      <c r="H1006" s="2">
        <v>7.1270282047059732</v>
      </c>
      <c r="I1006">
        <v>3.0588235294117645</v>
      </c>
    </row>
    <row r="1007" spans="1:9" x14ac:dyDescent="0.25">
      <c r="A1007" t="s">
        <v>2</v>
      </c>
      <c r="B1007" t="s">
        <v>2101</v>
      </c>
      <c r="C1007">
        <v>1</v>
      </c>
      <c r="D1007" t="s">
        <v>3</v>
      </c>
      <c r="E1007" t="s">
        <v>10</v>
      </c>
      <c r="F1007" s="2">
        <v>597.01089001999992</v>
      </c>
      <c r="G1007" s="2">
        <v>1826.150957708235</v>
      </c>
      <c r="H1007" s="2">
        <v>65.762105943529761</v>
      </c>
      <c r="I1007">
        <v>6.117647058823529</v>
      </c>
    </row>
    <row r="1008" spans="1:9" x14ac:dyDescent="0.25">
      <c r="A1008" t="s">
        <v>2</v>
      </c>
      <c r="B1008" t="s">
        <v>1749</v>
      </c>
      <c r="C1008">
        <v>1</v>
      </c>
      <c r="D1008" t="s">
        <v>10</v>
      </c>
      <c r="E1008" t="s">
        <v>3</v>
      </c>
      <c r="F1008" s="2">
        <v>491.39004004000003</v>
      </c>
      <c r="G1008" s="2">
        <v>1503.0754165929413</v>
      </c>
      <c r="H1008" s="2">
        <v>316.07104935058783</v>
      </c>
      <c r="I1008">
        <v>6.117647058823529</v>
      </c>
    </row>
    <row r="1009" spans="1:9" x14ac:dyDescent="0.25">
      <c r="A1009" t="s">
        <v>2</v>
      </c>
      <c r="B1009" t="s">
        <v>1267</v>
      </c>
      <c r="C1009">
        <v>1</v>
      </c>
      <c r="D1009" t="s">
        <v>10</v>
      </c>
      <c r="E1009" t="s">
        <v>3</v>
      </c>
      <c r="F1009" s="2">
        <v>2221.5202202199998</v>
      </c>
      <c r="G1009" s="2">
        <v>6795.238320672941</v>
      </c>
      <c r="H1009" s="2">
        <v>2695.2708820164703</v>
      </c>
      <c r="I1009">
        <v>33.647058823529413</v>
      </c>
    </row>
    <row r="1010" spans="1:9" x14ac:dyDescent="0.25">
      <c r="A1010" t="s">
        <v>2</v>
      </c>
      <c r="B1010" t="s">
        <v>1499</v>
      </c>
      <c r="C1010">
        <v>1</v>
      </c>
      <c r="D1010" t="s">
        <v>10</v>
      </c>
      <c r="E1010" t="s">
        <v>3</v>
      </c>
      <c r="F1010" s="2">
        <v>546.52002001999995</v>
      </c>
      <c r="G1010" s="2">
        <v>1671.7082965317645</v>
      </c>
      <c r="H1010" s="2">
        <v>446.87637644000034</v>
      </c>
      <c r="I1010">
        <v>3.0588235294117645</v>
      </c>
    </row>
    <row r="1011" spans="1:9" x14ac:dyDescent="0.25">
      <c r="A1011" t="s">
        <v>2</v>
      </c>
      <c r="B1011" t="s">
        <v>17699</v>
      </c>
      <c r="C1011">
        <v>1</v>
      </c>
      <c r="D1011" t="s">
        <v>3</v>
      </c>
      <c r="E1011" t="s">
        <v>10</v>
      </c>
      <c r="F1011" s="2">
        <v>1596.49919004</v>
      </c>
      <c r="G1011" s="2">
        <v>4883.4092871811763</v>
      </c>
      <c r="H1011" s="2">
        <v>8882.7956636517647</v>
      </c>
      <c r="I1011">
        <v>12.235294117647058</v>
      </c>
    </row>
    <row r="1012" spans="1:9" x14ac:dyDescent="0.25">
      <c r="A1012" t="s">
        <v>2</v>
      </c>
      <c r="B1012" t="s">
        <v>1614</v>
      </c>
      <c r="C1012">
        <v>1</v>
      </c>
      <c r="D1012" t="s">
        <v>3</v>
      </c>
      <c r="E1012" t="s">
        <v>10</v>
      </c>
      <c r="F1012" s="2">
        <v>2630.1699701100001</v>
      </c>
      <c r="G1012" s="2">
        <v>8045.2257909247055</v>
      </c>
      <c r="H1012" s="2">
        <v>18.537235630587709</v>
      </c>
      <c r="I1012">
        <v>33.647058823529413</v>
      </c>
    </row>
    <row r="1013" spans="1:9" x14ac:dyDescent="0.25">
      <c r="A1013" t="s">
        <v>2</v>
      </c>
      <c r="B1013" t="s">
        <v>1783</v>
      </c>
      <c r="C1013">
        <v>1</v>
      </c>
      <c r="D1013" t="s">
        <v>3</v>
      </c>
      <c r="E1013" t="s">
        <v>10</v>
      </c>
      <c r="F1013" s="2">
        <v>175.93001001000002</v>
      </c>
      <c r="G1013" s="2">
        <v>538.1388541482354</v>
      </c>
      <c r="H1013" s="2">
        <v>146.39532473647049</v>
      </c>
      <c r="I1013">
        <v>3.0588235294117645</v>
      </c>
    </row>
    <row r="1014" spans="1:9" x14ac:dyDescent="0.25">
      <c r="A1014" t="s">
        <v>2</v>
      </c>
      <c r="B1014" t="s">
        <v>1179</v>
      </c>
      <c r="C1014">
        <v>1</v>
      </c>
      <c r="D1014" t="s">
        <v>10</v>
      </c>
      <c r="E1014" t="s">
        <v>3</v>
      </c>
      <c r="F1014" s="2">
        <v>238.54004004000001</v>
      </c>
      <c r="G1014" s="2">
        <v>729.65188718117645</v>
      </c>
      <c r="H1014" s="2">
        <v>346.93170346823541</v>
      </c>
      <c r="I1014">
        <v>6.117647058823529</v>
      </c>
    </row>
    <row r="1015" spans="1:9" x14ac:dyDescent="0.25">
      <c r="A1015" t="s">
        <v>2</v>
      </c>
      <c r="B1015" t="s">
        <v>2113</v>
      </c>
      <c r="C1015">
        <v>1</v>
      </c>
      <c r="D1015" t="s">
        <v>3</v>
      </c>
      <c r="E1015" t="s">
        <v>10</v>
      </c>
      <c r="F1015" s="2">
        <v>1844.54124004</v>
      </c>
      <c r="G1015" s="2">
        <v>5642.1261460047062</v>
      </c>
      <c r="H1015" s="2">
        <v>303.06468718117696</v>
      </c>
      <c r="I1015">
        <v>12.235294117647058</v>
      </c>
    </row>
    <row r="1016" spans="1:9" x14ac:dyDescent="0.25">
      <c r="A1016" t="s">
        <v>2</v>
      </c>
      <c r="B1016" t="s">
        <v>1844</v>
      </c>
      <c r="C1016">
        <v>1</v>
      </c>
      <c r="D1016" t="s">
        <v>10</v>
      </c>
      <c r="E1016" t="s">
        <v>3</v>
      </c>
      <c r="F1016" s="2">
        <v>1817.42004004</v>
      </c>
      <c r="G1016" s="2">
        <v>5559.1671812988234</v>
      </c>
      <c r="H1016" s="2">
        <v>607.32350817411714</v>
      </c>
      <c r="I1016">
        <v>6.117647058823529</v>
      </c>
    </row>
    <row r="1017" spans="1:9" x14ac:dyDescent="0.25">
      <c r="A1017" t="s">
        <v>2</v>
      </c>
      <c r="B1017" t="s">
        <v>1312</v>
      </c>
      <c r="C1017">
        <v>1</v>
      </c>
      <c r="D1017" t="s">
        <v>10</v>
      </c>
      <c r="E1017" t="s">
        <v>3</v>
      </c>
      <c r="F1017" s="2">
        <v>2062.1601000999995</v>
      </c>
      <c r="G1017" s="2">
        <v>6307.7838355999984</v>
      </c>
      <c r="H1017" s="2">
        <v>760.7316139647055</v>
      </c>
      <c r="I1017">
        <v>15.294117647058824</v>
      </c>
    </row>
    <row r="1018" spans="1:9" x14ac:dyDescent="0.25">
      <c r="A1018" t="s">
        <v>2</v>
      </c>
      <c r="B1018" t="s">
        <v>1677</v>
      </c>
      <c r="C1018">
        <v>1</v>
      </c>
      <c r="D1018" t="s">
        <v>10</v>
      </c>
      <c r="E1018" t="s">
        <v>4</v>
      </c>
      <c r="F1018" s="2">
        <v>1773.7601001000003</v>
      </c>
      <c r="G1018" s="2">
        <v>5425.6191297176483</v>
      </c>
      <c r="H1018" s="2">
        <v>904.31089457646908</v>
      </c>
      <c r="I1018">
        <v>15.294117647058824</v>
      </c>
    </row>
    <row r="1019" spans="1:9" x14ac:dyDescent="0.25">
      <c r="A1019" t="s">
        <v>2</v>
      </c>
      <c r="B1019" t="s">
        <v>1317</v>
      </c>
      <c r="C1019">
        <v>1</v>
      </c>
      <c r="D1019" t="s">
        <v>4</v>
      </c>
      <c r="E1019" t="s">
        <v>3</v>
      </c>
      <c r="F1019" s="2">
        <v>8931.9212014999994</v>
      </c>
      <c r="G1019" s="2">
        <v>27321.170733999999</v>
      </c>
      <c r="H1019" s="2">
        <v>2902.6472457411851</v>
      </c>
      <c r="I1019">
        <v>91.764705882352942</v>
      </c>
    </row>
    <row r="1020" spans="1:9" x14ac:dyDescent="0.25">
      <c r="A1020" t="s">
        <v>2</v>
      </c>
      <c r="B1020" t="s">
        <v>1575</v>
      </c>
      <c r="C1020">
        <v>1</v>
      </c>
      <c r="D1020" t="s">
        <v>4</v>
      </c>
      <c r="E1020" t="s">
        <v>3</v>
      </c>
      <c r="F1020" s="2">
        <v>278.23004005000001</v>
      </c>
      <c r="G1020" s="2">
        <v>851.0565930941176</v>
      </c>
      <c r="H1020" s="2">
        <v>138.87049634823518</v>
      </c>
      <c r="I1020">
        <v>3.0588235294117645</v>
      </c>
    </row>
    <row r="1021" spans="1:9" x14ac:dyDescent="0.25">
      <c r="A1021" t="s">
        <v>2</v>
      </c>
      <c r="B1021" t="s">
        <v>1678</v>
      </c>
      <c r="C1021">
        <v>1</v>
      </c>
      <c r="D1021" t="s">
        <v>4</v>
      </c>
      <c r="E1021" t="s">
        <v>3</v>
      </c>
      <c r="F1021" s="2">
        <v>175.93004005000003</v>
      </c>
      <c r="G1021" s="2">
        <v>538.13894603529411</v>
      </c>
      <c r="H1021" s="2">
        <v>69.43520223058816</v>
      </c>
      <c r="I1021">
        <v>3.0588235294117645</v>
      </c>
    </row>
    <row r="1022" spans="1:9" x14ac:dyDescent="0.25">
      <c r="A1022" t="s">
        <v>2</v>
      </c>
      <c r="B1022" t="s">
        <v>1779</v>
      </c>
      <c r="C1022">
        <v>1</v>
      </c>
      <c r="D1022" t="s">
        <v>10</v>
      </c>
      <c r="E1022" t="s">
        <v>4</v>
      </c>
      <c r="F1022" s="2">
        <v>6523.9851567690366</v>
      </c>
      <c r="G1022" s="2">
        <v>19955.719303058231</v>
      </c>
      <c r="H1022" s="2">
        <v>1077.6422641888314</v>
      </c>
      <c r="I1022">
        <v>97.882352941176464</v>
      </c>
    </row>
    <row r="1023" spans="1:9" x14ac:dyDescent="0.25">
      <c r="A1023" t="s">
        <v>2</v>
      </c>
      <c r="B1023" t="s">
        <v>1660</v>
      </c>
      <c r="C1023">
        <v>1</v>
      </c>
      <c r="D1023" t="s">
        <v>3</v>
      </c>
      <c r="E1023" t="s">
        <v>4</v>
      </c>
      <c r="F1023" s="2">
        <v>1983.4981500799997</v>
      </c>
      <c r="G1023" s="2">
        <v>6067.1708120094117</v>
      </c>
      <c r="H1023" s="2">
        <v>509.33134450823667</v>
      </c>
      <c r="I1023">
        <v>24.470588235294116</v>
      </c>
    </row>
    <row r="1024" spans="1:9" x14ac:dyDescent="0.25">
      <c r="A1024" t="s">
        <v>2</v>
      </c>
      <c r="B1024" t="s">
        <v>1594</v>
      </c>
      <c r="C1024">
        <v>1</v>
      </c>
      <c r="D1024" t="s">
        <v>10</v>
      </c>
      <c r="E1024" t="s">
        <v>3</v>
      </c>
      <c r="F1024" s="2">
        <v>1863.3800400399998</v>
      </c>
      <c r="G1024" s="2">
        <v>5699.7507107105885</v>
      </c>
      <c r="H1024" s="2">
        <v>227.03799523294055</v>
      </c>
      <c r="I1024">
        <v>6.117647058823529</v>
      </c>
    </row>
    <row r="1025" spans="1:9" x14ac:dyDescent="0.25">
      <c r="A1025" t="s">
        <v>2</v>
      </c>
      <c r="B1025" t="s">
        <v>1935</v>
      </c>
      <c r="C1025">
        <v>1</v>
      </c>
      <c r="D1025" t="s">
        <v>3</v>
      </c>
      <c r="E1025" t="s">
        <v>3</v>
      </c>
      <c r="F1025" s="2">
        <v>651.39093000999992</v>
      </c>
      <c r="G1025" s="2">
        <v>1992.4899035599997</v>
      </c>
      <c r="H1025" s="2" t="s">
        <v>1013</v>
      </c>
      <c r="I1025">
        <v>3.0588235294117645</v>
      </c>
    </row>
    <row r="1026" spans="1:9" x14ac:dyDescent="0.25">
      <c r="A1026" t="s">
        <v>2</v>
      </c>
      <c r="B1026" t="s">
        <v>1313</v>
      </c>
      <c r="C1026">
        <v>1</v>
      </c>
      <c r="D1026" t="s">
        <v>10</v>
      </c>
      <c r="E1026" t="s">
        <v>3</v>
      </c>
      <c r="F1026" s="2">
        <v>2381.0300600599999</v>
      </c>
      <c r="G1026" s="2">
        <v>7283.1507719482352</v>
      </c>
      <c r="H1026" s="2">
        <v>1643.2957716729409</v>
      </c>
      <c r="I1026">
        <v>9.1764705882352953</v>
      </c>
    </row>
    <row r="1027" spans="1:9" x14ac:dyDescent="0.25">
      <c r="A1027" t="s">
        <v>2</v>
      </c>
      <c r="B1027" t="s">
        <v>1380</v>
      </c>
      <c r="C1027">
        <v>1</v>
      </c>
      <c r="D1027" t="s">
        <v>3</v>
      </c>
      <c r="E1027" t="s">
        <v>10</v>
      </c>
      <c r="F1027" s="2">
        <v>1087.6081700200002</v>
      </c>
      <c r="G1027" s="2">
        <v>3326.8014612376478</v>
      </c>
      <c r="H1027" s="2">
        <v>216.81513182588151</v>
      </c>
      <c r="I1027">
        <v>6.117647058823529</v>
      </c>
    </row>
    <row r="1028" spans="1:9" x14ac:dyDescent="0.25">
      <c r="A1028" t="s">
        <v>2</v>
      </c>
      <c r="B1028" t="s">
        <v>1439</v>
      </c>
      <c r="C1028">
        <v>1</v>
      </c>
      <c r="D1028" t="s">
        <v>10</v>
      </c>
      <c r="E1028" t="s">
        <v>3</v>
      </c>
      <c r="F1028" s="2">
        <v>7681.5303403400003</v>
      </c>
      <c r="G1028" s="2">
        <v>23496.445746922356</v>
      </c>
      <c r="H1028" s="2">
        <v>2285.4806606564744</v>
      </c>
      <c r="I1028">
        <v>52</v>
      </c>
    </row>
    <row r="1029" spans="1:9" x14ac:dyDescent="0.25">
      <c r="A1029" t="s">
        <v>2</v>
      </c>
      <c r="B1029" t="s">
        <v>1914</v>
      </c>
      <c r="C1029">
        <v>1</v>
      </c>
      <c r="D1029" t="s">
        <v>3</v>
      </c>
      <c r="E1029" t="s">
        <v>10</v>
      </c>
      <c r="F1029" s="2">
        <v>3471.5095300599996</v>
      </c>
      <c r="G1029" s="2">
        <v>10618.735033124705</v>
      </c>
      <c r="H1029" s="2">
        <v>1726.6465107717672</v>
      </c>
      <c r="I1029">
        <v>18.352941176470591</v>
      </c>
    </row>
    <row r="1030" spans="1:9" x14ac:dyDescent="0.25">
      <c r="A1030" t="s">
        <v>2</v>
      </c>
      <c r="B1030" t="s">
        <v>2091</v>
      </c>
      <c r="C1030">
        <v>1</v>
      </c>
      <c r="D1030" t="s">
        <v>3</v>
      </c>
      <c r="E1030" t="s">
        <v>10</v>
      </c>
      <c r="F1030" s="2">
        <v>125.83178001</v>
      </c>
      <c r="G1030" s="2">
        <v>384.89720944235296</v>
      </c>
      <c r="H1030" s="2">
        <v>34.314616501176481</v>
      </c>
      <c r="I1030">
        <v>3.0588235294117645</v>
      </c>
    </row>
    <row r="1031" spans="1:9" x14ac:dyDescent="0.25">
      <c r="A1031" t="s">
        <v>2</v>
      </c>
      <c r="B1031" t="s">
        <v>1150</v>
      </c>
      <c r="C1031">
        <v>1</v>
      </c>
      <c r="D1031" t="s">
        <v>10</v>
      </c>
      <c r="E1031" t="s">
        <v>3</v>
      </c>
      <c r="F1031" s="2">
        <v>21180.141341339997</v>
      </c>
      <c r="G1031" s="2">
        <v>64786.31469115764</v>
      </c>
      <c r="H1031" s="2">
        <v>11158.716734421188</v>
      </c>
      <c r="I1031">
        <v>204.94117647058823</v>
      </c>
    </row>
    <row r="1032" spans="1:9" x14ac:dyDescent="0.25">
      <c r="A1032" t="s">
        <v>2</v>
      </c>
      <c r="B1032" t="s">
        <v>1292</v>
      </c>
      <c r="C1032">
        <v>1</v>
      </c>
      <c r="D1032" t="s">
        <v>10</v>
      </c>
      <c r="E1032" t="s">
        <v>3</v>
      </c>
      <c r="F1032" s="2">
        <v>26147.762082079993</v>
      </c>
      <c r="G1032" s="2">
        <v>79981.389898127047</v>
      </c>
      <c r="H1032" s="2">
        <v>13337.710479171828</v>
      </c>
      <c r="I1032">
        <v>318.11764705882354</v>
      </c>
    </row>
    <row r="1033" spans="1:9" x14ac:dyDescent="0.25">
      <c r="A1033" t="s">
        <v>2</v>
      </c>
      <c r="B1033" t="s">
        <v>1340</v>
      </c>
      <c r="C1033">
        <v>1</v>
      </c>
      <c r="D1033" t="s">
        <v>6</v>
      </c>
      <c r="E1033" t="s">
        <v>10</v>
      </c>
      <c r="F1033" s="2">
        <v>300.70009012000003</v>
      </c>
      <c r="G1033" s="2">
        <v>919.78851095529421</v>
      </c>
      <c r="H1033" s="2">
        <v>649.29637864000006</v>
      </c>
      <c r="I1033">
        <v>9.1764705882352953</v>
      </c>
    </row>
    <row r="1034" spans="1:9" x14ac:dyDescent="0.25">
      <c r="A1034" t="s">
        <v>2</v>
      </c>
      <c r="B1034" t="s">
        <v>1355</v>
      </c>
      <c r="C1034">
        <v>1</v>
      </c>
      <c r="D1034" t="s">
        <v>6</v>
      </c>
      <c r="E1034" t="s">
        <v>3</v>
      </c>
      <c r="F1034" s="2">
        <v>2088.5103905199999</v>
      </c>
      <c r="G1034" s="2">
        <v>6388.384723943529</v>
      </c>
      <c r="H1034" s="2">
        <v>2507.3137611600018</v>
      </c>
      <c r="I1034">
        <v>39.764705882352942</v>
      </c>
    </row>
    <row r="1035" spans="1:9" x14ac:dyDescent="0.25">
      <c r="A1035" t="s">
        <v>2</v>
      </c>
      <c r="B1035" t="s">
        <v>1229</v>
      </c>
      <c r="C1035">
        <v>1</v>
      </c>
      <c r="D1035" t="s">
        <v>6</v>
      </c>
      <c r="E1035" t="s">
        <v>10</v>
      </c>
      <c r="F1035" s="2">
        <v>3636.6304506000001</v>
      </c>
      <c r="G1035" s="2">
        <v>11123.810790070589</v>
      </c>
      <c r="H1035" s="2">
        <v>466.10306967058909</v>
      </c>
      <c r="I1035">
        <v>45.882352941176471</v>
      </c>
    </row>
    <row r="1036" spans="1:9" x14ac:dyDescent="0.25">
      <c r="A1036" t="s">
        <v>2</v>
      </c>
      <c r="B1036" t="s">
        <v>1527</v>
      </c>
      <c r="C1036">
        <v>1</v>
      </c>
      <c r="D1036" t="s">
        <v>3</v>
      </c>
      <c r="E1036" t="s">
        <v>6</v>
      </c>
      <c r="F1036" s="2">
        <v>1536.3176800700001</v>
      </c>
      <c r="G1036" s="2">
        <v>4699.3246684494115</v>
      </c>
      <c r="H1036" s="2">
        <v>65.344210054117795</v>
      </c>
      <c r="I1036">
        <v>21.411764705882351</v>
      </c>
    </row>
    <row r="1037" spans="1:9" x14ac:dyDescent="0.25">
      <c r="A1037" t="s">
        <v>2</v>
      </c>
      <c r="B1037" t="s">
        <v>17700</v>
      </c>
      <c r="C1037">
        <v>1</v>
      </c>
      <c r="D1037" t="s">
        <v>3</v>
      </c>
      <c r="E1037" t="s">
        <v>10</v>
      </c>
      <c r="F1037" s="2">
        <v>626.88257002</v>
      </c>
      <c r="G1037" s="2">
        <v>1917.5231553552942</v>
      </c>
      <c r="H1037" s="2">
        <v>3.968731825882327</v>
      </c>
      <c r="I1037">
        <v>6.117647058823529</v>
      </c>
    </row>
    <row r="1038" spans="1:9" x14ac:dyDescent="0.25">
      <c r="A1038" t="s">
        <v>2</v>
      </c>
      <c r="B1038" t="s">
        <v>1193</v>
      </c>
      <c r="C1038">
        <v>1</v>
      </c>
      <c r="D1038" t="s">
        <v>3</v>
      </c>
      <c r="E1038" t="s">
        <v>10</v>
      </c>
      <c r="F1038" s="2">
        <v>225.93001001000002</v>
      </c>
      <c r="G1038" s="2">
        <v>691.08003061882368</v>
      </c>
      <c r="H1038" s="2">
        <v>288.96708944235286</v>
      </c>
      <c r="I1038">
        <v>3.0588235294117645</v>
      </c>
    </row>
    <row r="1039" spans="1:9" x14ac:dyDescent="0.25">
      <c r="A1039" t="s">
        <v>2</v>
      </c>
      <c r="B1039" t="s">
        <v>1991</v>
      </c>
      <c r="C1039">
        <v>1</v>
      </c>
      <c r="D1039" t="s">
        <v>10</v>
      </c>
      <c r="E1039" t="s">
        <v>3</v>
      </c>
      <c r="F1039" s="2">
        <v>612.99002001999997</v>
      </c>
      <c r="G1039" s="2">
        <v>1875.0282965317645</v>
      </c>
      <c r="H1039" s="2">
        <v>450.81540702823577</v>
      </c>
      <c r="I1039">
        <v>3.0588235294117645</v>
      </c>
    </row>
    <row r="1040" spans="1:9" x14ac:dyDescent="0.25">
      <c r="A1040" t="s">
        <v>2</v>
      </c>
      <c r="B1040" t="s">
        <v>2119</v>
      </c>
      <c r="C1040">
        <v>1</v>
      </c>
      <c r="D1040" t="s">
        <v>10</v>
      </c>
      <c r="E1040" t="s">
        <v>3</v>
      </c>
      <c r="F1040" s="2">
        <v>236.26002001999998</v>
      </c>
      <c r="G1040" s="2">
        <v>722.67770829647054</v>
      </c>
      <c r="H1040" s="2">
        <v>390.96524232235299</v>
      </c>
      <c r="I1040">
        <v>3.0588235294117645</v>
      </c>
    </row>
    <row r="1041" spans="1:9" x14ac:dyDescent="0.25">
      <c r="A1041" t="s">
        <v>2</v>
      </c>
      <c r="B1041" t="s">
        <v>1813</v>
      </c>
      <c r="C1041">
        <v>1</v>
      </c>
      <c r="D1041" t="s">
        <v>3</v>
      </c>
      <c r="E1041" t="s">
        <v>10</v>
      </c>
      <c r="F1041" s="2">
        <v>941.55247003999989</v>
      </c>
      <c r="G1041" s="2">
        <v>2880.0428495341175</v>
      </c>
      <c r="H1041" s="2">
        <v>64.778571887059499</v>
      </c>
      <c r="I1041">
        <v>12.235294117647058</v>
      </c>
    </row>
    <row r="1042" spans="1:9" x14ac:dyDescent="0.25">
      <c r="A1042" t="s">
        <v>2</v>
      </c>
      <c r="B1042" t="s">
        <v>1648</v>
      </c>
      <c r="C1042">
        <v>1</v>
      </c>
      <c r="D1042" t="s">
        <v>10</v>
      </c>
      <c r="E1042" t="s">
        <v>3</v>
      </c>
      <c r="F1042" s="2">
        <v>2358.0601201200002</v>
      </c>
      <c r="G1042" s="2">
        <v>7212.8897791905893</v>
      </c>
      <c r="H1042" s="2">
        <v>987.07935511058781</v>
      </c>
      <c r="I1042">
        <v>18.352941176470591</v>
      </c>
    </row>
    <row r="1043" spans="1:9" x14ac:dyDescent="0.25">
      <c r="A1043" t="s">
        <v>2</v>
      </c>
      <c r="B1043" t="s">
        <v>1274</v>
      </c>
      <c r="C1043">
        <v>1</v>
      </c>
      <c r="D1043" t="s">
        <v>3</v>
      </c>
      <c r="E1043" t="s">
        <v>10</v>
      </c>
      <c r="F1043" s="2">
        <v>963.71714001999987</v>
      </c>
      <c r="G1043" s="2">
        <v>2947.8406635905881</v>
      </c>
      <c r="H1043" s="2">
        <v>67.945341237647426</v>
      </c>
      <c r="I1043">
        <v>6.117647058823529</v>
      </c>
    </row>
    <row r="1044" spans="1:9" x14ac:dyDescent="0.25">
      <c r="A1044" t="s">
        <v>2</v>
      </c>
      <c r="B1044" t="s">
        <v>1474</v>
      </c>
      <c r="C1044">
        <v>1</v>
      </c>
      <c r="D1044" t="s">
        <v>10</v>
      </c>
      <c r="E1044" t="s">
        <v>3</v>
      </c>
      <c r="F1044" s="2">
        <v>14403.450840840007</v>
      </c>
      <c r="G1044" s="2">
        <v>44057.614336687082</v>
      </c>
      <c r="H1044" s="2">
        <v>8207.9961587152666</v>
      </c>
      <c r="I1044">
        <v>128.47058823529412</v>
      </c>
    </row>
    <row r="1045" spans="1:9" x14ac:dyDescent="0.25">
      <c r="A1045" t="s">
        <v>2</v>
      </c>
      <c r="B1045" t="s">
        <v>1656</v>
      </c>
      <c r="C1045">
        <v>1</v>
      </c>
      <c r="D1045" t="s">
        <v>10</v>
      </c>
      <c r="E1045" t="s">
        <v>3</v>
      </c>
      <c r="F1045" s="2">
        <v>4422.9602002000011</v>
      </c>
      <c r="G1045" s="2">
        <v>13529.054730023532</v>
      </c>
      <c r="H1045" s="2">
        <v>772.33400675293831</v>
      </c>
      <c r="I1045">
        <v>30.588235294117649</v>
      </c>
    </row>
    <row r="1046" spans="1:9" x14ac:dyDescent="0.25">
      <c r="A1046" t="s">
        <v>2</v>
      </c>
      <c r="B1046" t="s">
        <v>1187</v>
      </c>
      <c r="C1046">
        <v>1</v>
      </c>
      <c r="D1046" t="s">
        <v>10</v>
      </c>
      <c r="E1046" t="s">
        <v>3</v>
      </c>
      <c r="F1046" s="2">
        <v>1795.1701801799998</v>
      </c>
      <c r="G1046" s="2">
        <v>5491.1087864329402</v>
      </c>
      <c r="H1046" s="2">
        <v>886.60865619529477</v>
      </c>
      <c r="I1046">
        <v>27.529411764705884</v>
      </c>
    </row>
    <row r="1047" spans="1:9" x14ac:dyDescent="0.25">
      <c r="A1047" t="s">
        <v>2</v>
      </c>
      <c r="B1047" t="s">
        <v>1688</v>
      </c>
      <c r="C1047">
        <v>1</v>
      </c>
      <c r="D1047" t="s">
        <v>3</v>
      </c>
      <c r="E1047" t="s">
        <v>10</v>
      </c>
      <c r="F1047" s="2">
        <v>311.65103001</v>
      </c>
      <c r="G1047" s="2">
        <v>953.28550356000005</v>
      </c>
      <c r="H1047" s="2">
        <v>82.218087089411753</v>
      </c>
      <c r="I1047">
        <v>3.0588235294117645</v>
      </c>
    </row>
    <row r="1048" spans="1:9" x14ac:dyDescent="0.25">
      <c r="A1048" t="s">
        <v>2</v>
      </c>
      <c r="B1048" t="s">
        <v>17701</v>
      </c>
      <c r="C1048">
        <v>1</v>
      </c>
      <c r="D1048" t="s">
        <v>10</v>
      </c>
      <c r="E1048" t="s">
        <v>3</v>
      </c>
      <c r="F1048" s="2">
        <v>480.98004003999995</v>
      </c>
      <c r="G1048" s="2">
        <v>1471.2330636517645</v>
      </c>
      <c r="H1048" s="2">
        <v>211.89060935058851</v>
      </c>
      <c r="I1048">
        <v>6.117647058823529</v>
      </c>
    </row>
    <row r="1049" spans="1:9" x14ac:dyDescent="0.25">
      <c r="A1049" t="s">
        <v>2</v>
      </c>
      <c r="B1049" t="s">
        <v>17702</v>
      </c>
      <c r="C1049">
        <v>1</v>
      </c>
      <c r="D1049" t="s">
        <v>10</v>
      </c>
      <c r="E1049" t="s">
        <v>3</v>
      </c>
      <c r="F1049" s="2">
        <v>131.09002002</v>
      </c>
      <c r="G1049" s="2">
        <v>400.98123770823531</v>
      </c>
      <c r="H1049" s="2">
        <v>137.15761644000006</v>
      </c>
      <c r="I1049">
        <v>3.0588235294117645</v>
      </c>
    </row>
    <row r="1050" spans="1:9" x14ac:dyDescent="0.25">
      <c r="A1050" t="s">
        <v>2</v>
      </c>
      <c r="B1050" t="s">
        <v>17703</v>
      </c>
      <c r="C1050">
        <v>1</v>
      </c>
      <c r="D1050" t="s">
        <v>3</v>
      </c>
      <c r="E1050" t="s">
        <v>10</v>
      </c>
      <c r="F1050" s="2">
        <v>433.81211002000003</v>
      </c>
      <c r="G1050" s="2">
        <v>1326.9546894729415</v>
      </c>
      <c r="H1050" s="2">
        <v>102.49484476705867</v>
      </c>
      <c r="I1050">
        <v>6.117647058823529</v>
      </c>
    </row>
    <row r="1051" spans="1:9" x14ac:dyDescent="0.25">
      <c r="A1051" t="s">
        <v>2</v>
      </c>
      <c r="B1051" t="s">
        <v>2028</v>
      </c>
      <c r="C1051">
        <v>1</v>
      </c>
      <c r="D1051" t="s">
        <v>3</v>
      </c>
      <c r="E1051" t="s">
        <v>10</v>
      </c>
      <c r="F1051" s="2">
        <v>289.78114000999994</v>
      </c>
      <c r="G1051" s="2">
        <v>886.38936944235286</v>
      </c>
      <c r="H1051" s="2">
        <v>29.911868265882596</v>
      </c>
      <c r="I1051">
        <v>3.0588235294117645</v>
      </c>
    </row>
    <row r="1052" spans="1:9" x14ac:dyDescent="0.25">
      <c r="A1052" t="s">
        <v>2</v>
      </c>
      <c r="B1052" t="s">
        <v>1341</v>
      </c>
      <c r="C1052">
        <v>1</v>
      </c>
      <c r="D1052" t="s">
        <v>10</v>
      </c>
      <c r="E1052" t="s">
        <v>3</v>
      </c>
      <c r="F1052" s="2">
        <v>350.58004003999997</v>
      </c>
      <c r="G1052" s="2">
        <v>1072.3624754164705</v>
      </c>
      <c r="H1052" s="2">
        <v>193.57997170352948</v>
      </c>
      <c r="I1052">
        <v>6.117647058823529</v>
      </c>
    </row>
    <row r="1053" spans="1:9" x14ac:dyDescent="0.25">
      <c r="A1053" t="s">
        <v>2</v>
      </c>
      <c r="B1053" t="s">
        <v>1651</v>
      </c>
      <c r="C1053">
        <v>1</v>
      </c>
      <c r="D1053" t="s">
        <v>3</v>
      </c>
      <c r="E1053" t="s">
        <v>10</v>
      </c>
      <c r="F1053" s="2">
        <v>678.70092002000001</v>
      </c>
      <c r="G1053" s="2">
        <v>2076.0263435905886</v>
      </c>
      <c r="H1053" s="2">
        <v>87.234955355293948</v>
      </c>
      <c r="I1053">
        <v>6.117647058823529</v>
      </c>
    </row>
    <row r="1054" spans="1:9" x14ac:dyDescent="0.25">
      <c r="A1054" t="s">
        <v>2</v>
      </c>
      <c r="B1054" t="s">
        <v>17704</v>
      </c>
      <c r="C1054">
        <v>1</v>
      </c>
      <c r="D1054" t="s">
        <v>10</v>
      </c>
      <c r="E1054" t="s">
        <v>3</v>
      </c>
      <c r="F1054" s="2">
        <v>141.84002002</v>
      </c>
      <c r="G1054" s="2">
        <v>433.86359064941178</v>
      </c>
      <c r="H1054" s="2">
        <v>104.27526349882359</v>
      </c>
      <c r="I1054">
        <v>3.0588235294117645</v>
      </c>
    </row>
    <row r="1055" spans="1:9" x14ac:dyDescent="0.25">
      <c r="A1055" t="s">
        <v>2</v>
      </c>
      <c r="B1055" t="s">
        <v>1771</v>
      </c>
      <c r="C1055">
        <v>1</v>
      </c>
      <c r="D1055" t="s">
        <v>10</v>
      </c>
      <c r="E1055" t="s">
        <v>3</v>
      </c>
      <c r="F1055" s="2">
        <v>579.63002001999996</v>
      </c>
      <c r="G1055" s="2">
        <v>1772.985943590588</v>
      </c>
      <c r="H1055" s="2">
        <v>305.54560702823522</v>
      </c>
      <c r="I1055">
        <v>3.0588235294117645</v>
      </c>
    </row>
    <row r="1056" spans="1:9" x14ac:dyDescent="0.25">
      <c r="A1056" t="s">
        <v>2</v>
      </c>
      <c r="B1056" t="s">
        <v>1549</v>
      </c>
      <c r="C1056">
        <v>1</v>
      </c>
      <c r="D1056" t="s">
        <v>3</v>
      </c>
      <c r="E1056" t="s">
        <v>10</v>
      </c>
      <c r="F1056" s="2">
        <v>316.10703000999996</v>
      </c>
      <c r="G1056" s="2">
        <v>966.91562120705873</v>
      </c>
      <c r="H1056" s="2">
        <v>30.903263560000305</v>
      </c>
      <c r="I1056">
        <v>3.0588235294117645</v>
      </c>
    </row>
    <row r="1057" spans="1:9" x14ac:dyDescent="0.25">
      <c r="A1057" t="s">
        <v>2</v>
      </c>
      <c r="B1057" t="s">
        <v>2073</v>
      </c>
      <c r="C1057">
        <v>1</v>
      </c>
      <c r="D1057" t="s">
        <v>10</v>
      </c>
      <c r="E1057" t="s">
        <v>3</v>
      </c>
      <c r="F1057" s="2">
        <v>1162.2200800799999</v>
      </c>
      <c r="G1057" s="2">
        <v>3555.0261273035289</v>
      </c>
      <c r="H1057" s="2">
        <v>1546.3439128188231</v>
      </c>
      <c r="I1057">
        <v>12.235294117647058</v>
      </c>
    </row>
    <row r="1058" spans="1:9" x14ac:dyDescent="0.25">
      <c r="A1058" t="s">
        <v>2</v>
      </c>
      <c r="B1058" t="s">
        <v>1171</v>
      </c>
      <c r="C1058">
        <v>1</v>
      </c>
      <c r="D1058" t="s">
        <v>10</v>
      </c>
      <c r="E1058" t="s">
        <v>3</v>
      </c>
      <c r="F1058" s="2">
        <v>8224.1107007000028</v>
      </c>
      <c r="G1058" s="2">
        <v>25156.103319788246</v>
      </c>
      <c r="H1058" s="2">
        <v>2554.9943048117557</v>
      </c>
      <c r="I1058">
        <v>107.05882352941175</v>
      </c>
    </row>
    <row r="1059" spans="1:9" x14ac:dyDescent="0.25">
      <c r="A1059" t="s">
        <v>2</v>
      </c>
      <c r="B1059" t="s">
        <v>2136</v>
      </c>
      <c r="C1059">
        <v>1</v>
      </c>
      <c r="D1059" t="s">
        <v>10</v>
      </c>
      <c r="E1059" t="s">
        <v>3</v>
      </c>
      <c r="F1059" s="2">
        <v>1452.3801001000002</v>
      </c>
      <c r="G1059" s="2">
        <v>4442.5744238352945</v>
      </c>
      <c r="H1059" s="2">
        <v>448.97072219999876</v>
      </c>
      <c r="I1059">
        <v>15.294117647058824</v>
      </c>
    </row>
    <row r="1060" spans="1:9" x14ac:dyDescent="0.25">
      <c r="A1060" t="s">
        <v>2</v>
      </c>
      <c r="B1060" t="s">
        <v>1465</v>
      </c>
      <c r="C1060">
        <v>1</v>
      </c>
      <c r="D1060" t="s">
        <v>10</v>
      </c>
      <c r="E1060" t="s">
        <v>3</v>
      </c>
      <c r="F1060" s="2">
        <v>14625.481161160007</v>
      </c>
      <c r="G1060" s="2">
        <v>44736.765904724729</v>
      </c>
      <c r="H1060" s="2">
        <v>9999.6969629317246</v>
      </c>
      <c r="I1060">
        <v>177.41176470588235</v>
      </c>
    </row>
    <row r="1061" spans="1:9" x14ac:dyDescent="0.25">
      <c r="A1061" t="s">
        <v>2</v>
      </c>
      <c r="B1061" t="s">
        <v>1907</v>
      </c>
      <c r="C1061">
        <v>1</v>
      </c>
      <c r="D1061" t="s">
        <v>3</v>
      </c>
      <c r="E1061" t="s">
        <v>10</v>
      </c>
      <c r="F1061" s="2">
        <v>375.85820002000008</v>
      </c>
      <c r="G1061" s="2">
        <v>1149.6839059435297</v>
      </c>
      <c r="H1061" s="2">
        <v>687.32327535529384</v>
      </c>
      <c r="I1061">
        <v>6.117647058823529</v>
      </c>
    </row>
    <row r="1062" spans="1:9" x14ac:dyDescent="0.25">
      <c r="A1062" t="s">
        <v>2</v>
      </c>
      <c r="B1062" t="s">
        <v>2125</v>
      </c>
      <c r="C1062">
        <v>1</v>
      </c>
      <c r="D1062" t="s">
        <v>3</v>
      </c>
      <c r="E1062" t="s">
        <v>10</v>
      </c>
      <c r="F1062" s="2">
        <v>3094.0024300300001</v>
      </c>
      <c r="G1062" s="2">
        <v>9464.0074330329408</v>
      </c>
      <c r="H1062" s="2">
        <v>429.26804479764741</v>
      </c>
      <c r="I1062">
        <v>9.1764705882352953</v>
      </c>
    </row>
    <row r="1063" spans="1:9" x14ac:dyDescent="0.25">
      <c r="A1063" t="s">
        <v>2</v>
      </c>
      <c r="B1063" t="s">
        <v>2157</v>
      </c>
      <c r="C1063">
        <v>1</v>
      </c>
      <c r="D1063" t="s">
        <v>10</v>
      </c>
      <c r="E1063" t="s">
        <v>3</v>
      </c>
      <c r="F1063" s="2">
        <v>2687.4101000999999</v>
      </c>
      <c r="G1063" s="2">
        <v>8220.3132473647056</v>
      </c>
      <c r="H1063" s="2">
        <v>1477.1622563176461</v>
      </c>
      <c r="I1063">
        <v>15.294117647058824</v>
      </c>
    </row>
    <row r="1064" spans="1:9" x14ac:dyDescent="0.25">
      <c r="A1064" t="s">
        <v>2</v>
      </c>
      <c r="B1064" t="s">
        <v>17705</v>
      </c>
      <c r="C1064">
        <v>1</v>
      </c>
      <c r="D1064" t="s">
        <v>10</v>
      </c>
      <c r="E1064" t="s">
        <v>3</v>
      </c>
      <c r="F1064" s="2">
        <v>198.28002001999997</v>
      </c>
      <c r="G1064" s="2">
        <v>606.50359064941176</v>
      </c>
      <c r="H1064" s="2">
        <v>62.536362322353007</v>
      </c>
      <c r="I1064">
        <v>3.0588235294117645</v>
      </c>
    </row>
    <row r="1065" spans="1:9" x14ac:dyDescent="0.25">
      <c r="A1065" t="s">
        <v>2</v>
      </c>
      <c r="B1065" t="s">
        <v>1885</v>
      </c>
      <c r="C1065">
        <v>1</v>
      </c>
      <c r="D1065" t="s">
        <v>10</v>
      </c>
      <c r="E1065" t="s">
        <v>3</v>
      </c>
      <c r="F1065" s="2">
        <v>272.83002002000001</v>
      </c>
      <c r="G1065" s="2">
        <v>834.53888476705879</v>
      </c>
      <c r="H1065" s="2">
        <v>62.051875263529318</v>
      </c>
      <c r="I1065">
        <v>3.0588235294117645</v>
      </c>
    </row>
    <row r="1066" spans="1:9" x14ac:dyDescent="0.25">
      <c r="A1066" t="s">
        <v>2</v>
      </c>
      <c r="B1066" t="s">
        <v>1195</v>
      </c>
      <c r="C1066">
        <v>1</v>
      </c>
      <c r="D1066" t="s">
        <v>10</v>
      </c>
      <c r="E1066" t="s">
        <v>3</v>
      </c>
      <c r="F1066" s="2">
        <v>860.30006006000008</v>
      </c>
      <c r="G1066" s="2">
        <v>2631.5060660658828</v>
      </c>
      <c r="H1066" s="2">
        <v>236.39698579058819</v>
      </c>
      <c r="I1066">
        <v>9.1764705882352953</v>
      </c>
    </row>
    <row r="1067" spans="1:9" x14ac:dyDescent="0.25">
      <c r="A1067" t="s">
        <v>2</v>
      </c>
      <c r="B1067" t="s">
        <v>2161</v>
      </c>
      <c r="C1067">
        <v>1</v>
      </c>
      <c r="D1067" t="s">
        <v>10</v>
      </c>
      <c r="E1067" t="s">
        <v>3</v>
      </c>
      <c r="F1067" s="2">
        <v>156.90002002</v>
      </c>
      <c r="G1067" s="2">
        <v>479.92947300235289</v>
      </c>
      <c r="H1067" s="2">
        <v>58.209381145882404</v>
      </c>
      <c r="I1067">
        <v>3.0588235294117645</v>
      </c>
    </row>
    <row r="1068" spans="1:9" x14ac:dyDescent="0.25">
      <c r="A1068" t="s">
        <v>2</v>
      </c>
      <c r="B1068" t="s">
        <v>2156</v>
      </c>
      <c r="C1068">
        <v>1</v>
      </c>
      <c r="D1068" t="s">
        <v>3</v>
      </c>
      <c r="E1068" t="s">
        <v>3</v>
      </c>
      <c r="F1068" s="2">
        <v>538.99744002</v>
      </c>
      <c r="G1068" s="2">
        <v>1648.6980518258822</v>
      </c>
      <c r="H1068" s="2" t="s">
        <v>1013</v>
      </c>
      <c r="I1068">
        <v>6.117647058823529</v>
      </c>
    </row>
    <row r="1069" spans="1:9" x14ac:dyDescent="0.25">
      <c r="A1069" t="s">
        <v>2</v>
      </c>
      <c r="B1069" t="s">
        <v>2017</v>
      </c>
      <c r="C1069">
        <v>1</v>
      </c>
      <c r="D1069" t="s">
        <v>10</v>
      </c>
      <c r="E1069" t="s">
        <v>3</v>
      </c>
      <c r="F1069" s="2">
        <v>5183.2002001999999</v>
      </c>
      <c r="G1069" s="2">
        <v>15854.494730023529</v>
      </c>
      <c r="H1069" s="2">
        <v>1572.2221714588211</v>
      </c>
      <c r="I1069">
        <v>30.588235294117649</v>
      </c>
    </row>
    <row r="1070" spans="1:9" x14ac:dyDescent="0.25">
      <c r="A1070" t="s">
        <v>2</v>
      </c>
      <c r="B1070" t="s">
        <v>1320</v>
      </c>
      <c r="C1070">
        <v>1</v>
      </c>
      <c r="D1070" t="s">
        <v>10</v>
      </c>
      <c r="E1070" t="s">
        <v>3</v>
      </c>
      <c r="F1070" s="2">
        <v>25922.501701699988</v>
      </c>
      <c r="G1070" s="2">
        <v>79292.358146376428</v>
      </c>
      <c r="H1070" s="2">
        <v>31436.32427504706</v>
      </c>
      <c r="I1070">
        <v>260</v>
      </c>
    </row>
    <row r="1071" spans="1:9" x14ac:dyDescent="0.25">
      <c r="A1071" t="s">
        <v>2</v>
      </c>
      <c r="B1071" t="s">
        <v>1960</v>
      </c>
      <c r="C1071">
        <v>1</v>
      </c>
      <c r="D1071" t="s">
        <v>10</v>
      </c>
      <c r="E1071" t="s">
        <v>3</v>
      </c>
      <c r="F1071" s="2">
        <v>1037.2700800800001</v>
      </c>
      <c r="G1071" s="2">
        <v>3172.8261273035296</v>
      </c>
      <c r="H1071" s="2">
        <v>188.83894811294078</v>
      </c>
      <c r="I1071">
        <v>12.235294117647058</v>
      </c>
    </row>
    <row r="1072" spans="1:9" x14ac:dyDescent="0.25">
      <c r="A1072" t="s">
        <v>2</v>
      </c>
      <c r="B1072" t="s">
        <v>2099</v>
      </c>
      <c r="C1072">
        <v>1</v>
      </c>
      <c r="D1072" t="s">
        <v>10</v>
      </c>
      <c r="E1072" t="s">
        <v>3</v>
      </c>
      <c r="F1072" s="2">
        <v>766.52004004000003</v>
      </c>
      <c r="G1072" s="2">
        <v>2344.6495342399999</v>
      </c>
      <c r="H1072" s="2">
        <v>310.35612699764698</v>
      </c>
      <c r="I1072">
        <v>6.117647058823529</v>
      </c>
    </row>
    <row r="1073" spans="1:9" x14ac:dyDescent="0.25">
      <c r="A1073" t="s">
        <v>2</v>
      </c>
      <c r="B1073" t="s">
        <v>1683</v>
      </c>
      <c r="C1073">
        <v>1</v>
      </c>
      <c r="D1073" t="s">
        <v>10</v>
      </c>
      <c r="E1073" t="s">
        <v>3</v>
      </c>
      <c r="F1073" s="2">
        <v>1191.9700600599999</v>
      </c>
      <c r="G1073" s="2">
        <v>3646.0260660658823</v>
      </c>
      <c r="H1073" s="2">
        <v>303.92250343764687</v>
      </c>
      <c r="I1073">
        <v>9.1764705882352953</v>
      </c>
    </row>
    <row r="1074" spans="1:9" x14ac:dyDescent="0.25">
      <c r="A1074" t="s">
        <v>2</v>
      </c>
      <c r="B1074" t="s">
        <v>1242</v>
      </c>
      <c r="C1074">
        <v>1</v>
      </c>
      <c r="D1074" t="s">
        <v>10</v>
      </c>
      <c r="E1074" t="s">
        <v>3</v>
      </c>
      <c r="F1074" s="2">
        <v>1630.29012012</v>
      </c>
      <c r="G1074" s="2">
        <v>4986.7697791905885</v>
      </c>
      <c r="H1074" s="2">
        <v>1907.6932892282348</v>
      </c>
      <c r="I1074">
        <v>18.352941176470591</v>
      </c>
    </row>
    <row r="1075" spans="1:9" x14ac:dyDescent="0.25">
      <c r="A1075" t="s">
        <v>2</v>
      </c>
      <c r="B1075" t="s">
        <v>1750</v>
      </c>
      <c r="C1075">
        <v>1</v>
      </c>
      <c r="D1075" t="s">
        <v>10</v>
      </c>
      <c r="E1075" t="s">
        <v>3</v>
      </c>
      <c r="F1075" s="2">
        <v>1642.3701201199999</v>
      </c>
      <c r="G1075" s="2">
        <v>5023.7203674258817</v>
      </c>
      <c r="H1075" s="2">
        <v>423.84692216941164</v>
      </c>
      <c r="I1075">
        <v>18.352941176470591</v>
      </c>
    </row>
    <row r="1076" spans="1:9" x14ac:dyDescent="0.25">
      <c r="A1076" t="s">
        <v>2</v>
      </c>
      <c r="B1076" t="s">
        <v>17706</v>
      </c>
      <c r="C1076">
        <v>1</v>
      </c>
      <c r="D1076" t="s">
        <v>10</v>
      </c>
      <c r="E1076" t="s">
        <v>3</v>
      </c>
      <c r="F1076" s="2">
        <v>2863.5102002000003</v>
      </c>
      <c r="G1076" s="2">
        <v>8758.9723770823548</v>
      </c>
      <c r="H1076" s="2">
        <v>874.43719969411802</v>
      </c>
      <c r="I1076">
        <v>30.588235294117649</v>
      </c>
    </row>
    <row r="1077" spans="1:9" x14ac:dyDescent="0.25">
      <c r="A1077" t="s">
        <v>2</v>
      </c>
      <c r="B1077" t="s">
        <v>1629</v>
      </c>
      <c r="C1077">
        <v>1</v>
      </c>
      <c r="D1077" t="s">
        <v>10</v>
      </c>
      <c r="E1077" t="s">
        <v>3</v>
      </c>
      <c r="F1077" s="2">
        <v>1088.8101201200002</v>
      </c>
      <c r="G1077" s="2">
        <v>3330.4780144847068</v>
      </c>
      <c r="H1077" s="2">
        <v>1545.6197668752932</v>
      </c>
      <c r="I1077">
        <v>18.352941176470591</v>
      </c>
    </row>
    <row r="1078" spans="1:9" x14ac:dyDescent="0.25">
      <c r="A1078" t="s">
        <v>2</v>
      </c>
      <c r="B1078" t="s">
        <v>2102</v>
      </c>
      <c r="C1078">
        <v>1</v>
      </c>
      <c r="D1078" t="s">
        <v>10</v>
      </c>
      <c r="E1078" t="s">
        <v>3</v>
      </c>
      <c r="F1078" s="2">
        <v>3713.0801201200002</v>
      </c>
      <c r="G1078" s="2">
        <v>11357.656838014118</v>
      </c>
      <c r="H1078" s="2">
        <v>1342.1576233458832</v>
      </c>
      <c r="I1078">
        <v>18.352941176470591</v>
      </c>
    </row>
    <row r="1079" spans="1:9" x14ac:dyDescent="0.25">
      <c r="A1079" t="s">
        <v>2</v>
      </c>
      <c r="B1079" t="s">
        <v>1383</v>
      </c>
      <c r="C1079">
        <v>1</v>
      </c>
      <c r="D1079" t="s">
        <v>10</v>
      </c>
      <c r="E1079" t="s">
        <v>3</v>
      </c>
      <c r="F1079" s="2">
        <v>661.85004004000007</v>
      </c>
      <c r="G1079" s="2">
        <v>2024.4824754164706</v>
      </c>
      <c r="H1079" s="2">
        <v>337.01511993882298</v>
      </c>
      <c r="I1079">
        <v>6.117647058823529</v>
      </c>
    </row>
    <row r="1080" spans="1:9" x14ac:dyDescent="0.25">
      <c r="A1080" t="s">
        <v>2</v>
      </c>
      <c r="B1080" t="s">
        <v>2167</v>
      </c>
      <c r="C1080">
        <v>1</v>
      </c>
      <c r="D1080" t="s">
        <v>3</v>
      </c>
      <c r="E1080" t="s">
        <v>10</v>
      </c>
      <c r="F1080" s="2">
        <v>1463.5887500299998</v>
      </c>
      <c r="G1080" s="2">
        <v>4476.8597059741169</v>
      </c>
      <c r="H1080" s="2">
        <v>70.142830680001282</v>
      </c>
      <c r="I1080">
        <v>9.1764705882352953</v>
      </c>
    </row>
    <row r="1081" spans="1:9" x14ac:dyDescent="0.25">
      <c r="A1081" t="s">
        <v>2</v>
      </c>
      <c r="B1081" t="s">
        <v>1591</v>
      </c>
      <c r="C1081">
        <v>1</v>
      </c>
      <c r="D1081" t="s">
        <v>3</v>
      </c>
      <c r="E1081" t="s">
        <v>10</v>
      </c>
      <c r="F1081" s="2">
        <v>898.00820005000003</v>
      </c>
      <c r="G1081" s="2">
        <v>2746.8486119176468</v>
      </c>
      <c r="H1081" s="2">
        <v>402.36345897647067</v>
      </c>
      <c r="I1081">
        <v>15.294117647058824</v>
      </c>
    </row>
    <row r="1082" spans="1:9" x14ac:dyDescent="0.25">
      <c r="A1082" t="s">
        <v>2</v>
      </c>
      <c r="B1082" t="s">
        <v>2127</v>
      </c>
      <c r="C1082">
        <v>1</v>
      </c>
      <c r="D1082" t="s">
        <v>10</v>
      </c>
      <c r="E1082" t="s">
        <v>3</v>
      </c>
      <c r="F1082" s="2">
        <v>250.72002001999999</v>
      </c>
      <c r="G1082" s="2">
        <v>766.90829653176468</v>
      </c>
      <c r="H1082" s="2">
        <v>65.263976439999965</v>
      </c>
      <c r="I1082">
        <v>3.0588235294117645</v>
      </c>
    </row>
    <row r="1083" spans="1:9" x14ac:dyDescent="0.25">
      <c r="A1083" t="s">
        <v>2</v>
      </c>
      <c r="B1083" t="s">
        <v>1572</v>
      </c>
      <c r="C1083">
        <v>1</v>
      </c>
      <c r="D1083" t="s">
        <v>6</v>
      </c>
      <c r="E1083" t="s">
        <v>3</v>
      </c>
      <c r="F1083" s="2">
        <v>4589.8604506000001</v>
      </c>
      <c r="G1083" s="2">
        <v>14039.573143011767</v>
      </c>
      <c r="H1083" s="2">
        <v>3004.1816527411802</v>
      </c>
      <c r="I1083">
        <v>45.882352941176471</v>
      </c>
    </row>
    <row r="1084" spans="1:9" x14ac:dyDescent="0.25">
      <c r="A1084" t="s">
        <v>2</v>
      </c>
      <c r="B1084" t="s">
        <v>2145</v>
      </c>
      <c r="C1084">
        <v>1</v>
      </c>
      <c r="D1084" t="s">
        <v>10</v>
      </c>
      <c r="E1084" t="s">
        <v>3</v>
      </c>
      <c r="F1084" s="2">
        <v>1002.0800600600001</v>
      </c>
      <c r="G1084" s="2">
        <v>3065.1860660658826</v>
      </c>
      <c r="H1084" s="2">
        <v>535.46434108470567</v>
      </c>
      <c r="I1084">
        <v>9.1764705882352953</v>
      </c>
    </row>
    <row r="1085" spans="1:9" x14ac:dyDescent="0.25">
      <c r="A1085" t="s">
        <v>2</v>
      </c>
      <c r="B1085" t="s">
        <v>1490</v>
      </c>
      <c r="C1085">
        <v>1</v>
      </c>
      <c r="D1085" t="s">
        <v>6</v>
      </c>
      <c r="E1085" t="s">
        <v>3</v>
      </c>
      <c r="F1085" s="2">
        <v>6318.0706608799992</v>
      </c>
      <c r="G1085" s="2">
        <v>19325.86319798588</v>
      </c>
      <c r="H1085" s="2">
        <v>5268.5850920988214</v>
      </c>
      <c r="I1085">
        <v>67.294117647058826</v>
      </c>
    </row>
    <row r="1086" spans="1:9" x14ac:dyDescent="0.25">
      <c r="A1086" t="s">
        <v>2</v>
      </c>
      <c r="B1086" t="s">
        <v>1601</v>
      </c>
      <c r="C1086">
        <v>1</v>
      </c>
      <c r="D1086" t="s">
        <v>10</v>
      </c>
      <c r="E1086" t="s">
        <v>6</v>
      </c>
      <c r="F1086" s="2">
        <v>4402.9503003000018</v>
      </c>
      <c r="G1086" s="2">
        <v>13467.847977388241</v>
      </c>
      <c r="H1086" s="2">
        <v>568.08516562352042</v>
      </c>
      <c r="I1086">
        <v>45.882352941176471</v>
      </c>
    </row>
    <row r="1087" spans="1:9" x14ac:dyDescent="0.25">
      <c r="A1087" t="s">
        <v>2</v>
      </c>
      <c r="B1087" t="s">
        <v>17707</v>
      </c>
      <c r="C1087">
        <v>1</v>
      </c>
      <c r="D1087" t="s">
        <v>10</v>
      </c>
      <c r="E1087" t="s">
        <v>3</v>
      </c>
      <c r="F1087" s="2">
        <v>1176.8000200199999</v>
      </c>
      <c r="G1087" s="2">
        <v>3599.6235906494117</v>
      </c>
      <c r="H1087" s="2">
        <v>257.3143834988233</v>
      </c>
      <c r="I1087">
        <v>3.0588235294117645</v>
      </c>
    </row>
    <row r="1088" spans="1:9" x14ac:dyDescent="0.25">
      <c r="A1088" t="s">
        <v>2</v>
      </c>
      <c r="B1088" t="s">
        <v>1921</v>
      </c>
      <c r="C1088">
        <v>1</v>
      </c>
      <c r="D1088" t="s">
        <v>3</v>
      </c>
      <c r="E1088" t="s">
        <v>6</v>
      </c>
      <c r="F1088" s="2">
        <v>169.51434001000004</v>
      </c>
      <c r="G1088" s="2">
        <v>518.51445179529424</v>
      </c>
      <c r="H1088" s="2">
        <v>82.116228327058778</v>
      </c>
      <c r="I1088">
        <v>3.0588235294117645</v>
      </c>
    </row>
    <row r="1089" spans="1:9" x14ac:dyDescent="0.25">
      <c r="A1089" t="s">
        <v>2</v>
      </c>
      <c r="B1089" t="s">
        <v>1949</v>
      </c>
      <c r="C1089">
        <v>1</v>
      </c>
      <c r="D1089" t="s">
        <v>10</v>
      </c>
      <c r="E1089" t="s">
        <v>3</v>
      </c>
      <c r="F1089" s="2">
        <v>2776.2501601599997</v>
      </c>
      <c r="G1089" s="2">
        <v>8492.0593134305873</v>
      </c>
      <c r="H1089" s="2">
        <v>1739.6592044611787</v>
      </c>
      <c r="I1089">
        <v>24.470588235294116</v>
      </c>
    </row>
    <row r="1090" spans="1:9" x14ac:dyDescent="0.25">
      <c r="A1090" t="s">
        <v>2</v>
      </c>
      <c r="B1090" t="s">
        <v>2142</v>
      </c>
      <c r="C1090">
        <v>1</v>
      </c>
      <c r="D1090" t="s">
        <v>10</v>
      </c>
      <c r="E1090" t="s">
        <v>3</v>
      </c>
      <c r="F1090" s="2">
        <v>2904.1501601600003</v>
      </c>
      <c r="G1090" s="2">
        <v>8883.2828428423545</v>
      </c>
      <c r="H1090" s="2">
        <v>1343.6947432847053</v>
      </c>
      <c r="I1090">
        <v>24.470588235294116</v>
      </c>
    </row>
    <row r="1091" spans="1:9" x14ac:dyDescent="0.25">
      <c r="A1091" t="s">
        <v>2</v>
      </c>
      <c r="B1091" t="s">
        <v>1631</v>
      </c>
      <c r="C1091">
        <v>1</v>
      </c>
      <c r="D1091" t="s">
        <v>3</v>
      </c>
      <c r="E1091" t="s">
        <v>10</v>
      </c>
      <c r="F1091" s="2">
        <v>4412.6989701300008</v>
      </c>
      <c r="G1091" s="2">
        <v>13497.667438044708</v>
      </c>
      <c r="H1091" s="2">
        <v>1095.4298286329388</v>
      </c>
      <c r="I1091">
        <v>39.764705882352942</v>
      </c>
    </row>
    <row r="1092" spans="1:9" x14ac:dyDescent="0.25">
      <c r="A1092" t="s">
        <v>2</v>
      </c>
      <c r="B1092" t="s">
        <v>2132</v>
      </c>
      <c r="C1092">
        <v>1</v>
      </c>
      <c r="D1092" t="s">
        <v>6</v>
      </c>
      <c r="E1092" t="s">
        <v>3</v>
      </c>
      <c r="F1092" s="2">
        <v>211.12006008</v>
      </c>
      <c r="G1092" s="2">
        <v>645.7790073035294</v>
      </c>
      <c r="H1092" s="2">
        <v>430.49870099294128</v>
      </c>
      <c r="I1092">
        <v>6.117647058823529</v>
      </c>
    </row>
    <row r="1093" spans="1:9" x14ac:dyDescent="0.25">
      <c r="A1093" t="s">
        <v>2</v>
      </c>
      <c r="B1093" t="s">
        <v>2001</v>
      </c>
      <c r="C1093">
        <v>1</v>
      </c>
      <c r="D1093" t="s">
        <v>10</v>
      </c>
      <c r="E1093" t="s">
        <v>6</v>
      </c>
      <c r="F1093" s="2">
        <v>2442.42018018</v>
      </c>
      <c r="G1093" s="2">
        <v>7470.932315844706</v>
      </c>
      <c r="H1093" s="2">
        <v>842.18615819764705</v>
      </c>
      <c r="I1093">
        <v>27.529411764705884</v>
      </c>
    </row>
    <row r="1094" spans="1:9" x14ac:dyDescent="0.25">
      <c r="A1094" t="s">
        <v>2</v>
      </c>
      <c r="B1094" t="s">
        <v>1954</v>
      </c>
      <c r="C1094">
        <v>1</v>
      </c>
      <c r="D1094" t="s">
        <v>3</v>
      </c>
      <c r="E1094" t="s">
        <v>10</v>
      </c>
      <c r="F1094" s="2">
        <v>6990.1393501399989</v>
      </c>
      <c r="G1094" s="2">
        <v>21381.60271807529</v>
      </c>
      <c r="H1094" s="2">
        <v>2579.1110804282425</v>
      </c>
      <c r="I1094">
        <v>42.823529411764703</v>
      </c>
    </row>
    <row r="1095" spans="1:9" x14ac:dyDescent="0.25">
      <c r="A1095" t="s">
        <v>2</v>
      </c>
      <c r="B1095" t="s">
        <v>1302</v>
      </c>
      <c r="C1095">
        <v>1</v>
      </c>
      <c r="D1095" t="s">
        <v>3</v>
      </c>
      <c r="E1095" t="s">
        <v>10</v>
      </c>
      <c r="F1095" s="2">
        <v>4420.6740101300002</v>
      </c>
      <c r="G1095" s="2">
        <v>13522.061678044707</v>
      </c>
      <c r="H1095" s="2">
        <v>324.16264745647248</v>
      </c>
      <c r="I1095">
        <v>39.764705882352942</v>
      </c>
    </row>
    <row r="1096" spans="1:9" x14ac:dyDescent="0.25">
      <c r="A1096" t="s">
        <v>2</v>
      </c>
      <c r="B1096" t="s">
        <v>1180</v>
      </c>
      <c r="C1096">
        <v>1</v>
      </c>
      <c r="D1096" t="s">
        <v>10</v>
      </c>
      <c r="E1096" t="s">
        <v>3</v>
      </c>
      <c r="F1096" s="2">
        <v>273.52002002</v>
      </c>
      <c r="G1096" s="2">
        <v>836.64947300235292</v>
      </c>
      <c r="H1096" s="2">
        <v>180.06501879294117</v>
      </c>
      <c r="I1096">
        <v>3.0588235294117645</v>
      </c>
    </row>
    <row r="1097" spans="1:9" x14ac:dyDescent="0.25">
      <c r="A1097" t="s">
        <v>2</v>
      </c>
      <c r="B1097" t="s">
        <v>1932</v>
      </c>
      <c r="C1097">
        <v>1</v>
      </c>
      <c r="D1097" t="s">
        <v>10</v>
      </c>
      <c r="E1097" t="s">
        <v>3</v>
      </c>
      <c r="F1097" s="2">
        <v>5092.7203403399999</v>
      </c>
      <c r="G1097" s="2">
        <v>15577.732805745884</v>
      </c>
      <c r="H1097" s="2">
        <v>4199.0697100682337</v>
      </c>
      <c r="I1097">
        <v>52</v>
      </c>
    </row>
    <row r="1098" spans="1:9" x14ac:dyDescent="0.25">
      <c r="A1098" t="s">
        <v>2</v>
      </c>
      <c r="B1098" t="s">
        <v>2010</v>
      </c>
      <c r="C1098">
        <v>1</v>
      </c>
      <c r="D1098" t="s">
        <v>6</v>
      </c>
      <c r="E1098" t="s">
        <v>3</v>
      </c>
      <c r="F1098" s="2">
        <v>922.52021028000013</v>
      </c>
      <c r="G1098" s="2">
        <v>2821.8265255623533</v>
      </c>
      <c r="H1098" s="2">
        <v>1109.6855358282353</v>
      </c>
      <c r="I1098">
        <v>21.411764705882351</v>
      </c>
    </row>
    <row r="1099" spans="1:9" x14ac:dyDescent="0.25">
      <c r="A1099" t="s">
        <v>2</v>
      </c>
      <c r="B1099" t="s">
        <v>1933</v>
      </c>
      <c r="C1099">
        <v>1</v>
      </c>
      <c r="D1099" t="s">
        <v>10</v>
      </c>
      <c r="E1099" t="s">
        <v>3</v>
      </c>
      <c r="F1099" s="2">
        <v>2843.6801401399998</v>
      </c>
      <c r="G1099" s="2">
        <v>8698.3157227811771</v>
      </c>
      <c r="H1099" s="2">
        <v>9.3261386094113732</v>
      </c>
      <c r="I1099">
        <v>21.411764705882351</v>
      </c>
    </row>
    <row r="1100" spans="1:9" x14ac:dyDescent="0.25">
      <c r="A1100" t="s">
        <v>2</v>
      </c>
      <c r="B1100" t="s">
        <v>2022</v>
      </c>
      <c r="C1100">
        <v>1</v>
      </c>
      <c r="D1100" t="s">
        <v>10</v>
      </c>
      <c r="E1100" t="s">
        <v>3</v>
      </c>
      <c r="F1100" s="2">
        <v>5374.7302602600003</v>
      </c>
      <c r="G1100" s="2">
        <v>16440.351384324706</v>
      </c>
      <c r="H1100" s="2">
        <v>1359.3754348964724</v>
      </c>
      <c r="I1100">
        <v>39.764705882352942</v>
      </c>
    </row>
    <row r="1101" spans="1:9" x14ac:dyDescent="0.25">
      <c r="A1101" t="s">
        <v>2176</v>
      </c>
      <c r="B1101" t="s">
        <v>1796</v>
      </c>
      <c r="C1101">
        <v>1</v>
      </c>
      <c r="D1101" t="s">
        <v>10</v>
      </c>
      <c r="E1101" t="s">
        <v>4</v>
      </c>
      <c r="F1101" s="2">
        <v>2554.2201201200005</v>
      </c>
      <c r="G1101" s="2">
        <v>7812.9086027200019</v>
      </c>
      <c r="H1101" s="2">
        <v>1855.0544852564699</v>
      </c>
      <c r="I1101">
        <v>18.352941176470591</v>
      </c>
    </row>
    <row r="1102" spans="1:9" x14ac:dyDescent="0.25">
      <c r="A1102" t="s">
        <v>2176</v>
      </c>
      <c r="B1102" t="s">
        <v>1634</v>
      </c>
      <c r="C1102">
        <v>1</v>
      </c>
      <c r="D1102" t="s">
        <v>10</v>
      </c>
      <c r="E1102" t="s">
        <v>3</v>
      </c>
      <c r="F1102" s="2">
        <v>5291.1503403399993</v>
      </c>
      <c r="G1102" s="2">
        <v>16184.695158687056</v>
      </c>
      <c r="H1102" s="2">
        <v>5092.7244888917685</v>
      </c>
      <c r="I1102">
        <v>52</v>
      </c>
    </row>
    <row r="1103" spans="1:9" x14ac:dyDescent="0.25">
      <c r="A1103" t="s">
        <v>2176</v>
      </c>
      <c r="B1103" t="s">
        <v>1908</v>
      </c>
      <c r="C1103">
        <v>1</v>
      </c>
      <c r="D1103" t="s">
        <v>10</v>
      </c>
      <c r="E1103" t="s">
        <v>9</v>
      </c>
      <c r="F1103" s="2">
        <v>1036.1101001</v>
      </c>
      <c r="G1103" s="2">
        <v>3169.2779532470586</v>
      </c>
      <c r="H1103" s="2">
        <v>153.61473063529371</v>
      </c>
      <c r="I1103">
        <v>15.294117647058824</v>
      </c>
    </row>
    <row r="1104" spans="1:9" x14ac:dyDescent="0.25">
      <c r="A1104" t="s">
        <v>2176</v>
      </c>
      <c r="B1104" t="s">
        <v>1452</v>
      </c>
      <c r="C1104">
        <v>1</v>
      </c>
      <c r="D1104" t="s">
        <v>9</v>
      </c>
      <c r="E1104" t="s">
        <v>6</v>
      </c>
      <c r="F1104" s="2">
        <v>16667.683125200001</v>
      </c>
      <c r="G1104" s="2">
        <v>50983.50132414118</v>
      </c>
      <c r="H1104" s="2">
        <v>9355.2540422211641</v>
      </c>
      <c r="I1104">
        <v>159.05882352941177</v>
      </c>
    </row>
    <row r="1105" spans="1:9" x14ac:dyDescent="0.25">
      <c r="A1105" t="s">
        <v>2176</v>
      </c>
      <c r="B1105" t="s">
        <v>17708</v>
      </c>
      <c r="C1105">
        <v>1</v>
      </c>
      <c r="D1105" t="s">
        <v>3</v>
      </c>
      <c r="E1105" t="s">
        <v>4</v>
      </c>
      <c r="F1105" s="2">
        <v>308.47589001</v>
      </c>
      <c r="G1105" s="2">
        <v>943.57331061882348</v>
      </c>
      <c r="H1105" s="2">
        <v>73.975047181176535</v>
      </c>
      <c r="I1105">
        <v>3.0588235294117645</v>
      </c>
    </row>
    <row r="1106" spans="1:9" x14ac:dyDescent="0.25">
      <c r="A1106" t="s">
        <v>2176</v>
      </c>
      <c r="B1106" t="s">
        <v>1288</v>
      </c>
      <c r="C1106">
        <v>1</v>
      </c>
      <c r="D1106" t="s">
        <v>7</v>
      </c>
      <c r="E1106" t="s">
        <v>4</v>
      </c>
      <c r="F1106" s="2">
        <v>2138.4007712099997</v>
      </c>
      <c r="G1106" s="2">
        <v>6540.9905942894102</v>
      </c>
      <c r="H1106" s="2">
        <v>568.84840033411854</v>
      </c>
      <c r="I1106">
        <v>33.647058823529413</v>
      </c>
    </row>
    <row r="1107" spans="1:9" x14ac:dyDescent="0.25">
      <c r="A1107" t="s">
        <v>2176</v>
      </c>
      <c r="B1107" t="s">
        <v>1405</v>
      </c>
      <c r="C1107">
        <v>1</v>
      </c>
      <c r="D1107" t="s">
        <v>6</v>
      </c>
      <c r="E1107" t="s">
        <v>9</v>
      </c>
      <c r="F1107" s="2">
        <v>217.92006008000001</v>
      </c>
      <c r="G1107" s="2">
        <v>666.57900730352935</v>
      </c>
      <c r="H1107" s="2">
        <v>67.722536837647013</v>
      </c>
      <c r="I1107">
        <v>6.117647058823529</v>
      </c>
    </row>
    <row r="1108" spans="1:9" x14ac:dyDescent="0.25">
      <c r="A1108" t="s">
        <v>2176</v>
      </c>
      <c r="B1108" t="s">
        <v>17709</v>
      </c>
      <c r="C1108">
        <v>1</v>
      </c>
      <c r="D1108" t="s">
        <v>4</v>
      </c>
      <c r="E1108" t="s">
        <v>7</v>
      </c>
      <c r="F1108" s="2">
        <v>248.23004005000001</v>
      </c>
      <c r="G1108" s="2">
        <v>759.29188721176467</v>
      </c>
      <c r="H1108" s="2">
        <v>136.79068018352925</v>
      </c>
      <c r="I1108">
        <v>3.0588235294117645</v>
      </c>
    </row>
    <row r="1109" spans="1:9" x14ac:dyDescent="0.25">
      <c r="A1109" t="s">
        <v>2176</v>
      </c>
      <c r="B1109" t="s">
        <v>1299</v>
      </c>
      <c r="C1109">
        <v>1</v>
      </c>
      <c r="D1109" t="s">
        <v>7</v>
      </c>
      <c r="E1109" t="s">
        <v>4</v>
      </c>
      <c r="F1109" s="2">
        <v>183.93007011</v>
      </c>
      <c r="G1109" s="2">
        <v>562.60962621882356</v>
      </c>
      <c r="H1109" s="2">
        <v>59.035202169411797</v>
      </c>
      <c r="I1109">
        <v>3.0588235294117645</v>
      </c>
    </row>
    <row r="1110" spans="1:9" x14ac:dyDescent="0.25">
      <c r="A1110" t="s">
        <v>2176</v>
      </c>
      <c r="B1110" t="s">
        <v>1305</v>
      </c>
      <c r="C1110">
        <v>1</v>
      </c>
      <c r="D1110" t="s">
        <v>6</v>
      </c>
      <c r="E1110" t="s">
        <v>9</v>
      </c>
      <c r="F1110" s="2">
        <v>3620.9908411200004</v>
      </c>
      <c r="G1110" s="2">
        <v>11075.971984602354</v>
      </c>
      <c r="H1110" s="2">
        <v>1545.9319863152925</v>
      </c>
      <c r="I1110">
        <v>85.647058823529406</v>
      </c>
    </row>
    <row r="1111" spans="1:9" x14ac:dyDescent="0.25">
      <c r="A1111" t="s">
        <v>2176</v>
      </c>
      <c r="B1111" t="s">
        <v>1282</v>
      </c>
      <c r="C1111">
        <v>1</v>
      </c>
      <c r="D1111" t="s">
        <v>7</v>
      </c>
      <c r="E1111" t="s">
        <v>3</v>
      </c>
      <c r="F1111" s="2">
        <v>848.34021032999999</v>
      </c>
      <c r="G1111" s="2">
        <v>2594.9229963035291</v>
      </c>
      <c r="H1111" s="2">
        <v>60.827457905882468</v>
      </c>
      <c r="I1111">
        <v>9.1764705882352953</v>
      </c>
    </row>
    <row r="1112" spans="1:9" x14ac:dyDescent="0.25">
      <c r="A1112" t="s">
        <v>2176</v>
      </c>
      <c r="B1112" t="s">
        <v>1223</v>
      </c>
      <c r="C1112">
        <v>1</v>
      </c>
      <c r="D1112" t="s">
        <v>7</v>
      </c>
      <c r="E1112" t="s">
        <v>3</v>
      </c>
      <c r="F1112" s="2">
        <v>1795.3305608799997</v>
      </c>
      <c r="G1112" s="2">
        <v>5491.5993626917634</v>
      </c>
      <c r="H1112" s="2">
        <v>553.87426578823624</v>
      </c>
      <c r="I1112">
        <v>24.470588235294116</v>
      </c>
    </row>
    <row r="1113" spans="1:9" x14ac:dyDescent="0.25">
      <c r="A1113" t="s">
        <v>2176</v>
      </c>
      <c r="B1113" t="s">
        <v>1290</v>
      </c>
      <c r="C1113">
        <v>1</v>
      </c>
      <c r="D1113" t="s">
        <v>4</v>
      </c>
      <c r="E1113" t="s">
        <v>3</v>
      </c>
      <c r="F1113" s="2">
        <v>509.69012014999998</v>
      </c>
      <c r="G1113" s="2">
        <v>1559.0521322235293</v>
      </c>
      <c r="H1113" s="2">
        <v>208.30560669176501</v>
      </c>
      <c r="I1113">
        <v>9.1764705882352953</v>
      </c>
    </row>
    <row r="1114" spans="1:9" x14ac:dyDescent="0.25">
      <c r="A1114" t="s">
        <v>2176</v>
      </c>
      <c r="B1114" t="s">
        <v>1289</v>
      </c>
      <c r="C1114">
        <v>1</v>
      </c>
      <c r="D1114" t="s">
        <v>4</v>
      </c>
      <c r="E1114" t="s">
        <v>3</v>
      </c>
      <c r="F1114" s="2">
        <v>888.50020025000026</v>
      </c>
      <c r="G1114" s="2">
        <v>2717.7653184117653</v>
      </c>
      <c r="H1114" s="2">
        <v>197.19987468235229</v>
      </c>
      <c r="I1114">
        <v>15.294117647058824</v>
      </c>
    </row>
    <row r="1115" spans="1:9" x14ac:dyDescent="0.25">
      <c r="A1115" t="s">
        <v>2176</v>
      </c>
      <c r="B1115" t="s">
        <v>1304</v>
      </c>
      <c r="C1115">
        <v>1</v>
      </c>
      <c r="D1115" t="s">
        <v>7</v>
      </c>
      <c r="E1115" t="s">
        <v>9</v>
      </c>
      <c r="F1115" s="2">
        <v>926.4903505499999</v>
      </c>
      <c r="G1115" s="2">
        <v>2833.9704840352938</v>
      </c>
      <c r="H1115" s="2">
        <v>171.72219984705879</v>
      </c>
      <c r="I1115">
        <v>15.294117647058824</v>
      </c>
    </row>
    <row r="1116" spans="1:9" x14ac:dyDescent="0.25">
      <c r="A1116" t="s">
        <v>2176</v>
      </c>
      <c r="B1116" t="s">
        <v>1915</v>
      </c>
      <c r="C1116">
        <v>1</v>
      </c>
      <c r="D1116" t="s">
        <v>3</v>
      </c>
      <c r="E1116" t="s">
        <v>7</v>
      </c>
      <c r="F1116" s="2">
        <v>911.7068800400001</v>
      </c>
      <c r="G1116" s="2">
        <v>2788.7504565929412</v>
      </c>
      <c r="H1116" s="2">
        <v>290.23157769411705</v>
      </c>
      <c r="I1116">
        <v>12.235294117647058</v>
      </c>
    </row>
    <row r="1117" spans="1:9" x14ac:dyDescent="0.25">
      <c r="A1117" t="s">
        <v>2176</v>
      </c>
      <c r="B1117" t="s">
        <v>1434</v>
      </c>
      <c r="C1117">
        <v>1</v>
      </c>
      <c r="D1117" t="s">
        <v>6</v>
      </c>
      <c r="E1117" t="s">
        <v>9</v>
      </c>
      <c r="F1117" s="2">
        <v>1505.6802703600001</v>
      </c>
      <c r="G1117" s="2">
        <v>4605.610238748236</v>
      </c>
      <c r="H1117" s="2">
        <v>522.26435694588201</v>
      </c>
      <c r="I1117">
        <v>27.529411764705884</v>
      </c>
    </row>
    <row r="1118" spans="1:9" x14ac:dyDescent="0.25">
      <c r="A1118" t="s">
        <v>2176</v>
      </c>
      <c r="B1118" t="s">
        <v>17710</v>
      </c>
      <c r="C1118">
        <v>1</v>
      </c>
      <c r="D1118" t="s">
        <v>7</v>
      </c>
      <c r="E1118" t="s">
        <v>4</v>
      </c>
      <c r="F1118" s="2">
        <v>183.93007011</v>
      </c>
      <c r="G1118" s="2">
        <v>562.60962621882356</v>
      </c>
      <c r="H1118" s="2">
        <v>59.035202169411797</v>
      </c>
      <c r="I1118">
        <v>3.0588235294117645</v>
      </c>
    </row>
    <row r="1119" spans="1:9" x14ac:dyDescent="0.25">
      <c r="A1119" t="s">
        <v>1</v>
      </c>
      <c r="B1119" t="s">
        <v>15014</v>
      </c>
      <c r="C1119">
        <v>1</v>
      </c>
      <c r="D1119" t="s">
        <v>10</v>
      </c>
      <c r="E1119" t="s">
        <v>3</v>
      </c>
      <c r="F1119" s="2">
        <v>831.02004003999991</v>
      </c>
      <c r="G1119" s="2">
        <v>2541.9436518870584</v>
      </c>
      <c r="H1119" s="2">
        <v>1166.7488681741177</v>
      </c>
      <c r="I1119">
        <v>6.117647058823529</v>
      </c>
    </row>
    <row r="1120" spans="1:9" x14ac:dyDescent="0.25">
      <c r="A1120" t="s">
        <v>2175</v>
      </c>
      <c r="B1120" t="s">
        <v>15015</v>
      </c>
      <c r="C1120">
        <v>1</v>
      </c>
      <c r="D1120" t="s">
        <v>10</v>
      </c>
      <c r="E1120" t="s">
        <v>4</v>
      </c>
      <c r="F1120" s="2">
        <v>779.54006005999997</v>
      </c>
      <c r="G1120" s="2">
        <v>2384.4754778305883</v>
      </c>
      <c r="H1120" s="2">
        <v>87.207242628235534</v>
      </c>
      <c r="I1120">
        <v>9.1764705882352953</v>
      </c>
    </row>
    <row r="1121" spans="1:9" x14ac:dyDescent="0.25">
      <c r="A1121" t="s">
        <v>15009</v>
      </c>
      <c r="B1121" t="s">
        <v>15016</v>
      </c>
      <c r="C1121">
        <v>1</v>
      </c>
      <c r="D1121" t="s">
        <v>3</v>
      </c>
      <c r="E1121" t="s">
        <v>3</v>
      </c>
      <c r="F1121" s="2">
        <v>500.77002002</v>
      </c>
      <c r="G1121" s="2">
        <v>1531.7671200611767</v>
      </c>
      <c r="H1121" s="2">
        <v>111.89359996941157</v>
      </c>
      <c r="I1121">
        <v>3.0588235294117645</v>
      </c>
    </row>
    <row r="1122" spans="1:9" x14ac:dyDescent="0.25">
      <c r="A1122" t="s">
        <v>1</v>
      </c>
      <c r="B1122" t="s">
        <v>17711</v>
      </c>
      <c r="C1122">
        <v>1</v>
      </c>
      <c r="D1122" t="s">
        <v>3</v>
      </c>
      <c r="E1122" t="s">
        <v>10</v>
      </c>
      <c r="F1122" s="2">
        <v>1705.6478500099997</v>
      </c>
      <c r="G1122" s="2">
        <v>5217.2757765011756</v>
      </c>
      <c r="H1122" s="2">
        <v>3455.0089906188236</v>
      </c>
      <c r="I1122">
        <v>3.0588235294117645</v>
      </c>
    </row>
    <row r="1123" spans="1:9" x14ac:dyDescent="0.25">
      <c r="A1123" t="s">
        <v>2168</v>
      </c>
      <c r="B1123" t="s">
        <v>17712</v>
      </c>
      <c r="C1123">
        <v>1</v>
      </c>
      <c r="D1123" t="s">
        <v>10</v>
      </c>
      <c r="E1123" t="s">
        <v>14</v>
      </c>
      <c r="F1123" s="2">
        <v>879.35002001999999</v>
      </c>
      <c r="G1123" s="2">
        <v>2689.7765318258821</v>
      </c>
      <c r="H1123" s="2">
        <v>516.66597427058832</v>
      </c>
      <c r="I1123">
        <v>3.0588235294117645</v>
      </c>
    </row>
    <row r="1124" spans="1:9" x14ac:dyDescent="0.25">
      <c r="A1124" t="s">
        <v>1</v>
      </c>
      <c r="B1124" t="s">
        <v>17713</v>
      </c>
      <c r="C1124">
        <v>1</v>
      </c>
      <c r="D1124" t="s">
        <v>3</v>
      </c>
      <c r="E1124" t="s">
        <v>10</v>
      </c>
      <c r="F1124" s="2">
        <v>121.45001001</v>
      </c>
      <c r="G1124" s="2">
        <v>371.49414826588236</v>
      </c>
      <c r="H1124" s="2">
        <v>295.78826591294109</v>
      </c>
      <c r="I1124">
        <v>3.0588235294117645</v>
      </c>
    </row>
    <row r="1125" spans="1:9" x14ac:dyDescent="0.25">
      <c r="A1125" t="s">
        <v>2</v>
      </c>
      <c r="B1125" t="s">
        <v>17714</v>
      </c>
      <c r="C1125">
        <v>1</v>
      </c>
      <c r="D1125" t="s">
        <v>3</v>
      </c>
      <c r="E1125" t="s">
        <v>10</v>
      </c>
      <c r="F1125" s="2">
        <v>319.09220001</v>
      </c>
      <c r="G1125" s="2">
        <v>976.0467294423529</v>
      </c>
      <c r="H1125" s="2">
        <v>67.83803767764708</v>
      </c>
      <c r="I1125">
        <v>3.0588235294117645</v>
      </c>
    </row>
    <row r="1126" spans="1:9" x14ac:dyDescent="0.25">
      <c r="A1126" t="s">
        <v>2</v>
      </c>
      <c r="B1126" t="s">
        <v>17715</v>
      </c>
      <c r="C1126">
        <v>1</v>
      </c>
      <c r="D1126" t="s">
        <v>10</v>
      </c>
      <c r="E1126" t="s">
        <v>3</v>
      </c>
      <c r="F1126" s="2">
        <v>342.34002002000005</v>
      </c>
      <c r="G1126" s="2">
        <v>1047.1577082964709</v>
      </c>
      <c r="H1126" s="2">
        <v>69.974778792940995</v>
      </c>
      <c r="I1126">
        <v>3.0588235294117645</v>
      </c>
    </row>
    <row r="1127" spans="1:9" x14ac:dyDescent="0.25">
      <c r="A1127" t="s">
        <v>15009</v>
      </c>
      <c r="B1127" t="s">
        <v>15017</v>
      </c>
      <c r="C1127">
        <v>1</v>
      </c>
      <c r="D1127" t="s">
        <v>3</v>
      </c>
      <c r="E1127" t="s">
        <v>4</v>
      </c>
      <c r="F1127" s="2">
        <v>431.72002002000005</v>
      </c>
      <c r="G1127" s="2">
        <v>1320.5553553552941</v>
      </c>
      <c r="H1127" s="2">
        <v>58.821237738823335</v>
      </c>
      <c r="I1127">
        <v>3.0588235294117645</v>
      </c>
    </row>
    <row r="1128" spans="1:9" x14ac:dyDescent="0.25">
      <c r="A1128" t="s">
        <v>2175</v>
      </c>
      <c r="B1128" t="s">
        <v>17716</v>
      </c>
      <c r="C1128">
        <v>1</v>
      </c>
      <c r="D1128" t="s">
        <v>3</v>
      </c>
      <c r="E1128" t="s">
        <v>7</v>
      </c>
      <c r="F1128" s="2">
        <v>198.11185001000001</v>
      </c>
      <c r="G1128" s="2">
        <v>605.98918826588238</v>
      </c>
      <c r="H1128" s="2">
        <v>221.78984971764694</v>
      </c>
      <c r="I1128">
        <v>3.0588235294117645</v>
      </c>
    </row>
    <row r="1129" spans="1:9" x14ac:dyDescent="0.25">
      <c r="A1129" t="s">
        <v>2179</v>
      </c>
      <c r="B1129" t="s">
        <v>17717</v>
      </c>
      <c r="C1129">
        <v>1</v>
      </c>
      <c r="D1129" t="s">
        <v>3</v>
      </c>
      <c r="E1129" t="s">
        <v>10</v>
      </c>
      <c r="F1129" s="2">
        <v>986.04064000999995</v>
      </c>
      <c r="G1129" s="2">
        <v>3016.1243106188231</v>
      </c>
      <c r="H1129" s="2">
        <v>952.42398591294148</v>
      </c>
      <c r="I1129">
        <v>3.0588235294117645</v>
      </c>
    </row>
    <row r="1130" spans="1:9" x14ac:dyDescent="0.25">
      <c r="A1130" t="s">
        <v>15009</v>
      </c>
      <c r="B1130" t="s">
        <v>15018</v>
      </c>
      <c r="C1130">
        <v>1</v>
      </c>
      <c r="D1130" t="s">
        <v>3</v>
      </c>
      <c r="E1130" t="s">
        <v>7</v>
      </c>
      <c r="F1130" s="2">
        <v>2194.9703203199992</v>
      </c>
      <c r="G1130" s="2">
        <v>6714.0268621552914</v>
      </c>
      <c r="H1130" s="2">
        <v>346.26127499294353</v>
      </c>
      <c r="I1130">
        <v>48.941176470588232</v>
      </c>
    </row>
    <row r="1131" spans="1:9" x14ac:dyDescent="0.25">
      <c r="A1131" t="s">
        <v>1</v>
      </c>
      <c r="B1131" t="s">
        <v>17718</v>
      </c>
      <c r="C1131">
        <v>1</v>
      </c>
      <c r="D1131" t="s">
        <v>3</v>
      </c>
      <c r="E1131" t="s">
        <v>10</v>
      </c>
      <c r="F1131" s="2">
        <v>140.46596001000003</v>
      </c>
      <c r="G1131" s="2">
        <v>429.66058356000008</v>
      </c>
      <c r="H1131" s="2">
        <v>173.99830120705869</v>
      </c>
      <c r="I1131">
        <v>3.0588235294117645</v>
      </c>
    </row>
    <row r="1132" spans="1:9" x14ac:dyDescent="0.25">
      <c r="A1132" t="s">
        <v>2</v>
      </c>
      <c r="B1132" t="s">
        <v>15019</v>
      </c>
      <c r="C1132">
        <v>1</v>
      </c>
      <c r="D1132" t="s">
        <v>3</v>
      </c>
      <c r="E1132" t="s">
        <v>10</v>
      </c>
      <c r="F1132" s="2">
        <v>175.90397000999999</v>
      </c>
      <c r="G1132" s="2">
        <v>538.0592023835294</v>
      </c>
      <c r="H1132" s="2">
        <v>375.58085885411754</v>
      </c>
      <c r="I1132">
        <v>3.0588235294117645</v>
      </c>
    </row>
    <row r="1133" spans="1:9" x14ac:dyDescent="0.25">
      <c r="A1133" t="s">
        <v>2177</v>
      </c>
      <c r="B1133" t="s">
        <v>15020</v>
      </c>
      <c r="C1133">
        <v>1</v>
      </c>
      <c r="D1133" t="s">
        <v>7</v>
      </c>
      <c r="E1133" t="s">
        <v>4</v>
      </c>
      <c r="F1133" s="2">
        <v>178.14007010999998</v>
      </c>
      <c r="G1133" s="2">
        <v>544.89903798352941</v>
      </c>
      <c r="H1133" s="2">
        <v>45.30108452235303</v>
      </c>
      <c r="I1133">
        <v>3.0588235294117645</v>
      </c>
    </row>
    <row r="1134" spans="1:9" x14ac:dyDescent="0.25">
      <c r="A1134" t="s">
        <v>2175</v>
      </c>
      <c r="B1134" t="s">
        <v>15021</v>
      </c>
      <c r="C1134">
        <v>1</v>
      </c>
      <c r="D1134" t="s">
        <v>7</v>
      </c>
      <c r="E1134" t="s">
        <v>4</v>
      </c>
      <c r="F1134" s="2">
        <v>977.57049076999988</v>
      </c>
      <c r="G1134" s="2">
        <v>2990.2156188258818</v>
      </c>
      <c r="H1134" s="2">
        <v>290.70994459764711</v>
      </c>
      <c r="I1134">
        <v>21.411764705882351</v>
      </c>
    </row>
    <row r="1135" spans="1:9" x14ac:dyDescent="0.25">
      <c r="A1135" t="s">
        <v>1</v>
      </c>
      <c r="B1135" t="s">
        <v>15022</v>
      </c>
      <c r="C1135">
        <v>1</v>
      </c>
      <c r="D1135" t="s">
        <v>10</v>
      </c>
      <c r="E1135" t="s">
        <v>3</v>
      </c>
      <c r="F1135" s="2">
        <v>493.21004003999997</v>
      </c>
      <c r="G1135" s="2">
        <v>1508.6424754164705</v>
      </c>
      <c r="H1135" s="2">
        <v>386.07815993882338</v>
      </c>
      <c r="I1135">
        <v>6.117647058823529</v>
      </c>
    </row>
    <row r="1136" spans="1:9" x14ac:dyDescent="0.25">
      <c r="A1136" t="s">
        <v>15009</v>
      </c>
      <c r="B1136" t="s">
        <v>15023</v>
      </c>
      <c r="C1136">
        <v>1</v>
      </c>
      <c r="D1136" t="s">
        <v>3</v>
      </c>
      <c r="E1136" t="s">
        <v>3</v>
      </c>
      <c r="F1136" s="2">
        <v>945.6400801000002</v>
      </c>
      <c r="G1136" s="2">
        <v>2892.5461273647065</v>
      </c>
      <c r="H1136" s="2">
        <v>677.24858093176408</v>
      </c>
      <c r="I1136">
        <v>6.117647058823529</v>
      </c>
    </row>
    <row r="1137" spans="1:9" x14ac:dyDescent="0.25">
      <c r="A1137" t="s">
        <v>2177</v>
      </c>
      <c r="B1137" t="s">
        <v>15024</v>
      </c>
      <c r="C1137">
        <v>1</v>
      </c>
      <c r="D1137" t="s">
        <v>4</v>
      </c>
      <c r="E1137" t="s">
        <v>3</v>
      </c>
      <c r="F1137" s="2">
        <v>419.23008010000001</v>
      </c>
      <c r="G1137" s="2">
        <v>1282.3508332470587</v>
      </c>
      <c r="H1137" s="2">
        <v>273.48681152</v>
      </c>
      <c r="I1137">
        <v>6.117647058823529</v>
      </c>
    </row>
    <row r="1138" spans="1:9" x14ac:dyDescent="0.25">
      <c r="A1138" t="s">
        <v>15009</v>
      </c>
      <c r="B1138" t="s">
        <v>15025</v>
      </c>
      <c r="C1138">
        <v>1</v>
      </c>
      <c r="D1138" t="s">
        <v>3</v>
      </c>
      <c r="E1138" t="s">
        <v>3</v>
      </c>
      <c r="F1138" s="2">
        <v>3286.6202403000002</v>
      </c>
      <c r="G1138" s="2">
        <v>10053.191323270588</v>
      </c>
      <c r="H1138" s="2">
        <v>127.27305808941132</v>
      </c>
      <c r="I1138">
        <v>18.352941176470591</v>
      </c>
    </row>
    <row r="1139" spans="1:9" x14ac:dyDescent="0.25">
      <c r="A1139" t="s">
        <v>15009</v>
      </c>
      <c r="B1139" t="s">
        <v>15026</v>
      </c>
      <c r="C1139">
        <v>1</v>
      </c>
      <c r="D1139" t="s">
        <v>3</v>
      </c>
      <c r="E1139" t="s">
        <v>7</v>
      </c>
      <c r="F1139" s="2">
        <v>394.25010002000005</v>
      </c>
      <c r="G1139" s="2">
        <v>1205.9414824141179</v>
      </c>
      <c r="H1139" s="2">
        <v>107.36482884705855</v>
      </c>
      <c r="I1139">
        <v>6.117647058823529</v>
      </c>
    </row>
    <row r="1140" spans="1:9" x14ac:dyDescent="0.25">
      <c r="A1140" t="s">
        <v>2176</v>
      </c>
      <c r="B1140" t="s">
        <v>15027</v>
      </c>
      <c r="C1140">
        <v>1</v>
      </c>
      <c r="D1140" t="s">
        <v>10</v>
      </c>
      <c r="E1140" t="s">
        <v>7</v>
      </c>
      <c r="F1140" s="2">
        <v>2788.1302001999993</v>
      </c>
      <c r="G1140" s="2">
        <v>8528.3982594352929</v>
      </c>
      <c r="H1140" s="2">
        <v>5505.2721204000009</v>
      </c>
      <c r="I1140">
        <v>30.588235294117649</v>
      </c>
    </row>
    <row r="1141" spans="1:9" x14ac:dyDescent="0.25">
      <c r="A1141" t="s">
        <v>15009</v>
      </c>
      <c r="B1141" t="s">
        <v>15028</v>
      </c>
      <c r="C1141">
        <v>1</v>
      </c>
      <c r="D1141" t="s">
        <v>3</v>
      </c>
      <c r="E1141" t="s">
        <v>10</v>
      </c>
      <c r="F1141" s="2">
        <v>4017.9406611000004</v>
      </c>
      <c r="G1141" s="2">
        <v>12290.171433952943</v>
      </c>
      <c r="H1141" s="2">
        <v>106.26218083764539</v>
      </c>
      <c r="I1141">
        <v>33.647058823529413</v>
      </c>
    </row>
    <row r="1142" spans="1:9" x14ac:dyDescent="0.25">
      <c r="A1142" t="s">
        <v>2168</v>
      </c>
      <c r="B1142" t="s">
        <v>17719</v>
      </c>
      <c r="C1142">
        <v>1</v>
      </c>
      <c r="D1142" t="s">
        <v>3</v>
      </c>
      <c r="E1142" t="s">
        <v>10</v>
      </c>
      <c r="F1142" s="2">
        <v>175.93001001000002</v>
      </c>
      <c r="G1142" s="2">
        <v>538.1388541482354</v>
      </c>
      <c r="H1142" s="2">
        <v>159.48708944235284</v>
      </c>
      <c r="I1142">
        <v>3.0588235294117645</v>
      </c>
    </row>
    <row r="1143" spans="1:9" x14ac:dyDescent="0.25">
      <c r="A1143" t="s">
        <v>2168</v>
      </c>
      <c r="B1143" t="s">
        <v>17720</v>
      </c>
      <c r="C1143">
        <v>1</v>
      </c>
      <c r="D1143" t="s">
        <v>10</v>
      </c>
      <c r="E1143" t="s">
        <v>3</v>
      </c>
      <c r="F1143" s="2">
        <v>290.78002001999999</v>
      </c>
      <c r="G1143" s="2">
        <v>889.44476711999994</v>
      </c>
      <c r="H1143" s="2">
        <v>68.72059996941168</v>
      </c>
      <c r="I1143">
        <v>3.0588235294117645</v>
      </c>
    </row>
    <row r="1144" spans="1:9" x14ac:dyDescent="0.25">
      <c r="A1144" t="s">
        <v>2</v>
      </c>
      <c r="B1144" t="s">
        <v>15029</v>
      </c>
      <c r="C1144">
        <v>1</v>
      </c>
      <c r="D1144" t="s">
        <v>3</v>
      </c>
      <c r="E1144" t="s">
        <v>10</v>
      </c>
      <c r="F1144" s="2">
        <v>3601.0038301000009</v>
      </c>
      <c r="G1144" s="2">
        <v>11014.835245011767</v>
      </c>
      <c r="H1144" s="2">
        <v>4955.8336026588177</v>
      </c>
      <c r="I1144">
        <v>30.588235294117649</v>
      </c>
    </row>
    <row r="1145" spans="1:9" x14ac:dyDescent="0.25">
      <c r="A1145" t="s">
        <v>2177</v>
      </c>
      <c r="B1145" t="s">
        <v>17721</v>
      </c>
      <c r="C1145">
        <v>1</v>
      </c>
      <c r="D1145" t="s">
        <v>7</v>
      </c>
      <c r="E1145" t="s">
        <v>4</v>
      </c>
      <c r="F1145" s="2">
        <v>153.23007010999999</v>
      </c>
      <c r="G1145" s="2">
        <v>468.7037438658823</v>
      </c>
      <c r="H1145" s="2">
        <v>26.03049628705897</v>
      </c>
      <c r="I1145">
        <v>3.0588235294117645</v>
      </c>
    </row>
    <row r="1146" spans="1:9" x14ac:dyDescent="0.25">
      <c r="A1146" t="s">
        <v>2184</v>
      </c>
      <c r="B1146" t="s">
        <v>15030</v>
      </c>
      <c r="C1146">
        <v>1</v>
      </c>
      <c r="D1146" t="s">
        <v>4</v>
      </c>
      <c r="E1146" t="s">
        <v>10</v>
      </c>
      <c r="F1146" s="2">
        <v>109.80004004999999</v>
      </c>
      <c r="G1146" s="2">
        <v>335.85894603529408</v>
      </c>
      <c r="H1146" s="2">
        <v>91.91758579058822</v>
      </c>
      <c r="I1146">
        <v>3.0588235294117645</v>
      </c>
    </row>
    <row r="1147" spans="1:9" x14ac:dyDescent="0.25">
      <c r="A1147" t="s">
        <v>2175</v>
      </c>
      <c r="B1147" t="s">
        <v>17722</v>
      </c>
      <c r="C1147">
        <v>1</v>
      </c>
      <c r="D1147" t="s">
        <v>3</v>
      </c>
      <c r="E1147" t="s">
        <v>10</v>
      </c>
      <c r="F1147" s="2">
        <v>379.69422000999998</v>
      </c>
      <c r="G1147" s="2">
        <v>1161.4176141482351</v>
      </c>
      <c r="H1147" s="2">
        <v>332.42009414823542</v>
      </c>
      <c r="I1147">
        <v>3.0588235294117645</v>
      </c>
    </row>
    <row r="1148" spans="1:9" x14ac:dyDescent="0.25">
      <c r="A1148" t="s">
        <v>15009</v>
      </c>
      <c r="B1148" t="s">
        <v>15031</v>
      </c>
      <c r="C1148">
        <v>1</v>
      </c>
      <c r="D1148" t="s">
        <v>3</v>
      </c>
      <c r="E1148" t="s">
        <v>14</v>
      </c>
      <c r="F1148" s="2">
        <v>219.32006007999999</v>
      </c>
      <c r="G1148" s="2">
        <v>670.86136024470591</v>
      </c>
      <c r="H1148" s="2">
        <v>252.65894606588233</v>
      </c>
      <c r="I1148">
        <v>6.117647058823529</v>
      </c>
    </row>
    <row r="1149" spans="1:9" x14ac:dyDescent="0.25">
      <c r="A1149" t="s">
        <v>1</v>
      </c>
      <c r="B1149" t="s">
        <v>15032</v>
      </c>
      <c r="C1149">
        <v>1</v>
      </c>
      <c r="D1149" t="s">
        <v>10</v>
      </c>
      <c r="E1149" t="s">
        <v>6</v>
      </c>
      <c r="F1149" s="2">
        <v>3933.8202802800006</v>
      </c>
      <c r="G1149" s="2">
        <v>12032.862033797648</v>
      </c>
      <c r="H1149" s="2">
        <v>3403.7368996799951</v>
      </c>
      <c r="I1149">
        <v>42.823529411764703</v>
      </c>
    </row>
    <row r="1150" spans="1:9" x14ac:dyDescent="0.25">
      <c r="A1150" t="s">
        <v>2182</v>
      </c>
      <c r="B1150" t="s">
        <v>17723</v>
      </c>
      <c r="C1150">
        <v>1</v>
      </c>
      <c r="D1150" t="s">
        <v>3</v>
      </c>
      <c r="E1150" t="s">
        <v>7</v>
      </c>
      <c r="F1150" s="2">
        <v>1125.9194600099997</v>
      </c>
      <c r="G1150" s="2">
        <v>3443.9889365011759</v>
      </c>
      <c r="H1150" s="2">
        <v>907.61598383529451</v>
      </c>
      <c r="I1150">
        <v>3.0588235294117645</v>
      </c>
    </row>
    <row r="1151" spans="1:9" x14ac:dyDescent="0.25">
      <c r="A1151" t="s">
        <v>1</v>
      </c>
      <c r="B1151" t="s">
        <v>17724</v>
      </c>
      <c r="C1151">
        <v>1</v>
      </c>
      <c r="D1151" t="s">
        <v>6</v>
      </c>
      <c r="E1151" t="s">
        <v>10</v>
      </c>
      <c r="F1151" s="2">
        <v>6476.9504205599997</v>
      </c>
      <c r="G1151" s="2">
        <v>19811.848345242353</v>
      </c>
      <c r="H1151" s="2">
        <v>1490.3195709082358</v>
      </c>
      <c r="I1151">
        <v>42.823529411764703</v>
      </c>
    </row>
    <row r="1152" spans="1:9" x14ac:dyDescent="0.25">
      <c r="A1152" t="s">
        <v>2</v>
      </c>
      <c r="B1152" t="s">
        <v>17725</v>
      </c>
      <c r="C1152">
        <v>1</v>
      </c>
      <c r="D1152" t="s">
        <v>3</v>
      </c>
      <c r="E1152" t="s">
        <v>10</v>
      </c>
      <c r="F1152" s="2">
        <v>350.93001000999999</v>
      </c>
      <c r="G1152" s="2">
        <v>1073.4329717952942</v>
      </c>
      <c r="H1152" s="2">
        <v>419.94591297176487</v>
      </c>
      <c r="I1152">
        <v>3.0588235294117645</v>
      </c>
    </row>
    <row r="1153" spans="1:9" x14ac:dyDescent="0.25">
      <c r="A1153" t="s">
        <v>2</v>
      </c>
      <c r="B1153" t="s">
        <v>15033</v>
      </c>
      <c r="C1153">
        <v>1</v>
      </c>
      <c r="D1153" t="s">
        <v>3</v>
      </c>
      <c r="E1153" t="s">
        <v>6</v>
      </c>
      <c r="F1153" s="2">
        <v>6028.4922500900002</v>
      </c>
      <c r="G1153" s="2">
        <v>18440.093941451767</v>
      </c>
      <c r="H1153" s="2">
        <v>3995.4904149435301</v>
      </c>
      <c r="I1153">
        <v>27.529411764705884</v>
      </c>
    </row>
    <row r="1154" spans="1:9" x14ac:dyDescent="0.25">
      <c r="A1154" t="s">
        <v>1</v>
      </c>
      <c r="B1154" t="s">
        <v>17726</v>
      </c>
      <c r="C1154">
        <v>1</v>
      </c>
      <c r="D1154" t="s">
        <v>6</v>
      </c>
      <c r="E1154" t="s">
        <v>10</v>
      </c>
      <c r="F1154" s="2">
        <v>1808.6700600800002</v>
      </c>
      <c r="G1154" s="2">
        <v>5532.4025367152954</v>
      </c>
      <c r="H1154" s="2">
        <v>414.92935046588127</v>
      </c>
      <c r="I1154">
        <v>6.117647058823529</v>
      </c>
    </row>
    <row r="1155" spans="1:9" x14ac:dyDescent="0.25">
      <c r="A1155" t="s">
        <v>1</v>
      </c>
      <c r="B1155" t="s">
        <v>15034</v>
      </c>
      <c r="C1155">
        <v>1</v>
      </c>
      <c r="D1155" t="s">
        <v>10</v>
      </c>
      <c r="E1155" t="s">
        <v>3</v>
      </c>
      <c r="F1155" s="2">
        <v>9650.9403003000007</v>
      </c>
      <c r="G1155" s="2">
        <v>29520.523271505885</v>
      </c>
      <c r="H1155" s="2">
        <v>8337.8644160117565</v>
      </c>
      <c r="I1155">
        <v>45.882352941176471</v>
      </c>
    </row>
    <row r="1156" spans="1:9" x14ac:dyDescent="0.25">
      <c r="A1156" t="s">
        <v>1</v>
      </c>
      <c r="B1156" t="s">
        <v>17727</v>
      </c>
      <c r="C1156">
        <v>1</v>
      </c>
      <c r="D1156" t="s">
        <v>10</v>
      </c>
      <c r="E1156" t="s">
        <v>3</v>
      </c>
      <c r="F1156" s="2">
        <v>15385.420280280001</v>
      </c>
      <c r="G1156" s="2">
        <v>47061.285563209414</v>
      </c>
      <c r="H1156" s="2">
        <v>1090.1869736894062</v>
      </c>
      <c r="I1156">
        <v>42.823529411764703</v>
      </c>
    </row>
    <row r="1157" spans="1:9" x14ac:dyDescent="0.25">
      <c r="A1157" t="s">
        <v>2</v>
      </c>
      <c r="B1157" t="s">
        <v>15035</v>
      </c>
      <c r="C1157">
        <v>1</v>
      </c>
      <c r="D1157" t="s">
        <v>10</v>
      </c>
      <c r="E1157" t="s">
        <v>3</v>
      </c>
      <c r="F1157" s="2">
        <v>287.22002002000005</v>
      </c>
      <c r="G1157" s="2">
        <v>878.55535535529418</v>
      </c>
      <c r="H1157" s="2">
        <v>121.98215055764688</v>
      </c>
      <c r="I1157">
        <v>3.0588235294117645</v>
      </c>
    </row>
    <row r="1158" spans="1:9" x14ac:dyDescent="0.25">
      <c r="A1158" t="s">
        <v>2175</v>
      </c>
      <c r="B1158" t="s">
        <v>15036</v>
      </c>
      <c r="C1158">
        <v>1</v>
      </c>
      <c r="D1158" t="s">
        <v>10</v>
      </c>
      <c r="E1158" t="s">
        <v>4</v>
      </c>
      <c r="F1158" s="2">
        <v>350.38004003999998</v>
      </c>
      <c r="G1158" s="2">
        <v>1071.7507107105882</v>
      </c>
      <c r="H1158" s="2">
        <v>224.08953430117646</v>
      </c>
      <c r="I1158">
        <v>6.117647058823529</v>
      </c>
    </row>
    <row r="1159" spans="1:9" x14ac:dyDescent="0.25">
      <c r="A1159" t="s">
        <v>15009</v>
      </c>
      <c r="B1159" t="s">
        <v>17728</v>
      </c>
      <c r="C1159">
        <v>1</v>
      </c>
      <c r="D1159" t="s">
        <v>3</v>
      </c>
      <c r="E1159" t="s">
        <v>3</v>
      </c>
      <c r="F1159" s="2">
        <v>411.70002002000007</v>
      </c>
      <c r="G1159" s="2">
        <v>1259.3177082964708</v>
      </c>
      <c r="H1159" s="2">
        <v>323.37723291058796</v>
      </c>
      <c r="I1159">
        <v>3.0588235294117645</v>
      </c>
    </row>
    <row r="1160" spans="1:9" x14ac:dyDescent="0.25">
      <c r="A1160" t="s">
        <v>2176</v>
      </c>
      <c r="B1160" t="s">
        <v>15037</v>
      </c>
      <c r="C1160">
        <v>1</v>
      </c>
      <c r="D1160" t="s">
        <v>10</v>
      </c>
      <c r="E1160" t="s">
        <v>7</v>
      </c>
      <c r="F1160" s="2">
        <v>334.96004003999997</v>
      </c>
      <c r="G1160" s="2">
        <v>1024.5836518870587</v>
      </c>
      <c r="H1160" s="2">
        <v>163.98383584470577</v>
      </c>
      <c r="I1160">
        <v>6.117647058823529</v>
      </c>
    </row>
    <row r="1161" spans="1:9" x14ac:dyDescent="0.25">
      <c r="A1161" t="s">
        <v>15009</v>
      </c>
      <c r="B1161" t="s">
        <v>17729</v>
      </c>
      <c r="C1161">
        <v>1</v>
      </c>
      <c r="D1161" t="s">
        <v>3</v>
      </c>
      <c r="E1161" t="s">
        <v>10</v>
      </c>
      <c r="F1161" s="2">
        <v>496.74052000999995</v>
      </c>
      <c r="G1161" s="2">
        <v>1519.4415906188233</v>
      </c>
      <c r="H1161" s="2">
        <v>54.629058854117751</v>
      </c>
      <c r="I1161">
        <v>3.0588235294117645</v>
      </c>
    </row>
    <row r="1162" spans="1:9" x14ac:dyDescent="0.25">
      <c r="A1162" t="s">
        <v>2175</v>
      </c>
      <c r="B1162" t="s">
        <v>15038</v>
      </c>
      <c r="C1162">
        <v>1</v>
      </c>
      <c r="D1162" t="s">
        <v>3</v>
      </c>
      <c r="E1162" t="s">
        <v>10</v>
      </c>
      <c r="F1162" s="2">
        <v>1205.0150900200001</v>
      </c>
      <c r="G1162" s="2">
        <v>3685.9285106494121</v>
      </c>
      <c r="H1162" s="2">
        <v>820.57514123764633</v>
      </c>
      <c r="I1162">
        <v>6.117647058823529</v>
      </c>
    </row>
    <row r="1163" spans="1:9" x14ac:dyDescent="0.25">
      <c r="A1163" t="s">
        <v>2</v>
      </c>
      <c r="B1163" t="s">
        <v>17730</v>
      </c>
      <c r="C1163">
        <v>1</v>
      </c>
      <c r="D1163" t="s">
        <v>3</v>
      </c>
      <c r="E1163" t="s">
        <v>10</v>
      </c>
      <c r="F1163" s="2">
        <v>380.09873000999994</v>
      </c>
      <c r="G1163" s="2">
        <v>1162.6549388541175</v>
      </c>
      <c r="H1163" s="2">
        <v>62.465122383529604</v>
      </c>
      <c r="I1163">
        <v>3.0588235294117645</v>
      </c>
    </row>
    <row r="1164" spans="1:9" x14ac:dyDescent="0.25">
      <c r="A1164" t="s">
        <v>2168</v>
      </c>
      <c r="B1164" t="s">
        <v>15039</v>
      </c>
      <c r="C1164">
        <v>1</v>
      </c>
      <c r="D1164" t="s">
        <v>10</v>
      </c>
      <c r="E1164" t="s">
        <v>3</v>
      </c>
      <c r="F1164" s="2">
        <v>1211.6600600600002</v>
      </c>
      <c r="G1164" s="2">
        <v>3706.2543013600007</v>
      </c>
      <c r="H1164" s="2">
        <v>349.63175755529386</v>
      </c>
      <c r="I1164">
        <v>9.1764705882352953</v>
      </c>
    </row>
    <row r="1165" spans="1:9" x14ac:dyDescent="0.25">
      <c r="A1165" t="s">
        <v>2</v>
      </c>
      <c r="B1165" t="s">
        <v>15040</v>
      </c>
      <c r="C1165">
        <v>1</v>
      </c>
      <c r="D1165" t="s">
        <v>10</v>
      </c>
      <c r="E1165" t="s">
        <v>3</v>
      </c>
      <c r="F1165" s="2">
        <v>342.92002002000004</v>
      </c>
      <c r="G1165" s="2">
        <v>1048.9318259435295</v>
      </c>
      <c r="H1165" s="2">
        <v>54.438249381176298</v>
      </c>
      <c r="I1165">
        <v>3.0588235294117645</v>
      </c>
    </row>
    <row r="1166" spans="1:9" x14ac:dyDescent="0.25">
      <c r="A1166" t="s">
        <v>1</v>
      </c>
      <c r="B1166" t="s">
        <v>15041</v>
      </c>
      <c r="C1166">
        <v>1</v>
      </c>
      <c r="D1166" t="s">
        <v>10</v>
      </c>
      <c r="E1166" t="s">
        <v>3</v>
      </c>
      <c r="F1166" s="2">
        <v>310.89002002000001</v>
      </c>
      <c r="G1166" s="2">
        <v>950.95770829647063</v>
      </c>
      <c r="H1166" s="2">
        <v>567.72550820470587</v>
      </c>
      <c r="I1166">
        <v>3.0588235294117645</v>
      </c>
    </row>
    <row r="1167" spans="1:9" x14ac:dyDescent="0.25">
      <c r="A1167" t="s">
        <v>1</v>
      </c>
      <c r="B1167" t="s">
        <v>15042</v>
      </c>
      <c r="C1167">
        <v>1</v>
      </c>
      <c r="D1167" t="s">
        <v>10</v>
      </c>
      <c r="E1167" t="s">
        <v>3</v>
      </c>
      <c r="F1167" s="2">
        <v>5712.0303002999999</v>
      </c>
      <c r="G1167" s="2">
        <v>17472.092683270588</v>
      </c>
      <c r="H1167" s="2">
        <v>6368.1088818941162</v>
      </c>
      <c r="I1167">
        <v>45.882352941176471</v>
      </c>
    </row>
    <row r="1168" spans="1:9" x14ac:dyDescent="0.25">
      <c r="A1168" t="s">
        <v>15009</v>
      </c>
      <c r="B1168" t="s">
        <v>15043</v>
      </c>
      <c r="C1168">
        <v>1</v>
      </c>
      <c r="D1168" t="s">
        <v>3</v>
      </c>
      <c r="E1168" t="s">
        <v>3</v>
      </c>
      <c r="F1168" s="2">
        <v>674.93002001999992</v>
      </c>
      <c r="G1168" s="2">
        <v>2064.491825943529</v>
      </c>
      <c r="H1168" s="2">
        <v>221.05521173411768</v>
      </c>
      <c r="I1168">
        <v>3.0588235294117645</v>
      </c>
    </row>
    <row r="1169" spans="1:9" x14ac:dyDescent="0.25">
      <c r="A1169" t="s">
        <v>15009</v>
      </c>
      <c r="B1169" t="s">
        <v>17731</v>
      </c>
      <c r="C1169">
        <v>1</v>
      </c>
      <c r="D1169" t="s">
        <v>3</v>
      </c>
      <c r="E1169" t="s">
        <v>3</v>
      </c>
      <c r="F1169" s="2">
        <v>665.05002001999992</v>
      </c>
      <c r="G1169" s="2">
        <v>2034.2706494729409</v>
      </c>
      <c r="H1169" s="2">
        <v>95.867934087058913</v>
      </c>
      <c r="I1169">
        <v>3.0588235294117645</v>
      </c>
    </row>
    <row r="1170" spans="1:9" x14ac:dyDescent="0.25">
      <c r="A1170" t="s">
        <v>2176</v>
      </c>
      <c r="B1170" t="s">
        <v>15044</v>
      </c>
      <c r="C1170">
        <v>1</v>
      </c>
      <c r="D1170" t="s">
        <v>3</v>
      </c>
      <c r="E1170" t="s">
        <v>10</v>
      </c>
      <c r="F1170" s="2">
        <v>671.23955001000002</v>
      </c>
      <c r="G1170" s="2">
        <v>2053.2033294423527</v>
      </c>
      <c r="H1170" s="2">
        <v>222.43908473647053</v>
      </c>
      <c r="I1170">
        <v>3.0588235294117645</v>
      </c>
    </row>
    <row r="1171" spans="1:9" x14ac:dyDescent="0.25">
      <c r="A1171" t="s">
        <v>15009</v>
      </c>
      <c r="B1171" t="s">
        <v>15045</v>
      </c>
      <c r="C1171">
        <v>1</v>
      </c>
      <c r="D1171" t="s">
        <v>3</v>
      </c>
      <c r="E1171" t="s">
        <v>10</v>
      </c>
      <c r="F1171" s="2">
        <v>3079.1802403000002</v>
      </c>
      <c r="G1171" s="2">
        <v>9418.6689703294123</v>
      </c>
      <c r="H1171" s="2">
        <v>1145.161985331765</v>
      </c>
      <c r="I1171">
        <v>18.352941176470591</v>
      </c>
    </row>
    <row r="1172" spans="1:9" x14ac:dyDescent="0.25">
      <c r="A1172" t="s">
        <v>2175</v>
      </c>
      <c r="B1172" t="s">
        <v>15046</v>
      </c>
      <c r="C1172">
        <v>1</v>
      </c>
      <c r="D1172" t="s">
        <v>10</v>
      </c>
      <c r="E1172" t="s">
        <v>3</v>
      </c>
      <c r="F1172" s="2">
        <v>14476.230540539998</v>
      </c>
      <c r="G1172" s="2">
        <v>44280.234594592941</v>
      </c>
      <c r="H1172" s="2">
        <v>3872.4250415270617</v>
      </c>
      <c r="I1172">
        <v>82.588235294117638</v>
      </c>
    </row>
    <row r="1173" spans="1:9" x14ac:dyDescent="0.25">
      <c r="A1173" t="s">
        <v>2175</v>
      </c>
      <c r="B1173" t="s">
        <v>15047</v>
      </c>
      <c r="C1173">
        <v>1</v>
      </c>
      <c r="D1173" t="s">
        <v>3</v>
      </c>
      <c r="E1173" t="s">
        <v>7</v>
      </c>
      <c r="F1173" s="2">
        <v>7335.4852702499984</v>
      </c>
      <c r="G1173" s="2">
        <v>22437.954944294113</v>
      </c>
      <c r="H1173" s="2">
        <v>1510.8951229411855</v>
      </c>
      <c r="I1173">
        <v>76.470588235294116</v>
      </c>
    </row>
    <row r="1174" spans="1:9" x14ac:dyDescent="0.25">
      <c r="A1174" t="s">
        <v>2176</v>
      </c>
      <c r="B1174" t="s">
        <v>17732</v>
      </c>
      <c r="C1174">
        <v>1</v>
      </c>
      <c r="D1174" t="s">
        <v>4</v>
      </c>
      <c r="E1174" t="s">
        <v>10</v>
      </c>
      <c r="F1174" s="2">
        <v>126.10004004999999</v>
      </c>
      <c r="G1174" s="2">
        <v>385.71776956470586</v>
      </c>
      <c r="H1174" s="2">
        <v>19.515232849411746</v>
      </c>
      <c r="I1174">
        <v>3.0588235294117645</v>
      </c>
    </row>
    <row r="1175" spans="1:9" x14ac:dyDescent="0.25">
      <c r="A1175" t="s">
        <v>1</v>
      </c>
      <c r="B1175" t="s">
        <v>15048</v>
      </c>
      <c r="C1175">
        <v>1</v>
      </c>
      <c r="D1175" t="s">
        <v>10</v>
      </c>
      <c r="E1175" t="s">
        <v>3</v>
      </c>
      <c r="F1175" s="2">
        <v>503.01004004000004</v>
      </c>
      <c r="G1175" s="2">
        <v>1538.618946004706</v>
      </c>
      <c r="H1175" s="2">
        <v>2348.9018493505887</v>
      </c>
      <c r="I1175">
        <v>6.117647058823529</v>
      </c>
    </row>
    <row r="1176" spans="1:9" x14ac:dyDescent="0.25">
      <c r="A1176" t="s">
        <v>1</v>
      </c>
      <c r="B1176" t="s">
        <v>15049</v>
      </c>
      <c r="C1176">
        <v>1</v>
      </c>
      <c r="D1176" t="s">
        <v>10</v>
      </c>
      <c r="E1176" t="s">
        <v>3</v>
      </c>
      <c r="F1176" s="2">
        <v>5745.3503003000005</v>
      </c>
      <c r="G1176" s="2">
        <v>17574.01268327059</v>
      </c>
      <c r="H1176" s="2">
        <v>14451.770380717651</v>
      </c>
      <c r="I1176">
        <v>45.882352941176471</v>
      </c>
    </row>
    <row r="1177" spans="1:9" x14ac:dyDescent="0.25">
      <c r="A1177" t="s">
        <v>2</v>
      </c>
      <c r="B1177" t="s">
        <v>15050</v>
      </c>
      <c r="C1177">
        <v>1</v>
      </c>
      <c r="D1177" t="s">
        <v>10</v>
      </c>
      <c r="E1177" t="s">
        <v>3</v>
      </c>
      <c r="F1177" s="2">
        <v>271.13002002000002</v>
      </c>
      <c r="G1177" s="2">
        <v>829.33888476705886</v>
      </c>
      <c r="H1177" s="2">
        <v>310.49307055764694</v>
      </c>
      <c r="I1177">
        <v>3.0588235294117645</v>
      </c>
    </row>
    <row r="1178" spans="1:9" x14ac:dyDescent="0.25">
      <c r="A1178" t="s">
        <v>2175</v>
      </c>
      <c r="B1178" t="s">
        <v>15051</v>
      </c>
      <c r="C1178">
        <v>1</v>
      </c>
      <c r="D1178" t="s">
        <v>4</v>
      </c>
      <c r="E1178" t="s">
        <v>7</v>
      </c>
      <c r="F1178" s="2">
        <v>153.23004005000001</v>
      </c>
      <c r="G1178" s="2">
        <v>468.70365191764711</v>
      </c>
      <c r="H1178" s="2">
        <v>45.117739007058738</v>
      </c>
      <c r="I1178">
        <v>3.0588235294117645</v>
      </c>
    </row>
    <row r="1179" spans="1:9" x14ac:dyDescent="0.25">
      <c r="A1179" t="s">
        <v>2</v>
      </c>
      <c r="B1179" t="s">
        <v>15052</v>
      </c>
      <c r="C1179">
        <v>1</v>
      </c>
      <c r="D1179" t="s">
        <v>3</v>
      </c>
      <c r="E1179" t="s">
        <v>10</v>
      </c>
      <c r="F1179" s="2">
        <v>175.93001001000002</v>
      </c>
      <c r="G1179" s="2">
        <v>538.1388541482354</v>
      </c>
      <c r="H1179" s="2">
        <v>184.26356003058822</v>
      </c>
      <c r="I1179">
        <v>3.0588235294117645</v>
      </c>
    </row>
    <row r="1180" spans="1:9" x14ac:dyDescent="0.25">
      <c r="A1180" t="s">
        <v>2177</v>
      </c>
      <c r="B1180" t="s">
        <v>15053</v>
      </c>
      <c r="C1180">
        <v>1</v>
      </c>
      <c r="D1180" t="s">
        <v>3</v>
      </c>
      <c r="E1180" t="s">
        <v>10</v>
      </c>
      <c r="F1180" s="2">
        <v>2212.0010500300004</v>
      </c>
      <c r="G1180" s="2">
        <v>6766.1208589152948</v>
      </c>
      <c r="H1180" s="2">
        <v>1759.0652071505881</v>
      </c>
      <c r="I1180">
        <v>9.1764705882352953</v>
      </c>
    </row>
    <row r="1181" spans="1:9" x14ac:dyDescent="0.25">
      <c r="A1181" t="s">
        <v>2</v>
      </c>
      <c r="B1181" t="s">
        <v>15054</v>
      </c>
      <c r="C1181">
        <v>1</v>
      </c>
      <c r="D1181" t="s">
        <v>3</v>
      </c>
      <c r="E1181" t="s">
        <v>10</v>
      </c>
      <c r="F1181" s="2">
        <v>1090.2305400199998</v>
      </c>
      <c r="G1181" s="2">
        <v>3334.8228282964697</v>
      </c>
      <c r="H1181" s="2">
        <v>753.08082359058812</v>
      </c>
      <c r="I1181">
        <v>6.117647058823529</v>
      </c>
    </row>
    <row r="1182" spans="1:9" x14ac:dyDescent="0.25">
      <c r="A1182" t="s">
        <v>2176</v>
      </c>
      <c r="B1182" t="s">
        <v>15055</v>
      </c>
      <c r="C1182">
        <v>1</v>
      </c>
      <c r="D1182" t="s">
        <v>10</v>
      </c>
      <c r="E1182" t="s">
        <v>3</v>
      </c>
      <c r="F1182" s="2">
        <v>3577.6100800799995</v>
      </c>
      <c r="G1182" s="2">
        <v>10943.277892009412</v>
      </c>
      <c r="H1182" s="2">
        <v>2802.9369434070591</v>
      </c>
      <c r="I1182">
        <v>12.235294117647058</v>
      </c>
    </row>
    <row r="1183" spans="1:9" x14ac:dyDescent="0.25">
      <c r="A1183" t="s">
        <v>2</v>
      </c>
      <c r="B1183" t="s">
        <v>15056</v>
      </c>
      <c r="C1183">
        <v>1</v>
      </c>
      <c r="D1183" t="s">
        <v>3</v>
      </c>
      <c r="E1183" t="s">
        <v>10</v>
      </c>
      <c r="F1183" s="2">
        <v>927.89078002999986</v>
      </c>
      <c r="G1183" s="2">
        <v>2838.2541506799994</v>
      </c>
      <c r="H1183" s="2">
        <v>2112.9719153858837</v>
      </c>
      <c r="I1183">
        <v>9.1764705882352953</v>
      </c>
    </row>
    <row r="1184" spans="1:9" x14ac:dyDescent="0.25">
      <c r="A1184" t="s">
        <v>2175</v>
      </c>
      <c r="B1184" t="s">
        <v>15057</v>
      </c>
      <c r="C1184">
        <v>1</v>
      </c>
      <c r="D1184" t="s">
        <v>7</v>
      </c>
      <c r="E1184" t="s">
        <v>3</v>
      </c>
      <c r="F1184" s="2">
        <v>128.26007010999999</v>
      </c>
      <c r="G1184" s="2">
        <v>392.32492033647054</v>
      </c>
      <c r="H1184" s="2">
        <v>145.8139338117648</v>
      </c>
      <c r="I1184">
        <v>3.0588235294117645</v>
      </c>
    </row>
    <row r="1185" spans="1:9" x14ac:dyDescent="0.25">
      <c r="A1185" t="s">
        <v>2177</v>
      </c>
      <c r="B1185" t="s">
        <v>15058</v>
      </c>
      <c r="C1185">
        <v>1</v>
      </c>
      <c r="D1185" t="s">
        <v>3</v>
      </c>
      <c r="E1185" t="s">
        <v>10</v>
      </c>
      <c r="F1185" s="2">
        <v>5483.1442901</v>
      </c>
      <c r="G1185" s="2">
        <v>16771.970769717645</v>
      </c>
      <c r="H1185" s="2">
        <v>1915.2392544235277</v>
      </c>
      <c r="I1185">
        <v>30.588235294117649</v>
      </c>
    </row>
    <row r="1186" spans="1:9" x14ac:dyDescent="0.25">
      <c r="A1186" t="s">
        <v>2</v>
      </c>
      <c r="B1186" t="s">
        <v>17733</v>
      </c>
      <c r="C1186">
        <v>1</v>
      </c>
      <c r="D1186" t="s">
        <v>10</v>
      </c>
      <c r="E1186" t="s">
        <v>3</v>
      </c>
      <c r="F1186" s="2">
        <v>818.07004004000009</v>
      </c>
      <c r="G1186" s="2">
        <v>2502.3318871811766</v>
      </c>
      <c r="H1186" s="2">
        <v>92.434098762352889</v>
      </c>
      <c r="I1186">
        <v>6.117647058823529</v>
      </c>
    </row>
    <row r="1187" spans="1:9" x14ac:dyDescent="0.25">
      <c r="A1187" t="s">
        <v>2</v>
      </c>
      <c r="B1187" t="s">
        <v>15059</v>
      </c>
      <c r="C1187">
        <v>1</v>
      </c>
      <c r="D1187" t="s">
        <v>10</v>
      </c>
      <c r="E1187" t="s">
        <v>3</v>
      </c>
      <c r="F1187" s="2">
        <v>469.19002002000002</v>
      </c>
      <c r="G1187" s="2">
        <v>1435.169473002353</v>
      </c>
      <c r="H1187" s="2">
        <v>301.79353173411732</v>
      </c>
      <c r="I1187">
        <v>3.0588235294117645</v>
      </c>
    </row>
    <row r="1188" spans="1:9" x14ac:dyDescent="0.25">
      <c r="A1188" t="s">
        <v>1</v>
      </c>
      <c r="B1188" t="s">
        <v>15060</v>
      </c>
      <c r="C1188">
        <v>1</v>
      </c>
      <c r="D1188" t="s">
        <v>10</v>
      </c>
      <c r="E1188" t="s">
        <v>3</v>
      </c>
      <c r="F1188" s="2">
        <v>2025.8302001999996</v>
      </c>
      <c r="G1188" s="2">
        <v>6196.6570829647044</v>
      </c>
      <c r="H1188" s="2">
        <v>4780.802519694118</v>
      </c>
      <c r="I1188">
        <v>30.588235294117649</v>
      </c>
    </row>
    <row r="1189" spans="1:9" x14ac:dyDescent="0.25">
      <c r="A1189" t="s">
        <v>2</v>
      </c>
      <c r="B1189" t="s">
        <v>15061</v>
      </c>
      <c r="C1189">
        <v>1</v>
      </c>
      <c r="D1189" t="s">
        <v>3</v>
      </c>
      <c r="E1189" t="s">
        <v>10</v>
      </c>
      <c r="F1189" s="2">
        <v>534.85889000999998</v>
      </c>
      <c r="G1189" s="2">
        <v>1636.038957677647</v>
      </c>
      <c r="H1189" s="2">
        <v>618.77286826588261</v>
      </c>
      <c r="I1189">
        <v>3.0588235294117645</v>
      </c>
    </row>
    <row r="1190" spans="1:9" x14ac:dyDescent="0.25">
      <c r="A1190" t="s">
        <v>2175</v>
      </c>
      <c r="B1190" t="s">
        <v>15062</v>
      </c>
      <c r="C1190">
        <v>1</v>
      </c>
      <c r="D1190" t="s">
        <v>4</v>
      </c>
      <c r="E1190" t="s">
        <v>3</v>
      </c>
      <c r="F1190" s="2">
        <v>705.10008010000001</v>
      </c>
      <c r="G1190" s="2">
        <v>2156.7767156</v>
      </c>
      <c r="H1190" s="2">
        <v>106.01503034352932</v>
      </c>
      <c r="I1190">
        <v>6.117647058823529</v>
      </c>
    </row>
    <row r="1191" spans="1:9" x14ac:dyDescent="0.25">
      <c r="A1191" t="s">
        <v>2176</v>
      </c>
      <c r="B1191" t="s">
        <v>15063</v>
      </c>
      <c r="C1191">
        <v>1</v>
      </c>
      <c r="D1191" t="s">
        <v>6</v>
      </c>
      <c r="E1191" t="s">
        <v>7</v>
      </c>
      <c r="F1191" s="2">
        <v>107.83003004</v>
      </c>
      <c r="G1191" s="2">
        <v>329.8330330635294</v>
      </c>
      <c r="H1191" s="2">
        <v>79.835416684705891</v>
      </c>
      <c r="I1191">
        <v>3.0588235294117645</v>
      </c>
    </row>
    <row r="1192" spans="1:9" x14ac:dyDescent="0.25">
      <c r="A1192" t="s">
        <v>2175</v>
      </c>
      <c r="B1192" t="s">
        <v>17734</v>
      </c>
      <c r="C1192">
        <v>1</v>
      </c>
      <c r="D1192" t="s">
        <v>3</v>
      </c>
      <c r="E1192" t="s">
        <v>6</v>
      </c>
      <c r="F1192" s="2">
        <v>232.21888001000002</v>
      </c>
      <c r="G1192" s="2">
        <v>710.3165741482353</v>
      </c>
      <c r="H1192" s="2">
        <v>26.248223621176482</v>
      </c>
      <c r="I1192">
        <v>3.0588235294117645</v>
      </c>
    </row>
    <row r="1193" spans="1:9" x14ac:dyDescent="0.25">
      <c r="A1193" t="s">
        <v>2175</v>
      </c>
      <c r="B1193" t="s">
        <v>17735</v>
      </c>
      <c r="C1193">
        <v>1</v>
      </c>
      <c r="D1193" t="s">
        <v>7</v>
      </c>
      <c r="E1193" t="s">
        <v>4</v>
      </c>
      <c r="F1193" s="2">
        <v>152.61007011000001</v>
      </c>
      <c r="G1193" s="2">
        <v>466.80727327764708</v>
      </c>
      <c r="H1193" s="2">
        <v>31.750496287058894</v>
      </c>
      <c r="I1193">
        <v>3.0588235294117645</v>
      </c>
    </row>
    <row r="1194" spans="1:9" x14ac:dyDescent="0.25">
      <c r="A1194" t="s">
        <v>2</v>
      </c>
      <c r="B1194" t="s">
        <v>15064</v>
      </c>
      <c r="C1194">
        <v>1</v>
      </c>
      <c r="D1194" t="s">
        <v>3</v>
      </c>
      <c r="E1194" t="s">
        <v>10</v>
      </c>
      <c r="F1194" s="2">
        <v>1708.0695100399998</v>
      </c>
      <c r="G1194" s="2">
        <v>5224.6832071811759</v>
      </c>
      <c r="H1194" s="2">
        <v>3486.4488024752936</v>
      </c>
      <c r="I1194">
        <v>12.235294117647058</v>
      </c>
    </row>
    <row r="1195" spans="1:9" x14ac:dyDescent="0.25">
      <c r="A1195" t="s">
        <v>2175</v>
      </c>
      <c r="B1195" t="s">
        <v>17736</v>
      </c>
      <c r="C1195">
        <v>1</v>
      </c>
      <c r="D1195" t="s">
        <v>10</v>
      </c>
      <c r="E1195" t="s">
        <v>3</v>
      </c>
      <c r="F1195" s="2">
        <v>839.97006006000015</v>
      </c>
      <c r="G1195" s="2">
        <v>2569.3201837129413</v>
      </c>
      <c r="H1195" s="2">
        <v>332.26638814352913</v>
      </c>
      <c r="I1195">
        <v>9.1764705882352953</v>
      </c>
    </row>
    <row r="1196" spans="1:9" x14ac:dyDescent="0.25">
      <c r="A1196" t="s">
        <v>1</v>
      </c>
      <c r="B1196" t="s">
        <v>17737</v>
      </c>
      <c r="C1196">
        <v>1</v>
      </c>
      <c r="D1196" t="s">
        <v>3</v>
      </c>
      <c r="E1196" t="s">
        <v>10</v>
      </c>
      <c r="F1196" s="2">
        <v>201.36793001000001</v>
      </c>
      <c r="G1196" s="2">
        <v>615.94896238352942</v>
      </c>
      <c r="H1196" s="2">
        <v>541.87698120705886</v>
      </c>
      <c r="I1196">
        <v>3.0588235294117645</v>
      </c>
    </row>
    <row r="1197" spans="1:9" x14ac:dyDescent="0.25">
      <c r="A1197" t="s">
        <v>2175</v>
      </c>
      <c r="B1197" t="s">
        <v>15065</v>
      </c>
      <c r="C1197">
        <v>1</v>
      </c>
      <c r="D1197" t="s">
        <v>3</v>
      </c>
      <c r="E1197" t="s">
        <v>7</v>
      </c>
      <c r="F1197" s="2">
        <v>400.94513002000002</v>
      </c>
      <c r="G1197" s="2">
        <v>1226.4203977082352</v>
      </c>
      <c r="H1197" s="2">
        <v>310.76120767058785</v>
      </c>
      <c r="I1197">
        <v>6.117647058823529</v>
      </c>
    </row>
    <row r="1198" spans="1:9" x14ac:dyDescent="0.25">
      <c r="A1198" t="s">
        <v>15009</v>
      </c>
      <c r="B1198" t="s">
        <v>15066</v>
      </c>
      <c r="C1198">
        <v>1</v>
      </c>
      <c r="D1198" t="s">
        <v>3</v>
      </c>
      <c r="E1198" t="s">
        <v>10</v>
      </c>
      <c r="F1198" s="2">
        <v>291.03993000999998</v>
      </c>
      <c r="G1198" s="2">
        <v>890.2397859129411</v>
      </c>
      <c r="H1198" s="2">
        <v>142.44968708941192</v>
      </c>
      <c r="I1198">
        <v>3.0588235294117645</v>
      </c>
    </row>
    <row r="1199" spans="1:9" x14ac:dyDescent="0.25">
      <c r="A1199" t="s">
        <v>1</v>
      </c>
      <c r="B1199" t="s">
        <v>17738</v>
      </c>
      <c r="C1199">
        <v>1</v>
      </c>
      <c r="D1199" t="s">
        <v>3</v>
      </c>
      <c r="E1199" t="s">
        <v>10</v>
      </c>
      <c r="F1199" s="2">
        <v>178.39993000999999</v>
      </c>
      <c r="G1199" s="2">
        <v>545.69390355999997</v>
      </c>
      <c r="H1199" s="2">
        <v>82.710863560000007</v>
      </c>
      <c r="I1199">
        <v>3.0588235294117645</v>
      </c>
    </row>
    <row r="1200" spans="1:9" x14ac:dyDescent="0.25">
      <c r="A1200" t="s">
        <v>1</v>
      </c>
      <c r="B1200" t="s">
        <v>17739</v>
      </c>
      <c r="C1200">
        <v>1</v>
      </c>
      <c r="D1200" t="s">
        <v>10</v>
      </c>
      <c r="E1200" t="s">
        <v>3</v>
      </c>
      <c r="F1200" s="2">
        <v>780.37002001999986</v>
      </c>
      <c r="G1200" s="2">
        <v>2387.0141788847054</v>
      </c>
      <c r="H1200" s="2">
        <v>674.44033644000012</v>
      </c>
      <c r="I1200">
        <v>3.0588235294117645</v>
      </c>
    </row>
    <row r="1201" spans="1:9" x14ac:dyDescent="0.25">
      <c r="A1201" t="s">
        <v>2175</v>
      </c>
      <c r="B1201" t="s">
        <v>15067</v>
      </c>
      <c r="C1201">
        <v>1</v>
      </c>
      <c r="D1201" t="s">
        <v>3</v>
      </c>
      <c r="E1201" t="s">
        <v>10</v>
      </c>
      <c r="F1201" s="2">
        <v>691.33072001000005</v>
      </c>
      <c r="G1201" s="2">
        <v>2114.6586729717646</v>
      </c>
      <c r="H1201" s="2">
        <v>601.63785885411733</v>
      </c>
      <c r="I1201">
        <v>3.0588235294117645</v>
      </c>
    </row>
    <row r="1202" spans="1:9" x14ac:dyDescent="0.25">
      <c r="A1202" t="s">
        <v>2</v>
      </c>
      <c r="B1202" t="s">
        <v>15068</v>
      </c>
      <c r="C1202">
        <v>1</v>
      </c>
      <c r="D1202" t="s">
        <v>3</v>
      </c>
      <c r="E1202" t="s">
        <v>10</v>
      </c>
      <c r="F1202" s="2">
        <v>454.86222000999999</v>
      </c>
      <c r="G1202" s="2">
        <v>1391.3432612070587</v>
      </c>
      <c r="H1202" s="2">
        <v>904.64032944235282</v>
      </c>
      <c r="I1202">
        <v>3.0588235294117645</v>
      </c>
    </row>
    <row r="1203" spans="1:9" x14ac:dyDescent="0.25">
      <c r="A1203" t="s">
        <v>2177</v>
      </c>
      <c r="B1203" t="s">
        <v>15069</v>
      </c>
      <c r="C1203">
        <v>1</v>
      </c>
      <c r="D1203" t="s">
        <v>3</v>
      </c>
      <c r="E1203" t="s">
        <v>10</v>
      </c>
      <c r="F1203" s="2">
        <v>1206.97437001</v>
      </c>
      <c r="G1203" s="2">
        <v>3691.9216023835297</v>
      </c>
      <c r="H1203" s="2">
        <v>26.567870618822887</v>
      </c>
      <c r="I1203">
        <v>3.0588235294117645</v>
      </c>
    </row>
    <row r="1204" spans="1:9" x14ac:dyDescent="0.25">
      <c r="A1204" t="s">
        <v>2</v>
      </c>
      <c r="B1204" t="s">
        <v>15070</v>
      </c>
      <c r="C1204">
        <v>1</v>
      </c>
      <c r="D1204" t="s">
        <v>6</v>
      </c>
      <c r="E1204" t="s">
        <v>10</v>
      </c>
      <c r="F1204" s="2">
        <v>230.28003004000001</v>
      </c>
      <c r="G1204" s="2">
        <v>704.38597424</v>
      </c>
      <c r="H1204" s="2">
        <v>35.451734056470542</v>
      </c>
      <c r="I1204">
        <v>3.0588235294117645</v>
      </c>
    </row>
    <row r="1205" spans="1:9" x14ac:dyDescent="0.25">
      <c r="A1205" t="s">
        <v>2176</v>
      </c>
      <c r="B1205" t="s">
        <v>15071</v>
      </c>
      <c r="C1205">
        <v>1</v>
      </c>
      <c r="D1205" t="s">
        <v>9</v>
      </c>
      <c r="E1205" t="s">
        <v>3</v>
      </c>
      <c r="F1205" s="2">
        <v>3743.6504808</v>
      </c>
      <c r="G1205" s="2">
        <v>11451.166176564706</v>
      </c>
      <c r="H1205" s="2">
        <v>2005.6760307388229</v>
      </c>
      <c r="I1205">
        <v>24.470588235294116</v>
      </c>
    </row>
    <row r="1206" spans="1:9" x14ac:dyDescent="0.25">
      <c r="A1206" t="s">
        <v>15009</v>
      </c>
      <c r="B1206" t="s">
        <v>15072</v>
      </c>
      <c r="C1206">
        <v>1</v>
      </c>
      <c r="D1206" t="s">
        <v>3</v>
      </c>
      <c r="E1206" t="s">
        <v>10</v>
      </c>
      <c r="F1206" s="2">
        <v>3034.2401602000004</v>
      </c>
      <c r="G1206" s="2">
        <v>9281.2051959058845</v>
      </c>
      <c r="H1206" s="2">
        <v>1271.7668137505871</v>
      </c>
      <c r="I1206">
        <v>12.235294117647058</v>
      </c>
    </row>
    <row r="1207" spans="1:9" x14ac:dyDescent="0.25">
      <c r="A1207" t="s">
        <v>2182</v>
      </c>
      <c r="B1207" t="s">
        <v>17740</v>
      </c>
      <c r="C1207">
        <v>1</v>
      </c>
      <c r="D1207" t="s">
        <v>3</v>
      </c>
      <c r="E1207" t="s">
        <v>4</v>
      </c>
      <c r="F1207" s="2">
        <v>593.5810500099999</v>
      </c>
      <c r="G1207" s="2">
        <v>1815.6596823835291</v>
      </c>
      <c r="H1207" s="2">
        <v>118.74044012235333</v>
      </c>
      <c r="I1207">
        <v>3.0588235294117645</v>
      </c>
    </row>
    <row r="1208" spans="1:9" x14ac:dyDescent="0.25">
      <c r="A1208" t="s">
        <v>1</v>
      </c>
      <c r="B1208" t="s">
        <v>15073</v>
      </c>
      <c r="C1208">
        <v>1</v>
      </c>
      <c r="D1208" t="s">
        <v>10</v>
      </c>
      <c r="E1208" t="s">
        <v>6</v>
      </c>
      <c r="F1208" s="2">
        <v>2949.7802002000003</v>
      </c>
      <c r="G1208" s="2">
        <v>9022.8570829647069</v>
      </c>
      <c r="H1208" s="2">
        <v>2175.9861888470564</v>
      </c>
      <c r="I1208">
        <v>30.588235294117649</v>
      </c>
    </row>
    <row r="1209" spans="1:9" x14ac:dyDescent="0.25">
      <c r="A1209" t="s">
        <v>2</v>
      </c>
      <c r="B1209" t="s">
        <v>15074</v>
      </c>
      <c r="C1209">
        <v>1</v>
      </c>
      <c r="D1209" t="s">
        <v>3</v>
      </c>
      <c r="E1209" t="s">
        <v>10</v>
      </c>
      <c r="F1209" s="2">
        <v>329.16002001999999</v>
      </c>
      <c r="G1209" s="2">
        <v>1006.8424141788234</v>
      </c>
      <c r="H1209" s="2">
        <v>437.84006123764709</v>
      </c>
      <c r="I1209">
        <v>6.117647058823529</v>
      </c>
    </row>
    <row r="1210" spans="1:9" x14ac:dyDescent="0.25">
      <c r="A1210" t="s">
        <v>2</v>
      </c>
      <c r="B1210" t="s">
        <v>15075</v>
      </c>
      <c r="C1210">
        <v>1</v>
      </c>
      <c r="D1210" t="s">
        <v>10</v>
      </c>
      <c r="E1210" t="s">
        <v>3</v>
      </c>
      <c r="F1210" s="2">
        <v>1007.57008008</v>
      </c>
      <c r="G1210" s="2">
        <v>3081.97906848</v>
      </c>
      <c r="H1210" s="2">
        <v>171.22122575999961</v>
      </c>
      <c r="I1210">
        <v>12.235294117647058</v>
      </c>
    </row>
    <row r="1211" spans="1:9" x14ac:dyDescent="0.25">
      <c r="A1211" t="s">
        <v>2176</v>
      </c>
      <c r="B1211" t="s">
        <v>15076</v>
      </c>
      <c r="C1211">
        <v>1</v>
      </c>
      <c r="D1211" t="s">
        <v>9</v>
      </c>
      <c r="E1211" t="s">
        <v>7</v>
      </c>
      <c r="F1211" s="2">
        <v>680.22018029999992</v>
      </c>
      <c r="G1211" s="2">
        <v>2080.6734926823528</v>
      </c>
      <c r="H1211" s="2">
        <v>1007.7600918564711</v>
      </c>
      <c r="I1211">
        <v>9.1764705882352953</v>
      </c>
    </row>
    <row r="1212" spans="1:9" x14ac:dyDescent="0.25">
      <c r="A1212" t="s">
        <v>15009</v>
      </c>
      <c r="B1212" t="s">
        <v>15077</v>
      </c>
      <c r="C1212">
        <v>1</v>
      </c>
      <c r="D1212" t="s">
        <v>3</v>
      </c>
      <c r="E1212" t="s">
        <v>10</v>
      </c>
      <c r="F1212" s="2">
        <v>14252.298187421793</v>
      </c>
      <c r="G1212" s="2">
        <v>43595.265043878426</v>
      </c>
      <c r="H1212" s="2">
        <v>2798.5576376227596</v>
      </c>
      <c r="I1212">
        <v>192.70588235294119</v>
      </c>
    </row>
    <row r="1213" spans="1:9" x14ac:dyDescent="0.25">
      <c r="A1213" t="s">
        <v>2177</v>
      </c>
      <c r="B1213" t="s">
        <v>15078</v>
      </c>
      <c r="C1213">
        <v>1</v>
      </c>
      <c r="D1213" t="s">
        <v>10</v>
      </c>
      <c r="E1213" t="s">
        <v>3</v>
      </c>
      <c r="F1213" s="2">
        <v>770.58002002000001</v>
      </c>
      <c r="G1213" s="2">
        <v>2357.0682965317646</v>
      </c>
      <c r="H1213" s="2">
        <v>197.85691055764667</v>
      </c>
      <c r="I1213">
        <v>3.0588235294117645</v>
      </c>
    </row>
    <row r="1214" spans="1:9" x14ac:dyDescent="0.25">
      <c r="A1214" t="s">
        <v>2</v>
      </c>
      <c r="B1214" t="s">
        <v>17741</v>
      </c>
      <c r="C1214">
        <v>1</v>
      </c>
      <c r="D1214" t="s">
        <v>3</v>
      </c>
      <c r="E1214" t="s">
        <v>10</v>
      </c>
      <c r="F1214" s="2">
        <v>225.93001001000002</v>
      </c>
      <c r="G1214" s="2">
        <v>691.08003061882368</v>
      </c>
      <c r="H1214" s="2">
        <v>418.99767767764695</v>
      </c>
      <c r="I1214">
        <v>3.0588235294117645</v>
      </c>
    </row>
    <row r="1215" spans="1:9" x14ac:dyDescent="0.25">
      <c r="A1215" t="s">
        <v>2176</v>
      </c>
      <c r="B1215" t="s">
        <v>17742</v>
      </c>
      <c r="C1215">
        <v>1</v>
      </c>
      <c r="D1215" t="s">
        <v>10</v>
      </c>
      <c r="E1215" t="s">
        <v>3</v>
      </c>
      <c r="F1215" s="2">
        <v>525.51002001999996</v>
      </c>
      <c r="G1215" s="2">
        <v>1607.4424141788234</v>
      </c>
      <c r="H1215" s="2">
        <v>468.27526349882368</v>
      </c>
      <c r="I1215">
        <v>3.0588235294117645</v>
      </c>
    </row>
    <row r="1216" spans="1:9" x14ac:dyDescent="0.25">
      <c r="A1216" t="s">
        <v>2176</v>
      </c>
      <c r="B1216" t="s">
        <v>17743</v>
      </c>
      <c r="C1216">
        <v>1</v>
      </c>
      <c r="D1216" t="s">
        <v>7</v>
      </c>
      <c r="E1216" t="s">
        <v>4</v>
      </c>
      <c r="F1216" s="2">
        <v>168.76007010999999</v>
      </c>
      <c r="G1216" s="2">
        <v>516.20727327764712</v>
      </c>
      <c r="H1216" s="2">
        <v>73.992849228235372</v>
      </c>
      <c r="I1216">
        <v>3.0588235294117645</v>
      </c>
    </row>
    <row r="1217" spans="1:9" x14ac:dyDescent="0.25">
      <c r="A1217" t="s">
        <v>2175</v>
      </c>
      <c r="B1217" t="s">
        <v>17744</v>
      </c>
      <c r="C1217">
        <v>1</v>
      </c>
      <c r="D1217" t="s">
        <v>3</v>
      </c>
      <c r="E1217" t="s">
        <v>10</v>
      </c>
      <c r="F1217" s="2">
        <v>459.14821001000001</v>
      </c>
      <c r="G1217" s="2">
        <v>1404.4533482658826</v>
      </c>
      <c r="H1217" s="2">
        <v>169.40318355999977</v>
      </c>
      <c r="I1217">
        <v>3.0588235294117645</v>
      </c>
    </row>
    <row r="1218" spans="1:9" x14ac:dyDescent="0.25">
      <c r="A1218" t="s">
        <v>2177</v>
      </c>
      <c r="B1218" t="s">
        <v>15079</v>
      </c>
      <c r="C1218">
        <v>1</v>
      </c>
      <c r="D1218" t="s">
        <v>4</v>
      </c>
      <c r="E1218" t="s">
        <v>3</v>
      </c>
      <c r="F1218" s="2">
        <v>1364.2901201499999</v>
      </c>
      <c r="G1218" s="2">
        <v>4173.1227204588231</v>
      </c>
      <c r="H1218" s="2">
        <v>690.7109831623527</v>
      </c>
      <c r="I1218">
        <v>9.1764705882352953</v>
      </c>
    </row>
    <row r="1219" spans="1:9" x14ac:dyDescent="0.25">
      <c r="A1219" t="s">
        <v>2176</v>
      </c>
      <c r="B1219" t="s">
        <v>15080</v>
      </c>
      <c r="C1219">
        <v>1</v>
      </c>
      <c r="D1219" t="s">
        <v>4</v>
      </c>
      <c r="E1219" t="s">
        <v>3</v>
      </c>
      <c r="F1219" s="2">
        <v>5023.8404405500005</v>
      </c>
      <c r="G1219" s="2">
        <v>15367.041347564707</v>
      </c>
      <c r="H1219" s="2">
        <v>1105.8860786541147</v>
      </c>
      <c r="I1219">
        <v>33.647058823529413</v>
      </c>
    </row>
    <row r="1220" spans="1:9" x14ac:dyDescent="0.25">
      <c r="A1220" t="s">
        <v>2168</v>
      </c>
      <c r="B1220" t="s">
        <v>15081</v>
      </c>
      <c r="C1220">
        <v>1</v>
      </c>
      <c r="D1220" t="s">
        <v>3</v>
      </c>
      <c r="E1220" t="s">
        <v>10</v>
      </c>
      <c r="F1220" s="2">
        <v>20708.002320070002</v>
      </c>
      <c r="G1220" s="2">
        <v>63342.124743743538</v>
      </c>
      <c r="H1220" s="2">
        <v>17550.574508449394</v>
      </c>
      <c r="I1220">
        <v>21.411764705882351</v>
      </c>
    </row>
    <row r="1221" spans="1:9" x14ac:dyDescent="0.25">
      <c r="A1221" t="s">
        <v>2176</v>
      </c>
      <c r="B1221" t="s">
        <v>17745</v>
      </c>
      <c r="C1221">
        <v>1</v>
      </c>
      <c r="D1221" t="s">
        <v>9</v>
      </c>
      <c r="E1221" t="s">
        <v>7</v>
      </c>
      <c r="F1221" s="2">
        <v>337.66012019999994</v>
      </c>
      <c r="G1221" s="2">
        <v>1032.8427206117647</v>
      </c>
      <c r="H1221" s="2">
        <v>0.42829653176490595</v>
      </c>
      <c r="I1221">
        <v>6.117647058823529</v>
      </c>
    </row>
    <row r="1222" spans="1:9" x14ac:dyDescent="0.25">
      <c r="A1222" t="s">
        <v>2175</v>
      </c>
      <c r="B1222" t="s">
        <v>15082</v>
      </c>
      <c r="C1222">
        <v>1</v>
      </c>
      <c r="D1222" t="s">
        <v>4</v>
      </c>
      <c r="E1222" t="s">
        <v>7</v>
      </c>
      <c r="F1222" s="2">
        <v>306.46008010000003</v>
      </c>
      <c r="G1222" s="2">
        <v>937.40730383529421</v>
      </c>
      <c r="H1222" s="2">
        <v>131.89665448470572</v>
      </c>
      <c r="I1222">
        <v>6.117647058823529</v>
      </c>
    </row>
    <row r="1223" spans="1:9" x14ac:dyDescent="0.25">
      <c r="A1223" t="s">
        <v>2176</v>
      </c>
      <c r="B1223" t="s">
        <v>15083</v>
      </c>
      <c r="C1223">
        <v>1</v>
      </c>
      <c r="D1223" t="s">
        <v>7</v>
      </c>
      <c r="E1223" t="s">
        <v>3</v>
      </c>
      <c r="F1223" s="2">
        <v>1795.2304206600002</v>
      </c>
      <c r="G1223" s="2">
        <v>5491.293051430589</v>
      </c>
      <c r="H1223" s="2">
        <v>270.24207110588242</v>
      </c>
      <c r="I1223">
        <v>18.352941176470591</v>
      </c>
    </row>
    <row r="1224" spans="1:9" x14ac:dyDescent="0.25">
      <c r="A1224" t="s">
        <v>2174</v>
      </c>
      <c r="B1224" t="s">
        <v>17746</v>
      </c>
      <c r="C1224">
        <v>1</v>
      </c>
      <c r="D1224" t="s">
        <v>4</v>
      </c>
      <c r="E1224" t="s">
        <v>3</v>
      </c>
      <c r="F1224" s="2">
        <v>153.23004005000001</v>
      </c>
      <c r="G1224" s="2">
        <v>468.70365191764711</v>
      </c>
      <c r="H1224" s="2">
        <v>69.435202230588246</v>
      </c>
      <c r="I1224">
        <v>3.0588235294117645</v>
      </c>
    </row>
    <row r="1225" spans="1:9" x14ac:dyDescent="0.25">
      <c r="A1225" t="s">
        <v>2</v>
      </c>
      <c r="B1225" t="s">
        <v>15084</v>
      </c>
      <c r="C1225">
        <v>1</v>
      </c>
      <c r="D1225" t="s">
        <v>3</v>
      </c>
      <c r="E1225" t="s">
        <v>10</v>
      </c>
      <c r="F1225" s="2">
        <v>369.87495002000009</v>
      </c>
      <c r="G1225" s="2">
        <v>1131.3822000611767</v>
      </c>
      <c r="H1225" s="2">
        <v>377.1685106494113</v>
      </c>
      <c r="I1225">
        <v>6.117647058823529</v>
      </c>
    </row>
    <row r="1226" spans="1:9" x14ac:dyDescent="0.25">
      <c r="A1226" t="s">
        <v>2176</v>
      </c>
      <c r="B1226" t="s">
        <v>15085</v>
      </c>
      <c r="C1226">
        <v>1</v>
      </c>
      <c r="D1226" t="s">
        <v>10</v>
      </c>
      <c r="E1226" t="s">
        <v>4</v>
      </c>
      <c r="F1226" s="2">
        <v>4126.0901601599999</v>
      </c>
      <c r="G1226" s="2">
        <v>12620.981666371765</v>
      </c>
      <c r="H1226" s="2">
        <v>1850.4663724988229</v>
      </c>
      <c r="I1226">
        <v>24.470588235294116</v>
      </c>
    </row>
    <row r="1227" spans="1:9" x14ac:dyDescent="0.25">
      <c r="A1227" t="s">
        <v>1</v>
      </c>
      <c r="B1227" t="s">
        <v>17747</v>
      </c>
      <c r="C1227">
        <v>1</v>
      </c>
      <c r="D1227" t="s">
        <v>10</v>
      </c>
      <c r="E1227" t="s">
        <v>3</v>
      </c>
      <c r="F1227" s="2">
        <v>369.95002002000001</v>
      </c>
      <c r="G1227" s="2">
        <v>1131.6118259435295</v>
      </c>
      <c r="H1227" s="2">
        <v>1208.3202376164704</v>
      </c>
      <c r="I1227">
        <v>3.0588235294117645</v>
      </c>
    </row>
    <row r="1228" spans="1:9" x14ac:dyDescent="0.25">
      <c r="A1228" t="s">
        <v>2175</v>
      </c>
      <c r="B1228" t="s">
        <v>17748</v>
      </c>
      <c r="C1228">
        <v>1</v>
      </c>
      <c r="D1228" t="s">
        <v>10</v>
      </c>
      <c r="E1228" t="s">
        <v>3</v>
      </c>
      <c r="F1228" s="2">
        <v>400.92004004</v>
      </c>
      <c r="G1228" s="2">
        <v>1226.3436518870587</v>
      </c>
      <c r="H1228" s="2">
        <v>35.138449350588203</v>
      </c>
      <c r="I1228">
        <v>6.117647058823529</v>
      </c>
    </row>
    <row r="1229" spans="1:9" x14ac:dyDescent="0.25">
      <c r="A1229" t="s">
        <v>2</v>
      </c>
      <c r="B1229" t="s">
        <v>17749</v>
      </c>
      <c r="C1229">
        <v>1</v>
      </c>
      <c r="D1229" t="s">
        <v>3</v>
      </c>
      <c r="E1229" t="s">
        <v>10</v>
      </c>
      <c r="F1229" s="2">
        <v>524.22618000999989</v>
      </c>
      <c r="G1229" s="2">
        <v>1603.515374148235</v>
      </c>
      <c r="H1229" s="2">
        <v>461.5882165011767</v>
      </c>
      <c r="I1229">
        <v>3.0588235294117645</v>
      </c>
    </row>
    <row r="1230" spans="1:9" x14ac:dyDescent="0.25">
      <c r="A1230" t="s">
        <v>2176</v>
      </c>
      <c r="B1230" t="s">
        <v>17750</v>
      </c>
      <c r="C1230">
        <v>1</v>
      </c>
      <c r="D1230" t="s">
        <v>7</v>
      </c>
      <c r="E1230" t="s">
        <v>4</v>
      </c>
      <c r="F1230" s="2">
        <v>477.45021033</v>
      </c>
      <c r="G1230" s="2">
        <v>1460.4359374800001</v>
      </c>
      <c r="H1230" s="2">
        <v>16.33384180235295</v>
      </c>
      <c r="I1230">
        <v>9.1764705882352953</v>
      </c>
    </row>
    <row r="1231" spans="1:9" x14ac:dyDescent="0.25">
      <c r="A1231" t="s">
        <v>2178</v>
      </c>
      <c r="B1231" t="s">
        <v>15086</v>
      </c>
      <c r="C1231">
        <v>1</v>
      </c>
      <c r="D1231" t="s">
        <v>9</v>
      </c>
      <c r="E1231" t="s">
        <v>7</v>
      </c>
      <c r="F1231" s="2">
        <v>590.35024039999985</v>
      </c>
      <c r="G1231" s="2">
        <v>1805.7772059294114</v>
      </c>
      <c r="H1231" s="2">
        <v>64.877769534118244</v>
      </c>
      <c r="I1231">
        <v>12.235294117647058</v>
      </c>
    </row>
    <row r="1232" spans="1:9" x14ac:dyDescent="0.25">
      <c r="A1232" t="s">
        <v>2177</v>
      </c>
      <c r="B1232" t="s">
        <v>15087</v>
      </c>
      <c r="C1232">
        <v>1</v>
      </c>
      <c r="D1232" t="s">
        <v>10</v>
      </c>
      <c r="E1232" t="s">
        <v>7</v>
      </c>
      <c r="F1232" s="2">
        <v>238.46002001999997</v>
      </c>
      <c r="G1232" s="2">
        <v>729.40712006117644</v>
      </c>
      <c r="H1232" s="2">
        <v>181.26603556941183</v>
      </c>
      <c r="I1232">
        <v>3.0588235294117645</v>
      </c>
    </row>
    <row r="1233" spans="1:9" x14ac:dyDescent="0.25">
      <c r="A1233" t="s">
        <v>2177</v>
      </c>
      <c r="B1233" t="s">
        <v>15088</v>
      </c>
      <c r="C1233">
        <v>1</v>
      </c>
      <c r="D1233" t="s">
        <v>3</v>
      </c>
      <c r="E1233" t="s">
        <v>10</v>
      </c>
      <c r="F1233" s="2">
        <v>1775.7979900299997</v>
      </c>
      <c r="G1233" s="2">
        <v>5431.8526753858814</v>
      </c>
      <c r="H1233" s="2">
        <v>1308.9992730329418</v>
      </c>
      <c r="I1233">
        <v>9.1764705882352953</v>
      </c>
    </row>
    <row r="1234" spans="1:9" x14ac:dyDescent="0.25">
      <c r="A1234" t="s">
        <v>2177</v>
      </c>
      <c r="B1234" t="s">
        <v>15089</v>
      </c>
      <c r="C1234">
        <v>1</v>
      </c>
      <c r="D1234" t="s">
        <v>4</v>
      </c>
      <c r="E1234" t="s">
        <v>10</v>
      </c>
      <c r="F1234" s="2">
        <v>202.94004005000002</v>
      </c>
      <c r="G1234" s="2">
        <v>620.757769564706</v>
      </c>
      <c r="H1234" s="2">
        <v>332.4022916729412</v>
      </c>
      <c r="I1234">
        <v>3.0588235294117645</v>
      </c>
    </row>
    <row r="1235" spans="1:9" x14ac:dyDescent="0.25">
      <c r="A1235" t="s">
        <v>15009</v>
      </c>
      <c r="B1235" t="s">
        <v>15090</v>
      </c>
      <c r="C1235">
        <v>1</v>
      </c>
      <c r="D1235" t="s">
        <v>3</v>
      </c>
      <c r="E1235" t="s">
        <v>3</v>
      </c>
      <c r="F1235" s="2">
        <v>2725.0402602600002</v>
      </c>
      <c r="G1235" s="2">
        <v>8335.4172666776485</v>
      </c>
      <c r="H1235" s="2">
        <v>3470.0901831317651</v>
      </c>
      <c r="I1235">
        <v>39.764705882352942</v>
      </c>
    </row>
    <row r="1236" spans="1:9" x14ac:dyDescent="0.25">
      <c r="A1236" t="s">
        <v>2</v>
      </c>
      <c r="B1236" t="s">
        <v>15091</v>
      </c>
      <c r="C1236">
        <v>1</v>
      </c>
      <c r="D1236" t="s">
        <v>6</v>
      </c>
      <c r="E1236" t="s">
        <v>3</v>
      </c>
      <c r="F1236" s="2">
        <v>731.94003004000012</v>
      </c>
      <c r="G1236" s="2">
        <v>2238.8753860047063</v>
      </c>
      <c r="H1236" s="2">
        <v>114.71221402588195</v>
      </c>
      <c r="I1236">
        <v>3.0588235294117645</v>
      </c>
    </row>
    <row r="1237" spans="1:9" x14ac:dyDescent="0.25">
      <c r="A1237" t="s">
        <v>2</v>
      </c>
      <c r="B1237" t="s">
        <v>15092</v>
      </c>
      <c r="C1237">
        <v>1</v>
      </c>
      <c r="D1237" t="s">
        <v>3</v>
      </c>
      <c r="E1237" t="s">
        <v>10</v>
      </c>
      <c r="F1237" s="2">
        <v>127.12001001</v>
      </c>
      <c r="G1237" s="2">
        <v>388.83767767764704</v>
      </c>
      <c r="H1237" s="2">
        <v>217.97179532470582</v>
      </c>
      <c r="I1237">
        <v>3.0588235294117645</v>
      </c>
    </row>
    <row r="1238" spans="1:9" x14ac:dyDescent="0.25">
      <c r="A1238" t="s">
        <v>2175</v>
      </c>
      <c r="B1238" t="s">
        <v>15093</v>
      </c>
      <c r="C1238">
        <v>1</v>
      </c>
      <c r="D1238" t="s">
        <v>3</v>
      </c>
      <c r="E1238" t="s">
        <v>4</v>
      </c>
      <c r="F1238" s="2">
        <v>2431.8556400799998</v>
      </c>
      <c r="G1238" s="2">
        <v>7438.6172520094105</v>
      </c>
      <c r="H1238" s="2">
        <v>374.13902215529612</v>
      </c>
      <c r="I1238">
        <v>24.470588235294116</v>
      </c>
    </row>
    <row r="1239" spans="1:9" x14ac:dyDescent="0.25">
      <c r="A1239" t="s">
        <v>1</v>
      </c>
      <c r="B1239" t="s">
        <v>15094</v>
      </c>
      <c r="C1239">
        <v>1</v>
      </c>
      <c r="D1239" t="s">
        <v>10</v>
      </c>
      <c r="E1239" t="s">
        <v>3</v>
      </c>
      <c r="F1239" s="2">
        <v>2794.1400200199996</v>
      </c>
      <c r="G1239" s="2">
        <v>8546.7812377082337</v>
      </c>
      <c r="H1239" s="2">
        <v>8177.0364917341167</v>
      </c>
      <c r="I1239">
        <v>3.0588235294117645</v>
      </c>
    </row>
    <row r="1240" spans="1:9" x14ac:dyDescent="0.25">
      <c r="A1240" t="s">
        <v>1</v>
      </c>
      <c r="B1240" t="s">
        <v>15095</v>
      </c>
      <c r="C1240">
        <v>1</v>
      </c>
      <c r="D1240" t="s">
        <v>10</v>
      </c>
      <c r="E1240" t="s">
        <v>3</v>
      </c>
      <c r="F1240" s="2">
        <v>516.96006005999993</v>
      </c>
      <c r="G1240" s="2">
        <v>1581.2895954776468</v>
      </c>
      <c r="H1240" s="2">
        <v>444.71268696705897</v>
      </c>
      <c r="I1240">
        <v>9.1764705882352953</v>
      </c>
    </row>
    <row r="1241" spans="1:9" x14ac:dyDescent="0.25">
      <c r="A1241" t="s">
        <v>2</v>
      </c>
      <c r="B1241" t="s">
        <v>17751</v>
      </c>
      <c r="C1241">
        <v>1</v>
      </c>
      <c r="D1241" t="s">
        <v>3</v>
      </c>
      <c r="E1241" t="s">
        <v>10</v>
      </c>
      <c r="F1241" s="2">
        <v>396.45819001000001</v>
      </c>
      <c r="G1241" s="2">
        <v>1212.6956400305883</v>
      </c>
      <c r="H1241" s="2">
        <v>744.55383297176456</v>
      </c>
      <c r="I1241">
        <v>3.0588235294117645</v>
      </c>
    </row>
    <row r="1242" spans="1:9" x14ac:dyDescent="0.25">
      <c r="A1242" t="s">
        <v>2176</v>
      </c>
      <c r="B1242" t="s">
        <v>17752</v>
      </c>
      <c r="C1242">
        <v>1</v>
      </c>
      <c r="D1242" t="s">
        <v>9</v>
      </c>
      <c r="E1242" t="s">
        <v>3</v>
      </c>
      <c r="F1242" s="2">
        <v>170.15006009999999</v>
      </c>
      <c r="G1242" s="2">
        <v>520.45900736470583</v>
      </c>
      <c r="H1242" s="2">
        <v>7.8456067835294467</v>
      </c>
      <c r="I1242">
        <v>3.0588235294117645</v>
      </c>
    </row>
    <row r="1243" spans="1:9" x14ac:dyDescent="0.25">
      <c r="A1243" t="s">
        <v>2176</v>
      </c>
      <c r="B1243" t="s">
        <v>17753</v>
      </c>
      <c r="C1243">
        <v>1</v>
      </c>
      <c r="D1243" t="s">
        <v>4</v>
      </c>
      <c r="E1243" t="s">
        <v>3</v>
      </c>
      <c r="F1243" s="2">
        <v>306.46008010000003</v>
      </c>
      <c r="G1243" s="2">
        <v>937.40730383529421</v>
      </c>
      <c r="H1243" s="2">
        <v>138.87040446117649</v>
      </c>
      <c r="I1243">
        <v>6.117647058823529</v>
      </c>
    </row>
    <row r="1244" spans="1:9" x14ac:dyDescent="0.25">
      <c r="A1244" t="s">
        <v>15009</v>
      </c>
      <c r="B1244" t="s">
        <v>15096</v>
      </c>
      <c r="C1244">
        <v>1</v>
      </c>
      <c r="D1244" t="s">
        <v>3</v>
      </c>
      <c r="E1244" t="s">
        <v>3</v>
      </c>
      <c r="F1244" s="2">
        <v>1327.1200200199999</v>
      </c>
      <c r="G1244" s="2">
        <v>4059.4259435905878</v>
      </c>
      <c r="H1244" s="2">
        <v>864.97849173411794</v>
      </c>
      <c r="I1244">
        <v>3.0588235294117645</v>
      </c>
    </row>
    <row r="1245" spans="1:9" x14ac:dyDescent="0.25">
      <c r="A1245" t="s">
        <v>1</v>
      </c>
      <c r="B1245" t="s">
        <v>17754</v>
      </c>
      <c r="C1245">
        <v>1</v>
      </c>
      <c r="D1245" t="s">
        <v>10</v>
      </c>
      <c r="E1245" t="s">
        <v>3</v>
      </c>
      <c r="F1245" s="2">
        <v>908.82006006000006</v>
      </c>
      <c r="G1245" s="2">
        <v>2779.9201837129413</v>
      </c>
      <c r="H1245" s="2">
        <v>236.79435755529389</v>
      </c>
      <c r="I1245">
        <v>9.1764705882352953</v>
      </c>
    </row>
    <row r="1246" spans="1:9" x14ac:dyDescent="0.25">
      <c r="A1246" t="s">
        <v>2</v>
      </c>
      <c r="B1246" t="s">
        <v>15097</v>
      </c>
      <c r="C1246">
        <v>1</v>
      </c>
      <c r="D1246" t="s">
        <v>3</v>
      </c>
      <c r="E1246" t="s">
        <v>10</v>
      </c>
      <c r="F1246" s="2">
        <v>611.34224001999996</v>
      </c>
      <c r="G1246" s="2">
        <v>1869.9880282964705</v>
      </c>
      <c r="H1246" s="2">
        <v>53.553270649412084</v>
      </c>
      <c r="I1246">
        <v>6.117647058823529</v>
      </c>
    </row>
    <row r="1247" spans="1:9" x14ac:dyDescent="0.25">
      <c r="A1247" t="s">
        <v>2</v>
      </c>
      <c r="B1247" t="s">
        <v>17755</v>
      </c>
      <c r="C1247">
        <v>1</v>
      </c>
      <c r="D1247" t="s">
        <v>3</v>
      </c>
      <c r="E1247" t="s">
        <v>10</v>
      </c>
      <c r="F1247" s="2">
        <v>300.93001000999999</v>
      </c>
      <c r="G1247" s="2">
        <v>920.49179532470589</v>
      </c>
      <c r="H1247" s="2">
        <v>129.14356003058825</v>
      </c>
      <c r="I1247">
        <v>3.0588235294117645</v>
      </c>
    </row>
    <row r="1248" spans="1:9" x14ac:dyDescent="0.25">
      <c r="A1248" t="s">
        <v>2176</v>
      </c>
      <c r="B1248" t="s">
        <v>15098</v>
      </c>
      <c r="C1248">
        <v>1</v>
      </c>
      <c r="D1248" t="s">
        <v>7</v>
      </c>
      <c r="E1248" t="s">
        <v>4</v>
      </c>
      <c r="F1248" s="2">
        <v>140.40007011</v>
      </c>
      <c r="G1248" s="2">
        <v>429.45903798352941</v>
      </c>
      <c r="H1248" s="2">
        <v>39.244613934117687</v>
      </c>
      <c r="I1248">
        <v>3.0588235294117645</v>
      </c>
    </row>
    <row r="1249" spans="1:9" x14ac:dyDescent="0.25">
      <c r="A1249" t="s">
        <v>2168</v>
      </c>
      <c r="B1249" t="s">
        <v>17756</v>
      </c>
      <c r="C1249">
        <v>1</v>
      </c>
      <c r="D1249" t="s">
        <v>3</v>
      </c>
      <c r="E1249" t="s">
        <v>10</v>
      </c>
      <c r="F1249" s="2">
        <v>267.12001000999999</v>
      </c>
      <c r="G1249" s="2">
        <v>817.07297179529405</v>
      </c>
      <c r="H1249" s="2">
        <v>122.29179532470606</v>
      </c>
      <c r="I1249">
        <v>3.0588235294117645</v>
      </c>
    </row>
    <row r="1250" spans="1:9" x14ac:dyDescent="0.25">
      <c r="A1250" t="s">
        <v>2174</v>
      </c>
      <c r="B1250" t="s">
        <v>17757</v>
      </c>
      <c r="C1250">
        <v>1</v>
      </c>
      <c r="D1250" t="s">
        <v>4</v>
      </c>
      <c r="E1250" t="s">
        <v>10</v>
      </c>
      <c r="F1250" s="2">
        <v>172.53004005000003</v>
      </c>
      <c r="G1250" s="2">
        <v>527.73894603529425</v>
      </c>
      <c r="H1250" s="2">
        <v>17.741115202352884</v>
      </c>
      <c r="I1250">
        <v>3.0588235294117645</v>
      </c>
    </row>
    <row r="1251" spans="1:9" x14ac:dyDescent="0.25">
      <c r="A1251" t="s">
        <v>2</v>
      </c>
      <c r="B1251" t="s">
        <v>15099</v>
      </c>
      <c r="C1251">
        <v>1</v>
      </c>
      <c r="D1251" t="s">
        <v>3</v>
      </c>
      <c r="E1251" t="s">
        <v>10</v>
      </c>
      <c r="F1251" s="2">
        <v>2921.8211800599997</v>
      </c>
      <c r="G1251" s="2">
        <v>8937.3353743011758</v>
      </c>
      <c r="H1251" s="2">
        <v>1938.8320519482381</v>
      </c>
      <c r="I1251">
        <v>18.352941176470591</v>
      </c>
    </row>
    <row r="1252" spans="1:9" x14ac:dyDescent="0.25">
      <c r="A1252" t="s">
        <v>2177</v>
      </c>
      <c r="B1252" t="s">
        <v>15100</v>
      </c>
      <c r="C1252">
        <v>1</v>
      </c>
      <c r="D1252" t="s">
        <v>3</v>
      </c>
      <c r="E1252" t="s">
        <v>4</v>
      </c>
      <c r="F1252" s="2">
        <v>3338.1924001199995</v>
      </c>
      <c r="G1252" s="2">
        <v>10210.941459190586</v>
      </c>
      <c r="H1252" s="2">
        <v>956.39648146823686</v>
      </c>
      <c r="I1252">
        <v>36.705882352941181</v>
      </c>
    </row>
    <row r="1253" spans="1:9" x14ac:dyDescent="0.25">
      <c r="A1253" t="s">
        <v>15009</v>
      </c>
      <c r="B1253" t="s">
        <v>15101</v>
      </c>
      <c r="C1253">
        <v>1</v>
      </c>
      <c r="D1253" t="s">
        <v>3</v>
      </c>
      <c r="E1253" t="s">
        <v>10</v>
      </c>
      <c r="F1253" s="2">
        <v>1316.7902404000001</v>
      </c>
      <c r="G1253" s="2">
        <v>4027.8289706352944</v>
      </c>
      <c r="H1253" s="2">
        <v>872.07009784470597</v>
      </c>
      <c r="I1253">
        <v>12.235294117647058</v>
      </c>
    </row>
    <row r="1254" spans="1:9" x14ac:dyDescent="0.25">
      <c r="A1254" t="s">
        <v>15009</v>
      </c>
      <c r="B1254" t="s">
        <v>15102</v>
      </c>
      <c r="C1254">
        <v>1</v>
      </c>
      <c r="D1254" t="s">
        <v>3</v>
      </c>
      <c r="E1254" t="s">
        <v>3</v>
      </c>
      <c r="F1254" s="2">
        <v>283.03007010999994</v>
      </c>
      <c r="G1254" s="2">
        <v>865.73903798352922</v>
      </c>
      <c r="H1254" s="2">
        <v>128.47040440000004</v>
      </c>
      <c r="I1254">
        <v>3.0588235294117645</v>
      </c>
    </row>
    <row r="1255" spans="1:9" x14ac:dyDescent="0.25">
      <c r="A1255" t="s">
        <v>2</v>
      </c>
      <c r="B1255" t="s">
        <v>15103</v>
      </c>
      <c r="C1255">
        <v>1</v>
      </c>
      <c r="D1255" t="s">
        <v>6</v>
      </c>
      <c r="E1255" t="s">
        <v>10</v>
      </c>
      <c r="F1255" s="2">
        <v>116.37003004</v>
      </c>
      <c r="G1255" s="2">
        <v>355.95538600470593</v>
      </c>
      <c r="H1255" s="2">
        <v>178.39055758588231</v>
      </c>
      <c r="I1255">
        <v>3.0588235294117645</v>
      </c>
    </row>
    <row r="1256" spans="1:9" x14ac:dyDescent="0.25">
      <c r="A1256" t="s">
        <v>2176</v>
      </c>
      <c r="B1256" t="s">
        <v>17758</v>
      </c>
      <c r="C1256">
        <v>1</v>
      </c>
      <c r="D1256" t="s">
        <v>3</v>
      </c>
      <c r="E1256" t="s">
        <v>4</v>
      </c>
      <c r="F1256" s="2">
        <v>177.16731000999999</v>
      </c>
      <c r="G1256" s="2">
        <v>541.9235365011765</v>
      </c>
      <c r="H1256" s="2">
        <v>192.25540953411777</v>
      </c>
      <c r="I1256">
        <v>3.0588235294117645</v>
      </c>
    </row>
    <row r="1257" spans="1:9" x14ac:dyDescent="0.25">
      <c r="A1257" t="s">
        <v>2176</v>
      </c>
      <c r="B1257" t="s">
        <v>15104</v>
      </c>
      <c r="C1257">
        <v>1</v>
      </c>
      <c r="D1257" t="s">
        <v>10</v>
      </c>
      <c r="E1257" t="s">
        <v>4</v>
      </c>
      <c r="F1257" s="2">
        <v>312.73002001999998</v>
      </c>
      <c r="G1257" s="2">
        <v>956.58594359058827</v>
      </c>
      <c r="H1257" s="2">
        <v>2.4165318564707428</v>
      </c>
      <c r="I1257">
        <v>3.0588235294117645</v>
      </c>
    </row>
    <row r="1258" spans="1:9" x14ac:dyDescent="0.25">
      <c r="A1258" t="s">
        <v>15009</v>
      </c>
      <c r="B1258" t="s">
        <v>17759</v>
      </c>
      <c r="C1258">
        <v>1</v>
      </c>
      <c r="D1258" t="s">
        <v>3</v>
      </c>
      <c r="E1258" t="s">
        <v>10</v>
      </c>
      <c r="F1258" s="2">
        <v>2129.1800400500001</v>
      </c>
      <c r="G1258" s="2">
        <v>6512.7860048588236</v>
      </c>
      <c r="H1258" s="2">
        <v>1631.9740563788225</v>
      </c>
      <c r="I1258">
        <v>3.0588235294117645</v>
      </c>
    </row>
    <row r="1259" spans="1:9" x14ac:dyDescent="0.25">
      <c r="A1259" t="s">
        <v>1</v>
      </c>
      <c r="B1259" t="s">
        <v>17760</v>
      </c>
      <c r="C1259">
        <v>1</v>
      </c>
      <c r="D1259" t="s">
        <v>3</v>
      </c>
      <c r="E1259" t="s">
        <v>10</v>
      </c>
      <c r="F1259" s="2">
        <v>3050.6325600199998</v>
      </c>
      <c r="G1259" s="2">
        <v>9331.3466541788221</v>
      </c>
      <c r="H1259" s="2">
        <v>656.66052712000021</v>
      </c>
      <c r="I1259">
        <v>6.117647058823529</v>
      </c>
    </row>
    <row r="1260" spans="1:9" x14ac:dyDescent="0.25">
      <c r="A1260" t="s">
        <v>15009</v>
      </c>
      <c r="B1260" t="s">
        <v>15105</v>
      </c>
      <c r="C1260">
        <v>1</v>
      </c>
      <c r="D1260" t="s">
        <v>3</v>
      </c>
      <c r="E1260" t="s">
        <v>4</v>
      </c>
      <c r="F1260" s="2">
        <v>822.64012011999989</v>
      </c>
      <c r="G1260" s="2">
        <v>2516.3109556611762</v>
      </c>
      <c r="H1260" s="2">
        <v>296.21683819764786</v>
      </c>
      <c r="I1260">
        <v>18.352941176470591</v>
      </c>
    </row>
    <row r="1261" spans="1:9" x14ac:dyDescent="0.25">
      <c r="A1261" t="s">
        <v>2175</v>
      </c>
      <c r="B1261" t="s">
        <v>15106</v>
      </c>
      <c r="C1261">
        <v>1</v>
      </c>
      <c r="D1261" t="s">
        <v>4</v>
      </c>
      <c r="E1261" t="s">
        <v>3</v>
      </c>
      <c r="F1261" s="2">
        <v>372.20008010000004</v>
      </c>
      <c r="G1261" s="2">
        <v>1138.4943626588235</v>
      </c>
      <c r="H1261" s="2">
        <v>79.222978578823614</v>
      </c>
      <c r="I1261">
        <v>6.117647058823529</v>
      </c>
    </row>
    <row r="1262" spans="1:9" x14ac:dyDescent="0.25">
      <c r="A1262" t="s">
        <v>15009</v>
      </c>
      <c r="B1262" t="s">
        <v>17761</v>
      </c>
      <c r="C1262">
        <v>1</v>
      </c>
      <c r="D1262" t="s">
        <v>3</v>
      </c>
      <c r="E1262" t="s">
        <v>4</v>
      </c>
      <c r="F1262" s="2">
        <v>181.66002002000002</v>
      </c>
      <c r="G1262" s="2">
        <v>555.66594359058831</v>
      </c>
      <c r="H1262" s="2">
        <v>15.569473032941191</v>
      </c>
      <c r="I1262">
        <v>3.0588235294117645</v>
      </c>
    </row>
    <row r="1263" spans="1:9" x14ac:dyDescent="0.25">
      <c r="A1263" t="s">
        <v>2</v>
      </c>
      <c r="B1263" t="s">
        <v>17762</v>
      </c>
      <c r="C1263">
        <v>1</v>
      </c>
      <c r="D1263" t="s">
        <v>3</v>
      </c>
      <c r="E1263" t="s">
        <v>10</v>
      </c>
      <c r="F1263" s="2">
        <v>1055.9833200099999</v>
      </c>
      <c r="G1263" s="2">
        <v>3230.0666259129407</v>
      </c>
      <c r="H1263" s="2">
        <v>1858.1334353247055</v>
      </c>
      <c r="I1263">
        <v>3.0588235294117645</v>
      </c>
    </row>
    <row r="1264" spans="1:9" x14ac:dyDescent="0.25">
      <c r="A1264" t="s">
        <v>1</v>
      </c>
      <c r="B1264" t="s">
        <v>15107</v>
      </c>
      <c r="C1264">
        <v>1</v>
      </c>
      <c r="D1264" t="s">
        <v>6</v>
      </c>
      <c r="E1264" t="s">
        <v>3</v>
      </c>
      <c r="F1264" s="2">
        <v>242.37006008</v>
      </c>
      <c r="G1264" s="2">
        <v>741.36724259764696</v>
      </c>
      <c r="H1264" s="2">
        <v>237.27768216941189</v>
      </c>
      <c r="I1264">
        <v>6.117647058823529</v>
      </c>
    </row>
    <row r="1265" spans="1:9" x14ac:dyDescent="0.25">
      <c r="A1265" t="s">
        <v>2176</v>
      </c>
      <c r="B1265" t="s">
        <v>15108</v>
      </c>
      <c r="C1265">
        <v>1</v>
      </c>
      <c r="D1265" t="s">
        <v>10</v>
      </c>
      <c r="E1265" t="s">
        <v>3</v>
      </c>
      <c r="F1265" s="2">
        <v>364.40002002</v>
      </c>
      <c r="G1265" s="2">
        <v>1114.6353553552942</v>
      </c>
      <c r="H1265" s="2">
        <v>32.404258792941192</v>
      </c>
      <c r="I1265">
        <v>3.0588235294117645</v>
      </c>
    </row>
    <row r="1266" spans="1:9" x14ac:dyDescent="0.25">
      <c r="A1266" t="s">
        <v>2</v>
      </c>
      <c r="B1266" t="s">
        <v>15109</v>
      </c>
      <c r="C1266">
        <v>1</v>
      </c>
      <c r="D1266" t="s">
        <v>10</v>
      </c>
      <c r="E1266" t="s">
        <v>3</v>
      </c>
      <c r="F1266" s="2">
        <v>1018.09002002</v>
      </c>
      <c r="G1266" s="2">
        <v>3114.1577082964704</v>
      </c>
      <c r="H1266" s="2">
        <v>89.088663498823124</v>
      </c>
      <c r="I1266">
        <v>3.0588235294117645</v>
      </c>
    </row>
    <row r="1267" spans="1:9" x14ac:dyDescent="0.25">
      <c r="A1267" t="s">
        <v>2</v>
      </c>
      <c r="B1267" t="s">
        <v>17763</v>
      </c>
      <c r="C1267">
        <v>1</v>
      </c>
      <c r="D1267" t="s">
        <v>3</v>
      </c>
      <c r="E1267" t="s">
        <v>10</v>
      </c>
      <c r="F1267" s="2">
        <v>1164.2621500299999</v>
      </c>
      <c r="G1267" s="2">
        <v>3561.2724589152936</v>
      </c>
      <c r="H1267" s="2">
        <v>768.55360715058828</v>
      </c>
      <c r="I1267">
        <v>9.1764705882352953</v>
      </c>
    </row>
    <row r="1268" spans="1:9" x14ac:dyDescent="0.25">
      <c r="A1268" t="s">
        <v>2</v>
      </c>
      <c r="B1268" t="s">
        <v>15110</v>
      </c>
      <c r="C1268">
        <v>1</v>
      </c>
      <c r="D1268" t="s">
        <v>3</v>
      </c>
      <c r="E1268" t="s">
        <v>10</v>
      </c>
      <c r="F1268" s="2">
        <v>225.93001001000002</v>
      </c>
      <c r="G1268" s="2">
        <v>691.08003061882368</v>
      </c>
      <c r="H1268" s="2">
        <v>31.169442383529351</v>
      </c>
      <c r="I1268">
        <v>3.0588235294117645</v>
      </c>
    </row>
    <row r="1269" spans="1:9" x14ac:dyDescent="0.25">
      <c r="A1269" t="s">
        <v>1</v>
      </c>
      <c r="B1269" t="s">
        <v>17764</v>
      </c>
      <c r="C1269">
        <v>1</v>
      </c>
      <c r="D1269" t="s">
        <v>3</v>
      </c>
      <c r="E1269" t="s">
        <v>10</v>
      </c>
      <c r="F1269" s="2">
        <v>121.45001001</v>
      </c>
      <c r="G1269" s="2">
        <v>371.49414826588236</v>
      </c>
      <c r="H1269" s="2">
        <v>47.840030618823526</v>
      </c>
      <c r="I1269">
        <v>3.0588235294117645</v>
      </c>
    </row>
    <row r="1270" spans="1:9" x14ac:dyDescent="0.25">
      <c r="A1270" t="s">
        <v>2</v>
      </c>
      <c r="B1270" t="s">
        <v>15111</v>
      </c>
      <c r="C1270">
        <v>1</v>
      </c>
      <c r="D1270" t="s">
        <v>10</v>
      </c>
      <c r="E1270" t="s">
        <v>3</v>
      </c>
      <c r="F1270" s="2">
        <v>2785.1100400399991</v>
      </c>
      <c r="G1270" s="2">
        <v>8519.1601224752903</v>
      </c>
      <c r="H1270" s="2">
        <v>963.13467052706085</v>
      </c>
      <c r="I1270">
        <v>6.117647058823529</v>
      </c>
    </row>
    <row r="1271" spans="1:9" x14ac:dyDescent="0.25">
      <c r="A1271" t="s">
        <v>15009</v>
      </c>
      <c r="B1271" t="s">
        <v>15112</v>
      </c>
      <c r="C1271">
        <v>1</v>
      </c>
      <c r="D1271" t="s">
        <v>3</v>
      </c>
      <c r="E1271" t="s">
        <v>9</v>
      </c>
      <c r="F1271" s="2">
        <v>108.96003004000001</v>
      </c>
      <c r="G1271" s="2">
        <v>333.28950365176468</v>
      </c>
      <c r="H1271" s="2">
        <v>30.374209595294097</v>
      </c>
      <c r="I1271">
        <v>3.0588235294117645</v>
      </c>
    </row>
    <row r="1272" spans="1:9" x14ac:dyDescent="0.25">
      <c r="A1272" t="s">
        <v>2175</v>
      </c>
      <c r="B1272" t="s">
        <v>17765</v>
      </c>
      <c r="C1272">
        <v>1</v>
      </c>
      <c r="D1272" t="s">
        <v>7</v>
      </c>
      <c r="E1272" t="s">
        <v>4</v>
      </c>
      <c r="F1272" s="2">
        <v>269.01007010999996</v>
      </c>
      <c r="G1272" s="2">
        <v>822.8543321011764</v>
      </c>
      <c r="H1272" s="2">
        <v>41.538731581176684</v>
      </c>
      <c r="I1272">
        <v>3.0588235294117645</v>
      </c>
    </row>
    <row r="1273" spans="1:9" x14ac:dyDescent="0.25">
      <c r="A1273" t="s">
        <v>2</v>
      </c>
      <c r="B1273" t="s">
        <v>15113</v>
      </c>
      <c r="C1273">
        <v>1</v>
      </c>
      <c r="D1273" t="s">
        <v>3</v>
      </c>
      <c r="E1273" t="s">
        <v>10</v>
      </c>
      <c r="F1273" s="2">
        <v>378.63614002000003</v>
      </c>
      <c r="G1273" s="2">
        <v>1158.1811341788234</v>
      </c>
      <c r="H1273" s="2">
        <v>335.87075300235279</v>
      </c>
      <c r="I1273">
        <v>6.117647058823529</v>
      </c>
    </row>
    <row r="1274" spans="1:9" x14ac:dyDescent="0.25">
      <c r="A1274" t="s">
        <v>2168</v>
      </c>
      <c r="B1274" t="s">
        <v>17766</v>
      </c>
      <c r="C1274">
        <v>1</v>
      </c>
      <c r="D1274" t="s">
        <v>3</v>
      </c>
      <c r="E1274" t="s">
        <v>10</v>
      </c>
      <c r="F1274" s="2">
        <v>263.70432001</v>
      </c>
      <c r="G1274" s="2">
        <v>806.62497885411767</v>
      </c>
      <c r="H1274" s="2">
        <v>240.502141207059</v>
      </c>
      <c r="I1274">
        <v>3.0588235294117645</v>
      </c>
    </row>
    <row r="1275" spans="1:9" x14ac:dyDescent="0.25">
      <c r="A1275" t="s">
        <v>2</v>
      </c>
      <c r="B1275" t="s">
        <v>15114</v>
      </c>
      <c r="C1275">
        <v>1</v>
      </c>
      <c r="D1275" t="s">
        <v>3</v>
      </c>
      <c r="E1275" t="s">
        <v>10</v>
      </c>
      <c r="F1275" s="2">
        <v>1249.5809700499999</v>
      </c>
      <c r="G1275" s="2">
        <v>3822.2476730941175</v>
      </c>
      <c r="H1275" s="2">
        <v>126.60204485882414</v>
      </c>
      <c r="I1275">
        <v>15.294117647058824</v>
      </c>
    </row>
    <row r="1276" spans="1:9" x14ac:dyDescent="0.25">
      <c r="A1276" t="s">
        <v>2168</v>
      </c>
      <c r="B1276" t="s">
        <v>17767</v>
      </c>
      <c r="C1276">
        <v>1</v>
      </c>
      <c r="D1276" t="s">
        <v>10</v>
      </c>
      <c r="E1276" t="s">
        <v>3</v>
      </c>
      <c r="F1276" s="2">
        <v>204.71002002</v>
      </c>
      <c r="G1276" s="2">
        <v>626.17182594352937</v>
      </c>
      <c r="H1276" s="2">
        <v>185.23562349882346</v>
      </c>
      <c r="I1276">
        <v>3.0588235294117645</v>
      </c>
    </row>
    <row r="1277" spans="1:9" x14ac:dyDescent="0.25">
      <c r="A1277" t="s">
        <v>2168</v>
      </c>
      <c r="B1277" t="s">
        <v>17768</v>
      </c>
      <c r="C1277">
        <v>1</v>
      </c>
      <c r="D1277" t="s">
        <v>3</v>
      </c>
      <c r="E1277" t="s">
        <v>10</v>
      </c>
      <c r="F1277" s="2">
        <v>1734.0427100699999</v>
      </c>
      <c r="G1277" s="2">
        <v>5304.1306425670582</v>
      </c>
      <c r="H1277" s="2">
        <v>4004.8486096258821</v>
      </c>
      <c r="I1277">
        <v>21.411764705882351</v>
      </c>
    </row>
    <row r="1278" spans="1:9" x14ac:dyDescent="0.25">
      <c r="A1278" t="s">
        <v>2176</v>
      </c>
      <c r="B1278" t="s">
        <v>15115</v>
      </c>
      <c r="C1278">
        <v>1</v>
      </c>
      <c r="D1278" t="s">
        <v>7</v>
      </c>
      <c r="E1278" t="s">
        <v>4</v>
      </c>
      <c r="F1278" s="2">
        <v>133.93007011</v>
      </c>
      <c r="G1278" s="2">
        <v>409.66844974823528</v>
      </c>
      <c r="H1278" s="2">
        <v>111.09637864000005</v>
      </c>
      <c r="I1278">
        <v>3.0588235294117645</v>
      </c>
    </row>
    <row r="1279" spans="1:9" x14ac:dyDescent="0.25">
      <c r="A1279" t="s">
        <v>15009</v>
      </c>
      <c r="B1279" t="s">
        <v>17769</v>
      </c>
      <c r="C1279">
        <v>1</v>
      </c>
      <c r="D1279" t="s">
        <v>3</v>
      </c>
      <c r="E1279" t="s">
        <v>7</v>
      </c>
      <c r="F1279" s="2">
        <v>747.15315002</v>
      </c>
      <c r="G1279" s="2">
        <v>2285.4096353552941</v>
      </c>
      <c r="H1279" s="2">
        <v>910.08255825882384</v>
      </c>
      <c r="I1279">
        <v>6.117647058823529</v>
      </c>
    </row>
    <row r="1280" spans="1:9" x14ac:dyDescent="0.25">
      <c r="A1280" t="s">
        <v>15009</v>
      </c>
      <c r="B1280" t="s">
        <v>15116</v>
      </c>
      <c r="C1280">
        <v>1</v>
      </c>
      <c r="D1280" t="s">
        <v>3</v>
      </c>
      <c r="E1280" t="s">
        <v>6</v>
      </c>
      <c r="F1280" s="2">
        <v>357.73002002000004</v>
      </c>
      <c r="G1280" s="2">
        <v>1094.2330024141177</v>
      </c>
      <c r="H1280" s="2">
        <v>145.20238359058794</v>
      </c>
      <c r="I1280">
        <v>3.0588235294117645</v>
      </c>
    </row>
    <row r="1281" spans="1:9" x14ac:dyDescent="0.25">
      <c r="A1281" t="s">
        <v>2175</v>
      </c>
      <c r="B1281" t="s">
        <v>17770</v>
      </c>
      <c r="C1281">
        <v>1</v>
      </c>
      <c r="D1281" t="s">
        <v>4</v>
      </c>
      <c r="E1281" t="s">
        <v>10</v>
      </c>
      <c r="F1281" s="2">
        <v>2322.2401201499997</v>
      </c>
      <c r="G1281" s="2">
        <v>7103.3227204588229</v>
      </c>
      <c r="H1281" s="2">
        <v>1459.8233456070584</v>
      </c>
      <c r="I1281">
        <v>9.1764705882352953</v>
      </c>
    </row>
    <row r="1282" spans="1:9" x14ac:dyDescent="0.25">
      <c r="A1282" t="s">
        <v>2175</v>
      </c>
      <c r="B1282" t="s">
        <v>15117</v>
      </c>
      <c r="C1282">
        <v>1</v>
      </c>
      <c r="D1282" t="s">
        <v>3</v>
      </c>
      <c r="E1282" t="s">
        <v>10</v>
      </c>
      <c r="F1282" s="2">
        <v>434.51581001</v>
      </c>
      <c r="G1282" s="2">
        <v>1329.1071835599998</v>
      </c>
      <c r="H1282" s="2">
        <v>293.65993650117633</v>
      </c>
      <c r="I1282">
        <v>3.0588235294117645</v>
      </c>
    </row>
    <row r="1283" spans="1:9" x14ac:dyDescent="0.25">
      <c r="A1283" t="s">
        <v>2</v>
      </c>
      <c r="B1283" t="s">
        <v>15118</v>
      </c>
      <c r="C1283">
        <v>1</v>
      </c>
      <c r="D1283" t="s">
        <v>3</v>
      </c>
      <c r="E1283" t="s">
        <v>10</v>
      </c>
      <c r="F1283" s="2">
        <v>1022.6418700099999</v>
      </c>
      <c r="G1283" s="2">
        <v>3128.0810141482352</v>
      </c>
      <c r="H1283" s="2">
        <v>2334.0602235599999</v>
      </c>
      <c r="I1283">
        <v>3.0588235294117645</v>
      </c>
    </row>
    <row r="1284" spans="1:9" x14ac:dyDescent="0.25">
      <c r="A1284" t="s">
        <v>2</v>
      </c>
      <c r="B1284" t="s">
        <v>17771</v>
      </c>
      <c r="C1284">
        <v>1</v>
      </c>
      <c r="D1284" t="s">
        <v>10</v>
      </c>
      <c r="E1284" t="s">
        <v>3</v>
      </c>
      <c r="F1284" s="2">
        <v>155.90002002</v>
      </c>
      <c r="G1284" s="2">
        <v>476.87064947294118</v>
      </c>
      <c r="H1284" s="2">
        <v>26.550557616470574</v>
      </c>
      <c r="I1284">
        <v>3.0588235294117645</v>
      </c>
    </row>
    <row r="1285" spans="1:9" x14ac:dyDescent="0.25">
      <c r="A1285" t="s">
        <v>2</v>
      </c>
      <c r="B1285" t="s">
        <v>17772</v>
      </c>
      <c r="C1285">
        <v>1</v>
      </c>
      <c r="D1285" t="s">
        <v>3</v>
      </c>
      <c r="E1285" t="s">
        <v>10</v>
      </c>
      <c r="F1285" s="2">
        <v>198.63001001000001</v>
      </c>
      <c r="G1285" s="2">
        <v>607.5741482658824</v>
      </c>
      <c r="H1285" s="2">
        <v>184.56944238352938</v>
      </c>
      <c r="I1285">
        <v>3.0588235294117645</v>
      </c>
    </row>
    <row r="1286" spans="1:9" x14ac:dyDescent="0.25">
      <c r="A1286" t="s">
        <v>2176</v>
      </c>
      <c r="B1286" t="s">
        <v>15119</v>
      </c>
      <c r="C1286">
        <v>1</v>
      </c>
      <c r="D1286" t="s">
        <v>3</v>
      </c>
      <c r="E1286" t="s">
        <v>7</v>
      </c>
      <c r="F1286" s="2">
        <v>456.95442000999998</v>
      </c>
      <c r="G1286" s="2">
        <v>1397.742931795294</v>
      </c>
      <c r="H1286" s="2">
        <v>288.52551795294124</v>
      </c>
      <c r="I1286">
        <v>3.0588235294117645</v>
      </c>
    </row>
    <row r="1287" spans="1:9" x14ac:dyDescent="0.25">
      <c r="A1287" t="s">
        <v>2176</v>
      </c>
      <c r="B1287" t="s">
        <v>17773</v>
      </c>
      <c r="C1287">
        <v>1</v>
      </c>
      <c r="D1287" t="s">
        <v>3</v>
      </c>
      <c r="E1287" t="s">
        <v>10</v>
      </c>
      <c r="F1287" s="2">
        <v>3974.5271900299995</v>
      </c>
      <c r="G1287" s="2">
        <v>12157.377287150586</v>
      </c>
      <c r="H1287" s="2">
        <v>2691.0699553858822</v>
      </c>
      <c r="I1287">
        <v>9.1764705882352953</v>
      </c>
    </row>
    <row r="1288" spans="1:9" x14ac:dyDescent="0.25">
      <c r="A1288" t="s">
        <v>2</v>
      </c>
      <c r="B1288" t="s">
        <v>15120</v>
      </c>
      <c r="C1288">
        <v>1</v>
      </c>
      <c r="D1288" t="s">
        <v>3</v>
      </c>
      <c r="E1288" t="s">
        <v>10</v>
      </c>
      <c r="F1288" s="2">
        <v>2301.4070300299995</v>
      </c>
      <c r="G1288" s="2">
        <v>7039.5979742094096</v>
      </c>
      <c r="H1288" s="2">
        <v>1917.5857389152941</v>
      </c>
      <c r="I1288">
        <v>9.1764705882352953</v>
      </c>
    </row>
    <row r="1289" spans="1:9" x14ac:dyDescent="0.25">
      <c r="A1289" t="s">
        <v>1</v>
      </c>
      <c r="B1289" t="s">
        <v>17774</v>
      </c>
      <c r="C1289">
        <v>1</v>
      </c>
      <c r="D1289" t="s">
        <v>6</v>
      </c>
      <c r="E1289" t="s">
        <v>3</v>
      </c>
      <c r="F1289" s="2">
        <v>204.48003004000003</v>
      </c>
      <c r="G1289" s="2">
        <v>625.46832718117662</v>
      </c>
      <c r="H1289" s="2">
        <v>45.148174025882319</v>
      </c>
      <c r="I1289">
        <v>3.0588235294117645</v>
      </c>
    </row>
    <row r="1290" spans="1:9" x14ac:dyDescent="0.25">
      <c r="A1290" t="s">
        <v>2</v>
      </c>
      <c r="B1290" t="s">
        <v>15121</v>
      </c>
      <c r="C1290">
        <v>1</v>
      </c>
      <c r="D1290" t="s">
        <v>10</v>
      </c>
      <c r="E1290" t="s">
        <v>3</v>
      </c>
      <c r="F1290" s="2">
        <v>397.37002002000003</v>
      </c>
      <c r="G1290" s="2">
        <v>1215.48476712</v>
      </c>
      <c r="H1290" s="2">
        <v>50.908091734117654</v>
      </c>
      <c r="I1290">
        <v>3.0588235294117645</v>
      </c>
    </row>
    <row r="1291" spans="1:9" x14ac:dyDescent="0.25">
      <c r="A1291" t="s">
        <v>15009</v>
      </c>
      <c r="B1291" t="s">
        <v>15122</v>
      </c>
      <c r="C1291">
        <v>1</v>
      </c>
      <c r="D1291" t="s">
        <v>3</v>
      </c>
      <c r="E1291" t="s">
        <v>3</v>
      </c>
      <c r="F1291" s="2">
        <v>1343.4500600599999</v>
      </c>
      <c r="G1291" s="2">
        <v>4109.3766543011761</v>
      </c>
      <c r="H1291" s="2">
        <v>1113.0180940258813</v>
      </c>
      <c r="I1291">
        <v>9.1764705882352953</v>
      </c>
    </row>
    <row r="1292" spans="1:9" x14ac:dyDescent="0.25">
      <c r="A1292" t="s">
        <v>1</v>
      </c>
      <c r="B1292" t="s">
        <v>17775</v>
      </c>
      <c r="C1292">
        <v>1</v>
      </c>
      <c r="D1292" t="s">
        <v>3</v>
      </c>
      <c r="E1292" t="s">
        <v>10</v>
      </c>
      <c r="F1292" s="2">
        <v>7020.3242400999998</v>
      </c>
      <c r="G1292" s="2">
        <v>21473.932969717647</v>
      </c>
      <c r="H1292" s="2">
        <v>2128.9899955999995</v>
      </c>
      <c r="I1292">
        <v>30.588235294117649</v>
      </c>
    </row>
    <row r="1293" spans="1:9" x14ac:dyDescent="0.25">
      <c r="A1293" t="s">
        <v>2</v>
      </c>
      <c r="B1293" t="s">
        <v>15123</v>
      </c>
      <c r="C1293">
        <v>1</v>
      </c>
      <c r="D1293" t="s">
        <v>3</v>
      </c>
      <c r="E1293" t="s">
        <v>10</v>
      </c>
      <c r="F1293" s="2">
        <v>705.60017001000006</v>
      </c>
      <c r="G1293" s="2">
        <v>2158.3064023835295</v>
      </c>
      <c r="H1293" s="2">
        <v>257.67483532470533</v>
      </c>
      <c r="I1293">
        <v>3.0588235294117645</v>
      </c>
    </row>
    <row r="1294" spans="1:9" x14ac:dyDescent="0.25">
      <c r="A1294" t="s">
        <v>2175</v>
      </c>
      <c r="B1294" t="s">
        <v>15124</v>
      </c>
      <c r="C1294">
        <v>1</v>
      </c>
      <c r="D1294" t="s">
        <v>10</v>
      </c>
      <c r="E1294" t="s">
        <v>4</v>
      </c>
      <c r="F1294" s="2">
        <v>2844.2802402400002</v>
      </c>
      <c r="G1294" s="2">
        <v>8700.1513230870587</v>
      </c>
      <c r="H1294" s="2">
        <v>422.5160293364703</v>
      </c>
      <c r="I1294">
        <v>36.705882352941181</v>
      </c>
    </row>
    <row r="1295" spans="1:9" x14ac:dyDescent="0.25">
      <c r="A1295" t="s">
        <v>2177</v>
      </c>
      <c r="B1295" t="s">
        <v>15125</v>
      </c>
      <c r="C1295">
        <v>1</v>
      </c>
      <c r="D1295" t="s">
        <v>7</v>
      </c>
      <c r="E1295" t="s">
        <v>4</v>
      </c>
      <c r="F1295" s="2">
        <v>183.93007011</v>
      </c>
      <c r="G1295" s="2">
        <v>562.60962621882356</v>
      </c>
      <c r="H1295" s="2">
        <v>59.035202169411797</v>
      </c>
      <c r="I1295">
        <v>3.0588235294117645</v>
      </c>
    </row>
    <row r="1296" spans="1:9" x14ac:dyDescent="0.25">
      <c r="A1296" t="s">
        <v>2</v>
      </c>
      <c r="B1296" t="s">
        <v>15126</v>
      </c>
      <c r="C1296">
        <v>1</v>
      </c>
      <c r="D1296" t="s">
        <v>3</v>
      </c>
      <c r="E1296" t="s">
        <v>10</v>
      </c>
      <c r="F1296" s="2">
        <v>814.41201004000004</v>
      </c>
      <c r="G1296" s="2">
        <v>2491.1426189458825</v>
      </c>
      <c r="H1296" s="2">
        <v>1493.5258612988239</v>
      </c>
      <c r="I1296">
        <v>12.235294117647058</v>
      </c>
    </row>
    <row r="1297" spans="1:9" x14ac:dyDescent="0.25">
      <c r="A1297" t="s">
        <v>1</v>
      </c>
      <c r="B1297" t="s">
        <v>17776</v>
      </c>
      <c r="C1297">
        <v>1</v>
      </c>
      <c r="D1297" t="s">
        <v>3</v>
      </c>
      <c r="E1297" t="s">
        <v>10</v>
      </c>
      <c r="F1297" s="2">
        <v>717.4791600100001</v>
      </c>
      <c r="G1297" s="2">
        <v>2194.642136501177</v>
      </c>
      <c r="H1297" s="2">
        <v>1022.3532188541174</v>
      </c>
      <c r="I1297">
        <v>3.0588235294117645</v>
      </c>
    </row>
    <row r="1298" spans="1:9" x14ac:dyDescent="0.25">
      <c r="A1298" t="s">
        <v>1</v>
      </c>
      <c r="B1298" t="s">
        <v>15127</v>
      </c>
      <c r="C1298">
        <v>1</v>
      </c>
      <c r="D1298" t="s">
        <v>6</v>
      </c>
      <c r="E1298" t="s">
        <v>10</v>
      </c>
      <c r="F1298" s="2">
        <v>315.04003003999998</v>
      </c>
      <c r="G1298" s="2">
        <v>963.65185659294116</v>
      </c>
      <c r="H1298" s="2">
        <v>252.29173405647086</v>
      </c>
      <c r="I1298">
        <v>3.0588235294117645</v>
      </c>
    </row>
    <row r="1299" spans="1:9" x14ac:dyDescent="0.25">
      <c r="A1299" t="s">
        <v>2175</v>
      </c>
      <c r="B1299" t="s">
        <v>15128</v>
      </c>
      <c r="C1299">
        <v>1</v>
      </c>
      <c r="D1299" t="s">
        <v>3</v>
      </c>
      <c r="E1299" t="s">
        <v>10</v>
      </c>
      <c r="F1299" s="2">
        <v>4160.0596000300002</v>
      </c>
      <c r="G1299" s="2">
        <v>12724.888188327061</v>
      </c>
      <c r="H1299" s="2">
        <v>1939.1731718564695</v>
      </c>
      <c r="I1299">
        <v>9.1764705882352953</v>
      </c>
    </row>
    <row r="1300" spans="1:9" x14ac:dyDescent="0.25">
      <c r="A1300" t="s">
        <v>2</v>
      </c>
      <c r="B1300" t="s">
        <v>15129</v>
      </c>
      <c r="C1300">
        <v>1</v>
      </c>
      <c r="D1300" t="s">
        <v>10</v>
      </c>
      <c r="E1300" t="s">
        <v>3</v>
      </c>
      <c r="F1300" s="2">
        <v>2241.8601401400001</v>
      </c>
      <c r="G1300" s="2">
        <v>6857.4545463105878</v>
      </c>
      <c r="H1300" s="2">
        <v>237.59977625646886</v>
      </c>
      <c r="I1300">
        <v>21.411764705882351</v>
      </c>
    </row>
    <row r="1301" spans="1:9" x14ac:dyDescent="0.25">
      <c r="A1301" t="s">
        <v>2175</v>
      </c>
      <c r="B1301" t="s">
        <v>17777</v>
      </c>
      <c r="C1301">
        <v>1</v>
      </c>
      <c r="D1301" t="s">
        <v>3</v>
      </c>
      <c r="E1301" t="s">
        <v>7</v>
      </c>
      <c r="F1301" s="2">
        <v>968.03208001000007</v>
      </c>
      <c r="G1301" s="2">
        <v>2961.03930356</v>
      </c>
      <c r="H1301" s="2">
        <v>1332.7844403058823</v>
      </c>
      <c r="I1301">
        <v>3.0588235294117645</v>
      </c>
    </row>
    <row r="1302" spans="1:9" x14ac:dyDescent="0.25">
      <c r="A1302" t="s">
        <v>2175</v>
      </c>
      <c r="B1302" t="s">
        <v>17778</v>
      </c>
      <c r="C1302">
        <v>1</v>
      </c>
      <c r="D1302" t="s">
        <v>10</v>
      </c>
      <c r="E1302" t="s">
        <v>3</v>
      </c>
      <c r="F1302" s="2">
        <v>1144.4100600600002</v>
      </c>
      <c r="G1302" s="2">
        <v>3500.5484190070592</v>
      </c>
      <c r="H1302" s="2">
        <v>744.77633167294096</v>
      </c>
      <c r="I1302">
        <v>9.1764705882352953</v>
      </c>
    </row>
    <row r="1303" spans="1:9" x14ac:dyDescent="0.25">
      <c r="A1303" t="s">
        <v>2177</v>
      </c>
      <c r="B1303" t="s">
        <v>15130</v>
      </c>
      <c r="C1303">
        <v>1</v>
      </c>
      <c r="D1303" t="s">
        <v>10</v>
      </c>
      <c r="E1303" t="s">
        <v>4</v>
      </c>
      <c r="F1303" s="2">
        <v>464.82004003999998</v>
      </c>
      <c r="G1303" s="2">
        <v>1421.8024754164705</v>
      </c>
      <c r="H1303" s="2">
        <v>105.34600488941177</v>
      </c>
      <c r="I1303">
        <v>6.117647058823529</v>
      </c>
    </row>
    <row r="1304" spans="1:9" x14ac:dyDescent="0.25">
      <c r="A1304" t="s">
        <v>2176</v>
      </c>
      <c r="B1304" t="s">
        <v>17779</v>
      </c>
      <c r="C1304">
        <v>1</v>
      </c>
      <c r="D1304" t="s">
        <v>10</v>
      </c>
      <c r="E1304" t="s">
        <v>9</v>
      </c>
      <c r="F1304" s="2">
        <v>1179.3600800800002</v>
      </c>
      <c r="G1304" s="2">
        <v>3607.4543625976476</v>
      </c>
      <c r="H1304" s="2">
        <v>668.7510786258822</v>
      </c>
      <c r="I1304">
        <v>12.235294117647058</v>
      </c>
    </row>
    <row r="1305" spans="1:9" x14ac:dyDescent="0.25">
      <c r="A1305" t="s">
        <v>2</v>
      </c>
      <c r="B1305" t="s">
        <v>17780</v>
      </c>
      <c r="C1305">
        <v>1</v>
      </c>
      <c r="D1305" t="s">
        <v>3</v>
      </c>
      <c r="E1305" t="s">
        <v>10</v>
      </c>
      <c r="F1305" s="2">
        <v>1451.0127500099998</v>
      </c>
      <c r="G1305" s="2">
        <v>4438.3919412070582</v>
      </c>
      <c r="H1305" s="2">
        <v>110.53753179529501</v>
      </c>
      <c r="I1305">
        <v>3.0588235294117645</v>
      </c>
    </row>
    <row r="1306" spans="1:9" x14ac:dyDescent="0.25">
      <c r="A1306" t="s">
        <v>2176</v>
      </c>
      <c r="B1306" t="s">
        <v>15131</v>
      </c>
      <c r="C1306">
        <v>1</v>
      </c>
      <c r="D1306" t="s">
        <v>7</v>
      </c>
      <c r="E1306" t="s">
        <v>4</v>
      </c>
      <c r="F1306" s="2">
        <v>168.76007010999999</v>
      </c>
      <c r="G1306" s="2">
        <v>516.20727327764712</v>
      </c>
      <c r="H1306" s="2">
        <v>73.992849228235372</v>
      </c>
      <c r="I1306">
        <v>3.0588235294117645</v>
      </c>
    </row>
    <row r="1307" spans="1:9" x14ac:dyDescent="0.25">
      <c r="A1307" t="s">
        <v>1</v>
      </c>
      <c r="B1307" t="s">
        <v>15132</v>
      </c>
      <c r="C1307">
        <v>1</v>
      </c>
      <c r="D1307" t="s">
        <v>3</v>
      </c>
      <c r="E1307" t="s">
        <v>10</v>
      </c>
      <c r="F1307" s="2">
        <v>642.57042001000002</v>
      </c>
      <c r="G1307" s="2">
        <v>1965.5095200305882</v>
      </c>
      <c r="H1307" s="2">
        <v>370.42230591294123</v>
      </c>
      <c r="I1307">
        <v>3.0588235294117645</v>
      </c>
    </row>
    <row r="1308" spans="1:9" x14ac:dyDescent="0.25">
      <c r="A1308" t="s">
        <v>2168</v>
      </c>
      <c r="B1308" t="s">
        <v>15133</v>
      </c>
      <c r="C1308">
        <v>1</v>
      </c>
      <c r="D1308" t="s">
        <v>14</v>
      </c>
      <c r="E1308" t="s">
        <v>10</v>
      </c>
      <c r="F1308" s="2">
        <v>338.63005006999998</v>
      </c>
      <c r="G1308" s="2">
        <v>1035.80956492</v>
      </c>
      <c r="H1308" s="2">
        <v>36.552849258823606</v>
      </c>
      <c r="I1308">
        <v>3.0588235294117645</v>
      </c>
    </row>
    <row r="1309" spans="1:9" x14ac:dyDescent="0.25">
      <c r="A1309" t="s">
        <v>15009</v>
      </c>
      <c r="B1309" t="s">
        <v>17781</v>
      </c>
      <c r="C1309">
        <v>1</v>
      </c>
      <c r="D1309" t="s">
        <v>3</v>
      </c>
      <c r="E1309" t="s">
        <v>3</v>
      </c>
      <c r="F1309" s="2">
        <v>172.70004005000001</v>
      </c>
      <c r="G1309" s="2">
        <v>528.25894603529423</v>
      </c>
      <c r="H1309" s="2">
        <v>11.637599877647029</v>
      </c>
      <c r="I1309">
        <v>3.0588235294117645</v>
      </c>
    </row>
    <row r="1310" spans="1:9" x14ac:dyDescent="0.25">
      <c r="A1310" t="s">
        <v>15009</v>
      </c>
      <c r="B1310" t="s">
        <v>15134</v>
      </c>
      <c r="C1310">
        <v>1</v>
      </c>
      <c r="D1310" t="s">
        <v>3</v>
      </c>
      <c r="E1310" t="s">
        <v>4</v>
      </c>
      <c r="F1310" s="2">
        <v>233.93007011</v>
      </c>
      <c r="G1310" s="2">
        <v>715.55080268941174</v>
      </c>
      <c r="H1310" s="2">
        <v>43.741084522352971</v>
      </c>
      <c r="I1310">
        <v>3.0588235294117645</v>
      </c>
    </row>
    <row r="1311" spans="1:9" x14ac:dyDescent="0.25">
      <c r="A1311" t="s">
        <v>2</v>
      </c>
      <c r="B1311" t="s">
        <v>15135</v>
      </c>
      <c r="C1311">
        <v>1</v>
      </c>
      <c r="D1311" t="s">
        <v>10</v>
      </c>
      <c r="E1311" t="s">
        <v>6</v>
      </c>
      <c r="F1311" s="2">
        <v>945.5300600600001</v>
      </c>
      <c r="G1311" s="2">
        <v>2892.2095954776473</v>
      </c>
      <c r="H1311" s="2">
        <v>594.91068018352871</v>
      </c>
      <c r="I1311">
        <v>9.1764705882352953</v>
      </c>
    </row>
    <row r="1312" spans="1:9" x14ac:dyDescent="0.25">
      <c r="A1312" t="s">
        <v>2177</v>
      </c>
      <c r="B1312" t="s">
        <v>17782</v>
      </c>
      <c r="C1312">
        <v>1</v>
      </c>
      <c r="D1312" t="s">
        <v>10</v>
      </c>
      <c r="E1312" t="s">
        <v>7</v>
      </c>
      <c r="F1312" s="2">
        <v>126.33002002000001</v>
      </c>
      <c r="G1312" s="2">
        <v>386.42123770823531</v>
      </c>
      <c r="H1312" s="2">
        <v>23.24721203999999</v>
      </c>
      <c r="I1312">
        <v>3.0588235294117645</v>
      </c>
    </row>
    <row r="1313" spans="1:9" x14ac:dyDescent="0.25">
      <c r="A1313" t="s">
        <v>2</v>
      </c>
      <c r="B1313" t="s">
        <v>17783</v>
      </c>
      <c r="C1313">
        <v>1</v>
      </c>
      <c r="D1313" t="s">
        <v>3</v>
      </c>
      <c r="E1313" t="s">
        <v>10</v>
      </c>
      <c r="F1313" s="2">
        <v>906.4764100299999</v>
      </c>
      <c r="G1313" s="2">
        <v>2772.7513718564701</v>
      </c>
      <c r="H1313" s="2">
        <v>272.55234126823524</v>
      </c>
      <c r="I1313">
        <v>9.1764705882352953</v>
      </c>
    </row>
    <row r="1314" spans="1:9" x14ac:dyDescent="0.25">
      <c r="A1314" t="s">
        <v>2</v>
      </c>
      <c r="B1314" t="s">
        <v>15136</v>
      </c>
      <c r="C1314">
        <v>1</v>
      </c>
      <c r="D1314" t="s">
        <v>3</v>
      </c>
      <c r="E1314" t="s">
        <v>10</v>
      </c>
      <c r="F1314" s="2">
        <v>198.63001001000001</v>
      </c>
      <c r="G1314" s="2">
        <v>607.5741482658824</v>
      </c>
      <c r="H1314" s="2">
        <v>554.47297179529414</v>
      </c>
      <c r="I1314">
        <v>3.0588235294117645</v>
      </c>
    </row>
    <row r="1315" spans="1:9" x14ac:dyDescent="0.25">
      <c r="A1315" t="s">
        <v>2</v>
      </c>
      <c r="B1315" t="s">
        <v>15137</v>
      </c>
      <c r="C1315">
        <v>1</v>
      </c>
      <c r="D1315" t="s">
        <v>3</v>
      </c>
      <c r="E1315" t="s">
        <v>10</v>
      </c>
      <c r="F1315" s="2">
        <v>293.74534001000001</v>
      </c>
      <c r="G1315" s="2">
        <v>898.51515767764704</v>
      </c>
      <c r="H1315" s="2">
        <v>219.60725650117658</v>
      </c>
      <c r="I1315">
        <v>3.0588235294117645</v>
      </c>
    </row>
    <row r="1316" spans="1:9" x14ac:dyDescent="0.25">
      <c r="A1316" t="s">
        <v>15009</v>
      </c>
      <c r="B1316" t="s">
        <v>15138</v>
      </c>
      <c r="C1316">
        <v>1</v>
      </c>
      <c r="D1316" t="s">
        <v>3</v>
      </c>
      <c r="E1316" t="s">
        <v>4</v>
      </c>
      <c r="F1316" s="2">
        <v>141.88007010999999</v>
      </c>
      <c r="G1316" s="2">
        <v>433.9860968070588</v>
      </c>
      <c r="H1316" s="2">
        <v>34.717555110588307</v>
      </c>
      <c r="I1316">
        <v>3.0588235294117645</v>
      </c>
    </row>
    <row r="1317" spans="1:9" x14ac:dyDescent="0.25">
      <c r="A1317" t="s">
        <v>15009</v>
      </c>
      <c r="B1317" t="s">
        <v>17784</v>
      </c>
      <c r="C1317">
        <v>1</v>
      </c>
      <c r="D1317" t="s">
        <v>3</v>
      </c>
      <c r="E1317" t="s">
        <v>4</v>
      </c>
      <c r="F1317" s="2">
        <v>606.84012020000011</v>
      </c>
      <c r="G1317" s="2">
        <v>1856.2168382588241</v>
      </c>
      <c r="H1317" s="2">
        <v>109.26105381176451</v>
      </c>
      <c r="I1317">
        <v>6.117647058823529</v>
      </c>
    </row>
    <row r="1318" spans="1:9" x14ac:dyDescent="0.25">
      <c r="A1318" t="s">
        <v>2177</v>
      </c>
      <c r="B1318" t="s">
        <v>15139</v>
      </c>
      <c r="C1318">
        <v>1</v>
      </c>
      <c r="D1318" t="s">
        <v>4</v>
      </c>
      <c r="E1318" t="s">
        <v>10</v>
      </c>
      <c r="F1318" s="2">
        <v>1404.5302403000001</v>
      </c>
      <c r="G1318" s="2">
        <v>4296.2101468000001</v>
      </c>
      <c r="H1318" s="2">
        <v>2614.5290441552947</v>
      </c>
      <c r="I1318">
        <v>18.352941176470591</v>
      </c>
    </row>
    <row r="1319" spans="1:9" x14ac:dyDescent="0.25">
      <c r="A1319" t="s">
        <v>15009</v>
      </c>
      <c r="B1319" t="s">
        <v>17785</v>
      </c>
      <c r="C1319">
        <v>1</v>
      </c>
      <c r="D1319" t="s">
        <v>3</v>
      </c>
      <c r="E1319" t="s">
        <v>4</v>
      </c>
      <c r="F1319" s="2">
        <v>1081.3493600199999</v>
      </c>
      <c r="G1319" s="2">
        <v>3307.6568659435293</v>
      </c>
      <c r="H1319" s="2">
        <v>70.049261421176951</v>
      </c>
      <c r="I1319">
        <v>6.117647058823529</v>
      </c>
    </row>
    <row r="1320" spans="1:9" x14ac:dyDescent="0.25">
      <c r="A1320" t="s">
        <v>2</v>
      </c>
      <c r="B1320" t="s">
        <v>17786</v>
      </c>
      <c r="C1320">
        <v>1</v>
      </c>
      <c r="D1320" t="s">
        <v>3</v>
      </c>
      <c r="E1320" t="s">
        <v>10</v>
      </c>
      <c r="F1320" s="2">
        <v>320.30121001000003</v>
      </c>
      <c r="G1320" s="2">
        <v>979.7448776776472</v>
      </c>
      <c r="H1320" s="2">
        <v>285.29283061882347</v>
      </c>
      <c r="I1320">
        <v>3.0588235294117645</v>
      </c>
    </row>
    <row r="1321" spans="1:9" x14ac:dyDescent="0.25">
      <c r="A1321" t="s">
        <v>2175</v>
      </c>
      <c r="B1321" t="s">
        <v>15140</v>
      </c>
      <c r="C1321">
        <v>1</v>
      </c>
      <c r="D1321" t="s">
        <v>3</v>
      </c>
      <c r="E1321" t="s">
        <v>4</v>
      </c>
      <c r="F1321" s="2">
        <v>1447.0849400400002</v>
      </c>
      <c r="G1321" s="2">
        <v>4426.3774636517655</v>
      </c>
      <c r="H1321" s="2">
        <v>156.32184990117591</v>
      </c>
      <c r="I1321">
        <v>12.235294117647058</v>
      </c>
    </row>
    <row r="1322" spans="1:9" x14ac:dyDescent="0.25">
      <c r="A1322" t="s">
        <v>2</v>
      </c>
      <c r="B1322" t="s">
        <v>15141</v>
      </c>
      <c r="C1322">
        <v>1</v>
      </c>
      <c r="D1322" t="s">
        <v>3</v>
      </c>
      <c r="E1322" t="s">
        <v>10</v>
      </c>
      <c r="F1322" s="2">
        <v>3297.9856300899996</v>
      </c>
      <c r="G1322" s="2">
        <v>10087.956044981176</v>
      </c>
      <c r="H1322" s="2">
        <v>981.40685909882552</v>
      </c>
      <c r="I1322">
        <v>27.529411764705884</v>
      </c>
    </row>
    <row r="1323" spans="1:9" x14ac:dyDescent="0.25">
      <c r="A1323" t="s">
        <v>2</v>
      </c>
      <c r="B1323" t="s">
        <v>15142</v>
      </c>
      <c r="C1323">
        <v>1</v>
      </c>
      <c r="D1323" t="s">
        <v>10</v>
      </c>
      <c r="E1323" t="s">
        <v>3</v>
      </c>
      <c r="F1323" s="2">
        <v>1222.3801000999999</v>
      </c>
      <c r="G1323" s="2">
        <v>3739.0450120705882</v>
      </c>
      <c r="H1323" s="2">
        <v>1556.9553692588231</v>
      </c>
      <c r="I1323">
        <v>15.294117647058824</v>
      </c>
    </row>
    <row r="1324" spans="1:9" x14ac:dyDescent="0.25">
      <c r="A1324" t="s">
        <v>2176</v>
      </c>
      <c r="B1324" t="s">
        <v>17787</v>
      </c>
      <c r="C1324">
        <v>1</v>
      </c>
      <c r="D1324" t="s">
        <v>10</v>
      </c>
      <c r="E1324" t="s">
        <v>3</v>
      </c>
      <c r="F1324" s="2">
        <v>287.72002002000005</v>
      </c>
      <c r="G1324" s="2">
        <v>880.08476712000015</v>
      </c>
      <c r="H1324" s="2">
        <v>16.378378792940953</v>
      </c>
      <c r="I1324">
        <v>3.0588235294117645</v>
      </c>
    </row>
    <row r="1325" spans="1:9" x14ac:dyDescent="0.25">
      <c r="A1325" t="s">
        <v>2</v>
      </c>
      <c r="B1325" t="s">
        <v>15143</v>
      </c>
      <c r="C1325">
        <v>1</v>
      </c>
      <c r="D1325" t="s">
        <v>10</v>
      </c>
      <c r="E1325" t="s">
        <v>3</v>
      </c>
      <c r="F1325" s="2">
        <v>1788.3200600599998</v>
      </c>
      <c r="G1325" s="2">
        <v>5470.1554778305881</v>
      </c>
      <c r="H1325" s="2">
        <v>578.08308226117708</v>
      </c>
      <c r="I1325">
        <v>9.1764705882352953</v>
      </c>
    </row>
    <row r="1326" spans="1:9" x14ac:dyDescent="0.25">
      <c r="A1326" t="s">
        <v>2176</v>
      </c>
      <c r="B1326" t="s">
        <v>15144</v>
      </c>
      <c r="C1326">
        <v>1</v>
      </c>
      <c r="D1326" t="s">
        <v>10</v>
      </c>
      <c r="E1326" t="s">
        <v>6</v>
      </c>
      <c r="F1326" s="2">
        <v>2440.25014014</v>
      </c>
      <c r="G1326" s="2">
        <v>7464.2945463105889</v>
      </c>
      <c r="H1326" s="2">
        <v>880.69668513411716</v>
      </c>
      <c r="I1326">
        <v>21.411764705882351</v>
      </c>
    </row>
    <row r="1327" spans="1:9" x14ac:dyDescent="0.25">
      <c r="A1327" t="s">
        <v>2177</v>
      </c>
      <c r="B1327" t="s">
        <v>15145</v>
      </c>
      <c r="C1327">
        <v>1</v>
      </c>
      <c r="D1327" t="s">
        <v>10</v>
      </c>
      <c r="E1327" t="s">
        <v>6</v>
      </c>
      <c r="F1327" s="2">
        <v>965.13008007999986</v>
      </c>
      <c r="G1327" s="2">
        <v>2952.1625978917646</v>
      </c>
      <c r="H1327" s="2">
        <v>415.32718142117665</v>
      </c>
      <c r="I1327">
        <v>12.235294117647058</v>
      </c>
    </row>
    <row r="1328" spans="1:9" x14ac:dyDescent="0.25">
      <c r="A1328" t="s">
        <v>2</v>
      </c>
      <c r="B1328" t="s">
        <v>15146</v>
      </c>
      <c r="C1328">
        <v>1</v>
      </c>
      <c r="D1328" t="s">
        <v>10</v>
      </c>
      <c r="E1328" t="s">
        <v>3</v>
      </c>
      <c r="F1328" s="2">
        <v>781.72002001999999</v>
      </c>
      <c r="G1328" s="2">
        <v>2391.1435906494116</v>
      </c>
      <c r="H1328" s="2">
        <v>456.73187526352939</v>
      </c>
      <c r="I1328">
        <v>3.0588235294117645</v>
      </c>
    </row>
    <row r="1329" spans="1:9" x14ac:dyDescent="0.25">
      <c r="A1329" t="s">
        <v>2</v>
      </c>
      <c r="B1329" t="s">
        <v>15147</v>
      </c>
      <c r="C1329">
        <v>1</v>
      </c>
      <c r="D1329" t="s">
        <v>10</v>
      </c>
      <c r="E1329" t="s">
        <v>3</v>
      </c>
      <c r="F1329" s="2">
        <v>235.88002001999999</v>
      </c>
      <c r="G1329" s="2">
        <v>721.5153553552941</v>
      </c>
      <c r="H1329" s="2">
        <v>353.41182114588236</v>
      </c>
      <c r="I1329">
        <v>3.0588235294117645</v>
      </c>
    </row>
    <row r="1330" spans="1:9" x14ac:dyDescent="0.25">
      <c r="A1330" t="s">
        <v>2</v>
      </c>
      <c r="B1330" t="s">
        <v>15148</v>
      </c>
      <c r="C1330">
        <v>1</v>
      </c>
      <c r="D1330" t="s">
        <v>10</v>
      </c>
      <c r="E1330" t="s">
        <v>3</v>
      </c>
      <c r="F1330" s="2">
        <v>2976.6301801800005</v>
      </c>
      <c r="G1330" s="2">
        <v>9104.9864334917656</v>
      </c>
      <c r="H1330" s="2">
        <v>3634.8948232541175</v>
      </c>
      <c r="I1330">
        <v>27.529411764705884</v>
      </c>
    </row>
    <row r="1331" spans="1:9" x14ac:dyDescent="0.25">
      <c r="A1331" t="s">
        <v>2175</v>
      </c>
      <c r="B1331" t="s">
        <v>17788</v>
      </c>
      <c r="C1331">
        <v>1</v>
      </c>
      <c r="D1331" t="s">
        <v>3</v>
      </c>
      <c r="E1331" t="s">
        <v>10</v>
      </c>
      <c r="F1331" s="2">
        <v>344.99815000999996</v>
      </c>
      <c r="G1331" s="2">
        <v>1055.2884588541174</v>
      </c>
      <c r="H1331" s="2">
        <v>167.87395532470606</v>
      </c>
      <c r="I1331">
        <v>3.0588235294117645</v>
      </c>
    </row>
    <row r="1332" spans="1:9" x14ac:dyDescent="0.25">
      <c r="A1332" t="s">
        <v>2</v>
      </c>
      <c r="B1332" t="s">
        <v>17789</v>
      </c>
      <c r="C1332">
        <v>1</v>
      </c>
      <c r="D1332" t="s">
        <v>3</v>
      </c>
      <c r="E1332" t="s">
        <v>10</v>
      </c>
      <c r="F1332" s="2">
        <v>305.63775000999999</v>
      </c>
      <c r="G1332" s="2">
        <v>934.89194120705884</v>
      </c>
      <c r="H1332" s="2">
        <v>275.72929650117663</v>
      </c>
      <c r="I1332">
        <v>3.0588235294117645</v>
      </c>
    </row>
    <row r="1333" spans="1:9" x14ac:dyDescent="0.25">
      <c r="A1333" t="s">
        <v>2177</v>
      </c>
      <c r="B1333" t="s">
        <v>15149</v>
      </c>
      <c r="C1333">
        <v>1</v>
      </c>
      <c r="D1333" t="s">
        <v>7</v>
      </c>
      <c r="E1333" t="s">
        <v>4</v>
      </c>
      <c r="F1333" s="2">
        <v>133.93007011</v>
      </c>
      <c r="G1333" s="2">
        <v>409.66844974823528</v>
      </c>
      <c r="H1333" s="2">
        <v>59.035202169411797</v>
      </c>
      <c r="I1333">
        <v>3.0588235294117645</v>
      </c>
    </row>
    <row r="1334" spans="1:9" x14ac:dyDescent="0.25">
      <c r="A1334" t="s">
        <v>1</v>
      </c>
      <c r="B1334" t="s">
        <v>15150</v>
      </c>
      <c r="C1334">
        <v>1</v>
      </c>
      <c r="D1334" t="s">
        <v>3</v>
      </c>
      <c r="E1334" t="s">
        <v>10</v>
      </c>
      <c r="F1334" s="2">
        <v>166.72731001</v>
      </c>
      <c r="G1334" s="2">
        <v>509.98941885411762</v>
      </c>
      <c r="H1334" s="2">
        <v>377.06946591294127</v>
      </c>
      <c r="I1334">
        <v>3.0588235294117645</v>
      </c>
    </row>
    <row r="1335" spans="1:9" x14ac:dyDescent="0.25">
      <c r="A1335" t="s">
        <v>2168</v>
      </c>
      <c r="B1335" t="s">
        <v>17790</v>
      </c>
      <c r="C1335">
        <v>1</v>
      </c>
      <c r="D1335" t="s">
        <v>14</v>
      </c>
      <c r="E1335" t="s">
        <v>10</v>
      </c>
      <c r="F1335" s="2">
        <v>372.63005007000004</v>
      </c>
      <c r="G1335" s="2">
        <v>1139.8095649200002</v>
      </c>
      <c r="H1335" s="2">
        <v>279.91284925882343</v>
      </c>
      <c r="I1335">
        <v>3.0588235294117645</v>
      </c>
    </row>
    <row r="1336" spans="1:9" x14ac:dyDescent="0.25">
      <c r="A1336" t="s">
        <v>2176</v>
      </c>
      <c r="B1336" t="s">
        <v>17791</v>
      </c>
      <c r="C1336">
        <v>1</v>
      </c>
      <c r="D1336" t="s">
        <v>10</v>
      </c>
      <c r="E1336" t="s">
        <v>3</v>
      </c>
      <c r="F1336" s="2">
        <v>158.13002001999999</v>
      </c>
      <c r="G1336" s="2">
        <v>483.69182594352935</v>
      </c>
      <c r="H1336" s="2">
        <v>54.447028204705973</v>
      </c>
      <c r="I1336">
        <v>3.0588235294117645</v>
      </c>
    </row>
    <row r="1337" spans="1:9" x14ac:dyDescent="0.25">
      <c r="A1337" t="s">
        <v>2175</v>
      </c>
      <c r="B1337" t="s">
        <v>15151</v>
      </c>
      <c r="C1337">
        <v>1</v>
      </c>
      <c r="D1337" t="s">
        <v>7</v>
      </c>
      <c r="E1337" t="s">
        <v>4</v>
      </c>
      <c r="F1337" s="2">
        <v>133.93007011</v>
      </c>
      <c r="G1337" s="2">
        <v>409.66844974823528</v>
      </c>
      <c r="H1337" s="2">
        <v>32.11755511058832</v>
      </c>
      <c r="I1337">
        <v>3.0588235294117645</v>
      </c>
    </row>
    <row r="1338" spans="1:9" x14ac:dyDescent="0.25">
      <c r="A1338" t="s">
        <v>2175</v>
      </c>
      <c r="B1338" t="s">
        <v>17792</v>
      </c>
      <c r="C1338">
        <v>1</v>
      </c>
      <c r="D1338" t="s">
        <v>6</v>
      </c>
      <c r="E1338" t="s">
        <v>10</v>
      </c>
      <c r="F1338" s="2">
        <v>2761.0503003999997</v>
      </c>
      <c r="G1338" s="2">
        <v>8445.5656247529405</v>
      </c>
      <c r="H1338" s="2">
        <v>840.38086997646883</v>
      </c>
      <c r="I1338">
        <v>30.588235294117649</v>
      </c>
    </row>
    <row r="1339" spans="1:9" x14ac:dyDescent="0.25">
      <c r="A1339" t="s">
        <v>2177</v>
      </c>
      <c r="B1339" t="s">
        <v>15152</v>
      </c>
      <c r="C1339">
        <v>1</v>
      </c>
      <c r="D1339" t="s">
        <v>10</v>
      </c>
      <c r="E1339" t="s">
        <v>3</v>
      </c>
      <c r="F1339" s="2">
        <v>169.23002001999998</v>
      </c>
      <c r="G1339" s="2">
        <v>517.64476711999998</v>
      </c>
      <c r="H1339" s="2">
        <v>89.929381145882417</v>
      </c>
      <c r="I1339">
        <v>3.0588235294117645</v>
      </c>
    </row>
    <row r="1340" spans="1:9" x14ac:dyDescent="0.25">
      <c r="A1340" t="s">
        <v>15009</v>
      </c>
      <c r="B1340" t="s">
        <v>15153</v>
      </c>
      <c r="C1340">
        <v>1</v>
      </c>
      <c r="D1340" t="s">
        <v>3</v>
      </c>
      <c r="E1340" t="s">
        <v>4</v>
      </c>
      <c r="F1340" s="2">
        <v>3703.8407712100002</v>
      </c>
      <c r="G1340" s="2">
        <v>11329.395300171764</v>
      </c>
      <c r="H1340" s="2">
        <v>943.00369445176864</v>
      </c>
      <c r="I1340">
        <v>33.647058823529413</v>
      </c>
    </row>
    <row r="1341" spans="1:9" x14ac:dyDescent="0.25">
      <c r="A1341" t="s">
        <v>2</v>
      </c>
      <c r="B1341" t="s">
        <v>17793</v>
      </c>
      <c r="C1341">
        <v>1</v>
      </c>
      <c r="D1341" t="s">
        <v>10</v>
      </c>
      <c r="E1341" t="s">
        <v>3</v>
      </c>
      <c r="F1341" s="2">
        <v>480.98004003999995</v>
      </c>
      <c r="G1341" s="2">
        <v>1471.2330636517645</v>
      </c>
      <c r="H1341" s="2">
        <v>303.34744464470594</v>
      </c>
      <c r="I1341">
        <v>6.117647058823529</v>
      </c>
    </row>
    <row r="1342" spans="1:9" x14ac:dyDescent="0.25">
      <c r="A1342" t="s">
        <v>2175</v>
      </c>
      <c r="B1342" t="s">
        <v>15154</v>
      </c>
      <c r="C1342">
        <v>1</v>
      </c>
      <c r="D1342" t="s">
        <v>7</v>
      </c>
      <c r="E1342" t="s">
        <v>4</v>
      </c>
      <c r="F1342" s="2">
        <v>345.85014021999996</v>
      </c>
      <c r="G1342" s="2">
        <v>1057.894546555294</v>
      </c>
      <c r="H1342" s="2">
        <v>87.115110221176693</v>
      </c>
      <c r="I1342">
        <v>6.117647058823529</v>
      </c>
    </row>
    <row r="1343" spans="1:9" x14ac:dyDescent="0.25">
      <c r="A1343" t="s">
        <v>2182</v>
      </c>
      <c r="B1343" t="s">
        <v>17794</v>
      </c>
      <c r="C1343">
        <v>1</v>
      </c>
      <c r="D1343" t="s">
        <v>3</v>
      </c>
      <c r="E1343" t="s">
        <v>7</v>
      </c>
      <c r="F1343" s="2">
        <v>1260.1097000399998</v>
      </c>
      <c r="G1343" s="2">
        <v>3854.4532001223524</v>
      </c>
      <c r="H1343" s="2">
        <v>906.23942240000065</v>
      </c>
      <c r="I1343">
        <v>12.235294117647058</v>
      </c>
    </row>
    <row r="1344" spans="1:9" x14ac:dyDescent="0.25">
      <c r="A1344" t="s">
        <v>2175</v>
      </c>
      <c r="B1344" t="s">
        <v>15155</v>
      </c>
      <c r="C1344">
        <v>1</v>
      </c>
      <c r="D1344" t="s">
        <v>3</v>
      </c>
      <c r="E1344" t="s">
        <v>10</v>
      </c>
      <c r="F1344" s="2">
        <v>708.07019002000004</v>
      </c>
      <c r="G1344" s="2">
        <v>2165.861757708235</v>
      </c>
      <c r="H1344" s="2">
        <v>148.93365888470586</v>
      </c>
      <c r="I1344">
        <v>6.117647058823529</v>
      </c>
    </row>
    <row r="1345" spans="1:9" x14ac:dyDescent="0.25">
      <c r="A1345" t="s">
        <v>2</v>
      </c>
      <c r="B1345" t="s">
        <v>15156</v>
      </c>
      <c r="C1345">
        <v>1</v>
      </c>
      <c r="D1345" t="s">
        <v>10</v>
      </c>
      <c r="E1345" t="s">
        <v>3</v>
      </c>
      <c r="F1345" s="2">
        <v>720.89006006</v>
      </c>
      <c r="G1345" s="2">
        <v>2205.0754778305882</v>
      </c>
      <c r="H1345" s="2">
        <v>1263.9540893200001</v>
      </c>
      <c r="I1345">
        <v>9.1764705882352953</v>
      </c>
    </row>
    <row r="1346" spans="1:9" x14ac:dyDescent="0.25">
      <c r="A1346" t="s">
        <v>2</v>
      </c>
      <c r="B1346" t="s">
        <v>17795</v>
      </c>
      <c r="C1346">
        <v>1</v>
      </c>
      <c r="D1346" t="s">
        <v>3</v>
      </c>
      <c r="E1346" t="s">
        <v>10</v>
      </c>
      <c r="F1346" s="2">
        <v>519.06573002000005</v>
      </c>
      <c r="G1346" s="2">
        <v>1587.7304682964707</v>
      </c>
      <c r="H1346" s="2">
        <v>728.77788947294096</v>
      </c>
      <c r="I1346">
        <v>6.117647058823529</v>
      </c>
    </row>
    <row r="1347" spans="1:9" x14ac:dyDescent="0.25">
      <c r="A1347" t="s">
        <v>2175</v>
      </c>
      <c r="B1347" t="s">
        <v>17796</v>
      </c>
      <c r="C1347">
        <v>1</v>
      </c>
      <c r="D1347" t="s">
        <v>3</v>
      </c>
      <c r="E1347" t="s">
        <v>7</v>
      </c>
      <c r="F1347" s="2">
        <v>344.43675001000003</v>
      </c>
      <c r="G1347" s="2">
        <v>1053.5712353247059</v>
      </c>
      <c r="H1347" s="2">
        <v>695.67839089411768</v>
      </c>
      <c r="I1347">
        <v>3.0588235294117645</v>
      </c>
    </row>
    <row r="1348" spans="1:9" x14ac:dyDescent="0.25">
      <c r="A1348" t="s">
        <v>2175</v>
      </c>
      <c r="B1348" t="s">
        <v>15157</v>
      </c>
      <c r="C1348">
        <v>1</v>
      </c>
      <c r="D1348" t="s">
        <v>10</v>
      </c>
      <c r="E1348" t="s">
        <v>3</v>
      </c>
      <c r="F1348" s="2">
        <v>1016.2000600600002</v>
      </c>
      <c r="G1348" s="2">
        <v>3108.376654301177</v>
      </c>
      <c r="H1348" s="2">
        <v>140.63143049647053</v>
      </c>
      <c r="I1348">
        <v>9.1764705882352953</v>
      </c>
    </row>
    <row r="1349" spans="1:9" x14ac:dyDescent="0.25">
      <c r="A1349" t="s">
        <v>2</v>
      </c>
      <c r="B1349" t="s">
        <v>15158</v>
      </c>
      <c r="C1349">
        <v>1</v>
      </c>
      <c r="D1349" t="s">
        <v>6</v>
      </c>
      <c r="E1349" t="s">
        <v>10</v>
      </c>
      <c r="F1349" s="2">
        <v>425.48006007999999</v>
      </c>
      <c r="G1349" s="2">
        <v>1301.4684190682351</v>
      </c>
      <c r="H1349" s="2">
        <v>110.23993870117658</v>
      </c>
      <c r="I1349">
        <v>6.117647058823529</v>
      </c>
    </row>
    <row r="1350" spans="1:9" x14ac:dyDescent="0.25">
      <c r="A1350" t="s">
        <v>2168</v>
      </c>
      <c r="B1350" t="s">
        <v>15159</v>
      </c>
      <c r="C1350">
        <v>1</v>
      </c>
      <c r="D1350" t="s">
        <v>3</v>
      </c>
      <c r="E1350" t="s">
        <v>10</v>
      </c>
      <c r="F1350" s="2">
        <v>1027.2132900099998</v>
      </c>
      <c r="G1350" s="2">
        <v>3142.064181207058</v>
      </c>
      <c r="H1350" s="2">
        <v>536.62999767764711</v>
      </c>
      <c r="I1350">
        <v>3.0588235294117645</v>
      </c>
    </row>
    <row r="1351" spans="1:9" x14ac:dyDescent="0.25">
      <c r="A1351" t="s">
        <v>2</v>
      </c>
      <c r="B1351" t="s">
        <v>17797</v>
      </c>
      <c r="C1351">
        <v>1</v>
      </c>
      <c r="D1351" t="s">
        <v>10</v>
      </c>
      <c r="E1351" t="s">
        <v>3</v>
      </c>
      <c r="F1351" s="2">
        <v>496.06002002000002</v>
      </c>
      <c r="G1351" s="2">
        <v>1517.3600612376472</v>
      </c>
      <c r="H1351" s="2">
        <v>303.13770114588232</v>
      </c>
      <c r="I1351">
        <v>3.0588235294117645</v>
      </c>
    </row>
    <row r="1352" spans="1:9" x14ac:dyDescent="0.25">
      <c r="A1352" t="s">
        <v>1</v>
      </c>
      <c r="B1352" t="s">
        <v>15160</v>
      </c>
      <c r="C1352">
        <v>1</v>
      </c>
      <c r="D1352" t="s">
        <v>10</v>
      </c>
      <c r="E1352" t="s">
        <v>3</v>
      </c>
      <c r="F1352" s="2">
        <v>635.95004003999998</v>
      </c>
      <c r="G1352" s="2">
        <v>1945.2589460047059</v>
      </c>
      <c r="H1352" s="2">
        <v>1381.3458022917648</v>
      </c>
      <c r="I1352">
        <v>6.117647058823529</v>
      </c>
    </row>
    <row r="1353" spans="1:9" x14ac:dyDescent="0.25">
      <c r="A1353" t="s">
        <v>2</v>
      </c>
      <c r="B1353" t="s">
        <v>17798</v>
      </c>
      <c r="C1353">
        <v>1</v>
      </c>
      <c r="D1353" t="s">
        <v>3</v>
      </c>
      <c r="E1353" t="s">
        <v>10</v>
      </c>
      <c r="F1353" s="2">
        <v>164.58001001</v>
      </c>
      <c r="G1353" s="2">
        <v>503.42120708941172</v>
      </c>
      <c r="H1353" s="2">
        <v>27.345912971764648</v>
      </c>
      <c r="I1353">
        <v>3.0588235294117645</v>
      </c>
    </row>
    <row r="1354" spans="1:9" x14ac:dyDescent="0.25">
      <c r="A1354" t="s">
        <v>2</v>
      </c>
      <c r="B1354" t="s">
        <v>17799</v>
      </c>
      <c r="C1354">
        <v>1</v>
      </c>
      <c r="D1354" t="s">
        <v>3</v>
      </c>
      <c r="E1354" t="s">
        <v>10</v>
      </c>
      <c r="F1354" s="2">
        <v>700.49974001999988</v>
      </c>
      <c r="G1354" s="2">
        <v>2142.7050871199999</v>
      </c>
      <c r="H1354" s="2">
        <v>125.41268241411817</v>
      </c>
      <c r="I1354">
        <v>6.117647058823529</v>
      </c>
    </row>
    <row r="1355" spans="1:9" x14ac:dyDescent="0.25">
      <c r="A1355" t="s">
        <v>2</v>
      </c>
      <c r="B1355" t="s">
        <v>15161</v>
      </c>
      <c r="C1355">
        <v>1</v>
      </c>
      <c r="D1355" t="s">
        <v>3</v>
      </c>
      <c r="E1355" t="s">
        <v>10</v>
      </c>
      <c r="F1355" s="2">
        <v>1640.2208200399998</v>
      </c>
      <c r="G1355" s="2">
        <v>5017.1460377694111</v>
      </c>
      <c r="H1355" s="2">
        <v>614.94361894588383</v>
      </c>
      <c r="I1355">
        <v>12.235294117647058</v>
      </c>
    </row>
    <row r="1356" spans="1:9" x14ac:dyDescent="0.25">
      <c r="A1356" t="s">
        <v>1</v>
      </c>
      <c r="B1356" t="s">
        <v>17800</v>
      </c>
      <c r="C1356">
        <v>1</v>
      </c>
      <c r="D1356" t="s">
        <v>10</v>
      </c>
      <c r="E1356" t="s">
        <v>3</v>
      </c>
      <c r="F1356" s="2">
        <v>286.59002002000005</v>
      </c>
      <c r="G1356" s="2">
        <v>876.62829653176482</v>
      </c>
      <c r="H1356" s="2">
        <v>204.82751055764695</v>
      </c>
      <c r="I1356">
        <v>3.0588235294117645</v>
      </c>
    </row>
    <row r="1357" spans="1:9" x14ac:dyDescent="0.25">
      <c r="A1357" t="s">
        <v>1</v>
      </c>
      <c r="B1357" t="s">
        <v>17801</v>
      </c>
      <c r="C1357">
        <v>1</v>
      </c>
      <c r="D1357" t="s">
        <v>10</v>
      </c>
      <c r="E1357" t="s">
        <v>6</v>
      </c>
      <c r="F1357" s="2">
        <v>309.24002002000003</v>
      </c>
      <c r="G1357" s="2">
        <v>945.91064947294126</v>
      </c>
      <c r="H1357" s="2">
        <v>725.1553247670588</v>
      </c>
      <c r="I1357">
        <v>3.0588235294117645</v>
      </c>
    </row>
    <row r="1358" spans="1:9" x14ac:dyDescent="0.25">
      <c r="A1358" t="s">
        <v>1</v>
      </c>
      <c r="B1358" t="s">
        <v>15162</v>
      </c>
      <c r="C1358">
        <v>1</v>
      </c>
      <c r="D1358" t="s">
        <v>6</v>
      </c>
      <c r="E1358" t="s">
        <v>10</v>
      </c>
      <c r="F1358" s="2">
        <v>276.44006008000002</v>
      </c>
      <c r="G1358" s="2">
        <v>845.58136024470605</v>
      </c>
      <c r="H1358" s="2">
        <v>261.71287987764691</v>
      </c>
      <c r="I1358">
        <v>6.117647058823529</v>
      </c>
    </row>
    <row r="1359" spans="1:9" x14ac:dyDescent="0.25">
      <c r="A1359" t="s">
        <v>2182</v>
      </c>
      <c r="B1359" t="s">
        <v>15163</v>
      </c>
      <c r="C1359">
        <v>1</v>
      </c>
      <c r="D1359" t="s">
        <v>3</v>
      </c>
      <c r="E1359" t="s">
        <v>7</v>
      </c>
      <c r="F1359" s="2">
        <v>809.28374000999997</v>
      </c>
      <c r="G1359" s="2">
        <v>2475.4561459129409</v>
      </c>
      <c r="H1359" s="2">
        <v>753.92759795294126</v>
      </c>
      <c r="I1359">
        <v>3.0588235294117645</v>
      </c>
    </row>
    <row r="1360" spans="1:9" x14ac:dyDescent="0.25">
      <c r="A1360" t="s">
        <v>1</v>
      </c>
      <c r="B1360" t="s">
        <v>17802</v>
      </c>
      <c r="C1360">
        <v>1</v>
      </c>
      <c r="D1360" t="s">
        <v>10</v>
      </c>
      <c r="E1360" t="s">
        <v>3</v>
      </c>
      <c r="F1360" s="2">
        <v>275.26002002000001</v>
      </c>
      <c r="G1360" s="2">
        <v>841.97182594352944</v>
      </c>
      <c r="H1360" s="2">
        <v>492.61961408705884</v>
      </c>
      <c r="I1360">
        <v>3.0588235294117645</v>
      </c>
    </row>
    <row r="1361" spans="1:9" x14ac:dyDescent="0.25">
      <c r="A1361" t="s">
        <v>2182</v>
      </c>
      <c r="B1361" t="s">
        <v>17803</v>
      </c>
      <c r="C1361">
        <v>1</v>
      </c>
      <c r="D1361" t="s">
        <v>3</v>
      </c>
      <c r="E1361" t="s">
        <v>10</v>
      </c>
      <c r="F1361" s="2">
        <v>961.96025001999999</v>
      </c>
      <c r="G1361" s="2">
        <v>2942.4666471199998</v>
      </c>
      <c r="H1361" s="2">
        <v>174.87229888470605</v>
      </c>
      <c r="I1361">
        <v>6.117647058823529</v>
      </c>
    </row>
    <row r="1362" spans="1:9" x14ac:dyDescent="0.25">
      <c r="A1362" t="s">
        <v>2177</v>
      </c>
      <c r="B1362" t="s">
        <v>17804</v>
      </c>
      <c r="C1362">
        <v>1</v>
      </c>
      <c r="D1362" t="s">
        <v>3</v>
      </c>
      <c r="E1362" t="s">
        <v>4</v>
      </c>
      <c r="F1362" s="2">
        <v>221.93001001000002</v>
      </c>
      <c r="G1362" s="2">
        <v>678.8447365011765</v>
      </c>
      <c r="H1362" s="2">
        <v>52.64244482823527</v>
      </c>
      <c r="I1362">
        <v>3.0588235294117645</v>
      </c>
    </row>
    <row r="1363" spans="1:9" x14ac:dyDescent="0.25">
      <c r="A1363" t="s">
        <v>2</v>
      </c>
      <c r="B1363" t="s">
        <v>15164</v>
      </c>
      <c r="C1363">
        <v>1</v>
      </c>
      <c r="D1363" t="s">
        <v>10</v>
      </c>
      <c r="E1363" t="s">
        <v>3</v>
      </c>
      <c r="F1363" s="2">
        <v>537.97002001999999</v>
      </c>
      <c r="G1363" s="2">
        <v>1645.5553553552941</v>
      </c>
      <c r="H1363" s="2">
        <v>89.605879969412001</v>
      </c>
      <c r="I1363">
        <v>3.0588235294117645</v>
      </c>
    </row>
    <row r="1364" spans="1:9" x14ac:dyDescent="0.25">
      <c r="A1364" t="s">
        <v>15009</v>
      </c>
      <c r="B1364" t="s">
        <v>15165</v>
      </c>
      <c r="C1364">
        <v>1</v>
      </c>
      <c r="D1364" t="s">
        <v>3</v>
      </c>
      <c r="E1364" t="s">
        <v>4</v>
      </c>
      <c r="F1364" s="2">
        <v>779.37578000999997</v>
      </c>
      <c r="G1364" s="2">
        <v>2383.9729741482352</v>
      </c>
      <c r="H1364" s="2">
        <v>155.92126600470621</v>
      </c>
      <c r="I1364">
        <v>3.0588235294117645</v>
      </c>
    </row>
    <row r="1365" spans="1:9" x14ac:dyDescent="0.25">
      <c r="A1365" t="s">
        <v>15009</v>
      </c>
      <c r="B1365" t="s">
        <v>15166</v>
      </c>
      <c r="C1365">
        <v>1</v>
      </c>
      <c r="D1365" t="s">
        <v>3</v>
      </c>
      <c r="E1365" t="s">
        <v>7</v>
      </c>
      <c r="F1365" s="2">
        <v>301.63660000999994</v>
      </c>
      <c r="G1365" s="2">
        <v>922.65312944235279</v>
      </c>
      <c r="H1365" s="2">
        <v>242.57532030588246</v>
      </c>
      <c r="I1365">
        <v>3.0588235294117645</v>
      </c>
    </row>
    <row r="1366" spans="1:9" x14ac:dyDescent="0.25">
      <c r="A1366" t="s">
        <v>2176</v>
      </c>
      <c r="B1366" t="s">
        <v>15167</v>
      </c>
      <c r="C1366">
        <v>1</v>
      </c>
      <c r="D1366" t="s">
        <v>7</v>
      </c>
      <c r="E1366" t="s">
        <v>4</v>
      </c>
      <c r="F1366" s="2">
        <v>180.53007011</v>
      </c>
      <c r="G1366" s="2">
        <v>552.20962621882347</v>
      </c>
      <c r="H1366" s="2">
        <v>69.435202169411809</v>
      </c>
      <c r="I1366">
        <v>3.0588235294117645</v>
      </c>
    </row>
    <row r="1367" spans="1:9" x14ac:dyDescent="0.25">
      <c r="A1367" t="s">
        <v>2</v>
      </c>
      <c r="B1367" t="s">
        <v>15168</v>
      </c>
      <c r="C1367">
        <v>1</v>
      </c>
      <c r="D1367" t="s">
        <v>10</v>
      </c>
      <c r="E1367" t="s">
        <v>3</v>
      </c>
      <c r="F1367" s="2">
        <v>1065.7900400399999</v>
      </c>
      <c r="G1367" s="2">
        <v>3260.0636518870583</v>
      </c>
      <c r="H1367" s="2">
        <v>177.67818817411748</v>
      </c>
      <c r="I1367">
        <v>6.117647058823529</v>
      </c>
    </row>
    <row r="1368" spans="1:9" x14ac:dyDescent="0.25">
      <c r="A1368" t="s">
        <v>2175</v>
      </c>
      <c r="B1368" t="s">
        <v>15169</v>
      </c>
      <c r="C1368">
        <v>1</v>
      </c>
      <c r="D1368" t="s">
        <v>10</v>
      </c>
      <c r="E1368" t="s">
        <v>3</v>
      </c>
      <c r="F1368" s="2">
        <v>356.99002001999997</v>
      </c>
      <c r="G1368" s="2">
        <v>1091.969473002353</v>
      </c>
      <c r="H1368" s="2">
        <v>496.52004232235316</v>
      </c>
      <c r="I1368">
        <v>3.0588235294117645</v>
      </c>
    </row>
    <row r="1369" spans="1:9" x14ac:dyDescent="0.25">
      <c r="A1369" t="s">
        <v>2175</v>
      </c>
      <c r="B1369" t="s">
        <v>15170</v>
      </c>
      <c r="C1369">
        <v>1</v>
      </c>
      <c r="D1369" t="s">
        <v>3</v>
      </c>
      <c r="E1369" t="s">
        <v>10</v>
      </c>
      <c r="F1369" s="2">
        <v>439.76351000999995</v>
      </c>
      <c r="G1369" s="2">
        <v>1345.1589717952941</v>
      </c>
      <c r="H1369" s="2">
        <v>220.83638356000034</v>
      </c>
      <c r="I1369">
        <v>3.0588235294117645</v>
      </c>
    </row>
    <row r="1370" spans="1:9" x14ac:dyDescent="0.25">
      <c r="A1370" t="s">
        <v>2</v>
      </c>
      <c r="B1370" t="s">
        <v>17805</v>
      </c>
      <c r="C1370">
        <v>1</v>
      </c>
      <c r="D1370" t="s">
        <v>3</v>
      </c>
      <c r="E1370" t="s">
        <v>10</v>
      </c>
      <c r="F1370" s="2">
        <v>317.70689000999994</v>
      </c>
      <c r="G1370" s="2">
        <v>971.80931061882325</v>
      </c>
      <c r="H1370" s="2">
        <v>713.72486826588238</v>
      </c>
      <c r="I1370">
        <v>3.0588235294117645</v>
      </c>
    </row>
    <row r="1371" spans="1:9" x14ac:dyDescent="0.25">
      <c r="A1371" t="s">
        <v>2168</v>
      </c>
      <c r="B1371" t="s">
        <v>15171</v>
      </c>
      <c r="C1371">
        <v>1</v>
      </c>
      <c r="D1371" t="s">
        <v>3</v>
      </c>
      <c r="E1371" t="s">
        <v>10</v>
      </c>
      <c r="F1371" s="2">
        <v>993.05967005000014</v>
      </c>
      <c r="G1371" s="2">
        <v>3037.5942848588238</v>
      </c>
      <c r="H1371" s="2">
        <v>784.40602132941081</v>
      </c>
      <c r="I1371">
        <v>15.294117647058824</v>
      </c>
    </row>
    <row r="1372" spans="1:9" x14ac:dyDescent="0.25">
      <c r="A1372" t="s">
        <v>2175</v>
      </c>
      <c r="B1372" t="s">
        <v>15172</v>
      </c>
      <c r="C1372">
        <v>1</v>
      </c>
      <c r="D1372" t="s">
        <v>7</v>
      </c>
      <c r="E1372" t="s">
        <v>4</v>
      </c>
      <c r="F1372" s="2">
        <v>827.86014022000006</v>
      </c>
      <c r="G1372" s="2">
        <v>2532.2780759670586</v>
      </c>
      <c r="H1372" s="2">
        <v>118.07040433882378</v>
      </c>
      <c r="I1372">
        <v>6.117647058823529</v>
      </c>
    </row>
    <row r="1373" spans="1:9" x14ac:dyDescent="0.25">
      <c r="A1373" t="s">
        <v>2175</v>
      </c>
      <c r="B1373" t="s">
        <v>15173</v>
      </c>
      <c r="C1373">
        <v>1</v>
      </c>
      <c r="D1373" t="s">
        <v>3</v>
      </c>
      <c r="E1373" t="s">
        <v>4</v>
      </c>
      <c r="F1373" s="2">
        <v>2121.2808000599998</v>
      </c>
      <c r="G1373" s="2">
        <v>6488.6236237129406</v>
      </c>
      <c r="H1373" s="2">
        <v>401.92769955764737</v>
      </c>
      <c r="I1373">
        <v>18.352941176470591</v>
      </c>
    </row>
    <row r="1374" spans="1:9" x14ac:dyDescent="0.25">
      <c r="A1374" t="s">
        <v>2</v>
      </c>
      <c r="B1374" t="s">
        <v>15174</v>
      </c>
      <c r="C1374">
        <v>1</v>
      </c>
      <c r="D1374" t="s">
        <v>10</v>
      </c>
      <c r="E1374" t="s">
        <v>3</v>
      </c>
      <c r="F1374" s="2">
        <v>139.40002001999997</v>
      </c>
      <c r="G1374" s="2">
        <v>426.40006123764692</v>
      </c>
      <c r="H1374" s="2">
        <v>111.73879291058837</v>
      </c>
      <c r="I1374">
        <v>3.0588235294117645</v>
      </c>
    </row>
    <row r="1375" spans="1:9" x14ac:dyDescent="0.25">
      <c r="A1375" t="s">
        <v>2176</v>
      </c>
      <c r="B1375" t="s">
        <v>15175</v>
      </c>
      <c r="C1375">
        <v>1</v>
      </c>
      <c r="D1375" t="s">
        <v>4</v>
      </c>
      <c r="E1375" t="s">
        <v>10</v>
      </c>
      <c r="F1375" s="2">
        <v>1592.1604004999999</v>
      </c>
      <c r="G1375" s="2">
        <v>4870.1376956470585</v>
      </c>
      <c r="H1375" s="2">
        <v>471.79232849411784</v>
      </c>
      <c r="I1375">
        <v>30.588235294117649</v>
      </c>
    </row>
    <row r="1376" spans="1:9" x14ac:dyDescent="0.25">
      <c r="A1376" t="s">
        <v>2182</v>
      </c>
      <c r="B1376" t="s">
        <v>17806</v>
      </c>
      <c r="C1376">
        <v>1</v>
      </c>
      <c r="D1376" t="s">
        <v>3</v>
      </c>
      <c r="E1376" t="s">
        <v>10</v>
      </c>
      <c r="F1376" s="2">
        <v>1060.9334500099999</v>
      </c>
      <c r="G1376" s="2">
        <v>3245.2082000305877</v>
      </c>
      <c r="H1376" s="2">
        <v>2386.0248023835297</v>
      </c>
      <c r="I1376">
        <v>3.0588235294117645</v>
      </c>
    </row>
    <row r="1377" spans="1:9" x14ac:dyDescent="0.25">
      <c r="A1377" t="s">
        <v>2</v>
      </c>
      <c r="B1377" t="s">
        <v>17807</v>
      </c>
      <c r="C1377">
        <v>1</v>
      </c>
      <c r="D1377" t="s">
        <v>3</v>
      </c>
      <c r="E1377" t="s">
        <v>10</v>
      </c>
      <c r="F1377" s="2">
        <v>373.58657000999995</v>
      </c>
      <c r="G1377" s="2">
        <v>1142.7353906188234</v>
      </c>
      <c r="H1377" s="2">
        <v>202.22937650117669</v>
      </c>
      <c r="I1377">
        <v>3.0588235294117645</v>
      </c>
    </row>
    <row r="1378" spans="1:9" x14ac:dyDescent="0.25">
      <c r="A1378" t="s">
        <v>15009</v>
      </c>
      <c r="B1378" t="s">
        <v>15176</v>
      </c>
      <c r="C1378">
        <v>1</v>
      </c>
      <c r="D1378" t="s">
        <v>3</v>
      </c>
      <c r="E1378" t="s">
        <v>9</v>
      </c>
      <c r="F1378" s="2">
        <v>139.61003004000003</v>
      </c>
      <c r="G1378" s="2">
        <v>427.04244482823538</v>
      </c>
      <c r="H1378" s="2">
        <v>62.338915477646957</v>
      </c>
      <c r="I1378">
        <v>3.0588235294117645</v>
      </c>
    </row>
    <row r="1379" spans="1:9" x14ac:dyDescent="0.25">
      <c r="A1379" t="s">
        <v>2176</v>
      </c>
      <c r="B1379" t="s">
        <v>15177</v>
      </c>
      <c r="C1379">
        <v>1</v>
      </c>
      <c r="D1379" t="s">
        <v>10</v>
      </c>
      <c r="E1379" t="s">
        <v>9</v>
      </c>
      <c r="F1379" s="2">
        <v>1898.7700400399999</v>
      </c>
      <c r="G1379" s="2">
        <v>5808.0024754164706</v>
      </c>
      <c r="H1379" s="2">
        <v>606.19789225411967</v>
      </c>
      <c r="I1379">
        <v>6.117647058823529</v>
      </c>
    </row>
    <row r="1380" spans="1:9" x14ac:dyDescent="0.25">
      <c r="A1380" t="s">
        <v>2182</v>
      </c>
      <c r="B1380" t="s">
        <v>15178</v>
      </c>
      <c r="C1380">
        <v>1</v>
      </c>
      <c r="D1380" t="s">
        <v>4</v>
      </c>
      <c r="E1380" t="s">
        <v>3</v>
      </c>
      <c r="F1380" s="2">
        <v>479.46004005000003</v>
      </c>
      <c r="G1380" s="2">
        <v>1466.5836519176471</v>
      </c>
      <c r="H1380" s="2">
        <v>45.208371642352951</v>
      </c>
      <c r="I1380">
        <v>3.0588235294117645</v>
      </c>
    </row>
    <row r="1381" spans="1:9" x14ac:dyDescent="0.25">
      <c r="A1381" t="s">
        <v>2175</v>
      </c>
      <c r="B1381" t="s">
        <v>15179</v>
      </c>
      <c r="C1381">
        <v>1</v>
      </c>
      <c r="D1381" t="s">
        <v>10</v>
      </c>
      <c r="E1381" t="s">
        <v>3</v>
      </c>
      <c r="F1381" s="2">
        <v>182.80002002000001</v>
      </c>
      <c r="G1381" s="2">
        <v>559.15300241411774</v>
      </c>
      <c r="H1381" s="2">
        <v>158.28166820470591</v>
      </c>
      <c r="I1381">
        <v>3.0588235294117645</v>
      </c>
    </row>
    <row r="1382" spans="1:9" x14ac:dyDescent="0.25">
      <c r="A1382" t="s">
        <v>15009</v>
      </c>
      <c r="B1382" t="s">
        <v>15180</v>
      </c>
      <c r="C1382">
        <v>1</v>
      </c>
      <c r="D1382" t="s">
        <v>3</v>
      </c>
      <c r="E1382" t="s">
        <v>3</v>
      </c>
      <c r="F1382" s="2">
        <v>553.16004004000001</v>
      </c>
      <c r="G1382" s="2">
        <v>1692.0189460047061</v>
      </c>
      <c r="H1382" s="2">
        <v>273.99665640941174</v>
      </c>
      <c r="I1382">
        <v>6.117647058823529</v>
      </c>
    </row>
    <row r="1383" spans="1:9" x14ac:dyDescent="0.25">
      <c r="A1383" t="s">
        <v>2</v>
      </c>
      <c r="B1383" t="s">
        <v>17808</v>
      </c>
      <c r="C1383">
        <v>1</v>
      </c>
      <c r="D1383" t="s">
        <v>10</v>
      </c>
      <c r="E1383" t="s">
        <v>3</v>
      </c>
      <c r="F1383" s="2">
        <v>881.37002001999997</v>
      </c>
      <c r="G1383" s="2">
        <v>2695.9553553552942</v>
      </c>
      <c r="H1383" s="2">
        <v>131.91714820470582</v>
      </c>
      <c r="I1383">
        <v>3.0588235294117645</v>
      </c>
    </row>
    <row r="1384" spans="1:9" x14ac:dyDescent="0.25">
      <c r="A1384" t="s">
        <v>2175</v>
      </c>
      <c r="B1384" t="s">
        <v>17809</v>
      </c>
      <c r="C1384">
        <v>1</v>
      </c>
      <c r="D1384" t="s">
        <v>4</v>
      </c>
      <c r="E1384" t="s">
        <v>3</v>
      </c>
      <c r="F1384" s="2">
        <v>554.10004004999996</v>
      </c>
      <c r="G1384" s="2">
        <v>1694.8942401529412</v>
      </c>
      <c r="H1384" s="2">
        <v>150.17651987764705</v>
      </c>
      <c r="I1384">
        <v>3.0588235294117645</v>
      </c>
    </row>
    <row r="1385" spans="1:9" x14ac:dyDescent="0.25">
      <c r="A1385" t="s">
        <v>2</v>
      </c>
      <c r="B1385" t="s">
        <v>15181</v>
      </c>
      <c r="C1385">
        <v>1</v>
      </c>
      <c r="D1385" t="s">
        <v>10</v>
      </c>
      <c r="E1385" t="s">
        <v>6</v>
      </c>
      <c r="F1385" s="2">
        <v>426.31002002000002</v>
      </c>
      <c r="G1385" s="2">
        <v>1304.0071200611767</v>
      </c>
      <c r="H1385" s="2">
        <v>338.55061888470601</v>
      </c>
      <c r="I1385">
        <v>3.0588235294117645</v>
      </c>
    </row>
    <row r="1386" spans="1:9" x14ac:dyDescent="0.25">
      <c r="A1386" t="s">
        <v>2175</v>
      </c>
      <c r="B1386" t="s">
        <v>15182</v>
      </c>
      <c r="C1386">
        <v>1</v>
      </c>
      <c r="D1386" t="s">
        <v>10</v>
      </c>
      <c r="E1386" t="s">
        <v>3</v>
      </c>
      <c r="F1386" s="2">
        <v>980.80006006000008</v>
      </c>
      <c r="G1386" s="2">
        <v>3000.0943013600004</v>
      </c>
      <c r="H1386" s="2">
        <v>3080.245204614117</v>
      </c>
      <c r="I1386">
        <v>9.1764705882352953</v>
      </c>
    </row>
    <row r="1387" spans="1:9" x14ac:dyDescent="0.25">
      <c r="A1387" t="s">
        <v>15009</v>
      </c>
      <c r="B1387" t="s">
        <v>17810</v>
      </c>
      <c r="C1387">
        <v>1</v>
      </c>
      <c r="D1387" t="s">
        <v>3</v>
      </c>
      <c r="E1387" t="s">
        <v>9</v>
      </c>
      <c r="F1387" s="2">
        <v>389.82002002000002</v>
      </c>
      <c r="G1387" s="2">
        <v>1192.3906494729413</v>
      </c>
      <c r="H1387" s="2">
        <v>38.755416715294224</v>
      </c>
      <c r="I1387">
        <v>3.0588235294117645</v>
      </c>
    </row>
    <row r="1388" spans="1:9" x14ac:dyDescent="0.25">
      <c r="A1388" t="s">
        <v>2184</v>
      </c>
      <c r="B1388" t="s">
        <v>17811</v>
      </c>
      <c r="C1388">
        <v>1</v>
      </c>
      <c r="D1388" t="s">
        <v>7</v>
      </c>
      <c r="E1388" t="s">
        <v>4</v>
      </c>
      <c r="F1388" s="2">
        <v>150.96007011</v>
      </c>
      <c r="G1388" s="2">
        <v>461.76021445411766</v>
      </c>
      <c r="H1388" s="2">
        <v>6.9434374635294418</v>
      </c>
      <c r="I1388">
        <v>3.0588235294117645</v>
      </c>
    </row>
    <row r="1389" spans="1:9" x14ac:dyDescent="0.25">
      <c r="A1389" t="s">
        <v>2168</v>
      </c>
      <c r="B1389" t="s">
        <v>17812</v>
      </c>
      <c r="C1389">
        <v>1</v>
      </c>
      <c r="D1389" t="s">
        <v>3</v>
      </c>
      <c r="E1389" t="s">
        <v>10</v>
      </c>
      <c r="F1389" s="2">
        <v>337.00266001</v>
      </c>
      <c r="G1389" s="2">
        <v>1030.8316659129412</v>
      </c>
      <c r="H1389" s="2">
        <v>489.40368944235303</v>
      </c>
      <c r="I1389">
        <v>3.0588235294117645</v>
      </c>
    </row>
    <row r="1390" spans="1:9" x14ac:dyDescent="0.25">
      <c r="A1390" t="s">
        <v>2</v>
      </c>
      <c r="B1390" t="s">
        <v>17813</v>
      </c>
      <c r="C1390">
        <v>1</v>
      </c>
      <c r="D1390" t="s">
        <v>3</v>
      </c>
      <c r="E1390" t="s">
        <v>10</v>
      </c>
      <c r="F1390" s="2">
        <v>409.33073000999997</v>
      </c>
      <c r="G1390" s="2">
        <v>1252.0704682658823</v>
      </c>
      <c r="H1390" s="2">
        <v>419.05665179529421</v>
      </c>
      <c r="I1390">
        <v>3.0588235294117645</v>
      </c>
    </row>
    <row r="1391" spans="1:9" x14ac:dyDescent="0.25">
      <c r="A1391" t="s">
        <v>15009</v>
      </c>
      <c r="B1391" t="s">
        <v>15183</v>
      </c>
      <c r="C1391">
        <v>1</v>
      </c>
      <c r="D1391" t="s">
        <v>3</v>
      </c>
      <c r="E1391" t="s">
        <v>9</v>
      </c>
      <c r="F1391" s="2">
        <v>229.61437000999999</v>
      </c>
      <c r="G1391" s="2">
        <v>702.34983767764697</v>
      </c>
      <c r="H1391" s="2">
        <v>1.9138755694117837</v>
      </c>
      <c r="I1391">
        <v>3.0588235294117645</v>
      </c>
    </row>
    <row r="1392" spans="1:9" x14ac:dyDescent="0.25">
      <c r="A1392" t="s">
        <v>2177</v>
      </c>
      <c r="B1392" t="s">
        <v>15184</v>
      </c>
      <c r="C1392">
        <v>1</v>
      </c>
      <c r="D1392" t="s">
        <v>10</v>
      </c>
      <c r="E1392" t="s">
        <v>7</v>
      </c>
      <c r="F1392" s="2">
        <v>368.17004004</v>
      </c>
      <c r="G1392" s="2">
        <v>1126.1671812988236</v>
      </c>
      <c r="H1392" s="2">
        <v>30.619129962352925</v>
      </c>
      <c r="I1392">
        <v>6.117647058823529</v>
      </c>
    </row>
    <row r="1393" spans="1:9" x14ac:dyDescent="0.25">
      <c r="A1393" t="s">
        <v>2177</v>
      </c>
      <c r="B1393" t="s">
        <v>17814</v>
      </c>
      <c r="C1393">
        <v>1</v>
      </c>
      <c r="D1393" t="s">
        <v>7</v>
      </c>
      <c r="E1393" t="s">
        <v>4</v>
      </c>
      <c r="F1393" s="2">
        <v>203.23007010999999</v>
      </c>
      <c r="G1393" s="2">
        <v>621.64492033647059</v>
      </c>
      <c r="H1393" s="2">
        <v>121.49637864000009</v>
      </c>
      <c r="I1393">
        <v>3.0588235294117645</v>
      </c>
    </row>
    <row r="1394" spans="1:9" x14ac:dyDescent="0.25">
      <c r="A1394" t="s">
        <v>2</v>
      </c>
      <c r="B1394" t="s">
        <v>15185</v>
      </c>
      <c r="C1394">
        <v>1</v>
      </c>
      <c r="D1394" t="s">
        <v>3</v>
      </c>
      <c r="E1394" t="s">
        <v>10</v>
      </c>
      <c r="F1394" s="2">
        <v>199.59263001000002</v>
      </c>
      <c r="G1394" s="2">
        <v>610.51863297176487</v>
      </c>
      <c r="H1394" s="2">
        <v>307.984957677647</v>
      </c>
      <c r="I1394">
        <v>3.0588235294117645</v>
      </c>
    </row>
    <row r="1395" spans="1:9" x14ac:dyDescent="0.25">
      <c r="A1395" t="s">
        <v>2175</v>
      </c>
      <c r="B1395" t="s">
        <v>16953</v>
      </c>
      <c r="C1395">
        <v>1</v>
      </c>
      <c r="D1395" t="s">
        <v>10</v>
      </c>
      <c r="E1395" t="s">
        <v>3</v>
      </c>
      <c r="F1395" s="2">
        <v>278.04002002000004</v>
      </c>
      <c r="G1395" s="2">
        <v>850.47535535529425</v>
      </c>
      <c r="H1395" s="2">
        <v>70.016439969411593</v>
      </c>
      <c r="I1395">
        <v>3.0588235294117645</v>
      </c>
    </row>
    <row r="1396" spans="1:9" x14ac:dyDescent="0.25">
      <c r="A1396" t="s">
        <v>2</v>
      </c>
      <c r="B1396" t="s">
        <v>16954</v>
      </c>
      <c r="C1396">
        <v>1</v>
      </c>
      <c r="D1396" t="s">
        <v>3</v>
      </c>
      <c r="E1396" t="s">
        <v>10</v>
      </c>
      <c r="F1396" s="2">
        <v>194.75396001000004</v>
      </c>
      <c r="G1396" s="2">
        <v>595.71799532470607</v>
      </c>
      <c r="H1396" s="2">
        <v>100.74559532470573</v>
      </c>
      <c r="I1396">
        <v>3.0588235294117645</v>
      </c>
    </row>
    <row r="1397" spans="1:9" x14ac:dyDescent="0.25">
      <c r="A1397" t="s">
        <v>2176</v>
      </c>
      <c r="B1397" t="s">
        <v>16955</v>
      </c>
      <c r="C1397">
        <v>1</v>
      </c>
      <c r="D1397" t="s">
        <v>6</v>
      </c>
      <c r="E1397" t="s">
        <v>10</v>
      </c>
      <c r="F1397" s="2">
        <v>881.64012016000004</v>
      </c>
      <c r="G1397" s="2">
        <v>2696.7815440188238</v>
      </c>
      <c r="H1397" s="2">
        <v>52.030465637646799</v>
      </c>
      <c r="I1397">
        <v>12.235294117647058</v>
      </c>
    </row>
    <row r="1398" spans="1:9" x14ac:dyDescent="0.25">
      <c r="A1398" t="s">
        <v>2176</v>
      </c>
      <c r="B1398" t="s">
        <v>16956</v>
      </c>
      <c r="C1398">
        <v>1</v>
      </c>
      <c r="D1398" t="s">
        <v>9</v>
      </c>
      <c r="E1398" t="s">
        <v>14</v>
      </c>
      <c r="F1398" s="2">
        <v>140.74006009999999</v>
      </c>
      <c r="G1398" s="2">
        <v>430.49900736470585</v>
      </c>
      <c r="H1398" s="2">
        <v>64.235263437647063</v>
      </c>
      <c r="I1398">
        <v>3.0588235294117645</v>
      </c>
    </row>
    <row r="1399" spans="1:9" x14ac:dyDescent="0.25">
      <c r="A1399" t="s">
        <v>2176</v>
      </c>
      <c r="B1399" t="s">
        <v>16957</v>
      </c>
      <c r="C1399">
        <v>1</v>
      </c>
      <c r="D1399" t="s">
        <v>10</v>
      </c>
      <c r="E1399" t="s">
        <v>3</v>
      </c>
      <c r="F1399" s="2">
        <v>6376.130260259999</v>
      </c>
      <c r="G1399" s="2">
        <v>19503.457266677644</v>
      </c>
      <c r="H1399" s="2">
        <v>18468.538644308232</v>
      </c>
      <c r="I1399">
        <v>39.764705882352942</v>
      </c>
    </row>
    <row r="1400" spans="1:9" x14ac:dyDescent="0.25">
      <c r="A1400" t="s">
        <v>1</v>
      </c>
      <c r="B1400" t="s">
        <v>16958</v>
      </c>
      <c r="C1400">
        <v>1</v>
      </c>
      <c r="D1400" t="s">
        <v>6</v>
      </c>
      <c r="E1400" t="s">
        <v>10</v>
      </c>
      <c r="F1400" s="2">
        <v>656.86003004000008</v>
      </c>
      <c r="G1400" s="2">
        <v>2009.2189154164707</v>
      </c>
      <c r="H1400" s="2">
        <v>57.8117340564702</v>
      </c>
      <c r="I1400">
        <v>3.0588235294117645</v>
      </c>
    </row>
    <row r="1401" spans="1:9" x14ac:dyDescent="0.25">
      <c r="A1401" t="s">
        <v>2176</v>
      </c>
      <c r="B1401" t="s">
        <v>16959</v>
      </c>
      <c r="C1401">
        <v>1</v>
      </c>
      <c r="D1401" t="s">
        <v>6</v>
      </c>
      <c r="E1401" t="s">
        <v>10</v>
      </c>
      <c r="F1401" s="2">
        <v>2047.04027036</v>
      </c>
      <c r="G1401" s="2">
        <v>6261.5349446305881</v>
      </c>
      <c r="H1401" s="2">
        <v>94.976194743530925</v>
      </c>
      <c r="I1401">
        <v>27.529411764705884</v>
      </c>
    </row>
    <row r="1402" spans="1:9" x14ac:dyDescent="0.25">
      <c r="A1402" t="s">
        <v>2176</v>
      </c>
      <c r="B1402" t="s">
        <v>16960</v>
      </c>
      <c r="C1402">
        <v>1</v>
      </c>
      <c r="D1402" t="s">
        <v>10</v>
      </c>
      <c r="E1402" t="s">
        <v>6</v>
      </c>
      <c r="F1402" s="2">
        <v>3280.00024024</v>
      </c>
      <c r="G1402" s="2">
        <v>10032.941911322354</v>
      </c>
      <c r="H1402" s="2">
        <v>384.46389720470432</v>
      </c>
      <c r="I1402">
        <v>36.705882352941181</v>
      </c>
    </row>
    <row r="1403" spans="1:9" x14ac:dyDescent="0.25">
      <c r="A1403" t="s">
        <v>2</v>
      </c>
      <c r="B1403" t="s">
        <v>16961</v>
      </c>
      <c r="C1403">
        <v>1</v>
      </c>
      <c r="D1403" t="s">
        <v>10</v>
      </c>
      <c r="E1403" t="s">
        <v>3</v>
      </c>
      <c r="F1403" s="2">
        <v>489.85002001999999</v>
      </c>
      <c r="G1403" s="2">
        <v>1498.3647671199999</v>
      </c>
      <c r="H1403" s="2">
        <v>384.76390585176495</v>
      </c>
      <c r="I1403">
        <v>3.0588235294117645</v>
      </c>
    </row>
    <row r="1404" spans="1:9" x14ac:dyDescent="0.25">
      <c r="A1404" t="s">
        <v>2175</v>
      </c>
      <c r="B1404" t="s">
        <v>16962</v>
      </c>
      <c r="C1404">
        <v>1</v>
      </c>
      <c r="D1404" t="s">
        <v>7</v>
      </c>
      <c r="E1404" t="s">
        <v>4</v>
      </c>
      <c r="F1404" s="2">
        <v>283.76014021999998</v>
      </c>
      <c r="G1404" s="2">
        <v>867.9721936141176</v>
      </c>
      <c r="H1404" s="2">
        <v>69.435110221176615</v>
      </c>
      <c r="I1404">
        <v>6.117647058823529</v>
      </c>
    </row>
    <row r="1405" spans="1:9" x14ac:dyDescent="0.25">
      <c r="A1405" t="s">
        <v>2168</v>
      </c>
      <c r="B1405" t="s">
        <v>16963</v>
      </c>
      <c r="C1405">
        <v>1</v>
      </c>
      <c r="D1405" t="s">
        <v>3</v>
      </c>
      <c r="E1405" t="s">
        <v>10</v>
      </c>
      <c r="F1405" s="2">
        <v>990.35266004999994</v>
      </c>
      <c r="G1405" s="2">
        <v>3029.3140189764704</v>
      </c>
      <c r="H1405" s="2">
        <v>220.83922838823557</v>
      </c>
      <c r="I1405">
        <v>15.294117647058824</v>
      </c>
    </row>
    <row r="1406" spans="1:9" x14ac:dyDescent="0.25">
      <c r="A1406" t="s">
        <v>2</v>
      </c>
      <c r="B1406" t="s">
        <v>16964</v>
      </c>
      <c r="C1406">
        <v>1</v>
      </c>
      <c r="D1406" t="s">
        <v>3</v>
      </c>
      <c r="E1406" t="s">
        <v>10</v>
      </c>
      <c r="F1406" s="2">
        <v>514.06760001999999</v>
      </c>
      <c r="G1406" s="2">
        <v>1572.4420706494118</v>
      </c>
      <c r="H1406" s="2">
        <v>285.97687535529411</v>
      </c>
      <c r="I1406">
        <v>6.117647058823529</v>
      </c>
    </row>
    <row r="1407" spans="1:9" x14ac:dyDescent="0.25">
      <c r="A1407" t="s">
        <v>1</v>
      </c>
      <c r="B1407" t="s">
        <v>16965</v>
      </c>
      <c r="C1407">
        <v>1</v>
      </c>
      <c r="D1407" t="s">
        <v>3</v>
      </c>
      <c r="E1407" t="s">
        <v>10</v>
      </c>
      <c r="F1407" s="2">
        <v>1096.2085500099997</v>
      </c>
      <c r="G1407" s="2">
        <v>3353.1085059129405</v>
      </c>
      <c r="H1407" s="2">
        <v>2060.7644965011773</v>
      </c>
      <c r="I1407">
        <v>3.0588235294117645</v>
      </c>
    </row>
    <row r="1408" spans="1:9" x14ac:dyDescent="0.25">
      <c r="A1408" t="s">
        <v>2175</v>
      </c>
      <c r="B1408" t="s">
        <v>16966</v>
      </c>
      <c r="C1408">
        <v>1</v>
      </c>
      <c r="D1408" t="s">
        <v>10</v>
      </c>
      <c r="E1408" t="s">
        <v>4</v>
      </c>
      <c r="F1408" s="2">
        <v>259.56002002000002</v>
      </c>
      <c r="G1408" s="2">
        <v>793.94829653176475</v>
      </c>
      <c r="H1408" s="2">
        <v>118.16241420941185</v>
      </c>
      <c r="I1408">
        <v>3.0588235294117645</v>
      </c>
    </row>
    <row r="1409" spans="1:9" x14ac:dyDescent="0.25">
      <c r="A1409" t="s">
        <v>2</v>
      </c>
      <c r="B1409" t="s">
        <v>17815</v>
      </c>
      <c r="C1409">
        <v>1</v>
      </c>
      <c r="D1409" t="s">
        <v>3</v>
      </c>
      <c r="E1409" t="s">
        <v>10</v>
      </c>
      <c r="F1409" s="2">
        <v>175.93001001000002</v>
      </c>
      <c r="G1409" s="2">
        <v>538.1388541482354</v>
      </c>
      <c r="H1409" s="2">
        <v>104.30591297176464</v>
      </c>
      <c r="I1409">
        <v>3.0588235294117645</v>
      </c>
    </row>
    <row r="1410" spans="1:9" x14ac:dyDescent="0.25">
      <c r="A1410" t="s">
        <v>2175</v>
      </c>
      <c r="B1410" t="s">
        <v>16967</v>
      </c>
      <c r="C1410">
        <v>1</v>
      </c>
      <c r="D1410" t="s">
        <v>4</v>
      </c>
      <c r="E1410" t="s">
        <v>3</v>
      </c>
      <c r="F1410" s="2">
        <v>572.23004005000007</v>
      </c>
      <c r="G1410" s="2">
        <v>1750.3507107411765</v>
      </c>
      <c r="H1410" s="2">
        <v>11.456119877646977</v>
      </c>
      <c r="I1410">
        <v>3.0588235294117645</v>
      </c>
    </row>
    <row r="1411" spans="1:9" x14ac:dyDescent="0.25">
      <c r="A1411" t="s">
        <v>2</v>
      </c>
      <c r="B1411" t="s">
        <v>16968</v>
      </c>
      <c r="C1411">
        <v>1</v>
      </c>
      <c r="D1411" t="s">
        <v>3</v>
      </c>
      <c r="E1411" t="s">
        <v>10</v>
      </c>
      <c r="F1411" s="2">
        <v>127.12001001</v>
      </c>
      <c r="G1411" s="2">
        <v>388.83767767764704</v>
      </c>
      <c r="H1411" s="2">
        <v>453.34826591294143</v>
      </c>
      <c r="I1411">
        <v>3.0588235294117645</v>
      </c>
    </row>
    <row r="1412" spans="1:9" x14ac:dyDescent="0.25">
      <c r="A1412" t="s">
        <v>2</v>
      </c>
      <c r="B1412" t="s">
        <v>16969</v>
      </c>
      <c r="C1412">
        <v>1</v>
      </c>
      <c r="D1412" t="s">
        <v>3</v>
      </c>
      <c r="E1412" t="s">
        <v>10</v>
      </c>
      <c r="F1412" s="2">
        <v>2026.1500800199999</v>
      </c>
      <c r="G1412" s="2">
        <v>6197.635538884706</v>
      </c>
      <c r="H1412" s="2">
        <v>900.70105417882405</v>
      </c>
      <c r="I1412">
        <v>6.117647058823529</v>
      </c>
    </row>
    <row r="1413" spans="1:9" x14ac:dyDescent="0.25">
      <c r="A1413" t="s">
        <v>2175</v>
      </c>
      <c r="B1413" t="s">
        <v>16970</v>
      </c>
      <c r="C1413">
        <v>1</v>
      </c>
      <c r="D1413" t="s">
        <v>3</v>
      </c>
      <c r="E1413" t="s">
        <v>10</v>
      </c>
      <c r="F1413" s="2">
        <v>1914.7514700199999</v>
      </c>
      <c r="G1413" s="2">
        <v>5856.8868494729404</v>
      </c>
      <c r="H1413" s="2">
        <v>539.87797888470584</v>
      </c>
      <c r="I1413">
        <v>6.117647058823529</v>
      </c>
    </row>
    <row r="1414" spans="1:9" x14ac:dyDescent="0.25">
      <c r="A1414" t="s">
        <v>2</v>
      </c>
      <c r="B1414" t="s">
        <v>16971</v>
      </c>
      <c r="C1414">
        <v>1</v>
      </c>
      <c r="D1414" t="s">
        <v>3</v>
      </c>
      <c r="E1414" t="s">
        <v>10</v>
      </c>
      <c r="F1414" s="2">
        <v>1614.9847300399997</v>
      </c>
      <c r="G1414" s="2">
        <v>4939.9532918870582</v>
      </c>
      <c r="H1414" s="2">
        <v>1272.0587177694126</v>
      </c>
      <c r="I1414">
        <v>12.235294117647058</v>
      </c>
    </row>
    <row r="1415" spans="1:9" x14ac:dyDescent="0.25">
      <c r="A1415" t="s">
        <v>2176</v>
      </c>
      <c r="B1415" t="s">
        <v>16972</v>
      </c>
      <c r="C1415">
        <v>1</v>
      </c>
      <c r="D1415" t="s">
        <v>4</v>
      </c>
      <c r="E1415" t="s">
        <v>7</v>
      </c>
      <c r="F1415" s="2">
        <v>1334.34020025</v>
      </c>
      <c r="G1415" s="2">
        <v>4081.5112007647058</v>
      </c>
      <c r="H1415" s="2">
        <v>683.86163621176422</v>
      </c>
      <c r="I1415">
        <v>15.294117647058824</v>
      </c>
    </row>
    <row r="1416" spans="1:9" x14ac:dyDescent="0.25">
      <c r="A1416" t="s">
        <v>2182</v>
      </c>
      <c r="B1416" t="s">
        <v>16973</v>
      </c>
      <c r="C1416">
        <v>1</v>
      </c>
      <c r="D1416" t="s">
        <v>10</v>
      </c>
      <c r="E1416" t="s">
        <v>4</v>
      </c>
      <c r="F1416" s="2">
        <v>8763.3903003000014</v>
      </c>
      <c r="G1416" s="2">
        <v>26805.664447976476</v>
      </c>
      <c r="H1416" s="2">
        <v>12717.732683729406</v>
      </c>
      <c r="I1416">
        <v>45.882352941176471</v>
      </c>
    </row>
    <row r="1417" spans="1:9" x14ac:dyDescent="0.25">
      <c r="A1417" t="s">
        <v>2175</v>
      </c>
      <c r="B1417" t="s">
        <v>16974</v>
      </c>
      <c r="C1417">
        <v>1</v>
      </c>
      <c r="D1417" t="s">
        <v>10</v>
      </c>
      <c r="E1417" t="s">
        <v>3</v>
      </c>
      <c r="F1417" s="2">
        <v>1963.9700600599999</v>
      </c>
      <c r="G1417" s="2">
        <v>6007.4378307717643</v>
      </c>
      <c r="H1417" s="2">
        <v>2382.9330046141185</v>
      </c>
      <c r="I1417">
        <v>9.1764705882352953</v>
      </c>
    </row>
    <row r="1418" spans="1:9" x14ac:dyDescent="0.25">
      <c r="A1418" t="s">
        <v>15009</v>
      </c>
      <c r="B1418" t="s">
        <v>16975</v>
      </c>
      <c r="C1418">
        <v>1</v>
      </c>
      <c r="D1418" t="s">
        <v>3</v>
      </c>
      <c r="E1418" t="s">
        <v>4</v>
      </c>
      <c r="F1418" s="2">
        <v>163.25007011</v>
      </c>
      <c r="G1418" s="2">
        <v>499.35315563058822</v>
      </c>
      <c r="H1418" s="2">
        <v>22.696378640000134</v>
      </c>
      <c r="I1418">
        <v>3.0588235294117645</v>
      </c>
    </row>
    <row r="1419" spans="1:9" x14ac:dyDescent="0.25">
      <c r="A1419" t="s">
        <v>2168</v>
      </c>
      <c r="B1419" t="s">
        <v>16976</v>
      </c>
      <c r="C1419">
        <v>1</v>
      </c>
      <c r="D1419" t="s">
        <v>10</v>
      </c>
      <c r="E1419" t="s">
        <v>3</v>
      </c>
      <c r="F1419" s="2">
        <v>436.75002002000002</v>
      </c>
      <c r="G1419" s="2">
        <v>1335.9412377082353</v>
      </c>
      <c r="H1419" s="2">
        <v>197.17727055764681</v>
      </c>
      <c r="I1419">
        <v>3.0588235294117645</v>
      </c>
    </row>
    <row r="1420" spans="1:9" x14ac:dyDescent="0.25">
      <c r="A1420" t="s">
        <v>2176</v>
      </c>
      <c r="B1420" t="s">
        <v>16977</v>
      </c>
      <c r="C1420">
        <v>1</v>
      </c>
      <c r="D1420" t="s">
        <v>7</v>
      </c>
      <c r="E1420" t="s">
        <v>4</v>
      </c>
      <c r="F1420" s="2">
        <v>242.90014022</v>
      </c>
      <c r="G1420" s="2">
        <v>742.98866420235288</v>
      </c>
      <c r="H1420" s="2">
        <v>194.41863963294125</v>
      </c>
      <c r="I1420">
        <v>6.117647058823529</v>
      </c>
    </row>
    <row r="1421" spans="1:9" x14ac:dyDescent="0.25">
      <c r="A1421" t="s">
        <v>2182</v>
      </c>
      <c r="B1421" t="s">
        <v>16978</v>
      </c>
      <c r="C1421">
        <v>1</v>
      </c>
      <c r="D1421" t="s">
        <v>10</v>
      </c>
      <c r="E1421" t="s">
        <v>4</v>
      </c>
      <c r="F1421" s="2">
        <v>5913.3701201200001</v>
      </c>
      <c r="G1421" s="2">
        <v>18087.955661543532</v>
      </c>
      <c r="H1421" s="2">
        <v>3264.9886029035242</v>
      </c>
      <c r="I1421">
        <v>18.352941176470591</v>
      </c>
    </row>
    <row r="1422" spans="1:9" x14ac:dyDescent="0.25">
      <c r="A1422" t="s">
        <v>2176</v>
      </c>
      <c r="B1422" t="s">
        <v>16979</v>
      </c>
      <c r="C1422">
        <v>1</v>
      </c>
      <c r="D1422" t="s">
        <v>4</v>
      </c>
      <c r="E1422" t="s">
        <v>10</v>
      </c>
      <c r="F1422" s="2">
        <v>602.54008009999995</v>
      </c>
      <c r="G1422" s="2">
        <v>1843.0637744235294</v>
      </c>
      <c r="H1422" s="2">
        <v>56.465759816470857</v>
      </c>
      <c r="I1422">
        <v>6.117647058823529</v>
      </c>
    </row>
    <row r="1423" spans="1:9" x14ac:dyDescent="0.25">
      <c r="A1423" t="s">
        <v>2</v>
      </c>
      <c r="B1423" t="s">
        <v>16980</v>
      </c>
      <c r="C1423">
        <v>1</v>
      </c>
      <c r="D1423" t="s">
        <v>3</v>
      </c>
      <c r="E1423" t="s">
        <v>10</v>
      </c>
      <c r="F1423" s="2">
        <v>175.93001001000002</v>
      </c>
      <c r="G1423" s="2">
        <v>538.1388541482354</v>
      </c>
      <c r="H1423" s="2">
        <v>552.76003061882375</v>
      </c>
      <c r="I1423">
        <v>3.0588235294117645</v>
      </c>
    </row>
    <row r="1424" spans="1:9" x14ac:dyDescent="0.25">
      <c r="A1424" t="s">
        <v>1</v>
      </c>
      <c r="B1424" t="s">
        <v>16981</v>
      </c>
      <c r="C1424">
        <v>1</v>
      </c>
      <c r="D1424" t="s">
        <v>3</v>
      </c>
      <c r="E1424" t="s">
        <v>10</v>
      </c>
      <c r="F1424" s="2">
        <v>15850.119030130001</v>
      </c>
      <c r="G1424" s="2">
        <v>48482.717033338828</v>
      </c>
      <c r="H1424" s="2">
        <v>32103.457880397647</v>
      </c>
      <c r="I1424">
        <v>39.764705882352942</v>
      </c>
    </row>
    <row r="1425" spans="1:9" x14ac:dyDescent="0.25">
      <c r="A1425" t="s">
        <v>1</v>
      </c>
      <c r="B1425" t="s">
        <v>16982</v>
      </c>
      <c r="C1425">
        <v>1</v>
      </c>
      <c r="D1425" t="s">
        <v>10</v>
      </c>
      <c r="E1425" t="s">
        <v>3</v>
      </c>
      <c r="F1425" s="2">
        <v>280.70002002000001</v>
      </c>
      <c r="G1425" s="2">
        <v>858.61182594352954</v>
      </c>
      <c r="H1425" s="2">
        <v>267.38213408705894</v>
      </c>
      <c r="I1425">
        <v>3.0588235294117645</v>
      </c>
    </row>
    <row r="1426" spans="1:9" x14ac:dyDescent="0.25">
      <c r="A1426" t="s">
        <v>2</v>
      </c>
      <c r="B1426" t="s">
        <v>16983</v>
      </c>
      <c r="C1426">
        <v>1</v>
      </c>
      <c r="D1426" t="s">
        <v>3</v>
      </c>
      <c r="E1426" t="s">
        <v>10</v>
      </c>
      <c r="F1426" s="2">
        <v>565.24079000999996</v>
      </c>
      <c r="G1426" s="2">
        <v>1728.9718282658823</v>
      </c>
      <c r="H1426" s="2">
        <v>110.23764473647054</v>
      </c>
      <c r="I1426">
        <v>3.0588235294117645</v>
      </c>
    </row>
    <row r="1427" spans="1:9" x14ac:dyDescent="0.25">
      <c r="A1427" t="s">
        <v>2</v>
      </c>
      <c r="B1427" t="s">
        <v>16984</v>
      </c>
      <c r="C1427">
        <v>1</v>
      </c>
      <c r="D1427" t="s">
        <v>3</v>
      </c>
      <c r="E1427" t="s">
        <v>10</v>
      </c>
      <c r="F1427" s="2">
        <v>1148.28421002</v>
      </c>
      <c r="G1427" s="2">
        <v>3512.3987600611767</v>
      </c>
      <c r="H1427" s="2">
        <v>1250.3425388847061</v>
      </c>
      <c r="I1427">
        <v>6.117647058823529</v>
      </c>
    </row>
    <row r="1428" spans="1:9" x14ac:dyDescent="0.25">
      <c r="A1428" t="s">
        <v>2175</v>
      </c>
      <c r="B1428" t="s">
        <v>16985</v>
      </c>
      <c r="C1428">
        <v>1</v>
      </c>
      <c r="D1428" t="s">
        <v>10</v>
      </c>
      <c r="E1428" t="s">
        <v>3</v>
      </c>
      <c r="F1428" s="2">
        <v>522.69002001999991</v>
      </c>
      <c r="G1428" s="2">
        <v>1598.8165318258821</v>
      </c>
      <c r="H1428" s="2">
        <v>191.29585644000039</v>
      </c>
      <c r="I1428">
        <v>3.0588235294117645</v>
      </c>
    </row>
    <row r="1429" spans="1:9" x14ac:dyDescent="0.25">
      <c r="A1429" t="s">
        <v>2175</v>
      </c>
      <c r="B1429" t="s">
        <v>16986</v>
      </c>
      <c r="C1429">
        <v>1</v>
      </c>
      <c r="D1429" t="s">
        <v>10</v>
      </c>
      <c r="E1429" t="s">
        <v>3</v>
      </c>
      <c r="F1429" s="2">
        <v>998.05006006000008</v>
      </c>
      <c r="G1429" s="2">
        <v>3052.8590072423531</v>
      </c>
      <c r="H1429" s="2">
        <v>1355.9928963788232</v>
      </c>
      <c r="I1429">
        <v>9.1764705882352953</v>
      </c>
    </row>
    <row r="1430" spans="1:9" x14ac:dyDescent="0.25">
      <c r="A1430" t="s">
        <v>2182</v>
      </c>
      <c r="B1430" t="s">
        <v>16987</v>
      </c>
      <c r="C1430">
        <v>1</v>
      </c>
      <c r="D1430" t="s">
        <v>3</v>
      </c>
      <c r="E1430" t="s">
        <v>9</v>
      </c>
      <c r="F1430" s="2">
        <v>191.29462001000002</v>
      </c>
      <c r="G1430" s="2">
        <v>585.13648473647061</v>
      </c>
      <c r="H1430" s="2">
        <v>117.29193439294103</v>
      </c>
      <c r="I1430">
        <v>3.0588235294117645</v>
      </c>
    </row>
    <row r="1431" spans="1:9" x14ac:dyDescent="0.25">
      <c r="A1431" t="s">
        <v>2175</v>
      </c>
      <c r="B1431" t="s">
        <v>16988</v>
      </c>
      <c r="C1431">
        <v>1</v>
      </c>
      <c r="D1431" t="s">
        <v>10</v>
      </c>
      <c r="E1431" t="s">
        <v>3</v>
      </c>
      <c r="F1431" s="2">
        <v>1100.5900400400001</v>
      </c>
      <c r="G1431" s="2">
        <v>3366.5107107105887</v>
      </c>
      <c r="H1431" s="2">
        <v>326.70550817411743</v>
      </c>
      <c r="I1431">
        <v>6.117647058823529</v>
      </c>
    </row>
    <row r="1432" spans="1:9" x14ac:dyDescent="0.25">
      <c r="A1432" t="s">
        <v>2177</v>
      </c>
      <c r="B1432" t="s">
        <v>16989</v>
      </c>
      <c r="C1432">
        <v>1</v>
      </c>
      <c r="D1432" t="s">
        <v>3</v>
      </c>
      <c r="E1432" t="s">
        <v>10</v>
      </c>
      <c r="F1432" s="2">
        <v>272.89097000999999</v>
      </c>
      <c r="G1432" s="2">
        <v>834.72532003058825</v>
      </c>
      <c r="H1432" s="2">
        <v>77.53827061882366</v>
      </c>
      <c r="I1432">
        <v>3.0588235294117645</v>
      </c>
    </row>
    <row r="1433" spans="1:9" x14ac:dyDescent="0.25">
      <c r="A1433" t="s">
        <v>15009</v>
      </c>
      <c r="B1433" t="s">
        <v>16990</v>
      </c>
      <c r="C1433">
        <v>1</v>
      </c>
      <c r="D1433" t="s">
        <v>3</v>
      </c>
      <c r="E1433" t="s">
        <v>3</v>
      </c>
      <c r="F1433" s="2">
        <v>342.21002002</v>
      </c>
      <c r="G1433" s="2">
        <v>1046.7600612376471</v>
      </c>
      <c r="H1433" s="2">
        <v>356.51157173411752</v>
      </c>
      <c r="I1433">
        <v>3.0588235294117645</v>
      </c>
    </row>
    <row r="1434" spans="1:9" x14ac:dyDescent="0.25">
      <c r="A1434" t="s">
        <v>2</v>
      </c>
      <c r="B1434" t="s">
        <v>16991</v>
      </c>
      <c r="C1434">
        <v>1</v>
      </c>
      <c r="D1434" t="s">
        <v>6</v>
      </c>
      <c r="E1434" t="s">
        <v>10</v>
      </c>
      <c r="F1434" s="2">
        <v>104.47003004</v>
      </c>
      <c r="G1434" s="2">
        <v>319.55538600470584</v>
      </c>
      <c r="H1434" s="2">
        <v>194.84702817411761</v>
      </c>
      <c r="I1434">
        <v>3.0588235294117645</v>
      </c>
    </row>
    <row r="1435" spans="1:9" x14ac:dyDescent="0.25">
      <c r="A1435" t="s">
        <v>2</v>
      </c>
      <c r="B1435" t="s">
        <v>17816</v>
      </c>
      <c r="C1435">
        <v>1</v>
      </c>
      <c r="D1435" t="s">
        <v>3</v>
      </c>
      <c r="E1435" t="s">
        <v>3</v>
      </c>
      <c r="F1435" s="2">
        <v>1806.9033100199997</v>
      </c>
      <c r="G1435" s="2">
        <v>5526.9983600611758</v>
      </c>
      <c r="H1435" s="2" t="s">
        <v>1013</v>
      </c>
      <c r="I1435">
        <v>6.117647058823529</v>
      </c>
    </row>
    <row r="1436" spans="1:9" x14ac:dyDescent="0.25">
      <c r="A1436" t="s">
        <v>2</v>
      </c>
      <c r="B1436" t="s">
        <v>16992</v>
      </c>
      <c r="C1436">
        <v>1</v>
      </c>
      <c r="D1436" t="s">
        <v>3</v>
      </c>
      <c r="E1436" t="s">
        <v>10</v>
      </c>
      <c r="F1436" s="2">
        <v>175.93001001000002</v>
      </c>
      <c r="G1436" s="2">
        <v>538.1388541482354</v>
      </c>
      <c r="H1436" s="2">
        <v>126.57414826588229</v>
      </c>
      <c r="I1436">
        <v>3.0588235294117645</v>
      </c>
    </row>
    <row r="1437" spans="1:9" x14ac:dyDescent="0.25">
      <c r="A1437" t="s">
        <v>2</v>
      </c>
      <c r="B1437" t="s">
        <v>16993</v>
      </c>
      <c r="C1437">
        <v>1</v>
      </c>
      <c r="D1437" t="s">
        <v>10</v>
      </c>
      <c r="E1437" t="s">
        <v>3</v>
      </c>
      <c r="F1437" s="2">
        <v>922.03002001999994</v>
      </c>
      <c r="G1437" s="2">
        <v>2820.3271200611762</v>
      </c>
      <c r="H1437" s="2">
        <v>512.16005173411668</v>
      </c>
      <c r="I1437">
        <v>3.0588235294117645</v>
      </c>
    </row>
    <row r="1438" spans="1:9" x14ac:dyDescent="0.25">
      <c r="A1438" t="s">
        <v>2</v>
      </c>
      <c r="B1438" t="s">
        <v>16994</v>
      </c>
      <c r="C1438">
        <v>1</v>
      </c>
      <c r="D1438" t="s">
        <v>3</v>
      </c>
      <c r="E1438" t="s">
        <v>10</v>
      </c>
      <c r="F1438" s="2">
        <v>1929.0820300099999</v>
      </c>
      <c r="G1438" s="2">
        <v>5900.7215035600002</v>
      </c>
      <c r="H1438" s="2">
        <v>1343.3679694423529</v>
      </c>
      <c r="I1438">
        <v>3.0588235294117645</v>
      </c>
    </row>
    <row r="1439" spans="1:9" x14ac:dyDescent="0.25">
      <c r="A1439" t="s">
        <v>2</v>
      </c>
      <c r="B1439" t="s">
        <v>16995</v>
      </c>
      <c r="C1439">
        <v>1</v>
      </c>
      <c r="D1439" t="s">
        <v>10</v>
      </c>
      <c r="E1439" t="s">
        <v>3</v>
      </c>
      <c r="F1439" s="2">
        <v>168.63002001999999</v>
      </c>
      <c r="G1439" s="2">
        <v>515.80947300235289</v>
      </c>
      <c r="H1439" s="2">
        <v>22.32938114588244</v>
      </c>
      <c r="I1439">
        <v>3.0588235294117645</v>
      </c>
    </row>
    <row r="1440" spans="1:9" x14ac:dyDescent="0.25">
      <c r="A1440" t="s">
        <v>2176</v>
      </c>
      <c r="B1440" t="s">
        <v>16996</v>
      </c>
      <c r="C1440">
        <v>1</v>
      </c>
      <c r="D1440" t="s">
        <v>3</v>
      </c>
      <c r="E1440" t="s">
        <v>10</v>
      </c>
      <c r="F1440" s="2">
        <v>4132.5017200399998</v>
      </c>
      <c r="G1440" s="2">
        <v>12640.593496592941</v>
      </c>
      <c r="H1440" s="2">
        <v>2491.6208660047082</v>
      </c>
      <c r="I1440">
        <v>12.235294117647058</v>
      </c>
    </row>
    <row r="1441" spans="1:9" x14ac:dyDescent="0.25">
      <c r="A1441" t="s">
        <v>2</v>
      </c>
      <c r="B1441" t="s">
        <v>16997</v>
      </c>
      <c r="C1441">
        <v>1</v>
      </c>
      <c r="D1441" t="s">
        <v>6</v>
      </c>
      <c r="E1441" t="s">
        <v>3</v>
      </c>
      <c r="F1441" s="2">
        <v>997.90006008</v>
      </c>
      <c r="G1441" s="2">
        <v>3052.4001837741175</v>
      </c>
      <c r="H1441" s="2">
        <v>206.4536421694113</v>
      </c>
      <c r="I1441">
        <v>6.117647058823529</v>
      </c>
    </row>
    <row r="1442" spans="1:9" x14ac:dyDescent="0.25">
      <c r="A1442" t="s">
        <v>2</v>
      </c>
      <c r="B1442" t="s">
        <v>16998</v>
      </c>
      <c r="C1442">
        <v>1</v>
      </c>
      <c r="D1442" t="s">
        <v>3</v>
      </c>
      <c r="E1442" t="s">
        <v>10</v>
      </c>
      <c r="F1442" s="2">
        <v>520.37741001999996</v>
      </c>
      <c r="G1442" s="2">
        <v>1591.7426659435293</v>
      </c>
      <c r="H1442" s="2">
        <v>207.09039770823534</v>
      </c>
      <c r="I1442">
        <v>6.117647058823529</v>
      </c>
    </row>
    <row r="1443" spans="1:9" x14ac:dyDescent="0.25">
      <c r="A1443" t="s">
        <v>2</v>
      </c>
      <c r="B1443" t="s">
        <v>16999</v>
      </c>
      <c r="C1443">
        <v>1</v>
      </c>
      <c r="D1443" t="s">
        <v>10</v>
      </c>
      <c r="E1443" t="s">
        <v>3</v>
      </c>
      <c r="F1443" s="2">
        <v>1781.4900400399999</v>
      </c>
      <c r="G1443" s="2">
        <v>5449.2636518870586</v>
      </c>
      <c r="H1443" s="2">
        <v>650.47163993882339</v>
      </c>
      <c r="I1443">
        <v>6.117647058823529</v>
      </c>
    </row>
    <row r="1444" spans="1:9" x14ac:dyDescent="0.25">
      <c r="A1444" t="s">
        <v>2182</v>
      </c>
      <c r="B1444" t="s">
        <v>17000</v>
      </c>
      <c r="C1444">
        <v>1</v>
      </c>
      <c r="D1444" t="s">
        <v>10</v>
      </c>
      <c r="E1444" t="s">
        <v>3</v>
      </c>
      <c r="F1444" s="2">
        <v>3961.4900800800001</v>
      </c>
      <c r="G1444" s="2">
        <v>12117.49906848</v>
      </c>
      <c r="H1444" s="2">
        <v>1151.5036916423524</v>
      </c>
      <c r="I1444">
        <v>12.235294117647058</v>
      </c>
    </row>
    <row r="1445" spans="1:9" x14ac:dyDescent="0.25">
      <c r="A1445" t="s">
        <v>15009</v>
      </c>
      <c r="B1445" t="s">
        <v>17001</v>
      </c>
      <c r="C1445">
        <v>1</v>
      </c>
      <c r="D1445" t="s">
        <v>3</v>
      </c>
      <c r="E1445" t="s">
        <v>3</v>
      </c>
      <c r="F1445" s="2">
        <v>153.23004005000001</v>
      </c>
      <c r="G1445" s="2">
        <v>468.70365191764711</v>
      </c>
      <c r="H1445" s="2">
        <v>135.06112928941181</v>
      </c>
      <c r="I1445">
        <v>3.0588235294117645</v>
      </c>
    </row>
    <row r="1446" spans="1:9" x14ac:dyDescent="0.25">
      <c r="A1446" t="s">
        <v>2168</v>
      </c>
      <c r="B1446" t="s">
        <v>17002</v>
      </c>
      <c r="C1446">
        <v>1</v>
      </c>
      <c r="D1446" t="s">
        <v>10</v>
      </c>
      <c r="E1446" t="s">
        <v>3</v>
      </c>
      <c r="F1446" s="2">
        <v>137.24002002</v>
      </c>
      <c r="G1446" s="2">
        <v>419.79300241411761</v>
      </c>
      <c r="H1446" s="2">
        <v>55.167595263529492</v>
      </c>
      <c r="I1446">
        <v>3.0588235294117645</v>
      </c>
    </row>
    <row r="1447" spans="1:9" x14ac:dyDescent="0.25">
      <c r="A1447" t="s">
        <v>2</v>
      </c>
      <c r="B1447" t="s">
        <v>17003</v>
      </c>
      <c r="C1447">
        <v>1</v>
      </c>
      <c r="D1447" t="s">
        <v>3</v>
      </c>
      <c r="E1447" t="s">
        <v>10</v>
      </c>
      <c r="F1447" s="2">
        <v>2980.0446601600006</v>
      </c>
      <c r="G1447" s="2">
        <v>9115.430725195296</v>
      </c>
      <c r="H1447" s="2">
        <v>467.86437225411271</v>
      </c>
      <c r="I1447">
        <v>48.941176470588232</v>
      </c>
    </row>
    <row r="1448" spans="1:9" x14ac:dyDescent="0.25">
      <c r="A1448" t="s">
        <v>2168</v>
      </c>
      <c r="B1448" t="s">
        <v>17004</v>
      </c>
      <c r="C1448">
        <v>1</v>
      </c>
      <c r="D1448" t="s">
        <v>3</v>
      </c>
      <c r="E1448" t="s">
        <v>10</v>
      </c>
      <c r="F1448" s="2">
        <v>1743.6549400900003</v>
      </c>
      <c r="G1448" s="2">
        <v>5333.532757922354</v>
      </c>
      <c r="H1448" s="2">
        <v>863.27720498117526</v>
      </c>
      <c r="I1448">
        <v>27.529411764705884</v>
      </c>
    </row>
    <row r="1449" spans="1:9" x14ac:dyDescent="0.25">
      <c r="A1449" t="s">
        <v>2176</v>
      </c>
      <c r="B1449" t="s">
        <v>17005</v>
      </c>
      <c r="C1449">
        <v>1</v>
      </c>
      <c r="D1449" t="s">
        <v>6</v>
      </c>
      <c r="E1449" t="s">
        <v>10</v>
      </c>
      <c r="F1449" s="2">
        <v>452.46003003999994</v>
      </c>
      <c r="G1449" s="2">
        <v>1383.9953860047058</v>
      </c>
      <c r="H1449" s="2">
        <v>155.69408699764736</v>
      </c>
      <c r="I1449">
        <v>3.0588235294117645</v>
      </c>
    </row>
    <row r="1450" spans="1:9" x14ac:dyDescent="0.25">
      <c r="A1450" t="s">
        <v>2</v>
      </c>
      <c r="B1450" t="s">
        <v>17006</v>
      </c>
      <c r="C1450">
        <v>1</v>
      </c>
      <c r="D1450" t="s">
        <v>6</v>
      </c>
      <c r="E1450" t="s">
        <v>10</v>
      </c>
      <c r="F1450" s="2">
        <v>427.42009012000011</v>
      </c>
      <c r="G1450" s="2">
        <v>1307.4026286023534</v>
      </c>
      <c r="H1450" s="2">
        <v>382.50579040470546</v>
      </c>
      <c r="I1450">
        <v>9.1764705882352953</v>
      </c>
    </row>
    <row r="1451" spans="1:9" x14ac:dyDescent="0.25">
      <c r="A1451" t="s">
        <v>15009</v>
      </c>
      <c r="B1451" t="s">
        <v>17007</v>
      </c>
      <c r="C1451">
        <v>1</v>
      </c>
      <c r="D1451" t="s">
        <v>3</v>
      </c>
      <c r="E1451" t="s">
        <v>4</v>
      </c>
      <c r="F1451" s="2">
        <v>133.93007011</v>
      </c>
      <c r="G1451" s="2">
        <v>409.66844974823528</v>
      </c>
      <c r="H1451" s="2">
        <v>59.035202169411797</v>
      </c>
      <c r="I1451">
        <v>3.0588235294117645</v>
      </c>
    </row>
    <row r="1452" spans="1:9" x14ac:dyDescent="0.25">
      <c r="A1452" t="s">
        <v>2176</v>
      </c>
      <c r="B1452" t="s">
        <v>17008</v>
      </c>
      <c r="C1452">
        <v>1</v>
      </c>
      <c r="D1452" t="s">
        <v>10</v>
      </c>
      <c r="E1452" t="s">
        <v>3</v>
      </c>
      <c r="F1452" s="2">
        <v>3044.7702202200003</v>
      </c>
      <c r="G1452" s="2">
        <v>9313.414791261177</v>
      </c>
      <c r="H1452" s="2">
        <v>1033.128719663528</v>
      </c>
      <c r="I1452">
        <v>33.647058823529413</v>
      </c>
    </row>
    <row r="1453" spans="1:9" x14ac:dyDescent="0.25">
      <c r="A1453" t="s">
        <v>2175</v>
      </c>
      <c r="B1453" t="s">
        <v>17009</v>
      </c>
      <c r="C1453">
        <v>1</v>
      </c>
      <c r="D1453" t="s">
        <v>10</v>
      </c>
      <c r="E1453" t="s">
        <v>3</v>
      </c>
      <c r="F1453" s="2">
        <v>1155.0200600600001</v>
      </c>
      <c r="G1453" s="2">
        <v>3533.0025366541181</v>
      </c>
      <c r="H1453" s="2">
        <v>1122.8779057905874</v>
      </c>
      <c r="I1453">
        <v>9.1764705882352953</v>
      </c>
    </row>
    <row r="1454" spans="1:9" x14ac:dyDescent="0.25">
      <c r="A1454" t="s">
        <v>2</v>
      </c>
      <c r="B1454" t="s">
        <v>17010</v>
      </c>
      <c r="C1454">
        <v>1</v>
      </c>
      <c r="D1454" t="s">
        <v>3</v>
      </c>
      <c r="E1454" t="s">
        <v>10</v>
      </c>
      <c r="F1454" s="2">
        <v>199.93001001000002</v>
      </c>
      <c r="G1454" s="2">
        <v>611.5506188541176</v>
      </c>
      <c r="H1454" s="2">
        <v>53.498854148235182</v>
      </c>
      <c r="I1454">
        <v>3.0588235294117645</v>
      </c>
    </row>
    <row r="1455" spans="1:9" x14ac:dyDescent="0.25">
      <c r="A1455" t="s">
        <v>2175</v>
      </c>
      <c r="B1455" t="s">
        <v>17011</v>
      </c>
      <c r="C1455">
        <v>1</v>
      </c>
      <c r="D1455" t="s">
        <v>3</v>
      </c>
      <c r="E1455" t="s">
        <v>10</v>
      </c>
      <c r="F1455" s="2">
        <v>3627.81766006</v>
      </c>
      <c r="G1455" s="2">
        <v>11096.854019007058</v>
      </c>
      <c r="H1455" s="2">
        <v>573.29223077176903</v>
      </c>
      <c r="I1455">
        <v>18.352941176470591</v>
      </c>
    </row>
    <row r="1456" spans="1:9" x14ac:dyDescent="0.25">
      <c r="A1456" t="s">
        <v>2</v>
      </c>
      <c r="B1456" t="s">
        <v>17012</v>
      </c>
      <c r="C1456">
        <v>1</v>
      </c>
      <c r="D1456" t="s">
        <v>3</v>
      </c>
      <c r="E1456" t="s">
        <v>10</v>
      </c>
      <c r="F1456" s="2">
        <v>1355.48291004</v>
      </c>
      <c r="G1456" s="2">
        <v>4146.1830189458815</v>
      </c>
      <c r="H1456" s="2">
        <v>1719.8454612988246</v>
      </c>
      <c r="I1456">
        <v>12.235294117647058</v>
      </c>
    </row>
    <row r="1457" spans="1:9" x14ac:dyDescent="0.25">
      <c r="A1457" t="s">
        <v>2182</v>
      </c>
      <c r="B1457" t="s">
        <v>17013</v>
      </c>
      <c r="C1457">
        <v>1</v>
      </c>
      <c r="D1457" t="s">
        <v>3</v>
      </c>
      <c r="E1457" t="s">
        <v>10</v>
      </c>
      <c r="F1457" s="2">
        <v>1291.3210200199999</v>
      </c>
      <c r="G1457" s="2">
        <v>3949.9231200611757</v>
      </c>
      <c r="H1457" s="2">
        <v>1165.7452377082357</v>
      </c>
      <c r="I1457">
        <v>6.117647058823529</v>
      </c>
    </row>
    <row r="1458" spans="1:9" x14ac:dyDescent="0.25">
      <c r="A1458" t="s">
        <v>2</v>
      </c>
      <c r="B1458" t="s">
        <v>17014</v>
      </c>
      <c r="C1458">
        <v>1</v>
      </c>
      <c r="D1458" t="s">
        <v>3</v>
      </c>
      <c r="E1458" t="s">
        <v>10</v>
      </c>
      <c r="F1458" s="2">
        <v>692.94510001000003</v>
      </c>
      <c r="G1458" s="2">
        <v>2119.5967765011765</v>
      </c>
      <c r="H1458" s="2">
        <v>189.75387297176454</v>
      </c>
      <c r="I1458">
        <v>3.0588235294117645</v>
      </c>
    </row>
    <row r="1459" spans="1:9" x14ac:dyDescent="0.25">
      <c r="A1459" t="s">
        <v>2175</v>
      </c>
      <c r="B1459" t="s">
        <v>17015</v>
      </c>
      <c r="C1459">
        <v>1</v>
      </c>
      <c r="D1459" t="s">
        <v>3</v>
      </c>
      <c r="E1459" t="s">
        <v>10</v>
      </c>
      <c r="F1459" s="2">
        <v>596.36808000999997</v>
      </c>
      <c r="G1459" s="2">
        <v>1824.1847153247056</v>
      </c>
      <c r="H1459" s="2">
        <v>128.47652238352975</v>
      </c>
      <c r="I1459">
        <v>3.0588235294117645</v>
      </c>
    </row>
    <row r="1460" spans="1:9" x14ac:dyDescent="0.25">
      <c r="A1460" t="s">
        <v>15009</v>
      </c>
      <c r="B1460" t="s">
        <v>17016</v>
      </c>
      <c r="C1460">
        <v>1</v>
      </c>
      <c r="D1460" t="s">
        <v>3</v>
      </c>
      <c r="E1460" t="s">
        <v>4</v>
      </c>
      <c r="F1460" s="2">
        <v>716.00039001000005</v>
      </c>
      <c r="G1460" s="2">
        <v>2190.1188400305887</v>
      </c>
      <c r="H1460" s="2">
        <v>831.90716482823541</v>
      </c>
      <c r="I1460">
        <v>3.0588235294117645</v>
      </c>
    </row>
    <row r="1461" spans="1:9" x14ac:dyDescent="0.25">
      <c r="A1461" t="s">
        <v>1</v>
      </c>
      <c r="B1461" t="s">
        <v>17017</v>
      </c>
      <c r="C1461">
        <v>1</v>
      </c>
      <c r="D1461" t="s">
        <v>3</v>
      </c>
      <c r="E1461" t="s">
        <v>10</v>
      </c>
      <c r="F1461" s="2">
        <v>134.27559001000003</v>
      </c>
      <c r="G1461" s="2">
        <v>410.72533414823539</v>
      </c>
      <c r="H1461" s="2">
        <v>85.048844736470514</v>
      </c>
      <c r="I1461">
        <v>3.0588235294117645</v>
      </c>
    </row>
    <row r="1462" spans="1:9" x14ac:dyDescent="0.25">
      <c r="A1462" t="s">
        <v>2168</v>
      </c>
      <c r="B1462" t="s">
        <v>17018</v>
      </c>
      <c r="C1462">
        <v>1</v>
      </c>
      <c r="D1462" t="s">
        <v>3</v>
      </c>
      <c r="E1462" t="s">
        <v>14</v>
      </c>
      <c r="F1462" s="2">
        <v>381.36003003000002</v>
      </c>
      <c r="G1462" s="2">
        <v>1166.5130330329412</v>
      </c>
      <c r="H1462" s="2">
        <v>260.42860290352928</v>
      </c>
      <c r="I1462">
        <v>9.1764705882352953</v>
      </c>
    </row>
    <row r="1463" spans="1:9" x14ac:dyDescent="0.25">
      <c r="A1463" t="s">
        <v>2</v>
      </c>
      <c r="B1463" t="s">
        <v>17019</v>
      </c>
      <c r="C1463">
        <v>1</v>
      </c>
      <c r="D1463" t="s">
        <v>10</v>
      </c>
      <c r="E1463" t="s">
        <v>3</v>
      </c>
      <c r="F1463" s="2">
        <v>635.30002001999992</v>
      </c>
      <c r="G1463" s="2">
        <v>1943.2706494729409</v>
      </c>
      <c r="H1463" s="2">
        <v>388.22860467529443</v>
      </c>
      <c r="I1463">
        <v>3.0588235294117645</v>
      </c>
    </row>
    <row r="1464" spans="1:9" x14ac:dyDescent="0.25">
      <c r="A1464" t="s">
        <v>2</v>
      </c>
      <c r="B1464" t="s">
        <v>17020</v>
      </c>
      <c r="C1464">
        <v>1</v>
      </c>
      <c r="D1464" t="s">
        <v>10</v>
      </c>
      <c r="E1464" t="s">
        <v>3</v>
      </c>
      <c r="F1464" s="2">
        <v>661.48002001999998</v>
      </c>
      <c r="G1464" s="2">
        <v>2023.3506494729413</v>
      </c>
      <c r="H1464" s="2">
        <v>648.73285173411762</v>
      </c>
      <c r="I1464">
        <v>3.0588235294117645</v>
      </c>
    </row>
    <row r="1465" spans="1:9" x14ac:dyDescent="0.25">
      <c r="A1465" t="s">
        <v>2182</v>
      </c>
      <c r="B1465" t="s">
        <v>17021</v>
      </c>
      <c r="C1465">
        <v>1</v>
      </c>
      <c r="D1465" t="s">
        <v>3</v>
      </c>
      <c r="E1465" t="s">
        <v>7</v>
      </c>
      <c r="F1465" s="2">
        <v>1308.5509100300001</v>
      </c>
      <c r="G1465" s="2">
        <v>4002.6263130329412</v>
      </c>
      <c r="H1465" s="2">
        <v>1414.2449185647054</v>
      </c>
      <c r="I1465">
        <v>9.1764705882352953</v>
      </c>
    </row>
    <row r="1466" spans="1:9" x14ac:dyDescent="0.25">
      <c r="A1466" t="s">
        <v>2</v>
      </c>
      <c r="B1466" t="s">
        <v>17022</v>
      </c>
      <c r="C1466">
        <v>1</v>
      </c>
      <c r="D1466" t="s">
        <v>3</v>
      </c>
      <c r="E1466" t="s">
        <v>10</v>
      </c>
      <c r="F1466" s="2">
        <v>410.44869002000002</v>
      </c>
      <c r="G1466" s="2">
        <v>1255.4901106494119</v>
      </c>
      <c r="H1466" s="2">
        <v>181.54530594352937</v>
      </c>
      <c r="I1466">
        <v>6.117647058823529</v>
      </c>
    </row>
    <row r="1467" spans="1:9" x14ac:dyDescent="0.25">
      <c r="A1467" t="s">
        <v>2182</v>
      </c>
      <c r="B1467" t="s">
        <v>17023</v>
      </c>
      <c r="C1467">
        <v>1</v>
      </c>
      <c r="D1467" t="s">
        <v>3</v>
      </c>
      <c r="E1467" t="s">
        <v>10</v>
      </c>
      <c r="F1467" s="2">
        <v>192.91503001000001</v>
      </c>
      <c r="G1467" s="2">
        <v>590.09303297176473</v>
      </c>
      <c r="H1467" s="2">
        <v>71.744675324705852</v>
      </c>
      <c r="I1467">
        <v>3.0588235294117645</v>
      </c>
    </row>
    <row r="1468" spans="1:9" x14ac:dyDescent="0.25">
      <c r="A1468" t="s">
        <v>2</v>
      </c>
      <c r="B1468" t="s">
        <v>17024</v>
      </c>
      <c r="C1468">
        <v>1</v>
      </c>
      <c r="D1468" t="s">
        <v>10</v>
      </c>
      <c r="E1468" t="s">
        <v>3</v>
      </c>
      <c r="F1468" s="2">
        <v>159.49002002</v>
      </c>
      <c r="G1468" s="2">
        <v>487.85182594352938</v>
      </c>
      <c r="H1468" s="2">
        <v>50.287028204705926</v>
      </c>
      <c r="I1468">
        <v>3.0588235294117645</v>
      </c>
    </row>
    <row r="1469" spans="1:9" x14ac:dyDescent="0.25">
      <c r="A1469" t="s">
        <v>15009</v>
      </c>
      <c r="B1469" t="s">
        <v>17025</v>
      </c>
      <c r="C1469">
        <v>1</v>
      </c>
      <c r="D1469" t="s">
        <v>3</v>
      </c>
      <c r="E1469" t="s">
        <v>3</v>
      </c>
      <c r="F1469" s="2">
        <v>197.13002001999999</v>
      </c>
      <c r="G1469" s="2">
        <v>602.98594359058825</v>
      </c>
      <c r="H1469" s="2">
        <v>4.9440376164706565</v>
      </c>
      <c r="I1469">
        <v>3.0588235294117645</v>
      </c>
    </row>
    <row r="1470" spans="1:9" x14ac:dyDescent="0.25">
      <c r="A1470" t="s">
        <v>2175</v>
      </c>
      <c r="B1470" t="s">
        <v>17026</v>
      </c>
      <c r="C1470">
        <v>1</v>
      </c>
      <c r="D1470" t="s">
        <v>7</v>
      </c>
      <c r="E1470" t="s">
        <v>10</v>
      </c>
      <c r="F1470" s="2">
        <v>280.41007010999994</v>
      </c>
      <c r="G1470" s="2">
        <v>857.7249203364704</v>
      </c>
      <c r="H1470" s="2">
        <v>42.792787960000197</v>
      </c>
      <c r="I1470">
        <v>3.0588235294117645</v>
      </c>
    </row>
    <row r="1471" spans="1:9" x14ac:dyDescent="0.25">
      <c r="A1471" t="s">
        <v>2</v>
      </c>
      <c r="B1471" t="s">
        <v>17027</v>
      </c>
      <c r="C1471">
        <v>1</v>
      </c>
      <c r="D1471" t="s">
        <v>3</v>
      </c>
      <c r="E1471" t="s">
        <v>10</v>
      </c>
      <c r="F1471" s="2">
        <v>333.62914000999996</v>
      </c>
      <c r="G1471" s="2">
        <v>1020.51266356</v>
      </c>
      <c r="H1471" s="2">
        <v>235.74622120705914</v>
      </c>
      <c r="I1471">
        <v>3.0588235294117645</v>
      </c>
    </row>
    <row r="1472" spans="1:9" x14ac:dyDescent="0.25">
      <c r="A1472" t="s">
        <v>2182</v>
      </c>
      <c r="B1472" t="s">
        <v>17817</v>
      </c>
      <c r="C1472">
        <v>1</v>
      </c>
      <c r="D1472" t="s">
        <v>10</v>
      </c>
      <c r="E1472" t="s">
        <v>3</v>
      </c>
      <c r="F1472" s="2">
        <v>1177.1400400399998</v>
      </c>
      <c r="G1472" s="2">
        <v>3600.6636518870582</v>
      </c>
      <c r="H1472" s="2">
        <v>1909.7021717035298</v>
      </c>
      <c r="I1472">
        <v>6.117647058823529</v>
      </c>
    </row>
    <row r="1473" spans="1:9" x14ac:dyDescent="0.25">
      <c r="A1473" t="s">
        <v>2</v>
      </c>
      <c r="B1473" t="s">
        <v>17028</v>
      </c>
      <c r="C1473">
        <v>1</v>
      </c>
      <c r="D1473" t="s">
        <v>3</v>
      </c>
      <c r="E1473" t="s">
        <v>10</v>
      </c>
      <c r="F1473" s="2">
        <v>1551.8184900399999</v>
      </c>
      <c r="G1473" s="2">
        <v>4746.7389107105882</v>
      </c>
      <c r="H1473" s="2">
        <v>162.30604012235381</v>
      </c>
      <c r="I1473">
        <v>12.235294117647058</v>
      </c>
    </row>
    <row r="1474" spans="1:9" x14ac:dyDescent="0.25">
      <c r="A1474" t="s">
        <v>2</v>
      </c>
      <c r="B1474" t="s">
        <v>17029</v>
      </c>
      <c r="C1474">
        <v>1</v>
      </c>
      <c r="D1474" t="s">
        <v>10</v>
      </c>
      <c r="E1474" t="s">
        <v>3</v>
      </c>
      <c r="F1474" s="2">
        <v>277.81002002000002</v>
      </c>
      <c r="G1474" s="2">
        <v>849.77182594352939</v>
      </c>
      <c r="H1474" s="2">
        <v>182.92501879294102</v>
      </c>
      <c r="I1474">
        <v>3.0588235294117645</v>
      </c>
    </row>
    <row r="1475" spans="1:9" x14ac:dyDescent="0.25">
      <c r="A1475" t="s">
        <v>2177</v>
      </c>
      <c r="B1475" t="s">
        <v>17030</v>
      </c>
      <c r="C1475">
        <v>1</v>
      </c>
      <c r="D1475" t="s">
        <v>7</v>
      </c>
      <c r="E1475" t="s">
        <v>4</v>
      </c>
      <c r="F1475" s="2">
        <v>150.55007010999998</v>
      </c>
      <c r="G1475" s="2">
        <v>460.50609680705878</v>
      </c>
      <c r="H1475" s="2">
        <v>31.261084522353112</v>
      </c>
      <c r="I1475">
        <v>3.0588235294117645</v>
      </c>
    </row>
    <row r="1476" spans="1:9" x14ac:dyDescent="0.25">
      <c r="A1476" t="s">
        <v>2</v>
      </c>
      <c r="B1476" t="s">
        <v>17031</v>
      </c>
      <c r="C1476">
        <v>1</v>
      </c>
      <c r="D1476" t="s">
        <v>3</v>
      </c>
      <c r="E1476" t="s">
        <v>10</v>
      </c>
      <c r="F1476" s="2">
        <v>3185.8926300500002</v>
      </c>
      <c r="G1476" s="2">
        <v>9745.0833389764721</v>
      </c>
      <c r="H1476" s="2">
        <v>441.9310848588234</v>
      </c>
      <c r="I1476">
        <v>15.294117647058824</v>
      </c>
    </row>
    <row r="1477" spans="1:9" x14ac:dyDescent="0.25">
      <c r="A1477" t="s">
        <v>2</v>
      </c>
      <c r="B1477" t="s">
        <v>17032</v>
      </c>
      <c r="C1477">
        <v>1</v>
      </c>
      <c r="D1477" t="s">
        <v>10</v>
      </c>
      <c r="E1477" t="s">
        <v>3</v>
      </c>
      <c r="F1477" s="2">
        <v>863.16002001999993</v>
      </c>
      <c r="G1477" s="2">
        <v>2640.2541788847057</v>
      </c>
      <c r="H1477" s="2">
        <v>76.706698792941424</v>
      </c>
      <c r="I1477">
        <v>3.0588235294117645</v>
      </c>
    </row>
    <row r="1478" spans="1:9" x14ac:dyDescent="0.25">
      <c r="A1478" t="s">
        <v>2175</v>
      </c>
      <c r="B1478" t="s">
        <v>17033</v>
      </c>
      <c r="C1478">
        <v>1</v>
      </c>
      <c r="D1478" t="s">
        <v>7</v>
      </c>
      <c r="E1478" t="s">
        <v>10</v>
      </c>
      <c r="F1478" s="2">
        <v>133.93007011</v>
      </c>
      <c r="G1478" s="2">
        <v>409.66844974823528</v>
      </c>
      <c r="H1478" s="2">
        <v>51.510435018823536</v>
      </c>
      <c r="I1478">
        <v>3.0588235294117645</v>
      </c>
    </row>
    <row r="1479" spans="1:9" x14ac:dyDescent="0.25">
      <c r="A1479" t="s">
        <v>2174</v>
      </c>
      <c r="B1479" t="s">
        <v>17034</v>
      </c>
      <c r="C1479">
        <v>1</v>
      </c>
      <c r="D1479" t="s">
        <v>4</v>
      </c>
      <c r="E1479" t="s">
        <v>10</v>
      </c>
      <c r="F1479" s="2">
        <v>7628.2606007500017</v>
      </c>
      <c r="G1479" s="2">
        <v>23333.503014058828</v>
      </c>
      <c r="H1479" s="2">
        <v>3748.5261397999934</v>
      </c>
      <c r="I1479">
        <v>45.882352941176471</v>
      </c>
    </row>
    <row r="1480" spans="1:9" x14ac:dyDescent="0.25">
      <c r="A1480" t="s">
        <v>2175</v>
      </c>
      <c r="B1480" t="s">
        <v>17035</v>
      </c>
      <c r="C1480">
        <v>1</v>
      </c>
      <c r="D1480" t="s">
        <v>3</v>
      </c>
      <c r="E1480" t="s">
        <v>10</v>
      </c>
      <c r="F1480" s="2">
        <v>323.22641001</v>
      </c>
      <c r="G1480" s="2">
        <v>988.69254826588235</v>
      </c>
      <c r="H1480" s="2">
        <v>319.29104238352954</v>
      </c>
      <c r="I1480">
        <v>3.0588235294117645</v>
      </c>
    </row>
    <row r="1481" spans="1:9" x14ac:dyDescent="0.25">
      <c r="A1481" t="s">
        <v>2182</v>
      </c>
      <c r="B1481" t="s">
        <v>17036</v>
      </c>
      <c r="C1481">
        <v>1</v>
      </c>
      <c r="D1481" t="s">
        <v>7</v>
      </c>
      <c r="E1481" t="s">
        <v>3</v>
      </c>
      <c r="F1481" s="2">
        <v>347.06014021999994</v>
      </c>
      <c r="G1481" s="2">
        <v>1061.5957230258823</v>
      </c>
      <c r="H1481" s="2">
        <v>14.681985270588537</v>
      </c>
      <c r="I1481">
        <v>6.117647058823529</v>
      </c>
    </row>
    <row r="1482" spans="1:9" x14ac:dyDescent="0.25">
      <c r="A1482" t="s">
        <v>15009</v>
      </c>
      <c r="B1482" t="s">
        <v>17037</v>
      </c>
      <c r="C1482">
        <v>1</v>
      </c>
      <c r="D1482" t="s">
        <v>3</v>
      </c>
      <c r="E1482" t="s">
        <v>4</v>
      </c>
      <c r="F1482" s="2">
        <v>2221.6865600199999</v>
      </c>
      <c r="G1482" s="2">
        <v>6795.7471247670592</v>
      </c>
      <c r="H1482" s="2">
        <v>967.4554731858824</v>
      </c>
      <c r="I1482">
        <v>6.117647058823529</v>
      </c>
    </row>
    <row r="1483" spans="1:9" x14ac:dyDescent="0.25">
      <c r="A1483" t="s">
        <v>2</v>
      </c>
      <c r="B1483" t="s">
        <v>17038</v>
      </c>
      <c r="C1483">
        <v>1</v>
      </c>
      <c r="D1483" t="s">
        <v>3</v>
      </c>
      <c r="E1483" t="s">
        <v>10</v>
      </c>
      <c r="F1483" s="2">
        <v>617.6335100199999</v>
      </c>
      <c r="G1483" s="2">
        <v>1889.2319130023527</v>
      </c>
      <c r="H1483" s="2">
        <v>74.899974178823982</v>
      </c>
      <c r="I1483">
        <v>6.117647058823529</v>
      </c>
    </row>
    <row r="1484" spans="1:9" x14ac:dyDescent="0.25">
      <c r="A1484" t="s">
        <v>2</v>
      </c>
      <c r="B1484" t="s">
        <v>17039</v>
      </c>
      <c r="C1484">
        <v>1</v>
      </c>
      <c r="D1484" t="s">
        <v>10</v>
      </c>
      <c r="E1484" t="s">
        <v>3</v>
      </c>
      <c r="F1484" s="2">
        <v>354.48002002000004</v>
      </c>
      <c r="G1484" s="2">
        <v>1084.2918259435296</v>
      </c>
      <c r="H1484" s="2">
        <v>100.84350820470571</v>
      </c>
      <c r="I1484">
        <v>3.0588235294117645</v>
      </c>
    </row>
    <row r="1485" spans="1:9" x14ac:dyDescent="0.25">
      <c r="A1485" t="s">
        <v>2</v>
      </c>
      <c r="B1485" t="s">
        <v>17040</v>
      </c>
      <c r="C1485">
        <v>1</v>
      </c>
      <c r="D1485" t="s">
        <v>3</v>
      </c>
      <c r="E1485" t="s">
        <v>10</v>
      </c>
      <c r="F1485" s="2">
        <v>267.69670001000003</v>
      </c>
      <c r="G1485" s="2">
        <v>818.83696473647069</v>
      </c>
      <c r="H1485" s="2">
        <v>304.21015532470597</v>
      </c>
      <c r="I1485">
        <v>3.0588235294117645</v>
      </c>
    </row>
    <row r="1486" spans="1:9" x14ac:dyDescent="0.25">
      <c r="A1486" t="s">
        <v>2</v>
      </c>
      <c r="B1486" t="s">
        <v>17041</v>
      </c>
      <c r="C1486">
        <v>1</v>
      </c>
      <c r="D1486" t="s">
        <v>6</v>
      </c>
      <c r="E1486" t="s">
        <v>10</v>
      </c>
      <c r="F1486" s="2">
        <v>233.96003004000002</v>
      </c>
      <c r="G1486" s="2">
        <v>715.64244482823528</v>
      </c>
      <c r="H1486" s="2">
        <v>163.12702817411773</v>
      </c>
      <c r="I1486">
        <v>3.0588235294117645</v>
      </c>
    </row>
    <row r="1487" spans="1:9" x14ac:dyDescent="0.25">
      <c r="A1487" t="s">
        <v>2175</v>
      </c>
      <c r="B1487" t="s">
        <v>17042</v>
      </c>
      <c r="C1487">
        <v>1</v>
      </c>
      <c r="D1487" t="s">
        <v>6</v>
      </c>
      <c r="E1487" t="s">
        <v>4</v>
      </c>
      <c r="F1487" s="2">
        <v>151.81003004000002</v>
      </c>
      <c r="G1487" s="2">
        <v>464.36009188705884</v>
      </c>
      <c r="H1487" s="2">
        <v>9.1459129717646803</v>
      </c>
      <c r="I1487">
        <v>3.0588235294117645</v>
      </c>
    </row>
    <row r="1488" spans="1:9" x14ac:dyDescent="0.25">
      <c r="A1488" t="s">
        <v>2176</v>
      </c>
      <c r="B1488" t="s">
        <v>17043</v>
      </c>
      <c r="C1488">
        <v>1</v>
      </c>
      <c r="D1488" t="s">
        <v>3</v>
      </c>
      <c r="E1488" t="s">
        <v>7</v>
      </c>
      <c r="F1488" s="2">
        <v>214.54750001000002</v>
      </c>
      <c r="G1488" s="2">
        <v>656.26294120705882</v>
      </c>
      <c r="H1488" s="2">
        <v>200.45256736470583</v>
      </c>
      <c r="I1488">
        <v>3.0588235294117645</v>
      </c>
    </row>
    <row r="1489" spans="1:9" x14ac:dyDescent="0.25">
      <c r="A1489" t="s">
        <v>2</v>
      </c>
      <c r="B1489" t="s">
        <v>17044</v>
      </c>
      <c r="C1489">
        <v>1</v>
      </c>
      <c r="D1489" t="s">
        <v>6</v>
      </c>
      <c r="E1489" t="s">
        <v>10</v>
      </c>
      <c r="F1489" s="2">
        <v>738.33012015999998</v>
      </c>
      <c r="G1489" s="2">
        <v>2258.4215440188232</v>
      </c>
      <c r="H1489" s="2">
        <v>332.40223034352977</v>
      </c>
      <c r="I1489">
        <v>12.235294117647058</v>
      </c>
    </row>
    <row r="1490" spans="1:9" x14ac:dyDescent="0.25">
      <c r="A1490" t="s">
        <v>2174</v>
      </c>
      <c r="B1490" t="s">
        <v>17045</v>
      </c>
      <c r="C1490">
        <v>1</v>
      </c>
      <c r="D1490" t="s">
        <v>10</v>
      </c>
      <c r="E1490" t="s">
        <v>3</v>
      </c>
      <c r="F1490" s="2">
        <v>392.94004003999999</v>
      </c>
      <c r="G1490" s="2">
        <v>1201.934240122353</v>
      </c>
      <c r="H1490" s="2">
        <v>263.99372229176475</v>
      </c>
      <c r="I1490">
        <v>6.117647058823529</v>
      </c>
    </row>
    <row r="1491" spans="1:9" x14ac:dyDescent="0.25">
      <c r="A1491" t="s">
        <v>2</v>
      </c>
      <c r="B1491" t="s">
        <v>17046</v>
      </c>
      <c r="C1491">
        <v>1</v>
      </c>
      <c r="D1491" t="s">
        <v>3</v>
      </c>
      <c r="E1491" t="s">
        <v>10</v>
      </c>
      <c r="F1491" s="2">
        <v>382.27365000999998</v>
      </c>
      <c r="G1491" s="2">
        <v>1169.3076353247059</v>
      </c>
      <c r="H1491" s="2">
        <v>627.72066120705881</v>
      </c>
      <c r="I1491">
        <v>3.0588235294117645</v>
      </c>
    </row>
    <row r="1492" spans="1:9" x14ac:dyDescent="0.25">
      <c r="A1492" t="s">
        <v>2176</v>
      </c>
      <c r="B1492" t="s">
        <v>17047</v>
      </c>
      <c r="C1492">
        <v>1</v>
      </c>
      <c r="D1492" t="s">
        <v>4</v>
      </c>
      <c r="E1492" t="s">
        <v>10</v>
      </c>
      <c r="F1492" s="2">
        <v>306.46008010000003</v>
      </c>
      <c r="G1492" s="2">
        <v>937.40730383529421</v>
      </c>
      <c r="H1492" s="2">
        <v>72.708112757646816</v>
      </c>
      <c r="I1492">
        <v>6.117647058823529</v>
      </c>
    </row>
    <row r="1493" spans="1:9" x14ac:dyDescent="0.25">
      <c r="A1493" t="s">
        <v>2182</v>
      </c>
      <c r="B1493" t="s">
        <v>17048</v>
      </c>
      <c r="C1493">
        <v>1</v>
      </c>
      <c r="D1493" t="s">
        <v>10</v>
      </c>
      <c r="E1493" t="s">
        <v>3</v>
      </c>
      <c r="F1493" s="2">
        <v>1886.5700200200001</v>
      </c>
      <c r="G1493" s="2">
        <v>5770.6847671200012</v>
      </c>
      <c r="H1493" s="2">
        <v>1075.2032046752929</v>
      </c>
      <c r="I1493">
        <v>3.0588235294117645</v>
      </c>
    </row>
    <row r="1494" spans="1:9" x14ac:dyDescent="0.25">
      <c r="A1494" t="s">
        <v>1</v>
      </c>
      <c r="B1494" t="s">
        <v>17049</v>
      </c>
      <c r="C1494">
        <v>1</v>
      </c>
      <c r="D1494" t="s">
        <v>10</v>
      </c>
      <c r="E1494" t="s">
        <v>3</v>
      </c>
      <c r="F1494" s="2">
        <v>4016.0301001000007</v>
      </c>
      <c r="G1494" s="2">
        <v>12284.327365011768</v>
      </c>
      <c r="H1494" s="2">
        <v>16990.308613964706</v>
      </c>
      <c r="I1494">
        <v>15.294117647058824</v>
      </c>
    </row>
    <row r="1495" spans="1:9" x14ac:dyDescent="0.25">
      <c r="A1495" t="s">
        <v>2</v>
      </c>
      <c r="B1495" t="s">
        <v>17050</v>
      </c>
      <c r="C1495">
        <v>1</v>
      </c>
      <c r="D1495" t="s">
        <v>10</v>
      </c>
      <c r="E1495" t="s">
        <v>3</v>
      </c>
      <c r="F1495" s="2">
        <v>805.30004004</v>
      </c>
      <c r="G1495" s="2">
        <v>2463.2707107105884</v>
      </c>
      <c r="H1495" s="2">
        <v>853.71238582117655</v>
      </c>
      <c r="I1495">
        <v>6.117647058823529</v>
      </c>
    </row>
    <row r="1496" spans="1:9" x14ac:dyDescent="0.25">
      <c r="A1496" t="s">
        <v>2</v>
      </c>
      <c r="B1496" t="s">
        <v>17051</v>
      </c>
      <c r="C1496">
        <v>1</v>
      </c>
      <c r="D1496" t="s">
        <v>10</v>
      </c>
      <c r="E1496" t="s">
        <v>3</v>
      </c>
      <c r="F1496" s="2">
        <v>674.4400400400001</v>
      </c>
      <c r="G1496" s="2">
        <v>2062.9930636517647</v>
      </c>
      <c r="H1496" s="2">
        <v>518.08719523294064</v>
      </c>
      <c r="I1496">
        <v>6.117647058823529</v>
      </c>
    </row>
    <row r="1497" spans="1:9" x14ac:dyDescent="0.25">
      <c r="A1497" t="s">
        <v>2</v>
      </c>
      <c r="B1497" t="s">
        <v>17052</v>
      </c>
      <c r="C1497">
        <v>1</v>
      </c>
      <c r="D1497" t="s">
        <v>3</v>
      </c>
      <c r="E1497" t="s">
        <v>10</v>
      </c>
      <c r="F1497" s="2">
        <v>175.93001001000002</v>
      </c>
      <c r="G1497" s="2">
        <v>538.1388541482354</v>
      </c>
      <c r="H1497" s="2">
        <v>65.948265912941125</v>
      </c>
      <c r="I1497">
        <v>3.0588235294117645</v>
      </c>
    </row>
    <row r="1498" spans="1:9" x14ac:dyDescent="0.25">
      <c r="A1498" t="s">
        <v>2</v>
      </c>
      <c r="B1498" t="s">
        <v>17053</v>
      </c>
      <c r="C1498">
        <v>1</v>
      </c>
      <c r="D1498" t="s">
        <v>10</v>
      </c>
      <c r="E1498" t="s">
        <v>3</v>
      </c>
      <c r="F1498" s="2">
        <v>208.48002002000001</v>
      </c>
      <c r="G1498" s="2">
        <v>637.70359064941181</v>
      </c>
      <c r="H1498" s="2">
        <v>53.002070557647002</v>
      </c>
      <c r="I1498">
        <v>3.0588235294117645</v>
      </c>
    </row>
    <row r="1499" spans="1:9" x14ac:dyDescent="0.25">
      <c r="A1499" t="s">
        <v>2</v>
      </c>
      <c r="B1499" t="s">
        <v>17054</v>
      </c>
      <c r="C1499">
        <v>1</v>
      </c>
      <c r="D1499" t="s">
        <v>10</v>
      </c>
      <c r="E1499" t="s">
        <v>3</v>
      </c>
      <c r="F1499" s="2">
        <v>807.79002002000004</v>
      </c>
      <c r="G1499" s="2">
        <v>2470.8871200611766</v>
      </c>
      <c r="H1499" s="2">
        <v>1038.151094087058</v>
      </c>
      <c r="I1499">
        <v>3.0588235294117645</v>
      </c>
    </row>
    <row r="1500" spans="1:9" x14ac:dyDescent="0.25">
      <c r="A1500" t="s">
        <v>2176</v>
      </c>
      <c r="B1500" t="s">
        <v>17055</v>
      </c>
      <c r="C1500">
        <v>1</v>
      </c>
      <c r="D1500" t="s">
        <v>3</v>
      </c>
      <c r="E1500" t="s">
        <v>10</v>
      </c>
      <c r="F1500" s="2">
        <v>799.15667002999999</v>
      </c>
      <c r="G1500" s="2">
        <v>2444.4792259741175</v>
      </c>
      <c r="H1500" s="2">
        <v>690.01978126823519</v>
      </c>
      <c r="I1500">
        <v>9.1764705882352953</v>
      </c>
    </row>
    <row r="1501" spans="1:9" x14ac:dyDescent="0.25">
      <c r="A1501" t="s">
        <v>2</v>
      </c>
      <c r="B1501" t="s">
        <v>17056</v>
      </c>
      <c r="C1501">
        <v>1</v>
      </c>
      <c r="D1501" t="s">
        <v>3</v>
      </c>
      <c r="E1501" t="s">
        <v>10</v>
      </c>
      <c r="F1501" s="2">
        <v>175.93001001000002</v>
      </c>
      <c r="G1501" s="2">
        <v>538.1388541482354</v>
      </c>
      <c r="H1501" s="2">
        <v>34.350618854117563</v>
      </c>
      <c r="I1501">
        <v>3.0588235294117645</v>
      </c>
    </row>
    <row r="1502" spans="1:9" x14ac:dyDescent="0.25">
      <c r="A1502" t="s">
        <v>2</v>
      </c>
      <c r="B1502" t="s">
        <v>17057</v>
      </c>
      <c r="C1502">
        <v>1</v>
      </c>
      <c r="D1502" t="s">
        <v>3</v>
      </c>
      <c r="E1502" t="s">
        <v>10</v>
      </c>
      <c r="F1502" s="2">
        <v>169.72614000999999</v>
      </c>
      <c r="G1502" s="2">
        <v>519.16231061882354</v>
      </c>
      <c r="H1502" s="2">
        <v>126.83069179529411</v>
      </c>
      <c r="I1502">
        <v>3.0588235294117645</v>
      </c>
    </row>
    <row r="1503" spans="1:9" x14ac:dyDescent="0.25">
      <c r="A1503" t="s">
        <v>2</v>
      </c>
      <c r="B1503" t="s">
        <v>17058</v>
      </c>
      <c r="C1503">
        <v>1</v>
      </c>
      <c r="D1503" t="s">
        <v>10</v>
      </c>
      <c r="E1503" t="s">
        <v>3</v>
      </c>
      <c r="F1503" s="2">
        <v>778.84004004000008</v>
      </c>
      <c r="G1503" s="2">
        <v>2382.3342401223531</v>
      </c>
      <c r="H1503" s="2">
        <v>245.60318817411735</v>
      </c>
      <c r="I1503">
        <v>6.117647058823529</v>
      </c>
    </row>
    <row r="1504" spans="1:9" x14ac:dyDescent="0.25">
      <c r="A1504" t="s">
        <v>2</v>
      </c>
      <c r="B1504" t="s">
        <v>17059</v>
      </c>
      <c r="C1504">
        <v>1</v>
      </c>
      <c r="D1504" t="s">
        <v>10</v>
      </c>
      <c r="E1504" t="s">
        <v>3</v>
      </c>
      <c r="F1504" s="2">
        <v>308.32002002000002</v>
      </c>
      <c r="G1504" s="2">
        <v>943.09653182588249</v>
      </c>
      <c r="H1504" s="2">
        <v>6.1767740870587016</v>
      </c>
      <c r="I1504">
        <v>3.0588235294117645</v>
      </c>
    </row>
    <row r="1505" spans="1:9" x14ac:dyDescent="0.25">
      <c r="A1505" t="s">
        <v>2176</v>
      </c>
      <c r="B1505" t="s">
        <v>17060</v>
      </c>
      <c r="C1505">
        <v>1</v>
      </c>
      <c r="D1505" t="s">
        <v>10</v>
      </c>
      <c r="E1505" t="s">
        <v>3</v>
      </c>
      <c r="F1505" s="2">
        <v>407.09004003999996</v>
      </c>
      <c r="G1505" s="2">
        <v>1245.2165930635294</v>
      </c>
      <c r="H1505" s="2">
        <v>11.088204644706085</v>
      </c>
      <c r="I1505">
        <v>6.117647058823529</v>
      </c>
    </row>
    <row r="1506" spans="1:9" x14ac:dyDescent="0.25">
      <c r="A1506" t="s">
        <v>2175</v>
      </c>
      <c r="B1506" t="s">
        <v>17061</v>
      </c>
      <c r="C1506">
        <v>1</v>
      </c>
      <c r="D1506" t="s">
        <v>3</v>
      </c>
      <c r="E1506" t="s">
        <v>10</v>
      </c>
      <c r="F1506" s="2">
        <v>1023.8926800199999</v>
      </c>
      <c r="G1506" s="2">
        <v>3131.9070212376469</v>
      </c>
      <c r="H1506" s="2">
        <v>157.7354541788236</v>
      </c>
      <c r="I1506">
        <v>6.117647058823529</v>
      </c>
    </row>
    <row r="1507" spans="1:9" x14ac:dyDescent="0.25">
      <c r="A1507" t="s">
        <v>15009</v>
      </c>
      <c r="B1507" t="s">
        <v>17062</v>
      </c>
      <c r="C1507">
        <v>1</v>
      </c>
      <c r="D1507" t="s">
        <v>3</v>
      </c>
      <c r="E1507" t="s">
        <v>10</v>
      </c>
      <c r="F1507" s="2">
        <v>1078.5670000099999</v>
      </c>
      <c r="G1507" s="2">
        <v>3299.1461176776465</v>
      </c>
      <c r="H1507" s="2">
        <v>894.53159061882366</v>
      </c>
      <c r="I1507">
        <v>3.0588235294117645</v>
      </c>
    </row>
    <row r="1508" spans="1:9" x14ac:dyDescent="0.25">
      <c r="A1508" t="s">
        <v>2177</v>
      </c>
      <c r="B1508" t="s">
        <v>17063</v>
      </c>
      <c r="C1508">
        <v>1</v>
      </c>
      <c r="D1508" t="s">
        <v>7</v>
      </c>
      <c r="E1508" t="s">
        <v>10</v>
      </c>
      <c r="F1508" s="2">
        <v>699.32021033000001</v>
      </c>
      <c r="G1508" s="2">
        <v>2139.0971139505882</v>
      </c>
      <c r="H1508" s="2">
        <v>126.11483446823559</v>
      </c>
      <c r="I1508">
        <v>9.1764705882352953</v>
      </c>
    </row>
    <row r="1509" spans="1:9" x14ac:dyDescent="0.25">
      <c r="A1509" t="s">
        <v>2</v>
      </c>
      <c r="B1509" t="s">
        <v>17064</v>
      </c>
      <c r="C1509">
        <v>1</v>
      </c>
      <c r="D1509" t="s">
        <v>10</v>
      </c>
      <c r="E1509" t="s">
        <v>3</v>
      </c>
      <c r="F1509" s="2">
        <v>273.63002002000002</v>
      </c>
      <c r="G1509" s="2">
        <v>836.98594359058825</v>
      </c>
      <c r="H1509" s="2">
        <v>173.70875291058823</v>
      </c>
      <c r="I1509">
        <v>3.0588235294117645</v>
      </c>
    </row>
    <row r="1510" spans="1:9" x14ac:dyDescent="0.25">
      <c r="A1510" t="s">
        <v>2</v>
      </c>
      <c r="B1510" t="s">
        <v>17065</v>
      </c>
      <c r="C1510">
        <v>1</v>
      </c>
      <c r="D1510" t="s">
        <v>3</v>
      </c>
      <c r="E1510" t="s">
        <v>3</v>
      </c>
      <c r="F1510" s="2">
        <v>1127.5012900099998</v>
      </c>
      <c r="G1510" s="2">
        <v>3448.8274753247051</v>
      </c>
      <c r="H1510" s="2" t="s">
        <v>1013</v>
      </c>
      <c r="I1510">
        <v>3.0588235294117645</v>
      </c>
    </row>
    <row r="1511" spans="1:9" x14ac:dyDescent="0.25">
      <c r="A1511" t="s">
        <v>2</v>
      </c>
      <c r="B1511" t="s">
        <v>17066</v>
      </c>
      <c r="C1511">
        <v>1</v>
      </c>
      <c r="D1511" t="s">
        <v>10</v>
      </c>
      <c r="E1511" t="s">
        <v>3</v>
      </c>
      <c r="F1511" s="2">
        <v>188.59002002</v>
      </c>
      <c r="G1511" s="2">
        <v>576.86359064941178</v>
      </c>
      <c r="H1511" s="2">
        <v>347.81891526352928</v>
      </c>
      <c r="I1511">
        <v>3.0588235294117645</v>
      </c>
    </row>
    <row r="1512" spans="1:9" x14ac:dyDescent="0.25">
      <c r="A1512" t="s">
        <v>2</v>
      </c>
      <c r="B1512" t="s">
        <v>17067</v>
      </c>
      <c r="C1512">
        <v>1</v>
      </c>
      <c r="D1512" t="s">
        <v>3</v>
      </c>
      <c r="E1512" t="s">
        <v>10</v>
      </c>
      <c r="F1512" s="2">
        <v>369.72327000999996</v>
      </c>
      <c r="G1512" s="2">
        <v>1130.9182376776469</v>
      </c>
      <c r="H1512" s="2">
        <v>365.85594120705895</v>
      </c>
      <c r="I1512">
        <v>3.0588235294117645</v>
      </c>
    </row>
    <row r="1513" spans="1:9" x14ac:dyDescent="0.25">
      <c r="A1513" t="s">
        <v>2</v>
      </c>
      <c r="B1513" t="s">
        <v>17068</v>
      </c>
      <c r="C1513">
        <v>1</v>
      </c>
      <c r="D1513" t="s">
        <v>3</v>
      </c>
      <c r="E1513" t="s">
        <v>10</v>
      </c>
      <c r="F1513" s="2">
        <v>175.93001001000002</v>
      </c>
      <c r="G1513" s="2">
        <v>538.1388541482354</v>
      </c>
      <c r="H1513" s="2">
        <v>262.47767767764714</v>
      </c>
      <c r="I1513">
        <v>3.0588235294117645</v>
      </c>
    </row>
    <row r="1514" spans="1:9" x14ac:dyDescent="0.25">
      <c r="A1514" t="s">
        <v>2</v>
      </c>
      <c r="B1514" t="s">
        <v>17069</v>
      </c>
      <c r="C1514">
        <v>1</v>
      </c>
      <c r="D1514" t="s">
        <v>10</v>
      </c>
      <c r="E1514" t="s">
        <v>3</v>
      </c>
      <c r="F1514" s="2">
        <v>374.37002002000003</v>
      </c>
      <c r="G1514" s="2">
        <v>1145.1318259435293</v>
      </c>
      <c r="H1514" s="2">
        <v>197.31066585176464</v>
      </c>
      <c r="I1514">
        <v>3.0588235294117645</v>
      </c>
    </row>
    <row r="1515" spans="1:9" x14ac:dyDescent="0.25">
      <c r="A1515" t="s">
        <v>2175</v>
      </c>
      <c r="B1515" t="s">
        <v>17070</v>
      </c>
      <c r="C1515">
        <v>1</v>
      </c>
      <c r="D1515" t="s">
        <v>3</v>
      </c>
      <c r="E1515" t="s">
        <v>7</v>
      </c>
      <c r="F1515" s="2">
        <v>264.81695000999997</v>
      </c>
      <c r="G1515" s="2">
        <v>810.0283176776469</v>
      </c>
      <c r="H1515" s="2">
        <v>364.6213085411764</v>
      </c>
      <c r="I1515">
        <v>3.0588235294117645</v>
      </c>
    </row>
    <row r="1516" spans="1:9" x14ac:dyDescent="0.25">
      <c r="A1516" t="s">
        <v>2</v>
      </c>
      <c r="B1516" t="s">
        <v>17071</v>
      </c>
      <c r="C1516">
        <v>1</v>
      </c>
      <c r="D1516" t="s">
        <v>3</v>
      </c>
      <c r="E1516" t="s">
        <v>10</v>
      </c>
      <c r="F1516" s="2">
        <v>824.42635002999987</v>
      </c>
      <c r="G1516" s="2">
        <v>2521.7747177388233</v>
      </c>
      <c r="H1516" s="2">
        <v>134.8748777388241</v>
      </c>
      <c r="I1516">
        <v>9.1764705882352953</v>
      </c>
    </row>
    <row r="1517" spans="1:9" x14ac:dyDescent="0.25">
      <c r="A1517" t="s">
        <v>2177</v>
      </c>
      <c r="B1517" t="s">
        <v>17072</v>
      </c>
      <c r="C1517">
        <v>1</v>
      </c>
      <c r="D1517" t="s">
        <v>7</v>
      </c>
      <c r="E1517" t="s">
        <v>4</v>
      </c>
      <c r="F1517" s="2">
        <v>271.70014021999998</v>
      </c>
      <c r="G1517" s="2">
        <v>831.08278184941173</v>
      </c>
      <c r="H1517" s="2">
        <v>106.3245219858825</v>
      </c>
      <c r="I1517">
        <v>6.117647058823529</v>
      </c>
    </row>
    <row r="1518" spans="1:9" x14ac:dyDescent="0.25">
      <c r="A1518" t="s">
        <v>1</v>
      </c>
      <c r="B1518" t="s">
        <v>17073</v>
      </c>
      <c r="C1518">
        <v>1</v>
      </c>
      <c r="D1518" t="s">
        <v>10</v>
      </c>
      <c r="E1518" t="s">
        <v>3</v>
      </c>
      <c r="F1518" s="2">
        <v>337.50002002000002</v>
      </c>
      <c r="G1518" s="2">
        <v>1032.3530024141178</v>
      </c>
      <c r="H1518" s="2">
        <v>1549.781112910588</v>
      </c>
      <c r="I1518">
        <v>3.0588235294117645</v>
      </c>
    </row>
    <row r="1519" spans="1:9" x14ac:dyDescent="0.25">
      <c r="A1519" t="s">
        <v>2176</v>
      </c>
      <c r="B1519" t="s">
        <v>17074</v>
      </c>
      <c r="C1519">
        <v>1</v>
      </c>
      <c r="D1519" t="s">
        <v>10</v>
      </c>
      <c r="E1519" t="s">
        <v>3</v>
      </c>
      <c r="F1519" s="2">
        <v>1906.0500600599999</v>
      </c>
      <c r="G1519" s="2">
        <v>5830.2707719482351</v>
      </c>
      <c r="H1519" s="2">
        <v>1776.3078257905881</v>
      </c>
      <c r="I1519">
        <v>9.1764705882352953</v>
      </c>
    </row>
    <row r="1520" spans="1:9" x14ac:dyDescent="0.25">
      <c r="A1520" t="s">
        <v>2</v>
      </c>
      <c r="B1520" t="s">
        <v>17075</v>
      </c>
      <c r="C1520">
        <v>1</v>
      </c>
      <c r="D1520" t="s">
        <v>10</v>
      </c>
      <c r="E1520" t="s">
        <v>3</v>
      </c>
      <c r="F1520" s="2">
        <v>245.00002001999999</v>
      </c>
      <c r="G1520" s="2">
        <v>749.41182594352949</v>
      </c>
      <c r="H1520" s="2">
        <v>302.38709643999994</v>
      </c>
      <c r="I1520">
        <v>3.0588235294117645</v>
      </c>
    </row>
    <row r="1521" spans="1:9" x14ac:dyDescent="0.25">
      <c r="A1521" t="s">
        <v>2175</v>
      </c>
      <c r="B1521" t="s">
        <v>17076</v>
      </c>
      <c r="C1521">
        <v>1</v>
      </c>
      <c r="D1521" t="s">
        <v>3</v>
      </c>
      <c r="E1521" t="s">
        <v>10</v>
      </c>
      <c r="F1521" s="2">
        <v>624.09112001000005</v>
      </c>
      <c r="G1521" s="2">
        <v>1908.9846023835296</v>
      </c>
      <c r="H1521" s="2">
        <v>227.0836941482348</v>
      </c>
      <c r="I1521">
        <v>3.0588235294117645</v>
      </c>
    </row>
    <row r="1522" spans="1:9" x14ac:dyDescent="0.25">
      <c r="A1522" t="s">
        <v>2</v>
      </c>
      <c r="B1522" t="s">
        <v>17077</v>
      </c>
      <c r="C1522">
        <v>1</v>
      </c>
      <c r="D1522" t="s">
        <v>10</v>
      </c>
      <c r="E1522" t="s">
        <v>3</v>
      </c>
      <c r="F1522" s="2">
        <v>816.66004004000013</v>
      </c>
      <c r="G1522" s="2">
        <v>2498.0189460047059</v>
      </c>
      <c r="H1522" s="2">
        <v>600.57482582117609</v>
      </c>
      <c r="I1522">
        <v>6.117647058823529</v>
      </c>
    </row>
    <row r="1523" spans="1:9" x14ac:dyDescent="0.25">
      <c r="A1523" t="s">
        <v>2</v>
      </c>
      <c r="B1523" t="s">
        <v>17078</v>
      </c>
      <c r="C1523">
        <v>1</v>
      </c>
      <c r="D1523" t="s">
        <v>6</v>
      </c>
      <c r="E1523" t="s">
        <v>10</v>
      </c>
      <c r="F1523" s="2">
        <v>310.00003003999996</v>
      </c>
      <c r="G1523" s="2">
        <v>948.23538600470579</v>
      </c>
      <c r="H1523" s="2">
        <v>30.282322291764839</v>
      </c>
      <c r="I1523">
        <v>3.0588235294117645</v>
      </c>
    </row>
    <row r="1524" spans="1:9" x14ac:dyDescent="0.25">
      <c r="A1524" t="s">
        <v>2</v>
      </c>
      <c r="B1524" t="s">
        <v>17079</v>
      </c>
      <c r="C1524">
        <v>1</v>
      </c>
      <c r="D1524" t="s">
        <v>10</v>
      </c>
      <c r="E1524" t="s">
        <v>3</v>
      </c>
      <c r="F1524" s="2">
        <v>505.10002001999999</v>
      </c>
      <c r="G1524" s="2">
        <v>1545.0118259435294</v>
      </c>
      <c r="H1524" s="2">
        <v>536.57264467529421</v>
      </c>
      <c r="I1524">
        <v>3.0588235294117645</v>
      </c>
    </row>
    <row r="1525" spans="1:9" x14ac:dyDescent="0.25">
      <c r="A1525" t="s">
        <v>2</v>
      </c>
      <c r="B1525" t="s">
        <v>17080</v>
      </c>
      <c r="C1525">
        <v>1</v>
      </c>
      <c r="D1525" t="s">
        <v>3</v>
      </c>
      <c r="E1525" t="s">
        <v>10</v>
      </c>
      <c r="F1525" s="2">
        <v>1964.7898300100001</v>
      </c>
      <c r="G1525" s="2">
        <v>6009.9453623835298</v>
      </c>
      <c r="H1525" s="2">
        <v>4065.3299929717641</v>
      </c>
      <c r="I1525">
        <v>3.0588235294117645</v>
      </c>
    </row>
    <row r="1526" spans="1:9" x14ac:dyDescent="0.25">
      <c r="A1526" t="s">
        <v>2</v>
      </c>
      <c r="B1526" t="s">
        <v>17081</v>
      </c>
      <c r="C1526">
        <v>1</v>
      </c>
      <c r="D1526" t="s">
        <v>10</v>
      </c>
      <c r="E1526" t="s">
        <v>3</v>
      </c>
      <c r="F1526" s="2">
        <v>702.48002001999998</v>
      </c>
      <c r="G1526" s="2">
        <v>2148.7624141788233</v>
      </c>
      <c r="H1526" s="2">
        <v>178.53263996941178</v>
      </c>
      <c r="I1526">
        <v>3.0588235294117645</v>
      </c>
    </row>
    <row r="1527" spans="1:9" x14ac:dyDescent="0.25">
      <c r="A1527" t="s">
        <v>2182</v>
      </c>
      <c r="B1527" t="s">
        <v>17082</v>
      </c>
      <c r="C1527">
        <v>1</v>
      </c>
      <c r="D1527" t="s">
        <v>3</v>
      </c>
      <c r="E1527" t="s">
        <v>10</v>
      </c>
      <c r="F1527" s="2">
        <v>995.22154002000002</v>
      </c>
      <c r="G1527" s="2">
        <v>3044.2070635905884</v>
      </c>
      <c r="H1527" s="2">
        <v>50.221294178823911</v>
      </c>
      <c r="I1527">
        <v>6.117647058823529</v>
      </c>
    </row>
    <row r="1528" spans="1:9" x14ac:dyDescent="0.25">
      <c r="A1528" t="s">
        <v>2</v>
      </c>
      <c r="B1528" t="s">
        <v>17083</v>
      </c>
      <c r="C1528">
        <v>1</v>
      </c>
      <c r="D1528" t="s">
        <v>10</v>
      </c>
      <c r="E1528" t="s">
        <v>3</v>
      </c>
      <c r="F1528" s="2">
        <v>1018.6201001000001</v>
      </c>
      <c r="G1528" s="2">
        <v>3115.7791297176473</v>
      </c>
      <c r="H1528" s="2">
        <v>467.09712690588219</v>
      </c>
      <c r="I1528">
        <v>15.294117647058824</v>
      </c>
    </row>
    <row r="1529" spans="1:9" x14ac:dyDescent="0.25">
      <c r="A1529" t="s">
        <v>2177</v>
      </c>
      <c r="B1529" t="s">
        <v>17084</v>
      </c>
      <c r="C1529">
        <v>1</v>
      </c>
      <c r="D1529" t="s">
        <v>7</v>
      </c>
      <c r="E1529" t="s">
        <v>3</v>
      </c>
      <c r="F1529" s="2">
        <v>282.93007010999997</v>
      </c>
      <c r="G1529" s="2">
        <v>865.4331556305882</v>
      </c>
      <c r="H1529" s="2">
        <v>128.47040440000004</v>
      </c>
      <c r="I1529">
        <v>3.0588235294117645</v>
      </c>
    </row>
    <row r="1530" spans="1:9" x14ac:dyDescent="0.25">
      <c r="A1530" t="s">
        <v>2176</v>
      </c>
      <c r="B1530" t="s">
        <v>17085</v>
      </c>
      <c r="C1530">
        <v>1</v>
      </c>
      <c r="D1530" t="s">
        <v>6</v>
      </c>
      <c r="E1530" t="s">
        <v>10</v>
      </c>
      <c r="F1530" s="2">
        <v>106.69003004</v>
      </c>
      <c r="G1530" s="2">
        <v>326.34597423999998</v>
      </c>
      <c r="H1530" s="2">
        <v>76.990557585882385</v>
      </c>
      <c r="I1530">
        <v>3.0588235294117645</v>
      </c>
    </row>
    <row r="1531" spans="1:9" x14ac:dyDescent="0.25">
      <c r="A1531" t="s">
        <v>2176</v>
      </c>
      <c r="B1531" t="s">
        <v>17086</v>
      </c>
      <c r="C1531">
        <v>1</v>
      </c>
      <c r="D1531" t="s">
        <v>7</v>
      </c>
      <c r="E1531" t="s">
        <v>3</v>
      </c>
      <c r="F1531" s="2">
        <v>189.50007011</v>
      </c>
      <c r="G1531" s="2">
        <v>579.64727327764695</v>
      </c>
      <c r="H1531" s="2">
        <v>34.962169105882424</v>
      </c>
      <c r="I1531">
        <v>3.0588235294117645</v>
      </c>
    </row>
    <row r="1532" spans="1:9" x14ac:dyDescent="0.25">
      <c r="A1532" t="s">
        <v>2</v>
      </c>
      <c r="B1532" t="s">
        <v>17087</v>
      </c>
      <c r="C1532">
        <v>1</v>
      </c>
      <c r="D1532" t="s">
        <v>3</v>
      </c>
      <c r="E1532" t="s">
        <v>10</v>
      </c>
      <c r="F1532" s="2">
        <v>954.00221001999989</v>
      </c>
      <c r="G1532" s="2">
        <v>2918.1244071199999</v>
      </c>
      <c r="H1532" s="2">
        <v>767.54395064941139</v>
      </c>
      <c r="I1532">
        <v>6.117647058823529</v>
      </c>
    </row>
    <row r="1533" spans="1:9" x14ac:dyDescent="0.25">
      <c r="A1533" t="s">
        <v>2174</v>
      </c>
      <c r="B1533" t="s">
        <v>17088</v>
      </c>
      <c r="C1533">
        <v>1</v>
      </c>
      <c r="D1533" t="s">
        <v>10</v>
      </c>
      <c r="E1533" t="s">
        <v>3</v>
      </c>
      <c r="F1533" s="2">
        <v>357.30002002000003</v>
      </c>
      <c r="G1533" s="2">
        <v>1092.9177082964707</v>
      </c>
      <c r="H1533" s="2">
        <v>151.72602820470581</v>
      </c>
      <c r="I1533">
        <v>3.0588235294117645</v>
      </c>
    </row>
    <row r="1534" spans="1:9" x14ac:dyDescent="0.25">
      <c r="A1534" t="s">
        <v>2</v>
      </c>
      <c r="B1534" t="s">
        <v>17089</v>
      </c>
      <c r="C1534">
        <v>1</v>
      </c>
      <c r="D1534" t="s">
        <v>10</v>
      </c>
      <c r="E1534" t="s">
        <v>3</v>
      </c>
      <c r="F1534" s="2">
        <v>819.40002001999994</v>
      </c>
      <c r="G1534" s="2">
        <v>2506.4000612376467</v>
      </c>
      <c r="H1534" s="2">
        <v>2.7183458517650201</v>
      </c>
      <c r="I1534">
        <v>3.0588235294117645</v>
      </c>
    </row>
    <row r="1535" spans="1:9" x14ac:dyDescent="0.25">
      <c r="A1535" t="s">
        <v>2175</v>
      </c>
      <c r="B1535" t="s">
        <v>17090</v>
      </c>
      <c r="C1535">
        <v>1</v>
      </c>
      <c r="D1535" t="s">
        <v>3</v>
      </c>
      <c r="E1535" t="s">
        <v>7</v>
      </c>
      <c r="F1535" s="2">
        <v>7615.15625017</v>
      </c>
      <c r="G1535" s="2">
        <v>23293.419118167061</v>
      </c>
      <c r="H1535" s="2">
        <v>6527.5445275529428</v>
      </c>
      <c r="I1535">
        <v>52</v>
      </c>
    </row>
    <row r="1536" spans="1:9" x14ac:dyDescent="0.25">
      <c r="A1536" t="s">
        <v>2</v>
      </c>
      <c r="B1536" t="s">
        <v>17091</v>
      </c>
      <c r="C1536">
        <v>1</v>
      </c>
      <c r="D1536" t="s">
        <v>3</v>
      </c>
      <c r="E1536" t="s">
        <v>10</v>
      </c>
      <c r="F1536" s="2">
        <v>300.93001000999999</v>
      </c>
      <c r="G1536" s="2">
        <v>920.49179532470589</v>
      </c>
      <c r="H1536" s="2">
        <v>195.73414826588234</v>
      </c>
      <c r="I1536">
        <v>3.0588235294117645</v>
      </c>
    </row>
    <row r="1537" spans="1:9" x14ac:dyDescent="0.25">
      <c r="A1537" t="s">
        <v>2175</v>
      </c>
      <c r="B1537" t="s">
        <v>17092</v>
      </c>
      <c r="C1537">
        <v>1</v>
      </c>
      <c r="D1537" t="s">
        <v>10</v>
      </c>
      <c r="E1537" t="s">
        <v>3</v>
      </c>
      <c r="F1537" s="2">
        <v>521.31002002000002</v>
      </c>
      <c r="G1537" s="2">
        <v>1594.5953553552943</v>
      </c>
      <c r="H1537" s="2">
        <v>653.9029976164702</v>
      </c>
      <c r="I1537">
        <v>3.0588235294117645</v>
      </c>
    </row>
    <row r="1538" spans="1:9" x14ac:dyDescent="0.25">
      <c r="A1538" t="s">
        <v>2</v>
      </c>
      <c r="B1538" t="s">
        <v>17093</v>
      </c>
      <c r="C1538">
        <v>1</v>
      </c>
      <c r="D1538" t="s">
        <v>10</v>
      </c>
      <c r="E1538" t="s">
        <v>3</v>
      </c>
      <c r="F1538" s="2">
        <v>2887.64006006</v>
      </c>
      <c r="G1538" s="2">
        <v>8832.7813601835296</v>
      </c>
      <c r="H1538" s="2">
        <v>1949.0221246141161</v>
      </c>
      <c r="I1538">
        <v>9.1764705882352953</v>
      </c>
    </row>
    <row r="1539" spans="1:9" x14ac:dyDescent="0.25">
      <c r="A1539" t="s">
        <v>2168</v>
      </c>
      <c r="B1539" t="s">
        <v>17094</v>
      </c>
      <c r="C1539">
        <v>1</v>
      </c>
      <c r="D1539" t="s">
        <v>3</v>
      </c>
      <c r="E1539" t="s">
        <v>10</v>
      </c>
      <c r="F1539" s="2">
        <v>175.93001001000002</v>
      </c>
      <c r="G1539" s="2">
        <v>538.1388541482354</v>
      </c>
      <c r="H1539" s="2">
        <v>401.5929717952942</v>
      </c>
      <c r="I1539">
        <v>3.0588235294117645</v>
      </c>
    </row>
    <row r="1540" spans="1:9" x14ac:dyDescent="0.25">
      <c r="A1540" t="s">
        <v>2177</v>
      </c>
      <c r="B1540" t="s">
        <v>17095</v>
      </c>
      <c r="C1540">
        <v>1</v>
      </c>
      <c r="D1540" t="s">
        <v>4</v>
      </c>
      <c r="E1540" t="s">
        <v>3</v>
      </c>
      <c r="F1540" s="2">
        <v>192.60004005000002</v>
      </c>
      <c r="G1540" s="2">
        <v>589.12953427058824</v>
      </c>
      <c r="H1540" s="2">
        <v>89.715202230588233</v>
      </c>
      <c r="I1540">
        <v>3.0588235294117645</v>
      </c>
    </row>
    <row r="1541" spans="1:9" x14ac:dyDescent="0.25">
      <c r="A1541" t="s">
        <v>2177</v>
      </c>
      <c r="B1541" t="s">
        <v>17096</v>
      </c>
      <c r="C1541">
        <v>1</v>
      </c>
      <c r="D1541" t="s">
        <v>10</v>
      </c>
      <c r="E1541" t="s">
        <v>3</v>
      </c>
      <c r="F1541" s="2">
        <v>5252.7601201199996</v>
      </c>
      <c r="G1541" s="2">
        <v>16067.266249778822</v>
      </c>
      <c r="H1541" s="2">
        <v>3341.4545104047047</v>
      </c>
      <c r="I1541">
        <v>18.352941176470591</v>
      </c>
    </row>
    <row r="1542" spans="1:9" x14ac:dyDescent="0.25">
      <c r="A1542" t="s">
        <v>2175</v>
      </c>
      <c r="B1542" t="s">
        <v>17097</v>
      </c>
      <c r="C1542">
        <v>1</v>
      </c>
      <c r="D1542" t="s">
        <v>4</v>
      </c>
      <c r="E1542" t="s">
        <v>10</v>
      </c>
      <c r="F1542" s="2">
        <v>1121.6800400499999</v>
      </c>
      <c r="G1542" s="2">
        <v>3431.0212989764705</v>
      </c>
      <c r="H1542" s="2">
        <v>68.334056378823718</v>
      </c>
      <c r="I1542">
        <v>3.0588235294117645</v>
      </c>
    </row>
    <row r="1543" spans="1:9" x14ac:dyDescent="0.25">
      <c r="A1543" t="s">
        <v>2</v>
      </c>
      <c r="B1543" t="s">
        <v>17098</v>
      </c>
      <c r="C1543">
        <v>1</v>
      </c>
      <c r="D1543" t="s">
        <v>3</v>
      </c>
      <c r="E1543" t="s">
        <v>10</v>
      </c>
      <c r="F1543" s="2">
        <v>1366.5715700700002</v>
      </c>
      <c r="G1543" s="2">
        <v>4180.1012731552946</v>
      </c>
      <c r="H1543" s="2">
        <v>349.80268491999874</v>
      </c>
      <c r="I1543">
        <v>21.411764705882351</v>
      </c>
    </row>
    <row r="1544" spans="1:9" x14ac:dyDescent="0.25">
      <c r="A1544" t="s">
        <v>2</v>
      </c>
      <c r="B1544" t="s">
        <v>17099</v>
      </c>
      <c r="C1544">
        <v>1</v>
      </c>
      <c r="D1544" t="s">
        <v>10</v>
      </c>
      <c r="E1544" t="s">
        <v>3</v>
      </c>
      <c r="F1544" s="2">
        <v>442.30004004</v>
      </c>
      <c r="G1544" s="2">
        <v>1352.9177695341175</v>
      </c>
      <c r="H1544" s="2">
        <v>118.55694111529429</v>
      </c>
      <c r="I1544">
        <v>6.117647058823529</v>
      </c>
    </row>
    <row r="1545" spans="1:9" x14ac:dyDescent="0.25">
      <c r="A1545" t="s">
        <v>2175</v>
      </c>
      <c r="B1545" t="s">
        <v>17100</v>
      </c>
      <c r="C1545">
        <v>1</v>
      </c>
      <c r="D1545" t="s">
        <v>10</v>
      </c>
      <c r="E1545" t="s">
        <v>3</v>
      </c>
      <c r="F1545" s="2">
        <v>1321.3300400399999</v>
      </c>
      <c r="G1545" s="2">
        <v>4041.7154165929405</v>
      </c>
      <c r="H1545" s="2">
        <v>250.45527758588287</v>
      </c>
      <c r="I1545">
        <v>6.117647058823529</v>
      </c>
    </row>
    <row r="1546" spans="1:9" x14ac:dyDescent="0.25">
      <c r="A1546" t="s">
        <v>2179</v>
      </c>
      <c r="B1546" t="s">
        <v>17101</v>
      </c>
      <c r="C1546">
        <v>1</v>
      </c>
      <c r="D1546" t="s">
        <v>7</v>
      </c>
      <c r="E1546" t="s">
        <v>4</v>
      </c>
      <c r="F1546" s="2">
        <v>507.91021033000004</v>
      </c>
      <c r="G1546" s="2">
        <v>1553.6077021858825</v>
      </c>
      <c r="H1546" s="2">
        <v>320.80913592000007</v>
      </c>
      <c r="I1546">
        <v>9.1764705882352953</v>
      </c>
    </row>
    <row r="1547" spans="1:9" x14ac:dyDescent="0.25">
      <c r="A1547" t="s">
        <v>2</v>
      </c>
      <c r="B1547" t="s">
        <v>17102</v>
      </c>
      <c r="C1547">
        <v>1</v>
      </c>
      <c r="D1547" t="s">
        <v>10</v>
      </c>
      <c r="E1547" t="s">
        <v>3</v>
      </c>
      <c r="F1547" s="2">
        <v>327.78002001999999</v>
      </c>
      <c r="G1547" s="2">
        <v>1002.6212377082352</v>
      </c>
      <c r="H1547" s="2">
        <v>250.65636467529413</v>
      </c>
      <c r="I1547">
        <v>3.0588235294117645</v>
      </c>
    </row>
    <row r="1548" spans="1:9" x14ac:dyDescent="0.25">
      <c r="A1548" t="s">
        <v>2177</v>
      </c>
      <c r="B1548" t="s">
        <v>17103</v>
      </c>
      <c r="C1548">
        <v>1</v>
      </c>
      <c r="D1548" t="s">
        <v>10</v>
      </c>
      <c r="E1548" t="s">
        <v>9</v>
      </c>
      <c r="F1548" s="2">
        <v>144.44002001999999</v>
      </c>
      <c r="G1548" s="2">
        <v>441.81653182588235</v>
      </c>
      <c r="H1548" s="2">
        <v>116.29659318588226</v>
      </c>
      <c r="I1548">
        <v>3.0588235294117645</v>
      </c>
    </row>
    <row r="1549" spans="1:9" x14ac:dyDescent="0.25">
      <c r="A1549" t="s">
        <v>2</v>
      </c>
      <c r="B1549" t="s">
        <v>17104</v>
      </c>
      <c r="C1549">
        <v>1</v>
      </c>
      <c r="D1549" t="s">
        <v>10</v>
      </c>
      <c r="E1549" t="s">
        <v>3</v>
      </c>
      <c r="F1549" s="2">
        <v>427.83002002000001</v>
      </c>
      <c r="G1549" s="2">
        <v>1308.6565318258824</v>
      </c>
      <c r="H1549" s="2">
        <v>576.69376467529401</v>
      </c>
      <c r="I1549">
        <v>3.0588235294117645</v>
      </c>
    </row>
    <row r="1550" spans="1:9" x14ac:dyDescent="0.25">
      <c r="A1550" t="s">
        <v>2168</v>
      </c>
      <c r="B1550" t="s">
        <v>17105</v>
      </c>
      <c r="C1550">
        <v>1</v>
      </c>
      <c r="D1550" t="s">
        <v>14</v>
      </c>
      <c r="E1550" t="s">
        <v>10</v>
      </c>
      <c r="F1550" s="2">
        <v>3740.35095133</v>
      </c>
      <c r="G1550" s="2">
        <v>11441.073498185884</v>
      </c>
      <c r="H1550" s="2">
        <v>2587.6100182705882</v>
      </c>
      <c r="I1550">
        <v>58.117647058823529</v>
      </c>
    </row>
    <row r="1551" spans="1:9" x14ac:dyDescent="0.25">
      <c r="A1551" t="s">
        <v>2</v>
      </c>
      <c r="B1551" t="s">
        <v>17106</v>
      </c>
      <c r="C1551">
        <v>1</v>
      </c>
      <c r="D1551" t="s">
        <v>3</v>
      </c>
      <c r="E1551" t="s">
        <v>10</v>
      </c>
      <c r="F1551" s="2">
        <v>796.64064001000008</v>
      </c>
      <c r="G1551" s="2">
        <v>2436.7831341482351</v>
      </c>
      <c r="H1551" s="2">
        <v>546.60986826588214</v>
      </c>
      <c r="I1551">
        <v>3.0588235294117645</v>
      </c>
    </row>
    <row r="1552" spans="1:9" x14ac:dyDescent="0.25">
      <c r="A1552" t="s">
        <v>2</v>
      </c>
      <c r="B1552" t="s">
        <v>17107</v>
      </c>
      <c r="C1552">
        <v>1</v>
      </c>
      <c r="D1552" t="s">
        <v>3</v>
      </c>
      <c r="E1552" t="s">
        <v>3</v>
      </c>
      <c r="F1552" s="2">
        <v>274.93001000999999</v>
      </c>
      <c r="G1552" s="2">
        <v>840.96238355999992</v>
      </c>
      <c r="H1552" s="2" t="s">
        <v>1013</v>
      </c>
      <c r="I1552">
        <v>3.0588235294117645</v>
      </c>
    </row>
    <row r="1553" spans="1:9" x14ac:dyDescent="0.25">
      <c r="A1553" t="s">
        <v>15009</v>
      </c>
      <c r="B1553" t="s">
        <v>17108</v>
      </c>
      <c r="C1553">
        <v>1</v>
      </c>
      <c r="D1553" t="s">
        <v>3</v>
      </c>
      <c r="E1553" t="s">
        <v>3</v>
      </c>
      <c r="F1553" s="2">
        <v>266.54004005000002</v>
      </c>
      <c r="G1553" s="2">
        <v>815.29894603529419</v>
      </c>
      <c r="H1553" s="2">
        <v>400.30795987764697</v>
      </c>
      <c r="I1553">
        <v>3.0588235294117645</v>
      </c>
    </row>
    <row r="1554" spans="1:9" x14ac:dyDescent="0.25">
      <c r="A1554" t="s">
        <v>2</v>
      </c>
      <c r="B1554" t="s">
        <v>17109</v>
      </c>
      <c r="C1554">
        <v>1</v>
      </c>
      <c r="D1554" t="s">
        <v>3</v>
      </c>
      <c r="E1554" t="s">
        <v>10</v>
      </c>
      <c r="F1554" s="2">
        <v>741.49811003000002</v>
      </c>
      <c r="G1554" s="2">
        <v>2268.1118659741178</v>
      </c>
      <c r="H1554" s="2">
        <v>961.82243538588284</v>
      </c>
      <c r="I1554">
        <v>9.1764705882352953</v>
      </c>
    </row>
    <row r="1555" spans="1:9" x14ac:dyDescent="0.25">
      <c r="A1555" t="s">
        <v>2168</v>
      </c>
      <c r="B1555" t="s">
        <v>17110</v>
      </c>
      <c r="C1555">
        <v>1</v>
      </c>
      <c r="D1555" t="s">
        <v>3</v>
      </c>
      <c r="E1555" t="s">
        <v>10</v>
      </c>
      <c r="F1555" s="2">
        <v>364.59131002999999</v>
      </c>
      <c r="G1555" s="2">
        <v>1115.2204777388235</v>
      </c>
      <c r="H1555" s="2">
        <v>154.6502942094119</v>
      </c>
      <c r="I1555">
        <v>9.1764705882352953</v>
      </c>
    </row>
    <row r="1556" spans="1:9" x14ac:dyDescent="0.25">
      <c r="A1556" t="s">
        <v>2</v>
      </c>
      <c r="B1556" t="s">
        <v>17111</v>
      </c>
      <c r="C1556">
        <v>1</v>
      </c>
      <c r="D1556" t="s">
        <v>3</v>
      </c>
      <c r="E1556" t="s">
        <v>10</v>
      </c>
      <c r="F1556" s="2">
        <v>530.67923000999997</v>
      </c>
      <c r="G1556" s="2">
        <v>1623.2541153247059</v>
      </c>
      <c r="H1556" s="2">
        <v>95.743592971764755</v>
      </c>
      <c r="I1556">
        <v>3.0588235294117645</v>
      </c>
    </row>
    <row r="1557" spans="1:9" x14ac:dyDescent="0.25">
      <c r="A1557" t="s">
        <v>2182</v>
      </c>
      <c r="B1557" t="s">
        <v>17112</v>
      </c>
      <c r="C1557">
        <v>1</v>
      </c>
      <c r="D1557" t="s">
        <v>3</v>
      </c>
      <c r="E1557" t="s">
        <v>4</v>
      </c>
      <c r="F1557" s="2">
        <v>2049.6926800299993</v>
      </c>
      <c r="G1557" s="2">
        <v>6269.6481977388221</v>
      </c>
      <c r="H1557" s="2">
        <v>32.048640367060159</v>
      </c>
      <c r="I1557">
        <v>9.1764705882352953</v>
      </c>
    </row>
    <row r="1558" spans="1:9" x14ac:dyDescent="0.25">
      <c r="A1558" t="s">
        <v>2168</v>
      </c>
      <c r="B1558" t="s">
        <v>17113</v>
      </c>
      <c r="C1558">
        <v>1</v>
      </c>
      <c r="D1558" t="s">
        <v>10</v>
      </c>
      <c r="E1558" t="s">
        <v>3</v>
      </c>
      <c r="F1558" s="2">
        <v>338.86004004</v>
      </c>
      <c r="G1558" s="2">
        <v>1036.5130636517647</v>
      </c>
      <c r="H1558" s="2">
        <v>206.75157170352952</v>
      </c>
      <c r="I1558">
        <v>6.117647058823529</v>
      </c>
    </row>
    <row r="1559" spans="1:9" x14ac:dyDescent="0.25">
      <c r="A1559" t="s">
        <v>2182</v>
      </c>
      <c r="B1559" t="s">
        <v>17114</v>
      </c>
      <c r="C1559">
        <v>1</v>
      </c>
      <c r="D1559" t="s">
        <v>10</v>
      </c>
      <c r="E1559" t="s">
        <v>4</v>
      </c>
      <c r="F1559" s="2">
        <v>482.20002002000007</v>
      </c>
      <c r="G1559" s="2">
        <v>1474.9647671200003</v>
      </c>
      <c r="H1559" s="2">
        <v>155.54123773882336</v>
      </c>
      <c r="I1559">
        <v>3.0588235294117645</v>
      </c>
    </row>
    <row r="1560" spans="1:9" x14ac:dyDescent="0.25">
      <c r="A1560" t="s">
        <v>2177</v>
      </c>
      <c r="B1560" t="s">
        <v>17115</v>
      </c>
      <c r="C1560">
        <v>1</v>
      </c>
      <c r="D1560" t="s">
        <v>3</v>
      </c>
      <c r="E1560" t="s">
        <v>7</v>
      </c>
      <c r="F1560" s="2">
        <v>441.26237002000005</v>
      </c>
      <c r="G1560" s="2">
        <v>1349.7437200611766</v>
      </c>
      <c r="H1560" s="2">
        <v>324.10612061176442</v>
      </c>
      <c r="I1560">
        <v>6.117647058823529</v>
      </c>
    </row>
    <row r="1561" spans="1:9" x14ac:dyDescent="0.25">
      <c r="A1561" t="s">
        <v>15009</v>
      </c>
      <c r="B1561" t="s">
        <v>17116</v>
      </c>
      <c r="C1561">
        <v>1</v>
      </c>
      <c r="D1561" t="s">
        <v>3</v>
      </c>
      <c r="E1561" t="s">
        <v>3</v>
      </c>
      <c r="F1561" s="2">
        <v>2289.19012015</v>
      </c>
      <c r="G1561" s="2">
        <v>7002.2286028117651</v>
      </c>
      <c r="H1561" s="2">
        <v>42.152912574118012</v>
      </c>
      <c r="I1561">
        <v>9.1764705882352953</v>
      </c>
    </row>
    <row r="1562" spans="1:9" x14ac:dyDescent="0.25">
      <c r="A1562" t="s">
        <v>2</v>
      </c>
      <c r="B1562" t="s">
        <v>17117</v>
      </c>
      <c r="C1562">
        <v>1</v>
      </c>
      <c r="D1562" t="s">
        <v>10</v>
      </c>
      <c r="E1562" t="s">
        <v>3</v>
      </c>
      <c r="F1562" s="2">
        <v>145.39002001999998</v>
      </c>
      <c r="G1562" s="2">
        <v>444.72241417882344</v>
      </c>
      <c r="H1562" s="2">
        <v>93.416439969411883</v>
      </c>
      <c r="I1562">
        <v>3.0588235294117645</v>
      </c>
    </row>
    <row r="1563" spans="1:9" x14ac:dyDescent="0.25">
      <c r="A1563" t="s">
        <v>2168</v>
      </c>
      <c r="B1563" t="s">
        <v>17118</v>
      </c>
      <c r="C1563">
        <v>1</v>
      </c>
      <c r="D1563" t="s">
        <v>10</v>
      </c>
      <c r="E1563" t="s">
        <v>3</v>
      </c>
      <c r="F1563" s="2">
        <v>1663.8200600599998</v>
      </c>
      <c r="G1563" s="2">
        <v>5089.3319484188232</v>
      </c>
      <c r="H1563" s="2">
        <v>598.88106343764741</v>
      </c>
      <c r="I1563">
        <v>9.1764705882352953</v>
      </c>
    </row>
    <row r="1564" spans="1:9" x14ac:dyDescent="0.25">
      <c r="A1564" t="s">
        <v>2</v>
      </c>
      <c r="B1564" t="s">
        <v>17119</v>
      </c>
      <c r="C1564">
        <v>1</v>
      </c>
      <c r="D1564" t="s">
        <v>3</v>
      </c>
      <c r="E1564" t="s">
        <v>10</v>
      </c>
      <c r="F1564" s="2">
        <v>175.93001001000002</v>
      </c>
      <c r="G1564" s="2">
        <v>538.1388541482354</v>
      </c>
      <c r="H1564" s="2">
        <v>35.05414826588224</v>
      </c>
      <c r="I1564">
        <v>3.0588235294117645</v>
      </c>
    </row>
    <row r="1565" spans="1:9" x14ac:dyDescent="0.25">
      <c r="A1565" t="s">
        <v>2</v>
      </c>
      <c r="B1565" t="s">
        <v>17120</v>
      </c>
      <c r="C1565">
        <v>1</v>
      </c>
      <c r="D1565" t="s">
        <v>10</v>
      </c>
      <c r="E1565" t="s">
        <v>3</v>
      </c>
      <c r="F1565" s="2">
        <v>170.42002002000001</v>
      </c>
      <c r="G1565" s="2">
        <v>521.28476712000008</v>
      </c>
      <c r="H1565" s="2">
        <v>16.85408702823532</v>
      </c>
      <c r="I1565">
        <v>3.0588235294117645</v>
      </c>
    </row>
    <row r="1566" spans="1:9" x14ac:dyDescent="0.25">
      <c r="A1566" t="s">
        <v>2</v>
      </c>
      <c r="B1566" t="s">
        <v>17121</v>
      </c>
      <c r="C1566">
        <v>1</v>
      </c>
      <c r="D1566" t="s">
        <v>3</v>
      </c>
      <c r="E1566" t="s">
        <v>10</v>
      </c>
      <c r="F1566" s="2">
        <v>450.61259000999996</v>
      </c>
      <c r="G1566" s="2">
        <v>1378.3443929717646</v>
      </c>
      <c r="H1566" s="2">
        <v>699.97331532470605</v>
      </c>
      <c r="I1566">
        <v>3.0588235294117645</v>
      </c>
    </row>
    <row r="1567" spans="1:9" x14ac:dyDescent="0.25">
      <c r="A1567" t="s">
        <v>2176</v>
      </c>
      <c r="B1567" t="s">
        <v>17122</v>
      </c>
      <c r="C1567">
        <v>1</v>
      </c>
      <c r="D1567" t="s">
        <v>9</v>
      </c>
      <c r="E1567" t="s">
        <v>3</v>
      </c>
      <c r="F1567" s="2">
        <v>184.66006009999998</v>
      </c>
      <c r="G1567" s="2">
        <v>564.84253677647052</v>
      </c>
      <c r="H1567" s="2">
        <v>15.00542560705895</v>
      </c>
      <c r="I1567">
        <v>3.0588235294117645</v>
      </c>
    </row>
    <row r="1568" spans="1:9" x14ac:dyDescent="0.25">
      <c r="A1568" t="s">
        <v>15009</v>
      </c>
      <c r="B1568" t="s">
        <v>17123</v>
      </c>
      <c r="C1568">
        <v>1</v>
      </c>
      <c r="D1568" t="s">
        <v>3</v>
      </c>
      <c r="E1568" t="s">
        <v>10</v>
      </c>
      <c r="F1568" s="2">
        <v>227.84017001000004</v>
      </c>
      <c r="G1568" s="2">
        <v>696.92287297176472</v>
      </c>
      <c r="H1568" s="2">
        <v>86.747776501176389</v>
      </c>
      <c r="I1568">
        <v>3.0588235294117645</v>
      </c>
    </row>
    <row r="1569" spans="1:9" x14ac:dyDescent="0.25">
      <c r="A1569" t="s">
        <v>2</v>
      </c>
      <c r="B1569" t="s">
        <v>17124</v>
      </c>
      <c r="C1569">
        <v>1</v>
      </c>
      <c r="D1569" t="s">
        <v>3</v>
      </c>
      <c r="E1569" t="s">
        <v>10</v>
      </c>
      <c r="F1569" s="2">
        <v>900.05659004999995</v>
      </c>
      <c r="G1569" s="2">
        <v>2753.1142754470584</v>
      </c>
      <c r="H1569" s="2">
        <v>374.83897191764629</v>
      </c>
      <c r="I1569">
        <v>15.294117647058824</v>
      </c>
    </row>
    <row r="1570" spans="1:9" x14ac:dyDescent="0.25">
      <c r="A1570" t="s">
        <v>2175</v>
      </c>
      <c r="B1570" t="s">
        <v>17125</v>
      </c>
      <c r="C1570">
        <v>1</v>
      </c>
      <c r="D1570" t="s">
        <v>10</v>
      </c>
      <c r="E1570" t="s">
        <v>3</v>
      </c>
      <c r="F1570" s="2">
        <v>224.14002001999998</v>
      </c>
      <c r="G1570" s="2">
        <v>685.60476711999991</v>
      </c>
      <c r="H1570" s="2">
        <v>299.76785644000012</v>
      </c>
      <c r="I1570">
        <v>3.0588235294117645</v>
      </c>
    </row>
    <row r="1571" spans="1:9" x14ac:dyDescent="0.25">
      <c r="A1571" t="s">
        <v>2176</v>
      </c>
      <c r="B1571" t="s">
        <v>17126</v>
      </c>
      <c r="C1571">
        <v>1</v>
      </c>
      <c r="D1571" t="s">
        <v>4</v>
      </c>
      <c r="E1571" t="s">
        <v>7</v>
      </c>
      <c r="F1571" s="2">
        <v>267.86008010000006</v>
      </c>
      <c r="G1571" s="2">
        <v>819.33671560000016</v>
      </c>
      <c r="H1571" s="2">
        <v>237.67077213176452</v>
      </c>
      <c r="I1571">
        <v>6.117647058823529</v>
      </c>
    </row>
    <row r="1572" spans="1:9" x14ac:dyDescent="0.25">
      <c r="A1572" t="s">
        <v>2175</v>
      </c>
      <c r="B1572" t="s">
        <v>17127</v>
      </c>
      <c r="C1572">
        <v>1</v>
      </c>
      <c r="D1572" t="s">
        <v>3</v>
      </c>
      <c r="E1572" t="s">
        <v>10</v>
      </c>
      <c r="F1572" s="2">
        <v>507.82472002000003</v>
      </c>
      <c r="G1572" s="2">
        <v>1553.3462024141177</v>
      </c>
      <c r="H1572" s="2">
        <v>751.96686123764732</v>
      </c>
      <c r="I1572">
        <v>6.117647058823529</v>
      </c>
    </row>
    <row r="1573" spans="1:9" x14ac:dyDescent="0.25">
      <c r="A1573" t="s">
        <v>2</v>
      </c>
      <c r="B1573" t="s">
        <v>17128</v>
      </c>
      <c r="C1573">
        <v>1</v>
      </c>
      <c r="D1573" t="s">
        <v>10</v>
      </c>
      <c r="E1573" t="s">
        <v>3</v>
      </c>
      <c r="F1573" s="2">
        <v>417.37002002000003</v>
      </c>
      <c r="G1573" s="2">
        <v>1276.6612377082354</v>
      </c>
      <c r="H1573" s="2">
        <v>259.65982820470595</v>
      </c>
      <c r="I1573">
        <v>3.0588235294117645</v>
      </c>
    </row>
    <row r="1574" spans="1:9" x14ac:dyDescent="0.25">
      <c r="A1574" t="s">
        <v>2176</v>
      </c>
      <c r="B1574" t="s">
        <v>17129</v>
      </c>
      <c r="C1574">
        <v>1</v>
      </c>
      <c r="D1574" t="s">
        <v>9</v>
      </c>
      <c r="E1574" t="s">
        <v>6</v>
      </c>
      <c r="F1574" s="2">
        <v>396.69018029999995</v>
      </c>
      <c r="G1574" s="2">
        <v>1213.4052573882352</v>
      </c>
      <c r="H1574" s="2">
        <v>675.57148886117693</v>
      </c>
      <c r="I1574">
        <v>9.1764705882352953</v>
      </c>
    </row>
    <row r="1575" spans="1:9" x14ac:dyDescent="0.25">
      <c r="A1575" t="s">
        <v>2</v>
      </c>
      <c r="B1575" t="s">
        <v>17130</v>
      </c>
      <c r="C1575">
        <v>1</v>
      </c>
      <c r="D1575" t="s">
        <v>3</v>
      </c>
      <c r="E1575" t="s">
        <v>10</v>
      </c>
      <c r="F1575" s="2">
        <v>2204.1932900799998</v>
      </c>
      <c r="G1575" s="2">
        <v>6742.2382990682345</v>
      </c>
      <c r="H1575" s="2">
        <v>406.26336730352858</v>
      </c>
      <c r="I1575">
        <v>24.470588235294116</v>
      </c>
    </row>
    <row r="1576" spans="1:9" x14ac:dyDescent="0.25">
      <c r="A1576" t="s">
        <v>2175</v>
      </c>
      <c r="B1576" t="s">
        <v>17131</v>
      </c>
      <c r="C1576">
        <v>1</v>
      </c>
      <c r="D1576" t="s">
        <v>10</v>
      </c>
      <c r="E1576" t="s">
        <v>4</v>
      </c>
      <c r="F1576" s="2">
        <v>560.15004004000002</v>
      </c>
      <c r="G1576" s="2">
        <v>1713.4001224752942</v>
      </c>
      <c r="H1576" s="2">
        <v>88.308357830588079</v>
      </c>
      <c r="I1576">
        <v>6.117647058823529</v>
      </c>
    </row>
    <row r="1577" spans="1:9" x14ac:dyDescent="0.25">
      <c r="A1577" t="s">
        <v>2</v>
      </c>
      <c r="B1577" t="s">
        <v>17132</v>
      </c>
      <c r="C1577">
        <v>1</v>
      </c>
      <c r="D1577" t="s">
        <v>10</v>
      </c>
      <c r="E1577" t="s">
        <v>3</v>
      </c>
      <c r="F1577" s="2">
        <v>342.12004003999999</v>
      </c>
      <c r="G1577" s="2">
        <v>1046.4848283576471</v>
      </c>
      <c r="H1577" s="2">
        <v>120.02817405647072</v>
      </c>
      <c r="I1577">
        <v>6.117647058823529</v>
      </c>
    </row>
    <row r="1578" spans="1:9" x14ac:dyDescent="0.25">
      <c r="A1578" t="s">
        <v>2175</v>
      </c>
      <c r="B1578" t="s">
        <v>17133</v>
      </c>
      <c r="C1578">
        <v>1</v>
      </c>
      <c r="D1578" t="s">
        <v>6</v>
      </c>
      <c r="E1578" t="s">
        <v>10</v>
      </c>
      <c r="F1578" s="2">
        <v>207.40003003999999</v>
      </c>
      <c r="G1578" s="2">
        <v>634.40009188705881</v>
      </c>
      <c r="H1578" s="2">
        <v>3.5482046447059008</v>
      </c>
      <c r="I1578">
        <v>3.0588235294117645</v>
      </c>
    </row>
    <row r="1579" spans="1:9" x14ac:dyDescent="0.25">
      <c r="A1579" t="s">
        <v>2</v>
      </c>
      <c r="B1579" t="s">
        <v>17134</v>
      </c>
      <c r="C1579">
        <v>1</v>
      </c>
      <c r="D1579" t="s">
        <v>3</v>
      </c>
      <c r="E1579" t="s">
        <v>10</v>
      </c>
      <c r="F1579" s="2">
        <v>828.72004004000007</v>
      </c>
      <c r="G1579" s="2">
        <v>2534.9083577694119</v>
      </c>
      <c r="H1579" s="2">
        <v>208.12247541647062</v>
      </c>
      <c r="I1579">
        <v>12.235294117647058</v>
      </c>
    </row>
    <row r="1580" spans="1:9" x14ac:dyDescent="0.25">
      <c r="A1580" t="s">
        <v>15009</v>
      </c>
      <c r="B1580" t="s">
        <v>17135</v>
      </c>
      <c r="C1580">
        <v>1</v>
      </c>
      <c r="D1580" t="s">
        <v>3</v>
      </c>
      <c r="E1580" t="s">
        <v>3</v>
      </c>
      <c r="F1580" s="2">
        <v>239.55002002000001</v>
      </c>
      <c r="G1580" s="2">
        <v>732.7412377082353</v>
      </c>
      <c r="H1580" s="2">
        <v>17.161407028235413</v>
      </c>
      <c r="I1580">
        <v>3.0588235294117645</v>
      </c>
    </row>
    <row r="1581" spans="1:9" x14ac:dyDescent="0.25">
      <c r="A1581" t="s">
        <v>2175</v>
      </c>
      <c r="B1581" t="s">
        <v>17136</v>
      </c>
      <c r="C1581">
        <v>1</v>
      </c>
      <c r="D1581" t="s">
        <v>3</v>
      </c>
      <c r="E1581" t="s">
        <v>10</v>
      </c>
      <c r="F1581" s="2">
        <v>933.5976800200001</v>
      </c>
      <c r="G1581" s="2">
        <v>2855.7105506494122</v>
      </c>
      <c r="H1581" s="2">
        <v>104.34368947294112</v>
      </c>
      <c r="I1581">
        <v>6.117647058823529</v>
      </c>
    </row>
    <row r="1582" spans="1:9" x14ac:dyDescent="0.25">
      <c r="A1582" t="s">
        <v>2176</v>
      </c>
      <c r="B1582" t="s">
        <v>17137</v>
      </c>
      <c r="C1582">
        <v>1</v>
      </c>
      <c r="D1582" t="s">
        <v>4</v>
      </c>
      <c r="E1582" t="s">
        <v>7</v>
      </c>
      <c r="F1582" s="2">
        <v>153.23004005000001</v>
      </c>
      <c r="G1582" s="2">
        <v>468.70365191764711</v>
      </c>
      <c r="H1582" s="2">
        <v>17.343621359999961</v>
      </c>
      <c r="I1582">
        <v>3.0588235294117645</v>
      </c>
    </row>
    <row r="1583" spans="1:9" x14ac:dyDescent="0.25">
      <c r="A1583" t="s">
        <v>2182</v>
      </c>
      <c r="B1583" t="s">
        <v>17138</v>
      </c>
      <c r="C1583">
        <v>1</v>
      </c>
      <c r="D1583" t="s">
        <v>10</v>
      </c>
      <c r="E1583" t="s">
        <v>3</v>
      </c>
      <c r="F1583" s="2">
        <v>782.15002001999994</v>
      </c>
      <c r="G1583" s="2">
        <v>2392.4588847670589</v>
      </c>
      <c r="H1583" s="2">
        <v>96.44339055764749</v>
      </c>
      <c r="I1583">
        <v>3.0588235294117645</v>
      </c>
    </row>
    <row r="1584" spans="1:9" x14ac:dyDescent="0.25">
      <c r="A1584" t="s">
        <v>2176</v>
      </c>
      <c r="B1584" t="s">
        <v>17139</v>
      </c>
      <c r="C1584">
        <v>1</v>
      </c>
      <c r="D1584" t="s">
        <v>10</v>
      </c>
      <c r="E1584" t="s">
        <v>3</v>
      </c>
      <c r="F1584" s="2">
        <v>819.88004004000015</v>
      </c>
      <c r="G1584" s="2">
        <v>2507.8683577694123</v>
      </c>
      <c r="H1584" s="2">
        <v>92.175628174116753</v>
      </c>
      <c r="I1584">
        <v>6.117647058823529</v>
      </c>
    </row>
    <row r="1585" spans="1:9" x14ac:dyDescent="0.25">
      <c r="A1585" t="s">
        <v>2175</v>
      </c>
      <c r="B1585" t="s">
        <v>17140</v>
      </c>
      <c r="C1585">
        <v>1</v>
      </c>
      <c r="D1585" t="s">
        <v>3</v>
      </c>
      <c r="E1585" t="s">
        <v>10</v>
      </c>
      <c r="F1585" s="2">
        <v>238.65741001000001</v>
      </c>
      <c r="G1585" s="2">
        <v>730.01090120705885</v>
      </c>
      <c r="H1585" s="2">
        <v>95.351512971764876</v>
      </c>
      <c r="I1585">
        <v>3.0588235294117645</v>
      </c>
    </row>
    <row r="1586" spans="1:9" x14ac:dyDescent="0.25">
      <c r="A1586" t="s">
        <v>2</v>
      </c>
      <c r="B1586" t="s">
        <v>17141</v>
      </c>
      <c r="C1586">
        <v>1</v>
      </c>
      <c r="D1586" t="s">
        <v>6</v>
      </c>
      <c r="E1586" t="s">
        <v>10</v>
      </c>
      <c r="F1586" s="2">
        <v>732.14006008000001</v>
      </c>
      <c r="G1586" s="2">
        <v>2239.4872425976473</v>
      </c>
      <c r="H1586" s="2">
        <v>221.18346811294106</v>
      </c>
      <c r="I1586">
        <v>6.117647058823529</v>
      </c>
    </row>
    <row r="1587" spans="1:9" x14ac:dyDescent="0.25">
      <c r="A1587" t="s">
        <v>2182</v>
      </c>
      <c r="B1587" t="s">
        <v>17142</v>
      </c>
      <c r="C1587">
        <v>1</v>
      </c>
      <c r="D1587" t="s">
        <v>10</v>
      </c>
      <c r="E1587" t="s">
        <v>3</v>
      </c>
      <c r="F1587" s="2">
        <v>4087.0100800800001</v>
      </c>
      <c r="G1587" s="2">
        <v>12501.442597891766</v>
      </c>
      <c r="H1587" s="2">
        <v>851.77180693647131</v>
      </c>
      <c r="I1587">
        <v>12.235294117647058</v>
      </c>
    </row>
    <row r="1588" spans="1:9" x14ac:dyDescent="0.25">
      <c r="A1588" t="s">
        <v>2</v>
      </c>
      <c r="B1588" t="s">
        <v>17143</v>
      </c>
      <c r="C1588">
        <v>1</v>
      </c>
      <c r="D1588" t="s">
        <v>10</v>
      </c>
      <c r="E1588" t="s">
        <v>3</v>
      </c>
      <c r="F1588" s="2">
        <v>7135.1605205200012</v>
      </c>
      <c r="G1588" s="2">
        <v>21825.196886296475</v>
      </c>
      <c r="H1588" s="2">
        <v>2063.6672886164615</v>
      </c>
      <c r="I1588">
        <v>79.529411764705884</v>
      </c>
    </row>
    <row r="1589" spans="1:9" x14ac:dyDescent="0.25">
      <c r="A1589" t="s">
        <v>2</v>
      </c>
      <c r="B1589" t="s">
        <v>17144</v>
      </c>
      <c r="C1589">
        <v>1</v>
      </c>
      <c r="D1589" t="s">
        <v>3</v>
      </c>
      <c r="E1589" t="s">
        <v>10</v>
      </c>
      <c r="F1589" s="2">
        <v>607.26002001999996</v>
      </c>
      <c r="G1589" s="2">
        <v>1857.5012377082351</v>
      </c>
      <c r="H1589" s="2">
        <v>38.847120061176852</v>
      </c>
      <c r="I1589">
        <v>6.117647058823529</v>
      </c>
    </row>
    <row r="1590" spans="1:9" x14ac:dyDescent="0.25">
      <c r="A1590" t="s">
        <v>2</v>
      </c>
      <c r="B1590" t="s">
        <v>17145</v>
      </c>
      <c r="C1590">
        <v>1</v>
      </c>
      <c r="D1590" t="s">
        <v>10</v>
      </c>
      <c r="E1590" t="s">
        <v>3</v>
      </c>
      <c r="F1590" s="2">
        <v>2281.4701201199996</v>
      </c>
      <c r="G1590" s="2">
        <v>6978.6144850729406</v>
      </c>
      <c r="H1590" s="2">
        <v>1289.4769127576485</v>
      </c>
      <c r="I1590">
        <v>18.352941176470591</v>
      </c>
    </row>
    <row r="1591" spans="1:9" x14ac:dyDescent="0.25">
      <c r="A1591" t="s">
        <v>2</v>
      </c>
      <c r="B1591" t="s">
        <v>17146</v>
      </c>
      <c r="C1591">
        <v>1</v>
      </c>
      <c r="D1591" t="s">
        <v>3</v>
      </c>
      <c r="E1591" t="s">
        <v>10</v>
      </c>
      <c r="F1591" s="2">
        <v>247.23030000999998</v>
      </c>
      <c r="G1591" s="2">
        <v>756.23385885411756</v>
      </c>
      <c r="H1591" s="2">
        <v>234.15208473647061</v>
      </c>
      <c r="I1591">
        <v>3.0588235294117645</v>
      </c>
    </row>
    <row r="1592" spans="1:9" x14ac:dyDescent="0.25">
      <c r="A1592" t="s">
        <v>2</v>
      </c>
      <c r="B1592" t="s">
        <v>17147</v>
      </c>
      <c r="C1592">
        <v>1</v>
      </c>
      <c r="D1592" t="s">
        <v>3</v>
      </c>
      <c r="E1592" t="s">
        <v>10</v>
      </c>
      <c r="F1592" s="2">
        <v>3351.7578500499994</v>
      </c>
      <c r="G1592" s="2">
        <v>10252.435776623528</v>
      </c>
      <c r="H1592" s="2">
        <v>416.03747074117831</v>
      </c>
      <c r="I1592">
        <v>15.294117647058824</v>
      </c>
    </row>
    <row r="1593" spans="1:9" x14ac:dyDescent="0.25">
      <c r="A1593" t="s">
        <v>2</v>
      </c>
      <c r="B1593" t="s">
        <v>17148</v>
      </c>
      <c r="C1593">
        <v>1</v>
      </c>
      <c r="D1593" t="s">
        <v>10</v>
      </c>
      <c r="E1593" t="s">
        <v>3</v>
      </c>
      <c r="F1593" s="2">
        <v>5334.8503203200007</v>
      </c>
      <c r="G1593" s="2">
        <v>16318.365685684708</v>
      </c>
      <c r="H1593" s="2">
        <v>437.86251245176408</v>
      </c>
      <c r="I1593">
        <v>48.941176470588232</v>
      </c>
    </row>
    <row r="1594" spans="1:9" x14ac:dyDescent="0.25">
      <c r="A1594" t="s">
        <v>2</v>
      </c>
      <c r="B1594" t="s">
        <v>17149</v>
      </c>
      <c r="C1594">
        <v>1</v>
      </c>
      <c r="D1594" t="s">
        <v>10</v>
      </c>
      <c r="E1594" t="s">
        <v>3</v>
      </c>
      <c r="F1594" s="2">
        <v>15132.831421420004</v>
      </c>
      <c r="G1594" s="2">
        <v>46288.660818461191</v>
      </c>
      <c r="H1594" s="2">
        <v>9603.9438660635387</v>
      </c>
      <c r="I1594">
        <v>217.1764705882353</v>
      </c>
    </row>
    <row r="1595" spans="1:9" x14ac:dyDescent="0.25">
      <c r="A1595" t="s">
        <v>2</v>
      </c>
      <c r="B1595" t="s">
        <v>17150</v>
      </c>
      <c r="C1595">
        <v>1</v>
      </c>
      <c r="D1595" t="s">
        <v>3</v>
      </c>
      <c r="E1595" t="s">
        <v>10</v>
      </c>
      <c r="F1595" s="2">
        <v>307.20980000999998</v>
      </c>
      <c r="G1595" s="2">
        <v>939.70056473647048</v>
      </c>
      <c r="H1595" s="2">
        <v>124.40302591294129</v>
      </c>
      <c r="I1595">
        <v>3.0588235294117645</v>
      </c>
    </row>
    <row r="1596" spans="1:9" x14ac:dyDescent="0.25">
      <c r="A1596" t="s">
        <v>2177</v>
      </c>
      <c r="B1596" t="s">
        <v>17151</v>
      </c>
      <c r="C1596">
        <v>1</v>
      </c>
      <c r="D1596" t="s">
        <v>10</v>
      </c>
      <c r="E1596" t="s">
        <v>3</v>
      </c>
      <c r="F1596" s="2">
        <v>476.92004003999995</v>
      </c>
      <c r="G1596" s="2">
        <v>1458.8142401223529</v>
      </c>
      <c r="H1596" s="2">
        <v>107.58974346823554</v>
      </c>
      <c r="I1596">
        <v>6.117647058823529</v>
      </c>
    </row>
    <row r="1597" spans="1:9" x14ac:dyDescent="0.25">
      <c r="A1597" t="s">
        <v>2</v>
      </c>
      <c r="B1597" t="s">
        <v>17152</v>
      </c>
      <c r="C1597">
        <v>1</v>
      </c>
      <c r="D1597" t="s">
        <v>10</v>
      </c>
      <c r="E1597" t="s">
        <v>3</v>
      </c>
      <c r="F1597" s="2">
        <v>2186.55008008</v>
      </c>
      <c r="G1597" s="2">
        <v>6688.2708331858821</v>
      </c>
      <c r="H1597" s="2">
        <v>1715.7114304658821</v>
      </c>
      <c r="I1597">
        <v>12.235294117647058</v>
      </c>
    </row>
    <row r="1598" spans="1:9" x14ac:dyDescent="0.25">
      <c r="A1598" t="s">
        <v>2176</v>
      </c>
      <c r="B1598" t="s">
        <v>17153</v>
      </c>
      <c r="C1598">
        <v>1</v>
      </c>
      <c r="D1598" t="s">
        <v>3</v>
      </c>
      <c r="E1598" t="s">
        <v>4</v>
      </c>
      <c r="F1598" s="2">
        <v>351.86002002000004</v>
      </c>
      <c r="G1598" s="2">
        <v>1076.2777082964708</v>
      </c>
      <c r="H1598" s="2">
        <v>26.826066127059022</v>
      </c>
      <c r="I1598">
        <v>6.117647058823529</v>
      </c>
    </row>
    <row r="1599" spans="1:9" x14ac:dyDescent="0.25">
      <c r="A1599" t="s">
        <v>2174</v>
      </c>
      <c r="B1599" t="s">
        <v>17154</v>
      </c>
      <c r="C1599">
        <v>1</v>
      </c>
      <c r="D1599" t="s">
        <v>3</v>
      </c>
      <c r="E1599" t="s">
        <v>10</v>
      </c>
      <c r="F1599" s="2">
        <v>455.97485000999995</v>
      </c>
      <c r="G1599" s="2">
        <v>1394.7466000305881</v>
      </c>
      <c r="H1599" s="2">
        <v>506.49581414823518</v>
      </c>
      <c r="I1599">
        <v>3.0588235294117645</v>
      </c>
    </row>
    <row r="1600" spans="1:9" x14ac:dyDescent="0.25">
      <c r="A1600" t="s">
        <v>15009</v>
      </c>
      <c r="B1600" t="s">
        <v>17155</v>
      </c>
      <c r="C1600">
        <v>1</v>
      </c>
      <c r="D1600" t="s">
        <v>3</v>
      </c>
      <c r="E1600" t="s">
        <v>6</v>
      </c>
      <c r="F1600" s="2">
        <v>153.23004005000001</v>
      </c>
      <c r="G1600" s="2">
        <v>468.70365191764711</v>
      </c>
      <c r="H1600" s="2">
        <v>45.576439969411751</v>
      </c>
      <c r="I1600">
        <v>3.0588235294117645</v>
      </c>
    </row>
    <row r="1601" spans="1:9" x14ac:dyDescent="0.25">
      <c r="A1601" t="s">
        <v>2</v>
      </c>
      <c r="B1601" t="s">
        <v>17156</v>
      </c>
      <c r="C1601">
        <v>1</v>
      </c>
      <c r="D1601" t="s">
        <v>3</v>
      </c>
      <c r="E1601" t="s">
        <v>10</v>
      </c>
      <c r="F1601" s="2">
        <v>5442.8859901600008</v>
      </c>
      <c r="G1601" s="2">
        <v>16648.827734607061</v>
      </c>
      <c r="H1601" s="2">
        <v>1038.1779510776457</v>
      </c>
      <c r="I1601">
        <v>48.941176470588232</v>
      </c>
    </row>
    <row r="1602" spans="1:9" x14ac:dyDescent="0.25">
      <c r="A1602" t="s">
        <v>2176</v>
      </c>
      <c r="B1602" t="s">
        <v>17157</v>
      </c>
      <c r="C1602">
        <v>1</v>
      </c>
      <c r="D1602" t="s">
        <v>7</v>
      </c>
      <c r="E1602" t="s">
        <v>4</v>
      </c>
      <c r="F1602" s="2">
        <v>183.93007011</v>
      </c>
      <c r="G1602" s="2">
        <v>562.60962621882356</v>
      </c>
      <c r="H1602" s="2">
        <v>59.035202169411797</v>
      </c>
      <c r="I1602">
        <v>3.0588235294117645</v>
      </c>
    </row>
    <row r="1603" spans="1:9" x14ac:dyDescent="0.25">
      <c r="A1603" t="s">
        <v>2</v>
      </c>
      <c r="B1603" t="s">
        <v>17158</v>
      </c>
      <c r="C1603">
        <v>1</v>
      </c>
      <c r="D1603" t="s">
        <v>10</v>
      </c>
      <c r="E1603" t="s">
        <v>3</v>
      </c>
      <c r="F1603" s="2">
        <v>4848.4401000999987</v>
      </c>
      <c r="G1603" s="2">
        <v>14830.522659129409</v>
      </c>
      <c r="H1603" s="2">
        <v>26.023583376470736</v>
      </c>
      <c r="I1603">
        <v>15.294117647058824</v>
      </c>
    </row>
    <row r="1604" spans="1:9" x14ac:dyDescent="0.25">
      <c r="A1604" t="s">
        <v>2</v>
      </c>
      <c r="B1604" t="s">
        <v>17159</v>
      </c>
      <c r="C1604">
        <v>1</v>
      </c>
      <c r="D1604" t="s">
        <v>3</v>
      </c>
      <c r="E1604" t="s">
        <v>10</v>
      </c>
      <c r="F1604" s="2">
        <v>175.93001001000002</v>
      </c>
      <c r="G1604" s="2">
        <v>538.1388541482354</v>
      </c>
      <c r="H1604" s="2">
        <v>141.34826591294106</v>
      </c>
      <c r="I1604">
        <v>3.0588235294117645</v>
      </c>
    </row>
    <row r="1605" spans="1:9" x14ac:dyDescent="0.25">
      <c r="A1605" t="s">
        <v>2177</v>
      </c>
      <c r="B1605" t="s">
        <v>17160</v>
      </c>
      <c r="C1605">
        <v>1</v>
      </c>
      <c r="D1605" t="s">
        <v>10</v>
      </c>
      <c r="E1605" t="s">
        <v>4</v>
      </c>
      <c r="F1605" s="2">
        <v>160.18002002</v>
      </c>
      <c r="G1605" s="2">
        <v>489.96241417882351</v>
      </c>
      <c r="H1605" s="2">
        <v>55.364767150588307</v>
      </c>
      <c r="I1605">
        <v>3.0588235294117645</v>
      </c>
    </row>
    <row r="1606" spans="1:9" x14ac:dyDescent="0.25">
      <c r="A1606" t="s">
        <v>2174</v>
      </c>
      <c r="B1606" t="s">
        <v>17161</v>
      </c>
      <c r="C1606">
        <v>1</v>
      </c>
      <c r="D1606" t="s">
        <v>3</v>
      </c>
      <c r="E1606" t="s">
        <v>4</v>
      </c>
      <c r="F1606" s="2">
        <v>604.62935003000007</v>
      </c>
      <c r="G1606" s="2">
        <v>1849.4544824447062</v>
      </c>
      <c r="H1606" s="2">
        <v>104.00235566117665</v>
      </c>
      <c r="I1606">
        <v>9.1764705882352953</v>
      </c>
    </row>
    <row r="1607" spans="1:9" x14ac:dyDescent="0.25">
      <c r="A1607" t="s">
        <v>2</v>
      </c>
      <c r="B1607" t="s">
        <v>17162</v>
      </c>
      <c r="C1607">
        <v>1</v>
      </c>
      <c r="D1607" t="s">
        <v>3</v>
      </c>
      <c r="E1607" t="s">
        <v>10</v>
      </c>
      <c r="F1607" s="2">
        <v>1964.49534004</v>
      </c>
      <c r="G1607" s="2">
        <v>6009.0445695341177</v>
      </c>
      <c r="H1607" s="2">
        <v>3411.3980283576461</v>
      </c>
      <c r="I1607">
        <v>12.235294117647058</v>
      </c>
    </row>
    <row r="1608" spans="1:9" x14ac:dyDescent="0.25">
      <c r="A1608" t="s">
        <v>2</v>
      </c>
      <c r="B1608" t="s">
        <v>17163</v>
      </c>
      <c r="C1608">
        <v>1</v>
      </c>
      <c r="D1608" t="s">
        <v>10</v>
      </c>
      <c r="E1608" t="s">
        <v>3</v>
      </c>
      <c r="F1608" s="2">
        <v>165.65002001999997</v>
      </c>
      <c r="G1608" s="2">
        <v>506.69417888470582</v>
      </c>
      <c r="H1608" s="2">
        <v>31.444675263529554</v>
      </c>
      <c r="I1608">
        <v>3.0588235294117645</v>
      </c>
    </row>
    <row r="1609" spans="1:9" x14ac:dyDescent="0.25">
      <c r="A1609" t="s">
        <v>2</v>
      </c>
      <c r="B1609" t="s">
        <v>17164</v>
      </c>
      <c r="C1609">
        <v>1</v>
      </c>
      <c r="D1609" t="s">
        <v>10</v>
      </c>
      <c r="E1609" t="s">
        <v>3</v>
      </c>
      <c r="F1609" s="2">
        <v>3062.7100800799999</v>
      </c>
      <c r="G1609" s="2">
        <v>9368.2896567152929</v>
      </c>
      <c r="H1609" s="2">
        <v>847.9532634070589</v>
      </c>
      <c r="I1609">
        <v>12.235294117647058</v>
      </c>
    </row>
    <row r="1610" spans="1:9" x14ac:dyDescent="0.25">
      <c r="A1610" t="s">
        <v>2</v>
      </c>
      <c r="B1610" t="s">
        <v>17165</v>
      </c>
      <c r="C1610">
        <v>1</v>
      </c>
      <c r="D1610" t="s">
        <v>10</v>
      </c>
      <c r="E1610" t="s">
        <v>3</v>
      </c>
      <c r="F1610" s="2">
        <v>2029.0900400400001</v>
      </c>
      <c r="G1610" s="2">
        <v>6206.6283577694121</v>
      </c>
      <c r="H1610" s="2">
        <v>36.167774056469433</v>
      </c>
      <c r="I1610">
        <v>6.117647058823529</v>
      </c>
    </row>
    <row r="1611" spans="1:9" x14ac:dyDescent="0.25">
      <c r="A1611" t="s">
        <v>2</v>
      </c>
      <c r="B1611" t="s">
        <v>17166</v>
      </c>
      <c r="C1611">
        <v>1</v>
      </c>
      <c r="D1611" t="s">
        <v>10</v>
      </c>
      <c r="E1611" t="s">
        <v>3</v>
      </c>
      <c r="F1611" s="2">
        <v>1130.5701001</v>
      </c>
      <c r="G1611" s="2">
        <v>3458.2144238352939</v>
      </c>
      <c r="H1611" s="2">
        <v>882.47071043529434</v>
      </c>
      <c r="I1611">
        <v>15.294117647058824</v>
      </c>
    </row>
    <row r="1612" spans="1:9" x14ac:dyDescent="0.25">
      <c r="A1612" t="s">
        <v>2</v>
      </c>
      <c r="B1612" t="s">
        <v>17167</v>
      </c>
      <c r="C1612">
        <v>1</v>
      </c>
      <c r="D1612" t="s">
        <v>3</v>
      </c>
      <c r="E1612" t="s">
        <v>10</v>
      </c>
      <c r="F1612" s="2">
        <v>315.65159000999995</v>
      </c>
      <c r="G1612" s="2">
        <v>965.52251061882339</v>
      </c>
      <c r="H1612" s="2">
        <v>192.02813885411788</v>
      </c>
      <c r="I1612">
        <v>3.0588235294117645</v>
      </c>
    </row>
    <row r="1613" spans="1:9" x14ac:dyDescent="0.25">
      <c r="A1613" t="s">
        <v>2180</v>
      </c>
      <c r="B1613" t="s">
        <v>17168</v>
      </c>
      <c r="C1613">
        <v>1</v>
      </c>
      <c r="D1613" t="s">
        <v>10</v>
      </c>
      <c r="E1613" t="s">
        <v>4</v>
      </c>
      <c r="F1613" s="2">
        <v>569.91002001999993</v>
      </c>
      <c r="G1613" s="2">
        <v>1743.2541788847057</v>
      </c>
      <c r="H1613" s="2">
        <v>343.68947303294152</v>
      </c>
      <c r="I1613">
        <v>3.0588235294117645</v>
      </c>
    </row>
    <row r="1614" spans="1:9" x14ac:dyDescent="0.25">
      <c r="A1614" t="s">
        <v>2</v>
      </c>
      <c r="B1614" t="s">
        <v>17169</v>
      </c>
      <c r="C1614">
        <v>1</v>
      </c>
      <c r="D1614" t="s">
        <v>3</v>
      </c>
      <c r="E1614" t="s">
        <v>10</v>
      </c>
      <c r="F1614" s="2">
        <v>2949.9994200299998</v>
      </c>
      <c r="G1614" s="2">
        <v>9023.5276377388236</v>
      </c>
      <c r="H1614" s="2">
        <v>2548.8584283270593</v>
      </c>
      <c r="I1614">
        <v>9.1764705882352953</v>
      </c>
    </row>
    <row r="1615" spans="1:9" x14ac:dyDescent="0.25">
      <c r="A1615" t="s">
        <v>1</v>
      </c>
      <c r="B1615" t="s">
        <v>17170</v>
      </c>
      <c r="C1615">
        <v>1</v>
      </c>
      <c r="D1615" t="s">
        <v>10</v>
      </c>
      <c r="E1615" t="s">
        <v>3</v>
      </c>
      <c r="F1615" s="2">
        <v>677.70002002000001</v>
      </c>
      <c r="G1615" s="2">
        <v>2072.96476712</v>
      </c>
      <c r="H1615" s="2">
        <v>553.39647996941142</v>
      </c>
      <c r="I1615">
        <v>3.0588235294117645</v>
      </c>
    </row>
    <row r="1616" spans="1:9" x14ac:dyDescent="0.25">
      <c r="A1616" t="s">
        <v>2</v>
      </c>
      <c r="B1616" t="s">
        <v>17171</v>
      </c>
      <c r="C1616">
        <v>1</v>
      </c>
      <c r="D1616" t="s">
        <v>10</v>
      </c>
      <c r="E1616" t="s">
        <v>3</v>
      </c>
      <c r="F1616" s="2">
        <v>1146.6701000999999</v>
      </c>
      <c r="G1616" s="2">
        <v>3507.4614826588236</v>
      </c>
      <c r="H1616" s="2">
        <v>452.87047749411744</v>
      </c>
      <c r="I1616">
        <v>15.294117647058824</v>
      </c>
    </row>
    <row r="1617" spans="1:9" x14ac:dyDescent="0.25">
      <c r="A1617" t="s">
        <v>2175</v>
      </c>
      <c r="B1617" t="s">
        <v>17172</v>
      </c>
      <c r="C1617">
        <v>1</v>
      </c>
      <c r="D1617" t="s">
        <v>10</v>
      </c>
      <c r="E1617" t="s">
        <v>3</v>
      </c>
      <c r="F1617" s="2">
        <v>217.20002001999998</v>
      </c>
      <c r="G1617" s="2">
        <v>664.37653182588235</v>
      </c>
      <c r="H1617" s="2">
        <v>32.518536440000126</v>
      </c>
      <c r="I1617">
        <v>3.0588235294117645</v>
      </c>
    </row>
    <row r="1618" spans="1:9" x14ac:dyDescent="0.25">
      <c r="A1618" t="s">
        <v>2</v>
      </c>
      <c r="B1618" t="s">
        <v>17173</v>
      </c>
      <c r="C1618">
        <v>1</v>
      </c>
      <c r="D1618" t="s">
        <v>10</v>
      </c>
      <c r="E1618" t="s">
        <v>3</v>
      </c>
      <c r="F1618" s="2">
        <v>1124.01002002</v>
      </c>
      <c r="G1618" s="2">
        <v>3438.1482965317646</v>
      </c>
      <c r="H1618" s="2">
        <v>640.4711223223527</v>
      </c>
      <c r="I1618">
        <v>3.0588235294117645</v>
      </c>
    </row>
    <row r="1619" spans="1:9" x14ac:dyDescent="0.25">
      <c r="A1619" t="s">
        <v>2</v>
      </c>
      <c r="B1619" t="s">
        <v>17174</v>
      </c>
      <c r="C1619">
        <v>1</v>
      </c>
      <c r="D1619" t="s">
        <v>10</v>
      </c>
      <c r="E1619" t="s">
        <v>3</v>
      </c>
      <c r="F1619" s="2">
        <v>2509.1901001000001</v>
      </c>
      <c r="G1619" s="2">
        <v>7675.1697179529419</v>
      </c>
      <c r="H1619" s="2">
        <v>2552.1981127882332</v>
      </c>
      <c r="I1619">
        <v>15.294117647058824</v>
      </c>
    </row>
    <row r="1620" spans="1:9" x14ac:dyDescent="0.25">
      <c r="A1620" t="s">
        <v>2</v>
      </c>
      <c r="B1620" t="s">
        <v>17175</v>
      </c>
      <c r="C1620">
        <v>1</v>
      </c>
      <c r="D1620" t="s">
        <v>3</v>
      </c>
      <c r="E1620" t="s">
        <v>10</v>
      </c>
      <c r="F1620" s="2">
        <v>1044.3396500399999</v>
      </c>
      <c r="G1620" s="2">
        <v>3194.4506942399998</v>
      </c>
      <c r="H1620" s="2">
        <v>1125.9542565929419</v>
      </c>
      <c r="I1620">
        <v>12.235294117647058</v>
      </c>
    </row>
    <row r="1621" spans="1:9" x14ac:dyDescent="0.25">
      <c r="A1621" t="s">
        <v>2177</v>
      </c>
      <c r="B1621" t="s">
        <v>17176</v>
      </c>
      <c r="C1621">
        <v>1</v>
      </c>
      <c r="D1621" t="s">
        <v>7</v>
      </c>
      <c r="E1621" t="s">
        <v>4</v>
      </c>
      <c r="F1621" s="2">
        <v>460.32021033000001</v>
      </c>
      <c r="G1621" s="2">
        <v>1408.0382904211765</v>
      </c>
      <c r="H1621" s="2">
        <v>362.56207709647077</v>
      </c>
      <c r="I1621">
        <v>9.1764705882352953</v>
      </c>
    </row>
    <row r="1622" spans="1:9" x14ac:dyDescent="0.25">
      <c r="A1622" t="s">
        <v>2</v>
      </c>
      <c r="B1622" t="s">
        <v>17177</v>
      </c>
      <c r="C1622">
        <v>1</v>
      </c>
      <c r="D1622" t="s">
        <v>3</v>
      </c>
      <c r="E1622" t="s">
        <v>10</v>
      </c>
      <c r="F1622" s="2">
        <v>2487.19435002</v>
      </c>
      <c r="G1622" s="2">
        <v>7607.8886000611765</v>
      </c>
      <c r="H1622" s="2">
        <v>1388.4479930023531</v>
      </c>
      <c r="I1622">
        <v>6.117647058823529</v>
      </c>
    </row>
    <row r="1623" spans="1:9" x14ac:dyDescent="0.25">
      <c r="A1623" t="s">
        <v>2182</v>
      </c>
      <c r="B1623" t="s">
        <v>17178</v>
      </c>
      <c r="C1623">
        <v>1</v>
      </c>
      <c r="D1623" t="s">
        <v>4</v>
      </c>
      <c r="E1623" t="s">
        <v>3</v>
      </c>
      <c r="F1623" s="2">
        <v>655.95004004999998</v>
      </c>
      <c r="G1623" s="2">
        <v>2006.4354166235294</v>
      </c>
      <c r="H1623" s="2">
        <v>124.31682811294128</v>
      </c>
      <c r="I1623">
        <v>3.0588235294117645</v>
      </c>
    </row>
    <row r="1624" spans="1:9" x14ac:dyDescent="0.25">
      <c r="A1624" t="s">
        <v>2182</v>
      </c>
      <c r="B1624" t="s">
        <v>17179</v>
      </c>
      <c r="C1624">
        <v>1</v>
      </c>
      <c r="D1624" t="s">
        <v>3</v>
      </c>
      <c r="E1624" t="s">
        <v>7</v>
      </c>
      <c r="F1624" s="2">
        <v>346.57873001000002</v>
      </c>
      <c r="G1624" s="2">
        <v>1060.1231741482352</v>
      </c>
      <c r="H1624" s="2">
        <v>361.2817461882351</v>
      </c>
      <c r="I1624">
        <v>3.0588235294117645</v>
      </c>
    </row>
    <row r="1625" spans="1:9" x14ac:dyDescent="0.25">
      <c r="A1625" t="s">
        <v>2182</v>
      </c>
      <c r="B1625" t="s">
        <v>17180</v>
      </c>
      <c r="C1625">
        <v>1</v>
      </c>
      <c r="D1625" t="s">
        <v>10</v>
      </c>
      <c r="E1625" t="s">
        <v>4</v>
      </c>
      <c r="F1625" s="2">
        <v>2790.9601001000001</v>
      </c>
      <c r="G1625" s="2">
        <v>8537.0544238352941</v>
      </c>
      <c r="H1625" s="2">
        <v>6745.8991298705878</v>
      </c>
      <c r="I1625">
        <v>15.294117647058824</v>
      </c>
    </row>
    <row r="1626" spans="1:9" x14ac:dyDescent="0.25">
      <c r="A1626" t="s">
        <v>2</v>
      </c>
      <c r="B1626" t="s">
        <v>17181</v>
      </c>
      <c r="C1626">
        <v>1</v>
      </c>
      <c r="D1626" t="s">
        <v>10</v>
      </c>
      <c r="E1626" t="s">
        <v>3</v>
      </c>
      <c r="F1626" s="2">
        <v>890.98004004000006</v>
      </c>
      <c r="G1626" s="2">
        <v>2725.3507107105888</v>
      </c>
      <c r="H1626" s="2">
        <v>919.89342817411739</v>
      </c>
      <c r="I1626">
        <v>6.117647058823529</v>
      </c>
    </row>
    <row r="1627" spans="1:9" x14ac:dyDescent="0.25">
      <c r="A1627" t="s">
        <v>2</v>
      </c>
      <c r="B1627" t="s">
        <v>17182</v>
      </c>
      <c r="C1627">
        <v>1</v>
      </c>
      <c r="D1627" t="s">
        <v>10</v>
      </c>
      <c r="E1627" t="s">
        <v>3</v>
      </c>
      <c r="F1627" s="2">
        <v>525.60006005999992</v>
      </c>
      <c r="G1627" s="2">
        <v>1607.7178307717645</v>
      </c>
      <c r="H1627" s="2">
        <v>13.466898731764868</v>
      </c>
      <c r="I1627">
        <v>9.1764705882352953</v>
      </c>
    </row>
    <row r="1628" spans="1:9" x14ac:dyDescent="0.25">
      <c r="A1628" t="s">
        <v>2175</v>
      </c>
      <c r="B1628" t="s">
        <v>17183</v>
      </c>
      <c r="C1628">
        <v>1</v>
      </c>
      <c r="D1628" t="s">
        <v>7</v>
      </c>
      <c r="E1628" t="s">
        <v>10</v>
      </c>
      <c r="F1628" s="2">
        <v>322.56007010999997</v>
      </c>
      <c r="G1628" s="2">
        <v>986.65433210117646</v>
      </c>
      <c r="H1628" s="2">
        <v>49.338670312941332</v>
      </c>
      <c r="I1628">
        <v>3.0588235294117645</v>
      </c>
    </row>
    <row r="1629" spans="1:9" x14ac:dyDescent="0.25">
      <c r="A1629" t="s">
        <v>2182</v>
      </c>
      <c r="B1629" t="s">
        <v>17184</v>
      </c>
      <c r="C1629">
        <v>1</v>
      </c>
      <c r="D1629" t="s">
        <v>3</v>
      </c>
      <c r="E1629" t="s">
        <v>10</v>
      </c>
      <c r="F1629" s="2">
        <v>642.54316001999996</v>
      </c>
      <c r="G1629" s="2">
        <v>1965.4261365317648</v>
      </c>
      <c r="H1629" s="2">
        <v>644.63751535529434</v>
      </c>
      <c r="I1629">
        <v>6.117647058823529</v>
      </c>
    </row>
    <row r="1630" spans="1:9" x14ac:dyDescent="0.25">
      <c r="A1630" t="s">
        <v>2176</v>
      </c>
      <c r="B1630" t="s">
        <v>17185</v>
      </c>
      <c r="C1630">
        <v>1</v>
      </c>
      <c r="D1630" t="s">
        <v>7</v>
      </c>
      <c r="E1630" t="s">
        <v>3</v>
      </c>
      <c r="F1630" s="2">
        <v>167.62007011</v>
      </c>
      <c r="G1630" s="2">
        <v>512.72021445411769</v>
      </c>
      <c r="H1630" s="2">
        <v>25.418639694117701</v>
      </c>
      <c r="I1630">
        <v>3.0588235294117645</v>
      </c>
    </row>
    <row r="1631" spans="1:9" x14ac:dyDescent="0.25">
      <c r="A1631" t="s">
        <v>2168</v>
      </c>
      <c r="B1631" t="s">
        <v>17186</v>
      </c>
      <c r="C1631">
        <v>1</v>
      </c>
      <c r="D1631" t="s">
        <v>10</v>
      </c>
      <c r="E1631" t="s">
        <v>3</v>
      </c>
      <c r="F1631" s="2">
        <v>176.63002001999999</v>
      </c>
      <c r="G1631" s="2">
        <v>540.28006123764703</v>
      </c>
      <c r="H1631" s="2">
        <v>146.12137644000009</v>
      </c>
      <c r="I1631">
        <v>3.0588235294117645</v>
      </c>
    </row>
    <row r="1632" spans="1:9" x14ac:dyDescent="0.25">
      <c r="A1632" t="s">
        <v>15009</v>
      </c>
      <c r="B1632" t="s">
        <v>17187</v>
      </c>
      <c r="C1632">
        <v>1</v>
      </c>
      <c r="D1632" t="s">
        <v>3</v>
      </c>
      <c r="E1632" t="s">
        <v>4</v>
      </c>
      <c r="F1632" s="2">
        <v>4639.7387101599988</v>
      </c>
      <c r="G1632" s="2">
        <v>14192.141936959997</v>
      </c>
      <c r="H1632" s="2">
        <v>1698.1464545066724</v>
      </c>
      <c r="I1632">
        <v>48.941176470588232</v>
      </c>
    </row>
    <row r="1633" spans="1:9" x14ac:dyDescent="0.25">
      <c r="A1633" t="s">
        <v>2168</v>
      </c>
      <c r="B1633" t="s">
        <v>17188</v>
      </c>
      <c r="C1633">
        <v>1</v>
      </c>
      <c r="D1633" t="s">
        <v>10</v>
      </c>
      <c r="E1633" t="s">
        <v>3</v>
      </c>
      <c r="F1633" s="2">
        <v>1106.1600800799999</v>
      </c>
      <c r="G1633" s="2">
        <v>3383.5484802447058</v>
      </c>
      <c r="H1633" s="2">
        <v>8.4090728188232742</v>
      </c>
      <c r="I1633">
        <v>12.235294117647058</v>
      </c>
    </row>
    <row r="1634" spans="1:9" x14ac:dyDescent="0.25">
      <c r="A1634" t="s">
        <v>2</v>
      </c>
      <c r="B1634" t="s">
        <v>17189</v>
      </c>
      <c r="C1634">
        <v>1</v>
      </c>
      <c r="D1634" t="s">
        <v>10</v>
      </c>
      <c r="E1634" t="s">
        <v>3</v>
      </c>
      <c r="F1634" s="2">
        <v>1109.3100200199999</v>
      </c>
      <c r="G1634" s="2">
        <v>3393.1835906494111</v>
      </c>
      <c r="H1634" s="2">
        <v>328.94423055764724</v>
      </c>
      <c r="I1634">
        <v>3.0588235294117645</v>
      </c>
    </row>
    <row r="1635" spans="1:9" x14ac:dyDescent="0.25">
      <c r="A1635" t="s">
        <v>2</v>
      </c>
      <c r="B1635" t="s">
        <v>17190</v>
      </c>
      <c r="C1635">
        <v>1</v>
      </c>
      <c r="D1635" t="s">
        <v>3</v>
      </c>
      <c r="E1635" t="s">
        <v>10</v>
      </c>
      <c r="F1635" s="2">
        <v>1258.3188600499998</v>
      </c>
      <c r="G1635" s="2">
        <v>3848.9753366235286</v>
      </c>
      <c r="H1635" s="2">
        <v>837.75438132941247</v>
      </c>
      <c r="I1635">
        <v>15.294117647058824</v>
      </c>
    </row>
    <row r="1636" spans="1:9" x14ac:dyDescent="0.25">
      <c r="A1636" t="s">
        <v>2</v>
      </c>
      <c r="B1636" t="s">
        <v>17191</v>
      </c>
      <c r="C1636">
        <v>1</v>
      </c>
      <c r="D1636" t="s">
        <v>3</v>
      </c>
      <c r="E1636" t="s">
        <v>10</v>
      </c>
      <c r="F1636" s="2">
        <v>468.54464000999997</v>
      </c>
      <c r="G1636" s="2">
        <v>1433.1953694423528</v>
      </c>
      <c r="H1636" s="2">
        <v>87.162338854117877</v>
      </c>
      <c r="I1636">
        <v>3.0588235294117645</v>
      </c>
    </row>
    <row r="1637" spans="1:9" x14ac:dyDescent="0.25">
      <c r="A1637" t="s">
        <v>2</v>
      </c>
      <c r="B1637" t="s">
        <v>17192</v>
      </c>
      <c r="C1637">
        <v>1</v>
      </c>
      <c r="D1637" t="s">
        <v>10</v>
      </c>
      <c r="E1637" t="s">
        <v>3</v>
      </c>
      <c r="F1637" s="2">
        <v>5544.9200600599988</v>
      </c>
      <c r="G1637" s="2">
        <v>16960.93194841882</v>
      </c>
      <c r="H1637" s="2">
        <v>3160.9890610847092</v>
      </c>
      <c r="I1637">
        <v>9.1764705882352953</v>
      </c>
    </row>
    <row r="1638" spans="1:9" x14ac:dyDescent="0.25">
      <c r="A1638" t="s">
        <v>2177</v>
      </c>
      <c r="B1638" t="s">
        <v>17193</v>
      </c>
      <c r="C1638">
        <v>1</v>
      </c>
      <c r="D1638" t="s">
        <v>10</v>
      </c>
      <c r="E1638" t="s">
        <v>3</v>
      </c>
      <c r="F1638" s="2">
        <v>314.21002002</v>
      </c>
      <c r="G1638" s="2">
        <v>961.11300241411766</v>
      </c>
      <c r="H1638" s="2">
        <v>929.46684232235282</v>
      </c>
      <c r="I1638">
        <v>3.0588235294117645</v>
      </c>
    </row>
    <row r="1639" spans="1:9" x14ac:dyDescent="0.25">
      <c r="A1639" t="s">
        <v>2175</v>
      </c>
      <c r="B1639" t="s">
        <v>17194</v>
      </c>
      <c r="C1639">
        <v>1</v>
      </c>
      <c r="D1639" t="s">
        <v>10</v>
      </c>
      <c r="E1639" t="s">
        <v>3</v>
      </c>
      <c r="F1639" s="2">
        <v>399.45002002000001</v>
      </c>
      <c r="G1639" s="2">
        <v>1221.8471200611766</v>
      </c>
      <c r="H1639" s="2">
        <v>46.430922322352821</v>
      </c>
      <c r="I1639">
        <v>3.0588235294117645</v>
      </c>
    </row>
    <row r="1640" spans="1:9" x14ac:dyDescent="0.25">
      <c r="A1640" t="s">
        <v>2</v>
      </c>
      <c r="B1640" t="s">
        <v>17195</v>
      </c>
      <c r="C1640">
        <v>1</v>
      </c>
      <c r="D1640" t="s">
        <v>3</v>
      </c>
      <c r="E1640" t="s">
        <v>10</v>
      </c>
      <c r="F1640" s="2">
        <v>605.15278001999991</v>
      </c>
      <c r="G1640" s="2">
        <v>1851.0555624141173</v>
      </c>
      <c r="H1640" s="2">
        <v>240.01750123764714</v>
      </c>
      <c r="I1640">
        <v>6.117647058823529</v>
      </c>
    </row>
    <row r="1641" spans="1:9" x14ac:dyDescent="0.25">
      <c r="A1641" t="s">
        <v>2</v>
      </c>
      <c r="B1641" t="s">
        <v>17196</v>
      </c>
      <c r="C1641">
        <v>1</v>
      </c>
      <c r="D1641" t="s">
        <v>3</v>
      </c>
      <c r="E1641" t="s">
        <v>10</v>
      </c>
      <c r="F1641" s="2">
        <v>351.86002002000004</v>
      </c>
      <c r="G1641" s="2">
        <v>1076.2777082964708</v>
      </c>
      <c r="H1641" s="2">
        <v>71.148296531764572</v>
      </c>
      <c r="I1641">
        <v>6.117647058823529</v>
      </c>
    </row>
    <row r="1642" spans="1:9" x14ac:dyDescent="0.25">
      <c r="A1642" t="s">
        <v>2175</v>
      </c>
      <c r="B1642" t="s">
        <v>17197</v>
      </c>
      <c r="C1642">
        <v>1</v>
      </c>
      <c r="D1642" t="s">
        <v>7</v>
      </c>
      <c r="E1642" t="s">
        <v>4</v>
      </c>
      <c r="F1642" s="2">
        <v>123.72007010999999</v>
      </c>
      <c r="G1642" s="2">
        <v>378.4378615129412</v>
      </c>
      <c r="H1642" s="2">
        <v>90.265790404705939</v>
      </c>
      <c r="I1642">
        <v>3.0588235294117645</v>
      </c>
    </row>
    <row r="1643" spans="1:9" x14ac:dyDescent="0.25">
      <c r="A1643" t="s">
        <v>2</v>
      </c>
      <c r="B1643" t="s">
        <v>17198</v>
      </c>
      <c r="C1643">
        <v>1</v>
      </c>
      <c r="D1643" t="s">
        <v>10</v>
      </c>
      <c r="E1643" t="s">
        <v>3</v>
      </c>
      <c r="F1643" s="2">
        <v>519.35002001999999</v>
      </c>
      <c r="G1643" s="2">
        <v>1588.600061237647</v>
      </c>
      <c r="H1643" s="2">
        <v>440.34624702823521</v>
      </c>
      <c r="I1643">
        <v>3.0588235294117645</v>
      </c>
    </row>
    <row r="1644" spans="1:9" x14ac:dyDescent="0.25">
      <c r="A1644" t="s">
        <v>2175</v>
      </c>
      <c r="B1644" t="s">
        <v>17199</v>
      </c>
      <c r="C1644">
        <v>1</v>
      </c>
      <c r="D1644" t="s">
        <v>4</v>
      </c>
      <c r="E1644" t="s">
        <v>10</v>
      </c>
      <c r="F1644" s="2">
        <v>2612.9600800999997</v>
      </c>
      <c r="G1644" s="2">
        <v>7992.5837744235278</v>
      </c>
      <c r="H1644" s="2">
        <v>397.2492892282358</v>
      </c>
      <c r="I1644">
        <v>6.117647058823529</v>
      </c>
    </row>
    <row r="1645" spans="1:9" x14ac:dyDescent="0.25">
      <c r="A1645" t="s">
        <v>2168</v>
      </c>
      <c r="B1645" t="s">
        <v>17200</v>
      </c>
      <c r="C1645">
        <v>1</v>
      </c>
      <c r="D1645" t="s">
        <v>3</v>
      </c>
      <c r="E1645" t="s">
        <v>10</v>
      </c>
      <c r="F1645" s="2">
        <v>264.78969002000002</v>
      </c>
      <c r="G1645" s="2">
        <v>809.94493417882359</v>
      </c>
      <c r="H1645" s="2">
        <v>436.77048241411768</v>
      </c>
      <c r="I1645">
        <v>6.117647058823529</v>
      </c>
    </row>
    <row r="1646" spans="1:9" x14ac:dyDescent="0.25">
      <c r="A1646" t="s">
        <v>2175</v>
      </c>
      <c r="B1646" t="s">
        <v>17201</v>
      </c>
      <c r="C1646">
        <v>1</v>
      </c>
      <c r="D1646" t="s">
        <v>4</v>
      </c>
      <c r="E1646" t="s">
        <v>3</v>
      </c>
      <c r="F1646" s="2">
        <v>1671.1801602</v>
      </c>
      <c r="G1646" s="2">
        <v>5111.8451959058821</v>
      </c>
      <c r="H1646" s="2">
        <v>316.64350774588155</v>
      </c>
      <c r="I1646">
        <v>12.235294117647058</v>
      </c>
    </row>
    <row r="1647" spans="1:9" x14ac:dyDescent="0.25">
      <c r="A1647" t="s">
        <v>2175</v>
      </c>
      <c r="B1647" t="s">
        <v>17202</v>
      </c>
      <c r="C1647">
        <v>1</v>
      </c>
      <c r="D1647" t="s">
        <v>3</v>
      </c>
      <c r="E1647" t="s">
        <v>10</v>
      </c>
      <c r="F1647" s="2">
        <v>808.00966001999996</v>
      </c>
      <c r="G1647" s="2">
        <v>2471.5589600611765</v>
      </c>
      <c r="H1647" s="2">
        <v>393.15175064941195</v>
      </c>
      <c r="I1647">
        <v>6.117647058823529</v>
      </c>
    </row>
    <row r="1648" spans="1:9" x14ac:dyDescent="0.25">
      <c r="A1648" t="s">
        <v>2182</v>
      </c>
      <c r="B1648" t="s">
        <v>17203</v>
      </c>
      <c r="C1648">
        <v>1</v>
      </c>
      <c r="D1648" t="s">
        <v>3</v>
      </c>
      <c r="E1648" t="s">
        <v>10</v>
      </c>
      <c r="F1648" s="2">
        <v>1378.35745002</v>
      </c>
      <c r="G1648" s="2">
        <v>4216.1522000611767</v>
      </c>
      <c r="H1648" s="2">
        <v>950.04792241411758</v>
      </c>
      <c r="I1648">
        <v>6.117647058823529</v>
      </c>
    </row>
    <row r="1649" spans="1:9" x14ac:dyDescent="0.25">
      <c r="A1649" t="s">
        <v>2</v>
      </c>
      <c r="B1649" t="s">
        <v>17204</v>
      </c>
      <c r="C1649">
        <v>1</v>
      </c>
      <c r="D1649" t="s">
        <v>3</v>
      </c>
      <c r="E1649" t="s">
        <v>10</v>
      </c>
      <c r="F1649" s="2">
        <v>800.91579002999993</v>
      </c>
      <c r="G1649" s="2">
        <v>2449.8600636211763</v>
      </c>
      <c r="H1649" s="2">
        <v>17.937767150588584</v>
      </c>
      <c r="I1649">
        <v>9.1764705882352953</v>
      </c>
    </row>
    <row r="1650" spans="1:9" x14ac:dyDescent="0.25">
      <c r="A1650" t="s">
        <v>2176</v>
      </c>
      <c r="B1650" t="s">
        <v>17205</v>
      </c>
      <c r="C1650">
        <v>1</v>
      </c>
      <c r="D1650" t="s">
        <v>9</v>
      </c>
      <c r="E1650" t="s">
        <v>3</v>
      </c>
      <c r="F1650" s="2">
        <v>307.46006010000002</v>
      </c>
      <c r="G1650" s="2">
        <v>940.46606618823535</v>
      </c>
      <c r="H1650" s="2">
        <v>25.659889136470479</v>
      </c>
      <c r="I1650">
        <v>3.0588235294117645</v>
      </c>
    </row>
    <row r="1651" spans="1:9" x14ac:dyDescent="0.25">
      <c r="A1651" t="s">
        <v>2</v>
      </c>
      <c r="B1651" t="s">
        <v>17206</v>
      </c>
      <c r="C1651">
        <v>1</v>
      </c>
      <c r="D1651" t="s">
        <v>3</v>
      </c>
      <c r="E1651" t="s">
        <v>10</v>
      </c>
      <c r="F1651" s="2">
        <v>827.62554002999991</v>
      </c>
      <c r="G1651" s="2">
        <v>2531.560475385882</v>
      </c>
      <c r="H1651" s="2">
        <v>646.03735538588273</v>
      </c>
      <c r="I1651">
        <v>9.1764705882352953</v>
      </c>
    </row>
    <row r="1652" spans="1:9" x14ac:dyDescent="0.25">
      <c r="A1652" t="s">
        <v>2</v>
      </c>
      <c r="B1652" t="s">
        <v>17207</v>
      </c>
      <c r="C1652">
        <v>1</v>
      </c>
      <c r="D1652" t="s">
        <v>10</v>
      </c>
      <c r="E1652" t="s">
        <v>3</v>
      </c>
      <c r="F1652" s="2">
        <v>2840.1302602599994</v>
      </c>
      <c r="G1652" s="2">
        <v>8687.4572666776457</v>
      </c>
      <c r="H1652" s="2">
        <v>2583.5360654847082</v>
      </c>
      <c r="I1652">
        <v>39.764705882352942</v>
      </c>
    </row>
    <row r="1653" spans="1:9" x14ac:dyDescent="0.25">
      <c r="A1653" t="s">
        <v>2175</v>
      </c>
      <c r="B1653" t="s">
        <v>17208</v>
      </c>
      <c r="C1653">
        <v>1</v>
      </c>
      <c r="D1653" t="s">
        <v>3</v>
      </c>
      <c r="E1653" t="s">
        <v>10</v>
      </c>
      <c r="F1653" s="2">
        <v>982.85898001999999</v>
      </c>
      <c r="G1653" s="2">
        <v>3006.3921741788236</v>
      </c>
      <c r="H1653" s="2">
        <v>377.73736006117605</v>
      </c>
      <c r="I1653">
        <v>6.117647058823529</v>
      </c>
    </row>
    <row r="1654" spans="1:9" x14ac:dyDescent="0.25">
      <c r="A1654" t="s">
        <v>2175</v>
      </c>
      <c r="B1654" t="s">
        <v>17209</v>
      </c>
      <c r="C1654">
        <v>1</v>
      </c>
      <c r="D1654" t="s">
        <v>10</v>
      </c>
      <c r="E1654" t="s">
        <v>3</v>
      </c>
      <c r="F1654" s="2">
        <v>1243.8600400399998</v>
      </c>
      <c r="G1654" s="2">
        <v>3804.7483577694111</v>
      </c>
      <c r="H1654" s="2">
        <v>11.955717585881544</v>
      </c>
      <c r="I1654">
        <v>6.117647058823529</v>
      </c>
    </row>
    <row r="1655" spans="1:9" x14ac:dyDescent="0.25">
      <c r="A1655" t="s">
        <v>15009</v>
      </c>
      <c r="B1655" t="s">
        <v>17210</v>
      </c>
      <c r="C1655">
        <v>1</v>
      </c>
      <c r="D1655" t="s">
        <v>3</v>
      </c>
      <c r="E1655" t="s">
        <v>10</v>
      </c>
      <c r="F1655" s="2">
        <v>133.93007011</v>
      </c>
      <c r="G1655" s="2">
        <v>409.66844974823528</v>
      </c>
      <c r="H1655" s="2">
        <v>56.924552665882388</v>
      </c>
      <c r="I1655">
        <v>3.0588235294117645</v>
      </c>
    </row>
    <row r="1656" spans="1:9" x14ac:dyDescent="0.25">
      <c r="A1656" t="s">
        <v>2</v>
      </c>
      <c r="B1656" t="s">
        <v>17211</v>
      </c>
      <c r="C1656">
        <v>1</v>
      </c>
      <c r="D1656" t="s">
        <v>10</v>
      </c>
      <c r="E1656" t="s">
        <v>3</v>
      </c>
      <c r="F1656" s="2">
        <v>326.56004004000005</v>
      </c>
      <c r="G1656" s="2">
        <v>998.8895342400001</v>
      </c>
      <c r="H1656" s="2">
        <v>77.388174056470561</v>
      </c>
      <c r="I1656">
        <v>6.117647058823529</v>
      </c>
    </row>
    <row r="1657" spans="1:9" x14ac:dyDescent="0.25">
      <c r="A1657" t="s">
        <v>2175</v>
      </c>
      <c r="B1657" t="s">
        <v>17212</v>
      </c>
      <c r="C1657">
        <v>1</v>
      </c>
      <c r="D1657" t="s">
        <v>7</v>
      </c>
      <c r="E1657" t="s">
        <v>10</v>
      </c>
      <c r="F1657" s="2">
        <v>153.23007010999999</v>
      </c>
      <c r="G1657" s="2">
        <v>468.7037438658823</v>
      </c>
      <c r="H1657" s="2">
        <v>34.350435018823582</v>
      </c>
      <c r="I1657">
        <v>3.0588235294117645</v>
      </c>
    </row>
    <row r="1658" spans="1:9" x14ac:dyDescent="0.25">
      <c r="A1658" t="s">
        <v>2180</v>
      </c>
      <c r="B1658" t="s">
        <v>17213</v>
      </c>
      <c r="C1658">
        <v>1</v>
      </c>
      <c r="D1658" t="s">
        <v>4</v>
      </c>
      <c r="E1658" t="s">
        <v>10</v>
      </c>
      <c r="F1658" s="2">
        <v>127.69004004999999</v>
      </c>
      <c r="G1658" s="2">
        <v>390.58129897647058</v>
      </c>
      <c r="H1658" s="2">
        <v>89.348174025882372</v>
      </c>
      <c r="I1658">
        <v>3.0588235294117645</v>
      </c>
    </row>
    <row r="1659" spans="1:9" x14ac:dyDescent="0.25">
      <c r="A1659" t="s">
        <v>2</v>
      </c>
      <c r="B1659" t="s">
        <v>17214</v>
      </c>
      <c r="C1659">
        <v>1</v>
      </c>
      <c r="D1659" t="s">
        <v>10</v>
      </c>
      <c r="E1659" t="s">
        <v>3</v>
      </c>
      <c r="F1659" s="2">
        <v>736.40002001999994</v>
      </c>
      <c r="G1659" s="2">
        <v>2252.5177082964701</v>
      </c>
      <c r="H1659" s="2">
        <v>352.40543761647092</v>
      </c>
      <c r="I1659">
        <v>3.0588235294117645</v>
      </c>
    </row>
    <row r="1660" spans="1:9" x14ac:dyDescent="0.25">
      <c r="A1660" t="s">
        <v>2</v>
      </c>
      <c r="B1660" t="s">
        <v>17215</v>
      </c>
      <c r="C1660">
        <v>1</v>
      </c>
      <c r="D1660" t="s">
        <v>10</v>
      </c>
      <c r="E1660" t="s">
        <v>3</v>
      </c>
      <c r="F1660" s="2">
        <v>7218.2401801800006</v>
      </c>
      <c r="G1660" s="2">
        <v>22079.322904080003</v>
      </c>
      <c r="H1660" s="2">
        <v>2855.0282797247019</v>
      </c>
      <c r="I1660">
        <v>27.529411764705884</v>
      </c>
    </row>
    <row r="1661" spans="1:9" x14ac:dyDescent="0.25">
      <c r="A1661" t="s">
        <v>2</v>
      </c>
      <c r="B1661" t="s">
        <v>17216</v>
      </c>
      <c r="C1661">
        <v>1</v>
      </c>
      <c r="D1661" t="s">
        <v>3</v>
      </c>
      <c r="E1661" t="s">
        <v>10</v>
      </c>
      <c r="F1661" s="2">
        <v>402.18850002000005</v>
      </c>
      <c r="G1661" s="2">
        <v>1230.2236471200004</v>
      </c>
      <c r="H1661" s="2">
        <v>891.98824006117627</v>
      </c>
      <c r="I1661">
        <v>6.117647058823529</v>
      </c>
    </row>
    <row r="1662" spans="1:9" x14ac:dyDescent="0.25">
      <c r="A1662" t="s">
        <v>15009</v>
      </c>
      <c r="B1662" t="s">
        <v>17818</v>
      </c>
      <c r="C1662">
        <v>1</v>
      </c>
      <c r="D1662" t="s">
        <v>3</v>
      </c>
      <c r="E1662" t="s">
        <v>4</v>
      </c>
      <c r="F1662" s="2">
        <v>855.15028043999985</v>
      </c>
      <c r="G1662" s="2">
        <v>2615.7537989929406</v>
      </c>
      <c r="H1662" s="2">
        <v>195.24433808941225</v>
      </c>
      <c r="I1662">
        <v>12.235294117647058</v>
      </c>
    </row>
    <row r="1663" spans="1:9" x14ac:dyDescent="0.25">
      <c r="A1663" t="s">
        <v>2</v>
      </c>
      <c r="B1663" t="s">
        <v>17819</v>
      </c>
      <c r="C1663">
        <v>1</v>
      </c>
      <c r="D1663" t="s">
        <v>3</v>
      </c>
      <c r="E1663" t="s">
        <v>10</v>
      </c>
      <c r="F1663" s="2">
        <v>715.51667001999999</v>
      </c>
      <c r="G1663" s="2">
        <v>2188.6392259435293</v>
      </c>
      <c r="H1663" s="2">
        <v>857.21501417882371</v>
      </c>
      <c r="I1663">
        <v>6.117647058823529</v>
      </c>
    </row>
    <row r="1664" spans="1:9" x14ac:dyDescent="0.25">
      <c r="A1664" t="s">
        <v>2176</v>
      </c>
      <c r="B1664" t="s">
        <v>17820</v>
      </c>
      <c r="C1664">
        <v>1</v>
      </c>
      <c r="D1664" t="s">
        <v>7</v>
      </c>
      <c r="E1664" t="s">
        <v>10</v>
      </c>
      <c r="F1664" s="2">
        <v>153.23007010999999</v>
      </c>
      <c r="G1664" s="2">
        <v>468.7037438658823</v>
      </c>
      <c r="H1664" s="2">
        <v>69.802199724705943</v>
      </c>
      <c r="I1664">
        <v>3.0588235294117645</v>
      </c>
    </row>
    <row r="1665" spans="1:9" x14ac:dyDescent="0.25">
      <c r="A1665" t="s">
        <v>2168</v>
      </c>
      <c r="B1665" t="s">
        <v>17821</v>
      </c>
      <c r="C1665">
        <v>1</v>
      </c>
      <c r="D1665" t="s">
        <v>3</v>
      </c>
      <c r="E1665" t="s">
        <v>14</v>
      </c>
      <c r="F1665" s="2">
        <v>2226.3881601099997</v>
      </c>
      <c r="G1665" s="2">
        <v>6810.1284897482337</v>
      </c>
      <c r="H1665" s="2">
        <v>1675.6002537835293</v>
      </c>
      <c r="I1665">
        <v>33.647058823529413</v>
      </c>
    </row>
    <row r="1666" spans="1:9" x14ac:dyDescent="0.25">
      <c r="A1666" t="s">
        <v>2</v>
      </c>
      <c r="B1666" t="s">
        <v>17822</v>
      </c>
      <c r="C1666">
        <v>1</v>
      </c>
      <c r="D1666" t="s">
        <v>3</v>
      </c>
      <c r="E1666" t="s">
        <v>10</v>
      </c>
      <c r="F1666" s="2">
        <v>6599.0281300299994</v>
      </c>
      <c r="G1666" s="2">
        <v>20185.262515385879</v>
      </c>
      <c r="H1666" s="2">
        <v>12495.391785974112</v>
      </c>
      <c r="I1666">
        <v>9.1764705882352953</v>
      </c>
    </row>
    <row r="1667" spans="1:9" x14ac:dyDescent="0.25">
      <c r="A1667" t="s">
        <v>2168</v>
      </c>
      <c r="B1667" t="s">
        <v>17823</v>
      </c>
      <c r="C1667">
        <v>1</v>
      </c>
      <c r="D1667" t="s">
        <v>10</v>
      </c>
      <c r="E1667" t="s">
        <v>3</v>
      </c>
      <c r="F1667" s="2">
        <v>15855.340700700004</v>
      </c>
      <c r="G1667" s="2">
        <v>48498.689202141191</v>
      </c>
      <c r="H1667" s="2">
        <v>2655.9096648117447</v>
      </c>
      <c r="I1667">
        <v>107.05882352941175</v>
      </c>
    </row>
    <row r="1668" spans="1:9" x14ac:dyDescent="0.25">
      <c r="A1668" t="s">
        <v>2168</v>
      </c>
      <c r="B1668" t="s">
        <v>17824</v>
      </c>
      <c r="C1668">
        <v>1</v>
      </c>
      <c r="D1668" t="s">
        <v>3</v>
      </c>
      <c r="E1668" t="s">
        <v>6</v>
      </c>
      <c r="F1668" s="2">
        <v>3464.9184701199993</v>
      </c>
      <c r="G1668" s="2">
        <v>10598.574143896469</v>
      </c>
      <c r="H1668" s="2">
        <v>391.77989992470515</v>
      </c>
      <c r="I1668">
        <v>36.705882352941181</v>
      </c>
    </row>
    <row r="1669" spans="1:9" x14ac:dyDescent="0.25">
      <c r="A1669" t="s">
        <v>2168</v>
      </c>
      <c r="B1669" t="s">
        <v>17825</v>
      </c>
      <c r="C1669">
        <v>1</v>
      </c>
      <c r="D1669" t="s">
        <v>3</v>
      </c>
      <c r="E1669" t="s">
        <v>14</v>
      </c>
      <c r="F1669" s="2">
        <v>6011.3467001199988</v>
      </c>
      <c r="G1669" s="2">
        <v>18387.648729778819</v>
      </c>
      <c r="H1669" s="2">
        <v>2753.5342845552964</v>
      </c>
      <c r="I1669">
        <v>36.705882352941181</v>
      </c>
    </row>
    <row r="1670" spans="1:9" x14ac:dyDescent="0.25">
      <c r="A1670" t="s">
        <v>2</v>
      </c>
      <c r="B1670" t="s">
        <v>17826</v>
      </c>
      <c r="C1670">
        <v>1</v>
      </c>
      <c r="D1670" t="s">
        <v>3</v>
      </c>
      <c r="E1670" t="s">
        <v>10</v>
      </c>
      <c r="F1670" s="2">
        <v>1339.2724900200001</v>
      </c>
      <c r="G1670" s="2">
        <v>4096.5982047670586</v>
      </c>
      <c r="H1670" s="2">
        <v>1001.1454471199994</v>
      </c>
      <c r="I1670">
        <v>6.117647058823529</v>
      </c>
    </row>
    <row r="1671" spans="1:9" x14ac:dyDescent="0.25">
      <c r="A1671" t="s">
        <v>2176</v>
      </c>
      <c r="B1671" t="s">
        <v>17827</v>
      </c>
      <c r="C1671">
        <v>1</v>
      </c>
      <c r="D1671" t="s">
        <v>7</v>
      </c>
      <c r="E1671" t="s">
        <v>4</v>
      </c>
      <c r="F1671" s="2">
        <v>133.93007011</v>
      </c>
      <c r="G1671" s="2">
        <v>409.66844974823528</v>
      </c>
      <c r="H1671" s="2">
        <v>6.9434374635294418</v>
      </c>
      <c r="I1671">
        <v>3.0588235294117645</v>
      </c>
    </row>
    <row r="1672" spans="1:9" x14ac:dyDescent="0.25">
      <c r="A1672" t="s">
        <v>2176</v>
      </c>
      <c r="B1672" t="s">
        <v>17828</v>
      </c>
      <c r="C1672">
        <v>1</v>
      </c>
      <c r="D1672" t="s">
        <v>4</v>
      </c>
      <c r="E1672" t="s">
        <v>10</v>
      </c>
      <c r="F1672" s="2">
        <v>344.80004005000001</v>
      </c>
      <c r="G1672" s="2">
        <v>1054.6824754470588</v>
      </c>
      <c r="H1672" s="2">
        <v>109.96464461411769</v>
      </c>
      <c r="I1672">
        <v>3.0588235294117645</v>
      </c>
    </row>
    <row r="1673" spans="1:9" x14ac:dyDescent="0.25">
      <c r="A1673" t="s">
        <v>2168</v>
      </c>
      <c r="B1673" t="s">
        <v>17829</v>
      </c>
      <c r="C1673">
        <v>1</v>
      </c>
      <c r="D1673" t="s">
        <v>10</v>
      </c>
      <c r="E1673" t="s">
        <v>3</v>
      </c>
      <c r="F1673" s="2">
        <v>21755.820900900013</v>
      </c>
      <c r="G1673" s="2">
        <v>66547.216873341225</v>
      </c>
      <c r="H1673" s="2">
        <v>6559.7317256823244</v>
      </c>
      <c r="I1673">
        <v>137.64705882352942</v>
      </c>
    </row>
    <row r="1674" spans="1:9" x14ac:dyDescent="0.25">
      <c r="A1674" t="s">
        <v>2</v>
      </c>
      <c r="B1674" t="s">
        <v>17830</v>
      </c>
      <c r="C1674">
        <v>1</v>
      </c>
      <c r="D1674" t="s">
        <v>3</v>
      </c>
      <c r="E1674" t="s">
        <v>10</v>
      </c>
      <c r="F1674" s="2">
        <v>397.44002002000002</v>
      </c>
      <c r="G1674" s="2">
        <v>1215.6988847670589</v>
      </c>
      <c r="H1674" s="2">
        <v>547.1012377082352</v>
      </c>
      <c r="I1674">
        <v>6.117647058823529</v>
      </c>
    </row>
    <row r="1675" spans="1:9" x14ac:dyDescent="0.25">
      <c r="A1675" t="s">
        <v>2175</v>
      </c>
      <c r="B1675" t="s">
        <v>17831</v>
      </c>
      <c r="C1675">
        <v>1</v>
      </c>
      <c r="D1675" t="s">
        <v>10</v>
      </c>
      <c r="E1675" t="s">
        <v>4</v>
      </c>
      <c r="F1675" s="2">
        <v>454.53006005999998</v>
      </c>
      <c r="G1675" s="2">
        <v>1390.3272425364705</v>
      </c>
      <c r="H1675" s="2">
        <v>111.98371321647099</v>
      </c>
      <c r="I1675">
        <v>9.1764705882352953</v>
      </c>
    </row>
    <row r="1676" spans="1:9" x14ac:dyDescent="0.25">
      <c r="A1676" t="s">
        <v>2168</v>
      </c>
      <c r="B1676" t="s">
        <v>17832</v>
      </c>
      <c r="C1676">
        <v>1</v>
      </c>
      <c r="D1676" t="s">
        <v>10</v>
      </c>
      <c r="E1676" t="s">
        <v>3</v>
      </c>
      <c r="F1676" s="2">
        <v>11063.620440440001</v>
      </c>
      <c r="G1676" s="2">
        <v>33841.662523698826</v>
      </c>
      <c r="H1676" s="2">
        <v>1368.567015797641</v>
      </c>
      <c r="I1676">
        <v>67.294117647058826</v>
      </c>
    </row>
    <row r="1677" spans="1:9" x14ac:dyDescent="0.25">
      <c r="A1677" t="s">
        <v>2168</v>
      </c>
      <c r="B1677" t="s">
        <v>17833</v>
      </c>
      <c r="C1677">
        <v>1</v>
      </c>
      <c r="D1677" t="s">
        <v>3</v>
      </c>
      <c r="E1677" t="s">
        <v>10</v>
      </c>
      <c r="F1677" s="2">
        <v>2063.0628800699997</v>
      </c>
      <c r="G1677" s="2">
        <v>6310.5452802141162</v>
      </c>
      <c r="H1677" s="2">
        <v>2381.7751484494124</v>
      </c>
      <c r="I1677">
        <v>21.411764705882351</v>
      </c>
    </row>
    <row r="1678" spans="1:9" x14ac:dyDescent="0.25">
      <c r="A1678" t="s">
        <v>2</v>
      </c>
      <c r="B1678" t="s">
        <v>17834</v>
      </c>
      <c r="C1678">
        <v>1</v>
      </c>
      <c r="D1678" t="s">
        <v>3</v>
      </c>
      <c r="E1678" t="s">
        <v>10</v>
      </c>
      <c r="F1678" s="2">
        <v>550.56000003000008</v>
      </c>
      <c r="G1678" s="2">
        <v>1684.0658824447059</v>
      </c>
      <c r="H1678" s="2">
        <v>1457.4072424447068</v>
      </c>
      <c r="I1678">
        <v>9.1764705882352953</v>
      </c>
    </row>
    <row r="1679" spans="1:9" x14ac:dyDescent="0.25">
      <c r="A1679" t="s">
        <v>2168</v>
      </c>
      <c r="B1679" t="s">
        <v>17835</v>
      </c>
      <c r="C1679">
        <v>1</v>
      </c>
      <c r="D1679" t="s">
        <v>3</v>
      </c>
      <c r="E1679" t="s">
        <v>10</v>
      </c>
      <c r="F1679" s="2">
        <v>918.70184001999996</v>
      </c>
      <c r="G1679" s="2">
        <v>2810.1468047670587</v>
      </c>
      <c r="H1679" s="2">
        <v>2369.2980235905889</v>
      </c>
      <c r="I1679">
        <v>6.117647058823529</v>
      </c>
    </row>
    <row r="1680" spans="1:9" x14ac:dyDescent="0.25">
      <c r="A1680" t="s">
        <v>2168</v>
      </c>
      <c r="B1680" t="s">
        <v>17836</v>
      </c>
      <c r="C1680">
        <v>1</v>
      </c>
      <c r="D1680" t="s">
        <v>6</v>
      </c>
      <c r="E1680" t="s">
        <v>10</v>
      </c>
      <c r="F1680" s="2">
        <v>11650.441051399997</v>
      </c>
      <c r="G1680" s="2">
        <v>35636.64321604705</v>
      </c>
      <c r="H1680" s="2">
        <v>16466.808339035291</v>
      </c>
      <c r="I1680">
        <v>107.05882352941175</v>
      </c>
    </row>
    <row r="1681" spans="1:9" x14ac:dyDescent="0.25">
      <c r="A1681" t="s">
        <v>2</v>
      </c>
      <c r="B1681" t="s">
        <v>17837</v>
      </c>
      <c r="C1681">
        <v>1</v>
      </c>
      <c r="D1681" t="s">
        <v>10</v>
      </c>
      <c r="E1681" t="s">
        <v>3</v>
      </c>
      <c r="F1681" s="2">
        <v>1186.7600400399999</v>
      </c>
      <c r="G1681" s="2">
        <v>3630.0895342399999</v>
      </c>
      <c r="H1681" s="2">
        <v>411.6159105270587</v>
      </c>
      <c r="I1681">
        <v>6.117647058823529</v>
      </c>
    </row>
    <row r="1682" spans="1:9" x14ac:dyDescent="0.25">
      <c r="A1682" t="s">
        <v>2</v>
      </c>
      <c r="B1682" t="s">
        <v>17838</v>
      </c>
      <c r="C1682">
        <v>1</v>
      </c>
      <c r="D1682" t="s">
        <v>10</v>
      </c>
      <c r="E1682" t="s">
        <v>3</v>
      </c>
      <c r="F1682" s="2">
        <v>215.74002002</v>
      </c>
      <c r="G1682" s="2">
        <v>659.91064947294126</v>
      </c>
      <c r="H1682" s="2">
        <v>24.744628204705904</v>
      </c>
      <c r="I1682">
        <v>3.0588235294117645</v>
      </c>
    </row>
    <row r="1683" spans="1:9" x14ac:dyDescent="0.25">
      <c r="A1683" t="s">
        <v>2</v>
      </c>
      <c r="B1683" t="s">
        <v>17839</v>
      </c>
      <c r="C1683">
        <v>1</v>
      </c>
      <c r="D1683" t="s">
        <v>3</v>
      </c>
      <c r="E1683" t="s">
        <v>10</v>
      </c>
      <c r="F1683" s="2">
        <v>369.58510001000002</v>
      </c>
      <c r="G1683" s="2">
        <v>1130.4956000305883</v>
      </c>
      <c r="H1683" s="2">
        <v>285.73975532470587</v>
      </c>
      <c r="I1683">
        <v>3.0588235294117645</v>
      </c>
    </row>
    <row r="1684" spans="1:9" x14ac:dyDescent="0.25">
      <c r="A1684" t="s">
        <v>2</v>
      </c>
      <c r="B1684" t="s">
        <v>17840</v>
      </c>
      <c r="C1684">
        <v>1</v>
      </c>
      <c r="D1684" t="s">
        <v>6</v>
      </c>
      <c r="E1684" t="s">
        <v>3</v>
      </c>
      <c r="F1684" s="2">
        <v>1356.3200600800003</v>
      </c>
      <c r="G1684" s="2">
        <v>4148.7437131858833</v>
      </c>
      <c r="H1684" s="2">
        <v>1363.4242774635279</v>
      </c>
      <c r="I1684">
        <v>6.117647058823529</v>
      </c>
    </row>
    <row r="1685" spans="1:9" x14ac:dyDescent="0.25">
      <c r="A1685" t="s">
        <v>2182</v>
      </c>
      <c r="B1685" t="s">
        <v>17841</v>
      </c>
      <c r="C1685">
        <v>1</v>
      </c>
      <c r="D1685" t="s">
        <v>10</v>
      </c>
      <c r="E1685" t="s">
        <v>3</v>
      </c>
      <c r="F1685" s="2">
        <v>437.47002002000005</v>
      </c>
      <c r="G1685" s="2">
        <v>1338.1435906494119</v>
      </c>
      <c r="H1685" s="2">
        <v>389.87174349882304</v>
      </c>
      <c r="I1685">
        <v>3.0588235294117645</v>
      </c>
    </row>
    <row r="1686" spans="1:9" x14ac:dyDescent="0.25">
      <c r="A1686" t="s">
        <v>2168</v>
      </c>
      <c r="B1686" t="s">
        <v>17842</v>
      </c>
      <c r="C1686">
        <v>1</v>
      </c>
      <c r="D1686" t="s">
        <v>10</v>
      </c>
      <c r="E1686" t="s">
        <v>3</v>
      </c>
      <c r="F1686" s="2">
        <v>10337.810200200001</v>
      </c>
      <c r="G1686" s="2">
        <v>31621.537082964707</v>
      </c>
      <c r="H1686" s="2">
        <v>3893.2254396941162</v>
      </c>
      <c r="I1686">
        <v>30.588235294117649</v>
      </c>
    </row>
    <row r="1687" spans="1:9" x14ac:dyDescent="0.25">
      <c r="A1687" t="s">
        <v>2168</v>
      </c>
      <c r="B1687" t="s">
        <v>17843</v>
      </c>
      <c r="C1687">
        <v>1</v>
      </c>
      <c r="D1687" t="s">
        <v>6</v>
      </c>
      <c r="E1687" t="s">
        <v>14</v>
      </c>
      <c r="F1687" s="2">
        <v>7633.6505707599999</v>
      </c>
      <c r="G1687" s="2">
        <v>23349.989981148232</v>
      </c>
      <c r="H1687" s="2">
        <v>5398.7635170376425</v>
      </c>
      <c r="I1687">
        <v>58.117647058823529</v>
      </c>
    </row>
    <row r="1688" spans="1:9" x14ac:dyDescent="0.25">
      <c r="A1688" t="s">
        <v>2168</v>
      </c>
      <c r="B1688" t="s">
        <v>17844</v>
      </c>
      <c r="C1688">
        <v>1</v>
      </c>
      <c r="D1688" t="s">
        <v>6</v>
      </c>
      <c r="E1688" t="s">
        <v>10</v>
      </c>
      <c r="F1688" s="2">
        <v>18456.401922559991</v>
      </c>
      <c r="G1688" s="2">
        <v>56454.876469007038</v>
      </c>
      <c r="H1688" s="2">
        <v>9517.4050972611749</v>
      </c>
      <c r="I1688">
        <v>195.76470588235293</v>
      </c>
    </row>
    <row r="1689" spans="1:9" x14ac:dyDescent="0.25">
      <c r="A1689" t="s">
        <v>2168</v>
      </c>
      <c r="B1689" t="s">
        <v>17845</v>
      </c>
      <c r="C1689">
        <v>1</v>
      </c>
      <c r="D1689" t="s">
        <v>3</v>
      </c>
      <c r="E1689" t="s">
        <v>10</v>
      </c>
      <c r="F1689" s="2">
        <v>23319.405880190003</v>
      </c>
      <c r="G1689" s="2">
        <v>71329.947398228251</v>
      </c>
      <c r="H1689" s="2">
        <v>13566.018471169376</v>
      </c>
      <c r="I1689">
        <v>58.117647058823529</v>
      </c>
    </row>
    <row r="1690" spans="1:9" x14ac:dyDescent="0.25">
      <c r="A1690" t="s">
        <v>2168</v>
      </c>
      <c r="B1690" t="s">
        <v>17846</v>
      </c>
      <c r="C1690">
        <v>1</v>
      </c>
      <c r="D1690" t="s">
        <v>10</v>
      </c>
      <c r="E1690" t="s">
        <v>14</v>
      </c>
      <c r="F1690" s="2">
        <v>10448.690320319996</v>
      </c>
      <c r="G1690" s="2">
        <v>31960.69980333175</v>
      </c>
      <c r="H1690" s="2">
        <v>3733.6932353882476</v>
      </c>
      <c r="I1690">
        <v>48.941176470588232</v>
      </c>
    </row>
    <row r="1691" spans="1:9" x14ac:dyDescent="0.25">
      <c r="A1691" t="s">
        <v>1</v>
      </c>
      <c r="B1691" t="s">
        <v>17847</v>
      </c>
      <c r="C1691">
        <v>1</v>
      </c>
      <c r="D1691" t="s">
        <v>6</v>
      </c>
      <c r="E1691" t="s">
        <v>3</v>
      </c>
      <c r="F1691" s="2">
        <v>111.23003004</v>
      </c>
      <c r="G1691" s="2">
        <v>340.23303306352943</v>
      </c>
      <c r="H1691" s="2">
        <v>31.261115202352933</v>
      </c>
      <c r="I1691">
        <v>3.0588235294117645</v>
      </c>
    </row>
    <row r="1692" spans="1:9" x14ac:dyDescent="0.25">
      <c r="A1692" t="s">
        <v>2182</v>
      </c>
      <c r="B1692" t="s">
        <v>17848</v>
      </c>
      <c r="C1692">
        <v>1</v>
      </c>
      <c r="D1692" t="s">
        <v>7</v>
      </c>
      <c r="E1692" t="s">
        <v>4</v>
      </c>
      <c r="F1692" s="2">
        <v>233.93007011</v>
      </c>
      <c r="G1692" s="2">
        <v>715.55080268941174</v>
      </c>
      <c r="H1692" s="2">
        <v>130.51990805176476</v>
      </c>
      <c r="I1692">
        <v>3.0588235294117645</v>
      </c>
    </row>
    <row r="1693" spans="1:9" x14ac:dyDescent="0.25">
      <c r="A1693" t="s">
        <v>2</v>
      </c>
      <c r="B1693" t="s">
        <v>17849</v>
      </c>
      <c r="C1693">
        <v>1</v>
      </c>
      <c r="D1693" t="s">
        <v>10</v>
      </c>
      <c r="E1693" t="s">
        <v>3</v>
      </c>
      <c r="F1693" s="2">
        <v>179.11002001999998</v>
      </c>
      <c r="G1693" s="2">
        <v>547.86594359058824</v>
      </c>
      <c r="H1693" s="2">
        <v>36.155263498823651</v>
      </c>
      <c r="I1693">
        <v>3.0588235294117645</v>
      </c>
    </row>
    <row r="1694" spans="1:9" x14ac:dyDescent="0.25">
      <c r="A1694" t="s">
        <v>15009</v>
      </c>
      <c r="B1694" t="s">
        <v>17850</v>
      </c>
      <c r="C1694">
        <v>1</v>
      </c>
      <c r="D1694" t="s">
        <v>3</v>
      </c>
      <c r="E1694" t="s">
        <v>4</v>
      </c>
      <c r="F1694" s="2">
        <v>5431.061752749998</v>
      </c>
      <c r="G1694" s="2">
        <v>16612.659478999994</v>
      </c>
      <c r="H1694" s="2">
        <v>271.19299541176946</v>
      </c>
      <c r="I1694">
        <v>76.470588235294116</v>
      </c>
    </row>
    <row r="1695" spans="1:9" x14ac:dyDescent="0.25">
      <c r="A1695" t="s">
        <v>1</v>
      </c>
      <c r="B1695" t="s">
        <v>17851</v>
      </c>
      <c r="C1695">
        <v>1</v>
      </c>
      <c r="D1695" t="s">
        <v>6</v>
      </c>
      <c r="E1695" t="s">
        <v>10</v>
      </c>
      <c r="F1695" s="2">
        <v>442.72003003999998</v>
      </c>
      <c r="G1695" s="2">
        <v>1354.2024448282352</v>
      </c>
      <c r="H1695" s="2">
        <v>32.759969350588371</v>
      </c>
      <c r="I1695">
        <v>3.0588235294117645</v>
      </c>
    </row>
    <row r="1696" spans="1:9" x14ac:dyDescent="0.25">
      <c r="A1696" t="s">
        <v>2</v>
      </c>
      <c r="B1696" t="s">
        <v>17852</v>
      </c>
      <c r="C1696">
        <v>1</v>
      </c>
      <c r="D1696" t="s">
        <v>3</v>
      </c>
      <c r="E1696" t="s">
        <v>10</v>
      </c>
      <c r="F1696" s="2">
        <v>293.76443001000001</v>
      </c>
      <c r="G1696" s="2">
        <v>898.57355061882356</v>
      </c>
      <c r="H1696" s="2">
        <v>135.52298120705882</v>
      </c>
      <c r="I1696">
        <v>3.0588235294117645</v>
      </c>
    </row>
    <row r="1697" spans="1:9" x14ac:dyDescent="0.25">
      <c r="A1697" t="s">
        <v>2</v>
      </c>
      <c r="B1697" t="s">
        <v>17853</v>
      </c>
      <c r="C1697">
        <v>1</v>
      </c>
      <c r="D1697" t="s">
        <v>3</v>
      </c>
      <c r="E1697" t="s">
        <v>10</v>
      </c>
      <c r="F1697" s="2">
        <v>273.25966001</v>
      </c>
      <c r="G1697" s="2">
        <v>835.85307767764698</v>
      </c>
      <c r="H1697" s="2">
        <v>467.66463061882371</v>
      </c>
      <c r="I1697">
        <v>3.0588235294117645</v>
      </c>
    </row>
    <row r="1698" spans="1:9" x14ac:dyDescent="0.25">
      <c r="A1698" t="s">
        <v>2</v>
      </c>
      <c r="B1698" t="s">
        <v>17854</v>
      </c>
      <c r="C1698">
        <v>1</v>
      </c>
      <c r="D1698" t="s">
        <v>10</v>
      </c>
      <c r="E1698" t="s">
        <v>3</v>
      </c>
      <c r="F1698" s="2">
        <v>1672.56008008</v>
      </c>
      <c r="G1698" s="2">
        <v>5116.0661273035294</v>
      </c>
      <c r="H1698" s="2">
        <v>317.92212693647031</v>
      </c>
      <c r="I1698">
        <v>12.235294117647058</v>
      </c>
    </row>
    <row r="1699" spans="1:9" x14ac:dyDescent="0.25">
      <c r="A1699" t="s">
        <v>2176</v>
      </c>
      <c r="B1699" t="s">
        <v>17855</v>
      </c>
      <c r="C1699">
        <v>1</v>
      </c>
      <c r="D1699" t="s">
        <v>4</v>
      </c>
      <c r="E1699" t="s">
        <v>10</v>
      </c>
      <c r="F1699" s="2">
        <v>144.51004005000001</v>
      </c>
      <c r="G1699" s="2">
        <v>442.03071074117656</v>
      </c>
      <c r="H1699" s="2">
        <v>16.456409319999892</v>
      </c>
      <c r="I1699">
        <v>3.0588235294117645</v>
      </c>
    </row>
    <row r="1700" spans="1:9" x14ac:dyDescent="0.25">
      <c r="A1700" t="s">
        <v>2168</v>
      </c>
      <c r="B1700" t="s">
        <v>17856</v>
      </c>
      <c r="C1700">
        <v>1</v>
      </c>
      <c r="D1700" t="s">
        <v>3</v>
      </c>
      <c r="E1700" t="s">
        <v>10</v>
      </c>
      <c r="F1700" s="2">
        <v>9562.0413201299998</v>
      </c>
      <c r="G1700" s="2">
        <v>29248.596979221176</v>
      </c>
      <c r="H1700" s="2">
        <v>6451.5144051035231</v>
      </c>
      <c r="I1700">
        <v>39.764705882352942</v>
      </c>
    </row>
    <row r="1701" spans="1:9" x14ac:dyDescent="0.25">
      <c r="A1701" t="s">
        <v>2</v>
      </c>
      <c r="B1701" t="s">
        <v>17857</v>
      </c>
      <c r="C1701">
        <v>1</v>
      </c>
      <c r="D1701" t="s">
        <v>10</v>
      </c>
      <c r="E1701" t="s">
        <v>3</v>
      </c>
      <c r="F1701" s="2">
        <v>449.85002001999999</v>
      </c>
      <c r="G1701" s="2">
        <v>1376.0118259435294</v>
      </c>
      <c r="H1701" s="2">
        <v>722.66449408705887</v>
      </c>
      <c r="I1701">
        <v>3.0588235294117645</v>
      </c>
    </row>
    <row r="1702" spans="1:9" x14ac:dyDescent="0.25">
      <c r="A1702" t="s">
        <v>2168</v>
      </c>
      <c r="B1702" t="s">
        <v>17858</v>
      </c>
      <c r="C1702">
        <v>1</v>
      </c>
      <c r="D1702" t="s">
        <v>3</v>
      </c>
      <c r="E1702" t="s">
        <v>14</v>
      </c>
      <c r="F1702" s="2">
        <v>1237.7322400600001</v>
      </c>
      <c r="G1702" s="2">
        <v>3786.0044990070592</v>
      </c>
      <c r="H1702" s="2">
        <v>1226.3681846305883</v>
      </c>
      <c r="I1702">
        <v>18.352941176470591</v>
      </c>
    </row>
    <row r="1703" spans="1:9" x14ac:dyDescent="0.25">
      <c r="A1703" t="s">
        <v>2</v>
      </c>
      <c r="B1703" t="s">
        <v>17859</v>
      </c>
      <c r="C1703">
        <v>1</v>
      </c>
      <c r="D1703" t="s">
        <v>6</v>
      </c>
      <c r="E1703" t="s">
        <v>3</v>
      </c>
      <c r="F1703" s="2">
        <v>106.69003004</v>
      </c>
      <c r="G1703" s="2">
        <v>326.34597423999998</v>
      </c>
      <c r="H1703" s="2">
        <v>211.79287990823536</v>
      </c>
      <c r="I1703">
        <v>3.0588235294117645</v>
      </c>
    </row>
    <row r="1704" spans="1:9" x14ac:dyDescent="0.25">
      <c r="A1704" t="s">
        <v>2168</v>
      </c>
      <c r="B1704" t="s">
        <v>17860</v>
      </c>
      <c r="C1704">
        <v>1</v>
      </c>
      <c r="D1704" t="s">
        <v>10</v>
      </c>
      <c r="E1704" t="s">
        <v>3</v>
      </c>
      <c r="F1704" s="2">
        <v>14744.01056056</v>
      </c>
      <c r="G1704" s="2">
        <v>45099.326420536476</v>
      </c>
      <c r="H1704" s="2">
        <v>1828.0379756141149</v>
      </c>
      <c r="I1704">
        <v>85.647058823529406</v>
      </c>
    </row>
    <row r="1705" spans="1:9" x14ac:dyDescent="0.25">
      <c r="A1705" t="s">
        <v>15009</v>
      </c>
      <c r="B1705" t="s">
        <v>17861</v>
      </c>
      <c r="C1705">
        <v>1</v>
      </c>
      <c r="D1705" t="s">
        <v>3</v>
      </c>
      <c r="E1705" t="s">
        <v>7</v>
      </c>
      <c r="F1705" s="2">
        <v>1192.1609500099999</v>
      </c>
      <c r="G1705" s="2">
        <v>3646.6099647364699</v>
      </c>
      <c r="H1705" s="2">
        <v>1265.1267203058821</v>
      </c>
      <c r="I1705">
        <v>3.0588235294117645</v>
      </c>
    </row>
    <row r="1706" spans="1:9" x14ac:dyDescent="0.25">
      <c r="A1706" t="s">
        <v>1</v>
      </c>
      <c r="B1706" t="s">
        <v>17862</v>
      </c>
      <c r="C1706">
        <v>1</v>
      </c>
      <c r="D1706" t="s">
        <v>10</v>
      </c>
      <c r="E1706" t="s">
        <v>3</v>
      </c>
      <c r="F1706" s="2">
        <v>2460.8502402399999</v>
      </c>
      <c r="G1706" s="2">
        <v>7527.3066172047056</v>
      </c>
      <c r="H1706" s="2">
        <v>8845.0447643388179</v>
      </c>
      <c r="I1706">
        <v>36.705882352941181</v>
      </c>
    </row>
    <row r="1707" spans="1:9" x14ac:dyDescent="0.25">
      <c r="A1707" t="s">
        <v>1</v>
      </c>
      <c r="B1707" t="s">
        <v>17863</v>
      </c>
      <c r="C1707">
        <v>1</v>
      </c>
      <c r="D1707" t="s">
        <v>10</v>
      </c>
      <c r="E1707" t="s">
        <v>3</v>
      </c>
      <c r="F1707" s="2">
        <v>9314.7302402399982</v>
      </c>
      <c r="G1707" s="2">
        <v>28492.116028969405</v>
      </c>
      <c r="H1707" s="2">
        <v>9625.7473761035362</v>
      </c>
      <c r="I1707">
        <v>36.705882352941181</v>
      </c>
    </row>
    <row r="1708" spans="1:9" x14ac:dyDescent="0.25">
      <c r="A1708" t="s">
        <v>2176</v>
      </c>
      <c r="B1708" t="s">
        <v>17864</v>
      </c>
      <c r="C1708">
        <v>1</v>
      </c>
      <c r="D1708" t="s">
        <v>4</v>
      </c>
      <c r="E1708" t="s">
        <v>9</v>
      </c>
      <c r="F1708" s="2">
        <v>159.27004005000003</v>
      </c>
      <c r="G1708" s="2">
        <v>487.17894603529425</v>
      </c>
      <c r="H1708" s="2">
        <v>117.39770838823507</v>
      </c>
      <c r="I1708">
        <v>3.0588235294117645</v>
      </c>
    </row>
    <row r="1709" spans="1:9" x14ac:dyDescent="0.25">
      <c r="A1709" t="s">
        <v>1</v>
      </c>
      <c r="B1709" t="s">
        <v>17865</v>
      </c>
      <c r="C1709">
        <v>1</v>
      </c>
      <c r="D1709" t="s">
        <v>10</v>
      </c>
      <c r="E1709" t="s">
        <v>6</v>
      </c>
      <c r="F1709" s="2">
        <v>3122.92018018</v>
      </c>
      <c r="G1709" s="2">
        <v>9552.4617276094123</v>
      </c>
      <c r="H1709" s="2">
        <v>6828.6708640800007</v>
      </c>
      <c r="I1709">
        <v>27.529411764705884</v>
      </c>
    </row>
    <row r="1710" spans="1:9" x14ac:dyDescent="0.25">
      <c r="A1710" t="s">
        <v>2</v>
      </c>
      <c r="B1710" t="s">
        <v>17866</v>
      </c>
      <c r="C1710">
        <v>1</v>
      </c>
      <c r="D1710" t="s">
        <v>3</v>
      </c>
      <c r="E1710" t="s">
        <v>10</v>
      </c>
      <c r="F1710" s="2">
        <v>431.39699000999997</v>
      </c>
      <c r="G1710" s="2">
        <v>1319.5672635599999</v>
      </c>
      <c r="H1710" s="2">
        <v>971.61397414823557</v>
      </c>
      <c r="I1710">
        <v>3.0588235294117645</v>
      </c>
    </row>
    <row r="1711" spans="1:9" x14ac:dyDescent="0.25">
      <c r="A1711" t="s">
        <v>1</v>
      </c>
      <c r="B1711" t="s">
        <v>17867</v>
      </c>
      <c r="C1711">
        <v>1</v>
      </c>
      <c r="D1711" t="s">
        <v>10</v>
      </c>
      <c r="E1711" t="s">
        <v>6</v>
      </c>
      <c r="F1711" s="2">
        <v>7764.140620619999</v>
      </c>
      <c r="G1711" s="2">
        <v>23749.136016014116</v>
      </c>
      <c r="H1711" s="2">
        <v>2596.9727148376369</v>
      </c>
      <c r="I1711">
        <v>94.82352941176471</v>
      </c>
    </row>
    <row r="1712" spans="1:9" x14ac:dyDescent="0.25">
      <c r="A1712" t="s">
        <v>2175</v>
      </c>
      <c r="B1712" t="s">
        <v>17868</v>
      </c>
      <c r="C1712">
        <v>1</v>
      </c>
      <c r="D1712" t="s">
        <v>3</v>
      </c>
      <c r="E1712" t="s">
        <v>10</v>
      </c>
      <c r="F1712" s="2">
        <v>1116.62006002</v>
      </c>
      <c r="G1712" s="2">
        <v>3415.5437130023529</v>
      </c>
      <c r="H1712" s="2">
        <v>977.50817417882354</v>
      </c>
      <c r="I1712">
        <v>6.117647058823529</v>
      </c>
    </row>
    <row r="1713" spans="1:9" x14ac:dyDescent="0.25">
      <c r="A1713" t="s">
        <v>15009</v>
      </c>
      <c r="B1713" t="s">
        <v>17869</v>
      </c>
      <c r="C1713">
        <v>1</v>
      </c>
      <c r="D1713" t="s">
        <v>3</v>
      </c>
      <c r="E1713" t="s">
        <v>3</v>
      </c>
      <c r="F1713" s="2">
        <v>909.52012020000006</v>
      </c>
      <c r="G1713" s="2">
        <v>2782.0615441411765</v>
      </c>
      <c r="H1713" s="2">
        <v>94.964632390587994</v>
      </c>
      <c r="I1713">
        <v>6.117647058823529</v>
      </c>
    </row>
    <row r="1714" spans="1:9" x14ac:dyDescent="0.25">
      <c r="A1714" t="s">
        <v>1</v>
      </c>
      <c r="B1714" t="s">
        <v>17870</v>
      </c>
      <c r="C1714">
        <v>1</v>
      </c>
      <c r="D1714" t="s">
        <v>10</v>
      </c>
      <c r="E1714" t="s">
        <v>3</v>
      </c>
      <c r="F1714" s="2">
        <v>3109.2102002000001</v>
      </c>
      <c r="G1714" s="2">
        <v>9510.525318258824</v>
      </c>
      <c r="H1714" s="2">
        <v>9336.1487314588212</v>
      </c>
      <c r="I1714">
        <v>30.588235294117649</v>
      </c>
    </row>
    <row r="1715" spans="1:9" x14ac:dyDescent="0.25">
      <c r="A1715" t="s">
        <v>1</v>
      </c>
      <c r="B1715" t="s">
        <v>17871</v>
      </c>
      <c r="C1715">
        <v>1</v>
      </c>
      <c r="D1715" t="s">
        <v>6</v>
      </c>
      <c r="E1715" t="s">
        <v>3</v>
      </c>
      <c r="F1715" s="2">
        <v>12942.880811080002</v>
      </c>
      <c r="G1715" s="2">
        <v>39589.988363303535</v>
      </c>
      <c r="H1715" s="2">
        <v>8711.6838186988134</v>
      </c>
      <c r="I1715">
        <v>82.588235294117638</v>
      </c>
    </row>
    <row r="1716" spans="1:9" x14ac:dyDescent="0.25">
      <c r="A1716" t="s">
        <v>1</v>
      </c>
      <c r="B1716" t="s">
        <v>17872</v>
      </c>
      <c r="C1716">
        <v>1</v>
      </c>
      <c r="D1716" t="s">
        <v>10</v>
      </c>
      <c r="E1716" t="s">
        <v>3</v>
      </c>
      <c r="F1716" s="2">
        <v>10262.270280279998</v>
      </c>
      <c r="G1716" s="2">
        <v>31390.473798503521</v>
      </c>
      <c r="H1716" s="2">
        <v>10055.365105454122</v>
      </c>
      <c r="I1716">
        <v>42.823529411764703</v>
      </c>
    </row>
    <row r="1717" spans="1:9" x14ac:dyDescent="0.25">
      <c r="A1717" t="s">
        <v>2</v>
      </c>
      <c r="B1717" t="s">
        <v>17873</v>
      </c>
      <c r="C1717">
        <v>1</v>
      </c>
      <c r="D1717" t="s">
        <v>10</v>
      </c>
      <c r="E1717" t="s">
        <v>3</v>
      </c>
      <c r="F1717" s="2">
        <v>13987.920880880005</v>
      </c>
      <c r="G1717" s="2">
        <v>42786.581517985891</v>
      </c>
      <c r="H1717" s="2">
        <v>2723.0787680658632</v>
      </c>
      <c r="I1717">
        <v>134.58823529411765</v>
      </c>
    </row>
    <row r="1718" spans="1:9" x14ac:dyDescent="0.25">
      <c r="A1718" t="s">
        <v>1</v>
      </c>
      <c r="B1718" t="s">
        <v>17874</v>
      </c>
      <c r="C1718">
        <v>1</v>
      </c>
      <c r="D1718" t="s">
        <v>6</v>
      </c>
      <c r="E1718" t="s">
        <v>10</v>
      </c>
      <c r="F1718" s="2">
        <v>3442.6004205599993</v>
      </c>
      <c r="G1718" s="2">
        <v>10530.307168771762</v>
      </c>
      <c r="H1718" s="2">
        <v>5371.2019238494158</v>
      </c>
      <c r="I1718">
        <v>42.823529411764703</v>
      </c>
    </row>
    <row r="1719" spans="1:9" x14ac:dyDescent="0.25">
      <c r="A1719" t="s">
        <v>2175</v>
      </c>
      <c r="B1719" t="s">
        <v>17875</v>
      </c>
      <c r="C1719">
        <v>1</v>
      </c>
      <c r="D1719" t="s">
        <v>3</v>
      </c>
      <c r="E1719" t="s">
        <v>10</v>
      </c>
      <c r="F1719" s="2">
        <v>4264.4323300299993</v>
      </c>
      <c r="G1719" s="2">
        <v>13044.145950679998</v>
      </c>
      <c r="H1719" s="2">
        <v>3536.8495271505908</v>
      </c>
      <c r="I1719">
        <v>9.1764705882352953</v>
      </c>
    </row>
    <row r="1720" spans="1:9" x14ac:dyDescent="0.25">
      <c r="A1720" t="s">
        <v>2</v>
      </c>
      <c r="B1720" t="s">
        <v>17876</v>
      </c>
      <c r="C1720">
        <v>1</v>
      </c>
      <c r="D1720" t="s">
        <v>10</v>
      </c>
      <c r="E1720" t="s">
        <v>3</v>
      </c>
      <c r="F1720" s="2">
        <v>321.67002002000004</v>
      </c>
      <c r="G1720" s="2">
        <v>983.93182594352947</v>
      </c>
      <c r="H1720" s="2">
        <v>1117.0801199694115</v>
      </c>
      <c r="I1720">
        <v>3.0588235294117645</v>
      </c>
    </row>
    <row r="1721" spans="1:9" x14ac:dyDescent="0.25">
      <c r="A1721" t="s">
        <v>2182</v>
      </c>
      <c r="B1721" t="s">
        <v>17877</v>
      </c>
      <c r="C1721">
        <v>1</v>
      </c>
      <c r="D1721" t="s">
        <v>10</v>
      </c>
      <c r="E1721" t="s">
        <v>4</v>
      </c>
      <c r="F1721" s="2">
        <v>1903.7300400399999</v>
      </c>
      <c r="G1721" s="2">
        <v>5823.1742401223528</v>
      </c>
      <c r="H1721" s="2">
        <v>1151.3107107717635</v>
      </c>
      <c r="I1721">
        <v>6.117647058823529</v>
      </c>
    </row>
    <row r="1722" spans="1:9" x14ac:dyDescent="0.25">
      <c r="A1722" t="s">
        <v>2168</v>
      </c>
      <c r="B1722" t="s">
        <v>17878</v>
      </c>
      <c r="C1722">
        <v>1</v>
      </c>
      <c r="D1722" t="s">
        <v>10</v>
      </c>
      <c r="E1722" t="s">
        <v>3</v>
      </c>
      <c r="F1722" s="2">
        <v>13609.630800799996</v>
      </c>
      <c r="G1722" s="2">
        <v>41629.458920094112</v>
      </c>
      <c r="H1722" s="2">
        <v>5631.9440246588028</v>
      </c>
      <c r="I1722">
        <v>122.35294117647059</v>
      </c>
    </row>
    <row r="1723" spans="1:9" x14ac:dyDescent="0.25">
      <c r="A1723" t="s">
        <v>2176</v>
      </c>
      <c r="B1723" t="s">
        <v>17879</v>
      </c>
      <c r="C1723">
        <v>1</v>
      </c>
      <c r="D1723" t="s">
        <v>10</v>
      </c>
      <c r="E1723" t="s">
        <v>4</v>
      </c>
      <c r="F1723" s="2">
        <v>139.40002001999997</v>
      </c>
      <c r="G1723" s="2">
        <v>426.40006123764692</v>
      </c>
      <c r="H1723" s="2">
        <v>42.303590680000127</v>
      </c>
      <c r="I1723">
        <v>3.0588235294117645</v>
      </c>
    </row>
    <row r="1724" spans="1:9" x14ac:dyDescent="0.25">
      <c r="A1724" t="s">
        <v>2174</v>
      </c>
      <c r="B1724" t="s">
        <v>17880</v>
      </c>
      <c r="C1724">
        <v>1</v>
      </c>
      <c r="D1724" t="s">
        <v>3</v>
      </c>
      <c r="E1724" t="s">
        <v>10</v>
      </c>
      <c r="F1724" s="2">
        <v>1931.1061600399998</v>
      </c>
      <c r="G1724" s="2">
        <v>5906.9129601223531</v>
      </c>
      <c r="H1724" s="2">
        <v>1237.8261083576479</v>
      </c>
      <c r="I1724">
        <v>12.235294117647058</v>
      </c>
    </row>
    <row r="1725" spans="1:9" x14ac:dyDescent="0.25">
      <c r="A1725" t="s">
        <v>2</v>
      </c>
      <c r="B1725" t="s">
        <v>17881</v>
      </c>
      <c r="C1725">
        <v>1</v>
      </c>
      <c r="D1725" t="s">
        <v>3</v>
      </c>
      <c r="E1725" t="s">
        <v>10</v>
      </c>
      <c r="F1725" s="2">
        <v>175.93001001000002</v>
      </c>
      <c r="G1725" s="2">
        <v>538.1388541482354</v>
      </c>
      <c r="H1725" s="2">
        <v>93.538854148235188</v>
      </c>
      <c r="I1725">
        <v>3.0588235294117645</v>
      </c>
    </row>
    <row r="1726" spans="1:9" x14ac:dyDescent="0.25">
      <c r="A1726" t="s">
        <v>2168</v>
      </c>
      <c r="B1726" t="s">
        <v>17882</v>
      </c>
      <c r="C1726">
        <v>1</v>
      </c>
      <c r="D1726" t="s">
        <v>10</v>
      </c>
      <c r="E1726" t="s">
        <v>3</v>
      </c>
      <c r="F1726" s="2">
        <v>709.74004004000005</v>
      </c>
      <c r="G1726" s="2">
        <v>2170.96953424</v>
      </c>
      <c r="H1726" s="2">
        <v>66.675990527058346</v>
      </c>
      <c r="I1726">
        <v>6.117647058823529</v>
      </c>
    </row>
    <row r="1727" spans="1:9" x14ac:dyDescent="0.25">
      <c r="A1727" t="s">
        <v>2182</v>
      </c>
      <c r="B1727" t="s">
        <v>17883</v>
      </c>
      <c r="C1727">
        <v>1</v>
      </c>
      <c r="D1727" t="s">
        <v>10</v>
      </c>
      <c r="E1727" t="s">
        <v>3</v>
      </c>
      <c r="F1727" s="2">
        <v>1655.5900400399996</v>
      </c>
      <c r="G1727" s="2">
        <v>5064.1577695341166</v>
      </c>
      <c r="H1727" s="2">
        <v>1283.4467787623535</v>
      </c>
      <c r="I1727">
        <v>6.117647058823529</v>
      </c>
    </row>
    <row r="1728" spans="1:9" x14ac:dyDescent="0.25">
      <c r="A1728" t="s">
        <v>2168</v>
      </c>
      <c r="B1728" t="s">
        <v>17884</v>
      </c>
      <c r="C1728">
        <v>1</v>
      </c>
      <c r="D1728" t="s">
        <v>3</v>
      </c>
      <c r="E1728" t="s">
        <v>10</v>
      </c>
      <c r="F1728" s="2">
        <v>7950.9621901199998</v>
      </c>
      <c r="G1728" s="2">
        <v>24320.590228602356</v>
      </c>
      <c r="H1728" s="2">
        <v>6869.1940356611767</v>
      </c>
      <c r="I1728">
        <v>36.705882352941181</v>
      </c>
    </row>
    <row r="1729" spans="1:9" x14ac:dyDescent="0.25">
      <c r="A1729" t="s">
        <v>2182</v>
      </c>
      <c r="B1729" t="s">
        <v>17885</v>
      </c>
      <c r="C1729">
        <v>1</v>
      </c>
      <c r="D1729" t="s">
        <v>6</v>
      </c>
      <c r="E1729" t="s">
        <v>9</v>
      </c>
      <c r="F1729" s="2">
        <v>94.210030040000007</v>
      </c>
      <c r="G1729" s="2">
        <v>288.1718565929412</v>
      </c>
      <c r="H1729" s="2">
        <v>112.80950371294111</v>
      </c>
      <c r="I1729">
        <v>3.0588235294117645</v>
      </c>
    </row>
    <row r="1730" spans="1:9" x14ac:dyDescent="0.25">
      <c r="A1730" t="s">
        <v>2177</v>
      </c>
      <c r="B1730" t="s">
        <v>17886</v>
      </c>
      <c r="C1730">
        <v>1</v>
      </c>
      <c r="D1730" t="s">
        <v>10</v>
      </c>
      <c r="E1730" t="s">
        <v>4</v>
      </c>
      <c r="F1730" s="2">
        <v>305.91004004000001</v>
      </c>
      <c r="G1730" s="2">
        <v>935.72482835764708</v>
      </c>
      <c r="H1730" s="2">
        <v>20.769534301176545</v>
      </c>
      <c r="I1730">
        <v>6.117647058823529</v>
      </c>
    </row>
    <row r="1731" spans="1:9" x14ac:dyDescent="0.25">
      <c r="A1731" t="s">
        <v>1</v>
      </c>
      <c r="B1731" t="s">
        <v>17887</v>
      </c>
      <c r="C1731">
        <v>1</v>
      </c>
      <c r="D1731" t="s">
        <v>3</v>
      </c>
      <c r="E1731" t="s">
        <v>10</v>
      </c>
      <c r="F1731" s="2">
        <v>121.45001001</v>
      </c>
      <c r="G1731" s="2">
        <v>371.49414826588236</v>
      </c>
      <c r="H1731" s="2">
        <v>106.56944238352936</v>
      </c>
      <c r="I1731">
        <v>3.0588235294117645</v>
      </c>
    </row>
    <row r="1732" spans="1:9" x14ac:dyDescent="0.25">
      <c r="A1732" t="s">
        <v>2168</v>
      </c>
      <c r="B1732" t="s">
        <v>17888</v>
      </c>
      <c r="C1732">
        <v>1</v>
      </c>
      <c r="D1732" t="s">
        <v>10</v>
      </c>
      <c r="E1732" t="s">
        <v>3</v>
      </c>
      <c r="F1732" s="2">
        <v>15656.910880879999</v>
      </c>
      <c r="G1732" s="2">
        <v>47891.727400338823</v>
      </c>
      <c r="H1732" s="2">
        <v>4082.3087868894036</v>
      </c>
      <c r="I1732">
        <v>134.58823529411765</v>
      </c>
    </row>
    <row r="1733" spans="1:9" x14ac:dyDescent="0.25">
      <c r="A1733" t="s">
        <v>2</v>
      </c>
      <c r="B1733" t="s">
        <v>17889</v>
      </c>
      <c r="C1733">
        <v>1</v>
      </c>
      <c r="D1733" t="s">
        <v>3</v>
      </c>
      <c r="E1733" t="s">
        <v>10</v>
      </c>
      <c r="F1733" s="2">
        <v>730.51460003</v>
      </c>
      <c r="G1733" s="2">
        <v>2234.515247150588</v>
      </c>
      <c r="H1733" s="2">
        <v>931.15317185647109</v>
      </c>
      <c r="I1733">
        <v>9.1764705882352953</v>
      </c>
    </row>
    <row r="1734" spans="1:9" x14ac:dyDescent="0.25">
      <c r="A1734" t="s">
        <v>2</v>
      </c>
      <c r="B1734" t="s">
        <v>17890</v>
      </c>
      <c r="C1734">
        <v>1</v>
      </c>
      <c r="D1734" t="s">
        <v>10</v>
      </c>
      <c r="E1734" t="s">
        <v>3</v>
      </c>
      <c r="F1734" s="2">
        <v>661.00006006000012</v>
      </c>
      <c r="G1734" s="2">
        <v>2021.8825366541182</v>
      </c>
      <c r="H1734" s="2">
        <v>164.85740461411748</v>
      </c>
      <c r="I1734">
        <v>9.1764705882352953</v>
      </c>
    </row>
    <row r="1735" spans="1:9" x14ac:dyDescent="0.25">
      <c r="A1735" t="s">
        <v>1</v>
      </c>
      <c r="B1735" t="s">
        <v>17891</v>
      </c>
      <c r="C1735">
        <v>1</v>
      </c>
      <c r="D1735" t="s">
        <v>10</v>
      </c>
      <c r="E1735" t="s">
        <v>3</v>
      </c>
      <c r="F1735" s="2">
        <v>728.56002001999991</v>
      </c>
      <c r="G1735" s="2">
        <v>2228.5365318258819</v>
      </c>
      <c r="H1735" s="2">
        <v>370.2250117341178</v>
      </c>
      <c r="I1735">
        <v>3.0588235294117645</v>
      </c>
    </row>
    <row r="1736" spans="1:9" x14ac:dyDescent="0.25">
      <c r="A1736" t="s">
        <v>2</v>
      </c>
      <c r="B1736" t="s">
        <v>17892</v>
      </c>
      <c r="C1736">
        <v>1</v>
      </c>
      <c r="D1736" t="s">
        <v>3</v>
      </c>
      <c r="E1736" t="s">
        <v>10</v>
      </c>
      <c r="F1736" s="2">
        <v>1199.0083300099998</v>
      </c>
      <c r="G1736" s="2">
        <v>3667.5548917952933</v>
      </c>
      <c r="H1736" s="2">
        <v>747.55105179529494</v>
      </c>
      <c r="I1736">
        <v>3.0588235294117645</v>
      </c>
    </row>
    <row r="1737" spans="1:9" x14ac:dyDescent="0.25">
      <c r="A1737" t="s">
        <v>2175</v>
      </c>
      <c r="B1737" t="s">
        <v>17893</v>
      </c>
      <c r="C1737">
        <v>1</v>
      </c>
      <c r="D1737" t="s">
        <v>7</v>
      </c>
      <c r="E1737" t="s">
        <v>3</v>
      </c>
      <c r="F1737" s="2">
        <v>279.68007010999997</v>
      </c>
      <c r="G1737" s="2">
        <v>855.49197915999991</v>
      </c>
      <c r="H1737" s="2">
        <v>12.082169105882365</v>
      </c>
      <c r="I1737">
        <v>3.0588235294117645</v>
      </c>
    </row>
    <row r="1738" spans="1:9" x14ac:dyDescent="0.25">
      <c r="A1738" t="s">
        <v>1</v>
      </c>
      <c r="B1738" t="s">
        <v>17894</v>
      </c>
      <c r="C1738">
        <v>1</v>
      </c>
      <c r="D1738" t="s">
        <v>3</v>
      </c>
      <c r="E1738" t="s">
        <v>10</v>
      </c>
      <c r="F1738" s="2">
        <v>121.45001001</v>
      </c>
      <c r="G1738" s="2">
        <v>371.49414826588236</v>
      </c>
      <c r="H1738" s="2">
        <v>272.48003061882349</v>
      </c>
      <c r="I1738">
        <v>3.0588235294117645</v>
      </c>
    </row>
    <row r="1739" spans="1:9" x14ac:dyDescent="0.25">
      <c r="A1739" t="s">
        <v>2168</v>
      </c>
      <c r="B1739" t="s">
        <v>17895</v>
      </c>
      <c r="C1739">
        <v>1</v>
      </c>
      <c r="D1739" t="s">
        <v>10</v>
      </c>
      <c r="E1739" t="s">
        <v>6</v>
      </c>
      <c r="F1739" s="2">
        <v>3657.0701801800001</v>
      </c>
      <c r="G1739" s="2">
        <v>11186.332315844706</v>
      </c>
      <c r="H1739" s="2">
        <v>86.350864080001017</v>
      </c>
      <c r="I1739">
        <v>27.529411764705884</v>
      </c>
    </row>
    <row r="1740" spans="1:9" x14ac:dyDescent="0.25">
      <c r="A1740" t="s">
        <v>2</v>
      </c>
      <c r="B1740" t="s">
        <v>17896</v>
      </c>
      <c r="C1740">
        <v>1</v>
      </c>
      <c r="D1740" t="s">
        <v>3</v>
      </c>
      <c r="E1740" t="s">
        <v>10</v>
      </c>
      <c r="F1740" s="2">
        <v>436.86002002000004</v>
      </c>
      <c r="G1740" s="2">
        <v>1336.2777082964708</v>
      </c>
      <c r="H1740" s="2">
        <v>61.054178884706062</v>
      </c>
      <c r="I1740">
        <v>6.117647058823529</v>
      </c>
    </row>
    <row r="1741" spans="1:9" x14ac:dyDescent="0.25">
      <c r="A1741" t="s">
        <v>2168</v>
      </c>
      <c r="B1741" t="s">
        <v>17897</v>
      </c>
      <c r="C1741">
        <v>1</v>
      </c>
      <c r="D1741" t="s">
        <v>3</v>
      </c>
      <c r="E1741" t="s">
        <v>10</v>
      </c>
      <c r="F1741" s="2">
        <v>1863.7014100599995</v>
      </c>
      <c r="G1741" s="2">
        <v>5700.73372488941</v>
      </c>
      <c r="H1741" s="2">
        <v>4647.450171948235</v>
      </c>
      <c r="I1741">
        <v>18.352941176470591</v>
      </c>
    </row>
    <row r="1742" spans="1:9" x14ac:dyDescent="0.25">
      <c r="A1742" t="s">
        <v>2175</v>
      </c>
      <c r="B1742" t="s">
        <v>17898</v>
      </c>
      <c r="C1742">
        <v>1</v>
      </c>
      <c r="D1742" t="s">
        <v>3</v>
      </c>
      <c r="E1742" t="s">
        <v>7</v>
      </c>
      <c r="F1742" s="2">
        <v>1067.26254002</v>
      </c>
      <c r="G1742" s="2">
        <v>3264.5677694729411</v>
      </c>
      <c r="H1742" s="2">
        <v>1300.1456006117648</v>
      </c>
      <c r="I1742">
        <v>6.117647058823529</v>
      </c>
    </row>
    <row r="1743" spans="1:9" x14ac:dyDescent="0.25">
      <c r="A1743" t="s">
        <v>2182</v>
      </c>
      <c r="B1743" t="s">
        <v>17899</v>
      </c>
      <c r="C1743">
        <v>1</v>
      </c>
      <c r="D1743" t="s">
        <v>3</v>
      </c>
      <c r="E1743" t="s">
        <v>10</v>
      </c>
      <c r="F1743" s="2">
        <v>489.50284000999994</v>
      </c>
      <c r="G1743" s="2">
        <v>1497.3028047364703</v>
      </c>
      <c r="H1743" s="2">
        <v>358.3937270894117</v>
      </c>
      <c r="I1743">
        <v>3.0588235294117645</v>
      </c>
    </row>
    <row r="1744" spans="1:9" x14ac:dyDescent="0.25">
      <c r="A1744" t="s">
        <v>2</v>
      </c>
      <c r="B1744" t="s">
        <v>17900</v>
      </c>
      <c r="C1744">
        <v>1</v>
      </c>
      <c r="D1744" t="s">
        <v>10</v>
      </c>
      <c r="E1744" t="s">
        <v>3</v>
      </c>
      <c r="F1744" s="2">
        <v>230.71002002</v>
      </c>
      <c r="G1744" s="2">
        <v>705.70123770823523</v>
      </c>
      <c r="H1744" s="2">
        <v>102.2472634988233</v>
      </c>
      <c r="I1744">
        <v>3.0588235294117645</v>
      </c>
    </row>
    <row r="1745" spans="1:9" x14ac:dyDescent="0.25">
      <c r="A1745" t="s">
        <v>2176</v>
      </c>
      <c r="B1745" t="s">
        <v>17901</v>
      </c>
      <c r="C1745">
        <v>1</v>
      </c>
      <c r="D1745" t="s">
        <v>10</v>
      </c>
      <c r="E1745" t="s">
        <v>3</v>
      </c>
      <c r="F1745" s="2">
        <v>448.75004003999999</v>
      </c>
      <c r="G1745" s="2">
        <v>1372.6471812988234</v>
      </c>
      <c r="H1745" s="2">
        <v>251.27238111529397</v>
      </c>
      <c r="I1745">
        <v>6.117647058823529</v>
      </c>
    </row>
    <row r="1746" spans="1:9" x14ac:dyDescent="0.25">
      <c r="A1746" t="s">
        <v>2182</v>
      </c>
      <c r="B1746" t="s">
        <v>17902</v>
      </c>
      <c r="C1746">
        <v>1</v>
      </c>
      <c r="D1746" t="s">
        <v>7</v>
      </c>
      <c r="E1746" t="s">
        <v>3</v>
      </c>
      <c r="F1746" s="2">
        <v>553.34021032999999</v>
      </c>
      <c r="G1746" s="2">
        <v>1692.5700551270588</v>
      </c>
      <c r="H1746" s="2">
        <v>29.138352023529674</v>
      </c>
      <c r="I1746">
        <v>9.1764705882352953</v>
      </c>
    </row>
    <row r="1747" spans="1:9" x14ac:dyDescent="0.25">
      <c r="A1747" t="s">
        <v>2174</v>
      </c>
      <c r="B1747" t="s">
        <v>17903</v>
      </c>
      <c r="C1747">
        <v>1</v>
      </c>
      <c r="D1747" t="s">
        <v>3</v>
      </c>
      <c r="E1747" t="s">
        <v>4</v>
      </c>
      <c r="F1747" s="2">
        <v>2951.6851001300001</v>
      </c>
      <c r="G1747" s="2">
        <v>9028.6838356917651</v>
      </c>
      <c r="H1747" s="2">
        <v>1915.3906980611778</v>
      </c>
      <c r="I1747">
        <v>39.764705882352942</v>
      </c>
    </row>
    <row r="1748" spans="1:9" x14ac:dyDescent="0.25">
      <c r="A1748" t="s">
        <v>2</v>
      </c>
      <c r="B1748" t="s">
        <v>17904</v>
      </c>
      <c r="C1748">
        <v>1</v>
      </c>
      <c r="D1748" t="s">
        <v>10</v>
      </c>
      <c r="E1748" t="s">
        <v>3</v>
      </c>
      <c r="F1748" s="2">
        <v>137.15002002</v>
      </c>
      <c r="G1748" s="2">
        <v>419.51770829647063</v>
      </c>
      <c r="H1748" s="2">
        <v>118.62114585176475</v>
      </c>
      <c r="I1748">
        <v>3.0588235294117645</v>
      </c>
    </row>
    <row r="1749" spans="1:9" x14ac:dyDescent="0.25">
      <c r="A1749" t="s">
        <v>2177</v>
      </c>
      <c r="B1749" t="s">
        <v>17905</v>
      </c>
      <c r="C1749">
        <v>1</v>
      </c>
      <c r="D1749" t="s">
        <v>10</v>
      </c>
      <c r="E1749" t="s">
        <v>7</v>
      </c>
      <c r="F1749" s="2">
        <v>821.83008008000002</v>
      </c>
      <c r="G1749" s="2">
        <v>2513.833186127059</v>
      </c>
      <c r="H1749" s="2">
        <v>1212.4570834541173</v>
      </c>
      <c r="I1749">
        <v>12.235294117647058</v>
      </c>
    </row>
    <row r="1750" spans="1:9" x14ac:dyDescent="0.25">
      <c r="A1750" t="s">
        <v>2175</v>
      </c>
      <c r="B1750" t="s">
        <v>17906</v>
      </c>
      <c r="C1750">
        <v>1</v>
      </c>
      <c r="D1750" t="s">
        <v>10</v>
      </c>
      <c r="E1750" t="s">
        <v>3</v>
      </c>
      <c r="F1750" s="2">
        <v>1145.9200600600002</v>
      </c>
      <c r="G1750" s="2">
        <v>3505.1672425364713</v>
      </c>
      <c r="H1750" s="2">
        <v>327.3318634376468</v>
      </c>
      <c r="I1750">
        <v>9.1764705882352953</v>
      </c>
    </row>
    <row r="1751" spans="1:9" x14ac:dyDescent="0.25">
      <c r="A1751" t="s">
        <v>1</v>
      </c>
      <c r="B1751" t="s">
        <v>17907</v>
      </c>
      <c r="C1751">
        <v>1</v>
      </c>
      <c r="D1751" t="s">
        <v>10</v>
      </c>
      <c r="E1751" t="s">
        <v>3</v>
      </c>
      <c r="F1751" s="2">
        <v>1609.66004004</v>
      </c>
      <c r="G1751" s="2">
        <v>4923.6660048282356</v>
      </c>
      <c r="H1751" s="2">
        <v>1608.9284211152935</v>
      </c>
      <c r="I1751">
        <v>6.117647058823529</v>
      </c>
    </row>
    <row r="1752" spans="1:9" x14ac:dyDescent="0.25">
      <c r="A1752" t="s">
        <v>1</v>
      </c>
      <c r="B1752" t="s">
        <v>17908</v>
      </c>
      <c r="C1752">
        <v>1</v>
      </c>
      <c r="D1752" t="s">
        <v>10</v>
      </c>
      <c r="E1752" t="s">
        <v>3</v>
      </c>
      <c r="F1752" s="2">
        <v>206.95002001999998</v>
      </c>
      <c r="G1752" s="2">
        <v>633.02359064941174</v>
      </c>
      <c r="H1752" s="2">
        <v>343.25787291058822</v>
      </c>
      <c r="I1752">
        <v>3.0588235294117645</v>
      </c>
    </row>
    <row r="1753" spans="1:9" x14ac:dyDescent="0.25">
      <c r="A1753" t="s">
        <v>2</v>
      </c>
      <c r="B1753" t="s">
        <v>17909</v>
      </c>
      <c r="C1753">
        <v>1</v>
      </c>
      <c r="D1753" t="s">
        <v>10</v>
      </c>
      <c r="E1753" t="s">
        <v>3</v>
      </c>
      <c r="F1753" s="2">
        <v>2287.1000800799998</v>
      </c>
      <c r="G1753" s="2">
        <v>6995.8355390682345</v>
      </c>
      <c r="H1753" s="2">
        <v>1378.9801387011769</v>
      </c>
      <c r="I1753">
        <v>12.235294117647058</v>
      </c>
    </row>
    <row r="1754" spans="1:9" x14ac:dyDescent="0.25">
      <c r="A1754" t="s">
        <v>2175</v>
      </c>
      <c r="B1754" t="s">
        <v>17910</v>
      </c>
      <c r="C1754">
        <v>1</v>
      </c>
      <c r="D1754" t="s">
        <v>10</v>
      </c>
      <c r="E1754" t="s">
        <v>3</v>
      </c>
      <c r="F1754" s="2">
        <v>1918.4301201199999</v>
      </c>
      <c r="G1754" s="2">
        <v>5868.1391909552931</v>
      </c>
      <c r="H1754" s="2">
        <v>864.8993904047054</v>
      </c>
      <c r="I1754">
        <v>18.352941176470591</v>
      </c>
    </row>
    <row r="1755" spans="1:9" x14ac:dyDescent="0.25">
      <c r="A1755" t="s">
        <v>1</v>
      </c>
      <c r="B1755" t="s">
        <v>17911</v>
      </c>
      <c r="C1755">
        <v>1</v>
      </c>
      <c r="D1755" t="s">
        <v>6</v>
      </c>
      <c r="E1755" t="s">
        <v>3</v>
      </c>
      <c r="F1755" s="2">
        <v>8729.3908711599961</v>
      </c>
      <c r="G1755" s="2">
        <v>26701.666194136458</v>
      </c>
      <c r="H1755" s="2">
        <v>19947.999604397664</v>
      </c>
      <c r="I1755">
        <v>88.705882352941174</v>
      </c>
    </row>
    <row r="1756" spans="1:9" x14ac:dyDescent="0.25">
      <c r="A1756" t="s">
        <v>2175</v>
      </c>
      <c r="B1756" t="s">
        <v>17912</v>
      </c>
      <c r="C1756">
        <v>1</v>
      </c>
      <c r="D1756" t="s">
        <v>4</v>
      </c>
      <c r="E1756" t="s">
        <v>3</v>
      </c>
      <c r="F1756" s="2">
        <v>669.3200400500001</v>
      </c>
      <c r="G1756" s="2">
        <v>2047.3318872117652</v>
      </c>
      <c r="H1756" s="2">
        <v>111.55630340705834</v>
      </c>
      <c r="I1756">
        <v>3.0588235294117645</v>
      </c>
    </row>
    <row r="1757" spans="1:9" x14ac:dyDescent="0.25">
      <c r="A1757" t="s">
        <v>1</v>
      </c>
      <c r="B1757" t="s">
        <v>17913</v>
      </c>
      <c r="C1757">
        <v>1</v>
      </c>
      <c r="D1757" t="s">
        <v>10</v>
      </c>
      <c r="E1757" t="s">
        <v>3</v>
      </c>
      <c r="F1757" s="2">
        <v>3876.0601401399999</v>
      </c>
      <c r="G1757" s="2">
        <v>11856.183958075293</v>
      </c>
      <c r="H1757" s="2">
        <v>8653.819597432941</v>
      </c>
      <c r="I1757">
        <v>21.411764705882351</v>
      </c>
    </row>
    <row r="1758" spans="1:9" x14ac:dyDescent="0.25">
      <c r="A1758" t="s">
        <v>1</v>
      </c>
      <c r="B1758" t="s">
        <v>17914</v>
      </c>
      <c r="C1758">
        <v>1</v>
      </c>
      <c r="D1758" t="s">
        <v>10</v>
      </c>
      <c r="E1758" t="s">
        <v>3</v>
      </c>
      <c r="F1758" s="2">
        <v>4130.1402202200006</v>
      </c>
      <c r="G1758" s="2">
        <v>12633.370085378825</v>
      </c>
      <c r="H1758" s="2">
        <v>14766.329239663521</v>
      </c>
      <c r="I1758">
        <v>33.647058823529413</v>
      </c>
    </row>
    <row r="1759" spans="1:9" x14ac:dyDescent="0.25">
      <c r="A1759" t="s">
        <v>1</v>
      </c>
      <c r="B1759" t="s">
        <v>17915</v>
      </c>
      <c r="C1759">
        <v>1</v>
      </c>
      <c r="D1759" t="s">
        <v>10</v>
      </c>
      <c r="E1759" t="s">
        <v>3</v>
      </c>
      <c r="F1759" s="2">
        <v>5701.4302402399999</v>
      </c>
      <c r="G1759" s="2">
        <v>17439.668970145882</v>
      </c>
      <c r="H1759" s="2">
        <v>12264.149131397648</v>
      </c>
      <c r="I1759">
        <v>36.705882352941181</v>
      </c>
    </row>
    <row r="1760" spans="1:9" x14ac:dyDescent="0.25">
      <c r="A1760" t="s">
        <v>2168</v>
      </c>
      <c r="B1760" t="s">
        <v>17916</v>
      </c>
      <c r="C1760">
        <v>1</v>
      </c>
      <c r="D1760" t="s">
        <v>3</v>
      </c>
      <c r="E1760" t="s">
        <v>10</v>
      </c>
      <c r="F1760" s="2">
        <v>329.72056001999999</v>
      </c>
      <c r="G1760" s="2">
        <v>1008.55700712</v>
      </c>
      <c r="H1760" s="2">
        <v>273.76311535529419</v>
      </c>
      <c r="I1760">
        <v>6.117647058823529</v>
      </c>
    </row>
    <row r="1761" spans="1:9" x14ac:dyDescent="0.25">
      <c r="A1761" t="s">
        <v>2168</v>
      </c>
      <c r="B1761" t="s">
        <v>17917</v>
      </c>
      <c r="C1761">
        <v>1</v>
      </c>
      <c r="D1761" t="s">
        <v>3</v>
      </c>
      <c r="E1761" t="s">
        <v>10</v>
      </c>
      <c r="F1761" s="2">
        <v>755.24882004000006</v>
      </c>
      <c r="G1761" s="2">
        <v>2310.1728612988236</v>
      </c>
      <c r="H1761" s="2">
        <v>688.23914835764674</v>
      </c>
      <c r="I1761">
        <v>12.235294117647058</v>
      </c>
    </row>
    <row r="1762" spans="1:9" x14ac:dyDescent="0.25">
      <c r="A1762" t="s">
        <v>2175</v>
      </c>
      <c r="B1762" t="s">
        <v>17918</v>
      </c>
      <c r="C1762">
        <v>1</v>
      </c>
      <c r="D1762" t="s">
        <v>3</v>
      </c>
      <c r="E1762" t="s">
        <v>7</v>
      </c>
      <c r="F1762" s="2">
        <v>607.85002001999999</v>
      </c>
      <c r="G1762" s="2">
        <v>1859.3059435905882</v>
      </c>
      <c r="H1762" s="2">
        <v>363.69448531764692</v>
      </c>
      <c r="I1762">
        <v>6.117647058823529</v>
      </c>
    </row>
    <row r="1763" spans="1:9" x14ac:dyDescent="0.25">
      <c r="A1763" t="s">
        <v>2175</v>
      </c>
      <c r="B1763" t="s">
        <v>17919</v>
      </c>
      <c r="C1763">
        <v>1</v>
      </c>
      <c r="D1763" t="s">
        <v>10</v>
      </c>
      <c r="E1763" t="s">
        <v>3</v>
      </c>
      <c r="F1763" s="2">
        <v>4199.4402602600003</v>
      </c>
      <c r="G1763" s="2">
        <v>12845.346678442353</v>
      </c>
      <c r="H1763" s="2">
        <v>1314.7177431317614</v>
      </c>
      <c r="I1763">
        <v>39.764705882352942</v>
      </c>
    </row>
    <row r="1764" spans="1:9" x14ac:dyDescent="0.25">
      <c r="A1764" t="s">
        <v>2</v>
      </c>
      <c r="B1764" t="s">
        <v>17920</v>
      </c>
      <c r="C1764">
        <v>1</v>
      </c>
      <c r="D1764" t="s">
        <v>3</v>
      </c>
      <c r="E1764" t="s">
        <v>10</v>
      </c>
      <c r="F1764" s="2">
        <v>2195.2407200500002</v>
      </c>
      <c r="G1764" s="2">
        <v>6714.8539672117649</v>
      </c>
      <c r="H1764" s="2">
        <v>2168.7345742705866</v>
      </c>
      <c r="I1764">
        <v>15.294117647058824</v>
      </c>
    </row>
    <row r="1765" spans="1:9" x14ac:dyDescent="0.25">
      <c r="A1765" t="s">
        <v>1</v>
      </c>
      <c r="B1765" t="s">
        <v>17921</v>
      </c>
      <c r="C1765">
        <v>1</v>
      </c>
      <c r="D1765" t="s">
        <v>10</v>
      </c>
      <c r="E1765" t="s">
        <v>3</v>
      </c>
      <c r="F1765" s="2">
        <v>2210.3700800799998</v>
      </c>
      <c r="G1765" s="2">
        <v>6761.1320096564696</v>
      </c>
      <c r="H1765" s="2">
        <v>2860.3714328188225</v>
      </c>
      <c r="I1765">
        <v>12.235294117647058</v>
      </c>
    </row>
    <row r="1766" spans="1:9" x14ac:dyDescent="0.25">
      <c r="A1766" t="s">
        <v>2168</v>
      </c>
      <c r="B1766" t="s">
        <v>17922</v>
      </c>
      <c r="C1766">
        <v>1</v>
      </c>
      <c r="D1766" t="s">
        <v>10</v>
      </c>
      <c r="E1766" t="s">
        <v>3</v>
      </c>
      <c r="F1766" s="2">
        <v>1687.1100600599998</v>
      </c>
      <c r="G1766" s="2">
        <v>5160.571948418823</v>
      </c>
      <c r="H1766" s="2">
        <v>250.59417873176503</v>
      </c>
      <c r="I1766">
        <v>9.1764705882352953</v>
      </c>
    </row>
    <row r="1767" spans="1:9" x14ac:dyDescent="0.25">
      <c r="A1767" t="s">
        <v>2</v>
      </c>
      <c r="B1767" t="s">
        <v>17923</v>
      </c>
      <c r="C1767">
        <v>1</v>
      </c>
      <c r="D1767" t="s">
        <v>10</v>
      </c>
      <c r="E1767" t="s">
        <v>3</v>
      </c>
      <c r="F1767" s="2">
        <v>1708.5100800800001</v>
      </c>
      <c r="G1767" s="2">
        <v>5226.0308331858823</v>
      </c>
      <c r="H1767" s="2">
        <v>1369.3041010541165</v>
      </c>
      <c r="I1767">
        <v>12.235294117647058</v>
      </c>
    </row>
    <row r="1768" spans="1:9" x14ac:dyDescent="0.25">
      <c r="A1768" t="s">
        <v>2182</v>
      </c>
      <c r="B1768" t="s">
        <v>17924</v>
      </c>
      <c r="C1768">
        <v>1</v>
      </c>
      <c r="D1768" t="s">
        <v>3</v>
      </c>
      <c r="E1768" t="s">
        <v>7</v>
      </c>
      <c r="F1768" s="2">
        <v>1074.3357700099998</v>
      </c>
      <c r="G1768" s="2">
        <v>3286.2035317952937</v>
      </c>
      <c r="H1768" s="2">
        <v>756.61315324705959</v>
      </c>
      <c r="I1768">
        <v>3.0588235294117645</v>
      </c>
    </row>
    <row r="1769" spans="1:9" x14ac:dyDescent="0.25">
      <c r="A1769" t="s">
        <v>2168</v>
      </c>
      <c r="B1769" t="s">
        <v>17925</v>
      </c>
      <c r="C1769">
        <v>1</v>
      </c>
      <c r="D1769" t="s">
        <v>3</v>
      </c>
      <c r="E1769" t="s">
        <v>10</v>
      </c>
      <c r="F1769" s="2">
        <v>3420.3467300199995</v>
      </c>
      <c r="G1769" s="2">
        <v>10462.237056531763</v>
      </c>
      <c r="H1769" s="2">
        <v>4761.6195365317662</v>
      </c>
      <c r="I1769">
        <v>6.117647058823529</v>
      </c>
    </row>
    <row r="1770" spans="1:9" x14ac:dyDescent="0.25">
      <c r="A1770" t="s">
        <v>2182</v>
      </c>
      <c r="B1770" t="s">
        <v>17926</v>
      </c>
      <c r="C1770">
        <v>1</v>
      </c>
      <c r="D1770" t="s">
        <v>10</v>
      </c>
      <c r="E1770" t="s">
        <v>3</v>
      </c>
      <c r="F1770" s="2">
        <v>192.70002001999998</v>
      </c>
      <c r="G1770" s="2">
        <v>589.43535535529406</v>
      </c>
      <c r="H1770" s="2">
        <v>38.161148204705967</v>
      </c>
      <c r="I1770">
        <v>3.0588235294117645</v>
      </c>
    </row>
    <row r="1771" spans="1:9" x14ac:dyDescent="0.25">
      <c r="A1771" t="s">
        <v>2182</v>
      </c>
      <c r="B1771" t="s">
        <v>17927</v>
      </c>
      <c r="C1771">
        <v>1</v>
      </c>
      <c r="D1771" t="s">
        <v>7</v>
      </c>
      <c r="E1771" t="s">
        <v>9</v>
      </c>
      <c r="F1771" s="2">
        <v>147.55007011000001</v>
      </c>
      <c r="G1771" s="2">
        <v>451.32962621882353</v>
      </c>
      <c r="H1771" s="2">
        <v>5.1999693811764018</v>
      </c>
      <c r="I1771">
        <v>3.0588235294117645</v>
      </c>
    </row>
    <row r="1772" spans="1:9" x14ac:dyDescent="0.25">
      <c r="A1772" t="s">
        <v>2175</v>
      </c>
      <c r="B1772" t="s">
        <v>17928</v>
      </c>
      <c r="C1772">
        <v>1</v>
      </c>
      <c r="D1772" t="s">
        <v>3</v>
      </c>
      <c r="E1772" t="s">
        <v>10</v>
      </c>
      <c r="F1772" s="2">
        <v>372.74028000999994</v>
      </c>
      <c r="G1772" s="2">
        <v>1140.1467388541173</v>
      </c>
      <c r="H1772" s="2">
        <v>377.82508708941197</v>
      </c>
      <c r="I1772">
        <v>3.0588235294117645</v>
      </c>
    </row>
    <row r="1773" spans="1:9" x14ac:dyDescent="0.25">
      <c r="A1773" t="s">
        <v>2168</v>
      </c>
      <c r="B1773" t="s">
        <v>17929</v>
      </c>
      <c r="C1773">
        <v>1</v>
      </c>
      <c r="D1773" t="s">
        <v>10</v>
      </c>
      <c r="E1773" t="s">
        <v>3</v>
      </c>
      <c r="F1773" s="2">
        <v>349.56004003999999</v>
      </c>
      <c r="G1773" s="2">
        <v>1069.2424754164706</v>
      </c>
      <c r="H1773" s="2">
        <v>159.97640935058837</v>
      </c>
      <c r="I1773">
        <v>6.117647058823529</v>
      </c>
    </row>
    <row r="1774" spans="1:9" x14ac:dyDescent="0.25">
      <c r="A1774" t="s">
        <v>2</v>
      </c>
      <c r="B1774" t="s">
        <v>17930</v>
      </c>
      <c r="C1774">
        <v>1</v>
      </c>
      <c r="D1774" t="s">
        <v>3</v>
      </c>
      <c r="E1774" t="s">
        <v>10</v>
      </c>
      <c r="F1774" s="2">
        <v>193.31954001</v>
      </c>
      <c r="G1774" s="2">
        <v>591.33035767764704</v>
      </c>
      <c r="H1774" s="2">
        <v>353.41793885411778</v>
      </c>
      <c r="I1774">
        <v>3.0588235294117645</v>
      </c>
    </row>
    <row r="1775" spans="1:9" x14ac:dyDescent="0.25">
      <c r="A1775" t="s">
        <v>2</v>
      </c>
      <c r="B1775" t="s">
        <v>17931</v>
      </c>
      <c r="C1775">
        <v>1</v>
      </c>
      <c r="D1775" t="s">
        <v>3</v>
      </c>
      <c r="E1775" t="s">
        <v>10</v>
      </c>
      <c r="F1775" s="2">
        <v>447.33664001</v>
      </c>
      <c r="G1775" s="2">
        <v>1368.3238400305884</v>
      </c>
      <c r="H1775" s="2">
        <v>595.31857414823526</v>
      </c>
      <c r="I1775">
        <v>3.0588235294117645</v>
      </c>
    </row>
    <row r="1776" spans="1:9" x14ac:dyDescent="0.25">
      <c r="A1776" t="s">
        <v>2179</v>
      </c>
      <c r="B1776" t="s">
        <v>17932</v>
      </c>
      <c r="C1776">
        <v>1</v>
      </c>
      <c r="D1776" t="s">
        <v>3</v>
      </c>
      <c r="E1776" t="s">
        <v>7</v>
      </c>
      <c r="F1776" s="2">
        <v>4302.6685900899993</v>
      </c>
      <c r="G1776" s="2">
        <v>13161.103922628232</v>
      </c>
      <c r="H1776" s="2">
        <v>3513.3097721647077</v>
      </c>
      <c r="I1776">
        <v>27.529411764705884</v>
      </c>
    </row>
    <row r="1777" spans="1:9" x14ac:dyDescent="0.25">
      <c r="A1777" t="s">
        <v>2168</v>
      </c>
      <c r="B1777" t="s">
        <v>17933</v>
      </c>
      <c r="C1777">
        <v>1</v>
      </c>
      <c r="D1777" t="s">
        <v>3</v>
      </c>
      <c r="E1777" t="s">
        <v>10</v>
      </c>
      <c r="F1777" s="2">
        <v>7584.8759300399997</v>
      </c>
      <c r="G1777" s="2">
        <v>23200.796962475295</v>
      </c>
      <c r="H1777" s="2">
        <v>19561.984458945877</v>
      </c>
      <c r="I1777">
        <v>12.235294117647058</v>
      </c>
    </row>
    <row r="1778" spans="1:9" x14ac:dyDescent="0.25">
      <c r="A1778" t="s">
        <v>2175</v>
      </c>
      <c r="B1778" t="s">
        <v>17934</v>
      </c>
      <c r="C1778">
        <v>1</v>
      </c>
      <c r="D1778" t="s">
        <v>3</v>
      </c>
      <c r="E1778" t="s">
        <v>7</v>
      </c>
      <c r="F1778" s="2">
        <v>642.69041001000005</v>
      </c>
      <c r="G1778" s="2">
        <v>1965.8765482658823</v>
      </c>
      <c r="H1778" s="2">
        <v>884.82484265882351</v>
      </c>
      <c r="I1778">
        <v>3.0588235294117645</v>
      </c>
    </row>
    <row r="1779" spans="1:9" x14ac:dyDescent="0.25">
      <c r="A1779" t="s">
        <v>2</v>
      </c>
      <c r="B1779" t="s">
        <v>17935</v>
      </c>
      <c r="C1779">
        <v>1</v>
      </c>
      <c r="D1779" t="s">
        <v>3</v>
      </c>
      <c r="E1779" t="s">
        <v>10</v>
      </c>
      <c r="F1779" s="2">
        <v>175.93001001000002</v>
      </c>
      <c r="G1779" s="2">
        <v>538.1388541482354</v>
      </c>
      <c r="H1779" s="2">
        <v>226.84238355999994</v>
      </c>
      <c r="I1779">
        <v>3.0588235294117645</v>
      </c>
    </row>
    <row r="1780" spans="1:9" x14ac:dyDescent="0.25">
      <c r="A1780" t="s">
        <v>2176</v>
      </c>
      <c r="B1780" t="s">
        <v>17936</v>
      </c>
      <c r="C1780">
        <v>1</v>
      </c>
      <c r="D1780" t="s">
        <v>6</v>
      </c>
      <c r="E1780" t="s">
        <v>9</v>
      </c>
      <c r="F1780" s="2">
        <v>184.75003004000001</v>
      </c>
      <c r="G1780" s="2">
        <v>565.11773894588237</v>
      </c>
      <c r="H1780" s="2">
        <v>116.29656253647053</v>
      </c>
      <c r="I1780">
        <v>3.0588235294117645</v>
      </c>
    </row>
    <row r="1781" spans="1:9" x14ac:dyDescent="0.25">
      <c r="A1781" t="s">
        <v>15009</v>
      </c>
      <c r="B1781" t="s">
        <v>17937</v>
      </c>
      <c r="C1781">
        <v>1</v>
      </c>
      <c r="D1781" t="s">
        <v>3</v>
      </c>
      <c r="E1781" t="s">
        <v>4</v>
      </c>
      <c r="F1781" s="2">
        <v>1346.8200800800003</v>
      </c>
      <c r="G1781" s="2">
        <v>4119.6849508329424</v>
      </c>
      <c r="H1781" s="2">
        <v>273.48965683764555</v>
      </c>
      <c r="I1781">
        <v>12.235294117647058</v>
      </c>
    </row>
    <row r="1782" spans="1:9" x14ac:dyDescent="0.25">
      <c r="A1782" t="s">
        <v>1</v>
      </c>
      <c r="B1782" t="s">
        <v>17938</v>
      </c>
      <c r="C1782">
        <v>1</v>
      </c>
      <c r="D1782" t="s">
        <v>3</v>
      </c>
      <c r="E1782" t="s">
        <v>10</v>
      </c>
      <c r="F1782" s="2">
        <v>326.22038001999999</v>
      </c>
      <c r="G1782" s="2">
        <v>997.85057417882342</v>
      </c>
      <c r="H1782" s="2">
        <v>299.7636659435293</v>
      </c>
      <c r="I1782">
        <v>6.117647058823529</v>
      </c>
    </row>
    <row r="1783" spans="1:9" x14ac:dyDescent="0.25">
      <c r="A1783" t="s">
        <v>2177</v>
      </c>
      <c r="B1783" t="s">
        <v>17939</v>
      </c>
      <c r="C1783">
        <v>1</v>
      </c>
      <c r="D1783" t="s">
        <v>10</v>
      </c>
      <c r="E1783" t="s">
        <v>4</v>
      </c>
      <c r="F1783" s="2">
        <v>152.56002002</v>
      </c>
      <c r="G1783" s="2">
        <v>466.65417888470591</v>
      </c>
      <c r="H1783" s="2">
        <v>2.0494730329412305</v>
      </c>
      <c r="I1783">
        <v>3.0588235294117645</v>
      </c>
    </row>
    <row r="1784" spans="1:9" x14ac:dyDescent="0.25">
      <c r="A1784" t="s">
        <v>1</v>
      </c>
      <c r="B1784" t="s">
        <v>17940</v>
      </c>
      <c r="C1784">
        <v>1</v>
      </c>
      <c r="D1784" t="s">
        <v>6</v>
      </c>
      <c r="E1784" t="s">
        <v>10</v>
      </c>
      <c r="F1784" s="2">
        <v>193.62003004000002</v>
      </c>
      <c r="G1784" s="2">
        <v>592.24950365176471</v>
      </c>
      <c r="H1784" s="2">
        <v>3.2729105270587446</v>
      </c>
      <c r="I1784">
        <v>3.0588235294117645</v>
      </c>
    </row>
    <row r="1785" spans="1:9" x14ac:dyDescent="0.25">
      <c r="A1785" t="s">
        <v>1</v>
      </c>
      <c r="B1785" t="s">
        <v>17941</v>
      </c>
      <c r="C1785">
        <v>1</v>
      </c>
      <c r="D1785" t="s">
        <v>3</v>
      </c>
      <c r="E1785" t="s">
        <v>10</v>
      </c>
      <c r="F1785" s="2">
        <v>561.67946000999996</v>
      </c>
      <c r="G1785" s="2">
        <v>1718.0783482658821</v>
      </c>
      <c r="H1785" s="2">
        <v>2777.9028894423536</v>
      </c>
      <c r="I1785">
        <v>3.0588235294117645</v>
      </c>
    </row>
    <row r="1786" spans="1:9" x14ac:dyDescent="0.25">
      <c r="A1786" t="s">
        <v>2</v>
      </c>
      <c r="B1786" t="s">
        <v>17942</v>
      </c>
      <c r="C1786">
        <v>1</v>
      </c>
      <c r="D1786" t="s">
        <v>10</v>
      </c>
      <c r="E1786" t="s">
        <v>3</v>
      </c>
      <c r="F1786" s="2">
        <v>254.60002001999999</v>
      </c>
      <c r="G1786" s="2">
        <v>778.77653182588233</v>
      </c>
      <c r="H1786" s="2">
        <v>235.63013879294121</v>
      </c>
      <c r="I1786">
        <v>3.0588235294117645</v>
      </c>
    </row>
    <row r="1787" spans="1:9" x14ac:dyDescent="0.25">
      <c r="A1787" t="s">
        <v>2</v>
      </c>
      <c r="B1787" t="s">
        <v>17943</v>
      </c>
      <c r="C1787">
        <v>1</v>
      </c>
      <c r="D1787" t="s">
        <v>3</v>
      </c>
      <c r="E1787" t="s">
        <v>10</v>
      </c>
      <c r="F1787" s="2">
        <v>703.60056001000009</v>
      </c>
      <c r="G1787" s="2">
        <v>2152.1899482658828</v>
      </c>
      <c r="H1787" s="2">
        <v>302.76070120705856</v>
      </c>
      <c r="I1787">
        <v>3.0588235294117645</v>
      </c>
    </row>
    <row r="1788" spans="1:9" x14ac:dyDescent="0.25">
      <c r="A1788" t="s">
        <v>2</v>
      </c>
      <c r="B1788" t="s">
        <v>17944</v>
      </c>
      <c r="C1788">
        <v>1</v>
      </c>
      <c r="D1788" t="s">
        <v>10</v>
      </c>
      <c r="E1788" t="s">
        <v>3</v>
      </c>
      <c r="F1788" s="2">
        <v>947.36004004000017</v>
      </c>
      <c r="G1788" s="2">
        <v>2897.8071812988242</v>
      </c>
      <c r="H1788" s="2">
        <v>532.95702346823498</v>
      </c>
      <c r="I1788">
        <v>6.117647058823529</v>
      </c>
    </row>
    <row r="1789" spans="1:9" x14ac:dyDescent="0.25">
      <c r="A1789" t="s">
        <v>1</v>
      </c>
      <c r="B1789" t="s">
        <v>17945</v>
      </c>
      <c r="C1789">
        <v>1</v>
      </c>
      <c r="D1789" t="s">
        <v>10</v>
      </c>
      <c r="E1789" t="s">
        <v>3</v>
      </c>
      <c r="F1789" s="2">
        <v>8343.9802402399982</v>
      </c>
      <c r="G1789" s="2">
        <v>25522.763087792937</v>
      </c>
      <c r="H1789" s="2">
        <v>13654.329550221177</v>
      </c>
      <c r="I1789">
        <v>36.705882352941181</v>
      </c>
    </row>
    <row r="1790" spans="1:9" x14ac:dyDescent="0.25">
      <c r="A1790" t="s">
        <v>2182</v>
      </c>
      <c r="B1790" t="s">
        <v>17946</v>
      </c>
      <c r="C1790">
        <v>1</v>
      </c>
      <c r="D1790" t="s">
        <v>10</v>
      </c>
      <c r="E1790" t="s">
        <v>3</v>
      </c>
      <c r="F1790" s="2">
        <v>233.00002001999999</v>
      </c>
      <c r="G1790" s="2">
        <v>712.70594359058816</v>
      </c>
      <c r="H1790" s="2">
        <v>4.6731176164705559</v>
      </c>
      <c r="I1790">
        <v>3.0588235294117645</v>
      </c>
    </row>
    <row r="1791" spans="1:9" x14ac:dyDescent="0.25">
      <c r="A1791" t="s">
        <v>1</v>
      </c>
      <c r="B1791" t="s">
        <v>17947</v>
      </c>
      <c r="C1791">
        <v>1</v>
      </c>
      <c r="D1791" t="s">
        <v>10</v>
      </c>
      <c r="E1791" t="s">
        <v>3</v>
      </c>
      <c r="F1791" s="2">
        <v>3581.7102202200003</v>
      </c>
      <c r="G1791" s="2">
        <v>10955.81949714353</v>
      </c>
      <c r="H1791" s="2">
        <v>3740.0800255458794</v>
      </c>
      <c r="I1791">
        <v>33.647058823529413</v>
      </c>
    </row>
    <row r="1792" spans="1:9" x14ac:dyDescent="0.25">
      <c r="A1792" t="s">
        <v>1</v>
      </c>
      <c r="B1792" t="s">
        <v>17948</v>
      </c>
      <c r="C1792">
        <v>1</v>
      </c>
      <c r="D1792" t="s">
        <v>10</v>
      </c>
      <c r="E1792" t="s">
        <v>3</v>
      </c>
      <c r="F1792" s="2">
        <v>4814.9503403400004</v>
      </c>
      <c r="G1792" s="2">
        <v>14728.083393981178</v>
      </c>
      <c r="H1792" s="2">
        <v>14241.213418303532</v>
      </c>
      <c r="I1792">
        <v>52</v>
      </c>
    </row>
    <row r="1793" spans="1:9" x14ac:dyDescent="0.25">
      <c r="A1793" t="s">
        <v>2177</v>
      </c>
      <c r="B1793" t="s">
        <v>17949</v>
      </c>
      <c r="C1793">
        <v>1</v>
      </c>
      <c r="D1793" t="s">
        <v>3</v>
      </c>
      <c r="E1793" t="s">
        <v>4</v>
      </c>
      <c r="F1793" s="2">
        <v>367.78253000999996</v>
      </c>
      <c r="G1793" s="2">
        <v>1124.9818565011763</v>
      </c>
      <c r="H1793" s="2">
        <v>54.806501298823605</v>
      </c>
      <c r="I1793">
        <v>3.0588235294117645</v>
      </c>
    </row>
    <row r="1794" spans="1:9" x14ac:dyDescent="0.25">
      <c r="A1794" t="s">
        <v>1</v>
      </c>
      <c r="B1794" t="s">
        <v>17950</v>
      </c>
      <c r="C1794">
        <v>1</v>
      </c>
      <c r="D1794" t="s">
        <v>10</v>
      </c>
      <c r="E1794" t="s">
        <v>3</v>
      </c>
      <c r="F1794" s="2">
        <v>2148.9900800799996</v>
      </c>
      <c r="G1794" s="2">
        <v>6573.3814214211752</v>
      </c>
      <c r="H1794" s="2">
        <v>5314.0710539952952</v>
      </c>
      <c r="I1794">
        <v>12.235294117647058</v>
      </c>
    </row>
    <row r="1795" spans="1:9" x14ac:dyDescent="0.25">
      <c r="A1795" t="s">
        <v>2168</v>
      </c>
      <c r="B1795" t="s">
        <v>17951</v>
      </c>
      <c r="C1795">
        <v>1</v>
      </c>
      <c r="D1795" t="s">
        <v>10</v>
      </c>
      <c r="E1795" t="s">
        <v>3</v>
      </c>
      <c r="F1795" s="2">
        <v>1502.8900800800002</v>
      </c>
      <c r="G1795" s="2">
        <v>4597.0755390682361</v>
      </c>
      <c r="H1795" s="2">
        <v>1571.6894775247054</v>
      </c>
      <c r="I1795">
        <v>12.235294117647058</v>
      </c>
    </row>
    <row r="1796" spans="1:9" x14ac:dyDescent="0.25">
      <c r="A1796" t="s">
        <v>2</v>
      </c>
      <c r="B1796" t="s">
        <v>17952</v>
      </c>
      <c r="C1796">
        <v>1</v>
      </c>
      <c r="D1796" t="s">
        <v>10</v>
      </c>
      <c r="E1796" t="s">
        <v>3</v>
      </c>
      <c r="F1796" s="2">
        <v>430.18002002000003</v>
      </c>
      <c r="G1796" s="2">
        <v>1315.8447671200001</v>
      </c>
      <c r="H1796" s="2">
        <v>79.043639969411515</v>
      </c>
      <c r="I1796">
        <v>3.0588235294117645</v>
      </c>
    </row>
    <row r="1797" spans="1:9" x14ac:dyDescent="0.25">
      <c r="A1797" t="s">
        <v>2</v>
      </c>
      <c r="B1797" t="s">
        <v>17953</v>
      </c>
      <c r="C1797">
        <v>1</v>
      </c>
      <c r="D1797" t="s">
        <v>3</v>
      </c>
      <c r="E1797" t="s">
        <v>10</v>
      </c>
      <c r="F1797" s="2">
        <v>2079.6946900100002</v>
      </c>
      <c r="G1797" s="2">
        <v>6361.4190517952948</v>
      </c>
      <c r="H1797" s="2">
        <v>6630.475127089413</v>
      </c>
      <c r="I1797">
        <v>3.0588235294117645</v>
      </c>
    </row>
    <row r="1798" spans="1:9" x14ac:dyDescent="0.25">
      <c r="A1798" t="s">
        <v>2182</v>
      </c>
      <c r="B1798" t="s">
        <v>17954</v>
      </c>
      <c r="C1798">
        <v>1</v>
      </c>
      <c r="D1798" t="s">
        <v>3</v>
      </c>
      <c r="E1798" t="s">
        <v>10</v>
      </c>
      <c r="F1798" s="2">
        <v>1156.9819900099999</v>
      </c>
      <c r="G1798" s="2">
        <v>3539.0037341482348</v>
      </c>
      <c r="H1798" s="2">
        <v>178.26220944235314</v>
      </c>
      <c r="I1798">
        <v>3.0588235294117645</v>
      </c>
    </row>
    <row r="1799" spans="1:9" x14ac:dyDescent="0.25">
      <c r="A1799" t="s">
        <v>2175</v>
      </c>
      <c r="B1799" t="s">
        <v>17955</v>
      </c>
      <c r="C1799">
        <v>1</v>
      </c>
      <c r="D1799" t="s">
        <v>6</v>
      </c>
      <c r="E1799" t="s">
        <v>7</v>
      </c>
      <c r="F1799" s="2">
        <v>412.90006008</v>
      </c>
      <c r="G1799" s="2">
        <v>1262.9884190682353</v>
      </c>
      <c r="H1799" s="2">
        <v>76.348480428235305</v>
      </c>
      <c r="I1799">
        <v>6.117647058823529</v>
      </c>
    </row>
    <row r="1800" spans="1:9" x14ac:dyDescent="0.25">
      <c r="A1800" t="s">
        <v>2</v>
      </c>
      <c r="B1800" t="s">
        <v>17956</v>
      </c>
      <c r="C1800">
        <v>1</v>
      </c>
      <c r="D1800" t="s">
        <v>3</v>
      </c>
      <c r="E1800" t="s">
        <v>10</v>
      </c>
      <c r="F1800" s="2">
        <v>245.01322001000003</v>
      </c>
      <c r="G1800" s="2">
        <v>749.45220238352954</v>
      </c>
      <c r="H1800" s="2">
        <v>71.689035324705841</v>
      </c>
      <c r="I1800">
        <v>3.0588235294117645</v>
      </c>
    </row>
    <row r="1801" spans="1:9" x14ac:dyDescent="0.25">
      <c r="A1801" t="s">
        <v>2168</v>
      </c>
      <c r="B1801" t="s">
        <v>17957</v>
      </c>
      <c r="C1801">
        <v>1</v>
      </c>
      <c r="D1801" t="s">
        <v>3</v>
      </c>
      <c r="E1801" t="s">
        <v>10</v>
      </c>
      <c r="F1801" s="2">
        <v>1850.62457002</v>
      </c>
      <c r="G1801" s="2">
        <v>5660.7339788847057</v>
      </c>
      <c r="H1801" s="2">
        <v>155.374378884706</v>
      </c>
      <c r="I1801">
        <v>6.117647058823529</v>
      </c>
    </row>
    <row r="1802" spans="1:9" x14ac:dyDescent="0.25">
      <c r="A1802" t="s">
        <v>2168</v>
      </c>
      <c r="B1802" t="s">
        <v>17958</v>
      </c>
      <c r="C1802">
        <v>1</v>
      </c>
      <c r="D1802" t="s">
        <v>3</v>
      </c>
      <c r="E1802" t="s">
        <v>10</v>
      </c>
      <c r="F1802" s="2">
        <v>4090.8207200500001</v>
      </c>
      <c r="G1802" s="2">
        <v>12513.098673094117</v>
      </c>
      <c r="H1802" s="2">
        <v>2645.9722213294131</v>
      </c>
      <c r="I1802">
        <v>15.294117647058824</v>
      </c>
    </row>
    <row r="1803" spans="1:9" x14ac:dyDescent="0.25">
      <c r="A1803" t="s">
        <v>2168</v>
      </c>
      <c r="B1803" t="s">
        <v>17959</v>
      </c>
      <c r="C1803">
        <v>1</v>
      </c>
      <c r="D1803" t="s">
        <v>3</v>
      </c>
      <c r="E1803" t="s">
        <v>10</v>
      </c>
      <c r="F1803" s="2">
        <v>7204.2187800499996</v>
      </c>
      <c r="G1803" s="2">
        <v>22036.433915447058</v>
      </c>
      <c r="H1803" s="2">
        <v>71.244037800004079</v>
      </c>
      <c r="I1803">
        <v>15.294117647058824</v>
      </c>
    </row>
    <row r="1804" spans="1:9" x14ac:dyDescent="0.25">
      <c r="A1804" t="s">
        <v>2</v>
      </c>
      <c r="B1804" t="s">
        <v>17960</v>
      </c>
      <c r="C1804">
        <v>1</v>
      </c>
      <c r="D1804" t="s">
        <v>10</v>
      </c>
      <c r="E1804" t="s">
        <v>3</v>
      </c>
      <c r="F1804" s="2">
        <v>162.94002001999999</v>
      </c>
      <c r="G1804" s="2">
        <v>498.40476711999997</v>
      </c>
      <c r="H1804" s="2">
        <v>39.734087028235372</v>
      </c>
      <c r="I1804">
        <v>3.0588235294117645</v>
      </c>
    </row>
    <row r="1805" spans="1:9" x14ac:dyDescent="0.25">
      <c r="A1805" t="s">
        <v>15009</v>
      </c>
      <c r="B1805" t="s">
        <v>17961</v>
      </c>
      <c r="C1805">
        <v>1</v>
      </c>
      <c r="D1805" t="s">
        <v>3</v>
      </c>
      <c r="E1805" t="s">
        <v>4</v>
      </c>
      <c r="F1805" s="2">
        <v>216.76002001999998</v>
      </c>
      <c r="G1805" s="2">
        <v>663.03064947294115</v>
      </c>
      <c r="H1805" s="2">
        <v>82.588296562353122</v>
      </c>
      <c r="I1805">
        <v>3.0588235294117645</v>
      </c>
    </row>
    <row r="1806" spans="1:9" x14ac:dyDescent="0.25">
      <c r="A1806" t="s">
        <v>1</v>
      </c>
      <c r="B1806" t="s">
        <v>17962</v>
      </c>
      <c r="C1806">
        <v>1</v>
      </c>
      <c r="D1806" t="s">
        <v>10</v>
      </c>
      <c r="E1806" t="s">
        <v>3</v>
      </c>
      <c r="F1806" s="2">
        <v>1146.3600600599998</v>
      </c>
      <c r="G1806" s="2">
        <v>3506.5131248894113</v>
      </c>
      <c r="H1806" s="2">
        <v>3495.1055175552942</v>
      </c>
      <c r="I1806">
        <v>9.1764705882352953</v>
      </c>
    </row>
    <row r="1807" spans="1:9" x14ac:dyDescent="0.25">
      <c r="A1807" t="s">
        <v>1</v>
      </c>
      <c r="B1807" t="s">
        <v>17963</v>
      </c>
      <c r="C1807">
        <v>1</v>
      </c>
      <c r="D1807" t="s">
        <v>10</v>
      </c>
      <c r="E1807" t="s">
        <v>3</v>
      </c>
      <c r="F1807" s="2">
        <v>4857.880260259999</v>
      </c>
      <c r="G1807" s="2">
        <v>14859.398443148231</v>
      </c>
      <c r="H1807" s="2">
        <v>15712.46881136706</v>
      </c>
      <c r="I1807">
        <v>39.764705882352942</v>
      </c>
    </row>
    <row r="1808" spans="1:9" x14ac:dyDescent="0.25">
      <c r="A1808" t="s">
        <v>1</v>
      </c>
      <c r="B1808" t="s">
        <v>17964</v>
      </c>
      <c r="C1808">
        <v>1</v>
      </c>
      <c r="D1808" t="s">
        <v>10</v>
      </c>
      <c r="E1808" t="s">
        <v>3</v>
      </c>
      <c r="F1808" s="2">
        <v>3623.4201000999997</v>
      </c>
      <c r="G1808" s="2">
        <v>11083.40265912941</v>
      </c>
      <c r="H1808" s="2">
        <v>5886.6378539647103</v>
      </c>
      <c r="I1808">
        <v>15.294117647058824</v>
      </c>
    </row>
    <row r="1809" spans="1:9" x14ac:dyDescent="0.25">
      <c r="A1809" t="s">
        <v>2168</v>
      </c>
      <c r="B1809" t="s">
        <v>17965</v>
      </c>
      <c r="C1809">
        <v>1</v>
      </c>
      <c r="D1809" t="s">
        <v>10</v>
      </c>
      <c r="E1809" t="s">
        <v>3</v>
      </c>
      <c r="F1809" s="2">
        <v>1807.8400800800002</v>
      </c>
      <c r="G1809" s="2">
        <v>5529.8637743623531</v>
      </c>
      <c r="H1809" s="2">
        <v>270.36200928941116</v>
      </c>
      <c r="I1809">
        <v>12.235294117647058</v>
      </c>
    </row>
    <row r="1810" spans="1:9" x14ac:dyDescent="0.25">
      <c r="A1810" t="s">
        <v>15009</v>
      </c>
      <c r="B1810" t="s">
        <v>17966</v>
      </c>
      <c r="C1810">
        <v>1</v>
      </c>
      <c r="D1810" t="s">
        <v>3</v>
      </c>
      <c r="E1810" t="s">
        <v>6</v>
      </c>
      <c r="F1810" s="2">
        <v>635.3200200199999</v>
      </c>
      <c r="G1810" s="2">
        <v>1943.3318259435291</v>
      </c>
      <c r="H1810" s="2">
        <v>85.188265943530155</v>
      </c>
      <c r="I1810">
        <v>3.0588235294117645</v>
      </c>
    </row>
    <row r="1811" spans="1:9" x14ac:dyDescent="0.25">
      <c r="A1811" t="s">
        <v>2179</v>
      </c>
      <c r="B1811" t="s">
        <v>17967</v>
      </c>
      <c r="C1811">
        <v>1</v>
      </c>
      <c r="D1811" t="s">
        <v>10</v>
      </c>
      <c r="E1811" t="s">
        <v>3</v>
      </c>
      <c r="F1811" s="2">
        <v>172.98002001999998</v>
      </c>
      <c r="G1811" s="2">
        <v>529.11535535529401</v>
      </c>
      <c r="H1811" s="2">
        <v>54.905851734117746</v>
      </c>
      <c r="I1811">
        <v>3.0588235294117645</v>
      </c>
    </row>
    <row r="1812" spans="1:9" x14ac:dyDescent="0.25">
      <c r="A1812" t="s">
        <v>2176</v>
      </c>
      <c r="B1812" t="s">
        <v>17968</v>
      </c>
      <c r="C1812">
        <v>1</v>
      </c>
      <c r="D1812" t="s">
        <v>3</v>
      </c>
      <c r="E1812" t="s">
        <v>10</v>
      </c>
      <c r="F1812" s="2">
        <v>681.50503001999994</v>
      </c>
      <c r="G1812" s="2">
        <v>2084.6036212376471</v>
      </c>
      <c r="H1812" s="2">
        <v>460.2459130023534</v>
      </c>
      <c r="I1812">
        <v>6.117647058823529</v>
      </c>
    </row>
    <row r="1813" spans="1:9" x14ac:dyDescent="0.25">
      <c r="A1813" t="s">
        <v>2175</v>
      </c>
      <c r="B1813" t="s">
        <v>17969</v>
      </c>
      <c r="C1813">
        <v>1</v>
      </c>
      <c r="D1813" t="s">
        <v>10</v>
      </c>
      <c r="E1813" t="s">
        <v>3</v>
      </c>
      <c r="F1813" s="2">
        <v>842.83006006000005</v>
      </c>
      <c r="G1813" s="2">
        <v>2578.0684190070588</v>
      </c>
      <c r="H1813" s="2">
        <v>561.24034343764686</v>
      </c>
      <c r="I1813">
        <v>9.1764705882352953</v>
      </c>
    </row>
    <row r="1814" spans="1:9" x14ac:dyDescent="0.25">
      <c r="A1814" t="s">
        <v>2175</v>
      </c>
      <c r="B1814" t="s">
        <v>17970</v>
      </c>
      <c r="C1814">
        <v>1</v>
      </c>
      <c r="D1814" t="s">
        <v>3</v>
      </c>
      <c r="E1814" t="s">
        <v>10</v>
      </c>
      <c r="F1814" s="2">
        <v>318.14867000999999</v>
      </c>
      <c r="G1814" s="2">
        <v>973.16063767764706</v>
      </c>
      <c r="H1814" s="2">
        <v>187.38765885411763</v>
      </c>
      <c r="I1814">
        <v>3.0588235294117645</v>
      </c>
    </row>
    <row r="1815" spans="1:9" x14ac:dyDescent="0.25">
      <c r="A1815" t="s">
        <v>2176</v>
      </c>
      <c r="B1815" t="s">
        <v>17971</v>
      </c>
      <c r="C1815">
        <v>1</v>
      </c>
      <c r="D1815" t="s">
        <v>3</v>
      </c>
      <c r="E1815" t="s">
        <v>7</v>
      </c>
      <c r="F1815" s="2">
        <v>1065.2481700200001</v>
      </c>
      <c r="G1815" s="2">
        <v>3258.4061671200002</v>
      </c>
      <c r="H1815" s="2">
        <v>1466.6507323764706</v>
      </c>
      <c r="I1815">
        <v>6.117647058823529</v>
      </c>
    </row>
    <row r="1816" spans="1:9" x14ac:dyDescent="0.25">
      <c r="A1816" t="s">
        <v>2</v>
      </c>
      <c r="B1816" t="s">
        <v>17972</v>
      </c>
      <c r="C1816">
        <v>1</v>
      </c>
      <c r="D1816" t="s">
        <v>3</v>
      </c>
      <c r="E1816" t="s">
        <v>10</v>
      </c>
      <c r="F1816" s="2">
        <v>859.93633002000001</v>
      </c>
      <c r="G1816" s="2">
        <v>2630.3934800611764</v>
      </c>
      <c r="H1816" s="2">
        <v>734.25134829647038</v>
      </c>
      <c r="I1816">
        <v>6.117647058823529</v>
      </c>
    </row>
    <row r="1817" spans="1:9" x14ac:dyDescent="0.25">
      <c r="A1817" t="s">
        <v>2175</v>
      </c>
      <c r="B1817" t="s">
        <v>17973</v>
      </c>
      <c r="C1817">
        <v>1</v>
      </c>
      <c r="D1817" t="s">
        <v>10</v>
      </c>
      <c r="E1817" t="s">
        <v>7</v>
      </c>
      <c r="F1817" s="2">
        <v>128.47002001999999</v>
      </c>
      <c r="G1817" s="2">
        <v>392.96712006117644</v>
      </c>
      <c r="H1817" s="2">
        <v>16.701329687058855</v>
      </c>
      <c r="I1817">
        <v>3.0588235294117645</v>
      </c>
    </row>
    <row r="1818" spans="1:9" x14ac:dyDescent="0.25">
      <c r="A1818" t="s">
        <v>2</v>
      </c>
      <c r="B1818" t="s">
        <v>17974</v>
      </c>
      <c r="C1818">
        <v>1</v>
      </c>
      <c r="D1818" t="s">
        <v>3</v>
      </c>
      <c r="E1818" t="s">
        <v>10</v>
      </c>
      <c r="F1818" s="2">
        <v>300.93001000999999</v>
      </c>
      <c r="G1818" s="2">
        <v>920.49179532470589</v>
      </c>
      <c r="H1818" s="2">
        <v>636.35767767764719</v>
      </c>
      <c r="I1818">
        <v>3.0588235294117645</v>
      </c>
    </row>
    <row r="1819" spans="1:9" x14ac:dyDescent="0.25">
      <c r="A1819" t="s">
        <v>2</v>
      </c>
      <c r="B1819" t="s">
        <v>17975</v>
      </c>
      <c r="C1819">
        <v>1</v>
      </c>
      <c r="D1819" t="s">
        <v>3</v>
      </c>
      <c r="E1819" t="s">
        <v>10</v>
      </c>
      <c r="F1819" s="2">
        <v>175.93001001000002</v>
      </c>
      <c r="G1819" s="2">
        <v>538.1388541482354</v>
      </c>
      <c r="H1819" s="2">
        <v>141.34826591294106</v>
      </c>
      <c r="I1819">
        <v>3.0588235294117645</v>
      </c>
    </row>
    <row r="1820" spans="1:9" x14ac:dyDescent="0.25">
      <c r="A1820" t="s">
        <v>2</v>
      </c>
      <c r="B1820" t="s">
        <v>17976</v>
      </c>
      <c r="C1820">
        <v>1</v>
      </c>
      <c r="D1820" t="s">
        <v>3</v>
      </c>
      <c r="E1820" t="s">
        <v>10</v>
      </c>
      <c r="F1820" s="2">
        <v>184.66393001</v>
      </c>
      <c r="G1820" s="2">
        <v>564.85437414823525</v>
      </c>
      <c r="H1820" s="2">
        <v>80.373922383529376</v>
      </c>
      <c r="I1820">
        <v>3.0588235294117645</v>
      </c>
    </row>
    <row r="1821" spans="1:9" x14ac:dyDescent="0.25">
      <c r="A1821" t="s">
        <v>2</v>
      </c>
      <c r="B1821" t="s">
        <v>17977</v>
      </c>
      <c r="C1821">
        <v>1</v>
      </c>
      <c r="D1821" t="s">
        <v>10</v>
      </c>
      <c r="E1821" t="s">
        <v>3</v>
      </c>
      <c r="F1821" s="2">
        <v>168.40002002</v>
      </c>
      <c r="G1821" s="2">
        <v>515.10594359058825</v>
      </c>
      <c r="H1821" s="2">
        <v>23.032910557647114</v>
      </c>
      <c r="I1821">
        <v>3.0588235294117645</v>
      </c>
    </row>
    <row r="1822" spans="1:9" x14ac:dyDescent="0.25">
      <c r="A1822" t="s">
        <v>2</v>
      </c>
      <c r="B1822" t="s">
        <v>17978</v>
      </c>
      <c r="C1822">
        <v>1</v>
      </c>
      <c r="D1822" t="s">
        <v>3</v>
      </c>
      <c r="E1822" t="s">
        <v>10</v>
      </c>
      <c r="F1822" s="2">
        <v>4628.9747500900003</v>
      </c>
      <c r="G1822" s="2">
        <v>14159.216882628236</v>
      </c>
      <c r="H1822" s="2">
        <v>720.61425674588111</v>
      </c>
      <c r="I1822">
        <v>27.529411764705884</v>
      </c>
    </row>
    <row r="1823" spans="1:9" x14ac:dyDescent="0.25">
      <c r="A1823" t="s">
        <v>2</v>
      </c>
      <c r="B1823" t="s">
        <v>17979</v>
      </c>
      <c r="C1823">
        <v>1</v>
      </c>
      <c r="D1823" t="s">
        <v>3</v>
      </c>
      <c r="E1823" t="s">
        <v>10</v>
      </c>
      <c r="F1823" s="2">
        <v>175.93001001000002</v>
      </c>
      <c r="G1823" s="2">
        <v>538.1388541482354</v>
      </c>
      <c r="H1823" s="2">
        <v>380.36473650117642</v>
      </c>
      <c r="I1823">
        <v>3.0588235294117645</v>
      </c>
    </row>
    <row r="1824" spans="1:9" x14ac:dyDescent="0.25">
      <c r="A1824" t="s">
        <v>2</v>
      </c>
      <c r="B1824" t="s">
        <v>17980</v>
      </c>
      <c r="C1824">
        <v>1</v>
      </c>
      <c r="D1824" t="s">
        <v>3</v>
      </c>
      <c r="E1824" t="s">
        <v>10</v>
      </c>
      <c r="F1824" s="2">
        <v>1072.4630000299999</v>
      </c>
      <c r="G1824" s="2">
        <v>3280.4750589152936</v>
      </c>
      <c r="H1824" s="2">
        <v>1613.6121836211771</v>
      </c>
      <c r="I1824">
        <v>9.1764705882352953</v>
      </c>
    </row>
    <row r="1825" spans="1:9" x14ac:dyDescent="0.25">
      <c r="A1825" t="s">
        <v>2</v>
      </c>
      <c r="B1825" t="s">
        <v>17981</v>
      </c>
      <c r="C1825">
        <v>1</v>
      </c>
      <c r="D1825" t="s">
        <v>3</v>
      </c>
      <c r="E1825" t="s">
        <v>10</v>
      </c>
      <c r="F1825" s="2">
        <v>759.68938003000005</v>
      </c>
      <c r="G1825" s="2">
        <v>2323.7557506800003</v>
      </c>
      <c r="H1825" s="2">
        <v>320.10796244470561</v>
      </c>
      <c r="I1825">
        <v>9.1764705882352953</v>
      </c>
    </row>
    <row r="1826" spans="1:9" x14ac:dyDescent="0.25">
      <c r="A1826" t="s">
        <v>2176</v>
      </c>
      <c r="B1826" t="s">
        <v>17982</v>
      </c>
      <c r="C1826">
        <v>1</v>
      </c>
      <c r="D1826" t="s">
        <v>10</v>
      </c>
      <c r="E1826" t="s">
        <v>3</v>
      </c>
      <c r="F1826" s="2">
        <v>612.57006005999995</v>
      </c>
      <c r="G1826" s="2">
        <v>1873.7437131247059</v>
      </c>
      <c r="H1826" s="2">
        <v>284.18804461411787</v>
      </c>
      <c r="I1826">
        <v>9.1764705882352953</v>
      </c>
    </row>
    <row r="1827" spans="1:9" x14ac:dyDescent="0.25">
      <c r="A1827" t="s">
        <v>2176</v>
      </c>
      <c r="B1827" t="s">
        <v>17983</v>
      </c>
      <c r="C1827">
        <v>1</v>
      </c>
      <c r="D1827" t="s">
        <v>7</v>
      </c>
      <c r="E1827" t="s">
        <v>4</v>
      </c>
      <c r="F1827" s="2">
        <v>813.37035055000001</v>
      </c>
      <c r="G1827" s="2">
        <v>2487.9563663882354</v>
      </c>
      <c r="H1827" s="2">
        <v>235.80424614117615</v>
      </c>
      <c r="I1827">
        <v>15.294117647058824</v>
      </c>
    </row>
    <row r="1828" spans="1:9" x14ac:dyDescent="0.25">
      <c r="A1828" t="s">
        <v>2</v>
      </c>
      <c r="B1828" t="s">
        <v>17984</v>
      </c>
      <c r="C1828">
        <v>1</v>
      </c>
      <c r="D1828" t="s">
        <v>10</v>
      </c>
      <c r="E1828" t="s">
        <v>3</v>
      </c>
      <c r="F1828" s="2">
        <v>1449.64008008</v>
      </c>
      <c r="G1828" s="2">
        <v>4434.1931861270587</v>
      </c>
      <c r="H1828" s="2">
        <v>513.90183752470602</v>
      </c>
      <c r="I1828">
        <v>12.235294117647058</v>
      </c>
    </row>
    <row r="1829" spans="1:9" x14ac:dyDescent="0.25">
      <c r="A1829" t="s">
        <v>1</v>
      </c>
      <c r="B1829" t="s">
        <v>17985</v>
      </c>
      <c r="C1829">
        <v>1</v>
      </c>
      <c r="D1829" t="s">
        <v>3</v>
      </c>
      <c r="E1829" t="s">
        <v>10</v>
      </c>
      <c r="F1829" s="2">
        <v>430.67069000999999</v>
      </c>
      <c r="G1829" s="2">
        <v>1317.3456400305881</v>
      </c>
      <c r="H1829" s="2">
        <v>68.240303560000157</v>
      </c>
      <c r="I1829">
        <v>3.0588235294117645</v>
      </c>
    </row>
    <row r="1830" spans="1:9" x14ac:dyDescent="0.25">
      <c r="A1830" t="s">
        <v>2</v>
      </c>
      <c r="B1830" t="s">
        <v>17986</v>
      </c>
      <c r="C1830">
        <v>1</v>
      </c>
      <c r="D1830" t="s">
        <v>10</v>
      </c>
      <c r="E1830" t="s">
        <v>3</v>
      </c>
      <c r="F1830" s="2">
        <v>886.96006005999993</v>
      </c>
      <c r="G1830" s="2">
        <v>2713.0543013599995</v>
      </c>
      <c r="H1830" s="2">
        <v>752.07606108470554</v>
      </c>
      <c r="I1830">
        <v>9.1764705882352953</v>
      </c>
    </row>
    <row r="1831" spans="1:9" x14ac:dyDescent="0.25">
      <c r="A1831" t="s">
        <v>2</v>
      </c>
      <c r="B1831" t="s">
        <v>17987</v>
      </c>
      <c r="C1831">
        <v>1</v>
      </c>
      <c r="D1831" t="s">
        <v>10</v>
      </c>
      <c r="E1831" t="s">
        <v>3</v>
      </c>
      <c r="F1831" s="2">
        <v>711.21004004000008</v>
      </c>
      <c r="G1831" s="2">
        <v>2175.4660048282353</v>
      </c>
      <c r="H1831" s="2">
        <v>1267.3255552329404</v>
      </c>
      <c r="I1831">
        <v>6.117647058823529</v>
      </c>
    </row>
    <row r="1832" spans="1:9" x14ac:dyDescent="0.25">
      <c r="A1832" t="s">
        <v>2182</v>
      </c>
      <c r="B1832" t="s">
        <v>17988</v>
      </c>
      <c r="C1832">
        <v>1</v>
      </c>
      <c r="D1832" t="s">
        <v>10</v>
      </c>
      <c r="E1832" t="s">
        <v>3</v>
      </c>
      <c r="F1832" s="2">
        <v>1523.96002002</v>
      </c>
      <c r="G1832" s="2">
        <v>4661.5247671200004</v>
      </c>
      <c r="H1832" s="2">
        <v>1644.0718564400004</v>
      </c>
      <c r="I1832">
        <v>3.0588235294117645</v>
      </c>
    </row>
    <row r="1833" spans="1:9" x14ac:dyDescent="0.25">
      <c r="A1833" t="s">
        <v>2</v>
      </c>
      <c r="B1833" t="s">
        <v>17989</v>
      </c>
      <c r="C1833">
        <v>1</v>
      </c>
      <c r="D1833" t="s">
        <v>3</v>
      </c>
      <c r="E1833" t="s">
        <v>10</v>
      </c>
      <c r="F1833" s="2">
        <v>346.60334002000002</v>
      </c>
      <c r="G1833" s="2">
        <v>1060.1984518258826</v>
      </c>
      <c r="H1833" s="2">
        <v>635.67461182588261</v>
      </c>
      <c r="I1833">
        <v>6.117647058823529</v>
      </c>
    </row>
    <row r="1834" spans="1:9" x14ac:dyDescent="0.25">
      <c r="A1834" t="s">
        <v>2176</v>
      </c>
      <c r="B1834" t="s">
        <v>17990</v>
      </c>
      <c r="C1834">
        <v>1</v>
      </c>
      <c r="D1834" t="s">
        <v>10</v>
      </c>
      <c r="E1834" t="s">
        <v>3</v>
      </c>
      <c r="F1834" s="2">
        <v>987.68004004000011</v>
      </c>
      <c r="G1834" s="2">
        <v>3021.1389460047062</v>
      </c>
      <c r="H1834" s="2">
        <v>96.701494056470324</v>
      </c>
      <c r="I1834">
        <v>6.117647058823529</v>
      </c>
    </row>
    <row r="1835" spans="1:9" x14ac:dyDescent="0.25">
      <c r="A1835" t="s">
        <v>2</v>
      </c>
      <c r="B1835" t="s">
        <v>17991</v>
      </c>
      <c r="C1835">
        <v>1</v>
      </c>
      <c r="D1835" t="s">
        <v>10</v>
      </c>
      <c r="E1835" t="s">
        <v>3</v>
      </c>
      <c r="F1835" s="2">
        <v>522.75006006000001</v>
      </c>
      <c r="G1835" s="2">
        <v>1599.0001837129412</v>
      </c>
      <c r="H1835" s="2">
        <v>486.88823520235314</v>
      </c>
      <c r="I1835">
        <v>9.1764705882352953</v>
      </c>
    </row>
    <row r="1836" spans="1:9" x14ac:dyDescent="0.25">
      <c r="A1836" t="s">
        <v>2</v>
      </c>
      <c r="B1836" t="s">
        <v>17992</v>
      </c>
      <c r="C1836">
        <v>1</v>
      </c>
      <c r="D1836" t="s">
        <v>3</v>
      </c>
      <c r="E1836" t="s">
        <v>10</v>
      </c>
      <c r="F1836" s="2">
        <v>220.55535001000001</v>
      </c>
      <c r="G1836" s="2">
        <v>674.63989414823538</v>
      </c>
      <c r="H1836" s="2">
        <v>1337.5154612070589</v>
      </c>
      <c r="I1836">
        <v>3.0588235294117645</v>
      </c>
    </row>
    <row r="1837" spans="1:9" x14ac:dyDescent="0.25">
      <c r="A1837" t="s">
        <v>2176</v>
      </c>
      <c r="B1837" t="s">
        <v>17993</v>
      </c>
      <c r="C1837">
        <v>1</v>
      </c>
      <c r="D1837" t="s">
        <v>3</v>
      </c>
      <c r="E1837" t="s">
        <v>7</v>
      </c>
      <c r="F1837" s="2">
        <v>397.51085000999996</v>
      </c>
      <c r="G1837" s="2">
        <v>1215.9155412070586</v>
      </c>
      <c r="H1837" s="2">
        <v>484.27055560000031</v>
      </c>
      <c r="I1837">
        <v>3.0588235294117645</v>
      </c>
    </row>
    <row r="1838" spans="1:9" x14ac:dyDescent="0.25">
      <c r="A1838" t="s">
        <v>2</v>
      </c>
      <c r="B1838" t="s">
        <v>17994</v>
      </c>
      <c r="C1838">
        <v>1</v>
      </c>
      <c r="D1838" t="s">
        <v>3</v>
      </c>
      <c r="E1838" t="s">
        <v>10</v>
      </c>
      <c r="F1838" s="2">
        <v>462.03705000999997</v>
      </c>
      <c r="G1838" s="2">
        <v>1413.2898000305881</v>
      </c>
      <c r="H1838" s="2">
        <v>662.06084944235295</v>
      </c>
      <c r="I1838">
        <v>3.0588235294117645</v>
      </c>
    </row>
    <row r="1839" spans="1:9" x14ac:dyDescent="0.25">
      <c r="A1839" t="s">
        <v>2176</v>
      </c>
      <c r="B1839" t="s">
        <v>17995</v>
      </c>
      <c r="C1839">
        <v>1</v>
      </c>
      <c r="D1839" t="s">
        <v>3</v>
      </c>
      <c r="E1839" t="s">
        <v>10</v>
      </c>
      <c r="F1839" s="2">
        <v>214.88039000999999</v>
      </c>
      <c r="G1839" s="2">
        <v>657.28119297176465</v>
      </c>
      <c r="H1839" s="2">
        <v>191.38945650117657</v>
      </c>
      <c r="I1839">
        <v>3.0588235294117645</v>
      </c>
    </row>
    <row r="1840" spans="1:9" x14ac:dyDescent="0.25">
      <c r="A1840" t="s">
        <v>2</v>
      </c>
      <c r="B1840" t="s">
        <v>17996</v>
      </c>
      <c r="C1840">
        <v>1</v>
      </c>
      <c r="D1840" t="s">
        <v>10</v>
      </c>
      <c r="E1840" t="s">
        <v>3</v>
      </c>
      <c r="F1840" s="2">
        <v>623.84002002</v>
      </c>
      <c r="G1840" s="2">
        <v>1908.2165318258822</v>
      </c>
      <c r="H1840" s="2">
        <v>72.96392232235273</v>
      </c>
      <c r="I1840">
        <v>3.0588235294117645</v>
      </c>
    </row>
    <row r="1841" spans="1:9" x14ac:dyDescent="0.25">
      <c r="A1841" t="s">
        <v>2</v>
      </c>
      <c r="B1841" t="s">
        <v>17997</v>
      </c>
      <c r="C1841">
        <v>1</v>
      </c>
      <c r="D1841" t="s">
        <v>10</v>
      </c>
      <c r="E1841" t="s">
        <v>3</v>
      </c>
      <c r="F1841" s="2">
        <v>786.41004004000001</v>
      </c>
      <c r="G1841" s="2">
        <v>2405.48953424</v>
      </c>
      <c r="H1841" s="2">
        <v>225.54021170352959</v>
      </c>
      <c r="I1841">
        <v>6.117647058823529</v>
      </c>
    </row>
    <row r="1842" spans="1:9" x14ac:dyDescent="0.25">
      <c r="A1842" t="s">
        <v>2</v>
      </c>
      <c r="B1842" t="s">
        <v>17998</v>
      </c>
      <c r="C1842">
        <v>1</v>
      </c>
      <c r="D1842" t="s">
        <v>3</v>
      </c>
      <c r="E1842" t="s">
        <v>10</v>
      </c>
      <c r="F1842" s="2">
        <v>978.96840000999998</v>
      </c>
      <c r="G1842" s="2">
        <v>2994.4915765011765</v>
      </c>
      <c r="H1842" s="2">
        <v>808.29907297176408</v>
      </c>
      <c r="I1842">
        <v>3.0588235294117645</v>
      </c>
    </row>
    <row r="1843" spans="1:9" x14ac:dyDescent="0.25">
      <c r="A1843" t="s">
        <v>2176</v>
      </c>
      <c r="B1843" t="s">
        <v>17999</v>
      </c>
      <c r="C1843">
        <v>1</v>
      </c>
      <c r="D1843" t="s">
        <v>10</v>
      </c>
      <c r="E1843" t="s">
        <v>3</v>
      </c>
      <c r="F1843" s="2">
        <v>1521.0400400399999</v>
      </c>
      <c r="G1843" s="2">
        <v>4652.5930636517642</v>
      </c>
      <c r="H1843" s="2">
        <v>421.13353170352968</v>
      </c>
      <c r="I1843">
        <v>6.117647058823529</v>
      </c>
    </row>
    <row r="1844" spans="1:9" x14ac:dyDescent="0.25">
      <c r="A1844" t="s">
        <v>2182</v>
      </c>
      <c r="B1844" t="s">
        <v>18000</v>
      </c>
      <c r="C1844">
        <v>1</v>
      </c>
      <c r="D1844" t="s">
        <v>3</v>
      </c>
      <c r="E1844" t="s">
        <v>10</v>
      </c>
      <c r="F1844" s="2">
        <v>1600.4512600199996</v>
      </c>
      <c r="G1844" s="2">
        <v>4895.497971825881</v>
      </c>
      <c r="H1844" s="2">
        <v>3617.9421506494136</v>
      </c>
      <c r="I1844">
        <v>6.117647058823529</v>
      </c>
    </row>
    <row r="1845" spans="1:9" x14ac:dyDescent="0.25">
      <c r="A1845" t="s">
        <v>2</v>
      </c>
      <c r="B1845" t="s">
        <v>18001</v>
      </c>
      <c r="C1845">
        <v>1</v>
      </c>
      <c r="D1845" t="s">
        <v>3</v>
      </c>
      <c r="E1845" t="s">
        <v>10</v>
      </c>
      <c r="F1845" s="2">
        <v>198.63635001</v>
      </c>
      <c r="G1845" s="2">
        <v>607.59354120705882</v>
      </c>
      <c r="H1845" s="2">
        <v>81.406520030588212</v>
      </c>
      <c r="I1845">
        <v>3.0588235294117645</v>
      </c>
    </row>
    <row r="1846" spans="1:9" x14ac:dyDescent="0.25">
      <c r="A1846" t="s">
        <v>2176</v>
      </c>
      <c r="B1846" t="s">
        <v>18002</v>
      </c>
      <c r="C1846">
        <v>1</v>
      </c>
      <c r="D1846" t="s">
        <v>9</v>
      </c>
      <c r="E1846" t="s">
        <v>6</v>
      </c>
      <c r="F1846" s="2">
        <v>130.24006009999999</v>
      </c>
      <c r="G1846" s="2">
        <v>398.38136030588231</v>
      </c>
      <c r="H1846" s="2">
        <v>18.230496287058845</v>
      </c>
      <c r="I1846">
        <v>3.0588235294117645</v>
      </c>
    </row>
    <row r="1847" spans="1:9" x14ac:dyDescent="0.25">
      <c r="A1847" t="s">
        <v>2</v>
      </c>
      <c r="B1847" t="s">
        <v>18003</v>
      </c>
      <c r="C1847">
        <v>1</v>
      </c>
      <c r="D1847" t="s">
        <v>3</v>
      </c>
      <c r="E1847" t="s">
        <v>10</v>
      </c>
      <c r="F1847" s="2">
        <v>245.85951001000004</v>
      </c>
      <c r="G1847" s="2">
        <v>752.04085414823544</v>
      </c>
      <c r="H1847" s="2">
        <v>866.3827365011764</v>
      </c>
      <c r="I1847">
        <v>3.0588235294117645</v>
      </c>
    </row>
    <row r="1848" spans="1:9" x14ac:dyDescent="0.25">
      <c r="A1848" t="s">
        <v>2176</v>
      </c>
      <c r="B1848" t="s">
        <v>18004</v>
      </c>
      <c r="C1848">
        <v>1</v>
      </c>
      <c r="D1848" t="s">
        <v>4</v>
      </c>
      <c r="E1848" t="s">
        <v>3</v>
      </c>
      <c r="F1848" s="2">
        <v>460.78004005000003</v>
      </c>
      <c r="G1848" s="2">
        <v>1409.4448283882355</v>
      </c>
      <c r="H1848" s="2">
        <v>98.042971642352796</v>
      </c>
      <c r="I1848">
        <v>3.0588235294117645</v>
      </c>
    </row>
    <row r="1849" spans="1:9" x14ac:dyDescent="0.25">
      <c r="A1849" t="s">
        <v>2175</v>
      </c>
      <c r="B1849" t="s">
        <v>18005</v>
      </c>
      <c r="C1849">
        <v>1</v>
      </c>
      <c r="D1849" t="s">
        <v>3</v>
      </c>
      <c r="E1849" t="s">
        <v>7</v>
      </c>
      <c r="F1849" s="2">
        <v>646.89291002000004</v>
      </c>
      <c r="G1849" s="2">
        <v>1978.7312541788237</v>
      </c>
      <c r="H1849" s="2">
        <v>773.59858649411751</v>
      </c>
      <c r="I1849">
        <v>6.117647058823529</v>
      </c>
    </row>
    <row r="1850" spans="1:9" x14ac:dyDescent="0.25">
      <c r="A1850" t="s">
        <v>1</v>
      </c>
      <c r="B1850" t="s">
        <v>18006</v>
      </c>
      <c r="C1850">
        <v>1</v>
      </c>
      <c r="D1850" t="s">
        <v>3</v>
      </c>
      <c r="E1850" t="s">
        <v>6</v>
      </c>
      <c r="F1850" s="2">
        <v>499.74922000999993</v>
      </c>
      <c r="G1850" s="2">
        <v>1528.6446729717645</v>
      </c>
      <c r="H1850" s="2">
        <v>49.280124797647524</v>
      </c>
      <c r="I1850">
        <v>3.0588235294117645</v>
      </c>
    </row>
    <row r="1851" spans="1:9" x14ac:dyDescent="0.25">
      <c r="A1851" t="s">
        <v>1</v>
      </c>
      <c r="B1851" t="s">
        <v>18007</v>
      </c>
      <c r="C1851">
        <v>1</v>
      </c>
      <c r="D1851" t="s">
        <v>6</v>
      </c>
      <c r="E1851" t="s">
        <v>10</v>
      </c>
      <c r="F1851" s="2">
        <v>925.02006008000001</v>
      </c>
      <c r="G1851" s="2">
        <v>2829.473124950588</v>
      </c>
      <c r="H1851" s="2">
        <v>636.63287987764716</v>
      </c>
      <c r="I1851">
        <v>6.117647058823529</v>
      </c>
    </row>
    <row r="1852" spans="1:9" x14ac:dyDescent="0.25">
      <c r="A1852" t="s">
        <v>2</v>
      </c>
      <c r="B1852" t="s">
        <v>18008</v>
      </c>
      <c r="C1852">
        <v>1</v>
      </c>
      <c r="D1852" t="s">
        <v>3</v>
      </c>
      <c r="E1852" t="s">
        <v>4</v>
      </c>
      <c r="F1852" s="2">
        <v>1249.82846002</v>
      </c>
      <c r="G1852" s="2">
        <v>3823.0047012376472</v>
      </c>
      <c r="H1852" s="2">
        <v>1441.5978967152948</v>
      </c>
      <c r="I1852">
        <v>6.117647058823529</v>
      </c>
    </row>
    <row r="1853" spans="1:9" x14ac:dyDescent="0.25">
      <c r="A1853" t="s">
        <v>2182</v>
      </c>
      <c r="B1853" t="s">
        <v>18009</v>
      </c>
      <c r="C1853">
        <v>1</v>
      </c>
      <c r="D1853" t="s">
        <v>7</v>
      </c>
      <c r="E1853" t="s">
        <v>10</v>
      </c>
      <c r="F1853" s="2">
        <v>129.39007010999998</v>
      </c>
      <c r="G1853" s="2">
        <v>395.78139092470582</v>
      </c>
      <c r="H1853" s="2">
        <v>56.251611489411722</v>
      </c>
      <c r="I1853">
        <v>3.0588235294117645</v>
      </c>
    </row>
    <row r="1854" spans="1:9" x14ac:dyDescent="0.25">
      <c r="A1854" t="s">
        <v>2175</v>
      </c>
      <c r="B1854" t="s">
        <v>18010</v>
      </c>
      <c r="C1854">
        <v>1</v>
      </c>
      <c r="D1854" t="s">
        <v>3</v>
      </c>
      <c r="E1854" t="s">
        <v>7</v>
      </c>
      <c r="F1854" s="2">
        <v>495.81229000999997</v>
      </c>
      <c r="G1854" s="2">
        <v>1516.6022988541174</v>
      </c>
      <c r="H1854" s="2">
        <v>682.66144501176495</v>
      </c>
      <c r="I1854">
        <v>3.0588235294117645</v>
      </c>
    </row>
    <row r="1855" spans="1:9" x14ac:dyDescent="0.25">
      <c r="A1855" t="s">
        <v>1</v>
      </c>
      <c r="B1855" t="s">
        <v>18011</v>
      </c>
      <c r="C1855">
        <v>1</v>
      </c>
      <c r="D1855" t="s">
        <v>10</v>
      </c>
      <c r="E1855" t="s">
        <v>3</v>
      </c>
      <c r="F1855" s="2">
        <v>696.47002001999999</v>
      </c>
      <c r="G1855" s="2">
        <v>2130.3788847670589</v>
      </c>
      <c r="H1855" s="2">
        <v>1256.0977764399995</v>
      </c>
      <c r="I1855">
        <v>3.0588235294117645</v>
      </c>
    </row>
    <row r="1856" spans="1:9" x14ac:dyDescent="0.25">
      <c r="A1856" t="s">
        <v>2</v>
      </c>
      <c r="B1856" t="s">
        <v>18012</v>
      </c>
      <c r="C1856">
        <v>1</v>
      </c>
      <c r="D1856" t="s">
        <v>10</v>
      </c>
      <c r="E1856" t="s">
        <v>3</v>
      </c>
      <c r="F1856" s="2">
        <v>208.33002002000001</v>
      </c>
      <c r="G1856" s="2">
        <v>637.24476712000001</v>
      </c>
      <c r="H1856" s="2">
        <v>99.686814087058906</v>
      </c>
      <c r="I1856">
        <v>3.0588235294117645</v>
      </c>
    </row>
    <row r="1857" spans="1:9" x14ac:dyDescent="0.25">
      <c r="A1857" t="s">
        <v>2</v>
      </c>
      <c r="B1857" t="s">
        <v>18013</v>
      </c>
      <c r="C1857">
        <v>1</v>
      </c>
      <c r="D1857" t="s">
        <v>3</v>
      </c>
      <c r="E1857" t="s">
        <v>10</v>
      </c>
      <c r="F1857" s="2">
        <v>621.23878001999992</v>
      </c>
      <c r="G1857" s="2">
        <v>1900.2597977082351</v>
      </c>
      <c r="H1857" s="2">
        <v>318.58032476705915</v>
      </c>
      <c r="I1857">
        <v>6.117647058823529</v>
      </c>
    </row>
    <row r="1858" spans="1:9" x14ac:dyDescent="0.25">
      <c r="A1858" t="s">
        <v>2182</v>
      </c>
      <c r="B1858" t="s">
        <v>18014</v>
      </c>
      <c r="C1858">
        <v>1</v>
      </c>
      <c r="D1858" t="s">
        <v>10</v>
      </c>
      <c r="E1858" t="s">
        <v>3</v>
      </c>
      <c r="F1858" s="2">
        <v>1321.8100400399999</v>
      </c>
      <c r="G1858" s="2">
        <v>4043.1836518870587</v>
      </c>
      <c r="H1858" s="2">
        <v>117.5052564094123</v>
      </c>
      <c r="I1858">
        <v>6.117647058823529</v>
      </c>
    </row>
    <row r="1859" spans="1:9" x14ac:dyDescent="0.25">
      <c r="A1859" t="s">
        <v>1</v>
      </c>
      <c r="B1859" t="s">
        <v>18015</v>
      </c>
      <c r="C1859">
        <v>1</v>
      </c>
      <c r="D1859" t="s">
        <v>10</v>
      </c>
      <c r="E1859" t="s">
        <v>3</v>
      </c>
      <c r="F1859" s="2">
        <v>1029.0600200199999</v>
      </c>
      <c r="G1859" s="2">
        <v>3147.7130024141175</v>
      </c>
      <c r="H1859" s="2">
        <v>533.88344938117541</v>
      </c>
      <c r="I1859">
        <v>3.0588235294117645</v>
      </c>
    </row>
    <row r="1860" spans="1:9" x14ac:dyDescent="0.25">
      <c r="A1860" t="s">
        <v>2</v>
      </c>
      <c r="B1860" t="s">
        <v>18016</v>
      </c>
      <c r="C1860">
        <v>1</v>
      </c>
      <c r="D1860" t="s">
        <v>3</v>
      </c>
      <c r="E1860" t="s">
        <v>10</v>
      </c>
      <c r="F1860" s="2">
        <v>273.09532000999997</v>
      </c>
      <c r="G1860" s="2">
        <v>835.35039061882344</v>
      </c>
      <c r="H1860" s="2">
        <v>438.71084708941203</v>
      </c>
      <c r="I1860">
        <v>3.0588235294117645</v>
      </c>
    </row>
    <row r="1861" spans="1:9" x14ac:dyDescent="0.25">
      <c r="A1861" t="s">
        <v>2</v>
      </c>
      <c r="B1861" t="s">
        <v>18017</v>
      </c>
      <c r="C1861">
        <v>1</v>
      </c>
      <c r="D1861" t="s">
        <v>10</v>
      </c>
      <c r="E1861" t="s">
        <v>3</v>
      </c>
      <c r="F1861" s="2">
        <v>771.63002001999996</v>
      </c>
      <c r="G1861" s="2">
        <v>2360.2800612376468</v>
      </c>
      <c r="H1861" s="2">
        <v>796.6959764399993</v>
      </c>
      <c r="I1861">
        <v>3.0588235294117645</v>
      </c>
    </row>
    <row r="1862" spans="1:9" x14ac:dyDescent="0.25">
      <c r="A1862" t="s">
        <v>2175</v>
      </c>
      <c r="B1862" t="s">
        <v>18018</v>
      </c>
      <c r="C1862">
        <v>1</v>
      </c>
      <c r="D1862" t="s">
        <v>3</v>
      </c>
      <c r="E1862" t="s">
        <v>7</v>
      </c>
      <c r="F1862" s="2">
        <v>492.55621000999997</v>
      </c>
      <c r="G1862" s="2">
        <v>1506.6425247364705</v>
      </c>
      <c r="H1862" s="2">
        <v>678.18357207058841</v>
      </c>
      <c r="I1862">
        <v>3.0588235294117645</v>
      </c>
    </row>
    <row r="1863" spans="1:9" x14ac:dyDescent="0.25">
      <c r="A1863" t="s">
        <v>2</v>
      </c>
      <c r="B1863" t="s">
        <v>18019</v>
      </c>
      <c r="C1863">
        <v>1</v>
      </c>
      <c r="D1863" t="s">
        <v>10</v>
      </c>
      <c r="E1863" t="s">
        <v>3</v>
      </c>
      <c r="F1863" s="2">
        <v>924.14004004000003</v>
      </c>
      <c r="G1863" s="2">
        <v>2826.7812989458826</v>
      </c>
      <c r="H1863" s="2">
        <v>1031.8722775858814</v>
      </c>
      <c r="I1863">
        <v>6.117647058823529</v>
      </c>
    </row>
    <row r="1864" spans="1:9" x14ac:dyDescent="0.25">
      <c r="A1864" t="s">
        <v>2</v>
      </c>
      <c r="B1864" t="s">
        <v>18020</v>
      </c>
      <c r="C1864">
        <v>1</v>
      </c>
      <c r="D1864" t="s">
        <v>3</v>
      </c>
      <c r="E1864" t="s">
        <v>10</v>
      </c>
      <c r="F1864" s="2">
        <v>1038.88623001</v>
      </c>
      <c r="G1864" s="2">
        <v>3177.7696447364706</v>
      </c>
      <c r="H1864" s="2">
        <v>3092.1457106188222</v>
      </c>
      <c r="I1864">
        <v>3.0588235294117645</v>
      </c>
    </row>
    <row r="1865" spans="1:9" x14ac:dyDescent="0.25">
      <c r="A1865" t="s">
        <v>2175</v>
      </c>
      <c r="B1865" t="s">
        <v>18021</v>
      </c>
      <c r="C1865">
        <v>1</v>
      </c>
      <c r="D1865" t="s">
        <v>3</v>
      </c>
      <c r="E1865" t="s">
        <v>7</v>
      </c>
      <c r="F1865" s="2">
        <v>1368.0437600299999</v>
      </c>
      <c r="G1865" s="2">
        <v>4184.6044424447055</v>
      </c>
      <c r="H1865" s="2">
        <v>735.97267150588425</v>
      </c>
      <c r="I1865">
        <v>9.1764705882352953</v>
      </c>
    </row>
    <row r="1866" spans="1:9" x14ac:dyDescent="0.25">
      <c r="A1866" t="s">
        <v>1</v>
      </c>
      <c r="B1866" t="s">
        <v>18022</v>
      </c>
      <c r="C1866">
        <v>1</v>
      </c>
      <c r="D1866" t="s">
        <v>3</v>
      </c>
      <c r="E1866" t="s">
        <v>10</v>
      </c>
      <c r="F1866" s="2">
        <v>541.03713002999996</v>
      </c>
      <c r="G1866" s="2">
        <v>1654.9371036211764</v>
      </c>
      <c r="H1866" s="2">
        <v>149.52425656235297</v>
      </c>
      <c r="I1866">
        <v>9.1764705882352953</v>
      </c>
    </row>
    <row r="1867" spans="1:9" x14ac:dyDescent="0.25">
      <c r="A1867" t="s">
        <v>2</v>
      </c>
      <c r="B1867" t="s">
        <v>18023</v>
      </c>
      <c r="C1867">
        <v>1</v>
      </c>
      <c r="D1867" t="s">
        <v>3</v>
      </c>
      <c r="E1867" t="s">
        <v>10</v>
      </c>
      <c r="F1867" s="2">
        <v>175.93001001000002</v>
      </c>
      <c r="G1867" s="2">
        <v>538.1388541482354</v>
      </c>
      <c r="H1867" s="2">
        <v>146.39532473647049</v>
      </c>
      <c r="I1867">
        <v>3.0588235294117645</v>
      </c>
    </row>
    <row r="1868" spans="1:9" x14ac:dyDescent="0.25">
      <c r="A1868" t="s">
        <v>1</v>
      </c>
      <c r="B1868" t="s">
        <v>18024</v>
      </c>
      <c r="C1868">
        <v>1</v>
      </c>
      <c r="D1868" t="s">
        <v>10</v>
      </c>
      <c r="E1868" t="s">
        <v>3</v>
      </c>
      <c r="F1868" s="2">
        <v>1040.5800400399999</v>
      </c>
      <c r="G1868" s="2">
        <v>3182.9507107105878</v>
      </c>
      <c r="H1868" s="2">
        <v>1841.819505821177</v>
      </c>
      <c r="I1868">
        <v>6.117647058823529</v>
      </c>
    </row>
    <row r="1869" spans="1:9" x14ac:dyDescent="0.25">
      <c r="A1869" t="s">
        <v>2</v>
      </c>
      <c r="B1869" t="s">
        <v>18025</v>
      </c>
      <c r="C1869">
        <v>1</v>
      </c>
      <c r="D1869" t="s">
        <v>3</v>
      </c>
      <c r="E1869" t="s">
        <v>10</v>
      </c>
      <c r="F1869" s="2">
        <v>1534.9144300399996</v>
      </c>
      <c r="G1869" s="2">
        <v>4695.0323742399996</v>
      </c>
      <c r="H1869" s="2">
        <v>1956.1961060047067</v>
      </c>
      <c r="I1869">
        <v>12.235294117647058</v>
      </c>
    </row>
    <row r="1870" spans="1:9" x14ac:dyDescent="0.25">
      <c r="A1870" t="s">
        <v>2</v>
      </c>
      <c r="B1870" t="s">
        <v>18026</v>
      </c>
      <c r="C1870">
        <v>1</v>
      </c>
      <c r="D1870" t="s">
        <v>3</v>
      </c>
      <c r="E1870" t="s">
        <v>10</v>
      </c>
      <c r="F1870" s="2">
        <v>411.63053000999997</v>
      </c>
      <c r="G1870" s="2">
        <v>1259.1051506188232</v>
      </c>
      <c r="H1870" s="2">
        <v>121.03608708941189</v>
      </c>
      <c r="I1870">
        <v>3.0588235294117645</v>
      </c>
    </row>
    <row r="1871" spans="1:9" x14ac:dyDescent="0.25">
      <c r="A1871" t="s">
        <v>1</v>
      </c>
      <c r="B1871" t="s">
        <v>18027</v>
      </c>
      <c r="C1871">
        <v>1</v>
      </c>
      <c r="D1871" t="s">
        <v>10</v>
      </c>
      <c r="E1871" t="s">
        <v>3</v>
      </c>
      <c r="F1871" s="2">
        <v>479.14002002000001</v>
      </c>
      <c r="G1871" s="2">
        <v>1465.6047671200001</v>
      </c>
      <c r="H1871" s="2">
        <v>1196.6023740870585</v>
      </c>
      <c r="I1871">
        <v>3.0588235294117645</v>
      </c>
    </row>
    <row r="1872" spans="1:9" x14ac:dyDescent="0.25">
      <c r="A1872" t="s">
        <v>2</v>
      </c>
      <c r="B1872" t="s">
        <v>18028</v>
      </c>
      <c r="C1872">
        <v>1</v>
      </c>
      <c r="D1872" t="s">
        <v>10</v>
      </c>
      <c r="E1872" t="s">
        <v>3</v>
      </c>
      <c r="F1872" s="2">
        <v>409.29002002000004</v>
      </c>
      <c r="G1872" s="2">
        <v>1251.9459435905885</v>
      </c>
      <c r="H1872" s="2">
        <v>513.43383761647067</v>
      </c>
      <c r="I1872">
        <v>3.0588235294117645</v>
      </c>
    </row>
    <row r="1873" spans="1:9" x14ac:dyDescent="0.25">
      <c r="A1873" t="s">
        <v>2</v>
      </c>
      <c r="B1873" t="s">
        <v>18029</v>
      </c>
      <c r="C1873">
        <v>1</v>
      </c>
      <c r="D1873" t="s">
        <v>10</v>
      </c>
      <c r="E1873" t="s">
        <v>3</v>
      </c>
      <c r="F1873" s="2">
        <v>478.14002002000001</v>
      </c>
      <c r="G1873" s="2">
        <v>1462.5459435905882</v>
      </c>
      <c r="H1873" s="2">
        <v>325.70906585176482</v>
      </c>
      <c r="I1873">
        <v>3.0588235294117645</v>
      </c>
    </row>
    <row r="1874" spans="1:9" x14ac:dyDescent="0.25">
      <c r="A1874" t="s">
        <v>2</v>
      </c>
      <c r="B1874" t="s">
        <v>18030</v>
      </c>
      <c r="C1874">
        <v>1</v>
      </c>
      <c r="D1874" t="s">
        <v>3</v>
      </c>
      <c r="E1874" t="s">
        <v>10</v>
      </c>
      <c r="F1874" s="2">
        <v>625.64398001999996</v>
      </c>
      <c r="G1874" s="2">
        <v>1913.7345271199999</v>
      </c>
      <c r="H1874" s="2">
        <v>98.145595355294446</v>
      </c>
      <c r="I1874">
        <v>6.117647058823529</v>
      </c>
    </row>
    <row r="1875" spans="1:9" x14ac:dyDescent="0.25">
      <c r="A1875" t="s">
        <v>15009</v>
      </c>
      <c r="B1875" t="s">
        <v>18031</v>
      </c>
      <c r="C1875">
        <v>1</v>
      </c>
      <c r="D1875" t="s">
        <v>3</v>
      </c>
      <c r="E1875" t="s">
        <v>10</v>
      </c>
      <c r="F1875" s="2">
        <v>226.84006009999999</v>
      </c>
      <c r="G1875" s="2">
        <v>693.86371324705874</v>
      </c>
      <c r="H1875" s="2">
        <v>117.06105387294133</v>
      </c>
      <c r="I1875">
        <v>3.0588235294117645</v>
      </c>
    </row>
    <row r="1876" spans="1:9" x14ac:dyDescent="0.25">
      <c r="A1876" t="s">
        <v>2175</v>
      </c>
      <c r="B1876" t="s">
        <v>18032</v>
      </c>
      <c r="C1876">
        <v>1</v>
      </c>
      <c r="D1876" t="s">
        <v>3</v>
      </c>
      <c r="E1876" t="s">
        <v>10</v>
      </c>
      <c r="F1876" s="2">
        <v>634.74735003000012</v>
      </c>
      <c r="G1876" s="2">
        <v>1941.5801295035299</v>
      </c>
      <c r="H1876" s="2">
        <v>300.90476009176439</v>
      </c>
      <c r="I1876">
        <v>9.1764705882352953</v>
      </c>
    </row>
    <row r="1877" spans="1:9" x14ac:dyDescent="0.25">
      <c r="A1877" t="s">
        <v>2</v>
      </c>
      <c r="B1877" t="s">
        <v>18033</v>
      </c>
      <c r="C1877">
        <v>1</v>
      </c>
      <c r="D1877" t="s">
        <v>3</v>
      </c>
      <c r="E1877" t="s">
        <v>10</v>
      </c>
      <c r="F1877" s="2">
        <v>406.58805001000002</v>
      </c>
      <c r="G1877" s="2">
        <v>1243.6810941482354</v>
      </c>
      <c r="H1877" s="2">
        <v>70.083672971764713</v>
      </c>
      <c r="I1877">
        <v>3.0588235294117645</v>
      </c>
    </row>
    <row r="1878" spans="1:9" x14ac:dyDescent="0.25">
      <c r="A1878" t="s">
        <v>15009</v>
      </c>
      <c r="B1878" t="s">
        <v>18034</v>
      </c>
      <c r="C1878">
        <v>1</v>
      </c>
      <c r="D1878" t="s">
        <v>3</v>
      </c>
      <c r="E1878" t="s">
        <v>7</v>
      </c>
      <c r="F1878" s="2">
        <v>351.86002002000004</v>
      </c>
      <c r="G1878" s="2">
        <v>1076.2777082964708</v>
      </c>
      <c r="H1878" s="2">
        <v>12.663897082352806</v>
      </c>
      <c r="I1878">
        <v>6.117647058823529</v>
      </c>
    </row>
    <row r="1879" spans="1:9" x14ac:dyDescent="0.25">
      <c r="A1879" t="s">
        <v>2</v>
      </c>
      <c r="B1879" t="s">
        <v>18035</v>
      </c>
      <c r="C1879">
        <v>1</v>
      </c>
      <c r="D1879" t="s">
        <v>3</v>
      </c>
      <c r="E1879" t="s">
        <v>10</v>
      </c>
      <c r="F1879" s="2">
        <v>175.93001001000002</v>
      </c>
      <c r="G1879" s="2">
        <v>538.1388541482354</v>
      </c>
      <c r="H1879" s="2">
        <v>267.49414826588236</v>
      </c>
      <c r="I1879">
        <v>3.0588235294117645</v>
      </c>
    </row>
    <row r="1880" spans="1:9" x14ac:dyDescent="0.25">
      <c r="A1880" t="s">
        <v>1</v>
      </c>
      <c r="B1880" t="s">
        <v>18036</v>
      </c>
      <c r="C1880">
        <v>1</v>
      </c>
      <c r="D1880" t="s">
        <v>3</v>
      </c>
      <c r="E1880" t="s">
        <v>10</v>
      </c>
      <c r="F1880" s="2">
        <v>121.45001001</v>
      </c>
      <c r="G1880" s="2">
        <v>371.49414826588236</v>
      </c>
      <c r="H1880" s="2">
        <v>102.40944238352942</v>
      </c>
      <c r="I1880">
        <v>3.0588235294117645</v>
      </c>
    </row>
    <row r="1881" spans="1:9" x14ac:dyDescent="0.25">
      <c r="A1881" t="s">
        <v>2177</v>
      </c>
      <c r="B1881" t="s">
        <v>18037</v>
      </c>
      <c r="C1881">
        <v>1</v>
      </c>
      <c r="D1881" t="s">
        <v>10</v>
      </c>
      <c r="E1881" t="s">
        <v>3</v>
      </c>
      <c r="F1881" s="2">
        <v>1063.96004004</v>
      </c>
      <c r="G1881" s="2">
        <v>3254.4660048282353</v>
      </c>
      <c r="H1881" s="2">
        <v>116.56405640941139</v>
      </c>
      <c r="I1881">
        <v>6.117647058823529</v>
      </c>
    </row>
    <row r="1882" spans="1:9" x14ac:dyDescent="0.25">
      <c r="A1882" t="s">
        <v>2176</v>
      </c>
      <c r="B1882" t="s">
        <v>18038</v>
      </c>
      <c r="C1882">
        <v>1</v>
      </c>
      <c r="D1882" t="s">
        <v>10</v>
      </c>
      <c r="E1882" t="s">
        <v>3</v>
      </c>
      <c r="F1882" s="2">
        <v>1469.5200200199999</v>
      </c>
      <c r="G1882" s="2">
        <v>4495.0024141788235</v>
      </c>
      <c r="H1882" s="2">
        <v>365.08949173411793</v>
      </c>
      <c r="I1882">
        <v>3.0588235294117645</v>
      </c>
    </row>
    <row r="1883" spans="1:9" x14ac:dyDescent="0.25">
      <c r="A1883" t="s">
        <v>15009</v>
      </c>
      <c r="B1883" t="s">
        <v>18039</v>
      </c>
      <c r="C1883">
        <v>1</v>
      </c>
      <c r="D1883" t="s">
        <v>3</v>
      </c>
      <c r="E1883" t="s">
        <v>10</v>
      </c>
      <c r="F1883" s="2">
        <v>704.70766000999993</v>
      </c>
      <c r="G1883" s="2">
        <v>2155.5763717952941</v>
      </c>
      <c r="H1883" s="2">
        <v>238.90133650117676</v>
      </c>
      <c r="I1883">
        <v>3.0588235294117645</v>
      </c>
    </row>
    <row r="1884" spans="1:9" x14ac:dyDescent="0.25">
      <c r="A1884" t="s">
        <v>15009</v>
      </c>
      <c r="B1884" t="s">
        <v>18040</v>
      </c>
      <c r="C1884">
        <v>1</v>
      </c>
      <c r="D1884" t="s">
        <v>3</v>
      </c>
      <c r="E1884" t="s">
        <v>3</v>
      </c>
      <c r="F1884" s="2">
        <v>645.83002002000001</v>
      </c>
      <c r="G1884" s="2">
        <v>1975.4800612376471</v>
      </c>
      <c r="H1884" s="2">
        <v>30.490964675294169</v>
      </c>
      <c r="I1884">
        <v>3.0588235294117645</v>
      </c>
    </row>
    <row r="1885" spans="1:9" x14ac:dyDescent="0.25">
      <c r="A1885" t="s">
        <v>2</v>
      </c>
      <c r="B1885" t="s">
        <v>18041</v>
      </c>
      <c r="C1885">
        <v>1</v>
      </c>
      <c r="D1885" t="s">
        <v>3</v>
      </c>
      <c r="E1885" t="s">
        <v>10</v>
      </c>
      <c r="F1885" s="2">
        <v>265.02587000999995</v>
      </c>
      <c r="G1885" s="2">
        <v>810.66736708941164</v>
      </c>
      <c r="H1885" s="2">
        <v>105.54210591294132</v>
      </c>
      <c r="I1885">
        <v>3.0588235294117645</v>
      </c>
    </row>
    <row r="1886" spans="1:9" x14ac:dyDescent="0.25">
      <c r="A1886" t="s">
        <v>2</v>
      </c>
      <c r="B1886" t="s">
        <v>18042</v>
      </c>
      <c r="C1886">
        <v>1</v>
      </c>
      <c r="D1886" t="s">
        <v>3</v>
      </c>
      <c r="E1886" t="s">
        <v>10</v>
      </c>
      <c r="F1886" s="2">
        <v>308.20421001</v>
      </c>
      <c r="G1886" s="2">
        <v>942.7422894423529</v>
      </c>
      <c r="H1886" s="2">
        <v>168.00836003058831</v>
      </c>
      <c r="I1886">
        <v>3.0588235294117645</v>
      </c>
    </row>
    <row r="1887" spans="1:9" x14ac:dyDescent="0.25">
      <c r="A1887" t="s">
        <v>2</v>
      </c>
      <c r="B1887" t="s">
        <v>18043</v>
      </c>
      <c r="C1887">
        <v>1</v>
      </c>
      <c r="D1887" t="s">
        <v>3</v>
      </c>
      <c r="E1887" t="s">
        <v>10</v>
      </c>
      <c r="F1887" s="2">
        <v>211.50432001000001</v>
      </c>
      <c r="G1887" s="2">
        <v>646.9543906188236</v>
      </c>
      <c r="H1887" s="2">
        <v>520.59861179529412</v>
      </c>
      <c r="I1887">
        <v>3.0588235294117645</v>
      </c>
    </row>
    <row r="1888" spans="1:9" x14ac:dyDescent="0.25">
      <c r="A1888" t="s">
        <v>2175</v>
      </c>
      <c r="B1888" t="s">
        <v>18044</v>
      </c>
      <c r="C1888">
        <v>1</v>
      </c>
      <c r="D1888" t="s">
        <v>4</v>
      </c>
      <c r="E1888" t="s">
        <v>3</v>
      </c>
      <c r="F1888" s="2">
        <v>367.91004004999996</v>
      </c>
      <c r="G1888" s="2">
        <v>1125.3718872117645</v>
      </c>
      <c r="H1888" s="2">
        <v>103.96515987764694</v>
      </c>
      <c r="I1888">
        <v>3.0588235294117645</v>
      </c>
    </row>
    <row r="1889" spans="1:9" x14ac:dyDescent="0.25">
      <c r="A1889" t="s">
        <v>2</v>
      </c>
      <c r="B1889" t="s">
        <v>18045</v>
      </c>
      <c r="C1889">
        <v>1</v>
      </c>
      <c r="D1889" t="s">
        <v>3</v>
      </c>
      <c r="E1889" t="s">
        <v>10</v>
      </c>
      <c r="F1889" s="2">
        <v>4446.8382500399994</v>
      </c>
      <c r="G1889" s="2">
        <v>13602.093470710586</v>
      </c>
      <c r="H1889" s="2">
        <v>11146.41971541647</v>
      </c>
      <c r="I1889">
        <v>12.235294117647058</v>
      </c>
    </row>
    <row r="1890" spans="1:9" x14ac:dyDescent="0.25">
      <c r="A1890" t="s">
        <v>15009</v>
      </c>
      <c r="B1890" t="s">
        <v>18046</v>
      </c>
      <c r="C1890">
        <v>1</v>
      </c>
      <c r="D1890" t="s">
        <v>3</v>
      </c>
      <c r="E1890" t="s">
        <v>3</v>
      </c>
      <c r="F1890" s="2">
        <v>1267.23002002</v>
      </c>
      <c r="G1890" s="2">
        <v>3876.2330024141174</v>
      </c>
      <c r="H1890" s="2">
        <v>46.199216439999446</v>
      </c>
      <c r="I1890">
        <v>3.0588235294117645</v>
      </c>
    </row>
    <row r="1891" spans="1:9" x14ac:dyDescent="0.25">
      <c r="A1891" t="s">
        <v>2</v>
      </c>
      <c r="B1891" t="s">
        <v>18047</v>
      </c>
      <c r="C1891">
        <v>1</v>
      </c>
      <c r="D1891" t="s">
        <v>10</v>
      </c>
      <c r="E1891" t="s">
        <v>3</v>
      </c>
      <c r="F1891" s="2">
        <v>222.09002002</v>
      </c>
      <c r="G1891" s="2">
        <v>679.33417888470592</v>
      </c>
      <c r="H1891" s="2">
        <v>118.80467526352939</v>
      </c>
      <c r="I1891">
        <v>3.0588235294117645</v>
      </c>
    </row>
    <row r="1892" spans="1:9" x14ac:dyDescent="0.25">
      <c r="A1892" t="s">
        <v>2175</v>
      </c>
      <c r="B1892" t="s">
        <v>18048</v>
      </c>
      <c r="C1892">
        <v>1</v>
      </c>
      <c r="D1892" t="s">
        <v>3</v>
      </c>
      <c r="E1892" t="s">
        <v>10</v>
      </c>
      <c r="F1892" s="2">
        <v>923.6185600299998</v>
      </c>
      <c r="G1892" s="2">
        <v>2825.186183621176</v>
      </c>
      <c r="H1892" s="2">
        <v>131.350470680001</v>
      </c>
      <c r="I1892">
        <v>9.1764705882352953</v>
      </c>
    </row>
    <row r="1893" spans="1:9" x14ac:dyDescent="0.25">
      <c r="A1893" t="s">
        <v>15009</v>
      </c>
      <c r="B1893" t="s">
        <v>18049</v>
      </c>
      <c r="C1893">
        <v>1</v>
      </c>
      <c r="D1893" t="s">
        <v>3</v>
      </c>
      <c r="E1893" t="s">
        <v>4</v>
      </c>
      <c r="F1893" s="2">
        <v>795.41042066</v>
      </c>
      <c r="G1893" s="2">
        <v>2433.0201102541178</v>
      </c>
      <c r="H1893" s="2">
        <v>1153.6959188988242</v>
      </c>
      <c r="I1893">
        <v>18.352941176470591</v>
      </c>
    </row>
    <row r="1894" spans="1:9" x14ac:dyDescent="0.25">
      <c r="A1894" t="s">
        <v>2176</v>
      </c>
      <c r="B1894" t="s">
        <v>18050</v>
      </c>
      <c r="C1894">
        <v>1</v>
      </c>
      <c r="D1894" t="s">
        <v>3</v>
      </c>
      <c r="E1894" t="s">
        <v>10</v>
      </c>
      <c r="F1894" s="2">
        <v>276.04870001</v>
      </c>
      <c r="G1894" s="2">
        <v>844.38425885411766</v>
      </c>
      <c r="H1894" s="2">
        <v>36.740508265882418</v>
      </c>
      <c r="I1894">
        <v>3.0588235294117645</v>
      </c>
    </row>
    <row r="1895" spans="1:9" x14ac:dyDescent="0.25">
      <c r="A1895" t="s">
        <v>1</v>
      </c>
      <c r="B1895" t="s">
        <v>18051</v>
      </c>
      <c r="C1895">
        <v>1</v>
      </c>
      <c r="D1895" t="s">
        <v>6</v>
      </c>
      <c r="E1895" t="s">
        <v>10</v>
      </c>
      <c r="F1895" s="2">
        <v>328.47003003999993</v>
      </c>
      <c r="G1895" s="2">
        <v>1004.7318565929409</v>
      </c>
      <c r="H1895" s="2">
        <v>44.199969350588582</v>
      </c>
      <c r="I1895">
        <v>3.0588235294117645</v>
      </c>
    </row>
    <row r="1896" spans="1:9" x14ac:dyDescent="0.25">
      <c r="A1896" t="s">
        <v>1</v>
      </c>
      <c r="B1896" t="s">
        <v>18052</v>
      </c>
      <c r="C1896">
        <v>1</v>
      </c>
      <c r="D1896" t="s">
        <v>10</v>
      </c>
      <c r="E1896" t="s">
        <v>3</v>
      </c>
      <c r="F1896" s="2">
        <v>2525.3500400399998</v>
      </c>
      <c r="G1896" s="2">
        <v>7724.6001224752936</v>
      </c>
      <c r="H1896" s="2">
        <v>3141.6083858211759</v>
      </c>
      <c r="I1896">
        <v>6.117647058823529</v>
      </c>
    </row>
    <row r="1897" spans="1:9" x14ac:dyDescent="0.25">
      <c r="A1897" t="s">
        <v>2</v>
      </c>
      <c r="B1897" t="s">
        <v>18053</v>
      </c>
      <c r="C1897">
        <v>1</v>
      </c>
      <c r="D1897" t="s">
        <v>3</v>
      </c>
      <c r="E1897" t="s">
        <v>10</v>
      </c>
      <c r="F1897" s="2">
        <v>1271.4356600099998</v>
      </c>
      <c r="G1897" s="2">
        <v>3889.097312971764</v>
      </c>
      <c r="H1897" s="2">
        <v>358.50745414823621</v>
      </c>
      <c r="I1897">
        <v>3.0588235294117645</v>
      </c>
    </row>
    <row r="1898" spans="1:9" x14ac:dyDescent="0.25">
      <c r="A1898" t="s">
        <v>2168</v>
      </c>
      <c r="B1898" t="s">
        <v>18054</v>
      </c>
      <c r="C1898">
        <v>1</v>
      </c>
      <c r="D1898" t="s">
        <v>14</v>
      </c>
      <c r="E1898" t="s">
        <v>3</v>
      </c>
      <c r="F1898" s="2">
        <v>409.43015020999997</v>
      </c>
      <c r="G1898" s="2">
        <v>1252.3745771129411</v>
      </c>
      <c r="H1898" s="2">
        <v>362.04198533176532</v>
      </c>
      <c r="I1898">
        <v>9.1764705882352953</v>
      </c>
    </row>
    <row r="1899" spans="1:9" x14ac:dyDescent="0.25">
      <c r="A1899" t="s">
        <v>2175</v>
      </c>
      <c r="B1899" t="s">
        <v>18055</v>
      </c>
      <c r="C1899">
        <v>1</v>
      </c>
      <c r="D1899" t="s">
        <v>4</v>
      </c>
      <c r="E1899" t="s">
        <v>3</v>
      </c>
      <c r="F1899" s="2">
        <v>340.21008010000003</v>
      </c>
      <c r="G1899" s="2">
        <v>1040.6425979529413</v>
      </c>
      <c r="H1899" s="2">
        <v>35.635110343529441</v>
      </c>
      <c r="I1899">
        <v>6.117647058823529</v>
      </c>
    </row>
    <row r="1900" spans="1:9" x14ac:dyDescent="0.25">
      <c r="A1900" t="s">
        <v>2168</v>
      </c>
      <c r="B1900" t="s">
        <v>18056</v>
      </c>
      <c r="C1900">
        <v>1</v>
      </c>
      <c r="D1900" t="s">
        <v>3</v>
      </c>
      <c r="E1900" t="s">
        <v>10</v>
      </c>
      <c r="F1900" s="2">
        <v>183.43131001</v>
      </c>
      <c r="G1900" s="2">
        <v>561.08400708941178</v>
      </c>
      <c r="H1900" s="2">
        <v>743.32076003058853</v>
      </c>
      <c r="I1900">
        <v>3.0588235294117645</v>
      </c>
    </row>
    <row r="1901" spans="1:9" x14ac:dyDescent="0.25">
      <c r="A1901" t="s">
        <v>15009</v>
      </c>
      <c r="B1901" t="s">
        <v>18057</v>
      </c>
      <c r="C1901">
        <v>1</v>
      </c>
      <c r="D1901" t="s">
        <v>3</v>
      </c>
      <c r="E1901" t="s">
        <v>4</v>
      </c>
      <c r="F1901" s="2">
        <v>492.00014021999993</v>
      </c>
      <c r="G1901" s="2">
        <v>1504.9416053788234</v>
      </c>
      <c r="H1901" s="2">
        <v>242.99275728000035</v>
      </c>
      <c r="I1901">
        <v>6.117647058823529</v>
      </c>
    </row>
    <row r="1902" spans="1:9" x14ac:dyDescent="0.25">
      <c r="A1902" t="s">
        <v>2176</v>
      </c>
      <c r="B1902" t="s">
        <v>18058</v>
      </c>
      <c r="C1902">
        <v>1</v>
      </c>
      <c r="D1902" t="s">
        <v>7</v>
      </c>
      <c r="E1902" t="s">
        <v>4</v>
      </c>
      <c r="F1902" s="2">
        <v>116.91007010999999</v>
      </c>
      <c r="G1902" s="2">
        <v>357.60727327764704</v>
      </c>
      <c r="H1902" s="2">
        <v>111.09637864000005</v>
      </c>
      <c r="I1902">
        <v>3.0588235294117645</v>
      </c>
    </row>
    <row r="1903" spans="1:9" x14ac:dyDescent="0.25">
      <c r="A1903" t="s">
        <v>2</v>
      </c>
      <c r="B1903" t="s">
        <v>18059</v>
      </c>
      <c r="C1903">
        <v>1</v>
      </c>
      <c r="D1903" t="s">
        <v>3</v>
      </c>
      <c r="E1903" t="s">
        <v>10</v>
      </c>
      <c r="F1903" s="2">
        <v>166.63550001000004</v>
      </c>
      <c r="G1903" s="2">
        <v>509.70858826588244</v>
      </c>
      <c r="H1903" s="2">
        <v>486.45853179529411</v>
      </c>
      <c r="I1903">
        <v>3.0588235294117645</v>
      </c>
    </row>
    <row r="1904" spans="1:9" x14ac:dyDescent="0.25">
      <c r="A1904" t="s">
        <v>2</v>
      </c>
      <c r="B1904" t="s">
        <v>18060</v>
      </c>
      <c r="C1904">
        <v>1</v>
      </c>
      <c r="D1904" t="s">
        <v>3</v>
      </c>
      <c r="E1904" t="s">
        <v>10</v>
      </c>
      <c r="F1904" s="2">
        <v>2123.6250900099999</v>
      </c>
      <c r="G1904" s="2">
        <v>6495.794392971764</v>
      </c>
      <c r="H1904" s="2">
        <v>4782.9139035599992</v>
      </c>
      <c r="I1904">
        <v>3.0588235294117645</v>
      </c>
    </row>
    <row r="1905" spans="1:9" x14ac:dyDescent="0.25">
      <c r="A1905" t="s">
        <v>2</v>
      </c>
      <c r="B1905" t="s">
        <v>18061</v>
      </c>
      <c r="C1905">
        <v>1</v>
      </c>
      <c r="D1905" t="s">
        <v>6</v>
      </c>
      <c r="E1905" t="s">
        <v>10</v>
      </c>
      <c r="F1905" s="2">
        <v>369.78006008000006</v>
      </c>
      <c r="G1905" s="2">
        <v>1131.0919484800002</v>
      </c>
      <c r="H1905" s="2">
        <v>204.51287987764698</v>
      </c>
      <c r="I1905">
        <v>6.117647058823529</v>
      </c>
    </row>
    <row r="1906" spans="1:9" x14ac:dyDescent="0.25">
      <c r="A1906" t="s">
        <v>2</v>
      </c>
      <c r="B1906" t="s">
        <v>18062</v>
      </c>
      <c r="C1906">
        <v>1</v>
      </c>
      <c r="D1906" t="s">
        <v>3</v>
      </c>
      <c r="E1906" t="s">
        <v>10</v>
      </c>
      <c r="F1906" s="2">
        <v>577.79003003000014</v>
      </c>
      <c r="G1906" s="2">
        <v>1767.3577389152945</v>
      </c>
      <c r="H1906" s="2">
        <v>24.317738915293749</v>
      </c>
      <c r="I1906">
        <v>9.1764705882352953</v>
      </c>
    </row>
    <row r="1907" spans="1:9" x14ac:dyDescent="0.25">
      <c r="A1907" t="s">
        <v>2168</v>
      </c>
      <c r="B1907" t="s">
        <v>18063</v>
      </c>
      <c r="C1907">
        <v>1</v>
      </c>
      <c r="D1907" t="s">
        <v>10</v>
      </c>
      <c r="E1907" t="s">
        <v>3</v>
      </c>
      <c r="F1907" s="2">
        <v>235.96002001999997</v>
      </c>
      <c r="G1907" s="2">
        <v>721.76006123764705</v>
      </c>
      <c r="H1907" s="2">
        <v>132.85672702823547</v>
      </c>
      <c r="I1907">
        <v>3.0588235294117645</v>
      </c>
    </row>
    <row r="1908" spans="1:9" x14ac:dyDescent="0.25">
      <c r="A1908" t="s">
        <v>2182</v>
      </c>
      <c r="B1908" t="s">
        <v>18064</v>
      </c>
      <c r="C1908">
        <v>1</v>
      </c>
      <c r="D1908" t="s">
        <v>3</v>
      </c>
      <c r="E1908" t="s">
        <v>7</v>
      </c>
      <c r="F1908" s="2">
        <v>212.61695001000001</v>
      </c>
      <c r="G1908" s="2">
        <v>650.35772944235305</v>
      </c>
      <c r="H1908" s="2">
        <v>259.03072030588226</v>
      </c>
      <c r="I1908">
        <v>3.0588235294117645</v>
      </c>
    </row>
    <row r="1909" spans="1:9" x14ac:dyDescent="0.25">
      <c r="A1909" t="s">
        <v>2</v>
      </c>
      <c r="B1909" t="s">
        <v>18065</v>
      </c>
      <c r="C1909">
        <v>1</v>
      </c>
      <c r="D1909" t="s">
        <v>3</v>
      </c>
      <c r="E1909" t="s">
        <v>10</v>
      </c>
      <c r="F1909" s="2">
        <v>182.80591001000002</v>
      </c>
      <c r="G1909" s="2">
        <v>559.17101885411773</v>
      </c>
      <c r="H1909" s="2">
        <v>105.54198355999993</v>
      </c>
      <c r="I1909">
        <v>3.0588235294117645</v>
      </c>
    </row>
    <row r="1910" spans="1:9" x14ac:dyDescent="0.25">
      <c r="A1910" t="s">
        <v>2175</v>
      </c>
      <c r="B1910" t="s">
        <v>18066</v>
      </c>
      <c r="C1910">
        <v>1</v>
      </c>
      <c r="D1910" t="s">
        <v>3</v>
      </c>
      <c r="E1910" t="s">
        <v>10</v>
      </c>
      <c r="F1910" s="2">
        <v>1153.7259200200001</v>
      </c>
      <c r="G1910" s="2">
        <v>3529.0439906494121</v>
      </c>
      <c r="H1910" s="2">
        <v>998.19848476705818</v>
      </c>
      <c r="I1910">
        <v>6.117647058823529</v>
      </c>
    </row>
    <row r="1911" spans="1:9" x14ac:dyDescent="0.25">
      <c r="A1911" t="s">
        <v>2</v>
      </c>
      <c r="B1911" t="s">
        <v>18067</v>
      </c>
      <c r="C1911">
        <v>1</v>
      </c>
      <c r="D1911" t="s">
        <v>3</v>
      </c>
      <c r="E1911" t="s">
        <v>10</v>
      </c>
      <c r="F1911" s="2">
        <v>905.30936000999998</v>
      </c>
      <c r="G1911" s="2">
        <v>2769.1815717952941</v>
      </c>
      <c r="H1911" s="2">
        <v>1401.9220188541181</v>
      </c>
      <c r="I1911">
        <v>3.0588235294117645</v>
      </c>
    </row>
    <row r="1912" spans="1:9" x14ac:dyDescent="0.25">
      <c r="A1912" t="s">
        <v>2182</v>
      </c>
      <c r="B1912" t="s">
        <v>18068</v>
      </c>
      <c r="C1912">
        <v>1</v>
      </c>
      <c r="D1912" t="s">
        <v>7</v>
      </c>
      <c r="E1912" t="s">
        <v>3</v>
      </c>
      <c r="F1912" s="2">
        <v>133.93007011</v>
      </c>
      <c r="G1912" s="2">
        <v>409.66844974823528</v>
      </c>
      <c r="H1912" s="2">
        <v>128.47040440000004</v>
      </c>
      <c r="I1912">
        <v>3.0588235294117645</v>
      </c>
    </row>
    <row r="1913" spans="1:9" x14ac:dyDescent="0.25">
      <c r="A1913" t="s">
        <v>1</v>
      </c>
      <c r="B1913" t="s">
        <v>18069</v>
      </c>
      <c r="C1913">
        <v>1</v>
      </c>
      <c r="D1913" t="s">
        <v>6</v>
      </c>
      <c r="E1913" t="s">
        <v>3</v>
      </c>
      <c r="F1913" s="2">
        <v>105.56003004</v>
      </c>
      <c r="G1913" s="2">
        <v>322.8895036517647</v>
      </c>
      <c r="H1913" s="2">
        <v>240.50232461411767</v>
      </c>
      <c r="I1913">
        <v>3.0588235294117645</v>
      </c>
    </row>
    <row r="1914" spans="1:9" x14ac:dyDescent="0.25">
      <c r="A1914" t="s">
        <v>15009</v>
      </c>
      <c r="B1914" t="s">
        <v>18070</v>
      </c>
      <c r="C1914">
        <v>1</v>
      </c>
      <c r="D1914" t="s">
        <v>3</v>
      </c>
      <c r="E1914" t="s">
        <v>4</v>
      </c>
      <c r="F1914" s="2">
        <v>511.62021032999985</v>
      </c>
      <c r="G1914" s="2">
        <v>1564.9559374799996</v>
      </c>
      <c r="H1914" s="2">
        <v>325.97854768470648</v>
      </c>
      <c r="I1914">
        <v>9.1764705882352953</v>
      </c>
    </row>
    <row r="1915" spans="1:9" x14ac:dyDescent="0.25">
      <c r="A1915" t="s">
        <v>2</v>
      </c>
      <c r="B1915" t="s">
        <v>18071</v>
      </c>
      <c r="C1915">
        <v>1</v>
      </c>
      <c r="D1915" t="s">
        <v>3</v>
      </c>
      <c r="E1915" t="s">
        <v>10</v>
      </c>
      <c r="F1915" s="2">
        <v>771.12560002000009</v>
      </c>
      <c r="G1915" s="2">
        <v>2358.7371294729414</v>
      </c>
      <c r="H1915" s="2">
        <v>218.93358123764705</v>
      </c>
      <c r="I1915">
        <v>6.117647058823529</v>
      </c>
    </row>
    <row r="1916" spans="1:9" x14ac:dyDescent="0.25">
      <c r="A1916" t="s">
        <v>2</v>
      </c>
      <c r="B1916" t="s">
        <v>18072</v>
      </c>
      <c r="C1916">
        <v>1</v>
      </c>
      <c r="D1916" t="s">
        <v>3</v>
      </c>
      <c r="E1916" t="s">
        <v>10</v>
      </c>
      <c r="F1916" s="2">
        <v>995.30968001000008</v>
      </c>
      <c r="G1916" s="2">
        <v>3044.4766682658824</v>
      </c>
      <c r="H1916" s="2">
        <v>784.16104003058808</v>
      </c>
      <c r="I1916">
        <v>3.0588235294117645</v>
      </c>
    </row>
    <row r="1917" spans="1:9" x14ac:dyDescent="0.25">
      <c r="A1917" t="s">
        <v>2</v>
      </c>
      <c r="B1917" t="s">
        <v>18073</v>
      </c>
      <c r="C1917">
        <v>1</v>
      </c>
      <c r="D1917" t="s">
        <v>3</v>
      </c>
      <c r="E1917" t="s">
        <v>10</v>
      </c>
      <c r="F1917" s="2">
        <v>443.71410000999998</v>
      </c>
      <c r="G1917" s="2">
        <v>1357.2431294423529</v>
      </c>
      <c r="H1917" s="2">
        <v>395.24869650117625</v>
      </c>
      <c r="I1917">
        <v>3.0588235294117645</v>
      </c>
    </row>
    <row r="1918" spans="1:9" x14ac:dyDescent="0.25">
      <c r="A1918" t="s">
        <v>2182</v>
      </c>
      <c r="B1918" t="s">
        <v>18074</v>
      </c>
      <c r="C1918">
        <v>1</v>
      </c>
      <c r="D1918" t="s">
        <v>4</v>
      </c>
      <c r="E1918" t="s">
        <v>3</v>
      </c>
      <c r="F1918" s="2">
        <v>199.40004005000003</v>
      </c>
      <c r="G1918" s="2">
        <v>609.92953427058831</v>
      </c>
      <c r="H1918" s="2">
        <v>62.880785759999959</v>
      </c>
      <c r="I1918">
        <v>3.0588235294117645</v>
      </c>
    </row>
    <row r="1919" spans="1:9" x14ac:dyDescent="0.25">
      <c r="A1919" t="s">
        <v>1</v>
      </c>
      <c r="B1919" t="s">
        <v>18075</v>
      </c>
      <c r="C1919">
        <v>1</v>
      </c>
      <c r="D1919" t="s">
        <v>10</v>
      </c>
      <c r="E1919" t="s">
        <v>3</v>
      </c>
      <c r="F1919" s="2">
        <v>579.68002002000003</v>
      </c>
      <c r="G1919" s="2">
        <v>1773.1388847670589</v>
      </c>
      <c r="H1919" s="2">
        <v>2103.7464423223523</v>
      </c>
      <c r="I1919">
        <v>3.0588235294117645</v>
      </c>
    </row>
    <row r="1920" spans="1:9" x14ac:dyDescent="0.25">
      <c r="A1920" t="s">
        <v>2</v>
      </c>
      <c r="B1920" t="s">
        <v>18076</v>
      </c>
      <c r="C1920">
        <v>1</v>
      </c>
      <c r="D1920" t="s">
        <v>3</v>
      </c>
      <c r="E1920" t="s">
        <v>10</v>
      </c>
      <c r="F1920" s="2">
        <v>321.56032001</v>
      </c>
      <c r="G1920" s="2">
        <v>983.59627297176473</v>
      </c>
      <c r="H1920" s="2">
        <v>610.1120235599999</v>
      </c>
      <c r="I1920">
        <v>3.0588235294117645</v>
      </c>
    </row>
    <row r="1921" spans="1:9" x14ac:dyDescent="0.25">
      <c r="A1921" t="s">
        <v>2</v>
      </c>
      <c r="B1921" t="s">
        <v>18077</v>
      </c>
      <c r="C1921">
        <v>1</v>
      </c>
      <c r="D1921" t="s">
        <v>3</v>
      </c>
      <c r="E1921" t="s">
        <v>10</v>
      </c>
      <c r="F1921" s="2">
        <v>822.91939001000003</v>
      </c>
      <c r="G1921" s="2">
        <v>2517.165192971765</v>
      </c>
      <c r="H1921" s="2">
        <v>653.55016238352903</v>
      </c>
      <c r="I1921">
        <v>3.0588235294117645</v>
      </c>
    </row>
    <row r="1922" spans="1:9" x14ac:dyDescent="0.25">
      <c r="A1922" t="s">
        <v>2176</v>
      </c>
      <c r="B1922" t="s">
        <v>18078</v>
      </c>
      <c r="C1922">
        <v>1</v>
      </c>
      <c r="D1922" t="s">
        <v>10</v>
      </c>
      <c r="E1922" t="s">
        <v>3</v>
      </c>
      <c r="F1922" s="2">
        <v>500.50002002000002</v>
      </c>
      <c r="G1922" s="2">
        <v>1530.9412377082353</v>
      </c>
      <c r="H1922" s="2">
        <v>60.954399969411668</v>
      </c>
      <c r="I1922">
        <v>3.0588235294117645</v>
      </c>
    </row>
    <row r="1923" spans="1:9" x14ac:dyDescent="0.25">
      <c r="A1923" t="s">
        <v>2168</v>
      </c>
      <c r="B1923" t="s">
        <v>18079</v>
      </c>
      <c r="C1923">
        <v>1</v>
      </c>
      <c r="D1923" t="s">
        <v>6</v>
      </c>
      <c r="E1923" t="s">
        <v>10</v>
      </c>
      <c r="F1923" s="2">
        <v>1734.6200300399998</v>
      </c>
      <c r="G1923" s="2">
        <v>5305.8965624752936</v>
      </c>
      <c r="H1923" s="2">
        <v>397.92232229176517</v>
      </c>
      <c r="I1923">
        <v>3.0588235294117645</v>
      </c>
    </row>
    <row r="1924" spans="1:9" x14ac:dyDescent="0.25">
      <c r="A1924" t="s">
        <v>1</v>
      </c>
      <c r="B1924" t="s">
        <v>18080</v>
      </c>
      <c r="C1924">
        <v>1</v>
      </c>
      <c r="D1924" t="s">
        <v>10</v>
      </c>
      <c r="E1924" t="s">
        <v>3</v>
      </c>
      <c r="F1924" s="2">
        <v>837.48004003999995</v>
      </c>
      <c r="G1924" s="2">
        <v>2561.7036518870586</v>
      </c>
      <c r="H1924" s="2">
        <v>337.95564699764702</v>
      </c>
      <c r="I1924">
        <v>6.117647058823529</v>
      </c>
    </row>
    <row r="1925" spans="1:9" x14ac:dyDescent="0.25">
      <c r="A1925" t="s">
        <v>1</v>
      </c>
      <c r="B1925" t="s">
        <v>18081</v>
      </c>
      <c r="C1925">
        <v>1</v>
      </c>
      <c r="D1925" t="s">
        <v>10</v>
      </c>
      <c r="E1925" t="s">
        <v>3</v>
      </c>
      <c r="F1925" s="2">
        <v>2255.2101801800004</v>
      </c>
      <c r="G1925" s="2">
        <v>6898.289962903531</v>
      </c>
      <c r="H1925" s="2">
        <v>294.89918795999847</v>
      </c>
      <c r="I1925">
        <v>27.529411764705884</v>
      </c>
    </row>
    <row r="1926" spans="1:9" x14ac:dyDescent="0.25">
      <c r="A1926" t="s">
        <v>2</v>
      </c>
      <c r="B1926" t="s">
        <v>18082</v>
      </c>
      <c r="C1926">
        <v>1</v>
      </c>
      <c r="D1926" t="s">
        <v>3</v>
      </c>
      <c r="E1926" t="s">
        <v>3</v>
      </c>
      <c r="F1926" s="2">
        <v>2460.1760900499999</v>
      </c>
      <c r="G1926" s="2">
        <v>7525.2445107411768</v>
      </c>
      <c r="H1926" s="2" t="s">
        <v>1013</v>
      </c>
      <c r="I1926">
        <v>15.294117647058824</v>
      </c>
    </row>
    <row r="1927" spans="1:9" x14ac:dyDescent="0.25">
      <c r="A1927" t="s">
        <v>2</v>
      </c>
      <c r="B1927" t="s">
        <v>18083</v>
      </c>
      <c r="C1927">
        <v>1</v>
      </c>
      <c r="D1927" t="s">
        <v>10</v>
      </c>
      <c r="E1927" t="s">
        <v>3</v>
      </c>
      <c r="F1927" s="2">
        <v>471.42006005999997</v>
      </c>
      <c r="G1927" s="2">
        <v>1441.9907719482353</v>
      </c>
      <c r="H1927" s="2">
        <v>276.30355990823551</v>
      </c>
      <c r="I1927">
        <v>9.1764705882352953</v>
      </c>
    </row>
    <row r="1928" spans="1:9" x14ac:dyDescent="0.25">
      <c r="A1928" t="s">
        <v>2</v>
      </c>
      <c r="B1928" t="s">
        <v>18084</v>
      </c>
      <c r="C1928">
        <v>1</v>
      </c>
      <c r="D1928" t="s">
        <v>3</v>
      </c>
      <c r="E1928" t="s">
        <v>10</v>
      </c>
      <c r="F1928" s="2">
        <v>577.31792000999997</v>
      </c>
      <c r="G1928" s="2">
        <v>1765.9136376776469</v>
      </c>
      <c r="H1928" s="2">
        <v>1300.3123059129414</v>
      </c>
      <c r="I1928">
        <v>3.0588235294117645</v>
      </c>
    </row>
    <row r="1929" spans="1:9" x14ac:dyDescent="0.25">
      <c r="A1929" t="s">
        <v>1</v>
      </c>
      <c r="B1929" t="s">
        <v>18085</v>
      </c>
      <c r="C1929">
        <v>1</v>
      </c>
      <c r="D1929" t="s">
        <v>10</v>
      </c>
      <c r="E1929" t="s">
        <v>3</v>
      </c>
      <c r="F1929" s="2">
        <v>1582.5200400399999</v>
      </c>
      <c r="G1929" s="2">
        <v>4840.6495342400003</v>
      </c>
      <c r="H1929" s="2">
        <v>827.30299287999981</v>
      </c>
      <c r="I1929">
        <v>6.117647058823529</v>
      </c>
    </row>
    <row r="1930" spans="1:9" x14ac:dyDescent="0.25">
      <c r="A1930" t="s">
        <v>2</v>
      </c>
      <c r="B1930" t="s">
        <v>18086</v>
      </c>
      <c r="C1930">
        <v>1</v>
      </c>
      <c r="D1930" t="s">
        <v>6</v>
      </c>
      <c r="E1930" t="s">
        <v>10</v>
      </c>
      <c r="F1930" s="2">
        <v>989.03006008</v>
      </c>
      <c r="G1930" s="2">
        <v>3025.2684190682353</v>
      </c>
      <c r="H1930" s="2">
        <v>38.29640928941177</v>
      </c>
      <c r="I1930">
        <v>6.117647058823529</v>
      </c>
    </row>
    <row r="1931" spans="1:9" x14ac:dyDescent="0.25">
      <c r="A1931" t="s">
        <v>2182</v>
      </c>
      <c r="B1931" t="s">
        <v>18087</v>
      </c>
      <c r="C1931">
        <v>1</v>
      </c>
      <c r="D1931" t="s">
        <v>7</v>
      </c>
      <c r="E1931" t="s">
        <v>3</v>
      </c>
      <c r="F1931" s="2">
        <v>133.93007011</v>
      </c>
      <c r="G1931" s="2">
        <v>409.66844974823528</v>
      </c>
      <c r="H1931" s="2">
        <v>128.47040440000004</v>
      </c>
      <c r="I1931">
        <v>3.0588235294117645</v>
      </c>
    </row>
    <row r="1932" spans="1:9" x14ac:dyDescent="0.25">
      <c r="A1932" t="s">
        <v>2182</v>
      </c>
      <c r="B1932" t="s">
        <v>18088</v>
      </c>
      <c r="C1932">
        <v>1</v>
      </c>
      <c r="D1932" t="s">
        <v>10</v>
      </c>
      <c r="E1932" t="s">
        <v>14</v>
      </c>
      <c r="F1932" s="2">
        <v>137.93002002</v>
      </c>
      <c r="G1932" s="2">
        <v>421.90359064941174</v>
      </c>
      <c r="H1932" s="2">
        <v>86.717738976470557</v>
      </c>
      <c r="I1932">
        <v>3.0588235294117645</v>
      </c>
    </row>
    <row r="1933" spans="1:9" x14ac:dyDescent="0.25">
      <c r="A1933" t="s">
        <v>2</v>
      </c>
      <c r="B1933" t="s">
        <v>18089</v>
      </c>
      <c r="C1933">
        <v>1</v>
      </c>
      <c r="D1933" t="s">
        <v>10</v>
      </c>
      <c r="E1933" t="s">
        <v>3</v>
      </c>
      <c r="F1933" s="2">
        <v>289.58002002000001</v>
      </c>
      <c r="G1933" s="2">
        <v>885.77417888470586</v>
      </c>
      <c r="H1933" s="2">
        <v>34.717616439999951</v>
      </c>
      <c r="I1933">
        <v>3.0588235294117645</v>
      </c>
    </row>
    <row r="1934" spans="1:9" x14ac:dyDescent="0.25">
      <c r="A1934" t="s">
        <v>1</v>
      </c>
      <c r="B1934" t="s">
        <v>18090</v>
      </c>
      <c r="C1934">
        <v>1</v>
      </c>
      <c r="D1934" t="s">
        <v>10</v>
      </c>
      <c r="E1934" t="s">
        <v>3</v>
      </c>
      <c r="F1934" s="2">
        <v>222.52002002</v>
      </c>
      <c r="G1934" s="2">
        <v>680.64947300235292</v>
      </c>
      <c r="H1934" s="2">
        <v>878.66418820470585</v>
      </c>
      <c r="I1934">
        <v>3.0588235294117645</v>
      </c>
    </row>
    <row r="1935" spans="1:9" x14ac:dyDescent="0.25">
      <c r="A1935" t="s">
        <v>1</v>
      </c>
      <c r="B1935" t="s">
        <v>18091</v>
      </c>
      <c r="C1935">
        <v>1</v>
      </c>
      <c r="D1935" t="s">
        <v>10</v>
      </c>
      <c r="E1935" t="s">
        <v>3</v>
      </c>
      <c r="F1935" s="2">
        <v>813.52002001999995</v>
      </c>
      <c r="G1935" s="2">
        <v>2488.4141788847055</v>
      </c>
      <c r="H1935" s="2">
        <v>726.01546585176447</v>
      </c>
      <c r="I1935">
        <v>3.0588235294117645</v>
      </c>
    </row>
    <row r="1936" spans="1:9" x14ac:dyDescent="0.25">
      <c r="A1936" t="s">
        <v>2182</v>
      </c>
      <c r="B1936" t="s">
        <v>18092</v>
      </c>
      <c r="C1936">
        <v>1</v>
      </c>
      <c r="D1936" t="s">
        <v>10</v>
      </c>
      <c r="E1936" t="s">
        <v>3</v>
      </c>
      <c r="F1936" s="2">
        <v>575.51002001999996</v>
      </c>
      <c r="G1936" s="2">
        <v>1760.3835906494116</v>
      </c>
      <c r="H1936" s="2">
        <v>174.40133173411752</v>
      </c>
      <c r="I1936">
        <v>3.0588235294117645</v>
      </c>
    </row>
    <row r="1937" spans="1:9" x14ac:dyDescent="0.25">
      <c r="A1937" t="s">
        <v>2182</v>
      </c>
      <c r="B1937" t="s">
        <v>18093</v>
      </c>
      <c r="C1937">
        <v>1</v>
      </c>
      <c r="D1937" t="s">
        <v>4</v>
      </c>
      <c r="E1937" t="s">
        <v>3</v>
      </c>
      <c r="F1937" s="2">
        <v>369.23004005000001</v>
      </c>
      <c r="G1937" s="2">
        <v>1129.4095342705882</v>
      </c>
      <c r="H1937" s="2">
        <v>916.82087046588231</v>
      </c>
      <c r="I1937">
        <v>3.0588235294117645</v>
      </c>
    </row>
    <row r="1938" spans="1:9" x14ac:dyDescent="0.25">
      <c r="A1938" t="s">
        <v>2175</v>
      </c>
      <c r="B1938" t="s">
        <v>18094</v>
      </c>
      <c r="C1938">
        <v>1</v>
      </c>
      <c r="D1938" t="s">
        <v>3</v>
      </c>
      <c r="E1938" t="s">
        <v>10</v>
      </c>
      <c r="F1938" s="2">
        <v>411.43691001000002</v>
      </c>
      <c r="G1938" s="2">
        <v>1258.512901207059</v>
      </c>
      <c r="H1938" s="2">
        <v>263.34363061882362</v>
      </c>
      <c r="I1938">
        <v>3.0588235294117645</v>
      </c>
    </row>
    <row r="1939" spans="1:9" x14ac:dyDescent="0.25">
      <c r="A1939" t="s">
        <v>2</v>
      </c>
      <c r="B1939" t="s">
        <v>18095</v>
      </c>
      <c r="C1939">
        <v>1</v>
      </c>
      <c r="D1939" t="s">
        <v>3</v>
      </c>
      <c r="E1939" t="s">
        <v>10</v>
      </c>
      <c r="F1939" s="2">
        <v>407.38090000999995</v>
      </c>
      <c r="G1939" s="2">
        <v>1246.1062823835291</v>
      </c>
      <c r="H1939" s="2">
        <v>506.6914259129411</v>
      </c>
      <c r="I1939">
        <v>3.0588235294117645</v>
      </c>
    </row>
    <row r="1940" spans="1:9" x14ac:dyDescent="0.25">
      <c r="A1940" t="s">
        <v>2168</v>
      </c>
      <c r="B1940" t="s">
        <v>18096</v>
      </c>
      <c r="C1940">
        <v>1</v>
      </c>
      <c r="D1940" t="s">
        <v>14</v>
      </c>
      <c r="E1940" t="s">
        <v>6</v>
      </c>
      <c r="F1940" s="2">
        <v>123.72005007</v>
      </c>
      <c r="G1940" s="2">
        <v>378.43780021411766</v>
      </c>
      <c r="H1940" s="2">
        <v>31.230526967058886</v>
      </c>
      <c r="I1940">
        <v>3.0588235294117645</v>
      </c>
    </row>
    <row r="1941" spans="1:9" x14ac:dyDescent="0.25">
      <c r="A1941" t="s">
        <v>2168</v>
      </c>
      <c r="B1941" t="s">
        <v>18097</v>
      </c>
      <c r="C1941">
        <v>1</v>
      </c>
      <c r="D1941" t="s">
        <v>3</v>
      </c>
      <c r="E1941" t="s">
        <v>10</v>
      </c>
      <c r="F1941" s="2">
        <v>175.93001001000002</v>
      </c>
      <c r="G1941" s="2">
        <v>538.1388541482354</v>
      </c>
      <c r="H1941" s="2">
        <v>299.03061885411768</v>
      </c>
      <c r="I1941">
        <v>3.0588235294117645</v>
      </c>
    </row>
    <row r="1942" spans="1:9" x14ac:dyDescent="0.25">
      <c r="A1942" t="s">
        <v>2168</v>
      </c>
      <c r="B1942" t="s">
        <v>18098</v>
      </c>
      <c r="C1942">
        <v>1</v>
      </c>
      <c r="D1942" t="s">
        <v>3</v>
      </c>
      <c r="E1942" t="s">
        <v>10</v>
      </c>
      <c r="F1942" s="2">
        <v>175.93001001000002</v>
      </c>
      <c r="G1942" s="2">
        <v>538.1388541482354</v>
      </c>
      <c r="H1942" s="2">
        <v>132.3247365011764</v>
      </c>
      <c r="I1942">
        <v>3.0588235294117645</v>
      </c>
    </row>
    <row r="1943" spans="1:9" x14ac:dyDescent="0.25">
      <c r="A1943" t="s">
        <v>2</v>
      </c>
      <c r="B1943" t="s">
        <v>18099</v>
      </c>
      <c r="C1943">
        <v>1</v>
      </c>
      <c r="D1943" t="s">
        <v>3</v>
      </c>
      <c r="E1943" t="s">
        <v>10</v>
      </c>
      <c r="F1943" s="2">
        <v>1053.19363002</v>
      </c>
      <c r="G1943" s="2">
        <v>3221.5334565317648</v>
      </c>
      <c r="H1943" s="2">
        <v>6176.7937247670579</v>
      </c>
      <c r="I1943">
        <v>6.117647058823529</v>
      </c>
    </row>
    <row r="1944" spans="1:9" x14ac:dyDescent="0.25">
      <c r="A1944" t="s">
        <v>15009</v>
      </c>
      <c r="B1944" t="s">
        <v>18100</v>
      </c>
      <c r="C1944">
        <v>1</v>
      </c>
      <c r="D1944" t="s">
        <v>3</v>
      </c>
      <c r="E1944" t="s">
        <v>10</v>
      </c>
      <c r="F1944" s="2">
        <v>1255.5901202</v>
      </c>
      <c r="G1944" s="2">
        <v>3840.6286029647063</v>
      </c>
      <c r="H1944" s="2">
        <v>195.91740186352951</v>
      </c>
      <c r="I1944">
        <v>6.117647058823529</v>
      </c>
    </row>
    <row r="1945" spans="1:9" x14ac:dyDescent="0.25">
      <c r="A1945" t="s">
        <v>2168</v>
      </c>
      <c r="B1945" t="s">
        <v>18101</v>
      </c>
      <c r="C1945">
        <v>1</v>
      </c>
      <c r="D1945" t="s">
        <v>3</v>
      </c>
      <c r="E1945" t="s">
        <v>10</v>
      </c>
      <c r="F1945" s="2">
        <v>189.08809001</v>
      </c>
      <c r="G1945" s="2">
        <v>578.38709885411765</v>
      </c>
      <c r="H1945" s="2">
        <v>190.69296238352942</v>
      </c>
      <c r="I1945">
        <v>3.0588235294117645</v>
      </c>
    </row>
    <row r="1946" spans="1:9" x14ac:dyDescent="0.25">
      <c r="A1946" t="s">
        <v>2168</v>
      </c>
      <c r="B1946" t="s">
        <v>18102</v>
      </c>
      <c r="C1946">
        <v>1</v>
      </c>
      <c r="D1946" t="s">
        <v>3</v>
      </c>
      <c r="E1946" t="s">
        <v>10</v>
      </c>
      <c r="F1946" s="2">
        <v>190.10891001000002</v>
      </c>
      <c r="G1946" s="2">
        <v>581.50960708941182</v>
      </c>
      <c r="H1946" s="2">
        <v>358.22221885411778</v>
      </c>
      <c r="I1946">
        <v>3.0588235294117645</v>
      </c>
    </row>
    <row r="1947" spans="1:9" x14ac:dyDescent="0.25">
      <c r="A1947" t="s">
        <v>15009</v>
      </c>
      <c r="B1947" t="s">
        <v>18103</v>
      </c>
      <c r="C1947">
        <v>1</v>
      </c>
      <c r="D1947" t="s">
        <v>3</v>
      </c>
      <c r="E1947" t="s">
        <v>10</v>
      </c>
      <c r="F1947" s="2">
        <v>538.77674001000003</v>
      </c>
      <c r="G1947" s="2">
        <v>1648.0229694423531</v>
      </c>
      <c r="H1947" s="2">
        <v>703.05003297176461</v>
      </c>
      <c r="I1947">
        <v>3.0588235294117645</v>
      </c>
    </row>
    <row r="1948" spans="1:9" x14ac:dyDescent="0.25">
      <c r="A1948" t="s">
        <v>1</v>
      </c>
      <c r="B1948" t="s">
        <v>18104</v>
      </c>
      <c r="C1948">
        <v>1</v>
      </c>
      <c r="D1948" t="s">
        <v>10</v>
      </c>
      <c r="E1948" t="s">
        <v>3</v>
      </c>
      <c r="F1948" s="2">
        <v>1192.3500200199999</v>
      </c>
      <c r="G1948" s="2">
        <v>3647.1882965317645</v>
      </c>
      <c r="H1948" s="2">
        <v>486.35168702823529</v>
      </c>
      <c r="I1948">
        <v>3.0588235294117645</v>
      </c>
    </row>
    <row r="1949" spans="1:9" x14ac:dyDescent="0.25">
      <c r="A1949" t="s">
        <v>2</v>
      </c>
      <c r="B1949" t="s">
        <v>18105</v>
      </c>
      <c r="C1949">
        <v>1</v>
      </c>
      <c r="D1949" t="s">
        <v>3</v>
      </c>
      <c r="E1949" t="s">
        <v>10</v>
      </c>
      <c r="F1949" s="2">
        <v>175.93001001000002</v>
      </c>
      <c r="G1949" s="2">
        <v>538.1388541482354</v>
      </c>
      <c r="H1949" s="2">
        <v>85.21885414823528</v>
      </c>
      <c r="I1949">
        <v>3.0588235294117645</v>
      </c>
    </row>
    <row r="1950" spans="1:9" x14ac:dyDescent="0.25">
      <c r="A1950" t="s">
        <v>2168</v>
      </c>
      <c r="B1950" t="s">
        <v>18106</v>
      </c>
      <c r="C1950">
        <v>1</v>
      </c>
      <c r="D1950" t="s">
        <v>6</v>
      </c>
      <c r="E1950" t="s">
        <v>14</v>
      </c>
      <c r="F1950" s="2">
        <v>119.18003004000001</v>
      </c>
      <c r="G1950" s="2">
        <v>364.55068012235296</v>
      </c>
      <c r="H1950" s="2">
        <v>13.887120091764686</v>
      </c>
      <c r="I1950">
        <v>3.0588235294117645</v>
      </c>
    </row>
    <row r="1951" spans="1:9" x14ac:dyDescent="0.25">
      <c r="A1951" t="s">
        <v>2177</v>
      </c>
      <c r="B1951" t="s">
        <v>18107</v>
      </c>
      <c r="C1951">
        <v>1</v>
      </c>
      <c r="D1951" t="s">
        <v>7</v>
      </c>
      <c r="E1951" t="s">
        <v>3</v>
      </c>
      <c r="F1951" s="2">
        <v>177.31007011</v>
      </c>
      <c r="G1951" s="2">
        <v>542.36021445411757</v>
      </c>
      <c r="H1951" s="2">
        <v>102.83746322352947</v>
      </c>
      <c r="I1951">
        <v>3.0588235294117645</v>
      </c>
    </row>
    <row r="1952" spans="1:9" x14ac:dyDescent="0.25">
      <c r="A1952" t="s">
        <v>2179</v>
      </c>
      <c r="B1952" t="s">
        <v>18108</v>
      </c>
      <c r="C1952">
        <v>1</v>
      </c>
      <c r="D1952" t="s">
        <v>3</v>
      </c>
      <c r="E1952" t="s">
        <v>10</v>
      </c>
      <c r="F1952" s="2">
        <v>235.46587001</v>
      </c>
      <c r="G1952" s="2">
        <v>720.24854356000003</v>
      </c>
      <c r="H1952" s="2">
        <v>208.56328238352941</v>
      </c>
      <c r="I1952">
        <v>3.0588235294117645</v>
      </c>
    </row>
    <row r="1953" spans="1:9" x14ac:dyDescent="0.25">
      <c r="A1953" t="s">
        <v>2175</v>
      </c>
      <c r="B1953" t="s">
        <v>18109</v>
      </c>
      <c r="C1953">
        <v>1</v>
      </c>
      <c r="D1953" t="s">
        <v>10</v>
      </c>
      <c r="E1953" t="s">
        <v>4</v>
      </c>
      <c r="F1953" s="2">
        <v>186.73002002000001</v>
      </c>
      <c r="G1953" s="2">
        <v>571.17417888470595</v>
      </c>
      <c r="H1953" s="2">
        <v>135.2918259741177</v>
      </c>
      <c r="I1953">
        <v>3.0588235294117645</v>
      </c>
    </row>
    <row r="1954" spans="1:9" x14ac:dyDescent="0.25">
      <c r="A1954" t="s">
        <v>2</v>
      </c>
      <c r="B1954" t="s">
        <v>18110</v>
      </c>
      <c r="C1954">
        <v>1</v>
      </c>
      <c r="D1954" t="s">
        <v>3</v>
      </c>
      <c r="E1954" t="s">
        <v>10</v>
      </c>
      <c r="F1954" s="2">
        <v>1335.72189002</v>
      </c>
      <c r="G1954" s="2">
        <v>4085.7375459435298</v>
      </c>
      <c r="H1954" s="2">
        <v>1299.1684588847049</v>
      </c>
      <c r="I1954">
        <v>6.117647058823529</v>
      </c>
    </row>
    <row r="1955" spans="1:9" x14ac:dyDescent="0.25">
      <c r="A1955" t="s">
        <v>2168</v>
      </c>
      <c r="B1955" t="s">
        <v>18111</v>
      </c>
      <c r="C1955">
        <v>1</v>
      </c>
      <c r="D1955" t="s">
        <v>10</v>
      </c>
      <c r="E1955" t="s">
        <v>3</v>
      </c>
      <c r="F1955" s="2">
        <v>556.85002001999999</v>
      </c>
      <c r="G1955" s="2">
        <v>1703.3059435905882</v>
      </c>
      <c r="H1955" s="2">
        <v>225.45918349882348</v>
      </c>
      <c r="I1955">
        <v>3.0588235294117645</v>
      </c>
    </row>
    <row r="1956" spans="1:9" x14ac:dyDescent="0.25">
      <c r="A1956" t="s">
        <v>2176</v>
      </c>
      <c r="B1956" t="s">
        <v>18112</v>
      </c>
      <c r="C1956">
        <v>1</v>
      </c>
      <c r="D1956" t="s">
        <v>10</v>
      </c>
      <c r="E1956" t="s">
        <v>3</v>
      </c>
      <c r="F1956" s="2">
        <v>3192.42004004</v>
      </c>
      <c r="G1956" s="2">
        <v>9765.0495342400009</v>
      </c>
      <c r="H1956" s="2">
        <v>171.99718817411744</v>
      </c>
      <c r="I1956">
        <v>6.117647058823529</v>
      </c>
    </row>
    <row r="1957" spans="1:9" x14ac:dyDescent="0.25">
      <c r="A1957" t="s">
        <v>2182</v>
      </c>
      <c r="B1957" t="s">
        <v>18113</v>
      </c>
      <c r="C1957">
        <v>1</v>
      </c>
      <c r="D1957" t="s">
        <v>4</v>
      </c>
      <c r="E1957" t="s">
        <v>3</v>
      </c>
      <c r="F1957" s="2">
        <v>392.18004004999995</v>
      </c>
      <c r="G1957" s="2">
        <v>1199.609534270588</v>
      </c>
      <c r="H1957" s="2">
        <v>246.40126576000026</v>
      </c>
      <c r="I1957">
        <v>3.0588235294117645</v>
      </c>
    </row>
    <row r="1958" spans="1:9" x14ac:dyDescent="0.25">
      <c r="A1958" t="s">
        <v>2175</v>
      </c>
      <c r="B1958" t="s">
        <v>18114</v>
      </c>
      <c r="C1958">
        <v>1</v>
      </c>
      <c r="D1958" t="s">
        <v>3</v>
      </c>
      <c r="E1958" t="s">
        <v>4</v>
      </c>
      <c r="F1958" s="2">
        <v>1876.9002100099999</v>
      </c>
      <c r="G1958" s="2">
        <v>5741.1065247364695</v>
      </c>
      <c r="H1958" s="2">
        <v>247.12183306352861</v>
      </c>
      <c r="I1958">
        <v>3.0588235294117645</v>
      </c>
    </row>
    <row r="1959" spans="1:9" x14ac:dyDescent="0.25">
      <c r="A1959" t="s">
        <v>2182</v>
      </c>
      <c r="B1959" t="s">
        <v>18115</v>
      </c>
      <c r="C1959">
        <v>1</v>
      </c>
      <c r="D1959" t="s">
        <v>3</v>
      </c>
      <c r="E1959" t="s">
        <v>10</v>
      </c>
      <c r="F1959" s="2">
        <v>2205.6713900100003</v>
      </c>
      <c r="G1959" s="2">
        <v>6746.7595459129425</v>
      </c>
      <c r="H1959" s="2">
        <v>1310.6405153247044</v>
      </c>
      <c r="I1959">
        <v>3.0588235294117645</v>
      </c>
    </row>
    <row r="1960" spans="1:9" x14ac:dyDescent="0.25">
      <c r="A1960" t="s">
        <v>2175</v>
      </c>
      <c r="B1960" t="s">
        <v>18116</v>
      </c>
      <c r="C1960">
        <v>1</v>
      </c>
      <c r="D1960" t="s">
        <v>3</v>
      </c>
      <c r="E1960" t="s">
        <v>4</v>
      </c>
      <c r="F1960" s="2">
        <v>2153.4643200199998</v>
      </c>
      <c r="G1960" s="2">
        <v>6587.0673318258814</v>
      </c>
      <c r="H1960" s="2">
        <v>2336.8976190682342</v>
      </c>
      <c r="I1960">
        <v>6.117647058823529</v>
      </c>
    </row>
    <row r="1961" spans="1:9" x14ac:dyDescent="0.25">
      <c r="A1961" t="s">
        <v>1</v>
      </c>
      <c r="B1961" t="s">
        <v>18117</v>
      </c>
      <c r="C1961">
        <v>1</v>
      </c>
      <c r="D1961" t="s">
        <v>6</v>
      </c>
      <c r="E1961" t="s">
        <v>3</v>
      </c>
      <c r="F1961" s="2">
        <v>406.22006008000005</v>
      </c>
      <c r="G1961" s="2">
        <v>1242.5554778917649</v>
      </c>
      <c r="H1961" s="2">
        <v>27.680884522352709</v>
      </c>
      <c r="I1961">
        <v>6.117647058823529</v>
      </c>
    </row>
    <row r="1962" spans="1:9" x14ac:dyDescent="0.25">
      <c r="A1962" t="s">
        <v>2</v>
      </c>
      <c r="B1962" t="s">
        <v>18118</v>
      </c>
      <c r="C1962">
        <v>1</v>
      </c>
      <c r="D1962" t="s">
        <v>3</v>
      </c>
      <c r="E1962" t="s">
        <v>10</v>
      </c>
      <c r="F1962" s="2">
        <v>376.89353001000001</v>
      </c>
      <c r="G1962" s="2">
        <v>1152.8507976776473</v>
      </c>
      <c r="H1962" s="2">
        <v>381.60808708941192</v>
      </c>
      <c r="I1962">
        <v>3.0588235294117645</v>
      </c>
    </row>
    <row r="1963" spans="1:9" x14ac:dyDescent="0.25">
      <c r="A1963" t="s">
        <v>2</v>
      </c>
      <c r="B1963" t="s">
        <v>18119</v>
      </c>
      <c r="C1963">
        <v>1</v>
      </c>
      <c r="D1963" t="s">
        <v>10</v>
      </c>
      <c r="E1963" t="s">
        <v>3</v>
      </c>
      <c r="F1963" s="2">
        <v>1407.93002002</v>
      </c>
      <c r="G1963" s="2">
        <v>4306.6094730023533</v>
      </c>
      <c r="H1963" s="2">
        <v>805.24061643999937</v>
      </c>
      <c r="I1963">
        <v>3.0588235294117645</v>
      </c>
    </row>
    <row r="1964" spans="1:9" x14ac:dyDescent="0.25">
      <c r="A1964" t="s">
        <v>2175</v>
      </c>
      <c r="B1964" t="s">
        <v>18120</v>
      </c>
      <c r="C1964">
        <v>1</v>
      </c>
      <c r="D1964" t="s">
        <v>3</v>
      </c>
      <c r="E1964" t="s">
        <v>10</v>
      </c>
      <c r="F1964" s="2">
        <v>666.98284001000002</v>
      </c>
      <c r="G1964" s="2">
        <v>2040.1828047364706</v>
      </c>
      <c r="H1964" s="2">
        <v>577.03843297176456</v>
      </c>
      <c r="I1964">
        <v>3.0588235294117645</v>
      </c>
    </row>
    <row r="1965" spans="1:9" x14ac:dyDescent="0.25">
      <c r="A1965" t="s">
        <v>2168</v>
      </c>
      <c r="B1965" t="s">
        <v>18121</v>
      </c>
      <c r="C1965">
        <v>1</v>
      </c>
      <c r="D1965" t="s">
        <v>3</v>
      </c>
      <c r="E1965" t="s">
        <v>10</v>
      </c>
      <c r="F1965" s="2">
        <v>347.75753001999999</v>
      </c>
      <c r="G1965" s="2">
        <v>1063.728915355294</v>
      </c>
      <c r="H1965" s="2">
        <v>41.424148296470612</v>
      </c>
      <c r="I1965">
        <v>6.117647058823529</v>
      </c>
    </row>
    <row r="1966" spans="1:9" x14ac:dyDescent="0.25">
      <c r="A1966" t="s">
        <v>2</v>
      </c>
      <c r="B1966" t="s">
        <v>18122</v>
      </c>
      <c r="C1966">
        <v>1</v>
      </c>
      <c r="D1966" t="s">
        <v>3</v>
      </c>
      <c r="E1966" t="s">
        <v>10</v>
      </c>
      <c r="F1966" s="2">
        <v>252.08715001000002</v>
      </c>
      <c r="G1966" s="2">
        <v>771.09010591294123</v>
      </c>
      <c r="H1966" s="2">
        <v>442.58995532470584</v>
      </c>
      <c r="I1966">
        <v>3.0588235294117645</v>
      </c>
    </row>
    <row r="1967" spans="1:9" x14ac:dyDescent="0.25">
      <c r="A1967" t="s">
        <v>2</v>
      </c>
      <c r="B1967" t="s">
        <v>18123</v>
      </c>
      <c r="C1967">
        <v>1</v>
      </c>
      <c r="D1967" t="s">
        <v>3</v>
      </c>
      <c r="E1967" t="s">
        <v>10</v>
      </c>
      <c r="F1967" s="2">
        <v>224.35411001</v>
      </c>
      <c r="G1967" s="2">
        <v>686.25963061882351</v>
      </c>
      <c r="H1967" s="2">
        <v>230.04160708941185</v>
      </c>
      <c r="I1967">
        <v>3.0588235294117645</v>
      </c>
    </row>
    <row r="1968" spans="1:9" x14ac:dyDescent="0.25">
      <c r="A1968" t="s">
        <v>2</v>
      </c>
      <c r="B1968" t="s">
        <v>18124</v>
      </c>
      <c r="C1968">
        <v>1</v>
      </c>
      <c r="D1968" t="s">
        <v>10</v>
      </c>
      <c r="E1968" t="s">
        <v>3</v>
      </c>
      <c r="F1968" s="2">
        <v>244.08002002000001</v>
      </c>
      <c r="G1968" s="2">
        <v>746.59770829647061</v>
      </c>
      <c r="H1968" s="2">
        <v>76.993922322352716</v>
      </c>
      <c r="I1968">
        <v>3.0588235294117645</v>
      </c>
    </row>
    <row r="1969" spans="1:9" x14ac:dyDescent="0.25">
      <c r="A1969" t="s">
        <v>2</v>
      </c>
      <c r="B1969" t="s">
        <v>18125</v>
      </c>
      <c r="C1969">
        <v>1</v>
      </c>
      <c r="D1969" t="s">
        <v>3</v>
      </c>
      <c r="E1969" t="s">
        <v>10</v>
      </c>
      <c r="F1969" s="2">
        <v>488.40839001000001</v>
      </c>
      <c r="G1969" s="2">
        <v>1493.9550753247058</v>
      </c>
      <c r="H1969" s="2">
        <v>254.95792708941161</v>
      </c>
      <c r="I1969">
        <v>3.0588235294117645</v>
      </c>
    </row>
    <row r="1970" spans="1:9" x14ac:dyDescent="0.25">
      <c r="A1970" t="s">
        <v>2</v>
      </c>
      <c r="B1970" t="s">
        <v>18126</v>
      </c>
      <c r="C1970">
        <v>1</v>
      </c>
      <c r="D1970" t="s">
        <v>10</v>
      </c>
      <c r="E1970" t="s">
        <v>3</v>
      </c>
      <c r="F1970" s="2">
        <v>335.52002002</v>
      </c>
      <c r="G1970" s="2">
        <v>1026.2965318258823</v>
      </c>
      <c r="H1970" s="2">
        <v>233.65111055764706</v>
      </c>
      <c r="I1970">
        <v>3.0588235294117645</v>
      </c>
    </row>
    <row r="1971" spans="1:9" x14ac:dyDescent="0.25">
      <c r="A1971" t="s">
        <v>15009</v>
      </c>
      <c r="B1971" t="s">
        <v>18127</v>
      </c>
      <c r="C1971">
        <v>1</v>
      </c>
      <c r="D1971" t="s">
        <v>3</v>
      </c>
      <c r="E1971" t="s">
        <v>6</v>
      </c>
      <c r="F1971" s="2">
        <v>295.60006010000006</v>
      </c>
      <c r="G1971" s="2">
        <v>904.18841912941195</v>
      </c>
      <c r="H1971" s="2">
        <v>29.548143345881993</v>
      </c>
      <c r="I1971">
        <v>3.0588235294117645</v>
      </c>
    </row>
    <row r="1972" spans="1:9" x14ac:dyDescent="0.25">
      <c r="A1972" t="s">
        <v>2</v>
      </c>
      <c r="B1972" t="s">
        <v>18128</v>
      </c>
      <c r="C1972">
        <v>1</v>
      </c>
      <c r="D1972" t="s">
        <v>3</v>
      </c>
      <c r="E1972" t="s">
        <v>10</v>
      </c>
      <c r="F1972" s="2">
        <v>3520.0916800199998</v>
      </c>
      <c r="G1972" s="2">
        <v>10767.339256531764</v>
      </c>
      <c r="H1972" s="2">
        <v>3117.6091012376473</v>
      </c>
      <c r="I1972">
        <v>6.117647058823529</v>
      </c>
    </row>
    <row r="1973" spans="1:9" x14ac:dyDescent="0.25">
      <c r="A1973" t="s">
        <v>2</v>
      </c>
      <c r="B1973" t="s">
        <v>18129</v>
      </c>
      <c r="C1973">
        <v>1</v>
      </c>
      <c r="D1973" t="s">
        <v>10</v>
      </c>
      <c r="E1973" t="s">
        <v>3</v>
      </c>
      <c r="F1973" s="2">
        <v>316.02004004000003</v>
      </c>
      <c r="G1973" s="2">
        <v>966.64953424000009</v>
      </c>
      <c r="H1973" s="2">
        <v>127.67523287999995</v>
      </c>
      <c r="I1973">
        <v>6.117647058823529</v>
      </c>
    </row>
    <row r="1974" spans="1:9" x14ac:dyDescent="0.25">
      <c r="A1974" t="s">
        <v>2175</v>
      </c>
      <c r="B1974" t="s">
        <v>18130</v>
      </c>
      <c r="C1974">
        <v>1</v>
      </c>
      <c r="D1974" t="s">
        <v>10</v>
      </c>
      <c r="E1974" t="s">
        <v>3</v>
      </c>
      <c r="F1974" s="2">
        <v>723.85004004000007</v>
      </c>
      <c r="G1974" s="2">
        <v>2214.1295342400003</v>
      </c>
      <c r="H1974" s="2">
        <v>108.33866582117605</v>
      </c>
      <c r="I1974">
        <v>6.117647058823529</v>
      </c>
    </row>
    <row r="1975" spans="1:9" x14ac:dyDescent="0.25">
      <c r="A1975" t="s">
        <v>2</v>
      </c>
      <c r="B1975" t="s">
        <v>18131</v>
      </c>
      <c r="C1975">
        <v>1</v>
      </c>
      <c r="D1975" t="s">
        <v>3</v>
      </c>
      <c r="E1975" t="s">
        <v>10</v>
      </c>
      <c r="F1975" s="2">
        <v>342.73562000999999</v>
      </c>
      <c r="G1975" s="2">
        <v>1048.3677788541177</v>
      </c>
      <c r="H1975" s="2">
        <v>375.42287061882371</v>
      </c>
      <c r="I1975">
        <v>3.0588235294117645</v>
      </c>
    </row>
    <row r="1976" spans="1:9" x14ac:dyDescent="0.25">
      <c r="A1976" t="s">
        <v>2182</v>
      </c>
      <c r="B1976" t="s">
        <v>18132</v>
      </c>
      <c r="C1976">
        <v>1</v>
      </c>
      <c r="D1976" t="s">
        <v>10</v>
      </c>
      <c r="E1976" t="s">
        <v>4</v>
      </c>
      <c r="F1976" s="2">
        <v>192.11002001999998</v>
      </c>
      <c r="G1976" s="2">
        <v>587.63064947294106</v>
      </c>
      <c r="H1976" s="2">
        <v>418.99770832705877</v>
      </c>
      <c r="I1976">
        <v>3.0588235294117645</v>
      </c>
    </row>
    <row r="1977" spans="1:9" x14ac:dyDescent="0.25">
      <c r="A1977" t="s">
        <v>2</v>
      </c>
      <c r="B1977" t="s">
        <v>18133</v>
      </c>
      <c r="C1977">
        <v>1</v>
      </c>
      <c r="D1977" t="s">
        <v>10</v>
      </c>
      <c r="E1977" t="s">
        <v>3</v>
      </c>
      <c r="F1977" s="2">
        <v>296.38004003999998</v>
      </c>
      <c r="G1977" s="2">
        <v>906.57424012235288</v>
      </c>
      <c r="H1977" s="2">
        <v>169.7034681741178</v>
      </c>
      <c r="I1977">
        <v>6.117647058823529</v>
      </c>
    </row>
    <row r="1978" spans="1:9" x14ac:dyDescent="0.25">
      <c r="A1978" t="s">
        <v>2176</v>
      </c>
      <c r="B1978" t="s">
        <v>18134</v>
      </c>
      <c r="C1978">
        <v>1</v>
      </c>
      <c r="D1978" t="s">
        <v>4</v>
      </c>
      <c r="E1978" t="s">
        <v>3</v>
      </c>
      <c r="F1978" s="2">
        <v>192.95004005000001</v>
      </c>
      <c r="G1978" s="2">
        <v>590.20012250588229</v>
      </c>
      <c r="H1978" s="2">
        <v>17.374025759999981</v>
      </c>
      <c r="I1978">
        <v>3.0588235294117645</v>
      </c>
    </row>
    <row r="1979" spans="1:9" x14ac:dyDescent="0.25">
      <c r="A1979" t="s">
        <v>2176</v>
      </c>
      <c r="B1979" t="s">
        <v>18135</v>
      </c>
      <c r="C1979">
        <v>1</v>
      </c>
      <c r="D1979" t="s">
        <v>3</v>
      </c>
      <c r="E1979" t="s">
        <v>7</v>
      </c>
      <c r="F1979" s="2">
        <v>176.71644001000001</v>
      </c>
      <c r="G1979" s="2">
        <v>540.5444047364706</v>
      </c>
      <c r="H1979" s="2">
        <v>215.29110383529411</v>
      </c>
      <c r="I1979">
        <v>3.0588235294117645</v>
      </c>
    </row>
    <row r="1980" spans="1:9" x14ac:dyDescent="0.25">
      <c r="A1980" t="s">
        <v>1</v>
      </c>
      <c r="B1980" t="s">
        <v>18136</v>
      </c>
      <c r="C1980">
        <v>1</v>
      </c>
      <c r="D1980" t="s">
        <v>10</v>
      </c>
      <c r="E1980" t="s">
        <v>3</v>
      </c>
      <c r="F1980" s="2">
        <v>455.18002002000003</v>
      </c>
      <c r="G1980" s="2">
        <v>1392.3153553552941</v>
      </c>
      <c r="H1980" s="2">
        <v>32.984548204705696</v>
      </c>
      <c r="I1980">
        <v>3.0588235294117645</v>
      </c>
    </row>
    <row r="1981" spans="1:9" x14ac:dyDescent="0.25">
      <c r="A1981" t="s">
        <v>2</v>
      </c>
      <c r="B1981" t="s">
        <v>18137</v>
      </c>
      <c r="C1981">
        <v>1</v>
      </c>
      <c r="D1981" t="s">
        <v>6</v>
      </c>
      <c r="E1981" t="s">
        <v>10</v>
      </c>
      <c r="F1981" s="2">
        <v>647.43006007999986</v>
      </c>
      <c r="G1981" s="2">
        <v>1980.3743014211761</v>
      </c>
      <c r="H1981" s="2">
        <v>68.976409289412388</v>
      </c>
      <c r="I1981">
        <v>6.117647058823529</v>
      </c>
    </row>
    <row r="1982" spans="1:9" x14ac:dyDescent="0.25">
      <c r="A1982" t="s">
        <v>2175</v>
      </c>
      <c r="B1982" t="s">
        <v>18138</v>
      </c>
      <c r="C1982">
        <v>1</v>
      </c>
      <c r="D1982" t="s">
        <v>10</v>
      </c>
      <c r="E1982" t="s">
        <v>3</v>
      </c>
      <c r="F1982" s="2">
        <v>288.65002002</v>
      </c>
      <c r="G1982" s="2">
        <v>882.92947300235289</v>
      </c>
      <c r="H1982" s="2">
        <v>75.010672910588184</v>
      </c>
      <c r="I1982">
        <v>3.0588235294117645</v>
      </c>
    </row>
    <row r="1983" spans="1:9" x14ac:dyDescent="0.25">
      <c r="A1983" t="s">
        <v>2</v>
      </c>
      <c r="B1983" t="s">
        <v>18139</v>
      </c>
      <c r="C1983">
        <v>1</v>
      </c>
      <c r="D1983" t="s">
        <v>3</v>
      </c>
      <c r="E1983" t="s">
        <v>10</v>
      </c>
      <c r="F1983" s="2">
        <v>264.38517000999997</v>
      </c>
      <c r="G1983" s="2">
        <v>808.70757885411751</v>
      </c>
      <c r="H1983" s="2">
        <v>328.80777650117665</v>
      </c>
      <c r="I1983">
        <v>3.0588235294117645</v>
      </c>
    </row>
    <row r="1984" spans="1:9" x14ac:dyDescent="0.25">
      <c r="A1984" t="s">
        <v>2182</v>
      </c>
      <c r="B1984" t="s">
        <v>18140</v>
      </c>
      <c r="C1984">
        <v>1</v>
      </c>
      <c r="D1984" t="s">
        <v>10</v>
      </c>
      <c r="E1984" t="s">
        <v>3</v>
      </c>
      <c r="F1984" s="2">
        <v>491.98002002000004</v>
      </c>
      <c r="G1984" s="2">
        <v>1504.8800612376472</v>
      </c>
      <c r="H1984" s="2">
        <v>994.0737834988231</v>
      </c>
      <c r="I1984">
        <v>3.0588235294117645</v>
      </c>
    </row>
    <row r="1985" spans="1:9" x14ac:dyDescent="0.25">
      <c r="A1985" t="s">
        <v>2</v>
      </c>
      <c r="B1985" t="s">
        <v>18141</v>
      </c>
      <c r="C1985">
        <v>1</v>
      </c>
      <c r="D1985" t="s">
        <v>3</v>
      </c>
      <c r="E1985" t="s">
        <v>10</v>
      </c>
      <c r="F1985" s="2">
        <v>436.41019000999995</v>
      </c>
      <c r="G1985" s="2">
        <v>1334.9017576776469</v>
      </c>
      <c r="H1985" s="2">
        <v>272.63242120705877</v>
      </c>
      <c r="I1985">
        <v>3.0588235294117645</v>
      </c>
    </row>
    <row r="1986" spans="1:9" x14ac:dyDescent="0.25">
      <c r="A1986" t="s">
        <v>2178</v>
      </c>
      <c r="B1986" t="s">
        <v>18142</v>
      </c>
      <c r="C1986">
        <v>1</v>
      </c>
      <c r="D1986" t="s">
        <v>6</v>
      </c>
      <c r="E1986" t="s">
        <v>9</v>
      </c>
      <c r="F1986" s="2">
        <v>133.93003004000002</v>
      </c>
      <c r="G1986" s="2">
        <v>409.66832718117649</v>
      </c>
      <c r="H1986" s="2">
        <v>20.830680183529335</v>
      </c>
      <c r="I1986">
        <v>3.0588235294117645</v>
      </c>
    </row>
    <row r="1987" spans="1:9" x14ac:dyDescent="0.25">
      <c r="A1987" t="s">
        <v>15009</v>
      </c>
      <c r="B1987" t="s">
        <v>18143</v>
      </c>
      <c r="C1987">
        <v>1</v>
      </c>
      <c r="D1987" t="s">
        <v>3</v>
      </c>
      <c r="E1987" t="s">
        <v>3</v>
      </c>
      <c r="F1987" s="2">
        <v>249.90007011</v>
      </c>
      <c r="G1987" s="2">
        <v>764.40021445411764</v>
      </c>
      <c r="H1987" s="2">
        <v>49.032757341176435</v>
      </c>
      <c r="I1987">
        <v>3.0588235294117645</v>
      </c>
    </row>
    <row r="1988" spans="1:9" x14ac:dyDescent="0.25">
      <c r="A1988" t="s">
        <v>1</v>
      </c>
      <c r="B1988" t="s">
        <v>18144</v>
      </c>
      <c r="C1988">
        <v>1</v>
      </c>
      <c r="D1988" t="s">
        <v>10</v>
      </c>
      <c r="E1988" t="s">
        <v>3</v>
      </c>
      <c r="F1988" s="2">
        <v>425.06002002000002</v>
      </c>
      <c r="G1988" s="2">
        <v>1300.1835906494118</v>
      </c>
      <c r="H1988" s="2">
        <v>641.63601408705881</v>
      </c>
      <c r="I1988">
        <v>3.0588235294117645</v>
      </c>
    </row>
    <row r="1989" spans="1:9" x14ac:dyDescent="0.25">
      <c r="A1989" t="s">
        <v>1</v>
      </c>
      <c r="B1989" t="s">
        <v>18145</v>
      </c>
      <c r="C1989">
        <v>1</v>
      </c>
      <c r="D1989" t="s">
        <v>6</v>
      </c>
      <c r="E1989" t="s">
        <v>10</v>
      </c>
      <c r="F1989" s="2">
        <v>173.26003004</v>
      </c>
      <c r="G1989" s="2">
        <v>529.97185659294121</v>
      </c>
      <c r="H1989" s="2">
        <v>129.93879287999999</v>
      </c>
      <c r="I1989">
        <v>3.0588235294117645</v>
      </c>
    </row>
    <row r="1990" spans="1:9" x14ac:dyDescent="0.25">
      <c r="A1990" t="s">
        <v>15009</v>
      </c>
      <c r="B1990" t="s">
        <v>18146</v>
      </c>
      <c r="C1990">
        <v>1</v>
      </c>
      <c r="D1990" t="s">
        <v>3</v>
      </c>
      <c r="E1990" t="s">
        <v>14</v>
      </c>
      <c r="F1990" s="2">
        <v>269.81002002000002</v>
      </c>
      <c r="G1990" s="2">
        <v>825.30123770823536</v>
      </c>
      <c r="H1990" s="2">
        <v>162.24009191764685</v>
      </c>
      <c r="I1990">
        <v>3.0588235294117645</v>
      </c>
    </row>
    <row r="1991" spans="1:9" x14ac:dyDescent="0.25">
      <c r="A1991" t="s">
        <v>15009</v>
      </c>
      <c r="B1991" t="s">
        <v>18147</v>
      </c>
      <c r="C1991">
        <v>1</v>
      </c>
      <c r="D1991" t="s">
        <v>3</v>
      </c>
      <c r="E1991" t="s">
        <v>10</v>
      </c>
      <c r="F1991" s="2">
        <v>862.44491000999994</v>
      </c>
      <c r="G1991" s="2">
        <v>2638.0667835599997</v>
      </c>
      <c r="H1991" s="2">
        <v>732.97092473647047</v>
      </c>
      <c r="I1991">
        <v>3.0588235294117645</v>
      </c>
    </row>
    <row r="1992" spans="1:9" x14ac:dyDescent="0.25">
      <c r="A1992" t="s">
        <v>2</v>
      </c>
      <c r="B1992" t="s">
        <v>18148</v>
      </c>
      <c r="C1992">
        <v>1</v>
      </c>
      <c r="D1992" t="s">
        <v>10</v>
      </c>
      <c r="E1992" t="s">
        <v>3</v>
      </c>
      <c r="F1992" s="2">
        <v>563.44002002000002</v>
      </c>
      <c r="G1992" s="2">
        <v>1723.4635906494118</v>
      </c>
      <c r="H1992" s="2">
        <v>1547.7161929105871</v>
      </c>
      <c r="I1992">
        <v>3.0588235294117645</v>
      </c>
    </row>
    <row r="1993" spans="1:9" x14ac:dyDescent="0.25">
      <c r="A1993" t="s">
        <v>15009</v>
      </c>
      <c r="B1993" t="s">
        <v>18149</v>
      </c>
      <c r="C1993">
        <v>1</v>
      </c>
      <c r="D1993" t="s">
        <v>3</v>
      </c>
      <c r="E1993" t="s">
        <v>3</v>
      </c>
      <c r="F1993" s="2">
        <v>1025.0800801</v>
      </c>
      <c r="G1993" s="2">
        <v>3135.5390685411767</v>
      </c>
      <c r="H1993" s="2">
        <v>779.13600446117653</v>
      </c>
      <c r="I1993">
        <v>6.117647058823529</v>
      </c>
    </row>
    <row r="1994" spans="1:9" x14ac:dyDescent="0.25">
      <c r="A1994" t="s">
        <v>2176</v>
      </c>
      <c r="B1994" t="s">
        <v>18150</v>
      </c>
      <c r="C1994">
        <v>1</v>
      </c>
      <c r="D1994" t="s">
        <v>7</v>
      </c>
      <c r="E1994" t="s">
        <v>3</v>
      </c>
      <c r="F1994" s="2">
        <v>221.50007011</v>
      </c>
      <c r="G1994" s="2">
        <v>677.52962621882352</v>
      </c>
      <c r="H1994" s="2">
        <v>128.86805145882349</v>
      </c>
      <c r="I1994">
        <v>3.0588235294117645</v>
      </c>
    </row>
    <row r="1995" spans="1:9" x14ac:dyDescent="0.25">
      <c r="A1995" t="s">
        <v>1</v>
      </c>
      <c r="B1995" t="s">
        <v>18151</v>
      </c>
      <c r="C1995">
        <v>1</v>
      </c>
      <c r="D1995" t="s">
        <v>3</v>
      </c>
      <c r="E1995" t="s">
        <v>10</v>
      </c>
      <c r="F1995" s="2">
        <v>125.64816001</v>
      </c>
      <c r="G1995" s="2">
        <v>384.33554826588232</v>
      </c>
      <c r="H1995" s="2">
        <v>282.94686591294112</v>
      </c>
      <c r="I1995">
        <v>3.0588235294117645</v>
      </c>
    </row>
    <row r="1996" spans="1:9" x14ac:dyDescent="0.25">
      <c r="A1996" t="s">
        <v>15009</v>
      </c>
      <c r="B1996" t="s">
        <v>18152</v>
      </c>
      <c r="C1996">
        <v>1</v>
      </c>
      <c r="D1996" t="s">
        <v>3</v>
      </c>
      <c r="E1996" t="s">
        <v>4</v>
      </c>
      <c r="F1996" s="2">
        <v>133.93007011</v>
      </c>
      <c r="G1996" s="2">
        <v>409.66844974823528</v>
      </c>
      <c r="H1996" s="2">
        <v>59.035202169411797</v>
      </c>
      <c r="I1996">
        <v>3.0588235294117645</v>
      </c>
    </row>
    <row r="1997" spans="1:9" x14ac:dyDescent="0.25">
      <c r="A1997" t="s">
        <v>15009</v>
      </c>
      <c r="B1997" t="s">
        <v>18153</v>
      </c>
      <c r="C1997">
        <v>1</v>
      </c>
      <c r="D1997" t="s">
        <v>3</v>
      </c>
      <c r="E1997" t="s">
        <v>3</v>
      </c>
      <c r="F1997" s="2">
        <v>343.29008010000001</v>
      </c>
      <c r="G1997" s="2">
        <v>1050.0637744235296</v>
      </c>
      <c r="H1997" s="2">
        <v>300.55302563764707</v>
      </c>
      <c r="I1997">
        <v>6.117647058823529</v>
      </c>
    </row>
    <row r="1998" spans="1:9" x14ac:dyDescent="0.25">
      <c r="A1998" t="s">
        <v>2175</v>
      </c>
      <c r="B1998" t="s">
        <v>18154</v>
      </c>
      <c r="C1998">
        <v>1</v>
      </c>
      <c r="D1998" t="s">
        <v>10</v>
      </c>
      <c r="E1998" t="s">
        <v>3</v>
      </c>
      <c r="F1998" s="2">
        <v>1385.0800200199999</v>
      </c>
      <c r="G1998" s="2">
        <v>4236.7153553552944</v>
      </c>
      <c r="H1998" s="2">
        <v>424.47798820470592</v>
      </c>
      <c r="I1998">
        <v>3.0588235294117645</v>
      </c>
    </row>
    <row r="1999" spans="1:9" x14ac:dyDescent="0.25">
      <c r="A1999" t="s">
        <v>2180</v>
      </c>
      <c r="B1999" t="s">
        <v>18155</v>
      </c>
      <c r="C1999">
        <v>1</v>
      </c>
      <c r="D1999" t="s">
        <v>7</v>
      </c>
      <c r="E1999" t="s">
        <v>4</v>
      </c>
      <c r="F1999" s="2">
        <v>133.93007011</v>
      </c>
      <c r="G1999" s="2">
        <v>409.66844974823528</v>
      </c>
      <c r="H1999" s="2">
        <v>32.11755511058832</v>
      </c>
      <c r="I1999">
        <v>3.0588235294117645</v>
      </c>
    </row>
    <row r="2000" spans="1:9" x14ac:dyDescent="0.25">
      <c r="A2000" t="s">
        <v>2174</v>
      </c>
      <c r="B2000" t="s">
        <v>18156</v>
      </c>
      <c r="C2000">
        <v>1</v>
      </c>
      <c r="D2000" t="s">
        <v>3</v>
      </c>
      <c r="E2000" t="s">
        <v>4</v>
      </c>
      <c r="F2000" s="2">
        <v>263.38253001000004</v>
      </c>
      <c r="G2000" s="2">
        <v>805.64068003058833</v>
      </c>
      <c r="H2000" s="2">
        <v>78.298266004705809</v>
      </c>
      <c r="I2000">
        <v>3.0588235294117645</v>
      </c>
    </row>
    <row r="2001" spans="1:9" x14ac:dyDescent="0.25">
      <c r="A2001" t="s">
        <v>1</v>
      </c>
      <c r="B2001" t="s">
        <v>18157</v>
      </c>
      <c r="C2001">
        <v>1</v>
      </c>
      <c r="D2001" t="s">
        <v>6</v>
      </c>
      <c r="E2001" t="s">
        <v>3</v>
      </c>
      <c r="F2001" s="2">
        <v>516.42006007999998</v>
      </c>
      <c r="G2001" s="2">
        <v>1579.6378308329411</v>
      </c>
      <c r="H2001" s="2">
        <v>255.56112687529418</v>
      </c>
      <c r="I2001">
        <v>6.117647058823529</v>
      </c>
    </row>
    <row r="2002" spans="1:9" x14ac:dyDescent="0.25">
      <c r="A2002" t="s">
        <v>2</v>
      </c>
      <c r="B2002" t="s">
        <v>18158</v>
      </c>
      <c r="C2002">
        <v>1</v>
      </c>
      <c r="D2002" t="s">
        <v>3</v>
      </c>
      <c r="E2002" t="s">
        <v>10</v>
      </c>
      <c r="F2002" s="2">
        <v>208.62548001000002</v>
      </c>
      <c r="G2002" s="2">
        <v>638.1485270894118</v>
      </c>
      <c r="H2002" s="2">
        <v>187.94800473647058</v>
      </c>
      <c r="I2002">
        <v>3.0588235294117645</v>
      </c>
    </row>
    <row r="2003" spans="1:9" x14ac:dyDescent="0.25">
      <c r="A2003" t="s">
        <v>2</v>
      </c>
      <c r="B2003" t="s">
        <v>18159</v>
      </c>
      <c r="C2003">
        <v>1</v>
      </c>
      <c r="D2003" t="s">
        <v>10</v>
      </c>
      <c r="E2003" t="s">
        <v>3</v>
      </c>
      <c r="F2003" s="2">
        <v>322.50002002000002</v>
      </c>
      <c r="G2003" s="2">
        <v>986.4706494729412</v>
      </c>
      <c r="H2003" s="2">
        <v>678.66074820470578</v>
      </c>
      <c r="I2003">
        <v>3.0588235294117645</v>
      </c>
    </row>
    <row r="2004" spans="1:9" x14ac:dyDescent="0.25">
      <c r="A2004" t="s">
        <v>2177</v>
      </c>
      <c r="B2004" t="s">
        <v>18160</v>
      </c>
      <c r="C2004">
        <v>1</v>
      </c>
      <c r="D2004" t="s">
        <v>10</v>
      </c>
      <c r="E2004" t="s">
        <v>3</v>
      </c>
      <c r="F2004" s="2">
        <v>639.49002001999997</v>
      </c>
      <c r="G2004" s="2">
        <v>1956.0871200611764</v>
      </c>
      <c r="H2004" s="2">
        <v>1828.7662211458824</v>
      </c>
      <c r="I2004">
        <v>3.0588235294117645</v>
      </c>
    </row>
    <row r="2005" spans="1:9" x14ac:dyDescent="0.25">
      <c r="A2005" t="s">
        <v>2</v>
      </c>
      <c r="B2005" t="s">
        <v>18161</v>
      </c>
      <c r="C2005">
        <v>1</v>
      </c>
      <c r="D2005" t="s">
        <v>3</v>
      </c>
      <c r="E2005" t="s">
        <v>10</v>
      </c>
      <c r="F2005" s="2">
        <v>578.19947001000003</v>
      </c>
      <c r="G2005" s="2">
        <v>1768.6101435600001</v>
      </c>
      <c r="H2005" s="2">
        <v>474.45580003058825</v>
      </c>
      <c r="I2005">
        <v>3.0588235294117645</v>
      </c>
    </row>
    <row r="2006" spans="1:9" x14ac:dyDescent="0.25">
      <c r="A2006" t="s">
        <v>2</v>
      </c>
      <c r="B2006" t="s">
        <v>18162</v>
      </c>
      <c r="C2006">
        <v>1</v>
      </c>
      <c r="D2006" t="s">
        <v>3</v>
      </c>
      <c r="E2006" t="s">
        <v>10</v>
      </c>
      <c r="F2006" s="2">
        <v>725.94316001000004</v>
      </c>
      <c r="G2006" s="2">
        <v>2220.5320188541182</v>
      </c>
      <c r="H2006" s="2">
        <v>490.68686591294062</v>
      </c>
      <c r="I2006">
        <v>3.0588235294117645</v>
      </c>
    </row>
    <row r="2007" spans="1:9" x14ac:dyDescent="0.25">
      <c r="A2007" t="s">
        <v>15009</v>
      </c>
      <c r="B2007" t="s">
        <v>18163</v>
      </c>
      <c r="C2007">
        <v>1</v>
      </c>
      <c r="D2007" t="s">
        <v>3</v>
      </c>
      <c r="E2007" t="s">
        <v>10</v>
      </c>
      <c r="F2007" s="2">
        <v>2211.8363500199998</v>
      </c>
      <c r="G2007" s="2">
        <v>6765.6170706494113</v>
      </c>
      <c r="H2007" s="2">
        <v>2090.7783459435286</v>
      </c>
      <c r="I2007">
        <v>6.117647058823529</v>
      </c>
    </row>
    <row r="2008" spans="1:9" x14ac:dyDescent="0.25">
      <c r="A2008" t="s">
        <v>2176</v>
      </c>
      <c r="B2008" t="s">
        <v>18164</v>
      </c>
      <c r="C2008">
        <v>1</v>
      </c>
      <c r="D2008" t="s">
        <v>3</v>
      </c>
      <c r="E2008" t="s">
        <v>7</v>
      </c>
      <c r="F2008" s="2">
        <v>1167.5774500299999</v>
      </c>
      <c r="G2008" s="2">
        <v>3571.4133765623528</v>
      </c>
      <c r="H2008" s="2">
        <v>1307.3496197411775</v>
      </c>
      <c r="I2008">
        <v>9.1764705882352953</v>
      </c>
    </row>
    <row r="2009" spans="1:9" x14ac:dyDescent="0.25">
      <c r="A2009" t="s">
        <v>2182</v>
      </c>
      <c r="B2009" t="s">
        <v>18165</v>
      </c>
      <c r="C2009">
        <v>1</v>
      </c>
      <c r="D2009" t="s">
        <v>10</v>
      </c>
      <c r="E2009" t="s">
        <v>3</v>
      </c>
      <c r="F2009" s="2">
        <v>409.52002002</v>
      </c>
      <c r="G2009" s="2">
        <v>1252.6494730023528</v>
      </c>
      <c r="H2009" s="2">
        <v>90.676345851764623</v>
      </c>
      <c r="I2009">
        <v>3.0588235294117645</v>
      </c>
    </row>
    <row r="2010" spans="1:9" x14ac:dyDescent="0.25">
      <c r="A2010" t="s">
        <v>2175</v>
      </c>
      <c r="B2010" t="s">
        <v>18166</v>
      </c>
      <c r="C2010">
        <v>1</v>
      </c>
      <c r="D2010" t="s">
        <v>4</v>
      </c>
      <c r="E2010" t="s">
        <v>3</v>
      </c>
      <c r="F2010" s="2">
        <v>286.14004004999998</v>
      </c>
      <c r="G2010" s="2">
        <v>875.2518872117646</v>
      </c>
      <c r="H2010" s="2">
        <v>104.74601634823526</v>
      </c>
      <c r="I2010">
        <v>3.0588235294117645</v>
      </c>
    </row>
    <row r="2011" spans="1:9" x14ac:dyDescent="0.25">
      <c r="A2011" t="s">
        <v>2175</v>
      </c>
      <c r="B2011" t="s">
        <v>18167</v>
      </c>
      <c r="C2011">
        <v>1</v>
      </c>
      <c r="D2011" t="s">
        <v>10</v>
      </c>
      <c r="E2011" t="s">
        <v>3</v>
      </c>
      <c r="F2011" s="2">
        <v>1438.3100200199999</v>
      </c>
      <c r="G2011" s="2">
        <v>4399.5365318258819</v>
      </c>
      <c r="H2011" s="2">
        <v>289.26504938117637</v>
      </c>
      <c r="I2011">
        <v>3.0588235294117645</v>
      </c>
    </row>
    <row r="2012" spans="1:9" x14ac:dyDescent="0.25">
      <c r="A2012" t="s">
        <v>2</v>
      </c>
      <c r="B2012" t="s">
        <v>18168</v>
      </c>
      <c r="C2012">
        <v>1</v>
      </c>
      <c r="D2012" t="s">
        <v>3</v>
      </c>
      <c r="E2012" t="s">
        <v>10</v>
      </c>
      <c r="F2012" s="2">
        <v>1770.1904200099998</v>
      </c>
      <c r="G2012" s="2">
        <v>5414.7001082658817</v>
      </c>
      <c r="H2012" s="2">
        <v>2198.9564235599996</v>
      </c>
      <c r="I2012">
        <v>3.0588235294117645</v>
      </c>
    </row>
    <row r="2013" spans="1:9" x14ac:dyDescent="0.25">
      <c r="A2013" t="s">
        <v>2</v>
      </c>
      <c r="B2013" t="s">
        <v>18169</v>
      </c>
      <c r="C2013">
        <v>1</v>
      </c>
      <c r="D2013" t="s">
        <v>3</v>
      </c>
      <c r="E2013" t="s">
        <v>10</v>
      </c>
      <c r="F2013" s="2">
        <v>218.07139001000002</v>
      </c>
      <c r="G2013" s="2">
        <v>667.04189885411768</v>
      </c>
      <c r="H2013" s="2">
        <v>411.74404473647064</v>
      </c>
      <c r="I2013">
        <v>3.0588235294117645</v>
      </c>
    </row>
    <row r="2014" spans="1:9" x14ac:dyDescent="0.25">
      <c r="A2014" t="s">
        <v>2</v>
      </c>
      <c r="B2014" t="s">
        <v>18170</v>
      </c>
      <c r="C2014">
        <v>1</v>
      </c>
      <c r="D2014" t="s">
        <v>10</v>
      </c>
      <c r="E2014" t="s">
        <v>3</v>
      </c>
      <c r="F2014" s="2">
        <v>204.71002002</v>
      </c>
      <c r="G2014" s="2">
        <v>626.17182594352937</v>
      </c>
      <c r="H2014" s="2">
        <v>8.9932164400000563</v>
      </c>
      <c r="I2014">
        <v>3.0588235294117645</v>
      </c>
    </row>
    <row r="2015" spans="1:9" x14ac:dyDescent="0.25">
      <c r="A2015" t="s">
        <v>2</v>
      </c>
      <c r="B2015" t="s">
        <v>18171</v>
      </c>
      <c r="C2015">
        <v>1</v>
      </c>
      <c r="D2015" t="s">
        <v>10</v>
      </c>
      <c r="E2015" t="s">
        <v>3</v>
      </c>
      <c r="F2015" s="2">
        <v>177.48002002000001</v>
      </c>
      <c r="G2015" s="2">
        <v>542.88006123764717</v>
      </c>
      <c r="H2015" s="2">
        <v>131.92944467529415</v>
      </c>
      <c r="I2015">
        <v>3.0588235294117645</v>
      </c>
    </row>
    <row r="2016" spans="1:9" x14ac:dyDescent="0.25">
      <c r="A2016" t="s">
        <v>2</v>
      </c>
      <c r="B2016" t="s">
        <v>18172</v>
      </c>
      <c r="C2016">
        <v>1</v>
      </c>
      <c r="D2016" t="s">
        <v>10</v>
      </c>
      <c r="E2016" t="s">
        <v>3</v>
      </c>
      <c r="F2016" s="2">
        <v>429.97002001999999</v>
      </c>
      <c r="G2016" s="2">
        <v>1315.2024141788236</v>
      </c>
      <c r="H2016" s="2">
        <v>680.60906585176463</v>
      </c>
      <c r="I2016">
        <v>3.0588235294117645</v>
      </c>
    </row>
    <row r="2017" spans="1:9" x14ac:dyDescent="0.25">
      <c r="A2017" t="s">
        <v>2</v>
      </c>
      <c r="B2017" t="s">
        <v>18173</v>
      </c>
      <c r="C2017">
        <v>1</v>
      </c>
      <c r="D2017" t="s">
        <v>3</v>
      </c>
      <c r="E2017" t="s">
        <v>10</v>
      </c>
      <c r="F2017" s="2">
        <v>329.37873000999997</v>
      </c>
      <c r="G2017" s="2">
        <v>1007.5114094423529</v>
      </c>
      <c r="H2017" s="2">
        <v>630.2439459129414</v>
      </c>
      <c r="I2017">
        <v>3.0588235294117645</v>
      </c>
    </row>
    <row r="2018" spans="1:9" x14ac:dyDescent="0.25">
      <c r="A2018" t="s">
        <v>2</v>
      </c>
      <c r="B2018" t="s">
        <v>18174</v>
      </c>
      <c r="C2018">
        <v>1</v>
      </c>
      <c r="D2018" t="s">
        <v>10</v>
      </c>
      <c r="E2018" t="s">
        <v>3</v>
      </c>
      <c r="F2018" s="2">
        <v>255.93002002</v>
      </c>
      <c r="G2018" s="2">
        <v>782.84476712000003</v>
      </c>
      <c r="H2018" s="2">
        <v>77.546865851764736</v>
      </c>
      <c r="I2018">
        <v>3.0588235294117645</v>
      </c>
    </row>
    <row r="2019" spans="1:9" x14ac:dyDescent="0.25">
      <c r="A2019" t="s">
        <v>2179</v>
      </c>
      <c r="B2019" t="s">
        <v>18175</v>
      </c>
      <c r="C2019">
        <v>1</v>
      </c>
      <c r="D2019" t="s">
        <v>3</v>
      </c>
      <c r="E2019" t="s">
        <v>7</v>
      </c>
      <c r="F2019" s="2">
        <v>445.51667000999998</v>
      </c>
      <c r="G2019" s="2">
        <v>1362.7568729717646</v>
      </c>
      <c r="H2019" s="2">
        <v>498.84334148235314</v>
      </c>
      <c r="I2019">
        <v>3.0588235294117645</v>
      </c>
    </row>
    <row r="2020" spans="1:9" x14ac:dyDescent="0.25">
      <c r="A2020" t="s">
        <v>15009</v>
      </c>
      <c r="B2020" t="s">
        <v>18176</v>
      </c>
      <c r="C2020">
        <v>1</v>
      </c>
      <c r="D2020" t="s">
        <v>3</v>
      </c>
      <c r="E2020" t="s">
        <v>10</v>
      </c>
      <c r="F2020" s="2">
        <v>540.72661000999994</v>
      </c>
      <c r="G2020" s="2">
        <v>1653.9872776776469</v>
      </c>
      <c r="H2020" s="2">
        <v>461.066901207059</v>
      </c>
      <c r="I2020">
        <v>3.0588235294117645</v>
      </c>
    </row>
    <row r="2021" spans="1:9" x14ac:dyDescent="0.25">
      <c r="A2021" t="s">
        <v>15009</v>
      </c>
      <c r="B2021" t="s">
        <v>18177</v>
      </c>
      <c r="C2021">
        <v>1</v>
      </c>
      <c r="D2021" t="s">
        <v>3</v>
      </c>
      <c r="E2021" t="s">
        <v>10</v>
      </c>
      <c r="F2021" s="2">
        <v>1244.3180300099998</v>
      </c>
      <c r="G2021" s="2">
        <v>3806.1492682658818</v>
      </c>
      <c r="H2021" s="2">
        <v>503.58020473647053</v>
      </c>
      <c r="I2021">
        <v>3.0588235294117645</v>
      </c>
    </row>
    <row r="2022" spans="1:9" x14ac:dyDescent="0.25">
      <c r="A2022" t="s">
        <v>2182</v>
      </c>
      <c r="B2022" t="s">
        <v>18178</v>
      </c>
      <c r="C2022">
        <v>1</v>
      </c>
      <c r="D2022" t="s">
        <v>9</v>
      </c>
      <c r="E2022" t="s">
        <v>14</v>
      </c>
      <c r="F2022" s="2">
        <v>140.1700601</v>
      </c>
      <c r="G2022" s="2">
        <v>428.75547795294113</v>
      </c>
      <c r="H2022" s="2">
        <v>33.004675202352921</v>
      </c>
      <c r="I2022">
        <v>3.0588235294117645</v>
      </c>
    </row>
    <row r="2023" spans="1:9" x14ac:dyDescent="0.25">
      <c r="A2023" t="s">
        <v>1</v>
      </c>
      <c r="B2023" t="s">
        <v>18179</v>
      </c>
      <c r="C2023">
        <v>1</v>
      </c>
      <c r="D2023" t="s">
        <v>6</v>
      </c>
      <c r="E2023" t="s">
        <v>10</v>
      </c>
      <c r="F2023" s="2">
        <v>161.47003004000001</v>
      </c>
      <c r="G2023" s="2">
        <v>493.9083271811765</v>
      </c>
      <c r="H2023" s="2">
        <v>67.783498762352863</v>
      </c>
      <c r="I2023">
        <v>3.0588235294117645</v>
      </c>
    </row>
    <row r="2024" spans="1:9" x14ac:dyDescent="0.25">
      <c r="A2024" t="s">
        <v>1</v>
      </c>
      <c r="B2024" t="s">
        <v>18180</v>
      </c>
      <c r="C2024">
        <v>1</v>
      </c>
      <c r="D2024" t="s">
        <v>10</v>
      </c>
      <c r="E2024" t="s">
        <v>3</v>
      </c>
      <c r="F2024" s="2">
        <v>785.88002002000007</v>
      </c>
      <c r="G2024" s="2">
        <v>2403.8682965317648</v>
      </c>
      <c r="H2024" s="2">
        <v>811.68298820470545</v>
      </c>
      <c r="I2024">
        <v>3.0588235294117645</v>
      </c>
    </row>
    <row r="2025" spans="1:9" x14ac:dyDescent="0.25">
      <c r="A2025" t="s">
        <v>2168</v>
      </c>
      <c r="B2025" t="s">
        <v>18181</v>
      </c>
      <c r="C2025">
        <v>1</v>
      </c>
      <c r="D2025" t="s">
        <v>10</v>
      </c>
      <c r="E2025" t="s">
        <v>3</v>
      </c>
      <c r="F2025" s="2">
        <v>3949.360120119999</v>
      </c>
      <c r="G2025" s="2">
        <v>12080.395661543527</v>
      </c>
      <c r="H2025" s="2">
        <v>726.04718569882482</v>
      </c>
      <c r="I2025">
        <v>18.352941176470591</v>
      </c>
    </row>
    <row r="2026" spans="1:9" x14ac:dyDescent="0.25">
      <c r="A2026" t="s">
        <v>2168</v>
      </c>
      <c r="B2026" t="s">
        <v>18182</v>
      </c>
      <c r="C2026">
        <v>1</v>
      </c>
      <c r="D2026" t="s">
        <v>10</v>
      </c>
      <c r="E2026" t="s">
        <v>3</v>
      </c>
      <c r="F2026" s="2">
        <v>4569.9200600600007</v>
      </c>
      <c r="G2026" s="2">
        <v>13978.579007242355</v>
      </c>
      <c r="H2026" s="2">
        <v>438.89844461411525</v>
      </c>
      <c r="I2026">
        <v>9.1764705882352953</v>
      </c>
    </row>
    <row r="2027" spans="1:9" x14ac:dyDescent="0.25">
      <c r="A2027" t="s">
        <v>2</v>
      </c>
      <c r="B2027" t="s">
        <v>18183</v>
      </c>
      <c r="C2027">
        <v>1</v>
      </c>
      <c r="D2027" t="s">
        <v>10</v>
      </c>
      <c r="E2027" t="s">
        <v>3</v>
      </c>
      <c r="F2027" s="2">
        <v>671.8200200199999</v>
      </c>
      <c r="G2027" s="2">
        <v>2054.9788847670584</v>
      </c>
      <c r="H2027" s="2">
        <v>20.430157616470833</v>
      </c>
      <c r="I2027">
        <v>3.0588235294117645</v>
      </c>
    </row>
    <row r="2028" spans="1:9" x14ac:dyDescent="0.25">
      <c r="A2028" t="s">
        <v>2</v>
      </c>
      <c r="B2028" t="s">
        <v>18184</v>
      </c>
      <c r="C2028">
        <v>1</v>
      </c>
      <c r="D2028" t="s">
        <v>3</v>
      </c>
      <c r="E2028" t="s">
        <v>10</v>
      </c>
      <c r="F2028" s="2">
        <v>652.08972001000006</v>
      </c>
      <c r="G2028" s="2">
        <v>1994.6273788541178</v>
      </c>
      <c r="H2028" s="2">
        <v>17.742094148234951</v>
      </c>
      <c r="I2028">
        <v>3.0588235294117645</v>
      </c>
    </row>
    <row r="2029" spans="1:9" x14ac:dyDescent="0.25">
      <c r="A2029" t="s">
        <v>15009</v>
      </c>
      <c r="B2029" t="s">
        <v>18185</v>
      </c>
      <c r="C2029">
        <v>1</v>
      </c>
      <c r="D2029" t="s">
        <v>3</v>
      </c>
      <c r="E2029" t="s">
        <v>9</v>
      </c>
      <c r="F2029" s="2">
        <v>727.91004004000001</v>
      </c>
      <c r="G2029" s="2">
        <v>2226.5483577694117</v>
      </c>
      <c r="H2029" s="2">
        <v>503.63553931294121</v>
      </c>
      <c r="I2029">
        <v>6.117647058823529</v>
      </c>
    </row>
    <row r="2030" spans="1:9" x14ac:dyDescent="0.25">
      <c r="A2030" t="s">
        <v>2</v>
      </c>
      <c r="B2030" t="s">
        <v>18186</v>
      </c>
      <c r="C2030">
        <v>1</v>
      </c>
      <c r="D2030" t="s">
        <v>3</v>
      </c>
      <c r="E2030" t="s">
        <v>10</v>
      </c>
      <c r="F2030" s="2">
        <v>123.80832000999999</v>
      </c>
      <c r="G2030" s="2">
        <v>378.70780238352938</v>
      </c>
      <c r="H2030" s="2">
        <v>487.61225885411784</v>
      </c>
      <c r="I2030">
        <v>3.0588235294117645</v>
      </c>
    </row>
    <row r="2031" spans="1:9" x14ac:dyDescent="0.25">
      <c r="A2031" t="s">
        <v>2</v>
      </c>
      <c r="B2031" t="s">
        <v>18187</v>
      </c>
      <c r="C2031">
        <v>1</v>
      </c>
      <c r="D2031" t="s">
        <v>3</v>
      </c>
      <c r="E2031" t="s">
        <v>10</v>
      </c>
      <c r="F2031" s="2">
        <v>175.93001001000002</v>
      </c>
      <c r="G2031" s="2">
        <v>538.1388541482354</v>
      </c>
      <c r="H2031" s="2">
        <v>256.75767767764711</v>
      </c>
      <c r="I2031">
        <v>3.0588235294117645</v>
      </c>
    </row>
    <row r="2032" spans="1:9" x14ac:dyDescent="0.25">
      <c r="A2032" t="s">
        <v>2177</v>
      </c>
      <c r="B2032" t="s">
        <v>18188</v>
      </c>
      <c r="C2032">
        <v>1</v>
      </c>
      <c r="D2032" t="s">
        <v>7</v>
      </c>
      <c r="E2032" t="s">
        <v>10</v>
      </c>
      <c r="F2032" s="2">
        <v>134.38007010999999</v>
      </c>
      <c r="G2032" s="2">
        <v>411.04492033647057</v>
      </c>
      <c r="H2032" s="2">
        <v>0.1833761952941185</v>
      </c>
      <c r="I2032">
        <v>3.0588235294117645</v>
      </c>
    </row>
    <row r="2033" spans="1:9" x14ac:dyDescent="0.25">
      <c r="A2033" t="s">
        <v>2184</v>
      </c>
      <c r="B2033" t="s">
        <v>18189</v>
      </c>
      <c r="C2033">
        <v>1</v>
      </c>
      <c r="D2033" t="s">
        <v>10</v>
      </c>
      <c r="E2033" t="s">
        <v>3</v>
      </c>
      <c r="F2033" s="2">
        <v>348.10002001999999</v>
      </c>
      <c r="G2033" s="2">
        <v>1064.7765318258823</v>
      </c>
      <c r="H2033" s="2">
        <v>99.060122322352925</v>
      </c>
      <c r="I2033">
        <v>3.0588235294117645</v>
      </c>
    </row>
    <row r="2034" spans="1:9" x14ac:dyDescent="0.25">
      <c r="A2034" t="s">
        <v>2</v>
      </c>
      <c r="B2034" t="s">
        <v>18190</v>
      </c>
      <c r="C2034">
        <v>1</v>
      </c>
      <c r="D2034" t="s">
        <v>3</v>
      </c>
      <c r="E2034" t="s">
        <v>10</v>
      </c>
      <c r="F2034" s="2">
        <v>212.86602001</v>
      </c>
      <c r="G2034" s="2">
        <v>651.11959061882351</v>
      </c>
      <c r="H2034" s="2">
        <v>303.93694120705874</v>
      </c>
      <c r="I2034">
        <v>3.0588235294117645</v>
      </c>
    </row>
    <row r="2035" spans="1:9" x14ac:dyDescent="0.25">
      <c r="A2035" t="s">
        <v>15009</v>
      </c>
      <c r="B2035" t="s">
        <v>18191</v>
      </c>
      <c r="C2035">
        <v>1</v>
      </c>
      <c r="D2035" t="s">
        <v>3</v>
      </c>
      <c r="E2035" t="s">
        <v>7</v>
      </c>
      <c r="F2035" s="2">
        <v>396.03550001000002</v>
      </c>
      <c r="G2035" s="2">
        <v>1211.4027059129412</v>
      </c>
      <c r="H2035" s="2">
        <v>330.18339089411734</v>
      </c>
      <c r="I2035">
        <v>3.0588235294117645</v>
      </c>
    </row>
    <row r="2036" spans="1:9" x14ac:dyDescent="0.25">
      <c r="A2036" t="s">
        <v>2</v>
      </c>
      <c r="B2036" t="s">
        <v>18192</v>
      </c>
      <c r="C2036">
        <v>1</v>
      </c>
      <c r="D2036" t="s">
        <v>10</v>
      </c>
      <c r="E2036" t="s">
        <v>3</v>
      </c>
      <c r="F2036" s="2">
        <v>745.90002001999994</v>
      </c>
      <c r="G2036" s="2">
        <v>2281.5765318258823</v>
      </c>
      <c r="H2036" s="2">
        <v>73.023171734117724</v>
      </c>
      <c r="I2036">
        <v>3.0588235294117645</v>
      </c>
    </row>
    <row r="2037" spans="1:9" x14ac:dyDescent="0.25">
      <c r="A2037" t="s">
        <v>2177</v>
      </c>
      <c r="B2037" t="s">
        <v>18193</v>
      </c>
      <c r="C2037">
        <v>1</v>
      </c>
      <c r="D2037" t="s">
        <v>10</v>
      </c>
      <c r="E2037" t="s">
        <v>3</v>
      </c>
      <c r="F2037" s="2">
        <v>444.17002001999998</v>
      </c>
      <c r="G2037" s="2">
        <v>1358.6377082964705</v>
      </c>
      <c r="H2037" s="2">
        <v>470.89113879294115</v>
      </c>
      <c r="I2037">
        <v>3.0588235294117645</v>
      </c>
    </row>
    <row r="2038" spans="1:9" x14ac:dyDescent="0.25">
      <c r="A2038" t="s">
        <v>2168</v>
      </c>
      <c r="B2038" t="s">
        <v>18194</v>
      </c>
      <c r="C2038">
        <v>1</v>
      </c>
      <c r="D2038" t="s">
        <v>3</v>
      </c>
      <c r="E2038" t="s">
        <v>10</v>
      </c>
      <c r="F2038" s="2">
        <v>1154.0448200099997</v>
      </c>
      <c r="G2038" s="2">
        <v>3530.0194494423522</v>
      </c>
      <c r="H2038" s="2">
        <v>929.59237650117791</v>
      </c>
      <c r="I2038">
        <v>3.0588235294117645</v>
      </c>
    </row>
    <row r="2039" spans="1:9" x14ac:dyDescent="0.25">
      <c r="A2039" t="s">
        <v>2182</v>
      </c>
      <c r="B2039" t="s">
        <v>18195</v>
      </c>
      <c r="C2039">
        <v>1</v>
      </c>
      <c r="D2039" t="s">
        <v>10</v>
      </c>
      <c r="E2039" t="s">
        <v>3</v>
      </c>
      <c r="F2039" s="2">
        <v>2793.2000400400002</v>
      </c>
      <c r="G2039" s="2">
        <v>8543.9060048282354</v>
      </c>
      <c r="H2039" s="2">
        <v>665.67647052705809</v>
      </c>
      <c r="I2039">
        <v>6.117647058823529</v>
      </c>
    </row>
    <row r="2040" spans="1:9" x14ac:dyDescent="0.25">
      <c r="A2040" t="s">
        <v>2175</v>
      </c>
      <c r="B2040" t="s">
        <v>18196</v>
      </c>
      <c r="C2040">
        <v>1</v>
      </c>
      <c r="D2040" t="s">
        <v>7</v>
      </c>
      <c r="E2040" t="s">
        <v>10</v>
      </c>
      <c r="F2040" s="2">
        <v>129.39007010999998</v>
      </c>
      <c r="G2040" s="2">
        <v>395.78139092470582</v>
      </c>
      <c r="H2040" s="2">
        <v>127.12455266588235</v>
      </c>
      <c r="I2040">
        <v>3.0588235294117645</v>
      </c>
    </row>
    <row r="2041" spans="1:9" x14ac:dyDescent="0.25">
      <c r="A2041" t="s">
        <v>2175</v>
      </c>
      <c r="B2041" t="s">
        <v>18197</v>
      </c>
      <c r="C2041">
        <v>1</v>
      </c>
      <c r="D2041" t="s">
        <v>10</v>
      </c>
      <c r="E2041" t="s">
        <v>4</v>
      </c>
      <c r="F2041" s="2">
        <v>144.88002001999999</v>
      </c>
      <c r="G2041" s="2">
        <v>443.1624141788235</v>
      </c>
      <c r="H2041" s="2">
        <v>53.682414209411888</v>
      </c>
      <c r="I2041">
        <v>3.0588235294117645</v>
      </c>
    </row>
    <row r="2042" spans="1:9" x14ac:dyDescent="0.25">
      <c r="A2042" t="s">
        <v>2</v>
      </c>
      <c r="B2042" t="s">
        <v>18198</v>
      </c>
      <c r="C2042">
        <v>1</v>
      </c>
      <c r="D2042" t="s">
        <v>3</v>
      </c>
      <c r="E2042" t="s">
        <v>10</v>
      </c>
      <c r="F2042" s="2">
        <v>250.79908000999998</v>
      </c>
      <c r="G2042" s="2">
        <v>767.15012708941174</v>
      </c>
      <c r="H2042" s="2">
        <v>358.12993414823541</v>
      </c>
      <c r="I2042">
        <v>3.0588235294117645</v>
      </c>
    </row>
    <row r="2043" spans="1:9" x14ac:dyDescent="0.25">
      <c r="A2043" t="s">
        <v>2175</v>
      </c>
      <c r="B2043" t="s">
        <v>18199</v>
      </c>
      <c r="C2043">
        <v>1</v>
      </c>
      <c r="D2043" t="s">
        <v>10</v>
      </c>
      <c r="E2043" t="s">
        <v>4</v>
      </c>
      <c r="F2043" s="2">
        <v>536.66002001999993</v>
      </c>
      <c r="G2043" s="2">
        <v>1641.5482965317644</v>
      </c>
      <c r="H2043" s="2">
        <v>323.65417891529421</v>
      </c>
      <c r="I2043">
        <v>3.0588235294117645</v>
      </c>
    </row>
    <row r="2044" spans="1:9" x14ac:dyDescent="0.25">
      <c r="A2044" t="s">
        <v>2</v>
      </c>
      <c r="B2044" t="s">
        <v>18200</v>
      </c>
      <c r="C2044">
        <v>1</v>
      </c>
      <c r="D2044" t="s">
        <v>10</v>
      </c>
      <c r="E2044" t="s">
        <v>3</v>
      </c>
      <c r="F2044" s="2">
        <v>448.15002002000006</v>
      </c>
      <c r="G2044" s="2">
        <v>1370.8118259435296</v>
      </c>
      <c r="H2044" s="2">
        <v>252.17265408705879</v>
      </c>
      <c r="I2044">
        <v>3.0588235294117645</v>
      </c>
    </row>
    <row r="2045" spans="1:9" x14ac:dyDescent="0.25">
      <c r="A2045" t="s">
        <v>1</v>
      </c>
      <c r="B2045" t="s">
        <v>18201</v>
      </c>
      <c r="C2045">
        <v>1</v>
      </c>
      <c r="D2045" t="s">
        <v>10</v>
      </c>
      <c r="E2045" t="s">
        <v>3</v>
      </c>
      <c r="F2045" s="2">
        <v>140.63002001999999</v>
      </c>
      <c r="G2045" s="2">
        <v>430.1624141788235</v>
      </c>
      <c r="H2045" s="2">
        <v>107.97643996941186</v>
      </c>
      <c r="I2045">
        <v>3.0588235294117645</v>
      </c>
    </row>
    <row r="2046" spans="1:9" x14ac:dyDescent="0.25">
      <c r="A2046" t="s">
        <v>2177</v>
      </c>
      <c r="B2046" t="s">
        <v>18202</v>
      </c>
      <c r="C2046">
        <v>1</v>
      </c>
      <c r="D2046" t="s">
        <v>7</v>
      </c>
      <c r="E2046" t="s">
        <v>4</v>
      </c>
      <c r="F2046" s="2">
        <v>133.93007011</v>
      </c>
      <c r="G2046" s="2">
        <v>409.66844974823528</v>
      </c>
      <c r="H2046" s="2">
        <v>59.035202169411797</v>
      </c>
      <c r="I2046">
        <v>3.0588235294117645</v>
      </c>
    </row>
    <row r="2047" spans="1:9" x14ac:dyDescent="0.25">
      <c r="A2047" t="s">
        <v>2</v>
      </c>
      <c r="B2047" t="s">
        <v>18203</v>
      </c>
      <c r="C2047">
        <v>1</v>
      </c>
      <c r="D2047" t="s">
        <v>3</v>
      </c>
      <c r="E2047" t="s">
        <v>10</v>
      </c>
      <c r="F2047" s="2">
        <v>175.93001001000002</v>
      </c>
      <c r="G2047" s="2">
        <v>538.1388541482354</v>
      </c>
      <c r="H2047" s="2">
        <v>129.14356003058811</v>
      </c>
      <c r="I2047">
        <v>3.0588235294117645</v>
      </c>
    </row>
    <row r="2048" spans="1:9" x14ac:dyDescent="0.25">
      <c r="A2048" t="s">
        <v>2179</v>
      </c>
      <c r="B2048" t="s">
        <v>18204</v>
      </c>
      <c r="C2048">
        <v>1</v>
      </c>
      <c r="D2048" t="s">
        <v>3</v>
      </c>
      <c r="E2048" t="s">
        <v>7</v>
      </c>
      <c r="F2048" s="2">
        <v>578.40539001999991</v>
      </c>
      <c r="G2048" s="2">
        <v>1769.2400165317645</v>
      </c>
      <c r="H2048" s="2">
        <v>183.05453002352948</v>
      </c>
      <c r="I2048">
        <v>6.117647058823529</v>
      </c>
    </row>
    <row r="2049" spans="1:9" x14ac:dyDescent="0.25">
      <c r="A2049" t="s">
        <v>2175</v>
      </c>
      <c r="B2049" t="s">
        <v>18205</v>
      </c>
      <c r="C2049">
        <v>1</v>
      </c>
      <c r="D2049" t="s">
        <v>4</v>
      </c>
      <c r="E2049" t="s">
        <v>7</v>
      </c>
      <c r="F2049" s="2">
        <v>124.00004005</v>
      </c>
      <c r="G2049" s="2">
        <v>379.2942401529412</v>
      </c>
      <c r="H2049" s="2">
        <v>134.95538606588238</v>
      </c>
      <c r="I2049">
        <v>3.0588235294117645</v>
      </c>
    </row>
    <row r="2050" spans="1:9" x14ac:dyDescent="0.25">
      <c r="A2050" t="s">
        <v>2</v>
      </c>
      <c r="B2050" t="s">
        <v>18206</v>
      </c>
      <c r="C2050">
        <v>1</v>
      </c>
      <c r="D2050" t="s">
        <v>3</v>
      </c>
      <c r="E2050" t="s">
        <v>10</v>
      </c>
      <c r="F2050" s="2">
        <v>323.73725000999997</v>
      </c>
      <c r="G2050" s="2">
        <v>990.25511767764692</v>
      </c>
      <c r="H2050" s="2">
        <v>283.2249435600001</v>
      </c>
      <c r="I2050">
        <v>3.0588235294117645</v>
      </c>
    </row>
    <row r="2051" spans="1:9" x14ac:dyDescent="0.25">
      <c r="A2051" t="s">
        <v>2176</v>
      </c>
      <c r="B2051" t="s">
        <v>18207</v>
      </c>
      <c r="C2051">
        <v>1</v>
      </c>
      <c r="D2051" t="s">
        <v>3</v>
      </c>
      <c r="E2051" t="s">
        <v>10</v>
      </c>
      <c r="F2051" s="2">
        <v>1229.8209200200001</v>
      </c>
      <c r="G2051" s="2">
        <v>3761.8051671200005</v>
      </c>
      <c r="H2051" s="2">
        <v>929.26789653176377</v>
      </c>
      <c r="I2051">
        <v>6.117647058823529</v>
      </c>
    </row>
    <row r="2052" spans="1:9" x14ac:dyDescent="0.25">
      <c r="A2052" t="s">
        <v>15009</v>
      </c>
      <c r="B2052" t="s">
        <v>18208</v>
      </c>
      <c r="C2052">
        <v>1</v>
      </c>
      <c r="D2052" t="s">
        <v>3</v>
      </c>
      <c r="E2052" t="s">
        <v>4</v>
      </c>
      <c r="F2052" s="2">
        <v>133.93007011</v>
      </c>
      <c r="G2052" s="2">
        <v>409.66844974823528</v>
      </c>
      <c r="H2052" s="2">
        <v>59.035202169411797</v>
      </c>
      <c r="I2052">
        <v>3.0588235294117645</v>
      </c>
    </row>
    <row r="2053" spans="1:9" x14ac:dyDescent="0.25">
      <c r="A2053" t="s">
        <v>2</v>
      </c>
      <c r="B2053" t="s">
        <v>18209</v>
      </c>
      <c r="C2053">
        <v>1</v>
      </c>
      <c r="D2053" t="s">
        <v>3</v>
      </c>
      <c r="E2053" t="s">
        <v>10</v>
      </c>
      <c r="F2053" s="2">
        <v>175.93001001000002</v>
      </c>
      <c r="G2053" s="2">
        <v>538.1388541482354</v>
      </c>
      <c r="H2053" s="2">
        <v>101.73650120705874</v>
      </c>
      <c r="I2053">
        <v>3.0588235294117645</v>
      </c>
    </row>
    <row r="2054" spans="1:9" x14ac:dyDescent="0.25">
      <c r="A2054" t="s">
        <v>2</v>
      </c>
      <c r="B2054" t="s">
        <v>18210</v>
      </c>
      <c r="C2054">
        <v>1</v>
      </c>
      <c r="D2054" t="s">
        <v>10</v>
      </c>
      <c r="E2054" t="s">
        <v>3</v>
      </c>
      <c r="F2054" s="2">
        <v>489.88002002000002</v>
      </c>
      <c r="G2054" s="2">
        <v>1498.4565318258824</v>
      </c>
      <c r="H2054" s="2">
        <v>148.4152799694117</v>
      </c>
      <c r="I2054">
        <v>3.0588235294117645</v>
      </c>
    </row>
    <row r="2055" spans="1:9" x14ac:dyDescent="0.25">
      <c r="A2055" t="s">
        <v>2</v>
      </c>
      <c r="B2055" t="s">
        <v>18211</v>
      </c>
      <c r="C2055">
        <v>1</v>
      </c>
      <c r="D2055" t="s">
        <v>3</v>
      </c>
      <c r="E2055" t="s">
        <v>10</v>
      </c>
      <c r="F2055" s="2">
        <v>742.39900001000001</v>
      </c>
      <c r="G2055" s="2">
        <v>2270.8675294423529</v>
      </c>
      <c r="H2055" s="2">
        <v>1063.831355324706</v>
      </c>
      <c r="I2055">
        <v>3.0588235294117645</v>
      </c>
    </row>
    <row r="2056" spans="1:9" x14ac:dyDescent="0.25">
      <c r="A2056" t="s">
        <v>2</v>
      </c>
      <c r="B2056" t="s">
        <v>18212</v>
      </c>
      <c r="C2056">
        <v>1</v>
      </c>
      <c r="D2056" t="s">
        <v>10</v>
      </c>
      <c r="E2056" t="s">
        <v>3</v>
      </c>
      <c r="F2056" s="2">
        <v>874.60002001999999</v>
      </c>
      <c r="G2056" s="2">
        <v>2675.2471200611762</v>
      </c>
      <c r="H2056" s="2">
        <v>248.8781787929411</v>
      </c>
      <c r="I2056">
        <v>3.0588235294117645</v>
      </c>
    </row>
    <row r="2057" spans="1:9" x14ac:dyDescent="0.25">
      <c r="A2057" t="s">
        <v>15009</v>
      </c>
      <c r="B2057" t="s">
        <v>18213</v>
      </c>
      <c r="C2057">
        <v>1</v>
      </c>
      <c r="D2057" t="s">
        <v>3</v>
      </c>
      <c r="E2057" t="s">
        <v>3</v>
      </c>
      <c r="F2057" s="2">
        <v>1017.0101803000002</v>
      </c>
      <c r="G2057" s="2">
        <v>3110.8546691529418</v>
      </c>
      <c r="H2057" s="2">
        <v>155.59216623293946</v>
      </c>
      <c r="I2057">
        <v>9.1764705882352953</v>
      </c>
    </row>
    <row r="2058" spans="1:9" x14ac:dyDescent="0.25">
      <c r="A2058" t="s">
        <v>15009</v>
      </c>
      <c r="B2058" t="s">
        <v>18214</v>
      </c>
      <c r="C2058">
        <v>1</v>
      </c>
      <c r="D2058" t="s">
        <v>3</v>
      </c>
      <c r="E2058" t="s">
        <v>3</v>
      </c>
      <c r="F2058" s="2">
        <v>603.33003004000011</v>
      </c>
      <c r="G2058" s="2">
        <v>1845.4800918870592</v>
      </c>
      <c r="H2058" s="2">
        <v>406.36877402588215</v>
      </c>
      <c r="I2058">
        <v>3.0588235294117645</v>
      </c>
    </row>
    <row r="2059" spans="1:9" x14ac:dyDescent="0.25">
      <c r="A2059" t="s">
        <v>2177</v>
      </c>
      <c r="B2059" t="s">
        <v>18215</v>
      </c>
      <c r="C2059">
        <v>1</v>
      </c>
      <c r="D2059" t="s">
        <v>7</v>
      </c>
      <c r="E2059" t="s">
        <v>4</v>
      </c>
      <c r="F2059" s="2">
        <v>121.45007011</v>
      </c>
      <c r="G2059" s="2">
        <v>371.49433210117644</v>
      </c>
      <c r="H2059" s="2">
        <v>97.209319816470625</v>
      </c>
      <c r="I2059">
        <v>3.0588235294117645</v>
      </c>
    </row>
    <row r="2060" spans="1:9" x14ac:dyDescent="0.25">
      <c r="A2060" t="s">
        <v>15009</v>
      </c>
      <c r="B2060" t="s">
        <v>18216</v>
      </c>
      <c r="C2060">
        <v>1</v>
      </c>
      <c r="D2060" t="s">
        <v>3</v>
      </c>
      <c r="E2060" t="s">
        <v>10</v>
      </c>
      <c r="F2060" s="2">
        <v>198.73001001</v>
      </c>
      <c r="G2060" s="2">
        <v>607.88003061882353</v>
      </c>
      <c r="H2060" s="2">
        <v>145.56944238352938</v>
      </c>
      <c r="I2060">
        <v>3.0588235294117645</v>
      </c>
    </row>
    <row r="2061" spans="1:9" x14ac:dyDescent="0.25">
      <c r="A2061" t="s">
        <v>2179</v>
      </c>
      <c r="B2061" t="s">
        <v>18217</v>
      </c>
      <c r="C2061">
        <v>1</v>
      </c>
      <c r="D2061" t="s">
        <v>7</v>
      </c>
      <c r="E2061" t="s">
        <v>4</v>
      </c>
      <c r="F2061" s="2">
        <v>154.37007011</v>
      </c>
      <c r="G2061" s="2">
        <v>472.19080268941178</v>
      </c>
      <c r="H2061" s="2">
        <v>118.00931981647064</v>
      </c>
      <c r="I2061">
        <v>3.0588235294117645</v>
      </c>
    </row>
    <row r="2062" spans="1:9" x14ac:dyDescent="0.25">
      <c r="A2062" t="s">
        <v>2</v>
      </c>
      <c r="B2062" t="s">
        <v>18218</v>
      </c>
      <c r="C2062">
        <v>1</v>
      </c>
      <c r="D2062" t="s">
        <v>10</v>
      </c>
      <c r="E2062" t="s">
        <v>3</v>
      </c>
      <c r="F2062" s="2">
        <v>161.62002002</v>
      </c>
      <c r="G2062" s="2">
        <v>494.36712006117642</v>
      </c>
      <c r="H2062" s="2">
        <v>43.771734087058881</v>
      </c>
      <c r="I2062">
        <v>3.0588235294117645</v>
      </c>
    </row>
    <row r="2063" spans="1:9" x14ac:dyDescent="0.25">
      <c r="A2063" t="s">
        <v>2168</v>
      </c>
      <c r="B2063" t="s">
        <v>18219</v>
      </c>
      <c r="C2063">
        <v>1</v>
      </c>
      <c r="D2063" t="s">
        <v>3</v>
      </c>
      <c r="E2063" t="s">
        <v>10</v>
      </c>
      <c r="F2063" s="2">
        <v>222.23884001000002</v>
      </c>
      <c r="G2063" s="2">
        <v>679.78939297176476</v>
      </c>
      <c r="H2063" s="2">
        <v>42.551844736470535</v>
      </c>
      <c r="I2063">
        <v>3.0588235294117645</v>
      </c>
    </row>
    <row r="2064" spans="1:9" x14ac:dyDescent="0.25">
      <c r="A2064" t="s">
        <v>2</v>
      </c>
      <c r="B2064" t="s">
        <v>18220</v>
      </c>
      <c r="C2064">
        <v>1</v>
      </c>
      <c r="D2064" t="s">
        <v>3</v>
      </c>
      <c r="E2064" t="s">
        <v>10</v>
      </c>
      <c r="F2064" s="2">
        <v>175.93001001000002</v>
      </c>
      <c r="G2064" s="2">
        <v>538.1388541482354</v>
      </c>
      <c r="H2064" s="2">
        <v>19.607089442352876</v>
      </c>
      <c r="I2064">
        <v>3.0588235294117645</v>
      </c>
    </row>
    <row r="2065" spans="1:9" x14ac:dyDescent="0.25">
      <c r="A2065" t="s">
        <v>2</v>
      </c>
      <c r="B2065" t="s">
        <v>18221</v>
      </c>
      <c r="C2065">
        <v>1</v>
      </c>
      <c r="D2065" t="s">
        <v>3</v>
      </c>
      <c r="E2065" t="s">
        <v>10</v>
      </c>
      <c r="F2065" s="2">
        <v>390.02875000999995</v>
      </c>
      <c r="G2065" s="2">
        <v>1193.0291176776468</v>
      </c>
      <c r="H2065" s="2">
        <v>536.91917885411749</v>
      </c>
      <c r="I2065">
        <v>3.0588235294117645</v>
      </c>
    </row>
    <row r="2066" spans="1:9" x14ac:dyDescent="0.25">
      <c r="A2066" t="s">
        <v>1</v>
      </c>
      <c r="B2066" t="s">
        <v>18222</v>
      </c>
      <c r="C2066">
        <v>1</v>
      </c>
      <c r="D2066" t="s">
        <v>10</v>
      </c>
      <c r="E2066" t="s">
        <v>3</v>
      </c>
      <c r="F2066" s="2">
        <v>338.95002002000001</v>
      </c>
      <c r="G2066" s="2">
        <v>1036.7882965317647</v>
      </c>
      <c r="H2066" s="2">
        <v>140.01942114588232</v>
      </c>
      <c r="I2066">
        <v>3.0588235294117645</v>
      </c>
    </row>
    <row r="2067" spans="1:9" x14ac:dyDescent="0.25">
      <c r="A2067" t="s">
        <v>2</v>
      </c>
      <c r="B2067" t="s">
        <v>18223</v>
      </c>
      <c r="C2067">
        <v>1</v>
      </c>
      <c r="D2067" t="s">
        <v>3</v>
      </c>
      <c r="E2067" t="s">
        <v>10</v>
      </c>
      <c r="F2067" s="2">
        <v>400.51877000999997</v>
      </c>
      <c r="G2067" s="2">
        <v>1225.116237677647</v>
      </c>
      <c r="H2067" s="2">
        <v>332.22264708941191</v>
      </c>
      <c r="I2067">
        <v>3.0588235294117645</v>
      </c>
    </row>
    <row r="2068" spans="1:9" x14ac:dyDescent="0.25">
      <c r="A2068" t="s">
        <v>2</v>
      </c>
      <c r="B2068" t="s">
        <v>18224</v>
      </c>
      <c r="C2068">
        <v>1</v>
      </c>
      <c r="D2068" t="s">
        <v>10</v>
      </c>
      <c r="E2068" t="s">
        <v>3</v>
      </c>
      <c r="F2068" s="2">
        <v>3058.2700400399999</v>
      </c>
      <c r="G2068" s="2">
        <v>9354.708357769412</v>
      </c>
      <c r="H2068" s="2">
        <v>348.24347993882247</v>
      </c>
      <c r="I2068">
        <v>6.117647058823529</v>
      </c>
    </row>
    <row r="2069" spans="1:9" x14ac:dyDescent="0.25">
      <c r="A2069" t="s">
        <v>2182</v>
      </c>
      <c r="B2069" t="s">
        <v>18225</v>
      </c>
      <c r="C2069">
        <v>1</v>
      </c>
      <c r="D2069" t="s">
        <v>3</v>
      </c>
      <c r="E2069" t="s">
        <v>10</v>
      </c>
      <c r="F2069" s="2">
        <v>1529.2104100099998</v>
      </c>
      <c r="G2069" s="2">
        <v>4677.5847835599998</v>
      </c>
      <c r="H2069" s="2">
        <v>59.829395324706311</v>
      </c>
      <c r="I2069">
        <v>3.0588235294117645</v>
      </c>
    </row>
    <row r="2070" spans="1:9" x14ac:dyDescent="0.25">
      <c r="A2070" t="s">
        <v>2177</v>
      </c>
      <c r="B2070" t="s">
        <v>18226</v>
      </c>
      <c r="C2070">
        <v>1</v>
      </c>
      <c r="D2070" t="s">
        <v>7</v>
      </c>
      <c r="E2070" t="s">
        <v>4</v>
      </c>
      <c r="F2070" s="2">
        <v>133.93007011</v>
      </c>
      <c r="G2070" s="2">
        <v>409.66844974823528</v>
      </c>
      <c r="H2070" s="2">
        <v>59.035202169411797</v>
      </c>
      <c r="I2070">
        <v>3.0588235294117645</v>
      </c>
    </row>
    <row r="2071" spans="1:9" x14ac:dyDescent="0.25">
      <c r="A2071" t="s">
        <v>2175</v>
      </c>
      <c r="B2071" t="s">
        <v>18227</v>
      </c>
      <c r="C2071">
        <v>1</v>
      </c>
      <c r="D2071" t="s">
        <v>3</v>
      </c>
      <c r="E2071" t="s">
        <v>10</v>
      </c>
      <c r="F2071" s="2">
        <v>423.00863000999999</v>
      </c>
      <c r="G2071" s="2">
        <v>1293.9087506188234</v>
      </c>
      <c r="H2071" s="2">
        <v>205.86307532470599</v>
      </c>
      <c r="I2071">
        <v>3.0588235294117645</v>
      </c>
    </row>
    <row r="2072" spans="1:9" x14ac:dyDescent="0.25">
      <c r="A2072" t="s">
        <v>2</v>
      </c>
      <c r="B2072" t="s">
        <v>18228</v>
      </c>
      <c r="C2072">
        <v>1</v>
      </c>
      <c r="D2072" t="s">
        <v>10</v>
      </c>
      <c r="E2072" t="s">
        <v>3</v>
      </c>
      <c r="F2072" s="2">
        <v>266.84002002000005</v>
      </c>
      <c r="G2072" s="2">
        <v>816.2165318258825</v>
      </c>
      <c r="H2072" s="2">
        <v>104.27526349882332</v>
      </c>
      <c r="I2072">
        <v>3.0588235294117645</v>
      </c>
    </row>
    <row r="2073" spans="1:9" x14ac:dyDescent="0.25">
      <c r="A2073" t="s">
        <v>2182</v>
      </c>
      <c r="B2073" t="s">
        <v>18229</v>
      </c>
      <c r="C2073">
        <v>1</v>
      </c>
      <c r="D2073" t="s">
        <v>10</v>
      </c>
      <c r="E2073" t="s">
        <v>4</v>
      </c>
      <c r="F2073" s="2">
        <v>350.18002001999997</v>
      </c>
      <c r="G2073" s="2">
        <v>1071.1388847670587</v>
      </c>
      <c r="H2073" s="2">
        <v>171.50829656235302</v>
      </c>
      <c r="I2073">
        <v>3.0588235294117645</v>
      </c>
    </row>
    <row r="2074" spans="1:9" x14ac:dyDescent="0.25">
      <c r="A2074" t="s">
        <v>2174</v>
      </c>
      <c r="B2074" t="s">
        <v>18230</v>
      </c>
      <c r="C2074">
        <v>1</v>
      </c>
      <c r="D2074" t="s">
        <v>10</v>
      </c>
      <c r="E2074" t="s">
        <v>3</v>
      </c>
      <c r="F2074" s="2">
        <v>1224.3000200200001</v>
      </c>
      <c r="G2074" s="2">
        <v>3744.9177082964707</v>
      </c>
      <c r="H2074" s="2">
        <v>519.90389173411643</v>
      </c>
      <c r="I2074">
        <v>3.0588235294117645</v>
      </c>
    </row>
    <row r="2075" spans="1:9" x14ac:dyDescent="0.25">
      <c r="A2075" t="s">
        <v>2</v>
      </c>
      <c r="B2075" t="s">
        <v>18231</v>
      </c>
      <c r="C2075">
        <v>1</v>
      </c>
      <c r="D2075" t="s">
        <v>3</v>
      </c>
      <c r="E2075" t="s">
        <v>10</v>
      </c>
      <c r="F2075" s="2">
        <v>325.63341000999998</v>
      </c>
      <c r="G2075" s="2">
        <v>996.05513650117643</v>
      </c>
      <c r="H2075" s="2">
        <v>114.97080708941181</v>
      </c>
      <c r="I2075">
        <v>3.0588235294117645</v>
      </c>
    </row>
    <row r="2076" spans="1:9" x14ac:dyDescent="0.25">
      <c r="A2076" t="s">
        <v>2</v>
      </c>
      <c r="B2076" t="s">
        <v>18232</v>
      </c>
      <c r="C2076">
        <v>1</v>
      </c>
      <c r="D2076" t="s">
        <v>10</v>
      </c>
      <c r="E2076" t="s">
        <v>3</v>
      </c>
      <c r="F2076" s="2">
        <v>248.86002001999998</v>
      </c>
      <c r="G2076" s="2">
        <v>761.21888476705874</v>
      </c>
      <c r="H2076" s="2">
        <v>76.945378792941284</v>
      </c>
      <c r="I2076">
        <v>3.0588235294117645</v>
      </c>
    </row>
    <row r="2077" spans="1:9" x14ac:dyDescent="0.25">
      <c r="A2077" t="s">
        <v>2175</v>
      </c>
      <c r="B2077" t="s">
        <v>18233</v>
      </c>
      <c r="C2077">
        <v>1</v>
      </c>
      <c r="D2077" t="s">
        <v>3</v>
      </c>
      <c r="E2077" t="s">
        <v>7</v>
      </c>
      <c r="F2077" s="2">
        <v>548.89118001999998</v>
      </c>
      <c r="G2077" s="2">
        <v>1678.9612565317645</v>
      </c>
      <c r="H2077" s="2">
        <v>350.20152531764688</v>
      </c>
      <c r="I2077">
        <v>6.117647058823529</v>
      </c>
    </row>
    <row r="2078" spans="1:9" x14ac:dyDescent="0.25">
      <c r="A2078" t="s">
        <v>2</v>
      </c>
      <c r="B2078" t="s">
        <v>18234</v>
      </c>
      <c r="C2078">
        <v>1</v>
      </c>
      <c r="D2078" t="s">
        <v>3</v>
      </c>
      <c r="E2078" t="s">
        <v>10</v>
      </c>
      <c r="F2078" s="2">
        <v>2787.7634300100003</v>
      </c>
      <c r="G2078" s="2">
        <v>8527.2763741482358</v>
      </c>
      <c r="H2078" s="2">
        <v>5391.5330988541182</v>
      </c>
      <c r="I2078">
        <v>3.0588235294117645</v>
      </c>
    </row>
    <row r="2079" spans="1:9" x14ac:dyDescent="0.25">
      <c r="A2079" t="s">
        <v>2</v>
      </c>
      <c r="B2079" t="s">
        <v>18235</v>
      </c>
      <c r="C2079">
        <v>1</v>
      </c>
      <c r="D2079" t="s">
        <v>3</v>
      </c>
      <c r="E2079" t="s">
        <v>10</v>
      </c>
      <c r="F2079" s="2">
        <v>190.93001001000002</v>
      </c>
      <c r="G2079" s="2">
        <v>584.02120708941175</v>
      </c>
      <c r="H2079" s="2">
        <v>311.72473650117638</v>
      </c>
      <c r="I2079">
        <v>3.0588235294117645</v>
      </c>
    </row>
    <row r="2080" spans="1:9" x14ac:dyDescent="0.25">
      <c r="A2080" t="s">
        <v>2</v>
      </c>
      <c r="B2080" t="s">
        <v>18236</v>
      </c>
      <c r="C2080">
        <v>1</v>
      </c>
      <c r="D2080" t="s">
        <v>3</v>
      </c>
      <c r="E2080" t="s">
        <v>10</v>
      </c>
      <c r="F2080" s="2">
        <v>286.35962001000001</v>
      </c>
      <c r="G2080" s="2">
        <v>875.9235435600001</v>
      </c>
      <c r="H2080" s="2">
        <v>15.203576501176444</v>
      </c>
      <c r="I2080">
        <v>3.0588235294117645</v>
      </c>
    </row>
    <row r="2081" spans="1:9" x14ac:dyDescent="0.25">
      <c r="A2081" t="s">
        <v>2175</v>
      </c>
      <c r="B2081" t="s">
        <v>18237</v>
      </c>
      <c r="C2081">
        <v>1</v>
      </c>
      <c r="D2081" t="s">
        <v>3</v>
      </c>
      <c r="E2081" t="s">
        <v>7</v>
      </c>
      <c r="F2081" s="2">
        <v>237.95838001000001</v>
      </c>
      <c r="G2081" s="2">
        <v>727.87269179529426</v>
      </c>
      <c r="H2081" s="2">
        <v>266.42869912941148</v>
      </c>
      <c r="I2081">
        <v>3.0588235294117645</v>
      </c>
    </row>
    <row r="2082" spans="1:9" x14ac:dyDescent="0.25">
      <c r="A2082" t="s">
        <v>2168</v>
      </c>
      <c r="B2082" t="s">
        <v>18238</v>
      </c>
      <c r="C2082">
        <v>1</v>
      </c>
      <c r="D2082" t="s">
        <v>6</v>
      </c>
      <c r="E2082" t="s">
        <v>3</v>
      </c>
      <c r="F2082" s="2">
        <v>292.58003003999994</v>
      </c>
      <c r="G2082" s="2">
        <v>894.95068012235276</v>
      </c>
      <c r="H2082" s="2">
        <v>71.423468143529561</v>
      </c>
      <c r="I2082">
        <v>3.0588235294117645</v>
      </c>
    </row>
    <row r="2083" spans="1:9" x14ac:dyDescent="0.25">
      <c r="A2083" t="s">
        <v>2</v>
      </c>
      <c r="B2083" t="s">
        <v>18239</v>
      </c>
      <c r="C2083">
        <v>1</v>
      </c>
      <c r="D2083" t="s">
        <v>3</v>
      </c>
      <c r="E2083" t="s">
        <v>10</v>
      </c>
      <c r="F2083" s="2">
        <v>175.93001001000002</v>
      </c>
      <c r="G2083" s="2">
        <v>538.1388541482354</v>
      </c>
      <c r="H2083" s="2">
        <v>30.527089442352946</v>
      </c>
      <c r="I2083">
        <v>3.0588235294117645</v>
      </c>
    </row>
    <row r="2084" spans="1:9" x14ac:dyDescent="0.25">
      <c r="A2084" t="s">
        <v>2175</v>
      </c>
      <c r="B2084" t="s">
        <v>18240</v>
      </c>
      <c r="C2084">
        <v>1</v>
      </c>
      <c r="D2084" t="s">
        <v>6</v>
      </c>
      <c r="E2084" t="s">
        <v>4</v>
      </c>
      <c r="F2084" s="2">
        <v>253.84006008</v>
      </c>
      <c r="G2084" s="2">
        <v>776.45194848000006</v>
      </c>
      <c r="H2084" s="2">
        <v>262.63064947294129</v>
      </c>
      <c r="I2084">
        <v>6.117647058823529</v>
      </c>
    </row>
    <row r="2085" spans="1:9" x14ac:dyDescent="0.25">
      <c r="A2085" t="s">
        <v>2184</v>
      </c>
      <c r="B2085" t="s">
        <v>18241</v>
      </c>
      <c r="C2085">
        <v>1</v>
      </c>
      <c r="D2085" t="s">
        <v>10</v>
      </c>
      <c r="E2085" t="s">
        <v>4</v>
      </c>
      <c r="F2085" s="2">
        <v>223.78002001999999</v>
      </c>
      <c r="G2085" s="2">
        <v>684.50359064941176</v>
      </c>
      <c r="H2085" s="2">
        <v>73.90123773882361</v>
      </c>
      <c r="I2085">
        <v>3.0588235294117645</v>
      </c>
    </row>
    <row r="2086" spans="1:9" x14ac:dyDescent="0.25">
      <c r="A2086" t="s">
        <v>2</v>
      </c>
      <c r="B2086" t="s">
        <v>18242</v>
      </c>
      <c r="C2086">
        <v>1</v>
      </c>
      <c r="D2086" t="s">
        <v>3</v>
      </c>
      <c r="E2086" t="s">
        <v>10</v>
      </c>
      <c r="F2086" s="2">
        <v>863.58572001000005</v>
      </c>
      <c r="G2086" s="2">
        <v>2641.5563200305883</v>
      </c>
      <c r="H2086" s="2">
        <v>672.06727061882316</v>
      </c>
      <c r="I2086">
        <v>3.0588235294117645</v>
      </c>
    </row>
    <row r="2087" spans="1:9" x14ac:dyDescent="0.25">
      <c r="A2087" t="s">
        <v>2</v>
      </c>
      <c r="B2087" t="s">
        <v>18243</v>
      </c>
      <c r="C2087">
        <v>1</v>
      </c>
      <c r="D2087" t="s">
        <v>3</v>
      </c>
      <c r="E2087" t="s">
        <v>10</v>
      </c>
      <c r="F2087" s="2">
        <v>970.94728000999987</v>
      </c>
      <c r="G2087" s="2">
        <v>2969.9563859129412</v>
      </c>
      <c r="H2087" s="2">
        <v>698.76602826588294</v>
      </c>
      <c r="I2087">
        <v>3.0588235294117645</v>
      </c>
    </row>
    <row r="2088" spans="1:9" x14ac:dyDescent="0.25">
      <c r="A2088" t="s">
        <v>2175</v>
      </c>
      <c r="B2088" t="s">
        <v>18244</v>
      </c>
      <c r="C2088">
        <v>1</v>
      </c>
      <c r="D2088" t="s">
        <v>3</v>
      </c>
      <c r="E2088" t="s">
        <v>10</v>
      </c>
      <c r="F2088" s="2">
        <v>1722.5445600099999</v>
      </c>
      <c r="G2088" s="2">
        <v>5268.9598306188236</v>
      </c>
      <c r="H2088" s="2">
        <v>265.4002306188234</v>
      </c>
      <c r="I2088">
        <v>3.0588235294117645</v>
      </c>
    </row>
    <row r="2089" spans="1:9" x14ac:dyDescent="0.25">
      <c r="A2089" t="s">
        <v>15009</v>
      </c>
      <c r="B2089" t="s">
        <v>18245</v>
      </c>
      <c r="C2089">
        <v>1</v>
      </c>
      <c r="D2089" t="s">
        <v>3</v>
      </c>
      <c r="E2089" t="s">
        <v>3</v>
      </c>
      <c r="F2089" s="2">
        <v>271.50007010999997</v>
      </c>
      <c r="G2089" s="2">
        <v>830.4708026894117</v>
      </c>
      <c r="H2089" s="2">
        <v>251.22099263529415</v>
      </c>
      <c r="I2089">
        <v>3.0588235294117645</v>
      </c>
    </row>
    <row r="2090" spans="1:9" x14ac:dyDescent="0.25">
      <c r="A2090" t="s">
        <v>2176</v>
      </c>
      <c r="B2090" t="s">
        <v>18246</v>
      </c>
      <c r="C2090">
        <v>1</v>
      </c>
      <c r="D2090" t="s">
        <v>10</v>
      </c>
      <c r="E2090" t="s">
        <v>4</v>
      </c>
      <c r="F2090" s="2">
        <v>135.27002002</v>
      </c>
      <c r="G2090" s="2">
        <v>413.76712006117646</v>
      </c>
      <c r="H2090" s="2">
        <v>54.936531856470616</v>
      </c>
      <c r="I2090">
        <v>3.0588235294117645</v>
      </c>
    </row>
    <row r="2091" spans="1:9" x14ac:dyDescent="0.25">
      <c r="A2091" t="s">
        <v>2</v>
      </c>
      <c r="B2091" t="s">
        <v>18247</v>
      </c>
      <c r="C2091">
        <v>1</v>
      </c>
      <c r="D2091" t="s">
        <v>3</v>
      </c>
      <c r="E2091" t="s">
        <v>10</v>
      </c>
      <c r="F2091" s="2">
        <v>175.93001001000002</v>
      </c>
      <c r="G2091" s="2">
        <v>538.1388541482354</v>
      </c>
      <c r="H2091" s="2">
        <v>101.73650120705874</v>
      </c>
      <c r="I2091">
        <v>3.0588235294117645</v>
      </c>
    </row>
    <row r="2092" spans="1:9" x14ac:dyDescent="0.25">
      <c r="A2092" t="s">
        <v>2174</v>
      </c>
      <c r="B2092" t="s">
        <v>18248</v>
      </c>
      <c r="C2092">
        <v>1</v>
      </c>
      <c r="D2092" t="s">
        <v>10</v>
      </c>
      <c r="E2092" t="s">
        <v>3</v>
      </c>
      <c r="F2092" s="2">
        <v>265.86002002000004</v>
      </c>
      <c r="G2092" s="2">
        <v>813.21888476705897</v>
      </c>
      <c r="H2092" s="2">
        <v>16.506543498823302</v>
      </c>
      <c r="I2092">
        <v>3.0588235294117645</v>
      </c>
    </row>
    <row r="2093" spans="1:9" x14ac:dyDescent="0.25">
      <c r="A2093" t="s">
        <v>15009</v>
      </c>
      <c r="B2093" t="s">
        <v>18249</v>
      </c>
      <c r="C2093">
        <v>1</v>
      </c>
      <c r="D2093" t="s">
        <v>3</v>
      </c>
      <c r="E2093" t="s">
        <v>10</v>
      </c>
      <c r="F2093" s="2">
        <v>243.47699001000001</v>
      </c>
      <c r="G2093" s="2">
        <v>744.75314591294125</v>
      </c>
      <c r="H2093" s="2">
        <v>263.64926826588226</v>
      </c>
      <c r="I2093">
        <v>3.0588235294117645</v>
      </c>
    </row>
    <row r="2094" spans="1:9" x14ac:dyDescent="0.25">
      <c r="A2094" t="s">
        <v>2</v>
      </c>
      <c r="B2094" t="s">
        <v>18250</v>
      </c>
      <c r="C2094">
        <v>1</v>
      </c>
      <c r="D2094" t="s">
        <v>3</v>
      </c>
      <c r="E2094" t="s">
        <v>10</v>
      </c>
      <c r="F2094" s="2">
        <v>448.91092000999998</v>
      </c>
      <c r="G2094" s="2">
        <v>1373.1392847364705</v>
      </c>
      <c r="H2094" s="2">
        <v>227.63489414823499</v>
      </c>
      <c r="I2094">
        <v>3.0588235294117645</v>
      </c>
    </row>
    <row r="2095" spans="1:9" x14ac:dyDescent="0.25">
      <c r="A2095" t="s">
        <v>2168</v>
      </c>
      <c r="B2095" t="s">
        <v>18251</v>
      </c>
      <c r="C2095">
        <v>1</v>
      </c>
      <c r="D2095" t="s">
        <v>3</v>
      </c>
      <c r="E2095" t="s">
        <v>10</v>
      </c>
      <c r="F2095" s="2">
        <v>830.91312001999995</v>
      </c>
      <c r="G2095" s="2">
        <v>2541.6166024141176</v>
      </c>
      <c r="H2095" s="2">
        <v>735.94352006117572</v>
      </c>
      <c r="I2095">
        <v>6.117647058823529</v>
      </c>
    </row>
    <row r="2096" spans="1:9" x14ac:dyDescent="0.25">
      <c r="A2096" t="s">
        <v>2168</v>
      </c>
      <c r="B2096" t="s">
        <v>18252</v>
      </c>
      <c r="C2096">
        <v>1</v>
      </c>
      <c r="D2096" t="s">
        <v>3</v>
      </c>
      <c r="E2096" t="s">
        <v>14</v>
      </c>
      <c r="F2096" s="2">
        <v>1447.3885400299998</v>
      </c>
      <c r="G2096" s="2">
        <v>4427.3061224447056</v>
      </c>
      <c r="H2096" s="2">
        <v>663.06610172705984</v>
      </c>
      <c r="I2096">
        <v>9.1764705882352953</v>
      </c>
    </row>
    <row r="2097" spans="1:9" x14ac:dyDescent="0.25">
      <c r="A2097" t="s">
        <v>2176</v>
      </c>
      <c r="B2097" t="s">
        <v>18253</v>
      </c>
      <c r="C2097">
        <v>1</v>
      </c>
      <c r="D2097" t="s">
        <v>3</v>
      </c>
      <c r="E2097" t="s">
        <v>4</v>
      </c>
      <c r="F2097" s="2">
        <v>219.80087000999998</v>
      </c>
      <c r="G2097" s="2">
        <v>672.33207297176466</v>
      </c>
      <c r="H2097" s="2">
        <v>43.952755416470673</v>
      </c>
      <c r="I2097">
        <v>3.0588235294117645</v>
      </c>
    </row>
    <row r="2098" spans="1:9" x14ac:dyDescent="0.25">
      <c r="A2098" t="s">
        <v>2</v>
      </c>
      <c r="B2098" t="s">
        <v>18254</v>
      </c>
      <c r="C2098">
        <v>1</v>
      </c>
      <c r="D2098" t="s">
        <v>10</v>
      </c>
      <c r="E2098" t="s">
        <v>3</v>
      </c>
      <c r="F2098" s="2">
        <v>841.42002002000004</v>
      </c>
      <c r="G2098" s="2">
        <v>2573.7553553552943</v>
      </c>
      <c r="H2098" s="2">
        <v>478.14804467529382</v>
      </c>
      <c r="I2098">
        <v>3.0588235294117645</v>
      </c>
    </row>
    <row r="2099" spans="1:9" x14ac:dyDescent="0.25">
      <c r="A2099" t="s">
        <v>2</v>
      </c>
      <c r="B2099" t="s">
        <v>18255</v>
      </c>
      <c r="C2099">
        <v>1</v>
      </c>
      <c r="D2099" t="s">
        <v>10</v>
      </c>
      <c r="E2099" t="s">
        <v>3</v>
      </c>
      <c r="F2099" s="2">
        <v>445.04002002000004</v>
      </c>
      <c r="G2099" s="2">
        <v>1361.298884767059</v>
      </c>
      <c r="H2099" s="2">
        <v>330.40851996941154</v>
      </c>
      <c r="I2099">
        <v>3.0588235294117645</v>
      </c>
    </row>
    <row r="2100" spans="1:9" x14ac:dyDescent="0.25">
      <c r="A2100" t="s">
        <v>1</v>
      </c>
      <c r="B2100" t="s">
        <v>18256</v>
      </c>
      <c r="C2100">
        <v>1</v>
      </c>
      <c r="D2100" t="s">
        <v>3</v>
      </c>
      <c r="E2100" t="s">
        <v>10</v>
      </c>
      <c r="F2100" s="2">
        <v>112.34750000999999</v>
      </c>
      <c r="G2100" s="2">
        <v>343.65117650117645</v>
      </c>
      <c r="H2100" s="2">
        <v>158.79123767764705</v>
      </c>
      <c r="I2100">
        <v>3.0588235294117645</v>
      </c>
    </row>
    <row r="2101" spans="1:9" x14ac:dyDescent="0.25">
      <c r="A2101" t="s">
        <v>2</v>
      </c>
      <c r="B2101" t="s">
        <v>18257</v>
      </c>
      <c r="C2101">
        <v>1</v>
      </c>
      <c r="D2101" t="s">
        <v>10</v>
      </c>
      <c r="E2101" t="s">
        <v>3</v>
      </c>
      <c r="F2101" s="2">
        <v>159.69002001999999</v>
      </c>
      <c r="G2101" s="2">
        <v>488.46359064941174</v>
      </c>
      <c r="H2101" s="2">
        <v>49.675263498823611</v>
      </c>
      <c r="I2101">
        <v>3.0588235294117645</v>
      </c>
    </row>
    <row r="2102" spans="1:9" x14ac:dyDescent="0.25">
      <c r="A2102" t="s">
        <v>2174</v>
      </c>
      <c r="B2102" t="s">
        <v>18258</v>
      </c>
      <c r="C2102">
        <v>1</v>
      </c>
      <c r="D2102" t="s">
        <v>3</v>
      </c>
      <c r="E2102" t="s">
        <v>10</v>
      </c>
      <c r="F2102" s="2">
        <v>406.77400001000001</v>
      </c>
      <c r="G2102" s="2">
        <v>1244.2498823835294</v>
      </c>
      <c r="H2102" s="2">
        <v>256.83723767764695</v>
      </c>
      <c r="I2102">
        <v>3.0588235294117645</v>
      </c>
    </row>
    <row r="2103" spans="1:9" x14ac:dyDescent="0.25">
      <c r="A2103" t="s">
        <v>2179</v>
      </c>
      <c r="B2103" t="s">
        <v>18259</v>
      </c>
      <c r="C2103">
        <v>1</v>
      </c>
      <c r="D2103" t="s">
        <v>3</v>
      </c>
      <c r="E2103" t="s">
        <v>10</v>
      </c>
      <c r="F2103" s="2">
        <v>401.54502000999997</v>
      </c>
      <c r="G2103" s="2">
        <v>1228.2553553247058</v>
      </c>
      <c r="H2103" s="2">
        <v>134.60352944235311</v>
      </c>
      <c r="I2103">
        <v>3.0588235294117645</v>
      </c>
    </row>
    <row r="2104" spans="1:9" x14ac:dyDescent="0.25">
      <c r="A2104" t="s">
        <v>2</v>
      </c>
      <c r="B2104" t="s">
        <v>18260</v>
      </c>
      <c r="C2104">
        <v>1</v>
      </c>
      <c r="D2104" t="s">
        <v>10</v>
      </c>
      <c r="E2104" t="s">
        <v>3</v>
      </c>
      <c r="F2104" s="2">
        <v>248.19002001999999</v>
      </c>
      <c r="G2104" s="2">
        <v>759.16947300235302</v>
      </c>
      <c r="H2104" s="2">
        <v>64.588985851764619</v>
      </c>
      <c r="I2104">
        <v>3.0588235294117645</v>
      </c>
    </row>
    <row r="2105" spans="1:9" x14ac:dyDescent="0.25">
      <c r="A2105" t="s">
        <v>2175</v>
      </c>
      <c r="B2105" t="s">
        <v>18261</v>
      </c>
      <c r="C2105">
        <v>1</v>
      </c>
      <c r="D2105" t="s">
        <v>10</v>
      </c>
      <c r="E2105" t="s">
        <v>3</v>
      </c>
      <c r="F2105" s="2">
        <v>254.60002001999999</v>
      </c>
      <c r="G2105" s="2">
        <v>778.77653182588233</v>
      </c>
      <c r="H2105" s="2">
        <v>274.65454820470586</v>
      </c>
      <c r="I2105">
        <v>3.0588235294117645</v>
      </c>
    </row>
    <row r="2106" spans="1:9" x14ac:dyDescent="0.25">
      <c r="A2106" t="s">
        <v>2182</v>
      </c>
      <c r="B2106" t="s">
        <v>18262</v>
      </c>
      <c r="C2106">
        <v>1</v>
      </c>
      <c r="D2106" t="s">
        <v>7</v>
      </c>
      <c r="E2106" t="s">
        <v>3</v>
      </c>
      <c r="F2106" s="2">
        <v>167.55007011000001</v>
      </c>
      <c r="G2106" s="2">
        <v>512.50609680705884</v>
      </c>
      <c r="H2106" s="2">
        <v>25.632757341176504</v>
      </c>
      <c r="I2106">
        <v>3.0588235294117645</v>
      </c>
    </row>
    <row r="2107" spans="1:9" x14ac:dyDescent="0.25">
      <c r="A2107" t="s">
        <v>2</v>
      </c>
      <c r="B2107" t="s">
        <v>18263</v>
      </c>
      <c r="C2107">
        <v>1</v>
      </c>
      <c r="D2107" t="s">
        <v>3</v>
      </c>
      <c r="E2107" t="s">
        <v>10</v>
      </c>
      <c r="F2107" s="2">
        <v>192.29872001000001</v>
      </c>
      <c r="G2107" s="2">
        <v>588.20784944235299</v>
      </c>
      <c r="H2107" s="2">
        <v>296.25103532470581</v>
      </c>
      <c r="I2107">
        <v>3.0588235294117645</v>
      </c>
    </row>
    <row r="2108" spans="1:9" x14ac:dyDescent="0.25">
      <c r="A2108" t="s">
        <v>2</v>
      </c>
      <c r="B2108" t="s">
        <v>18264</v>
      </c>
      <c r="C2108">
        <v>1</v>
      </c>
      <c r="D2108" t="s">
        <v>3</v>
      </c>
      <c r="E2108" t="s">
        <v>10</v>
      </c>
      <c r="F2108" s="2">
        <v>848.19706001000009</v>
      </c>
      <c r="G2108" s="2">
        <v>2594.4851247364709</v>
      </c>
      <c r="H2108" s="2">
        <v>864.06552473647037</v>
      </c>
      <c r="I2108">
        <v>3.0588235294117645</v>
      </c>
    </row>
    <row r="2109" spans="1:9" x14ac:dyDescent="0.25">
      <c r="A2109" t="s">
        <v>2</v>
      </c>
      <c r="B2109" t="s">
        <v>18265</v>
      </c>
      <c r="C2109">
        <v>1</v>
      </c>
      <c r="D2109" t="s">
        <v>10</v>
      </c>
      <c r="E2109" t="s">
        <v>3</v>
      </c>
      <c r="F2109" s="2">
        <v>263.67002002000004</v>
      </c>
      <c r="G2109" s="2">
        <v>806.52006123764716</v>
      </c>
      <c r="H2109" s="2">
        <v>2.1597129105879742</v>
      </c>
      <c r="I2109">
        <v>3.0588235294117645</v>
      </c>
    </row>
    <row r="2110" spans="1:9" x14ac:dyDescent="0.25">
      <c r="A2110" t="s">
        <v>2178</v>
      </c>
      <c r="B2110" t="s">
        <v>18266</v>
      </c>
      <c r="C2110">
        <v>1</v>
      </c>
      <c r="D2110" t="s">
        <v>3</v>
      </c>
      <c r="E2110" t="s">
        <v>10</v>
      </c>
      <c r="F2110" s="2">
        <v>809.81687000999989</v>
      </c>
      <c r="G2110" s="2">
        <v>2477.0868965011759</v>
      </c>
      <c r="H2110" s="2">
        <v>227.983752971765</v>
      </c>
      <c r="I2110">
        <v>3.0588235294117645</v>
      </c>
    </row>
    <row r="2111" spans="1:9" x14ac:dyDescent="0.25">
      <c r="A2111" t="s">
        <v>2182</v>
      </c>
      <c r="B2111" t="s">
        <v>18267</v>
      </c>
      <c r="C2111">
        <v>1</v>
      </c>
      <c r="D2111" t="s">
        <v>10</v>
      </c>
      <c r="E2111" t="s">
        <v>3</v>
      </c>
      <c r="F2111" s="2">
        <v>1318.98002002</v>
      </c>
      <c r="G2111" s="2">
        <v>4034.5271200611764</v>
      </c>
      <c r="H2111" s="2">
        <v>175.26269643999993</v>
      </c>
      <c r="I2111">
        <v>3.0588235294117645</v>
      </c>
    </row>
    <row r="2112" spans="1:9" x14ac:dyDescent="0.25">
      <c r="A2112" t="s">
        <v>2</v>
      </c>
      <c r="B2112" t="s">
        <v>18268</v>
      </c>
      <c r="C2112">
        <v>1</v>
      </c>
      <c r="D2112" t="s">
        <v>10</v>
      </c>
      <c r="E2112" t="s">
        <v>3</v>
      </c>
      <c r="F2112" s="2">
        <v>138.17002001999998</v>
      </c>
      <c r="G2112" s="2">
        <v>422.63770829647058</v>
      </c>
      <c r="H2112" s="2">
        <v>115.50114585176482</v>
      </c>
      <c r="I2112">
        <v>3.0588235294117645</v>
      </c>
    </row>
    <row r="2113" spans="1:9" x14ac:dyDescent="0.25">
      <c r="A2113" t="s">
        <v>2168</v>
      </c>
      <c r="B2113" t="s">
        <v>18269</v>
      </c>
      <c r="C2113">
        <v>1</v>
      </c>
      <c r="D2113" t="s">
        <v>10</v>
      </c>
      <c r="E2113" t="s">
        <v>3</v>
      </c>
      <c r="F2113" s="2">
        <v>308.14002002000001</v>
      </c>
      <c r="G2113" s="2">
        <v>942.54594359058831</v>
      </c>
      <c r="H2113" s="2">
        <v>41.263498792941085</v>
      </c>
      <c r="I2113">
        <v>3.0588235294117645</v>
      </c>
    </row>
    <row r="2114" spans="1:9" x14ac:dyDescent="0.25">
      <c r="A2114" t="s">
        <v>1</v>
      </c>
      <c r="B2114" t="s">
        <v>18270</v>
      </c>
      <c r="C2114">
        <v>1</v>
      </c>
      <c r="D2114" t="s">
        <v>10</v>
      </c>
      <c r="E2114" t="s">
        <v>3</v>
      </c>
      <c r="F2114" s="2">
        <v>354.82002002000002</v>
      </c>
      <c r="G2114" s="2">
        <v>1085.3318259435296</v>
      </c>
      <c r="H2114" s="2">
        <v>133.39758820470567</v>
      </c>
      <c r="I2114">
        <v>3.0588235294117645</v>
      </c>
    </row>
    <row r="2115" spans="1:9" x14ac:dyDescent="0.25">
      <c r="A2115" t="s">
        <v>1</v>
      </c>
      <c r="B2115" t="s">
        <v>18271</v>
      </c>
      <c r="C2115">
        <v>1</v>
      </c>
      <c r="D2115" t="s">
        <v>10</v>
      </c>
      <c r="E2115" t="s">
        <v>3</v>
      </c>
      <c r="F2115" s="2">
        <v>6440.7600600599999</v>
      </c>
      <c r="G2115" s="2">
        <v>19701.148419007059</v>
      </c>
      <c r="H2115" s="2">
        <v>4855.6483834376513</v>
      </c>
      <c r="I2115">
        <v>9.1764705882352953</v>
      </c>
    </row>
    <row r="2116" spans="1:9" x14ac:dyDescent="0.25">
      <c r="A2116" t="s">
        <v>2</v>
      </c>
      <c r="B2116" t="s">
        <v>18272</v>
      </c>
      <c r="C2116">
        <v>1</v>
      </c>
      <c r="D2116" t="s">
        <v>3</v>
      </c>
      <c r="E2116" t="s">
        <v>10</v>
      </c>
      <c r="F2116" s="2">
        <v>454.59497001</v>
      </c>
      <c r="G2116" s="2">
        <v>1390.5257906188235</v>
      </c>
      <c r="H2116" s="2">
        <v>417.91191767764707</v>
      </c>
      <c r="I2116">
        <v>3.0588235294117645</v>
      </c>
    </row>
    <row r="2117" spans="1:9" x14ac:dyDescent="0.25">
      <c r="A2117" t="s">
        <v>2174</v>
      </c>
      <c r="B2117" t="s">
        <v>18273</v>
      </c>
      <c r="C2117">
        <v>1</v>
      </c>
      <c r="D2117" t="s">
        <v>4</v>
      </c>
      <c r="E2117" t="s">
        <v>10</v>
      </c>
      <c r="F2117" s="2">
        <v>321.43004005</v>
      </c>
      <c r="G2117" s="2">
        <v>983.19776956470594</v>
      </c>
      <c r="H2117" s="2">
        <v>21.319938731764697</v>
      </c>
      <c r="I2117">
        <v>3.0588235294117645</v>
      </c>
    </row>
    <row r="2118" spans="1:9" x14ac:dyDescent="0.25">
      <c r="A2118" t="s">
        <v>2</v>
      </c>
      <c r="B2118" t="s">
        <v>18274</v>
      </c>
      <c r="C2118">
        <v>1</v>
      </c>
      <c r="D2118" t="s">
        <v>3</v>
      </c>
      <c r="E2118" t="s">
        <v>10</v>
      </c>
      <c r="F2118" s="2">
        <v>264.70618000999997</v>
      </c>
      <c r="G2118" s="2">
        <v>809.68949179529397</v>
      </c>
      <c r="H2118" s="2">
        <v>121.96704003058854</v>
      </c>
      <c r="I2118">
        <v>3.0588235294117645</v>
      </c>
    </row>
    <row r="2119" spans="1:9" x14ac:dyDescent="0.25">
      <c r="A2119" t="s">
        <v>2174</v>
      </c>
      <c r="B2119" t="s">
        <v>18275</v>
      </c>
      <c r="C2119">
        <v>1</v>
      </c>
      <c r="D2119" t="s">
        <v>3</v>
      </c>
      <c r="E2119" t="s">
        <v>4</v>
      </c>
      <c r="F2119" s="2">
        <v>355.01546001000003</v>
      </c>
      <c r="G2119" s="2">
        <v>1085.9296423835294</v>
      </c>
      <c r="H2119" s="2">
        <v>536.01165659294122</v>
      </c>
      <c r="I2119">
        <v>3.0588235294117645</v>
      </c>
    </row>
    <row r="2120" spans="1:9" x14ac:dyDescent="0.25">
      <c r="A2120" t="s">
        <v>2175</v>
      </c>
      <c r="B2120" t="s">
        <v>18276</v>
      </c>
      <c r="C2120">
        <v>1</v>
      </c>
      <c r="D2120" t="s">
        <v>3</v>
      </c>
      <c r="E2120" t="s">
        <v>10</v>
      </c>
      <c r="F2120" s="2">
        <v>634.12607000999992</v>
      </c>
      <c r="G2120" s="2">
        <v>1939.6797435599997</v>
      </c>
      <c r="H2120" s="2">
        <v>686.74855297176475</v>
      </c>
      <c r="I2120">
        <v>3.0588235294117645</v>
      </c>
    </row>
    <row r="2121" spans="1:9" x14ac:dyDescent="0.25">
      <c r="A2121" t="s">
        <v>15009</v>
      </c>
      <c r="B2121" t="s">
        <v>18277</v>
      </c>
      <c r="C2121">
        <v>1</v>
      </c>
      <c r="D2121" t="s">
        <v>3</v>
      </c>
      <c r="E2121" t="s">
        <v>10</v>
      </c>
      <c r="F2121" s="2">
        <v>198.63001001000001</v>
      </c>
      <c r="G2121" s="2">
        <v>607.5741482658824</v>
      </c>
      <c r="H2121" s="2">
        <v>175.5153247364706</v>
      </c>
      <c r="I2121">
        <v>3.0588235294117645</v>
      </c>
    </row>
    <row r="2122" spans="1:9" x14ac:dyDescent="0.25">
      <c r="A2122" t="s">
        <v>2176</v>
      </c>
      <c r="B2122" t="s">
        <v>18278</v>
      </c>
      <c r="C2122">
        <v>1</v>
      </c>
      <c r="D2122" t="s">
        <v>3</v>
      </c>
      <c r="E2122" t="s">
        <v>7</v>
      </c>
      <c r="F2122" s="2">
        <v>297.94043000999994</v>
      </c>
      <c r="G2122" s="2">
        <v>911.34719767764693</v>
      </c>
      <c r="H2122" s="2">
        <v>410.21772265882367</v>
      </c>
      <c r="I2122">
        <v>3.0588235294117645</v>
      </c>
    </row>
    <row r="2123" spans="1:9" x14ac:dyDescent="0.25">
      <c r="A2123" t="s">
        <v>15009</v>
      </c>
      <c r="B2123" t="s">
        <v>18279</v>
      </c>
      <c r="C2123">
        <v>1</v>
      </c>
      <c r="D2123" t="s">
        <v>3</v>
      </c>
      <c r="E2123" t="s">
        <v>7</v>
      </c>
      <c r="F2123" s="2">
        <v>270.21538000999993</v>
      </c>
      <c r="G2123" s="2">
        <v>826.54116238352924</v>
      </c>
      <c r="H2123" s="2">
        <v>303.17434618823552</v>
      </c>
      <c r="I2123">
        <v>3.0588235294117645</v>
      </c>
    </row>
    <row r="2124" spans="1:9" x14ac:dyDescent="0.25">
      <c r="A2124" t="s">
        <v>15009</v>
      </c>
      <c r="B2124" t="s">
        <v>18280</v>
      </c>
      <c r="C2124">
        <v>1</v>
      </c>
      <c r="D2124" t="s">
        <v>3</v>
      </c>
      <c r="E2124" t="s">
        <v>10</v>
      </c>
      <c r="F2124" s="2">
        <v>398.38974002000003</v>
      </c>
      <c r="G2124" s="2">
        <v>1218.6039106494118</v>
      </c>
      <c r="H2124" s="2">
        <v>306.73974123764697</v>
      </c>
      <c r="I2124">
        <v>6.117647058823529</v>
      </c>
    </row>
    <row r="2125" spans="1:9" x14ac:dyDescent="0.25">
      <c r="A2125" t="s">
        <v>2</v>
      </c>
      <c r="B2125" t="s">
        <v>18281</v>
      </c>
      <c r="C2125">
        <v>1</v>
      </c>
      <c r="D2125" t="s">
        <v>10</v>
      </c>
      <c r="E2125" t="s">
        <v>3</v>
      </c>
      <c r="F2125" s="2">
        <v>425.67002002000004</v>
      </c>
      <c r="G2125" s="2">
        <v>1302.0494730023531</v>
      </c>
      <c r="H2125" s="2">
        <v>175.13636702823513</v>
      </c>
      <c r="I2125">
        <v>3.0588235294117645</v>
      </c>
    </row>
    <row r="2126" spans="1:9" x14ac:dyDescent="0.25">
      <c r="A2126" t="s">
        <v>2</v>
      </c>
      <c r="B2126" t="s">
        <v>18282</v>
      </c>
      <c r="C2126">
        <v>1</v>
      </c>
      <c r="D2126" t="s">
        <v>10</v>
      </c>
      <c r="E2126" t="s">
        <v>3</v>
      </c>
      <c r="F2126" s="2">
        <v>280.20002002000001</v>
      </c>
      <c r="G2126" s="2">
        <v>857.08241417882357</v>
      </c>
      <c r="H2126" s="2">
        <v>11.442202322352948</v>
      </c>
      <c r="I2126">
        <v>3.0588235294117645</v>
      </c>
    </row>
    <row r="2127" spans="1:9" x14ac:dyDescent="0.25">
      <c r="A2127" t="s">
        <v>2</v>
      </c>
      <c r="B2127" t="s">
        <v>18283</v>
      </c>
      <c r="C2127">
        <v>1</v>
      </c>
      <c r="D2127" t="s">
        <v>10</v>
      </c>
      <c r="E2127" t="s">
        <v>3</v>
      </c>
      <c r="F2127" s="2">
        <v>1129.0300200199999</v>
      </c>
      <c r="G2127" s="2">
        <v>3453.5035906494118</v>
      </c>
      <c r="H2127" s="2">
        <v>550.30113408705859</v>
      </c>
      <c r="I2127">
        <v>3.0588235294117645</v>
      </c>
    </row>
    <row r="2128" spans="1:9" x14ac:dyDescent="0.25">
      <c r="A2128" t="s">
        <v>2175</v>
      </c>
      <c r="B2128" t="s">
        <v>18284</v>
      </c>
      <c r="C2128">
        <v>1</v>
      </c>
      <c r="D2128" t="s">
        <v>7</v>
      </c>
      <c r="E2128" t="s">
        <v>4</v>
      </c>
      <c r="F2128" s="2">
        <v>141.88007010999999</v>
      </c>
      <c r="G2128" s="2">
        <v>433.9860968070588</v>
      </c>
      <c r="H2128" s="2">
        <v>34.717555110588307</v>
      </c>
      <c r="I2128">
        <v>3.0588235294117645</v>
      </c>
    </row>
    <row r="2129" spans="1:9" x14ac:dyDescent="0.25">
      <c r="A2129" t="s">
        <v>2174</v>
      </c>
      <c r="B2129" t="s">
        <v>18285</v>
      </c>
      <c r="C2129">
        <v>1</v>
      </c>
      <c r="D2129" t="s">
        <v>4</v>
      </c>
      <c r="E2129" t="s">
        <v>3</v>
      </c>
      <c r="F2129" s="2">
        <v>201.00004005000002</v>
      </c>
      <c r="G2129" s="2">
        <v>614.82365191764711</v>
      </c>
      <c r="H2129" s="2">
        <v>9.2555104658823062</v>
      </c>
      <c r="I2129">
        <v>3.0588235294117645</v>
      </c>
    </row>
    <row r="2130" spans="1:9" x14ac:dyDescent="0.25">
      <c r="A2130" t="s">
        <v>2175</v>
      </c>
      <c r="B2130" t="s">
        <v>18286</v>
      </c>
      <c r="C2130">
        <v>1</v>
      </c>
      <c r="D2130" t="s">
        <v>10</v>
      </c>
      <c r="E2130" t="s">
        <v>3</v>
      </c>
      <c r="F2130" s="2">
        <v>865.23002001999998</v>
      </c>
      <c r="G2130" s="2">
        <v>2646.5859435905882</v>
      </c>
      <c r="H2130" s="2">
        <v>771.04033879294082</v>
      </c>
      <c r="I2130">
        <v>3.0588235294117645</v>
      </c>
    </row>
    <row r="2131" spans="1:9" x14ac:dyDescent="0.25">
      <c r="A2131" t="s">
        <v>2175</v>
      </c>
      <c r="B2131" t="s">
        <v>18287</v>
      </c>
      <c r="C2131">
        <v>1</v>
      </c>
      <c r="D2131" t="s">
        <v>7</v>
      </c>
      <c r="E2131" t="s">
        <v>3</v>
      </c>
      <c r="F2131" s="2">
        <v>244.00007011</v>
      </c>
      <c r="G2131" s="2">
        <v>746.35315563058828</v>
      </c>
      <c r="H2131" s="2">
        <v>52.091580870588118</v>
      </c>
      <c r="I2131">
        <v>3.0588235294117645</v>
      </c>
    </row>
    <row r="2132" spans="1:9" x14ac:dyDescent="0.25">
      <c r="A2132" t="s">
        <v>2175</v>
      </c>
      <c r="B2132" t="s">
        <v>18288</v>
      </c>
      <c r="C2132">
        <v>1</v>
      </c>
      <c r="D2132" t="s">
        <v>7</v>
      </c>
      <c r="E2132" t="s">
        <v>4</v>
      </c>
      <c r="F2132" s="2">
        <v>126.44007010999999</v>
      </c>
      <c r="G2132" s="2">
        <v>386.75786151294113</v>
      </c>
      <c r="H2132" s="2">
        <v>81.945790404705946</v>
      </c>
      <c r="I2132">
        <v>3.0588235294117645</v>
      </c>
    </row>
    <row r="2133" spans="1:9" x14ac:dyDescent="0.25">
      <c r="A2133" t="s">
        <v>2</v>
      </c>
      <c r="B2133" t="s">
        <v>18289</v>
      </c>
      <c r="C2133">
        <v>1</v>
      </c>
      <c r="D2133" t="s">
        <v>10</v>
      </c>
      <c r="E2133" t="s">
        <v>3</v>
      </c>
      <c r="F2133" s="2">
        <v>175.35002002000002</v>
      </c>
      <c r="G2133" s="2">
        <v>536.36476712000012</v>
      </c>
      <c r="H2133" s="2">
        <v>1.7740870282352983</v>
      </c>
      <c r="I2133">
        <v>3.0588235294117645</v>
      </c>
    </row>
    <row r="2134" spans="1:9" x14ac:dyDescent="0.25">
      <c r="A2134" t="s">
        <v>1</v>
      </c>
      <c r="B2134" t="s">
        <v>18290</v>
      </c>
      <c r="C2134">
        <v>1</v>
      </c>
      <c r="D2134" t="s">
        <v>10</v>
      </c>
      <c r="E2134" t="s">
        <v>3</v>
      </c>
      <c r="F2134" s="2">
        <v>353.68002002000003</v>
      </c>
      <c r="G2134" s="2">
        <v>1081.8447671200001</v>
      </c>
      <c r="H2134" s="2">
        <v>201.68157173411751</v>
      </c>
      <c r="I2134">
        <v>3.0588235294117645</v>
      </c>
    </row>
    <row r="2135" spans="1:9" x14ac:dyDescent="0.25">
      <c r="A2135" t="s">
        <v>2</v>
      </c>
      <c r="B2135" t="s">
        <v>18291</v>
      </c>
      <c r="C2135">
        <v>1</v>
      </c>
      <c r="D2135" t="s">
        <v>3</v>
      </c>
      <c r="E2135" t="s">
        <v>10</v>
      </c>
      <c r="F2135" s="2">
        <v>773.46627001000002</v>
      </c>
      <c r="G2135" s="2">
        <v>2365.896825912941</v>
      </c>
      <c r="H2135" s="2">
        <v>1004.2538235599998</v>
      </c>
      <c r="I2135">
        <v>3.0588235294117645</v>
      </c>
    </row>
    <row r="2136" spans="1:9" x14ac:dyDescent="0.25">
      <c r="A2136" t="s">
        <v>15009</v>
      </c>
      <c r="B2136" t="s">
        <v>18292</v>
      </c>
      <c r="C2136">
        <v>1</v>
      </c>
      <c r="D2136" t="s">
        <v>3</v>
      </c>
      <c r="E2136" t="s">
        <v>4</v>
      </c>
      <c r="F2136" s="2">
        <v>240.93001001000002</v>
      </c>
      <c r="G2136" s="2">
        <v>736.96238356000003</v>
      </c>
      <c r="H2136" s="2">
        <v>13.764797769411803</v>
      </c>
      <c r="I2136">
        <v>3.0588235294117645</v>
      </c>
    </row>
    <row r="2137" spans="1:9" x14ac:dyDescent="0.25">
      <c r="A2137" t="s">
        <v>2</v>
      </c>
      <c r="B2137" t="s">
        <v>18293</v>
      </c>
      <c r="C2137">
        <v>1</v>
      </c>
      <c r="D2137" t="s">
        <v>3</v>
      </c>
      <c r="E2137" t="s">
        <v>10</v>
      </c>
      <c r="F2137" s="2">
        <v>212.12001001000002</v>
      </c>
      <c r="G2137" s="2">
        <v>648.83767767764721</v>
      </c>
      <c r="H2137" s="2">
        <v>335.24708944235306</v>
      </c>
      <c r="I2137">
        <v>3.0588235294117645</v>
      </c>
    </row>
    <row r="2138" spans="1:9" x14ac:dyDescent="0.25">
      <c r="A2138" t="s">
        <v>2175</v>
      </c>
      <c r="B2138" t="s">
        <v>18294</v>
      </c>
      <c r="C2138">
        <v>1</v>
      </c>
      <c r="D2138" t="s">
        <v>4</v>
      </c>
      <c r="E2138" t="s">
        <v>3</v>
      </c>
      <c r="F2138" s="2">
        <v>238.23004005000001</v>
      </c>
      <c r="G2138" s="2">
        <v>728.70365191764711</v>
      </c>
      <c r="H2138" s="2">
        <v>69.43520223058816</v>
      </c>
      <c r="I2138">
        <v>3.0588235294117645</v>
      </c>
    </row>
    <row r="2139" spans="1:9" x14ac:dyDescent="0.25">
      <c r="A2139" t="s">
        <v>2176</v>
      </c>
      <c r="B2139" t="s">
        <v>18295</v>
      </c>
      <c r="C2139">
        <v>1</v>
      </c>
      <c r="D2139" t="s">
        <v>10</v>
      </c>
      <c r="E2139" t="s">
        <v>3</v>
      </c>
      <c r="F2139" s="2">
        <v>166.71002001999997</v>
      </c>
      <c r="G2139" s="2">
        <v>509.9365318258823</v>
      </c>
      <c r="H2139" s="2">
        <v>28.202322322353076</v>
      </c>
      <c r="I2139">
        <v>3.0588235294117645</v>
      </c>
    </row>
    <row r="2140" spans="1:9" x14ac:dyDescent="0.25">
      <c r="A2140" t="s">
        <v>1</v>
      </c>
      <c r="B2140" t="s">
        <v>18296</v>
      </c>
      <c r="C2140">
        <v>1</v>
      </c>
      <c r="D2140" t="s">
        <v>3</v>
      </c>
      <c r="E2140" t="s">
        <v>10</v>
      </c>
      <c r="F2140" s="2">
        <v>398.43077000999995</v>
      </c>
      <c r="G2140" s="2">
        <v>1218.729414148235</v>
      </c>
      <c r="H2140" s="2">
        <v>51.171823560000135</v>
      </c>
      <c r="I2140">
        <v>3.0588235294117645</v>
      </c>
    </row>
    <row r="2141" spans="1:9" x14ac:dyDescent="0.25">
      <c r="A2141" t="s">
        <v>2</v>
      </c>
      <c r="B2141" t="s">
        <v>18297</v>
      </c>
      <c r="C2141">
        <v>1</v>
      </c>
      <c r="D2141" t="s">
        <v>3</v>
      </c>
      <c r="E2141" t="s">
        <v>10</v>
      </c>
      <c r="F2141" s="2">
        <v>1059.0205200099997</v>
      </c>
      <c r="G2141" s="2">
        <v>3239.35688473647</v>
      </c>
      <c r="H2141" s="2">
        <v>1279.2902353247066</v>
      </c>
      <c r="I2141">
        <v>3.0588235294117645</v>
      </c>
    </row>
    <row r="2142" spans="1:9" x14ac:dyDescent="0.25">
      <c r="A2142" t="s">
        <v>2</v>
      </c>
      <c r="B2142" t="s">
        <v>18298</v>
      </c>
      <c r="C2142">
        <v>1</v>
      </c>
      <c r="D2142" t="s">
        <v>3</v>
      </c>
      <c r="E2142" t="s">
        <v>10</v>
      </c>
      <c r="F2142" s="2">
        <v>127.12001001</v>
      </c>
      <c r="G2142" s="2">
        <v>388.83767767764704</v>
      </c>
      <c r="H2142" s="2">
        <v>443.34591297176485</v>
      </c>
      <c r="I2142">
        <v>3.0588235294117645</v>
      </c>
    </row>
    <row r="2143" spans="1:9" x14ac:dyDescent="0.25">
      <c r="A2143" t="s">
        <v>2182</v>
      </c>
      <c r="B2143" t="s">
        <v>18299</v>
      </c>
      <c r="C2143">
        <v>1</v>
      </c>
      <c r="D2143" t="s">
        <v>7</v>
      </c>
      <c r="E2143" t="s">
        <v>3</v>
      </c>
      <c r="F2143" s="2">
        <v>163.40007011</v>
      </c>
      <c r="G2143" s="2">
        <v>499.81197916000002</v>
      </c>
      <c r="H2143" s="2">
        <v>38.6327573411765</v>
      </c>
      <c r="I2143">
        <v>3.0588235294117645</v>
      </c>
    </row>
    <row r="2144" spans="1:9" x14ac:dyDescent="0.25">
      <c r="A2144" t="s">
        <v>2177</v>
      </c>
      <c r="B2144" t="s">
        <v>18300</v>
      </c>
      <c r="C2144">
        <v>1</v>
      </c>
      <c r="D2144" t="s">
        <v>10</v>
      </c>
      <c r="E2144" t="s">
        <v>3</v>
      </c>
      <c r="F2144" s="2">
        <v>119.22002002000001</v>
      </c>
      <c r="G2144" s="2">
        <v>364.67300241411772</v>
      </c>
      <c r="H2144" s="2">
        <v>173.46585173411768</v>
      </c>
      <c r="I2144">
        <v>3.0588235294117645</v>
      </c>
    </row>
    <row r="2145" spans="1:9" x14ac:dyDescent="0.25">
      <c r="A2145" t="s">
        <v>2</v>
      </c>
      <c r="B2145" t="s">
        <v>18301</v>
      </c>
      <c r="C2145">
        <v>1</v>
      </c>
      <c r="D2145" t="s">
        <v>3</v>
      </c>
      <c r="E2145" t="s">
        <v>10</v>
      </c>
      <c r="F2145" s="2">
        <v>183.83582001000002</v>
      </c>
      <c r="G2145" s="2">
        <v>562.32133179529421</v>
      </c>
      <c r="H2145" s="2">
        <v>172.19402355999989</v>
      </c>
      <c r="I2145">
        <v>3.0588235294117645</v>
      </c>
    </row>
    <row r="2146" spans="1:9" x14ac:dyDescent="0.25">
      <c r="A2146" t="s">
        <v>2179</v>
      </c>
      <c r="B2146" t="s">
        <v>18302</v>
      </c>
      <c r="C2146">
        <v>1</v>
      </c>
      <c r="D2146" t="s">
        <v>3</v>
      </c>
      <c r="E2146" t="s">
        <v>10</v>
      </c>
      <c r="F2146" s="2">
        <v>728.07295001</v>
      </c>
      <c r="G2146" s="2">
        <v>2227.0466706188236</v>
      </c>
      <c r="H2146" s="2">
        <v>389.10397885411749</v>
      </c>
      <c r="I2146">
        <v>3.0588235294117645</v>
      </c>
    </row>
    <row r="2147" spans="1:9" x14ac:dyDescent="0.25">
      <c r="A2147" t="s">
        <v>2</v>
      </c>
      <c r="B2147" t="s">
        <v>18303</v>
      </c>
      <c r="C2147">
        <v>1</v>
      </c>
      <c r="D2147" t="s">
        <v>10</v>
      </c>
      <c r="E2147" t="s">
        <v>3</v>
      </c>
      <c r="F2147" s="2">
        <v>317.81002002000002</v>
      </c>
      <c r="G2147" s="2">
        <v>972.12476712000012</v>
      </c>
      <c r="H2147" s="2">
        <v>38.708952910588245</v>
      </c>
      <c r="I2147">
        <v>3.0588235294117645</v>
      </c>
    </row>
    <row r="2148" spans="1:9" x14ac:dyDescent="0.25">
      <c r="A2148" t="s">
        <v>2</v>
      </c>
      <c r="B2148" t="s">
        <v>18304</v>
      </c>
      <c r="C2148">
        <v>1</v>
      </c>
      <c r="D2148" t="s">
        <v>3</v>
      </c>
      <c r="E2148" t="s">
        <v>10</v>
      </c>
      <c r="F2148" s="2">
        <v>389.63699000999998</v>
      </c>
      <c r="G2148" s="2">
        <v>1191.8307929717646</v>
      </c>
      <c r="H2148" s="2">
        <v>420.35279767764683</v>
      </c>
      <c r="I2148">
        <v>3.0588235294117645</v>
      </c>
    </row>
    <row r="2149" spans="1:9" x14ac:dyDescent="0.25">
      <c r="A2149" t="s">
        <v>2</v>
      </c>
      <c r="B2149" t="s">
        <v>18305</v>
      </c>
      <c r="C2149">
        <v>1</v>
      </c>
      <c r="D2149" t="s">
        <v>3</v>
      </c>
      <c r="E2149" t="s">
        <v>10</v>
      </c>
      <c r="F2149" s="2">
        <v>303.21997000999994</v>
      </c>
      <c r="G2149" s="2">
        <v>927.49637885411755</v>
      </c>
      <c r="H2149" s="2">
        <v>682.91309414823547</v>
      </c>
      <c r="I2149">
        <v>3.0588235294117645</v>
      </c>
    </row>
    <row r="2150" spans="1:9" x14ac:dyDescent="0.25">
      <c r="A2150" t="s">
        <v>2168</v>
      </c>
      <c r="B2150" t="s">
        <v>18306</v>
      </c>
      <c r="C2150">
        <v>1</v>
      </c>
      <c r="D2150" t="s">
        <v>3</v>
      </c>
      <c r="E2150" t="s">
        <v>10</v>
      </c>
      <c r="F2150" s="2">
        <v>1408.0019600199998</v>
      </c>
      <c r="G2150" s="2">
        <v>4306.8295247670585</v>
      </c>
      <c r="H2150" s="2">
        <v>1095.7564800611769</v>
      </c>
      <c r="I2150">
        <v>6.117647058823529</v>
      </c>
    </row>
    <row r="2151" spans="1:9" x14ac:dyDescent="0.25">
      <c r="A2151" t="s">
        <v>2</v>
      </c>
      <c r="B2151" t="s">
        <v>18307</v>
      </c>
      <c r="C2151">
        <v>1</v>
      </c>
      <c r="D2151" t="s">
        <v>3</v>
      </c>
      <c r="E2151" t="s">
        <v>10</v>
      </c>
      <c r="F2151" s="2">
        <v>556.62245000999997</v>
      </c>
      <c r="G2151" s="2">
        <v>1702.6098470894117</v>
      </c>
      <c r="H2151" s="2">
        <v>564.16197885411748</v>
      </c>
      <c r="I2151">
        <v>3.0588235294117645</v>
      </c>
    </row>
    <row r="2152" spans="1:9" x14ac:dyDescent="0.25">
      <c r="A2152" t="s">
        <v>2</v>
      </c>
      <c r="B2152" t="s">
        <v>18308</v>
      </c>
      <c r="C2152">
        <v>1</v>
      </c>
      <c r="D2152" t="s">
        <v>3</v>
      </c>
      <c r="E2152" t="s">
        <v>10</v>
      </c>
      <c r="F2152" s="2">
        <v>377.46805000999996</v>
      </c>
      <c r="G2152" s="2">
        <v>1154.6081529717646</v>
      </c>
      <c r="H2152" s="2">
        <v>334.33543767764718</v>
      </c>
      <c r="I2152">
        <v>3.0588235294117645</v>
      </c>
    </row>
    <row r="2153" spans="1:9" x14ac:dyDescent="0.25">
      <c r="A2153" t="s">
        <v>2</v>
      </c>
      <c r="B2153" t="s">
        <v>18309</v>
      </c>
      <c r="C2153">
        <v>1</v>
      </c>
      <c r="D2153" t="s">
        <v>3</v>
      </c>
      <c r="E2153" t="s">
        <v>10</v>
      </c>
      <c r="F2153" s="2">
        <v>546.60514001000001</v>
      </c>
      <c r="G2153" s="2">
        <v>1671.9686635599999</v>
      </c>
      <c r="H2153" s="2">
        <v>290.66433885411715</v>
      </c>
      <c r="I2153">
        <v>3.0588235294117645</v>
      </c>
    </row>
    <row r="2154" spans="1:9" x14ac:dyDescent="0.25">
      <c r="A2154" t="s">
        <v>2</v>
      </c>
      <c r="B2154" t="s">
        <v>18310</v>
      </c>
      <c r="C2154">
        <v>1</v>
      </c>
      <c r="D2154" t="s">
        <v>3</v>
      </c>
      <c r="E2154" t="s">
        <v>10</v>
      </c>
      <c r="F2154" s="2">
        <v>684.31146000999991</v>
      </c>
      <c r="G2154" s="2">
        <v>2093.1879953247053</v>
      </c>
      <c r="H2154" s="2">
        <v>896.32265414823553</v>
      </c>
      <c r="I2154">
        <v>3.0588235294117645</v>
      </c>
    </row>
    <row r="2155" spans="1:9" x14ac:dyDescent="0.25">
      <c r="A2155" t="s">
        <v>15009</v>
      </c>
      <c r="B2155" t="s">
        <v>18311</v>
      </c>
      <c r="C2155">
        <v>1</v>
      </c>
      <c r="D2155" t="s">
        <v>3</v>
      </c>
      <c r="E2155" t="s">
        <v>3</v>
      </c>
      <c r="F2155" s="2">
        <v>1388.3100601000001</v>
      </c>
      <c r="G2155" s="2">
        <v>4246.5954779529411</v>
      </c>
      <c r="H2155" s="2">
        <v>108.79317619529287</v>
      </c>
      <c r="I2155">
        <v>3.0588235294117645</v>
      </c>
    </row>
    <row r="2156" spans="1:9" x14ac:dyDescent="0.25">
      <c r="A2156" t="s">
        <v>2</v>
      </c>
      <c r="B2156" t="s">
        <v>18312</v>
      </c>
      <c r="C2156">
        <v>1</v>
      </c>
      <c r="D2156" t="s">
        <v>3</v>
      </c>
      <c r="E2156" t="s">
        <v>10</v>
      </c>
      <c r="F2156" s="2">
        <v>175.93001001000002</v>
      </c>
      <c r="G2156" s="2">
        <v>538.1388541482354</v>
      </c>
      <c r="H2156" s="2">
        <v>237.05885414823524</v>
      </c>
      <c r="I2156">
        <v>3.0588235294117645</v>
      </c>
    </row>
    <row r="2157" spans="1:9" x14ac:dyDescent="0.25">
      <c r="A2157" t="s">
        <v>2</v>
      </c>
      <c r="B2157" t="s">
        <v>18313</v>
      </c>
      <c r="C2157">
        <v>1</v>
      </c>
      <c r="D2157" t="s">
        <v>10</v>
      </c>
      <c r="E2157" t="s">
        <v>3</v>
      </c>
      <c r="F2157" s="2">
        <v>147.78002001999997</v>
      </c>
      <c r="G2157" s="2">
        <v>452.03300241411756</v>
      </c>
      <c r="H2157" s="2">
        <v>155.54114585176481</v>
      </c>
      <c r="I2157">
        <v>3.0588235294117645</v>
      </c>
    </row>
    <row r="2158" spans="1:9" x14ac:dyDescent="0.25">
      <c r="A2158" t="s">
        <v>2</v>
      </c>
      <c r="B2158" t="s">
        <v>18314</v>
      </c>
      <c r="C2158">
        <v>1</v>
      </c>
      <c r="D2158" t="s">
        <v>3</v>
      </c>
      <c r="E2158" t="s">
        <v>10</v>
      </c>
      <c r="F2158" s="2">
        <v>259.07745000999995</v>
      </c>
      <c r="G2158" s="2">
        <v>792.47220003058806</v>
      </c>
      <c r="H2158" s="2">
        <v>106.17962591294146</v>
      </c>
      <c r="I2158">
        <v>3.0588235294117645</v>
      </c>
    </row>
    <row r="2159" spans="1:9" x14ac:dyDescent="0.25">
      <c r="A2159" t="s">
        <v>1</v>
      </c>
      <c r="B2159" t="s">
        <v>18315</v>
      </c>
      <c r="C2159">
        <v>1</v>
      </c>
      <c r="D2159" t="s">
        <v>3</v>
      </c>
      <c r="E2159" t="s">
        <v>10</v>
      </c>
      <c r="F2159" s="2">
        <v>164.06936001000003</v>
      </c>
      <c r="G2159" s="2">
        <v>501.85921885411773</v>
      </c>
      <c r="H2159" s="2">
        <v>112.75025414823521</v>
      </c>
      <c r="I2159">
        <v>3.0588235294117645</v>
      </c>
    </row>
    <row r="2160" spans="1:9" x14ac:dyDescent="0.25">
      <c r="A2160" t="s">
        <v>1</v>
      </c>
      <c r="B2160" t="s">
        <v>18316</v>
      </c>
      <c r="C2160">
        <v>1</v>
      </c>
      <c r="D2160" t="s">
        <v>3</v>
      </c>
      <c r="E2160" t="s">
        <v>10</v>
      </c>
      <c r="F2160" s="2">
        <v>189.98983000999999</v>
      </c>
      <c r="G2160" s="2">
        <v>581.14536238352946</v>
      </c>
      <c r="H2160" s="2">
        <v>285.17469885411782</v>
      </c>
      <c r="I2160">
        <v>3.0588235294117645</v>
      </c>
    </row>
    <row r="2161" spans="1:9" x14ac:dyDescent="0.25">
      <c r="A2161" t="s">
        <v>2</v>
      </c>
      <c r="B2161" t="s">
        <v>18317</v>
      </c>
      <c r="C2161">
        <v>1</v>
      </c>
      <c r="D2161" t="s">
        <v>3</v>
      </c>
      <c r="E2161" t="s">
        <v>10</v>
      </c>
      <c r="F2161" s="2">
        <v>175.93001001000002</v>
      </c>
      <c r="G2161" s="2">
        <v>538.1388541482354</v>
      </c>
      <c r="H2161" s="2">
        <v>40.070618854117576</v>
      </c>
      <c r="I2161">
        <v>3.0588235294117645</v>
      </c>
    </row>
    <row r="2162" spans="1:9" x14ac:dyDescent="0.25">
      <c r="A2162" t="s">
        <v>2176</v>
      </c>
      <c r="B2162" t="s">
        <v>18318</v>
      </c>
      <c r="C2162">
        <v>1</v>
      </c>
      <c r="D2162" t="s">
        <v>7</v>
      </c>
      <c r="E2162" t="s">
        <v>4</v>
      </c>
      <c r="F2162" s="2">
        <v>133.93007011</v>
      </c>
      <c r="G2162" s="2">
        <v>409.66844974823528</v>
      </c>
      <c r="H2162" s="2">
        <v>59.035202169411797</v>
      </c>
      <c r="I2162">
        <v>3.0588235294117645</v>
      </c>
    </row>
    <row r="2163" spans="1:9" x14ac:dyDescent="0.25">
      <c r="A2163" t="s">
        <v>2175</v>
      </c>
      <c r="B2163" t="s">
        <v>18319</v>
      </c>
      <c r="C2163">
        <v>1</v>
      </c>
      <c r="D2163" t="s">
        <v>3</v>
      </c>
      <c r="E2163" t="s">
        <v>10</v>
      </c>
      <c r="F2163" s="2">
        <v>212.58968001000002</v>
      </c>
      <c r="G2163" s="2">
        <v>650.27431532470598</v>
      </c>
      <c r="H2163" s="2">
        <v>143.67398120705883</v>
      </c>
      <c r="I2163">
        <v>3.0588235294117645</v>
      </c>
    </row>
    <row r="2164" spans="1:9" x14ac:dyDescent="0.25">
      <c r="A2164" t="s">
        <v>2</v>
      </c>
      <c r="B2164" t="s">
        <v>18320</v>
      </c>
      <c r="C2164">
        <v>1</v>
      </c>
      <c r="D2164" t="s">
        <v>3</v>
      </c>
      <c r="E2164" t="s">
        <v>10</v>
      </c>
      <c r="F2164" s="2">
        <v>295.00157000999997</v>
      </c>
      <c r="G2164" s="2">
        <v>902.3577435599999</v>
      </c>
      <c r="H2164" s="2">
        <v>135.80702356000009</v>
      </c>
      <c r="I2164">
        <v>3.0588235294117645</v>
      </c>
    </row>
    <row r="2165" spans="1:9" x14ac:dyDescent="0.25">
      <c r="A2165" t="s">
        <v>2</v>
      </c>
      <c r="B2165" t="s">
        <v>18321</v>
      </c>
      <c r="C2165">
        <v>1</v>
      </c>
      <c r="D2165" t="s">
        <v>3</v>
      </c>
      <c r="E2165" t="s">
        <v>10</v>
      </c>
      <c r="F2165" s="2">
        <v>509.58292002000002</v>
      </c>
      <c r="G2165" s="2">
        <v>1558.7242259435295</v>
      </c>
      <c r="H2165" s="2">
        <v>213.06883770823541</v>
      </c>
      <c r="I2165">
        <v>6.117647058823529</v>
      </c>
    </row>
    <row r="2166" spans="1:9" x14ac:dyDescent="0.25">
      <c r="A2166" t="s">
        <v>2</v>
      </c>
      <c r="B2166" t="s">
        <v>18322</v>
      </c>
      <c r="C2166">
        <v>1</v>
      </c>
      <c r="D2166" t="s">
        <v>10</v>
      </c>
      <c r="E2166" t="s">
        <v>3</v>
      </c>
      <c r="F2166" s="2">
        <v>2114.5700200199999</v>
      </c>
      <c r="G2166" s="2">
        <v>6468.0965318258823</v>
      </c>
      <c r="H2166" s="2">
        <v>480.13765644000205</v>
      </c>
      <c r="I2166">
        <v>3.0588235294117645</v>
      </c>
    </row>
    <row r="2167" spans="1:9" x14ac:dyDescent="0.25">
      <c r="A2167" t="s">
        <v>2175</v>
      </c>
      <c r="B2167" t="s">
        <v>18323</v>
      </c>
      <c r="C2167">
        <v>1</v>
      </c>
      <c r="D2167" t="s">
        <v>7</v>
      </c>
      <c r="E2167" t="s">
        <v>10</v>
      </c>
      <c r="F2167" s="2">
        <v>133.93007011</v>
      </c>
      <c r="G2167" s="2">
        <v>409.66844974823528</v>
      </c>
      <c r="H2167" s="2">
        <v>51.510435018823536</v>
      </c>
      <c r="I2167">
        <v>3.0588235294117645</v>
      </c>
    </row>
    <row r="2168" spans="1:9" x14ac:dyDescent="0.25">
      <c r="A2168" t="s">
        <v>2</v>
      </c>
      <c r="B2168" t="s">
        <v>18324</v>
      </c>
      <c r="C2168">
        <v>1</v>
      </c>
      <c r="D2168" t="s">
        <v>3</v>
      </c>
      <c r="E2168" t="s">
        <v>6</v>
      </c>
      <c r="F2168" s="2">
        <v>127.22001001</v>
      </c>
      <c r="G2168" s="2">
        <v>389.14356003058822</v>
      </c>
      <c r="H2168" s="2">
        <v>3.4871200917647127</v>
      </c>
      <c r="I2168">
        <v>3.0588235294117645</v>
      </c>
    </row>
    <row r="2169" spans="1:9" x14ac:dyDescent="0.25">
      <c r="A2169" t="s">
        <v>2</v>
      </c>
      <c r="B2169" t="s">
        <v>18325</v>
      </c>
      <c r="C2169">
        <v>1</v>
      </c>
      <c r="D2169" t="s">
        <v>3</v>
      </c>
      <c r="E2169" t="s">
        <v>10</v>
      </c>
      <c r="F2169" s="2">
        <v>231.93001001000002</v>
      </c>
      <c r="G2169" s="2">
        <v>709.43297179529418</v>
      </c>
      <c r="H2169" s="2">
        <v>127.27767767764695</v>
      </c>
      <c r="I2169">
        <v>3.0588235294117645</v>
      </c>
    </row>
    <row r="2170" spans="1:9" x14ac:dyDescent="0.25">
      <c r="A2170" t="s">
        <v>2175</v>
      </c>
      <c r="B2170" t="s">
        <v>18326</v>
      </c>
      <c r="C2170">
        <v>1</v>
      </c>
      <c r="D2170" t="s">
        <v>7</v>
      </c>
      <c r="E2170" t="s">
        <v>4</v>
      </c>
      <c r="F2170" s="2">
        <v>150.31007011</v>
      </c>
      <c r="G2170" s="2">
        <v>459.77197916</v>
      </c>
      <c r="H2170" s="2">
        <v>78.366966875294224</v>
      </c>
      <c r="I2170">
        <v>3.0588235294117645</v>
      </c>
    </row>
    <row r="2171" spans="1:9" x14ac:dyDescent="0.25">
      <c r="A2171" t="s">
        <v>2</v>
      </c>
      <c r="B2171" t="s">
        <v>18327</v>
      </c>
      <c r="C2171">
        <v>1</v>
      </c>
      <c r="D2171" t="s">
        <v>3</v>
      </c>
      <c r="E2171" t="s">
        <v>10</v>
      </c>
      <c r="F2171" s="2">
        <v>258.41569000999999</v>
      </c>
      <c r="G2171" s="2">
        <v>790.44799297176473</v>
      </c>
      <c r="H2171" s="2">
        <v>223.55206826588247</v>
      </c>
      <c r="I2171">
        <v>3.0588235294117645</v>
      </c>
    </row>
    <row r="2172" spans="1:9" x14ac:dyDescent="0.25">
      <c r="A2172" t="s">
        <v>2</v>
      </c>
      <c r="B2172" t="s">
        <v>18328</v>
      </c>
      <c r="C2172">
        <v>1</v>
      </c>
      <c r="D2172" t="s">
        <v>3</v>
      </c>
      <c r="E2172" t="s">
        <v>10</v>
      </c>
      <c r="F2172" s="2">
        <v>340.51764000999998</v>
      </c>
      <c r="G2172" s="2">
        <v>1041.5833694423529</v>
      </c>
      <c r="H2172" s="2">
        <v>41.974338854117804</v>
      </c>
      <c r="I2172">
        <v>3.0588235294117645</v>
      </c>
    </row>
    <row r="2173" spans="1:9" x14ac:dyDescent="0.25">
      <c r="A2173" t="s">
        <v>2</v>
      </c>
      <c r="B2173" t="s">
        <v>18329</v>
      </c>
      <c r="C2173">
        <v>1</v>
      </c>
      <c r="D2173" t="s">
        <v>3</v>
      </c>
      <c r="E2173" t="s">
        <v>10</v>
      </c>
      <c r="F2173" s="2">
        <v>552.45554000999994</v>
      </c>
      <c r="G2173" s="2">
        <v>1689.8640047364704</v>
      </c>
      <c r="H2173" s="2">
        <v>345.14076238352936</v>
      </c>
      <c r="I2173">
        <v>3.0588235294117645</v>
      </c>
    </row>
    <row r="2174" spans="1:9" x14ac:dyDescent="0.25">
      <c r="A2174" t="s">
        <v>2175</v>
      </c>
      <c r="B2174" t="s">
        <v>18330</v>
      </c>
      <c r="C2174">
        <v>1</v>
      </c>
      <c r="D2174" t="s">
        <v>7</v>
      </c>
      <c r="E2174" t="s">
        <v>4</v>
      </c>
      <c r="F2174" s="2">
        <v>125.99007010999999</v>
      </c>
      <c r="G2174" s="2">
        <v>385.38139092470584</v>
      </c>
      <c r="H2174" s="2">
        <v>152.75755511058836</v>
      </c>
      <c r="I2174">
        <v>3.0588235294117645</v>
      </c>
    </row>
    <row r="2175" spans="1:9" x14ac:dyDescent="0.25">
      <c r="A2175" t="s">
        <v>2177</v>
      </c>
      <c r="B2175" t="s">
        <v>18331</v>
      </c>
      <c r="C2175">
        <v>1</v>
      </c>
      <c r="D2175" t="s">
        <v>3</v>
      </c>
      <c r="E2175" t="s">
        <v>10</v>
      </c>
      <c r="F2175" s="2">
        <v>566.71371001</v>
      </c>
      <c r="G2175" s="2">
        <v>1733.4772306188233</v>
      </c>
      <c r="H2175" s="2">
        <v>171.19106591294127</v>
      </c>
      <c r="I2175">
        <v>3.0588235294117645</v>
      </c>
    </row>
    <row r="2176" spans="1:9" x14ac:dyDescent="0.25">
      <c r="A2176" t="s">
        <v>2175</v>
      </c>
      <c r="B2176" t="s">
        <v>18332</v>
      </c>
      <c r="C2176">
        <v>1</v>
      </c>
      <c r="D2176" t="s">
        <v>10</v>
      </c>
      <c r="E2176" t="s">
        <v>3</v>
      </c>
      <c r="F2176" s="2">
        <v>966.18002001999992</v>
      </c>
      <c r="G2176" s="2">
        <v>2955.3741788847055</v>
      </c>
      <c r="H2176" s="2">
        <v>17.257056440000138</v>
      </c>
      <c r="I2176">
        <v>3.0588235294117645</v>
      </c>
    </row>
    <row r="2177" spans="1:9" x14ac:dyDescent="0.25">
      <c r="A2177" t="s">
        <v>2</v>
      </c>
      <c r="B2177" t="s">
        <v>18333</v>
      </c>
      <c r="C2177">
        <v>1</v>
      </c>
      <c r="D2177" t="s">
        <v>3</v>
      </c>
      <c r="E2177" t="s">
        <v>10</v>
      </c>
      <c r="F2177" s="2">
        <v>127.12001001</v>
      </c>
      <c r="G2177" s="2">
        <v>388.83767767764704</v>
      </c>
      <c r="H2177" s="2">
        <v>140.40003061882345</v>
      </c>
      <c r="I2177">
        <v>3.0588235294117645</v>
      </c>
    </row>
    <row r="2178" spans="1:9" x14ac:dyDescent="0.25">
      <c r="A2178" t="s">
        <v>15009</v>
      </c>
      <c r="B2178" t="s">
        <v>18334</v>
      </c>
      <c r="C2178">
        <v>1</v>
      </c>
      <c r="D2178" t="s">
        <v>3</v>
      </c>
      <c r="E2178" t="s">
        <v>4</v>
      </c>
      <c r="F2178" s="2">
        <v>236.15002002</v>
      </c>
      <c r="G2178" s="2">
        <v>722.34123770823533</v>
      </c>
      <c r="H2178" s="2">
        <v>26.122414209411833</v>
      </c>
      <c r="I2178">
        <v>3.0588235294117645</v>
      </c>
    </row>
    <row r="2179" spans="1:9" x14ac:dyDescent="0.25">
      <c r="A2179" t="s">
        <v>15009</v>
      </c>
      <c r="B2179" t="s">
        <v>18335</v>
      </c>
      <c r="C2179">
        <v>1</v>
      </c>
      <c r="D2179" t="s">
        <v>3</v>
      </c>
      <c r="E2179" t="s">
        <v>10</v>
      </c>
      <c r="F2179" s="2">
        <v>848.59248001000003</v>
      </c>
      <c r="G2179" s="2">
        <v>2595.6946447364708</v>
      </c>
      <c r="H2179" s="2">
        <v>1007.7218870894114</v>
      </c>
      <c r="I2179">
        <v>3.0588235294117645</v>
      </c>
    </row>
    <row r="2180" spans="1:9" x14ac:dyDescent="0.25">
      <c r="A2180" t="s">
        <v>15009</v>
      </c>
      <c r="B2180" t="s">
        <v>18336</v>
      </c>
      <c r="C2180">
        <v>1</v>
      </c>
      <c r="D2180" t="s">
        <v>3</v>
      </c>
      <c r="E2180" t="s">
        <v>7</v>
      </c>
      <c r="F2180" s="2">
        <v>1257.2230700099997</v>
      </c>
      <c r="G2180" s="2">
        <v>3845.6235082658814</v>
      </c>
      <c r="H2180" s="2">
        <v>1662.0943532470603</v>
      </c>
      <c r="I2180">
        <v>3.0588235294117645</v>
      </c>
    </row>
    <row r="2181" spans="1:9" x14ac:dyDescent="0.25">
      <c r="A2181" t="s">
        <v>2</v>
      </c>
      <c r="B2181" t="s">
        <v>18337</v>
      </c>
      <c r="C2181">
        <v>1</v>
      </c>
      <c r="D2181" t="s">
        <v>10</v>
      </c>
      <c r="E2181" t="s">
        <v>3</v>
      </c>
      <c r="F2181" s="2">
        <v>504.94002002000002</v>
      </c>
      <c r="G2181" s="2">
        <v>1544.5224141788237</v>
      </c>
      <c r="H2181" s="2">
        <v>718.83218585176473</v>
      </c>
      <c r="I2181">
        <v>3.0588235294117645</v>
      </c>
    </row>
    <row r="2182" spans="1:9" x14ac:dyDescent="0.25">
      <c r="F2182" s="2"/>
      <c r="G2182" s="2"/>
      <c r="H2182" s="2"/>
    </row>
    <row r="2183" spans="1:9" x14ac:dyDescent="0.25">
      <c r="F2183" s="2"/>
      <c r="G2183" s="2"/>
      <c r="H2183" s="2"/>
    </row>
    <row r="2184" spans="1:9" x14ac:dyDescent="0.25">
      <c r="F2184" s="2"/>
      <c r="G2184" s="2"/>
      <c r="H2184" s="2"/>
    </row>
    <row r="2185" spans="1:9" x14ac:dyDescent="0.25">
      <c r="F2185" s="2"/>
      <c r="G2185" s="2"/>
      <c r="H2185" s="2"/>
    </row>
    <row r="2186" spans="1:9" x14ac:dyDescent="0.25">
      <c r="F2186" s="2"/>
      <c r="G2186" s="2"/>
      <c r="H2186" s="2"/>
    </row>
    <row r="2187" spans="1:9" x14ac:dyDescent="0.25">
      <c r="F2187" s="2"/>
      <c r="G2187" s="2"/>
      <c r="H2187" s="2"/>
    </row>
    <row r="2188" spans="1:9" x14ac:dyDescent="0.25">
      <c r="F2188" s="2"/>
      <c r="G2188" s="2"/>
      <c r="H2188" s="2"/>
    </row>
    <row r="2189" spans="1:9" x14ac:dyDescent="0.25">
      <c r="F2189" s="2"/>
      <c r="G2189" s="2"/>
      <c r="H2189" s="2"/>
    </row>
    <row r="2190" spans="1:9" x14ac:dyDescent="0.25">
      <c r="F2190" s="2"/>
      <c r="G2190" s="2"/>
      <c r="H2190" s="2"/>
    </row>
    <row r="2191" spans="1:9" x14ac:dyDescent="0.25">
      <c r="F2191" s="2"/>
      <c r="G2191" s="2"/>
      <c r="H2191" s="2"/>
    </row>
    <row r="2192" spans="1:9" x14ac:dyDescent="0.25">
      <c r="F2192" s="2"/>
      <c r="G2192" s="2"/>
      <c r="H2192" s="2"/>
    </row>
    <row r="2193" spans="6:8" x14ac:dyDescent="0.25">
      <c r="F2193" s="2"/>
      <c r="G2193" s="2"/>
      <c r="H2193" s="2"/>
    </row>
    <row r="2194" spans="6:8" x14ac:dyDescent="0.25">
      <c r="F2194" s="2"/>
      <c r="G2194" s="2"/>
      <c r="H2194" s="2"/>
    </row>
    <row r="2195" spans="6:8" x14ac:dyDescent="0.25">
      <c r="F2195" s="2"/>
      <c r="G2195" s="2"/>
      <c r="H2195" s="2"/>
    </row>
    <row r="2196" spans="6:8" x14ac:dyDescent="0.25">
      <c r="F2196" s="2"/>
      <c r="G2196" s="2"/>
      <c r="H2196" s="2"/>
    </row>
    <row r="2197" spans="6:8" x14ac:dyDescent="0.25">
      <c r="F2197" s="2"/>
      <c r="G2197" s="2"/>
      <c r="H2197" s="2"/>
    </row>
    <row r="2198" spans="6:8" x14ac:dyDescent="0.25">
      <c r="F2198" s="2"/>
      <c r="G2198" s="2"/>
      <c r="H2198" s="2"/>
    </row>
    <row r="2199" spans="6:8" x14ac:dyDescent="0.25">
      <c r="F2199" s="2"/>
      <c r="G2199" s="2"/>
      <c r="H2199" s="2"/>
    </row>
    <row r="2200" spans="6:8" x14ac:dyDescent="0.25">
      <c r="F2200" s="2"/>
      <c r="G2200" s="2"/>
      <c r="H2200" s="2"/>
    </row>
    <row r="2201" spans="6:8" x14ac:dyDescent="0.25">
      <c r="F2201" s="2"/>
      <c r="G2201" s="2"/>
      <c r="H2201" s="2"/>
    </row>
    <row r="2202" spans="6:8" x14ac:dyDescent="0.25">
      <c r="F2202" s="2"/>
      <c r="G2202" s="2"/>
      <c r="H2202" s="2"/>
    </row>
    <row r="2203" spans="6:8" x14ac:dyDescent="0.25">
      <c r="F2203" s="2"/>
      <c r="G2203" s="2"/>
      <c r="H2203" s="2"/>
    </row>
    <row r="2204" spans="6:8" x14ac:dyDescent="0.25">
      <c r="F2204" s="2"/>
      <c r="G2204" s="2"/>
      <c r="H2204" s="2"/>
    </row>
    <row r="2205" spans="6:8" x14ac:dyDescent="0.25">
      <c r="F2205" s="2"/>
      <c r="G2205" s="2"/>
      <c r="H2205" s="2"/>
    </row>
    <row r="2206" spans="6:8" x14ac:dyDescent="0.25">
      <c r="F2206" s="2"/>
      <c r="G2206" s="2"/>
      <c r="H2206" s="2"/>
    </row>
    <row r="2207" spans="6:8" x14ac:dyDescent="0.25">
      <c r="F2207" s="2"/>
      <c r="G2207" s="2"/>
      <c r="H2207" s="2"/>
    </row>
    <row r="2208" spans="6:8" x14ac:dyDescent="0.25">
      <c r="F2208" s="2"/>
      <c r="G2208" s="2"/>
      <c r="H2208" s="2"/>
    </row>
    <row r="2209" spans="6:8" x14ac:dyDescent="0.25">
      <c r="F2209" s="2"/>
      <c r="G2209" s="2"/>
      <c r="H2209" s="2"/>
    </row>
    <row r="2210" spans="6:8" x14ac:dyDescent="0.25">
      <c r="F2210" s="2"/>
      <c r="G2210" s="2"/>
      <c r="H2210" s="2"/>
    </row>
    <row r="2211" spans="6:8" x14ac:dyDescent="0.25">
      <c r="F2211" s="2"/>
      <c r="G2211" s="2"/>
      <c r="H2211" s="2"/>
    </row>
    <row r="2212" spans="6:8" x14ac:dyDescent="0.25">
      <c r="F2212" s="2"/>
      <c r="G2212" s="2"/>
      <c r="H2212" s="2"/>
    </row>
    <row r="2213" spans="6:8" x14ac:dyDescent="0.25">
      <c r="F2213" s="2"/>
      <c r="G2213" s="2"/>
      <c r="H2213" s="2"/>
    </row>
    <row r="2214" spans="6:8" x14ac:dyDescent="0.25">
      <c r="F2214" s="2"/>
      <c r="G2214" s="2"/>
      <c r="H2214" s="2"/>
    </row>
    <row r="2215" spans="6:8" x14ac:dyDescent="0.25">
      <c r="F2215" s="2"/>
      <c r="G2215" s="2"/>
      <c r="H2215" s="2"/>
    </row>
    <row r="2216" spans="6:8" x14ac:dyDescent="0.25">
      <c r="F2216" s="2"/>
      <c r="G2216" s="2"/>
      <c r="H2216" s="2"/>
    </row>
    <row r="2217" spans="6:8" x14ac:dyDescent="0.25">
      <c r="F2217" s="2"/>
      <c r="G2217" s="2"/>
      <c r="H2217" s="2"/>
    </row>
    <row r="2218" spans="6:8" x14ac:dyDescent="0.25">
      <c r="F2218" s="2"/>
      <c r="G2218" s="2"/>
      <c r="H2218" s="2"/>
    </row>
    <row r="2219" spans="6:8" x14ac:dyDescent="0.25">
      <c r="F2219" s="2"/>
      <c r="G2219" s="2"/>
      <c r="H2219" s="2"/>
    </row>
    <row r="2220" spans="6:8" x14ac:dyDescent="0.25">
      <c r="F2220" s="2"/>
      <c r="G2220" s="2"/>
      <c r="H2220" s="2"/>
    </row>
    <row r="2221" spans="6:8" x14ac:dyDescent="0.25">
      <c r="F2221" s="2"/>
      <c r="G2221" s="2"/>
      <c r="H2221" s="2"/>
    </row>
    <row r="2222" spans="6:8" x14ac:dyDescent="0.25">
      <c r="F2222" s="2"/>
      <c r="G2222" s="2"/>
      <c r="H2222" s="2"/>
    </row>
    <row r="2223" spans="6:8" x14ac:dyDescent="0.25">
      <c r="F2223" s="2"/>
      <c r="G2223" s="2"/>
      <c r="H2223" s="2"/>
    </row>
    <row r="2224" spans="6:8" x14ac:dyDescent="0.25">
      <c r="F2224" s="2"/>
      <c r="G2224" s="2"/>
      <c r="H2224" s="2"/>
    </row>
    <row r="2225" spans="6:8" x14ac:dyDescent="0.25">
      <c r="F2225" s="2"/>
      <c r="G2225" s="2"/>
      <c r="H2225" s="2"/>
    </row>
    <row r="2226" spans="6:8" x14ac:dyDescent="0.25">
      <c r="F2226" s="2"/>
      <c r="G2226" s="2"/>
      <c r="H2226" s="2"/>
    </row>
    <row r="2227" spans="6:8" x14ac:dyDescent="0.25">
      <c r="F2227" s="2"/>
      <c r="G2227" s="2"/>
      <c r="H2227" s="2"/>
    </row>
    <row r="2228" spans="6:8" x14ac:dyDescent="0.25">
      <c r="F2228" s="2"/>
      <c r="G2228" s="2"/>
      <c r="H2228" s="2"/>
    </row>
    <row r="2229" spans="6:8" x14ac:dyDescent="0.25">
      <c r="F2229" s="2"/>
      <c r="G2229" s="2"/>
      <c r="H2229" s="2"/>
    </row>
    <row r="2230" spans="6:8" x14ac:dyDescent="0.25">
      <c r="F2230" s="2"/>
      <c r="G2230" s="2"/>
      <c r="H2230" s="2"/>
    </row>
    <row r="2231" spans="6:8" x14ac:dyDescent="0.25">
      <c r="F2231" s="2"/>
      <c r="G2231" s="2"/>
      <c r="H2231" s="2"/>
    </row>
    <row r="2232" spans="6:8" x14ac:dyDescent="0.25">
      <c r="F2232" s="2"/>
      <c r="G2232" s="2"/>
      <c r="H2232" s="2"/>
    </row>
    <row r="2233" spans="6:8" x14ac:dyDescent="0.25">
      <c r="F2233" s="2"/>
      <c r="G2233" s="2"/>
      <c r="H2233" s="2"/>
    </row>
    <row r="2234" spans="6:8" x14ac:dyDescent="0.25">
      <c r="F2234" s="2"/>
      <c r="G2234" s="2"/>
      <c r="H2234" s="2"/>
    </row>
    <row r="2235" spans="6:8" x14ac:dyDescent="0.25">
      <c r="F2235" s="2"/>
      <c r="G2235" s="2"/>
      <c r="H2235" s="2"/>
    </row>
    <row r="2236" spans="6:8" x14ac:dyDescent="0.25">
      <c r="F2236" s="2"/>
      <c r="G2236" s="2"/>
      <c r="H2236" s="2"/>
    </row>
    <row r="2237" spans="6:8" x14ac:dyDescent="0.25">
      <c r="F2237" s="2"/>
      <c r="G2237" s="2"/>
      <c r="H2237" s="2"/>
    </row>
    <row r="2238" spans="6:8" x14ac:dyDescent="0.25">
      <c r="F2238" s="2"/>
      <c r="G2238" s="2"/>
      <c r="H2238" s="2"/>
    </row>
    <row r="2239" spans="6:8" x14ac:dyDescent="0.25">
      <c r="F2239" s="2"/>
      <c r="G2239" s="2"/>
      <c r="H2239" s="2"/>
    </row>
    <row r="2240" spans="6:8" x14ac:dyDescent="0.25">
      <c r="F2240" s="2"/>
      <c r="G2240" s="2"/>
      <c r="H2240" s="2"/>
    </row>
    <row r="2241" spans="6:8" x14ac:dyDescent="0.25">
      <c r="F2241" s="2"/>
      <c r="G2241" s="2"/>
      <c r="H2241" s="2"/>
    </row>
    <row r="2242" spans="6:8" x14ac:dyDescent="0.25">
      <c r="F2242" s="2"/>
      <c r="G2242" s="2"/>
      <c r="H2242" s="2"/>
    </row>
    <row r="2243" spans="6:8" x14ac:dyDescent="0.25">
      <c r="F2243" s="2"/>
      <c r="G2243" s="2"/>
      <c r="H2243" s="2"/>
    </row>
    <row r="2244" spans="6:8" x14ac:dyDescent="0.25">
      <c r="F2244" s="2"/>
      <c r="G2244" s="2"/>
      <c r="H2244" s="2"/>
    </row>
    <row r="2245" spans="6:8" x14ac:dyDescent="0.25">
      <c r="F2245" s="2"/>
      <c r="G2245" s="2"/>
      <c r="H2245" s="2"/>
    </row>
    <row r="2246" spans="6:8" x14ac:dyDescent="0.25">
      <c r="F2246" s="2"/>
      <c r="G2246" s="2"/>
      <c r="H2246" s="2"/>
    </row>
    <row r="2247" spans="6:8" x14ac:dyDescent="0.25">
      <c r="F2247" s="2"/>
      <c r="G2247" s="2"/>
      <c r="H2247" s="2"/>
    </row>
    <row r="2248" spans="6:8" x14ac:dyDescent="0.25">
      <c r="F2248" s="2"/>
      <c r="G2248" s="2"/>
      <c r="H2248" s="2"/>
    </row>
    <row r="2249" spans="6:8" x14ac:dyDescent="0.25">
      <c r="F2249" s="2"/>
      <c r="G2249" s="2"/>
      <c r="H2249" s="2"/>
    </row>
    <row r="2250" spans="6:8" x14ac:dyDescent="0.25">
      <c r="F2250" s="2"/>
      <c r="G2250" s="2"/>
      <c r="H2250" s="2"/>
    </row>
    <row r="2251" spans="6:8" x14ac:dyDescent="0.25">
      <c r="F2251" s="2"/>
      <c r="G2251" s="2"/>
      <c r="H2251" s="2"/>
    </row>
    <row r="2252" spans="6:8" x14ac:dyDescent="0.25">
      <c r="F2252" s="2"/>
      <c r="G2252" s="2"/>
      <c r="H2252" s="2"/>
    </row>
    <row r="2253" spans="6:8" x14ac:dyDescent="0.25">
      <c r="F2253" s="2"/>
      <c r="G2253" s="2"/>
      <c r="H2253" s="2"/>
    </row>
    <row r="2254" spans="6:8" x14ac:dyDescent="0.25">
      <c r="F2254" s="2"/>
      <c r="G2254" s="2"/>
      <c r="H2254" s="2"/>
    </row>
    <row r="2255" spans="6:8" x14ac:dyDescent="0.25">
      <c r="F2255" s="2"/>
      <c r="G2255" s="2"/>
      <c r="H2255" s="2"/>
    </row>
    <row r="2256" spans="6:8" x14ac:dyDescent="0.25">
      <c r="F2256" s="2"/>
      <c r="G2256" s="2"/>
      <c r="H2256" s="2"/>
    </row>
    <row r="2257" spans="6:8" x14ac:dyDescent="0.25">
      <c r="F2257" s="2"/>
      <c r="G2257" s="2"/>
      <c r="H2257" s="2"/>
    </row>
    <row r="2258" spans="6:8" x14ac:dyDescent="0.25">
      <c r="F2258" s="2"/>
      <c r="G2258" s="2"/>
      <c r="H2258" s="2"/>
    </row>
    <row r="2259" spans="6:8" x14ac:dyDescent="0.25">
      <c r="F2259" s="2"/>
      <c r="G2259" s="2"/>
      <c r="H2259" s="2"/>
    </row>
    <row r="2260" spans="6:8" x14ac:dyDescent="0.25">
      <c r="F2260" s="2"/>
      <c r="G2260" s="2"/>
      <c r="H2260" s="2"/>
    </row>
    <row r="2261" spans="6:8" x14ac:dyDescent="0.25">
      <c r="F2261" s="2"/>
      <c r="G2261" s="2"/>
      <c r="H2261" s="2"/>
    </row>
    <row r="2262" spans="6:8" x14ac:dyDescent="0.25">
      <c r="F2262" s="2"/>
      <c r="G2262" s="2"/>
      <c r="H2262" s="2"/>
    </row>
    <row r="2263" spans="6:8" x14ac:dyDescent="0.25">
      <c r="F2263" s="2"/>
      <c r="G2263" s="2"/>
      <c r="H2263" s="2"/>
    </row>
    <row r="2264" spans="6:8" x14ac:dyDescent="0.25">
      <c r="F2264" s="2"/>
      <c r="G2264" s="2"/>
      <c r="H2264" s="2"/>
    </row>
    <row r="2265" spans="6:8" x14ac:dyDescent="0.25">
      <c r="F2265" s="2"/>
      <c r="G2265" s="2"/>
      <c r="H2265" s="2"/>
    </row>
    <row r="2266" spans="6:8" x14ac:dyDescent="0.25">
      <c r="F2266" s="2"/>
      <c r="G2266" s="2"/>
      <c r="H2266" s="2"/>
    </row>
    <row r="2267" spans="6:8" x14ac:dyDescent="0.25">
      <c r="F2267" s="2"/>
      <c r="G2267" s="2"/>
      <c r="H2267" s="2"/>
    </row>
    <row r="2268" spans="6:8" x14ac:dyDescent="0.25">
      <c r="F2268" s="2"/>
      <c r="G2268" s="2"/>
      <c r="H2268" s="2"/>
    </row>
    <row r="2269" spans="6:8" x14ac:dyDescent="0.25">
      <c r="F2269" s="2"/>
      <c r="G2269" s="2"/>
      <c r="H2269" s="2"/>
    </row>
    <row r="2270" spans="6:8" x14ac:dyDescent="0.25">
      <c r="F2270" s="2"/>
      <c r="G2270" s="2"/>
      <c r="H2270" s="2"/>
    </row>
    <row r="2271" spans="6:8" x14ac:dyDescent="0.25">
      <c r="F2271" s="2"/>
      <c r="G2271" s="2"/>
      <c r="H2271" s="2"/>
    </row>
    <row r="2272" spans="6:8" x14ac:dyDescent="0.25">
      <c r="F2272" s="2"/>
      <c r="G2272" s="2"/>
      <c r="H2272" s="2"/>
    </row>
    <row r="2273" spans="6:8" x14ac:dyDescent="0.25">
      <c r="F2273" s="2"/>
      <c r="G2273" s="2"/>
      <c r="H2273" s="2"/>
    </row>
    <row r="2274" spans="6:8" x14ac:dyDescent="0.25">
      <c r="F2274" s="2"/>
      <c r="G2274" s="2"/>
      <c r="H2274" s="2"/>
    </row>
    <row r="2275" spans="6:8" x14ac:dyDescent="0.25">
      <c r="F2275" s="2"/>
      <c r="G2275" s="2"/>
      <c r="H2275" s="2"/>
    </row>
    <row r="2276" spans="6:8" x14ac:dyDescent="0.25">
      <c r="F2276" s="2"/>
      <c r="G2276" s="2"/>
      <c r="H2276" s="2"/>
    </row>
    <row r="2277" spans="6:8" x14ac:dyDescent="0.25">
      <c r="F2277" s="2"/>
      <c r="G2277" s="2"/>
      <c r="H2277" s="2"/>
    </row>
    <row r="2278" spans="6:8" x14ac:dyDescent="0.25">
      <c r="F2278" s="2"/>
      <c r="G2278" s="2"/>
      <c r="H2278" s="2"/>
    </row>
    <row r="2279" spans="6:8" x14ac:dyDescent="0.25">
      <c r="F2279" s="2"/>
      <c r="G2279" s="2"/>
      <c r="H2279" s="2"/>
    </row>
    <row r="2280" spans="6:8" x14ac:dyDescent="0.25">
      <c r="F2280" s="2"/>
      <c r="G2280" s="2"/>
      <c r="H2280" s="2"/>
    </row>
    <row r="2281" spans="6:8" x14ac:dyDescent="0.25">
      <c r="F2281" s="2"/>
      <c r="G2281" s="2"/>
      <c r="H2281" s="2"/>
    </row>
    <row r="2282" spans="6:8" x14ac:dyDescent="0.25">
      <c r="F2282" s="2"/>
      <c r="G2282" s="2"/>
      <c r="H2282" s="2"/>
    </row>
    <row r="2283" spans="6:8" x14ac:dyDescent="0.25">
      <c r="F2283" s="2"/>
      <c r="G2283" s="2"/>
      <c r="H2283" s="2"/>
    </row>
    <row r="2284" spans="6:8" x14ac:dyDescent="0.25">
      <c r="F2284" s="2"/>
      <c r="G2284" s="2"/>
      <c r="H2284" s="2"/>
    </row>
    <row r="2285" spans="6:8" x14ac:dyDescent="0.25">
      <c r="F2285" s="2"/>
      <c r="G2285" s="2"/>
      <c r="H2285" s="2"/>
    </row>
    <row r="2286" spans="6:8" x14ac:dyDescent="0.25">
      <c r="F2286" s="2"/>
      <c r="G2286" s="2"/>
      <c r="H2286" s="2"/>
    </row>
    <row r="2287" spans="6:8" x14ac:dyDescent="0.25">
      <c r="F2287" s="2"/>
      <c r="G2287" s="2"/>
      <c r="H2287" s="2"/>
    </row>
    <row r="2288" spans="6:8" x14ac:dyDescent="0.25">
      <c r="F2288" s="2"/>
      <c r="G2288" s="2"/>
      <c r="H2288" s="2"/>
    </row>
    <row r="2289" spans="6:8" x14ac:dyDescent="0.25">
      <c r="F2289" s="2"/>
      <c r="G2289" s="2"/>
      <c r="H2289" s="2"/>
    </row>
    <row r="2290" spans="6:8" x14ac:dyDescent="0.25">
      <c r="F2290" s="2"/>
      <c r="G2290" s="2"/>
      <c r="H2290" s="2"/>
    </row>
    <row r="2291" spans="6:8" x14ac:dyDescent="0.25">
      <c r="F2291" s="2"/>
      <c r="G2291" s="2"/>
      <c r="H2291" s="2"/>
    </row>
    <row r="2292" spans="6:8" x14ac:dyDescent="0.25">
      <c r="F2292" s="2"/>
      <c r="G2292" s="2"/>
      <c r="H2292" s="2"/>
    </row>
    <row r="2293" spans="6:8" x14ac:dyDescent="0.25">
      <c r="F2293" s="2"/>
      <c r="G2293" s="2"/>
      <c r="H2293" s="2"/>
    </row>
    <row r="2294" spans="6:8" x14ac:dyDescent="0.25">
      <c r="F2294" s="2"/>
      <c r="G2294" s="2"/>
      <c r="H2294" s="2"/>
    </row>
    <row r="2295" spans="6:8" x14ac:dyDescent="0.25">
      <c r="F2295" s="2"/>
      <c r="G2295" s="2"/>
      <c r="H2295" s="2"/>
    </row>
    <row r="2296" spans="6:8" x14ac:dyDescent="0.25">
      <c r="F2296" s="2"/>
      <c r="G2296" s="2"/>
      <c r="H2296" s="2"/>
    </row>
    <row r="2297" spans="6:8" x14ac:dyDescent="0.25">
      <c r="F2297" s="2"/>
      <c r="G2297" s="2"/>
      <c r="H2297" s="2"/>
    </row>
    <row r="2298" spans="6:8" x14ac:dyDescent="0.25">
      <c r="F2298" s="2"/>
      <c r="G2298" s="2"/>
      <c r="H2298" s="2"/>
    </row>
    <row r="2299" spans="6:8" x14ac:dyDescent="0.25">
      <c r="F2299" s="2"/>
      <c r="G2299" s="2"/>
      <c r="H2299" s="2"/>
    </row>
    <row r="2300" spans="6:8" x14ac:dyDescent="0.25">
      <c r="F2300" s="2"/>
      <c r="G2300" s="2"/>
      <c r="H2300" s="2"/>
    </row>
    <row r="2301" spans="6:8" x14ac:dyDescent="0.25">
      <c r="F2301" s="2"/>
      <c r="G2301" s="2"/>
      <c r="H2301" s="2"/>
    </row>
    <row r="2302" spans="6:8" x14ac:dyDescent="0.25">
      <c r="F2302" s="2"/>
      <c r="G2302" s="2"/>
      <c r="H2302" s="2"/>
    </row>
    <row r="2303" spans="6:8" x14ac:dyDescent="0.25">
      <c r="F2303" s="2"/>
      <c r="G2303" s="2"/>
      <c r="H2303" s="2"/>
    </row>
    <row r="2304" spans="6:8" x14ac:dyDescent="0.25">
      <c r="F2304" s="2"/>
      <c r="G2304" s="2"/>
      <c r="H2304" s="2"/>
    </row>
    <row r="2305" spans="6:8" x14ac:dyDescent="0.25">
      <c r="F2305" s="2"/>
      <c r="G2305" s="2"/>
      <c r="H2305" s="2"/>
    </row>
    <row r="2306" spans="6:8" x14ac:dyDescent="0.25">
      <c r="F2306" s="2"/>
      <c r="G2306" s="2"/>
      <c r="H2306" s="2"/>
    </row>
    <row r="2307" spans="6:8" x14ac:dyDescent="0.25">
      <c r="F2307" s="2"/>
      <c r="G2307" s="2"/>
      <c r="H2307" s="2"/>
    </row>
    <row r="2308" spans="6:8" x14ac:dyDescent="0.25">
      <c r="F2308" s="2"/>
      <c r="G2308" s="2"/>
      <c r="H2308" s="2"/>
    </row>
    <row r="2309" spans="6:8" x14ac:dyDescent="0.25">
      <c r="F2309" s="2"/>
      <c r="G2309" s="2"/>
      <c r="H2309" s="2"/>
    </row>
    <row r="2310" spans="6:8" x14ac:dyDescent="0.25">
      <c r="F2310" s="2"/>
      <c r="G2310" s="2"/>
      <c r="H2310" s="2"/>
    </row>
    <row r="2311" spans="6:8" x14ac:dyDescent="0.25">
      <c r="F2311" s="2"/>
      <c r="G2311" s="2"/>
      <c r="H2311" s="2"/>
    </row>
    <row r="2312" spans="6:8" x14ac:dyDescent="0.25">
      <c r="F2312" s="2"/>
      <c r="G2312" s="2"/>
      <c r="H2312" s="2"/>
    </row>
    <row r="2313" spans="6:8" x14ac:dyDescent="0.25">
      <c r="F2313" s="2"/>
      <c r="G2313" s="2"/>
      <c r="H2313" s="2"/>
    </row>
    <row r="2314" spans="6:8" x14ac:dyDescent="0.25">
      <c r="F2314" s="2"/>
      <c r="G2314" s="2"/>
      <c r="H2314" s="2"/>
    </row>
    <row r="2315" spans="6:8" x14ac:dyDescent="0.25">
      <c r="F2315" s="2"/>
      <c r="G2315" s="2"/>
      <c r="H2315" s="2"/>
    </row>
    <row r="2316" spans="6:8" x14ac:dyDescent="0.25">
      <c r="F2316" s="2"/>
      <c r="G2316" s="2"/>
      <c r="H2316" s="2"/>
    </row>
    <row r="2317" spans="6:8" x14ac:dyDescent="0.25">
      <c r="F2317" s="2"/>
      <c r="G2317" s="2"/>
      <c r="H2317" s="2"/>
    </row>
    <row r="2318" spans="6:8" x14ac:dyDescent="0.25">
      <c r="F2318" s="2"/>
      <c r="G2318" s="2"/>
      <c r="H2318" s="2"/>
    </row>
    <row r="2319" spans="6:8" x14ac:dyDescent="0.25">
      <c r="F2319" s="2"/>
      <c r="G2319" s="2"/>
      <c r="H2319" s="2"/>
    </row>
    <row r="2320" spans="6:8" x14ac:dyDescent="0.25">
      <c r="F2320" s="2"/>
      <c r="G2320" s="2"/>
      <c r="H2320" s="2"/>
    </row>
    <row r="2321" spans="6:8" x14ac:dyDescent="0.25">
      <c r="F2321" s="2"/>
      <c r="G2321" s="2"/>
      <c r="H2321" s="2"/>
    </row>
    <row r="2322" spans="6:8" x14ac:dyDescent="0.25">
      <c r="F2322" s="2"/>
      <c r="G2322" s="2"/>
      <c r="H2322" s="2"/>
    </row>
    <row r="2323" spans="6:8" x14ac:dyDescent="0.25">
      <c r="F2323" s="2"/>
      <c r="G2323" s="2"/>
      <c r="H2323" s="2"/>
    </row>
    <row r="2324" spans="6:8" x14ac:dyDescent="0.25">
      <c r="F2324" s="2"/>
      <c r="G2324" s="2"/>
      <c r="H2324" s="2"/>
    </row>
    <row r="2325" spans="6:8" x14ac:dyDescent="0.25">
      <c r="F2325" s="2"/>
      <c r="G2325" s="2"/>
      <c r="H2325" s="2"/>
    </row>
    <row r="2326" spans="6:8" x14ac:dyDescent="0.25">
      <c r="F2326" s="2"/>
      <c r="G2326" s="2"/>
      <c r="H2326" s="2"/>
    </row>
    <row r="2327" spans="6:8" x14ac:dyDescent="0.25">
      <c r="F2327" s="2"/>
      <c r="G2327" s="2"/>
      <c r="H2327" s="2"/>
    </row>
    <row r="2328" spans="6:8" x14ac:dyDescent="0.25">
      <c r="F2328" s="2"/>
      <c r="G2328" s="2"/>
      <c r="H2328" s="2"/>
    </row>
    <row r="2329" spans="6:8" x14ac:dyDescent="0.25">
      <c r="F2329" s="2"/>
      <c r="G2329" s="2"/>
      <c r="H2329" s="2"/>
    </row>
    <row r="2330" spans="6:8" x14ac:dyDescent="0.25">
      <c r="F2330" s="2"/>
      <c r="G2330" s="2"/>
      <c r="H2330" s="2"/>
    </row>
    <row r="2331" spans="6:8" x14ac:dyDescent="0.25">
      <c r="F2331" s="2"/>
      <c r="G2331" s="2"/>
      <c r="H2331" s="2"/>
    </row>
    <row r="2332" spans="6:8" x14ac:dyDescent="0.25">
      <c r="F2332" s="2"/>
      <c r="G2332" s="2"/>
      <c r="H2332" s="2"/>
    </row>
    <row r="2333" spans="6:8" x14ac:dyDescent="0.25">
      <c r="F2333" s="2"/>
      <c r="G2333" s="2"/>
      <c r="H2333" s="2"/>
    </row>
    <row r="2334" spans="6:8" x14ac:dyDescent="0.25">
      <c r="F2334" s="2"/>
      <c r="G2334" s="2"/>
      <c r="H2334" s="2"/>
    </row>
    <row r="2335" spans="6:8" x14ac:dyDescent="0.25">
      <c r="F2335" s="2"/>
      <c r="G2335" s="2"/>
      <c r="H2335" s="2"/>
    </row>
    <row r="2336" spans="6:8" x14ac:dyDescent="0.25">
      <c r="F2336" s="2"/>
      <c r="G2336" s="2"/>
      <c r="H2336" s="2"/>
    </row>
    <row r="2337" spans="6:8" x14ac:dyDescent="0.25">
      <c r="F2337" s="2"/>
      <c r="G2337" s="2"/>
      <c r="H2337" s="2"/>
    </row>
    <row r="2338" spans="6:8" x14ac:dyDescent="0.25">
      <c r="F2338" s="2"/>
      <c r="G2338" s="2"/>
      <c r="H2338" s="2"/>
    </row>
    <row r="2339" spans="6:8" x14ac:dyDescent="0.25">
      <c r="F2339" s="2"/>
      <c r="G2339" s="2"/>
      <c r="H2339" s="2"/>
    </row>
    <row r="2340" spans="6:8" x14ac:dyDescent="0.25">
      <c r="F2340" s="2"/>
      <c r="G2340" s="2"/>
      <c r="H2340" s="2"/>
    </row>
    <row r="2341" spans="6:8" x14ac:dyDescent="0.25">
      <c r="F2341" s="2"/>
      <c r="G2341" s="2"/>
      <c r="H2341" s="2"/>
    </row>
    <row r="2342" spans="6:8" x14ac:dyDescent="0.25">
      <c r="F2342" s="2"/>
      <c r="G2342" s="2"/>
      <c r="H2342" s="2"/>
    </row>
    <row r="2343" spans="6:8" x14ac:dyDescent="0.25">
      <c r="F2343" s="2"/>
      <c r="G2343" s="2"/>
      <c r="H2343" s="2"/>
    </row>
    <row r="2344" spans="6:8" x14ac:dyDescent="0.25">
      <c r="F2344" s="2"/>
      <c r="G2344" s="2"/>
      <c r="H2344" s="2"/>
    </row>
    <row r="2345" spans="6:8" x14ac:dyDescent="0.25">
      <c r="F2345" s="2"/>
      <c r="G2345" s="2"/>
      <c r="H2345" s="2"/>
    </row>
    <row r="2346" spans="6:8" x14ac:dyDescent="0.25">
      <c r="F2346" s="2"/>
      <c r="G2346" s="2"/>
      <c r="H2346" s="2"/>
    </row>
    <row r="2347" spans="6:8" x14ac:dyDescent="0.25">
      <c r="F2347" s="2"/>
      <c r="G2347" s="2"/>
      <c r="H2347" s="2"/>
    </row>
    <row r="2348" spans="6:8" x14ac:dyDescent="0.25">
      <c r="F2348" s="2"/>
      <c r="G2348" s="2"/>
      <c r="H2348" s="2"/>
    </row>
    <row r="2349" spans="6:8" x14ac:dyDescent="0.25">
      <c r="F2349" s="2"/>
      <c r="G2349" s="2"/>
      <c r="H2349" s="2"/>
    </row>
    <row r="2350" spans="6:8" x14ac:dyDescent="0.25">
      <c r="F2350" s="2"/>
      <c r="G2350" s="2"/>
      <c r="H2350" s="2"/>
    </row>
    <row r="2351" spans="6:8" x14ac:dyDescent="0.25">
      <c r="F2351" s="2"/>
      <c r="G2351" s="2"/>
      <c r="H2351" s="2"/>
    </row>
    <row r="2352" spans="6:8" x14ac:dyDescent="0.25">
      <c r="F2352" s="2"/>
      <c r="G2352" s="2"/>
      <c r="H2352" s="2"/>
    </row>
    <row r="2353" spans="6:8" x14ac:dyDescent="0.25">
      <c r="F2353" s="2"/>
      <c r="G2353" s="2"/>
      <c r="H2353" s="2"/>
    </row>
    <row r="2354" spans="6:8" x14ac:dyDescent="0.25">
      <c r="F2354" s="2"/>
      <c r="G2354" s="2"/>
      <c r="H2354" s="2"/>
    </row>
    <row r="2355" spans="6:8" x14ac:dyDescent="0.25">
      <c r="F2355" s="2"/>
      <c r="G2355" s="2"/>
      <c r="H2355" s="2"/>
    </row>
    <row r="2356" spans="6:8" x14ac:dyDescent="0.25">
      <c r="F2356" s="2"/>
      <c r="G2356" s="2"/>
      <c r="H2356" s="2"/>
    </row>
    <row r="2357" spans="6:8" x14ac:dyDescent="0.25">
      <c r="F2357" s="2"/>
      <c r="G2357" s="2"/>
      <c r="H2357" s="2"/>
    </row>
    <row r="2358" spans="6:8" x14ac:dyDescent="0.25">
      <c r="F2358" s="2"/>
      <c r="G2358" s="2"/>
      <c r="H2358" s="2"/>
    </row>
    <row r="2359" spans="6:8" x14ac:dyDescent="0.25">
      <c r="F2359" s="2"/>
      <c r="G2359" s="2"/>
      <c r="H2359" s="2"/>
    </row>
    <row r="2360" spans="6:8" x14ac:dyDescent="0.25">
      <c r="F2360" s="2"/>
      <c r="G2360" s="2"/>
      <c r="H2360" s="2"/>
    </row>
    <row r="2361" spans="6:8" x14ac:dyDescent="0.25">
      <c r="F2361" s="2"/>
      <c r="G2361" s="2"/>
      <c r="H2361" s="2"/>
    </row>
    <row r="2362" spans="6:8" x14ac:dyDescent="0.25">
      <c r="F2362" s="2"/>
      <c r="G2362" s="2"/>
      <c r="H2362" s="2"/>
    </row>
    <row r="2363" spans="6:8" x14ac:dyDescent="0.25">
      <c r="F2363" s="2"/>
      <c r="G2363" s="2"/>
      <c r="H2363" s="2"/>
    </row>
    <row r="2364" spans="6:8" x14ac:dyDescent="0.25">
      <c r="F2364" s="2"/>
      <c r="G2364" s="2"/>
      <c r="H2364" s="2"/>
    </row>
    <row r="2365" spans="6:8" x14ac:dyDescent="0.25">
      <c r="F2365" s="2"/>
      <c r="G2365" s="2"/>
      <c r="H2365" s="2"/>
    </row>
    <row r="2366" spans="6:8" x14ac:dyDescent="0.25">
      <c r="F2366" s="2"/>
      <c r="G2366" s="2"/>
      <c r="H2366" s="2"/>
    </row>
    <row r="2367" spans="6:8" x14ac:dyDescent="0.25">
      <c r="F2367" s="2"/>
      <c r="G2367" s="2"/>
      <c r="H2367" s="2"/>
    </row>
    <row r="2368" spans="6:8" x14ac:dyDescent="0.25">
      <c r="F2368" s="2"/>
      <c r="G2368" s="2"/>
      <c r="H2368" s="2"/>
    </row>
    <row r="2369" spans="6:8" x14ac:dyDescent="0.25">
      <c r="F2369" s="2"/>
      <c r="G2369" s="2"/>
      <c r="H2369" s="2"/>
    </row>
    <row r="2370" spans="6:8" x14ac:dyDescent="0.25">
      <c r="F2370" s="2"/>
      <c r="G2370" s="2"/>
      <c r="H2370" s="2"/>
    </row>
    <row r="2371" spans="6:8" x14ac:dyDescent="0.25">
      <c r="F2371" s="2"/>
      <c r="G2371" s="2"/>
      <c r="H2371" s="2"/>
    </row>
    <row r="2372" spans="6:8" x14ac:dyDescent="0.25">
      <c r="F2372" s="2"/>
      <c r="G2372" s="2"/>
      <c r="H2372" s="2"/>
    </row>
    <row r="2373" spans="6:8" x14ac:dyDescent="0.25">
      <c r="F2373" s="2"/>
      <c r="G2373" s="2"/>
      <c r="H2373" s="2"/>
    </row>
    <row r="2374" spans="6:8" x14ac:dyDescent="0.25">
      <c r="F2374" s="2"/>
      <c r="G2374" s="2"/>
      <c r="H2374" s="2"/>
    </row>
    <row r="2375" spans="6:8" x14ac:dyDescent="0.25">
      <c r="F2375" s="2"/>
      <c r="G2375" s="2"/>
      <c r="H2375" s="2"/>
    </row>
    <row r="2376" spans="6:8" x14ac:dyDescent="0.25">
      <c r="F2376" s="2"/>
      <c r="G2376" s="2"/>
      <c r="H2376" s="2"/>
    </row>
    <row r="2377" spans="6:8" x14ac:dyDescent="0.25">
      <c r="F2377" s="2"/>
      <c r="G2377" s="2"/>
      <c r="H2377" s="2"/>
    </row>
    <row r="2378" spans="6:8" x14ac:dyDescent="0.25">
      <c r="F2378" s="2"/>
      <c r="G2378" s="2"/>
      <c r="H2378" s="2"/>
    </row>
    <row r="2379" spans="6:8" x14ac:dyDescent="0.25">
      <c r="F2379" s="2"/>
      <c r="G2379" s="2"/>
      <c r="H2379" s="2"/>
    </row>
    <row r="2380" spans="6:8" x14ac:dyDescent="0.25">
      <c r="F2380" s="2"/>
      <c r="G2380" s="2"/>
      <c r="H2380" s="2"/>
    </row>
    <row r="2381" spans="6:8" x14ac:dyDescent="0.25">
      <c r="F2381" s="2"/>
      <c r="G2381" s="2"/>
      <c r="H2381" s="2"/>
    </row>
    <row r="2382" spans="6:8" x14ac:dyDescent="0.25">
      <c r="F2382" s="2"/>
      <c r="G2382" s="2"/>
      <c r="H2382" s="2"/>
    </row>
    <row r="2383" spans="6:8" x14ac:dyDescent="0.25">
      <c r="F2383" s="2"/>
      <c r="G2383" s="2"/>
      <c r="H2383" s="2"/>
    </row>
    <row r="2384" spans="6:8" x14ac:dyDescent="0.25">
      <c r="F2384" s="2"/>
      <c r="G2384" s="2"/>
      <c r="H2384" s="2"/>
    </row>
    <row r="2385" spans="6:8" x14ac:dyDescent="0.25">
      <c r="F2385" s="2"/>
      <c r="G2385" s="2"/>
      <c r="H2385" s="2"/>
    </row>
    <row r="2386" spans="6:8" x14ac:dyDescent="0.25">
      <c r="F2386" s="2"/>
      <c r="G2386" s="2"/>
      <c r="H2386" s="2"/>
    </row>
    <row r="2387" spans="6:8" x14ac:dyDescent="0.25">
      <c r="F2387" s="2"/>
      <c r="G2387" s="2"/>
      <c r="H2387" s="2"/>
    </row>
    <row r="2388" spans="6:8" x14ac:dyDescent="0.25">
      <c r="F2388" s="2"/>
      <c r="G2388" s="2"/>
      <c r="H2388" s="2"/>
    </row>
    <row r="2389" spans="6:8" x14ac:dyDescent="0.25">
      <c r="F2389" s="2"/>
      <c r="G2389" s="2"/>
      <c r="H2389" s="2"/>
    </row>
    <row r="2390" spans="6:8" x14ac:dyDescent="0.25">
      <c r="F2390" s="2"/>
      <c r="G2390" s="2"/>
      <c r="H2390" s="2"/>
    </row>
    <row r="2391" spans="6:8" x14ac:dyDescent="0.25">
      <c r="F2391" s="2"/>
      <c r="G2391" s="2"/>
      <c r="H2391" s="2"/>
    </row>
    <row r="2392" spans="6:8" x14ac:dyDescent="0.25">
      <c r="F2392" s="2"/>
      <c r="G2392" s="2"/>
      <c r="H2392" s="2"/>
    </row>
    <row r="2393" spans="6:8" x14ac:dyDescent="0.25">
      <c r="F2393" s="2"/>
      <c r="G2393" s="2"/>
      <c r="H2393" s="2"/>
    </row>
    <row r="2394" spans="6:8" x14ac:dyDescent="0.25">
      <c r="F2394" s="2"/>
      <c r="G2394" s="2"/>
      <c r="H2394" s="2"/>
    </row>
    <row r="2395" spans="6:8" x14ac:dyDescent="0.25">
      <c r="F2395" s="2"/>
      <c r="G2395" s="2"/>
      <c r="H2395" s="2"/>
    </row>
    <row r="2396" spans="6:8" x14ac:dyDescent="0.25">
      <c r="F2396" s="2"/>
      <c r="G2396" s="2"/>
      <c r="H2396" s="2"/>
    </row>
    <row r="2397" spans="6:8" x14ac:dyDescent="0.25">
      <c r="F2397" s="2"/>
      <c r="G2397" s="2"/>
      <c r="H2397" s="2"/>
    </row>
    <row r="2398" spans="6:8" x14ac:dyDescent="0.25">
      <c r="F2398" s="2"/>
      <c r="G2398" s="2"/>
      <c r="H2398" s="2"/>
    </row>
    <row r="2399" spans="6:8" x14ac:dyDescent="0.25">
      <c r="F2399" s="2"/>
      <c r="G2399" s="2"/>
      <c r="H2399" s="2"/>
    </row>
    <row r="2400" spans="6:8" x14ac:dyDescent="0.25">
      <c r="F2400" s="2"/>
      <c r="G2400" s="2"/>
      <c r="H2400" s="2"/>
    </row>
    <row r="2401" spans="6:8" x14ac:dyDescent="0.25">
      <c r="F2401" s="2"/>
      <c r="G2401" s="2"/>
      <c r="H2401" s="2"/>
    </row>
    <row r="2402" spans="6:8" x14ac:dyDescent="0.25">
      <c r="F2402" s="2"/>
      <c r="G2402" s="2"/>
      <c r="H2402" s="2"/>
    </row>
    <row r="2403" spans="6:8" x14ac:dyDescent="0.25">
      <c r="F2403" s="2"/>
      <c r="G2403" s="2"/>
      <c r="H2403" s="2"/>
    </row>
    <row r="2404" spans="6:8" x14ac:dyDescent="0.25">
      <c r="F2404" s="2"/>
      <c r="G2404" s="2"/>
      <c r="H2404" s="2"/>
    </row>
    <row r="2405" spans="6:8" x14ac:dyDescent="0.25">
      <c r="F2405" s="2"/>
      <c r="G2405" s="2"/>
      <c r="H2405" s="2"/>
    </row>
    <row r="2406" spans="6:8" x14ac:dyDescent="0.25">
      <c r="F2406" s="2"/>
      <c r="G2406" s="2"/>
      <c r="H2406" s="2"/>
    </row>
    <row r="2407" spans="6:8" x14ac:dyDescent="0.25">
      <c r="F2407" s="2"/>
      <c r="G2407" s="2"/>
      <c r="H2407" s="2"/>
    </row>
    <row r="2408" spans="6:8" x14ac:dyDescent="0.25">
      <c r="F2408" s="2"/>
      <c r="G2408" s="2"/>
      <c r="H2408" s="2"/>
    </row>
    <row r="2409" spans="6:8" x14ac:dyDescent="0.25">
      <c r="F2409" s="2"/>
      <c r="G2409" s="2"/>
      <c r="H2409" s="2"/>
    </row>
    <row r="2410" spans="6:8" x14ac:dyDescent="0.25">
      <c r="F2410" s="2"/>
      <c r="G2410" s="2"/>
      <c r="H2410" s="2"/>
    </row>
    <row r="2411" spans="6:8" x14ac:dyDescent="0.25">
      <c r="F2411" s="2"/>
      <c r="G2411" s="2"/>
      <c r="H2411" s="2"/>
    </row>
    <row r="2412" spans="6:8" x14ac:dyDescent="0.25">
      <c r="F2412" s="2"/>
      <c r="G2412" s="2"/>
      <c r="H2412" s="2"/>
    </row>
    <row r="2413" spans="6:8" x14ac:dyDescent="0.25">
      <c r="F2413" s="2"/>
      <c r="G2413" s="2"/>
      <c r="H2413" s="2"/>
    </row>
    <row r="2414" spans="6:8" x14ac:dyDescent="0.25">
      <c r="F2414" s="2"/>
      <c r="G2414" s="2"/>
      <c r="H2414" s="2"/>
    </row>
    <row r="2415" spans="6:8" x14ac:dyDescent="0.25">
      <c r="F2415" s="2"/>
      <c r="G2415" s="2"/>
      <c r="H2415" s="2"/>
    </row>
    <row r="2416" spans="6:8" x14ac:dyDescent="0.25">
      <c r="F2416" s="2"/>
      <c r="G2416" s="2"/>
      <c r="H2416" s="2"/>
    </row>
    <row r="2417" spans="6:8" x14ac:dyDescent="0.25">
      <c r="F2417" s="2"/>
      <c r="G2417" s="2"/>
      <c r="H2417" s="2"/>
    </row>
    <row r="2418" spans="6:8" x14ac:dyDescent="0.25">
      <c r="F2418" s="2"/>
      <c r="G2418" s="2"/>
      <c r="H2418" s="2"/>
    </row>
    <row r="2419" spans="6:8" x14ac:dyDescent="0.25">
      <c r="F2419" s="2"/>
      <c r="G2419" s="2"/>
      <c r="H2419" s="2"/>
    </row>
    <row r="2420" spans="6:8" x14ac:dyDescent="0.25">
      <c r="F2420" s="2"/>
      <c r="G2420" s="2"/>
      <c r="H2420" s="2"/>
    </row>
    <row r="2421" spans="6:8" x14ac:dyDescent="0.25">
      <c r="F2421" s="2"/>
      <c r="G2421" s="2"/>
      <c r="H2421" s="2"/>
    </row>
    <row r="2422" spans="6:8" x14ac:dyDescent="0.25">
      <c r="F2422" s="2"/>
      <c r="G2422" s="2"/>
      <c r="H2422" s="2"/>
    </row>
    <row r="2423" spans="6:8" x14ac:dyDescent="0.25">
      <c r="F2423" s="2"/>
      <c r="G2423" s="2"/>
      <c r="H2423" s="2"/>
    </row>
    <row r="2424" spans="6:8" x14ac:dyDescent="0.25">
      <c r="F2424" s="2"/>
      <c r="G2424" s="2"/>
      <c r="H2424" s="2"/>
    </row>
    <row r="2425" spans="6:8" x14ac:dyDescent="0.25">
      <c r="F2425" s="2"/>
      <c r="G2425" s="2"/>
      <c r="H2425" s="2"/>
    </row>
    <row r="2426" spans="6:8" x14ac:dyDescent="0.25">
      <c r="F2426" s="2"/>
      <c r="G2426" s="2"/>
      <c r="H2426" s="2"/>
    </row>
    <row r="2427" spans="6:8" x14ac:dyDescent="0.25">
      <c r="F2427" s="2"/>
      <c r="G2427" s="2"/>
      <c r="H2427" s="2"/>
    </row>
    <row r="2428" spans="6:8" x14ac:dyDescent="0.25">
      <c r="F2428" s="2"/>
      <c r="G2428" s="2"/>
      <c r="H2428" s="2"/>
    </row>
    <row r="2429" spans="6:8" x14ac:dyDescent="0.25">
      <c r="F2429" s="2"/>
      <c r="G2429" s="2"/>
      <c r="H2429" s="2"/>
    </row>
    <row r="2430" spans="6:8" x14ac:dyDescent="0.25">
      <c r="F2430" s="2"/>
      <c r="G2430" s="2"/>
      <c r="H2430" s="2"/>
    </row>
    <row r="2431" spans="6:8" x14ac:dyDescent="0.25">
      <c r="F2431" s="2"/>
      <c r="G2431" s="2"/>
      <c r="H2431" s="2"/>
    </row>
    <row r="2432" spans="6:8" x14ac:dyDescent="0.25">
      <c r="F2432" s="2"/>
      <c r="G2432" s="2"/>
      <c r="H2432" s="2"/>
    </row>
    <row r="2433" spans="6:8" x14ac:dyDescent="0.25">
      <c r="F2433" s="2"/>
      <c r="G2433" s="2"/>
      <c r="H2433" s="2"/>
    </row>
    <row r="2434" spans="6:8" x14ac:dyDescent="0.25">
      <c r="F2434" s="2"/>
      <c r="G2434" s="2"/>
      <c r="H2434" s="2"/>
    </row>
    <row r="2435" spans="6:8" x14ac:dyDescent="0.25">
      <c r="F2435" s="2"/>
      <c r="G2435" s="2"/>
      <c r="H2435" s="2"/>
    </row>
    <row r="2436" spans="6:8" x14ac:dyDescent="0.25">
      <c r="F2436" s="2"/>
      <c r="G2436" s="2"/>
      <c r="H2436" s="2"/>
    </row>
    <row r="2437" spans="6:8" x14ac:dyDescent="0.25">
      <c r="F2437" s="2"/>
      <c r="G2437" s="2"/>
      <c r="H2437" s="2"/>
    </row>
    <row r="2438" spans="6:8" x14ac:dyDescent="0.25">
      <c r="F2438" s="2"/>
      <c r="G2438" s="2"/>
      <c r="H2438" s="2"/>
    </row>
    <row r="2439" spans="6:8" x14ac:dyDescent="0.25">
      <c r="F2439" s="2"/>
      <c r="G2439" s="2"/>
      <c r="H2439" s="2"/>
    </row>
    <row r="2440" spans="6:8" x14ac:dyDescent="0.25">
      <c r="F2440" s="2"/>
      <c r="G2440" s="2"/>
      <c r="H2440" s="2"/>
    </row>
    <row r="2441" spans="6:8" x14ac:dyDescent="0.25">
      <c r="F2441" s="2"/>
      <c r="G2441" s="2"/>
      <c r="H2441" s="2"/>
    </row>
    <row r="2442" spans="6:8" x14ac:dyDescent="0.25">
      <c r="F2442" s="2"/>
      <c r="G2442" s="2"/>
      <c r="H2442" s="2"/>
    </row>
    <row r="2443" spans="6:8" x14ac:dyDescent="0.25">
      <c r="F2443" s="2"/>
      <c r="G2443" s="2"/>
      <c r="H2443" s="2"/>
    </row>
    <row r="2444" spans="6:8" x14ac:dyDescent="0.25">
      <c r="F2444" s="2"/>
      <c r="G2444" s="2"/>
      <c r="H2444" s="2"/>
    </row>
    <row r="2445" spans="6:8" x14ac:dyDescent="0.25">
      <c r="F2445" s="2"/>
      <c r="G2445" s="2"/>
      <c r="H2445" s="2"/>
    </row>
    <row r="2446" spans="6:8" x14ac:dyDescent="0.25">
      <c r="F2446" s="2"/>
      <c r="G2446" s="2"/>
      <c r="H2446" s="2"/>
    </row>
    <row r="2447" spans="6:8" x14ac:dyDescent="0.25">
      <c r="F2447" s="2"/>
      <c r="G2447" s="2"/>
      <c r="H2447" s="2"/>
    </row>
    <row r="2448" spans="6:8" x14ac:dyDescent="0.25">
      <c r="F2448" s="2"/>
      <c r="G2448" s="2"/>
      <c r="H2448" s="2"/>
    </row>
    <row r="2449" spans="6:8" x14ac:dyDescent="0.25">
      <c r="F2449" s="2"/>
      <c r="G2449" s="2"/>
      <c r="H2449" s="2"/>
    </row>
    <row r="2450" spans="6:8" x14ac:dyDescent="0.25">
      <c r="F2450" s="2"/>
      <c r="G2450" s="2"/>
      <c r="H2450" s="2"/>
    </row>
    <row r="2451" spans="6:8" x14ac:dyDescent="0.25">
      <c r="F2451" s="2"/>
      <c r="G2451" s="2"/>
      <c r="H2451" s="2"/>
    </row>
    <row r="2452" spans="6:8" x14ac:dyDescent="0.25">
      <c r="F2452" s="2"/>
      <c r="G2452" s="2"/>
      <c r="H2452" s="2"/>
    </row>
    <row r="2453" spans="6:8" x14ac:dyDescent="0.25">
      <c r="F2453" s="2"/>
      <c r="G2453" s="2"/>
      <c r="H2453" s="2"/>
    </row>
    <row r="2454" spans="6:8" x14ac:dyDescent="0.25">
      <c r="F2454" s="2"/>
      <c r="G2454" s="2"/>
      <c r="H2454" s="2"/>
    </row>
    <row r="2455" spans="6:8" x14ac:dyDescent="0.25">
      <c r="F2455" s="2"/>
      <c r="G2455" s="2"/>
      <c r="H2455" s="2"/>
    </row>
    <row r="2456" spans="6:8" x14ac:dyDescent="0.25">
      <c r="F2456" s="2"/>
      <c r="G2456" s="2"/>
      <c r="H2456" s="2"/>
    </row>
    <row r="2457" spans="6:8" x14ac:dyDescent="0.25">
      <c r="F2457" s="2"/>
      <c r="G2457" s="2"/>
      <c r="H2457" s="2"/>
    </row>
    <row r="2458" spans="6:8" x14ac:dyDescent="0.25">
      <c r="F2458" s="2"/>
      <c r="G2458" s="2"/>
      <c r="H2458" s="2"/>
    </row>
    <row r="2459" spans="6:8" x14ac:dyDescent="0.25">
      <c r="F2459" s="2"/>
      <c r="G2459" s="2"/>
      <c r="H2459" s="2"/>
    </row>
    <row r="2460" spans="6:8" x14ac:dyDescent="0.25">
      <c r="F2460" s="2"/>
      <c r="G2460" s="2"/>
      <c r="H2460" s="2"/>
    </row>
    <row r="2461" spans="6:8" x14ac:dyDescent="0.25">
      <c r="F2461" s="2"/>
      <c r="G2461" s="2"/>
      <c r="H2461" s="2"/>
    </row>
    <row r="2462" spans="6:8" x14ac:dyDescent="0.25">
      <c r="F2462" s="2"/>
      <c r="G2462" s="2"/>
      <c r="H2462" s="2"/>
    </row>
    <row r="2463" spans="6:8" x14ac:dyDescent="0.25">
      <c r="F2463" s="2"/>
      <c r="G2463" s="2"/>
      <c r="H2463" s="2"/>
    </row>
    <row r="2464" spans="6:8" x14ac:dyDescent="0.25">
      <c r="F2464" s="2"/>
      <c r="G2464" s="2"/>
      <c r="H2464" s="2"/>
    </row>
    <row r="2465" spans="6:8" x14ac:dyDescent="0.25">
      <c r="F2465" s="2"/>
      <c r="G2465" s="2"/>
      <c r="H2465" s="2"/>
    </row>
    <row r="2466" spans="6:8" x14ac:dyDescent="0.25">
      <c r="F2466" s="2"/>
      <c r="G2466" s="2"/>
      <c r="H2466" s="2"/>
    </row>
    <row r="2467" spans="6:8" x14ac:dyDescent="0.25">
      <c r="F2467" s="2"/>
      <c r="G2467" s="2"/>
      <c r="H2467" s="2"/>
    </row>
    <row r="2468" spans="6:8" x14ac:dyDescent="0.25">
      <c r="F2468" s="2"/>
      <c r="G2468" s="2"/>
      <c r="H2468" s="2"/>
    </row>
    <row r="2469" spans="6:8" x14ac:dyDescent="0.25">
      <c r="F2469" s="2"/>
      <c r="G2469" s="2"/>
      <c r="H2469" s="2"/>
    </row>
    <row r="2470" spans="6:8" x14ac:dyDescent="0.25">
      <c r="F2470" s="2"/>
      <c r="G2470" s="2"/>
      <c r="H2470" s="2"/>
    </row>
    <row r="2471" spans="6:8" x14ac:dyDescent="0.25">
      <c r="F2471" s="2"/>
      <c r="G2471" s="2"/>
      <c r="H2471" s="2"/>
    </row>
    <row r="2472" spans="6:8" x14ac:dyDescent="0.25">
      <c r="F2472" s="2"/>
      <c r="G2472" s="2"/>
      <c r="H2472" s="2"/>
    </row>
    <row r="2473" spans="6:8" x14ac:dyDescent="0.25">
      <c r="F2473" s="2"/>
      <c r="G2473" s="2"/>
      <c r="H2473" s="2"/>
    </row>
    <row r="2474" spans="6:8" x14ac:dyDescent="0.25">
      <c r="F2474" s="2"/>
      <c r="G2474" s="2"/>
      <c r="H2474" s="2"/>
    </row>
    <row r="2475" spans="6:8" x14ac:dyDescent="0.25">
      <c r="F2475" s="2"/>
      <c r="G2475" s="2"/>
      <c r="H2475" s="2"/>
    </row>
    <row r="2476" spans="6:8" x14ac:dyDescent="0.25">
      <c r="F2476" s="2"/>
      <c r="G2476" s="2"/>
      <c r="H2476" s="2"/>
    </row>
    <row r="2477" spans="6:8" x14ac:dyDescent="0.25">
      <c r="F2477" s="2"/>
      <c r="G2477" s="2"/>
      <c r="H2477" s="2"/>
    </row>
    <row r="2478" spans="6:8" x14ac:dyDescent="0.25">
      <c r="F2478" s="2"/>
      <c r="G2478" s="2"/>
      <c r="H2478" s="2"/>
    </row>
    <row r="2479" spans="6:8" x14ac:dyDescent="0.25">
      <c r="F2479" s="2"/>
      <c r="G2479" s="2"/>
      <c r="H2479" s="2"/>
    </row>
    <row r="2480" spans="6:8" x14ac:dyDescent="0.25">
      <c r="F2480" s="2"/>
      <c r="G2480" s="2"/>
      <c r="H2480" s="2"/>
    </row>
    <row r="2481" spans="6:8" x14ac:dyDescent="0.25">
      <c r="F2481" s="2"/>
      <c r="G2481" s="2"/>
      <c r="H2481" s="2"/>
    </row>
    <row r="2482" spans="6:8" x14ac:dyDescent="0.25">
      <c r="F2482" s="2"/>
      <c r="G2482" s="2"/>
      <c r="H2482" s="2"/>
    </row>
    <row r="2483" spans="6:8" x14ac:dyDescent="0.25">
      <c r="F2483" s="2"/>
      <c r="G2483" s="2"/>
      <c r="H2483" s="2"/>
    </row>
    <row r="2484" spans="6:8" x14ac:dyDescent="0.25">
      <c r="F2484" s="2"/>
      <c r="G2484" s="2"/>
      <c r="H2484" s="2"/>
    </row>
    <row r="2485" spans="6:8" x14ac:dyDescent="0.25">
      <c r="F2485" s="2"/>
      <c r="G2485" s="2"/>
      <c r="H2485" s="2"/>
    </row>
    <row r="2486" spans="6:8" x14ac:dyDescent="0.25">
      <c r="F2486" s="2"/>
      <c r="G2486" s="2"/>
      <c r="H2486" s="2"/>
    </row>
    <row r="2487" spans="6:8" x14ac:dyDescent="0.25">
      <c r="F2487" s="2"/>
      <c r="G2487" s="2"/>
      <c r="H2487" s="2"/>
    </row>
    <row r="2488" spans="6:8" x14ac:dyDescent="0.25">
      <c r="F2488" s="2"/>
      <c r="G2488" s="2"/>
      <c r="H2488" s="2"/>
    </row>
    <row r="2489" spans="6:8" x14ac:dyDescent="0.25">
      <c r="F2489" s="2"/>
      <c r="G2489" s="2"/>
      <c r="H2489" s="2"/>
    </row>
    <row r="2490" spans="6:8" x14ac:dyDescent="0.25">
      <c r="F2490" s="2"/>
      <c r="G2490" s="2"/>
      <c r="H2490" s="2"/>
    </row>
    <row r="2491" spans="6:8" x14ac:dyDescent="0.25">
      <c r="F2491" s="2"/>
      <c r="G2491" s="2"/>
      <c r="H2491" s="2"/>
    </row>
    <row r="2492" spans="6:8" x14ac:dyDescent="0.25">
      <c r="F2492" s="2"/>
      <c r="G2492" s="2"/>
      <c r="H2492" s="2"/>
    </row>
    <row r="2493" spans="6:8" x14ac:dyDescent="0.25">
      <c r="F2493" s="2"/>
      <c r="G2493" s="2"/>
      <c r="H2493" s="2"/>
    </row>
    <row r="2494" spans="6:8" x14ac:dyDescent="0.25">
      <c r="F2494" s="2"/>
      <c r="G2494" s="2"/>
      <c r="H2494" s="2"/>
    </row>
    <row r="2495" spans="6:8" x14ac:dyDescent="0.25">
      <c r="F2495" s="2"/>
      <c r="G2495" s="2"/>
      <c r="H2495" s="2"/>
    </row>
    <row r="2496" spans="6:8" x14ac:dyDescent="0.25">
      <c r="F2496" s="2"/>
      <c r="G2496" s="2"/>
      <c r="H2496" s="2"/>
    </row>
    <row r="2497" spans="6:8" x14ac:dyDescent="0.25">
      <c r="F2497" s="2"/>
      <c r="G2497" s="2"/>
      <c r="H2497" s="2"/>
    </row>
    <row r="2498" spans="6:8" x14ac:dyDescent="0.25">
      <c r="F2498" s="2"/>
      <c r="G2498" s="2"/>
      <c r="H2498" s="2"/>
    </row>
    <row r="2499" spans="6:8" x14ac:dyDescent="0.25">
      <c r="F2499" s="2"/>
      <c r="G2499" s="2"/>
      <c r="H2499" s="2"/>
    </row>
    <row r="2500" spans="6:8" x14ac:dyDescent="0.25">
      <c r="F2500" s="2"/>
      <c r="G2500" s="2"/>
      <c r="H2500" s="2"/>
    </row>
    <row r="2501" spans="6:8" x14ac:dyDescent="0.25">
      <c r="F2501" s="2"/>
      <c r="G2501" s="2"/>
      <c r="H2501" s="2"/>
    </row>
    <row r="2502" spans="6:8" x14ac:dyDescent="0.25">
      <c r="F2502" s="2"/>
      <c r="G2502" s="2"/>
      <c r="H2502" s="2"/>
    </row>
    <row r="2503" spans="6:8" x14ac:dyDescent="0.25">
      <c r="F2503" s="2"/>
      <c r="G2503" s="2"/>
      <c r="H2503" s="2"/>
    </row>
    <row r="2504" spans="6:8" x14ac:dyDescent="0.25">
      <c r="F2504" s="2"/>
      <c r="G2504" s="2"/>
      <c r="H2504" s="2"/>
    </row>
    <row r="2505" spans="6:8" x14ac:dyDescent="0.25">
      <c r="F2505" s="2"/>
      <c r="G2505" s="2"/>
      <c r="H2505" s="2"/>
    </row>
    <row r="2506" spans="6:8" x14ac:dyDescent="0.25">
      <c r="F2506" s="2"/>
      <c r="G2506" s="2"/>
      <c r="H2506" s="2"/>
    </row>
    <row r="2507" spans="6:8" x14ac:dyDescent="0.25">
      <c r="F2507" s="2"/>
      <c r="G2507" s="2"/>
      <c r="H2507" s="2"/>
    </row>
    <row r="2508" spans="6:8" x14ac:dyDescent="0.25">
      <c r="F2508" s="2"/>
      <c r="G2508" s="2"/>
      <c r="H2508" s="2"/>
    </row>
    <row r="2509" spans="6:8" x14ac:dyDescent="0.25">
      <c r="F2509" s="2"/>
      <c r="G2509" s="2"/>
      <c r="H2509" s="2"/>
    </row>
    <row r="2510" spans="6:8" x14ac:dyDescent="0.25">
      <c r="F2510" s="2"/>
      <c r="G2510" s="2"/>
      <c r="H2510" s="2"/>
    </row>
    <row r="2511" spans="6:8" x14ac:dyDescent="0.25">
      <c r="F2511" s="2"/>
      <c r="G2511" s="2"/>
      <c r="H2511" s="2"/>
    </row>
    <row r="2512" spans="6:8" x14ac:dyDescent="0.25">
      <c r="F2512" s="2"/>
      <c r="G2512" s="2"/>
      <c r="H2512" s="2"/>
    </row>
    <row r="2513" spans="6:8" x14ac:dyDescent="0.25">
      <c r="F2513" s="2"/>
      <c r="G2513" s="2"/>
      <c r="H2513" s="2"/>
    </row>
    <row r="2514" spans="6:8" x14ac:dyDescent="0.25">
      <c r="F2514" s="2"/>
      <c r="G2514" s="2"/>
      <c r="H2514" s="2"/>
    </row>
    <row r="2515" spans="6:8" x14ac:dyDescent="0.25">
      <c r="F2515" s="2"/>
      <c r="G2515" s="2"/>
      <c r="H2515" s="2"/>
    </row>
    <row r="2516" spans="6:8" x14ac:dyDescent="0.25">
      <c r="F2516" s="2"/>
      <c r="G2516" s="2"/>
      <c r="H2516" s="2"/>
    </row>
    <row r="2517" spans="6:8" x14ac:dyDescent="0.25">
      <c r="F2517" s="2"/>
      <c r="G2517" s="2"/>
      <c r="H2517" s="2"/>
    </row>
    <row r="2518" spans="6:8" x14ac:dyDescent="0.25">
      <c r="F2518" s="2"/>
      <c r="G2518" s="2"/>
      <c r="H2518" s="2"/>
    </row>
    <row r="2519" spans="6:8" x14ac:dyDescent="0.25">
      <c r="F2519" s="2"/>
      <c r="G2519" s="2"/>
      <c r="H2519" s="2"/>
    </row>
    <row r="2520" spans="6:8" x14ac:dyDescent="0.25">
      <c r="F2520" s="2"/>
      <c r="G2520" s="2"/>
      <c r="H2520" s="2"/>
    </row>
    <row r="2521" spans="6:8" x14ac:dyDescent="0.25">
      <c r="F2521" s="2"/>
      <c r="G2521" s="2"/>
      <c r="H2521" s="2"/>
    </row>
    <row r="2522" spans="6:8" x14ac:dyDescent="0.25">
      <c r="F2522" s="2"/>
      <c r="G2522" s="2"/>
      <c r="H2522" s="2"/>
    </row>
    <row r="2523" spans="6:8" x14ac:dyDescent="0.25">
      <c r="F2523" s="2"/>
      <c r="G2523" s="2"/>
      <c r="H2523" s="2"/>
    </row>
    <row r="2524" spans="6:8" x14ac:dyDescent="0.25">
      <c r="F2524" s="2"/>
      <c r="G2524" s="2"/>
      <c r="H2524" s="2"/>
    </row>
    <row r="2525" spans="6:8" x14ac:dyDescent="0.25">
      <c r="F2525" s="2"/>
      <c r="G2525" s="2"/>
      <c r="H2525" s="2"/>
    </row>
    <row r="2526" spans="6:8" x14ac:dyDescent="0.25">
      <c r="F2526" s="2"/>
      <c r="G2526" s="2"/>
      <c r="H2526" s="2"/>
    </row>
    <row r="2527" spans="6:8" x14ac:dyDescent="0.25">
      <c r="F2527" s="2"/>
      <c r="G2527" s="2"/>
      <c r="H2527" s="2"/>
    </row>
    <row r="2528" spans="6:8" x14ac:dyDescent="0.25">
      <c r="F2528" s="2"/>
      <c r="G2528" s="2"/>
      <c r="H2528" s="2"/>
    </row>
    <row r="2529" spans="6:8" x14ac:dyDescent="0.25">
      <c r="F2529" s="2"/>
      <c r="G2529" s="2"/>
      <c r="H2529" s="2"/>
    </row>
    <row r="2530" spans="6:8" x14ac:dyDescent="0.25">
      <c r="F2530" s="2"/>
      <c r="G2530" s="2"/>
      <c r="H2530" s="2"/>
    </row>
    <row r="2531" spans="6:8" x14ac:dyDescent="0.25">
      <c r="F2531" s="2"/>
      <c r="G2531" s="2"/>
      <c r="H2531" s="2"/>
    </row>
    <row r="2532" spans="6:8" x14ac:dyDescent="0.25">
      <c r="F2532" s="2"/>
      <c r="G2532" s="2"/>
      <c r="H2532" s="2"/>
    </row>
    <row r="2533" spans="6:8" x14ac:dyDescent="0.25">
      <c r="F2533" s="2"/>
      <c r="G2533" s="2"/>
      <c r="H2533" s="2"/>
    </row>
    <row r="2534" spans="6:8" x14ac:dyDescent="0.25">
      <c r="F2534" s="2"/>
      <c r="G2534" s="2"/>
      <c r="H2534" s="2"/>
    </row>
    <row r="2535" spans="6:8" x14ac:dyDescent="0.25">
      <c r="F2535" s="2"/>
      <c r="G2535" s="2"/>
      <c r="H2535" s="2"/>
    </row>
    <row r="2536" spans="6:8" x14ac:dyDescent="0.25">
      <c r="F2536" s="2"/>
      <c r="G2536" s="2"/>
      <c r="H2536" s="2"/>
    </row>
    <row r="2537" spans="6:8" x14ac:dyDescent="0.25">
      <c r="F2537" s="2"/>
      <c r="G2537" s="2"/>
      <c r="H2537" s="2"/>
    </row>
    <row r="2538" spans="6:8" x14ac:dyDescent="0.25">
      <c r="F2538" s="2"/>
      <c r="G2538" s="2"/>
      <c r="H2538" s="2"/>
    </row>
    <row r="2539" spans="6:8" x14ac:dyDescent="0.25">
      <c r="F2539" s="2"/>
      <c r="G2539" s="2"/>
      <c r="H2539" s="2"/>
    </row>
    <row r="2540" spans="6:8" x14ac:dyDescent="0.25">
      <c r="F2540" s="2"/>
      <c r="G2540" s="2"/>
      <c r="H2540" s="2"/>
    </row>
    <row r="2541" spans="6:8" x14ac:dyDescent="0.25">
      <c r="F2541" s="2"/>
      <c r="G2541" s="2"/>
      <c r="H2541" s="2"/>
    </row>
    <row r="2542" spans="6:8" x14ac:dyDescent="0.25">
      <c r="F2542" s="2"/>
      <c r="G2542" s="2"/>
      <c r="H2542" s="2"/>
    </row>
    <row r="2543" spans="6:8" x14ac:dyDescent="0.25">
      <c r="F2543" s="2"/>
      <c r="G2543" s="2"/>
      <c r="H2543" s="2"/>
    </row>
    <row r="2544" spans="6:8" x14ac:dyDescent="0.25">
      <c r="F2544" s="2"/>
      <c r="G2544" s="2"/>
      <c r="H2544" s="2"/>
    </row>
    <row r="2545" spans="6:8" x14ac:dyDescent="0.25">
      <c r="F2545" s="2"/>
      <c r="G2545" s="2"/>
      <c r="H2545" s="2"/>
    </row>
    <row r="2546" spans="6:8" x14ac:dyDescent="0.25">
      <c r="F2546" s="2"/>
      <c r="G2546" s="2"/>
      <c r="H2546" s="2"/>
    </row>
    <row r="2547" spans="6:8" x14ac:dyDescent="0.25">
      <c r="F2547" s="2"/>
      <c r="G2547" s="2"/>
      <c r="H2547" s="2"/>
    </row>
    <row r="2548" spans="6:8" x14ac:dyDescent="0.25">
      <c r="F2548" s="2"/>
      <c r="G2548" s="2"/>
      <c r="H2548" s="2"/>
    </row>
    <row r="2549" spans="6:8" x14ac:dyDescent="0.25">
      <c r="F2549" s="2"/>
      <c r="G2549" s="2"/>
      <c r="H2549" s="2"/>
    </row>
    <row r="2550" spans="6:8" x14ac:dyDescent="0.25">
      <c r="F2550" s="2"/>
      <c r="G2550" s="2"/>
      <c r="H2550" s="2"/>
    </row>
    <row r="2551" spans="6:8" x14ac:dyDescent="0.25">
      <c r="F2551" s="2"/>
      <c r="G2551" s="2"/>
      <c r="H2551" s="2"/>
    </row>
    <row r="2552" spans="6:8" x14ac:dyDescent="0.25">
      <c r="F2552" s="2"/>
      <c r="G2552" s="2"/>
      <c r="H2552" s="2"/>
    </row>
    <row r="2553" spans="6:8" x14ac:dyDescent="0.25">
      <c r="F2553" s="2"/>
      <c r="G2553" s="2"/>
      <c r="H2553" s="2"/>
    </row>
    <row r="2554" spans="6:8" x14ac:dyDescent="0.25">
      <c r="F2554" s="2"/>
      <c r="G2554" s="2"/>
      <c r="H2554" s="2"/>
    </row>
    <row r="2555" spans="6:8" x14ac:dyDescent="0.25">
      <c r="F2555" s="2"/>
      <c r="G2555" s="2"/>
      <c r="H2555" s="2"/>
    </row>
    <row r="2556" spans="6:8" x14ac:dyDescent="0.25">
      <c r="F2556" s="2"/>
      <c r="G2556" s="2"/>
      <c r="H2556" s="2"/>
    </row>
    <row r="2557" spans="6:8" x14ac:dyDescent="0.25">
      <c r="F2557" s="2"/>
      <c r="G2557" s="2"/>
      <c r="H2557" s="2"/>
    </row>
    <row r="2558" spans="6:8" x14ac:dyDescent="0.25">
      <c r="F2558" s="2"/>
      <c r="G2558" s="2"/>
      <c r="H2558" s="2"/>
    </row>
    <row r="2559" spans="6:8" x14ac:dyDescent="0.25">
      <c r="F2559" s="2"/>
      <c r="G2559" s="2"/>
      <c r="H2559" s="2"/>
    </row>
    <row r="2560" spans="6:8" x14ac:dyDescent="0.25">
      <c r="F2560" s="2"/>
      <c r="G2560" s="2"/>
      <c r="H2560" s="2"/>
    </row>
    <row r="2561" spans="6:8" x14ac:dyDescent="0.25">
      <c r="F2561" s="2"/>
      <c r="G2561" s="2"/>
      <c r="H2561" s="2"/>
    </row>
    <row r="2562" spans="6:8" x14ac:dyDescent="0.25">
      <c r="F2562" s="2"/>
      <c r="G2562" s="2"/>
      <c r="H2562" s="2"/>
    </row>
    <row r="2563" spans="6:8" x14ac:dyDescent="0.25">
      <c r="F2563" s="2"/>
      <c r="G2563" s="2"/>
      <c r="H2563" s="2"/>
    </row>
    <row r="2564" spans="6:8" x14ac:dyDescent="0.25">
      <c r="F2564" s="2"/>
      <c r="G2564" s="2"/>
      <c r="H2564" s="2"/>
    </row>
    <row r="2565" spans="6:8" x14ac:dyDescent="0.25">
      <c r="F2565" s="2"/>
      <c r="G2565" s="2"/>
      <c r="H2565" s="2"/>
    </row>
    <row r="2566" spans="6:8" x14ac:dyDescent="0.25">
      <c r="F2566" s="2"/>
      <c r="G2566" s="2"/>
      <c r="H2566" s="2"/>
    </row>
    <row r="2567" spans="6:8" x14ac:dyDescent="0.25">
      <c r="F2567" s="2"/>
      <c r="G2567" s="2"/>
      <c r="H2567" s="2"/>
    </row>
    <row r="2568" spans="6:8" x14ac:dyDescent="0.25">
      <c r="F2568" s="2"/>
      <c r="G2568" s="2"/>
      <c r="H2568" s="2"/>
    </row>
    <row r="2569" spans="6:8" x14ac:dyDescent="0.25">
      <c r="F2569" s="2"/>
      <c r="G2569" s="2"/>
      <c r="H2569" s="2"/>
    </row>
    <row r="2570" spans="6:8" x14ac:dyDescent="0.25">
      <c r="F2570" s="2"/>
      <c r="G2570" s="2"/>
      <c r="H2570" s="2"/>
    </row>
    <row r="2571" spans="6:8" x14ac:dyDescent="0.25">
      <c r="F2571" s="2"/>
      <c r="G2571" s="2"/>
      <c r="H2571" s="2"/>
    </row>
    <row r="2572" spans="6:8" x14ac:dyDescent="0.25">
      <c r="F2572" s="2"/>
      <c r="G2572" s="2"/>
      <c r="H2572" s="2"/>
    </row>
    <row r="2573" spans="6:8" x14ac:dyDescent="0.25">
      <c r="F2573" s="2"/>
      <c r="G2573" s="2"/>
      <c r="H2573" s="2"/>
    </row>
    <row r="2574" spans="6:8" x14ac:dyDescent="0.25">
      <c r="F2574" s="2"/>
      <c r="G2574" s="2"/>
      <c r="H2574" s="2"/>
    </row>
    <row r="2575" spans="6:8" x14ac:dyDescent="0.25">
      <c r="F2575" s="2"/>
      <c r="G2575" s="2"/>
      <c r="H2575" s="2"/>
    </row>
    <row r="2576" spans="6:8" x14ac:dyDescent="0.25">
      <c r="F2576" s="2"/>
      <c r="G2576" s="2"/>
      <c r="H2576" s="2"/>
    </row>
    <row r="2577" spans="6:8" x14ac:dyDescent="0.25">
      <c r="F2577" s="2"/>
      <c r="G2577" s="2"/>
      <c r="H2577" s="2"/>
    </row>
    <row r="2578" spans="6:8" x14ac:dyDescent="0.25">
      <c r="F2578" s="2"/>
      <c r="G2578" s="2"/>
      <c r="H2578" s="2"/>
    </row>
    <row r="2579" spans="6:8" x14ac:dyDescent="0.25">
      <c r="F2579" s="2"/>
      <c r="G2579" s="2"/>
      <c r="H2579" s="2"/>
    </row>
    <row r="2580" spans="6:8" x14ac:dyDescent="0.25">
      <c r="F2580" s="2"/>
      <c r="G2580" s="2"/>
      <c r="H2580" s="2"/>
    </row>
    <row r="2581" spans="6:8" x14ac:dyDescent="0.25">
      <c r="F2581" s="2"/>
      <c r="G2581" s="2"/>
      <c r="H2581" s="2"/>
    </row>
    <row r="2582" spans="6:8" x14ac:dyDescent="0.25">
      <c r="F2582" s="2"/>
      <c r="G2582" s="2"/>
      <c r="H2582" s="2"/>
    </row>
    <row r="2583" spans="6:8" x14ac:dyDescent="0.25">
      <c r="F2583" s="2"/>
      <c r="G2583" s="2"/>
      <c r="H2583" s="2"/>
    </row>
    <row r="2584" spans="6:8" x14ac:dyDescent="0.25">
      <c r="F2584" s="2"/>
      <c r="G2584" s="2"/>
      <c r="H2584" s="2"/>
    </row>
    <row r="2585" spans="6:8" x14ac:dyDescent="0.25">
      <c r="F2585" s="2"/>
      <c r="G2585" s="2"/>
      <c r="H2585" s="2"/>
    </row>
    <row r="2586" spans="6:8" x14ac:dyDescent="0.25">
      <c r="F2586" s="2"/>
      <c r="G2586" s="2"/>
      <c r="H2586" s="2"/>
    </row>
    <row r="2587" spans="6:8" x14ac:dyDescent="0.25">
      <c r="F2587" s="2"/>
      <c r="G2587" s="2"/>
      <c r="H2587" s="2"/>
    </row>
    <row r="2588" spans="6:8" x14ac:dyDescent="0.25">
      <c r="F2588" s="2"/>
      <c r="G2588" s="2"/>
      <c r="H2588" s="2"/>
    </row>
    <row r="2589" spans="6:8" x14ac:dyDescent="0.25">
      <c r="F2589" s="2"/>
      <c r="G2589" s="2"/>
      <c r="H2589" s="2"/>
    </row>
    <row r="2590" spans="6:8" x14ac:dyDescent="0.25">
      <c r="F2590" s="2"/>
      <c r="G2590" s="2"/>
      <c r="H2590" s="2"/>
    </row>
    <row r="2591" spans="6:8" x14ac:dyDescent="0.25">
      <c r="F2591" s="2"/>
      <c r="G2591" s="2"/>
      <c r="H2591" s="2"/>
    </row>
    <row r="2592" spans="6:8" x14ac:dyDescent="0.25">
      <c r="F2592" s="2"/>
      <c r="G2592" s="2"/>
      <c r="H2592" s="2"/>
    </row>
    <row r="2593" spans="6:8" x14ac:dyDescent="0.25">
      <c r="F2593" s="2"/>
      <c r="G2593" s="2"/>
      <c r="H2593" s="2"/>
    </row>
    <row r="2594" spans="6:8" x14ac:dyDescent="0.25">
      <c r="F2594" s="2"/>
      <c r="G2594" s="2"/>
      <c r="H2594" s="2"/>
    </row>
    <row r="2595" spans="6:8" x14ac:dyDescent="0.25">
      <c r="F2595" s="2"/>
      <c r="G2595" s="2"/>
      <c r="H2595" s="2"/>
    </row>
    <row r="2596" spans="6:8" x14ac:dyDescent="0.25">
      <c r="F2596" s="2"/>
      <c r="G2596" s="2"/>
      <c r="H2596" s="2"/>
    </row>
    <row r="2597" spans="6:8" x14ac:dyDescent="0.25">
      <c r="F2597" s="2"/>
      <c r="G2597" s="2"/>
      <c r="H2597" s="2"/>
    </row>
    <row r="2598" spans="6:8" x14ac:dyDescent="0.25">
      <c r="F2598" s="2"/>
      <c r="G2598" s="2"/>
      <c r="H2598" s="2"/>
    </row>
    <row r="2599" spans="6:8" x14ac:dyDescent="0.25">
      <c r="F2599" s="2"/>
      <c r="G2599" s="2"/>
      <c r="H2599" s="2"/>
    </row>
    <row r="2600" spans="6:8" x14ac:dyDescent="0.25">
      <c r="F2600" s="2"/>
      <c r="G2600" s="2"/>
      <c r="H2600" s="2"/>
    </row>
    <row r="2601" spans="6:8" x14ac:dyDescent="0.25">
      <c r="F2601" s="2"/>
      <c r="G2601" s="2"/>
      <c r="H2601" s="2"/>
    </row>
    <row r="2602" spans="6:8" x14ac:dyDescent="0.25">
      <c r="F2602" s="2"/>
      <c r="G2602" s="2"/>
      <c r="H2602" s="2"/>
    </row>
    <row r="2603" spans="6:8" x14ac:dyDescent="0.25">
      <c r="F2603" s="2"/>
      <c r="G2603" s="2"/>
      <c r="H2603" s="2"/>
    </row>
    <row r="2604" spans="6:8" x14ac:dyDescent="0.25">
      <c r="F2604" s="2"/>
      <c r="G2604" s="2"/>
      <c r="H2604" s="2"/>
    </row>
    <row r="2605" spans="6:8" x14ac:dyDescent="0.25">
      <c r="F2605" s="2"/>
      <c r="G2605" s="2"/>
      <c r="H2605" s="2"/>
    </row>
    <row r="2606" spans="6:8" x14ac:dyDescent="0.25">
      <c r="F2606" s="2"/>
      <c r="G2606" s="2"/>
      <c r="H2606" s="2"/>
    </row>
    <row r="2607" spans="6:8" x14ac:dyDescent="0.25">
      <c r="F2607" s="2"/>
      <c r="G2607" s="2"/>
      <c r="H2607" s="2"/>
    </row>
    <row r="2608" spans="6:8" x14ac:dyDescent="0.25">
      <c r="F2608" s="2"/>
      <c r="G2608" s="2"/>
      <c r="H2608" s="2"/>
    </row>
    <row r="2609" spans="6:8" x14ac:dyDescent="0.25">
      <c r="F2609" s="2"/>
      <c r="G2609" s="2"/>
      <c r="H2609" s="2"/>
    </row>
    <row r="2610" spans="6:8" x14ac:dyDescent="0.25">
      <c r="F2610" s="2"/>
      <c r="G2610" s="2"/>
      <c r="H2610" s="2"/>
    </row>
    <row r="2611" spans="6:8" x14ac:dyDescent="0.25">
      <c r="F2611" s="2"/>
      <c r="G2611" s="2"/>
      <c r="H2611" s="2"/>
    </row>
    <row r="2612" spans="6:8" x14ac:dyDescent="0.25">
      <c r="F2612" s="2"/>
      <c r="G2612" s="2"/>
      <c r="H2612" s="2"/>
    </row>
    <row r="2613" spans="6:8" x14ac:dyDescent="0.25">
      <c r="F2613" s="2"/>
      <c r="G2613" s="2"/>
      <c r="H2613" s="2"/>
    </row>
    <row r="2614" spans="6:8" x14ac:dyDescent="0.25">
      <c r="F2614" s="2"/>
      <c r="G2614" s="2"/>
      <c r="H2614" s="2"/>
    </row>
    <row r="2615" spans="6:8" x14ac:dyDescent="0.25">
      <c r="F2615" s="2"/>
      <c r="G2615" s="2"/>
      <c r="H2615" s="2"/>
    </row>
    <row r="2616" spans="6:8" x14ac:dyDescent="0.25">
      <c r="F2616" s="2"/>
      <c r="G2616" s="2"/>
      <c r="H2616" s="2"/>
    </row>
    <row r="2617" spans="6:8" x14ac:dyDescent="0.25">
      <c r="F2617" s="2"/>
      <c r="G2617" s="2"/>
      <c r="H2617" s="2"/>
    </row>
    <row r="2618" spans="6:8" x14ac:dyDescent="0.25">
      <c r="F2618" s="2"/>
      <c r="G2618" s="2"/>
      <c r="H2618" s="2"/>
    </row>
    <row r="2619" spans="6:8" x14ac:dyDescent="0.25">
      <c r="F2619" s="2"/>
      <c r="G2619" s="2"/>
      <c r="H2619" s="2"/>
    </row>
    <row r="2620" spans="6:8" x14ac:dyDescent="0.25">
      <c r="F2620" s="2"/>
      <c r="G2620" s="2"/>
      <c r="H2620" s="2"/>
    </row>
    <row r="2621" spans="6:8" x14ac:dyDescent="0.25">
      <c r="F2621" s="2"/>
      <c r="G2621" s="2"/>
      <c r="H2621" s="2"/>
    </row>
    <row r="2622" spans="6:8" x14ac:dyDescent="0.25">
      <c r="F2622" s="2"/>
      <c r="G2622" s="2"/>
      <c r="H2622" s="2"/>
    </row>
    <row r="2623" spans="6:8" x14ac:dyDescent="0.25">
      <c r="F2623" s="2"/>
      <c r="G2623" s="2"/>
      <c r="H2623" s="2"/>
    </row>
    <row r="2624" spans="6:8" x14ac:dyDescent="0.25">
      <c r="F2624" s="2"/>
      <c r="G2624" s="2"/>
      <c r="H2624" s="2"/>
    </row>
    <row r="2625" spans="6:8" x14ac:dyDescent="0.25">
      <c r="F2625" s="2"/>
      <c r="G2625" s="2"/>
      <c r="H2625" s="2"/>
    </row>
    <row r="2626" spans="6:8" x14ac:dyDescent="0.25">
      <c r="F2626" s="2"/>
      <c r="G2626" s="2"/>
      <c r="H2626" s="2"/>
    </row>
    <row r="2627" spans="6:8" x14ac:dyDescent="0.25">
      <c r="F2627" s="2"/>
      <c r="G2627" s="2"/>
      <c r="H2627" s="2"/>
    </row>
    <row r="2628" spans="6:8" x14ac:dyDescent="0.25">
      <c r="F2628" s="2"/>
      <c r="G2628" s="2"/>
      <c r="H2628" s="2"/>
    </row>
    <row r="2629" spans="6:8" x14ac:dyDescent="0.25">
      <c r="F2629" s="2"/>
      <c r="G2629" s="2"/>
      <c r="H2629" s="2"/>
    </row>
    <row r="2630" spans="6:8" x14ac:dyDescent="0.25">
      <c r="F2630" s="2"/>
      <c r="G2630" s="2"/>
      <c r="H2630" s="2"/>
    </row>
    <row r="2631" spans="6:8" x14ac:dyDescent="0.25">
      <c r="F2631" s="2"/>
      <c r="G2631" s="2"/>
      <c r="H2631" s="2"/>
    </row>
    <row r="2632" spans="6:8" x14ac:dyDescent="0.25">
      <c r="F2632" s="2"/>
      <c r="G2632" s="2"/>
      <c r="H2632" s="2"/>
    </row>
    <row r="2633" spans="6:8" x14ac:dyDescent="0.25">
      <c r="F2633" s="2"/>
      <c r="G2633" s="2"/>
      <c r="H2633" s="2"/>
    </row>
    <row r="2634" spans="6:8" x14ac:dyDescent="0.25">
      <c r="F2634" s="2"/>
      <c r="G2634" s="2"/>
      <c r="H2634" s="2"/>
    </row>
    <row r="2635" spans="6:8" x14ac:dyDescent="0.25">
      <c r="F2635" s="2"/>
      <c r="G2635" s="2"/>
      <c r="H2635" s="2"/>
    </row>
    <row r="2636" spans="6:8" x14ac:dyDescent="0.25">
      <c r="F2636" s="2"/>
      <c r="G2636" s="2"/>
      <c r="H2636" s="2"/>
    </row>
    <row r="2637" spans="6:8" x14ac:dyDescent="0.25">
      <c r="F2637" s="2"/>
      <c r="G2637" s="2"/>
      <c r="H2637" s="2"/>
    </row>
    <row r="2638" spans="6:8" x14ac:dyDescent="0.25">
      <c r="F2638" s="2"/>
      <c r="G2638" s="2"/>
      <c r="H2638" s="2"/>
    </row>
    <row r="2639" spans="6:8" x14ac:dyDescent="0.25">
      <c r="F2639" s="2"/>
      <c r="G2639" s="2"/>
      <c r="H2639" s="2"/>
    </row>
    <row r="2640" spans="6:8" x14ac:dyDescent="0.25">
      <c r="F2640" s="2"/>
      <c r="G2640" s="2"/>
      <c r="H2640" s="2"/>
    </row>
    <row r="2641" spans="6:8" x14ac:dyDescent="0.25">
      <c r="F2641" s="2"/>
      <c r="G2641" s="2"/>
      <c r="H2641" s="2"/>
    </row>
    <row r="2642" spans="6:8" x14ac:dyDescent="0.25">
      <c r="F2642" s="2"/>
      <c r="G2642" s="2"/>
      <c r="H2642" s="2"/>
    </row>
    <row r="2643" spans="6:8" x14ac:dyDescent="0.25">
      <c r="F2643" s="2"/>
      <c r="G2643" s="2"/>
      <c r="H2643" s="2"/>
    </row>
    <row r="2644" spans="6:8" x14ac:dyDescent="0.25">
      <c r="F2644" s="2"/>
      <c r="G2644" s="2"/>
      <c r="H2644" s="2"/>
    </row>
    <row r="2645" spans="6:8" x14ac:dyDescent="0.25">
      <c r="F2645" s="2"/>
      <c r="G2645" s="2"/>
      <c r="H2645" s="2"/>
    </row>
    <row r="2646" spans="6:8" x14ac:dyDescent="0.25">
      <c r="F2646" s="2"/>
      <c r="G2646" s="2"/>
      <c r="H2646" s="2"/>
    </row>
    <row r="2647" spans="6:8" ht="15" customHeight="1" x14ac:dyDescent="0.25"/>
    <row r="2648" spans="6:8" ht="15" customHeight="1" x14ac:dyDescent="0.25"/>
    <row r="2649" spans="6:8" ht="15" customHeight="1" x14ac:dyDescent="0.25"/>
    <row r="2650" spans="6:8" ht="15" customHeight="1" x14ac:dyDescent="0.25"/>
    <row r="2651" spans="6:8" ht="15" hidden="1" customHeight="1" x14ac:dyDescent="0.25"/>
    <row r="2652" spans="6:8" ht="15" hidden="1" customHeight="1" x14ac:dyDescent="0.25"/>
    <row r="2653" spans="6:8" ht="15" hidden="1" customHeight="1" x14ac:dyDescent="0.25"/>
    <row r="2654" spans="6:8" ht="15" hidden="1" customHeight="1" x14ac:dyDescent="0.25"/>
    <row r="2655" spans="6:8" ht="15" hidden="1" customHeight="1" x14ac:dyDescent="0.25"/>
    <row r="2656" spans="6:8" ht="15" hidden="1" customHeight="1" x14ac:dyDescent="0.25"/>
    <row r="2657" ht="15" hidden="1" customHeight="1" x14ac:dyDescent="0.25"/>
    <row r="2658" ht="15" hidden="1" customHeight="1" x14ac:dyDescent="0.25"/>
    <row r="2659" ht="15" hidden="1" customHeight="1" x14ac:dyDescent="0.25"/>
    <row r="2660" ht="15" hidden="1" customHeight="1" x14ac:dyDescent="0.25"/>
    <row r="2661" ht="15" hidden="1" customHeight="1" x14ac:dyDescent="0.25"/>
    <row r="2662" ht="15" hidden="1" customHeight="1" x14ac:dyDescent="0.25"/>
    <row r="2663" ht="15" hidden="1" customHeight="1" x14ac:dyDescent="0.25"/>
    <row r="2664" ht="15" hidden="1" customHeight="1" x14ac:dyDescent="0.25"/>
    <row r="2665" ht="15" hidden="1" customHeight="1" x14ac:dyDescent="0.25"/>
    <row r="2666" ht="15" hidden="1" customHeight="1" x14ac:dyDescent="0.25"/>
    <row r="2667" ht="15" hidden="1" customHeight="1" x14ac:dyDescent="0.25"/>
    <row r="2668" ht="15" hidden="1" customHeight="1" x14ac:dyDescent="0.25"/>
    <row r="2669" ht="15" hidden="1" customHeight="1" x14ac:dyDescent="0.25"/>
    <row r="2670" ht="15" hidden="1" customHeight="1" x14ac:dyDescent="0.25"/>
    <row r="2671" ht="15" hidden="1" customHeight="1" x14ac:dyDescent="0.25"/>
    <row r="2672" ht="15" hidden="1" customHeight="1" x14ac:dyDescent="0.25"/>
    <row r="2673" ht="15" hidden="1" customHeight="1" x14ac:dyDescent="0.25"/>
    <row r="2674" ht="15" hidden="1" customHeight="1" x14ac:dyDescent="0.25"/>
    <row r="2675" ht="15" hidden="1" customHeight="1" x14ac:dyDescent="0.25"/>
    <row r="2676" ht="15" hidden="1" customHeight="1" x14ac:dyDescent="0.25"/>
    <row r="2677" ht="15" hidden="1" customHeight="1" x14ac:dyDescent="0.25"/>
    <row r="2678" ht="15" hidden="1" customHeight="1" x14ac:dyDescent="0.25"/>
    <row r="2679" ht="15" hidden="1" customHeight="1" x14ac:dyDescent="0.25"/>
    <row r="2680" ht="15" hidden="1" customHeight="1" x14ac:dyDescent="0.25"/>
    <row r="2681" ht="15" hidden="1" customHeight="1" x14ac:dyDescent="0.25"/>
    <row r="2682" ht="15" hidden="1" customHeight="1" x14ac:dyDescent="0.25"/>
    <row r="2683" ht="15" hidden="1" customHeight="1" x14ac:dyDescent="0.25"/>
    <row r="2684" ht="15" hidden="1" customHeight="1" x14ac:dyDescent="0.25"/>
    <row r="2685" ht="15" hidden="1" customHeight="1" x14ac:dyDescent="0.25"/>
    <row r="2686" ht="15" hidden="1" customHeight="1" x14ac:dyDescent="0.25"/>
    <row r="2687" ht="15" hidden="1" customHeight="1" x14ac:dyDescent="0.25"/>
    <row r="2688" ht="15" hidden="1" customHeight="1" x14ac:dyDescent="0.25"/>
    <row r="2689" ht="15" hidden="1" customHeight="1" x14ac:dyDescent="0.25"/>
    <row r="2690" ht="15" hidden="1" customHeight="1" x14ac:dyDescent="0.25"/>
    <row r="2691" ht="15" hidden="1" customHeight="1" x14ac:dyDescent="0.25"/>
    <row r="2692" ht="15" hidden="1" customHeight="1" x14ac:dyDescent="0.25"/>
    <row r="2693" ht="15" hidden="1" customHeight="1" x14ac:dyDescent="0.25"/>
    <row r="2694" ht="15" hidden="1" customHeight="1" x14ac:dyDescent="0.25"/>
    <row r="2695" ht="15" hidden="1" customHeight="1" x14ac:dyDescent="0.25"/>
    <row r="2696" ht="15" hidden="1" customHeight="1" x14ac:dyDescent="0.25"/>
    <row r="2697" ht="15" hidden="1" customHeight="1" x14ac:dyDescent="0.25"/>
    <row r="2698" ht="15" hidden="1" customHeight="1" x14ac:dyDescent="0.25"/>
    <row r="2699" ht="15" hidden="1" customHeight="1" x14ac:dyDescent="0.25"/>
    <row r="2700" ht="15" hidden="1" customHeight="1" x14ac:dyDescent="0.25"/>
    <row r="2701" ht="15" hidden="1" customHeight="1" x14ac:dyDescent="0.25"/>
    <row r="2702" ht="15" hidden="1" customHeight="1" x14ac:dyDescent="0.25"/>
    <row r="2703" ht="15" hidden="1" customHeight="1" x14ac:dyDescent="0.25"/>
    <row r="2704" ht="15" hidden="1" customHeight="1" x14ac:dyDescent="0.25"/>
    <row r="2705" ht="15" hidden="1" customHeight="1" x14ac:dyDescent="0.25"/>
    <row r="2706" ht="15" hidden="1" customHeight="1" x14ac:dyDescent="0.25"/>
    <row r="2707" ht="15" hidden="1" customHeight="1" x14ac:dyDescent="0.25"/>
    <row r="2708" ht="15" hidden="1" customHeight="1" x14ac:dyDescent="0.25"/>
    <row r="2709" ht="15" hidden="1" customHeight="1" x14ac:dyDescent="0.25"/>
    <row r="2710" ht="15" hidden="1" customHeight="1" x14ac:dyDescent="0.25"/>
    <row r="2711" ht="15" hidden="1" customHeight="1" x14ac:dyDescent="0.25"/>
    <row r="2712" ht="15" hidden="1" customHeight="1" x14ac:dyDescent="0.25"/>
    <row r="2713" ht="15" hidden="1" customHeight="1" x14ac:dyDescent="0.25"/>
    <row r="2714" ht="15" hidden="1" customHeight="1" x14ac:dyDescent="0.25"/>
    <row r="2715" ht="15" hidden="1" customHeight="1" x14ac:dyDescent="0.25"/>
    <row r="2716" ht="15" hidden="1" customHeight="1" x14ac:dyDescent="0.25"/>
    <row r="2717" ht="15" hidden="1" customHeight="1" x14ac:dyDescent="0.25"/>
    <row r="2718" ht="15" hidden="1" customHeight="1" x14ac:dyDescent="0.25"/>
    <row r="2719" ht="15" hidden="1" customHeight="1" x14ac:dyDescent="0.25"/>
    <row r="2720" ht="15" hidden="1" customHeight="1" x14ac:dyDescent="0.25"/>
    <row r="2721" ht="15" hidden="1" customHeight="1" x14ac:dyDescent="0.25"/>
    <row r="2722" ht="15" hidden="1" customHeight="1" x14ac:dyDescent="0.25"/>
    <row r="2723" ht="15" hidden="1" customHeight="1" x14ac:dyDescent="0.25"/>
    <row r="2724" ht="15" hidden="1" customHeight="1" x14ac:dyDescent="0.25"/>
    <row r="2725" ht="15" hidden="1" customHeight="1" x14ac:dyDescent="0.25"/>
    <row r="2726" ht="15" hidden="1" customHeight="1" x14ac:dyDescent="0.25"/>
    <row r="2727" ht="15" hidden="1" customHeight="1" x14ac:dyDescent="0.25"/>
    <row r="2728" ht="15" hidden="1" customHeight="1" x14ac:dyDescent="0.25"/>
  </sheetData>
  <dataConsolidate link="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22370"/>
  <sheetViews>
    <sheetView workbookViewId="0">
      <pane ySplit="5" topLeftCell="A6" activePane="bottomLeft" state="frozen"/>
      <selection activeCell="B4" sqref="B4:N4"/>
      <selection pane="bottomLeft" activeCell="B5" sqref="B5"/>
    </sheetView>
  </sheetViews>
  <sheetFormatPr defaultColWidth="0" defaultRowHeight="15" x14ac:dyDescent="0.25"/>
  <cols>
    <col min="1" max="1" width="4.140625" bestFit="1" customWidth="1"/>
    <col min="2" max="2" width="7.140625" customWidth="1"/>
    <col min="3" max="3" width="4" customWidth="1"/>
    <col min="4" max="5" width="8.7109375" bestFit="1" customWidth="1"/>
    <col min="6" max="7" width="9.5703125" bestFit="1" customWidth="1"/>
    <col min="8" max="8" width="13.28515625" bestFit="1" customWidth="1"/>
    <col min="9" max="9" width="15.7109375" bestFit="1" customWidth="1"/>
    <col min="10" max="10" width="8.7109375" customWidth="1"/>
    <col min="11" max="11" width="6" bestFit="1" customWidth="1"/>
    <col min="12" max="12" width="8.5703125" customWidth="1"/>
    <col min="13" max="13" width="16.28515625" bestFit="1" customWidth="1"/>
    <col min="14" max="14" width="10.7109375" bestFit="1" customWidth="1"/>
    <col min="15" max="15" width="11.28515625" bestFit="1" customWidth="1"/>
    <col min="16" max="16" width="33.28515625" bestFit="1" customWidth="1"/>
    <col min="17" max="17" width="8.85546875" customWidth="1"/>
    <col min="18" max="22" width="8.85546875" hidden="1" customWidth="1"/>
    <col min="23" max="38" width="0" hidden="1" customWidth="1"/>
    <col min="39" max="16384" width="8.85546875" hidden="1"/>
  </cols>
  <sheetData>
    <row r="1" spans="1:38" x14ac:dyDescent="0.25">
      <c r="A1" s="1" t="s">
        <v>3399</v>
      </c>
      <c r="B1" s="1" t="s">
        <v>14960</v>
      </c>
    </row>
    <row r="2" spans="1:38" x14ac:dyDescent="0.25">
      <c r="A2" s="1" t="s">
        <v>14935</v>
      </c>
      <c r="B2" s="1" t="s">
        <v>15290</v>
      </c>
    </row>
    <row r="3" spans="1:38" x14ac:dyDescent="0.25">
      <c r="A3" s="1" t="s">
        <v>14997</v>
      </c>
      <c r="B3" s="1" t="s">
        <v>15213</v>
      </c>
    </row>
    <row r="5" spans="1:38" x14ac:dyDescent="0.25">
      <c r="A5" s="1" t="s">
        <v>3399</v>
      </c>
      <c r="B5" s="1" t="s">
        <v>2753</v>
      </c>
      <c r="C5" s="1" t="s">
        <v>2754</v>
      </c>
      <c r="D5" s="1" t="s">
        <v>2755</v>
      </c>
      <c r="E5" s="1" t="s">
        <v>2756</v>
      </c>
      <c r="F5" s="1" t="s">
        <v>2757</v>
      </c>
      <c r="G5" s="1" t="s">
        <v>2758</v>
      </c>
      <c r="H5" s="1" t="s">
        <v>2759</v>
      </c>
      <c r="I5" s="1" t="s">
        <v>2760</v>
      </c>
      <c r="J5" s="1" t="s">
        <v>2761</v>
      </c>
      <c r="K5" s="1" t="s">
        <v>2762</v>
      </c>
      <c r="L5" s="1" t="s">
        <v>1147</v>
      </c>
      <c r="M5" s="1" t="s">
        <v>2763</v>
      </c>
      <c r="N5" s="1" t="s">
        <v>2764</v>
      </c>
      <c r="O5" s="1" t="s">
        <v>2765</v>
      </c>
      <c r="P5" s="1" t="s">
        <v>2766</v>
      </c>
      <c r="S5" s="3"/>
    </row>
    <row r="6" spans="1:38" x14ac:dyDescent="0.25">
      <c r="B6" t="s">
        <v>7</v>
      </c>
      <c r="C6" t="s">
        <v>17</v>
      </c>
      <c r="D6" s="6">
        <v>4.1000000000000009E-2</v>
      </c>
      <c r="E6" s="6" t="e">
        <v>#N/A</v>
      </c>
      <c r="F6" s="18">
        <v>121</v>
      </c>
      <c r="G6" s="18" t="e">
        <v>#N/A</v>
      </c>
      <c r="H6" t="s">
        <v>2190</v>
      </c>
      <c r="L6" s="5"/>
      <c r="O6" t="s">
        <v>2360</v>
      </c>
      <c r="P6" t="s">
        <v>2767</v>
      </c>
    </row>
    <row r="7" spans="1:38" x14ac:dyDescent="0.25">
      <c r="B7" t="s">
        <v>7</v>
      </c>
      <c r="C7" t="s">
        <v>17</v>
      </c>
      <c r="D7" s="6">
        <v>5.7000000000000002E-2</v>
      </c>
      <c r="E7" s="6" t="e">
        <v>#N/A</v>
      </c>
      <c r="F7" s="18">
        <v>112</v>
      </c>
      <c r="G7" s="18" t="e">
        <v>#N/A</v>
      </c>
      <c r="H7" t="s">
        <v>2191</v>
      </c>
      <c r="L7" s="5"/>
      <c r="O7" t="s">
        <v>2360</v>
      </c>
      <c r="P7" t="s">
        <v>2768</v>
      </c>
    </row>
    <row r="8" spans="1:38" x14ac:dyDescent="0.25">
      <c r="B8" t="s">
        <v>7</v>
      </c>
      <c r="C8" t="s">
        <v>17</v>
      </c>
      <c r="D8" s="6">
        <v>5.7000000000000002E-2</v>
      </c>
      <c r="E8" s="6" t="e">
        <v>#N/A</v>
      </c>
      <c r="F8" s="18">
        <v>111</v>
      </c>
      <c r="G8" s="18" t="e">
        <v>#N/A</v>
      </c>
      <c r="H8" t="s">
        <v>2192</v>
      </c>
      <c r="L8" s="5"/>
      <c r="O8" t="s">
        <v>2360</v>
      </c>
      <c r="P8" t="s">
        <v>2769</v>
      </c>
      <c r="V8" s="3"/>
      <c r="W8" s="3"/>
      <c r="X8" s="3"/>
      <c r="Y8" s="3"/>
      <c r="Z8" s="3"/>
      <c r="AA8" s="3"/>
      <c r="AB8" s="3"/>
      <c r="AC8" s="3"/>
      <c r="AD8" s="3"/>
      <c r="AE8" s="3"/>
      <c r="AF8" s="3"/>
      <c r="AG8" s="3"/>
      <c r="AH8" s="3"/>
      <c r="AI8" s="3"/>
      <c r="AJ8" s="3"/>
      <c r="AK8" s="3"/>
      <c r="AL8" s="3"/>
    </row>
    <row r="9" spans="1:38" x14ac:dyDescent="0.25">
      <c r="B9" t="s">
        <v>7</v>
      </c>
      <c r="C9" t="s">
        <v>17</v>
      </c>
      <c r="D9" s="6">
        <v>5.7000000000000002E-2</v>
      </c>
      <c r="E9" s="6" t="e">
        <v>#N/A</v>
      </c>
      <c r="F9" s="18">
        <v>111</v>
      </c>
      <c r="G9" s="18" t="e">
        <v>#N/A</v>
      </c>
      <c r="H9" t="s">
        <v>2183</v>
      </c>
      <c r="L9" s="5"/>
      <c r="O9" t="s">
        <v>2360</v>
      </c>
      <c r="P9" t="s">
        <v>2770</v>
      </c>
    </row>
    <row r="10" spans="1:38" x14ac:dyDescent="0.25">
      <c r="B10" t="s">
        <v>7</v>
      </c>
      <c r="C10" t="s">
        <v>17</v>
      </c>
      <c r="D10" s="6">
        <v>5.7000000000000002E-2</v>
      </c>
      <c r="E10" s="6" t="e">
        <v>#N/A</v>
      </c>
      <c r="F10" s="18">
        <v>111</v>
      </c>
      <c r="G10" s="18" t="e">
        <v>#N/A</v>
      </c>
      <c r="H10" t="s">
        <v>2193</v>
      </c>
      <c r="L10" s="5"/>
      <c r="O10" t="s">
        <v>2360</v>
      </c>
      <c r="P10" t="s">
        <v>2771</v>
      </c>
    </row>
    <row r="11" spans="1:38" x14ac:dyDescent="0.25">
      <c r="B11" t="s">
        <v>7</v>
      </c>
      <c r="C11" t="s">
        <v>17</v>
      </c>
      <c r="D11" s="6">
        <v>4.1000000000000009E-2</v>
      </c>
      <c r="E11" s="6" t="e">
        <v>#N/A</v>
      </c>
      <c r="F11" s="18">
        <v>98</v>
      </c>
      <c r="G11" s="18" t="e">
        <v>#N/A</v>
      </c>
      <c r="H11" t="s">
        <v>2194</v>
      </c>
      <c r="L11" s="5"/>
      <c r="O11" t="s">
        <v>2360</v>
      </c>
      <c r="P11" t="s">
        <v>2772</v>
      </c>
    </row>
    <row r="12" spans="1:38" x14ac:dyDescent="0.25">
      <c r="B12" t="s">
        <v>7</v>
      </c>
      <c r="C12" t="s">
        <v>17</v>
      </c>
      <c r="D12" s="6">
        <v>0.25900000000000001</v>
      </c>
      <c r="E12" s="6" t="e">
        <v>#N/A</v>
      </c>
      <c r="F12" s="18">
        <v>96</v>
      </c>
      <c r="G12" s="18" t="e">
        <v>#N/A</v>
      </c>
      <c r="H12" t="s">
        <v>2195</v>
      </c>
      <c r="L12" s="5"/>
      <c r="O12" t="s">
        <v>2360</v>
      </c>
      <c r="P12" t="s">
        <v>2773</v>
      </c>
    </row>
    <row r="13" spans="1:38" x14ac:dyDescent="0.25">
      <c r="B13" t="s">
        <v>7</v>
      </c>
      <c r="C13" t="s">
        <v>17</v>
      </c>
      <c r="D13" s="6">
        <v>0.26900000000000002</v>
      </c>
      <c r="E13" s="6" t="e">
        <v>#N/A</v>
      </c>
      <c r="F13" s="18">
        <v>96</v>
      </c>
      <c r="G13" s="18" t="e">
        <v>#N/A</v>
      </c>
      <c r="H13" t="s">
        <v>2196</v>
      </c>
      <c r="L13" s="5"/>
      <c r="O13" t="s">
        <v>2360</v>
      </c>
      <c r="P13" t="s">
        <v>2774</v>
      </c>
    </row>
    <row r="14" spans="1:38" x14ac:dyDescent="0.25">
      <c r="B14" t="s">
        <v>7</v>
      </c>
      <c r="C14" t="s">
        <v>17</v>
      </c>
      <c r="D14" s="6">
        <v>4.1000000000000009E-2</v>
      </c>
      <c r="E14" s="6" t="e">
        <v>#N/A</v>
      </c>
      <c r="F14" s="18">
        <v>130</v>
      </c>
      <c r="G14" s="18" t="e">
        <v>#N/A</v>
      </c>
      <c r="H14" t="s">
        <v>2197</v>
      </c>
      <c r="L14" s="5"/>
      <c r="O14" t="s">
        <v>2360</v>
      </c>
      <c r="P14" t="s">
        <v>2775</v>
      </c>
    </row>
    <row r="15" spans="1:38" x14ac:dyDescent="0.25">
      <c r="B15" t="s">
        <v>7</v>
      </c>
      <c r="C15" t="s">
        <v>17</v>
      </c>
      <c r="D15" s="6">
        <v>0.27500000000000002</v>
      </c>
      <c r="E15" s="6" t="e">
        <v>#N/A</v>
      </c>
      <c r="F15" s="18">
        <v>96</v>
      </c>
      <c r="G15" s="18" t="e">
        <v>#N/A</v>
      </c>
      <c r="H15" t="s">
        <v>2198</v>
      </c>
      <c r="L15" s="5"/>
      <c r="O15" t="s">
        <v>2360</v>
      </c>
      <c r="P15" t="s">
        <v>2776</v>
      </c>
    </row>
    <row r="16" spans="1:38" x14ac:dyDescent="0.25">
      <c r="B16" t="s">
        <v>7</v>
      </c>
      <c r="C16" t="s">
        <v>17</v>
      </c>
      <c r="D16" s="6">
        <v>0.191</v>
      </c>
      <c r="E16" s="6" t="e">
        <v>#N/A</v>
      </c>
      <c r="F16" s="18">
        <v>103</v>
      </c>
      <c r="G16" s="18" t="e">
        <v>#N/A</v>
      </c>
      <c r="H16" t="s">
        <v>2199</v>
      </c>
      <c r="L16" s="5"/>
      <c r="O16" t="s">
        <v>2360</v>
      </c>
      <c r="P16" t="s">
        <v>2777</v>
      </c>
    </row>
    <row r="17" spans="2:16" x14ac:dyDescent="0.25">
      <c r="B17" t="s">
        <v>7</v>
      </c>
      <c r="C17" t="s">
        <v>17</v>
      </c>
      <c r="D17" s="6">
        <v>5.7000000000000002E-2</v>
      </c>
      <c r="E17" s="6" t="e">
        <v>#N/A</v>
      </c>
      <c r="F17" s="18">
        <v>111</v>
      </c>
      <c r="G17" s="18" t="e">
        <v>#N/A</v>
      </c>
      <c r="H17" t="s">
        <v>1014</v>
      </c>
      <c r="L17" s="5"/>
      <c r="O17" t="s">
        <v>2360</v>
      </c>
      <c r="P17" t="s">
        <v>2778</v>
      </c>
    </row>
    <row r="18" spans="2:16" x14ac:dyDescent="0.25">
      <c r="B18" t="s">
        <v>7</v>
      </c>
      <c r="C18" t="s">
        <v>17</v>
      </c>
      <c r="D18" s="6">
        <v>0.191</v>
      </c>
      <c r="E18" s="6" t="e">
        <v>#N/A</v>
      </c>
      <c r="F18" s="18">
        <v>103</v>
      </c>
      <c r="G18" s="18" t="e">
        <v>#N/A</v>
      </c>
      <c r="H18" t="s">
        <v>2200</v>
      </c>
      <c r="L18" s="5"/>
      <c r="O18" t="s">
        <v>2360</v>
      </c>
      <c r="P18" t="s">
        <v>2779</v>
      </c>
    </row>
    <row r="19" spans="2:16" x14ac:dyDescent="0.25">
      <c r="B19" t="s">
        <v>7</v>
      </c>
      <c r="C19" t="s">
        <v>17</v>
      </c>
      <c r="D19" s="6">
        <v>0.191</v>
      </c>
      <c r="E19" s="6" t="e">
        <v>#N/A</v>
      </c>
      <c r="F19" s="18">
        <v>103</v>
      </c>
      <c r="G19" s="18" t="e">
        <v>#N/A</v>
      </c>
      <c r="H19" t="s">
        <v>2201</v>
      </c>
      <c r="L19" s="5"/>
      <c r="O19" t="s">
        <v>2360</v>
      </c>
      <c r="P19" t="s">
        <v>2780</v>
      </c>
    </row>
    <row r="20" spans="2:16" x14ac:dyDescent="0.25">
      <c r="B20" t="s">
        <v>7</v>
      </c>
      <c r="C20" t="s">
        <v>17</v>
      </c>
      <c r="D20" s="6">
        <v>5.7000000000000002E-2</v>
      </c>
      <c r="E20" s="6" t="e">
        <v>#N/A</v>
      </c>
      <c r="F20" s="18">
        <v>112</v>
      </c>
      <c r="G20" s="18" t="e">
        <v>#N/A</v>
      </c>
      <c r="H20" t="s">
        <v>2202</v>
      </c>
      <c r="L20" s="5"/>
      <c r="O20" t="s">
        <v>2360</v>
      </c>
      <c r="P20" t="s">
        <v>2781</v>
      </c>
    </row>
    <row r="21" spans="2:16" x14ac:dyDescent="0.25">
      <c r="B21" t="s">
        <v>7</v>
      </c>
      <c r="C21" t="s">
        <v>17</v>
      </c>
      <c r="D21" s="6">
        <v>0.191</v>
      </c>
      <c r="E21" s="6" t="e">
        <v>#N/A</v>
      </c>
      <c r="F21" s="18">
        <v>103</v>
      </c>
      <c r="G21" s="18" t="e">
        <v>#N/A</v>
      </c>
      <c r="H21" t="s">
        <v>2203</v>
      </c>
      <c r="L21" s="5"/>
      <c r="O21" t="s">
        <v>2360</v>
      </c>
      <c r="P21" t="s">
        <v>2782</v>
      </c>
    </row>
    <row r="22" spans="2:16" x14ac:dyDescent="0.25">
      <c r="B22" t="s">
        <v>7</v>
      </c>
      <c r="C22" t="s">
        <v>17</v>
      </c>
      <c r="D22" s="6">
        <v>5.7000000000000002E-2</v>
      </c>
      <c r="E22" s="6" t="e">
        <v>#N/A</v>
      </c>
      <c r="F22" s="18">
        <v>112</v>
      </c>
      <c r="G22" s="18" t="e">
        <v>#N/A</v>
      </c>
      <c r="H22" t="s">
        <v>2204</v>
      </c>
      <c r="L22" s="5"/>
      <c r="O22" t="s">
        <v>2360</v>
      </c>
      <c r="P22" t="s">
        <v>2783</v>
      </c>
    </row>
    <row r="23" spans="2:16" x14ac:dyDescent="0.25">
      <c r="B23" t="s">
        <v>7</v>
      </c>
      <c r="C23" t="s">
        <v>17</v>
      </c>
      <c r="D23" s="6">
        <v>0.125</v>
      </c>
      <c r="E23" s="6" t="e">
        <v>#N/A</v>
      </c>
      <c r="F23" s="18">
        <v>96</v>
      </c>
      <c r="G23" s="18" t="e">
        <v>#N/A</v>
      </c>
      <c r="H23" t="s">
        <v>2205</v>
      </c>
      <c r="L23" s="5"/>
      <c r="O23" t="s">
        <v>2360</v>
      </c>
      <c r="P23" t="s">
        <v>2784</v>
      </c>
    </row>
    <row r="24" spans="2:16" x14ac:dyDescent="0.25">
      <c r="B24" t="s">
        <v>7</v>
      </c>
      <c r="C24" t="s">
        <v>17</v>
      </c>
      <c r="D24" s="6">
        <v>0.10800000000000001</v>
      </c>
      <c r="E24" s="6" t="e">
        <v>#N/A</v>
      </c>
      <c r="F24" s="18">
        <v>106</v>
      </c>
      <c r="G24" s="18" t="e">
        <v>#N/A</v>
      </c>
      <c r="H24" t="s">
        <v>2206</v>
      </c>
      <c r="L24" s="5"/>
      <c r="O24" t="s">
        <v>2360</v>
      </c>
      <c r="P24" t="s">
        <v>2785</v>
      </c>
    </row>
    <row r="25" spans="2:16" x14ac:dyDescent="0.25">
      <c r="B25" t="s">
        <v>7</v>
      </c>
      <c r="C25" t="s">
        <v>17</v>
      </c>
      <c r="D25" s="6">
        <v>4.1000000000000009E-2</v>
      </c>
      <c r="E25" s="6" t="e">
        <v>#N/A</v>
      </c>
      <c r="F25" s="18">
        <v>96</v>
      </c>
      <c r="G25" s="18" t="e">
        <v>#N/A</v>
      </c>
      <c r="H25" t="s">
        <v>2207</v>
      </c>
      <c r="L25" s="5"/>
      <c r="O25" t="s">
        <v>2360</v>
      </c>
      <c r="P25" t="s">
        <v>2786</v>
      </c>
    </row>
    <row r="26" spans="2:16" x14ac:dyDescent="0.25">
      <c r="B26" t="s">
        <v>7</v>
      </c>
      <c r="C26" t="s">
        <v>17</v>
      </c>
      <c r="D26" s="6">
        <v>9.3000000000000013E-2</v>
      </c>
      <c r="E26" s="6" t="e">
        <v>#N/A</v>
      </c>
      <c r="F26" s="18">
        <v>118</v>
      </c>
      <c r="G26" s="18" t="e">
        <v>#N/A</v>
      </c>
      <c r="H26" t="s">
        <v>2208</v>
      </c>
      <c r="L26" s="5"/>
      <c r="O26" t="s">
        <v>2360</v>
      </c>
      <c r="P26" t="s">
        <v>2787</v>
      </c>
    </row>
    <row r="27" spans="2:16" x14ac:dyDescent="0.25">
      <c r="B27" t="s">
        <v>7</v>
      </c>
      <c r="C27" t="s">
        <v>17</v>
      </c>
      <c r="D27" s="6">
        <v>5.7000000000000002E-2</v>
      </c>
      <c r="E27" s="6" t="e">
        <v>#N/A</v>
      </c>
      <c r="F27" s="18">
        <v>112</v>
      </c>
      <c r="G27" s="18" t="e">
        <v>#N/A</v>
      </c>
      <c r="H27" t="s">
        <v>2209</v>
      </c>
      <c r="L27" s="5"/>
      <c r="O27" t="s">
        <v>2360</v>
      </c>
      <c r="P27" t="s">
        <v>2788</v>
      </c>
    </row>
    <row r="28" spans="2:16" x14ac:dyDescent="0.25">
      <c r="B28" t="s">
        <v>7</v>
      </c>
      <c r="C28" t="s">
        <v>17</v>
      </c>
      <c r="D28" s="6">
        <v>5.7000000000000002E-2</v>
      </c>
      <c r="E28" s="6" t="e">
        <v>#N/A</v>
      </c>
      <c r="F28" s="18">
        <v>112</v>
      </c>
      <c r="G28" s="18" t="e">
        <v>#N/A</v>
      </c>
      <c r="H28" t="s">
        <v>2210</v>
      </c>
      <c r="L28" s="5"/>
      <c r="O28" t="s">
        <v>2360</v>
      </c>
      <c r="P28" t="s">
        <v>2789</v>
      </c>
    </row>
    <row r="29" spans="2:16" x14ac:dyDescent="0.25">
      <c r="B29" t="s">
        <v>7</v>
      </c>
      <c r="C29" t="s">
        <v>17</v>
      </c>
      <c r="D29" s="6">
        <v>0.27500000000000002</v>
      </c>
      <c r="E29" s="6" t="e">
        <v>#N/A</v>
      </c>
      <c r="F29" s="18">
        <v>96</v>
      </c>
      <c r="G29" s="18" t="e">
        <v>#N/A</v>
      </c>
      <c r="H29" t="s">
        <v>2211</v>
      </c>
      <c r="L29" s="5"/>
      <c r="O29" t="s">
        <v>2360</v>
      </c>
      <c r="P29" t="s">
        <v>2790</v>
      </c>
    </row>
    <row r="30" spans="2:16" x14ac:dyDescent="0.25">
      <c r="B30" t="s">
        <v>7</v>
      </c>
      <c r="C30" t="s">
        <v>17</v>
      </c>
      <c r="D30" s="6">
        <v>5.7000000000000002E-2</v>
      </c>
      <c r="E30" s="6" t="e">
        <v>#N/A</v>
      </c>
      <c r="F30" s="18">
        <v>111</v>
      </c>
      <c r="G30" s="18" t="e">
        <v>#N/A</v>
      </c>
      <c r="H30" t="s">
        <v>2212</v>
      </c>
      <c r="L30" s="5"/>
      <c r="O30" t="s">
        <v>2360</v>
      </c>
      <c r="P30" t="s">
        <v>2791</v>
      </c>
    </row>
    <row r="31" spans="2:16" x14ac:dyDescent="0.25">
      <c r="B31" t="s">
        <v>7</v>
      </c>
      <c r="C31" t="s">
        <v>17</v>
      </c>
      <c r="D31" s="6">
        <v>4.2000000000000003E-2</v>
      </c>
      <c r="E31" s="6" t="e">
        <v>#N/A</v>
      </c>
      <c r="F31" s="18">
        <v>118</v>
      </c>
      <c r="G31" s="18" t="e">
        <v>#N/A</v>
      </c>
      <c r="H31" t="s">
        <v>2213</v>
      </c>
      <c r="L31" s="5"/>
      <c r="O31" t="s">
        <v>2360</v>
      </c>
      <c r="P31" t="s">
        <v>2792</v>
      </c>
    </row>
    <row r="32" spans="2:16" x14ac:dyDescent="0.25">
      <c r="B32" t="s">
        <v>7</v>
      </c>
      <c r="C32" t="s">
        <v>17</v>
      </c>
      <c r="D32" s="6">
        <v>5.7000000000000002E-2</v>
      </c>
      <c r="E32" s="6" t="e">
        <v>#N/A</v>
      </c>
      <c r="F32" s="18">
        <v>112</v>
      </c>
      <c r="G32" s="18" t="e">
        <v>#N/A</v>
      </c>
      <c r="H32" t="s">
        <v>2214</v>
      </c>
      <c r="L32" s="5"/>
      <c r="O32" t="s">
        <v>2360</v>
      </c>
      <c r="P32" t="s">
        <v>2793</v>
      </c>
    </row>
    <row r="33" spans="2:16" x14ac:dyDescent="0.25">
      <c r="B33" t="s">
        <v>7</v>
      </c>
      <c r="C33" t="s">
        <v>17</v>
      </c>
      <c r="D33" s="6">
        <v>5.7000000000000002E-2</v>
      </c>
      <c r="E33" s="6" t="e">
        <v>#N/A</v>
      </c>
      <c r="F33" s="18">
        <v>112</v>
      </c>
      <c r="G33" s="18" t="e">
        <v>#N/A</v>
      </c>
      <c r="H33" t="s">
        <v>2215</v>
      </c>
      <c r="L33" s="5"/>
      <c r="O33" t="s">
        <v>2360</v>
      </c>
      <c r="P33" t="s">
        <v>2794</v>
      </c>
    </row>
    <row r="34" spans="2:16" x14ac:dyDescent="0.25">
      <c r="B34" t="s">
        <v>7</v>
      </c>
      <c r="C34" t="s">
        <v>17</v>
      </c>
      <c r="D34" s="6">
        <v>0.17299999999999996</v>
      </c>
      <c r="E34" s="6" t="e">
        <v>#N/A</v>
      </c>
      <c r="F34" s="18">
        <v>96</v>
      </c>
      <c r="G34" s="18" t="e">
        <v>#N/A</v>
      </c>
      <c r="H34" t="s">
        <v>2216</v>
      </c>
      <c r="L34" s="5"/>
      <c r="O34" t="s">
        <v>2360</v>
      </c>
      <c r="P34" t="s">
        <v>2795</v>
      </c>
    </row>
    <row r="35" spans="2:16" x14ac:dyDescent="0.25">
      <c r="B35" t="s">
        <v>7</v>
      </c>
      <c r="C35" t="s">
        <v>17</v>
      </c>
      <c r="D35" s="6">
        <v>7.0000000000000007E-2</v>
      </c>
      <c r="E35" s="6" t="e">
        <v>#N/A</v>
      </c>
      <c r="F35" s="18">
        <v>96</v>
      </c>
      <c r="G35" s="18" t="e">
        <v>#N/A</v>
      </c>
      <c r="H35" t="s">
        <v>2217</v>
      </c>
      <c r="L35" s="5"/>
      <c r="O35" t="s">
        <v>2360</v>
      </c>
      <c r="P35" t="s">
        <v>2796</v>
      </c>
    </row>
    <row r="36" spans="2:16" x14ac:dyDescent="0.25">
      <c r="B36" t="s">
        <v>7</v>
      </c>
      <c r="C36" t="s">
        <v>17</v>
      </c>
      <c r="D36" s="6">
        <v>5.7000000000000002E-2</v>
      </c>
      <c r="E36" s="6" t="e">
        <v>#N/A</v>
      </c>
      <c r="F36" s="18">
        <v>111</v>
      </c>
      <c r="G36" s="18" t="e">
        <v>#N/A</v>
      </c>
      <c r="H36" t="s">
        <v>2218</v>
      </c>
      <c r="L36" s="5"/>
      <c r="O36" t="s">
        <v>2360</v>
      </c>
      <c r="P36" t="s">
        <v>2797</v>
      </c>
    </row>
    <row r="37" spans="2:16" x14ac:dyDescent="0.25">
      <c r="B37" t="s">
        <v>7</v>
      </c>
      <c r="C37" t="s">
        <v>17</v>
      </c>
      <c r="D37" s="6">
        <v>5.7000000000000002E-2</v>
      </c>
      <c r="E37" s="6" t="e">
        <v>#N/A</v>
      </c>
      <c r="F37" s="18">
        <v>111</v>
      </c>
      <c r="G37" s="18" t="e">
        <v>#N/A</v>
      </c>
      <c r="H37" t="s">
        <v>2219</v>
      </c>
      <c r="L37" s="5"/>
      <c r="O37" t="s">
        <v>2360</v>
      </c>
      <c r="P37" t="s">
        <v>2798</v>
      </c>
    </row>
    <row r="38" spans="2:16" x14ac:dyDescent="0.25">
      <c r="B38" t="s">
        <v>7</v>
      </c>
      <c r="C38" t="s">
        <v>17</v>
      </c>
      <c r="D38" s="6">
        <v>0.20100000000000001</v>
      </c>
      <c r="E38" s="6" t="e">
        <v>#N/A</v>
      </c>
      <c r="F38" s="18">
        <v>96</v>
      </c>
      <c r="G38" s="18" t="e">
        <v>#N/A</v>
      </c>
      <c r="H38" t="s">
        <v>2220</v>
      </c>
      <c r="L38" s="5"/>
      <c r="O38" t="s">
        <v>2360</v>
      </c>
      <c r="P38" t="s">
        <v>2799</v>
      </c>
    </row>
    <row r="39" spans="2:16" x14ac:dyDescent="0.25">
      <c r="B39" t="s">
        <v>7</v>
      </c>
      <c r="C39" t="s">
        <v>17</v>
      </c>
      <c r="D39" s="6">
        <v>4.1000000000000009E-2</v>
      </c>
      <c r="E39" s="6" t="e">
        <v>#N/A</v>
      </c>
      <c r="F39" s="18">
        <v>225</v>
      </c>
      <c r="G39" s="18" t="e">
        <v>#N/A</v>
      </c>
      <c r="H39" t="s">
        <v>2221</v>
      </c>
      <c r="L39" s="5"/>
      <c r="O39" t="s">
        <v>2360</v>
      </c>
      <c r="P39" t="s">
        <v>2800</v>
      </c>
    </row>
    <row r="40" spans="2:16" x14ac:dyDescent="0.25">
      <c r="B40" t="s">
        <v>7</v>
      </c>
      <c r="C40" t="s">
        <v>17</v>
      </c>
      <c r="D40" s="6">
        <v>5.7000000000000002E-2</v>
      </c>
      <c r="E40" s="6" t="e">
        <v>#N/A</v>
      </c>
      <c r="F40" s="18">
        <v>112</v>
      </c>
      <c r="G40" s="18" t="e">
        <v>#N/A</v>
      </c>
      <c r="H40" t="s">
        <v>2222</v>
      </c>
      <c r="L40" s="5"/>
      <c r="O40" t="s">
        <v>2360</v>
      </c>
      <c r="P40" t="s">
        <v>2801</v>
      </c>
    </row>
    <row r="41" spans="2:16" x14ac:dyDescent="0.25">
      <c r="B41" t="s">
        <v>7</v>
      </c>
      <c r="C41" t="s">
        <v>17</v>
      </c>
      <c r="D41" s="6">
        <v>0.10299999999999999</v>
      </c>
      <c r="E41" s="6" t="e">
        <v>#N/A</v>
      </c>
      <c r="F41" s="18">
        <v>170</v>
      </c>
      <c r="G41" s="18" t="e">
        <v>#N/A</v>
      </c>
      <c r="H41" t="s">
        <v>2237</v>
      </c>
      <c r="L41" s="5"/>
      <c r="O41" t="s">
        <v>2360</v>
      </c>
      <c r="P41" t="s">
        <v>2802</v>
      </c>
    </row>
    <row r="42" spans="2:16" x14ac:dyDescent="0.25">
      <c r="B42" t="s">
        <v>7</v>
      </c>
      <c r="C42" t="s">
        <v>17</v>
      </c>
      <c r="D42" s="6">
        <v>5.7000000000000002E-2</v>
      </c>
      <c r="E42" s="6" t="e">
        <v>#N/A</v>
      </c>
      <c r="F42" s="18">
        <v>111</v>
      </c>
      <c r="G42" s="18" t="e">
        <v>#N/A</v>
      </c>
      <c r="H42" t="s">
        <v>2223</v>
      </c>
      <c r="L42" s="5"/>
      <c r="O42" t="s">
        <v>2360</v>
      </c>
      <c r="P42" t="s">
        <v>2803</v>
      </c>
    </row>
    <row r="43" spans="2:16" x14ac:dyDescent="0.25">
      <c r="B43" t="s">
        <v>7</v>
      </c>
      <c r="C43" t="s">
        <v>17</v>
      </c>
      <c r="D43" s="6">
        <v>0.20899999999999999</v>
      </c>
      <c r="E43" s="6" t="e">
        <v>#N/A</v>
      </c>
      <c r="F43" s="18">
        <v>96</v>
      </c>
      <c r="G43" s="18" t="e">
        <v>#N/A</v>
      </c>
      <c r="H43" t="s">
        <v>2224</v>
      </c>
      <c r="L43" s="5"/>
      <c r="O43" t="s">
        <v>2360</v>
      </c>
      <c r="P43" t="s">
        <v>2804</v>
      </c>
    </row>
    <row r="44" spans="2:16" x14ac:dyDescent="0.25">
      <c r="B44" t="s">
        <v>7</v>
      </c>
      <c r="C44" t="s">
        <v>17</v>
      </c>
      <c r="D44" s="6">
        <v>0.33700000000000002</v>
      </c>
      <c r="E44" s="6" t="e">
        <v>#N/A</v>
      </c>
      <c r="F44" s="18">
        <v>143</v>
      </c>
      <c r="G44" s="18" t="e">
        <v>#N/A</v>
      </c>
      <c r="H44" t="s">
        <v>18338</v>
      </c>
      <c r="L44" s="5"/>
      <c r="O44" t="s">
        <v>2360</v>
      </c>
      <c r="P44" t="s">
        <v>18339</v>
      </c>
    </row>
    <row r="45" spans="2:16" x14ac:dyDescent="0.25">
      <c r="B45" t="s">
        <v>7</v>
      </c>
      <c r="C45" t="s">
        <v>17</v>
      </c>
      <c r="D45" s="6">
        <v>4.1000000000000009E-2</v>
      </c>
      <c r="E45" s="6" t="e">
        <v>#N/A</v>
      </c>
      <c r="F45" s="18">
        <v>96</v>
      </c>
      <c r="G45" s="18" t="e">
        <v>#N/A</v>
      </c>
      <c r="H45" t="s">
        <v>2225</v>
      </c>
      <c r="L45" s="5"/>
      <c r="O45" t="s">
        <v>2360</v>
      </c>
      <c r="P45" t="s">
        <v>2805</v>
      </c>
    </row>
    <row r="46" spans="2:16" x14ac:dyDescent="0.25">
      <c r="B46" t="s">
        <v>7</v>
      </c>
      <c r="C46" t="s">
        <v>17</v>
      </c>
      <c r="D46" s="6">
        <v>0.27500000000000002</v>
      </c>
      <c r="E46" s="6" t="e">
        <v>#N/A</v>
      </c>
      <c r="F46" s="18">
        <v>96</v>
      </c>
      <c r="G46" s="18" t="e">
        <v>#N/A</v>
      </c>
      <c r="H46" t="s">
        <v>2226</v>
      </c>
      <c r="L46" s="5"/>
      <c r="O46" t="s">
        <v>2360</v>
      </c>
      <c r="P46" t="s">
        <v>2806</v>
      </c>
    </row>
    <row r="47" spans="2:16" x14ac:dyDescent="0.25">
      <c r="B47" t="s">
        <v>7</v>
      </c>
      <c r="C47" t="s">
        <v>17</v>
      </c>
      <c r="D47" s="6">
        <v>4.1000000000000009E-2</v>
      </c>
      <c r="E47" s="6" t="e">
        <v>#N/A</v>
      </c>
      <c r="F47" s="18">
        <v>161</v>
      </c>
      <c r="G47" s="18" t="e">
        <v>#N/A</v>
      </c>
      <c r="H47" t="s">
        <v>2227</v>
      </c>
      <c r="L47" s="5"/>
      <c r="O47" t="s">
        <v>2360</v>
      </c>
      <c r="P47" t="s">
        <v>2807</v>
      </c>
    </row>
    <row r="48" spans="2:16" x14ac:dyDescent="0.25">
      <c r="B48" t="s">
        <v>7</v>
      </c>
      <c r="C48" t="s">
        <v>17</v>
      </c>
      <c r="D48" s="6">
        <v>0.27500000000000002</v>
      </c>
      <c r="E48" s="6" t="e">
        <v>#N/A</v>
      </c>
      <c r="F48" s="18">
        <v>96</v>
      </c>
      <c r="G48" s="18" t="e">
        <v>#N/A</v>
      </c>
      <c r="H48" t="s">
        <v>2228</v>
      </c>
      <c r="L48" s="5"/>
      <c r="O48" t="s">
        <v>2360</v>
      </c>
      <c r="P48" t="s">
        <v>2808</v>
      </c>
    </row>
    <row r="49" spans="2:16" x14ac:dyDescent="0.25">
      <c r="B49" t="s">
        <v>7</v>
      </c>
      <c r="C49" t="s">
        <v>17</v>
      </c>
      <c r="D49" s="6">
        <v>5.7000000000000002E-2</v>
      </c>
      <c r="E49" s="6" t="e">
        <v>#N/A</v>
      </c>
      <c r="F49" s="18">
        <v>112</v>
      </c>
      <c r="G49" s="18" t="e">
        <v>#N/A</v>
      </c>
      <c r="H49" t="s">
        <v>2229</v>
      </c>
      <c r="L49" s="5"/>
      <c r="O49" t="s">
        <v>2360</v>
      </c>
      <c r="P49" t="s">
        <v>2809</v>
      </c>
    </row>
    <row r="50" spans="2:16" x14ac:dyDescent="0.25">
      <c r="B50" t="s">
        <v>7</v>
      </c>
      <c r="C50" t="s">
        <v>17</v>
      </c>
      <c r="D50" s="6">
        <v>5.7000000000000002E-2</v>
      </c>
      <c r="E50" s="6" t="e">
        <v>#N/A</v>
      </c>
      <c r="F50" s="18">
        <v>111</v>
      </c>
      <c r="G50" s="18" t="e">
        <v>#N/A</v>
      </c>
      <c r="H50" t="s">
        <v>2230</v>
      </c>
      <c r="L50" s="5"/>
      <c r="O50" t="s">
        <v>2360</v>
      </c>
      <c r="P50" t="s">
        <v>2810</v>
      </c>
    </row>
    <row r="51" spans="2:16" x14ac:dyDescent="0.25">
      <c r="B51" t="s">
        <v>7</v>
      </c>
      <c r="C51" t="s">
        <v>17</v>
      </c>
      <c r="D51" s="6">
        <v>0.222</v>
      </c>
      <c r="E51" s="6" t="e">
        <v>#N/A</v>
      </c>
      <c r="F51" s="18">
        <v>96</v>
      </c>
      <c r="G51" s="18" t="e">
        <v>#N/A</v>
      </c>
      <c r="H51" t="s">
        <v>2231</v>
      </c>
      <c r="L51" s="5"/>
      <c r="O51" t="s">
        <v>2360</v>
      </c>
      <c r="P51" t="s">
        <v>2811</v>
      </c>
    </row>
    <row r="52" spans="2:16" x14ac:dyDescent="0.25">
      <c r="B52" t="s">
        <v>7</v>
      </c>
      <c r="C52" t="s">
        <v>17</v>
      </c>
      <c r="D52" s="6">
        <v>4.1000000000000009E-2</v>
      </c>
      <c r="E52" s="6" t="e">
        <v>#N/A</v>
      </c>
      <c r="F52" s="18">
        <v>96</v>
      </c>
      <c r="G52" s="18" t="e">
        <v>#N/A</v>
      </c>
      <c r="H52" t="s">
        <v>2232</v>
      </c>
      <c r="L52" s="5"/>
      <c r="O52" t="s">
        <v>2360</v>
      </c>
      <c r="P52" t="s">
        <v>2812</v>
      </c>
    </row>
    <row r="53" spans="2:16" x14ac:dyDescent="0.25">
      <c r="B53" t="s">
        <v>7</v>
      </c>
      <c r="C53" t="s">
        <v>17</v>
      </c>
      <c r="D53" s="6">
        <v>5.7000000000000002E-2</v>
      </c>
      <c r="E53" s="6" t="e">
        <v>#N/A</v>
      </c>
      <c r="F53" s="18">
        <v>111</v>
      </c>
      <c r="G53" s="18" t="e">
        <v>#N/A</v>
      </c>
      <c r="H53" t="s">
        <v>2233</v>
      </c>
      <c r="L53" s="5"/>
      <c r="O53" t="s">
        <v>2360</v>
      </c>
      <c r="P53" t="s">
        <v>2813</v>
      </c>
    </row>
    <row r="54" spans="2:16" x14ac:dyDescent="0.25">
      <c r="B54" t="s">
        <v>7</v>
      </c>
      <c r="C54" t="s">
        <v>17</v>
      </c>
      <c r="D54" s="6">
        <v>0.191</v>
      </c>
      <c r="E54" s="6" t="e">
        <v>#N/A</v>
      </c>
      <c r="F54" s="18">
        <v>103</v>
      </c>
      <c r="G54" s="18" t="e">
        <v>#N/A</v>
      </c>
      <c r="H54" t="s">
        <v>2234</v>
      </c>
      <c r="L54" s="5"/>
      <c r="O54" t="s">
        <v>2360</v>
      </c>
      <c r="P54" t="s">
        <v>2814</v>
      </c>
    </row>
    <row r="55" spans="2:16" x14ac:dyDescent="0.25">
      <c r="B55" t="s">
        <v>7</v>
      </c>
      <c r="C55" t="s">
        <v>17</v>
      </c>
      <c r="D55" s="6">
        <v>0.17699999999999999</v>
      </c>
      <c r="E55" s="6" t="e">
        <v>#N/A</v>
      </c>
      <c r="F55" s="18">
        <v>101</v>
      </c>
      <c r="G55" s="18" t="e">
        <v>#N/A</v>
      </c>
      <c r="H55" t="s">
        <v>2235</v>
      </c>
      <c r="L55" s="5"/>
      <c r="O55" t="s">
        <v>2360</v>
      </c>
      <c r="P55" t="s">
        <v>2815</v>
      </c>
    </row>
    <row r="56" spans="2:16" x14ac:dyDescent="0.25">
      <c r="B56" t="s">
        <v>7</v>
      </c>
      <c r="C56" t="s">
        <v>17</v>
      </c>
      <c r="D56" s="6">
        <v>5.7000000000000002E-2</v>
      </c>
      <c r="E56" s="6" t="e">
        <v>#N/A</v>
      </c>
      <c r="F56" s="18">
        <v>111</v>
      </c>
      <c r="G56" s="18" t="e">
        <v>#N/A</v>
      </c>
      <c r="H56" t="s">
        <v>2236</v>
      </c>
      <c r="L56" s="5"/>
      <c r="O56" t="s">
        <v>2360</v>
      </c>
      <c r="P56" t="s">
        <v>2816</v>
      </c>
    </row>
    <row r="57" spans="2:16" x14ac:dyDescent="0.25">
      <c r="B57" t="s">
        <v>7</v>
      </c>
      <c r="C57" t="s">
        <v>17</v>
      </c>
      <c r="D57" s="6">
        <v>0.47</v>
      </c>
      <c r="E57" s="6" t="e">
        <v>#N/A</v>
      </c>
      <c r="F57" s="18">
        <v>96</v>
      </c>
      <c r="G57" s="18" t="e">
        <v>#N/A</v>
      </c>
      <c r="H57" t="s">
        <v>2190</v>
      </c>
      <c r="L57" s="5"/>
      <c r="O57" t="s">
        <v>2617</v>
      </c>
      <c r="P57" t="s">
        <v>2817</v>
      </c>
    </row>
    <row r="58" spans="2:16" x14ac:dyDescent="0.25">
      <c r="B58" t="s">
        <v>7</v>
      </c>
      <c r="C58" t="s">
        <v>17</v>
      </c>
      <c r="D58" s="6">
        <v>0.35799999999999998</v>
      </c>
      <c r="E58" s="6" t="e">
        <v>#N/A</v>
      </c>
      <c r="F58" s="18">
        <v>127</v>
      </c>
      <c r="G58" s="18" t="e">
        <v>#N/A</v>
      </c>
      <c r="H58" t="s">
        <v>2191</v>
      </c>
      <c r="L58" s="5"/>
      <c r="O58" t="s">
        <v>2617</v>
      </c>
      <c r="P58" t="s">
        <v>2818</v>
      </c>
    </row>
    <row r="59" spans="2:16" x14ac:dyDescent="0.25">
      <c r="B59" t="s">
        <v>7</v>
      </c>
      <c r="C59" t="s">
        <v>17</v>
      </c>
      <c r="D59" s="6">
        <v>0.31900000000000001</v>
      </c>
      <c r="E59" s="6" t="e">
        <v>#N/A</v>
      </c>
      <c r="F59" s="18">
        <v>132</v>
      </c>
      <c r="G59" s="18" t="e">
        <v>#N/A</v>
      </c>
      <c r="H59" t="s">
        <v>2192</v>
      </c>
      <c r="L59" s="5"/>
      <c r="O59" t="s">
        <v>2617</v>
      </c>
      <c r="P59" t="s">
        <v>2819</v>
      </c>
    </row>
    <row r="60" spans="2:16" x14ac:dyDescent="0.25">
      <c r="B60" t="s">
        <v>7</v>
      </c>
      <c r="C60" t="s">
        <v>17</v>
      </c>
      <c r="D60" s="6">
        <v>0.38400000000000001</v>
      </c>
      <c r="E60" s="6" t="e">
        <v>#N/A</v>
      </c>
      <c r="F60" s="18">
        <v>127</v>
      </c>
      <c r="G60" s="18" t="e">
        <v>#N/A</v>
      </c>
      <c r="H60" t="s">
        <v>2183</v>
      </c>
      <c r="L60" s="5"/>
      <c r="O60" t="s">
        <v>2617</v>
      </c>
      <c r="P60" t="s">
        <v>2820</v>
      </c>
    </row>
    <row r="61" spans="2:16" x14ac:dyDescent="0.25">
      <c r="B61" t="s">
        <v>7</v>
      </c>
      <c r="C61" t="s">
        <v>17</v>
      </c>
      <c r="D61" s="6">
        <v>0.26300000000000001</v>
      </c>
      <c r="E61" s="6" t="e">
        <v>#N/A</v>
      </c>
      <c r="F61" s="18">
        <v>145</v>
      </c>
      <c r="G61" s="18" t="e">
        <v>#N/A</v>
      </c>
      <c r="H61" t="s">
        <v>2193</v>
      </c>
      <c r="L61" s="5"/>
      <c r="O61" t="s">
        <v>2617</v>
      </c>
      <c r="P61" t="s">
        <v>2821</v>
      </c>
    </row>
    <row r="62" spans="2:16" x14ac:dyDescent="0.25">
      <c r="B62" t="s">
        <v>7</v>
      </c>
      <c r="C62" t="s">
        <v>17</v>
      </c>
      <c r="D62" s="6">
        <v>0.30099999999999999</v>
      </c>
      <c r="E62" s="6" t="e">
        <v>#N/A</v>
      </c>
      <c r="F62" s="18">
        <v>122</v>
      </c>
      <c r="G62" s="18" t="e">
        <v>#N/A</v>
      </c>
      <c r="H62" t="s">
        <v>2194</v>
      </c>
      <c r="L62" s="5"/>
      <c r="O62" t="s">
        <v>2617</v>
      </c>
      <c r="P62" t="s">
        <v>2822</v>
      </c>
    </row>
    <row r="63" spans="2:16" x14ac:dyDescent="0.25">
      <c r="B63" t="s">
        <v>7</v>
      </c>
      <c r="C63" t="s">
        <v>17</v>
      </c>
      <c r="D63" s="6">
        <v>0.44</v>
      </c>
      <c r="E63" s="6" t="e">
        <v>#N/A</v>
      </c>
      <c r="F63" s="18">
        <v>101</v>
      </c>
      <c r="G63" s="18" t="e">
        <v>#N/A</v>
      </c>
      <c r="H63" t="s">
        <v>2195</v>
      </c>
      <c r="L63" s="5"/>
      <c r="O63" t="s">
        <v>2617</v>
      </c>
      <c r="P63" t="s">
        <v>2823</v>
      </c>
    </row>
    <row r="64" spans="2:16" x14ac:dyDescent="0.25">
      <c r="B64" t="s">
        <v>7</v>
      </c>
      <c r="C64" t="s">
        <v>17</v>
      </c>
      <c r="D64" s="6">
        <v>0.21899999999999997</v>
      </c>
      <c r="E64" s="6" t="e">
        <v>#N/A</v>
      </c>
      <c r="F64" s="18">
        <v>166</v>
      </c>
      <c r="G64" s="18" t="e">
        <v>#N/A</v>
      </c>
      <c r="H64" t="s">
        <v>2196</v>
      </c>
      <c r="L64" s="5"/>
      <c r="O64" t="s">
        <v>2617</v>
      </c>
      <c r="P64" t="s">
        <v>2824</v>
      </c>
    </row>
    <row r="65" spans="2:16" x14ac:dyDescent="0.25">
      <c r="B65" t="s">
        <v>7</v>
      </c>
      <c r="C65" t="s">
        <v>17</v>
      </c>
      <c r="D65" s="6">
        <v>0.47399999999999998</v>
      </c>
      <c r="E65" s="6" t="e">
        <v>#N/A</v>
      </c>
      <c r="F65" s="18">
        <v>105</v>
      </c>
      <c r="G65" s="18" t="e">
        <v>#N/A</v>
      </c>
      <c r="H65" t="s">
        <v>2197</v>
      </c>
      <c r="L65" s="5"/>
      <c r="O65" t="s">
        <v>2617</v>
      </c>
      <c r="P65" t="s">
        <v>2825</v>
      </c>
    </row>
    <row r="66" spans="2:16" x14ac:dyDescent="0.25">
      <c r="B66" t="s">
        <v>7</v>
      </c>
      <c r="C66" t="s">
        <v>17</v>
      </c>
      <c r="D66" s="6">
        <v>0.39399999999999996</v>
      </c>
      <c r="E66" s="6" t="e">
        <v>#N/A</v>
      </c>
      <c r="F66" s="18">
        <v>111</v>
      </c>
      <c r="G66" s="18" t="e">
        <v>#N/A</v>
      </c>
      <c r="H66" t="s">
        <v>2198</v>
      </c>
      <c r="L66" s="5"/>
      <c r="O66" t="s">
        <v>2617</v>
      </c>
      <c r="P66" t="s">
        <v>2826</v>
      </c>
    </row>
    <row r="67" spans="2:16" x14ac:dyDescent="0.25">
      <c r="B67" t="s">
        <v>7</v>
      </c>
      <c r="C67" t="s">
        <v>17</v>
      </c>
      <c r="D67" s="6">
        <v>0.39100000000000001</v>
      </c>
      <c r="E67" s="6" t="e">
        <v>#N/A</v>
      </c>
      <c r="F67" s="18">
        <v>109</v>
      </c>
      <c r="G67" s="18" t="e">
        <v>#N/A</v>
      </c>
      <c r="H67" t="s">
        <v>2199</v>
      </c>
      <c r="L67" s="5"/>
      <c r="O67" t="s">
        <v>2617</v>
      </c>
      <c r="P67" t="s">
        <v>2827</v>
      </c>
    </row>
    <row r="68" spans="2:16" x14ac:dyDescent="0.25">
      <c r="B68" t="s">
        <v>7</v>
      </c>
      <c r="C68" t="s">
        <v>17</v>
      </c>
      <c r="D68" s="6">
        <v>0.41499999999999998</v>
      </c>
      <c r="E68" s="6" t="e">
        <v>#N/A</v>
      </c>
      <c r="F68" s="18">
        <v>113</v>
      </c>
      <c r="G68" s="18" t="e">
        <v>#N/A</v>
      </c>
      <c r="H68" t="s">
        <v>1014</v>
      </c>
      <c r="L68" s="5"/>
      <c r="O68" t="s">
        <v>2617</v>
      </c>
      <c r="P68" t="s">
        <v>2828</v>
      </c>
    </row>
    <row r="69" spans="2:16" x14ac:dyDescent="0.25">
      <c r="B69" t="s">
        <v>7</v>
      </c>
      <c r="C69" t="s">
        <v>17</v>
      </c>
      <c r="D69" s="6">
        <v>0.40899999999999997</v>
      </c>
      <c r="E69" s="6" t="e">
        <v>#N/A</v>
      </c>
      <c r="F69" s="18">
        <v>124</v>
      </c>
      <c r="G69" s="18" t="e">
        <v>#N/A</v>
      </c>
      <c r="H69" t="s">
        <v>2200</v>
      </c>
      <c r="L69" s="5"/>
      <c r="O69" t="s">
        <v>2617</v>
      </c>
      <c r="P69" t="s">
        <v>2829</v>
      </c>
    </row>
    <row r="70" spans="2:16" x14ac:dyDescent="0.25">
      <c r="B70" t="s">
        <v>7</v>
      </c>
      <c r="C70" t="s">
        <v>17</v>
      </c>
      <c r="D70" s="6">
        <v>0.41499999999999998</v>
      </c>
      <c r="E70" s="6" t="e">
        <v>#N/A</v>
      </c>
      <c r="F70" s="18">
        <v>116</v>
      </c>
      <c r="G70" s="18" t="e">
        <v>#N/A</v>
      </c>
      <c r="H70" t="s">
        <v>2201</v>
      </c>
      <c r="L70" s="5"/>
      <c r="O70" t="s">
        <v>2617</v>
      </c>
      <c r="P70" t="s">
        <v>2830</v>
      </c>
    </row>
    <row r="71" spans="2:16" x14ac:dyDescent="0.25">
      <c r="B71" t="s">
        <v>7</v>
      </c>
      <c r="C71" t="s">
        <v>17</v>
      </c>
      <c r="D71" s="6">
        <v>0.36599999999999999</v>
      </c>
      <c r="E71" s="6" t="e">
        <v>#N/A</v>
      </c>
      <c r="F71" s="18">
        <v>126</v>
      </c>
      <c r="G71" s="18" t="e">
        <v>#N/A</v>
      </c>
      <c r="H71" t="s">
        <v>2202</v>
      </c>
      <c r="L71" s="5"/>
      <c r="O71" t="s">
        <v>2617</v>
      </c>
      <c r="P71" t="s">
        <v>2831</v>
      </c>
    </row>
    <row r="72" spans="2:16" x14ac:dyDescent="0.25">
      <c r="B72" t="s">
        <v>7</v>
      </c>
      <c r="C72" t="s">
        <v>17</v>
      </c>
      <c r="D72" s="6">
        <v>0.33900000000000008</v>
      </c>
      <c r="E72" s="6" t="e">
        <v>#N/A</v>
      </c>
      <c r="F72" s="18">
        <v>120</v>
      </c>
      <c r="G72" s="18" t="e">
        <v>#N/A</v>
      </c>
      <c r="H72" t="s">
        <v>2203</v>
      </c>
      <c r="L72" s="5"/>
      <c r="O72" t="s">
        <v>2617</v>
      </c>
      <c r="P72" t="s">
        <v>2832</v>
      </c>
    </row>
    <row r="73" spans="2:16" x14ac:dyDescent="0.25">
      <c r="B73" t="s">
        <v>7</v>
      </c>
      <c r="C73" t="s">
        <v>17</v>
      </c>
      <c r="D73" s="6">
        <v>0.308</v>
      </c>
      <c r="E73" s="6" t="e">
        <v>#N/A</v>
      </c>
      <c r="F73" s="18">
        <v>137</v>
      </c>
      <c r="G73" s="18" t="e">
        <v>#N/A</v>
      </c>
      <c r="H73" t="s">
        <v>2204</v>
      </c>
      <c r="L73" s="5"/>
      <c r="O73" t="s">
        <v>2617</v>
      </c>
      <c r="P73" t="s">
        <v>2833</v>
      </c>
    </row>
    <row r="74" spans="2:16" x14ac:dyDescent="0.25">
      <c r="B74" t="s">
        <v>7</v>
      </c>
      <c r="C74" t="s">
        <v>17</v>
      </c>
      <c r="D74" s="6">
        <v>0.28899999999999998</v>
      </c>
      <c r="E74" s="6" t="e">
        <v>#N/A</v>
      </c>
      <c r="F74" s="18">
        <v>140</v>
      </c>
      <c r="G74" s="18" t="e">
        <v>#N/A</v>
      </c>
      <c r="H74" t="s">
        <v>2205</v>
      </c>
      <c r="L74" s="5"/>
      <c r="O74" t="s">
        <v>2617</v>
      </c>
      <c r="P74" t="s">
        <v>2834</v>
      </c>
    </row>
    <row r="75" spans="2:16" x14ac:dyDescent="0.25">
      <c r="B75" t="s">
        <v>7</v>
      </c>
      <c r="C75" t="s">
        <v>17</v>
      </c>
      <c r="D75" s="6">
        <v>0.314</v>
      </c>
      <c r="E75" s="6" t="e">
        <v>#N/A</v>
      </c>
      <c r="F75" s="18">
        <v>118</v>
      </c>
      <c r="G75" s="18" t="e">
        <v>#N/A</v>
      </c>
      <c r="H75" t="s">
        <v>2206</v>
      </c>
      <c r="L75" s="5"/>
      <c r="O75" t="s">
        <v>2617</v>
      </c>
      <c r="P75" t="s">
        <v>2835</v>
      </c>
    </row>
    <row r="76" spans="2:16" x14ac:dyDescent="0.25">
      <c r="B76" t="s">
        <v>7</v>
      </c>
      <c r="C76" t="s">
        <v>17</v>
      </c>
      <c r="D76" s="6">
        <v>0.14399999999999999</v>
      </c>
      <c r="E76" s="6" t="e">
        <v>#N/A</v>
      </c>
      <c r="F76" s="18">
        <v>166</v>
      </c>
      <c r="G76" s="18" t="e">
        <v>#N/A</v>
      </c>
      <c r="H76" t="s">
        <v>2207</v>
      </c>
      <c r="L76" s="5"/>
      <c r="O76" t="s">
        <v>2617</v>
      </c>
      <c r="P76" t="s">
        <v>2836</v>
      </c>
    </row>
    <row r="77" spans="2:16" x14ac:dyDescent="0.25">
      <c r="B77" t="s">
        <v>7</v>
      </c>
      <c r="C77" t="s">
        <v>17</v>
      </c>
      <c r="D77" s="6">
        <v>0.40300000000000002</v>
      </c>
      <c r="E77" s="6" t="e">
        <v>#N/A</v>
      </c>
      <c r="F77" s="18">
        <v>115</v>
      </c>
      <c r="G77" s="18" t="e">
        <v>#N/A</v>
      </c>
      <c r="H77" t="s">
        <v>2208</v>
      </c>
      <c r="L77" s="5"/>
      <c r="O77" t="s">
        <v>2617</v>
      </c>
      <c r="P77" t="s">
        <v>2837</v>
      </c>
    </row>
    <row r="78" spans="2:16" x14ac:dyDescent="0.25">
      <c r="B78" t="s">
        <v>7</v>
      </c>
      <c r="C78" t="s">
        <v>17</v>
      </c>
      <c r="D78" s="6">
        <v>0.35299999999999998</v>
      </c>
      <c r="E78" s="6" t="e">
        <v>#N/A</v>
      </c>
      <c r="F78" s="18">
        <v>132</v>
      </c>
      <c r="G78" s="18" t="e">
        <v>#N/A</v>
      </c>
      <c r="H78" t="s">
        <v>2209</v>
      </c>
      <c r="L78" s="5"/>
      <c r="O78" t="s">
        <v>2617</v>
      </c>
      <c r="P78" t="s">
        <v>2838</v>
      </c>
    </row>
    <row r="79" spans="2:16" x14ac:dyDescent="0.25">
      <c r="B79" t="s">
        <v>7</v>
      </c>
      <c r="C79" t="s">
        <v>17</v>
      </c>
      <c r="D79" s="6">
        <v>0.40400000000000008</v>
      </c>
      <c r="E79" s="6" t="e">
        <v>#N/A</v>
      </c>
      <c r="F79" s="18">
        <v>133</v>
      </c>
      <c r="G79" s="18" t="e">
        <v>#N/A</v>
      </c>
      <c r="H79" t="s">
        <v>2210</v>
      </c>
      <c r="L79" s="5"/>
      <c r="O79" t="s">
        <v>2617</v>
      </c>
      <c r="P79" t="s">
        <v>2839</v>
      </c>
    </row>
    <row r="80" spans="2:16" x14ac:dyDescent="0.25">
      <c r="B80" t="s">
        <v>7</v>
      </c>
      <c r="C80" t="s">
        <v>17</v>
      </c>
      <c r="D80" s="6">
        <v>0.38800000000000007</v>
      </c>
      <c r="E80" s="6" t="e">
        <v>#N/A</v>
      </c>
      <c r="F80" s="18">
        <v>126</v>
      </c>
      <c r="G80" s="18" t="e">
        <v>#N/A</v>
      </c>
      <c r="H80" t="s">
        <v>2211</v>
      </c>
      <c r="L80" s="5"/>
      <c r="O80" t="s">
        <v>2617</v>
      </c>
      <c r="P80" t="s">
        <v>2840</v>
      </c>
    </row>
    <row r="81" spans="2:16" x14ac:dyDescent="0.25">
      <c r="B81" t="s">
        <v>7</v>
      </c>
      <c r="C81" t="s">
        <v>17</v>
      </c>
      <c r="D81" s="6">
        <v>0.19800000000000001</v>
      </c>
      <c r="E81" s="6" t="e">
        <v>#N/A</v>
      </c>
      <c r="F81" s="18">
        <v>139</v>
      </c>
      <c r="G81" s="18" t="e">
        <v>#N/A</v>
      </c>
      <c r="H81" t="s">
        <v>2212</v>
      </c>
      <c r="L81" s="5"/>
      <c r="O81" t="s">
        <v>2617</v>
      </c>
      <c r="P81" t="s">
        <v>2841</v>
      </c>
    </row>
    <row r="82" spans="2:16" x14ac:dyDescent="0.25">
      <c r="B82" t="s">
        <v>7</v>
      </c>
      <c r="C82" t="s">
        <v>17</v>
      </c>
      <c r="D82" s="6">
        <v>0.495</v>
      </c>
      <c r="E82" s="6" t="e">
        <v>#N/A</v>
      </c>
      <c r="F82" s="18">
        <v>96</v>
      </c>
      <c r="G82" s="18" t="e">
        <v>#N/A</v>
      </c>
      <c r="H82" t="s">
        <v>2213</v>
      </c>
      <c r="L82" s="5"/>
      <c r="O82" t="s">
        <v>2617</v>
      </c>
      <c r="P82" t="s">
        <v>2842</v>
      </c>
    </row>
    <row r="83" spans="2:16" x14ac:dyDescent="0.25">
      <c r="B83" t="s">
        <v>7</v>
      </c>
      <c r="C83" t="s">
        <v>17</v>
      </c>
      <c r="D83" s="6">
        <v>0.35299999999999998</v>
      </c>
      <c r="E83" s="6" t="e">
        <v>#N/A</v>
      </c>
      <c r="F83" s="18">
        <v>132</v>
      </c>
      <c r="G83" s="18" t="e">
        <v>#N/A</v>
      </c>
      <c r="H83" t="s">
        <v>2214</v>
      </c>
      <c r="L83" s="5"/>
      <c r="O83" t="s">
        <v>2617</v>
      </c>
      <c r="P83" t="s">
        <v>2843</v>
      </c>
    </row>
    <row r="84" spans="2:16" x14ac:dyDescent="0.25">
      <c r="B84" t="s">
        <v>7</v>
      </c>
      <c r="C84" t="s">
        <v>17</v>
      </c>
      <c r="D84" s="6">
        <v>0.434</v>
      </c>
      <c r="E84" s="6" t="e">
        <v>#N/A</v>
      </c>
      <c r="F84" s="18">
        <v>109</v>
      </c>
      <c r="G84" s="18" t="e">
        <v>#N/A</v>
      </c>
      <c r="H84" t="s">
        <v>2215</v>
      </c>
      <c r="L84" s="5"/>
      <c r="O84" t="s">
        <v>2617</v>
      </c>
      <c r="P84" t="s">
        <v>2844</v>
      </c>
    </row>
    <row r="85" spans="2:16" x14ac:dyDescent="0.25">
      <c r="B85" t="s">
        <v>7</v>
      </c>
      <c r="C85" t="s">
        <v>17</v>
      </c>
      <c r="D85" s="6">
        <v>0.29499999999999998</v>
      </c>
      <c r="E85" s="6" t="e">
        <v>#N/A</v>
      </c>
      <c r="F85" s="18">
        <v>140</v>
      </c>
      <c r="G85" s="18" t="e">
        <v>#N/A</v>
      </c>
      <c r="H85" t="s">
        <v>2216</v>
      </c>
      <c r="L85" s="5"/>
      <c r="O85" t="s">
        <v>2617</v>
      </c>
      <c r="P85" t="s">
        <v>2845</v>
      </c>
    </row>
    <row r="86" spans="2:16" x14ac:dyDescent="0.25">
      <c r="B86" t="s">
        <v>7</v>
      </c>
      <c r="C86" t="s">
        <v>17</v>
      </c>
      <c r="D86" s="6">
        <v>0.38400000000000001</v>
      </c>
      <c r="E86" s="6" t="e">
        <v>#N/A</v>
      </c>
      <c r="F86" s="18">
        <v>119</v>
      </c>
      <c r="G86" s="18" t="e">
        <v>#N/A</v>
      </c>
      <c r="H86" t="s">
        <v>2217</v>
      </c>
      <c r="L86" s="5"/>
      <c r="O86" t="s">
        <v>2617</v>
      </c>
      <c r="P86" t="s">
        <v>2846</v>
      </c>
    </row>
    <row r="87" spans="2:16" x14ac:dyDescent="0.25">
      <c r="B87" t="s">
        <v>7</v>
      </c>
      <c r="C87" t="s">
        <v>17</v>
      </c>
      <c r="D87" s="6">
        <v>0.39600000000000002</v>
      </c>
      <c r="E87" s="6" t="e">
        <v>#N/A</v>
      </c>
      <c r="F87" s="18">
        <v>119</v>
      </c>
      <c r="G87" s="18" t="e">
        <v>#N/A</v>
      </c>
      <c r="H87" t="s">
        <v>2218</v>
      </c>
      <c r="L87" s="5"/>
      <c r="O87" t="s">
        <v>2617</v>
      </c>
      <c r="P87" t="s">
        <v>2847</v>
      </c>
    </row>
    <row r="88" spans="2:16" x14ac:dyDescent="0.25">
      <c r="B88" t="s">
        <v>7</v>
      </c>
      <c r="C88" t="s">
        <v>17</v>
      </c>
      <c r="D88" s="6">
        <v>0.39100000000000001</v>
      </c>
      <c r="E88" s="6" t="e">
        <v>#N/A</v>
      </c>
      <c r="F88" s="18">
        <v>118</v>
      </c>
      <c r="G88" s="18" t="e">
        <v>#N/A</v>
      </c>
      <c r="H88" t="s">
        <v>2219</v>
      </c>
      <c r="L88" s="5"/>
      <c r="O88" t="s">
        <v>2617</v>
      </c>
      <c r="P88" t="s">
        <v>2848</v>
      </c>
    </row>
    <row r="89" spans="2:16" x14ac:dyDescent="0.25">
      <c r="B89" t="s">
        <v>7</v>
      </c>
      <c r="C89" t="s">
        <v>17</v>
      </c>
      <c r="D89" s="6">
        <v>0.434</v>
      </c>
      <c r="E89" s="6" t="e">
        <v>#N/A</v>
      </c>
      <c r="F89" s="18">
        <v>114</v>
      </c>
      <c r="G89" s="18" t="e">
        <v>#N/A</v>
      </c>
      <c r="H89" t="s">
        <v>2220</v>
      </c>
      <c r="L89" s="5"/>
      <c r="O89" t="s">
        <v>2617</v>
      </c>
      <c r="P89" t="s">
        <v>2849</v>
      </c>
    </row>
    <row r="90" spans="2:16" x14ac:dyDescent="0.25">
      <c r="B90" t="s">
        <v>7</v>
      </c>
      <c r="C90" t="s">
        <v>17</v>
      </c>
      <c r="D90" s="6">
        <v>0.47299999999999998</v>
      </c>
      <c r="E90" s="6" t="e">
        <v>#N/A</v>
      </c>
      <c r="F90" s="18">
        <v>106</v>
      </c>
      <c r="G90" s="18" t="e">
        <v>#N/A</v>
      </c>
      <c r="H90" t="s">
        <v>2221</v>
      </c>
      <c r="L90" s="5"/>
      <c r="O90" t="s">
        <v>2617</v>
      </c>
      <c r="P90" t="s">
        <v>2850</v>
      </c>
    </row>
    <row r="91" spans="2:16" x14ac:dyDescent="0.25">
      <c r="B91" t="s">
        <v>7</v>
      </c>
      <c r="C91" t="s">
        <v>17</v>
      </c>
      <c r="D91" s="6">
        <v>0.21099999999999997</v>
      </c>
      <c r="E91" s="6" t="e">
        <v>#N/A</v>
      </c>
      <c r="F91" s="18">
        <v>154</v>
      </c>
      <c r="G91" s="18" t="e">
        <v>#N/A</v>
      </c>
      <c r="H91" t="s">
        <v>2222</v>
      </c>
      <c r="L91" s="5"/>
      <c r="O91" t="s">
        <v>2617</v>
      </c>
      <c r="P91" t="s">
        <v>2851</v>
      </c>
    </row>
    <row r="92" spans="2:16" x14ac:dyDescent="0.25">
      <c r="B92" t="s">
        <v>7</v>
      </c>
      <c r="C92" t="s">
        <v>17</v>
      </c>
      <c r="D92" s="6">
        <v>0.41600000000000004</v>
      </c>
      <c r="E92" s="6" t="e">
        <v>#N/A</v>
      </c>
      <c r="F92" s="18">
        <v>125</v>
      </c>
      <c r="G92" s="18" t="e">
        <v>#N/A</v>
      </c>
      <c r="H92" t="s">
        <v>2237</v>
      </c>
      <c r="L92" s="5"/>
      <c r="O92" t="s">
        <v>2617</v>
      </c>
      <c r="P92" t="s">
        <v>2852</v>
      </c>
    </row>
    <row r="93" spans="2:16" x14ac:dyDescent="0.25">
      <c r="B93" t="s">
        <v>7</v>
      </c>
      <c r="C93" t="s">
        <v>17</v>
      </c>
      <c r="D93" s="6">
        <v>0.40899999999999997</v>
      </c>
      <c r="E93" s="6" t="e">
        <v>#N/A</v>
      </c>
      <c r="F93" s="18">
        <v>129</v>
      </c>
      <c r="G93" s="18" t="e">
        <v>#N/A</v>
      </c>
      <c r="H93" t="s">
        <v>2223</v>
      </c>
      <c r="L93" s="5"/>
      <c r="O93" t="s">
        <v>2617</v>
      </c>
      <c r="P93" t="s">
        <v>2853</v>
      </c>
    </row>
    <row r="94" spans="2:16" x14ac:dyDescent="0.25">
      <c r="B94" t="s">
        <v>7</v>
      </c>
      <c r="C94" t="s">
        <v>17</v>
      </c>
      <c r="D94" s="6">
        <v>0.122</v>
      </c>
      <c r="E94" s="6" t="e">
        <v>#N/A</v>
      </c>
      <c r="F94" s="18">
        <v>178</v>
      </c>
      <c r="G94" s="18" t="e">
        <v>#N/A</v>
      </c>
      <c r="H94" t="s">
        <v>2224</v>
      </c>
      <c r="L94" s="5"/>
      <c r="O94" t="s">
        <v>2617</v>
      </c>
      <c r="P94" t="s">
        <v>2854</v>
      </c>
    </row>
    <row r="95" spans="2:16" x14ac:dyDescent="0.25">
      <c r="B95" t="s">
        <v>7</v>
      </c>
      <c r="C95" t="s">
        <v>17</v>
      </c>
      <c r="D95" s="6">
        <v>0.41600000000000004</v>
      </c>
      <c r="E95" s="6" t="e">
        <v>#N/A</v>
      </c>
      <c r="F95" s="18">
        <v>125</v>
      </c>
      <c r="G95" s="18" t="e">
        <v>#N/A</v>
      </c>
      <c r="H95" t="s">
        <v>18338</v>
      </c>
      <c r="L95" s="5"/>
      <c r="O95" t="s">
        <v>2617</v>
      </c>
      <c r="P95" t="s">
        <v>18340</v>
      </c>
    </row>
    <row r="96" spans="2:16" x14ac:dyDescent="0.25">
      <c r="B96" t="s">
        <v>7</v>
      </c>
      <c r="C96" t="s">
        <v>17</v>
      </c>
      <c r="D96" s="6">
        <v>0.314</v>
      </c>
      <c r="E96" s="6" t="e">
        <v>#N/A</v>
      </c>
      <c r="F96" s="18">
        <v>128</v>
      </c>
      <c r="G96" s="18" t="e">
        <v>#N/A</v>
      </c>
      <c r="H96" t="s">
        <v>2225</v>
      </c>
      <c r="L96" s="5"/>
      <c r="O96" t="s">
        <v>2617</v>
      </c>
      <c r="P96" t="s">
        <v>2855</v>
      </c>
    </row>
    <row r="97" spans="2:16" x14ac:dyDescent="0.25">
      <c r="B97" t="s">
        <v>7</v>
      </c>
      <c r="C97" t="s">
        <v>17</v>
      </c>
      <c r="D97" s="6">
        <v>4.1000000000000009E-2</v>
      </c>
      <c r="E97" s="6" t="e">
        <v>#N/A</v>
      </c>
      <c r="F97" s="18">
        <v>129</v>
      </c>
      <c r="G97" s="18" t="e">
        <v>#N/A</v>
      </c>
      <c r="H97" t="s">
        <v>2226</v>
      </c>
      <c r="L97" s="5"/>
      <c r="O97" t="s">
        <v>2617</v>
      </c>
      <c r="P97" t="s">
        <v>2856</v>
      </c>
    </row>
    <row r="98" spans="2:16" x14ac:dyDescent="0.25">
      <c r="B98" t="s">
        <v>7</v>
      </c>
      <c r="C98" t="s">
        <v>17</v>
      </c>
      <c r="D98" s="6">
        <v>0.28899999999999998</v>
      </c>
      <c r="E98" s="6" t="e">
        <v>#N/A</v>
      </c>
      <c r="F98" s="18">
        <v>137</v>
      </c>
      <c r="G98" s="18" t="e">
        <v>#N/A</v>
      </c>
      <c r="H98" t="s">
        <v>2227</v>
      </c>
      <c r="L98" s="5"/>
      <c r="O98" t="s">
        <v>2617</v>
      </c>
      <c r="P98" t="s">
        <v>2857</v>
      </c>
    </row>
    <row r="99" spans="2:16" x14ac:dyDescent="0.25">
      <c r="B99" t="s">
        <v>7</v>
      </c>
      <c r="C99" t="s">
        <v>17</v>
      </c>
      <c r="D99" s="6">
        <v>0.34799999999999998</v>
      </c>
      <c r="E99" s="6" t="e">
        <v>#N/A</v>
      </c>
      <c r="F99" s="18">
        <v>106</v>
      </c>
      <c r="G99" s="18" t="e">
        <v>#N/A</v>
      </c>
      <c r="H99" t="s">
        <v>2228</v>
      </c>
      <c r="L99" s="5"/>
      <c r="O99" t="s">
        <v>2617</v>
      </c>
      <c r="P99" t="s">
        <v>2858</v>
      </c>
    </row>
    <row r="100" spans="2:16" x14ac:dyDescent="0.25">
      <c r="B100" t="s">
        <v>7</v>
      </c>
      <c r="C100" t="s">
        <v>17</v>
      </c>
      <c r="D100" s="6">
        <v>0.38600000000000001</v>
      </c>
      <c r="E100" s="6" t="e">
        <v>#N/A</v>
      </c>
      <c r="F100" s="18">
        <v>123</v>
      </c>
      <c r="G100" s="18" t="e">
        <v>#N/A</v>
      </c>
      <c r="H100" t="s">
        <v>2229</v>
      </c>
      <c r="L100" s="5"/>
      <c r="O100" t="s">
        <v>2617</v>
      </c>
      <c r="P100" t="s">
        <v>2859</v>
      </c>
    </row>
    <row r="101" spans="2:16" x14ac:dyDescent="0.25">
      <c r="B101" t="s">
        <v>7</v>
      </c>
      <c r="C101" t="s">
        <v>17</v>
      </c>
      <c r="D101" s="6">
        <v>0.40899999999999997</v>
      </c>
      <c r="E101" s="6" t="e">
        <v>#N/A</v>
      </c>
      <c r="F101" s="18">
        <v>124</v>
      </c>
      <c r="G101" s="18" t="e">
        <v>#N/A</v>
      </c>
      <c r="H101" t="s">
        <v>2230</v>
      </c>
      <c r="L101" s="5"/>
      <c r="O101" t="s">
        <v>2617</v>
      </c>
      <c r="P101" t="s">
        <v>2860</v>
      </c>
    </row>
    <row r="102" spans="2:16" x14ac:dyDescent="0.25">
      <c r="B102" t="s">
        <v>7</v>
      </c>
      <c r="C102" t="s">
        <v>17</v>
      </c>
      <c r="D102" s="6">
        <v>0.44</v>
      </c>
      <c r="E102" s="6" t="e">
        <v>#N/A</v>
      </c>
      <c r="F102" s="18">
        <v>101</v>
      </c>
      <c r="G102" s="18" t="e">
        <v>#N/A</v>
      </c>
      <c r="H102" t="s">
        <v>2231</v>
      </c>
      <c r="L102" s="5"/>
      <c r="O102" t="s">
        <v>2617</v>
      </c>
      <c r="P102" t="s">
        <v>2861</v>
      </c>
    </row>
    <row r="103" spans="2:16" x14ac:dyDescent="0.25">
      <c r="B103" t="s">
        <v>7</v>
      </c>
      <c r="C103" t="s">
        <v>17</v>
      </c>
      <c r="D103" s="6">
        <v>0.29499999999999998</v>
      </c>
      <c r="E103" s="6" t="e">
        <v>#N/A</v>
      </c>
      <c r="F103" s="18">
        <v>119</v>
      </c>
      <c r="G103" s="18" t="e">
        <v>#N/A</v>
      </c>
      <c r="H103" t="s">
        <v>2232</v>
      </c>
      <c r="L103" s="5"/>
      <c r="O103" t="s">
        <v>2617</v>
      </c>
      <c r="P103" t="s">
        <v>2862</v>
      </c>
    </row>
    <row r="104" spans="2:16" x14ac:dyDescent="0.25">
      <c r="B104" t="s">
        <v>7</v>
      </c>
      <c r="C104" t="s">
        <v>17</v>
      </c>
      <c r="D104" s="6">
        <v>0.42799999999999999</v>
      </c>
      <c r="E104" s="6" t="e">
        <v>#N/A</v>
      </c>
      <c r="F104" s="18">
        <v>110</v>
      </c>
      <c r="G104" s="18" t="e">
        <v>#N/A</v>
      </c>
      <c r="H104" t="s">
        <v>2233</v>
      </c>
      <c r="L104" s="5"/>
      <c r="O104" t="s">
        <v>2617</v>
      </c>
      <c r="P104" t="s">
        <v>2863</v>
      </c>
    </row>
    <row r="105" spans="2:16" x14ac:dyDescent="0.25">
      <c r="B105" t="s">
        <v>7</v>
      </c>
      <c r="C105" t="s">
        <v>17</v>
      </c>
      <c r="D105" s="6">
        <v>0.45500000000000002</v>
      </c>
      <c r="E105" s="6" t="e">
        <v>#N/A</v>
      </c>
      <c r="F105" s="18">
        <v>106</v>
      </c>
      <c r="G105" s="18" t="e">
        <v>#N/A</v>
      </c>
      <c r="H105" t="s">
        <v>2234</v>
      </c>
      <c r="L105" s="5"/>
      <c r="O105" t="s">
        <v>2617</v>
      </c>
      <c r="P105" t="s">
        <v>2864</v>
      </c>
    </row>
    <row r="106" spans="2:16" x14ac:dyDescent="0.25">
      <c r="B106" t="s">
        <v>7</v>
      </c>
      <c r="C106" t="s">
        <v>17</v>
      </c>
      <c r="D106" s="6">
        <v>0.39800000000000002</v>
      </c>
      <c r="E106" s="6" t="e">
        <v>#N/A</v>
      </c>
      <c r="F106" s="18">
        <v>98</v>
      </c>
      <c r="G106" s="18" t="e">
        <v>#N/A</v>
      </c>
      <c r="H106" t="s">
        <v>2235</v>
      </c>
      <c r="L106" s="5"/>
      <c r="O106" t="s">
        <v>2617</v>
      </c>
      <c r="P106" t="s">
        <v>2865</v>
      </c>
    </row>
    <row r="107" spans="2:16" x14ac:dyDescent="0.25">
      <c r="B107" t="s">
        <v>7</v>
      </c>
      <c r="C107" t="s">
        <v>17</v>
      </c>
      <c r="D107" s="6">
        <v>0.33700000000000002</v>
      </c>
      <c r="E107" s="6" t="e">
        <v>#N/A</v>
      </c>
      <c r="F107" s="18">
        <v>143</v>
      </c>
      <c r="G107" s="18" t="e">
        <v>#N/A</v>
      </c>
      <c r="H107" t="s">
        <v>2236</v>
      </c>
      <c r="L107" s="5"/>
      <c r="O107" t="s">
        <v>2617</v>
      </c>
      <c r="P107" t="s">
        <v>2866</v>
      </c>
    </row>
    <row r="108" spans="2:16" x14ac:dyDescent="0.25">
      <c r="B108" t="s">
        <v>7</v>
      </c>
      <c r="C108" t="s">
        <v>17</v>
      </c>
      <c r="D108" s="6">
        <v>0.47</v>
      </c>
      <c r="E108" s="6" t="e">
        <v>#N/A</v>
      </c>
      <c r="F108" s="18">
        <v>96</v>
      </c>
      <c r="G108" s="18" t="e">
        <v>#N/A</v>
      </c>
      <c r="H108" t="s">
        <v>2190</v>
      </c>
      <c r="L108" s="5"/>
      <c r="O108" t="s">
        <v>2489</v>
      </c>
      <c r="P108" t="s">
        <v>2867</v>
      </c>
    </row>
    <row r="109" spans="2:16" x14ac:dyDescent="0.25">
      <c r="B109" t="s">
        <v>7</v>
      </c>
      <c r="C109" t="s">
        <v>17</v>
      </c>
      <c r="D109" s="6">
        <v>0.35799999999999998</v>
      </c>
      <c r="E109" s="6" t="e">
        <v>#N/A</v>
      </c>
      <c r="F109" s="18">
        <v>127</v>
      </c>
      <c r="G109" s="18" t="e">
        <v>#N/A</v>
      </c>
      <c r="H109" t="s">
        <v>2191</v>
      </c>
      <c r="L109" s="5"/>
      <c r="O109" t="s">
        <v>2489</v>
      </c>
      <c r="P109" t="s">
        <v>2868</v>
      </c>
    </row>
    <row r="110" spans="2:16" x14ac:dyDescent="0.25">
      <c r="B110" t="s">
        <v>7</v>
      </c>
      <c r="C110" t="s">
        <v>17</v>
      </c>
      <c r="D110" s="6">
        <v>0.31900000000000001</v>
      </c>
      <c r="E110" s="6" t="e">
        <v>#N/A</v>
      </c>
      <c r="F110" s="18">
        <v>132</v>
      </c>
      <c r="G110" s="18" t="e">
        <v>#N/A</v>
      </c>
      <c r="H110" t="s">
        <v>2192</v>
      </c>
      <c r="L110" s="5"/>
      <c r="O110" t="s">
        <v>2489</v>
      </c>
      <c r="P110" t="s">
        <v>2869</v>
      </c>
    </row>
    <row r="111" spans="2:16" x14ac:dyDescent="0.25">
      <c r="B111" t="s">
        <v>7</v>
      </c>
      <c r="C111" t="s">
        <v>17</v>
      </c>
      <c r="D111" s="6">
        <v>0.38400000000000001</v>
      </c>
      <c r="E111" s="6" t="e">
        <v>#N/A</v>
      </c>
      <c r="F111" s="18">
        <v>127</v>
      </c>
      <c r="G111" s="18" t="e">
        <v>#N/A</v>
      </c>
      <c r="H111" t="s">
        <v>2183</v>
      </c>
      <c r="L111" s="5"/>
      <c r="O111" t="s">
        <v>2489</v>
      </c>
      <c r="P111" t="s">
        <v>2870</v>
      </c>
    </row>
    <row r="112" spans="2:16" x14ac:dyDescent="0.25">
      <c r="B112" t="s">
        <v>7</v>
      </c>
      <c r="C112" t="s">
        <v>17</v>
      </c>
      <c r="D112" s="6">
        <v>0.26300000000000001</v>
      </c>
      <c r="E112" s="6" t="e">
        <v>#N/A</v>
      </c>
      <c r="F112" s="18">
        <v>145</v>
      </c>
      <c r="G112" s="18" t="e">
        <v>#N/A</v>
      </c>
      <c r="H112" t="s">
        <v>2193</v>
      </c>
      <c r="L112" s="5"/>
      <c r="O112" t="s">
        <v>2489</v>
      </c>
      <c r="P112" t="s">
        <v>2871</v>
      </c>
    </row>
    <row r="113" spans="2:16" x14ac:dyDescent="0.25">
      <c r="B113" t="s">
        <v>7</v>
      </c>
      <c r="C113" t="s">
        <v>17</v>
      </c>
      <c r="D113" s="6">
        <v>0.30099999999999999</v>
      </c>
      <c r="E113" s="6" t="e">
        <v>#N/A</v>
      </c>
      <c r="F113" s="18">
        <v>122</v>
      </c>
      <c r="G113" s="18" t="e">
        <v>#N/A</v>
      </c>
      <c r="H113" t="s">
        <v>2194</v>
      </c>
      <c r="L113" s="5"/>
      <c r="O113" t="s">
        <v>2489</v>
      </c>
      <c r="P113" t="s">
        <v>2872</v>
      </c>
    </row>
    <row r="114" spans="2:16" x14ac:dyDescent="0.25">
      <c r="B114" t="s">
        <v>7</v>
      </c>
      <c r="C114" t="s">
        <v>17</v>
      </c>
      <c r="D114" s="6">
        <v>0.44</v>
      </c>
      <c r="E114" s="6" t="e">
        <v>#N/A</v>
      </c>
      <c r="F114" s="18">
        <v>101</v>
      </c>
      <c r="G114" s="18" t="e">
        <v>#N/A</v>
      </c>
      <c r="H114" t="s">
        <v>2195</v>
      </c>
      <c r="L114" s="5"/>
      <c r="O114" t="s">
        <v>2489</v>
      </c>
      <c r="P114" t="s">
        <v>2873</v>
      </c>
    </row>
    <row r="115" spans="2:16" x14ac:dyDescent="0.25">
      <c r="B115" t="s">
        <v>7</v>
      </c>
      <c r="C115" t="s">
        <v>17</v>
      </c>
      <c r="D115" s="6">
        <v>0.21899999999999997</v>
      </c>
      <c r="E115" s="6" t="e">
        <v>#N/A</v>
      </c>
      <c r="F115" s="18">
        <v>166</v>
      </c>
      <c r="G115" s="18" t="e">
        <v>#N/A</v>
      </c>
      <c r="H115" t="s">
        <v>2196</v>
      </c>
      <c r="L115" s="5"/>
      <c r="O115" t="s">
        <v>2489</v>
      </c>
      <c r="P115" t="s">
        <v>2874</v>
      </c>
    </row>
    <row r="116" spans="2:16" x14ac:dyDescent="0.25">
      <c r="B116" t="s">
        <v>7</v>
      </c>
      <c r="C116" t="s">
        <v>17</v>
      </c>
      <c r="D116" s="6">
        <v>0.47399999999999998</v>
      </c>
      <c r="E116" s="6" t="e">
        <v>#N/A</v>
      </c>
      <c r="F116" s="18">
        <v>105</v>
      </c>
      <c r="G116" s="18" t="e">
        <v>#N/A</v>
      </c>
      <c r="H116" t="s">
        <v>2197</v>
      </c>
      <c r="L116" s="5"/>
      <c r="O116" t="s">
        <v>2489</v>
      </c>
      <c r="P116" t="s">
        <v>2875</v>
      </c>
    </row>
    <row r="117" spans="2:16" x14ac:dyDescent="0.25">
      <c r="B117" t="s">
        <v>7</v>
      </c>
      <c r="C117" t="s">
        <v>17</v>
      </c>
      <c r="D117" s="6">
        <v>0.39399999999999996</v>
      </c>
      <c r="E117" s="6" t="e">
        <v>#N/A</v>
      </c>
      <c r="F117" s="18">
        <v>122</v>
      </c>
      <c r="G117" s="18" t="e">
        <v>#N/A</v>
      </c>
      <c r="H117" t="s">
        <v>2198</v>
      </c>
      <c r="L117" s="5"/>
      <c r="O117" t="s">
        <v>2489</v>
      </c>
      <c r="P117" t="s">
        <v>2876</v>
      </c>
    </row>
    <row r="118" spans="2:16" x14ac:dyDescent="0.25">
      <c r="B118" t="s">
        <v>7</v>
      </c>
      <c r="C118" t="s">
        <v>17</v>
      </c>
      <c r="D118" s="6">
        <v>0.39100000000000001</v>
      </c>
      <c r="E118" s="6" t="e">
        <v>#N/A</v>
      </c>
      <c r="F118" s="18">
        <v>109</v>
      </c>
      <c r="G118" s="18" t="e">
        <v>#N/A</v>
      </c>
      <c r="H118" t="s">
        <v>2199</v>
      </c>
      <c r="L118" s="5"/>
      <c r="O118" t="s">
        <v>2489</v>
      </c>
      <c r="P118" t="s">
        <v>2877</v>
      </c>
    </row>
    <row r="119" spans="2:16" x14ac:dyDescent="0.25">
      <c r="B119" t="s">
        <v>7</v>
      </c>
      <c r="C119" t="s">
        <v>17</v>
      </c>
      <c r="D119" s="6">
        <v>0.41499999999999998</v>
      </c>
      <c r="E119" s="6" t="e">
        <v>#N/A</v>
      </c>
      <c r="F119" s="18">
        <v>113</v>
      </c>
      <c r="G119" s="18" t="e">
        <v>#N/A</v>
      </c>
      <c r="H119" t="s">
        <v>1014</v>
      </c>
      <c r="L119" s="5"/>
      <c r="O119" t="s">
        <v>2489</v>
      </c>
      <c r="P119" t="s">
        <v>2878</v>
      </c>
    </row>
    <row r="120" spans="2:16" x14ac:dyDescent="0.25">
      <c r="B120" t="s">
        <v>7</v>
      </c>
      <c r="C120" t="s">
        <v>17</v>
      </c>
      <c r="D120" s="6">
        <v>0.40899999999999997</v>
      </c>
      <c r="E120" s="6" t="e">
        <v>#N/A</v>
      </c>
      <c r="F120" s="18">
        <v>170</v>
      </c>
      <c r="G120" s="18" t="e">
        <v>#N/A</v>
      </c>
      <c r="H120" t="s">
        <v>2200</v>
      </c>
      <c r="L120" s="5"/>
      <c r="O120" t="s">
        <v>2489</v>
      </c>
      <c r="P120" t="s">
        <v>2879</v>
      </c>
    </row>
    <row r="121" spans="2:16" x14ac:dyDescent="0.25">
      <c r="B121" t="s">
        <v>7</v>
      </c>
      <c r="C121" t="s">
        <v>17</v>
      </c>
      <c r="D121" s="6">
        <v>0.41499999999999998</v>
      </c>
      <c r="E121" s="6" t="e">
        <v>#N/A</v>
      </c>
      <c r="F121" s="18">
        <v>116</v>
      </c>
      <c r="G121" s="18" t="e">
        <v>#N/A</v>
      </c>
      <c r="H121" t="s">
        <v>2201</v>
      </c>
      <c r="L121" s="5"/>
      <c r="O121" t="s">
        <v>2489</v>
      </c>
      <c r="P121" t="s">
        <v>2880</v>
      </c>
    </row>
    <row r="122" spans="2:16" x14ac:dyDescent="0.25">
      <c r="B122" t="s">
        <v>7</v>
      </c>
      <c r="C122" t="s">
        <v>17</v>
      </c>
      <c r="D122" s="6">
        <v>0.36599999999999999</v>
      </c>
      <c r="E122" s="6" t="e">
        <v>#N/A</v>
      </c>
      <c r="F122" s="18">
        <v>126</v>
      </c>
      <c r="G122" s="18" t="e">
        <v>#N/A</v>
      </c>
      <c r="H122" t="s">
        <v>2202</v>
      </c>
      <c r="L122" s="5"/>
      <c r="O122" t="s">
        <v>2489</v>
      </c>
      <c r="P122" t="s">
        <v>2881</v>
      </c>
    </row>
    <row r="123" spans="2:16" x14ac:dyDescent="0.25">
      <c r="B123" t="s">
        <v>7</v>
      </c>
      <c r="C123" t="s">
        <v>17</v>
      </c>
      <c r="D123" s="6">
        <v>0.33900000000000008</v>
      </c>
      <c r="E123" s="6" t="e">
        <v>#N/A</v>
      </c>
      <c r="F123" s="18">
        <v>120</v>
      </c>
      <c r="G123" s="18" t="e">
        <v>#N/A</v>
      </c>
      <c r="H123" t="s">
        <v>2203</v>
      </c>
      <c r="L123" s="5"/>
      <c r="O123" t="s">
        <v>2489</v>
      </c>
      <c r="P123" t="s">
        <v>2882</v>
      </c>
    </row>
    <row r="124" spans="2:16" x14ac:dyDescent="0.25">
      <c r="B124" t="s">
        <v>7</v>
      </c>
      <c r="C124" t="s">
        <v>17</v>
      </c>
      <c r="D124" s="6">
        <v>0.308</v>
      </c>
      <c r="E124" s="6" t="e">
        <v>#N/A</v>
      </c>
      <c r="F124" s="18">
        <v>137</v>
      </c>
      <c r="G124" s="18" t="e">
        <v>#N/A</v>
      </c>
      <c r="H124" t="s">
        <v>2204</v>
      </c>
      <c r="L124" s="5"/>
      <c r="O124" t="s">
        <v>2489</v>
      </c>
      <c r="P124" t="s">
        <v>2883</v>
      </c>
    </row>
    <row r="125" spans="2:16" x14ac:dyDescent="0.25">
      <c r="B125" t="s">
        <v>7</v>
      </c>
      <c r="C125" t="s">
        <v>17</v>
      </c>
      <c r="D125" s="6">
        <v>0.28899999999999998</v>
      </c>
      <c r="E125" s="6" t="e">
        <v>#N/A</v>
      </c>
      <c r="F125" s="18">
        <v>140</v>
      </c>
      <c r="G125" s="18" t="e">
        <v>#N/A</v>
      </c>
      <c r="H125" t="s">
        <v>2205</v>
      </c>
      <c r="L125" s="5"/>
      <c r="O125" t="s">
        <v>2489</v>
      </c>
      <c r="P125" t="s">
        <v>2884</v>
      </c>
    </row>
    <row r="126" spans="2:16" x14ac:dyDescent="0.25">
      <c r="B126" t="s">
        <v>7</v>
      </c>
      <c r="C126" t="s">
        <v>17</v>
      </c>
      <c r="D126" s="6">
        <v>0.314</v>
      </c>
      <c r="E126" s="6" t="e">
        <v>#N/A</v>
      </c>
      <c r="F126" s="18">
        <v>118</v>
      </c>
      <c r="G126" s="18" t="e">
        <v>#N/A</v>
      </c>
      <c r="H126" t="s">
        <v>2206</v>
      </c>
      <c r="L126" s="5"/>
      <c r="O126" t="s">
        <v>2489</v>
      </c>
      <c r="P126" t="s">
        <v>2885</v>
      </c>
    </row>
    <row r="127" spans="2:16" x14ac:dyDescent="0.25">
      <c r="B127" t="s">
        <v>7</v>
      </c>
      <c r="C127" t="s">
        <v>17</v>
      </c>
      <c r="D127" s="6">
        <v>0.14399999999999999</v>
      </c>
      <c r="E127" s="6" t="e">
        <v>#N/A</v>
      </c>
      <c r="F127" s="18">
        <v>166</v>
      </c>
      <c r="G127" s="18" t="e">
        <v>#N/A</v>
      </c>
      <c r="H127" t="s">
        <v>2207</v>
      </c>
      <c r="L127" s="5"/>
      <c r="O127" t="s">
        <v>2489</v>
      </c>
      <c r="P127" t="s">
        <v>2886</v>
      </c>
    </row>
    <row r="128" spans="2:16" x14ac:dyDescent="0.25">
      <c r="B128" t="s">
        <v>7</v>
      </c>
      <c r="C128" t="s">
        <v>17</v>
      </c>
      <c r="D128" s="6">
        <v>0.40300000000000002</v>
      </c>
      <c r="E128" s="6" t="e">
        <v>#N/A</v>
      </c>
      <c r="F128" s="18">
        <v>115</v>
      </c>
      <c r="G128" s="18" t="e">
        <v>#N/A</v>
      </c>
      <c r="H128" t="s">
        <v>2208</v>
      </c>
      <c r="L128" s="5"/>
      <c r="O128" t="s">
        <v>2489</v>
      </c>
      <c r="P128" t="s">
        <v>2887</v>
      </c>
    </row>
    <row r="129" spans="2:16" x14ac:dyDescent="0.25">
      <c r="B129" t="s">
        <v>7</v>
      </c>
      <c r="C129" t="s">
        <v>17</v>
      </c>
      <c r="D129" s="6">
        <v>0.35299999999999998</v>
      </c>
      <c r="E129" s="6" t="e">
        <v>#N/A</v>
      </c>
      <c r="F129" s="18">
        <v>132</v>
      </c>
      <c r="G129" s="18" t="e">
        <v>#N/A</v>
      </c>
      <c r="H129" t="s">
        <v>2209</v>
      </c>
      <c r="L129" s="5"/>
      <c r="O129" t="s">
        <v>2489</v>
      </c>
      <c r="P129" t="s">
        <v>2888</v>
      </c>
    </row>
    <row r="130" spans="2:16" x14ac:dyDescent="0.25">
      <c r="B130" t="s">
        <v>7</v>
      </c>
      <c r="C130" t="s">
        <v>17</v>
      </c>
      <c r="D130" s="6">
        <v>0.40400000000000008</v>
      </c>
      <c r="E130" s="6" t="e">
        <v>#N/A</v>
      </c>
      <c r="F130" s="18">
        <v>133</v>
      </c>
      <c r="G130" s="18" t="e">
        <v>#N/A</v>
      </c>
      <c r="H130" t="s">
        <v>2210</v>
      </c>
      <c r="L130" s="5"/>
      <c r="O130" t="s">
        <v>2489</v>
      </c>
      <c r="P130" t="s">
        <v>2889</v>
      </c>
    </row>
    <row r="131" spans="2:16" x14ac:dyDescent="0.25">
      <c r="B131" t="s">
        <v>7</v>
      </c>
      <c r="C131" t="s">
        <v>17</v>
      </c>
      <c r="D131" s="6">
        <v>0.38800000000000007</v>
      </c>
      <c r="E131" s="6" t="e">
        <v>#N/A</v>
      </c>
      <c r="F131" s="18">
        <v>148</v>
      </c>
      <c r="G131" s="18" t="e">
        <v>#N/A</v>
      </c>
      <c r="H131" t="s">
        <v>2211</v>
      </c>
      <c r="L131" s="5"/>
      <c r="O131" t="s">
        <v>2489</v>
      </c>
      <c r="P131" t="s">
        <v>2890</v>
      </c>
    </row>
    <row r="132" spans="2:16" x14ac:dyDescent="0.25">
      <c r="B132" t="s">
        <v>7</v>
      </c>
      <c r="C132" t="s">
        <v>17</v>
      </c>
      <c r="D132" s="6">
        <v>0.19800000000000001</v>
      </c>
      <c r="E132" s="6" t="e">
        <v>#N/A</v>
      </c>
      <c r="F132" s="18">
        <v>139</v>
      </c>
      <c r="G132" s="18" t="e">
        <v>#N/A</v>
      </c>
      <c r="H132" t="s">
        <v>2212</v>
      </c>
      <c r="L132" s="5"/>
      <c r="O132" t="s">
        <v>2489</v>
      </c>
      <c r="P132" t="s">
        <v>2891</v>
      </c>
    </row>
    <row r="133" spans="2:16" x14ac:dyDescent="0.25">
      <c r="B133" t="s">
        <v>7</v>
      </c>
      <c r="C133" t="s">
        <v>17</v>
      </c>
      <c r="D133" s="6">
        <v>0.45399999999999996</v>
      </c>
      <c r="E133" s="6" t="e">
        <v>#N/A</v>
      </c>
      <c r="F133" s="18">
        <v>99</v>
      </c>
      <c r="G133" s="18" t="e">
        <v>#N/A</v>
      </c>
      <c r="H133" t="s">
        <v>2213</v>
      </c>
      <c r="L133" s="5"/>
      <c r="O133" t="s">
        <v>2489</v>
      </c>
      <c r="P133" t="s">
        <v>2892</v>
      </c>
    </row>
    <row r="134" spans="2:16" x14ac:dyDescent="0.25">
      <c r="B134" t="s">
        <v>7</v>
      </c>
      <c r="C134" t="s">
        <v>17</v>
      </c>
      <c r="D134" s="6">
        <v>0.35299999999999998</v>
      </c>
      <c r="E134" s="6" t="e">
        <v>#N/A</v>
      </c>
      <c r="F134" s="18">
        <v>132</v>
      </c>
      <c r="G134" s="18" t="e">
        <v>#N/A</v>
      </c>
      <c r="H134" t="s">
        <v>2214</v>
      </c>
      <c r="L134" s="5"/>
      <c r="O134" t="s">
        <v>2489</v>
      </c>
      <c r="P134" t="s">
        <v>2893</v>
      </c>
    </row>
    <row r="135" spans="2:16" x14ac:dyDescent="0.25">
      <c r="B135" t="s">
        <v>7</v>
      </c>
      <c r="C135" t="s">
        <v>17</v>
      </c>
      <c r="D135" s="6">
        <v>0.434</v>
      </c>
      <c r="E135" s="6" t="e">
        <v>#N/A</v>
      </c>
      <c r="F135" s="18">
        <v>109</v>
      </c>
      <c r="G135" s="18" t="e">
        <v>#N/A</v>
      </c>
      <c r="H135" t="s">
        <v>2215</v>
      </c>
      <c r="L135" s="5"/>
      <c r="O135" t="s">
        <v>2489</v>
      </c>
      <c r="P135" t="s">
        <v>2894</v>
      </c>
    </row>
    <row r="136" spans="2:16" x14ac:dyDescent="0.25">
      <c r="B136" t="s">
        <v>7</v>
      </c>
      <c r="C136" t="s">
        <v>17</v>
      </c>
      <c r="D136" s="6">
        <v>0.29499999999999998</v>
      </c>
      <c r="E136" s="6" t="e">
        <v>#N/A</v>
      </c>
      <c r="F136" s="18">
        <v>140</v>
      </c>
      <c r="G136" s="18" t="e">
        <v>#N/A</v>
      </c>
      <c r="H136" t="s">
        <v>2216</v>
      </c>
      <c r="L136" s="5"/>
      <c r="O136" t="s">
        <v>2489</v>
      </c>
      <c r="P136" t="s">
        <v>2895</v>
      </c>
    </row>
    <row r="137" spans="2:16" x14ac:dyDescent="0.25">
      <c r="B137" t="s">
        <v>7</v>
      </c>
      <c r="C137" t="s">
        <v>17</v>
      </c>
      <c r="D137" s="6">
        <v>0.38400000000000001</v>
      </c>
      <c r="E137" s="6" t="e">
        <v>#N/A</v>
      </c>
      <c r="F137" s="18">
        <v>119</v>
      </c>
      <c r="G137" s="18" t="e">
        <v>#N/A</v>
      </c>
      <c r="H137" t="s">
        <v>2217</v>
      </c>
      <c r="L137" s="5"/>
      <c r="O137" t="s">
        <v>2489</v>
      </c>
      <c r="P137" t="s">
        <v>2896</v>
      </c>
    </row>
    <row r="138" spans="2:16" x14ac:dyDescent="0.25">
      <c r="B138" t="s">
        <v>7</v>
      </c>
      <c r="C138" t="s">
        <v>17</v>
      </c>
      <c r="D138" s="6">
        <v>0.39600000000000002</v>
      </c>
      <c r="E138" s="6" t="e">
        <v>#N/A</v>
      </c>
      <c r="F138" s="18">
        <v>119</v>
      </c>
      <c r="G138" s="18" t="e">
        <v>#N/A</v>
      </c>
      <c r="H138" t="s">
        <v>2218</v>
      </c>
      <c r="L138" s="5"/>
      <c r="O138" t="s">
        <v>2489</v>
      </c>
      <c r="P138" t="s">
        <v>2897</v>
      </c>
    </row>
    <row r="139" spans="2:16" x14ac:dyDescent="0.25">
      <c r="B139" t="s">
        <v>7</v>
      </c>
      <c r="C139" t="s">
        <v>17</v>
      </c>
      <c r="D139" s="6">
        <v>0.39100000000000001</v>
      </c>
      <c r="E139" s="6" t="e">
        <v>#N/A</v>
      </c>
      <c r="F139" s="18">
        <v>118</v>
      </c>
      <c r="G139" s="18" t="e">
        <v>#N/A</v>
      </c>
      <c r="H139" t="s">
        <v>2219</v>
      </c>
      <c r="L139" s="5"/>
      <c r="O139" t="s">
        <v>2489</v>
      </c>
      <c r="P139" t="s">
        <v>2898</v>
      </c>
    </row>
    <row r="140" spans="2:16" x14ac:dyDescent="0.25">
      <c r="B140" t="s">
        <v>7</v>
      </c>
      <c r="C140" t="s">
        <v>17</v>
      </c>
      <c r="D140" s="6">
        <v>0.41099999999999992</v>
      </c>
      <c r="E140" s="6" t="e">
        <v>#N/A</v>
      </c>
      <c r="F140" s="18">
        <v>119</v>
      </c>
      <c r="G140" s="18" t="e">
        <v>#N/A</v>
      </c>
      <c r="H140" t="s">
        <v>2220</v>
      </c>
      <c r="L140" s="5"/>
      <c r="O140" t="s">
        <v>2489</v>
      </c>
      <c r="P140" t="s">
        <v>2899</v>
      </c>
    </row>
    <row r="141" spans="2:16" x14ac:dyDescent="0.25">
      <c r="B141" t="s">
        <v>7</v>
      </c>
      <c r="C141" t="s">
        <v>17</v>
      </c>
      <c r="D141" s="6">
        <v>0.47299999999999998</v>
      </c>
      <c r="E141" s="6" t="e">
        <v>#N/A</v>
      </c>
      <c r="F141" s="18">
        <v>106</v>
      </c>
      <c r="G141" s="18" t="e">
        <v>#N/A</v>
      </c>
      <c r="H141" t="s">
        <v>2221</v>
      </c>
      <c r="L141" s="5"/>
      <c r="O141" t="s">
        <v>2489</v>
      </c>
      <c r="P141" t="s">
        <v>2900</v>
      </c>
    </row>
    <row r="142" spans="2:16" x14ac:dyDescent="0.25">
      <c r="B142" t="s">
        <v>7</v>
      </c>
      <c r="C142" t="s">
        <v>17</v>
      </c>
      <c r="D142" s="6">
        <v>0.21099999999999997</v>
      </c>
      <c r="E142" s="6" t="e">
        <v>#N/A</v>
      </c>
      <c r="F142" s="18">
        <v>154</v>
      </c>
      <c r="G142" s="18" t="e">
        <v>#N/A</v>
      </c>
      <c r="H142" t="s">
        <v>2222</v>
      </c>
      <c r="L142" s="5"/>
      <c r="O142" t="s">
        <v>2489</v>
      </c>
      <c r="P142" t="s">
        <v>2901</v>
      </c>
    </row>
    <row r="143" spans="2:16" x14ac:dyDescent="0.25">
      <c r="B143" t="s">
        <v>7</v>
      </c>
      <c r="C143" t="s">
        <v>17</v>
      </c>
      <c r="D143" s="6">
        <v>0.41600000000000004</v>
      </c>
      <c r="E143" s="6" t="e">
        <v>#N/A</v>
      </c>
      <c r="F143" s="18">
        <v>125</v>
      </c>
      <c r="G143" s="18" t="e">
        <v>#N/A</v>
      </c>
      <c r="H143" t="s">
        <v>2237</v>
      </c>
      <c r="L143" s="5"/>
      <c r="O143" t="s">
        <v>2489</v>
      </c>
      <c r="P143" t="s">
        <v>2902</v>
      </c>
    </row>
    <row r="144" spans="2:16" x14ac:dyDescent="0.25">
      <c r="B144" t="s">
        <v>7</v>
      </c>
      <c r="C144" t="s">
        <v>17</v>
      </c>
      <c r="D144" s="6">
        <v>0.40899999999999997</v>
      </c>
      <c r="E144" s="6" t="e">
        <v>#N/A</v>
      </c>
      <c r="F144" s="18">
        <v>129</v>
      </c>
      <c r="G144" s="18" t="e">
        <v>#N/A</v>
      </c>
      <c r="H144" t="s">
        <v>2223</v>
      </c>
      <c r="L144" s="5"/>
      <c r="O144" t="s">
        <v>2489</v>
      </c>
      <c r="P144" t="s">
        <v>2903</v>
      </c>
    </row>
    <row r="145" spans="2:16" x14ac:dyDescent="0.25">
      <c r="B145" t="s">
        <v>7</v>
      </c>
      <c r="C145" t="s">
        <v>17</v>
      </c>
      <c r="D145" s="6">
        <v>0.122</v>
      </c>
      <c r="E145" s="6" t="e">
        <v>#N/A</v>
      </c>
      <c r="F145" s="18">
        <v>178</v>
      </c>
      <c r="G145" s="18" t="e">
        <v>#N/A</v>
      </c>
      <c r="H145" t="s">
        <v>2224</v>
      </c>
      <c r="L145" s="5"/>
      <c r="O145" t="s">
        <v>2489</v>
      </c>
      <c r="P145" t="s">
        <v>2904</v>
      </c>
    </row>
    <row r="146" spans="2:16" x14ac:dyDescent="0.25">
      <c r="B146" t="s">
        <v>7</v>
      </c>
      <c r="C146" t="s">
        <v>17</v>
      </c>
      <c r="D146" s="6">
        <v>0.41600000000000004</v>
      </c>
      <c r="E146" s="6" t="e">
        <v>#N/A</v>
      </c>
      <c r="F146" s="18">
        <v>125</v>
      </c>
      <c r="G146" s="18" t="e">
        <v>#N/A</v>
      </c>
      <c r="H146" t="s">
        <v>18338</v>
      </c>
      <c r="L146" s="5"/>
      <c r="O146" t="s">
        <v>2489</v>
      </c>
      <c r="P146" t="s">
        <v>18341</v>
      </c>
    </row>
    <row r="147" spans="2:16" x14ac:dyDescent="0.25">
      <c r="B147" t="s">
        <v>7</v>
      </c>
      <c r="C147" t="s">
        <v>17</v>
      </c>
      <c r="D147" s="6">
        <v>0.314</v>
      </c>
      <c r="E147" s="6" t="e">
        <v>#N/A</v>
      </c>
      <c r="F147" s="18">
        <v>128</v>
      </c>
      <c r="G147" s="18" t="e">
        <v>#N/A</v>
      </c>
      <c r="H147" t="s">
        <v>2225</v>
      </c>
      <c r="L147" s="5"/>
      <c r="O147" t="s">
        <v>2489</v>
      </c>
      <c r="P147" t="s">
        <v>2905</v>
      </c>
    </row>
    <row r="148" spans="2:16" x14ac:dyDescent="0.25">
      <c r="B148" t="s">
        <v>7</v>
      </c>
      <c r="C148" t="s">
        <v>17</v>
      </c>
      <c r="D148" s="6">
        <v>4.1000000000000009E-2</v>
      </c>
      <c r="E148" s="6" t="e">
        <v>#N/A</v>
      </c>
      <c r="F148" s="18">
        <v>129</v>
      </c>
      <c r="G148" s="18" t="e">
        <v>#N/A</v>
      </c>
      <c r="H148" t="s">
        <v>2226</v>
      </c>
      <c r="L148" s="5"/>
      <c r="O148" t="s">
        <v>2489</v>
      </c>
      <c r="P148" t="s">
        <v>2906</v>
      </c>
    </row>
    <row r="149" spans="2:16" x14ac:dyDescent="0.25">
      <c r="B149" t="s">
        <v>7</v>
      </c>
      <c r="C149" t="s">
        <v>17</v>
      </c>
      <c r="D149" s="6">
        <v>0.28899999999999998</v>
      </c>
      <c r="E149" s="6" t="e">
        <v>#N/A</v>
      </c>
      <c r="F149" s="18">
        <v>137</v>
      </c>
      <c r="G149" s="18" t="e">
        <v>#N/A</v>
      </c>
      <c r="H149" t="s">
        <v>2227</v>
      </c>
      <c r="L149" s="5"/>
      <c r="O149" t="s">
        <v>2489</v>
      </c>
      <c r="P149" t="s">
        <v>2907</v>
      </c>
    </row>
    <row r="150" spans="2:16" x14ac:dyDescent="0.25">
      <c r="B150" t="s">
        <v>7</v>
      </c>
      <c r="C150" t="s">
        <v>17</v>
      </c>
      <c r="D150" s="6">
        <v>0.51100000000000001</v>
      </c>
      <c r="E150" s="6" t="e">
        <v>#N/A</v>
      </c>
      <c r="F150" s="18">
        <v>101</v>
      </c>
      <c r="G150" s="18" t="e">
        <v>#N/A</v>
      </c>
      <c r="H150" t="s">
        <v>2228</v>
      </c>
      <c r="L150" s="5"/>
      <c r="O150" t="s">
        <v>2489</v>
      </c>
      <c r="P150" t="s">
        <v>2908</v>
      </c>
    </row>
    <row r="151" spans="2:16" x14ac:dyDescent="0.25">
      <c r="B151" t="s">
        <v>7</v>
      </c>
      <c r="C151" t="s">
        <v>17</v>
      </c>
      <c r="D151" s="6">
        <v>0.19500000000000001</v>
      </c>
      <c r="E151" s="6" t="e">
        <v>#N/A</v>
      </c>
      <c r="F151" s="18">
        <v>163</v>
      </c>
      <c r="G151" s="18" t="e">
        <v>#N/A</v>
      </c>
      <c r="H151" t="s">
        <v>2229</v>
      </c>
      <c r="L151" s="5"/>
      <c r="O151" t="s">
        <v>2489</v>
      </c>
      <c r="P151" t="s">
        <v>2909</v>
      </c>
    </row>
    <row r="152" spans="2:16" x14ac:dyDescent="0.25">
      <c r="B152" t="s">
        <v>7</v>
      </c>
      <c r="C152" t="s">
        <v>17</v>
      </c>
      <c r="D152" s="6">
        <v>0.40899999999999997</v>
      </c>
      <c r="E152" s="6" t="e">
        <v>#N/A</v>
      </c>
      <c r="F152" s="18">
        <v>124</v>
      </c>
      <c r="G152" s="18" t="e">
        <v>#N/A</v>
      </c>
      <c r="H152" t="s">
        <v>2230</v>
      </c>
      <c r="L152" s="5"/>
      <c r="O152" t="s">
        <v>2489</v>
      </c>
      <c r="P152" t="s">
        <v>2910</v>
      </c>
    </row>
    <row r="153" spans="2:16" x14ac:dyDescent="0.25">
      <c r="B153" t="s">
        <v>7</v>
      </c>
      <c r="C153" t="s">
        <v>17</v>
      </c>
      <c r="D153" s="6">
        <v>0.44</v>
      </c>
      <c r="E153" s="6" t="e">
        <v>#N/A</v>
      </c>
      <c r="F153" s="18">
        <v>101</v>
      </c>
      <c r="G153" s="18" t="e">
        <v>#N/A</v>
      </c>
      <c r="H153" t="s">
        <v>2231</v>
      </c>
      <c r="L153" s="5"/>
      <c r="O153" t="s">
        <v>2489</v>
      </c>
      <c r="P153" t="s">
        <v>2911</v>
      </c>
    </row>
    <row r="154" spans="2:16" x14ac:dyDescent="0.25">
      <c r="B154" t="s">
        <v>7</v>
      </c>
      <c r="C154" t="s">
        <v>17</v>
      </c>
      <c r="D154" s="6">
        <v>0.29499999999999998</v>
      </c>
      <c r="E154" s="6" t="e">
        <v>#N/A</v>
      </c>
      <c r="F154" s="18">
        <v>119</v>
      </c>
      <c r="G154" s="18" t="e">
        <v>#N/A</v>
      </c>
      <c r="H154" t="s">
        <v>2232</v>
      </c>
      <c r="L154" s="5"/>
      <c r="O154" t="s">
        <v>2489</v>
      </c>
      <c r="P154" t="s">
        <v>2912</v>
      </c>
    </row>
    <row r="155" spans="2:16" x14ac:dyDescent="0.25">
      <c r="B155" t="s">
        <v>7</v>
      </c>
      <c r="C155" t="s">
        <v>17</v>
      </c>
      <c r="D155" s="6">
        <v>0.42799999999999999</v>
      </c>
      <c r="E155" s="6" t="e">
        <v>#N/A</v>
      </c>
      <c r="F155" s="18">
        <v>110</v>
      </c>
      <c r="G155" s="18" t="e">
        <v>#N/A</v>
      </c>
      <c r="H155" t="s">
        <v>2233</v>
      </c>
      <c r="L155" s="5"/>
      <c r="O155" t="s">
        <v>2489</v>
      </c>
      <c r="P155" t="s">
        <v>2913</v>
      </c>
    </row>
    <row r="156" spans="2:16" x14ac:dyDescent="0.25">
      <c r="B156" t="s">
        <v>7</v>
      </c>
      <c r="C156" t="s">
        <v>17</v>
      </c>
      <c r="D156" s="6">
        <v>0.45500000000000002</v>
      </c>
      <c r="E156" s="6" t="e">
        <v>#N/A</v>
      </c>
      <c r="F156" s="18">
        <v>106</v>
      </c>
      <c r="G156" s="18" t="e">
        <v>#N/A</v>
      </c>
      <c r="H156" t="s">
        <v>2234</v>
      </c>
      <c r="L156" s="5"/>
      <c r="O156" t="s">
        <v>2489</v>
      </c>
      <c r="P156" t="s">
        <v>2914</v>
      </c>
    </row>
    <row r="157" spans="2:16" x14ac:dyDescent="0.25">
      <c r="B157" t="s">
        <v>7</v>
      </c>
      <c r="C157" t="s">
        <v>17</v>
      </c>
      <c r="D157" s="6">
        <v>0.34200000000000003</v>
      </c>
      <c r="E157" s="6" t="e">
        <v>#N/A</v>
      </c>
      <c r="F157" s="18">
        <v>103</v>
      </c>
      <c r="G157" s="18" t="e">
        <v>#N/A</v>
      </c>
      <c r="H157" t="s">
        <v>2235</v>
      </c>
      <c r="L157" s="5"/>
      <c r="O157" t="s">
        <v>2489</v>
      </c>
      <c r="P157" t="s">
        <v>2915</v>
      </c>
    </row>
    <row r="158" spans="2:16" x14ac:dyDescent="0.25">
      <c r="B158" t="s">
        <v>7</v>
      </c>
      <c r="C158" t="s">
        <v>17</v>
      </c>
      <c r="D158" s="6">
        <v>0.33700000000000002</v>
      </c>
      <c r="E158" s="6" t="e">
        <v>#N/A</v>
      </c>
      <c r="F158" s="18">
        <v>143</v>
      </c>
      <c r="G158" s="18" t="e">
        <v>#N/A</v>
      </c>
      <c r="H158" t="s">
        <v>2236</v>
      </c>
      <c r="L158" s="5"/>
      <c r="O158" t="s">
        <v>2489</v>
      </c>
      <c r="P158" t="s">
        <v>2916</v>
      </c>
    </row>
    <row r="159" spans="2:16" x14ac:dyDescent="0.25">
      <c r="B159" t="s">
        <v>7</v>
      </c>
      <c r="C159" t="s">
        <v>17</v>
      </c>
      <c r="D159" s="6">
        <v>0.11799999999999999</v>
      </c>
      <c r="E159" s="6" t="e">
        <v>#N/A</v>
      </c>
      <c r="F159" s="18">
        <v>96</v>
      </c>
      <c r="G159" s="18" t="e">
        <v>#N/A</v>
      </c>
      <c r="H159" t="s">
        <v>2190</v>
      </c>
      <c r="L159" s="5"/>
      <c r="O159" t="s">
        <v>2319</v>
      </c>
      <c r="P159" t="s">
        <v>2917</v>
      </c>
    </row>
    <row r="160" spans="2:16" x14ac:dyDescent="0.25">
      <c r="B160" t="s">
        <v>7</v>
      </c>
      <c r="C160" t="s">
        <v>17</v>
      </c>
      <c r="D160" s="6">
        <v>7.9000000000000001E-2</v>
      </c>
      <c r="E160" s="6" t="e">
        <v>#N/A</v>
      </c>
      <c r="F160" s="18">
        <v>103</v>
      </c>
      <c r="G160" s="18" t="e">
        <v>#N/A</v>
      </c>
      <c r="H160" t="s">
        <v>2191</v>
      </c>
      <c r="L160" s="5"/>
      <c r="O160" t="s">
        <v>2319</v>
      </c>
      <c r="P160" t="s">
        <v>2918</v>
      </c>
    </row>
    <row r="161" spans="2:16" x14ac:dyDescent="0.25">
      <c r="B161" t="s">
        <v>7</v>
      </c>
      <c r="C161" t="s">
        <v>17</v>
      </c>
      <c r="D161" s="6">
        <v>4.1000000000000009E-2</v>
      </c>
      <c r="E161" s="6" t="e">
        <v>#N/A</v>
      </c>
      <c r="F161" s="18">
        <v>135</v>
      </c>
      <c r="G161" s="18" t="e">
        <v>#N/A</v>
      </c>
      <c r="H161" t="s">
        <v>2192</v>
      </c>
      <c r="L161" s="5"/>
      <c r="O161" t="s">
        <v>2319</v>
      </c>
      <c r="P161" t="s">
        <v>2919</v>
      </c>
    </row>
    <row r="162" spans="2:16" x14ac:dyDescent="0.25">
      <c r="B162" t="s">
        <v>7</v>
      </c>
      <c r="C162" t="s">
        <v>17</v>
      </c>
      <c r="D162" s="6">
        <v>4.1000000000000009E-2</v>
      </c>
      <c r="E162" s="6" t="e">
        <v>#N/A</v>
      </c>
      <c r="F162" s="18">
        <v>135</v>
      </c>
      <c r="G162" s="18" t="e">
        <v>#N/A</v>
      </c>
      <c r="H162" t="s">
        <v>2183</v>
      </c>
      <c r="L162" s="5"/>
      <c r="O162" t="s">
        <v>2319</v>
      </c>
      <c r="P162" t="s">
        <v>2920</v>
      </c>
    </row>
    <row r="163" spans="2:16" x14ac:dyDescent="0.25">
      <c r="B163" t="s">
        <v>7</v>
      </c>
      <c r="C163" t="s">
        <v>17</v>
      </c>
      <c r="D163" s="6">
        <v>4.1000000000000009E-2</v>
      </c>
      <c r="E163" s="6" t="e">
        <v>#N/A</v>
      </c>
      <c r="F163" s="18">
        <v>135</v>
      </c>
      <c r="G163" s="18" t="e">
        <v>#N/A</v>
      </c>
      <c r="H163" t="s">
        <v>2193</v>
      </c>
      <c r="L163" s="5"/>
      <c r="O163" t="s">
        <v>2319</v>
      </c>
      <c r="P163" t="s">
        <v>2921</v>
      </c>
    </row>
    <row r="164" spans="2:16" x14ac:dyDescent="0.25">
      <c r="B164" t="s">
        <v>7</v>
      </c>
      <c r="C164" t="s">
        <v>17</v>
      </c>
      <c r="D164" s="6">
        <v>5.7000000000000002E-2</v>
      </c>
      <c r="E164" s="6" t="e">
        <v>#N/A</v>
      </c>
      <c r="F164" s="18">
        <v>112</v>
      </c>
      <c r="G164" s="18" t="e">
        <v>#N/A</v>
      </c>
      <c r="H164" t="s">
        <v>2194</v>
      </c>
      <c r="L164" s="5"/>
      <c r="O164" t="s">
        <v>2319</v>
      </c>
      <c r="P164" t="s">
        <v>2922</v>
      </c>
    </row>
    <row r="165" spans="2:16" x14ac:dyDescent="0.25">
      <c r="B165" t="s">
        <v>7</v>
      </c>
      <c r="C165" t="s">
        <v>17</v>
      </c>
      <c r="D165" s="6">
        <v>4.1000000000000009E-2</v>
      </c>
      <c r="E165" s="6" t="e">
        <v>#N/A</v>
      </c>
      <c r="F165" s="18">
        <v>112</v>
      </c>
      <c r="G165" s="18" t="e">
        <v>#N/A</v>
      </c>
      <c r="H165" t="s">
        <v>2195</v>
      </c>
      <c r="L165" s="5"/>
      <c r="O165" t="s">
        <v>2319</v>
      </c>
      <c r="P165" t="s">
        <v>2923</v>
      </c>
    </row>
    <row r="166" spans="2:16" x14ac:dyDescent="0.25">
      <c r="B166" t="s">
        <v>7</v>
      </c>
      <c r="C166" t="s">
        <v>17</v>
      </c>
      <c r="D166" s="6">
        <v>5.7000000000000002E-2</v>
      </c>
      <c r="E166" s="6" t="e">
        <v>#N/A</v>
      </c>
      <c r="F166" s="18">
        <v>112</v>
      </c>
      <c r="G166" s="18" t="e">
        <v>#N/A</v>
      </c>
      <c r="H166" t="s">
        <v>2196</v>
      </c>
      <c r="L166" s="5"/>
      <c r="O166" t="s">
        <v>2319</v>
      </c>
      <c r="P166" t="s">
        <v>2924</v>
      </c>
    </row>
    <row r="167" spans="2:16" x14ac:dyDescent="0.25">
      <c r="B167" t="s">
        <v>7</v>
      </c>
      <c r="C167" t="s">
        <v>17</v>
      </c>
      <c r="D167" s="6">
        <v>0.155</v>
      </c>
      <c r="E167" s="6" t="e">
        <v>#N/A</v>
      </c>
      <c r="F167" s="18">
        <v>103</v>
      </c>
      <c r="G167" s="18" t="e">
        <v>#N/A</v>
      </c>
      <c r="H167" t="s">
        <v>2197</v>
      </c>
      <c r="L167" s="5"/>
      <c r="O167" t="s">
        <v>2319</v>
      </c>
      <c r="P167" t="s">
        <v>2925</v>
      </c>
    </row>
    <row r="168" spans="2:16" x14ac:dyDescent="0.25">
      <c r="B168" t="s">
        <v>7</v>
      </c>
      <c r="C168" t="s">
        <v>17</v>
      </c>
      <c r="D168" s="6">
        <v>4.1000000000000009E-2</v>
      </c>
      <c r="E168" s="6" t="e">
        <v>#N/A</v>
      </c>
      <c r="F168" s="18">
        <v>126</v>
      </c>
      <c r="G168" s="18" t="e">
        <v>#N/A</v>
      </c>
      <c r="H168" t="s">
        <v>2198</v>
      </c>
      <c r="L168" s="5"/>
      <c r="O168" t="s">
        <v>2319</v>
      </c>
      <c r="P168" t="s">
        <v>2926</v>
      </c>
    </row>
    <row r="169" spans="2:16" x14ac:dyDescent="0.25">
      <c r="B169" t="s">
        <v>7</v>
      </c>
      <c r="C169" t="s">
        <v>17</v>
      </c>
      <c r="D169" s="6">
        <v>7.9000000000000001E-2</v>
      </c>
      <c r="E169" s="6" t="e">
        <v>#N/A</v>
      </c>
      <c r="F169" s="18">
        <v>103</v>
      </c>
      <c r="G169" s="18" t="e">
        <v>#N/A</v>
      </c>
      <c r="H169" t="s">
        <v>2199</v>
      </c>
      <c r="L169" s="5"/>
      <c r="O169" t="s">
        <v>2319</v>
      </c>
      <c r="P169" t="s">
        <v>2927</v>
      </c>
    </row>
    <row r="170" spans="2:16" x14ac:dyDescent="0.25">
      <c r="B170" t="s">
        <v>7</v>
      </c>
      <c r="C170" t="s">
        <v>17</v>
      </c>
      <c r="D170" s="6">
        <v>4.1000000000000009E-2</v>
      </c>
      <c r="E170" s="6" t="e">
        <v>#N/A</v>
      </c>
      <c r="F170" s="18">
        <v>135</v>
      </c>
      <c r="G170" s="18" t="e">
        <v>#N/A</v>
      </c>
      <c r="H170" t="s">
        <v>1014</v>
      </c>
      <c r="L170" s="5"/>
      <c r="O170" t="s">
        <v>2319</v>
      </c>
      <c r="P170" t="s">
        <v>2928</v>
      </c>
    </row>
    <row r="171" spans="2:16" x14ac:dyDescent="0.25">
      <c r="B171" t="s">
        <v>7</v>
      </c>
      <c r="C171" t="s">
        <v>17</v>
      </c>
      <c r="D171" s="6">
        <v>7.9000000000000001E-2</v>
      </c>
      <c r="E171" s="6" t="e">
        <v>#N/A</v>
      </c>
      <c r="F171" s="18">
        <v>147</v>
      </c>
      <c r="G171" s="18" t="e">
        <v>#N/A</v>
      </c>
      <c r="H171" t="s">
        <v>2200</v>
      </c>
      <c r="L171" s="5"/>
      <c r="O171" t="s">
        <v>2319</v>
      </c>
      <c r="P171" t="s">
        <v>2929</v>
      </c>
    </row>
    <row r="172" spans="2:16" x14ac:dyDescent="0.25">
      <c r="B172" t="s">
        <v>7</v>
      </c>
      <c r="C172" t="s">
        <v>17</v>
      </c>
      <c r="D172" s="6">
        <v>0.11600000000000002</v>
      </c>
      <c r="E172" s="6" t="e">
        <v>#N/A</v>
      </c>
      <c r="F172" s="18">
        <v>96</v>
      </c>
      <c r="G172" s="18" t="e">
        <v>#N/A</v>
      </c>
      <c r="H172" t="s">
        <v>2201</v>
      </c>
      <c r="L172" s="5"/>
      <c r="O172" t="s">
        <v>2319</v>
      </c>
      <c r="P172" t="s">
        <v>2930</v>
      </c>
    </row>
    <row r="173" spans="2:16" x14ac:dyDescent="0.25">
      <c r="B173" t="s">
        <v>7</v>
      </c>
      <c r="C173" t="s">
        <v>17</v>
      </c>
      <c r="D173" s="6">
        <v>6.3E-2</v>
      </c>
      <c r="E173" s="6" t="e">
        <v>#N/A</v>
      </c>
      <c r="F173" s="18">
        <v>102</v>
      </c>
      <c r="G173" s="18" t="e">
        <v>#N/A</v>
      </c>
      <c r="H173" t="s">
        <v>2202</v>
      </c>
      <c r="L173" s="5"/>
      <c r="O173" t="s">
        <v>2319</v>
      </c>
      <c r="P173" t="s">
        <v>2931</v>
      </c>
    </row>
    <row r="174" spans="2:16" x14ac:dyDescent="0.25">
      <c r="B174" t="s">
        <v>7</v>
      </c>
      <c r="C174" t="s">
        <v>17</v>
      </c>
      <c r="D174" s="6">
        <v>4.1000000000000009E-2</v>
      </c>
      <c r="E174" s="6" t="e">
        <v>#N/A</v>
      </c>
      <c r="F174" s="18">
        <v>128</v>
      </c>
      <c r="G174" s="18" t="e">
        <v>#N/A</v>
      </c>
      <c r="H174" t="s">
        <v>2203</v>
      </c>
      <c r="L174" s="5"/>
      <c r="O174" t="s">
        <v>2319</v>
      </c>
      <c r="P174" t="s">
        <v>2932</v>
      </c>
    </row>
    <row r="175" spans="2:16" x14ac:dyDescent="0.25">
      <c r="B175" t="s">
        <v>7</v>
      </c>
      <c r="C175" t="s">
        <v>17</v>
      </c>
      <c r="D175" s="6">
        <v>7.9000000000000001E-2</v>
      </c>
      <c r="E175" s="6" t="e">
        <v>#N/A</v>
      </c>
      <c r="F175" s="18">
        <v>103</v>
      </c>
      <c r="G175" s="18" t="e">
        <v>#N/A</v>
      </c>
      <c r="H175" t="s">
        <v>2204</v>
      </c>
      <c r="L175" s="5"/>
      <c r="O175" t="s">
        <v>2319</v>
      </c>
      <c r="P175" t="s">
        <v>2933</v>
      </c>
    </row>
    <row r="176" spans="2:16" x14ac:dyDescent="0.25">
      <c r="B176" t="s">
        <v>7</v>
      </c>
      <c r="C176" t="s">
        <v>17</v>
      </c>
      <c r="D176" s="6">
        <v>5.7000000000000002E-2</v>
      </c>
      <c r="E176" s="6" t="e">
        <v>#N/A</v>
      </c>
      <c r="F176" s="18">
        <v>112</v>
      </c>
      <c r="G176" s="18" t="e">
        <v>#N/A</v>
      </c>
      <c r="H176" t="s">
        <v>2205</v>
      </c>
      <c r="L176" s="5"/>
      <c r="O176" t="s">
        <v>2319</v>
      </c>
      <c r="P176" t="s">
        <v>2934</v>
      </c>
    </row>
    <row r="177" spans="2:16" x14ac:dyDescent="0.25">
      <c r="B177" t="s">
        <v>7</v>
      </c>
      <c r="C177" t="s">
        <v>17</v>
      </c>
      <c r="D177" s="6">
        <v>4.1000000000000009E-2</v>
      </c>
      <c r="E177" s="6" t="e">
        <v>#N/A</v>
      </c>
      <c r="F177" s="18">
        <v>107</v>
      </c>
      <c r="G177" s="18" t="e">
        <v>#N/A</v>
      </c>
      <c r="H177" t="s">
        <v>2206</v>
      </c>
      <c r="L177" s="5"/>
      <c r="O177" t="s">
        <v>2319</v>
      </c>
      <c r="P177" t="s">
        <v>2935</v>
      </c>
    </row>
    <row r="178" spans="2:16" x14ac:dyDescent="0.25">
      <c r="B178" t="s">
        <v>7</v>
      </c>
      <c r="C178" t="s">
        <v>17</v>
      </c>
      <c r="D178" s="6">
        <v>5.7000000000000002E-2</v>
      </c>
      <c r="E178" s="6" t="e">
        <v>#N/A</v>
      </c>
      <c r="F178" s="18">
        <v>112</v>
      </c>
      <c r="G178" s="18" t="e">
        <v>#N/A</v>
      </c>
      <c r="H178" t="s">
        <v>2207</v>
      </c>
      <c r="L178" s="5"/>
      <c r="O178" t="s">
        <v>2319</v>
      </c>
      <c r="P178" t="s">
        <v>2936</v>
      </c>
    </row>
    <row r="179" spans="2:16" x14ac:dyDescent="0.25">
      <c r="B179" t="s">
        <v>7</v>
      </c>
      <c r="C179" t="s">
        <v>17</v>
      </c>
      <c r="D179" s="6">
        <v>7.9000000000000001E-2</v>
      </c>
      <c r="E179" s="6" t="e">
        <v>#N/A</v>
      </c>
      <c r="F179" s="18">
        <v>103</v>
      </c>
      <c r="G179" s="18" t="e">
        <v>#N/A</v>
      </c>
      <c r="H179" t="s">
        <v>2208</v>
      </c>
      <c r="L179" s="5"/>
      <c r="O179" t="s">
        <v>2319</v>
      </c>
      <c r="P179" t="s">
        <v>2937</v>
      </c>
    </row>
    <row r="180" spans="2:16" x14ac:dyDescent="0.25">
      <c r="B180" t="s">
        <v>7</v>
      </c>
      <c r="C180" t="s">
        <v>17</v>
      </c>
      <c r="D180" s="6">
        <v>5.7000000000000002E-2</v>
      </c>
      <c r="E180" s="6" t="e">
        <v>#N/A</v>
      </c>
      <c r="F180" s="18">
        <v>112</v>
      </c>
      <c r="G180" s="18" t="e">
        <v>#N/A</v>
      </c>
      <c r="H180" t="s">
        <v>2209</v>
      </c>
      <c r="L180" s="5"/>
      <c r="O180" t="s">
        <v>2319</v>
      </c>
      <c r="P180" t="s">
        <v>2938</v>
      </c>
    </row>
    <row r="181" spans="2:16" x14ac:dyDescent="0.25">
      <c r="B181" t="s">
        <v>7</v>
      </c>
      <c r="C181" t="s">
        <v>17</v>
      </c>
      <c r="D181" s="6">
        <v>0.11799999999999999</v>
      </c>
      <c r="E181" s="6" t="e">
        <v>#N/A</v>
      </c>
      <c r="F181" s="18">
        <v>98</v>
      </c>
      <c r="G181" s="18" t="e">
        <v>#N/A</v>
      </c>
      <c r="H181" t="s">
        <v>2210</v>
      </c>
      <c r="L181" s="5"/>
      <c r="O181" t="s">
        <v>2319</v>
      </c>
      <c r="P181" t="s">
        <v>2939</v>
      </c>
    </row>
    <row r="182" spans="2:16" x14ac:dyDescent="0.25">
      <c r="B182" t="s">
        <v>7</v>
      </c>
      <c r="C182" t="s">
        <v>17</v>
      </c>
      <c r="D182" s="6">
        <v>0.19500000000000001</v>
      </c>
      <c r="E182" s="6" t="e">
        <v>#N/A</v>
      </c>
      <c r="F182" s="18">
        <v>120</v>
      </c>
      <c r="G182" s="18" t="e">
        <v>#N/A</v>
      </c>
      <c r="H182" t="s">
        <v>2211</v>
      </c>
      <c r="L182" s="5"/>
      <c r="O182" t="s">
        <v>2319</v>
      </c>
      <c r="P182" t="s">
        <v>2940</v>
      </c>
    </row>
    <row r="183" spans="2:16" x14ac:dyDescent="0.25">
      <c r="B183" t="s">
        <v>7</v>
      </c>
      <c r="C183" t="s">
        <v>17</v>
      </c>
      <c r="D183" s="6">
        <v>4.1000000000000009E-2</v>
      </c>
      <c r="E183" s="6" t="e">
        <v>#N/A</v>
      </c>
      <c r="F183" s="18">
        <v>150</v>
      </c>
      <c r="G183" s="18" t="e">
        <v>#N/A</v>
      </c>
      <c r="H183" t="s">
        <v>2212</v>
      </c>
      <c r="L183" s="5"/>
      <c r="O183" t="s">
        <v>2319</v>
      </c>
      <c r="P183" t="s">
        <v>2941</v>
      </c>
    </row>
    <row r="184" spans="2:16" x14ac:dyDescent="0.25">
      <c r="B184" t="s">
        <v>7</v>
      </c>
      <c r="C184" t="s">
        <v>17</v>
      </c>
      <c r="D184" s="6">
        <v>4.1000000000000009E-2</v>
      </c>
      <c r="E184" s="6" t="e">
        <v>#N/A</v>
      </c>
      <c r="F184" s="18">
        <v>96</v>
      </c>
      <c r="G184" s="18" t="e">
        <v>#N/A</v>
      </c>
      <c r="H184" t="s">
        <v>2213</v>
      </c>
      <c r="L184" s="5"/>
      <c r="O184" t="s">
        <v>2319</v>
      </c>
      <c r="P184" t="s">
        <v>2942</v>
      </c>
    </row>
    <row r="185" spans="2:16" x14ac:dyDescent="0.25">
      <c r="B185" t="s">
        <v>7</v>
      </c>
      <c r="C185" t="s">
        <v>17</v>
      </c>
      <c r="D185" s="6">
        <v>5.7000000000000002E-2</v>
      </c>
      <c r="E185" s="6" t="e">
        <v>#N/A</v>
      </c>
      <c r="F185" s="18">
        <v>112</v>
      </c>
      <c r="G185" s="18" t="e">
        <v>#N/A</v>
      </c>
      <c r="H185" t="s">
        <v>2214</v>
      </c>
      <c r="L185" s="5"/>
      <c r="O185" t="s">
        <v>2319</v>
      </c>
      <c r="P185" t="s">
        <v>2943</v>
      </c>
    </row>
    <row r="186" spans="2:16" x14ac:dyDescent="0.25">
      <c r="B186" t="s">
        <v>7</v>
      </c>
      <c r="C186" t="s">
        <v>17</v>
      </c>
      <c r="D186" s="6">
        <v>5.7000000000000002E-2</v>
      </c>
      <c r="E186" s="6" t="e">
        <v>#N/A</v>
      </c>
      <c r="F186" s="18">
        <v>112</v>
      </c>
      <c r="G186" s="18" t="e">
        <v>#N/A</v>
      </c>
      <c r="H186" t="s">
        <v>2215</v>
      </c>
      <c r="L186" s="5"/>
      <c r="O186" t="s">
        <v>2319</v>
      </c>
      <c r="P186" t="s">
        <v>2944</v>
      </c>
    </row>
    <row r="187" spans="2:16" x14ac:dyDescent="0.25">
      <c r="B187" t="s">
        <v>7</v>
      </c>
      <c r="C187" t="s">
        <v>17</v>
      </c>
      <c r="D187" s="6">
        <v>5.7000000000000002E-2</v>
      </c>
      <c r="E187" s="6" t="e">
        <v>#N/A</v>
      </c>
      <c r="F187" s="18">
        <v>112</v>
      </c>
      <c r="G187" s="18" t="e">
        <v>#N/A</v>
      </c>
      <c r="H187" t="s">
        <v>2216</v>
      </c>
      <c r="L187" s="5"/>
      <c r="O187" t="s">
        <v>2319</v>
      </c>
      <c r="P187" t="s">
        <v>2945</v>
      </c>
    </row>
    <row r="188" spans="2:16" x14ac:dyDescent="0.25">
      <c r="B188" t="s">
        <v>7</v>
      </c>
      <c r="C188" t="s">
        <v>17</v>
      </c>
      <c r="D188" s="6">
        <v>0.13900000000000001</v>
      </c>
      <c r="E188" s="6" t="e">
        <v>#N/A</v>
      </c>
      <c r="F188" s="18">
        <v>132</v>
      </c>
      <c r="G188" s="18" t="e">
        <v>#N/A</v>
      </c>
      <c r="H188" t="s">
        <v>2217</v>
      </c>
      <c r="L188" s="5"/>
      <c r="O188" t="s">
        <v>2319</v>
      </c>
      <c r="P188" t="s">
        <v>2946</v>
      </c>
    </row>
    <row r="189" spans="2:16" x14ac:dyDescent="0.25">
      <c r="B189" t="s">
        <v>7</v>
      </c>
      <c r="C189" t="s">
        <v>17</v>
      </c>
      <c r="D189" s="6">
        <v>4.1000000000000009E-2</v>
      </c>
      <c r="E189" s="6" t="e">
        <v>#N/A</v>
      </c>
      <c r="F189" s="18">
        <v>135</v>
      </c>
      <c r="G189" s="18" t="e">
        <v>#N/A</v>
      </c>
      <c r="H189" t="s">
        <v>2218</v>
      </c>
      <c r="L189" s="5"/>
      <c r="O189" t="s">
        <v>2319</v>
      </c>
      <c r="P189" t="s">
        <v>2947</v>
      </c>
    </row>
    <row r="190" spans="2:16" x14ac:dyDescent="0.25">
      <c r="B190" t="s">
        <v>7</v>
      </c>
      <c r="C190" t="s">
        <v>17</v>
      </c>
      <c r="D190" s="6">
        <v>4.1000000000000009E-2</v>
      </c>
      <c r="E190" s="6" t="e">
        <v>#N/A</v>
      </c>
      <c r="F190" s="18">
        <v>135</v>
      </c>
      <c r="G190" s="18" t="e">
        <v>#N/A</v>
      </c>
      <c r="H190" t="s">
        <v>2219</v>
      </c>
      <c r="L190" s="5"/>
      <c r="O190" t="s">
        <v>2319</v>
      </c>
      <c r="P190" t="s">
        <v>2948</v>
      </c>
    </row>
    <row r="191" spans="2:16" x14ac:dyDescent="0.25">
      <c r="B191" t="s">
        <v>7</v>
      </c>
      <c r="C191" t="s">
        <v>17</v>
      </c>
      <c r="D191" s="6">
        <v>0.14299999999999999</v>
      </c>
      <c r="E191" s="6" t="e">
        <v>#N/A</v>
      </c>
      <c r="F191" s="18">
        <v>132</v>
      </c>
      <c r="G191" s="18" t="e">
        <v>#N/A</v>
      </c>
      <c r="H191" t="s">
        <v>2220</v>
      </c>
      <c r="L191" s="5"/>
      <c r="O191" t="s">
        <v>2319</v>
      </c>
      <c r="P191" t="s">
        <v>2949</v>
      </c>
    </row>
    <row r="192" spans="2:16" x14ac:dyDescent="0.25">
      <c r="B192" t="s">
        <v>7</v>
      </c>
      <c r="C192" t="s">
        <v>17</v>
      </c>
      <c r="D192" s="6">
        <v>7.9000000000000001E-2</v>
      </c>
      <c r="E192" s="6" t="e">
        <v>#N/A</v>
      </c>
      <c r="F192" s="18">
        <v>103</v>
      </c>
      <c r="G192" s="18" t="e">
        <v>#N/A</v>
      </c>
      <c r="H192" t="s">
        <v>2221</v>
      </c>
      <c r="L192" s="5"/>
      <c r="O192" t="s">
        <v>2319</v>
      </c>
      <c r="P192" t="s">
        <v>2950</v>
      </c>
    </row>
    <row r="193" spans="2:16" x14ac:dyDescent="0.25">
      <c r="B193" t="s">
        <v>7</v>
      </c>
      <c r="C193" t="s">
        <v>17</v>
      </c>
      <c r="D193" s="6">
        <v>4.1000000000000009E-2</v>
      </c>
      <c r="E193" s="6" t="e">
        <v>#N/A</v>
      </c>
      <c r="F193" s="18">
        <v>123</v>
      </c>
      <c r="G193" s="18" t="e">
        <v>#N/A</v>
      </c>
      <c r="H193" t="s">
        <v>2222</v>
      </c>
      <c r="L193" s="5"/>
      <c r="O193" t="s">
        <v>2319</v>
      </c>
      <c r="P193" t="s">
        <v>2951</v>
      </c>
    </row>
    <row r="194" spans="2:16" x14ac:dyDescent="0.25">
      <c r="B194" t="s">
        <v>7</v>
      </c>
      <c r="C194" t="s">
        <v>17</v>
      </c>
      <c r="D194" s="6">
        <v>0.33700000000000002</v>
      </c>
      <c r="E194" s="6" t="e">
        <v>#N/A</v>
      </c>
      <c r="F194" s="18">
        <v>143</v>
      </c>
      <c r="G194" s="18" t="e">
        <v>#N/A</v>
      </c>
      <c r="H194" t="s">
        <v>2237</v>
      </c>
      <c r="L194" s="5"/>
      <c r="O194" t="s">
        <v>2319</v>
      </c>
      <c r="P194" t="s">
        <v>2952</v>
      </c>
    </row>
    <row r="195" spans="2:16" x14ac:dyDescent="0.25">
      <c r="B195" t="s">
        <v>7</v>
      </c>
      <c r="C195" t="s">
        <v>17</v>
      </c>
      <c r="D195" s="6">
        <v>4.1000000000000009E-2</v>
      </c>
      <c r="E195" s="6" t="e">
        <v>#N/A</v>
      </c>
      <c r="F195" s="18">
        <v>135</v>
      </c>
      <c r="G195" s="18" t="e">
        <v>#N/A</v>
      </c>
      <c r="H195" t="s">
        <v>2223</v>
      </c>
      <c r="L195" s="5"/>
      <c r="O195" t="s">
        <v>2319</v>
      </c>
      <c r="P195" t="s">
        <v>2953</v>
      </c>
    </row>
    <row r="196" spans="2:16" x14ac:dyDescent="0.25">
      <c r="B196" t="s">
        <v>7</v>
      </c>
      <c r="C196" t="s">
        <v>17</v>
      </c>
      <c r="D196" s="6">
        <v>4.1000000000000009E-2</v>
      </c>
      <c r="E196" s="6" t="e">
        <v>#N/A</v>
      </c>
      <c r="F196" s="18">
        <v>145</v>
      </c>
      <c r="G196" s="18" t="e">
        <v>#N/A</v>
      </c>
      <c r="H196" t="s">
        <v>2224</v>
      </c>
      <c r="L196" s="5"/>
      <c r="O196" t="s">
        <v>2319</v>
      </c>
      <c r="P196" t="s">
        <v>2954</v>
      </c>
    </row>
    <row r="197" spans="2:16" x14ac:dyDescent="0.25">
      <c r="B197" t="s">
        <v>7</v>
      </c>
      <c r="C197" t="s">
        <v>17</v>
      </c>
      <c r="D197" s="6">
        <v>0.33700000000000002</v>
      </c>
      <c r="E197" s="6" t="e">
        <v>#N/A</v>
      </c>
      <c r="F197" s="18">
        <v>143</v>
      </c>
      <c r="G197" s="18" t="e">
        <v>#N/A</v>
      </c>
      <c r="H197" t="s">
        <v>18338</v>
      </c>
      <c r="L197" s="5"/>
      <c r="O197" t="s">
        <v>2319</v>
      </c>
      <c r="P197" t="s">
        <v>18342</v>
      </c>
    </row>
    <row r="198" spans="2:16" x14ac:dyDescent="0.25">
      <c r="B198" t="s">
        <v>7</v>
      </c>
      <c r="C198" t="s">
        <v>17</v>
      </c>
      <c r="D198" s="6">
        <v>5.7000000000000002E-2</v>
      </c>
      <c r="E198" s="6" t="e">
        <v>#N/A</v>
      </c>
      <c r="F198" s="18">
        <v>112</v>
      </c>
      <c r="G198" s="18" t="e">
        <v>#N/A</v>
      </c>
      <c r="H198" t="s">
        <v>2225</v>
      </c>
      <c r="L198" s="5"/>
      <c r="O198" t="s">
        <v>2319</v>
      </c>
      <c r="P198" t="s">
        <v>2955</v>
      </c>
    </row>
    <row r="199" spans="2:16" x14ac:dyDescent="0.25">
      <c r="B199" t="s">
        <v>7</v>
      </c>
      <c r="C199" t="s">
        <v>17</v>
      </c>
      <c r="D199" s="6">
        <v>4.1000000000000009E-2</v>
      </c>
      <c r="E199" s="6" t="e">
        <v>#N/A</v>
      </c>
      <c r="F199" s="18">
        <v>115</v>
      </c>
      <c r="G199" s="18" t="e">
        <v>#N/A</v>
      </c>
      <c r="H199" t="s">
        <v>2226</v>
      </c>
      <c r="L199" s="5"/>
      <c r="O199" t="s">
        <v>2319</v>
      </c>
      <c r="P199" t="s">
        <v>2956</v>
      </c>
    </row>
    <row r="200" spans="2:16" x14ac:dyDescent="0.25">
      <c r="B200" t="s">
        <v>7</v>
      </c>
      <c r="C200" t="s">
        <v>17</v>
      </c>
      <c r="D200" s="6">
        <v>5.7000000000000002E-2</v>
      </c>
      <c r="E200" s="6" t="e">
        <v>#N/A</v>
      </c>
      <c r="F200" s="18">
        <v>112</v>
      </c>
      <c r="G200" s="18" t="e">
        <v>#N/A</v>
      </c>
      <c r="H200" t="s">
        <v>2227</v>
      </c>
      <c r="L200" s="5"/>
      <c r="O200" t="s">
        <v>2319</v>
      </c>
      <c r="P200" t="s">
        <v>2957</v>
      </c>
    </row>
    <row r="201" spans="2:16" x14ac:dyDescent="0.25">
      <c r="B201" t="s">
        <v>7</v>
      </c>
      <c r="C201" t="s">
        <v>17</v>
      </c>
      <c r="D201" s="6">
        <v>0.10800000000000001</v>
      </c>
      <c r="E201" s="6" t="e">
        <v>#N/A</v>
      </c>
      <c r="F201" s="18">
        <v>114</v>
      </c>
      <c r="G201" s="18" t="e">
        <v>#N/A</v>
      </c>
      <c r="H201" t="s">
        <v>2228</v>
      </c>
      <c r="L201" s="5"/>
      <c r="O201" t="s">
        <v>2319</v>
      </c>
      <c r="P201" t="s">
        <v>2958</v>
      </c>
    </row>
    <row r="202" spans="2:16" x14ac:dyDescent="0.25">
      <c r="B202" t="s">
        <v>7</v>
      </c>
      <c r="C202" t="s">
        <v>17</v>
      </c>
      <c r="D202" s="6">
        <v>4.1000000000000009E-2</v>
      </c>
      <c r="E202" s="6" t="e">
        <v>#N/A</v>
      </c>
      <c r="F202" s="18">
        <v>121</v>
      </c>
      <c r="G202" s="18" t="e">
        <v>#N/A</v>
      </c>
      <c r="H202" t="s">
        <v>2229</v>
      </c>
      <c r="L202" s="5"/>
      <c r="O202" t="s">
        <v>2319</v>
      </c>
      <c r="P202" t="s">
        <v>2959</v>
      </c>
    </row>
    <row r="203" spans="2:16" x14ac:dyDescent="0.25">
      <c r="B203" t="s">
        <v>7</v>
      </c>
      <c r="C203" t="s">
        <v>17</v>
      </c>
      <c r="D203" s="6">
        <v>4.1000000000000009E-2</v>
      </c>
      <c r="E203" s="6" t="e">
        <v>#N/A</v>
      </c>
      <c r="F203" s="18">
        <v>135</v>
      </c>
      <c r="G203" s="18" t="e">
        <v>#N/A</v>
      </c>
      <c r="H203" t="s">
        <v>2230</v>
      </c>
      <c r="L203" s="5"/>
      <c r="O203" t="s">
        <v>2319</v>
      </c>
      <c r="P203" t="s">
        <v>2960</v>
      </c>
    </row>
    <row r="204" spans="2:16" x14ac:dyDescent="0.25">
      <c r="B204" t="s">
        <v>7</v>
      </c>
      <c r="C204" t="s">
        <v>17</v>
      </c>
      <c r="D204" s="6">
        <v>4.1000000000000009E-2</v>
      </c>
      <c r="E204" s="6" t="e">
        <v>#N/A</v>
      </c>
      <c r="F204" s="18">
        <v>96</v>
      </c>
      <c r="G204" s="18" t="e">
        <v>#N/A</v>
      </c>
      <c r="H204" t="s">
        <v>2231</v>
      </c>
      <c r="L204" s="5"/>
      <c r="O204" t="s">
        <v>2319</v>
      </c>
      <c r="P204" t="s">
        <v>2961</v>
      </c>
    </row>
    <row r="205" spans="2:16" x14ac:dyDescent="0.25">
      <c r="B205" t="s">
        <v>7</v>
      </c>
      <c r="C205" t="s">
        <v>17</v>
      </c>
      <c r="D205" s="6">
        <v>5.7000000000000002E-2</v>
      </c>
      <c r="E205" s="6" t="e">
        <v>#N/A</v>
      </c>
      <c r="F205" s="18">
        <v>112</v>
      </c>
      <c r="G205" s="18" t="e">
        <v>#N/A</v>
      </c>
      <c r="H205" t="s">
        <v>2232</v>
      </c>
      <c r="L205" s="5"/>
      <c r="O205" t="s">
        <v>2319</v>
      </c>
      <c r="P205" t="s">
        <v>2962</v>
      </c>
    </row>
    <row r="206" spans="2:16" x14ac:dyDescent="0.25">
      <c r="B206" t="s">
        <v>7</v>
      </c>
      <c r="C206" t="s">
        <v>17</v>
      </c>
      <c r="D206" s="6">
        <v>4.1000000000000009E-2</v>
      </c>
      <c r="E206" s="6" t="e">
        <v>#N/A</v>
      </c>
      <c r="F206" s="18">
        <v>135</v>
      </c>
      <c r="G206" s="18" t="e">
        <v>#N/A</v>
      </c>
      <c r="H206" t="s">
        <v>2233</v>
      </c>
      <c r="L206" s="5"/>
      <c r="O206" t="s">
        <v>2319</v>
      </c>
      <c r="P206" t="s">
        <v>2963</v>
      </c>
    </row>
    <row r="207" spans="2:16" x14ac:dyDescent="0.25">
      <c r="B207" t="s">
        <v>7</v>
      </c>
      <c r="C207" t="s">
        <v>17</v>
      </c>
      <c r="D207" s="6">
        <v>7.9000000000000001E-2</v>
      </c>
      <c r="E207" s="6" t="e">
        <v>#N/A</v>
      </c>
      <c r="F207" s="18">
        <v>103</v>
      </c>
      <c r="G207" s="18" t="e">
        <v>#N/A</v>
      </c>
      <c r="H207" t="s">
        <v>2234</v>
      </c>
      <c r="L207" s="5"/>
      <c r="O207" t="s">
        <v>2319</v>
      </c>
      <c r="P207" t="s">
        <v>2964</v>
      </c>
    </row>
    <row r="208" spans="2:16" x14ac:dyDescent="0.25">
      <c r="B208" t="s">
        <v>7</v>
      </c>
      <c r="C208" t="s">
        <v>17</v>
      </c>
      <c r="D208" s="6">
        <v>0.12</v>
      </c>
      <c r="E208" s="6" t="e">
        <v>#N/A</v>
      </c>
      <c r="F208" s="18">
        <v>96</v>
      </c>
      <c r="G208" s="18" t="e">
        <v>#N/A</v>
      </c>
      <c r="H208" t="s">
        <v>2235</v>
      </c>
      <c r="L208" s="5"/>
      <c r="O208" t="s">
        <v>2319</v>
      </c>
      <c r="P208" t="s">
        <v>2965</v>
      </c>
    </row>
    <row r="209" spans="2:16" x14ac:dyDescent="0.25">
      <c r="B209" t="s">
        <v>7</v>
      </c>
      <c r="C209" t="s">
        <v>17</v>
      </c>
      <c r="D209" s="6">
        <v>4.1000000000000009E-2</v>
      </c>
      <c r="E209" s="6" t="e">
        <v>#N/A</v>
      </c>
      <c r="F209" s="18">
        <v>135</v>
      </c>
      <c r="G209" s="18" t="e">
        <v>#N/A</v>
      </c>
      <c r="H209" t="s">
        <v>2236</v>
      </c>
      <c r="L209" s="5"/>
      <c r="O209" t="s">
        <v>2319</v>
      </c>
      <c r="P209" t="s">
        <v>2966</v>
      </c>
    </row>
    <row r="210" spans="2:16" x14ac:dyDescent="0.25">
      <c r="B210" t="s">
        <v>7</v>
      </c>
      <c r="C210" t="s">
        <v>17</v>
      </c>
      <c r="D210" s="6">
        <v>0.11799999999999999</v>
      </c>
      <c r="E210" s="6" t="e">
        <v>#N/A</v>
      </c>
      <c r="F210" s="18">
        <v>96</v>
      </c>
      <c r="G210" s="18" t="e">
        <v>#N/A</v>
      </c>
      <c r="H210" t="s">
        <v>2190</v>
      </c>
      <c r="L210" s="5"/>
      <c r="O210" t="s">
        <v>2380</v>
      </c>
      <c r="P210" t="s">
        <v>2967</v>
      </c>
    </row>
    <row r="211" spans="2:16" x14ac:dyDescent="0.25">
      <c r="B211" t="s">
        <v>7</v>
      </c>
      <c r="C211" t="s">
        <v>17</v>
      </c>
      <c r="D211" s="6">
        <v>7.9000000000000001E-2</v>
      </c>
      <c r="E211" s="6" t="e">
        <v>#N/A</v>
      </c>
      <c r="F211" s="18">
        <v>103</v>
      </c>
      <c r="G211" s="18" t="e">
        <v>#N/A</v>
      </c>
      <c r="H211" t="s">
        <v>2191</v>
      </c>
      <c r="L211" s="5"/>
      <c r="O211" t="s">
        <v>2380</v>
      </c>
      <c r="P211" t="s">
        <v>2968</v>
      </c>
    </row>
    <row r="212" spans="2:16" x14ac:dyDescent="0.25">
      <c r="B212" t="s">
        <v>7</v>
      </c>
      <c r="C212" t="s">
        <v>17</v>
      </c>
      <c r="D212" s="6">
        <v>4.1000000000000009E-2</v>
      </c>
      <c r="E212" s="6" t="e">
        <v>#N/A</v>
      </c>
      <c r="F212" s="18">
        <v>135</v>
      </c>
      <c r="G212" s="18" t="e">
        <v>#N/A</v>
      </c>
      <c r="H212" t="s">
        <v>2192</v>
      </c>
      <c r="L212" s="5"/>
      <c r="O212" t="s">
        <v>2380</v>
      </c>
      <c r="P212" t="s">
        <v>2969</v>
      </c>
    </row>
    <row r="213" spans="2:16" x14ac:dyDescent="0.25">
      <c r="B213" t="s">
        <v>7</v>
      </c>
      <c r="C213" t="s">
        <v>17</v>
      </c>
      <c r="D213" s="6">
        <v>4.1000000000000009E-2</v>
      </c>
      <c r="E213" s="6" t="e">
        <v>#N/A</v>
      </c>
      <c r="F213" s="18">
        <v>135</v>
      </c>
      <c r="G213" s="18" t="e">
        <v>#N/A</v>
      </c>
      <c r="H213" t="s">
        <v>2183</v>
      </c>
      <c r="L213" s="5"/>
      <c r="O213" t="s">
        <v>2380</v>
      </c>
      <c r="P213" t="s">
        <v>2970</v>
      </c>
    </row>
    <row r="214" spans="2:16" x14ac:dyDescent="0.25">
      <c r="B214" t="s">
        <v>7</v>
      </c>
      <c r="C214" t="s">
        <v>17</v>
      </c>
      <c r="D214" s="6">
        <v>4.1000000000000009E-2</v>
      </c>
      <c r="E214" s="6" t="e">
        <v>#N/A</v>
      </c>
      <c r="F214" s="18">
        <v>135</v>
      </c>
      <c r="G214" s="18" t="e">
        <v>#N/A</v>
      </c>
      <c r="H214" t="s">
        <v>2193</v>
      </c>
      <c r="L214" s="5"/>
      <c r="O214" t="s">
        <v>2380</v>
      </c>
      <c r="P214" t="s">
        <v>2971</v>
      </c>
    </row>
    <row r="215" spans="2:16" x14ac:dyDescent="0.25">
      <c r="B215" t="s">
        <v>7</v>
      </c>
      <c r="C215" t="s">
        <v>17</v>
      </c>
      <c r="D215" s="6">
        <v>5.7000000000000002E-2</v>
      </c>
      <c r="E215" s="6" t="e">
        <v>#N/A</v>
      </c>
      <c r="F215" s="18">
        <v>112</v>
      </c>
      <c r="G215" s="18" t="e">
        <v>#N/A</v>
      </c>
      <c r="H215" t="s">
        <v>2194</v>
      </c>
      <c r="L215" s="5"/>
      <c r="O215" t="s">
        <v>2380</v>
      </c>
      <c r="P215" t="s">
        <v>2972</v>
      </c>
    </row>
    <row r="216" spans="2:16" x14ac:dyDescent="0.25">
      <c r="B216" t="s">
        <v>7</v>
      </c>
      <c r="C216" t="s">
        <v>17</v>
      </c>
      <c r="D216" s="6">
        <v>4.1000000000000009E-2</v>
      </c>
      <c r="E216" s="6" t="e">
        <v>#N/A</v>
      </c>
      <c r="F216" s="18">
        <v>112</v>
      </c>
      <c r="G216" s="18" t="e">
        <v>#N/A</v>
      </c>
      <c r="H216" t="s">
        <v>2195</v>
      </c>
      <c r="L216" s="5"/>
      <c r="O216" t="s">
        <v>2380</v>
      </c>
      <c r="P216" t="s">
        <v>2973</v>
      </c>
    </row>
    <row r="217" spans="2:16" x14ac:dyDescent="0.25">
      <c r="B217" t="s">
        <v>7</v>
      </c>
      <c r="C217" t="s">
        <v>17</v>
      </c>
      <c r="D217" s="6">
        <v>5.7000000000000002E-2</v>
      </c>
      <c r="E217" s="6" t="e">
        <v>#N/A</v>
      </c>
      <c r="F217" s="18">
        <v>112</v>
      </c>
      <c r="G217" s="18" t="e">
        <v>#N/A</v>
      </c>
      <c r="H217" t="s">
        <v>2196</v>
      </c>
      <c r="L217" s="5"/>
      <c r="O217" t="s">
        <v>2380</v>
      </c>
      <c r="P217" t="s">
        <v>2974</v>
      </c>
    </row>
    <row r="218" spans="2:16" x14ac:dyDescent="0.25">
      <c r="B218" t="s">
        <v>7</v>
      </c>
      <c r="C218" t="s">
        <v>17</v>
      </c>
      <c r="D218" s="6">
        <v>0.155</v>
      </c>
      <c r="E218" s="6" t="e">
        <v>#N/A</v>
      </c>
      <c r="F218" s="18">
        <v>103</v>
      </c>
      <c r="G218" s="18" t="e">
        <v>#N/A</v>
      </c>
      <c r="H218" t="s">
        <v>2197</v>
      </c>
      <c r="L218" s="5"/>
      <c r="O218" t="s">
        <v>2380</v>
      </c>
      <c r="P218" t="s">
        <v>2975</v>
      </c>
    </row>
    <row r="219" spans="2:16" x14ac:dyDescent="0.25">
      <c r="B219" t="s">
        <v>7</v>
      </c>
      <c r="C219" t="s">
        <v>17</v>
      </c>
      <c r="D219" s="6">
        <v>4.1000000000000009E-2</v>
      </c>
      <c r="E219" s="6" t="e">
        <v>#N/A</v>
      </c>
      <c r="F219" s="18">
        <v>126</v>
      </c>
      <c r="G219" s="18" t="e">
        <v>#N/A</v>
      </c>
      <c r="H219" t="s">
        <v>2198</v>
      </c>
      <c r="L219" s="5"/>
      <c r="O219" t="s">
        <v>2380</v>
      </c>
      <c r="P219" t="s">
        <v>2976</v>
      </c>
    </row>
    <row r="220" spans="2:16" x14ac:dyDescent="0.25">
      <c r="B220" t="s">
        <v>7</v>
      </c>
      <c r="C220" t="s">
        <v>17</v>
      </c>
      <c r="D220" s="6">
        <v>7.9000000000000001E-2</v>
      </c>
      <c r="E220" s="6" t="e">
        <v>#N/A</v>
      </c>
      <c r="F220" s="18">
        <v>103</v>
      </c>
      <c r="G220" s="18" t="e">
        <v>#N/A</v>
      </c>
      <c r="H220" t="s">
        <v>2199</v>
      </c>
      <c r="L220" s="5"/>
      <c r="O220" t="s">
        <v>2380</v>
      </c>
      <c r="P220" t="s">
        <v>2977</v>
      </c>
    </row>
    <row r="221" spans="2:16" x14ac:dyDescent="0.25">
      <c r="B221" t="s">
        <v>7</v>
      </c>
      <c r="C221" t="s">
        <v>17</v>
      </c>
      <c r="D221" s="6">
        <v>4.1000000000000009E-2</v>
      </c>
      <c r="E221" s="6" t="e">
        <v>#N/A</v>
      </c>
      <c r="F221" s="18">
        <v>135</v>
      </c>
      <c r="G221" s="18" t="e">
        <v>#N/A</v>
      </c>
      <c r="H221" t="s">
        <v>1014</v>
      </c>
      <c r="L221" s="5"/>
      <c r="O221" t="s">
        <v>2380</v>
      </c>
      <c r="P221" t="s">
        <v>2978</v>
      </c>
    </row>
    <row r="222" spans="2:16" x14ac:dyDescent="0.25">
      <c r="B222" t="s">
        <v>7</v>
      </c>
      <c r="C222" t="s">
        <v>17</v>
      </c>
      <c r="D222" s="6">
        <v>7.9000000000000001E-2</v>
      </c>
      <c r="E222" s="6" t="e">
        <v>#N/A</v>
      </c>
      <c r="F222" s="18">
        <v>147</v>
      </c>
      <c r="G222" s="18" t="e">
        <v>#N/A</v>
      </c>
      <c r="H222" t="s">
        <v>2200</v>
      </c>
      <c r="L222" s="5"/>
      <c r="O222" t="s">
        <v>2380</v>
      </c>
      <c r="P222" t="s">
        <v>2979</v>
      </c>
    </row>
    <row r="223" spans="2:16" x14ac:dyDescent="0.25">
      <c r="B223" t="s">
        <v>7</v>
      </c>
      <c r="C223" t="s">
        <v>17</v>
      </c>
      <c r="D223" s="6">
        <v>0.11600000000000002</v>
      </c>
      <c r="E223" s="6" t="e">
        <v>#N/A</v>
      </c>
      <c r="F223" s="18">
        <v>96</v>
      </c>
      <c r="G223" s="18" t="e">
        <v>#N/A</v>
      </c>
      <c r="H223" t="s">
        <v>2201</v>
      </c>
      <c r="L223" s="5"/>
      <c r="O223" t="s">
        <v>2380</v>
      </c>
      <c r="P223" t="s">
        <v>2980</v>
      </c>
    </row>
    <row r="224" spans="2:16" x14ac:dyDescent="0.25">
      <c r="B224" t="s">
        <v>7</v>
      </c>
      <c r="C224" t="s">
        <v>17</v>
      </c>
      <c r="D224" s="6">
        <v>6.3E-2</v>
      </c>
      <c r="E224" s="6" t="e">
        <v>#N/A</v>
      </c>
      <c r="F224" s="18">
        <v>102</v>
      </c>
      <c r="G224" s="18" t="e">
        <v>#N/A</v>
      </c>
      <c r="H224" t="s">
        <v>2202</v>
      </c>
      <c r="L224" s="5"/>
      <c r="O224" t="s">
        <v>2380</v>
      </c>
      <c r="P224" t="s">
        <v>2981</v>
      </c>
    </row>
    <row r="225" spans="2:16" x14ac:dyDescent="0.25">
      <c r="B225" t="s">
        <v>7</v>
      </c>
      <c r="C225" t="s">
        <v>17</v>
      </c>
      <c r="D225" s="6">
        <v>4.1000000000000009E-2</v>
      </c>
      <c r="E225" s="6" t="e">
        <v>#N/A</v>
      </c>
      <c r="F225" s="18">
        <v>128</v>
      </c>
      <c r="G225" s="18" t="e">
        <v>#N/A</v>
      </c>
      <c r="H225" t="s">
        <v>2203</v>
      </c>
      <c r="L225" s="5"/>
      <c r="O225" t="s">
        <v>2380</v>
      </c>
      <c r="P225" t="s">
        <v>2982</v>
      </c>
    </row>
    <row r="226" spans="2:16" x14ac:dyDescent="0.25">
      <c r="B226" t="s">
        <v>7</v>
      </c>
      <c r="C226" t="s">
        <v>17</v>
      </c>
      <c r="D226" s="6">
        <v>7.9000000000000001E-2</v>
      </c>
      <c r="E226" s="6" t="e">
        <v>#N/A</v>
      </c>
      <c r="F226" s="18">
        <v>103</v>
      </c>
      <c r="G226" s="18" t="e">
        <v>#N/A</v>
      </c>
      <c r="H226" t="s">
        <v>2204</v>
      </c>
      <c r="L226" s="5"/>
      <c r="O226" t="s">
        <v>2380</v>
      </c>
      <c r="P226" t="s">
        <v>2983</v>
      </c>
    </row>
    <row r="227" spans="2:16" x14ac:dyDescent="0.25">
      <c r="B227" t="s">
        <v>7</v>
      </c>
      <c r="C227" t="s">
        <v>17</v>
      </c>
      <c r="D227" s="6">
        <v>5.7000000000000002E-2</v>
      </c>
      <c r="E227" s="6" t="e">
        <v>#N/A</v>
      </c>
      <c r="F227" s="18">
        <v>112</v>
      </c>
      <c r="G227" s="18" t="e">
        <v>#N/A</v>
      </c>
      <c r="H227" t="s">
        <v>2205</v>
      </c>
      <c r="L227" s="5"/>
      <c r="O227" t="s">
        <v>2380</v>
      </c>
      <c r="P227" t="s">
        <v>2984</v>
      </c>
    </row>
    <row r="228" spans="2:16" x14ac:dyDescent="0.25">
      <c r="B228" t="s">
        <v>7</v>
      </c>
      <c r="C228" t="s">
        <v>17</v>
      </c>
      <c r="D228" s="6">
        <v>4.1000000000000009E-2</v>
      </c>
      <c r="E228" s="6" t="e">
        <v>#N/A</v>
      </c>
      <c r="F228" s="18">
        <v>107</v>
      </c>
      <c r="G228" s="18" t="e">
        <v>#N/A</v>
      </c>
      <c r="H228" t="s">
        <v>2206</v>
      </c>
      <c r="L228" s="5"/>
      <c r="O228" t="s">
        <v>2380</v>
      </c>
      <c r="P228" t="s">
        <v>2985</v>
      </c>
    </row>
    <row r="229" spans="2:16" x14ac:dyDescent="0.25">
      <c r="B229" t="s">
        <v>7</v>
      </c>
      <c r="C229" t="s">
        <v>17</v>
      </c>
      <c r="D229" s="6">
        <v>5.7000000000000002E-2</v>
      </c>
      <c r="E229" s="6" t="e">
        <v>#N/A</v>
      </c>
      <c r="F229" s="18">
        <v>112</v>
      </c>
      <c r="G229" s="18" t="e">
        <v>#N/A</v>
      </c>
      <c r="H229" t="s">
        <v>2207</v>
      </c>
      <c r="L229" s="5"/>
      <c r="O229" t="s">
        <v>2380</v>
      </c>
      <c r="P229" t="s">
        <v>2986</v>
      </c>
    </row>
    <row r="230" spans="2:16" x14ac:dyDescent="0.25">
      <c r="B230" t="s">
        <v>7</v>
      </c>
      <c r="C230" t="s">
        <v>17</v>
      </c>
      <c r="D230" s="6">
        <v>7.9000000000000001E-2</v>
      </c>
      <c r="E230" s="6" t="e">
        <v>#N/A</v>
      </c>
      <c r="F230" s="18">
        <v>103</v>
      </c>
      <c r="G230" s="18" t="e">
        <v>#N/A</v>
      </c>
      <c r="H230" t="s">
        <v>2208</v>
      </c>
      <c r="L230" s="5"/>
      <c r="O230" t="s">
        <v>2380</v>
      </c>
      <c r="P230" t="s">
        <v>2987</v>
      </c>
    </row>
    <row r="231" spans="2:16" x14ac:dyDescent="0.25">
      <c r="B231" t="s">
        <v>7</v>
      </c>
      <c r="C231" t="s">
        <v>17</v>
      </c>
      <c r="D231" s="6">
        <v>5.7000000000000002E-2</v>
      </c>
      <c r="E231" s="6" t="e">
        <v>#N/A</v>
      </c>
      <c r="F231" s="18">
        <v>112</v>
      </c>
      <c r="G231" s="18" t="e">
        <v>#N/A</v>
      </c>
      <c r="H231" t="s">
        <v>2209</v>
      </c>
      <c r="L231" s="5"/>
      <c r="O231" t="s">
        <v>2380</v>
      </c>
      <c r="P231" t="s">
        <v>2988</v>
      </c>
    </row>
    <row r="232" spans="2:16" x14ac:dyDescent="0.25">
      <c r="B232" t="s">
        <v>7</v>
      </c>
      <c r="C232" t="s">
        <v>17</v>
      </c>
      <c r="D232" s="6">
        <v>0.11799999999999999</v>
      </c>
      <c r="E232" s="6" t="e">
        <v>#N/A</v>
      </c>
      <c r="F232" s="18">
        <v>98</v>
      </c>
      <c r="G232" s="18" t="e">
        <v>#N/A</v>
      </c>
      <c r="H232" t="s">
        <v>2210</v>
      </c>
      <c r="L232" s="5"/>
      <c r="O232" t="s">
        <v>2380</v>
      </c>
      <c r="P232" t="s">
        <v>2989</v>
      </c>
    </row>
    <row r="233" spans="2:16" x14ac:dyDescent="0.25">
      <c r="B233" t="s">
        <v>7</v>
      </c>
      <c r="C233" t="s">
        <v>17</v>
      </c>
      <c r="D233" s="6">
        <v>0.19500000000000001</v>
      </c>
      <c r="E233" s="6" t="e">
        <v>#N/A</v>
      </c>
      <c r="F233" s="18">
        <v>120</v>
      </c>
      <c r="G233" s="18" t="e">
        <v>#N/A</v>
      </c>
      <c r="H233" t="s">
        <v>2211</v>
      </c>
      <c r="L233" s="5"/>
      <c r="O233" t="s">
        <v>2380</v>
      </c>
      <c r="P233" t="s">
        <v>2990</v>
      </c>
    </row>
    <row r="234" spans="2:16" x14ac:dyDescent="0.25">
      <c r="B234" t="s">
        <v>7</v>
      </c>
      <c r="C234" t="s">
        <v>17</v>
      </c>
      <c r="D234" s="6">
        <v>4.1000000000000009E-2</v>
      </c>
      <c r="E234" s="6" t="e">
        <v>#N/A</v>
      </c>
      <c r="F234" s="18">
        <v>150</v>
      </c>
      <c r="G234" s="18" t="e">
        <v>#N/A</v>
      </c>
      <c r="H234" t="s">
        <v>2212</v>
      </c>
      <c r="L234" s="5"/>
      <c r="O234" t="s">
        <v>2380</v>
      </c>
      <c r="P234" t="s">
        <v>2991</v>
      </c>
    </row>
    <row r="235" spans="2:16" x14ac:dyDescent="0.25">
      <c r="B235" t="s">
        <v>7</v>
      </c>
      <c r="C235" t="s">
        <v>17</v>
      </c>
      <c r="D235" s="6">
        <v>4.1000000000000009E-2</v>
      </c>
      <c r="E235" s="6" t="e">
        <v>#N/A</v>
      </c>
      <c r="F235" s="18">
        <v>96</v>
      </c>
      <c r="G235" s="18" t="e">
        <v>#N/A</v>
      </c>
      <c r="H235" t="s">
        <v>2213</v>
      </c>
      <c r="L235" s="5"/>
      <c r="O235" t="s">
        <v>2380</v>
      </c>
      <c r="P235" t="s">
        <v>2992</v>
      </c>
    </row>
    <row r="236" spans="2:16" x14ac:dyDescent="0.25">
      <c r="B236" t="s">
        <v>7</v>
      </c>
      <c r="C236" t="s">
        <v>17</v>
      </c>
      <c r="D236" s="6">
        <v>5.7000000000000002E-2</v>
      </c>
      <c r="E236" s="6" t="e">
        <v>#N/A</v>
      </c>
      <c r="F236" s="18">
        <v>112</v>
      </c>
      <c r="G236" s="18" t="e">
        <v>#N/A</v>
      </c>
      <c r="H236" t="s">
        <v>2214</v>
      </c>
      <c r="L236" s="5"/>
      <c r="O236" t="s">
        <v>2380</v>
      </c>
      <c r="P236" t="s">
        <v>2993</v>
      </c>
    </row>
    <row r="237" spans="2:16" x14ac:dyDescent="0.25">
      <c r="B237" t="s">
        <v>7</v>
      </c>
      <c r="C237" t="s">
        <v>17</v>
      </c>
      <c r="D237" s="6">
        <v>5.7000000000000002E-2</v>
      </c>
      <c r="E237" s="6" t="e">
        <v>#N/A</v>
      </c>
      <c r="F237" s="18">
        <v>112</v>
      </c>
      <c r="G237" s="18" t="e">
        <v>#N/A</v>
      </c>
      <c r="H237" t="s">
        <v>2215</v>
      </c>
      <c r="L237" s="5"/>
      <c r="O237" t="s">
        <v>2380</v>
      </c>
      <c r="P237" t="s">
        <v>2994</v>
      </c>
    </row>
    <row r="238" spans="2:16" x14ac:dyDescent="0.25">
      <c r="B238" t="s">
        <v>7</v>
      </c>
      <c r="C238" t="s">
        <v>17</v>
      </c>
      <c r="D238" s="6">
        <v>5.7000000000000002E-2</v>
      </c>
      <c r="E238" s="6" t="e">
        <v>#N/A</v>
      </c>
      <c r="F238" s="18">
        <v>112</v>
      </c>
      <c r="G238" s="18" t="e">
        <v>#N/A</v>
      </c>
      <c r="H238" t="s">
        <v>2216</v>
      </c>
      <c r="L238" s="5"/>
      <c r="O238" t="s">
        <v>2380</v>
      </c>
      <c r="P238" t="s">
        <v>2995</v>
      </c>
    </row>
    <row r="239" spans="2:16" x14ac:dyDescent="0.25">
      <c r="B239" t="s">
        <v>7</v>
      </c>
      <c r="C239" t="s">
        <v>17</v>
      </c>
      <c r="D239" s="6">
        <v>0.13900000000000001</v>
      </c>
      <c r="E239" s="6" t="e">
        <v>#N/A</v>
      </c>
      <c r="F239" s="18">
        <v>132</v>
      </c>
      <c r="G239" s="18" t="e">
        <v>#N/A</v>
      </c>
      <c r="H239" t="s">
        <v>2217</v>
      </c>
      <c r="L239" s="5"/>
      <c r="O239" t="s">
        <v>2380</v>
      </c>
      <c r="P239" t="s">
        <v>2996</v>
      </c>
    </row>
    <row r="240" spans="2:16" x14ac:dyDescent="0.25">
      <c r="B240" t="s">
        <v>7</v>
      </c>
      <c r="C240" t="s">
        <v>17</v>
      </c>
      <c r="D240" s="6">
        <v>4.1000000000000009E-2</v>
      </c>
      <c r="E240" s="6" t="e">
        <v>#N/A</v>
      </c>
      <c r="F240" s="18">
        <v>135</v>
      </c>
      <c r="G240" s="18" t="e">
        <v>#N/A</v>
      </c>
      <c r="H240" t="s">
        <v>2218</v>
      </c>
      <c r="L240" s="5"/>
      <c r="O240" t="s">
        <v>2380</v>
      </c>
      <c r="P240" t="s">
        <v>2997</v>
      </c>
    </row>
    <row r="241" spans="2:16" x14ac:dyDescent="0.25">
      <c r="B241" t="s">
        <v>7</v>
      </c>
      <c r="C241" t="s">
        <v>17</v>
      </c>
      <c r="D241" s="6">
        <v>4.1000000000000009E-2</v>
      </c>
      <c r="E241" s="6" t="e">
        <v>#N/A</v>
      </c>
      <c r="F241" s="18">
        <v>135</v>
      </c>
      <c r="G241" s="18" t="e">
        <v>#N/A</v>
      </c>
      <c r="H241" t="s">
        <v>2219</v>
      </c>
      <c r="L241" s="5"/>
      <c r="O241" t="s">
        <v>2380</v>
      </c>
      <c r="P241" t="s">
        <v>2998</v>
      </c>
    </row>
    <row r="242" spans="2:16" x14ac:dyDescent="0.25">
      <c r="B242" t="s">
        <v>7</v>
      </c>
      <c r="C242" t="s">
        <v>17</v>
      </c>
      <c r="D242" s="6">
        <v>0.14299999999999999</v>
      </c>
      <c r="E242" s="6" t="e">
        <v>#N/A</v>
      </c>
      <c r="F242" s="18">
        <v>132</v>
      </c>
      <c r="G242" s="18" t="e">
        <v>#N/A</v>
      </c>
      <c r="H242" t="s">
        <v>2220</v>
      </c>
      <c r="L242" s="5"/>
      <c r="O242" t="s">
        <v>2380</v>
      </c>
      <c r="P242" t="s">
        <v>2999</v>
      </c>
    </row>
    <row r="243" spans="2:16" x14ac:dyDescent="0.25">
      <c r="B243" t="s">
        <v>7</v>
      </c>
      <c r="C243" t="s">
        <v>17</v>
      </c>
      <c r="D243" s="6">
        <v>7.9000000000000001E-2</v>
      </c>
      <c r="E243" s="6" t="e">
        <v>#N/A</v>
      </c>
      <c r="F243" s="18">
        <v>103</v>
      </c>
      <c r="G243" s="18" t="e">
        <v>#N/A</v>
      </c>
      <c r="H243" t="s">
        <v>2221</v>
      </c>
      <c r="L243" s="5"/>
      <c r="O243" t="s">
        <v>2380</v>
      </c>
      <c r="P243" t="s">
        <v>3000</v>
      </c>
    </row>
    <row r="244" spans="2:16" x14ac:dyDescent="0.25">
      <c r="B244" t="s">
        <v>7</v>
      </c>
      <c r="C244" t="s">
        <v>17</v>
      </c>
      <c r="D244" s="6">
        <v>4.1000000000000009E-2</v>
      </c>
      <c r="E244" s="6" t="e">
        <v>#N/A</v>
      </c>
      <c r="F244" s="18">
        <v>123</v>
      </c>
      <c r="G244" s="18" t="e">
        <v>#N/A</v>
      </c>
      <c r="H244" t="s">
        <v>2222</v>
      </c>
      <c r="L244" s="5"/>
      <c r="O244" t="s">
        <v>2380</v>
      </c>
      <c r="P244" t="s">
        <v>3001</v>
      </c>
    </row>
    <row r="245" spans="2:16" x14ac:dyDescent="0.25">
      <c r="B245" t="s">
        <v>7</v>
      </c>
      <c r="C245" t="s">
        <v>17</v>
      </c>
      <c r="D245" s="6">
        <v>0.33700000000000002</v>
      </c>
      <c r="E245" s="6" t="e">
        <v>#N/A</v>
      </c>
      <c r="F245" s="18">
        <v>143</v>
      </c>
      <c r="G245" s="18" t="e">
        <v>#N/A</v>
      </c>
      <c r="H245" t="s">
        <v>2237</v>
      </c>
      <c r="L245" s="5"/>
      <c r="O245" t="s">
        <v>2380</v>
      </c>
      <c r="P245" t="s">
        <v>3002</v>
      </c>
    </row>
    <row r="246" spans="2:16" x14ac:dyDescent="0.25">
      <c r="B246" t="s">
        <v>7</v>
      </c>
      <c r="C246" t="s">
        <v>17</v>
      </c>
      <c r="D246" s="6">
        <v>4.1000000000000009E-2</v>
      </c>
      <c r="E246" s="6" t="e">
        <v>#N/A</v>
      </c>
      <c r="F246" s="18">
        <v>135</v>
      </c>
      <c r="G246" s="18" t="e">
        <v>#N/A</v>
      </c>
      <c r="H246" t="s">
        <v>2223</v>
      </c>
      <c r="L246" s="5"/>
      <c r="O246" t="s">
        <v>2380</v>
      </c>
      <c r="P246" t="s">
        <v>3003</v>
      </c>
    </row>
    <row r="247" spans="2:16" x14ac:dyDescent="0.25">
      <c r="B247" t="s">
        <v>7</v>
      </c>
      <c r="C247" t="s">
        <v>17</v>
      </c>
      <c r="D247" s="6">
        <v>4.1000000000000009E-2</v>
      </c>
      <c r="E247" s="6" t="e">
        <v>#N/A</v>
      </c>
      <c r="F247" s="18">
        <v>145</v>
      </c>
      <c r="G247" s="18" t="e">
        <v>#N/A</v>
      </c>
      <c r="H247" t="s">
        <v>2224</v>
      </c>
      <c r="L247" s="5"/>
      <c r="O247" t="s">
        <v>2380</v>
      </c>
      <c r="P247" t="s">
        <v>3004</v>
      </c>
    </row>
    <row r="248" spans="2:16" x14ac:dyDescent="0.25">
      <c r="B248" t="s">
        <v>7</v>
      </c>
      <c r="C248" t="s">
        <v>17</v>
      </c>
      <c r="D248" s="6">
        <v>0.33700000000000002</v>
      </c>
      <c r="E248" s="6" t="e">
        <v>#N/A</v>
      </c>
      <c r="F248" s="18">
        <v>143</v>
      </c>
      <c r="G248" s="18" t="e">
        <v>#N/A</v>
      </c>
      <c r="H248" t="s">
        <v>18338</v>
      </c>
      <c r="L248" s="5"/>
      <c r="O248" t="s">
        <v>2380</v>
      </c>
      <c r="P248" t="s">
        <v>18343</v>
      </c>
    </row>
    <row r="249" spans="2:16" x14ac:dyDescent="0.25">
      <c r="B249" t="s">
        <v>7</v>
      </c>
      <c r="C249" t="s">
        <v>17</v>
      </c>
      <c r="D249" s="6">
        <v>5.7000000000000002E-2</v>
      </c>
      <c r="E249" s="6" t="e">
        <v>#N/A</v>
      </c>
      <c r="F249" s="18">
        <v>112</v>
      </c>
      <c r="G249" s="18" t="e">
        <v>#N/A</v>
      </c>
      <c r="H249" t="s">
        <v>2225</v>
      </c>
      <c r="L249" s="5"/>
      <c r="O249" t="s">
        <v>2380</v>
      </c>
      <c r="P249" t="s">
        <v>3005</v>
      </c>
    </row>
    <row r="250" spans="2:16" x14ac:dyDescent="0.25">
      <c r="B250" t="s">
        <v>7</v>
      </c>
      <c r="C250" t="s">
        <v>17</v>
      </c>
      <c r="D250" s="6">
        <v>4.1000000000000009E-2</v>
      </c>
      <c r="E250" s="6" t="e">
        <v>#N/A</v>
      </c>
      <c r="F250" s="18">
        <v>115</v>
      </c>
      <c r="G250" s="18" t="e">
        <v>#N/A</v>
      </c>
      <c r="H250" t="s">
        <v>2226</v>
      </c>
      <c r="L250" s="5"/>
      <c r="O250" t="s">
        <v>2380</v>
      </c>
      <c r="P250" t="s">
        <v>3006</v>
      </c>
    </row>
    <row r="251" spans="2:16" x14ac:dyDescent="0.25">
      <c r="B251" t="s">
        <v>7</v>
      </c>
      <c r="C251" t="s">
        <v>17</v>
      </c>
      <c r="D251" s="6">
        <v>5.7000000000000002E-2</v>
      </c>
      <c r="E251" s="6" t="e">
        <v>#N/A</v>
      </c>
      <c r="F251" s="18">
        <v>112</v>
      </c>
      <c r="G251" s="18" t="e">
        <v>#N/A</v>
      </c>
      <c r="H251" t="s">
        <v>2227</v>
      </c>
      <c r="L251" s="5"/>
      <c r="O251" t="s">
        <v>2380</v>
      </c>
      <c r="P251" t="s">
        <v>3007</v>
      </c>
    </row>
    <row r="252" spans="2:16" x14ac:dyDescent="0.25">
      <c r="B252" t="s">
        <v>7</v>
      </c>
      <c r="C252" t="s">
        <v>17</v>
      </c>
      <c r="D252" s="6">
        <v>0.10800000000000001</v>
      </c>
      <c r="E252" s="6" t="e">
        <v>#N/A</v>
      </c>
      <c r="F252" s="18">
        <v>114</v>
      </c>
      <c r="G252" s="18" t="e">
        <v>#N/A</v>
      </c>
      <c r="H252" t="s">
        <v>2228</v>
      </c>
      <c r="L252" s="5"/>
      <c r="O252" t="s">
        <v>2380</v>
      </c>
      <c r="P252" t="s">
        <v>3008</v>
      </c>
    </row>
    <row r="253" spans="2:16" x14ac:dyDescent="0.25">
      <c r="B253" t="s">
        <v>7</v>
      </c>
      <c r="C253" t="s">
        <v>17</v>
      </c>
      <c r="D253" s="6">
        <v>4.1000000000000009E-2</v>
      </c>
      <c r="E253" s="6" t="e">
        <v>#N/A</v>
      </c>
      <c r="F253" s="18">
        <v>121</v>
      </c>
      <c r="G253" s="18" t="e">
        <v>#N/A</v>
      </c>
      <c r="H253" t="s">
        <v>2229</v>
      </c>
      <c r="L253" s="5"/>
      <c r="O253" t="s">
        <v>2380</v>
      </c>
      <c r="P253" t="s">
        <v>3009</v>
      </c>
    </row>
    <row r="254" spans="2:16" x14ac:dyDescent="0.25">
      <c r="B254" t="s">
        <v>7</v>
      </c>
      <c r="C254" t="s">
        <v>17</v>
      </c>
      <c r="D254" s="6">
        <v>4.1000000000000009E-2</v>
      </c>
      <c r="E254" s="6" t="e">
        <v>#N/A</v>
      </c>
      <c r="F254" s="18">
        <v>135</v>
      </c>
      <c r="G254" s="18" t="e">
        <v>#N/A</v>
      </c>
      <c r="H254" t="s">
        <v>2230</v>
      </c>
      <c r="L254" s="5"/>
      <c r="O254" t="s">
        <v>2380</v>
      </c>
      <c r="P254" t="s">
        <v>3010</v>
      </c>
    </row>
    <row r="255" spans="2:16" x14ac:dyDescent="0.25">
      <c r="B255" t="s">
        <v>7</v>
      </c>
      <c r="C255" t="s">
        <v>17</v>
      </c>
      <c r="D255" s="6">
        <v>4.1000000000000009E-2</v>
      </c>
      <c r="E255" s="6" t="e">
        <v>#N/A</v>
      </c>
      <c r="F255" s="18">
        <v>96</v>
      </c>
      <c r="G255" s="18" t="e">
        <v>#N/A</v>
      </c>
      <c r="H255" t="s">
        <v>2231</v>
      </c>
      <c r="L255" s="5"/>
      <c r="O255" t="s">
        <v>2380</v>
      </c>
      <c r="P255" t="s">
        <v>3011</v>
      </c>
    </row>
    <row r="256" spans="2:16" x14ac:dyDescent="0.25">
      <c r="B256" t="s">
        <v>7</v>
      </c>
      <c r="C256" t="s">
        <v>17</v>
      </c>
      <c r="D256" s="6">
        <v>5.7000000000000002E-2</v>
      </c>
      <c r="E256" s="6" t="e">
        <v>#N/A</v>
      </c>
      <c r="F256" s="18">
        <v>112</v>
      </c>
      <c r="G256" s="18" t="e">
        <v>#N/A</v>
      </c>
      <c r="H256" t="s">
        <v>2232</v>
      </c>
      <c r="L256" s="5"/>
      <c r="O256" t="s">
        <v>2380</v>
      </c>
      <c r="P256" t="s">
        <v>3012</v>
      </c>
    </row>
    <row r="257" spans="2:16" x14ac:dyDescent="0.25">
      <c r="B257" t="s">
        <v>7</v>
      </c>
      <c r="C257" t="s">
        <v>17</v>
      </c>
      <c r="D257" s="6">
        <v>4.1000000000000009E-2</v>
      </c>
      <c r="E257" s="6" t="e">
        <v>#N/A</v>
      </c>
      <c r="F257" s="18">
        <v>135</v>
      </c>
      <c r="G257" s="18" t="e">
        <v>#N/A</v>
      </c>
      <c r="H257" t="s">
        <v>2233</v>
      </c>
      <c r="L257" s="5"/>
      <c r="O257" t="s">
        <v>2380</v>
      </c>
      <c r="P257" t="s">
        <v>3013</v>
      </c>
    </row>
    <row r="258" spans="2:16" x14ac:dyDescent="0.25">
      <c r="B258" t="s">
        <v>7</v>
      </c>
      <c r="C258" t="s">
        <v>17</v>
      </c>
      <c r="D258" s="6">
        <v>7.9000000000000001E-2</v>
      </c>
      <c r="E258" s="6" t="e">
        <v>#N/A</v>
      </c>
      <c r="F258" s="18">
        <v>103</v>
      </c>
      <c r="G258" s="18" t="e">
        <v>#N/A</v>
      </c>
      <c r="H258" t="s">
        <v>2234</v>
      </c>
      <c r="L258" s="5"/>
      <c r="O258" t="s">
        <v>2380</v>
      </c>
      <c r="P258" t="s">
        <v>3014</v>
      </c>
    </row>
    <row r="259" spans="2:16" x14ac:dyDescent="0.25">
      <c r="B259" t="s">
        <v>7</v>
      </c>
      <c r="C259" t="s">
        <v>17</v>
      </c>
      <c r="D259" s="6">
        <v>0.12</v>
      </c>
      <c r="E259" s="6" t="e">
        <v>#N/A</v>
      </c>
      <c r="F259" s="18">
        <v>96</v>
      </c>
      <c r="G259" s="18" t="e">
        <v>#N/A</v>
      </c>
      <c r="H259" t="s">
        <v>2235</v>
      </c>
      <c r="L259" s="5"/>
      <c r="O259" t="s">
        <v>2380</v>
      </c>
      <c r="P259" t="s">
        <v>3015</v>
      </c>
    </row>
    <row r="260" spans="2:16" x14ac:dyDescent="0.25">
      <c r="B260" t="s">
        <v>7</v>
      </c>
      <c r="C260" t="s">
        <v>17</v>
      </c>
      <c r="D260" s="6">
        <v>4.1000000000000009E-2</v>
      </c>
      <c r="E260" s="6" t="e">
        <v>#N/A</v>
      </c>
      <c r="F260" s="18">
        <v>135</v>
      </c>
      <c r="G260" s="18" t="e">
        <v>#N/A</v>
      </c>
      <c r="H260" t="s">
        <v>2236</v>
      </c>
      <c r="L260" s="5"/>
      <c r="O260" t="s">
        <v>2380</v>
      </c>
      <c r="P260" t="s">
        <v>3016</v>
      </c>
    </row>
    <row r="261" spans="2:16" x14ac:dyDescent="0.25">
      <c r="B261" t="s">
        <v>7</v>
      </c>
      <c r="C261" t="s">
        <v>17</v>
      </c>
      <c r="D261" s="6">
        <v>4.1000000000000009E-2</v>
      </c>
      <c r="E261" s="6" t="e">
        <v>#N/A</v>
      </c>
      <c r="F261" s="18">
        <v>104</v>
      </c>
      <c r="G261" s="18" t="e">
        <v>#N/A</v>
      </c>
      <c r="H261" t="s">
        <v>2190</v>
      </c>
      <c r="L261" s="5"/>
      <c r="O261" t="s">
        <v>2556</v>
      </c>
      <c r="P261" t="s">
        <v>3017</v>
      </c>
    </row>
    <row r="262" spans="2:16" x14ac:dyDescent="0.25">
      <c r="B262" t="s">
        <v>7</v>
      </c>
      <c r="C262" t="s">
        <v>17</v>
      </c>
      <c r="D262" s="6">
        <v>4.1000000000000009E-2</v>
      </c>
      <c r="E262" s="6" t="e">
        <v>#N/A</v>
      </c>
      <c r="F262" s="18">
        <v>118</v>
      </c>
      <c r="G262" s="18" t="e">
        <v>#N/A</v>
      </c>
      <c r="H262" t="s">
        <v>2191</v>
      </c>
      <c r="L262" s="5"/>
      <c r="O262" t="s">
        <v>2556</v>
      </c>
      <c r="P262" t="s">
        <v>3018</v>
      </c>
    </row>
    <row r="263" spans="2:16" x14ac:dyDescent="0.25">
      <c r="B263" t="s">
        <v>7</v>
      </c>
      <c r="C263" t="s">
        <v>17</v>
      </c>
      <c r="D263" s="6">
        <v>6.3E-2</v>
      </c>
      <c r="E263" s="6" t="e">
        <v>#N/A</v>
      </c>
      <c r="F263" s="18">
        <v>135</v>
      </c>
      <c r="G263" s="18" t="e">
        <v>#N/A</v>
      </c>
      <c r="H263" t="s">
        <v>2192</v>
      </c>
      <c r="L263" s="5"/>
      <c r="O263" t="s">
        <v>2556</v>
      </c>
      <c r="P263" t="s">
        <v>3019</v>
      </c>
    </row>
    <row r="264" spans="2:16" x14ac:dyDescent="0.25">
      <c r="B264" t="s">
        <v>7</v>
      </c>
      <c r="C264" t="s">
        <v>17</v>
      </c>
      <c r="D264" s="6">
        <v>6.3E-2</v>
      </c>
      <c r="E264" s="6" t="e">
        <v>#N/A</v>
      </c>
      <c r="F264" s="18">
        <v>135</v>
      </c>
      <c r="G264" s="18" t="e">
        <v>#N/A</v>
      </c>
      <c r="H264" t="s">
        <v>2183</v>
      </c>
      <c r="L264" s="5"/>
      <c r="O264" t="s">
        <v>2556</v>
      </c>
      <c r="P264" t="s">
        <v>3020</v>
      </c>
    </row>
    <row r="265" spans="2:16" x14ac:dyDescent="0.25">
      <c r="B265" t="s">
        <v>7</v>
      </c>
      <c r="C265" t="s">
        <v>17</v>
      </c>
      <c r="D265" s="6">
        <v>6.3E-2</v>
      </c>
      <c r="E265" s="6" t="e">
        <v>#N/A</v>
      </c>
      <c r="F265" s="18">
        <v>135</v>
      </c>
      <c r="G265" s="18" t="e">
        <v>#N/A</v>
      </c>
      <c r="H265" t="s">
        <v>2193</v>
      </c>
      <c r="L265" s="5"/>
      <c r="O265" t="s">
        <v>2556</v>
      </c>
      <c r="P265" t="s">
        <v>3021</v>
      </c>
    </row>
    <row r="266" spans="2:16" x14ac:dyDescent="0.25">
      <c r="B266" t="s">
        <v>7</v>
      </c>
      <c r="C266" t="s">
        <v>17</v>
      </c>
      <c r="D266" s="6">
        <v>6.3E-2</v>
      </c>
      <c r="E266" s="6" t="e">
        <v>#N/A</v>
      </c>
      <c r="F266" s="18">
        <v>112</v>
      </c>
      <c r="G266" s="18" t="e">
        <v>#N/A</v>
      </c>
      <c r="H266" t="s">
        <v>2194</v>
      </c>
      <c r="L266" s="5"/>
      <c r="O266" t="s">
        <v>2556</v>
      </c>
      <c r="P266" t="s">
        <v>3022</v>
      </c>
    </row>
    <row r="267" spans="2:16" x14ac:dyDescent="0.25">
      <c r="B267" t="s">
        <v>7</v>
      </c>
      <c r="C267" t="s">
        <v>17</v>
      </c>
      <c r="D267" s="6">
        <v>6.3E-2</v>
      </c>
      <c r="E267" s="6" t="e">
        <v>#N/A</v>
      </c>
      <c r="F267" s="18">
        <v>103</v>
      </c>
      <c r="G267" s="18" t="e">
        <v>#N/A</v>
      </c>
      <c r="H267" t="s">
        <v>2195</v>
      </c>
      <c r="L267" s="5"/>
      <c r="O267" t="s">
        <v>2556</v>
      </c>
      <c r="P267" t="s">
        <v>3023</v>
      </c>
    </row>
    <row r="268" spans="2:16" x14ac:dyDescent="0.25">
      <c r="B268" t="s">
        <v>7</v>
      </c>
      <c r="C268" t="s">
        <v>17</v>
      </c>
      <c r="D268" s="6">
        <v>6.3E-2</v>
      </c>
      <c r="E268" s="6" t="e">
        <v>#N/A</v>
      </c>
      <c r="F268" s="18">
        <v>103</v>
      </c>
      <c r="G268" s="18" t="e">
        <v>#N/A</v>
      </c>
      <c r="H268" t="s">
        <v>2196</v>
      </c>
      <c r="L268" s="5"/>
      <c r="O268" t="s">
        <v>2556</v>
      </c>
      <c r="P268" t="s">
        <v>3024</v>
      </c>
    </row>
    <row r="269" spans="2:16" x14ac:dyDescent="0.25">
      <c r="B269" t="s">
        <v>7</v>
      </c>
      <c r="C269" t="s">
        <v>17</v>
      </c>
      <c r="D269" s="6">
        <v>0</v>
      </c>
      <c r="E269" s="6" t="e">
        <v>#N/A</v>
      </c>
      <c r="F269" s="18">
        <v>118</v>
      </c>
      <c r="G269" s="18" t="e">
        <v>#N/A</v>
      </c>
      <c r="H269" t="s">
        <v>2197</v>
      </c>
      <c r="L269" s="5"/>
      <c r="O269" t="s">
        <v>2556</v>
      </c>
      <c r="P269" t="s">
        <v>3025</v>
      </c>
    </row>
    <row r="270" spans="2:16" x14ac:dyDescent="0.25">
      <c r="B270" t="s">
        <v>7</v>
      </c>
      <c r="C270" t="s">
        <v>17</v>
      </c>
      <c r="D270" s="6">
        <v>4.1000000000000009E-2</v>
      </c>
      <c r="E270" s="6" t="e">
        <v>#N/A</v>
      </c>
      <c r="F270" s="18">
        <v>107</v>
      </c>
      <c r="G270" s="18" t="e">
        <v>#N/A</v>
      </c>
      <c r="H270" t="s">
        <v>2198</v>
      </c>
      <c r="L270" s="5"/>
      <c r="O270" t="s">
        <v>2556</v>
      </c>
      <c r="P270" t="s">
        <v>3026</v>
      </c>
    </row>
    <row r="271" spans="2:16" x14ac:dyDescent="0.25">
      <c r="B271" t="s">
        <v>7</v>
      </c>
      <c r="C271" t="s">
        <v>17</v>
      </c>
      <c r="D271" s="6">
        <v>6.3E-2</v>
      </c>
      <c r="E271" s="6" t="e">
        <v>#N/A</v>
      </c>
      <c r="F271" s="18">
        <v>103</v>
      </c>
      <c r="G271" s="18" t="e">
        <v>#N/A</v>
      </c>
      <c r="H271" t="s">
        <v>2199</v>
      </c>
      <c r="L271" s="5"/>
      <c r="O271" t="s">
        <v>2556</v>
      </c>
      <c r="P271" t="s">
        <v>3027</v>
      </c>
    </row>
    <row r="272" spans="2:16" x14ac:dyDescent="0.25">
      <c r="B272" t="s">
        <v>7</v>
      </c>
      <c r="C272" t="s">
        <v>17</v>
      </c>
      <c r="D272" s="6">
        <v>6.3E-2</v>
      </c>
      <c r="E272" s="6" t="e">
        <v>#N/A</v>
      </c>
      <c r="F272" s="18">
        <v>135</v>
      </c>
      <c r="G272" s="18" t="e">
        <v>#N/A</v>
      </c>
      <c r="H272" t="s">
        <v>1014</v>
      </c>
      <c r="L272" s="5"/>
      <c r="O272" t="s">
        <v>2556</v>
      </c>
      <c r="P272" t="s">
        <v>3028</v>
      </c>
    </row>
    <row r="273" spans="2:16" x14ac:dyDescent="0.25">
      <c r="B273" t="s">
        <v>7</v>
      </c>
      <c r="C273" t="s">
        <v>17</v>
      </c>
      <c r="D273" s="6">
        <v>0.182</v>
      </c>
      <c r="E273" s="6" t="e">
        <v>#N/A</v>
      </c>
      <c r="F273" s="18">
        <v>96</v>
      </c>
      <c r="G273" s="18" t="e">
        <v>#N/A</v>
      </c>
      <c r="H273" t="s">
        <v>2200</v>
      </c>
      <c r="L273" s="5"/>
      <c r="O273" t="s">
        <v>2556</v>
      </c>
      <c r="P273" t="s">
        <v>3029</v>
      </c>
    </row>
    <row r="274" spans="2:16" x14ac:dyDescent="0.25">
      <c r="B274" t="s">
        <v>7</v>
      </c>
      <c r="C274" t="s">
        <v>17</v>
      </c>
      <c r="D274" s="6">
        <v>0.182</v>
      </c>
      <c r="E274" s="6" t="e">
        <v>#N/A</v>
      </c>
      <c r="F274" s="18">
        <v>96</v>
      </c>
      <c r="G274" s="18" t="e">
        <v>#N/A</v>
      </c>
      <c r="H274" t="s">
        <v>2201</v>
      </c>
      <c r="L274" s="5"/>
      <c r="O274" t="s">
        <v>2556</v>
      </c>
      <c r="P274" t="s">
        <v>3030</v>
      </c>
    </row>
    <row r="275" spans="2:16" x14ac:dyDescent="0.25">
      <c r="B275" t="s">
        <v>7</v>
      </c>
      <c r="C275" t="s">
        <v>17</v>
      </c>
      <c r="D275" s="6">
        <v>6.3E-2</v>
      </c>
      <c r="E275" s="6" t="e">
        <v>#N/A</v>
      </c>
      <c r="F275" s="18">
        <v>103</v>
      </c>
      <c r="G275" s="18" t="e">
        <v>#N/A</v>
      </c>
      <c r="H275" t="s">
        <v>2202</v>
      </c>
      <c r="L275" s="5"/>
      <c r="O275" t="s">
        <v>2556</v>
      </c>
      <c r="P275" t="s">
        <v>3031</v>
      </c>
    </row>
    <row r="276" spans="2:16" x14ac:dyDescent="0.25">
      <c r="B276" t="s">
        <v>7</v>
      </c>
      <c r="C276" t="s">
        <v>17</v>
      </c>
      <c r="D276" s="6">
        <v>4.1000000000000009E-2</v>
      </c>
      <c r="E276" s="6" t="e">
        <v>#N/A</v>
      </c>
      <c r="F276" s="18">
        <v>109</v>
      </c>
      <c r="G276" s="18" t="e">
        <v>#N/A</v>
      </c>
      <c r="H276" t="s">
        <v>2203</v>
      </c>
      <c r="L276" s="5"/>
      <c r="O276" t="s">
        <v>2556</v>
      </c>
      <c r="P276" t="s">
        <v>3032</v>
      </c>
    </row>
    <row r="277" spans="2:16" x14ac:dyDescent="0.25">
      <c r="B277" t="s">
        <v>7</v>
      </c>
      <c r="C277" t="s">
        <v>17</v>
      </c>
      <c r="D277" s="6">
        <v>4.1000000000000009E-2</v>
      </c>
      <c r="E277" s="6" t="e">
        <v>#N/A</v>
      </c>
      <c r="F277" s="18">
        <v>128</v>
      </c>
      <c r="G277" s="18" t="e">
        <v>#N/A</v>
      </c>
      <c r="H277" t="s">
        <v>2204</v>
      </c>
      <c r="L277" s="5"/>
      <c r="O277" t="s">
        <v>2556</v>
      </c>
      <c r="P277" t="s">
        <v>3033</v>
      </c>
    </row>
    <row r="278" spans="2:16" x14ac:dyDescent="0.25">
      <c r="B278" t="s">
        <v>7</v>
      </c>
      <c r="C278" t="s">
        <v>17</v>
      </c>
      <c r="D278" s="6">
        <v>6.3E-2</v>
      </c>
      <c r="E278" s="6" t="e">
        <v>#N/A</v>
      </c>
      <c r="F278" s="18">
        <v>112</v>
      </c>
      <c r="G278" s="18" t="e">
        <v>#N/A</v>
      </c>
      <c r="H278" t="s">
        <v>2205</v>
      </c>
      <c r="L278" s="5"/>
      <c r="O278" t="s">
        <v>2556</v>
      </c>
      <c r="P278" t="s">
        <v>3034</v>
      </c>
    </row>
    <row r="279" spans="2:16" x14ac:dyDescent="0.25">
      <c r="B279" t="s">
        <v>7</v>
      </c>
      <c r="C279" t="s">
        <v>17</v>
      </c>
      <c r="D279" s="6">
        <v>6.3E-2</v>
      </c>
      <c r="E279" s="6" t="e">
        <v>#N/A</v>
      </c>
      <c r="F279" s="18">
        <v>103</v>
      </c>
      <c r="G279" s="18" t="e">
        <v>#N/A</v>
      </c>
      <c r="H279" t="s">
        <v>2206</v>
      </c>
      <c r="L279" s="5"/>
      <c r="O279" t="s">
        <v>2556</v>
      </c>
      <c r="P279" t="s">
        <v>3035</v>
      </c>
    </row>
    <row r="280" spans="2:16" x14ac:dyDescent="0.25">
      <c r="B280" t="s">
        <v>7</v>
      </c>
      <c r="C280" t="s">
        <v>17</v>
      </c>
      <c r="D280" s="6">
        <v>6.3E-2</v>
      </c>
      <c r="E280" s="6" t="e">
        <v>#N/A</v>
      </c>
      <c r="F280" s="18">
        <v>112</v>
      </c>
      <c r="G280" s="18" t="e">
        <v>#N/A</v>
      </c>
      <c r="H280" t="s">
        <v>2207</v>
      </c>
      <c r="L280" s="5"/>
      <c r="O280" t="s">
        <v>2556</v>
      </c>
      <c r="P280" t="s">
        <v>3036</v>
      </c>
    </row>
    <row r="281" spans="2:16" x14ac:dyDescent="0.25">
      <c r="B281" t="s">
        <v>7</v>
      </c>
      <c r="C281" t="s">
        <v>17</v>
      </c>
      <c r="D281" s="6">
        <v>6.3E-2</v>
      </c>
      <c r="E281" s="6" t="e">
        <v>#N/A</v>
      </c>
      <c r="F281" s="18">
        <v>103</v>
      </c>
      <c r="G281" s="18" t="e">
        <v>#N/A</v>
      </c>
      <c r="H281" t="s">
        <v>2208</v>
      </c>
      <c r="L281" s="5"/>
      <c r="O281" t="s">
        <v>2556</v>
      </c>
      <c r="P281" t="s">
        <v>3037</v>
      </c>
    </row>
    <row r="282" spans="2:16" x14ac:dyDescent="0.25">
      <c r="B282" t="s">
        <v>7</v>
      </c>
      <c r="C282" t="s">
        <v>17</v>
      </c>
      <c r="D282" s="6">
        <v>6.3E-2</v>
      </c>
      <c r="E282" s="6" t="e">
        <v>#N/A</v>
      </c>
      <c r="F282" s="18">
        <v>112</v>
      </c>
      <c r="G282" s="18" t="e">
        <v>#N/A</v>
      </c>
      <c r="H282" t="s">
        <v>2209</v>
      </c>
      <c r="L282" s="5"/>
      <c r="O282" t="s">
        <v>2556</v>
      </c>
      <c r="P282" t="s">
        <v>3038</v>
      </c>
    </row>
    <row r="283" spans="2:16" x14ac:dyDescent="0.25">
      <c r="B283" t="s">
        <v>7</v>
      </c>
      <c r="C283" t="s">
        <v>17</v>
      </c>
      <c r="D283" s="6">
        <v>4.1000000000000009E-2</v>
      </c>
      <c r="E283" s="6" t="e">
        <v>#N/A</v>
      </c>
      <c r="F283" s="18">
        <v>118</v>
      </c>
      <c r="G283" s="18" t="e">
        <v>#N/A</v>
      </c>
      <c r="H283" t="s">
        <v>2210</v>
      </c>
      <c r="L283" s="5"/>
      <c r="O283" t="s">
        <v>2556</v>
      </c>
      <c r="P283" t="s">
        <v>3039</v>
      </c>
    </row>
    <row r="284" spans="2:16" x14ac:dyDescent="0.25">
      <c r="B284" t="s">
        <v>7</v>
      </c>
      <c r="C284" t="s">
        <v>17</v>
      </c>
      <c r="D284" s="6">
        <v>4.1000000000000009E-2</v>
      </c>
      <c r="E284" s="6" t="e">
        <v>#N/A</v>
      </c>
      <c r="F284" s="18">
        <v>117</v>
      </c>
      <c r="G284" s="18" t="e">
        <v>#N/A</v>
      </c>
      <c r="H284" t="s">
        <v>2211</v>
      </c>
      <c r="L284" s="5"/>
      <c r="O284" t="s">
        <v>2556</v>
      </c>
      <c r="P284" t="s">
        <v>3040</v>
      </c>
    </row>
    <row r="285" spans="2:16" x14ac:dyDescent="0.25">
      <c r="B285" t="s">
        <v>7</v>
      </c>
      <c r="C285" t="s">
        <v>17</v>
      </c>
      <c r="D285" s="6">
        <v>6.3E-2</v>
      </c>
      <c r="E285" s="6" t="e">
        <v>#N/A</v>
      </c>
      <c r="F285" s="18">
        <v>135</v>
      </c>
      <c r="G285" s="18" t="e">
        <v>#N/A</v>
      </c>
      <c r="H285" t="s">
        <v>2212</v>
      </c>
      <c r="L285" s="5"/>
      <c r="O285" t="s">
        <v>2556</v>
      </c>
      <c r="P285" t="s">
        <v>3041</v>
      </c>
    </row>
    <row r="286" spans="2:16" x14ac:dyDescent="0.25">
      <c r="B286" t="s">
        <v>7</v>
      </c>
      <c r="C286" t="s">
        <v>17</v>
      </c>
      <c r="D286" s="6">
        <v>6.3E-2</v>
      </c>
      <c r="E286" s="6" t="e">
        <v>#N/A</v>
      </c>
      <c r="F286" s="18">
        <v>96</v>
      </c>
      <c r="G286" s="18" t="e">
        <v>#N/A</v>
      </c>
      <c r="H286" t="s">
        <v>2213</v>
      </c>
      <c r="L286" s="5"/>
      <c r="O286" t="s">
        <v>2556</v>
      </c>
      <c r="P286" t="s">
        <v>3042</v>
      </c>
    </row>
    <row r="287" spans="2:16" x14ac:dyDescent="0.25">
      <c r="B287" t="s">
        <v>7</v>
      </c>
      <c r="C287" t="s">
        <v>17</v>
      </c>
      <c r="D287" s="6">
        <v>6.3E-2</v>
      </c>
      <c r="E287" s="6" t="e">
        <v>#N/A</v>
      </c>
      <c r="F287" s="18">
        <v>112</v>
      </c>
      <c r="G287" s="18" t="e">
        <v>#N/A</v>
      </c>
      <c r="H287" t="s">
        <v>2214</v>
      </c>
      <c r="L287" s="5"/>
      <c r="O287" t="s">
        <v>2556</v>
      </c>
      <c r="P287" t="s">
        <v>3043</v>
      </c>
    </row>
    <row r="288" spans="2:16" x14ac:dyDescent="0.25">
      <c r="B288" t="s">
        <v>7</v>
      </c>
      <c r="C288" t="s">
        <v>17</v>
      </c>
      <c r="D288" s="6">
        <v>6.3E-2</v>
      </c>
      <c r="E288" s="6" t="e">
        <v>#N/A</v>
      </c>
      <c r="F288" s="18">
        <v>112</v>
      </c>
      <c r="G288" s="18" t="e">
        <v>#N/A</v>
      </c>
      <c r="H288" t="s">
        <v>2215</v>
      </c>
      <c r="L288" s="5"/>
      <c r="O288" t="s">
        <v>2556</v>
      </c>
      <c r="P288" t="s">
        <v>3044</v>
      </c>
    </row>
    <row r="289" spans="2:16" x14ac:dyDescent="0.25">
      <c r="B289" t="s">
        <v>7</v>
      </c>
      <c r="C289" t="s">
        <v>17</v>
      </c>
      <c r="D289" s="6">
        <v>6.3E-2</v>
      </c>
      <c r="E289" s="6" t="e">
        <v>#N/A</v>
      </c>
      <c r="F289" s="18">
        <v>112</v>
      </c>
      <c r="G289" s="18" t="e">
        <v>#N/A</v>
      </c>
      <c r="H289" t="s">
        <v>2216</v>
      </c>
      <c r="L289" s="5"/>
      <c r="O289" t="s">
        <v>2556</v>
      </c>
      <c r="P289" t="s">
        <v>3045</v>
      </c>
    </row>
    <row r="290" spans="2:16" x14ac:dyDescent="0.25">
      <c r="B290" t="s">
        <v>7</v>
      </c>
      <c r="C290" t="s">
        <v>17</v>
      </c>
      <c r="D290" s="6">
        <v>6.3E-2</v>
      </c>
      <c r="E290" s="6" t="e">
        <v>#N/A</v>
      </c>
      <c r="F290" s="18">
        <v>103</v>
      </c>
      <c r="G290" s="18" t="e">
        <v>#N/A</v>
      </c>
      <c r="H290" t="s">
        <v>2217</v>
      </c>
      <c r="L290" s="5"/>
      <c r="O290" t="s">
        <v>2556</v>
      </c>
      <c r="P290" t="s">
        <v>3046</v>
      </c>
    </row>
    <row r="291" spans="2:16" x14ac:dyDescent="0.25">
      <c r="B291" t="s">
        <v>7</v>
      </c>
      <c r="C291" t="s">
        <v>17</v>
      </c>
      <c r="D291" s="6">
        <v>6.3E-2</v>
      </c>
      <c r="E291" s="6" t="e">
        <v>#N/A</v>
      </c>
      <c r="F291" s="18">
        <v>135</v>
      </c>
      <c r="G291" s="18" t="e">
        <v>#N/A</v>
      </c>
      <c r="H291" t="s">
        <v>2218</v>
      </c>
      <c r="L291" s="5"/>
      <c r="O291" t="s">
        <v>2556</v>
      </c>
      <c r="P291" t="s">
        <v>3047</v>
      </c>
    </row>
    <row r="292" spans="2:16" x14ac:dyDescent="0.25">
      <c r="B292" t="s">
        <v>7</v>
      </c>
      <c r="C292" t="s">
        <v>17</v>
      </c>
      <c r="D292" s="6">
        <v>6.3E-2</v>
      </c>
      <c r="E292" s="6" t="e">
        <v>#N/A</v>
      </c>
      <c r="F292" s="18">
        <v>135</v>
      </c>
      <c r="G292" s="18" t="e">
        <v>#N/A</v>
      </c>
      <c r="H292" t="s">
        <v>2219</v>
      </c>
      <c r="L292" s="5"/>
      <c r="O292" t="s">
        <v>2556</v>
      </c>
      <c r="P292" t="s">
        <v>3048</v>
      </c>
    </row>
    <row r="293" spans="2:16" x14ac:dyDescent="0.25">
      <c r="B293" t="s">
        <v>7</v>
      </c>
      <c r="C293" t="s">
        <v>17</v>
      </c>
      <c r="D293" s="6">
        <v>6.3E-2</v>
      </c>
      <c r="E293" s="6" t="e">
        <v>#N/A</v>
      </c>
      <c r="F293" s="18">
        <v>103</v>
      </c>
      <c r="G293" s="18" t="e">
        <v>#N/A</v>
      </c>
      <c r="H293" t="s">
        <v>2220</v>
      </c>
      <c r="L293" s="5"/>
      <c r="O293" t="s">
        <v>2556</v>
      </c>
      <c r="P293" t="s">
        <v>3049</v>
      </c>
    </row>
    <row r="294" spans="2:16" x14ac:dyDescent="0.25">
      <c r="B294" t="s">
        <v>7</v>
      </c>
      <c r="C294" t="s">
        <v>17</v>
      </c>
      <c r="D294" s="6">
        <v>6.3E-2</v>
      </c>
      <c r="E294" s="6" t="e">
        <v>#N/A</v>
      </c>
      <c r="F294" s="18">
        <v>103</v>
      </c>
      <c r="G294" s="18" t="e">
        <v>#N/A</v>
      </c>
      <c r="H294" t="s">
        <v>2221</v>
      </c>
      <c r="L294" s="5"/>
      <c r="O294" t="s">
        <v>2556</v>
      </c>
      <c r="P294" t="s">
        <v>3050</v>
      </c>
    </row>
    <row r="295" spans="2:16" x14ac:dyDescent="0.25">
      <c r="B295" t="s">
        <v>7</v>
      </c>
      <c r="C295" t="s">
        <v>17</v>
      </c>
      <c r="D295" s="6">
        <v>6.3E-2</v>
      </c>
      <c r="E295" s="6" t="e">
        <v>#N/A</v>
      </c>
      <c r="F295" s="18">
        <v>103</v>
      </c>
      <c r="G295" s="18" t="e">
        <v>#N/A</v>
      </c>
      <c r="H295" t="s">
        <v>2222</v>
      </c>
      <c r="L295" s="5"/>
      <c r="O295" t="s">
        <v>2556</v>
      </c>
      <c r="P295" t="s">
        <v>3051</v>
      </c>
    </row>
    <row r="296" spans="2:16" x14ac:dyDescent="0.25">
      <c r="B296" t="s">
        <v>7</v>
      </c>
      <c r="C296" t="s">
        <v>17</v>
      </c>
      <c r="D296" s="6">
        <v>0.33700000000000002</v>
      </c>
      <c r="E296" s="6" t="e">
        <v>#N/A</v>
      </c>
      <c r="F296" s="18">
        <v>143</v>
      </c>
      <c r="G296" s="18" t="e">
        <v>#N/A</v>
      </c>
      <c r="H296" t="s">
        <v>2237</v>
      </c>
      <c r="L296" s="5"/>
      <c r="O296" t="s">
        <v>2556</v>
      </c>
      <c r="P296" t="s">
        <v>3052</v>
      </c>
    </row>
    <row r="297" spans="2:16" x14ac:dyDescent="0.25">
      <c r="B297" t="s">
        <v>7</v>
      </c>
      <c r="C297" t="s">
        <v>17</v>
      </c>
      <c r="D297" s="6">
        <v>6.3E-2</v>
      </c>
      <c r="E297" s="6" t="e">
        <v>#N/A</v>
      </c>
      <c r="F297" s="18">
        <v>135</v>
      </c>
      <c r="G297" s="18" t="e">
        <v>#N/A</v>
      </c>
      <c r="H297" t="s">
        <v>2223</v>
      </c>
      <c r="L297" s="5"/>
      <c r="O297" t="s">
        <v>2556</v>
      </c>
      <c r="P297" t="s">
        <v>3053</v>
      </c>
    </row>
    <row r="298" spans="2:16" x14ac:dyDescent="0.25">
      <c r="B298" t="s">
        <v>7</v>
      </c>
      <c r="C298" t="s">
        <v>17</v>
      </c>
      <c r="D298" s="6">
        <v>6.3E-2</v>
      </c>
      <c r="E298" s="6" t="e">
        <v>#N/A</v>
      </c>
      <c r="F298" s="18">
        <v>103</v>
      </c>
      <c r="G298" s="18" t="e">
        <v>#N/A</v>
      </c>
      <c r="H298" t="s">
        <v>2224</v>
      </c>
      <c r="L298" s="5"/>
      <c r="O298" t="s">
        <v>2556</v>
      </c>
      <c r="P298" t="s">
        <v>3054</v>
      </c>
    </row>
    <row r="299" spans="2:16" x14ac:dyDescent="0.25">
      <c r="B299" t="s">
        <v>7</v>
      </c>
      <c r="C299" t="s">
        <v>17</v>
      </c>
      <c r="D299" s="6">
        <v>0.33700000000000002</v>
      </c>
      <c r="E299" s="6" t="e">
        <v>#N/A</v>
      </c>
      <c r="F299" s="18">
        <v>143</v>
      </c>
      <c r="G299" s="18" t="e">
        <v>#N/A</v>
      </c>
      <c r="H299" t="s">
        <v>18338</v>
      </c>
      <c r="L299" s="5"/>
      <c r="O299" t="s">
        <v>2556</v>
      </c>
      <c r="P299" t="s">
        <v>18344</v>
      </c>
    </row>
    <row r="300" spans="2:16" x14ac:dyDescent="0.25">
      <c r="B300" t="s">
        <v>7</v>
      </c>
      <c r="C300" t="s">
        <v>17</v>
      </c>
      <c r="D300" s="6">
        <v>6.3E-2</v>
      </c>
      <c r="E300" s="6" t="e">
        <v>#N/A</v>
      </c>
      <c r="F300" s="18">
        <v>112</v>
      </c>
      <c r="G300" s="18" t="e">
        <v>#N/A</v>
      </c>
      <c r="H300" t="s">
        <v>2225</v>
      </c>
      <c r="L300" s="5"/>
      <c r="O300" t="s">
        <v>2556</v>
      </c>
      <c r="P300" t="s">
        <v>3055</v>
      </c>
    </row>
    <row r="301" spans="2:16" x14ac:dyDescent="0.25">
      <c r="B301" t="s">
        <v>7</v>
      </c>
      <c r="C301" t="s">
        <v>17</v>
      </c>
      <c r="D301" s="6">
        <v>6.3E-2</v>
      </c>
      <c r="E301" s="6" t="e">
        <v>#N/A</v>
      </c>
      <c r="F301" s="18">
        <v>96</v>
      </c>
      <c r="G301" s="18" t="e">
        <v>#N/A</v>
      </c>
      <c r="H301" t="s">
        <v>2226</v>
      </c>
      <c r="L301" s="5"/>
      <c r="O301" t="s">
        <v>2556</v>
      </c>
      <c r="P301" t="s">
        <v>3056</v>
      </c>
    </row>
    <row r="302" spans="2:16" x14ac:dyDescent="0.25">
      <c r="B302" t="s">
        <v>7</v>
      </c>
      <c r="C302" t="s">
        <v>17</v>
      </c>
      <c r="D302" s="6">
        <v>6.3E-2</v>
      </c>
      <c r="E302" s="6" t="e">
        <v>#N/A</v>
      </c>
      <c r="F302" s="18">
        <v>112</v>
      </c>
      <c r="G302" s="18" t="e">
        <v>#N/A</v>
      </c>
      <c r="H302" t="s">
        <v>2227</v>
      </c>
      <c r="L302" s="5"/>
      <c r="O302" t="s">
        <v>2556</v>
      </c>
      <c r="P302" t="s">
        <v>3057</v>
      </c>
    </row>
    <row r="303" spans="2:16" x14ac:dyDescent="0.25">
      <c r="B303" t="s">
        <v>7</v>
      </c>
      <c r="C303" t="s">
        <v>17</v>
      </c>
      <c r="D303" s="6">
        <v>5.8999999999999997E-2</v>
      </c>
      <c r="E303" s="6" t="e">
        <v>#N/A</v>
      </c>
      <c r="F303" s="18">
        <v>96</v>
      </c>
      <c r="G303" s="18" t="e">
        <v>#N/A</v>
      </c>
      <c r="H303" t="s">
        <v>2228</v>
      </c>
      <c r="L303" s="5"/>
      <c r="O303" t="s">
        <v>2556</v>
      </c>
      <c r="P303" t="s">
        <v>3058</v>
      </c>
    </row>
    <row r="304" spans="2:16" x14ac:dyDescent="0.25">
      <c r="B304" t="s">
        <v>7</v>
      </c>
      <c r="C304" t="s">
        <v>17</v>
      </c>
      <c r="D304" s="6">
        <v>4.1000000000000009E-2</v>
      </c>
      <c r="E304" s="6" t="e">
        <v>#N/A</v>
      </c>
      <c r="F304" s="18">
        <v>122</v>
      </c>
      <c r="G304" s="18" t="e">
        <v>#N/A</v>
      </c>
      <c r="H304" t="s">
        <v>2229</v>
      </c>
      <c r="L304" s="5"/>
      <c r="O304" t="s">
        <v>2556</v>
      </c>
      <c r="P304" t="s">
        <v>3059</v>
      </c>
    </row>
    <row r="305" spans="2:16" x14ac:dyDescent="0.25">
      <c r="B305" t="s">
        <v>7</v>
      </c>
      <c r="C305" t="s">
        <v>17</v>
      </c>
      <c r="D305" s="6">
        <v>6.3E-2</v>
      </c>
      <c r="E305" s="6" t="e">
        <v>#N/A</v>
      </c>
      <c r="F305" s="18">
        <v>135</v>
      </c>
      <c r="G305" s="18" t="e">
        <v>#N/A</v>
      </c>
      <c r="H305" t="s">
        <v>2230</v>
      </c>
      <c r="L305" s="5"/>
      <c r="O305" t="s">
        <v>2556</v>
      </c>
      <c r="P305" t="s">
        <v>3060</v>
      </c>
    </row>
    <row r="306" spans="2:16" x14ac:dyDescent="0.25">
      <c r="B306" t="s">
        <v>7</v>
      </c>
      <c r="C306" t="s">
        <v>17</v>
      </c>
      <c r="D306" s="6">
        <v>6.3E-2</v>
      </c>
      <c r="E306" s="6" t="e">
        <v>#N/A</v>
      </c>
      <c r="F306" s="18">
        <v>96</v>
      </c>
      <c r="G306" s="18" t="e">
        <v>#N/A</v>
      </c>
      <c r="H306" t="s">
        <v>2231</v>
      </c>
      <c r="L306" s="5"/>
      <c r="O306" t="s">
        <v>2556</v>
      </c>
      <c r="P306" t="s">
        <v>3061</v>
      </c>
    </row>
    <row r="307" spans="2:16" x14ac:dyDescent="0.25">
      <c r="B307" t="s">
        <v>7</v>
      </c>
      <c r="C307" t="s">
        <v>17</v>
      </c>
      <c r="D307" s="6">
        <v>6.3E-2</v>
      </c>
      <c r="E307" s="6" t="e">
        <v>#N/A</v>
      </c>
      <c r="F307" s="18">
        <v>112</v>
      </c>
      <c r="G307" s="18" t="e">
        <v>#N/A</v>
      </c>
      <c r="H307" t="s">
        <v>2232</v>
      </c>
      <c r="L307" s="5"/>
      <c r="O307" t="s">
        <v>2556</v>
      </c>
      <c r="P307" t="s">
        <v>3062</v>
      </c>
    </row>
    <row r="308" spans="2:16" x14ac:dyDescent="0.25">
      <c r="B308" t="s">
        <v>7</v>
      </c>
      <c r="C308" t="s">
        <v>17</v>
      </c>
      <c r="D308" s="6">
        <v>6.3E-2</v>
      </c>
      <c r="E308" s="6" t="e">
        <v>#N/A</v>
      </c>
      <c r="F308" s="18">
        <v>135</v>
      </c>
      <c r="G308" s="18" t="e">
        <v>#N/A</v>
      </c>
      <c r="H308" t="s">
        <v>2233</v>
      </c>
      <c r="L308" s="5"/>
      <c r="O308" t="s">
        <v>2556</v>
      </c>
      <c r="P308" t="s">
        <v>3063</v>
      </c>
    </row>
    <row r="309" spans="2:16" x14ac:dyDescent="0.25">
      <c r="B309" t="s">
        <v>7</v>
      </c>
      <c r="C309" t="s">
        <v>17</v>
      </c>
      <c r="D309" s="6">
        <v>6.3E-2</v>
      </c>
      <c r="E309" s="6" t="e">
        <v>#N/A</v>
      </c>
      <c r="F309" s="18">
        <v>103</v>
      </c>
      <c r="G309" s="18" t="e">
        <v>#N/A</v>
      </c>
      <c r="H309" t="s">
        <v>2234</v>
      </c>
      <c r="L309" s="5"/>
      <c r="O309" t="s">
        <v>2556</v>
      </c>
      <c r="P309" t="s">
        <v>3064</v>
      </c>
    </row>
    <row r="310" spans="2:16" x14ac:dyDescent="0.25">
      <c r="B310" t="s">
        <v>7</v>
      </c>
      <c r="C310" t="s">
        <v>17</v>
      </c>
      <c r="D310" s="6">
        <v>6.3E-2</v>
      </c>
      <c r="E310" s="6" t="e">
        <v>#N/A</v>
      </c>
      <c r="F310" s="18">
        <v>103</v>
      </c>
      <c r="G310" s="18" t="e">
        <v>#N/A</v>
      </c>
      <c r="H310" t="s">
        <v>2235</v>
      </c>
      <c r="L310" s="5"/>
      <c r="O310" t="s">
        <v>2556</v>
      </c>
      <c r="P310" t="s">
        <v>3065</v>
      </c>
    </row>
    <row r="311" spans="2:16" x14ac:dyDescent="0.25">
      <c r="B311" t="s">
        <v>7</v>
      </c>
      <c r="C311" t="s">
        <v>17</v>
      </c>
      <c r="D311" s="6">
        <v>6.3E-2</v>
      </c>
      <c r="E311" s="6" t="e">
        <v>#N/A</v>
      </c>
      <c r="F311" s="18">
        <v>135</v>
      </c>
      <c r="G311" s="18" t="e">
        <v>#N/A</v>
      </c>
      <c r="H311" t="s">
        <v>2236</v>
      </c>
      <c r="L311" s="5"/>
      <c r="O311" t="s">
        <v>2556</v>
      </c>
      <c r="P311" t="s">
        <v>3066</v>
      </c>
    </row>
    <row r="312" spans="2:16" x14ac:dyDescent="0.25">
      <c r="B312" t="s">
        <v>7</v>
      </c>
      <c r="C312" t="s">
        <v>17</v>
      </c>
      <c r="D312" s="6">
        <v>0.17699999999999999</v>
      </c>
      <c r="E312" s="6" t="e">
        <v>#N/A</v>
      </c>
      <c r="F312" s="18">
        <v>103</v>
      </c>
      <c r="G312" s="18" t="e">
        <v>#N/A</v>
      </c>
      <c r="H312" t="s">
        <v>2190</v>
      </c>
      <c r="L312" s="5"/>
      <c r="O312" t="s">
        <v>2602</v>
      </c>
      <c r="P312" t="s">
        <v>3067</v>
      </c>
    </row>
    <row r="313" spans="2:16" x14ac:dyDescent="0.25">
      <c r="B313" t="s">
        <v>7</v>
      </c>
      <c r="C313" t="s">
        <v>17</v>
      </c>
      <c r="D313" s="6">
        <v>0.122</v>
      </c>
      <c r="E313" s="6" t="e">
        <v>#N/A</v>
      </c>
      <c r="F313" s="18">
        <v>106</v>
      </c>
      <c r="G313" s="18" t="e">
        <v>#N/A</v>
      </c>
      <c r="H313" t="s">
        <v>2191</v>
      </c>
      <c r="L313" s="5"/>
      <c r="O313" t="s">
        <v>2602</v>
      </c>
      <c r="P313" t="s">
        <v>3068</v>
      </c>
    </row>
    <row r="314" spans="2:16" x14ac:dyDescent="0.25">
      <c r="B314" t="s">
        <v>7</v>
      </c>
      <c r="C314" t="s">
        <v>17</v>
      </c>
      <c r="D314" s="6">
        <v>0.122</v>
      </c>
      <c r="E314" s="6" t="e">
        <v>#N/A</v>
      </c>
      <c r="F314" s="18">
        <v>102</v>
      </c>
      <c r="G314" s="18" t="e">
        <v>#N/A</v>
      </c>
      <c r="H314" t="s">
        <v>2192</v>
      </c>
      <c r="L314" s="5"/>
      <c r="O314" t="s">
        <v>2602</v>
      </c>
      <c r="P314" t="s">
        <v>3069</v>
      </c>
    </row>
    <row r="315" spans="2:16" x14ac:dyDescent="0.25">
      <c r="B315" t="s">
        <v>7</v>
      </c>
      <c r="C315" t="s">
        <v>17</v>
      </c>
      <c r="D315" s="6">
        <v>0.122</v>
      </c>
      <c r="E315" s="6" t="e">
        <v>#N/A</v>
      </c>
      <c r="F315" s="18">
        <v>102</v>
      </c>
      <c r="G315" s="18" t="e">
        <v>#N/A</v>
      </c>
      <c r="H315" t="s">
        <v>2183</v>
      </c>
      <c r="L315" s="5"/>
      <c r="O315" t="s">
        <v>2602</v>
      </c>
      <c r="P315" t="s">
        <v>3070</v>
      </c>
    </row>
    <row r="316" spans="2:16" x14ac:dyDescent="0.25">
      <c r="B316" t="s">
        <v>7</v>
      </c>
      <c r="C316" t="s">
        <v>17</v>
      </c>
      <c r="D316" s="6">
        <v>4.1000000000000009E-2</v>
      </c>
      <c r="E316" s="6" t="e">
        <v>#N/A</v>
      </c>
      <c r="F316" s="18">
        <v>121</v>
      </c>
      <c r="G316" s="18" t="e">
        <v>#N/A</v>
      </c>
      <c r="H316" t="s">
        <v>2193</v>
      </c>
      <c r="L316" s="5"/>
      <c r="O316" t="s">
        <v>2602</v>
      </c>
      <c r="P316" t="s">
        <v>3071</v>
      </c>
    </row>
    <row r="317" spans="2:16" x14ac:dyDescent="0.25">
      <c r="B317" t="s">
        <v>7</v>
      </c>
      <c r="C317" t="s">
        <v>17</v>
      </c>
      <c r="D317" s="6">
        <v>0.122</v>
      </c>
      <c r="E317" s="6" t="e">
        <v>#N/A</v>
      </c>
      <c r="F317" s="18">
        <v>106</v>
      </c>
      <c r="G317" s="18" t="e">
        <v>#N/A</v>
      </c>
      <c r="H317" t="s">
        <v>2194</v>
      </c>
      <c r="L317" s="5"/>
      <c r="O317" t="s">
        <v>2602</v>
      </c>
      <c r="P317" t="s">
        <v>3072</v>
      </c>
    </row>
    <row r="318" spans="2:16" x14ac:dyDescent="0.25">
      <c r="B318" t="s">
        <v>7</v>
      </c>
      <c r="C318" t="s">
        <v>17</v>
      </c>
      <c r="D318" s="6">
        <v>0.122</v>
      </c>
      <c r="E318" s="6" t="e">
        <v>#N/A</v>
      </c>
      <c r="F318" s="18">
        <v>106</v>
      </c>
      <c r="G318" s="18" t="e">
        <v>#N/A</v>
      </c>
      <c r="H318" t="s">
        <v>2195</v>
      </c>
      <c r="L318" s="5"/>
      <c r="O318" t="s">
        <v>2602</v>
      </c>
      <c r="P318" t="s">
        <v>3073</v>
      </c>
    </row>
    <row r="319" spans="2:16" x14ac:dyDescent="0.25">
      <c r="B319" t="s">
        <v>7</v>
      </c>
      <c r="C319" t="s">
        <v>17</v>
      </c>
      <c r="D319" s="6">
        <v>0.122</v>
      </c>
      <c r="E319" s="6" t="e">
        <v>#N/A</v>
      </c>
      <c r="F319" s="18">
        <v>106</v>
      </c>
      <c r="G319" s="18" t="e">
        <v>#N/A</v>
      </c>
      <c r="H319" t="s">
        <v>2196</v>
      </c>
      <c r="L319" s="5"/>
      <c r="O319" t="s">
        <v>2602</v>
      </c>
      <c r="P319" t="s">
        <v>3074</v>
      </c>
    </row>
    <row r="320" spans="2:16" x14ac:dyDescent="0.25">
      <c r="B320" t="s">
        <v>7</v>
      </c>
      <c r="C320" t="s">
        <v>17</v>
      </c>
      <c r="D320" s="6">
        <v>0.122</v>
      </c>
      <c r="E320" s="6" t="e">
        <v>#N/A</v>
      </c>
      <c r="F320" s="18">
        <v>106</v>
      </c>
      <c r="G320" s="18" t="e">
        <v>#N/A</v>
      </c>
      <c r="H320" t="s">
        <v>2197</v>
      </c>
      <c r="L320" s="5"/>
      <c r="O320" t="s">
        <v>2602</v>
      </c>
      <c r="P320" t="s">
        <v>3075</v>
      </c>
    </row>
    <row r="321" spans="2:16" x14ac:dyDescent="0.25">
      <c r="B321" t="s">
        <v>7</v>
      </c>
      <c r="C321" t="s">
        <v>17</v>
      </c>
      <c r="D321" s="6">
        <v>0.122</v>
      </c>
      <c r="E321" s="6" t="e">
        <v>#N/A</v>
      </c>
      <c r="F321" s="18">
        <v>106</v>
      </c>
      <c r="G321" s="18" t="e">
        <v>#N/A</v>
      </c>
      <c r="H321" t="s">
        <v>2198</v>
      </c>
      <c r="L321" s="5"/>
      <c r="O321" t="s">
        <v>2602</v>
      </c>
      <c r="P321" t="s">
        <v>3076</v>
      </c>
    </row>
    <row r="322" spans="2:16" x14ac:dyDescent="0.25">
      <c r="B322" t="s">
        <v>7</v>
      </c>
      <c r="C322" t="s">
        <v>17</v>
      </c>
      <c r="D322" s="6">
        <v>0.28100000000000003</v>
      </c>
      <c r="E322" s="6" t="e">
        <v>#N/A</v>
      </c>
      <c r="F322" s="18">
        <v>96</v>
      </c>
      <c r="G322" s="18" t="e">
        <v>#N/A</v>
      </c>
      <c r="H322" t="s">
        <v>2199</v>
      </c>
      <c r="L322" s="5"/>
      <c r="O322" t="s">
        <v>2602</v>
      </c>
      <c r="P322" t="s">
        <v>3077</v>
      </c>
    </row>
    <row r="323" spans="2:16" x14ac:dyDescent="0.25">
      <c r="B323" t="s">
        <v>7</v>
      </c>
      <c r="C323" t="s">
        <v>17</v>
      </c>
      <c r="D323" s="6">
        <v>0.122</v>
      </c>
      <c r="E323" s="6" t="e">
        <v>#N/A</v>
      </c>
      <c r="F323" s="18">
        <v>102</v>
      </c>
      <c r="G323" s="18" t="e">
        <v>#N/A</v>
      </c>
      <c r="H323" t="s">
        <v>1014</v>
      </c>
      <c r="L323" s="5"/>
      <c r="O323" t="s">
        <v>2602</v>
      </c>
      <c r="P323" t="s">
        <v>3078</v>
      </c>
    </row>
    <row r="324" spans="2:16" x14ac:dyDescent="0.25">
      <c r="B324" t="s">
        <v>7</v>
      </c>
      <c r="C324" t="s">
        <v>17</v>
      </c>
      <c r="D324" s="6">
        <v>8.4000000000000005E-2</v>
      </c>
      <c r="E324" s="6" t="e">
        <v>#N/A</v>
      </c>
      <c r="F324" s="18">
        <v>96</v>
      </c>
      <c r="G324" s="18" t="e">
        <v>#N/A</v>
      </c>
      <c r="H324" t="s">
        <v>2200</v>
      </c>
      <c r="L324" s="5"/>
      <c r="O324" t="s">
        <v>2602</v>
      </c>
      <c r="P324" t="s">
        <v>3079</v>
      </c>
    </row>
    <row r="325" spans="2:16" x14ac:dyDescent="0.25">
      <c r="B325" t="s">
        <v>7</v>
      </c>
      <c r="C325" t="s">
        <v>17</v>
      </c>
      <c r="D325" s="6">
        <v>0.17399999999999999</v>
      </c>
      <c r="E325" s="6" t="e">
        <v>#N/A</v>
      </c>
      <c r="F325" s="18">
        <v>96</v>
      </c>
      <c r="G325" s="18" t="e">
        <v>#N/A</v>
      </c>
      <c r="H325" t="s">
        <v>2201</v>
      </c>
      <c r="L325" s="5"/>
      <c r="O325" t="s">
        <v>2602</v>
      </c>
      <c r="P325" t="s">
        <v>3080</v>
      </c>
    </row>
    <row r="326" spans="2:16" x14ac:dyDescent="0.25">
      <c r="B326" t="s">
        <v>7</v>
      </c>
      <c r="C326" t="s">
        <v>17</v>
      </c>
      <c r="D326" s="6">
        <v>0.251</v>
      </c>
      <c r="E326" s="6" t="e">
        <v>#N/A</v>
      </c>
      <c r="F326" s="18">
        <v>114</v>
      </c>
      <c r="G326" s="18" t="e">
        <v>#N/A</v>
      </c>
      <c r="H326" t="s">
        <v>2202</v>
      </c>
      <c r="L326" s="5"/>
      <c r="O326" t="s">
        <v>2602</v>
      </c>
      <c r="P326" t="s">
        <v>3081</v>
      </c>
    </row>
    <row r="327" spans="2:16" x14ac:dyDescent="0.25">
      <c r="B327" t="s">
        <v>7</v>
      </c>
      <c r="C327" t="s">
        <v>17</v>
      </c>
      <c r="D327" s="6">
        <v>0.2</v>
      </c>
      <c r="E327" s="6" t="e">
        <v>#N/A</v>
      </c>
      <c r="F327" s="18">
        <v>112</v>
      </c>
      <c r="G327" s="18" t="e">
        <v>#N/A</v>
      </c>
      <c r="H327" t="s">
        <v>2203</v>
      </c>
      <c r="L327" s="5"/>
      <c r="O327" t="s">
        <v>2602</v>
      </c>
      <c r="P327" t="s">
        <v>3082</v>
      </c>
    </row>
    <row r="328" spans="2:16" x14ac:dyDescent="0.25">
      <c r="B328" t="s">
        <v>7</v>
      </c>
      <c r="C328" t="s">
        <v>17</v>
      </c>
      <c r="D328" s="6">
        <v>0.122</v>
      </c>
      <c r="E328" s="6" t="e">
        <v>#N/A</v>
      </c>
      <c r="F328" s="18">
        <v>106</v>
      </c>
      <c r="G328" s="18" t="e">
        <v>#N/A</v>
      </c>
      <c r="H328" t="s">
        <v>2204</v>
      </c>
      <c r="L328" s="5"/>
      <c r="O328" t="s">
        <v>2602</v>
      </c>
      <c r="P328" t="s">
        <v>3083</v>
      </c>
    </row>
    <row r="329" spans="2:16" x14ac:dyDescent="0.25">
      <c r="B329" t="s">
        <v>7</v>
      </c>
      <c r="C329" t="s">
        <v>17</v>
      </c>
      <c r="D329" s="6">
        <v>4.1000000000000009E-2</v>
      </c>
      <c r="E329" s="6" t="e">
        <v>#N/A</v>
      </c>
      <c r="F329" s="18">
        <v>125</v>
      </c>
      <c r="G329" s="18" t="e">
        <v>#N/A</v>
      </c>
      <c r="H329" t="s">
        <v>2205</v>
      </c>
      <c r="L329" s="5"/>
      <c r="O329" t="s">
        <v>2602</v>
      </c>
      <c r="P329" t="s">
        <v>3084</v>
      </c>
    </row>
    <row r="330" spans="2:16" x14ac:dyDescent="0.25">
      <c r="B330" t="s">
        <v>7</v>
      </c>
      <c r="C330" t="s">
        <v>17</v>
      </c>
      <c r="D330" s="6">
        <v>0.122</v>
      </c>
      <c r="E330" s="6" t="e">
        <v>#N/A</v>
      </c>
      <c r="F330" s="18">
        <v>106</v>
      </c>
      <c r="G330" s="18" t="e">
        <v>#N/A</v>
      </c>
      <c r="H330" t="s">
        <v>2206</v>
      </c>
      <c r="L330" s="5"/>
      <c r="O330" t="s">
        <v>2602</v>
      </c>
      <c r="P330" t="s">
        <v>3085</v>
      </c>
    </row>
    <row r="331" spans="2:16" x14ac:dyDescent="0.25">
      <c r="B331" t="s">
        <v>7</v>
      </c>
      <c r="C331" t="s">
        <v>17</v>
      </c>
      <c r="D331" s="6">
        <v>0.122</v>
      </c>
      <c r="E331" s="6" t="e">
        <v>#N/A</v>
      </c>
      <c r="F331" s="18">
        <v>106</v>
      </c>
      <c r="G331" s="18" t="e">
        <v>#N/A</v>
      </c>
      <c r="H331" t="s">
        <v>2207</v>
      </c>
      <c r="L331" s="5"/>
      <c r="O331" t="s">
        <v>2602</v>
      </c>
      <c r="P331" t="s">
        <v>3086</v>
      </c>
    </row>
    <row r="332" spans="2:16" x14ac:dyDescent="0.25">
      <c r="B332" t="s">
        <v>7</v>
      </c>
      <c r="C332" t="s">
        <v>17</v>
      </c>
      <c r="D332" s="6">
        <v>4.1000000000000009E-2</v>
      </c>
      <c r="E332" s="6" t="e">
        <v>#N/A</v>
      </c>
      <c r="F332" s="18">
        <v>109</v>
      </c>
      <c r="G332" s="18" t="e">
        <v>#N/A</v>
      </c>
      <c r="H332" t="s">
        <v>2208</v>
      </c>
      <c r="L332" s="5"/>
      <c r="O332" t="s">
        <v>2602</v>
      </c>
      <c r="P332" t="s">
        <v>3087</v>
      </c>
    </row>
    <row r="333" spans="2:16" x14ac:dyDescent="0.25">
      <c r="B333" t="s">
        <v>7</v>
      </c>
      <c r="C333" t="s">
        <v>17</v>
      </c>
      <c r="D333" s="6">
        <v>0.06</v>
      </c>
      <c r="E333" s="6" t="e">
        <v>#N/A</v>
      </c>
      <c r="F333" s="18">
        <v>106</v>
      </c>
      <c r="G333" s="18" t="e">
        <v>#N/A</v>
      </c>
      <c r="H333" t="s">
        <v>2209</v>
      </c>
      <c r="L333" s="5"/>
      <c r="O333" t="s">
        <v>2602</v>
      </c>
      <c r="P333" t="s">
        <v>3088</v>
      </c>
    </row>
    <row r="334" spans="2:16" x14ac:dyDescent="0.25">
      <c r="B334" t="s">
        <v>7</v>
      </c>
      <c r="C334" t="s">
        <v>17</v>
      </c>
      <c r="D334" s="6">
        <v>0.28100000000000003</v>
      </c>
      <c r="E334" s="6" t="e">
        <v>#N/A</v>
      </c>
      <c r="F334" s="18">
        <v>109</v>
      </c>
      <c r="G334" s="18" t="e">
        <v>#N/A</v>
      </c>
      <c r="H334" t="s">
        <v>2210</v>
      </c>
      <c r="L334" s="5"/>
      <c r="O334" t="s">
        <v>2602</v>
      </c>
      <c r="P334" t="s">
        <v>3089</v>
      </c>
    </row>
    <row r="335" spans="2:16" x14ac:dyDescent="0.25">
      <c r="B335" t="s">
        <v>7</v>
      </c>
      <c r="C335" t="s">
        <v>17</v>
      </c>
      <c r="D335" s="6">
        <v>0.122</v>
      </c>
      <c r="E335" s="6" t="e">
        <v>#N/A</v>
      </c>
      <c r="F335" s="18">
        <v>106</v>
      </c>
      <c r="G335" s="18" t="e">
        <v>#N/A</v>
      </c>
      <c r="H335" t="s">
        <v>2211</v>
      </c>
      <c r="L335" s="5"/>
      <c r="O335" t="s">
        <v>2602</v>
      </c>
      <c r="P335" t="s">
        <v>3090</v>
      </c>
    </row>
    <row r="336" spans="2:16" x14ac:dyDescent="0.25">
      <c r="B336" t="s">
        <v>7</v>
      </c>
      <c r="C336" t="s">
        <v>17</v>
      </c>
      <c r="D336" s="6">
        <v>4.1000000000000009E-2</v>
      </c>
      <c r="E336" s="6" t="e">
        <v>#N/A</v>
      </c>
      <c r="F336" s="18">
        <v>121</v>
      </c>
      <c r="G336" s="18" t="e">
        <v>#N/A</v>
      </c>
      <c r="H336" t="s">
        <v>2212</v>
      </c>
      <c r="L336" s="5"/>
      <c r="O336" t="s">
        <v>2602</v>
      </c>
      <c r="P336" t="s">
        <v>3091</v>
      </c>
    </row>
    <row r="337" spans="2:16" x14ac:dyDescent="0.25">
      <c r="B337" t="s">
        <v>7</v>
      </c>
      <c r="C337" t="s">
        <v>17</v>
      </c>
      <c r="D337" s="6">
        <v>0.122</v>
      </c>
      <c r="E337" s="6" t="e">
        <v>#N/A</v>
      </c>
      <c r="F337" s="18">
        <v>106</v>
      </c>
      <c r="G337" s="18" t="e">
        <v>#N/A</v>
      </c>
      <c r="H337" t="s">
        <v>2213</v>
      </c>
      <c r="L337" s="5"/>
      <c r="O337" t="s">
        <v>2602</v>
      </c>
      <c r="P337" t="s">
        <v>3092</v>
      </c>
    </row>
    <row r="338" spans="2:16" x14ac:dyDescent="0.25">
      <c r="B338" t="s">
        <v>7</v>
      </c>
      <c r="C338" t="s">
        <v>17</v>
      </c>
      <c r="D338" s="6">
        <v>4.1000000000000009E-2</v>
      </c>
      <c r="E338" s="6" t="e">
        <v>#N/A</v>
      </c>
      <c r="F338" s="18">
        <v>139</v>
      </c>
      <c r="G338" s="18" t="e">
        <v>#N/A</v>
      </c>
      <c r="H338" t="s">
        <v>2214</v>
      </c>
      <c r="L338" s="5"/>
      <c r="O338" t="s">
        <v>2602</v>
      </c>
      <c r="P338" t="s">
        <v>3093</v>
      </c>
    </row>
    <row r="339" spans="2:16" x14ac:dyDescent="0.25">
      <c r="B339" t="s">
        <v>7</v>
      </c>
      <c r="C339" t="s">
        <v>17</v>
      </c>
      <c r="D339" s="6">
        <v>0.28100000000000003</v>
      </c>
      <c r="E339" s="6" t="e">
        <v>#N/A</v>
      </c>
      <c r="F339" s="18">
        <v>96</v>
      </c>
      <c r="G339" s="18" t="e">
        <v>#N/A</v>
      </c>
      <c r="H339" t="s">
        <v>2215</v>
      </c>
      <c r="L339" s="5"/>
      <c r="O339" t="s">
        <v>2602</v>
      </c>
      <c r="P339" t="s">
        <v>3094</v>
      </c>
    </row>
    <row r="340" spans="2:16" x14ac:dyDescent="0.25">
      <c r="B340" t="s">
        <v>7</v>
      </c>
      <c r="C340" t="s">
        <v>17</v>
      </c>
      <c r="D340" s="6">
        <v>0.122</v>
      </c>
      <c r="E340" s="6" t="e">
        <v>#N/A</v>
      </c>
      <c r="F340" s="18">
        <v>106</v>
      </c>
      <c r="G340" s="18" t="e">
        <v>#N/A</v>
      </c>
      <c r="H340" t="s">
        <v>2216</v>
      </c>
      <c r="L340" s="5"/>
      <c r="O340" t="s">
        <v>2602</v>
      </c>
      <c r="P340" t="s">
        <v>3095</v>
      </c>
    </row>
    <row r="341" spans="2:16" x14ac:dyDescent="0.25">
      <c r="B341" t="s">
        <v>7</v>
      </c>
      <c r="C341" t="s">
        <v>17</v>
      </c>
      <c r="D341" s="6">
        <v>0.122</v>
      </c>
      <c r="E341" s="6" t="e">
        <v>#N/A</v>
      </c>
      <c r="F341" s="18">
        <v>106</v>
      </c>
      <c r="G341" s="18" t="e">
        <v>#N/A</v>
      </c>
      <c r="H341" t="s">
        <v>2217</v>
      </c>
      <c r="L341" s="5"/>
      <c r="O341" t="s">
        <v>2602</v>
      </c>
      <c r="P341" t="s">
        <v>3096</v>
      </c>
    </row>
    <row r="342" spans="2:16" x14ac:dyDescent="0.25">
      <c r="B342" t="s">
        <v>7</v>
      </c>
      <c r="C342" t="s">
        <v>17</v>
      </c>
      <c r="D342" s="6">
        <v>0.122</v>
      </c>
      <c r="E342" s="6" t="e">
        <v>#N/A</v>
      </c>
      <c r="F342" s="18">
        <v>102</v>
      </c>
      <c r="G342" s="18" t="e">
        <v>#N/A</v>
      </c>
      <c r="H342" t="s">
        <v>2218</v>
      </c>
      <c r="L342" s="5"/>
      <c r="O342" t="s">
        <v>2602</v>
      </c>
      <c r="P342" t="s">
        <v>3097</v>
      </c>
    </row>
    <row r="343" spans="2:16" x14ac:dyDescent="0.25">
      <c r="B343" t="s">
        <v>7</v>
      </c>
      <c r="C343" t="s">
        <v>17</v>
      </c>
      <c r="D343" s="6">
        <v>0.122</v>
      </c>
      <c r="E343" s="6" t="e">
        <v>#N/A</v>
      </c>
      <c r="F343" s="18">
        <v>102</v>
      </c>
      <c r="G343" s="18" t="e">
        <v>#N/A</v>
      </c>
      <c r="H343" t="s">
        <v>2219</v>
      </c>
      <c r="L343" s="5"/>
      <c r="O343" t="s">
        <v>2602</v>
      </c>
      <c r="P343" t="s">
        <v>3098</v>
      </c>
    </row>
    <row r="344" spans="2:16" x14ac:dyDescent="0.25">
      <c r="B344" t="s">
        <v>7</v>
      </c>
      <c r="C344" t="s">
        <v>17</v>
      </c>
      <c r="D344" s="6">
        <v>0.122</v>
      </c>
      <c r="E344" s="6" t="e">
        <v>#N/A</v>
      </c>
      <c r="F344" s="18">
        <v>106</v>
      </c>
      <c r="G344" s="18" t="e">
        <v>#N/A</v>
      </c>
      <c r="H344" t="s">
        <v>2220</v>
      </c>
      <c r="L344" s="5"/>
      <c r="O344" t="s">
        <v>2602</v>
      </c>
      <c r="P344" t="s">
        <v>3099</v>
      </c>
    </row>
    <row r="345" spans="2:16" x14ac:dyDescent="0.25">
      <c r="B345" t="s">
        <v>7</v>
      </c>
      <c r="C345" t="s">
        <v>17</v>
      </c>
      <c r="D345" s="6">
        <v>0.185</v>
      </c>
      <c r="E345" s="6" t="e">
        <v>#N/A</v>
      </c>
      <c r="F345" s="18">
        <v>96</v>
      </c>
      <c r="G345" s="18" t="e">
        <v>#N/A</v>
      </c>
      <c r="H345" t="s">
        <v>2221</v>
      </c>
      <c r="L345" s="5"/>
      <c r="O345" t="s">
        <v>2602</v>
      </c>
      <c r="P345" t="s">
        <v>3100</v>
      </c>
    </row>
    <row r="346" spans="2:16" x14ac:dyDescent="0.25">
      <c r="B346" t="s">
        <v>7</v>
      </c>
      <c r="C346" t="s">
        <v>17</v>
      </c>
      <c r="D346" s="6">
        <v>0.122</v>
      </c>
      <c r="E346" s="6" t="e">
        <v>#N/A</v>
      </c>
      <c r="F346" s="18">
        <v>106</v>
      </c>
      <c r="G346" s="18" t="e">
        <v>#N/A</v>
      </c>
      <c r="H346" t="s">
        <v>2222</v>
      </c>
      <c r="L346" s="5"/>
      <c r="O346" t="s">
        <v>2602</v>
      </c>
      <c r="P346" t="s">
        <v>3101</v>
      </c>
    </row>
    <row r="347" spans="2:16" x14ac:dyDescent="0.25">
      <c r="B347" t="s">
        <v>7</v>
      </c>
      <c r="C347" t="s">
        <v>17</v>
      </c>
      <c r="D347" s="6">
        <v>0.33700000000000002</v>
      </c>
      <c r="E347" s="6" t="e">
        <v>#N/A</v>
      </c>
      <c r="F347" s="18">
        <v>143</v>
      </c>
      <c r="G347" s="18" t="e">
        <v>#N/A</v>
      </c>
      <c r="H347" t="s">
        <v>2237</v>
      </c>
      <c r="L347" s="5"/>
      <c r="O347" t="s">
        <v>2602</v>
      </c>
      <c r="P347" t="s">
        <v>3102</v>
      </c>
    </row>
    <row r="348" spans="2:16" x14ac:dyDescent="0.25">
      <c r="B348" t="s">
        <v>7</v>
      </c>
      <c r="C348" t="s">
        <v>17</v>
      </c>
      <c r="D348" s="6">
        <v>0.122</v>
      </c>
      <c r="E348" s="6" t="e">
        <v>#N/A</v>
      </c>
      <c r="F348" s="18">
        <v>102</v>
      </c>
      <c r="G348" s="18" t="e">
        <v>#N/A</v>
      </c>
      <c r="H348" t="s">
        <v>2223</v>
      </c>
      <c r="L348" s="5"/>
      <c r="O348" t="s">
        <v>2602</v>
      </c>
      <c r="P348" t="s">
        <v>3103</v>
      </c>
    </row>
    <row r="349" spans="2:16" x14ac:dyDescent="0.25">
      <c r="B349" t="s">
        <v>7</v>
      </c>
      <c r="C349" t="s">
        <v>17</v>
      </c>
      <c r="D349" s="6">
        <v>0.19900000000000001</v>
      </c>
      <c r="E349" s="6" t="e">
        <v>#N/A</v>
      </c>
      <c r="F349" s="18">
        <v>122</v>
      </c>
      <c r="G349" s="18" t="e">
        <v>#N/A</v>
      </c>
      <c r="H349" t="s">
        <v>2224</v>
      </c>
      <c r="L349" s="5"/>
      <c r="O349" t="s">
        <v>2602</v>
      </c>
      <c r="P349" t="s">
        <v>3104</v>
      </c>
    </row>
    <row r="350" spans="2:16" x14ac:dyDescent="0.25">
      <c r="B350" t="s">
        <v>7</v>
      </c>
      <c r="C350" t="s">
        <v>17</v>
      </c>
      <c r="D350" s="6">
        <v>0.33700000000000002</v>
      </c>
      <c r="E350" s="6" t="e">
        <v>#N/A</v>
      </c>
      <c r="F350" s="18">
        <v>143</v>
      </c>
      <c r="G350" s="18" t="e">
        <v>#N/A</v>
      </c>
      <c r="H350" t="s">
        <v>18338</v>
      </c>
      <c r="L350" s="5"/>
      <c r="O350" t="s">
        <v>2602</v>
      </c>
      <c r="P350" t="s">
        <v>18345</v>
      </c>
    </row>
    <row r="351" spans="2:16" x14ac:dyDescent="0.25">
      <c r="B351" t="s">
        <v>7</v>
      </c>
      <c r="C351" t="s">
        <v>17</v>
      </c>
      <c r="D351" s="6">
        <v>0.122</v>
      </c>
      <c r="E351" s="6" t="e">
        <v>#N/A</v>
      </c>
      <c r="F351" s="18">
        <v>106</v>
      </c>
      <c r="G351" s="18" t="e">
        <v>#N/A</v>
      </c>
      <c r="H351" t="s">
        <v>2225</v>
      </c>
      <c r="L351" s="5"/>
      <c r="O351" t="s">
        <v>2602</v>
      </c>
      <c r="P351" t="s">
        <v>3105</v>
      </c>
    </row>
    <row r="352" spans="2:16" x14ac:dyDescent="0.25">
      <c r="B352" t="s">
        <v>7</v>
      </c>
      <c r="C352" t="s">
        <v>17</v>
      </c>
      <c r="D352" s="6">
        <v>0.122</v>
      </c>
      <c r="E352" s="6" t="e">
        <v>#N/A</v>
      </c>
      <c r="F352" s="18">
        <v>106</v>
      </c>
      <c r="G352" s="18" t="e">
        <v>#N/A</v>
      </c>
      <c r="H352" t="s">
        <v>2226</v>
      </c>
      <c r="L352" s="5"/>
      <c r="O352" t="s">
        <v>2602</v>
      </c>
      <c r="P352" t="s">
        <v>3106</v>
      </c>
    </row>
    <row r="353" spans="2:16" x14ac:dyDescent="0.25">
      <c r="B353" t="s">
        <v>7</v>
      </c>
      <c r="C353" t="s">
        <v>17</v>
      </c>
      <c r="D353" s="6">
        <v>8.6999999999999994E-2</v>
      </c>
      <c r="E353" s="6" t="e">
        <v>#N/A</v>
      </c>
      <c r="F353" s="18">
        <v>122</v>
      </c>
      <c r="G353" s="18" t="e">
        <v>#N/A</v>
      </c>
      <c r="H353" t="s">
        <v>2227</v>
      </c>
      <c r="L353" s="5"/>
      <c r="O353" t="s">
        <v>2602</v>
      </c>
      <c r="P353" t="s">
        <v>3107</v>
      </c>
    </row>
    <row r="354" spans="2:16" x14ac:dyDescent="0.25">
      <c r="B354" t="s">
        <v>7</v>
      </c>
      <c r="C354" t="s">
        <v>17</v>
      </c>
      <c r="D354" s="6">
        <v>0.122</v>
      </c>
      <c r="E354" s="6" t="e">
        <v>#N/A</v>
      </c>
      <c r="F354" s="18">
        <v>106</v>
      </c>
      <c r="G354" s="18" t="e">
        <v>#N/A</v>
      </c>
      <c r="H354" t="s">
        <v>2228</v>
      </c>
      <c r="L354" s="5"/>
      <c r="O354" t="s">
        <v>2602</v>
      </c>
      <c r="P354" t="s">
        <v>3108</v>
      </c>
    </row>
    <row r="355" spans="2:16" x14ac:dyDescent="0.25">
      <c r="B355" t="s">
        <v>7</v>
      </c>
      <c r="C355" t="s">
        <v>17</v>
      </c>
      <c r="D355" s="6">
        <v>0.122</v>
      </c>
      <c r="E355" s="6" t="e">
        <v>#N/A</v>
      </c>
      <c r="F355" s="18">
        <v>106</v>
      </c>
      <c r="G355" s="18" t="e">
        <v>#N/A</v>
      </c>
      <c r="H355" t="s">
        <v>2229</v>
      </c>
      <c r="L355" s="5"/>
      <c r="O355" t="s">
        <v>2602</v>
      </c>
      <c r="P355" t="s">
        <v>3109</v>
      </c>
    </row>
    <row r="356" spans="2:16" x14ac:dyDescent="0.25">
      <c r="B356" t="s">
        <v>7</v>
      </c>
      <c r="C356" t="s">
        <v>17</v>
      </c>
      <c r="D356" s="6">
        <v>0.122</v>
      </c>
      <c r="E356" s="6" t="e">
        <v>#N/A</v>
      </c>
      <c r="F356" s="18">
        <v>102</v>
      </c>
      <c r="G356" s="18" t="e">
        <v>#N/A</v>
      </c>
      <c r="H356" t="s">
        <v>2230</v>
      </c>
      <c r="L356" s="5"/>
      <c r="O356" t="s">
        <v>2602</v>
      </c>
      <c r="P356" t="s">
        <v>3110</v>
      </c>
    </row>
    <row r="357" spans="2:16" x14ac:dyDescent="0.25">
      <c r="B357" t="s">
        <v>7</v>
      </c>
      <c r="C357" t="s">
        <v>17</v>
      </c>
      <c r="D357" s="6">
        <v>0.122</v>
      </c>
      <c r="E357" s="6" t="e">
        <v>#N/A</v>
      </c>
      <c r="F357" s="18">
        <v>106</v>
      </c>
      <c r="G357" s="18" t="e">
        <v>#N/A</v>
      </c>
      <c r="H357" t="s">
        <v>2231</v>
      </c>
      <c r="L357" s="5"/>
      <c r="O357" t="s">
        <v>2602</v>
      </c>
      <c r="P357" t="s">
        <v>3111</v>
      </c>
    </row>
    <row r="358" spans="2:16" x14ac:dyDescent="0.25">
      <c r="B358" t="s">
        <v>7</v>
      </c>
      <c r="C358" t="s">
        <v>17</v>
      </c>
      <c r="D358" s="6">
        <v>0.122</v>
      </c>
      <c r="E358" s="6" t="e">
        <v>#N/A</v>
      </c>
      <c r="F358" s="18">
        <v>106</v>
      </c>
      <c r="G358" s="18" t="e">
        <v>#N/A</v>
      </c>
      <c r="H358" t="s">
        <v>2232</v>
      </c>
      <c r="L358" s="5"/>
      <c r="O358" t="s">
        <v>2602</v>
      </c>
      <c r="P358" t="s">
        <v>3112</v>
      </c>
    </row>
    <row r="359" spans="2:16" x14ac:dyDescent="0.25">
      <c r="B359" t="s">
        <v>7</v>
      </c>
      <c r="C359" t="s">
        <v>17</v>
      </c>
      <c r="D359" s="6">
        <v>0.122</v>
      </c>
      <c r="E359" s="6" t="e">
        <v>#N/A</v>
      </c>
      <c r="F359" s="18">
        <v>102</v>
      </c>
      <c r="G359" s="18" t="e">
        <v>#N/A</v>
      </c>
      <c r="H359" t="s">
        <v>2233</v>
      </c>
      <c r="L359" s="5"/>
      <c r="O359" t="s">
        <v>2602</v>
      </c>
      <c r="P359" t="s">
        <v>3113</v>
      </c>
    </row>
    <row r="360" spans="2:16" x14ac:dyDescent="0.25">
      <c r="B360" t="s">
        <v>7</v>
      </c>
      <c r="C360" t="s">
        <v>17</v>
      </c>
      <c r="D360" s="6">
        <v>4.1000000000000009E-2</v>
      </c>
      <c r="E360" s="6" t="e">
        <v>#N/A</v>
      </c>
      <c r="F360" s="18">
        <v>106</v>
      </c>
      <c r="G360" s="18" t="e">
        <v>#N/A</v>
      </c>
      <c r="H360" t="s">
        <v>2234</v>
      </c>
      <c r="L360" s="5"/>
      <c r="O360" t="s">
        <v>2602</v>
      </c>
      <c r="P360" t="s">
        <v>3114</v>
      </c>
    </row>
    <row r="361" spans="2:16" x14ac:dyDescent="0.25">
      <c r="B361" t="s">
        <v>7</v>
      </c>
      <c r="C361" t="s">
        <v>17</v>
      </c>
      <c r="D361" s="6">
        <v>0.17699999999999999</v>
      </c>
      <c r="E361" s="6" t="e">
        <v>#N/A</v>
      </c>
      <c r="F361" s="18">
        <v>96</v>
      </c>
      <c r="G361" s="18" t="e">
        <v>#N/A</v>
      </c>
      <c r="H361" t="s">
        <v>2235</v>
      </c>
      <c r="L361" s="5"/>
      <c r="O361" t="s">
        <v>2602</v>
      </c>
      <c r="P361" t="s">
        <v>3115</v>
      </c>
    </row>
    <row r="362" spans="2:16" x14ac:dyDescent="0.25">
      <c r="B362" t="s">
        <v>7</v>
      </c>
      <c r="C362" t="s">
        <v>17</v>
      </c>
      <c r="D362" s="6">
        <v>4.1000000000000009E-2</v>
      </c>
      <c r="E362" s="6" t="e">
        <v>#N/A</v>
      </c>
      <c r="F362" s="18">
        <v>121</v>
      </c>
      <c r="G362" s="18" t="e">
        <v>#N/A</v>
      </c>
      <c r="H362" t="s">
        <v>2236</v>
      </c>
      <c r="L362" s="5"/>
      <c r="O362" t="s">
        <v>2602</v>
      </c>
      <c r="P362" t="s">
        <v>3116</v>
      </c>
    </row>
    <row r="363" spans="2:16" x14ac:dyDescent="0.25">
      <c r="B363" t="s">
        <v>7</v>
      </c>
      <c r="C363" t="s">
        <v>17</v>
      </c>
      <c r="D363" s="6">
        <v>0.13900000000000001</v>
      </c>
      <c r="E363" s="6" t="e">
        <v>#N/A</v>
      </c>
      <c r="F363" s="18">
        <v>103</v>
      </c>
      <c r="G363" s="18" t="e">
        <v>#N/A</v>
      </c>
      <c r="H363" t="s">
        <v>2190</v>
      </c>
      <c r="L363" s="5"/>
      <c r="O363" t="s">
        <v>2551</v>
      </c>
      <c r="P363" t="s">
        <v>3117</v>
      </c>
    </row>
    <row r="364" spans="2:16" x14ac:dyDescent="0.25">
      <c r="B364" t="s">
        <v>7</v>
      </c>
      <c r="C364" t="s">
        <v>17</v>
      </c>
      <c r="D364" s="6">
        <v>0.13900000000000001</v>
      </c>
      <c r="E364" s="6" t="e">
        <v>#N/A</v>
      </c>
      <c r="F364" s="18">
        <v>96</v>
      </c>
      <c r="G364" s="18" t="e">
        <v>#N/A</v>
      </c>
      <c r="H364" t="s">
        <v>2191</v>
      </c>
      <c r="L364" s="5"/>
      <c r="O364" t="s">
        <v>2551</v>
      </c>
      <c r="P364" t="s">
        <v>3118</v>
      </c>
    </row>
    <row r="365" spans="2:16" x14ac:dyDescent="0.25">
      <c r="B365" t="s">
        <v>7</v>
      </c>
      <c r="C365" t="s">
        <v>17</v>
      </c>
      <c r="D365" s="6">
        <v>0.122</v>
      </c>
      <c r="E365" s="6" t="e">
        <v>#N/A</v>
      </c>
      <c r="F365" s="18">
        <v>127</v>
      </c>
      <c r="G365" s="18" t="e">
        <v>#N/A</v>
      </c>
      <c r="H365" t="s">
        <v>2192</v>
      </c>
      <c r="L365" s="5"/>
      <c r="O365" t="s">
        <v>2551</v>
      </c>
      <c r="P365" t="s">
        <v>3119</v>
      </c>
    </row>
    <row r="366" spans="2:16" x14ac:dyDescent="0.25">
      <c r="B366" t="s">
        <v>7</v>
      </c>
      <c r="C366" t="s">
        <v>17</v>
      </c>
      <c r="D366" s="6">
        <v>4.1000000000000009E-2</v>
      </c>
      <c r="E366" s="6" t="e">
        <v>#N/A</v>
      </c>
      <c r="F366" s="18">
        <v>164</v>
      </c>
      <c r="G366" s="18" t="e">
        <v>#N/A</v>
      </c>
      <c r="H366" t="s">
        <v>2183</v>
      </c>
      <c r="L366" s="5"/>
      <c r="O366" t="s">
        <v>2551</v>
      </c>
      <c r="P366" t="s">
        <v>3120</v>
      </c>
    </row>
    <row r="367" spans="2:16" x14ac:dyDescent="0.25">
      <c r="B367" t="s">
        <v>7</v>
      </c>
      <c r="C367" t="s">
        <v>17</v>
      </c>
      <c r="D367" s="6">
        <v>0.19900000000000001</v>
      </c>
      <c r="E367" s="6" t="e">
        <v>#N/A</v>
      </c>
      <c r="F367" s="18">
        <v>114</v>
      </c>
      <c r="G367" s="18" t="e">
        <v>#N/A</v>
      </c>
      <c r="H367" t="s">
        <v>2193</v>
      </c>
      <c r="L367" s="5"/>
      <c r="O367" t="s">
        <v>2551</v>
      </c>
      <c r="P367" t="s">
        <v>3121</v>
      </c>
    </row>
    <row r="368" spans="2:16" x14ac:dyDescent="0.25">
      <c r="B368" t="s">
        <v>7</v>
      </c>
      <c r="C368" t="s">
        <v>17</v>
      </c>
      <c r="D368" s="6">
        <v>0.13900000000000001</v>
      </c>
      <c r="E368" s="6" t="e">
        <v>#N/A</v>
      </c>
      <c r="F368" s="18">
        <v>103</v>
      </c>
      <c r="G368" s="18" t="e">
        <v>#N/A</v>
      </c>
      <c r="H368" t="s">
        <v>2194</v>
      </c>
      <c r="L368" s="5"/>
      <c r="O368" t="s">
        <v>2551</v>
      </c>
      <c r="P368" t="s">
        <v>3122</v>
      </c>
    </row>
    <row r="369" spans="2:16" x14ac:dyDescent="0.25">
      <c r="B369" t="s">
        <v>7</v>
      </c>
      <c r="C369" t="s">
        <v>17</v>
      </c>
      <c r="D369" s="6">
        <v>0.13900000000000001</v>
      </c>
      <c r="E369" s="6" t="e">
        <v>#N/A</v>
      </c>
      <c r="F369" s="18">
        <v>103</v>
      </c>
      <c r="G369" s="18" t="e">
        <v>#N/A</v>
      </c>
      <c r="H369" t="s">
        <v>2195</v>
      </c>
      <c r="L369" s="5"/>
      <c r="O369" t="s">
        <v>2551</v>
      </c>
      <c r="P369" t="s">
        <v>3123</v>
      </c>
    </row>
    <row r="370" spans="2:16" x14ac:dyDescent="0.25">
      <c r="B370" t="s">
        <v>7</v>
      </c>
      <c r="C370" t="s">
        <v>17</v>
      </c>
      <c r="D370" s="6">
        <v>0.13900000000000001</v>
      </c>
      <c r="E370" s="6" t="e">
        <v>#N/A</v>
      </c>
      <c r="F370" s="18">
        <v>103</v>
      </c>
      <c r="G370" s="18" t="e">
        <v>#N/A</v>
      </c>
      <c r="H370" t="s">
        <v>2196</v>
      </c>
      <c r="L370" s="5"/>
      <c r="O370" t="s">
        <v>2551</v>
      </c>
      <c r="P370" t="s">
        <v>3124</v>
      </c>
    </row>
    <row r="371" spans="2:16" x14ac:dyDescent="0.25">
      <c r="B371" t="s">
        <v>7</v>
      </c>
      <c r="C371" t="s">
        <v>17</v>
      </c>
      <c r="D371" s="6">
        <v>0.13900000000000001</v>
      </c>
      <c r="E371" s="6" t="e">
        <v>#N/A</v>
      </c>
      <c r="F371" s="18">
        <v>103</v>
      </c>
      <c r="G371" s="18" t="e">
        <v>#N/A</v>
      </c>
      <c r="H371" t="s">
        <v>2197</v>
      </c>
      <c r="L371" s="5"/>
      <c r="O371" t="s">
        <v>2551</v>
      </c>
      <c r="P371" t="s">
        <v>3125</v>
      </c>
    </row>
    <row r="372" spans="2:16" x14ac:dyDescent="0.25">
      <c r="B372" t="s">
        <v>7</v>
      </c>
      <c r="C372" t="s">
        <v>17</v>
      </c>
      <c r="D372" s="6">
        <v>0.13900000000000001</v>
      </c>
      <c r="E372" s="6" t="e">
        <v>#N/A</v>
      </c>
      <c r="F372" s="18">
        <v>103</v>
      </c>
      <c r="G372" s="18" t="e">
        <v>#N/A</v>
      </c>
      <c r="H372" t="s">
        <v>2198</v>
      </c>
      <c r="L372" s="5"/>
      <c r="O372" t="s">
        <v>2551</v>
      </c>
      <c r="P372" t="s">
        <v>3126</v>
      </c>
    </row>
    <row r="373" spans="2:16" x14ac:dyDescent="0.25">
      <c r="B373" t="s">
        <v>7</v>
      </c>
      <c r="C373" t="s">
        <v>17</v>
      </c>
      <c r="D373" s="6">
        <v>0.13900000000000001</v>
      </c>
      <c r="E373" s="6" t="e">
        <v>#N/A</v>
      </c>
      <c r="F373" s="18">
        <v>103</v>
      </c>
      <c r="G373" s="18" t="e">
        <v>#N/A</v>
      </c>
      <c r="H373" t="s">
        <v>2199</v>
      </c>
      <c r="L373" s="5"/>
      <c r="O373" t="s">
        <v>2551</v>
      </c>
      <c r="P373" t="s">
        <v>3127</v>
      </c>
    </row>
    <row r="374" spans="2:16" x14ac:dyDescent="0.25">
      <c r="B374" t="s">
        <v>7</v>
      </c>
      <c r="C374" t="s">
        <v>17</v>
      </c>
      <c r="D374" s="6">
        <v>0.122</v>
      </c>
      <c r="E374" s="6" t="e">
        <v>#N/A</v>
      </c>
      <c r="F374" s="18">
        <v>127</v>
      </c>
      <c r="G374" s="18" t="e">
        <v>#N/A</v>
      </c>
      <c r="H374" t="s">
        <v>1014</v>
      </c>
      <c r="L374" s="5"/>
      <c r="O374" t="s">
        <v>2551</v>
      </c>
      <c r="P374" t="s">
        <v>3128</v>
      </c>
    </row>
    <row r="375" spans="2:16" x14ac:dyDescent="0.25">
      <c r="B375" t="s">
        <v>7</v>
      </c>
      <c r="C375" t="s">
        <v>17</v>
      </c>
      <c r="D375" s="6">
        <v>0.13900000000000001</v>
      </c>
      <c r="E375" s="6" t="e">
        <v>#N/A</v>
      </c>
      <c r="F375" s="18">
        <v>103</v>
      </c>
      <c r="G375" s="18" t="e">
        <v>#N/A</v>
      </c>
      <c r="H375" t="s">
        <v>2200</v>
      </c>
      <c r="L375" s="5"/>
      <c r="O375" t="s">
        <v>2551</v>
      </c>
      <c r="P375" t="s">
        <v>3129</v>
      </c>
    </row>
    <row r="376" spans="2:16" x14ac:dyDescent="0.25">
      <c r="B376" t="s">
        <v>7</v>
      </c>
      <c r="C376" t="s">
        <v>17</v>
      </c>
      <c r="D376" s="6">
        <v>0.13900000000000001</v>
      </c>
      <c r="E376" s="6" t="e">
        <v>#N/A</v>
      </c>
      <c r="F376" s="18">
        <v>103</v>
      </c>
      <c r="G376" s="18" t="e">
        <v>#N/A</v>
      </c>
      <c r="H376" t="s">
        <v>2201</v>
      </c>
      <c r="L376" s="5"/>
      <c r="O376" t="s">
        <v>2551</v>
      </c>
      <c r="P376" t="s">
        <v>3130</v>
      </c>
    </row>
    <row r="377" spans="2:16" x14ac:dyDescent="0.25">
      <c r="B377" t="s">
        <v>7</v>
      </c>
      <c r="C377" t="s">
        <v>17</v>
      </c>
      <c r="D377" s="6">
        <v>0.13900000000000001</v>
      </c>
      <c r="E377" s="6" t="e">
        <v>#N/A</v>
      </c>
      <c r="F377" s="18">
        <v>96</v>
      </c>
      <c r="G377" s="18" t="e">
        <v>#N/A</v>
      </c>
      <c r="H377" t="s">
        <v>2202</v>
      </c>
      <c r="L377" s="5"/>
      <c r="O377" t="s">
        <v>2551</v>
      </c>
      <c r="P377" t="s">
        <v>3131</v>
      </c>
    </row>
    <row r="378" spans="2:16" x14ac:dyDescent="0.25">
      <c r="B378" t="s">
        <v>7</v>
      </c>
      <c r="C378" t="s">
        <v>17</v>
      </c>
      <c r="D378" s="6">
        <v>0.13900000000000001</v>
      </c>
      <c r="E378" s="6" t="e">
        <v>#N/A</v>
      </c>
      <c r="F378" s="18">
        <v>103</v>
      </c>
      <c r="G378" s="18" t="e">
        <v>#N/A</v>
      </c>
      <c r="H378" t="s">
        <v>2203</v>
      </c>
      <c r="L378" s="5"/>
      <c r="O378" t="s">
        <v>2551</v>
      </c>
      <c r="P378" t="s">
        <v>3132</v>
      </c>
    </row>
    <row r="379" spans="2:16" x14ac:dyDescent="0.25">
      <c r="B379" t="s">
        <v>7</v>
      </c>
      <c r="C379" t="s">
        <v>17</v>
      </c>
      <c r="D379" s="6">
        <v>0.17399999999999999</v>
      </c>
      <c r="E379" s="6" t="e">
        <v>#N/A</v>
      </c>
      <c r="F379" s="18">
        <v>96</v>
      </c>
      <c r="G379" s="18" t="e">
        <v>#N/A</v>
      </c>
      <c r="H379" t="s">
        <v>2204</v>
      </c>
      <c r="L379" s="5"/>
      <c r="O379" t="s">
        <v>2551</v>
      </c>
      <c r="P379" t="s">
        <v>3133</v>
      </c>
    </row>
    <row r="380" spans="2:16" x14ac:dyDescent="0.25">
      <c r="B380" t="s">
        <v>7</v>
      </c>
      <c r="C380" t="s">
        <v>17</v>
      </c>
      <c r="D380" s="6">
        <v>0.13900000000000001</v>
      </c>
      <c r="E380" s="6" t="e">
        <v>#N/A</v>
      </c>
      <c r="F380" s="18">
        <v>103</v>
      </c>
      <c r="G380" s="18" t="e">
        <v>#N/A</v>
      </c>
      <c r="H380" t="s">
        <v>2205</v>
      </c>
      <c r="L380" s="5"/>
      <c r="O380" t="s">
        <v>2551</v>
      </c>
      <c r="P380" t="s">
        <v>3134</v>
      </c>
    </row>
    <row r="381" spans="2:16" x14ac:dyDescent="0.25">
      <c r="B381" t="s">
        <v>7</v>
      </c>
      <c r="C381" t="s">
        <v>17</v>
      </c>
      <c r="D381" s="6">
        <v>0.13900000000000001</v>
      </c>
      <c r="E381" s="6" t="e">
        <v>#N/A</v>
      </c>
      <c r="F381" s="18">
        <v>103</v>
      </c>
      <c r="G381" s="18" t="e">
        <v>#N/A</v>
      </c>
      <c r="H381" t="s">
        <v>2206</v>
      </c>
      <c r="L381" s="5"/>
      <c r="O381" t="s">
        <v>2551</v>
      </c>
      <c r="P381" t="s">
        <v>3135</v>
      </c>
    </row>
    <row r="382" spans="2:16" x14ac:dyDescent="0.25">
      <c r="B382" t="s">
        <v>7</v>
      </c>
      <c r="C382" t="s">
        <v>17</v>
      </c>
      <c r="D382" s="6">
        <v>0.13900000000000001</v>
      </c>
      <c r="E382" s="6" t="e">
        <v>#N/A</v>
      </c>
      <c r="F382" s="18">
        <v>103</v>
      </c>
      <c r="G382" s="18" t="e">
        <v>#N/A</v>
      </c>
      <c r="H382" t="s">
        <v>2207</v>
      </c>
      <c r="L382" s="5"/>
      <c r="O382" t="s">
        <v>2551</v>
      </c>
      <c r="P382" t="s">
        <v>3136</v>
      </c>
    </row>
    <row r="383" spans="2:16" x14ac:dyDescent="0.25">
      <c r="B383" t="s">
        <v>7</v>
      </c>
      <c r="C383" t="s">
        <v>17</v>
      </c>
      <c r="D383" s="6">
        <v>0.13900000000000001</v>
      </c>
      <c r="E383" s="6" t="e">
        <v>#N/A</v>
      </c>
      <c r="F383" s="18">
        <v>103</v>
      </c>
      <c r="G383" s="18" t="e">
        <v>#N/A</v>
      </c>
      <c r="H383" t="s">
        <v>2208</v>
      </c>
      <c r="L383" s="5"/>
      <c r="O383" t="s">
        <v>2551</v>
      </c>
      <c r="P383" t="s">
        <v>3137</v>
      </c>
    </row>
    <row r="384" spans="2:16" x14ac:dyDescent="0.25">
      <c r="B384" t="s">
        <v>7</v>
      </c>
      <c r="C384" t="s">
        <v>17</v>
      </c>
      <c r="D384" s="6">
        <v>0.13900000000000001</v>
      </c>
      <c r="E384" s="6" t="e">
        <v>#N/A</v>
      </c>
      <c r="F384" s="18">
        <v>112</v>
      </c>
      <c r="G384" s="18" t="e">
        <v>#N/A</v>
      </c>
      <c r="H384" t="s">
        <v>2209</v>
      </c>
      <c r="L384" s="5"/>
      <c r="O384" t="s">
        <v>2551</v>
      </c>
      <c r="P384" t="s">
        <v>3138</v>
      </c>
    </row>
    <row r="385" spans="2:16" x14ac:dyDescent="0.25">
      <c r="B385" t="s">
        <v>7</v>
      </c>
      <c r="C385" t="s">
        <v>17</v>
      </c>
      <c r="D385" s="6">
        <v>0.13900000000000001</v>
      </c>
      <c r="E385" s="6" t="e">
        <v>#N/A</v>
      </c>
      <c r="F385" s="18">
        <v>96</v>
      </c>
      <c r="G385" s="18" t="e">
        <v>#N/A</v>
      </c>
      <c r="H385" t="s">
        <v>2210</v>
      </c>
      <c r="L385" s="5"/>
      <c r="O385" t="s">
        <v>2551</v>
      </c>
      <c r="P385" t="s">
        <v>3139</v>
      </c>
    </row>
    <row r="386" spans="2:16" x14ac:dyDescent="0.25">
      <c r="B386" t="s">
        <v>7</v>
      </c>
      <c r="C386" t="s">
        <v>17</v>
      </c>
      <c r="D386" s="6">
        <v>0.215</v>
      </c>
      <c r="E386" s="6" t="e">
        <v>#N/A</v>
      </c>
      <c r="F386" s="18">
        <v>96</v>
      </c>
      <c r="G386" s="18" t="e">
        <v>#N/A</v>
      </c>
      <c r="H386" t="s">
        <v>2211</v>
      </c>
      <c r="L386" s="5"/>
      <c r="O386" t="s">
        <v>2551</v>
      </c>
      <c r="P386" t="s">
        <v>3140</v>
      </c>
    </row>
    <row r="387" spans="2:16" x14ac:dyDescent="0.25">
      <c r="B387" t="s">
        <v>7</v>
      </c>
      <c r="C387" t="s">
        <v>17</v>
      </c>
      <c r="D387" s="6">
        <v>0.122</v>
      </c>
      <c r="E387" s="6" t="e">
        <v>#N/A</v>
      </c>
      <c r="F387" s="18">
        <v>127</v>
      </c>
      <c r="G387" s="18" t="e">
        <v>#N/A</v>
      </c>
      <c r="H387" t="s">
        <v>2212</v>
      </c>
      <c r="L387" s="5"/>
      <c r="O387" t="s">
        <v>2551</v>
      </c>
      <c r="P387" t="s">
        <v>3141</v>
      </c>
    </row>
    <row r="388" spans="2:16" x14ac:dyDescent="0.25">
      <c r="B388" t="s">
        <v>7</v>
      </c>
      <c r="C388" t="s">
        <v>17</v>
      </c>
      <c r="D388" s="6">
        <v>0.13900000000000001</v>
      </c>
      <c r="E388" s="6" t="e">
        <v>#N/A</v>
      </c>
      <c r="F388" s="18">
        <v>103</v>
      </c>
      <c r="G388" s="18" t="e">
        <v>#N/A</v>
      </c>
      <c r="H388" t="s">
        <v>2213</v>
      </c>
      <c r="L388" s="5"/>
      <c r="O388" t="s">
        <v>2551</v>
      </c>
      <c r="P388" t="s">
        <v>3142</v>
      </c>
    </row>
    <row r="389" spans="2:16" x14ac:dyDescent="0.25">
      <c r="B389" t="s">
        <v>7</v>
      </c>
      <c r="C389" t="s">
        <v>17</v>
      </c>
      <c r="D389" s="6">
        <v>0.13900000000000001</v>
      </c>
      <c r="E389" s="6" t="e">
        <v>#N/A</v>
      </c>
      <c r="F389" s="18">
        <v>112</v>
      </c>
      <c r="G389" s="18" t="e">
        <v>#N/A</v>
      </c>
      <c r="H389" t="s">
        <v>2214</v>
      </c>
      <c r="L389" s="5"/>
      <c r="O389" t="s">
        <v>2551</v>
      </c>
      <c r="P389" t="s">
        <v>3143</v>
      </c>
    </row>
    <row r="390" spans="2:16" x14ac:dyDescent="0.25">
      <c r="B390" t="s">
        <v>7</v>
      </c>
      <c r="C390" t="s">
        <v>17</v>
      </c>
      <c r="D390" s="6">
        <v>0.13900000000000001</v>
      </c>
      <c r="E390" s="6" t="e">
        <v>#N/A</v>
      </c>
      <c r="F390" s="18">
        <v>112</v>
      </c>
      <c r="G390" s="18" t="e">
        <v>#N/A</v>
      </c>
      <c r="H390" t="s">
        <v>2215</v>
      </c>
      <c r="L390" s="5"/>
      <c r="O390" t="s">
        <v>2551</v>
      </c>
      <c r="P390" t="s">
        <v>3144</v>
      </c>
    </row>
    <row r="391" spans="2:16" x14ac:dyDescent="0.25">
      <c r="B391" t="s">
        <v>7</v>
      </c>
      <c r="C391" t="s">
        <v>17</v>
      </c>
      <c r="D391" s="6">
        <v>0.13900000000000001</v>
      </c>
      <c r="E391" s="6" t="e">
        <v>#N/A</v>
      </c>
      <c r="F391" s="18">
        <v>103</v>
      </c>
      <c r="G391" s="18" t="e">
        <v>#N/A</v>
      </c>
      <c r="H391" t="s">
        <v>2216</v>
      </c>
      <c r="L391" s="5"/>
      <c r="O391" t="s">
        <v>2551</v>
      </c>
      <c r="P391" t="s">
        <v>3145</v>
      </c>
    </row>
    <row r="392" spans="2:16" x14ac:dyDescent="0.25">
      <c r="B392" t="s">
        <v>7</v>
      </c>
      <c r="C392" t="s">
        <v>17</v>
      </c>
      <c r="D392" s="6">
        <v>0.13900000000000001</v>
      </c>
      <c r="E392" s="6" t="e">
        <v>#N/A</v>
      </c>
      <c r="F392" s="18">
        <v>103</v>
      </c>
      <c r="G392" s="18" t="e">
        <v>#N/A</v>
      </c>
      <c r="H392" t="s">
        <v>2217</v>
      </c>
      <c r="L392" s="5"/>
      <c r="O392" t="s">
        <v>2551</v>
      </c>
      <c r="P392" t="s">
        <v>3146</v>
      </c>
    </row>
    <row r="393" spans="2:16" x14ac:dyDescent="0.25">
      <c r="B393" t="s">
        <v>7</v>
      </c>
      <c r="C393" t="s">
        <v>17</v>
      </c>
      <c r="D393" s="6">
        <v>0.19900000000000001</v>
      </c>
      <c r="E393" s="6" t="e">
        <v>#N/A</v>
      </c>
      <c r="F393" s="18">
        <v>114</v>
      </c>
      <c r="G393" s="18" t="e">
        <v>#N/A</v>
      </c>
      <c r="H393" t="s">
        <v>2218</v>
      </c>
      <c r="L393" s="5"/>
      <c r="O393" t="s">
        <v>2551</v>
      </c>
      <c r="P393" t="s">
        <v>3147</v>
      </c>
    </row>
    <row r="394" spans="2:16" x14ac:dyDescent="0.25">
      <c r="B394" t="s">
        <v>7</v>
      </c>
      <c r="C394" t="s">
        <v>17</v>
      </c>
      <c r="D394" s="6">
        <v>0.122</v>
      </c>
      <c r="E394" s="6" t="e">
        <v>#N/A</v>
      </c>
      <c r="F394" s="18">
        <v>127</v>
      </c>
      <c r="G394" s="18" t="e">
        <v>#N/A</v>
      </c>
      <c r="H394" t="s">
        <v>2219</v>
      </c>
      <c r="L394" s="5"/>
      <c r="O394" t="s">
        <v>2551</v>
      </c>
      <c r="P394" t="s">
        <v>3148</v>
      </c>
    </row>
    <row r="395" spans="2:16" x14ac:dyDescent="0.25">
      <c r="B395" t="s">
        <v>7</v>
      </c>
      <c r="C395" t="s">
        <v>17</v>
      </c>
      <c r="D395" s="6">
        <v>0.13900000000000001</v>
      </c>
      <c r="E395" s="6" t="e">
        <v>#N/A</v>
      </c>
      <c r="F395" s="18">
        <v>103</v>
      </c>
      <c r="G395" s="18" t="e">
        <v>#N/A</v>
      </c>
      <c r="H395" t="s">
        <v>2220</v>
      </c>
      <c r="L395" s="5"/>
      <c r="O395" t="s">
        <v>2551</v>
      </c>
      <c r="P395" t="s">
        <v>3149</v>
      </c>
    </row>
    <row r="396" spans="2:16" x14ac:dyDescent="0.25">
      <c r="B396" t="s">
        <v>7</v>
      </c>
      <c r="C396" t="s">
        <v>17</v>
      </c>
      <c r="D396" s="6">
        <v>0.13900000000000001</v>
      </c>
      <c r="E396" s="6" t="e">
        <v>#N/A</v>
      </c>
      <c r="F396" s="18">
        <v>103</v>
      </c>
      <c r="G396" s="18" t="e">
        <v>#N/A</v>
      </c>
      <c r="H396" t="s">
        <v>2221</v>
      </c>
      <c r="L396" s="5"/>
      <c r="O396" t="s">
        <v>2551</v>
      </c>
      <c r="P396" t="s">
        <v>3150</v>
      </c>
    </row>
    <row r="397" spans="2:16" x14ac:dyDescent="0.25">
      <c r="B397" t="s">
        <v>7</v>
      </c>
      <c r="C397" t="s">
        <v>17</v>
      </c>
      <c r="D397" s="6">
        <v>7.6999999999999999E-2</v>
      </c>
      <c r="E397" s="6" t="e">
        <v>#N/A</v>
      </c>
      <c r="F397" s="18">
        <v>96</v>
      </c>
      <c r="G397" s="18" t="e">
        <v>#N/A</v>
      </c>
      <c r="H397" t="s">
        <v>2222</v>
      </c>
      <c r="L397" s="5"/>
      <c r="O397" t="s">
        <v>2551</v>
      </c>
      <c r="P397" t="s">
        <v>3151</v>
      </c>
    </row>
    <row r="398" spans="2:16" x14ac:dyDescent="0.25">
      <c r="B398" t="s">
        <v>7</v>
      </c>
      <c r="C398" t="s">
        <v>17</v>
      </c>
      <c r="D398" s="6">
        <v>0.33700000000000002</v>
      </c>
      <c r="E398" s="6" t="e">
        <v>#N/A</v>
      </c>
      <c r="F398" s="18">
        <v>143</v>
      </c>
      <c r="G398" s="18" t="e">
        <v>#N/A</v>
      </c>
      <c r="H398" t="s">
        <v>2237</v>
      </c>
      <c r="L398" s="5"/>
      <c r="O398" t="s">
        <v>2551</v>
      </c>
      <c r="P398" t="s">
        <v>3152</v>
      </c>
    </row>
    <row r="399" spans="2:16" x14ac:dyDescent="0.25">
      <c r="B399" t="s">
        <v>7</v>
      </c>
      <c r="C399" t="s">
        <v>17</v>
      </c>
      <c r="D399" s="6">
        <v>0.122</v>
      </c>
      <c r="E399" s="6" t="e">
        <v>#N/A</v>
      </c>
      <c r="F399" s="18">
        <v>127</v>
      </c>
      <c r="G399" s="18" t="e">
        <v>#N/A</v>
      </c>
      <c r="H399" t="s">
        <v>2223</v>
      </c>
      <c r="L399" s="5"/>
      <c r="O399" t="s">
        <v>2551</v>
      </c>
      <c r="P399" t="s">
        <v>3153</v>
      </c>
    </row>
    <row r="400" spans="2:16" x14ac:dyDescent="0.25">
      <c r="B400" t="s">
        <v>7</v>
      </c>
      <c r="C400" t="s">
        <v>17</v>
      </c>
      <c r="D400" s="6">
        <v>0.13900000000000001</v>
      </c>
      <c r="E400" s="6" t="e">
        <v>#N/A</v>
      </c>
      <c r="F400" s="18">
        <v>103</v>
      </c>
      <c r="G400" s="18" t="e">
        <v>#N/A</v>
      </c>
      <c r="H400" t="s">
        <v>2224</v>
      </c>
      <c r="L400" s="5"/>
      <c r="O400" t="s">
        <v>2551</v>
      </c>
      <c r="P400" t="s">
        <v>3154</v>
      </c>
    </row>
    <row r="401" spans="2:16" x14ac:dyDescent="0.25">
      <c r="B401" t="s">
        <v>7</v>
      </c>
      <c r="C401" t="s">
        <v>17</v>
      </c>
      <c r="D401" s="6">
        <v>0.33700000000000002</v>
      </c>
      <c r="E401" s="6" t="e">
        <v>#N/A</v>
      </c>
      <c r="F401" s="18">
        <v>143</v>
      </c>
      <c r="G401" s="18" t="e">
        <v>#N/A</v>
      </c>
      <c r="H401" t="s">
        <v>18338</v>
      </c>
      <c r="L401" s="5"/>
      <c r="O401" t="s">
        <v>2551</v>
      </c>
      <c r="P401" t="s">
        <v>18346</v>
      </c>
    </row>
    <row r="402" spans="2:16" x14ac:dyDescent="0.25">
      <c r="B402" t="s">
        <v>7</v>
      </c>
      <c r="C402" t="s">
        <v>17</v>
      </c>
      <c r="D402" s="6">
        <v>0.13900000000000001</v>
      </c>
      <c r="E402" s="6" t="e">
        <v>#N/A</v>
      </c>
      <c r="F402" s="18">
        <v>103</v>
      </c>
      <c r="G402" s="18" t="e">
        <v>#N/A</v>
      </c>
      <c r="H402" t="s">
        <v>2225</v>
      </c>
      <c r="L402" s="5"/>
      <c r="O402" t="s">
        <v>2551</v>
      </c>
      <c r="P402" t="s">
        <v>3155</v>
      </c>
    </row>
    <row r="403" spans="2:16" x14ac:dyDescent="0.25">
      <c r="B403" t="s">
        <v>7</v>
      </c>
      <c r="C403" t="s">
        <v>17</v>
      </c>
      <c r="D403" s="6">
        <v>0.13900000000000001</v>
      </c>
      <c r="E403" s="6" t="e">
        <v>#N/A</v>
      </c>
      <c r="F403" s="18">
        <v>103</v>
      </c>
      <c r="G403" s="18" t="e">
        <v>#N/A</v>
      </c>
      <c r="H403" t="s">
        <v>2226</v>
      </c>
      <c r="L403" s="5"/>
      <c r="O403" t="s">
        <v>2551</v>
      </c>
      <c r="P403" t="s">
        <v>3156</v>
      </c>
    </row>
    <row r="404" spans="2:16" x14ac:dyDescent="0.25">
      <c r="B404" t="s">
        <v>7</v>
      </c>
      <c r="C404" t="s">
        <v>17</v>
      </c>
      <c r="D404" s="6">
        <v>0.13900000000000001</v>
      </c>
      <c r="E404" s="6" t="e">
        <v>#N/A</v>
      </c>
      <c r="F404" s="18">
        <v>112</v>
      </c>
      <c r="G404" s="18" t="e">
        <v>#N/A</v>
      </c>
      <c r="H404" t="s">
        <v>2227</v>
      </c>
      <c r="L404" s="5"/>
      <c r="O404" t="s">
        <v>2551</v>
      </c>
      <c r="P404" t="s">
        <v>3157</v>
      </c>
    </row>
    <row r="405" spans="2:16" x14ac:dyDescent="0.25">
      <c r="B405" t="s">
        <v>7</v>
      </c>
      <c r="C405" t="s">
        <v>17</v>
      </c>
      <c r="D405" s="6">
        <v>0.13900000000000001</v>
      </c>
      <c r="E405" s="6" t="e">
        <v>#N/A</v>
      </c>
      <c r="F405" s="18">
        <v>103</v>
      </c>
      <c r="G405" s="18" t="e">
        <v>#N/A</v>
      </c>
      <c r="H405" t="s">
        <v>2228</v>
      </c>
      <c r="L405" s="5"/>
      <c r="O405" t="s">
        <v>2551</v>
      </c>
      <c r="P405" t="s">
        <v>3158</v>
      </c>
    </row>
    <row r="406" spans="2:16" x14ac:dyDescent="0.25">
      <c r="B406" t="s">
        <v>7</v>
      </c>
      <c r="C406" t="s">
        <v>17</v>
      </c>
      <c r="D406" s="6">
        <v>4.1000000000000009E-2</v>
      </c>
      <c r="E406" s="6" t="e">
        <v>#N/A</v>
      </c>
      <c r="F406" s="18">
        <v>96</v>
      </c>
      <c r="G406" s="18" t="e">
        <v>#N/A</v>
      </c>
      <c r="H406" t="s">
        <v>2229</v>
      </c>
      <c r="L406" s="5"/>
      <c r="O406" t="s">
        <v>2551</v>
      </c>
      <c r="P406" t="s">
        <v>3159</v>
      </c>
    </row>
    <row r="407" spans="2:16" x14ac:dyDescent="0.25">
      <c r="B407" t="s">
        <v>7</v>
      </c>
      <c r="C407" t="s">
        <v>17</v>
      </c>
      <c r="D407" s="6">
        <v>0.122</v>
      </c>
      <c r="E407" s="6" t="e">
        <v>#N/A</v>
      </c>
      <c r="F407" s="18">
        <v>127</v>
      </c>
      <c r="G407" s="18" t="e">
        <v>#N/A</v>
      </c>
      <c r="H407" t="s">
        <v>2230</v>
      </c>
      <c r="L407" s="5"/>
      <c r="O407" t="s">
        <v>2551</v>
      </c>
      <c r="P407" t="s">
        <v>3160</v>
      </c>
    </row>
    <row r="408" spans="2:16" x14ac:dyDescent="0.25">
      <c r="B408" t="s">
        <v>7</v>
      </c>
      <c r="C408" t="s">
        <v>17</v>
      </c>
      <c r="D408" s="6">
        <v>0.13900000000000001</v>
      </c>
      <c r="E408" s="6" t="e">
        <v>#N/A</v>
      </c>
      <c r="F408" s="18">
        <v>103</v>
      </c>
      <c r="G408" s="18" t="e">
        <v>#N/A</v>
      </c>
      <c r="H408" t="s">
        <v>2231</v>
      </c>
      <c r="L408" s="5"/>
      <c r="O408" t="s">
        <v>2551</v>
      </c>
      <c r="P408" t="s">
        <v>3161</v>
      </c>
    </row>
    <row r="409" spans="2:16" x14ac:dyDescent="0.25">
      <c r="B409" t="s">
        <v>7</v>
      </c>
      <c r="C409" t="s">
        <v>17</v>
      </c>
      <c r="D409" s="6">
        <v>0.13900000000000001</v>
      </c>
      <c r="E409" s="6" t="e">
        <v>#N/A</v>
      </c>
      <c r="F409" s="18">
        <v>103</v>
      </c>
      <c r="G409" s="18" t="e">
        <v>#N/A</v>
      </c>
      <c r="H409" t="s">
        <v>2232</v>
      </c>
      <c r="L409" s="5"/>
      <c r="O409" t="s">
        <v>2551</v>
      </c>
      <c r="P409" t="s">
        <v>3162</v>
      </c>
    </row>
    <row r="410" spans="2:16" x14ac:dyDescent="0.25">
      <c r="B410" t="s">
        <v>7</v>
      </c>
      <c r="C410" t="s">
        <v>17</v>
      </c>
      <c r="D410" s="6">
        <v>0.122</v>
      </c>
      <c r="E410" s="6" t="e">
        <v>#N/A</v>
      </c>
      <c r="F410" s="18">
        <v>127</v>
      </c>
      <c r="G410" s="18" t="e">
        <v>#N/A</v>
      </c>
      <c r="H410" t="s">
        <v>2233</v>
      </c>
      <c r="L410" s="5"/>
      <c r="O410" t="s">
        <v>2551</v>
      </c>
      <c r="P410" t="s">
        <v>3163</v>
      </c>
    </row>
    <row r="411" spans="2:16" x14ac:dyDescent="0.25">
      <c r="B411" t="s">
        <v>7</v>
      </c>
      <c r="C411" t="s">
        <v>17</v>
      </c>
      <c r="D411" s="6">
        <v>0.13900000000000001</v>
      </c>
      <c r="E411" s="6" t="e">
        <v>#N/A</v>
      </c>
      <c r="F411" s="18">
        <v>103</v>
      </c>
      <c r="G411" s="18" t="e">
        <v>#N/A</v>
      </c>
      <c r="H411" t="s">
        <v>2234</v>
      </c>
      <c r="L411" s="5"/>
      <c r="O411" t="s">
        <v>2551</v>
      </c>
      <c r="P411" t="s">
        <v>3164</v>
      </c>
    </row>
    <row r="412" spans="2:16" x14ac:dyDescent="0.25">
      <c r="B412" t="s">
        <v>7</v>
      </c>
      <c r="C412" t="s">
        <v>17</v>
      </c>
      <c r="D412" s="6">
        <v>0.13900000000000001</v>
      </c>
      <c r="E412" s="6" t="e">
        <v>#N/A</v>
      </c>
      <c r="F412" s="18">
        <v>103</v>
      </c>
      <c r="G412" s="18" t="e">
        <v>#N/A</v>
      </c>
      <c r="H412" t="s">
        <v>2235</v>
      </c>
      <c r="L412" s="5"/>
      <c r="O412" t="s">
        <v>2551</v>
      </c>
      <c r="P412" t="s">
        <v>3165</v>
      </c>
    </row>
    <row r="413" spans="2:16" x14ac:dyDescent="0.25">
      <c r="B413" t="s">
        <v>7</v>
      </c>
      <c r="C413" t="s">
        <v>17</v>
      </c>
      <c r="D413" s="6">
        <v>4.1000000000000009E-2</v>
      </c>
      <c r="E413" s="6" t="e">
        <v>#N/A</v>
      </c>
      <c r="F413" s="18">
        <v>135</v>
      </c>
      <c r="G413" s="18" t="e">
        <v>#N/A</v>
      </c>
      <c r="H413" t="s">
        <v>2236</v>
      </c>
      <c r="L413" s="5"/>
      <c r="O413" t="s">
        <v>2551</v>
      </c>
      <c r="P413" t="s">
        <v>3166</v>
      </c>
    </row>
    <row r="414" spans="2:16" x14ac:dyDescent="0.25">
      <c r="B414" t="s">
        <v>7</v>
      </c>
      <c r="C414" t="s">
        <v>17</v>
      </c>
      <c r="D414" s="6">
        <v>0.13900000000000001</v>
      </c>
      <c r="E414" s="6" t="e">
        <v>#N/A</v>
      </c>
      <c r="F414" s="18">
        <v>103</v>
      </c>
      <c r="G414" s="18" t="e">
        <v>#N/A</v>
      </c>
      <c r="H414" t="s">
        <v>2190</v>
      </c>
      <c r="L414" s="5"/>
      <c r="O414" t="s">
        <v>2420</v>
      </c>
      <c r="P414" t="s">
        <v>3167</v>
      </c>
    </row>
    <row r="415" spans="2:16" x14ac:dyDescent="0.25">
      <c r="B415" t="s">
        <v>7</v>
      </c>
      <c r="C415" t="s">
        <v>17</v>
      </c>
      <c r="D415" s="6">
        <v>0.13900000000000001</v>
      </c>
      <c r="E415" s="6" t="e">
        <v>#N/A</v>
      </c>
      <c r="F415" s="18">
        <v>96</v>
      </c>
      <c r="G415" s="18" t="e">
        <v>#N/A</v>
      </c>
      <c r="H415" t="s">
        <v>2191</v>
      </c>
      <c r="L415" s="5"/>
      <c r="O415" t="s">
        <v>2420</v>
      </c>
      <c r="P415" t="s">
        <v>3168</v>
      </c>
    </row>
    <row r="416" spans="2:16" x14ac:dyDescent="0.25">
      <c r="B416" t="s">
        <v>7</v>
      </c>
      <c r="C416" t="s">
        <v>17</v>
      </c>
      <c r="D416" s="6">
        <v>0.122</v>
      </c>
      <c r="E416" s="6" t="e">
        <v>#N/A</v>
      </c>
      <c r="F416" s="18">
        <v>127</v>
      </c>
      <c r="G416" s="18" t="e">
        <v>#N/A</v>
      </c>
      <c r="H416" t="s">
        <v>2192</v>
      </c>
      <c r="L416" s="5"/>
      <c r="O416" t="s">
        <v>2420</v>
      </c>
      <c r="P416" t="s">
        <v>3169</v>
      </c>
    </row>
    <row r="417" spans="2:16" x14ac:dyDescent="0.25">
      <c r="B417" t="s">
        <v>7</v>
      </c>
      <c r="C417" t="s">
        <v>17</v>
      </c>
      <c r="D417" s="6">
        <v>4.1000000000000009E-2</v>
      </c>
      <c r="E417" s="6" t="e">
        <v>#N/A</v>
      </c>
      <c r="F417" s="18">
        <v>164</v>
      </c>
      <c r="G417" s="18" t="e">
        <v>#N/A</v>
      </c>
      <c r="H417" t="s">
        <v>2183</v>
      </c>
      <c r="L417" s="5"/>
      <c r="O417" t="s">
        <v>2420</v>
      </c>
      <c r="P417" t="s">
        <v>3170</v>
      </c>
    </row>
    <row r="418" spans="2:16" x14ac:dyDescent="0.25">
      <c r="B418" t="s">
        <v>7</v>
      </c>
      <c r="C418" t="s">
        <v>17</v>
      </c>
      <c r="D418" s="6">
        <v>0.19900000000000001</v>
      </c>
      <c r="E418" s="6" t="e">
        <v>#N/A</v>
      </c>
      <c r="F418" s="18">
        <v>114</v>
      </c>
      <c r="G418" s="18" t="e">
        <v>#N/A</v>
      </c>
      <c r="H418" t="s">
        <v>2193</v>
      </c>
      <c r="L418" s="5"/>
      <c r="O418" t="s">
        <v>2420</v>
      </c>
      <c r="P418" t="s">
        <v>3171</v>
      </c>
    </row>
    <row r="419" spans="2:16" x14ac:dyDescent="0.25">
      <c r="B419" t="s">
        <v>7</v>
      </c>
      <c r="C419" t="s">
        <v>17</v>
      </c>
      <c r="D419" s="6">
        <v>0.13900000000000001</v>
      </c>
      <c r="E419" s="6" t="e">
        <v>#N/A</v>
      </c>
      <c r="F419" s="18">
        <v>103</v>
      </c>
      <c r="G419" s="18" t="e">
        <v>#N/A</v>
      </c>
      <c r="H419" t="s">
        <v>2194</v>
      </c>
      <c r="L419" s="5"/>
      <c r="O419" t="s">
        <v>2420</v>
      </c>
      <c r="P419" t="s">
        <v>3172</v>
      </c>
    </row>
    <row r="420" spans="2:16" x14ac:dyDescent="0.25">
      <c r="B420" t="s">
        <v>7</v>
      </c>
      <c r="C420" t="s">
        <v>17</v>
      </c>
      <c r="D420" s="6">
        <v>0.13900000000000001</v>
      </c>
      <c r="E420" s="6" t="e">
        <v>#N/A</v>
      </c>
      <c r="F420" s="18">
        <v>103</v>
      </c>
      <c r="G420" s="18" t="e">
        <v>#N/A</v>
      </c>
      <c r="H420" t="s">
        <v>2195</v>
      </c>
      <c r="L420" s="5"/>
      <c r="O420" t="s">
        <v>2420</v>
      </c>
      <c r="P420" t="s">
        <v>3173</v>
      </c>
    </row>
    <row r="421" spans="2:16" x14ac:dyDescent="0.25">
      <c r="B421" t="s">
        <v>7</v>
      </c>
      <c r="C421" t="s">
        <v>17</v>
      </c>
      <c r="D421" s="6">
        <v>0.13900000000000001</v>
      </c>
      <c r="E421" s="6" t="e">
        <v>#N/A</v>
      </c>
      <c r="F421" s="18">
        <v>103</v>
      </c>
      <c r="G421" s="18" t="e">
        <v>#N/A</v>
      </c>
      <c r="H421" t="s">
        <v>2196</v>
      </c>
      <c r="L421" s="5"/>
      <c r="O421" t="s">
        <v>2420</v>
      </c>
      <c r="P421" t="s">
        <v>3174</v>
      </c>
    </row>
    <row r="422" spans="2:16" x14ac:dyDescent="0.25">
      <c r="B422" t="s">
        <v>7</v>
      </c>
      <c r="C422" t="s">
        <v>17</v>
      </c>
      <c r="D422" s="6">
        <v>0.13900000000000001</v>
      </c>
      <c r="E422" s="6" t="e">
        <v>#N/A</v>
      </c>
      <c r="F422" s="18">
        <v>103</v>
      </c>
      <c r="G422" s="18" t="e">
        <v>#N/A</v>
      </c>
      <c r="H422" t="s">
        <v>2197</v>
      </c>
      <c r="L422" s="5"/>
      <c r="O422" t="s">
        <v>2420</v>
      </c>
      <c r="P422" t="s">
        <v>3175</v>
      </c>
    </row>
    <row r="423" spans="2:16" x14ac:dyDescent="0.25">
      <c r="B423" t="s">
        <v>7</v>
      </c>
      <c r="C423" t="s">
        <v>17</v>
      </c>
      <c r="D423" s="6">
        <v>0.13900000000000001</v>
      </c>
      <c r="E423" s="6" t="e">
        <v>#N/A</v>
      </c>
      <c r="F423" s="18">
        <v>103</v>
      </c>
      <c r="G423" s="18" t="e">
        <v>#N/A</v>
      </c>
      <c r="H423" t="s">
        <v>2198</v>
      </c>
      <c r="L423" s="5"/>
      <c r="O423" t="s">
        <v>2420</v>
      </c>
      <c r="P423" t="s">
        <v>3176</v>
      </c>
    </row>
    <row r="424" spans="2:16" x14ac:dyDescent="0.25">
      <c r="B424" t="s">
        <v>7</v>
      </c>
      <c r="C424" t="s">
        <v>17</v>
      </c>
      <c r="D424" s="6">
        <v>0.13900000000000001</v>
      </c>
      <c r="E424" s="6" t="e">
        <v>#N/A</v>
      </c>
      <c r="F424" s="18">
        <v>103</v>
      </c>
      <c r="G424" s="18" t="e">
        <v>#N/A</v>
      </c>
      <c r="H424" t="s">
        <v>2199</v>
      </c>
      <c r="L424" s="5"/>
      <c r="O424" t="s">
        <v>2420</v>
      </c>
      <c r="P424" t="s">
        <v>3177</v>
      </c>
    </row>
    <row r="425" spans="2:16" x14ac:dyDescent="0.25">
      <c r="B425" t="s">
        <v>7</v>
      </c>
      <c r="C425" t="s">
        <v>17</v>
      </c>
      <c r="D425" s="6">
        <v>0.122</v>
      </c>
      <c r="E425" s="6" t="e">
        <v>#N/A</v>
      </c>
      <c r="F425" s="18">
        <v>127</v>
      </c>
      <c r="G425" s="18" t="e">
        <v>#N/A</v>
      </c>
      <c r="H425" t="s">
        <v>1014</v>
      </c>
      <c r="L425" s="5"/>
      <c r="O425" t="s">
        <v>2420</v>
      </c>
      <c r="P425" t="s">
        <v>3178</v>
      </c>
    </row>
    <row r="426" spans="2:16" x14ac:dyDescent="0.25">
      <c r="B426" t="s">
        <v>7</v>
      </c>
      <c r="C426" t="s">
        <v>17</v>
      </c>
      <c r="D426" s="6">
        <v>0.13900000000000001</v>
      </c>
      <c r="E426" s="6" t="e">
        <v>#N/A</v>
      </c>
      <c r="F426" s="18">
        <v>103</v>
      </c>
      <c r="G426" s="18" t="e">
        <v>#N/A</v>
      </c>
      <c r="H426" t="s">
        <v>2200</v>
      </c>
      <c r="L426" s="5"/>
      <c r="O426" t="s">
        <v>2420</v>
      </c>
      <c r="P426" t="s">
        <v>3179</v>
      </c>
    </row>
    <row r="427" spans="2:16" x14ac:dyDescent="0.25">
      <c r="B427" t="s">
        <v>7</v>
      </c>
      <c r="C427" t="s">
        <v>17</v>
      </c>
      <c r="D427" s="6">
        <v>0.13900000000000001</v>
      </c>
      <c r="E427" s="6" t="e">
        <v>#N/A</v>
      </c>
      <c r="F427" s="18">
        <v>103</v>
      </c>
      <c r="G427" s="18" t="e">
        <v>#N/A</v>
      </c>
      <c r="H427" t="s">
        <v>2201</v>
      </c>
      <c r="L427" s="5"/>
      <c r="O427" t="s">
        <v>2420</v>
      </c>
      <c r="P427" t="s">
        <v>3180</v>
      </c>
    </row>
    <row r="428" spans="2:16" x14ac:dyDescent="0.25">
      <c r="B428" t="s">
        <v>7</v>
      </c>
      <c r="C428" t="s">
        <v>17</v>
      </c>
      <c r="D428" s="6">
        <v>0.13900000000000001</v>
      </c>
      <c r="E428" s="6" t="e">
        <v>#N/A</v>
      </c>
      <c r="F428" s="18">
        <v>96</v>
      </c>
      <c r="G428" s="18" t="e">
        <v>#N/A</v>
      </c>
      <c r="H428" t="s">
        <v>2202</v>
      </c>
      <c r="L428" s="5"/>
      <c r="O428" t="s">
        <v>2420</v>
      </c>
      <c r="P428" t="s">
        <v>3181</v>
      </c>
    </row>
    <row r="429" spans="2:16" x14ac:dyDescent="0.25">
      <c r="B429" t="s">
        <v>7</v>
      </c>
      <c r="C429" t="s">
        <v>17</v>
      </c>
      <c r="D429" s="6">
        <v>0.13900000000000001</v>
      </c>
      <c r="E429" s="6" t="e">
        <v>#N/A</v>
      </c>
      <c r="F429" s="18">
        <v>103</v>
      </c>
      <c r="G429" s="18" t="e">
        <v>#N/A</v>
      </c>
      <c r="H429" t="s">
        <v>2203</v>
      </c>
      <c r="L429" s="5"/>
      <c r="O429" t="s">
        <v>2420</v>
      </c>
      <c r="P429" t="s">
        <v>3182</v>
      </c>
    </row>
    <row r="430" spans="2:16" x14ac:dyDescent="0.25">
      <c r="B430" t="s">
        <v>7</v>
      </c>
      <c r="C430" t="s">
        <v>17</v>
      </c>
      <c r="D430" s="6">
        <v>0.17399999999999999</v>
      </c>
      <c r="E430" s="6" t="e">
        <v>#N/A</v>
      </c>
      <c r="F430" s="18">
        <v>96</v>
      </c>
      <c r="G430" s="18" t="e">
        <v>#N/A</v>
      </c>
      <c r="H430" t="s">
        <v>2204</v>
      </c>
      <c r="L430" s="5"/>
      <c r="O430" t="s">
        <v>2420</v>
      </c>
      <c r="P430" t="s">
        <v>3183</v>
      </c>
    </row>
    <row r="431" spans="2:16" x14ac:dyDescent="0.25">
      <c r="B431" t="s">
        <v>7</v>
      </c>
      <c r="C431" t="s">
        <v>17</v>
      </c>
      <c r="D431" s="6">
        <v>0.13900000000000001</v>
      </c>
      <c r="E431" s="6" t="e">
        <v>#N/A</v>
      </c>
      <c r="F431" s="18">
        <v>103</v>
      </c>
      <c r="G431" s="18" t="e">
        <v>#N/A</v>
      </c>
      <c r="H431" t="s">
        <v>2205</v>
      </c>
      <c r="L431" s="5"/>
      <c r="O431" t="s">
        <v>2420</v>
      </c>
      <c r="P431" t="s">
        <v>3184</v>
      </c>
    </row>
    <row r="432" spans="2:16" x14ac:dyDescent="0.25">
      <c r="B432" t="s">
        <v>7</v>
      </c>
      <c r="C432" t="s">
        <v>17</v>
      </c>
      <c r="D432" s="6">
        <v>0.13900000000000001</v>
      </c>
      <c r="E432" s="6" t="e">
        <v>#N/A</v>
      </c>
      <c r="F432" s="18">
        <v>103</v>
      </c>
      <c r="G432" s="18" t="e">
        <v>#N/A</v>
      </c>
      <c r="H432" t="s">
        <v>2206</v>
      </c>
      <c r="L432" s="5"/>
      <c r="O432" t="s">
        <v>2420</v>
      </c>
      <c r="P432" t="s">
        <v>3185</v>
      </c>
    </row>
    <row r="433" spans="2:16" x14ac:dyDescent="0.25">
      <c r="B433" t="s">
        <v>7</v>
      </c>
      <c r="C433" t="s">
        <v>17</v>
      </c>
      <c r="D433" s="6">
        <v>0.13900000000000001</v>
      </c>
      <c r="E433" s="6" t="e">
        <v>#N/A</v>
      </c>
      <c r="F433" s="18">
        <v>103</v>
      </c>
      <c r="G433" s="18" t="e">
        <v>#N/A</v>
      </c>
      <c r="H433" t="s">
        <v>2207</v>
      </c>
      <c r="L433" s="5"/>
      <c r="O433" t="s">
        <v>2420</v>
      </c>
      <c r="P433" t="s">
        <v>3186</v>
      </c>
    </row>
    <row r="434" spans="2:16" x14ac:dyDescent="0.25">
      <c r="B434" t="s">
        <v>7</v>
      </c>
      <c r="C434" t="s">
        <v>17</v>
      </c>
      <c r="D434" s="6">
        <v>0.13900000000000001</v>
      </c>
      <c r="E434" s="6" t="e">
        <v>#N/A</v>
      </c>
      <c r="F434" s="18">
        <v>103</v>
      </c>
      <c r="G434" s="18" t="e">
        <v>#N/A</v>
      </c>
      <c r="H434" t="s">
        <v>2208</v>
      </c>
      <c r="L434" s="5"/>
      <c r="O434" t="s">
        <v>2420</v>
      </c>
      <c r="P434" t="s">
        <v>3187</v>
      </c>
    </row>
    <row r="435" spans="2:16" x14ac:dyDescent="0.25">
      <c r="B435" t="s">
        <v>7</v>
      </c>
      <c r="C435" t="s">
        <v>17</v>
      </c>
      <c r="D435" s="6">
        <v>0.13900000000000001</v>
      </c>
      <c r="E435" s="6" t="e">
        <v>#N/A</v>
      </c>
      <c r="F435" s="18">
        <v>112</v>
      </c>
      <c r="G435" s="18" t="e">
        <v>#N/A</v>
      </c>
      <c r="H435" t="s">
        <v>2209</v>
      </c>
      <c r="L435" s="5"/>
      <c r="O435" t="s">
        <v>2420</v>
      </c>
      <c r="P435" t="s">
        <v>3188</v>
      </c>
    </row>
    <row r="436" spans="2:16" x14ac:dyDescent="0.25">
      <c r="B436" t="s">
        <v>7</v>
      </c>
      <c r="C436" t="s">
        <v>17</v>
      </c>
      <c r="D436" s="6">
        <v>0.13900000000000001</v>
      </c>
      <c r="E436" s="6" t="e">
        <v>#N/A</v>
      </c>
      <c r="F436" s="18">
        <v>96</v>
      </c>
      <c r="G436" s="18" t="e">
        <v>#N/A</v>
      </c>
      <c r="H436" t="s">
        <v>2210</v>
      </c>
      <c r="L436" s="5"/>
      <c r="O436" t="s">
        <v>2420</v>
      </c>
      <c r="P436" t="s">
        <v>3189</v>
      </c>
    </row>
    <row r="437" spans="2:16" x14ac:dyDescent="0.25">
      <c r="B437" t="s">
        <v>7</v>
      </c>
      <c r="C437" t="s">
        <v>17</v>
      </c>
      <c r="D437" s="6">
        <v>0.215</v>
      </c>
      <c r="E437" s="6" t="e">
        <v>#N/A</v>
      </c>
      <c r="F437" s="18">
        <v>96</v>
      </c>
      <c r="G437" s="18" t="e">
        <v>#N/A</v>
      </c>
      <c r="H437" t="s">
        <v>2211</v>
      </c>
      <c r="L437" s="5"/>
      <c r="O437" t="s">
        <v>2420</v>
      </c>
      <c r="P437" t="s">
        <v>3190</v>
      </c>
    </row>
    <row r="438" spans="2:16" x14ac:dyDescent="0.25">
      <c r="B438" t="s">
        <v>7</v>
      </c>
      <c r="C438" t="s">
        <v>17</v>
      </c>
      <c r="D438" s="6">
        <v>0.122</v>
      </c>
      <c r="E438" s="6" t="e">
        <v>#N/A</v>
      </c>
      <c r="F438" s="18">
        <v>127</v>
      </c>
      <c r="G438" s="18" t="e">
        <v>#N/A</v>
      </c>
      <c r="H438" t="s">
        <v>2212</v>
      </c>
      <c r="L438" s="5"/>
      <c r="O438" t="s">
        <v>2420</v>
      </c>
      <c r="P438" t="s">
        <v>3191</v>
      </c>
    </row>
    <row r="439" spans="2:16" x14ac:dyDescent="0.25">
      <c r="B439" t="s">
        <v>7</v>
      </c>
      <c r="C439" t="s">
        <v>17</v>
      </c>
      <c r="D439" s="6">
        <v>0.13900000000000001</v>
      </c>
      <c r="E439" s="6" t="e">
        <v>#N/A</v>
      </c>
      <c r="F439" s="18">
        <v>103</v>
      </c>
      <c r="G439" s="18" t="e">
        <v>#N/A</v>
      </c>
      <c r="H439" t="s">
        <v>2213</v>
      </c>
      <c r="L439" s="5"/>
      <c r="O439" t="s">
        <v>2420</v>
      </c>
      <c r="P439" t="s">
        <v>3192</v>
      </c>
    </row>
    <row r="440" spans="2:16" x14ac:dyDescent="0.25">
      <c r="B440" t="s">
        <v>7</v>
      </c>
      <c r="C440" t="s">
        <v>17</v>
      </c>
      <c r="D440" s="6">
        <v>0.13900000000000001</v>
      </c>
      <c r="E440" s="6" t="e">
        <v>#N/A</v>
      </c>
      <c r="F440" s="18">
        <v>112</v>
      </c>
      <c r="G440" s="18" t="e">
        <v>#N/A</v>
      </c>
      <c r="H440" t="s">
        <v>2214</v>
      </c>
      <c r="L440" s="5"/>
      <c r="O440" t="s">
        <v>2420</v>
      </c>
      <c r="P440" t="s">
        <v>3193</v>
      </c>
    </row>
    <row r="441" spans="2:16" x14ac:dyDescent="0.25">
      <c r="B441" t="s">
        <v>7</v>
      </c>
      <c r="C441" t="s">
        <v>17</v>
      </c>
      <c r="D441" s="6">
        <v>0.13900000000000001</v>
      </c>
      <c r="E441" s="6" t="e">
        <v>#N/A</v>
      </c>
      <c r="F441" s="18">
        <v>112</v>
      </c>
      <c r="G441" s="18" t="e">
        <v>#N/A</v>
      </c>
      <c r="H441" t="s">
        <v>2215</v>
      </c>
      <c r="L441" s="5"/>
      <c r="O441" t="s">
        <v>2420</v>
      </c>
      <c r="P441" t="s">
        <v>3194</v>
      </c>
    </row>
    <row r="442" spans="2:16" x14ac:dyDescent="0.25">
      <c r="B442" t="s">
        <v>7</v>
      </c>
      <c r="C442" t="s">
        <v>17</v>
      </c>
      <c r="D442" s="6">
        <v>0.13900000000000001</v>
      </c>
      <c r="E442" s="6" t="e">
        <v>#N/A</v>
      </c>
      <c r="F442" s="18">
        <v>103</v>
      </c>
      <c r="G442" s="18" t="e">
        <v>#N/A</v>
      </c>
      <c r="H442" t="s">
        <v>2216</v>
      </c>
      <c r="L442" s="5"/>
      <c r="O442" t="s">
        <v>2420</v>
      </c>
      <c r="P442" t="s">
        <v>3195</v>
      </c>
    </row>
    <row r="443" spans="2:16" x14ac:dyDescent="0.25">
      <c r="B443" t="s">
        <v>7</v>
      </c>
      <c r="C443" t="s">
        <v>17</v>
      </c>
      <c r="D443" s="6">
        <v>0.13900000000000001</v>
      </c>
      <c r="E443" s="6" t="e">
        <v>#N/A</v>
      </c>
      <c r="F443" s="18">
        <v>103</v>
      </c>
      <c r="G443" s="18" t="e">
        <v>#N/A</v>
      </c>
      <c r="H443" t="s">
        <v>2217</v>
      </c>
      <c r="L443" s="5"/>
      <c r="O443" t="s">
        <v>2420</v>
      </c>
      <c r="P443" t="s">
        <v>3196</v>
      </c>
    </row>
    <row r="444" spans="2:16" x14ac:dyDescent="0.25">
      <c r="B444" t="s">
        <v>7</v>
      </c>
      <c r="C444" t="s">
        <v>17</v>
      </c>
      <c r="D444" s="6">
        <v>0.19900000000000001</v>
      </c>
      <c r="E444" s="6" t="e">
        <v>#N/A</v>
      </c>
      <c r="F444" s="18">
        <v>114</v>
      </c>
      <c r="G444" s="18" t="e">
        <v>#N/A</v>
      </c>
      <c r="H444" t="s">
        <v>2218</v>
      </c>
      <c r="L444" s="5"/>
      <c r="O444" t="s">
        <v>2420</v>
      </c>
      <c r="P444" t="s">
        <v>3197</v>
      </c>
    </row>
    <row r="445" spans="2:16" x14ac:dyDescent="0.25">
      <c r="B445" t="s">
        <v>7</v>
      </c>
      <c r="C445" t="s">
        <v>17</v>
      </c>
      <c r="D445" s="6">
        <v>0.122</v>
      </c>
      <c r="E445" s="6" t="e">
        <v>#N/A</v>
      </c>
      <c r="F445" s="18">
        <v>127</v>
      </c>
      <c r="G445" s="18" t="e">
        <v>#N/A</v>
      </c>
      <c r="H445" t="s">
        <v>2219</v>
      </c>
      <c r="L445" s="5"/>
      <c r="O445" t="s">
        <v>2420</v>
      </c>
      <c r="P445" t="s">
        <v>3198</v>
      </c>
    </row>
    <row r="446" spans="2:16" x14ac:dyDescent="0.25">
      <c r="B446" t="s">
        <v>7</v>
      </c>
      <c r="C446" t="s">
        <v>17</v>
      </c>
      <c r="D446" s="6">
        <v>0.13900000000000001</v>
      </c>
      <c r="E446" s="6" t="e">
        <v>#N/A</v>
      </c>
      <c r="F446" s="18">
        <v>103</v>
      </c>
      <c r="G446" s="18" t="e">
        <v>#N/A</v>
      </c>
      <c r="H446" t="s">
        <v>2220</v>
      </c>
      <c r="L446" s="5"/>
      <c r="O446" t="s">
        <v>2420</v>
      </c>
      <c r="P446" t="s">
        <v>3199</v>
      </c>
    </row>
    <row r="447" spans="2:16" x14ac:dyDescent="0.25">
      <c r="B447" t="s">
        <v>7</v>
      </c>
      <c r="C447" t="s">
        <v>17</v>
      </c>
      <c r="D447" s="6">
        <v>0.13900000000000001</v>
      </c>
      <c r="E447" s="6" t="e">
        <v>#N/A</v>
      </c>
      <c r="F447" s="18">
        <v>103</v>
      </c>
      <c r="G447" s="18" t="e">
        <v>#N/A</v>
      </c>
      <c r="H447" t="s">
        <v>2221</v>
      </c>
      <c r="L447" s="5"/>
      <c r="O447" t="s">
        <v>2420</v>
      </c>
      <c r="P447" t="s">
        <v>3200</v>
      </c>
    </row>
    <row r="448" spans="2:16" x14ac:dyDescent="0.25">
      <c r="B448" t="s">
        <v>7</v>
      </c>
      <c r="C448" t="s">
        <v>17</v>
      </c>
      <c r="D448" s="6">
        <v>7.6999999999999999E-2</v>
      </c>
      <c r="E448" s="6" t="e">
        <v>#N/A</v>
      </c>
      <c r="F448" s="18">
        <v>96</v>
      </c>
      <c r="G448" s="18" t="e">
        <v>#N/A</v>
      </c>
      <c r="H448" t="s">
        <v>2222</v>
      </c>
      <c r="L448" s="5"/>
      <c r="O448" t="s">
        <v>2420</v>
      </c>
      <c r="P448" t="s">
        <v>3201</v>
      </c>
    </row>
    <row r="449" spans="2:16" x14ac:dyDescent="0.25">
      <c r="B449" t="s">
        <v>7</v>
      </c>
      <c r="C449" t="s">
        <v>17</v>
      </c>
      <c r="D449" s="6">
        <v>0.33700000000000002</v>
      </c>
      <c r="E449" s="6" t="e">
        <v>#N/A</v>
      </c>
      <c r="F449" s="18">
        <v>143</v>
      </c>
      <c r="G449" s="18" t="e">
        <v>#N/A</v>
      </c>
      <c r="H449" t="s">
        <v>2237</v>
      </c>
      <c r="L449" s="5"/>
      <c r="O449" t="s">
        <v>2420</v>
      </c>
      <c r="P449" t="s">
        <v>3202</v>
      </c>
    </row>
    <row r="450" spans="2:16" x14ac:dyDescent="0.25">
      <c r="B450" t="s">
        <v>7</v>
      </c>
      <c r="C450" t="s">
        <v>17</v>
      </c>
      <c r="D450" s="6">
        <v>0.122</v>
      </c>
      <c r="E450" s="6" t="e">
        <v>#N/A</v>
      </c>
      <c r="F450" s="18">
        <v>127</v>
      </c>
      <c r="G450" s="18" t="e">
        <v>#N/A</v>
      </c>
      <c r="H450" t="s">
        <v>2223</v>
      </c>
      <c r="L450" s="5"/>
      <c r="O450" t="s">
        <v>2420</v>
      </c>
      <c r="P450" t="s">
        <v>3203</v>
      </c>
    </row>
    <row r="451" spans="2:16" x14ac:dyDescent="0.25">
      <c r="B451" t="s">
        <v>7</v>
      </c>
      <c r="C451" t="s">
        <v>17</v>
      </c>
      <c r="D451" s="6">
        <v>0.13900000000000001</v>
      </c>
      <c r="E451" s="6" t="e">
        <v>#N/A</v>
      </c>
      <c r="F451" s="18">
        <v>103</v>
      </c>
      <c r="G451" s="18" t="e">
        <v>#N/A</v>
      </c>
      <c r="H451" t="s">
        <v>2224</v>
      </c>
      <c r="L451" s="5"/>
      <c r="O451" t="s">
        <v>2420</v>
      </c>
      <c r="P451" t="s">
        <v>3204</v>
      </c>
    </row>
    <row r="452" spans="2:16" x14ac:dyDescent="0.25">
      <c r="B452" t="s">
        <v>7</v>
      </c>
      <c r="C452" t="s">
        <v>17</v>
      </c>
      <c r="D452" s="6">
        <v>0.33700000000000002</v>
      </c>
      <c r="E452" s="6" t="e">
        <v>#N/A</v>
      </c>
      <c r="F452" s="18">
        <v>143</v>
      </c>
      <c r="G452" s="18" t="e">
        <v>#N/A</v>
      </c>
      <c r="H452" t="s">
        <v>18338</v>
      </c>
      <c r="L452" s="5"/>
      <c r="O452" t="s">
        <v>2420</v>
      </c>
      <c r="P452" t="s">
        <v>18347</v>
      </c>
    </row>
    <row r="453" spans="2:16" x14ac:dyDescent="0.25">
      <c r="B453" t="s">
        <v>7</v>
      </c>
      <c r="C453" t="s">
        <v>17</v>
      </c>
      <c r="D453" s="6">
        <v>0.13900000000000001</v>
      </c>
      <c r="E453" s="6" t="e">
        <v>#N/A</v>
      </c>
      <c r="F453" s="18">
        <v>103</v>
      </c>
      <c r="G453" s="18" t="e">
        <v>#N/A</v>
      </c>
      <c r="H453" t="s">
        <v>2225</v>
      </c>
      <c r="L453" s="5"/>
      <c r="O453" t="s">
        <v>2420</v>
      </c>
      <c r="P453" t="s">
        <v>3205</v>
      </c>
    </row>
    <row r="454" spans="2:16" x14ac:dyDescent="0.25">
      <c r="B454" t="s">
        <v>7</v>
      </c>
      <c r="C454" t="s">
        <v>17</v>
      </c>
      <c r="D454" s="6">
        <v>0.13900000000000001</v>
      </c>
      <c r="E454" s="6" t="e">
        <v>#N/A</v>
      </c>
      <c r="F454" s="18">
        <v>103</v>
      </c>
      <c r="G454" s="18" t="e">
        <v>#N/A</v>
      </c>
      <c r="H454" t="s">
        <v>2226</v>
      </c>
      <c r="L454" s="5"/>
      <c r="O454" t="s">
        <v>2420</v>
      </c>
      <c r="P454" t="s">
        <v>3206</v>
      </c>
    </row>
    <row r="455" spans="2:16" x14ac:dyDescent="0.25">
      <c r="B455" t="s">
        <v>7</v>
      </c>
      <c r="C455" t="s">
        <v>17</v>
      </c>
      <c r="D455" s="6">
        <v>0.13900000000000001</v>
      </c>
      <c r="E455" s="6" t="e">
        <v>#N/A</v>
      </c>
      <c r="F455" s="18">
        <v>112</v>
      </c>
      <c r="G455" s="18" t="e">
        <v>#N/A</v>
      </c>
      <c r="H455" t="s">
        <v>2227</v>
      </c>
      <c r="L455" s="5"/>
      <c r="O455" t="s">
        <v>2420</v>
      </c>
      <c r="P455" t="s">
        <v>3207</v>
      </c>
    </row>
    <row r="456" spans="2:16" x14ac:dyDescent="0.25">
      <c r="B456" t="s">
        <v>7</v>
      </c>
      <c r="C456" t="s">
        <v>17</v>
      </c>
      <c r="D456" s="6">
        <v>0.13900000000000001</v>
      </c>
      <c r="E456" s="6" t="e">
        <v>#N/A</v>
      </c>
      <c r="F456" s="18">
        <v>103</v>
      </c>
      <c r="G456" s="18" t="e">
        <v>#N/A</v>
      </c>
      <c r="H456" t="s">
        <v>2228</v>
      </c>
      <c r="L456" s="5"/>
      <c r="O456" t="s">
        <v>2420</v>
      </c>
      <c r="P456" t="s">
        <v>3208</v>
      </c>
    </row>
    <row r="457" spans="2:16" x14ac:dyDescent="0.25">
      <c r="B457" t="s">
        <v>7</v>
      </c>
      <c r="C457" t="s">
        <v>17</v>
      </c>
      <c r="D457" s="6">
        <v>4.1000000000000009E-2</v>
      </c>
      <c r="E457" s="6" t="e">
        <v>#N/A</v>
      </c>
      <c r="F457" s="18">
        <v>96</v>
      </c>
      <c r="G457" s="18" t="e">
        <v>#N/A</v>
      </c>
      <c r="H457" t="s">
        <v>2229</v>
      </c>
      <c r="L457" s="5"/>
      <c r="O457" t="s">
        <v>2420</v>
      </c>
      <c r="P457" t="s">
        <v>3209</v>
      </c>
    </row>
    <row r="458" spans="2:16" x14ac:dyDescent="0.25">
      <c r="B458" t="s">
        <v>7</v>
      </c>
      <c r="C458" t="s">
        <v>17</v>
      </c>
      <c r="D458" s="6">
        <v>0.122</v>
      </c>
      <c r="E458" s="6" t="e">
        <v>#N/A</v>
      </c>
      <c r="F458" s="18">
        <v>127</v>
      </c>
      <c r="G458" s="18" t="e">
        <v>#N/A</v>
      </c>
      <c r="H458" t="s">
        <v>2230</v>
      </c>
      <c r="L458" s="5"/>
      <c r="O458" t="s">
        <v>2420</v>
      </c>
      <c r="P458" t="s">
        <v>3210</v>
      </c>
    </row>
    <row r="459" spans="2:16" x14ac:dyDescent="0.25">
      <c r="B459" t="s">
        <v>7</v>
      </c>
      <c r="C459" t="s">
        <v>17</v>
      </c>
      <c r="D459" s="6">
        <v>0.13900000000000001</v>
      </c>
      <c r="E459" s="6" t="e">
        <v>#N/A</v>
      </c>
      <c r="F459" s="18">
        <v>103</v>
      </c>
      <c r="G459" s="18" t="e">
        <v>#N/A</v>
      </c>
      <c r="H459" t="s">
        <v>2231</v>
      </c>
      <c r="L459" s="5"/>
      <c r="O459" t="s">
        <v>2420</v>
      </c>
      <c r="P459" t="s">
        <v>3211</v>
      </c>
    </row>
    <row r="460" spans="2:16" x14ac:dyDescent="0.25">
      <c r="B460" t="s">
        <v>7</v>
      </c>
      <c r="C460" t="s">
        <v>17</v>
      </c>
      <c r="D460" s="6">
        <v>0.13900000000000001</v>
      </c>
      <c r="E460" s="6" t="e">
        <v>#N/A</v>
      </c>
      <c r="F460" s="18">
        <v>103</v>
      </c>
      <c r="G460" s="18" t="e">
        <v>#N/A</v>
      </c>
      <c r="H460" t="s">
        <v>2232</v>
      </c>
      <c r="L460" s="5"/>
      <c r="O460" t="s">
        <v>2420</v>
      </c>
      <c r="P460" t="s">
        <v>3212</v>
      </c>
    </row>
    <row r="461" spans="2:16" x14ac:dyDescent="0.25">
      <c r="B461" t="s">
        <v>7</v>
      </c>
      <c r="C461" t="s">
        <v>17</v>
      </c>
      <c r="D461" s="6">
        <v>0.122</v>
      </c>
      <c r="E461" s="6" t="e">
        <v>#N/A</v>
      </c>
      <c r="F461" s="18">
        <v>127</v>
      </c>
      <c r="G461" s="18" t="e">
        <v>#N/A</v>
      </c>
      <c r="H461" t="s">
        <v>2233</v>
      </c>
      <c r="L461" s="5"/>
      <c r="O461" t="s">
        <v>2420</v>
      </c>
      <c r="P461" t="s">
        <v>3213</v>
      </c>
    </row>
    <row r="462" spans="2:16" x14ac:dyDescent="0.25">
      <c r="B462" t="s">
        <v>7</v>
      </c>
      <c r="C462" t="s">
        <v>17</v>
      </c>
      <c r="D462" s="6">
        <v>0.13900000000000001</v>
      </c>
      <c r="E462" s="6" t="e">
        <v>#N/A</v>
      </c>
      <c r="F462" s="18">
        <v>103</v>
      </c>
      <c r="G462" s="18" t="e">
        <v>#N/A</v>
      </c>
      <c r="H462" t="s">
        <v>2234</v>
      </c>
      <c r="L462" s="5"/>
      <c r="O462" t="s">
        <v>2420</v>
      </c>
      <c r="P462" t="s">
        <v>3214</v>
      </c>
    </row>
    <row r="463" spans="2:16" x14ac:dyDescent="0.25">
      <c r="B463" t="s">
        <v>7</v>
      </c>
      <c r="C463" t="s">
        <v>17</v>
      </c>
      <c r="D463" s="6">
        <v>0.13900000000000001</v>
      </c>
      <c r="E463" s="6" t="e">
        <v>#N/A</v>
      </c>
      <c r="F463" s="18">
        <v>103</v>
      </c>
      <c r="G463" s="18" t="e">
        <v>#N/A</v>
      </c>
      <c r="H463" t="s">
        <v>2235</v>
      </c>
      <c r="L463" s="5"/>
      <c r="O463" t="s">
        <v>2420</v>
      </c>
      <c r="P463" t="s">
        <v>3215</v>
      </c>
    </row>
    <row r="464" spans="2:16" x14ac:dyDescent="0.25">
      <c r="B464" t="s">
        <v>7</v>
      </c>
      <c r="C464" t="s">
        <v>17</v>
      </c>
      <c r="D464" s="6">
        <v>4.1000000000000009E-2</v>
      </c>
      <c r="E464" s="6" t="e">
        <v>#N/A</v>
      </c>
      <c r="F464" s="18">
        <v>135</v>
      </c>
      <c r="G464" s="18" t="e">
        <v>#N/A</v>
      </c>
      <c r="H464" t="s">
        <v>2236</v>
      </c>
      <c r="L464" s="5"/>
      <c r="O464" t="s">
        <v>2420</v>
      </c>
      <c r="P464" t="s">
        <v>3216</v>
      </c>
    </row>
    <row r="465" spans="2:16" x14ac:dyDescent="0.25">
      <c r="B465" t="s">
        <v>7</v>
      </c>
      <c r="C465" t="s">
        <v>17</v>
      </c>
      <c r="D465" s="6">
        <v>0.13900000000000001</v>
      </c>
      <c r="E465" s="6" t="e">
        <v>#N/A</v>
      </c>
      <c r="F465" s="18">
        <v>103</v>
      </c>
      <c r="G465" s="18" t="e">
        <v>#N/A</v>
      </c>
      <c r="H465" t="s">
        <v>2190</v>
      </c>
      <c r="L465" s="5"/>
      <c r="O465" t="s">
        <v>2726</v>
      </c>
      <c r="P465" t="s">
        <v>3217</v>
      </c>
    </row>
    <row r="466" spans="2:16" x14ac:dyDescent="0.25">
      <c r="B466" t="s">
        <v>7</v>
      </c>
      <c r="C466" t="s">
        <v>17</v>
      </c>
      <c r="D466" s="6">
        <v>0.13900000000000001</v>
      </c>
      <c r="E466" s="6" t="e">
        <v>#N/A</v>
      </c>
      <c r="F466" s="18">
        <v>96</v>
      </c>
      <c r="G466" s="18" t="e">
        <v>#N/A</v>
      </c>
      <c r="H466" t="s">
        <v>2191</v>
      </c>
      <c r="L466" s="5"/>
      <c r="O466" t="s">
        <v>2726</v>
      </c>
      <c r="P466" t="s">
        <v>3218</v>
      </c>
    </row>
    <row r="467" spans="2:16" x14ac:dyDescent="0.25">
      <c r="B467" t="s">
        <v>7</v>
      </c>
      <c r="C467" t="s">
        <v>17</v>
      </c>
      <c r="D467" s="6">
        <v>0.122</v>
      </c>
      <c r="E467" s="6" t="e">
        <v>#N/A</v>
      </c>
      <c r="F467" s="18">
        <v>127</v>
      </c>
      <c r="G467" s="18" t="e">
        <v>#N/A</v>
      </c>
      <c r="H467" t="s">
        <v>2192</v>
      </c>
      <c r="L467" s="5"/>
      <c r="O467" t="s">
        <v>2726</v>
      </c>
      <c r="P467" t="s">
        <v>3219</v>
      </c>
    </row>
    <row r="468" spans="2:16" x14ac:dyDescent="0.25">
      <c r="B468" t="s">
        <v>7</v>
      </c>
      <c r="C468" t="s">
        <v>17</v>
      </c>
      <c r="D468" s="6">
        <v>4.1000000000000009E-2</v>
      </c>
      <c r="E468" s="6" t="e">
        <v>#N/A</v>
      </c>
      <c r="F468" s="18">
        <v>164</v>
      </c>
      <c r="G468" s="18" t="e">
        <v>#N/A</v>
      </c>
      <c r="H468" t="s">
        <v>2183</v>
      </c>
      <c r="L468" s="5"/>
      <c r="O468" t="s">
        <v>2726</v>
      </c>
      <c r="P468" t="s">
        <v>3220</v>
      </c>
    </row>
    <row r="469" spans="2:16" x14ac:dyDescent="0.25">
      <c r="B469" t="s">
        <v>7</v>
      </c>
      <c r="C469" t="s">
        <v>17</v>
      </c>
      <c r="D469" s="6">
        <v>0.19900000000000001</v>
      </c>
      <c r="E469" s="6" t="e">
        <v>#N/A</v>
      </c>
      <c r="F469" s="18">
        <v>114</v>
      </c>
      <c r="G469" s="18" t="e">
        <v>#N/A</v>
      </c>
      <c r="H469" t="s">
        <v>2193</v>
      </c>
      <c r="L469" s="5"/>
      <c r="O469" t="s">
        <v>2726</v>
      </c>
      <c r="P469" t="s">
        <v>3221</v>
      </c>
    </row>
    <row r="470" spans="2:16" x14ac:dyDescent="0.25">
      <c r="B470" t="s">
        <v>7</v>
      </c>
      <c r="C470" t="s">
        <v>17</v>
      </c>
      <c r="D470" s="6">
        <v>0.13900000000000001</v>
      </c>
      <c r="E470" s="6" t="e">
        <v>#N/A</v>
      </c>
      <c r="F470" s="18">
        <v>103</v>
      </c>
      <c r="G470" s="18" t="e">
        <v>#N/A</v>
      </c>
      <c r="H470" t="s">
        <v>2194</v>
      </c>
      <c r="L470" s="5"/>
      <c r="O470" t="s">
        <v>2726</v>
      </c>
      <c r="P470" t="s">
        <v>3222</v>
      </c>
    </row>
    <row r="471" spans="2:16" x14ac:dyDescent="0.25">
      <c r="B471" t="s">
        <v>7</v>
      </c>
      <c r="C471" t="s">
        <v>17</v>
      </c>
      <c r="D471" s="6">
        <v>0.13900000000000001</v>
      </c>
      <c r="E471" s="6" t="e">
        <v>#N/A</v>
      </c>
      <c r="F471" s="18">
        <v>103</v>
      </c>
      <c r="G471" s="18" t="e">
        <v>#N/A</v>
      </c>
      <c r="H471" t="s">
        <v>2195</v>
      </c>
      <c r="L471" s="5"/>
      <c r="O471" t="s">
        <v>2726</v>
      </c>
      <c r="P471" t="s">
        <v>3223</v>
      </c>
    </row>
    <row r="472" spans="2:16" x14ac:dyDescent="0.25">
      <c r="B472" t="s">
        <v>7</v>
      </c>
      <c r="C472" t="s">
        <v>17</v>
      </c>
      <c r="D472" s="6">
        <v>0.13900000000000001</v>
      </c>
      <c r="E472" s="6" t="e">
        <v>#N/A</v>
      </c>
      <c r="F472" s="18">
        <v>103</v>
      </c>
      <c r="G472" s="18" t="e">
        <v>#N/A</v>
      </c>
      <c r="H472" t="s">
        <v>2196</v>
      </c>
      <c r="L472" s="5"/>
      <c r="O472" t="s">
        <v>2726</v>
      </c>
      <c r="P472" t="s">
        <v>3224</v>
      </c>
    </row>
    <row r="473" spans="2:16" x14ac:dyDescent="0.25">
      <c r="B473" t="s">
        <v>7</v>
      </c>
      <c r="C473" t="s">
        <v>17</v>
      </c>
      <c r="D473" s="6">
        <v>0.13900000000000001</v>
      </c>
      <c r="E473" s="6" t="e">
        <v>#N/A</v>
      </c>
      <c r="F473" s="18">
        <v>103</v>
      </c>
      <c r="G473" s="18" t="e">
        <v>#N/A</v>
      </c>
      <c r="H473" t="s">
        <v>2197</v>
      </c>
      <c r="L473" s="5"/>
      <c r="O473" t="s">
        <v>2726</v>
      </c>
      <c r="P473" t="s">
        <v>3225</v>
      </c>
    </row>
    <row r="474" spans="2:16" x14ac:dyDescent="0.25">
      <c r="B474" t="s">
        <v>7</v>
      </c>
      <c r="C474" t="s">
        <v>17</v>
      </c>
      <c r="D474" s="6">
        <v>0.13900000000000001</v>
      </c>
      <c r="E474" s="6" t="e">
        <v>#N/A</v>
      </c>
      <c r="F474" s="18">
        <v>103</v>
      </c>
      <c r="G474" s="18" t="e">
        <v>#N/A</v>
      </c>
      <c r="H474" t="s">
        <v>2198</v>
      </c>
      <c r="L474" s="5"/>
      <c r="O474" t="s">
        <v>2726</v>
      </c>
      <c r="P474" t="s">
        <v>3226</v>
      </c>
    </row>
    <row r="475" spans="2:16" x14ac:dyDescent="0.25">
      <c r="B475" t="s">
        <v>7</v>
      </c>
      <c r="C475" t="s">
        <v>17</v>
      </c>
      <c r="D475" s="6">
        <v>0.13900000000000001</v>
      </c>
      <c r="E475" s="6" t="e">
        <v>#N/A</v>
      </c>
      <c r="F475" s="18">
        <v>103</v>
      </c>
      <c r="G475" s="18" t="e">
        <v>#N/A</v>
      </c>
      <c r="H475" t="s">
        <v>2199</v>
      </c>
      <c r="L475" s="5"/>
      <c r="O475" t="s">
        <v>2726</v>
      </c>
      <c r="P475" t="s">
        <v>3227</v>
      </c>
    </row>
    <row r="476" spans="2:16" x14ac:dyDescent="0.25">
      <c r="B476" t="s">
        <v>7</v>
      </c>
      <c r="C476" t="s">
        <v>17</v>
      </c>
      <c r="D476" s="6">
        <v>0.122</v>
      </c>
      <c r="E476" s="6" t="e">
        <v>#N/A</v>
      </c>
      <c r="F476" s="18">
        <v>127</v>
      </c>
      <c r="G476" s="18" t="e">
        <v>#N/A</v>
      </c>
      <c r="H476" t="s">
        <v>1014</v>
      </c>
      <c r="L476" s="5"/>
      <c r="O476" t="s">
        <v>2726</v>
      </c>
      <c r="P476" t="s">
        <v>3228</v>
      </c>
    </row>
    <row r="477" spans="2:16" x14ac:dyDescent="0.25">
      <c r="B477" t="s">
        <v>7</v>
      </c>
      <c r="C477" t="s">
        <v>17</v>
      </c>
      <c r="D477" s="6">
        <v>0.13900000000000001</v>
      </c>
      <c r="E477" s="6" t="e">
        <v>#N/A</v>
      </c>
      <c r="F477" s="18">
        <v>103</v>
      </c>
      <c r="G477" s="18" t="e">
        <v>#N/A</v>
      </c>
      <c r="H477" t="s">
        <v>2200</v>
      </c>
      <c r="L477" s="5"/>
      <c r="O477" t="s">
        <v>2726</v>
      </c>
      <c r="P477" t="s">
        <v>3229</v>
      </c>
    </row>
    <row r="478" spans="2:16" x14ac:dyDescent="0.25">
      <c r="B478" t="s">
        <v>7</v>
      </c>
      <c r="C478" t="s">
        <v>17</v>
      </c>
      <c r="D478" s="6">
        <v>0.13900000000000001</v>
      </c>
      <c r="E478" s="6" t="e">
        <v>#N/A</v>
      </c>
      <c r="F478" s="18">
        <v>103</v>
      </c>
      <c r="G478" s="18" t="e">
        <v>#N/A</v>
      </c>
      <c r="H478" t="s">
        <v>2201</v>
      </c>
      <c r="L478" s="5"/>
      <c r="O478" t="s">
        <v>2726</v>
      </c>
      <c r="P478" t="s">
        <v>3230</v>
      </c>
    </row>
    <row r="479" spans="2:16" x14ac:dyDescent="0.25">
      <c r="B479" t="s">
        <v>7</v>
      </c>
      <c r="C479" t="s">
        <v>17</v>
      </c>
      <c r="D479" s="6">
        <v>0.13900000000000001</v>
      </c>
      <c r="E479" s="6" t="e">
        <v>#N/A</v>
      </c>
      <c r="F479" s="18">
        <v>96</v>
      </c>
      <c r="G479" s="18" t="e">
        <v>#N/A</v>
      </c>
      <c r="H479" t="s">
        <v>2202</v>
      </c>
      <c r="L479" s="5"/>
      <c r="O479" t="s">
        <v>2726</v>
      </c>
      <c r="P479" t="s">
        <v>3231</v>
      </c>
    </row>
    <row r="480" spans="2:16" x14ac:dyDescent="0.25">
      <c r="B480" t="s">
        <v>7</v>
      </c>
      <c r="C480" t="s">
        <v>17</v>
      </c>
      <c r="D480" s="6">
        <v>0.13900000000000001</v>
      </c>
      <c r="E480" s="6" t="e">
        <v>#N/A</v>
      </c>
      <c r="F480" s="18">
        <v>103</v>
      </c>
      <c r="G480" s="18" t="e">
        <v>#N/A</v>
      </c>
      <c r="H480" t="s">
        <v>2203</v>
      </c>
      <c r="L480" s="5"/>
      <c r="O480" t="s">
        <v>2726</v>
      </c>
      <c r="P480" t="s">
        <v>3232</v>
      </c>
    </row>
    <row r="481" spans="2:16" x14ac:dyDescent="0.25">
      <c r="B481" t="s">
        <v>7</v>
      </c>
      <c r="C481" t="s">
        <v>17</v>
      </c>
      <c r="D481" s="6">
        <v>0.17399999999999999</v>
      </c>
      <c r="E481" s="6" t="e">
        <v>#N/A</v>
      </c>
      <c r="F481" s="18">
        <v>96</v>
      </c>
      <c r="G481" s="18" t="e">
        <v>#N/A</v>
      </c>
      <c r="H481" t="s">
        <v>2204</v>
      </c>
      <c r="L481" s="5"/>
      <c r="O481" t="s">
        <v>2726</v>
      </c>
      <c r="P481" t="s">
        <v>3233</v>
      </c>
    </row>
    <row r="482" spans="2:16" x14ac:dyDescent="0.25">
      <c r="B482" t="s">
        <v>7</v>
      </c>
      <c r="C482" t="s">
        <v>17</v>
      </c>
      <c r="D482" s="6">
        <v>0.13900000000000001</v>
      </c>
      <c r="E482" s="6" t="e">
        <v>#N/A</v>
      </c>
      <c r="F482" s="18">
        <v>103</v>
      </c>
      <c r="G482" s="18" t="e">
        <v>#N/A</v>
      </c>
      <c r="H482" t="s">
        <v>2205</v>
      </c>
      <c r="L482" s="5"/>
      <c r="O482" t="s">
        <v>2726</v>
      </c>
      <c r="P482" t="s">
        <v>3234</v>
      </c>
    </row>
    <row r="483" spans="2:16" x14ac:dyDescent="0.25">
      <c r="B483" t="s">
        <v>7</v>
      </c>
      <c r="C483" t="s">
        <v>17</v>
      </c>
      <c r="D483" s="6">
        <v>0.13900000000000001</v>
      </c>
      <c r="E483" s="6" t="e">
        <v>#N/A</v>
      </c>
      <c r="F483" s="18">
        <v>103</v>
      </c>
      <c r="G483" s="18" t="e">
        <v>#N/A</v>
      </c>
      <c r="H483" t="s">
        <v>2206</v>
      </c>
      <c r="L483" s="5"/>
      <c r="O483" t="s">
        <v>2726</v>
      </c>
      <c r="P483" t="s">
        <v>3235</v>
      </c>
    </row>
    <row r="484" spans="2:16" x14ac:dyDescent="0.25">
      <c r="B484" t="s">
        <v>7</v>
      </c>
      <c r="C484" t="s">
        <v>17</v>
      </c>
      <c r="D484" s="6">
        <v>0.13900000000000001</v>
      </c>
      <c r="E484" s="6" t="e">
        <v>#N/A</v>
      </c>
      <c r="F484" s="18">
        <v>103</v>
      </c>
      <c r="G484" s="18" t="e">
        <v>#N/A</v>
      </c>
      <c r="H484" t="s">
        <v>2207</v>
      </c>
      <c r="L484" s="5"/>
      <c r="O484" t="s">
        <v>2726</v>
      </c>
      <c r="P484" t="s">
        <v>3236</v>
      </c>
    </row>
    <row r="485" spans="2:16" x14ac:dyDescent="0.25">
      <c r="B485" t="s">
        <v>7</v>
      </c>
      <c r="C485" t="s">
        <v>17</v>
      </c>
      <c r="D485" s="6">
        <v>0.13900000000000001</v>
      </c>
      <c r="E485" s="6" t="e">
        <v>#N/A</v>
      </c>
      <c r="F485" s="18">
        <v>103</v>
      </c>
      <c r="G485" s="18" t="e">
        <v>#N/A</v>
      </c>
      <c r="H485" t="s">
        <v>2208</v>
      </c>
      <c r="L485" s="5"/>
      <c r="O485" t="s">
        <v>2726</v>
      </c>
      <c r="P485" t="s">
        <v>3237</v>
      </c>
    </row>
    <row r="486" spans="2:16" x14ac:dyDescent="0.25">
      <c r="B486" t="s">
        <v>7</v>
      </c>
      <c r="C486" t="s">
        <v>17</v>
      </c>
      <c r="D486" s="6">
        <v>0.13900000000000001</v>
      </c>
      <c r="E486" s="6" t="e">
        <v>#N/A</v>
      </c>
      <c r="F486" s="18">
        <v>112</v>
      </c>
      <c r="G486" s="18" t="e">
        <v>#N/A</v>
      </c>
      <c r="H486" t="s">
        <v>2209</v>
      </c>
      <c r="L486" s="5"/>
      <c r="O486" t="s">
        <v>2726</v>
      </c>
      <c r="P486" t="s">
        <v>3238</v>
      </c>
    </row>
    <row r="487" spans="2:16" x14ac:dyDescent="0.25">
      <c r="B487" t="s">
        <v>7</v>
      </c>
      <c r="C487" t="s">
        <v>17</v>
      </c>
      <c r="D487" s="6">
        <v>0.13900000000000001</v>
      </c>
      <c r="E487" s="6" t="e">
        <v>#N/A</v>
      </c>
      <c r="F487" s="18">
        <v>96</v>
      </c>
      <c r="G487" s="18" t="e">
        <v>#N/A</v>
      </c>
      <c r="H487" t="s">
        <v>2210</v>
      </c>
      <c r="L487" s="5"/>
      <c r="O487" t="s">
        <v>2726</v>
      </c>
      <c r="P487" t="s">
        <v>3239</v>
      </c>
    </row>
    <row r="488" spans="2:16" x14ac:dyDescent="0.25">
      <c r="B488" t="s">
        <v>7</v>
      </c>
      <c r="C488" t="s">
        <v>17</v>
      </c>
      <c r="D488" s="6">
        <v>0.215</v>
      </c>
      <c r="E488" s="6" t="e">
        <v>#N/A</v>
      </c>
      <c r="F488" s="18">
        <v>96</v>
      </c>
      <c r="G488" s="18" t="e">
        <v>#N/A</v>
      </c>
      <c r="H488" t="s">
        <v>2211</v>
      </c>
      <c r="L488" s="5"/>
      <c r="O488" t="s">
        <v>2726</v>
      </c>
      <c r="P488" t="s">
        <v>3240</v>
      </c>
    </row>
    <row r="489" spans="2:16" x14ac:dyDescent="0.25">
      <c r="B489" t="s">
        <v>7</v>
      </c>
      <c r="C489" t="s">
        <v>17</v>
      </c>
      <c r="D489" s="6">
        <v>0.122</v>
      </c>
      <c r="E489" s="6" t="e">
        <v>#N/A</v>
      </c>
      <c r="F489" s="18">
        <v>127</v>
      </c>
      <c r="G489" s="18" t="e">
        <v>#N/A</v>
      </c>
      <c r="H489" t="s">
        <v>2212</v>
      </c>
      <c r="L489" s="5"/>
      <c r="O489" t="s">
        <v>2726</v>
      </c>
      <c r="P489" t="s">
        <v>3241</v>
      </c>
    </row>
    <row r="490" spans="2:16" x14ac:dyDescent="0.25">
      <c r="B490" t="s">
        <v>7</v>
      </c>
      <c r="C490" t="s">
        <v>17</v>
      </c>
      <c r="D490" s="6">
        <v>0.13900000000000001</v>
      </c>
      <c r="E490" s="6" t="e">
        <v>#N/A</v>
      </c>
      <c r="F490" s="18">
        <v>103</v>
      </c>
      <c r="G490" s="18" t="e">
        <v>#N/A</v>
      </c>
      <c r="H490" t="s">
        <v>2213</v>
      </c>
      <c r="L490" s="5"/>
      <c r="O490" t="s">
        <v>2726</v>
      </c>
      <c r="P490" t="s">
        <v>3242</v>
      </c>
    </row>
    <row r="491" spans="2:16" x14ac:dyDescent="0.25">
      <c r="B491" t="s">
        <v>7</v>
      </c>
      <c r="C491" t="s">
        <v>17</v>
      </c>
      <c r="D491" s="6">
        <v>0.13900000000000001</v>
      </c>
      <c r="E491" s="6" t="e">
        <v>#N/A</v>
      </c>
      <c r="F491" s="18">
        <v>112</v>
      </c>
      <c r="G491" s="18" t="e">
        <v>#N/A</v>
      </c>
      <c r="H491" t="s">
        <v>2214</v>
      </c>
      <c r="L491" s="5"/>
      <c r="O491" t="s">
        <v>2726</v>
      </c>
      <c r="P491" t="s">
        <v>3243</v>
      </c>
    </row>
    <row r="492" spans="2:16" x14ac:dyDescent="0.25">
      <c r="B492" t="s">
        <v>7</v>
      </c>
      <c r="C492" t="s">
        <v>17</v>
      </c>
      <c r="D492" s="6">
        <v>0.13900000000000001</v>
      </c>
      <c r="E492" s="6" t="e">
        <v>#N/A</v>
      </c>
      <c r="F492" s="18">
        <v>112</v>
      </c>
      <c r="G492" s="18" t="e">
        <v>#N/A</v>
      </c>
      <c r="H492" t="s">
        <v>2215</v>
      </c>
      <c r="L492" s="5"/>
      <c r="O492" t="s">
        <v>2726</v>
      </c>
      <c r="P492" t="s">
        <v>3244</v>
      </c>
    </row>
    <row r="493" spans="2:16" x14ac:dyDescent="0.25">
      <c r="B493" t="s">
        <v>7</v>
      </c>
      <c r="C493" t="s">
        <v>17</v>
      </c>
      <c r="D493" s="6">
        <v>0.13900000000000001</v>
      </c>
      <c r="E493" s="6" t="e">
        <v>#N/A</v>
      </c>
      <c r="F493" s="18">
        <v>103</v>
      </c>
      <c r="G493" s="18" t="e">
        <v>#N/A</v>
      </c>
      <c r="H493" t="s">
        <v>2216</v>
      </c>
      <c r="L493" s="5"/>
      <c r="O493" t="s">
        <v>2726</v>
      </c>
      <c r="P493" t="s">
        <v>3245</v>
      </c>
    </row>
    <row r="494" spans="2:16" x14ac:dyDescent="0.25">
      <c r="B494" t="s">
        <v>7</v>
      </c>
      <c r="C494" t="s">
        <v>17</v>
      </c>
      <c r="D494" s="6">
        <v>0.13900000000000001</v>
      </c>
      <c r="E494" s="6" t="e">
        <v>#N/A</v>
      </c>
      <c r="F494" s="18">
        <v>103</v>
      </c>
      <c r="G494" s="18" t="e">
        <v>#N/A</v>
      </c>
      <c r="H494" t="s">
        <v>2217</v>
      </c>
      <c r="L494" s="5"/>
      <c r="O494" t="s">
        <v>2726</v>
      </c>
      <c r="P494" t="s">
        <v>3246</v>
      </c>
    </row>
    <row r="495" spans="2:16" x14ac:dyDescent="0.25">
      <c r="B495" t="s">
        <v>7</v>
      </c>
      <c r="C495" t="s">
        <v>17</v>
      </c>
      <c r="D495" s="6">
        <v>0.19900000000000001</v>
      </c>
      <c r="E495" s="6" t="e">
        <v>#N/A</v>
      </c>
      <c r="F495" s="18">
        <v>114</v>
      </c>
      <c r="G495" s="18" t="e">
        <v>#N/A</v>
      </c>
      <c r="H495" t="s">
        <v>2218</v>
      </c>
      <c r="L495" s="5"/>
      <c r="O495" t="s">
        <v>2726</v>
      </c>
      <c r="P495" t="s">
        <v>3247</v>
      </c>
    </row>
    <row r="496" spans="2:16" x14ac:dyDescent="0.25">
      <c r="B496" t="s">
        <v>7</v>
      </c>
      <c r="C496" t="s">
        <v>17</v>
      </c>
      <c r="D496" s="6">
        <v>0.122</v>
      </c>
      <c r="E496" s="6" t="e">
        <v>#N/A</v>
      </c>
      <c r="F496" s="18">
        <v>127</v>
      </c>
      <c r="G496" s="18" t="e">
        <v>#N/A</v>
      </c>
      <c r="H496" t="s">
        <v>2219</v>
      </c>
      <c r="L496" s="5"/>
      <c r="O496" t="s">
        <v>2726</v>
      </c>
      <c r="P496" t="s">
        <v>3248</v>
      </c>
    </row>
    <row r="497" spans="2:16" x14ac:dyDescent="0.25">
      <c r="B497" t="s">
        <v>7</v>
      </c>
      <c r="C497" t="s">
        <v>17</v>
      </c>
      <c r="D497" s="6">
        <v>0.13900000000000001</v>
      </c>
      <c r="E497" s="6" t="e">
        <v>#N/A</v>
      </c>
      <c r="F497" s="18">
        <v>103</v>
      </c>
      <c r="G497" s="18" t="e">
        <v>#N/A</v>
      </c>
      <c r="H497" t="s">
        <v>2220</v>
      </c>
      <c r="L497" s="5"/>
      <c r="O497" t="s">
        <v>2726</v>
      </c>
      <c r="P497" t="s">
        <v>3249</v>
      </c>
    </row>
    <row r="498" spans="2:16" x14ac:dyDescent="0.25">
      <c r="B498" t="s">
        <v>7</v>
      </c>
      <c r="C498" t="s">
        <v>17</v>
      </c>
      <c r="D498" s="6">
        <v>0.13900000000000001</v>
      </c>
      <c r="E498" s="6" t="e">
        <v>#N/A</v>
      </c>
      <c r="F498" s="18">
        <v>103</v>
      </c>
      <c r="G498" s="18" t="e">
        <v>#N/A</v>
      </c>
      <c r="H498" t="s">
        <v>2221</v>
      </c>
      <c r="L498" s="5"/>
      <c r="O498" t="s">
        <v>2726</v>
      </c>
      <c r="P498" t="s">
        <v>3250</v>
      </c>
    </row>
    <row r="499" spans="2:16" x14ac:dyDescent="0.25">
      <c r="B499" t="s">
        <v>7</v>
      </c>
      <c r="C499" t="s">
        <v>17</v>
      </c>
      <c r="D499" s="6">
        <v>7.6999999999999999E-2</v>
      </c>
      <c r="E499" s="6" t="e">
        <v>#N/A</v>
      </c>
      <c r="F499" s="18">
        <v>96</v>
      </c>
      <c r="G499" s="18" t="e">
        <v>#N/A</v>
      </c>
      <c r="H499" t="s">
        <v>2222</v>
      </c>
      <c r="L499" s="5"/>
      <c r="O499" t="s">
        <v>2726</v>
      </c>
      <c r="P499" t="s">
        <v>3251</v>
      </c>
    </row>
    <row r="500" spans="2:16" x14ac:dyDescent="0.25">
      <c r="B500" t="s">
        <v>7</v>
      </c>
      <c r="C500" t="s">
        <v>17</v>
      </c>
      <c r="D500" s="6">
        <v>0.33700000000000002</v>
      </c>
      <c r="E500" s="6" t="e">
        <v>#N/A</v>
      </c>
      <c r="F500" s="18">
        <v>143</v>
      </c>
      <c r="G500" s="18" t="e">
        <v>#N/A</v>
      </c>
      <c r="H500" t="s">
        <v>2237</v>
      </c>
      <c r="L500" s="5"/>
      <c r="O500" t="s">
        <v>2726</v>
      </c>
      <c r="P500" t="s">
        <v>3252</v>
      </c>
    </row>
    <row r="501" spans="2:16" x14ac:dyDescent="0.25">
      <c r="B501" t="s">
        <v>7</v>
      </c>
      <c r="C501" t="s">
        <v>17</v>
      </c>
      <c r="D501" s="6">
        <v>0.122</v>
      </c>
      <c r="E501" s="6" t="e">
        <v>#N/A</v>
      </c>
      <c r="F501" s="18">
        <v>127</v>
      </c>
      <c r="G501" s="18" t="e">
        <v>#N/A</v>
      </c>
      <c r="H501" t="s">
        <v>2223</v>
      </c>
      <c r="L501" s="5"/>
      <c r="O501" t="s">
        <v>2726</v>
      </c>
      <c r="P501" t="s">
        <v>3253</v>
      </c>
    </row>
    <row r="502" spans="2:16" x14ac:dyDescent="0.25">
      <c r="B502" t="s">
        <v>7</v>
      </c>
      <c r="C502" t="s">
        <v>17</v>
      </c>
      <c r="D502" s="6">
        <v>0.13900000000000001</v>
      </c>
      <c r="E502" s="6" t="e">
        <v>#N/A</v>
      </c>
      <c r="F502" s="18">
        <v>103</v>
      </c>
      <c r="G502" s="18" t="e">
        <v>#N/A</v>
      </c>
      <c r="H502" t="s">
        <v>2224</v>
      </c>
      <c r="L502" s="5"/>
      <c r="O502" t="s">
        <v>2726</v>
      </c>
      <c r="P502" t="s">
        <v>3254</v>
      </c>
    </row>
    <row r="503" spans="2:16" x14ac:dyDescent="0.25">
      <c r="B503" t="s">
        <v>7</v>
      </c>
      <c r="C503" t="s">
        <v>17</v>
      </c>
      <c r="D503" s="6">
        <v>0.33700000000000002</v>
      </c>
      <c r="E503" s="6" t="e">
        <v>#N/A</v>
      </c>
      <c r="F503" s="18">
        <v>143</v>
      </c>
      <c r="G503" s="18" t="e">
        <v>#N/A</v>
      </c>
      <c r="H503" t="s">
        <v>18338</v>
      </c>
      <c r="L503" s="5"/>
      <c r="O503" t="s">
        <v>2726</v>
      </c>
      <c r="P503" t="s">
        <v>18348</v>
      </c>
    </row>
    <row r="504" spans="2:16" x14ac:dyDescent="0.25">
      <c r="B504" t="s">
        <v>7</v>
      </c>
      <c r="C504" t="s">
        <v>17</v>
      </c>
      <c r="D504" s="6">
        <v>0.13900000000000001</v>
      </c>
      <c r="E504" s="6" t="e">
        <v>#N/A</v>
      </c>
      <c r="F504" s="18">
        <v>103</v>
      </c>
      <c r="G504" s="18" t="e">
        <v>#N/A</v>
      </c>
      <c r="H504" t="s">
        <v>2225</v>
      </c>
      <c r="L504" s="5"/>
      <c r="O504" t="s">
        <v>2726</v>
      </c>
      <c r="P504" t="s">
        <v>3255</v>
      </c>
    </row>
    <row r="505" spans="2:16" x14ac:dyDescent="0.25">
      <c r="B505" t="s">
        <v>7</v>
      </c>
      <c r="C505" t="s">
        <v>17</v>
      </c>
      <c r="D505" s="6">
        <v>0.13900000000000001</v>
      </c>
      <c r="E505" s="6" t="e">
        <v>#N/A</v>
      </c>
      <c r="F505" s="18">
        <v>103</v>
      </c>
      <c r="G505" s="18" t="e">
        <v>#N/A</v>
      </c>
      <c r="H505" t="s">
        <v>2226</v>
      </c>
      <c r="L505" s="5"/>
      <c r="O505" t="s">
        <v>2726</v>
      </c>
      <c r="P505" t="s">
        <v>3256</v>
      </c>
    </row>
    <row r="506" spans="2:16" x14ac:dyDescent="0.25">
      <c r="B506" t="s">
        <v>7</v>
      </c>
      <c r="C506" t="s">
        <v>17</v>
      </c>
      <c r="D506" s="6">
        <v>0.13900000000000001</v>
      </c>
      <c r="E506" s="6" t="e">
        <v>#N/A</v>
      </c>
      <c r="F506" s="18">
        <v>112</v>
      </c>
      <c r="G506" s="18" t="e">
        <v>#N/A</v>
      </c>
      <c r="H506" t="s">
        <v>2227</v>
      </c>
      <c r="L506" s="5"/>
      <c r="O506" t="s">
        <v>2726</v>
      </c>
      <c r="P506" t="s">
        <v>3257</v>
      </c>
    </row>
    <row r="507" spans="2:16" x14ac:dyDescent="0.25">
      <c r="B507" t="s">
        <v>7</v>
      </c>
      <c r="C507" t="s">
        <v>17</v>
      </c>
      <c r="D507" s="6">
        <v>0.13900000000000001</v>
      </c>
      <c r="E507" s="6" t="e">
        <v>#N/A</v>
      </c>
      <c r="F507" s="18">
        <v>103</v>
      </c>
      <c r="G507" s="18" t="e">
        <v>#N/A</v>
      </c>
      <c r="H507" t="s">
        <v>2228</v>
      </c>
      <c r="L507" s="5"/>
      <c r="O507" t="s">
        <v>2726</v>
      </c>
      <c r="P507" t="s">
        <v>3258</v>
      </c>
    </row>
    <row r="508" spans="2:16" x14ac:dyDescent="0.25">
      <c r="B508" t="s">
        <v>7</v>
      </c>
      <c r="C508" t="s">
        <v>17</v>
      </c>
      <c r="D508" s="6">
        <v>4.1000000000000009E-2</v>
      </c>
      <c r="E508" s="6" t="e">
        <v>#N/A</v>
      </c>
      <c r="F508" s="18">
        <v>96</v>
      </c>
      <c r="G508" s="18" t="e">
        <v>#N/A</v>
      </c>
      <c r="H508" t="s">
        <v>2229</v>
      </c>
      <c r="L508" s="5"/>
      <c r="O508" t="s">
        <v>2726</v>
      </c>
      <c r="P508" t="s">
        <v>3259</v>
      </c>
    </row>
    <row r="509" spans="2:16" x14ac:dyDescent="0.25">
      <c r="B509" t="s">
        <v>7</v>
      </c>
      <c r="C509" t="s">
        <v>17</v>
      </c>
      <c r="D509" s="6">
        <v>0.122</v>
      </c>
      <c r="E509" s="6" t="e">
        <v>#N/A</v>
      </c>
      <c r="F509" s="18">
        <v>127</v>
      </c>
      <c r="G509" s="18" t="e">
        <v>#N/A</v>
      </c>
      <c r="H509" t="s">
        <v>2230</v>
      </c>
      <c r="L509" s="5"/>
      <c r="O509" t="s">
        <v>2726</v>
      </c>
      <c r="P509" t="s">
        <v>3260</v>
      </c>
    </row>
    <row r="510" spans="2:16" x14ac:dyDescent="0.25">
      <c r="B510" t="s">
        <v>7</v>
      </c>
      <c r="C510" t="s">
        <v>17</v>
      </c>
      <c r="D510" s="6">
        <v>0.13900000000000001</v>
      </c>
      <c r="E510" s="6" t="e">
        <v>#N/A</v>
      </c>
      <c r="F510" s="18">
        <v>103</v>
      </c>
      <c r="G510" s="18" t="e">
        <v>#N/A</v>
      </c>
      <c r="H510" t="s">
        <v>2231</v>
      </c>
      <c r="L510" s="5"/>
      <c r="O510" t="s">
        <v>2726</v>
      </c>
      <c r="P510" t="s">
        <v>3261</v>
      </c>
    </row>
    <row r="511" spans="2:16" x14ac:dyDescent="0.25">
      <c r="B511" t="s">
        <v>7</v>
      </c>
      <c r="C511" t="s">
        <v>17</v>
      </c>
      <c r="D511" s="6">
        <v>0.13900000000000001</v>
      </c>
      <c r="E511" s="6" t="e">
        <v>#N/A</v>
      </c>
      <c r="F511" s="18">
        <v>103</v>
      </c>
      <c r="G511" s="18" t="e">
        <v>#N/A</v>
      </c>
      <c r="H511" t="s">
        <v>2232</v>
      </c>
      <c r="L511" s="5"/>
      <c r="O511" t="s">
        <v>2726</v>
      </c>
      <c r="P511" t="s">
        <v>3262</v>
      </c>
    </row>
    <row r="512" spans="2:16" x14ac:dyDescent="0.25">
      <c r="B512" t="s">
        <v>7</v>
      </c>
      <c r="C512" t="s">
        <v>17</v>
      </c>
      <c r="D512" s="6">
        <v>0.122</v>
      </c>
      <c r="E512" s="6" t="e">
        <v>#N/A</v>
      </c>
      <c r="F512" s="18">
        <v>127</v>
      </c>
      <c r="G512" s="18" t="e">
        <v>#N/A</v>
      </c>
      <c r="H512" t="s">
        <v>2233</v>
      </c>
      <c r="L512" s="5"/>
      <c r="O512" t="s">
        <v>2726</v>
      </c>
      <c r="P512" t="s">
        <v>3263</v>
      </c>
    </row>
    <row r="513" spans="2:16" x14ac:dyDescent="0.25">
      <c r="B513" t="s">
        <v>7</v>
      </c>
      <c r="C513" t="s">
        <v>17</v>
      </c>
      <c r="D513" s="6">
        <v>0.13900000000000001</v>
      </c>
      <c r="E513" s="6" t="e">
        <v>#N/A</v>
      </c>
      <c r="F513" s="18">
        <v>103</v>
      </c>
      <c r="G513" s="18" t="e">
        <v>#N/A</v>
      </c>
      <c r="H513" t="s">
        <v>2234</v>
      </c>
      <c r="L513" s="5"/>
      <c r="O513" t="s">
        <v>2726</v>
      </c>
      <c r="P513" t="s">
        <v>3264</v>
      </c>
    </row>
    <row r="514" spans="2:16" x14ac:dyDescent="0.25">
      <c r="B514" t="s">
        <v>7</v>
      </c>
      <c r="C514" t="s">
        <v>17</v>
      </c>
      <c r="D514" s="6">
        <v>0.13900000000000001</v>
      </c>
      <c r="E514" s="6" t="e">
        <v>#N/A</v>
      </c>
      <c r="F514" s="18">
        <v>103</v>
      </c>
      <c r="G514" s="18" t="e">
        <v>#N/A</v>
      </c>
      <c r="H514" t="s">
        <v>2235</v>
      </c>
      <c r="L514" s="5"/>
      <c r="O514" t="s">
        <v>2726</v>
      </c>
      <c r="P514" t="s">
        <v>3265</v>
      </c>
    </row>
    <row r="515" spans="2:16" x14ac:dyDescent="0.25">
      <c r="B515" t="s">
        <v>7</v>
      </c>
      <c r="C515" t="s">
        <v>17</v>
      </c>
      <c r="D515" s="6">
        <v>4.1000000000000009E-2</v>
      </c>
      <c r="E515" s="6" t="e">
        <v>#N/A</v>
      </c>
      <c r="F515" s="18">
        <v>135</v>
      </c>
      <c r="G515" s="18" t="e">
        <v>#N/A</v>
      </c>
      <c r="H515" t="s">
        <v>2236</v>
      </c>
      <c r="L515" s="5"/>
      <c r="O515" t="s">
        <v>2726</v>
      </c>
      <c r="P515" t="s">
        <v>3266</v>
      </c>
    </row>
    <row r="516" spans="2:16" x14ac:dyDescent="0.25">
      <c r="B516" t="s">
        <v>7</v>
      </c>
      <c r="C516" t="s">
        <v>17</v>
      </c>
      <c r="D516" s="6">
        <v>4.1000000000000009E-2</v>
      </c>
      <c r="E516" s="6" t="e">
        <v>#N/A</v>
      </c>
      <c r="F516" s="18">
        <v>107</v>
      </c>
      <c r="G516" s="18" t="e">
        <v>#N/A</v>
      </c>
      <c r="H516" t="s">
        <v>2190</v>
      </c>
      <c r="L516" s="5"/>
      <c r="O516" t="s">
        <v>2676</v>
      </c>
      <c r="P516" t="s">
        <v>3267</v>
      </c>
    </row>
    <row r="517" spans="2:16" x14ac:dyDescent="0.25">
      <c r="B517" t="s">
        <v>7</v>
      </c>
      <c r="C517" t="s">
        <v>17</v>
      </c>
      <c r="D517" s="6">
        <v>0.14599999999999999</v>
      </c>
      <c r="E517" s="6" t="e">
        <v>#N/A</v>
      </c>
      <c r="F517" s="18">
        <v>96</v>
      </c>
      <c r="G517" s="18" t="e">
        <v>#N/A</v>
      </c>
      <c r="H517" t="s">
        <v>2191</v>
      </c>
      <c r="L517" s="5"/>
      <c r="O517" t="s">
        <v>2676</v>
      </c>
      <c r="P517" t="s">
        <v>3268</v>
      </c>
    </row>
    <row r="518" spans="2:16" x14ac:dyDescent="0.25">
      <c r="B518" t="s">
        <v>7</v>
      </c>
      <c r="C518" t="s">
        <v>17</v>
      </c>
      <c r="D518" s="6">
        <v>6.3E-2</v>
      </c>
      <c r="E518" s="6" t="e">
        <v>#N/A</v>
      </c>
      <c r="F518" s="18">
        <v>135</v>
      </c>
      <c r="G518" s="18" t="e">
        <v>#N/A</v>
      </c>
      <c r="H518" t="s">
        <v>2192</v>
      </c>
      <c r="L518" s="5"/>
      <c r="O518" t="s">
        <v>2676</v>
      </c>
      <c r="P518" t="s">
        <v>3269</v>
      </c>
    </row>
    <row r="519" spans="2:16" x14ac:dyDescent="0.25">
      <c r="B519" t="s">
        <v>7</v>
      </c>
      <c r="C519" t="s">
        <v>17</v>
      </c>
      <c r="D519" s="6">
        <v>4.1000000000000009E-2</v>
      </c>
      <c r="E519" s="6" t="e">
        <v>#N/A</v>
      </c>
      <c r="F519" s="18">
        <v>170</v>
      </c>
      <c r="G519" s="18" t="e">
        <v>#N/A</v>
      </c>
      <c r="H519" t="s">
        <v>2183</v>
      </c>
      <c r="L519" s="5"/>
      <c r="O519" t="s">
        <v>2676</v>
      </c>
      <c r="P519" t="s">
        <v>3270</v>
      </c>
    </row>
    <row r="520" spans="2:16" x14ac:dyDescent="0.25">
      <c r="B520" t="s">
        <v>7</v>
      </c>
      <c r="C520" t="s">
        <v>17</v>
      </c>
      <c r="D520" s="6">
        <v>6.3E-2</v>
      </c>
      <c r="E520" s="6" t="e">
        <v>#N/A</v>
      </c>
      <c r="F520" s="18">
        <v>135</v>
      </c>
      <c r="G520" s="18" t="e">
        <v>#N/A</v>
      </c>
      <c r="H520" t="s">
        <v>2193</v>
      </c>
      <c r="L520" s="5"/>
      <c r="O520" t="s">
        <v>2676</v>
      </c>
      <c r="P520" t="s">
        <v>3271</v>
      </c>
    </row>
    <row r="521" spans="2:16" x14ac:dyDescent="0.25">
      <c r="B521" t="s">
        <v>7</v>
      </c>
      <c r="C521" t="s">
        <v>17</v>
      </c>
      <c r="D521" s="6">
        <v>6.3E-2</v>
      </c>
      <c r="E521" s="6" t="e">
        <v>#N/A</v>
      </c>
      <c r="F521" s="18">
        <v>112</v>
      </c>
      <c r="G521" s="18" t="e">
        <v>#N/A</v>
      </c>
      <c r="H521" t="s">
        <v>2194</v>
      </c>
      <c r="L521" s="5"/>
      <c r="O521" t="s">
        <v>2676</v>
      </c>
      <c r="P521" t="s">
        <v>3272</v>
      </c>
    </row>
    <row r="522" spans="2:16" x14ac:dyDescent="0.25">
      <c r="B522" t="s">
        <v>7</v>
      </c>
      <c r="C522" t="s">
        <v>17</v>
      </c>
      <c r="D522" s="6">
        <v>6.3E-2</v>
      </c>
      <c r="E522" s="6" t="e">
        <v>#N/A</v>
      </c>
      <c r="F522" s="18">
        <v>103</v>
      </c>
      <c r="G522" s="18" t="e">
        <v>#N/A</v>
      </c>
      <c r="H522" t="s">
        <v>2195</v>
      </c>
      <c r="L522" s="5"/>
      <c r="O522" t="s">
        <v>2676</v>
      </c>
      <c r="P522" t="s">
        <v>3273</v>
      </c>
    </row>
    <row r="523" spans="2:16" x14ac:dyDescent="0.25">
      <c r="B523" t="s">
        <v>7</v>
      </c>
      <c r="C523" t="s">
        <v>17</v>
      </c>
      <c r="D523" s="6">
        <v>6.3E-2</v>
      </c>
      <c r="E523" s="6" t="e">
        <v>#N/A</v>
      </c>
      <c r="F523" s="18">
        <v>103</v>
      </c>
      <c r="G523" s="18" t="e">
        <v>#N/A</v>
      </c>
      <c r="H523" t="s">
        <v>2196</v>
      </c>
      <c r="L523" s="5"/>
      <c r="O523" t="s">
        <v>2676</v>
      </c>
      <c r="P523" t="s">
        <v>3274</v>
      </c>
    </row>
    <row r="524" spans="2:16" x14ac:dyDescent="0.25">
      <c r="B524" t="s">
        <v>7</v>
      </c>
      <c r="C524" t="s">
        <v>17</v>
      </c>
      <c r="D524" s="6">
        <v>4.1000000000000009E-2</v>
      </c>
      <c r="E524" s="6" t="e">
        <v>#N/A</v>
      </c>
      <c r="F524" s="18">
        <v>96</v>
      </c>
      <c r="G524" s="18" t="e">
        <v>#N/A</v>
      </c>
      <c r="H524" t="s">
        <v>2197</v>
      </c>
      <c r="L524" s="5"/>
      <c r="O524" t="s">
        <v>2676</v>
      </c>
      <c r="P524" t="s">
        <v>3275</v>
      </c>
    </row>
    <row r="525" spans="2:16" x14ac:dyDescent="0.25">
      <c r="B525" t="s">
        <v>7</v>
      </c>
      <c r="C525" t="s">
        <v>17</v>
      </c>
      <c r="D525" s="6">
        <v>4.9000000000000002E-2</v>
      </c>
      <c r="E525" s="6" t="e">
        <v>#N/A</v>
      </c>
      <c r="F525" s="18">
        <v>98</v>
      </c>
      <c r="G525" s="18" t="e">
        <v>#N/A</v>
      </c>
      <c r="H525" t="s">
        <v>2198</v>
      </c>
      <c r="L525" s="5"/>
      <c r="O525" t="s">
        <v>2676</v>
      </c>
      <c r="P525" t="s">
        <v>3276</v>
      </c>
    </row>
    <row r="526" spans="2:16" x14ac:dyDescent="0.25">
      <c r="B526" t="s">
        <v>7</v>
      </c>
      <c r="C526" t="s">
        <v>17</v>
      </c>
      <c r="D526" s="6">
        <v>6.3E-2</v>
      </c>
      <c r="E526" s="6" t="e">
        <v>#N/A</v>
      </c>
      <c r="F526" s="18">
        <v>103</v>
      </c>
      <c r="G526" s="18" t="e">
        <v>#N/A</v>
      </c>
      <c r="H526" t="s">
        <v>2199</v>
      </c>
      <c r="L526" s="5"/>
      <c r="O526" t="s">
        <v>2676</v>
      </c>
      <c r="P526" t="s">
        <v>3277</v>
      </c>
    </row>
    <row r="527" spans="2:16" x14ac:dyDescent="0.25">
      <c r="B527" t="s">
        <v>7</v>
      </c>
      <c r="C527" t="s">
        <v>17</v>
      </c>
      <c r="D527" s="6">
        <v>6.3E-2</v>
      </c>
      <c r="E527" s="6" t="e">
        <v>#N/A</v>
      </c>
      <c r="F527" s="18">
        <v>135</v>
      </c>
      <c r="G527" s="18" t="e">
        <v>#N/A</v>
      </c>
      <c r="H527" t="s">
        <v>1014</v>
      </c>
      <c r="L527" s="5"/>
      <c r="O527" t="s">
        <v>2676</v>
      </c>
      <c r="P527" t="s">
        <v>3278</v>
      </c>
    </row>
    <row r="528" spans="2:16" x14ac:dyDescent="0.25">
      <c r="B528" t="s">
        <v>7</v>
      </c>
      <c r="C528" t="s">
        <v>17</v>
      </c>
      <c r="D528" s="6">
        <v>0.14599999999999999</v>
      </c>
      <c r="E528" s="6" t="e">
        <v>#N/A</v>
      </c>
      <c r="F528" s="18">
        <v>96</v>
      </c>
      <c r="G528" s="18" t="e">
        <v>#N/A</v>
      </c>
      <c r="H528" t="s">
        <v>2200</v>
      </c>
      <c r="L528" s="5"/>
      <c r="O528" t="s">
        <v>2676</v>
      </c>
      <c r="P528" t="s">
        <v>3279</v>
      </c>
    </row>
    <row r="529" spans="2:16" x14ac:dyDescent="0.25">
      <c r="B529" t="s">
        <v>7</v>
      </c>
      <c r="C529" t="s">
        <v>17</v>
      </c>
      <c r="D529" s="6">
        <v>0.14599999999999999</v>
      </c>
      <c r="E529" s="6" t="e">
        <v>#N/A</v>
      </c>
      <c r="F529" s="18">
        <v>96</v>
      </c>
      <c r="G529" s="18" t="e">
        <v>#N/A</v>
      </c>
      <c r="H529" t="s">
        <v>2201</v>
      </c>
      <c r="L529" s="5"/>
      <c r="O529" t="s">
        <v>2676</v>
      </c>
      <c r="P529" t="s">
        <v>3280</v>
      </c>
    </row>
    <row r="530" spans="2:16" x14ac:dyDescent="0.25">
      <c r="B530" t="s">
        <v>7</v>
      </c>
      <c r="C530" t="s">
        <v>17</v>
      </c>
      <c r="D530" s="6">
        <v>6.3E-2</v>
      </c>
      <c r="E530" s="6" t="e">
        <v>#N/A</v>
      </c>
      <c r="F530" s="18">
        <v>103</v>
      </c>
      <c r="G530" s="18" t="e">
        <v>#N/A</v>
      </c>
      <c r="H530" t="s">
        <v>2202</v>
      </c>
      <c r="L530" s="5"/>
      <c r="O530" t="s">
        <v>2676</v>
      </c>
      <c r="P530" t="s">
        <v>3281</v>
      </c>
    </row>
    <row r="531" spans="2:16" x14ac:dyDescent="0.25">
      <c r="B531" t="s">
        <v>7</v>
      </c>
      <c r="C531" t="s">
        <v>17</v>
      </c>
      <c r="D531" s="6">
        <v>4.9000000000000002E-2</v>
      </c>
      <c r="E531" s="6" t="e">
        <v>#N/A</v>
      </c>
      <c r="F531" s="18">
        <v>96</v>
      </c>
      <c r="G531" s="18" t="e">
        <v>#N/A</v>
      </c>
      <c r="H531" t="s">
        <v>2203</v>
      </c>
      <c r="L531" s="5"/>
      <c r="O531" t="s">
        <v>2676</v>
      </c>
      <c r="P531" t="s">
        <v>3282</v>
      </c>
    </row>
    <row r="532" spans="2:16" x14ac:dyDescent="0.25">
      <c r="B532" t="s">
        <v>7</v>
      </c>
      <c r="C532" t="s">
        <v>17</v>
      </c>
      <c r="D532" s="6">
        <v>4.1000000000000009E-2</v>
      </c>
      <c r="E532" s="6" t="e">
        <v>#N/A</v>
      </c>
      <c r="F532" s="18">
        <v>102</v>
      </c>
      <c r="G532" s="18" t="e">
        <v>#N/A</v>
      </c>
      <c r="H532" t="s">
        <v>2204</v>
      </c>
      <c r="L532" s="5"/>
      <c r="O532" t="s">
        <v>2676</v>
      </c>
      <c r="P532" t="s">
        <v>3283</v>
      </c>
    </row>
    <row r="533" spans="2:16" x14ac:dyDescent="0.25">
      <c r="B533" t="s">
        <v>7</v>
      </c>
      <c r="C533" t="s">
        <v>17</v>
      </c>
      <c r="D533" s="6">
        <v>6.3E-2</v>
      </c>
      <c r="E533" s="6" t="e">
        <v>#N/A</v>
      </c>
      <c r="F533" s="18">
        <v>112</v>
      </c>
      <c r="G533" s="18" t="e">
        <v>#N/A</v>
      </c>
      <c r="H533" t="s">
        <v>2205</v>
      </c>
      <c r="L533" s="5"/>
      <c r="O533" t="s">
        <v>2676</v>
      </c>
      <c r="P533" t="s">
        <v>3284</v>
      </c>
    </row>
    <row r="534" spans="2:16" x14ac:dyDescent="0.25">
      <c r="B534" t="s">
        <v>7</v>
      </c>
      <c r="C534" t="s">
        <v>17</v>
      </c>
      <c r="D534" s="6">
        <v>6.3E-2</v>
      </c>
      <c r="E534" s="6" t="e">
        <v>#N/A</v>
      </c>
      <c r="F534" s="18">
        <v>103</v>
      </c>
      <c r="G534" s="18" t="e">
        <v>#N/A</v>
      </c>
      <c r="H534" t="s">
        <v>2206</v>
      </c>
      <c r="L534" s="5"/>
      <c r="O534" t="s">
        <v>2676</v>
      </c>
      <c r="P534" t="s">
        <v>3285</v>
      </c>
    </row>
    <row r="535" spans="2:16" x14ac:dyDescent="0.25">
      <c r="B535" t="s">
        <v>7</v>
      </c>
      <c r="C535" t="s">
        <v>17</v>
      </c>
      <c r="D535" s="6">
        <v>6.3E-2</v>
      </c>
      <c r="E535" s="6" t="e">
        <v>#N/A</v>
      </c>
      <c r="F535" s="18">
        <v>112</v>
      </c>
      <c r="G535" s="18" t="e">
        <v>#N/A</v>
      </c>
      <c r="H535" t="s">
        <v>2207</v>
      </c>
      <c r="L535" s="5"/>
      <c r="O535" t="s">
        <v>2676</v>
      </c>
      <c r="P535" t="s">
        <v>3286</v>
      </c>
    </row>
    <row r="536" spans="2:16" x14ac:dyDescent="0.25">
      <c r="B536" t="s">
        <v>7</v>
      </c>
      <c r="C536" t="s">
        <v>17</v>
      </c>
      <c r="D536" s="6">
        <v>6.3E-2</v>
      </c>
      <c r="E536" s="6" t="e">
        <v>#N/A</v>
      </c>
      <c r="F536" s="18">
        <v>103</v>
      </c>
      <c r="G536" s="18" t="e">
        <v>#N/A</v>
      </c>
      <c r="H536" t="s">
        <v>2208</v>
      </c>
      <c r="L536" s="5"/>
      <c r="O536" t="s">
        <v>2676</v>
      </c>
      <c r="P536" t="s">
        <v>3287</v>
      </c>
    </row>
    <row r="537" spans="2:16" x14ac:dyDescent="0.25">
      <c r="B537" t="s">
        <v>7</v>
      </c>
      <c r="C537" t="s">
        <v>17</v>
      </c>
      <c r="D537" s="6">
        <v>6.3E-2</v>
      </c>
      <c r="E537" s="6" t="e">
        <v>#N/A</v>
      </c>
      <c r="F537" s="18">
        <v>112</v>
      </c>
      <c r="G537" s="18" t="e">
        <v>#N/A</v>
      </c>
      <c r="H537" t="s">
        <v>2209</v>
      </c>
      <c r="L537" s="5"/>
      <c r="O537" t="s">
        <v>2676</v>
      </c>
      <c r="P537" t="s">
        <v>3288</v>
      </c>
    </row>
    <row r="538" spans="2:16" x14ac:dyDescent="0.25">
      <c r="B538" t="s">
        <v>7</v>
      </c>
      <c r="C538" t="s">
        <v>17</v>
      </c>
      <c r="D538" s="6">
        <v>0.14599999999999999</v>
      </c>
      <c r="E538" s="6" t="e">
        <v>#N/A</v>
      </c>
      <c r="F538" s="18">
        <v>96</v>
      </c>
      <c r="G538" s="18" t="e">
        <v>#N/A</v>
      </c>
      <c r="H538" t="s">
        <v>2210</v>
      </c>
      <c r="L538" s="5"/>
      <c r="O538" t="s">
        <v>2676</v>
      </c>
      <c r="P538" t="s">
        <v>3289</v>
      </c>
    </row>
    <row r="539" spans="2:16" x14ac:dyDescent="0.25">
      <c r="B539" t="s">
        <v>7</v>
      </c>
      <c r="C539" t="s">
        <v>17</v>
      </c>
      <c r="D539" s="6">
        <v>4.1000000000000009E-2</v>
      </c>
      <c r="E539" s="6" t="e">
        <v>#N/A</v>
      </c>
      <c r="F539" s="18">
        <v>96</v>
      </c>
      <c r="G539" s="18" t="e">
        <v>#N/A</v>
      </c>
      <c r="H539" t="s">
        <v>2211</v>
      </c>
      <c r="L539" s="5"/>
      <c r="O539" t="s">
        <v>2676</v>
      </c>
      <c r="P539" t="s">
        <v>3290</v>
      </c>
    </row>
    <row r="540" spans="2:16" x14ac:dyDescent="0.25">
      <c r="B540" t="s">
        <v>7</v>
      </c>
      <c r="C540" t="s">
        <v>17</v>
      </c>
      <c r="D540" s="6">
        <v>6.3E-2</v>
      </c>
      <c r="E540" s="6" t="e">
        <v>#N/A</v>
      </c>
      <c r="F540" s="18">
        <v>135</v>
      </c>
      <c r="G540" s="18" t="e">
        <v>#N/A</v>
      </c>
      <c r="H540" t="s">
        <v>2212</v>
      </c>
      <c r="L540" s="5"/>
      <c r="O540" t="s">
        <v>2676</v>
      </c>
      <c r="P540" t="s">
        <v>3291</v>
      </c>
    </row>
    <row r="541" spans="2:16" x14ac:dyDescent="0.25">
      <c r="B541" t="s">
        <v>7</v>
      </c>
      <c r="C541" t="s">
        <v>17</v>
      </c>
      <c r="D541" s="6">
        <v>6.3E-2</v>
      </c>
      <c r="E541" s="6" t="e">
        <v>#N/A</v>
      </c>
      <c r="F541" s="18">
        <v>96</v>
      </c>
      <c r="G541" s="18" t="e">
        <v>#N/A</v>
      </c>
      <c r="H541" t="s">
        <v>2213</v>
      </c>
      <c r="L541" s="5"/>
      <c r="O541" t="s">
        <v>2676</v>
      </c>
      <c r="P541" t="s">
        <v>3292</v>
      </c>
    </row>
    <row r="542" spans="2:16" x14ac:dyDescent="0.25">
      <c r="B542" t="s">
        <v>7</v>
      </c>
      <c r="C542" t="s">
        <v>17</v>
      </c>
      <c r="D542" s="6">
        <v>6.3E-2</v>
      </c>
      <c r="E542" s="6" t="e">
        <v>#N/A</v>
      </c>
      <c r="F542" s="18">
        <v>112</v>
      </c>
      <c r="G542" s="18" t="e">
        <v>#N/A</v>
      </c>
      <c r="H542" t="s">
        <v>2214</v>
      </c>
      <c r="L542" s="5"/>
      <c r="O542" t="s">
        <v>2676</v>
      </c>
      <c r="P542" t="s">
        <v>3293</v>
      </c>
    </row>
    <row r="543" spans="2:16" x14ac:dyDescent="0.25">
      <c r="B543" t="s">
        <v>7</v>
      </c>
      <c r="C543" t="s">
        <v>17</v>
      </c>
      <c r="D543" s="6">
        <v>6.3E-2</v>
      </c>
      <c r="E543" s="6" t="e">
        <v>#N/A</v>
      </c>
      <c r="F543" s="18">
        <v>112</v>
      </c>
      <c r="G543" s="18" t="e">
        <v>#N/A</v>
      </c>
      <c r="H543" t="s">
        <v>2215</v>
      </c>
      <c r="L543" s="5"/>
      <c r="O543" t="s">
        <v>2676</v>
      </c>
      <c r="P543" t="s">
        <v>3294</v>
      </c>
    </row>
    <row r="544" spans="2:16" x14ac:dyDescent="0.25">
      <c r="B544" t="s">
        <v>7</v>
      </c>
      <c r="C544" t="s">
        <v>17</v>
      </c>
      <c r="D544" s="6">
        <v>6.3E-2</v>
      </c>
      <c r="E544" s="6" t="e">
        <v>#N/A</v>
      </c>
      <c r="F544" s="18">
        <v>112</v>
      </c>
      <c r="G544" s="18" t="e">
        <v>#N/A</v>
      </c>
      <c r="H544" t="s">
        <v>2216</v>
      </c>
      <c r="L544" s="5"/>
      <c r="O544" t="s">
        <v>2676</v>
      </c>
      <c r="P544" t="s">
        <v>3295</v>
      </c>
    </row>
    <row r="545" spans="2:16" x14ac:dyDescent="0.25">
      <c r="B545" t="s">
        <v>7</v>
      </c>
      <c r="C545" t="s">
        <v>17</v>
      </c>
      <c r="D545" s="6">
        <v>6.3E-2</v>
      </c>
      <c r="E545" s="6" t="e">
        <v>#N/A</v>
      </c>
      <c r="F545" s="18">
        <v>103</v>
      </c>
      <c r="G545" s="18" t="e">
        <v>#N/A</v>
      </c>
      <c r="H545" t="s">
        <v>2217</v>
      </c>
      <c r="L545" s="5"/>
      <c r="O545" t="s">
        <v>2676</v>
      </c>
      <c r="P545" t="s">
        <v>3296</v>
      </c>
    </row>
    <row r="546" spans="2:16" x14ac:dyDescent="0.25">
      <c r="B546" t="s">
        <v>7</v>
      </c>
      <c r="C546" t="s">
        <v>17</v>
      </c>
      <c r="D546" s="6">
        <v>6.3E-2</v>
      </c>
      <c r="E546" s="6" t="e">
        <v>#N/A</v>
      </c>
      <c r="F546" s="18">
        <v>135</v>
      </c>
      <c r="G546" s="18" t="e">
        <v>#N/A</v>
      </c>
      <c r="H546" t="s">
        <v>2218</v>
      </c>
      <c r="L546" s="5"/>
      <c r="O546" t="s">
        <v>2676</v>
      </c>
      <c r="P546" t="s">
        <v>3297</v>
      </c>
    </row>
    <row r="547" spans="2:16" x14ac:dyDescent="0.25">
      <c r="B547" t="s">
        <v>7</v>
      </c>
      <c r="C547" t="s">
        <v>17</v>
      </c>
      <c r="D547" s="6">
        <v>6.3E-2</v>
      </c>
      <c r="E547" s="6" t="e">
        <v>#N/A</v>
      </c>
      <c r="F547" s="18">
        <v>135</v>
      </c>
      <c r="G547" s="18" t="e">
        <v>#N/A</v>
      </c>
      <c r="H547" t="s">
        <v>2219</v>
      </c>
      <c r="L547" s="5"/>
      <c r="O547" t="s">
        <v>2676</v>
      </c>
      <c r="P547" t="s">
        <v>3298</v>
      </c>
    </row>
    <row r="548" spans="2:16" x14ac:dyDescent="0.25">
      <c r="B548" t="s">
        <v>7</v>
      </c>
      <c r="C548" t="s">
        <v>17</v>
      </c>
      <c r="D548" s="6">
        <v>6.3E-2</v>
      </c>
      <c r="E548" s="6" t="e">
        <v>#N/A</v>
      </c>
      <c r="F548" s="18">
        <v>103</v>
      </c>
      <c r="G548" s="18" t="e">
        <v>#N/A</v>
      </c>
      <c r="H548" t="s">
        <v>2220</v>
      </c>
      <c r="L548" s="5"/>
      <c r="O548" t="s">
        <v>2676</v>
      </c>
      <c r="P548" t="s">
        <v>3299</v>
      </c>
    </row>
    <row r="549" spans="2:16" x14ac:dyDescent="0.25">
      <c r="B549" t="s">
        <v>7</v>
      </c>
      <c r="C549" t="s">
        <v>17</v>
      </c>
      <c r="D549" s="6">
        <v>6.3E-2</v>
      </c>
      <c r="E549" s="6" t="e">
        <v>#N/A</v>
      </c>
      <c r="F549" s="18">
        <v>103</v>
      </c>
      <c r="G549" s="18" t="e">
        <v>#N/A</v>
      </c>
      <c r="H549" t="s">
        <v>2221</v>
      </c>
      <c r="L549" s="5"/>
      <c r="O549" t="s">
        <v>2676</v>
      </c>
      <c r="P549" t="s">
        <v>3300</v>
      </c>
    </row>
    <row r="550" spans="2:16" x14ac:dyDescent="0.25">
      <c r="B550" t="s">
        <v>7</v>
      </c>
      <c r="C550" t="s">
        <v>17</v>
      </c>
      <c r="D550" s="6">
        <v>6.3E-2</v>
      </c>
      <c r="E550" s="6" t="e">
        <v>#N/A</v>
      </c>
      <c r="F550" s="18">
        <v>103</v>
      </c>
      <c r="G550" s="18" t="e">
        <v>#N/A</v>
      </c>
      <c r="H550" t="s">
        <v>2222</v>
      </c>
      <c r="L550" s="5"/>
      <c r="O550" t="s">
        <v>2676</v>
      </c>
      <c r="P550" t="s">
        <v>3301</v>
      </c>
    </row>
    <row r="551" spans="2:16" x14ac:dyDescent="0.25">
      <c r="B551" t="s">
        <v>7</v>
      </c>
      <c r="C551" t="s">
        <v>17</v>
      </c>
      <c r="D551" s="6">
        <v>0.33700000000000002</v>
      </c>
      <c r="E551" s="6" t="e">
        <v>#N/A</v>
      </c>
      <c r="F551" s="18">
        <v>143</v>
      </c>
      <c r="G551" s="18" t="e">
        <v>#N/A</v>
      </c>
      <c r="H551" t="s">
        <v>2237</v>
      </c>
      <c r="L551" s="5"/>
      <c r="O551" t="s">
        <v>2676</v>
      </c>
      <c r="P551" t="s">
        <v>3302</v>
      </c>
    </row>
    <row r="552" spans="2:16" x14ac:dyDescent="0.25">
      <c r="B552" t="s">
        <v>7</v>
      </c>
      <c r="C552" t="s">
        <v>17</v>
      </c>
      <c r="D552" s="6">
        <v>6.3E-2</v>
      </c>
      <c r="E552" s="6" t="e">
        <v>#N/A</v>
      </c>
      <c r="F552" s="18">
        <v>135</v>
      </c>
      <c r="G552" s="18" t="e">
        <v>#N/A</v>
      </c>
      <c r="H552" t="s">
        <v>2223</v>
      </c>
      <c r="L552" s="5"/>
      <c r="O552" t="s">
        <v>2676</v>
      </c>
      <c r="P552" t="s">
        <v>3303</v>
      </c>
    </row>
    <row r="553" spans="2:16" x14ac:dyDescent="0.25">
      <c r="B553" t="s">
        <v>7</v>
      </c>
      <c r="C553" t="s">
        <v>17</v>
      </c>
      <c r="D553" s="6">
        <v>6.3E-2</v>
      </c>
      <c r="E553" s="6" t="e">
        <v>#N/A</v>
      </c>
      <c r="F553" s="18">
        <v>103</v>
      </c>
      <c r="G553" s="18" t="e">
        <v>#N/A</v>
      </c>
      <c r="H553" t="s">
        <v>2224</v>
      </c>
      <c r="L553" s="5"/>
      <c r="O553" t="s">
        <v>2676</v>
      </c>
      <c r="P553" t="s">
        <v>3304</v>
      </c>
    </row>
    <row r="554" spans="2:16" x14ac:dyDescent="0.25">
      <c r="B554" t="s">
        <v>7</v>
      </c>
      <c r="C554" t="s">
        <v>17</v>
      </c>
      <c r="D554" s="6">
        <v>0.33700000000000002</v>
      </c>
      <c r="E554" s="6" t="e">
        <v>#N/A</v>
      </c>
      <c r="F554" s="18">
        <v>143</v>
      </c>
      <c r="G554" s="18" t="e">
        <v>#N/A</v>
      </c>
      <c r="H554" t="s">
        <v>18338</v>
      </c>
      <c r="L554" s="5"/>
      <c r="O554" t="s">
        <v>2676</v>
      </c>
      <c r="P554" t="s">
        <v>18349</v>
      </c>
    </row>
    <row r="555" spans="2:16" x14ac:dyDescent="0.25">
      <c r="B555" t="s">
        <v>7</v>
      </c>
      <c r="C555" t="s">
        <v>17</v>
      </c>
      <c r="D555" s="6">
        <v>6.3E-2</v>
      </c>
      <c r="E555" s="6" t="e">
        <v>#N/A</v>
      </c>
      <c r="F555" s="18">
        <v>112</v>
      </c>
      <c r="G555" s="18" t="e">
        <v>#N/A</v>
      </c>
      <c r="H555" t="s">
        <v>2225</v>
      </c>
      <c r="L555" s="5"/>
      <c r="O555" t="s">
        <v>2676</v>
      </c>
      <c r="P555" t="s">
        <v>3305</v>
      </c>
    </row>
    <row r="556" spans="2:16" x14ac:dyDescent="0.25">
      <c r="B556" t="s">
        <v>7</v>
      </c>
      <c r="C556" t="s">
        <v>17</v>
      </c>
      <c r="D556" s="6">
        <v>6.3E-2</v>
      </c>
      <c r="E556" s="6" t="e">
        <v>#N/A</v>
      </c>
      <c r="F556" s="18">
        <v>96</v>
      </c>
      <c r="G556" s="18" t="e">
        <v>#N/A</v>
      </c>
      <c r="H556" t="s">
        <v>2226</v>
      </c>
      <c r="L556" s="5"/>
      <c r="O556" t="s">
        <v>2676</v>
      </c>
      <c r="P556" t="s">
        <v>3306</v>
      </c>
    </row>
    <row r="557" spans="2:16" x14ac:dyDescent="0.25">
      <c r="B557" t="s">
        <v>7</v>
      </c>
      <c r="C557" t="s">
        <v>17</v>
      </c>
      <c r="D557" s="6">
        <v>6.3E-2</v>
      </c>
      <c r="E557" s="6" t="e">
        <v>#N/A</v>
      </c>
      <c r="F557" s="18">
        <v>112</v>
      </c>
      <c r="G557" s="18" t="e">
        <v>#N/A</v>
      </c>
      <c r="H557" t="s">
        <v>2227</v>
      </c>
      <c r="L557" s="5"/>
      <c r="O557" t="s">
        <v>2676</v>
      </c>
      <c r="P557" t="s">
        <v>3307</v>
      </c>
    </row>
    <row r="558" spans="2:16" x14ac:dyDescent="0.25">
      <c r="B558" t="s">
        <v>7</v>
      </c>
      <c r="C558" t="s">
        <v>17</v>
      </c>
      <c r="D558" s="6">
        <v>4.9000000000000002E-2</v>
      </c>
      <c r="E558" s="6" t="e">
        <v>#N/A</v>
      </c>
      <c r="F558" s="18">
        <v>96</v>
      </c>
      <c r="G558" s="18" t="e">
        <v>#N/A</v>
      </c>
      <c r="H558" t="s">
        <v>2228</v>
      </c>
      <c r="L558" s="5"/>
      <c r="O558" t="s">
        <v>2676</v>
      </c>
      <c r="P558" t="s">
        <v>3308</v>
      </c>
    </row>
    <row r="559" spans="2:16" x14ac:dyDescent="0.25">
      <c r="B559" t="s">
        <v>7</v>
      </c>
      <c r="C559" t="s">
        <v>17</v>
      </c>
      <c r="D559" s="6">
        <v>4.1000000000000009E-2</v>
      </c>
      <c r="E559" s="6" t="e">
        <v>#N/A</v>
      </c>
      <c r="F559" s="18">
        <v>122</v>
      </c>
      <c r="G559" s="18" t="e">
        <v>#N/A</v>
      </c>
      <c r="H559" t="s">
        <v>2229</v>
      </c>
      <c r="L559" s="5"/>
      <c r="O559" t="s">
        <v>2676</v>
      </c>
      <c r="P559" t="s">
        <v>3309</v>
      </c>
    </row>
    <row r="560" spans="2:16" x14ac:dyDescent="0.25">
      <c r="B560" t="s">
        <v>7</v>
      </c>
      <c r="C560" t="s">
        <v>17</v>
      </c>
      <c r="D560" s="6">
        <v>6.3E-2</v>
      </c>
      <c r="E560" s="6" t="e">
        <v>#N/A</v>
      </c>
      <c r="F560" s="18">
        <v>135</v>
      </c>
      <c r="G560" s="18" t="e">
        <v>#N/A</v>
      </c>
      <c r="H560" t="s">
        <v>2230</v>
      </c>
      <c r="L560" s="5"/>
      <c r="O560" t="s">
        <v>2676</v>
      </c>
      <c r="P560" t="s">
        <v>3310</v>
      </c>
    </row>
    <row r="561" spans="2:16" x14ac:dyDescent="0.25">
      <c r="B561" t="s">
        <v>7</v>
      </c>
      <c r="C561" t="s">
        <v>17</v>
      </c>
      <c r="D561" s="6">
        <v>6.3E-2</v>
      </c>
      <c r="E561" s="6" t="e">
        <v>#N/A</v>
      </c>
      <c r="F561" s="18">
        <v>96</v>
      </c>
      <c r="G561" s="18" t="e">
        <v>#N/A</v>
      </c>
      <c r="H561" t="s">
        <v>2231</v>
      </c>
      <c r="L561" s="5"/>
      <c r="O561" t="s">
        <v>2676</v>
      </c>
      <c r="P561" t="s">
        <v>3311</v>
      </c>
    </row>
    <row r="562" spans="2:16" x14ac:dyDescent="0.25">
      <c r="B562" t="s">
        <v>7</v>
      </c>
      <c r="C562" t="s">
        <v>17</v>
      </c>
      <c r="D562" s="6">
        <v>6.3E-2</v>
      </c>
      <c r="E562" s="6" t="e">
        <v>#N/A</v>
      </c>
      <c r="F562" s="18">
        <v>112</v>
      </c>
      <c r="G562" s="18" t="e">
        <v>#N/A</v>
      </c>
      <c r="H562" t="s">
        <v>2232</v>
      </c>
      <c r="L562" s="5"/>
      <c r="O562" t="s">
        <v>2676</v>
      </c>
      <c r="P562" t="s">
        <v>3312</v>
      </c>
    </row>
    <row r="563" spans="2:16" x14ac:dyDescent="0.25">
      <c r="B563" t="s">
        <v>7</v>
      </c>
      <c r="C563" t="s">
        <v>17</v>
      </c>
      <c r="D563" s="6">
        <v>6.3E-2</v>
      </c>
      <c r="E563" s="6" t="e">
        <v>#N/A</v>
      </c>
      <c r="F563" s="18">
        <v>135</v>
      </c>
      <c r="G563" s="18" t="e">
        <v>#N/A</v>
      </c>
      <c r="H563" t="s">
        <v>2233</v>
      </c>
      <c r="L563" s="5"/>
      <c r="O563" t="s">
        <v>2676</v>
      </c>
      <c r="P563" t="s">
        <v>3313</v>
      </c>
    </row>
    <row r="564" spans="2:16" x14ac:dyDescent="0.25">
      <c r="B564" t="s">
        <v>7</v>
      </c>
      <c r="C564" t="s">
        <v>17</v>
      </c>
      <c r="D564" s="6">
        <v>6.3E-2</v>
      </c>
      <c r="E564" s="6" t="e">
        <v>#N/A</v>
      </c>
      <c r="F564" s="18">
        <v>103</v>
      </c>
      <c r="G564" s="18" t="e">
        <v>#N/A</v>
      </c>
      <c r="H564" t="s">
        <v>2234</v>
      </c>
      <c r="L564" s="5"/>
      <c r="O564" t="s">
        <v>2676</v>
      </c>
      <c r="P564" t="s">
        <v>3314</v>
      </c>
    </row>
    <row r="565" spans="2:16" x14ac:dyDescent="0.25">
      <c r="B565" t="s">
        <v>7</v>
      </c>
      <c r="C565" t="s">
        <v>17</v>
      </c>
      <c r="D565" s="6">
        <v>6.3E-2</v>
      </c>
      <c r="E565" s="6" t="e">
        <v>#N/A</v>
      </c>
      <c r="F565" s="18">
        <v>103</v>
      </c>
      <c r="G565" s="18" t="e">
        <v>#N/A</v>
      </c>
      <c r="H565" t="s">
        <v>2235</v>
      </c>
      <c r="L565" s="5"/>
      <c r="O565" t="s">
        <v>2676</v>
      </c>
      <c r="P565" t="s">
        <v>3315</v>
      </c>
    </row>
    <row r="566" spans="2:16" x14ac:dyDescent="0.25">
      <c r="B566" t="s">
        <v>7</v>
      </c>
      <c r="C566" t="s">
        <v>17</v>
      </c>
      <c r="D566" s="6">
        <v>6.3E-2</v>
      </c>
      <c r="E566" s="6" t="e">
        <v>#N/A</v>
      </c>
      <c r="F566" s="18">
        <v>135</v>
      </c>
      <c r="G566" s="18" t="e">
        <v>#N/A</v>
      </c>
      <c r="H566" t="s">
        <v>2236</v>
      </c>
      <c r="L566" s="5"/>
      <c r="O566" t="s">
        <v>2676</v>
      </c>
      <c r="P566" t="s">
        <v>3316</v>
      </c>
    </row>
    <row r="567" spans="2:16" x14ac:dyDescent="0.25">
      <c r="B567" t="s">
        <v>7</v>
      </c>
      <c r="C567" t="s">
        <v>17</v>
      </c>
      <c r="D567" s="6">
        <v>0.42499999999999999</v>
      </c>
      <c r="E567" s="6" t="e">
        <v>#N/A</v>
      </c>
      <c r="F567" s="18">
        <v>166</v>
      </c>
      <c r="G567" s="18" t="e">
        <v>#N/A</v>
      </c>
      <c r="H567" t="s">
        <v>2190</v>
      </c>
      <c r="L567" s="5"/>
      <c r="O567" t="s">
        <v>2363</v>
      </c>
      <c r="P567" t="s">
        <v>3317</v>
      </c>
    </row>
    <row r="568" spans="2:16" x14ac:dyDescent="0.25">
      <c r="B568" t="s">
        <v>7</v>
      </c>
      <c r="C568" t="s">
        <v>17</v>
      </c>
      <c r="D568" s="6">
        <v>0.53600000000000003</v>
      </c>
      <c r="E568" s="6" t="e">
        <v>#N/A</v>
      </c>
      <c r="F568" s="18">
        <v>164</v>
      </c>
      <c r="G568" s="18" t="e">
        <v>#N/A</v>
      </c>
      <c r="H568" t="s">
        <v>2191</v>
      </c>
      <c r="L568" s="5"/>
      <c r="O568" t="s">
        <v>2363</v>
      </c>
      <c r="P568" t="s">
        <v>3318</v>
      </c>
    </row>
    <row r="569" spans="2:16" x14ac:dyDescent="0.25">
      <c r="B569" t="s">
        <v>7</v>
      </c>
      <c r="C569" t="s">
        <v>17</v>
      </c>
      <c r="D569" s="6">
        <v>0.501</v>
      </c>
      <c r="E569" s="6" t="e">
        <v>#N/A</v>
      </c>
      <c r="F569" s="18">
        <v>162</v>
      </c>
      <c r="G569" s="18" t="e">
        <v>#N/A</v>
      </c>
      <c r="H569" t="s">
        <v>2192</v>
      </c>
      <c r="L569" s="5"/>
      <c r="O569" t="s">
        <v>2363</v>
      </c>
      <c r="P569" t="s">
        <v>3319</v>
      </c>
    </row>
    <row r="570" spans="2:16" x14ac:dyDescent="0.25">
      <c r="B570" t="s">
        <v>7</v>
      </c>
      <c r="C570" t="s">
        <v>17</v>
      </c>
      <c r="D570" s="6">
        <v>0.35600000000000004</v>
      </c>
      <c r="E570" s="6" t="e">
        <v>#N/A</v>
      </c>
      <c r="F570" s="18">
        <v>170</v>
      </c>
      <c r="G570" s="18" t="e">
        <v>#N/A</v>
      </c>
      <c r="H570" t="s">
        <v>2183</v>
      </c>
      <c r="L570" s="5"/>
      <c r="O570" t="s">
        <v>2363</v>
      </c>
      <c r="P570" t="s">
        <v>3320</v>
      </c>
    </row>
    <row r="571" spans="2:16" x14ac:dyDescent="0.25">
      <c r="B571" t="s">
        <v>7</v>
      </c>
      <c r="C571" t="s">
        <v>17</v>
      </c>
      <c r="D571" s="6">
        <v>0.42499999999999999</v>
      </c>
      <c r="E571" s="6" t="e">
        <v>#N/A</v>
      </c>
      <c r="F571" s="18">
        <v>166</v>
      </c>
      <c r="G571" s="18" t="e">
        <v>#N/A</v>
      </c>
      <c r="H571" t="s">
        <v>2193</v>
      </c>
      <c r="L571" s="5"/>
      <c r="O571" t="s">
        <v>2363</v>
      </c>
      <c r="P571" t="s">
        <v>3321</v>
      </c>
    </row>
    <row r="572" spans="2:16" x14ac:dyDescent="0.25">
      <c r="B572" t="s">
        <v>7</v>
      </c>
      <c r="C572" t="s">
        <v>17</v>
      </c>
      <c r="D572" s="6">
        <v>0.43099999999999999</v>
      </c>
      <c r="E572" s="6" t="e">
        <v>#N/A</v>
      </c>
      <c r="F572" s="18">
        <v>120</v>
      </c>
      <c r="G572" s="18" t="e">
        <v>#N/A</v>
      </c>
      <c r="H572" t="s">
        <v>2194</v>
      </c>
      <c r="L572" s="5"/>
      <c r="O572" t="s">
        <v>2363</v>
      </c>
      <c r="P572" t="s">
        <v>3322</v>
      </c>
    </row>
    <row r="573" spans="2:16" x14ac:dyDescent="0.25">
      <c r="B573" t="s">
        <v>7</v>
      </c>
      <c r="C573" t="s">
        <v>17</v>
      </c>
      <c r="D573" s="6">
        <v>0.442</v>
      </c>
      <c r="E573" s="6" t="e">
        <v>#N/A</v>
      </c>
      <c r="F573" s="18">
        <v>118</v>
      </c>
      <c r="G573" s="18" t="e">
        <v>#N/A</v>
      </c>
      <c r="H573" t="s">
        <v>2195</v>
      </c>
      <c r="L573" s="5"/>
      <c r="O573" t="s">
        <v>2363</v>
      </c>
      <c r="P573" t="s">
        <v>3323</v>
      </c>
    </row>
    <row r="574" spans="2:16" x14ac:dyDescent="0.25">
      <c r="B574" t="s">
        <v>7</v>
      </c>
      <c r="C574" t="s">
        <v>17</v>
      </c>
      <c r="D574" s="6">
        <v>0.16400000000000003</v>
      </c>
      <c r="E574" s="6" t="e">
        <v>#N/A</v>
      </c>
      <c r="F574" s="18">
        <v>118</v>
      </c>
      <c r="G574" s="18" t="e">
        <v>#N/A</v>
      </c>
      <c r="H574" t="s">
        <v>2196</v>
      </c>
      <c r="L574" s="5"/>
      <c r="O574" t="s">
        <v>2363</v>
      </c>
      <c r="P574" t="s">
        <v>3324</v>
      </c>
    </row>
    <row r="575" spans="2:16" x14ac:dyDescent="0.25">
      <c r="B575" t="s">
        <v>7</v>
      </c>
      <c r="C575" t="s">
        <v>17</v>
      </c>
      <c r="D575" s="6">
        <v>0.40799999999999997</v>
      </c>
      <c r="E575" s="6" t="e">
        <v>#N/A</v>
      </c>
      <c r="F575" s="18">
        <v>166</v>
      </c>
      <c r="G575" s="18" t="e">
        <v>#N/A</v>
      </c>
      <c r="H575" t="s">
        <v>2197</v>
      </c>
      <c r="L575" s="5"/>
      <c r="O575" t="s">
        <v>2363</v>
      </c>
      <c r="P575" t="s">
        <v>3325</v>
      </c>
    </row>
    <row r="576" spans="2:16" x14ac:dyDescent="0.25">
      <c r="B576" t="s">
        <v>7</v>
      </c>
      <c r="C576" t="s">
        <v>17</v>
      </c>
      <c r="D576" s="6">
        <v>0.37799999999999995</v>
      </c>
      <c r="E576" s="6" t="e">
        <v>#N/A</v>
      </c>
      <c r="F576" s="18">
        <v>166</v>
      </c>
      <c r="G576" s="18" t="e">
        <v>#N/A</v>
      </c>
      <c r="H576" t="s">
        <v>2198</v>
      </c>
      <c r="L576" s="5"/>
      <c r="O576" t="s">
        <v>2363</v>
      </c>
      <c r="P576" t="s">
        <v>3326</v>
      </c>
    </row>
    <row r="577" spans="2:16" x14ac:dyDescent="0.25">
      <c r="B577" t="s">
        <v>7</v>
      </c>
      <c r="C577" t="s">
        <v>17</v>
      </c>
      <c r="D577" s="6">
        <v>0.16400000000000003</v>
      </c>
      <c r="E577" s="6" t="e">
        <v>#N/A</v>
      </c>
      <c r="F577" s="18">
        <v>118</v>
      </c>
      <c r="G577" s="18" t="e">
        <v>#N/A</v>
      </c>
      <c r="H577" t="s">
        <v>2199</v>
      </c>
      <c r="L577" s="5"/>
      <c r="O577" t="s">
        <v>2363</v>
      </c>
      <c r="P577" t="s">
        <v>3327</v>
      </c>
    </row>
    <row r="578" spans="2:16" x14ac:dyDescent="0.25">
      <c r="B578" t="s">
        <v>7</v>
      </c>
      <c r="C578" t="s">
        <v>17</v>
      </c>
      <c r="D578" s="6">
        <v>0.223</v>
      </c>
      <c r="E578" s="6" t="e">
        <v>#N/A</v>
      </c>
      <c r="F578" s="18">
        <v>166</v>
      </c>
      <c r="G578" s="18" t="e">
        <v>#N/A</v>
      </c>
      <c r="H578" t="s">
        <v>1014</v>
      </c>
      <c r="L578" s="5"/>
      <c r="O578" t="s">
        <v>2363</v>
      </c>
      <c r="P578" t="s">
        <v>3328</v>
      </c>
    </row>
    <row r="579" spans="2:16" x14ac:dyDescent="0.25">
      <c r="B579" t="s">
        <v>7</v>
      </c>
      <c r="C579" t="s">
        <v>17</v>
      </c>
      <c r="D579" s="6">
        <v>0.49</v>
      </c>
      <c r="E579" s="6" t="e">
        <v>#N/A</v>
      </c>
      <c r="F579" s="18">
        <v>166</v>
      </c>
      <c r="G579" s="18" t="e">
        <v>#N/A</v>
      </c>
      <c r="H579" t="s">
        <v>2200</v>
      </c>
      <c r="L579" s="5"/>
      <c r="O579" t="s">
        <v>2363</v>
      </c>
      <c r="P579" t="s">
        <v>3329</v>
      </c>
    </row>
    <row r="580" spans="2:16" x14ac:dyDescent="0.25">
      <c r="B580" t="s">
        <v>7</v>
      </c>
      <c r="C580" t="s">
        <v>17</v>
      </c>
      <c r="D580" s="6">
        <v>0.50700000000000001</v>
      </c>
      <c r="E580" s="6" t="e">
        <v>#N/A</v>
      </c>
      <c r="F580" s="18">
        <v>166</v>
      </c>
      <c r="G580" s="18" t="e">
        <v>#N/A</v>
      </c>
      <c r="H580" t="s">
        <v>2201</v>
      </c>
      <c r="L580" s="5"/>
      <c r="O580" t="s">
        <v>2363</v>
      </c>
      <c r="P580" t="s">
        <v>3330</v>
      </c>
    </row>
    <row r="581" spans="2:16" x14ac:dyDescent="0.25">
      <c r="B581" t="s">
        <v>7</v>
      </c>
      <c r="C581" t="s">
        <v>17</v>
      </c>
      <c r="D581" s="6">
        <v>0.505</v>
      </c>
      <c r="E581" s="6" t="e">
        <v>#N/A</v>
      </c>
      <c r="F581" s="18">
        <v>166</v>
      </c>
      <c r="G581" s="18" t="e">
        <v>#N/A</v>
      </c>
      <c r="H581" t="s">
        <v>2202</v>
      </c>
      <c r="L581" s="5"/>
      <c r="O581" t="s">
        <v>2363</v>
      </c>
      <c r="P581" t="s">
        <v>3331</v>
      </c>
    </row>
    <row r="582" spans="2:16" x14ac:dyDescent="0.25">
      <c r="B582" t="s">
        <v>7</v>
      </c>
      <c r="C582" t="s">
        <v>17</v>
      </c>
      <c r="D582" s="6">
        <v>0.43099999999999999</v>
      </c>
      <c r="E582" s="6" t="e">
        <v>#N/A</v>
      </c>
      <c r="F582" s="18">
        <v>166</v>
      </c>
      <c r="G582" s="18" t="e">
        <v>#N/A</v>
      </c>
      <c r="H582" t="s">
        <v>2203</v>
      </c>
      <c r="L582" s="5"/>
      <c r="O582" t="s">
        <v>2363</v>
      </c>
      <c r="P582" t="s">
        <v>3332</v>
      </c>
    </row>
    <row r="583" spans="2:16" x14ac:dyDescent="0.25">
      <c r="B583" t="s">
        <v>7</v>
      </c>
      <c r="C583" t="s">
        <v>17</v>
      </c>
      <c r="D583" s="6">
        <v>0.44299999999999995</v>
      </c>
      <c r="E583" s="6" t="e">
        <v>#N/A</v>
      </c>
      <c r="F583" s="18">
        <v>166</v>
      </c>
      <c r="G583" s="18" t="e">
        <v>#N/A</v>
      </c>
      <c r="H583" t="s">
        <v>2204</v>
      </c>
      <c r="L583" s="5"/>
      <c r="O583" t="s">
        <v>2363</v>
      </c>
      <c r="P583" t="s">
        <v>3333</v>
      </c>
    </row>
    <row r="584" spans="2:16" x14ac:dyDescent="0.25">
      <c r="B584" t="s">
        <v>7</v>
      </c>
      <c r="C584" t="s">
        <v>17</v>
      </c>
      <c r="D584" s="6">
        <v>0.47199999999999998</v>
      </c>
      <c r="E584" s="6" t="e">
        <v>#N/A</v>
      </c>
      <c r="F584" s="18">
        <v>112</v>
      </c>
      <c r="G584" s="18" t="e">
        <v>#N/A</v>
      </c>
      <c r="H584" t="s">
        <v>2205</v>
      </c>
      <c r="L584" s="5"/>
      <c r="O584" t="s">
        <v>2363</v>
      </c>
      <c r="P584" t="s">
        <v>3334</v>
      </c>
    </row>
    <row r="585" spans="2:16" x14ac:dyDescent="0.25">
      <c r="B585" t="s">
        <v>7</v>
      </c>
      <c r="C585" t="s">
        <v>17</v>
      </c>
      <c r="D585" s="6">
        <v>0.43099999999999999</v>
      </c>
      <c r="E585" s="6" t="e">
        <v>#N/A</v>
      </c>
      <c r="F585" s="18">
        <v>120</v>
      </c>
      <c r="G585" s="18" t="e">
        <v>#N/A</v>
      </c>
      <c r="H585" t="s">
        <v>2206</v>
      </c>
      <c r="L585" s="5"/>
      <c r="O585" t="s">
        <v>2363</v>
      </c>
      <c r="P585" t="s">
        <v>3335</v>
      </c>
    </row>
    <row r="586" spans="2:16" x14ac:dyDescent="0.25">
      <c r="B586" t="s">
        <v>7</v>
      </c>
      <c r="C586" t="s">
        <v>17</v>
      </c>
      <c r="D586" s="6">
        <v>0.40200000000000002</v>
      </c>
      <c r="E586" s="6" t="e">
        <v>#N/A</v>
      </c>
      <c r="F586" s="18">
        <v>166</v>
      </c>
      <c r="G586" s="18" t="e">
        <v>#N/A</v>
      </c>
      <c r="H586" t="s">
        <v>2207</v>
      </c>
      <c r="L586" s="5"/>
      <c r="O586" t="s">
        <v>2363</v>
      </c>
      <c r="P586" t="s">
        <v>3336</v>
      </c>
    </row>
    <row r="587" spans="2:16" x14ac:dyDescent="0.25">
      <c r="B587" t="s">
        <v>7</v>
      </c>
      <c r="C587" t="s">
        <v>17</v>
      </c>
      <c r="D587" s="6">
        <v>0.43099999999999999</v>
      </c>
      <c r="E587" s="6" t="e">
        <v>#N/A</v>
      </c>
      <c r="F587" s="18">
        <v>166</v>
      </c>
      <c r="G587" s="18" t="e">
        <v>#N/A</v>
      </c>
      <c r="H587" t="s">
        <v>2208</v>
      </c>
      <c r="L587" s="5"/>
      <c r="O587" t="s">
        <v>2363</v>
      </c>
      <c r="P587" t="s">
        <v>3337</v>
      </c>
    </row>
    <row r="588" spans="2:16" x14ac:dyDescent="0.25">
      <c r="B588" t="s">
        <v>7</v>
      </c>
      <c r="C588" t="s">
        <v>17</v>
      </c>
      <c r="D588" s="6">
        <v>0.55900000000000005</v>
      </c>
      <c r="E588" s="6" t="e">
        <v>#N/A</v>
      </c>
      <c r="F588" s="18">
        <v>166</v>
      </c>
      <c r="G588" s="18" t="e">
        <v>#N/A</v>
      </c>
      <c r="H588" t="s">
        <v>2209</v>
      </c>
      <c r="L588" s="5"/>
      <c r="O588" t="s">
        <v>2363</v>
      </c>
      <c r="P588" t="s">
        <v>3338</v>
      </c>
    </row>
    <row r="589" spans="2:16" x14ac:dyDescent="0.25">
      <c r="B589" t="s">
        <v>7</v>
      </c>
      <c r="C589" t="s">
        <v>17</v>
      </c>
      <c r="D589" s="6">
        <v>0.51800000000000002</v>
      </c>
      <c r="E589" s="6" t="e">
        <v>#N/A</v>
      </c>
      <c r="F589" s="18">
        <v>166</v>
      </c>
      <c r="G589" s="18" t="e">
        <v>#N/A</v>
      </c>
      <c r="H589" t="s">
        <v>2210</v>
      </c>
      <c r="L589" s="5"/>
      <c r="O589" t="s">
        <v>2363</v>
      </c>
      <c r="P589" t="s">
        <v>3339</v>
      </c>
    </row>
    <row r="590" spans="2:16" x14ac:dyDescent="0.25">
      <c r="B590" t="s">
        <v>7</v>
      </c>
      <c r="C590" t="s">
        <v>17</v>
      </c>
      <c r="D590" s="6">
        <v>0.16400000000000003</v>
      </c>
      <c r="E590" s="6" t="e">
        <v>#N/A</v>
      </c>
      <c r="F590" s="18">
        <v>118</v>
      </c>
      <c r="G590" s="18" t="e">
        <v>#N/A</v>
      </c>
      <c r="H590" t="s">
        <v>2211</v>
      </c>
      <c r="L590" s="5"/>
      <c r="O590" t="s">
        <v>2363</v>
      </c>
      <c r="P590" t="s">
        <v>3340</v>
      </c>
    </row>
    <row r="591" spans="2:16" x14ac:dyDescent="0.25">
      <c r="B591" t="s">
        <v>7</v>
      </c>
      <c r="C591" t="s">
        <v>17</v>
      </c>
      <c r="D591" s="6">
        <v>0.16400000000000003</v>
      </c>
      <c r="E591" s="6" t="e">
        <v>#N/A</v>
      </c>
      <c r="F591" s="18">
        <v>166</v>
      </c>
      <c r="G591" s="18" t="e">
        <v>#N/A</v>
      </c>
      <c r="H591" t="s">
        <v>2212</v>
      </c>
      <c r="L591" s="5"/>
      <c r="O591" t="s">
        <v>2363</v>
      </c>
      <c r="P591" t="s">
        <v>3341</v>
      </c>
    </row>
    <row r="592" spans="2:16" x14ac:dyDescent="0.25">
      <c r="B592" t="s">
        <v>7</v>
      </c>
      <c r="C592" t="s">
        <v>17</v>
      </c>
      <c r="D592" s="6">
        <v>0.37799999999999995</v>
      </c>
      <c r="E592" s="6" t="e">
        <v>#N/A</v>
      </c>
      <c r="F592" s="18">
        <v>166</v>
      </c>
      <c r="G592" s="18" t="e">
        <v>#N/A</v>
      </c>
      <c r="H592" t="s">
        <v>2213</v>
      </c>
      <c r="L592" s="5"/>
      <c r="O592" t="s">
        <v>2363</v>
      </c>
      <c r="P592" t="s">
        <v>3342</v>
      </c>
    </row>
    <row r="593" spans="2:16" x14ac:dyDescent="0.25">
      <c r="B593" t="s">
        <v>7</v>
      </c>
      <c r="C593" t="s">
        <v>17</v>
      </c>
      <c r="D593" s="6">
        <v>0.16400000000000003</v>
      </c>
      <c r="E593" s="6" t="e">
        <v>#N/A</v>
      </c>
      <c r="F593" s="18">
        <v>118</v>
      </c>
      <c r="G593" s="18" t="e">
        <v>#N/A</v>
      </c>
      <c r="H593" t="s">
        <v>2214</v>
      </c>
      <c r="L593" s="5"/>
      <c r="O593" t="s">
        <v>2363</v>
      </c>
      <c r="P593" t="s">
        <v>3343</v>
      </c>
    </row>
    <row r="594" spans="2:16" x14ac:dyDescent="0.25">
      <c r="B594" t="s">
        <v>7</v>
      </c>
      <c r="C594" t="s">
        <v>17</v>
      </c>
      <c r="D594" s="6">
        <v>0.52400000000000002</v>
      </c>
      <c r="E594" s="6" t="e">
        <v>#N/A</v>
      </c>
      <c r="F594" s="18">
        <v>101</v>
      </c>
      <c r="G594" s="18" t="e">
        <v>#N/A</v>
      </c>
      <c r="H594" t="s">
        <v>2215</v>
      </c>
      <c r="L594" s="5"/>
      <c r="O594" t="s">
        <v>2363</v>
      </c>
      <c r="P594" t="s">
        <v>3344</v>
      </c>
    </row>
    <row r="595" spans="2:16" x14ac:dyDescent="0.25">
      <c r="B595" t="s">
        <v>7</v>
      </c>
      <c r="C595" t="s">
        <v>17</v>
      </c>
      <c r="D595" s="6">
        <v>0.16400000000000003</v>
      </c>
      <c r="E595" s="6" t="e">
        <v>#N/A</v>
      </c>
      <c r="F595" s="18">
        <v>118</v>
      </c>
      <c r="G595" s="18" t="e">
        <v>#N/A</v>
      </c>
      <c r="H595" t="s">
        <v>2216</v>
      </c>
      <c r="L595" s="5"/>
      <c r="O595" t="s">
        <v>2363</v>
      </c>
      <c r="P595" t="s">
        <v>3345</v>
      </c>
    </row>
    <row r="596" spans="2:16" x14ac:dyDescent="0.25">
      <c r="B596" t="s">
        <v>7</v>
      </c>
      <c r="C596" t="s">
        <v>17</v>
      </c>
      <c r="D596" s="6">
        <v>0.442</v>
      </c>
      <c r="E596" s="6" t="e">
        <v>#N/A</v>
      </c>
      <c r="F596" s="18">
        <v>118</v>
      </c>
      <c r="G596" s="18" t="e">
        <v>#N/A</v>
      </c>
      <c r="H596" t="s">
        <v>2217</v>
      </c>
      <c r="L596" s="5"/>
      <c r="O596" t="s">
        <v>2363</v>
      </c>
      <c r="P596" t="s">
        <v>3346</v>
      </c>
    </row>
    <row r="597" spans="2:16" x14ac:dyDescent="0.25">
      <c r="B597" t="s">
        <v>7</v>
      </c>
      <c r="C597" t="s">
        <v>17</v>
      </c>
      <c r="D597" s="6">
        <v>0.16400000000000003</v>
      </c>
      <c r="E597" s="6" t="e">
        <v>#N/A</v>
      </c>
      <c r="F597" s="18">
        <v>118</v>
      </c>
      <c r="G597" s="18" t="e">
        <v>#N/A</v>
      </c>
      <c r="H597" t="s">
        <v>2218</v>
      </c>
      <c r="L597" s="5"/>
      <c r="O597" t="s">
        <v>2363</v>
      </c>
      <c r="P597" t="s">
        <v>3347</v>
      </c>
    </row>
    <row r="598" spans="2:16" x14ac:dyDescent="0.25">
      <c r="B598" t="s">
        <v>7</v>
      </c>
      <c r="C598" t="s">
        <v>17</v>
      </c>
      <c r="D598" s="6">
        <v>0.46700000000000003</v>
      </c>
      <c r="E598" s="6" t="e">
        <v>#N/A</v>
      </c>
      <c r="F598" s="18">
        <v>166</v>
      </c>
      <c r="G598" s="18" t="e">
        <v>#N/A</v>
      </c>
      <c r="H598" t="s">
        <v>2219</v>
      </c>
      <c r="L598" s="5"/>
      <c r="O598" t="s">
        <v>2363</v>
      </c>
      <c r="P598" t="s">
        <v>3348</v>
      </c>
    </row>
    <row r="599" spans="2:16" x14ac:dyDescent="0.25">
      <c r="B599" t="s">
        <v>7</v>
      </c>
      <c r="C599" t="s">
        <v>17</v>
      </c>
      <c r="D599" s="6">
        <v>0.42499999999999999</v>
      </c>
      <c r="E599" s="6" t="e">
        <v>#N/A</v>
      </c>
      <c r="F599" s="18">
        <v>121</v>
      </c>
      <c r="G599" s="18" t="e">
        <v>#N/A</v>
      </c>
      <c r="H599" t="s">
        <v>2220</v>
      </c>
      <c r="L599" s="5"/>
      <c r="O599" t="s">
        <v>2363</v>
      </c>
      <c r="P599" t="s">
        <v>3349</v>
      </c>
    </row>
    <row r="600" spans="2:16" x14ac:dyDescent="0.25">
      <c r="B600" t="s">
        <v>7</v>
      </c>
      <c r="C600" t="s">
        <v>17</v>
      </c>
      <c r="D600" s="6">
        <v>0.48399999999999999</v>
      </c>
      <c r="E600" s="6" t="e">
        <v>#N/A</v>
      </c>
      <c r="F600" s="18">
        <v>166</v>
      </c>
      <c r="G600" s="18" t="e">
        <v>#N/A</v>
      </c>
      <c r="H600" t="s">
        <v>2221</v>
      </c>
      <c r="L600" s="5"/>
      <c r="O600" t="s">
        <v>2363</v>
      </c>
      <c r="P600" t="s">
        <v>3350</v>
      </c>
    </row>
    <row r="601" spans="2:16" x14ac:dyDescent="0.25">
      <c r="B601" t="s">
        <v>7</v>
      </c>
      <c r="C601" t="s">
        <v>17</v>
      </c>
      <c r="D601" s="6">
        <v>0.51</v>
      </c>
      <c r="E601" s="6" t="e">
        <v>#N/A</v>
      </c>
      <c r="F601" s="18">
        <v>166</v>
      </c>
      <c r="G601" s="18" t="e">
        <v>#N/A</v>
      </c>
      <c r="H601" t="s">
        <v>2222</v>
      </c>
      <c r="L601" s="5"/>
      <c r="O601" t="s">
        <v>2363</v>
      </c>
      <c r="P601" t="s">
        <v>3351</v>
      </c>
    </row>
    <row r="602" spans="2:16" x14ac:dyDescent="0.25">
      <c r="B602" t="s">
        <v>7</v>
      </c>
      <c r="C602" t="s">
        <v>17</v>
      </c>
      <c r="D602" s="6">
        <v>0.41899999999999998</v>
      </c>
      <c r="E602" s="6" t="e">
        <v>#N/A</v>
      </c>
      <c r="F602" s="18">
        <v>129</v>
      </c>
      <c r="G602" s="18" t="e">
        <v>#N/A</v>
      </c>
      <c r="H602" t="s">
        <v>2237</v>
      </c>
      <c r="L602" s="5"/>
      <c r="O602" t="s">
        <v>2363</v>
      </c>
      <c r="P602" t="s">
        <v>3352</v>
      </c>
    </row>
    <row r="603" spans="2:16" x14ac:dyDescent="0.25">
      <c r="B603" t="s">
        <v>7</v>
      </c>
      <c r="C603" t="s">
        <v>17</v>
      </c>
      <c r="D603" s="6">
        <v>0.32700000000000001</v>
      </c>
      <c r="E603" s="6" t="e">
        <v>#N/A</v>
      </c>
      <c r="F603" s="18">
        <v>166</v>
      </c>
      <c r="G603" s="18" t="e">
        <v>#N/A</v>
      </c>
      <c r="H603" t="s">
        <v>2223</v>
      </c>
      <c r="L603" s="5"/>
      <c r="O603" t="s">
        <v>2363</v>
      </c>
      <c r="P603" t="s">
        <v>3353</v>
      </c>
    </row>
    <row r="604" spans="2:16" x14ac:dyDescent="0.25">
      <c r="B604" t="s">
        <v>7</v>
      </c>
      <c r="C604" t="s">
        <v>17</v>
      </c>
      <c r="D604" s="6">
        <v>0.47799999999999998</v>
      </c>
      <c r="E604" s="6" t="e">
        <v>#N/A</v>
      </c>
      <c r="F604" s="18">
        <v>110</v>
      </c>
      <c r="G604" s="18" t="e">
        <v>#N/A</v>
      </c>
      <c r="H604" t="s">
        <v>2224</v>
      </c>
      <c r="L604" s="5"/>
      <c r="O604" t="s">
        <v>2363</v>
      </c>
      <c r="P604" t="s">
        <v>3354</v>
      </c>
    </row>
    <row r="605" spans="2:16" x14ac:dyDescent="0.25">
      <c r="B605" t="s">
        <v>7</v>
      </c>
      <c r="C605" t="s">
        <v>17</v>
      </c>
      <c r="D605" s="6">
        <v>0.16400000000000003</v>
      </c>
      <c r="E605" s="6" t="e">
        <v>#N/A</v>
      </c>
      <c r="F605" s="18">
        <v>129</v>
      </c>
      <c r="G605" s="18" t="e">
        <v>#N/A</v>
      </c>
      <c r="H605" t="s">
        <v>18338</v>
      </c>
      <c r="L605" s="5"/>
      <c r="O605" t="s">
        <v>2363</v>
      </c>
      <c r="P605" t="s">
        <v>18350</v>
      </c>
    </row>
    <row r="606" spans="2:16" x14ac:dyDescent="0.25">
      <c r="B606" t="s">
        <v>7</v>
      </c>
      <c r="C606" t="s">
        <v>17</v>
      </c>
      <c r="D606" s="6">
        <v>0.16400000000000003</v>
      </c>
      <c r="E606" s="6" t="e">
        <v>#N/A</v>
      </c>
      <c r="F606" s="18">
        <v>118</v>
      </c>
      <c r="G606" s="18" t="e">
        <v>#N/A</v>
      </c>
      <c r="H606" t="s">
        <v>2225</v>
      </c>
      <c r="L606" s="5"/>
      <c r="O606" t="s">
        <v>2363</v>
      </c>
      <c r="P606" t="s">
        <v>3355</v>
      </c>
    </row>
    <row r="607" spans="2:16" x14ac:dyDescent="0.25">
      <c r="B607" t="s">
        <v>7</v>
      </c>
      <c r="C607" t="s">
        <v>17</v>
      </c>
      <c r="D607" s="6">
        <v>0.442</v>
      </c>
      <c r="E607" s="6" t="e">
        <v>#N/A</v>
      </c>
      <c r="F607" s="18">
        <v>118</v>
      </c>
      <c r="G607" s="18" t="e">
        <v>#N/A</v>
      </c>
      <c r="H607" t="s">
        <v>2226</v>
      </c>
      <c r="L607" s="5"/>
      <c r="O607" t="s">
        <v>2363</v>
      </c>
      <c r="P607" t="s">
        <v>3356</v>
      </c>
    </row>
    <row r="608" spans="2:16" x14ac:dyDescent="0.25">
      <c r="B608" t="s">
        <v>7</v>
      </c>
      <c r="C608" t="s">
        <v>17</v>
      </c>
      <c r="D608" s="6">
        <v>0.495</v>
      </c>
      <c r="E608" s="6" t="e">
        <v>#N/A</v>
      </c>
      <c r="F608" s="18">
        <v>107</v>
      </c>
      <c r="G608" s="18" t="e">
        <v>#N/A</v>
      </c>
      <c r="H608" t="s">
        <v>2227</v>
      </c>
      <c r="L608" s="5"/>
      <c r="O608" t="s">
        <v>2363</v>
      </c>
      <c r="P608" t="s">
        <v>3357</v>
      </c>
    </row>
    <row r="609" spans="2:16" x14ac:dyDescent="0.25">
      <c r="B609" t="s">
        <v>7</v>
      </c>
      <c r="C609" t="s">
        <v>17</v>
      </c>
      <c r="D609" s="6">
        <v>0.43700000000000006</v>
      </c>
      <c r="E609" s="6" t="e">
        <v>#N/A</v>
      </c>
      <c r="F609" s="18">
        <v>166</v>
      </c>
      <c r="G609" s="18" t="e">
        <v>#N/A</v>
      </c>
      <c r="H609" t="s">
        <v>2228</v>
      </c>
      <c r="L609" s="5"/>
      <c r="O609" t="s">
        <v>2363</v>
      </c>
      <c r="P609" t="s">
        <v>3358</v>
      </c>
    </row>
    <row r="610" spans="2:16" x14ac:dyDescent="0.25">
      <c r="B610" t="s">
        <v>7</v>
      </c>
      <c r="C610" t="s">
        <v>17</v>
      </c>
      <c r="D610" s="6">
        <v>0.505</v>
      </c>
      <c r="E610" s="6" t="e">
        <v>#N/A</v>
      </c>
      <c r="F610" s="18">
        <v>114</v>
      </c>
      <c r="G610" s="18" t="e">
        <v>#N/A</v>
      </c>
      <c r="H610" t="s">
        <v>2229</v>
      </c>
      <c r="L610" s="5"/>
      <c r="O610" t="s">
        <v>2363</v>
      </c>
      <c r="P610" t="s">
        <v>3359</v>
      </c>
    </row>
    <row r="611" spans="2:16" x14ac:dyDescent="0.25">
      <c r="B611" t="s">
        <v>7</v>
      </c>
      <c r="C611" t="s">
        <v>17</v>
      </c>
      <c r="D611" s="6">
        <v>0.32100000000000001</v>
      </c>
      <c r="E611" s="6" t="e">
        <v>#N/A</v>
      </c>
      <c r="F611" s="18">
        <v>166</v>
      </c>
      <c r="G611" s="18" t="e">
        <v>#N/A</v>
      </c>
      <c r="H611" t="s">
        <v>2230</v>
      </c>
      <c r="L611" s="5"/>
      <c r="O611" t="s">
        <v>2363</v>
      </c>
      <c r="P611" t="s">
        <v>3360</v>
      </c>
    </row>
    <row r="612" spans="2:16" x14ac:dyDescent="0.25">
      <c r="B612" t="s">
        <v>7</v>
      </c>
      <c r="C612" t="s">
        <v>17</v>
      </c>
      <c r="D612" s="6">
        <v>0.442</v>
      </c>
      <c r="E612" s="6" t="e">
        <v>#N/A</v>
      </c>
      <c r="F612" s="18">
        <v>118</v>
      </c>
      <c r="G612" s="18" t="e">
        <v>#N/A</v>
      </c>
      <c r="H612" t="s">
        <v>2231</v>
      </c>
      <c r="L612" s="5"/>
      <c r="O612" t="s">
        <v>2363</v>
      </c>
      <c r="P612" t="s">
        <v>3361</v>
      </c>
    </row>
    <row r="613" spans="2:16" x14ac:dyDescent="0.25">
      <c r="B613" t="s">
        <v>7</v>
      </c>
      <c r="C613" t="s">
        <v>17</v>
      </c>
      <c r="D613" s="6">
        <v>0.16400000000000003</v>
      </c>
      <c r="E613" s="6" t="e">
        <v>#N/A</v>
      </c>
      <c r="F613" s="18">
        <v>118</v>
      </c>
      <c r="G613" s="18" t="e">
        <v>#N/A</v>
      </c>
      <c r="H613" t="s">
        <v>2232</v>
      </c>
      <c r="L613" s="5"/>
      <c r="O613" t="s">
        <v>2363</v>
      </c>
      <c r="P613" t="s">
        <v>3362</v>
      </c>
    </row>
    <row r="614" spans="2:16" x14ac:dyDescent="0.25">
      <c r="B614" t="s">
        <v>7</v>
      </c>
      <c r="C614" t="s">
        <v>17</v>
      </c>
      <c r="D614" s="6">
        <v>0.223</v>
      </c>
      <c r="E614" s="6" t="e">
        <v>#N/A</v>
      </c>
      <c r="F614" s="18">
        <v>166</v>
      </c>
      <c r="G614" s="18" t="e">
        <v>#N/A</v>
      </c>
      <c r="H614" t="s">
        <v>2233</v>
      </c>
      <c r="L614" s="5"/>
      <c r="O614" t="s">
        <v>2363</v>
      </c>
      <c r="P614" t="s">
        <v>3363</v>
      </c>
    </row>
    <row r="615" spans="2:16" x14ac:dyDescent="0.25">
      <c r="B615" t="s">
        <v>7</v>
      </c>
      <c r="C615" t="s">
        <v>17</v>
      </c>
      <c r="D615" s="6">
        <v>0.46700000000000003</v>
      </c>
      <c r="E615" s="6" t="e">
        <v>#N/A</v>
      </c>
      <c r="F615" s="18">
        <v>166</v>
      </c>
      <c r="G615" s="18" t="e">
        <v>#N/A</v>
      </c>
      <c r="H615" t="s">
        <v>2234</v>
      </c>
      <c r="L615" s="5"/>
      <c r="O615" t="s">
        <v>2363</v>
      </c>
      <c r="P615" t="s">
        <v>3364</v>
      </c>
    </row>
    <row r="616" spans="2:16" x14ac:dyDescent="0.25">
      <c r="B616" t="s">
        <v>7</v>
      </c>
      <c r="C616" t="s">
        <v>17</v>
      </c>
      <c r="D616" s="6">
        <v>0.16400000000000003</v>
      </c>
      <c r="E616" s="6" t="e">
        <v>#N/A</v>
      </c>
      <c r="F616" s="18">
        <v>118</v>
      </c>
      <c r="G616" s="18" t="e">
        <v>#N/A</v>
      </c>
      <c r="H616" t="s">
        <v>2235</v>
      </c>
      <c r="L616" s="5"/>
      <c r="O616" t="s">
        <v>2363</v>
      </c>
      <c r="P616" t="s">
        <v>3365</v>
      </c>
    </row>
    <row r="617" spans="2:16" x14ac:dyDescent="0.25">
      <c r="B617" t="s">
        <v>7</v>
      </c>
      <c r="C617" t="s">
        <v>17</v>
      </c>
      <c r="D617" s="6">
        <v>0.16400000000000003</v>
      </c>
      <c r="E617" s="6" t="e">
        <v>#N/A</v>
      </c>
      <c r="F617" s="18">
        <v>166</v>
      </c>
      <c r="G617" s="18" t="e">
        <v>#N/A</v>
      </c>
      <c r="H617" t="s">
        <v>2236</v>
      </c>
      <c r="L617" s="5"/>
      <c r="O617" t="s">
        <v>2363</v>
      </c>
      <c r="P617" t="s">
        <v>3366</v>
      </c>
    </row>
    <row r="618" spans="2:16" x14ac:dyDescent="0.25">
      <c r="D618" s="6"/>
      <c r="E618" s="6"/>
      <c r="F618" s="18"/>
      <c r="G618" s="18"/>
      <c r="L618" s="5"/>
      <c r="P618" t="s">
        <v>18351</v>
      </c>
    </row>
    <row r="619" spans="2:16" x14ac:dyDescent="0.25">
      <c r="B619" t="s">
        <v>9</v>
      </c>
      <c r="C619" t="s">
        <v>17</v>
      </c>
      <c r="D619" s="6">
        <v>0.45400000000000001</v>
      </c>
      <c r="E619" s="6" t="e">
        <v>#N/A</v>
      </c>
      <c r="F619" s="18">
        <v>118</v>
      </c>
      <c r="G619" s="18" t="e">
        <v>#N/A</v>
      </c>
      <c r="H619" t="s">
        <v>2197</v>
      </c>
      <c r="L619" s="5"/>
      <c r="O619">
        <v>27101</v>
      </c>
      <c r="P619" t="s">
        <v>15227</v>
      </c>
    </row>
    <row r="620" spans="2:16" x14ac:dyDescent="0.25">
      <c r="B620" t="s">
        <v>9</v>
      </c>
      <c r="C620" t="s">
        <v>17</v>
      </c>
      <c r="D620" s="6">
        <v>0.40799999999999997</v>
      </c>
      <c r="E620" s="6" t="e">
        <v>#N/A</v>
      </c>
      <c r="F620" s="18">
        <v>97.25</v>
      </c>
      <c r="G620" s="18" t="e">
        <v>#N/A</v>
      </c>
      <c r="H620" t="s">
        <v>2198</v>
      </c>
      <c r="L620" s="5"/>
      <c r="O620">
        <v>27101</v>
      </c>
      <c r="P620" t="s">
        <v>15228</v>
      </c>
    </row>
    <row r="621" spans="2:16" x14ac:dyDescent="0.25">
      <c r="B621" t="s">
        <v>9</v>
      </c>
      <c r="C621" t="s">
        <v>17</v>
      </c>
      <c r="D621" s="6">
        <v>0.504</v>
      </c>
      <c r="E621" s="6">
        <v>0.6</v>
      </c>
      <c r="F621" s="18">
        <v>85.5</v>
      </c>
      <c r="G621" s="18">
        <v>108.25</v>
      </c>
      <c r="H621" t="s">
        <v>2213</v>
      </c>
      <c r="L621" s="5"/>
      <c r="O621">
        <v>27101</v>
      </c>
      <c r="P621" t="s">
        <v>15229</v>
      </c>
    </row>
    <row r="622" spans="2:16" x14ac:dyDescent="0.25">
      <c r="B622" t="s">
        <v>9</v>
      </c>
      <c r="C622" t="s">
        <v>17</v>
      </c>
      <c r="D622" s="6">
        <v>0.54400000000000004</v>
      </c>
      <c r="E622" s="6">
        <v>0.48899999999999999</v>
      </c>
      <c r="F622" s="18">
        <v>121.5</v>
      </c>
      <c r="G622" s="18">
        <v>135</v>
      </c>
      <c r="H622" t="s">
        <v>2226</v>
      </c>
      <c r="L622" s="5"/>
      <c r="O622">
        <v>27101</v>
      </c>
      <c r="P622" t="s">
        <v>15230</v>
      </c>
    </row>
    <row r="623" spans="2:16" x14ac:dyDescent="0.25">
      <c r="B623" t="s">
        <v>9</v>
      </c>
      <c r="C623" t="s">
        <v>17</v>
      </c>
      <c r="D623" s="6">
        <v>0.24199999999999999</v>
      </c>
      <c r="E623" s="6" t="e">
        <v>#N/A</v>
      </c>
      <c r="F623" s="18">
        <v>109.75</v>
      </c>
      <c r="G623" s="18" t="e">
        <v>#N/A</v>
      </c>
      <c r="H623" t="s">
        <v>2229</v>
      </c>
      <c r="L623" s="5"/>
      <c r="O623">
        <v>27101</v>
      </c>
      <c r="P623" t="s">
        <v>15231</v>
      </c>
    </row>
    <row r="624" spans="2:16" x14ac:dyDescent="0.25">
      <c r="B624" t="s">
        <v>9</v>
      </c>
      <c r="C624" t="s">
        <v>17</v>
      </c>
      <c r="D624" s="6">
        <v>0.32300000000000001</v>
      </c>
      <c r="E624" s="6" t="e">
        <v>#N/A</v>
      </c>
      <c r="F624" s="18">
        <v>82.75</v>
      </c>
      <c r="G624" s="18" t="e">
        <v>#N/A</v>
      </c>
      <c r="H624" t="s">
        <v>2231</v>
      </c>
      <c r="L624" s="5"/>
      <c r="O624">
        <v>27101</v>
      </c>
      <c r="P624" t="s">
        <v>15232</v>
      </c>
    </row>
    <row r="625" spans="2:16" x14ac:dyDescent="0.25">
      <c r="B625" t="s">
        <v>9</v>
      </c>
      <c r="C625" t="s">
        <v>17</v>
      </c>
      <c r="D625" s="6">
        <v>0.56399999999999995</v>
      </c>
      <c r="E625" s="6" t="e">
        <v>#N/A</v>
      </c>
      <c r="F625" s="18">
        <v>124.5</v>
      </c>
      <c r="G625" s="18" t="e">
        <v>#N/A</v>
      </c>
      <c r="H625" t="s">
        <v>2213</v>
      </c>
      <c r="L625" s="5"/>
      <c r="O625">
        <v>27298</v>
      </c>
      <c r="P625" t="s">
        <v>15234</v>
      </c>
    </row>
    <row r="626" spans="2:16" x14ac:dyDescent="0.25">
      <c r="B626" t="s">
        <v>9</v>
      </c>
      <c r="C626" t="s">
        <v>17</v>
      </c>
      <c r="D626" s="6">
        <v>0.13600000000000001</v>
      </c>
      <c r="E626" s="6" t="e">
        <v>#N/A</v>
      </c>
      <c r="F626" s="18">
        <v>110.5</v>
      </c>
      <c r="G626" s="18" t="e">
        <v>#N/A</v>
      </c>
      <c r="H626" t="s">
        <v>2213</v>
      </c>
      <c r="L626" s="5"/>
      <c r="O626">
        <v>27403</v>
      </c>
      <c r="P626" t="s">
        <v>15235</v>
      </c>
    </row>
    <row r="627" spans="2:16" x14ac:dyDescent="0.25">
      <c r="B627" t="s">
        <v>9</v>
      </c>
      <c r="C627" t="s">
        <v>17</v>
      </c>
      <c r="D627" s="6">
        <v>0.59599999999999997</v>
      </c>
      <c r="E627" s="6" t="e">
        <v>#N/A</v>
      </c>
      <c r="F627" s="18">
        <v>118.25</v>
      </c>
      <c r="G627" s="18" t="e">
        <v>#N/A</v>
      </c>
      <c r="H627" t="s">
        <v>2213</v>
      </c>
      <c r="L627" s="5"/>
      <c r="O627">
        <v>27509</v>
      </c>
      <c r="P627" t="s">
        <v>15236</v>
      </c>
    </row>
    <row r="628" spans="2:16" x14ac:dyDescent="0.25">
      <c r="B628" t="s">
        <v>9</v>
      </c>
      <c r="C628" t="s">
        <v>17</v>
      </c>
      <c r="D628" s="6">
        <v>0.13700000000000001</v>
      </c>
      <c r="E628" s="6" t="e">
        <v>#N/A</v>
      </c>
      <c r="F628" s="18">
        <v>109.75</v>
      </c>
      <c r="G628" s="18" t="e">
        <v>#N/A</v>
      </c>
      <c r="H628" t="s">
        <v>2197</v>
      </c>
      <c r="L628" s="5"/>
      <c r="O628">
        <v>28613</v>
      </c>
      <c r="P628" t="s">
        <v>15237</v>
      </c>
    </row>
    <row r="629" spans="2:16" x14ac:dyDescent="0.25">
      <c r="B629" t="s">
        <v>9</v>
      </c>
      <c r="C629" t="s">
        <v>17</v>
      </c>
      <c r="D629" s="6">
        <v>0.27200000000000002</v>
      </c>
      <c r="E629" s="6">
        <v>0.47899999999999998</v>
      </c>
      <c r="F629" s="18">
        <v>105.75</v>
      </c>
      <c r="G629" s="18">
        <v>120.75</v>
      </c>
      <c r="H629" t="s">
        <v>2198</v>
      </c>
      <c r="L629" s="5"/>
      <c r="O629">
        <v>28613</v>
      </c>
      <c r="P629" t="s">
        <v>15238</v>
      </c>
    </row>
    <row r="630" spans="2:16" x14ac:dyDescent="0.25">
      <c r="B630" t="s">
        <v>9</v>
      </c>
      <c r="C630" t="s">
        <v>17</v>
      </c>
      <c r="D630" s="6">
        <v>0.29399999999999998</v>
      </c>
      <c r="E630" s="6">
        <v>0.624</v>
      </c>
      <c r="F630" s="18">
        <v>99.75</v>
      </c>
      <c r="G630" s="18">
        <v>102.25</v>
      </c>
      <c r="H630" t="s">
        <v>2213</v>
      </c>
      <c r="L630" s="5"/>
      <c r="O630">
        <v>28613</v>
      </c>
      <c r="P630" t="s">
        <v>15239</v>
      </c>
    </row>
    <row r="631" spans="2:16" x14ac:dyDescent="0.25">
      <c r="B631" t="s">
        <v>9</v>
      </c>
      <c r="C631" t="s">
        <v>17</v>
      </c>
      <c r="D631" s="6">
        <v>0.26400000000000001</v>
      </c>
      <c r="E631" s="6" t="e">
        <v>#N/A</v>
      </c>
      <c r="F631" s="18">
        <v>127</v>
      </c>
      <c r="G631" s="18" t="e">
        <v>#N/A</v>
      </c>
      <c r="H631" t="s">
        <v>2228</v>
      </c>
      <c r="L631" s="5"/>
      <c r="O631">
        <v>28613</v>
      </c>
      <c r="P631" t="s">
        <v>15240</v>
      </c>
    </row>
    <row r="632" spans="2:16" x14ac:dyDescent="0.25">
      <c r="B632" t="s">
        <v>9</v>
      </c>
      <c r="C632" t="s">
        <v>17</v>
      </c>
      <c r="D632" s="6">
        <v>1.9E-2</v>
      </c>
      <c r="E632" s="6" t="e">
        <v>#N/A</v>
      </c>
      <c r="F632" s="18">
        <v>96.25</v>
      </c>
      <c r="G632" s="18" t="e">
        <v>#N/A</v>
      </c>
      <c r="H632" t="s">
        <v>2229</v>
      </c>
      <c r="L632" s="5"/>
      <c r="O632">
        <v>28613</v>
      </c>
      <c r="P632" t="s">
        <v>15241</v>
      </c>
    </row>
    <row r="633" spans="2:16" x14ac:dyDescent="0.25">
      <c r="B633" t="s">
        <v>9</v>
      </c>
      <c r="C633" t="s">
        <v>17</v>
      </c>
      <c r="D633" s="6">
        <v>0.122</v>
      </c>
      <c r="E633" s="6" t="e">
        <v>#N/A</v>
      </c>
      <c r="F633" s="18">
        <v>90.75</v>
      </c>
      <c r="G633" s="18" t="e">
        <v>#N/A</v>
      </c>
      <c r="H633" t="s">
        <v>2231</v>
      </c>
      <c r="L633" s="5"/>
      <c r="O633">
        <v>28613</v>
      </c>
      <c r="P633" t="s">
        <v>15242</v>
      </c>
    </row>
    <row r="634" spans="2:16" x14ac:dyDescent="0.25">
      <c r="B634" t="s">
        <v>9</v>
      </c>
      <c r="C634" t="s">
        <v>17</v>
      </c>
      <c r="D634" s="6">
        <v>0.253</v>
      </c>
      <c r="E634" s="6" t="e">
        <v>#N/A</v>
      </c>
      <c r="F634" s="18">
        <v>107.5</v>
      </c>
      <c r="G634" s="18" t="e">
        <v>#N/A</v>
      </c>
      <c r="H634" t="s">
        <v>2213</v>
      </c>
      <c r="L634" s="5"/>
      <c r="O634">
        <v>28625</v>
      </c>
      <c r="P634" t="s">
        <v>15244</v>
      </c>
    </row>
    <row r="635" spans="2:16" x14ac:dyDescent="0.25">
      <c r="B635" t="s">
        <v>9</v>
      </c>
      <c r="C635" t="s">
        <v>17</v>
      </c>
      <c r="D635" s="6">
        <v>0.25</v>
      </c>
      <c r="E635" s="6" t="e">
        <v>#N/A</v>
      </c>
      <c r="F635" s="18">
        <v>103.25</v>
      </c>
      <c r="G635" s="18" t="e">
        <v>#N/A</v>
      </c>
      <c r="H635" t="s">
        <v>2226</v>
      </c>
      <c r="L635" s="5"/>
      <c r="O635">
        <v>28625</v>
      </c>
      <c r="P635" t="s">
        <v>15245</v>
      </c>
    </row>
    <row r="636" spans="2:16" x14ac:dyDescent="0.25">
      <c r="B636" t="s">
        <v>9</v>
      </c>
      <c r="C636" t="s">
        <v>17</v>
      </c>
      <c r="D636" s="6">
        <v>0.29899999999999999</v>
      </c>
      <c r="E636" s="6" t="e">
        <v>#N/A</v>
      </c>
      <c r="F636" s="18">
        <v>114.5</v>
      </c>
      <c r="G636" s="18" t="e">
        <v>#N/A</v>
      </c>
      <c r="H636" t="s">
        <v>2213</v>
      </c>
      <c r="L636" s="5"/>
      <c r="O636">
        <v>28677</v>
      </c>
      <c r="P636" t="s">
        <v>15246</v>
      </c>
    </row>
    <row r="637" spans="2:16" x14ac:dyDescent="0.25">
      <c r="B637" t="s">
        <v>9</v>
      </c>
      <c r="C637" t="s">
        <v>17</v>
      </c>
      <c r="D637" s="6">
        <v>0.29299999999999998</v>
      </c>
      <c r="E637" s="6" t="e">
        <v>#N/A</v>
      </c>
      <c r="F637" s="18">
        <v>179</v>
      </c>
      <c r="G637" s="18" t="e">
        <v>#N/A</v>
      </c>
      <c r="H637" t="s">
        <v>2191</v>
      </c>
      <c r="L637" s="5"/>
      <c r="O637">
        <v>30265</v>
      </c>
      <c r="P637" t="s">
        <v>15247</v>
      </c>
    </row>
    <row r="638" spans="2:16" x14ac:dyDescent="0.25">
      <c r="B638" t="s">
        <v>9</v>
      </c>
      <c r="C638" t="s">
        <v>17</v>
      </c>
      <c r="D638" s="6">
        <v>0.505</v>
      </c>
      <c r="E638" s="6" t="e">
        <v>#N/A</v>
      </c>
      <c r="F638" s="18">
        <v>140</v>
      </c>
      <c r="G638" s="18" t="e">
        <v>#N/A</v>
      </c>
      <c r="H638" t="s">
        <v>2203</v>
      </c>
      <c r="L638" s="5"/>
      <c r="O638">
        <v>30265</v>
      </c>
      <c r="P638" t="s">
        <v>15248</v>
      </c>
    </row>
    <row r="639" spans="2:16" x14ac:dyDescent="0.25">
      <c r="B639" t="s">
        <v>9</v>
      </c>
      <c r="C639" t="s">
        <v>17</v>
      </c>
      <c r="D639" s="6">
        <v>0.53900000000000003</v>
      </c>
      <c r="E639" s="6" t="e">
        <v>#N/A</v>
      </c>
      <c r="F639" s="18">
        <v>171.25</v>
      </c>
      <c r="G639" s="18" t="e">
        <v>#N/A</v>
      </c>
      <c r="H639" t="s">
        <v>2228</v>
      </c>
      <c r="L639" s="5"/>
      <c r="O639">
        <v>30265</v>
      </c>
      <c r="P639" t="s">
        <v>15249</v>
      </c>
    </row>
    <row r="640" spans="2:16" x14ac:dyDescent="0.25">
      <c r="B640" t="s">
        <v>9</v>
      </c>
      <c r="C640" t="s">
        <v>17</v>
      </c>
      <c r="D640" s="6">
        <v>0.32400000000000001</v>
      </c>
      <c r="E640" s="6" t="e">
        <v>#N/A</v>
      </c>
      <c r="F640" s="18">
        <v>181.5</v>
      </c>
      <c r="G640" s="18" t="e">
        <v>#N/A</v>
      </c>
      <c r="H640" t="s">
        <v>2197</v>
      </c>
      <c r="L640" s="5"/>
      <c r="O640">
        <v>31714</v>
      </c>
      <c r="P640" t="s">
        <v>15250</v>
      </c>
    </row>
    <row r="641" spans="2:16" x14ac:dyDescent="0.25">
      <c r="B641" t="s">
        <v>9</v>
      </c>
      <c r="C641" t="s">
        <v>17</v>
      </c>
      <c r="D641" s="6">
        <v>0.441</v>
      </c>
      <c r="E641" s="6" t="e">
        <v>#N/A</v>
      </c>
      <c r="F641" s="18">
        <v>133.25</v>
      </c>
      <c r="G641" s="18" t="e">
        <v>#N/A</v>
      </c>
      <c r="H641" t="s">
        <v>2197</v>
      </c>
      <c r="L641" s="5"/>
      <c r="O641">
        <v>33566</v>
      </c>
      <c r="P641" t="s">
        <v>15251</v>
      </c>
    </row>
    <row r="642" spans="2:16" x14ac:dyDescent="0.25">
      <c r="B642" t="s">
        <v>9</v>
      </c>
      <c r="C642" t="s">
        <v>17</v>
      </c>
      <c r="D642" s="6">
        <v>0.42299999999999999</v>
      </c>
      <c r="E642" s="6" t="e">
        <v>#N/A</v>
      </c>
      <c r="F642" s="18">
        <v>124</v>
      </c>
      <c r="G642" s="18" t="e">
        <v>#N/A</v>
      </c>
      <c r="H642" t="s">
        <v>2197</v>
      </c>
      <c r="L642" s="5"/>
      <c r="O642">
        <v>34610</v>
      </c>
      <c r="P642" t="s">
        <v>15252</v>
      </c>
    </row>
    <row r="643" spans="2:16" x14ac:dyDescent="0.25">
      <c r="B643" t="s">
        <v>9</v>
      </c>
      <c r="C643" t="s">
        <v>17</v>
      </c>
      <c r="D643" s="6">
        <v>0.32800000000000001</v>
      </c>
      <c r="E643" s="6" t="e">
        <v>#N/A</v>
      </c>
      <c r="F643" s="18">
        <v>112.5</v>
      </c>
      <c r="G643" s="18" t="e">
        <v>#N/A</v>
      </c>
      <c r="H643" t="s">
        <v>2190</v>
      </c>
      <c r="L643" s="5"/>
      <c r="O643">
        <v>35022</v>
      </c>
      <c r="P643" t="s">
        <v>15256</v>
      </c>
    </row>
    <row r="644" spans="2:16" x14ac:dyDescent="0.25">
      <c r="B644" t="s">
        <v>9</v>
      </c>
      <c r="C644" t="s">
        <v>17</v>
      </c>
      <c r="D644" s="6">
        <v>0.38400000000000001</v>
      </c>
      <c r="E644" s="6" t="e">
        <v>#N/A</v>
      </c>
      <c r="F644" s="18">
        <v>128</v>
      </c>
      <c r="G644" s="18" t="e">
        <v>#N/A</v>
      </c>
      <c r="H644" t="s">
        <v>2197</v>
      </c>
      <c r="L644" s="5"/>
      <c r="O644">
        <v>35022</v>
      </c>
      <c r="P644" t="s">
        <v>15257</v>
      </c>
    </row>
    <row r="645" spans="2:16" x14ac:dyDescent="0.25">
      <c r="B645" t="s">
        <v>9</v>
      </c>
      <c r="C645" t="s">
        <v>17</v>
      </c>
      <c r="D645" s="6">
        <v>0.50900000000000001</v>
      </c>
      <c r="E645" s="6" t="e">
        <v>#N/A</v>
      </c>
      <c r="F645" s="18">
        <v>119.25</v>
      </c>
      <c r="G645" s="18" t="e">
        <v>#N/A</v>
      </c>
      <c r="H645" t="s">
        <v>2228</v>
      </c>
      <c r="L645" s="5"/>
      <c r="O645">
        <v>37072</v>
      </c>
      <c r="P645" t="s">
        <v>15258</v>
      </c>
    </row>
    <row r="646" spans="2:16" x14ac:dyDescent="0.25">
      <c r="B646" t="s">
        <v>9</v>
      </c>
      <c r="C646" t="s">
        <v>17</v>
      </c>
      <c r="D646" s="6">
        <v>0.28699999999999998</v>
      </c>
      <c r="E646" s="6" t="e">
        <v>#N/A</v>
      </c>
      <c r="F646" s="18">
        <v>125.25</v>
      </c>
      <c r="G646" s="18" t="e">
        <v>#N/A</v>
      </c>
      <c r="H646" t="s">
        <v>2229</v>
      </c>
      <c r="L646" s="5"/>
      <c r="O646">
        <v>37311</v>
      </c>
      <c r="P646" t="s">
        <v>15260</v>
      </c>
    </row>
    <row r="647" spans="2:16" x14ac:dyDescent="0.25">
      <c r="B647" t="s">
        <v>9</v>
      </c>
      <c r="C647" t="s">
        <v>17</v>
      </c>
      <c r="D647" s="6">
        <v>0.39100000000000001</v>
      </c>
      <c r="E647" s="6" t="e">
        <v>#N/A</v>
      </c>
      <c r="F647" s="18">
        <v>137.25</v>
      </c>
      <c r="G647" s="18" t="e">
        <v>#N/A</v>
      </c>
      <c r="H647" t="s">
        <v>2197</v>
      </c>
      <c r="L647" s="5"/>
      <c r="O647">
        <v>38801</v>
      </c>
      <c r="P647" t="s">
        <v>15261</v>
      </c>
    </row>
    <row r="648" spans="2:16" x14ac:dyDescent="0.25">
      <c r="B648" t="s">
        <v>9</v>
      </c>
      <c r="C648" t="s">
        <v>17</v>
      </c>
      <c r="D648" s="6">
        <v>0.36699999999999999</v>
      </c>
      <c r="E648" s="6" t="e">
        <v>#N/A</v>
      </c>
      <c r="F648" s="18">
        <v>123</v>
      </c>
      <c r="G648" s="18" t="e">
        <v>#N/A</v>
      </c>
      <c r="H648" t="s">
        <v>2229</v>
      </c>
      <c r="L648" s="5"/>
      <c r="O648">
        <v>38801</v>
      </c>
      <c r="P648" t="s">
        <v>15263</v>
      </c>
    </row>
    <row r="649" spans="2:16" x14ac:dyDescent="0.25">
      <c r="B649" t="s">
        <v>9</v>
      </c>
      <c r="C649" t="s">
        <v>17</v>
      </c>
      <c r="D649" s="6">
        <v>-0.19900000000000001</v>
      </c>
      <c r="E649" s="6" t="e">
        <v>#N/A</v>
      </c>
      <c r="F649" s="18">
        <v>125</v>
      </c>
      <c r="G649" s="18" t="e">
        <v>#N/A</v>
      </c>
      <c r="H649" t="s">
        <v>2197</v>
      </c>
      <c r="L649" s="5"/>
      <c r="O649">
        <v>38851</v>
      </c>
      <c r="P649" t="s">
        <v>15264</v>
      </c>
    </row>
    <row r="650" spans="2:16" x14ac:dyDescent="0.25">
      <c r="B650" t="s">
        <v>9</v>
      </c>
      <c r="C650" t="s">
        <v>17</v>
      </c>
      <c r="D650" s="6">
        <v>0.252</v>
      </c>
      <c r="E650" s="6" t="e">
        <v>#N/A</v>
      </c>
      <c r="F650" s="18">
        <v>121</v>
      </c>
      <c r="G650" s="18" t="e">
        <v>#N/A</v>
      </c>
      <c r="H650" t="s">
        <v>2198</v>
      </c>
      <c r="L650" s="5"/>
      <c r="O650">
        <v>38851</v>
      </c>
      <c r="P650" t="s">
        <v>15265</v>
      </c>
    </row>
    <row r="651" spans="2:16" x14ac:dyDescent="0.25">
      <c r="B651" t="s">
        <v>9</v>
      </c>
      <c r="C651" t="s">
        <v>17</v>
      </c>
      <c r="D651" s="6">
        <v>1.7000000000000001E-2</v>
      </c>
      <c r="E651" s="6" t="e">
        <v>#N/A</v>
      </c>
      <c r="F651" s="18">
        <v>115.25</v>
      </c>
      <c r="G651" s="18" t="e">
        <v>#N/A</v>
      </c>
      <c r="H651" t="s">
        <v>2228</v>
      </c>
      <c r="L651" s="5"/>
      <c r="O651">
        <v>38851</v>
      </c>
      <c r="P651" t="s">
        <v>15266</v>
      </c>
    </row>
    <row r="652" spans="2:16" x14ac:dyDescent="0.25">
      <c r="B652" t="s">
        <v>9</v>
      </c>
      <c r="C652" t="s">
        <v>17</v>
      </c>
      <c r="D652" s="6">
        <v>0.191</v>
      </c>
      <c r="E652" s="6" t="e">
        <v>#N/A</v>
      </c>
      <c r="F652" s="18">
        <v>134.75</v>
      </c>
      <c r="G652" s="18" t="e">
        <v>#N/A</v>
      </c>
      <c r="H652" t="s">
        <v>2197</v>
      </c>
      <c r="L652" s="5"/>
      <c r="O652">
        <v>40324</v>
      </c>
      <c r="P652" t="s">
        <v>15267</v>
      </c>
    </row>
    <row r="653" spans="2:16" x14ac:dyDescent="0.25">
      <c r="B653" t="s">
        <v>9</v>
      </c>
      <c r="C653" t="s">
        <v>17</v>
      </c>
      <c r="D653" s="6">
        <v>0.38</v>
      </c>
      <c r="E653" s="6" t="e">
        <v>#N/A</v>
      </c>
      <c r="F653" s="18">
        <v>129.75</v>
      </c>
      <c r="G653" s="18" t="e">
        <v>#N/A</v>
      </c>
      <c r="H653" t="s">
        <v>2198</v>
      </c>
      <c r="L653" s="5"/>
      <c r="O653">
        <v>40324</v>
      </c>
      <c r="P653" t="s">
        <v>15268</v>
      </c>
    </row>
    <row r="654" spans="2:16" x14ac:dyDescent="0.25">
      <c r="B654" t="s">
        <v>9</v>
      </c>
      <c r="C654" t="s">
        <v>17</v>
      </c>
      <c r="D654" s="6">
        <v>0.18099999999999999</v>
      </c>
      <c r="E654" s="6" t="e">
        <v>#N/A</v>
      </c>
      <c r="F654" s="18">
        <v>130.5</v>
      </c>
      <c r="G654" s="18" t="e">
        <v>#N/A</v>
      </c>
      <c r="H654" t="s">
        <v>2204</v>
      </c>
      <c r="L654" s="5"/>
      <c r="O654">
        <v>40324</v>
      </c>
      <c r="P654" t="s">
        <v>15272</v>
      </c>
    </row>
    <row r="655" spans="2:16" x14ac:dyDescent="0.25">
      <c r="B655" t="s">
        <v>9</v>
      </c>
      <c r="C655" t="s">
        <v>17</v>
      </c>
      <c r="D655" s="6">
        <v>0.38500000000000001</v>
      </c>
      <c r="E655" s="6">
        <v>0.58099999999999996</v>
      </c>
      <c r="F655" s="18">
        <v>113.5</v>
      </c>
      <c r="G655" s="18">
        <v>139</v>
      </c>
      <c r="H655" t="s">
        <v>2213</v>
      </c>
      <c r="L655" s="5"/>
      <c r="O655">
        <v>40324</v>
      </c>
      <c r="P655" t="s">
        <v>15269</v>
      </c>
    </row>
    <row r="656" spans="2:16" x14ac:dyDescent="0.25">
      <c r="B656" t="s">
        <v>9</v>
      </c>
      <c r="C656" t="s">
        <v>17</v>
      </c>
      <c r="D656" s="6">
        <v>0.36399999999999999</v>
      </c>
      <c r="E656" s="6" t="e">
        <v>#N/A</v>
      </c>
      <c r="F656" s="18">
        <v>113.25</v>
      </c>
      <c r="G656" s="18" t="e">
        <v>#N/A</v>
      </c>
      <c r="H656" t="s">
        <v>2226</v>
      </c>
      <c r="L656" s="5"/>
      <c r="O656">
        <v>40324</v>
      </c>
      <c r="P656" t="s">
        <v>15270</v>
      </c>
    </row>
    <row r="657" spans="2:16" x14ac:dyDescent="0.25">
      <c r="B657" t="s">
        <v>9</v>
      </c>
      <c r="C657" t="s">
        <v>17</v>
      </c>
      <c r="D657" s="6">
        <v>-6.0000000000000001E-3</v>
      </c>
      <c r="E657" s="6">
        <v>0.53</v>
      </c>
      <c r="F657" s="18">
        <v>136.75</v>
      </c>
      <c r="G657" s="18">
        <v>134.75</v>
      </c>
      <c r="H657" t="s">
        <v>2229</v>
      </c>
      <c r="L657" s="5"/>
      <c r="O657">
        <v>40324</v>
      </c>
      <c r="P657" t="s">
        <v>15271</v>
      </c>
    </row>
    <row r="658" spans="2:16" x14ac:dyDescent="0.25">
      <c r="B658" t="s">
        <v>9</v>
      </c>
      <c r="C658" t="s">
        <v>17</v>
      </c>
      <c r="D658" s="6">
        <v>0.43</v>
      </c>
      <c r="E658" s="6" t="e">
        <v>#N/A</v>
      </c>
      <c r="F658" s="18">
        <v>172.5</v>
      </c>
      <c r="G658" s="18" t="e">
        <v>#N/A</v>
      </c>
      <c r="H658" t="s">
        <v>2228</v>
      </c>
      <c r="L658" s="5"/>
      <c r="O658">
        <v>72916</v>
      </c>
      <c r="P658" t="s">
        <v>17217</v>
      </c>
    </row>
    <row r="659" spans="2:16" x14ac:dyDescent="0.25">
      <c r="B659" t="s">
        <v>9</v>
      </c>
      <c r="C659" t="s">
        <v>17</v>
      </c>
      <c r="D659" s="6">
        <v>0.33200000000000002</v>
      </c>
      <c r="E659" s="6" t="e">
        <v>#N/A</v>
      </c>
      <c r="F659" s="18">
        <v>144.25</v>
      </c>
      <c r="G659" s="18" t="e">
        <v>#N/A</v>
      </c>
      <c r="H659" t="s">
        <v>2204</v>
      </c>
      <c r="L659" s="5"/>
      <c r="O659">
        <v>75119</v>
      </c>
      <c r="P659" t="s">
        <v>15274</v>
      </c>
    </row>
    <row r="660" spans="2:16" x14ac:dyDescent="0.25">
      <c r="B660" t="s">
        <v>9</v>
      </c>
      <c r="C660" t="s">
        <v>17</v>
      </c>
      <c r="D660" s="6">
        <v>0.28599999999999998</v>
      </c>
      <c r="E660" s="6" t="e">
        <v>#N/A</v>
      </c>
      <c r="F660" s="18">
        <v>136.75</v>
      </c>
      <c r="G660" s="18" t="e">
        <v>#N/A</v>
      </c>
      <c r="H660" t="s">
        <v>2229</v>
      </c>
      <c r="L660" s="5"/>
      <c r="O660">
        <v>75119</v>
      </c>
      <c r="P660" t="s">
        <v>15275</v>
      </c>
    </row>
    <row r="661" spans="2:16" x14ac:dyDescent="0.25">
      <c r="B661" t="s">
        <v>9</v>
      </c>
      <c r="C661" t="s">
        <v>17</v>
      </c>
      <c r="D661" s="6">
        <v>0.35599999999999998</v>
      </c>
      <c r="E661" s="6" t="e">
        <v>#N/A</v>
      </c>
      <c r="F661" s="18">
        <v>141.5</v>
      </c>
      <c r="G661" s="18" t="e">
        <v>#N/A</v>
      </c>
      <c r="H661" t="s">
        <v>2229</v>
      </c>
      <c r="L661" s="5"/>
      <c r="O661">
        <v>76051</v>
      </c>
      <c r="P661" t="s">
        <v>15276</v>
      </c>
    </row>
    <row r="662" spans="2:16" x14ac:dyDescent="0.25">
      <c r="B662" t="s">
        <v>9</v>
      </c>
      <c r="C662" t="s">
        <v>17</v>
      </c>
      <c r="D662" s="6">
        <v>5.3999999999999999E-2</v>
      </c>
      <c r="E662" s="6" t="e">
        <v>#N/A</v>
      </c>
      <c r="F662" s="18">
        <v>113.25</v>
      </c>
      <c r="G662" s="18" t="e">
        <v>#N/A</v>
      </c>
      <c r="H662" t="s">
        <v>2229</v>
      </c>
      <c r="L662" s="5"/>
      <c r="O662">
        <v>76102</v>
      </c>
      <c r="P662" t="s">
        <v>15277</v>
      </c>
    </row>
    <row r="663" spans="2:16" x14ac:dyDescent="0.25">
      <c r="B663" t="s">
        <v>9</v>
      </c>
      <c r="C663" t="s">
        <v>17</v>
      </c>
      <c r="D663" s="6">
        <v>0.34</v>
      </c>
      <c r="E663" s="6" t="e">
        <v>#N/A</v>
      </c>
      <c r="F663" s="18">
        <v>163</v>
      </c>
      <c r="G663" s="18" t="e">
        <v>#N/A</v>
      </c>
      <c r="H663" t="s">
        <v>2229</v>
      </c>
      <c r="L663" s="5"/>
      <c r="O663">
        <v>76119</v>
      </c>
      <c r="P663" t="s">
        <v>15278</v>
      </c>
    </row>
    <row r="664" spans="2:16" x14ac:dyDescent="0.25">
      <c r="B664" t="s">
        <v>9</v>
      </c>
      <c r="C664" t="s">
        <v>17</v>
      </c>
      <c r="D664" s="6">
        <v>0.44400000000000001</v>
      </c>
      <c r="E664" s="6">
        <v>0.56499999999999995</v>
      </c>
      <c r="F664" s="18">
        <v>141.75</v>
      </c>
      <c r="G664" s="18">
        <v>134.75</v>
      </c>
      <c r="H664" t="s">
        <v>2229</v>
      </c>
      <c r="L664" s="5"/>
      <c r="O664">
        <v>77064</v>
      </c>
      <c r="P664" t="s">
        <v>15279</v>
      </c>
    </row>
    <row r="665" spans="2:16" x14ac:dyDescent="0.25">
      <c r="B665" t="s">
        <v>9</v>
      </c>
      <c r="C665" t="s">
        <v>17</v>
      </c>
      <c r="D665" s="6">
        <v>0.434</v>
      </c>
      <c r="E665" s="6" t="e">
        <v>#N/A</v>
      </c>
      <c r="F665" s="18">
        <v>136.5</v>
      </c>
      <c r="G665" s="18" t="e">
        <v>#N/A</v>
      </c>
      <c r="H665" t="s">
        <v>2229</v>
      </c>
      <c r="L665" s="5"/>
      <c r="O665">
        <v>78132</v>
      </c>
      <c r="P665" t="s">
        <v>15280</v>
      </c>
    </row>
    <row r="666" spans="2:16" x14ac:dyDescent="0.25">
      <c r="B666" t="s">
        <v>9</v>
      </c>
      <c r="C666" t="s">
        <v>17</v>
      </c>
      <c r="D666" s="6">
        <v>0.48599999999999999</v>
      </c>
      <c r="E666" s="6" t="e">
        <v>#N/A</v>
      </c>
      <c r="F666" s="18">
        <v>135.75</v>
      </c>
      <c r="G666" s="18" t="e">
        <v>#N/A</v>
      </c>
      <c r="H666" t="s">
        <v>2229</v>
      </c>
      <c r="L666" s="5"/>
      <c r="O666">
        <v>78745</v>
      </c>
      <c r="P666" t="s">
        <v>15281</v>
      </c>
    </row>
    <row r="667" spans="2:16" x14ac:dyDescent="0.25">
      <c r="B667" t="s">
        <v>9</v>
      </c>
      <c r="C667" t="s">
        <v>17</v>
      </c>
      <c r="D667" s="6">
        <v>0.441</v>
      </c>
      <c r="E667" s="6" t="e">
        <v>#N/A</v>
      </c>
      <c r="F667" s="18">
        <v>114</v>
      </c>
      <c r="G667" s="18" t="e">
        <v>#N/A</v>
      </c>
      <c r="H667" t="s">
        <v>2191</v>
      </c>
      <c r="L667" s="5"/>
      <c r="O667">
        <v>79906</v>
      </c>
      <c r="P667" t="s">
        <v>15282</v>
      </c>
    </row>
    <row r="668" spans="2:16" x14ac:dyDescent="0.25">
      <c r="B668" t="s">
        <v>9</v>
      </c>
      <c r="C668" t="s">
        <v>17</v>
      </c>
      <c r="D668" s="6">
        <v>8.8999999999999996E-2</v>
      </c>
      <c r="E668" s="6" t="e">
        <v>#N/A</v>
      </c>
      <c r="F668" s="18">
        <v>152.5</v>
      </c>
      <c r="G668" s="18" t="e">
        <v>#N/A</v>
      </c>
      <c r="H668" t="s">
        <v>2197</v>
      </c>
      <c r="L668" s="5"/>
      <c r="O668">
        <v>79906</v>
      </c>
      <c r="P668" t="s">
        <v>15283</v>
      </c>
    </row>
    <row r="669" spans="2:16" x14ac:dyDescent="0.25">
      <c r="B669" t="s">
        <v>9</v>
      </c>
      <c r="C669" t="s">
        <v>17</v>
      </c>
      <c r="D669" s="6">
        <v>0.374</v>
      </c>
      <c r="E669" s="6">
        <v>0.42799999999999999</v>
      </c>
      <c r="F669" s="18">
        <v>127.25</v>
      </c>
      <c r="G669" s="18">
        <v>164.5</v>
      </c>
      <c r="H669" t="s">
        <v>2203</v>
      </c>
      <c r="L669" s="5"/>
      <c r="O669">
        <v>79906</v>
      </c>
      <c r="P669" t="s">
        <v>15284</v>
      </c>
    </row>
    <row r="670" spans="2:16" x14ac:dyDescent="0.25">
      <c r="B670" t="s">
        <v>9</v>
      </c>
      <c r="C670" t="s">
        <v>17</v>
      </c>
      <c r="D670" s="6">
        <v>0.36399999999999999</v>
      </c>
      <c r="E670" s="6" t="e">
        <v>#N/A</v>
      </c>
      <c r="F670" s="18">
        <v>109.25</v>
      </c>
      <c r="G670" s="18" t="e">
        <v>#N/A</v>
      </c>
      <c r="H670" t="s">
        <v>2204</v>
      </c>
      <c r="L670" s="5"/>
      <c r="O670">
        <v>79906</v>
      </c>
      <c r="P670" t="s">
        <v>15285</v>
      </c>
    </row>
    <row r="671" spans="2:16" x14ac:dyDescent="0.25">
      <c r="B671" t="s">
        <v>9</v>
      </c>
      <c r="C671" t="s">
        <v>17</v>
      </c>
      <c r="D671" s="6">
        <v>0.38400000000000001</v>
      </c>
      <c r="E671" s="6" t="e">
        <v>#N/A</v>
      </c>
      <c r="F671" s="18">
        <v>87.25</v>
      </c>
      <c r="G671" s="18" t="e">
        <v>#N/A</v>
      </c>
      <c r="H671" t="s">
        <v>2222</v>
      </c>
      <c r="L671" s="5"/>
      <c r="O671">
        <v>79906</v>
      </c>
      <c r="P671" t="s">
        <v>15286</v>
      </c>
    </row>
    <row r="672" spans="2:16" x14ac:dyDescent="0.25">
      <c r="B672" t="s">
        <v>9</v>
      </c>
      <c r="C672" t="s">
        <v>17</v>
      </c>
      <c r="D672" s="6">
        <v>0.29299999999999998</v>
      </c>
      <c r="E672" s="6" t="e">
        <v>#N/A</v>
      </c>
      <c r="F672" s="18">
        <v>127</v>
      </c>
      <c r="G672" s="18" t="e">
        <v>#N/A</v>
      </c>
      <c r="H672" t="s">
        <v>2228</v>
      </c>
      <c r="L672" s="5"/>
      <c r="O672">
        <v>79906</v>
      </c>
      <c r="P672" t="s">
        <v>15287</v>
      </c>
    </row>
    <row r="673" spans="2:16" x14ac:dyDescent="0.25">
      <c r="B673" t="s">
        <v>9</v>
      </c>
      <c r="C673" t="s">
        <v>17</v>
      </c>
      <c r="D673" s="6">
        <v>0.49</v>
      </c>
      <c r="E673" s="6">
        <v>0.39800000000000002</v>
      </c>
      <c r="F673" s="18">
        <v>110</v>
      </c>
      <c r="G673" s="18">
        <v>145.25</v>
      </c>
      <c r="H673" t="s">
        <v>2229</v>
      </c>
      <c r="L673" s="5"/>
      <c r="O673">
        <v>79906</v>
      </c>
      <c r="P673" t="s">
        <v>15288</v>
      </c>
    </row>
    <row r="674" spans="2:16" x14ac:dyDescent="0.25">
      <c r="B674" t="s">
        <v>9</v>
      </c>
      <c r="C674" t="s">
        <v>17</v>
      </c>
      <c r="D674" s="6" t="e">
        <v>#N/A</v>
      </c>
      <c r="E674" s="6">
        <v>0.54100000000000004</v>
      </c>
      <c r="F674" s="18" t="e">
        <v>#N/A</v>
      </c>
      <c r="G674" s="18">
        <v>143</v>
      </c>
      <c r="H674" t="s">
        <v>2203</v>
      </c>
      <c r="L674" s="5"/>
      <c r="O674">
        <v>34610</v>
      </c>
      <c r="P674" t="s">
        <v>15253</v>
      </c>
    </row>
    <row r="675" spans="2:16" x14ac:dyDescent="0.25">
      <c r="B675" t="s">
        <v>9</v>
      </c>
      <c r="C675" t="s">
        <v>17</v>
      </c>
      <c r="D675" s="6" t="e">
        <v>#N/A</v>
      </c>
      <c r="E675" s="6">
        <v>0.20300000000000001</v>
      </c>
      <c r="F675" s="18" t="e">
        <v>#N/A</v>
      </c>
      <c r="G675" s="18">
        <v>109.5</v>
      </c>
      <c r="H675" t="s">
        <v>2203</v>
      </c>
      <c r="L675" s="5"/>
      <c r="O675">
        <v>42754</v>
      </c>
      <c r="P675" t="s">
        <v>17218</v>
      </c>
    </row>
    <row r="676" spans="2:16" x14ac:dyDescent="0.25">
      <c r="B676" t="s">
        <v>9</v>
      </c>
      <c r="C676" t="s">
        <v>17</v>
      </c>
      <c r="D676" s="6" t="e">
        <v>#N/A</v>
      </c>
      <c r="E676" s="6">
        <v>0.59199999999999997</v>
      </c>
      <c r="F676" s="18" t="e">
        <v>#N/A</v>
      </c>
      <c r="G676" s="18">
        <v>124.25</v>
      </c>
      <c r="H676" t="s">
        <v>2211</v>
      </c>
      <c r="L676" s="5"/>
      <c r="O676">
        <v>27260</v>
      </c>
      <c r="P676" t="s">
        <v>15233</v>
      </c>
    </row>
    <row r="677" spans="2:16" x14ac:dyDescent="0.25">
      <c r="B677" t="s">
        <v>9</v>
      </c>
      <c r="C677" t="s">
        <v>17</v>
      </c>
      <c r="D677" s="6" t="e">
        <v>#N/A</v>
      </c>
      <c r="E677" s="6">
        <v>0.58399999999999996</v>
      </c>
      <c r="F677" s="18" t="e">
        <v>#N/A</v>
      </c>
      <c r="G677" s="18">
        <v>120.25</v>
      </c>
      <c r="H677" t="s">
        <v>2211</v>
      </c>
      <c r="L677" s="5"/>
      <c r="O677">
        <v>28613</v>
      </c>
      <c r="P677" t="s">
        <v>15243</v>
      </c>
    </row>
    <row r="678" spans="2:16" x14ac:dyDescent="0.25">
      <c r="B678" t="s">
        <v>9</v>
      </c>
      <c r="C678" t="s">
        <v>17</v>
      </c>
      <c r="D678" s="6" t="e">
        <v>#N/A</v>
      </c>
      <c r="E678" s="6">
        <v>0.58199999999999996</v>
      </c>
      <c r="F678" s="18" t="e">
        <v>#N/A</v>
      </c>
      <c r="G678" s="18">
        <v>127.75</v>
      </c>
      <c r="H678" t="s">
        <v>2211</v>
      </c>
      <c r="L678" s="5"/>
      <c r="O678">
        <v>37311</v>
      </c>
      <c r="P678" t="s">
        <v>15259</v>
      </c>
    </row>
    <row r="679" spans="2:16" x14ac:dyDescent="0.25">
      <c r="B679" t="s">
        <v>9</v>
      </c>
      <c r="C679" t="s">
        <v>17</v>
      </c>
      <c r="D679" s="6" t="e">
        <v>#N/A</v>
      </c>
      <c r="E679" s="6">
        <v>0.55300000000000005</v>
      </c>
      <c r="F679" s="18" t="e">
        <v>#N/A</v>
      </c>
      <c r="G679" s="18">
        <v>123.5</v>
      </c>
      <c r="H679" t="s">
        <v>2211</v>
      </c>
      <c r="L679" s="5"/>
      <c r="O679">
        <v>40324</v>
      </c>
      <c r="P679" t="s">
        <v>15273</v>
      </c>
    </row>
    <row r="680" spans="2:16" x14ac:dyDescent="0.25">
      <c r="B680" t="s">
        <v>9</v>
      </c>
      <c r="C680" t="s">
        <v>17</v>
      </c>
      <c r="D680" s="6" t="e">
        <v>#N/A</v>
      </c>
      <c r="E680" s="6">
        <v>0.55500000000000005</v>
      </c>
      <c r="F680" s="18" t="e">
        <v>#N/A</v>
      </c>
      <c r="G680" s="18">
        <v>137.75</v>
      </c>
      <c r="H680" t="s">
        <v>2211</v>
      </c>
      <c r="L680" s="5"/>
      <c r="O680">
        <v>42754</v>
      </c>
      <c r="P680" t="s">
        <v>17219</v>
      </c>
    </row>
    <row r="681" spans="2:16" x14ac:dyDescent="0.25">
      <c r="B681" t="s">
        <v>9</v>
      </c>
      <c r="C681" t="s">
        <v>17</v>
      </c>
      <c r="D681" s="6" t="e">
        <v>#N/A</v>
      </c>
      <c r="E681" s="6">
        <v>0.59099999999999997</v>
      </c>
      <c r="F681" s="18" t="e">
        <v>#N/A</v>
      </c>
      <c r="G681" s="18">
        <v>96.25</v>
      </c>
      <c r="H681" t="s">
        <v>2213</v>
      </c>
      <c r="L681" s="5"/>
      <c r="O681">
        <v>28518</v>
      </c>
      <c r="P681" t="s">
        <v>17220</v>
      </c>
    </row>
    <row r="682" spans="2:16" x14ac:dyDescent="0.25">
      <c r="B682" t="s">
        <v>9</v>
      </c>
      <c r="C682" t="s">
        <v>17</v>
      </c>
      <c r="D682" s="6" t="e">
        <v>#N/A</v>
      </c>
      <c r="E682" s="6">
        <v>0.51</v>
      </c>
      <c r="F682" s="18" t="e">
        <v>#N/A</v>
      </c>
      <c r="G682" s="18">
        <v>170.75</v>
      </c>
      <c r="H682" t="s">
        <v>2213</v>
      </c>
      <c r="L682" s="5"/>
      <c r="O682">
        <v>34610</v>
      </c>
      <c r="P682" t="s">
        <v>15254</v>
      </c>
    </row>
    <row r="683" spans="2:16" x14ac:dyDescent="0.25">
      <c r="B683" t="s">
        <v>9</v>
      </c>
      <c r="C683" t="s">
        <v>17</v>
      </c>
      <c r="D683" s="6" t="e">
        <v>#N/A</v>
      </c>
      <c r="E683" s="6">
        <v>0.53</v>
      </c>
      <c r="F683" s="18" t="e">
        <v>#N/A</v>
      </c>
      <c r="G683" s="18">
        <v>141.25</v>
      </c>
      <c r="H683" t="s">
        <v>2213</v>
      </c>
      <c r="L683" s="5"/>
      <c r="O683">
        <v>38801</v>
      </c>
      <c r="P683" t="s">
        <v>15262</v>
      </c>
    </row>
    <row r="684" spans="2:16" x14ac:dyDescent="0.25">
      <c r="B684" t="s">
        <v>9</v>
      </c>
      <c r="C684" t="s">
        <v>17</v>
      </c>
      <c r="D684" s="6" t="e">
        <v>#N/A</v>
      </c>
      <c r="E684" s="6">
        <v>0.498</v>
      </c>
      <c r="F684" s="18" t="e">
        <v>#N/A</v>
      </c>
      <c r="G684" s="18">
        <v>158.25</v>
      </c>
      <c r="H684" t="s">
        <v>2213</v>
      </c>
      <c r="L684" s="5"/>
      <c r="O684">
        <v>38804</v>
      </c>
      <c r="P684" t="s">
        <v>17221</v>
      </c>
    </row>
    <row r="685" spans="2:16" x14ac:dyDescent="0.25">
      <c r="B685" t="s">
        <v>9</v>
      </c>
      <c r="C685" t="s">
        <v>17</v>
      </c>
      <c r="D685" s="6" t="e">
        <v>#N/A</v>
      </c>
      <c r="E685" s="6">
        <v>0.629</v>
      </c>
      <c r="F685" s="18" t="e">
        <v>#N/A</v>
      </c>
      <c r="G685" s="18">
        <v>134.5</v>
      </c>
      <c r="H685" t="s">
        <v>2213</v>
      </c>
      <c r="L685" s="5"/>
      <c r="O685">
        <v>42754</v>
      </c>
      <c r="P685" t="s">
        <v>17222</v>
      </c>
    </row>
    <row r="686" spans="2:16" x14ac:dyDescent="0.25">
      <c r="B686" t="s">
        <v>9</v>
      </c>
      <c r="C686" t="s">
        <v>17</v>
      </c>
      <c r="D686" s="6" t="e">
        <v>#N/A</v>
      </c>
      <c r="E686" s="6">
        <v>0.41799999999999998</v>
      </c>
      <c r="F686" s="18" t="e">
        <v>#N/A</v>
      </c>
      <c r="G686" s="18">
        <v>171</v>
      </c>
      <c r="H686" t="s">
        <v>2213</v>
      </c>
      <c r="L686" s="5"/>
      <c r="O686">
        <v>79906</v>
      </c>
      <c r="P686" t="s">
        <v>15289</v>
      </c>
    </row>
    <row r="687" spans="2:16" x14ac:dyDescent="0.25">
      <c r="B687" t="s">
        <v>9</v>
      </c>
      <c r="C687" t="s">
        <v>17</v>
      </c>
      <c r="D687" s="6" t="e">
        <v>#N/A</v>
      </c>
      <c r="E687" s="6">
        <v>0.49099999999999999</v>
      </c>
      <c r="F687" s="18" t="e">
        <v>#N/A</v>
      </c>
      <c r="G687" s="18">
        <v>117.25</v>
      </c>
      <c r="H687" t="s">
        <v>2226</v>
      </c>
      <c r="L687" s="5"/>
      <c r="O687">
        <v>28518</v>
      </c>
      <c r="P687" t="s">
        <v>17223</v>
      </c>
    </row>
    <row r="688" spans="2:16" x14ac:dyDescent="0.25">
      <c r="B688" t="s">
        <v>9</v>
      </c>
      <c r="C688" t="s">
        <v>17</v>
      </c>
      <c r="D688" s="6" t="e">
        <v>#N/A</v>
      </c>
      <c r="E688" s="6">
        <v>0.45800000000000002</v>
      </c>
      <c r="F688" s="18" t="e">
        <v>#N/A</v>
      </c>
      <c r="G688" s="18">
        <v>160</v>
      </c>
      <c r="H688" t="s">
        <v>2229</v>
      </c>
      <c r="L688" s="5"/>
      <c r="O688">
        <v>28518</v>
      </c>
      <c r="P688" t="s">
        <v>17224</v>
      </c>
    </row>
    <row r="689" spans="2:16" x14ac:dyDescent="0.25">
      <c r="B689" t="s">
        <v>9</v>
      </c>
      <c r="C689" t="s">
        <v>17</v>
      </c>
      <c r="D689" s="6" t="e">
        <v>#N/A</v>
      </c>
      <c r="E689" s="6">
        <v>0.44800000000000001</v>
      </c>
      <c r="F689" s="18" t="e">
        <v>#N/A</v>
      </c>
      <c r="G689" s="18">
        <v>147.25</v>
      </c>
      <c r="H689" t="s">
        <v>2229</v>
      </c>
      <c r="L689" s="5"/>
      <c r="O689">
        <v>34610</v>
      </c>
      <c r="P689" t="s">
        <v>15255</v>
      </c>
    </row>
    <row r="690" spans="2:16" x14ac:dyDescent="0.25">
      <c r="D690" s="6"/>
      <c r="E690" s="6"/>
      <c r="F690" s="18"/>
      <c r="G690" s="18"/>
      <c r="L690" s="5"/>
      <c r="P690" t="s">
        <v>18351</v>
      </c>
    </row>
    <row r="691" spans="2:16" x14ac:dyDescent="0.25">
      <c r="B691" t="s">
        <v>10</v>
      </c>
      <c r="C691" t="s">
        <v>17</v>
      </c>
      <c r="D691" s="6">
        <v>0.69299999999999995</v>
      </c>
      <c r="E691" s="6" t="e">
        <v>#N/A</v>
      </c>
      <c r="F691" s="18">
        <v>141.47999999999999</v>
      </c>
      <c r="G691" s="18" t="e">
        <v>#N/A</v>
      </c>
      <c r="H691" t="s">
        <v>2183</v>
      </c>
      <c r="L691" s="5"/>
      <c r="O691" t="s">
        <v>2293</v>
      </c>
      <c r="P691" t="s">
        <v>18352</v>
      </c>
    </row>
    <row r="692" spans="2:16" x14ac:dyDescent="0.25">
      <c r="B692" t="s">
        <v>10</v>
      </c>
      <c r="C692" t="s">
        <v>17</v>
      </c>
      <c r="D692" s="6">
        <v>0.58599999999999997</v>
      </c>
      <c r="E692" s="6" t="e">
        <v>#N/A</v>
      </c>
      <c r="F692" s="18">
        <v>233.28</v>
      </c>
      <c r="G692" s="18" t="e">
        <v>#N/A</v>
      </c>
      <c r="H692" t="s">
        <v>2197</v>
      </c>
      <c r="L692" s="5"/>
      <c r="O692" t="s">
        <v>2293</v>
      </c>
      <c r="P692" t="s">
        <v>18353</v>
      </c>
    </row>
    <row r="693" spans="2:16" x14ac:dyDescent="0.25">
      <c r="B693" t="s">
        <v>10</v>
      </c>
      <c r="C693" t="s">
        <v>17</v>
      </c>
      <c r="D693" s="6">
        <v>0.53300000000000003</v>
      </c>
      <c r="E693" s="6" t="e">
        <v>#N/A</v>
      </c>
      <c r="F693" s="18">
        <v>144.84</v>
      </c>
      <c r="G693" s="18" t="e">
        <v>#N/A</v>
      </c>
      <c r="H693" t="s">
        <v>2198</v>
      </c>
      <c r="L693" s="5"/>
      <c r="O693" t="s">
        <v>2293</v>
      </c>
      <c r="P693" t="s">
        <v>18354</v>
      </c>
    </row>
    <row r="694" spans="2:16" x14ac:dyDescent="0.25">
      <c r="B694" t="s">
        <v>10</v>
      </c>
      <c r="C694" t="s">
        <v>17</v>
      </c>
      <c r="D694" s="6">
        <v>0.373</v>
      </c>
      <c r="E694" s="6" t="e">
        <v>#N/A</v>
      </c>
      <c r="F694" s="18">
        <v>132.84</v>
      </c>
      <c r="G694" s="18" t="e">
        <v>#N/A</v>
      </c>
      <c r="H694" t="s">
        <v>2200</v>
      </c>
      <c r="L694" s="5"/>
      <c r="O694" t="s">
        <v>2293</v>
      </c>
      <c r="P694" t="s">
        <v>18355</v>
      </c>
    </row>
    <row r="695" spans="2:16" x14ac:dyDescent="0.25">
      <c r="B695" t="s">
        <v>10</v>
      </c>
      <c r="C695" t="s">
        <v>17</v>
      </c>
      <c r="D695" s="6">
        <v>0.33</v>
      </c>
      <c r="E695" s="6" t="e">
        <v>#N/A</v>
      </c>
      <c r="F695" s="18">
        <v>175.6</v>
      </c>
      <c r="G695" s="18" t="e">
        <v>#N/A</v>
      </c>
      <c r="H695" t="s">
        <v>2206</v>
      </c>
      <c r="L695" s="5"/>
      <c r="O695" t="s">
        <v>2293</v>
      </c>
      <c r="P695" t="s">
        <v>18356</v>
      </c>
    </row>
    <row r="696" spans="2:16" x14ac:dyDescent="0.25">
      <c r="B696" t="s">
        <v>10</v>
      </c>
      <c r="C696" t="s">
        <v>17</v>
      </c>
      <c r="D696" s="6">
        <v>0.56299999999999994</v>
      </c>
      <c r="E696" s="6" t="e">
        <v>#N/A</v>
      </c>
      <c r="F696" s="18">
        <v>170.64</v>
      </c>
      <c r="G696" s="18" t="e">
        <v>#N/A</v>
      </c>
      <c r="H696" t="s">
        <v>2211</v>
      </c>
      <c r="L696" s="5"/>
      <c r="O696" t="s">
        <v>2293</v>
      </c>
      <c r="P696" t="s">
        <v>18357</v>
      </c>
    </row>
    <row r="697" spans="2:16" x14ac:dyDescent="0.25">
      <c r="B697" t="s">
        <v>10</v>
      </c>
      <c r="C697" t="s">
        <v>17</v>
      </c>
      <c r="D697" s="6">
        <v>0.52800000000000002</v>
      </c>
      <c r="E697" s="6" t="e">
        <v>#N/A</v>
      </c>
      <c r="F697" s="18">
        <v>189</v>
      </c>
      <c r="G697" s="18" t="e">
        <v>#N/A</v>
      </c>
      <c r="H697" t="s">
        <v>2220</v>
      </c>
      <c r="L697" s="5"/>
      <c r="O697" t="s">
        <v>2293</v>
      </c>
      <c r="P697" t="s">
        <v>18358</v>
      </c>
    </row>
    <row r="698" spans="2:16" x14ac:dyDescent="0.25">
      <c r="B698" t="s">
        <v>10</v>
      </c>
      <c r="C698" t="s">
        <v>17</v>
      </c>
      <c r="D698" s="6">
        <v>0.504</v>
      </c>
      <c r="E698" s="6" t="e">
        <v>#N/A</v>
      </c>
      <c r="F698" s="18">
        <v>128.26</v>
      </c>
      <c r="G698" s="18" t="e">
        <v>#N/A</v>
      </c>
      <c r="H698" t="s">
        <v>2221</v>
      </c>
      <c r="L698" s="5"/>
      <c r="O698" t="s">
        <v>2293</v>
      </c>
      <c r="P698" t="s">
        <v>18359</v>
      </c>
    </row>
    <row r="699" spans="2:16" x14ac:dyDescent="0.25">
      <c r="B699" t="s">
        <v>10</v>
      </c>
      <c r="C699" t="s">
        <v>17</v>
      </c>
      <c r="D699" s="6">
        <v>0.54500000000000004</v>
      </c>
      <c r="E699" s="6" t="e">
        <v>#N/A</v>
      </c>
      <c r="F699" s="18">
        <v>180.54</v>
      </c>
      <c r="G699" s="18" t="e">
        <v>#N/A</v>
      </c>
      <c r="H699" t="s">
        <v>2224</v>
      </c>
      <c r="L699" s="5"/>
      <c r="O699" t="s">
        <v>2293</v>
      </c>
      <c r="P699" t="s">
        <v>18360</v>
      </c>
    </row>
    <row r="700" spans="2:16" x14ac:dyDescent="0.25">
      <c r="B700" t="s">
        <v>10</v>
      </c>
      <c r="C700" t="s">
        <v>17</v>
      </c>
      <c r="D700" s="6">
        <v>0.56799999999999995</v>
      </c>
      <c r="E700" s="6" t="e">
        <v>#N/A</v>
      </c>
      <c r="F700" s="18">
        <v>133.56</v>
      </c>
      <c r="G700" s="18" t="e">
        <v>#N/A</v>
      </c>
      <c r="H700" t="s">
        <v>2226</v>
      </c>
      <c r="L700" s="5"/>
      <c r="O700" t="s">
        <v>2293</v>
      </c>
      <c r="P700" t="s">
        <v>18361</v>
      </c>
    </row>
    <row r="701" spans="2:16" x14ac:dyDescent="0.25">
      <c r="B701" t="s">
        <v>10</v>
      </c>
      <c r="C701" t="s">
        <v>17</v>
      </c>
      <c r="D701" s="6">
        <v>0.49299999999999999</v>
      </c>
      <c r="E701" s="6" t="e">
        <v>#N/A</v>
      </c>
      <c r="F701" s="18">
        <v>200.58</v>
      </c>
      <c r="G701" s="18" t="e">
        <v>#N/A</v>
      </c>
      <c r="H701" t="s">
        <v>2230</v>
      </c>
      <c r="L701" s="5"/>
      <c r="O701" t="s">
        <v>2293</v>
      </c>
      <c r="P701" t="s">
        <v>18362</v>
      </c>
    </row>
    <row r="702" spans="2:16" x14ac:dyDescent="0.25">
      <c r="B702" t="s">
        <v>10</v>
      </c>
      <c r="C702" t="s">
        <v>17</v>
      </c>
      <c r="D702" s="6">
        <v>0.437</v>
      </c>
      <c r="E702" s="6" t="e">
        <v>#N/A</v>
      </c>
      <c r="F702" s="18">
        <v>153.91</v>
      </c>
      <c r="G702" s="18" t="e">
        <v>#N/A</v>
      </c>
      <c r="H702" t="s">
        <v>2234</v>
      </c>
      <c r="L702" s="5"/>
      <c r="O702" t="s">
        <v>2293</v>
      </c>
      <c r="P702" t="s">
        <v>18363</v>
      </c>
    </row>
    <row r="703" spans="2:16" x14ac:dyDescent="0.25">
      <c r="B703" t="s">
        <v>10</v>
      </c>
      <c r="C703" t="s">
        <v>17</v>
      </c>
      <c r="D703" s="6">
        <v>0.48799999999999999</v>
      </c>
      <c r="E703" s="6" t="e">
        <v>#N/A</v>
      </c>
      <c r="F703" s="18">
        <v>171.7</v>
      </c>
      <c r="G703" s="18" t="e">
        <v>#N/A</v>
      </c>
      <c r="H703" t="s">
        <v>2190</v>
      </c>
      <c r="L703" s="5"/>
      <c r="O703" t="s">
        <v>2489</v>
      </c>
      <c r="P703" t="s">
        <v>18364</v>
      </c>
    </row>
    <row r="704" spans="2:16" x14ac:dyDescent="0.25">
      <c r="B704" t="s">
        <v>10</v>
      </c>
      <c r="C704" t="s">
        <v>17</v>
      </c>
      <c r="D704" s="6">
        <v>0.47399999999999998</v>
      </c>
      <c r="E704" s="6" t="e">
        <v>#N/A</v>
      </c>
      <c r="F704" s="18">
        <v>232.56</v>
      </c>
      <c r="G704" s="18" t="e">
        <v>#N/A</v>
      </c>
      <c r="H704" t="s">
        <v>2191</v>
      </c>
      <c r="L704" s="5"/>
      <c r="O704" t="s">
        <v>2489</v>
      </c>
      <c r="P704" t="s">
        <v>18365</v>
      </c>
    </row>
    <row r="705" spans="2:16" x14ac:dyDescent="0.25">
      <c r="B705" t="s">
        <v>10</v>
      </c>
      <c r="C705" t="s">
        <v>17</v>
      </c>
      <c r="D705" s="6">
        <v>0.69299999999999995</v>
      </c>
      <c r="E705" s="6" t="e">
        <v>#N/A</v>
      </c>
      <c r="F705" s="18">
        <v>141.47999999999999</v>
      </c>
      <c r="G705" s="18" t="e">
        <v>#N/A</v>
      </c>
      <c r="H705" t="s">
        <v>2183</v>
      </c>
      <c r="L705" s="5"/>
      <c r="O705" t="s">
        <v>2489</v>
      </c>
      <c r="P705" t="s">
        <v>18366</v>
      </c>
    </row>
    <row r="706" spans="2:16" x14ac:dyDescent="0.25">
      <c r="B706" t="s">
        <v>10</v>
      </c>
      <c r="C706" t="s">
        <v>17</v>
      </c>
      <c r="D706" s="6">
        <v>-2.9000000000000001E-2</v>
      </c>
      <c r="E706" s="6" t="e">
        <v>#N/A</v>
      </c>
      <c r="F706" s="18">
        <v>174.9</v>
      </c>
      <c r="G706" s="18" t="e">
        <v>#N/A</v>
      </c>
      <c r="H706" t="s">
        <v>2193</v>
      </c>
      <c r="L706" s="5"/>
      <c r="O706" t="s">
        <v>2489</v>
      </c>
      <c r="P706" t="s">
        <v>18367</v>
      </c>
    </row>
    <row r="707" spans="2:16" x14ac:dyDescent="0.25">
      <c r="B707" t="s">
        <v>10</v>
      </c>
      <c r="C707" t="s">
        <v>17</v>
      </c>
      <c r="D707" s="6">
        <v>0.2</v>
      </c>
      <c r="E707" s="6" t="e">
        <v>#N/A</v>
      </c>
      <c r="F707" s="18">
        <v>237.6</v>
      </c>
      <c r="G707" s="18" t="e">
        <v>#N/A</v>
      </c>
      <c r="H707" t="s">
        <v>2194</v>
      </c>
      <c r="L707" s="5"/>
      <c r="O707" t="s">
        <v>2489</v>
      </c>
      <c r="P707" t="s">
        <v>18368</v>
      </c>
    </row>
    <row r="708" spans="2:16" x14ac:dyDescent="0.25">
      <c r="B708" t="s">
        <v>10</v>
      </c>
      <c r="C708" t="s">
        <v>17</v>
      </c>
      <c r="D708" s="6">
        <v>0.56799999999999995</v>
      </c>
      <c r="E708" s="6" t="e">
        <v>#N/A</v>
      </c>
      <c r="F708" s="18">
        <v>324</v>
      </c>
      <c r="G708" s="18" t="e">
        <v>#N/A</v>
      </c>
      <c r="H708" t="s">
        <v>2197</v>
      </c>
      <c r="L708" s="5"/>
      <c r="O708" t="s">
        <v>2489</v>
      </c>
      <c r="P708" t="s">
        <v>18369</v>
      </c>
    </row>
    <row r="709" spans="2:16" x14ac:dyDescent="0.25">
      <c r="B709" t="s">
        <v>10</v>
      </c>
      <c r="C709" t="s">
        <v>17</v>
      </c>
      <c r="D709" s="6">
        <v>0.53300000000000003</v>
      </c>
      <c r="E709" s="6" t="e">
        <v>#N/A</v>
      </c>
      <c r="F709" s="18">
        <v>163.30000000000001</v>
      </c>
      <c r="G709" s="18" t="e">
        <v>#N/A</v>
      </c>
      <c r="H709" t="s">
        <v>2198</v>
      </c>
      <c r="L709" s="5"/>
      <c r="O709" t="s">
        <v>2489</v>
      </c>
      <c r="P709" t="s">
        <v>18370</v>
      </c>
    </row>
    <row r="710" spans="2:16" x14ac:dyDescent="0.25">
      <c r="B710" t="s">
        <v>10</v>
      </c>
      <c r="C710" t="s">
        <v>17</v>
      </c>
      <c r="D710" s="6">
        <v>0.17299999999999999</v>
      </c>
      <c r="E710" s="6" t="e">
        <v>#N/A</v>
      </c>
      <c r="F710" s="18">
        <v>199.71</v>
      </c>
      <c r="G710" s="18" t="e">
        <v>#N/A</v>
      </c>
      <c r="H710" t="s">
        <v>1014</v>
      </c>
      <c r="L710" s="5"/>
      <c r="O710" t="s">
        <v>2489</v>
      </c>
      <c r="P710" t="s">
        <v>18371</v>
      </c>
    </row>
    <row r="711" spans="2:16" x14ac:dyDescent="0.25">
      <c r="B711" t="s">
        <v>10</v>
      </c>
      <c r="C711" t="s">
        <v>17</v>
      </c>
      <c r="D711" s="6">
        <v>0.373</v>
      </c>
      <c r="E711" s="6" t="e">
        <v>#N/A</v>
      </c>
      <c r="F711" s="18">
        <v>124.84</v>
      </c>
      <c r="G711" s="18" t="e">
        <v>#N/A</v>
      </c>
      <c r="H711" t="s">
        <v>2200</v>
      </c>
      <c r="L711" s="5"/>
      <c r="O711" t="s">
        <v>2489</v>
      </c>
      <c r="P711" t="s">
        <v>18372</v>
      </c>
    </row>
    <row r="712" spans="2:16" x14ac:dyDescent="0.25">
      <c r="B712" t="s">
        <v>10</v>
      </c>
      <c r="C712" t="s">
        <v>17</v>
      </c>
      <c r="D712" s="6">
        <v>0.33</v>
      </c>
      <c r="E712" s="6" t="e">
        <v>#N/A</v>
      </c>
      <c r="F712" s="18">
        <v>124.2</v>
      </c>
      <c r="G712" s="18" t="e">
        <v>#N/A</v>
      </c>
      <c r="H712" t="s">
        <v>2201</v>
      </c>
      <c r="L712" s="5"/>
      <c r="O712" t="s">
        <v>2489</v>
      </c>
      <c r="P712" t="s">
        <v>18373</v>
      </c>
    </row>
    <row r="713" spans="2:16" x14ac:dyDescent="0.25">
      <c r="B713" t="s">
        <v>10</v>
      </c>
      <c r="C713" t="s">
        <v>17</v>
      </c>
      <c r="D713" s="6">
        <v>0.56499999999999995</v>
      </c>
      <c r="E713" s="6" t="e">
        <v>#N/A</v>
      </c>
      <c r="F713" s="18">
        <v>156.6</v>
      </c>
      <c r="G713" s="18" t="e">
        <v>#N/A</v>
      </c>
      <c r="H713" t="s">
        <v>2203</v>
      </c>
      <c r="L713" s="5"/>
      <c r="O713" t="s">
        <v>2489</v>
      </c>
      <c r="P713" t="s">
        <v>18374</v>
      </c>
    </row>
    <row r="714" spans="2:16" x14ac:dyDescent="0.25">
      <c r="B714" t="s">
        <v>10</v>
      </c>
      <c r="C714" t="s">
        <v>17</v>
      </c>
      <c r="D714" s="6">
        <v>0.314</v>
      </c>
      <c r="E714" s="6" t="e">
        <v>#N/A</v>
      </c>
      <c r="F714" s="18">
        <v>186.84</v>
      </c>
      <c r="G714" s="18" t="e">
        <v>#N/A</v>
      </c>
      <c r="H714" t="s">
        <v>2206</v>
      </c>
      <c r="L714" s="5"/>
      <c r="O714" t="s">
        <v>2489</v>
      </c>
      <c r="P714" t="s">
        <v>18375</v>
      </c>
    </row>
    <row r="715" spans="2:16" x14ac:dyDescent="0.25">
      <c r="B715" t="s">
        <v>10</v>
      </c>
      <c r="C715" t="s">
        <v>17</v>
      </c>
      <c r="D715" s="6">
        <v>0.39400000000000002</v>
      </c>
      <c r="E715" s="6" t="e">
        <v>#N/A</v>
      </c>
      <c r="F715" s="18">
        <v>121.68</v>
      </c>
      <c r="G715" s="18" t="e">
        <v>#N/A</v>
      </c>
      <c r="H715" t="s">
        <v>2208</v>
      </c>
      <c r="L715" s="5"/>
      <c r="O715" t="s">
        <v>2489</v>
      </c>
      <c r="P715" t="s">
        <v>18376</v>
      </c>
    </row>
    <row r="716" spans="2:16" x14ac:dyDescent="0.25">
      <c r="B716" t="s">
        <v>10</v>
      </c>
      <c r="C716" t="s">
        <v>17</v>
      </c>
      <c r="D716" s="6">
        <v>0.49199999999999999</v>
      </c>
      <c r="E716" s="6" t="e">
        <v>#N/A</v>
      </c>
      <c r="F716" s="18">
        <v>116.18</v>
      </c>
      <c r="G716" s="18" t="e">
        <v>#N/A</v>
      </c>
      <c r="H716" t="s">
        <v>2211</v>
      </c>
      <c r="L716" s="5"/>
      <c r="O716" t="s">
        <v>2489</v>
      </c>
      <c r="P716" t="s">
        <v>18377</v>
      </c>
    </row>
    <row r="717" spans="2:16" x14ac:dyDescent="0.25">
      <c r="B717" t="s">
        <v>10</v>
      </c>
      <c r="C717" t="s">
        <v>17</v>
      </c>
      <c r="D717" s="6">
        <v>0.55800000000000005</v>
      </c>
      <c r="E717" s="6" t="e">
        <v>#N/A</v>
      </c>
      <c r="F717" s="18">
        <v>135</v>
      </c>
      <c r="G717" s="18" t="e">
        <v>#N/A</v>
      </c>
      <c r="H717" t="s">
        <v>2213</v>
      </c>
      <c r="L717" s="5"/>
      <c r="O717" t="s">
        <v>2489</v>
      </c>
      <c r="P717" t="s">
        <v>18378</v>
      </c>
    </row>
    <row r="718" spans="2:16" x14ac:dyDescent="0.25">
      <c r="B718" t="s">
        <v>10</v>
      </c>
      <c r="C718" t="s">
        <v>17</v>
      </c>
      <c r="D718" s="6">
        <v>0.30399999999999999</v>
      </c>
      <c r="E718" s="6" t="e">
        <v>#N/A</v>
      </c>
      <c r="F718" s="18">
        <v>133.35</v>
      </c>
      <c r="G718" s="18" t="e">
        <v>#N/A</v>
      </c>
      <c r="H718" t="s">
        <v>2215</v>
      </c>
      <c r="L718" s="5"/>
      <c r="O718" t="s">
        <v>2489</v>
      </c>
      <c r="P718" t="s">
        <v>18379</v>
      </c>
    </row>
    <row r="719" spans="2:16" x14ac:dyDescent="0.25">
      <c r="B719" t="s">
        <v>10</v>
      </c>
      <c r="C719" t="s">
        <v>17</v>
      </c>
      <c r="D719" s="6">
        <v>2.5999999999999999E-2</v>
      </c>
      <c r="E719" s="6" t="e">
        <v>#N/A</v>
      </c>
      <c r="F719" s="18">
        <v>144.72</v>
      </c>
      <c r="G719" s="18" t="e">
        <v>#N/A</v>
      </c>
      <c r="H719" t="s">
        <v>2217</v>
      </c>
      <c r="L719" s="5"/>
      <c r="O719" t="s">
        <v>2489</v>
      </c>
      <c r="P719" t="s">
        <v>18380</v>
      </c>
    </row>
    <row r="720" spans="2:16" x14ac:dyDescent="0.25">
      <c r="B720" t="s">
        <v>10</v>
      </c>
      <c r="C720" t="s">
        <v>17</v>
      </c>
      <c r="D720" s="6">
        <v>0.1</v>
      </c>
      <c r="E720" s="6" t="e">
        <v>#N/A</v>
      </c>
      <c r="F720" s="18">
        <v>209.2</v>
      </c>
      <c r="G720" s="18" t="e">
        <v>#N/A</v>
      </c>
      <c r="H720" t="s">
        <v>2219</v>
      </c>
      <c r="L720" s="5"/>
      <c r="O720" t="s">
        <v>2489</v>
      </c>
      <c r="P720" t="s">
        <v>18381</v>
      </c>
    </row>
    <row r="721" spans="2:16" x14ac:dyDescent="0.25">
      <c r="B721" t="s">
        <v>10</v>
      </c>
      <c r="C721" t="s">
        <v>17</v>
      </c>
      <c r="D721" s="6">
        <v>0.316</v>
      </c>
      <c r="E721" s="6" t="e">
        <v>#N/A</v>
      </c>
      <c r="F721" s="18">
        <v>262.5</v>
      </c>
      <c r="G721" s="18" t="e">
        <v>#N/A</v>
      </c>
      <c r="H721" t="s">
        <v>2220</v>
      </c>
      <c r="L721" s="5"/>
      <c r="O721" t="s">
        <v>2489</v>
      </c>
      <c r="P721" t="s">
        <v>18382</v>
      </c>
    </row>
    <row r="722" spans="2:16" x14ac:dyDescent="0.25">
      <c r="B722" t="s">
        <v>10</v>
      </c>
      <c r="C722" t="s">
        <v>17</v>
      </c>
      <c r="D722" s="6">
        <v>0.497</v>
      </c>
      <c r="E722" s="6" t="e">
        <v>#N/A</v>
      </c>
      <c r="F722" s="18">
        <v>121.85</v>
      </c>
      <c r="G722" s="18" t="e">
        <v>#N/A</v>
      </c>
      <c r="H722" t="s">
        <v>2221</v>
      </c>
      <c r="L722" s="5"/>
      <c r="O722" t="s">
        <v>2489</v>
      </c>
      <c r="P722" t="s">
        <v>18383</v>
      </c>
    </row>
    <row r="723" spans="2:16" x14ac:dyDescent="0.25">
      <c r="B723" t="s">
        <v>10</v>
      </c>
      <c r="C723" t="s">
        <v>17</v>
      </c>
      <c r="D723" s="6">
        <v>-0.21</v>
      </c>
      <c r="E723" s="6" t="e">
        <v>#N/A</v>
      </c>
      <c r="F723" s="18">
        <v>159.6</v>
      </c>
      <c r="G723" s="18" t="e">
        <v>#N/A</v>
      </c>
      <c r="H723" t="s">
        <v>2223</v>
      </c>
      <c r="L723" s="5"/>
      <c r="O723" t="s">
        <v>2489</v>
      </c>
      <c r="P723" t="s">
        <v>18384</v>
      </c>
    </row>
    <row r="724" spans="2:16" x14ac:dyDescent="0.25">
      <c r="B724" t="s">
        <v>10</v>
      </c>
      <c r="C724" t="s">
        <v>17</v>
      </c>
      <c r="D724" s="6">
        <v>0.52500000000000002</v>
      </c>
      <c r="E724" s="6" t="e">
        <v>#N/A</v>
      </c>
      <c r="F724" s="18">
        <v>185.85</v>
      </c>
      <c r="G724" s="18" t="e">
        <v>#N/A</v>
      </c>
      <c r="H724" t="s">
        <v>2224</v>
      </c>
      <c r="L724" s="5"/>
      <c r="O724" t="s">
        <v>2489</v>
      </c>
      <c r="P724" t="s">
        <v>18385</v>
      </c>
    </row>
    <row r="725" spans="2:16" x14ac:dyDescent="0.25">
      <c r="B725" t="s">
        <v>10</v>
      </c>
      <c r="C725" t="s">
        <v>17</v>
      </c>
      <c r="D725" s="6">
        <v>0.56799999999999995</v>
      </c>
      <c r="E725" s="6" t="e">
        <v>#N/A</v>
      </c>
      <c r="F725" s="18">
        <v>130.41</v>
      </c>
      <c r="G725" s="18" t="e">
        <v>#N/A</v>
      </c>
      <c r="H725" t="s">
        <v>2226</v>
      </c>
      <c r="L725" s="5"/>
      <c r="O725" t="s">
        <v>2489</v>
      </c>
      <c r="P725" t="s">
        <v>18386</v>
      </c>
    </row>
    <row r="726" spans="2:16" x14ac:dyDescent="0.25">
      <c r="B726" t="s">
        <v>10</v>
      </c>
      <c r="C726" t="s">
        <v>17</v>
      </c>
      <c r="D726" s="6">
        <v>0.193</v>
      </c>
      <c r="E726" s="6" t="e">
        <v>#N/A</v>
      </c>
      <c r="F726" s="18">
        <v>372</v>
      </c>
      <c r="G726" s="18" t="e">
        <v>#N/A</v>
      </c>
      <c r="H726" t="s">
        <v>2229</v>
      </c>
      <c r="L726" s="5"/>
      <c r="O726" t="s">
        <v>2489</v>
      </c>
      <c r="P726" t="s">
        <v>18387</v>
      </c>
    </row>
    <row r="727" spans="2:16" x14ac:dyDescent="0.25">
      <c r="B727" t="s">
        <v>10</v>
      </c>
      <c r="C727" t="s">
        <v>17</v>
      </c>
      <c r="D727" s="6">
        <v>0.39600000000000002</v>
      </c>
      <c r="E727" s="6" t="e">
        <v>#N/A</v>
      </c>
      <c r="F727" s="18">
        <v>149.04</v>
      </c>
      <c r="G727" s="18" t="e">
        <v>#N/A</v>
      </c>
      <c r="H727" t="s">
        <v>2230</v>
      </c>
      <c r="L727" s="5"/>
      <c r="O727" t="s">
        <v>2489</v>
      </c>
      <c r="P727" t="s">
        <v>18388</v>
      </c>
    </row>
    <row r="728" spans="2:16" x14ac:dyDescent="0.25">
      <c r="B728" t="s">
        <v>10</v>
      </c>
      <c r="C728" t="s">
        <v>17</v>
      </c>
      <c r="D728" s="6">
        <v>0.41899999999999998</v>
      </c>
      <c r="E728" s="6" t="e">
        <v>#N/A</v>
      </c>
      <c r="F728" s="18">
        <v>147.34</v>
      </c>
      <c r="G728" s="18" t="e">
        <v>#N/A</v>
      </c>
      <c r="H728" t="s">
        <v>2231</v>
      </c>
      <c r="L728" s="5"/>
      <c r="O728" t="s">
        <v>2489</v>
      </c>
      <c r="P728" t="s">
        <v>18389</v>
      </c>
    </row>
    <row r="729" spans="2:16" x14ac:dyDescent="0.25">
      <c r="B729" t="s">
        <v>10</v>
      </c>
      <c r="C729" t="s">
        <v>17</v>
      </c>
      <c r="D729" s="6">
        <v>0.44400000000000001</v>
      </c>
      <c r="E729" s="6" t="e">
        <v>#N/A</v>
      </c>
      <c r="F729" s="18">
        <v>216</v>
      </c>
      <c r="G729" s="18" t="e">
        <v>#N/A</v>
      </c>
      <c r="H729" t="s">
        <v>2233</v>
      </c>
      <c r="L729" s="5"/>
      <c r="O729" t="s">
        <v>2489</v>
      </c>
      <c r="P729" t="s">
        <v>18390</v>
      </c>
    </row>
    <row r="730" spans="2:16" x14ac:dyDescent="0.25">
      <c r="B730" t="s">
        <v>10</v>
      </c>
      <c r="C730" t="s">
        <v>17</v>
      </c>
      <c r="D730" s="6">
        <v>0.496</v>
      </c>
      <c r="E730" s="6" t="e">
        <v>#N/A</v>
      </c>
      <c r="F730" s="18">
        <v>189.14</v>
      </c>
      <c r="G730" s="18" t="e">
        <v>#N/A</v>
      </c>
      <c r="H730" t="s">
        <v>2234</v>
      </c>
      <c r="L730" s="5"/>
      <c r="O730" t="s">
        <v>2489</v>
      </c>
      <c r="P730" t="s">
        <v>18391</v>
      </c>
    </row>
    <row r="731" spans="2:16" x14ac:dyDescent="0.25">
      <c r="B731" t="s">
        <v>10</v>
      </c>
      <c r="C731" t="s">
        <v>17</v>
      </c>
      <c r="D731" s="6">
        <v>0.53700000000000003</v>
      </c>
      <c r="E731" s="6" t="e">
        <v>#N/A</v>
      </c>
      <c r="F731" s="18">
        <v>179.28</v>
      </c>
      <c r="G731" s="18" t="e">
        <v>#N/A</v>
      </c>
      <c r="H731" t="s">
        <v>2190</v>
      </c>
      <c r="L731" s="5"/>
      <c r="O731" t="s">
        <v>2394</v>
      </c>
      <c r="P731" t="s">
        <v>18392</v>
      </c>
    </row>
    <row r="732" spans="2:16" x14ac:dyDescent="0.25">
      <c r="B732" t="s">
        <v>10</v>
      </c>
      <c r="C732" t="s">
        <v>17</v>
      </c>
      <c r="D732" s="6">
        <v>0.499</v>
      </c>
      <c r="E732" s="6" t="e">
        <v>#N/A</v>
      </c>
      <c r="F732" s="18">
        <v>179.55</v>
      </c>
      <c r="G732" s="18" t="e">
        <v>#N/A</v>
      </c>
      <c r="H732" t="s">
        <v>2191</v>
      </c>
      <c r="L732" s="5"/>
      <c r="O732" t="s">
        <v>2394</v>
      </c>
      <c r="P732" t="s">
        <v>18393</v>
      </c>
    </row>
    <row r="733" spans="2:16" x14ac:dyDescent="0.25">
      <c r="B733" t="s">
        <v>10</v>
      </c>
      <c r="C733" t="s">
        <v>17</v>
      </c>
      <c r="D733" s="6">
        <v>0.41299999999999998</v>
      </c>
      <c r="E733" s="6" t="e">
        <v>#N/A</v>
      </c>
      <c r="F733" s="18">
        <v>234.21</v>
      </c>
      <c r="G733" s="18" t="e">
        <v>#N/A</v>
      </c>
      <c r="H733" t="s">
        <v>2183</v>
      </c>
      <c r="L733" s="5"/>
      <c r="O733" t="s">
        <v>2394</v>
      </c>
      <c r="P733" t="s">
        <v>18394</v>
      </c>
    </row>
    <row r="734" spans="2:16" x14ac:dyDescent="0.25">
      <c r="B734" t="s">
        <v>10</v>
      </c>
      <c r="C734" t="s">
        <v>17</v>
      </c>
      <c r="D734" s="6">
        <v>0.252</v>
      </c>
      <c r="E734" s="6" t="e">
        <v>#N/A</v>
      </c>
      <c r="F734" s="18">
        <v>145.44</v>
      </c>
      <c r="G734" s="18" t="e">
        <v>#N/A</v>
      </c>
      <c r="H734" t="s">
        <v>2196</v>
      </c>
      <c r="L734" s="5"/>
      <c r="O734" t="s">
        <v>2394</v>
      </c>
      <c r="P734" t="s">
        <v>18395</v>
      </c>
    </row>
    <row r="735" spans="2:16" x14ac:dyDescent="0.25">
      <c r="B735" t="s">
        <v>10</v>
      </c>
      <c r="C735" t="s">
        <v>17</v>
      </c>
      <c r="D735" s="6">
        <v>3.5999999999999997E-2</v>
      </c>
      <c r="E735" s="6" t="e">
        <v>#N/A</v>
      </c>
      <c r="F735" s="18">
        <v>196.86</v>
      </c>
      <c r="G735" s="18" t="e">
        <v>#N/A</v>
      </c>
      <c r="H735" t="s">
        <v>2197</v>
      </c>
      <c r="L735" s="5"/>
      <c r="O735" t="s">
        <v>2394</v>
      </c>
      <c r="P735" t="s">
        <v>18396</v>
      </c>
    </row>
    <row r="736" spans="2:16" x14ac:dyDescent="0.25">
      <c r="B736" t="s">
        <v>10</v>
      </c>
      <c r="C736" t="s">
        <v>17</v>
      </c>
      <c r="D736" s="6">
        <v>0.22500000000000001</v>
      </c>
      <c r="E736" s="6" t="e">
        <v>#N/A</v>
      </c>
      <c r="F736" s="18">
        <v>159.34</v>
      </c>
      <c r="G736" s="18" t="e">
        <v>#N/A</v>
      </c>
      <c r="H736" t="s">
        <v>2198</v>
      </c>
      <c r="L736" s="5"/>
      <c r="O736" t="s">
        <v>2394</v>
      </c>
      <c r="P736" t="s">
        <v>18397</v>
      </c>
    </row>
    <row r="737" spans="2:16" x14ac:dyDescent="0.25">
      <c r="B737" t="s">
        <v>10</v>
      </c>
      <c r="C737" t="s">
        <v>17</v>
      </c>
      <c r="D737" s="6">
        <v>0.73299999999999998</v>
      </c>
      <c r="E737" s="6" t="e">
        <v>#N/A</v>
      </c>
      <c r="F737" s="18">
        <v>106.2</v>
      </c>
      <c r="G737" s="18" t="e">
        <v>#N/A</v>
      </c>
      <c r="H737" t="s">
        <v>2200</v>
      </c>
      <c r="L737" s="5"/>
      <c r="O737" t="s">
        <v>2394</v>
      </c>
      <c r="P737" t="s">
        <v>18398</v>
      </c>
    </row>
    <row r="738" spans="2:16" x14ac:dyDescent="0.25">
      <c r="B738" t="s">
        <v>10</v>
      </c>
      <c r="C738" t="s">
        <v>17</v>
      </c>
      <c r="D738" s="6">
        <v>0.28699999999999998</v>
      </c>
      <c r="E738" s="6" t="e">
        <v>#N/A</v>
      </c>
      <c r="F738" s="18">
        <v>121.61</v>
      </c>
      <c r="G738" s="18" t="e">
        <v>#N/A</v>
      </c>
      <c r="H738" t="s">
        <v>2203</v>
      </c>
      <c r="L738" s="5"/>
      <c r="O738" t="s">
        <v>2394</v>
      </c>
      <c r="P738" t="s">
        <v>18399</v>
      </c>
    </row>
    <row r="739" spans="2:16" x14ac:dyDescent="0.25">
      <c r="B739" t="s">
        <v>10</v>
      </c>
      <c r="C739" t="s">
        <v>17</v>
      </c>
      <c r="D739" s="6">
        <v>0.48299999999999998</v>
      </c>
      <c r="E739" s="6" t="e">
        <v>#N/A</v>
      </c>
      <c r="F739" s="18">
        <v>153.91</v>
      </c>
      <c r="G739" s="18" t="e">
        <v>#N/A</v>
      </c>
      <c r="H739" t="s">
        <v>2204</v>
      </c>
      <c r="L739" s="5"/>
      <c r="O739" t="s">
        <v>2394</v>
      </c>
      <c r="P739" t="s">
        <v>18400</v>
      </c>
    </row>
    <row r="740" spans="2:16" x14ac:dyDescent="0.25">
      <c r="B740" t="s">
        <v>10</v>
      </c>
      <c r="C740" t="s">
        <v>17</v>
      </c>
      <c r="D740" s="6">
        <v>-0.10199999999999999</v>
      </c>
      <c r="E740" s="6" t="e">
        <v>#N/A</v>
      </c>
      <c r="F740" s="18">
        <v>154.25</v>
      </c>
      <c r="G740" s="18" t="e">
        <v>#N/A</v>
      </c>
      <c r="H740" t="s">
        <v>2206</v>
      </c>
      <c r="L740" s="5"/>
      <c r="O740" t="s">
        <v>2394</v>
      </c>
      <c r="P740" t="s">
        <v>18401</v>
      </c>
    </row>
    <row r="741" spans="2:16" x14ac:dyDescent="0.25">
      <c r="B741" t="s">
        <v>10</v>
      </c>
      <c r="C741" t="s">
        <v>17</v>
      </c>
      <c r="D741" s="6">
        <v>0.45200000000000001</v>
      </c>
      <c r="E741" s="6" t="e">
        <v>#N/A</v>
      </c>
      <c r="F741" s="18">
        <v>194.4</v>
      </c>
      <c r="G741" s="18" t="e">
        <v>#N/A</v>
      </c>
      <c r="H741" t="s">
        <v>2211</v>
      </c>
      <c r="L741" s="5"/>
      <c r="O741" t="s">
        <v>2394</v>
      </c>
      <c r="P741" t="s">
        <v>18402</v>
      </c>
    </row>
    <row r="742" spans="2:16" x14ac:dyDescent="0.25">
      <c r="B742" t="s">
        <v>10</v>
      </c>
      <c r="C742" t="s">
        <v>17</v>
      </c>
      <c r="D742" s="6">
        <v>2.5000000000000001E-2</v>
      </c>
      <c r="E742" s="6" t="e">
        <v>#N/A</v>
      </c>
      <c r="F742" s="18">
        <v>121.3</v>
      </c>
      <c r="G742" s="18" t="e">
        <v>#N/A</v>
      </c>
      <c r="H742" t="s">
        <v>2215</v>
      </c>
      <c r="L742" s="5"/>
      <c r="O742" t="s">
        <v>2394</v>
      </c>
      <c r="P742" t="s">
        <v>18403</v>
      </c>
    </row>
    <row r="743" spans="2:16" x14ac:dyDescent="0.25">
      <c r="B743" t="s">
        <v>10</v>
      </c>
      <c r="C743" t="s">
        <v>17</v>
      </c>
      <c r="D743" s="6">
        <v>-0.10199999999999999</v>
      </c>
      <c r="E743" s="6" t="e">
        <v>#N/A</v>
      </c>
      <c r="F743" s="18">
        <v>153.25</v>
      </c>
      <c r="G743" s="18" t="e">
        <v>#N/A</v>
      </c>
      <c r="H743" t="s">
        <v>2217</v>
      </c>
      <c r="L743" s="5"/>
      <c r="O743" t="s">
        <v>2394</v>
      </c>
      <c r="P743" t="s">
        <v>18404</v>
      </c>
    </row>
    <row r="744" spans="2:16" x14ac:dyDescent="0.25">
      <c r="B744" t="s">
        <v>10</v>
      </c>
      <c r="C744" t="s">
        <v>17</v>
      </c>
      <c r="D744" s="6">
        <v>0.159</v>
      </c>
      <c r="E744" s="6" t="e">
        <v>#N/A</v>
      </c>
      <c r="F744" s="18">
        <v>200.44</v>
      </c>
      <c r="G744" s="18" t="e">
        <v>#N/A</v>
      </c>
      <c r="H744" t="s">
        <v>2219</v>
      </c>
      <c r="L744" s="5"/>
      <c r="O744" t="s">
        <v>2394</v>
      </c>
      <c r="P744" t="s">
        <v>18405</v>
      </c>
    </row>
    <row r="745" spans="2:16" x14ac:dyDescent="0.25">
      <c r="B745" t="s">
        <v>10</v>
      </c>
      <c r="C745" t="s">
        <v>17</v>
      </c>
      <c r="D745" s="6">
        <v>0.21299999999999999</v>
      </c>
      <c r="E745" s="6" t="e">
        <v>#N/A</v>
      </c>
      <c r="F745" s="18">
        <v>153.47</v>
      </c>
      <c r="G745" s="18" t="e">
        <v>#N/A</v>
      </c>
      <c r="H745" t="s">
        <v>2220</v>
      </c>
      <c r="L745" s="5"/>
      <c r="O745" t="s">
        <v>2394</v>
      </c>
      <c r="P745" t="s">
        <v>18406</v>
      </c>
    </row>
    <row r="746" spans="2:16" x14ac:dyDescent="0.25">
      <c r="B746" t="s">
        <v>10</v>
      </c>
      <c r="C746" t="s">
        <v>17</v>
      </c>
      <c r="D746" s="6">
        <v>0.43099999999999999</v>
      </c>
      <c r="E746" s="6" t="e">
        <v>#N/A</v>
      </c>
      <c r="F746" s="18">
        <v>123.22</v>
      </c>
      <c r="G746" s="18" t="e">
        <v>#N/A</v>
      </c>
      <c r="H746" t="s">
        <v>2222</v>
      </c>
      <c r="L746" s="5"/>
      <c r="O746" t="s">
        <v>2394</v>
      </c>
      <c r="P746" t="s">
        <v>18407</v>
      </c>
    </row>
    <row r="747" spans="2:16" x14ac:dyDescent="0.25">
      <c r="B747" t="s">
        <v>10</v>
      </c>
      <c r="C747" t="s">
        <v>17</v>
      </c>
      <c r="D747" s="6">
        <v>0.248</v>
      </c>
      <c r="E747" s="6" t="e">
        <v>#N/A</v>
      </c>
      <c r="F747" s="18">
        <v>150.15</v>
      </c>
      <c r="G747" s="18" t="e">
        <v>#N/A</v>
      </c>
      <c r="H747" t="s">
        <v>2223</v>
      </c>
      <c r="L747" s="5"/>
      <c r="O747" t="s">
        <v>2394</v>
      </c>
      <c r="P747" t="s">
        <v>18408</v>
      </c>
    </row>
    <row r="748" spans="2:16" x14ac:dyDescent="0.25">
      <c r="B748" t="s">
        <v>10</v>
      </c>
      <c r="C748" t="s">
        <v>17</v>
      </c>
      <c r="D748" s="6">
        <v>0.23300000000000001</v>
      </c>
      <c r="E748" s="6" t="e">
        <v>#N/A</v>
      </c>
      <c r="F748" s="18">
        <v>147</v>
      </c>
      <c r="G748" s="18" t="e">
        <v>#N/A</v>
      </c>
      <c r="H748" t="s">
        <v>2224</v>
      </c>
      <c r="L748" s="5"/>
      <c r="O748" t="s">
        <v>2394</v>
      </c>
      <c r="P748" t="s">
        <v>18409</v>
      </c>
    </row>
    <row r="749" spans="2:16" x14ac:dyDescent="0.25">
      <c r="B749" t="s">
        <v>10</v>
      </c>
      <c r="C749" t="s">
        <v>17</v>
      </c>
      <c r="D749" s="6">
        <v>0.27100000000000002</v>
      </c>
      <c r="E749" s="6" t="e">
        <v>#N/A</v>
      </c>
      <c r="F749" s="18">
        <v>184.68</v>
      </c>
      <c r="G749" s="18" t="e">
        <v>#N/A</v>
      </c>
      <c r="H749" t="s">
        <v>2225</v>
      </c>
      <c r="L749" s="5"/>
      <c r="O749" t="s">
        <v>2394</v>
      </c>
      <c r="P749" t="s">
        <v>18410</v>
      </c>
    </row>
    <row r="750" spans="2:16" x14ac:dyDescent="0.25">
      <c r="B750" t="s">
        <v>10</v>
      </c>
      <c r="C750" t="s">
        <v>17</v>
      </c>
      <c r="D750" s="6">
        <v>0.51400000000000001</v>
      </c>
      <c r="E750" s="6" t="e">
        <v>#N/A</v>
      </c>
      <c r="F750" s="18">
        <v>169.5</v>
      </c>
      <c r="G750" s="18" t="e">
        <v>#N/A</v>
      </c>
      <c r="H750" t="s">
        <v>2226</v>
      </c>
      <c r="L750" s="5"/>
      <c r="O750" t="s">
        <v>2394</v>
      </c>
      <c r="P750" t="s">
        <v>18411</v>
      </c>
    </row>
    <row r="751" spans="2:16" x14ac:dyDescent="0.25">
      <c r="B751" t="s">
        <v>10</v>
      </c>
      <c r="C751" t="s">
        <v>17</v>
      </c>
      <c r="D751" s="6">
        <v>0.47</v>
      </c>
      <c r="E751" s="6" t="e">
        <v>#N/A</v>
      </c>
      <c r="F751" s="18">
        <v>258.5</v>
      </c>
      <c r="G751" s="18" t="e">
        <v>#N/A</v>
      </c>
      <c r="H751" t="s">
        <v>2229</v>
      </c>
      <c r="L751" s="5"/>
      <c r="O751" t="s">
        <v>2394</v>
      </c>
      <c r="P751" t="s">
        <v>18412</v>
      </c>
    </row>
    <row r="752" spans="2:16" x14ac:dyDescent="0.25">
      <c r="B752" t="s">
        <v>10</v>
      </c>
      <c r="C752" t="s">
        <v>17</v>
      </c>
      <c r="D752" s="6">
        <v>0.42699999999999999</v>
      </c>
      <c r="E752" s="6" t="e">
        <v>#N/A</v>
      </c>
      <c r="F752" s="18">
        <v>173.56</v>
      </c>
      <c r="G752" s="18" t="e">
        <v>#N/A</v>
      </c>
      <c r="H752" t="s">
        <v>2230</v>
      </c>
      <c r="L752" s="5"/>
      <c r="O752" t="s">
        <v>2394</v>
      </c>
      <c r="P752" t="s">
        <v>18413</v>
      </c>
    </row>
    <row r="753" spans="2:16" x14ac:dyDescent="0.25">
      <c r="B753" t="s">
        <v>10</v>
      </c>
      <c r="C753" t="s">
        <v>17</v>
      </c>
      <c r="D753" s="6">
        <v>-2.4E-2</v>
      </c>
      <c r="E753" s="6" t="e">
        <v>#N/A</v>
      </c>
      <c r="F753" s="18">
        <v>198.85</v>
      </c>
      <c r="G753" s="18" t="e">
        <v>#N/A</v>
      </c>
      <c r="H753" t="s">
        <v>2233</v>
      </c>
      <c r="L753" s="5"/>
      <c r="O753" t="s">
        <v>2394</v>
      </c>
      <c r="P753" t="s">
        <v>18414</v>
      </c>
    </row>
    <row r="754" spans="2:16" x14ac:dyDescent="0.25">
      <c r="B754" t="s">
        <v>10</v>
      </c>
      <c r="C754" t="s">
        <v>17</v>
      </c>
      <c r="D754" s="6">
        <v>0.16</v>
      </c>
      <c r="E754" s="6" t="e">
        <v>#N/A</v>
      </c>
      <c r="F754" s="18">
        <v>153.08000000000001</v>
      </c>
      <c r="G754" s="18" t="e">
        <v>#N/A</v>
      </c>
      <c r="H754" t="s">
        <v>2234</v>
      </c>
      <c r="L754" s="5"/>
      <c r="O754" t="s">
        <v>2394</v>
      </c>
      <c r="P754" t="s">
        <v>18415</v>
      </c>
    </row>
    <row r="755" spans="2:16" x14ac:dyDescent="0.25">
      <c r="B755" t="s">
        <v>10</v>
      </c>
      <c r="C755" t="s">
        <v>17</v>
      </c>
      <c r="D755" s="6">
        <v>-0.10199999999999999</v>
      </c>
      <c r="E755" s="6" t="e">
        <v>#N/A</v>
      </c>
      <c r="F755" s="18">
        <v>154.59</v>
      </c>
      <c r="G755" s="18" t="e">
        <v>#N/A</v>
      </c>
      <c r="H755" t="s">
        <v>2235</v>
      </c>
      <c r="L755" s="5"/>
      <c r="O755" t="s">
        <v>2394</v>
      </c>
      <c r="P755" t="s">
        <v>18416</v>
      </c>
    </row>
    <row r="756" spans="2:16" x14ac:dyDescent="0.25">
      <c r="B756" t="s">
        <v>10</v>
      </c>
      <c r="C756" t="s">
        <v>17</v>
      </c>
      <c r="D756" s="6">
        <v>0.20399999999999999</v>
      </c>
      <c r="E756" s="6" t="e">
        <v>#N/A</v>
      </c>
      <c r="F756" s="18">
        <v>237.38</v>
      </c>
      <c r="G756" s="18" t="e">
        <v>#N/A</v>
      </c>
      <c r="H756" t="s">
        <v>2239</v>
      </c>
      <c r="L756" s="5"/>
      <c r="O756" t="s">
        <v>2613</v>
      </c>
      <c r="P756" t="s">
        <v>18417</v>
      </c>
    </row>
    <row r="757" spans="2:16" x14ac:dyDescent="0.25">
      <c r="B757" t="s">
        <v>10</v>
      </c>
      <c r="C757" t="s">
        <v>17</v>
      </c>
      <c r="D757" s="6">
        <v>0.152</v>
      </c>
      <c r="E757" s="6" t="e">
        <v>#N/A</v>
      </c>
      <c r="F757" s="18">
        <v>225.57</v>
      </c>
      <c r="G757" s="18" t="e">
        <v>#N/A</v>
      </c>
      <c r="H757" t="s">
        <v>2190</v>
      </c>
      <c r="L757" s="5"/>
      <c r="O757" t="s">
        <v>2613</v>
      </c>
      <c r="P757" t="s">
        <v>18418</v>
      </c>
    </row>
    <row r="758" spans="2:16" x14ac:dyDescent="0.25">
      <c r="B758" t="s">
        <v>10</v>
      </c>
      <c r="C758" t="s">
        <v>17</v>
      </c>
      <c r="D758" s="6">
        <v>0.432</v>
      </c>
      <c r="E758" s="6" t="e">
        <v>#N/A</v>
      </c>
      <c r="F758" s="18">
        <v>154.44</v>
      </c>
      <c r="G758" s="18" t="e">
        <v>#N/A</v>
      </c>
      <c r="H758" t="s">
        <v>2192</v>
      </c>
      <c r="L758" s="5"/>
      <c r="O758" t="s">
        <v>2613</v>
      </c>
      <c r="P758" t="s">
        <v>18419</v>
      </c>
    </row>
    <row r="759" spans="2:16" x14ac:dyDescent="0.25">
      <c r="B759" t="s">
        <v>10</v>
      </c>
      <c r="C759" t="s">
        <v>17</v>
      </c>
      <c r="D759" s="6">
        <v>0.39</v>
      </c>
      <c r="E759" s="6" t="e">
        <v>#N/A</v>
      </c>
      <c r="F759" s="18">
        <v>261.62</v>
      </c>
      <c r="G759" s="18" t="e">
        <v>#N/A</v>
      </c>
      <c r="H759" t="s">
        <v>2183</v>
      </c>
      <c r="L759" s="5"/>
      <c r="O759" t="s">
        <v>2613</v>
      </c>
      <c r="P759" t="s">
        <v>18420</v>
      </c>
    </row>
    <row r="760" spans="2:16" x14ac:dyDescent="0.25">
      <c r="B760" t="s">
        <v>10</v>
      </c>
      <c r="C760" t="s">
        <v>17</v>
      </c>
      <c r="D760" s="6">
        <v>7.6999999999999999E-2</v>
      </c>
      <c r="E760" s="6" t="e">
        <v>#N/A</v>
      </c>
      <c r="F760" s="18">
        <v>249.2</v>
      </c>
      <c r="G760" s="18" t="e">
        <v>#N/A</v>
      </c>
      <c r="H760" t="s">
        <v>2194</v>
      </c>
      <c r="L760" s="5"/>
      <c r="O760" t="s">
        <v>2613</v>
      </c>
      <c r="P760" t="s">
        <v>18421</v>
      </c>
    </row>
    <row r="761" spans="2:16" x14ac:dyDescent="0.25">
      <c r="B761" t="s">
        <v>10</v>
      </c>
      <c r="C761" t="s">
        <v>17</v>
      </c>
      <c r="D761" s="6">
        <v>0.17</v>
      </c>
      <c r="E761" s="6" t="e">
        <v>#N/A</v>
      </c>
      <c r="F761" s="18">
        <v>323.42</v>
      </c>
      <c r="G761" s="18" t="e">
        <v>#N/A</v>
      </c>
      <c r="H761" t="s">
        <v>2197</v>
      </c>
      <c r="L761" s="5"/>
      <c r="O761" t="s">
        <v>2613</v>
      </c>
      <c r="P761" t="s">
        <v>18422</v>
      </c>
    </row>
    <row r="762" spans="2:16" x14ac:dyDescent="0.25">
      <c r="B762" t="s">
        <v>10</v>
      </c>
      <c r="C762" t="s">
        <v>17</v>
      </c>
      <c r="D762" s="6">
        <v>0.19600000000000001</v>
      </c>
      <c r="E762" s="6" t="e">
        <v>#N/A</v>
      </c>
      <c r="F762" s="18">
        <v>241.02</v>
      </c>
      <c r="G762" s="18" t="e">
        <v>#N/A</v>
      </c>
      <c r="H762" t="s">
        <v>2198</v>
      </c>
      <c r="L762" s="5"/>
      <c r="O762" t="s">
        <v>2613</v>
      </c>
      <c r="P762" t="s">
        <v>18423</v>
      </c>
    </row>
    <row r="763" spans="2:16" x14ac:dyDescent="0.25">
      <c r="B763" t="s">
        <v>10</v>
      </c>
      <c r="C763" t="s">
        <v>17</v>
      </c>
      <c r="D763" s="6">
        <v>0.47499999999999998</v>
      </c>
      <c r="E763" s="6" t="e">
        <v>#N/A</v>
      </c>
      <c r="F763" s="18">
        <v>119.34</v>
      </c>
      <c r="G763" s="18" t="e">
        <v>#N/A</v>
      </c>
      <c r="H763" t="s">
        <v>2199</v>
      </c>
      <c r="L763" s="5"/>
      <c r="O763" t="s">
        <v>2613</v>
      </c>
      <c r="P763" t="s">
        <v>18424</v>
      </c>
    </row>
    <row r="764" spans="2:16" x14ac:dyDescent="0.25">
      <c r="B764" t="s">
        <v>10</v>
      </c>
      <c r="C764" t="s">
        <v>17</v>
      </c>
      <c r="D764" s="6">
        <v>0.45500000000000002</v>
      </c>
      <c r="E764" s="6" t="e">
        <v>#N/A</v>
      </c>
      <c r="F764" s="18">
        <v>135.96</v>
      </c>
      <c r="G764" s="18" t="e">
        <v>#N/A</v>
      </c>
      <c r="H764" t="s">
        <v>2200</v>
      </c>
      <c r="L764" s="5"/>
      <c r="O764" t="s">
        <v>2613</v>
      </c>
      <c r="P764" t="s">
        <v>18425</v>
      </c>
    </row>
    <row r="765" spans="2:16" x14ac:dyDescent="0.25">
      <c r="B765" t="s">
        <v>10</v>
      </c>
      <c r="C765" t="s">
        <v>17</v>
      </c>
      <c r="D765" s="6">
        <v>0.313</v>
      </c>
      <c r="E765" s="6" t="e">
        <v>#N/A</v>
      </c>
      <c r="F765" s="18">
        <v>121.21</v>
      </c>
      <c r="G765" s="18" t="e">
        <v>#N/A</v>
      </c>
      <c r="H765" t="s">
        <v>2201</v>
      </c>
      <c r="L765" s="5"/>
      <c r="O765" t="s">
        <v>2613</v>
      </c>
      <c r="P765" t="s">
        <v>18426</v>
      </c>
    </row>
    <row r="766" spans="2:16" x14ac:dyDescent="0.25">
      <c r="B766" t="s">
        <v>10</v>
      </c>
      <c r="C766" t="s">
        <v>17</v>
      </c>
      <c r="D766" s="6">
        <v>0.70599999999999996</v>
      </c>
      <c r="E766" s="6" t="e">
        <v>#N/A</v>
      </c>
      <c r="F766" s="18">
        <v>254.25</v>
      </c>
      <c r="G766" s="18" t="e">
        <v>#N/A</v>
      </c>
      <c r="H766" t="s">
        <v>2202</v>
      </c>
      <c r="L766" s="5"/>
      <c r="O766" t="s">
        <v>2613</v>
      </c>
      <c r="P766" t="s">
        <v>18427</v>
      </c>
    </row>
    <row r="767" spans="2:16" x14ac:dyDescent="0.25">
      <c r="B767" t="s">
        <v>10</v>
      </c>
      <c r="C767" t="s">
        <v>17</v>
      </c>
      <c r="D767" s="6">
        <v>0.47899999999999998</v>
      </c>
      <c r="E767" s="6" t="e">
        <v>#N/A</v>
      </c>
      <c r="F767" s="18">
        <v>283.5</v>
      </c>
      <c r="G767" s="18" t="e">
        <v>#N/A</v>
      </c>
      <c r="H767" t="s">
        <v>2204</v>
      </c>
      <c r="L767" s="5"/>
      <c r="O767" t="s">
        <v>2613</v>
      </c>
      <c r="P767" t="s">
        <v>18428</v>
      </c>
    </row>
    <row r="768" spans="2:16" x14ac:dyDescent="0.25">
      <c r="B768" t="s">
        <v>10</v>
      </c>
      <c r="C768" t="s">
        <v>17</v>
      </c>
      <c r="D768" s="6">
        <v>0.39700000000000002</v>
      </c>
      <c r="E768" s="6" t="e">
        <v>#N/A</v>
      </c>
      <c r="F768" s="18">
        <v>328.65</v>
      </c>
      <c r="G768" s="18" t="e">
        <v>#N/A</v>
      </c>
      <c r="H768" t="s">
        <v>2205</v>
      </c>
      <c r="L768" s="5"/>
      <c r="O768" t="s">
        <v>2613</v>
      </c>
      <c r="P768" t="s">
        <v>18429</v>
      </c>
    </row>
    <row r="769" spans="2:16" x14ac:dyDescent="0.25">
      <c r="B769" t="s">
        <v>10</v>
      </c>
      <c r="C769" t="s">
        <v>17</v>
      </c>
      <c r="D769" s="6">
        <v>0.52300000000000002</v>
      </c>
      <c r="E769" s="6" t="e">
        <v>#N/A</v>
      </c>
      <c r="F769" s="18">
        <v>270.3</v>
      </c>
      <c r="G769" s="18" t="e">
        <v>#N/A</v>
      </c>
      <c r="H769" t="s">
        <v>2206</v>
      </c>
      <c r="L769" s="5"/>
      <c r="O769" t="s">
        <v>2613</v>
      </c>
      <c r="P769" t="s">
        <v>18430</v>
      </c>
    </row>
    <row r="770" spans="2:16" x14ac:dyDescent="0.25">
      <c r="B770" t="s">
        <v>10</v>
      </c>
      <c r="C770" t="s">
        <v>17</v>
      </c>
      <c r="D770" s="6">
        <v>-0.10199999999999999</v>
      </c>
      <c r="E770" s="6" t="e">
        <v>#N/A</v>
      </c>
      <c r="F770" s="18">
        <v>124.38</v>
      </c>
      <c r="G770" s="18" t="e">
        <v>#N/A</v>
      </c>
      <c r="H770" t="s">
        <v>2207</v>
      </c>
      <c r="L770" s="5"/>
      <c r="O770" t="s">
        <v>2613</v>
      </c>
      <c r="P770" t="s">
        <v>18431</v>
      </c>
    </row>
    <row r="771" spans="2:16" x14ac:dyDescent="0.25">
      <c r="B771" t="s">
        <v>10</v>
      </c>
      <c r="C771" t="s">
        <v>17</v>
      </c>
      <c r="D771" s="6">
        <v>0.32600000000000001</v>
      </c>
      <c r="E771" s="6" t="e">
        <v>#N/A</v>
      </c>
      <c r="F771" s="18">
        <v>128.1</v>
      </c>
      <c r="G771" s="18" t="e">
        <v>#N/A</v>
      </c>
      <c r="H771" t="s">
        <v>2208</v>
      </c>
      <c r="L771" s="5"/>
      <c r="O771" t="s">
        <v>2613</v>
      </c>
      <c r="P771" t="s">
        <v>18432</v>
      </c>
    </row>
    <row r="772" spans="2:16" x14ac:dyDescent="0.25">
      <c r="B772" t="s">
        <v>10</v>
      </c>
      <c r="C772" t="s">
        <v>17</v>
      </c>
      <c r="D772" s="6">
        <v>0.57899999999999996</v>
      </c>
      <c r="E772" s="6" t="e">
        <v>#N/A</v>
      </c>
      <c r="F772" s="18">
        <v>194.4</v>
      </c>
      <c r="G772" s="18" t="e">
        <v>#N/A</v>
      </c>
      <c r="H772" t="s">
        <v>2209</v>
      </c>
      <c r="L772" s="5"/>
      <c r="O772" t="s">
        <v>2613</v>
      </c>
      <c r="P772" t="s">
        <v>18433</v>
      </c>
    </row>
    <row r="773" spans="2:16" x14ac:dyDescent="0.25">
      <c r="B773" t="s">
        <v>10</v>
      </c>
      <c r="C773" t="s">
        <v>17</v>
      </c>
      <c r="D773" s="6">
        <v>0.70099999999999996</v>
      </c>
      <c r="E773" s="6" t="e">
        <v>#N/A</v>
      </c>
      <c r="F773" s="18">
        <v>177.62</v>
      </c>
      <c r="G773" s="18" t="e">
        <v>#N/A</v>
      </c>
      <c r="H773" t="s">
        <v>2210</v>
      </c>
      <c r="L773" s="5"/>
      <c r="O773" t="s">
        <v>2613</v>
      </c>
      <c r="P773" t="s">
        <v>18434</v>
      </c>
    </row>
    <row r="774" spans="2:16" x14ac:dyDescent="0.25">
      <c r="B774" t="s">
        <v>10</v>
      </c>
      <c r="C774" t="s">
        <v>17</v>
      </c>
      <c r="D774" s="6">
        <v>0.17</v>
      </c>
      <c r="E774" s="6" t="e">
        <v>#N/A</v>
      </c>
      <c r="F774" s="18">
        <v>158.34</v>
      </c>
      <c r="G774" s="18" t="e">
        <v>#N/A</v>
      </c>
      <c r="H774" t="s">
        <v>2211</v>
      </c>
      <c r="L774" s="5"/>
      <c r="O774" t="s">
        <v>2613</v>
      </c>
      <c r="P774" t="s">
        <v>18435</v>
      </c>
    </row>
    <row r="775" spans="2:16" x14ac:dyDescent="0.25">
      <c r="B775" t="s">
        <v>10</v>
      </c>
      <c r="C775" t="s">
        <v>17</v>
      </c>
      <c r="D775" s="6">
        <v>-0.54400000000000004</v>
      </c>
      <c r="E775" s="6" t="e">
        <v>#N/A</v>
      </c>
      <c r="F775" s="18">
        <v>174.78</v>
      </c>
      <c r="G775" s="18" t="e">
        <v>#N/A</v>
      </c>
      <c r="H775" t="s">
        <v>2212</v>
      </c>
      <c r="L775" s="5"/>
      <c r="O775" t="s">
        <v>2613</v>
      </c>
      <c r="P775" t="s">
        <v>18436</v>
      </c>
    </row>
    <row r="776" spans="2:16" x14ac:dyDescent="0.25">
      <c r="B776" t="s">
        <v>10</v>
      </c>
      <c r="C776" t="s">
        <v>17</v>
      </c>
      <c r="D776" s="6">
        <v>0.33300000000000002</v>
      </c>
      <c r="E776" s="6" t="e">
        <v>#N/A</v>
      </c>
      <c r="F776" s="18">
        <v>199.82</v>
      </c>
      <c r="G776" s="18" t="e">
        <v>#N/A</v>
      </c>
      <c r="H776" t="s">
        <v>2213</v>
      </c>
      <c r="L776" s="5"/>
      <c r="O776" t="s">
        <v>2613</v>
      </c>
      <c r="P776" t="s">
        <v>18437</v>
      </c>
    </row>
    <row r="777" spans="2:16" x14ac:dyDescent="0.25">
      <c r="B777" t="s">
        <v>10</v>
      </c>
      <c r="C777" t="s">
        <v>17</v>
      </c>
      <c r="D777" s="6">
        <v>0.51100000000000001</v>
      </c>
      <c r="E777" s="6" t="e">
        <v>#N/A</v>
      </c>
      <c r="F777" s="18">
        <v>115.5</v>
      </c>
      <c r="G777" s="18" t="e">
        <v>#N/A</v>
      </c>
      <c r="H777" t="s">
        <v>2217</v>
      </c>
      <c r="L777" s="5"/>
      <c r="O777" t="s">
        <v>2613</v>
      </c>
      <c r="P777" t="s">
        <v>18438</v>
      </c>
    </row>
    <row r="778" spans="2:16" x14ac:dyDescent="0.25">
      <c r="B778" t="s">
        <v>10</v>
      </c>
      <c r="C778" t="s">
        <v>17</v>
      </c>
      <c r="D778" s="6">
        <v>-0.10199999999999999</v>
      </c>
      <c r="E778" s="6" t="e">
        <v>#N/A</v>
      </c>
      <c r="F778" s="18">
        <v>174.78</v>
      </c>
      <c r="G778" s="18" t="e">
        <v>#N/A</v>
      </c>
      <c r="H778" t="s">
        <v>2219</v>
      </c>
      <c r="L778" s="5"/>
      <c r="O778" t="s">
        <v>2613</v>
      </c>
      <c r="P778" t="s">
        <v>18439</v>
      </c>
    </row>
    <row r="779" spans="2:16" x14ac:dyDescent="0.25">
      <c r="B779" t="s">
        <v>10</v>
      </c>
      <c r="C779" t="s">
        <v>17</v>
      </c>
      <c r="D779" s="6">
        <v>0.435</v>
      </c>
      <c r="E779" s="6" t="e">
        <v>#N/A</v>
      </c>
      <c r="F779" s="18">
        <v>239.4</v>
      </c>
      <c r="G779" s="18" t="e">
        <v>#N/A</v>
      </c>
      <c r="H779" t="s">
        <v>2220</v>
      </c>
      <c r="L779" s="5"/>
      <c r="O779" t="s">
        <v>2613</v>
      </c>
      <c r="P779" t="s">
        <v>18440</v>
      </c>
    </row>
    <row r="780" spans="2:16" x14ac:dyDescent="0.25">
      <c r="B780" t="s">
        <v>10</v>
      </c>
      <c r="C780" t="s">
        <v>17</v>
      </c>
      <c r="D780" s="6">
        <v>0.501</v>
      </c>
      <c r="E780" s="6" t="e">
        <v>#N/A</v>
      </c>
      <c r="F780" s="18">
        <v>171.54</v>
      </c>
      <c r="G780" s="18" t="e">
        <v>#N/A</v>
      </c>
      <c r="H780" t="s">
        <v>2221</v>
      </c>
      <c r="L780" s="5"/>
      <c r="O780" t="s">
        <v>2613</v>
      </c>
      <c r="P780" t="s">
        <v>18441</v>
      </c>
    </row>
    <row r="781" spans="2:16" x14ac:dyDescent="0.25">
      <c r="B781" t="s">
        <v>10</v>
      </c>
      <c r="C781" t="s">
        <v>17</v>
      </c>
      <c r="D781" s="6">
        <v>0.27100000000000002</v>
      </c>
      <c r="E781" s="6" t="e">
        <v>#N/A</v>
      </c>
      <c r="F781" s="18">
        <v>136.68</v>
      </c>
      <c r="G781" s="18" t="e">
        <v>#N/A</v>
      </c>
      <c r="H781" t="s">
        <v>2222</v>
      </c>
      <c r="L781" s="5"/>
      <c r="O781" t="s">
        <v>2613</v>
      </c>
      <c r="P781" t="s">
        <v>18442</v>
      </c>
    </row>
    <row r="782" spans="2:16" x14ac:dyDescent="0.25">
      <c r="B782" t="s">
        <v>10</v>
      </c>
      <c r="C782" t="s">
        <v>17</v>
      </c>
      <c r="D782" s="6">
        <v>0.45300000000000001</v>
      </c>
      <c r="E782" s="6" t="e">
        <v>#N/A</v>
      </c>
      <c r="F782" s="18">
        <v>334.82</v>
      </c>
      <c r="G782" s="18" t="e">
        <v>#N/A</v>
      </c>
      <c r="H782" t="s">
        <v>2237</v>
      </c>
      <c r="L782" s="5"/>
      <c r="O782" t="s">
        <v>2613</v>
      </c>
      <c r="P782" t="s">
        <v>18443</v>
      </c>
    </row>
    <row r="783" spans="2:16" x14ac:dyDescent="0.25">
      <c r="B783" t="s">
        <v>10</v>
      </c>
      <c r="C783" t="s">
        <v>17</v>
      </c>
      <c r="D783" s="6">
        <v>0.48299999999999998</v>
      </c>
      <c r="E783" s="6" t="e">
        <v>#N/A</v>
      </c>
      <c r="F783" s="18">
        <v>224.64</v>
      </c>
      <c r="G783" s="18" t="e">
        <v>#N/A</v>
      </c>
      <c r="H783" t="s">
        <v>2224</v>
      </c>
      <c r="L783" s="5"/>
      <c r="O783" t="s">
        <v>2613</v>
      </c>
      <c r="P783" t="s">
        <v>18444</v>
      </c>
    </row>
    <row r="784" spans="2:16" x14ac:dyDescent="0.25">
      <c r="B784" t="s">
        <v>10</v>
      </c>
      <c r="C784" t="s">
        <v>17</v>
      </c>
      <c r="D784" s="6">
        <v>-2.4E-2</v>
      </c>
      <c r="E784" s="6" t="e">
        <v>#N/A</v>
      </c>
      <c r="F784" s="18">
        <v>181.52</v>
      </c>
      <c r="G784" s="18" t="e">
        <v>#N/A</v>
      </c>
      <c r="H784" t="s">
        <v>2226</v>
      </c>
      <c r="L784" s="5"/>
      <c r="O784" t="s">
        <v>2613</v>
      </c>
      <c r="P784" t="s">
        <v>18445</v>
      </c>
    </row>
    <row r="785" spans="2:16" x14ac:dyDescent="0.25">
      <c r="B785" t="s">
        <v>10</v>
      </c>
      <c r="C785" t="s">
        <v>17</v>
      </c>
      <c r="D785" s="6">
        <v>0.48199999999999998</v>
      </c>
      <c r="E785" s="6" t="e">
        <v>#N/A</v>
      </c>
      <c r="F785" s="18">
        <v>198.9</v>
      </c>
      <c r="G785" s="18" t="e">
        <v>#N/A</v>
      </c>
      <c r="H785" t="s">
        <v>2227</v>
      </c>
      <c r="L785" s="5"/>
      <c r="O785" t="s">
        <v>2613</v>
      </c>
      <c r="P785" t="s">
        <v>18446</v>
      </c>
    </row>
    <row r="786" spans="2:16" x14ac:dyDescent="0.25">
      <c r="B786" t="s">
        <v>10</v>
      </c>
      <c r="C786" t="s">
        <v>17</v>
      </c>
      <c r="D786" s="6">
        <v>0.32</v>
      </c>
      <c r="E786" s="6" t="e">
        <v>#N/A</v>
      </c>
      <c r="F786" s="18">
        <v>154.44</v>
      </c>
      <c r="G786" s="18" t="e">
        <v>#N/A</v>
      </c>
      <c r="H786" t="s">
        <v>2228</v>
      </c>
      <c r="L786" s="5"/>
      <c r="O786" t="s">
        <v>2613</v>
      </c>
      <c r="P786" t="s">
        <v>18447</v>
      </c>
    </row>
    <row r="787" spans="2:16" x14ac:dyDescent="0.25">
      <c r="B787" t="s">
        <v>10</v>
      </c>
      <c r="C787" t="s">
        <v>17</v>
      </c>
      <c r="D787" s="6">
        <v>0.42899999999999999</v>
      </c>
      <c r="E787" s="6" t="e">
        <v>#N/A</v>
      </c>
      <c r="F787" s="18">
        <v>270.89999999999998</v>
      </c>
      <c r="G787" s="18" t="e">
        <v>#N/A</v>
      </c>
      <c r="H787" t="s">
        <v>2229</v>
      </c>
      <c r="L787" s="5"/>
      <c r="O787" t="s">
        <v>2613</v>
      </c>
      <c r="P787" t="s">
        <v>18448</v>
      </c>
    </row>
    <row r="788" spans="2:16" x14ac:dyDescent="0.25">
      <c r="B788" t="s">
        <v>10</v>
      </c>
      <c r="C788" t="s">
        <v>17</v>
      </c>
      <c r="D788" s="6">
        <v>-0.10199999999999999</v>
      </c>
      <c r="E788" s="6" t="e">
        <v>#N/A</v>
      </c>
      <c r="F788" s="18">
        <v>174.3</v>
      </c>
      <c r="G788" s="18" t="e">
        <v>#N/A</v>
      </c>
      <c r="H788" t="s">
        <v>2230</v>
      </c>
      <c r="L788" s="5"/>
      <c r="O788" t="s">
        <v>2613</v>
      </c>
      <c r="P788" t="s">
        <v>18449</v>
      </c>
    </row>
    <row r="789" spans="2:16" x14ac:dyDescent="0.25">
      <c r="B789" t="s">
        <v>10</v>
      </c>
      <c r="C789" t="s">
        <v>17</v>
      </c>
      <c r="D789" s="6">
        <v>0.41</v>
      </c>
      <c r="E789" s="6" t="e">
        <v>#N/A</v>
      </c>
      <c r="F789" s="18">
        <v>243.08</v>
      </c>
      <c r="G789" s="18" t="e">
        <v>#N/A</v>
      </c>
      <c r="H789" t="s">
        <v>2231</v>
      </c>
      <c r="L789" s="5"/>
      <c r="O789" t="s">
        <v>2613</v>
      </c>
      <c r="P789" t="s">
        <v>18450</v>
      </c>
    </row>
    <row r="790" spans="2:16" x14ac:dyDescent="0.25">
      <c r="B790" t="s">
        <v>10</v>
      </c>
      <c r="C790" t="s">
        <v>17</v>
      </c>
      <c r="D790" s="6">
        <v>0.29899999999999999</v>
      </c>
      <c r="E790" s="6" t="e">
        <v>#N/A</v>
      </c>
      <c r="F790" s="18">
        <v>121.74</v>
      </c>
      <c r="G790" s="18" t="e">
        <v>#N/A</v>
      </c>
      <c r="H790" t="s">
        <v>2234</v>
      </c>
      <c r="L790" s="5"/>
      <c r="O790" t="s">
        <v>2613</v>
      </c>
      <c r="P790" t="s">
        <v>18451</v>
      </c>
    </row>
    <row r="791" spans="2:16" x14ac:dyDescent="0.25">
      <c r="B791" t="s">
        <v>10</v>
      </c>
      <c r="C791" t="s">
        <v>17</v>
      </c>
      <c r="D791" s="6">
        <v>0.48799999999999999</v>
      </c>
      <c r="E791" s="6" t="e">
        <v>#N/A</v>
      </c>
      <c r="F791" s="18">
        <v>140.69999999999999</v>
      </c>
      <c r="G791" s="18" t="e">
        <v>#N/A</v>
      </c>
      <c r="H791" t="s">
        <v>2235</v>
      </c>
      <c r="L791" s="5"/>
      <c r="O791" t="s">
        <v>2613</v>
      </c>
      <c r="P791" t="s">
        <v>18452</v>
      </c>
    </row>
    <row r="792" spans="2:16" x14ac:dyDescent="0.25">
      <c r="B792" t="s">
        <v>10</v>
      </c>
      <c r="C792" t="s">
        <v>17</v>
      </c>
      <c r="D792" s="6">
        <v>0.39700000000000002</v>
      </c>
      <c r="E792" s="6" t="e">
        <v>#N/A</v>
      </c>
      <c r="F792" s="18">
        <v>142.80000000000001</v>
      </c>
      <c r="G792" s="18" t="e">
        <v>#N/A</v>
      </c>
      <c r="H792" t="s">
        <v>2191</v>
      </c>
      <c r="L792" s="5"/>
      <c r="O792" t="s">
        <v>15202</v>
      </c>
      <c r="P792" t="s">
        <v>18453</v>
      </c>
    </row>
    <row r="793" spans="2:16" x14ac:dyDescent="0.25">
      <c r="B793" t="s">
        <v>10</v>
      </c>
      <c r="C793" t="s">
        <v>17</v>
      </c>
      <c r="D793" s="6">
        <v>0.49199999999999999</v>
      </c>
      <c r="E793" s="6" t="e">
        <v>#N/A</v>
      </c>
      <c r="F793" s="18">
        <v>140.76</v>
      </c>
      <c r="G793" s="18" t="e">
        <v>#N/A</v>
      </c>
      <c r="H793" t="s">
        <v>2192</v>
      </c>
      <c r="L793" s="5"/>
      <c r="O793" t="s">
        <v>15202</v>
      </c>
      <c r="P793" t="s">
        <v>18454</v>
      </c>
    </row>
    <row r="794" spans="2:16" x14ac:dyDescent="0.25">
      <c r="B794" t="s">
        <v>10</v>
      </c>
      <c r="C794" t="s">
        <v>17</v>
      </c>
      <c r="D794" s="6">
        <v>0.46200000000000002</v>
      </c>
      <c r="E794" s="6" t="e">
        <v>#N/A</v>
      </c>
      <c r="F794" s="18">
        <v>390.6</v>
      </c>
      <c r="G794" s="18" t="e">
        <v>#N/A</v>
      </c>
      <c r="H794" t="s">
        <v>2197</v>
      </c>
      <c r="L794" s="5"/>
      <c r="O794" t="s">
        <v>15202</v>
      </c>
      <c r="P794" t="s">
        <v>18455</v>
      </c>
    </row>
    <row r="795" spans="2:16" x14ac:dyDescent="0.25">
      <c r="B795" t="s">
        <v>10</v>
      </c>
      <c r="C795" t="s">
        <v>17</v>
      </c>
      <c r="D795" s="6">
        <v>0.16200000000000001</v>
      </c>
      <c r="E795" s="6" t="e">
        <v>#N/A</v>
      </c>
      <c r="F795" s="18">
        <v>153.91</v>
      </c>
      <c r="G795" s="18" t="e">
        <v>#N/A</v>
      </c>
      <c r="H795" t="s">
        <v>2198</v>
      </c>
      <c r="L795" s="5"/>
      <c r="O795" t="s">
        <v>15202</v>
      </c>
      <c r="P795" t="s">
        <v>18456</v>
      </c>
    </row>
    <row r="796" spans="2:16" x14ac:dyDescent="0.25">
      <c r="B796" t="s">
        <v>10</v>
      </c>
      <c r="C796" t="s">
        <v>17</v>
      </c>
      <c r="D796" s="6">
        <v>0.70499999999999996</v>
      </c>
      <c r="E796" s="6" t="e">
        <v>#N/A</v>
      </c>
      <c r="F796" s="18">
        <v>175.35</v>
      </c>
      <c r="G796" s="18" t="e">
        <v>#N/A</v>
      </c>
      <c r="H796" t="s">
        <v>2202</v>
      </c>
      <c r="L796" s="5"/>
      <c r="O796" t="s">
        <v>15202</v>
      </c>
      <c r="P796" t="s">
        <v>18457</v>
      </c>
    </row>
    <row r="797" spans="2:16" x14ac:dyDescent="0.25">
      <c r="B797" t="s">
        <v>10</v>
      </c>
      <c r="C797" t="s">
        <v>17</v>
      </c>
      <c r="D797" s="6">
        <v>0.45900000000000002</v>
      </c>
      <c r="E797" s="6" t="e">
        <v>#N/A</v>
      </c>
      <c r="F797" s="18">
        <v>204.12</v>
      </c>
      <c r="G797" s="18" t="e">
        <v>#N/A</v>
      </c>
      <c r="H797" t="s">
        <v>2203</v>
      </c>
      <c r="L797" s="5"/>
      <c r="O797" t="s">
        <v>15202</v>
      </c>
      <c r="P797" t="s">
        <v>18458</v>
      </c>
    </row>
    <row r="798" spans="2:16" x14ac:dyDescent="0.25">
      <c r="B798" t="s">
        <v>10</v>
      </c>
      <c r="C798" t="s">
        <v>17</v>
      </c>
      <c r="D798" s="6">
        <v>0.51</v>
      </c>
      <c r="E798" s="6" t="e">
        <v>#N/A</v>
      </c>
      <c r="F798" s="18">
        <v>112.2</v>
      </c>
      <c r="G798" s="18" t="e">
        <v>#N/A</v>
      </c>
      <c r="H798" t="s">
        <v>2205</v>
      </c>
      <c r="L798" s="5"/>
      <c r="O798" t="s">
        <v>15202</v>
      </c>
      <c r="P798" t="s">
        <v>18459</v>
      </c>
    </row>
    <row r="799" spans="2:16" x14ac:dyDescent="0.25">
      <c r="B799" t="s">
        <v>10</v>
      </c>
      <c r="C799" t="s">
        <v>17</v>
      </c>
      <c r="D799" s="6">
        <v>0.40699999999999997</v>
      </c>
      <c r="E799" s="6" t="e">
        <v>#N/A</v>
      </c>
      <c r="F799" s="18">
        <v>130.56</v>
      </c>
      <c r="G799" s="18" t="e">
        <v>#N/A</v>
      </c>
      <c r="H799" t="s">
        <v>2206</v>
      </c>
      <c r="L799" s="5"/>
      <c r="O799" t="s">
        <v>15202</v>
      </c>
      <c r="P799" t="s">
        <v>18460</v>
      </c>
    </row>
    <row r="800" spans="2:16" x14ac:dyDescent="0.25">
      <c r="B800" t="s">
        <v>10</v>
      </c>
      <c r="C800" t="s">
        <v>17</v>
      </c>
      <c r="D800" s="6">
        <v>0.57799999999999996</v>
      </c>
      <c r="E800" s="6" t="e">
        <v>#N/A</v>
      </c>
      <c r="F800" s="18">
        <v>238.35</v>
      </c>
      <c r="G800" s="18" t="e">
        <v>#N/A</v>
      </c>
      <c r="H800" t="s">
        <v>2208</v>
      </c>
      <c r="L800" s="5"/>
      <c r="O800" t="s">
        <v>15202</v>
      </c>
      <c r="P800" t="s">
        <v>18461</v>
      </c>
    </row>
    <row r="801" spans="2:16" x14ac:dyDescent="0.25">
      <c r="B801" t="s">
        <v>10</v>
      </c>
      <c r="C801" t="s">
        <v>17</v>
      </c>
      <c r="D801" s="6">
        <v>0.65100000000000002</v>
      </c>
      <c r="E801" s="6" t="e">
        <v>#N/A</v>
      </c>
      <c r="F801" s="18">
        <v>206.85</v>
      </c>
      <c r="G801" s="18" t="e">
        <v>#N/A</v>
      </c>
      <c r="H801" t="s">
        <v>2209</v>
      </c>
      <c r="L801" s="5"/>
      <c r="O801" t="s">
        <v>15202</v>
      </c>
      <c r="P801" t="s">
        <v>18462</v>
      </c>
    </row>
    <row r="802" spans="2:16" x14ac:dyDescent="0.25">
      <c r="B802" t="s">
        <v>10</v>
      </c>
      <c r="C802" t="s">
        <v>17</v>
      </c>
      <c r="D802" s="6">
        <v>0.70799999999999996</v>
      </c>
      <c r="E802" s="6" t="e">
        <v>#N/A</v>
      </c>
      <c r="F802" s="18">
        <v>145.44</v>
      </c>
      <c r="G802" s="18" t="e">
        <v>#N/A</v>
      </c>
      <c r="H802" t="s">
        <v>2210</v>
      </c>
      <c r="L802" s="5"/>
      <c r="O802" t="s">
        <v>15202</v>
      </c>
      <c r="P802" t="s">
        <v>18463</v>
      </c>
    </row>
    <row r="803" spans="2:16" x14ac:dyDescent="0.25">
      <c r="B803" t="s">
        <v>10</v>
      </c>
      <c r="C803" t="s">
        <v>17</v>
      </c>
      <c r="D803" s="6">
        <v>0.50800000000000001</v>
      </c>
      <c r="E803" s="6" t="e">
        <v>#N/A</v>
      </c>
      <c r="F803" s="18">
        <v>222.48</v>
      </c>
      <c r="G803" s="18" t="e">
        <v>#N/A</v>
      </c>
      <c r="H803" t="s">
        <v>2213</v>
      </c>
      <c r="L803" s="5"/>
      <c r="O803" t="s">
        <v>15202</v>
      </c>
      <c r="P803" t="s">
        <v>18464</v>
      </c>
    </row>
    <row r="804" spans="2:16" x14ac:dyDescent="0.25">
      <c r="B804" t="s">
        <v>10</v>
      </c>
      <c r="C804" t="s">
        <v>17</v>
      </c>
      <c r="D804" s="6">
        <v>0.42699999999999999</v>
      </c>
      <c r="E804" s="6" t="e">
        <v>#N/A</v>
      </c>
      <c r="F804" s="18">
        <v>133.35</v>
      </c>
      <c r="G804" s="18" t="e">
        <v>#N/A</v>
      </c>
      <c r="H804" t="s">
        <v>2215</v>
      </c>
      <c r="L804" s="5"/>
      <c r="O804" t="s">
        <v>15202</v>
      </c>
      <c r="P804" t="s">
        <v>18465</v>
      </c>
    </row>
    <row r="805" spans="2:16" x14ac:dyDescent="0.25">
      <c r="B805" t="s">
        <v>10</v>
      </c>
      <c r="C805" t="s">
        <v>17</v>
      </c>
      <c r="D805" s="6">
        <v>0.50700000000000001</v>
      </c>
      <c r="E805" s="6" t="e">
        <v>#N/A</v>
      </c>
      <c r="F805" s="18">
        <v>125.46</v>
      </c>
      <c r="G805" s="18" t="e">
        <v>#N/A</v>
      </c>
      <c r="H805" t="s">
        <v>2221</v>
      </c>
      <c r="L805" s="5"/>
      <c r="O805" t="s">
        <v>15202</v>
      </c>
      <c r="P805" t="s">
        <v>18466</v>
      </c>
    </row>
    <row r="806" spans="2:16" x14ac:dyDescent="0.25">
      <c r="B806" t="s">
        <v>10</v>
      </c>
      <c r="C806" t="s">
        <v>17</v>
      </c>
      <c r="D806" s="6">
        <v>0.29199999999999998</v>
      </c>
      <c r="E806" s="6" t="e">
        <v>#N/A</v>
      </c>
      <c r="F806" s="18">
        <v>122.27</v>
      </c>
      <c r="G806" s="18" t="e">
        <v>#N/A</v>
      </c>
      <c r="H806" t="s">
        <v>2222</v>
      </c>
      <c r="L806" s="5"/>
      <c r="O806" t="s">
        <v>15202</v>
      </c>
      <c r="P806" t="s">
        <v>18467</v>
      </c>
    </row>
    <row r="807" spans="2:16" x14ac:dyDescent="0.25">
      <c r="B807" t="s">
        <v>10</v>
      </c>
      <c r="C807" t="s">
        <v>17</v>
      </c>
      <c r="D807" s="6">
        <v>0.45400000000000001</v>
      </c>
      <c r="E807" s="6" t="e">
        <v>#N/A</v>
      </c>
      <c r="F807" s="18">
        <v>126.48</v>
      </c>
      <c r="G807" s="18" t="e">
        <v>#N/A</v>
      </c>
      <c r="H807" t="s">
        <v>2224</v>
      </c>
      <c r="L807" s="5"/>
      <c r="O807" t="s">
        <v>15202</v>
      </c>
      <c r="P807" t="s">
        <v>18468</v>
      </c>
    </row>
    <row r="808" spans="2:16" x14ac:dyDescent="0.25">
      <c r="B808" t="s">
        <v>10</v>
      </c>
      <c r="C808" t="s">
        <v>17</v>
      </c>
      <c r="D808" s="6">
        <v>0.45200000000000001</v>
      </c>
      <c r="E808" s="6" t="e">
        <v>#N/A</v>
      </c>
      <c r="F808" s="18">
        <v>128.1</v>
      </c>
      <c r="G808" s="18" t="e">
        <v>#N/A</v>
      </c>
      <c r="H808" t="s">
        <v>2227</v>
      </c>
      <c r="L808" s="5"/>
      <c r="O808" t="s">
        <v>15202</v>
      </c>
      <c r="P808" t="s">
        <v>18469</v>
      </c>
    </row>
    <row r="809" spans="2:16" x14ac:dyDescent="0.25">
      <c r="B809" t="s">
        <v>10</v>
      </c>
      <c r="C809" t="s">
        <v>17</v>
      </c>
      <c r="D809" s="6">
        <v>0.58499999999999996</v>
      </c>
      <c r="E809" s="6" t="e">
        <v>#N/A</v>
      </c>
      <c r="F809" s="18">
        <v>212.1</v>
      </c>
      <c r="G809" s="18" t="e">
        <v>#N/A</v>
      </c>
      <c r="H809" t="s">
        <v>2228</v>
      </c>
      <c r="L809" s="5"/>
      <c r="O809" t="s">
        <v>15202</v>
      </c>
      <c r="P809" t="s">
        <v>18470</v>
      </c>
    </row>
    <row r="810" spans="2:16" x14ac:dyDescent="0.25">
      <c r="B810" t="s">
        <v>10</v>
      </c>
      <c r="C810" t="s">
        <v>17</v>
      </c>
      <c r="D810" s="6">
        <v>0.64700000000000002</v>
      </c>
      <c r="E810" s="6" t="e">
        <v>#N/A</v>
      </c>
      <c r="F810" s="18">
        <v>180.36</v>
      </c>
      <c r="G810" s="18" t="e">
        <v>#N/A</v>
      </c>
      <c r="H810" t="s">
        <v>2229</v>
      </c>
      <c r="L810" s="5"/>
      <c r="O810" t="s">
        <v>15202</v>
      </c>
      <c r="P810" t="s">
        <v>18471</v>
      </c>
    </row>
    <row r="811" spans="2:16" x14ac:dyDescent="0.25">
      <c r="B811" t="s">
        <v>10</v>
      </c>
      <c r="C811" t="s">
        <v>17</v>
      </c>
      <c r="D811" s="6">
        <v>0.41</v>
      </c>
      <c r="E811" s="6" t="e">
        <v>#N/A</v>
      </c>
      <c r="F811" s="18">
        <v>129.15</v>
      </c>
      <c r="G811" s="18" t="e">
        <v>#N/A</v>
      </c>
      <c r="H811" t="s">
        <v>2233</v>
      </c>
      <c r="L811" s="5"/>
      <c r="O811" t="s">
        <v>15202</v>
      </c>
      <c r="P811" t="s">
        <v>18472</v>
      </c>
    </row>
    <row r="812" spans="2:16" x14ac:dyDescent="0.25">
      <c r="B812" t="s">
        <v>10</v>
      </c>
      <c r="C812" t="s">
        <v>17</v>
      </c>
      <c r="D812" s="6">
        <v>0.66200000000000003</v>
      </c>
      <c r="E812" s="6" t="e">
        <v>#N/A</v>
      </c>
      <c r="F812" s="18">
        <v>165.24</v>
      </c>
      <c r="G812" s="18" t="e">
        <v>#N/A</v>
      </c>
      <c r="H812" t="s">
        <v>2234</v>
      </c>
      <c r="L812" s="5"/>
      <c r="O812" t="s">
        <v>15202</v>
      </c>
      <c r="P812" t="s">
        <v>18473</v>
      </c>
    </row>
    <row r="813" spans="2:16" x14ac:dyDescent="0.25">
      <c r="B813" t="s">
        <v>10</v>
      </c>
      <c r="C813" t="s">
        <v>17</v>
      </c>
      <c r="D813" s="6">
        <v>0.55300000000000005</v>
      </c>
      <c r="E813" s="6" t="e">
        <v>#N/A</v>
      </c>
      <c r="F813" s="18">
        <v>214.92</v>
      </c>
      <c r="G813" s="18" t="e">
        <v>#N/A</v>
      </c>
      <c r="H813" t="s">
        <v>2191</v>
      </c>
      <c r="L813" s="5"/>
      <c r="O813" t="s">
        <v>14975</v>
      </c>
      <c r="P813" t="s">
        <v>18474</v>
      </c>
    </row>
    <row r="814" spans="2:16" x14ac:dyDescent="0.25">
      <c r="B814" t="s">
        <v>10</v>
      </c>
      <c r="C814" t="s">
        <v>17</v>
      </c>
      <c r="D814" s="6">
        <v>0.46200000000000002</v>
      </c>
      <c r="E814" s="6" t="e">
        <v>#N/A</v>
      </c>
      <c r="F814" s="18">
        <v>131.30000000000001</v>
      </c>
      <c r="G814" s="18" t="e">
        <v>#N/A</v>
      </c>
      <c r="H814" t="s">
        <v>2192</v>
      </c>
      <c r="L814" s="5"/>
      <c r="O814" t="s">
        <v>14975</v>
      </c>
      <c r="P814" t="s">
        <v>18475</v>
      </c>
    </row>
    <row r="815" spans="2:16" x14ac:dyDescent="0.25">
      <c r="B815" t="s">
        <v>10</v>
      </c>
      <c r="C815" t="s">
        <v>17</v>
      </c>
      <c r="D815" s="6">
        <v>0.624</v>
      </c>
      <c r="E815" s="6" t="e">
        <v>#N/A</v>
      </c>
      <c r="F815" s="18">
        <v>161.19999999999999</v>
      </c>
      <c r="G815" s="18" t="e">
        <v>#N/A</v>
      </c>
      <c r="H815" t="s">
        <v>2183</v>
      </c>
      <c r="L815" s="5"/>
      <c r="O815" t="s">
        <v>14975</v>
      </c>
      <c r="P815" t="s">
        <v>18476</v>
      </c>
    </row>
    <row r="816" spans="2:16" x14ac:dyDescent="0.25">
      <c r="B816" t="s">
        <v>10</v>
      </c>
      <c r="C816" t="s">
        <v>17</v>
      </c>
      <c r="D816" s="6">
        <v>0.45800000000000002</v>
      </c>
      <c r="E816" s="6" t="e">
        <v>#N/A</v>
      </c>
      <c r="F816" s="18">
        <v>242.4</v>
      </c>
      <c r="G816" s="18" t="e">
        <v>#N/A</v>
      </c>
      <c r="H816" t="s">
        <v>2193</v>
      </c>
      <c r="L816" s="5"/>
      <c r="O816" t="s">
        <v>14975</v>
      </c>
      <c r="P816" t="s">
        <v>18477</v>
      </c>
    </row>
    <row r="817" spans="2:16" x14ac:dyDescent="0.25">
      <c r="B817" t="s">
        <v>10</v>
      </c>
      <c r="C817" t="s">
        <v>17</v>
      </c>
      <c r="D817" s="6">
        <v>0.437</v>
      </c>
      <c r="E817" s="6" t="e">
        <v>#N/A</v>
      </c>
      <c r="F817" s="18">
        <v>151.19999999999999</v>
      </c>
      <c r="G817" s="18" t="e">
        <v>#N/A</v>
      </c>
      <c r="H817" t="s">
        <v>2197</v>
      </c>
      <c r="L817" s="5"/>
      <c r="O817" t="s">
        <v>14975</v>
      </c>
      <c r="P817" t="s">
        <v>18478</v>
      </c>
    </row>
    <row r="818" spans="2:16" x14ac:dyDescent="0.25">
      <c r="B818" t="s">
        <v>10</v>
      </c>
      <c r="C818" t="s">
        <v>17</v>
      </c>
      <c r="D818" s="6">
        <v>0.48199999999999998</v>
      </c>
      <c r="E818" s="6" t="e">
        <v>#N/A</v>
      </c>
      <c r="F818" s="18">
        <v>228.9</v>
      </c>
      <c r="G818" s="18" t="e">
        <v>#N/A</v>
      </c>
      <c r="H818" t="s">
        <v>2198</v>
      </c>
      <c r="L818" s="5"/>
      <c r="O818" t="s">
        <v>14975</v>
      </c>
      <c r="P818" t="s">
        <v>18479</v>
      </c>
    </row>
    <row r="819" spans="2:16" x14ac:dyDescent="0.25">
      <c r="B819" t="s">
        <v>10</v>
      </c>
      <c r="C819" t="s">
        <v>17</v>
      </c>
      <c r="D819" s="6">
        <v>0.42499999999999999</v>
      </c>
      <c r="E819" s="6" t="e">
        <v>#N/A</v>
      </c>
      <c r="F819" s="18">
        <v>117.3</v>
      </c>
      <c r="G819" s="18" t="e">
        <v>#N/A</v>
      </c>
      <c r="H819" t="s">
        <v>2199</v>
      </c>
      <c r="L819" s="5"/>
      <c r="O819" t="s">
        <v>14975</v>
      </c>
      <c r="P819" t="s">
        <v>18480</v>
      </c>
    </row>
    <row r="820" spans="2:16" x14ac:dyDescent="0.25">
      <c r="B820" t="s">
        <v>10</v>
      </c>
      <c r="C820" t="s">
        <v>17</v>
      </c>
      <c r="D820" s="6">
        <v>0.39900000000000002</v>
      </c>
      <c r="E820" s="6" t="e">
        <v>#N/A</v>
      </c>
      <c r="F820" s="18">
        <v>135.34</v>
      </c>
      <c r="G820" s="18" t="e">
        <v>#N/A</v>
      </c>
      <c r="H820" t="s">
        <v>1014</v>
      </c>
      <c r="L820" s="5"/>
      <c r="O820" t="s">
        <v>14975</v>
      </c>
      <c r="P820" t="s">
        <v>18481</v>
      </c>
    </row>
    <row r="821" spans="2:16" x14ac:dyDescent="0.25">
      <c r="B821" t="s">
        <v>10</v>
      </c>
      <c r="C821" t="s">
        <v>17</v>
      </c>
      <c r="D821" s="6">
        <v>0.44</v>
      </c>
      <c r="E821" s="6" t="e">
        <v>#N/A</v>
      </c>
      <c r="F821" s="18">
        <v>141.47999999999999</v>
      </c>
      <c r="G821" s="18" t="e">
        <v>#N/A</v>
      </c>
      <c r="H821" t="s">
        <v>2200</v>
      </c>
      <c r="L821" s="5"/>
      <c r="O821" t="s">
        <v>14975</v>
      </c>
      <c r="P821" t="s">
        <v>18482</v>
      </c>
    </row>
    <row r="822" spans="2:16" x14ac:dyDescent="0.25">
      <c r="B822" t="s">
        <v>10</v>
      </c>
      <c r="C822" t="s">
        <v>17</v>
      </c>
      <c r="D822" s="6">
        <v>0.44800000000000001</v>
      </c>
      <c r="E822" s="6" t="e">
        <v>#N/A</v>
      </c>
      <c r="F822" s="18">
        <v>138.24</v>
      </c>
      <c r="G822" s="18" t="e">
        <v>#N/A</v>
      </c>
      <c r="H822" t="s">
        <v>2201</v>
      </c>
      <c r="L822" s="5"/>
      <c r="O822" t="s">
        <v>14975</v>
      </c>
      <c r="P822" t="s">
        <v>18483</v>
      </c>
    </row>
    <row r="823" spans="2:16" x14ac:dyDescent="0.25">
      <c r="B823" t="s">
        <v>10</v>
      </c>
      <c r="C823" t="s">
        <v>17</v>
      </c>
      <c r="D823" s="6">
        <v>0.45700000000000002</v>
      </c>
      <c r="E823" s="6" t="e">
        <v>#N/A</v>
      </c>
      <c r="F823" s="18">
        <v>149.04</v>
      </c>
      <c r="G823" s="18" t="e">
        <v>#N/A</v>
      </c>
      <c r="H823" t="s">
        <v>2202</v>
      </c>
      <c r="L823" s="5"/>
      <c r="O823" t="s">
        <v>14975</v>
      </c>
      <c r="P823" t="s">
        <v>18484</v>
      </c>
    </row>
    <row r="824" spans="2:16" x14ac:dyDescent="0.25">
      <c r="B824" t="s">
        <v>10</v>
      </c>
      <c r="C824" t="s">
        <v>17</v>
      </c>
      <c r="D824" s="6">
        <v>0.45100000000000001</v>
      </c>
      <c r="E824" s="6" t="e">
        <v>#N/A</v>
      </c>
      <c r="F824" s="18">
        <v>239.36</v>
      </c>
      <c r="G824" s="18" t="e">
        <v>#N/A</v>
      </c>
      <c r="H824" t="s">
        <v>2203</v>
      </c>
      <c r="L824" s="5"/>
      <c r="O824" t="s">
        <v>14975</v>
      </c>
      <c r="P824" t="s">
        <v>18485</v>
      </c>
    </row>
    <row r="825" spans="2:16" x14ac:dyDescent="0.25">
      <c r="B825" t="s">
        <v>10</v>
      </c>
      <c r="C825" t="s">
        <v>17</v>
      </c>
      <c r="D825" s="6">
        <v>0.54700000000000004</v>
      </c>
      <c r="E825" s="6" t="e">
        <v>#N/A</v>
      </c>
      <c r="F825" s="18">
        <v>145.44</v>
      </c>
      <c r="G825" s="18" t="e">
        <v>#N/A</v>
      </c>
      <c r="H825" t="s">
        <v>2204</v>
      </c>
      <c r="L825" s="5"/>
      <c r="O825" t="s">
        <v>14975</v>
      </c>
      <c r="P825" t="s">
        <v>18486</v>
      </c>
    </row>
    <row r="826" spans="2:16" x14ac:dyDescent="0.25">
      <c r="B826" t="s">
        <v>10</v>
      </c>
      <c r="C826" t="s">
        <v>17</v>
      </c>
      <c r="D826" s="6">
        <v>0.46</v>
      </c>
      <c r="E826" s="6" t="e">
        <v>#N/A</v>
      </c>
      <c r="F826" s="18">
        <v>178.2</v>
      </c>
      <c r="G826" s="18" t="e">
        <v>#N/A</v>
      </c>
      <c r="H826" t="s">
        <v>2206</v>
      </c>
      <c r="L826" s="5"/>
      <c r="O826" t="s">
        <v>14975</v>
      </c>
      <c r="P826" t="s">
        <v>18487</v>
      </c>
    </row>
    <row r="827" spans="2:16" x14ac:dyDescent="0.25">
      <c r="B827" t="s">
        <v>10</v>
      </c>
      <c r="C827" t="s">
        <v>17</v>
      </c>
      <c r="D827" s="6">
        <v>0.46100000000000002</v>
      </c>
      <c r="E827" s="6" t="e">
        <v>#N/A</v>
      </c>
      <c r="F827" s="18">
        <v>138.24</v>
      </c>
      <c r="G827" s="18" t="e">
        <v>#N/A</v>
      </c>
      <c r="H827" t="s">
        <v>2208</v>
      </c>
      <c r="L827" s="5"/>
      <c r="O827" t="s">
        <v>14975</v>
      </c>
      <c r="P827" t="s">
        <v>18488</v>
      </c>
    </row>
    <row r="828" spans="2:16" x14ac:dyDescent="0.25">
      <c r="B828" t="s">
        <v>10</v>
      </c>
      <c r="C828" t="s">
        <v>17</v>
      </c>
      <c r="D828" s="6">
        <v>0.42599999999999999</v>
      </c>
      <c r="E828" s="6" t="e">
        <v>#N/A</v>
      </c>
      <c r="F828" s="18">
        <v>115.56</v>
      </c>
      <c r="G828" s="18" t="e">
        <v>#N/A</v>
      </c>
      <c r="H828" t="s">
        <v>2209</v>
      </c>
      <c r="L828" s="5"/>
      <c r="O828" t="s">
        <v>14975</v>
      </c>
      <c r="P828" t="s">
        <v>18489</v>
      </c>
    </row>
    <row r="829" spans="2:16" x14ac:dyDescent="0.25">
      <c r="B829" t="s">
        <v>10</v>
      </c>
      <c r="C829" t="s">
        <v>17</v>
      </c>
      <c r="D829" s="6">
        <v>0.44900000000000001</v>
      </c>
      <c r="E829" s="6" t="e">
        <v>#N/A</v>
      </c>
      <c r="F829" s="18">
        <v>133.12</v>
      </c>
      <c r="G829" s="18" t="e">
        <v>#N/A</v>
      </c>
      <c r="H829" t="s">
        <v>2210</v>
      </c>
      <c r="L829" s="5"/>
      <c r="O829" t="s">
        <v>14975</v>
      </c>
      <c r="P829" t="s">
        <v>18490</v>
      </c>
    </row>
    <row r="830" spans="2:16" x14ac:dyDescent="0.25">
      <c r="B830" t="s">
        <v>10</v>
      </c>
      <c r="C830" t="s">
        <v>17</v>
      </c>
      <c r="D830" s="6">
        <v>0.46</v>
      </c>
      <c r="E830" s="6" t="e">
        <v>#N/A</v>
      </c>
      <c r="F830" s="18">
        <v>297.14999999999998</v>
      </c>
      <c r="G830" s="18" t="e">
        <v>#N/A</v>
      </c>
      <c r="H830" t="s">
        <v>2213</v>
      </c>
      <c r="L830" s="5"/>
      <c r="O830" t="s">
        <v>14975</v>
      </c>
      <c r="P830" t="s">
        <v>18491</v>
      </c>
    </row>
    <row r="831" spans="2:16" x14ac:dyDescent="0.25">
      <c r="B831" t="s">
        <v>10</v>
      </c>
      <c r="C831" t="s">
        <v>17</v>
      </c>
      <c r="D831" s="6">
        <v>0.45800000000000002</v>
      </c>
      <c r="E831" s="6" t="e">
        <v>#N/A</v>
      </c>
      <c r="F831" s="18">
        <v>133.91999999999999</v>
      </c>
      <c r="G831" s="18" t="e">
        <v>#N/A</v>
      </c>
      <c r="H831" t="s">
        <v>2215</v>
      </c>
      <c r="L831" s="5"/>
      <c r="O831" t="s">
        <v>14975</v>
      </c>
      <c r="P831" t="s">
        <v>18492</v>
      </c>
    </row>
    <row r="832" spans="2:16" x14ac:dyDescent="0.25">
      <c r="B832" t="s">
        <v>10</v>
      </c>
      <c r="C832" t="s">
        <v>17</v>
      </c>
      <c r="D832" s="6">
        <v>0.41499999999999998</v>
      </c>
      <c r="E832" s="6" t="e">
        <v>#N/A</v>
      </c>
      <c r="F832" s="18">
        <v>137.80000000000001</v>
      </c>
      <c r="G832" s="18" t="e">
        <v>#N/A</v>
      </c>
      <c r="H832" t="s">
        <v>2219</v>
      </c>
      <c r="L832" s="5"/>
      <c r="O832" t="s">
        <v>14975</v>
      </c>
      <c r="P832" t="s">
        <v>18493</v>
      </c>
    </row>
    <row r="833" spans="2:16" x14ac:dyDescent="0.25">
      <c r="B833" t="s">
        <v>10</v>
      </c>
      <c r="C833" t="s">
        <v>17</v>
      </c>
      <c r="D833" s="6">
        <v>0.52100000000000002</v>
      </c>
      <c r="E833" s="6" t="e">
        <v>#N/A</v>
      </c>
      <c r="F833" s="18">
        <v>135.34</v>
      </c>
      <c r="G833" s="18" t="e">
        <v>#N/A</v>
      </c>
      <c r="H833" t="s">
        <v>2220</v>
      </c>
      <c r="L833" s="5"/>
      <c r="O833" t="s">
        <v>14975</v>
      </c>
      <c r="P833" t="s">
        <v>18494</v>
      </c>
    </row>
    <row r="834" spans="2:16" x14ac:dyDescent="0.25">
      <c r="B834" t="s">
        <v>10</v>
      </c>
      <c r="C834" t="s">
        <v>17</v>
      </c>
      <c r="D834" s="6">
        <v>0.442</v>
      </c>
      <c r="E834" s="6" t="e">
        <v>#N/A</v>
      </c>
      <c r="F834" s="18">
        <v>196.5</v>
      </c>
      <c r="G834" s="18" t="e">
        <v>#N/A</v>
      </c>
      <c r="H834" t="s">
        <v>2221</v>
      </c>
      <c r="L834" s="5"/>
      <c r="O834" t="s">
        <v>14975</v>
      </c>
      <c r="P834" t="s">
        <v>18495</v>
      </c>
    </row>
    <row r="835" spans="2:16" x14ac:dyDescent="0.25">
      <c r="B835" t="s">
        <v>10</v>
      </c>
      <c r="C835" t="s">
        <v>17</v>
      </c>
      <c r="D835" s="6">
        <v>0.47</v>
      </c>
      <c r="E835" s="6" t="e">
        <v>#N/A</v>
      </c>
      <c r="F835" s="18">
        <v>133.91999999999999</v>
      </c>
      <c r="G835" s="18" t="e">
        <v>#N/A</v>
      </c>
      <c r="H835" t="s">
        <v>2222</v>
      </c>
      <c r="L835" s="5"/>
      <c r="O835" t="s">
        <v>14975</v>
      </c>
      <c r="P835" t="s">
        <v>18496</v>
      </c>
    </row>
    <row r="836" spans="2:16" x14ac:dyDescent="0.25">
      <c r="B836" t="s">
        <v>10</v>
      </c>
      <c r="C836" t="s">
        <v>17</v>
      </c>
      <c r="D836" s="6">
        <v>0.40899999999999997</v>
      </c>
      <c r="E836" s="6" t="e">
        <v>#N/A</v>
      </c>
      <c r="F836" s="18">
        <v>118.8</v>
      </c>
      <c r="G836" s="18" t="e">
        <v>#N/A</v>
      </c>
      <c r="H836" t="s">
        <v>2223</v>
      </c>
      <c r="L836" s="5"/>
      <c r="O836" t="s">
        <v>14975</v>
      </c>
      <c r="P836" t="s">
        <v>18497</v>
      </c>
    </row>
    <row r="837" spans="2:16" x14ac:dyDescent="0.25">
      <c r="B837" t="s">
        <v>10</v>
      </c>
      <c r="C837" t="s">
        <v>17</v>
      </c>
      <c r="D837" s="6">
        <v>0.52700000000000002</v>
      </c>
      <c r="E837" s="6" t="e">
        <v>#N/A</v>
      </c>
      <c r="F837" s="18">
        <v>152.63999999999999</v>
      </c>
      <c r="G837" s="18" t="e">
        <v>#N/A</v>
      </c>
      <c r="H837" t="s">
        <v>2226</v>
      </c>
      <c r="L837" s="5"/>
      <c r="O837" t="s">
        <v>14975</v>
      </c>
      <c r="P837" t="s">
        <v>18498</v>
      </c>
    </row>
    <row r="838" spans="2:16" x14ac:dyDescent="0.25">
      <c r="B838" t="s">
        <v>10</v>
      </c>
      <c r="C838" t="s">
        <v>17</v>
      </c>
      <c r="D838" s="6">
        <v>0.495</v>
      </c>
      <c r="E838" s="6" t="e">
        <v>#N/A</v>
      </c>
      <c r="F838" s="18">
        <v>256.88</v>
      </c>
      <c r="G838" s="18" t="e">
        <v>#N/A</v>
      </c>
      <c r="H838" t="s">
        <v>2228</v>
      </c>
      <c r="L838" s="5"/>
      <c r="O838" t="s">
        <v>14975</v>
      </c>
      <c r="P838" t="s">
        <v>18499</v>
      </c>
    </row>
    <row r="839" spans="2:16" x14ac:dyDescent="0.25">
      <c r="B839" t="s">
        <v>10</v>
      </c>
      <c r="C839" t="s">
        <v>17</v>
      </c>
      <c r="D839" s="6">
        <v>0.621</v>
      </c>
      <c r="E839" s="6" t="e">
        <v>#N/A</v>
      </c>
      <c r="F839" s="18">
        <v>164.63</v>
      </c>
      <c r="G839" s="18" t="e">
        <v>#N/A</v>
      </c>
      <c r="H839" t="s">
        <v>2229</v>
      </c>
      <c r="L839" s="5"/>
      <c r="O839" t="s">
        <v>14975</v>
      </c>
      <c r="P839" t="s">
        <v>18500</v>
      </c>
    </row>
    <row r="840" spans="2:16" x14ac:dyDescent="0.25">
      <c r="B840" t="s">
        <v>10</v>
      </c>
      <c r="C840" t="s">
        <v>17</v>
      </c>
      <c r="D840" s="6">
        <v>0.45800000000000002</v>
      </c>
      <c r="E840" s="6" t="e">
        <v>#N/A</v>
      </c>
      <c r="F840" s="18">
        <v>146.88</v>
      </c>
      <c r="G840" s="18" t="e">
        <v>#N/A</v>
      </c>
      <c r="H840" t="s">
        <v>2230</v>
      </c>
      <c r="L840" s="5"/>
      <c r="O840" t="s">
        <v>14975</v>
      </c>
      <c r="P840" t="s">
        <v>18501</v>
      </c>
    </row>
    <row r="841" spans="2:16" x14ac:dyDescent="0.25">
      <c r="B841" t="s">
        <v>10</v>
      </c>
      <c r="C841" t="s">
        <v>17</v>
      </c>
      <c r="D841" s="6">
        <v>0.42699999999999999</v>
      </c>
      <c r="E841" s="6" t="e">
        <v>#N/A</v>
      </c>
      <c r="F841" s="18">
        <v>342.06</v>
      </c>
      <c r="G841" s="18" t="e">
        <v>#N/A</v>
      </c>
      <c r="H841" t="s">
        <v>2233</v>
      </c>
      <c r="L841" s="5"/>
      <c r="O841" t="s">
        <v>14975</v>
      </c>
      <c r="P841" t="s">
        <v>18502</v>
      </c>
    </row>
    <row r="842" spans="2:16" x14ac:dyDescent="0.25">
      <c r="B842" t="s">
        <v>10</v>
      </c>
      <c r="C842" t="s">
        <v>17</v>
      </c>
      <c r="D842" s="6">
        <v>0.46200000000000002</v>
      </c>
      <c r="E842" s="6" t="e">
        <v>#N/A</v>
      </c>
      <c r="F842" s="18">
        <v>112.32</v>
      </c>
      <c r="G842" s="18" t="e">
        <v>#N/A</v>
      </c>
      <c r="H842" t="s">
        <v>2234</v>
      </c>
      <c r="L842" s="5"/>
      <c r="O842" t="s">
        <v>14975</v>
      </c>
      <c r="P842" t="s">
        <v>18503</v>
      </c>
    </row>
    <row r="843" spans="2:16" x14ac:dyDescent="0.25">
      <c r="B843" t="s">
        <v>10</v>
      </c>
      <c r="C843" t="s">
        <v>17</v>
      </c>
      <c r="D843" s="6">
        <v>0.39900000000000002</v>
      </c>
      <c r="E843" s="6" t="e">
        <v>#N/A</v>
      </c>
      <c r="F843" s="18">
        <v>184.8</v>
      </c>
      <c r="G843" s="18" t="e">
        <v>#N/A</v>
      </c>
      <c r="H843" t="s">
        <v>2192</v>
      </c>
      <c r="L843" s="5"/>
      <c r="O843" t="s">
        <v>16937</v>
      </c>
      <c r="P843" t="s">
        <v>18504</v>
      </c>
    </row>
    <row r="844" spans="2:16" x14ac:dyDescent="0.25">
      <c r="B844" t="s">
        <v>10</v>
      </c>
      <c r="C844" t="s">
        <v>17</v>
      </c>
      <c r="D844" s="6">
        <v>0.41599999999999998</v>
      </c>
      <c r="E844" s="6" t="e">
        <v>#N/A</v>
      </c>
      <c r="F844" s="18">
        <v>135.34</v>
      </c>
      <c r="G844" s="18" t="e">
        <v>#N/A</v>
      </c>
      <c r="H844" t="s">
        <v>2183</v>
      </c>
      <c r="L844" s="5"/>
      <c r="O844" t="s">
        <v>16937</v>
      </c>
      <c r="P844" t="s">
        <v>18505</v>
      </c>
    </row>
    <row r="845" spans="2:16" x14ac:dyDescent="0.25">
      <c r="B845" t="s">
        <v>10</v>
      </c>
      <c r="C845" t="s">
        <v>17</v>
      </c>
      <c r="D845" s="6">
        <v>0.38500000000000001</v>
      </c>
      <c r="E845" s="6" t="e">
        <v>#N/A</v>
      </c>
      <c r="F845" s="18">
        <v>284.04000000000002</v>
      </c>
      <c r="G845" s="18" t="e">
        <v>#N/A</v>
      </c>
      <c r="H845" t="s">
        <v>2193</v>
      </c>
      <c r="L845" s="5"/>
      <c r="O845" t="s">
        <v>16937</v>
      </c>
      <c r="P845" t="s">
        <v>18506</v>
      </c>
    </row>
    <row r="846" spans="2:16" x14ac:dyDescent="0.25">
      <c r="B846" t="s">
        <v>10</v>
      </c>
      <c r="C846" t="s">
        <v>17</v>
      </c>
      <c r="D846" s="6">
        <v>0.26400000000000001</v>
      </c>
      <c r="E846" s="6" t="e">
        <v>#N/A</v>
      </c>
      <c r="F846" s="18">
        <v>247.08</v>
      </c>
      <c r="G846" s="18" t="e">
        <v>#N/A</v>
      </c>
      <c r="H846" t="s">
        <v>2197</v>
      </c>
      <c r="L846" s="5"/>
      <c r="O846" t="s">
        <v>16937</v>
      </c>
      <c r="P846" t="s">
        <v>18507</v>
      </c>
    </row>
    <row r="847" spans="2:16" x14ac:dyDescent="0.25">
      <c r="B847" t="s">
        <v>10</v>
      </c>
      <c r="C847" t="s">
        <v>17</v>
      </c>
      <c r="D847" s="6">
        <v>0.193</v>
      </c>
      <c r="E847" s="6" t="e">
        <v>#N/A</v>
      </c>
      <c r="F847" s="18">
        <v>146.88</v>
      </c>
      <c r="G847" s="18" t="e">
        <v>#N/A</v>
      </c>
      <c r="H847" t="s">
        <v>2198</v>
      </c>
      <c r="L847" s="5"/>
      <c r="O847" t="s">
        <v>16937</v>
      </c>
      <c r="P847" t="s">
        <v>18508</v>
      </c>
    </row>
    <row r="848" spans="2:16" x14ac:dyDescent="0.25">
      <c r="B848" t="s">
        <v>10</v>
      </c>
      <c r="C848" t="s">
        <v>17</v>
      </c>
      <c r="D848" s="6">
        <v>0.215</v>
      </c>
      <c r="E848" s="6" t="e">
        <v>#N/A</v>
      </c>
      <c r="F848" s="18">
        <v>153.75</v>
      </c>
      <c r="G848" s="18" t="e">
        <v>#N/A</v>
      </c>
      <c r="H848" t="s">
        <v>1014</v>
      </c>
      <c r="L848" s="5"/>
      <c r="O848" t="s">
        <v>16937</v>
      </c>
      <c r="P848" t="s">
        <v>18509</v>
      </c>
    </row>
    <row r="849" spans="2:16" x14ac:dyDescent="0.25">
      <c r="B849" t="s">
        <v>10</v>
      </c>
      <c r="C849" t="s">
        <v>17</v>
      </c>
      <c r="D849" s="6">
        <v>0.16500000000000001</v>
      </c>
      <c r="E849" s="6" t="e">
        <v>#N/A</v>
      </c>
      <c r="F849" s="18">
        <v>196.3</v>
      </c>
      <c r="G849" s="18" t="e">
        <v>#N/A</v>
      </c>
      <c r="H849" t="s">
        <v>2202</v>
      </c>
      <c r="L849" s="5"/>
      <c r="O849" t="s">
        <v>16937</v>
      </c>
      <c r="P849" t="s">
        <v>18510</v>
      </c>
    </row>
    <row r="850" spans="2:16" x14ac:dyDescent="0.25">
      <c r="B850" t="s">
        <v>10</v>
      </c>
      <c r="C850" t="s">
        <v>17</v>
      </c>
      <c r="D850" s="6">
        <v>0.188</v>
      </c>
      <c r="E850" s="6" t="e">
        <v>#N/A</v>
      </c>
      <c r="F850" s="18">
        <v>161.38</v>
      </c>
      <c r="G850" s="18" t="e">
        <v>#N/A</v>
      </c>
      <c r="H850" t="s">
        <v>2209</v>
      </c>
      <c r="L850" s="5"/>
      <c r="O850" t="s">
        <v>16937</v>
      </c>
      <c r="P850" t="s">
        <v>18511</v>
      </c>
    </row>
    <row r="851" spans="2:16" x14ac:dyDescent="0.25">
      <c r="B851" t="s">
        <v>10</v>
      </c>
      <c r="C851" t="s">
        <v>17</v>
      </c>
      <c r="D851" s="6">
        <v>0.106</v>
      </c>
      <c r="E851" s="6" t="e">
        <v>#N/A</v>
      </c>
      <c r="F851" s="18">
        <v>170.64</v>
      </c>
      <c r="G851" s="18" t="e">
        <v>#N/A</v>
      </c>
      <c r="H851" t="s">
        <v>2212</v>
      </c>
      <c r="L851" s="5"/>
      <c r="O851" t="s">
        <v>16937</v>
      </c>
      <c r="P851" t="s">
        <v>18512</v>
      </c>
    </row>
    <row r="852" spans="2:16" x14ac:dyDescent="0.25">
      <c r="B852" t="s">
        <v>10</v>
      </c>
      <c r="C852" t="s">
        <v>17</v>
      </c>
      <c r="D852" s="6">
        <v>0.48699999999999999</v>
      </c>
      <c r="E852" s="6" t="e">
        <v>#N/A</v>
      </c>
      <c r="F852" s="18">
        <v>119.18</v>
      </c>
      <c r="G852" s="18" t="e">
        <v>#N/A</v>
      </c>
      <c r="H852" t="s">
        <v>2213</v>
      </c>
      <c r="L852" s="5"/>
      <c r="O852" t="s">
        <v>16937</v>
      </c>
      <c r="P852" t="s">
        <v>18513</v>
      </c>
    </row>
    <row r="853" spans="2:16" x14ac:dyDescent="0.25">
      <c r="B853" t="s">
        <v>10</v>
      </c>
      <c r="C853" t="s">
        <v>17</v>
      </c>
      <c r="D853" s="6">
        <v>0.36</v>
      </c>
      <c r="E853" s="6" t="e">
        <v>#N/A</v>
      </c>
      <c r="F853" s="18">
        <v>137.55000000000001</v>
      </c>
      <c r="G853" s="18" t="e">
        <v>#N/A</v>
      </c>
      <c r="H853" t="s">
        <v>2217</v>
      </c>
      <c r="L853" s="5"/>
      <c r="O853" t="s">
        <v>16937</v>
      </c>
      <c r="P853" t="s">
        <v>18514</v>
      </c>
    </row>
    <row r="854" spans="2:16" x14ac:dyDescent="0.25">
      <c r="B854" t="s">
        <v>10</v>
      </c>
      <c r="C854" t="s">
        <v>17</v>
      </c>
      <c r="D854" s="6">
        <v>0.52500000000000002</v>
      </c>
      <c r="E854" s="6" t="e">
        <v>#N/A</v>
      </c>
      <c r="F854" s="18">
        <v>181.44</v>
      </c>
      <c r="G854" s="18" t="e">
        <v>#N/A</v>
      </c>
      <c r="H854" t="s">
        <v>2219</v>
      </c>
      <c r="L854" s="5"/>
      <c r="O854" t="s">
        <v>16937</v>
      </c>
      <c r="P854" t="s">
        <v>18515</v>
      </c>
    </row>
    <row r="855" spans="2:16" x14ac:dyDescent="0.25">
      <c r="B855" t="s">
        <v>10</v>
      </c>
      <c r="C855" t="s">
        <v>17</v>
      </c>
      <c r="D855" s="6">
        <v>0.185</v>
      </c>
      <c r="E855" s="6" t="e">
        <v>#N/A</v>
      </c>
      <c r="F855" s="18">
        <v>261.05</v>
      </c>
      <c r="G855" s="18" t="e">
        <v>#N/A</v>
      </c>
      <c r="H855" t="s">
        <v>2223</v>
      </c>
      <c r="L855" s="5"/>
      <c r="O855" t="s">
        <v>16937</v>
      </c>
      <c r="P855" t="s">
        <v>18516</v>
      </c>
    </row>
    <row r="856" spans="2:16" x14ac:dyDescent="0.25">
      <c r="B856" t="s">
        <v>10</v>
      </c>
      <c r="C856" t="s">
        <v>17</v>
      </c>
      <c r="D856" s="6">
        <v>0.13600000000000001</v>
      </c>
      <c r="E856" s="6" t="e">
        <v>#N/A</v>
      </c>
      <c r="F856" s="18">
        <v>178.72</v>
      </c>
      <c r="G856" s="18" t="e">
        <v>#N/A</v>
      </c>
      <c r="H856" t="s">
        <v>2224</v>
      </c>
      <c r="L856" s="5"/>
      <c r="O856" t="s">
        <v>16937</v>
      </c>
      <c r="P856" t="s">
        <v>18517</v>
      </c>
    </row>
    <row r="857" spans="2:16" x14ac:dyDescent="0.25">
      <c r="B857" t="s">
        <v>10</v>
      </c>
      <c r="C857" t="s">
        <v>17</v>
      </c>
      <c r="D857" s="6">
        <v>0.222</v>
      </c>
      <c r="E857" s="6" t="e">
        <v>#N/A</v>
      </c>
      <c r="F857" s="18">
        <v>146.88</v>
      </c>
      <c r="G857" s="18" t="e">
        <v>#N/A</v>
      </c>
      <c r="H857" t="s">
        <v>2228</v>
      </c>
      <c r="L857" s="5"/>
      <c r="O857" t="s">
        <v>16937</v>
      </c>
      <c r="P857" t="s">
        <v>18518</v>
      </c>
    </row>
    <row r="858" spans="2:16" x14ac:dyDescent="0.25">
      <c r="B858" t="s">
        <v>10</v>
      </c>
      <c r="C858" t="s">
        <v>17</v>
      </c>
      <c r="D858" s="6">
        <v>0.44500000000000001</v>
      </c>
      <c r="E858" s="6" t="e">
        <v>#N/A</v>
      </c>
      <c r="F858" s="18">
        <v>234.3</v>
      </c>
      <c r="G858" s="18" t="e">
        <v>#N/A</v>
      </c>
      <c r="H858" t="s">
        <v>2229</v>
      </c>
      <c r="L858" s="5"/>
      <c r="O858" t="s">
        <v>16937</v>
      </c>
      <c r="P858" t="s">
        <v>18519</v>
      </c>
    </row>
    <row r="859" spans="2:16" x14ac:dyDescent="0.25">
      <c r="B859" t="s">
        <v>10</v>
      </c>
      <c r="C859" t="s">
        <v>17</v>
      </c>
      <c r="D859" s="6">
        <v>0.34200000000000003</v>
      </c>
      <c r="E859" s="6" t="e">
        <v>#N/A</v>
      </c>
      <c r="F859" s="18">
        <v>130.9</v>
      </c>
      <c r="G859" s="18" t="e">
        <v>#N/A</v>
      </c>
      <c r="H859" t="s">
        <v>2230</v>
      </c>
      <c r="L859" s="5"/>
      <c r="O859" t="s">
        <v>16937</v>
      </c>
      <c r="P859" t="s">
        <v>18520</v>
      </c>
    </row>
    <row r="860" spans="2:16" x14ac:dyDescent="0.25">
      <c r="B860" t="s">
        <v>10</v>
      </c>
      <c r="C860" t="s">
        <v>17</v>
      </c>
      <c r="D860" s="6">
        <v>0.38700000000000001</v>
      </c>
      <c r="E860" s="6" t="e">
        <v>#N/A</v>
      </c>
      <c r="F860" s="18">
        <v>239.76</v>
      </c>
      <c r="G860" s="18" t="e">
        <v>#N/A</v>
      </c>
      <c r="H860" t="s">
        <v>2231</v>
      </c>
      <c r="L860" s="5"/>
      <c r="O860" t="s">
        <v>16937</v>
      </c>
      <c r="P860" t="s">
        <v>18521</v>
      </c>
    </row>
    <row r="861" spans="2:16" x14ac:dyDescent="0.25">
      <c r="B861" t="s">
        <v>10</v>
      </c>
      <c r="C861" t="s">
        <v>17</v>
      </c>
      <c r="D861" s="6">
        <v>0.36099999999999999</v>
      </c>
      <c r="E861" s="6" t="e">
        <v>#N/A</v>
      </c>
      <c r="F861" s="18">
        <v>254.76</v>
      </c>
      <c r="G861" s="18" t="e">
        <v>#N/A</v>
      </c>
      <c r="H861" t="s">
        <v>2233</v>
      </c>
      <c r="L861" s="5"/>
      <c r="O861" t="s">
        <v>16937</v>
      </c>
      <c r="P861" t="s">
        <v>18522</v>
      </c>
    </row>
    <row r="862" spans="2:16" x14ac:dyDescent="0.25">
      <c r="D862" s="6"/>
      <c r="E862" s="6"/>
      <c r="F862" s="18"/>
      <c r="G862" s="18"/>
      <c r="L862" s="5"/>
      <c r="P862" t="s">
        <v>18351</v>
      </c>
    </row>
    <row r="863" spans="2:16" x14ac:dyDescent="0.25">
      <c r="B863" t="s">
        <v>3</v>
      </c>
      <c r="C863" t="s">
        <v>17</v>
      </c>
      <c r="D863" s="6">
        <v>0.36</v>
      </c>
      <c r="E863" s="6">
        <v>0.36</v>
      </c>
      <c r="F863" s="18">
        <v>112</v>
      </c>
      <c r="G863" s="18">
        <v>112</v>
      </c>
      <c r="I863" t="s">
        <v>2751</v>
      </c>
      <c r="L863" s="5" t="s">
        <v>1047</v>
      </c>
      <c r="M863" t="s">
        <v>2663</v>
      </c>
      <c r="N863" t="s">
        <v>2190</v>
      </c>
      <c r="P863" t="s">
        <v>18523</v>
      </c>
    </row>
    <row r="864" spans="2:16" x14ac:dyDescent="0.25">
      <c r="B864" t="s">
        <v>3</v>
      </c>
      <c r="C864" t="s">
        <v>17</v>
      </c>
      <c r="D864" s="6">
        <v>0.35549999999999998</v>
      </c>
      <c r="E864" s="6">
        <v>0.35549999999999998</v>
      </c>
      <c r="F864" s="18">
        <v>150</v>
      </c>
      <c r="G864" s="18">
        <v>150</v>
      </c>
      <c r="I864" t="s">
        <v>2751</v>
      </c>
      <c r="L864" s="5" t="s">
        <v>1098</v>
      </c>
      <c r="M864" t="s">
        <v>2445</v>
      </c>
      <c r="N864" t="s">
        <v>2197</v>
      </c>
      <c r="P864" t="s">
        <v>3379</v>
      </c>
    </row>
    <row r="865" spans="2:16" x14ac:dyDescent="0.25">
      <c r="B865" t="s">
        <v>3</v>
      </c>
      <c r="C865" t="s">
        <v>17</v>
      </c>
      <c r="D865" s="6">
        <v>0.35549999999999998</v>
      </c>
      <c r="E865" s="6">
        <v>0.35549999999999998</v>
      </c>
      <c r="F865" s="18">
        <v>150</v>
      </c>
      <c r="G865" s="18">
        <v>150</v>
      </c>
      <c r="I865" t="s">
        <v>2751</v>
      </c>
      <c r="L865" s="5" t="s">
        <v>1035</v>
      </c>
      <c r="M865" t="s">
        <v>2688</v>
      </c>
      <c r="N865" t="s">
        <v>2197</v>
      </c>
      <c r="P865" t="s">
        <v>18524</v>
      </c>
    </row>
    <row r="866" spans="2:16" x14ac:dyDescent="0.25">
      <c r="B866" t="s">
        <v>3</v>
      </c>
      <c r="C866" t="s">
        <v>17</v>
      </c>
      <c r="D866" s="6">
        <v>0.36799999999999999</v>
      </c>
      <c r="E866" s="6">
        <v>0.36799999999999999</v>
      </c>
      <c r="F866" s="18">
        <v>150</v>
      </c>
      <c r="G866" s="18">
        <v>150</v>
      </c>
      <c r="I866" t="s">
        <v>2751</v>
      </c>
      <c r="L866" s="5" t="s">
        <v>1097</v>
      </c>
      <c r="M866" t="s">
        <v>2612</v>
      </c>
      <c r="N866" t="s">
        <v>2200</v>
      </c>
      <c r="P866" t="s">
        <v>3380</v>
      </c>
    </row>
    <row r="867" spans="2:16" x14ac:dyDescent="0.25">
      <c r="B867" t="s">
        <v>3</v>
      </c>
      <c r="C867" t="s">
        <v>17</v>
      </c>
      <c r="D867" s="6">
        <v>0.155</v>
      </c>
      <c r="E867" s="6">
        <v>0.155</v>
      </c>
      <c r="F867" s="18">
        <v>112</v>
      </c>
      <c r="G867" s="18">
        <v>112</v>
      </c>
      <c r="I867" t="s">
        <v>2751</v>
      </c>
      <c r="L867" s="5" t="s">
        <v>1048</v>
      </c>
      <c r="M867" t="s">
        <v>2390</v>
      </c>
      <c r="N867" t="s">
        <v>2203</v>
      </c>
      <c r="P867" t="s">
        <v>3381</v>
      </c>
    </row>
    <row r="868" spans="2:16" x14ac:dyDescent="0.25">
      <c r="B868" t="s">
        <v>3</v>
      </c>
      <c r="C868" t="s">
        <v>17</v>
      </c>
      <c r="D868" s="6">
        <v>0.40549999999999997</v>
      </c>
      <c r="E868" s="6">
        <v>0.40549999999999997</v>
      </c>
      <c r="F868" s="18">
        <v>170</v>
      </c>
      <c r="G868" s="18">
        <v>170</v>
      </c>
      <c r="I868" t="s">
        <v>2751</v>
      </c>
      <c r="L868" s="5" t="s">
        <v>1070</v>
      </c>
      <c r="M868" t="s">
        <v>2370</v>
      </c>
      <c r="N868" t="s">
        <v>2208</v>
      </c>
      <c r="P868" t="s">
        <v>3382</v>
      </c>
    </row>
    <row r="869" spans="2:16" x14ac:dyDescent="0.25">
      <c r="B869" t="s">
        <v>3</v>
      </c>
      <c r="C869" t="s">
        <v>17</v>
      </c>
      <c r="D869" s="6">
        <v>0.22500000000000001</v>
      </c>
      <c r="E869" s="6">
        <v>0.22500000000000001</v>
      </c>
      <c r="F869" s="18">
        <v>168</v>
      </c>
      <c r="G869" s="18">
        <v>168</v>
      </c>
      <c r="I869" t="s">
        <v>2751</v>
      </c>
      <c r="L869" s="5" t="s">
        <v>1041</v>
      </c>
      <c r="M869" t="s">
        <v>2488</v>
      </c>
      <c r="N869" t="s">
        <v>2213</v>
      </c>
      <c r="P869" t="s">
        <v>3383</v>
      </c>
    </row>
    <row r="870" spans="2:16" x14ac:dyDescent="0.25">
      <c r="B870" t="s">
        <v>3</v>
      </c>
      <c r="C870" t="s">
        <v>17</v>
      </c>
      <c r="D870" s="6">
        <v>0.22500000000000001</v>
      </c>
      <c r="E870" s="6">
        <v>0.22500000000000001</v>
      </c>
      <c r="F870" s="18">
        <v>168</v>
      </c>
      <c r="G870" s="18">
        <v>168</v>
      </c>
      <c r="I870" t="s">
        <v>2751</v>
      </c>
      <c r="L870" s="5" t="s">
        <v>1041</v>
      </c>
      <c r="M870" t="s">
        <v>2618</v>
      </c>
      <c r="N870" t="s">
        <v>2213</v>
      </c>
      <c r="P870" t="s">
        <v>3384</v>
      </c>
    </row>
    <row r="871" spans="2:16" x14ac:dyDescent="0.25">
      <c r="B871" t="s">
        <v>3</v>
      </c>
      <c r="C871" t="s">
        <v>17</v>
      </c>
      <c r="D871" s="6">
        <v>0.27399999999999997</v>
      </c>
      <c r="E871" s="6">
        <v>0.27399999999999997</v>
      </c>
      <c r="F871" s="18">
        <v>145</v>
      </c>
      <c r="G871" s="18">
        <v>145</v>
      </c>
      <c r="I871" t="s">
        <v>2751</v>
      </c>
      <c r="L871" s="5" t="s">
        <v>1049</v>
      </c>
      <c r="M871" t="s">
        <v>2618</v>
      </c>
      <c r="N871" t="s">
        <v>2213</v>
      </c>
      <c r="P871" t="s">
        <v>3385</v>
      </c>
    </row>
    <row r="872" spans="2:16" x14ac:dyDescent="0.25">
      <c r="B872" t="s">
        <v>3</v>
      </c>
      <c r="C872" t="s">
        <v>17</v>
      </c>
      <c r="D872" s="6">
        <v>0.34</v>
      </c>
      <c r="E872" s="6">
        <v>0.34</v>
      </c>
      <c r="F872" s="18">
        <v>138</v>
      </c>
      <c r="G872" s="18">
        <v>138</v>
      </c>
      <c r="I872" t="s">
        <v>2751</v>
      </c>
      <c r="L872" s="5" t="s">
        <v>1079</v>
      </c>
      <c r="M872" t="s">
        <v>2426</v>
      </c>
      <c r="N872" t="s">
        <v>2229</v>
      </c>
      <c r="P872" t="s">
        <v>3386</v>
      </c>
    </row>
    <row r="873" spans="2:16" x14ac:dyDescent="0.25">
      <c r="B873" t="s">
        <v>3</v>
      </c>
      <c r="C873" t="s">
        <v>17</v>
      </c>
      <c r="D873" s="6">
        <v>0.34</v>
      </c>
      <c r="E873" s="6">
        <v>0.34</v>
      </c>
      <c r="F873" s="18">
        <v>138</v>
      </c>
      <c r="G873" s="18">
        <v>138</v>
      </c>
      <c r="I873" t="s">
        <v>2751</v>
      </c>
      <c r="L873" s="5" t="s">
        <v>1016</v>
      </c>
      <c r="M873" t="s">
        <v>2426</v>
      </c>
      <c r="N873" t="s">
        <v>2229</v>
      </c>
      <c r="P873" t="s">
        <v>3387</v>
      </c>
    </row>
    <row r="874" spans="2:16" x14ac:dyDescent="0.25">
      <c r="B874" t="s">
        <v>3</v>
      </c>
      <c r="C874" t="s">
        <v>17</v>
      </c>
      <c r="D874" s="6">
        <v>0.29799999999999999</v>
      </c>
      <c r="E874" s="6">
        <v>0.29799999999999999</v>
      </c>
      <c r="F874" s="18">
        <v>112</v>
      </c>
      <c r="G874" s="18">
        <v>112</v>
      </c>
      <c r="I874" t="s">
        <v>2751</v>
      </c>
      <c r="L874" s="5" t="s">
        <v>1110</v>
      </c>
      <c r="M874" t="s">
        <v>2631</v>
      </c>
      <c r="N874" t="s">
        <v>2229</v>
      </c>
      <c r="P874" t="s">
        <v>3388</v>
      </c>
    </row>
    <row r="875" spans="2:16" x14ac:dyDescent="0.25">
      <c r="B875" t="s">
        <v>3</v>
      </c>
      <c r="C875" t="s">
        <v>17</v>
      </c>
      <c r="D875" s="6">
        <v>0.29799999999999999</v>
      </c>
      <c r="E875" s="6">
        <v>0.29799999999999999</v>
      </c>
      <c r="F875" s="18">
        <v>112</v>
      </c>
      <c r="G875" s="18">
        <v>112</v>
      </c>
      <c r="I875" t="s">
        <v>2751</v>
      </c>
      <c r="L875" s="5" t="s">
        <v>1021</v>
      </c>
      <c r="M875" t="s">
        <v>2631</v>
      </c>
      <c r="N875" t="s">
        <v>2229</v>
      </c>
      <c r="P875" t="s">
        <v>3389</v>
      </c>
    </row>
    <row r="876" spans="2:16" x14ac:dyDescent="0.25">
      <c r="B876" t="s">
        <v>3</v>
      </c>
      <c r="C876" t="s">
        <v>17</v>
      </c>
      <c r="D876" s="6">
        <v>0.24050000000000002</v>
      </c>
      <c r="E876" s="6">
        <v>0.24050000000000002</v>
      </c>
      <c r="F876" s="18">
        <v>119</v>
      </c>
      <c r="G876" s="18">
        <v>119</v>
      </c>
      <c r="I876" t="s">
        <v>2751</v>
      </c>
      <c r="L876" s="5" t="s">
        <v>1019</v>
      </c>
      <c r="M876" t="s">
        <v>2702</v>
      </c>
      <c r="N876" t="s">
        <v>2233</v>
      </c>
      <c r="P876" t="s">
        <v>3390</v>
      </c>
    </row>
    <row r="877" spans="2:16" x14ac:dyDescent="0.25">
      <c r="B877" t="s">
        <v>3</v>
      </c>
      <c r="C877" t="s">
        <v>17</v>
      </c>
      <c r="D877" s="6">
        <v>0.13500000000000001</v>
      </c>
      <c r="E877" s="6">
        <v>0.13500000000000001</v>
      </c>
      <c r="F877" s="18">
        <v>107</v>
      </c>
      <c r="G877" s="18">
        <v>107</v>
      </c>
      <c r="I877" t="s">
        <v>2751</v>
      </c>
      <c r="L877" s="5" t="s">
        <v>1127</v>
      </c>
      <c r="M877" t="s">
        <v>2491</v>
      </c>
      <c r="N877" t="s">
        <v>2198</v>
      </c>
      <c r="P877" t="s">
        <v>3391</v>
      </c>
    </row>
    <row r="878" spans="2:16" x14ac:dyDescent="0.25">
      <c r="B878" t="s">
        <v>3</v>
      </c>
      <c r="C878" t="s">
        <v>17</v>
      </c>
      <c r="D878" s="6">
        <v>0.13500000000000001</v>
      </c>
      <c r="E878" s="6">
        <v>0.13500000000000001</v>
      </c>
      <c r="F878" s="18">
        <v>107</v>
      </c>
      <c r="G878" s="18">
        <v>107</v>
      </c>
      <c r="I878" t="s">
        <v>2751</v>
      </c>
      <c r="L878" s="5" t="s">
        <v>1114</v>
      </c>
      <c r="M878" t="s">
        <v>2329</v>
      </c>
      <c r="N878" t="s">
        <v>2183</v>
      </c>
      <c r="P878" t="s">
        <v>3392</v>
      </c>
    </row>
    <row r="879" spans="2:16" x14ac:dyDescent="0.25">
      <c r="B879" t="s">
        <v>3</v>
      </c>
      <c r="C879" t="s">
        <v>17</v>
      </c>
      <c r="D879" s="6">
        <v>0.13500000000000001</v>
      </c>
      <c r="E879" s="6">
        <v>0.13500000000000001</v>
      </c>
      <c r="F879" s="18">
        <v>107</v>
      </c>
      <c r="G879" s="18">
        <v>107</v>
      </c>
      <c r="I879" t="s">
        <v>2751</v>
      </c>
      <c r="L879" s="5" t="s">
        <v>2495</v>
      </c>
      <c r="M879" t="s">
        <v>2498</v>
      </c>
      <c r="N879" t="s">
        <v>2191</v>
      </c>
      <c r="P879" t="s">
        <v>15214</v>
      </c>
    </row>
    <row r="880" spans="2:16" x14ac:dyDescent="0.25">
      <c r="B880" t="s">
        <v>3</v>
      </c>
      <c r="C880" t="s">
        <v>17</v>
      </c>
      <c r="D880" s="6">
        <v>0.13500000000000001</v>
      </c>
      <c r="E880" s="6">
        <v>0.13500000000000001</v>
      </c>
      <c r="F880" s="18">
        <v>107</v>
      </c>
      <c r="G880" s="18">
        <v>107</v>
      </c>
      <c r="I880" t="s">
        <v>2751</v>
      </c>
      <c r="L880" s="5" t="s">
        <v>2500</v>
      </c>
      <c r="M880" t="s">
        <v>2503</v>
      </c>
      <c r="N880" t="s">
        <v>2183</v>
      </c>
      <c r="P880" t="s">
        <v>15215</v>
      </c>
    </row>
    <row r="881" spans="2:16" x14ac:dyDescent="0.25">
      <c r="B881" t="s">
        <v>3</v>
      </c>
      <c r="C881" t="s">
        <v>17</v>
      </c>
      <c r="D881" s="6">
        <v>0.13500000000000001</v>
      </c>
      <c r="E881" s="6">
        <v>0.13500000000000001</v>
      </c>
      <c r="F881" s="18">
        <v>107</v>
      </c>
      <c r="G881" s="18">
        <v>107</v>
      </c>
      <c r="I881" t="s">
        <v>2751</v>
      </c>
      <c r="L881" s="5" t="s">
        <v>1133</v>
      </c>
      <c r="M881" t="s">
        <v>2507</v>
      </c>
      <c r="N881" t="s">
        <v>2211</v>
      </c>
      <c r="P881" t="s">
        <v>3393</v>
      </c>
    </row>
    <row r="882" spans="2:16" x14ac:dyDescent="0.25">
      <c r="B882" t="s">
        <v>3</v>
      </c>
      <c r="C882" t="s">
        <v>17</v>
      </c>
      <c r="D882" s="6">
        <v>0.13500000000000001</v>
      </c>
      <c r="E882" s="6">
        <v>0.13500000000000001</v>
      </c>
      <c r="F882" s="18">
        <v>107</v>
      </c>
      <c r="G882" s="18">
        <v>107</v>
      </c>
      <c r="I882" t="s">
        <v>2751</v>
      </c>
      <c r="L882" s="5" t="s">
        <v>1029</v>
      </c>
      <c r="M882" t="s">
        <v>2488</v>
      </c>
      <c r="N882" t="s">
        <v>2213</v>
      </c>
      <c r="P882" t="s">
        <v>3394</v>
      </c>
    </row>
    <row r="883" spans="2:16" x14ac:dyDescent="0.25">
      <c r="B883" t="s">
        <v>3</v>
      </c>
      <c r="C883" t="s">
        <v>17</v>
      </c>
      <c r="D883" s="6">
        <v>0.13500000000000001</v>
      </c>
      <c r="E883" s="6">
        <v>0.13500000000000001</v>
      </c>
      <c r="F883" s="18">
        <v>107</v>
      </c>
      <c r="G883" s="18">
        <v>107</v>
      </c>
      <c r="I883" t="s">
        <v>2751</v>
      </c>
      <c r="L883" s="5" t="s">
        <v>2511</v>
      </c>
      <c r="M883" t="s">
        <v>2488</v>
      </c>
      <c r="N883" t="s">
        <v>2213</v>
      </c>
      <c r="P883" t="s">
        <v>15216</v>
      </c>
    </row>
    <row r="884" spans="2:16" x14ac:dyDescent="0.25">
      <c r="B884" t="s">
        <v>3</v>
      </c>
      <c r="C884" t="s">
        <v>17</v>
      </c>
      <c r="D884" s="6">
        <v>0.13500000000000001</v>
      </c>
      <c r="E884" s="6">
        <v>0.13500000000000001</v>
      </c>
      <c r="F884" s="18">
        <v>107</v>
      </c>
      <c r="G884" s="18">
        <v>107</v>
      </c>
      <c r="I884" t="s">
        <v>2751</v>
      </c>
      <c r="L884" s="5" t="s">
        <v>2513</v>
      </c>
      <c r="M884" t="s">
        <v>2516</v>
      </c>
      <c r="N884" t="s">
        <v>2198</v>
      </c>
      <c r="P884" t="s">
        <v>15217</v>
      </c>
    </row>
    <row r="885" spans="2:16" x14ac:dyDescent="0.25">
      <c r="B885" t="s">
        <v>3</v>
      </c>
      <c r="C885" t="s">
        <v>17</v>
      </c>
      <c r="D885" s="6">
        <v>0.13500000000000001</v>
      </c>
      <c r="E885" s="6">
        <v>0.13500000000000001</v>
      </c>
      <c r="F885" s="18">
        <v>107</v>
      </c>
      <c r="G885" s="18">
        <v>107</v>
      </c>
      <c r="I885" t="s">
        <v>2751</v>
      </c>
      <c r="L885" s="5" t="s">
        <v>2518</v>
      </c>
      <c r="M885" t="s">
        <v>2498</v>
      </c>
      <c r="N885" t="s">
        <v>2191</v>
      </c>
      <c r="P885" t="s">
        <v>15218</v>
      </c>
    </row>
    <row r="886" spans="2:16" x14ac:dyDescent="0.25">
      <c r="B886" t="s">
        <v>3</v>
      </c>
      <c r="C886" t="s">
        <v>17</v>
      </c>
      <c r="D886" s="6">
        <v>0.13500000000000001</v>
      </c>
      <c r="E886" s="6">
        <v>0.13500000000000001</v>
      </c>
      <c r="F886" s="18">
        <v>107</v>
      </c>
      <c r="G886" s="18">
        <v>107</v>
      </c>
      <c r="I886" t="s">
        <v>2751</v>
      </c>
      <c r="L886" s="5" t="s">
        <v>2521</v>
      </c>
      <c r="M886" t="s">
        <v>2491</v>
      </c>
      <c r="N886" t="s">
        <v>2198</v>
      </c>
      <c r="P886" t="s">
        <v>15219</v>
      </c>
    </row>
    <row r="887" spans="2:16" x14ac:dyDescent="0.25">
      <c r="B887" t="s">
        <v>3</v>
      </c>
      <c r="C887" t="s">
        <v>17</v>
      </c>
      <c r="D887" s="6">
        <v>0.13500000000000001</v>
      </c>
      <c r="E887" s="6">
        <v>0.13500000000000001</v>
      </c>
      <c r="F887" s="18">
        <v>107</v>
      </c>
      <c r="G887" s="18">
        <v>107</v>
      </c>
      <c r="I887" t="s">
        <v>2751</v>
      </c>
      <c r="L887" s="5" t="s">
        <v>15012</v>
      </c>
      <c r="M887" t="s">
        <v>2491</v>
      </c>
      <c r="N887" t="s">
        <v>2198</v>
      </c>
      <c r="P887" t="s">
        <v>15220</v>
      </c>
    </row>
    <row r="888" spans="2:16" x14ac:dyDescent="0.25">
      <c r="B888" t="s">
        <v>3</v>
      </c>
      <c r="C888" t="s">
        <v>17</v>
      </c>
      <c r="D888" s="6">
        <v>0.13500000000000001</v>
      </c>
      <c r="E888" s="6">
        <v>0.13500000000000001</v>
      </c>
      <c r="F888" s="18">
        <v>107</v>
      </c>
      <c r="G888" s="18">
        <v>107</v>
      </c>
      <c r="I888" t="s">
        <v>2751</v>
      </c>
      <c r="L888" s="5" t="s">
        <v>15010</v>
      </c>
      <c r="M888" t="s">
        <v>2491</v>
      </c>
      <c r="N888" t="s">
        <v>2198</v>
      </c>
      <c r="P888" t="s">
        <v>15221</v>
      </c>
    </row>
    <row r="889" spans="2:16" x14ac:dyDescent="0.25">
      <c r="B889" t="s">
        <v>3</v>
      </c>
      <c r="C889" t="s">
        <v>17</v>
      </c>
      <c r="D889" s="6">
        <v>0.13500000000000001</v>
      </c>
      <c r="E889" s="6">
        <v>0.13500000000000001</v>
      </c>
      <c r="F889" s="18">
        <v>107</v>
      </c>
      <c r="G889" s="18">
        <v>107</v>
      </c>
      <c r="I889" t="s">
        <v>2751</v>
      </c>
      <c r="L889" s="5" t="s">
        <v>1136</v>
      </c>
      <c r="M889" t="s">
        <v>2491</v>
      </c>
      <c r="N889" t="s">
        <v>2198</v>
      </c>
      <c r="P889" t="s">
        <v>3395</v>
      </c>
    </row>
    <row r="890" spans="2:16" x14ac:dyDescent="0.25">
      <c r="B890" t="s">
        <v>3</v>
      </c>
      <c r="C890" t="s">
        <v>17</v>
      </c>
      <c r="D890" s="6">
        <v>0.13500000000000001</v>
      </c>
      <c r="E890" s="6">
        <v>0.13500000000000001</v>
      </c>
      <c r="F890" s="18">
        <v>107</v>
      </c>
      <c r="G890" s="18">
        <v>107</v>
      </c>
      <c r="I890" t="s">
        <v>2751</v>
      </c>
      <c r="L890" s="5" t="s">
        <v>1143</v>
      </c>
      <c r="M890" t="s">
        <v>2329</v>
      </c>
      <c r="N890" t="s">
        <v>2183</v>
      </c>
      <c r="P890" t="s">
        <v>3396</v>
      </c>
    </row>
    <row r="891" spans="2:16" x14ac:dyDescent="0.25">
      <c r="B891" t="s">
        <v>3</v>
      </c>
      <c r="C891" t="s">
        <v>17</v>
      </c>
      <c r="D891" s="6">
        <v>0.13500000000000001</v>
      </c>
      <c r="E891" s="6">
        <v>0.13500000000000001</v>
      </c>
      <c r="F891" s="18">
        <v>107</v>
      </c>
      <c r="G891" s="18">
        <v>107</v>
      </c>
      <c r="I891" t="s">
        <v>2751</v>
      </c>
      <c r="L891" s="5" t="s">
        <v>1134</v>
      </c>
      <c r="M891" t="s">
        <v>2329</v>
      </c>
      <c r="N891" t="s">
        <v>2183</v>
      </c>
      <c r="P891" t="s">
        <v>3397</v>
      </c>
    </row>
    <row r="892" spans="2:16" x14ac:dyDescent="0.25">
      <c r="B892" t="s">
        <v>3</v>
      </c>
      <c r="C892" t="s">
        <v>17</v>
      </c>
      <c r="D892" s="6">
        <v>0.13500000000000001</v>
      </c>
      <c r="E892" s="6">
        <v>0.13500000000000001</v>
      </c>
      <c r="F892" s="18">
        <v>107</v>
      </c>
      <c r="G892" s="18">
        <v>107</v>
      </c>
      <c r="I892" t="s">
        <v>2751</v>
      </c>
      <c r="L892" s="5" t="s">
        <v>2529</v>
      </c>
      <c r="M892" t="s">
        <v>2498</v>
      </c>
      <c r="N892" t="s">
        <v>2191</v>
      </c>
      <c r="P892" t="s">
        <v>15222</v>
      </c>
    </row>
    <row r="893" spans="2:16" x14ac:dyDescent="0.25">
      <c r="B893" t="s">
        <v>3</v>
      </c>
      <c r="C893" t="s">
        <v>17</v>
      </c>
      <c r="D893" s="6">
        <v>0.13500000000000001</v>
      </c>
      <c r="E893" s="6">
        <v>0.13500000000000001</v>
      </c>
      <c r="F893" s="18">
        <v>107</v>
      </c>
      <c r="G893" s="18">
        <v>107</v>
      </c>
      <c r="I893" t="s">
        <v>2751</v>
      </c>
      <c r="L893" s="5" t="s">
        <v>2533</v>
      </c>
      <c r="M893" t="s">
        <v>2498</v>
      </c>
      <c r="N893" t="s">
        <v>2191</v>
      </c>
      <c r="P893" t="s">
        <v>15223</v>
      </c>
    </row>
    <row r="894" spans="2:16" x14ac:dyDescent="0.25">
      <c r="B894" t="s">
        <v>3</v>
      </c>
      <c r="C894" t="s">
        <v>17</v>
      </c>
      <c r="D894" s="6">
        <v>0.13500000000000001</v>
      </c>
      <c r="E894" s="6">
        <v>0.13500000000000001</v>
      </c>
      <c r="F894" s="18">
        <v>107</v>
      </c>
      <c r="G894" s="18">
        <v>107</v>
      </c>
      <c r="I894" t="s">
        <v>2751</v>
      </c>
      <c r="L894" s="5" t="s">
        <v>2536</v>
      </c>
      <c r="M894" t="s">
        <v>2539</v>
      </c>
      <c r="N894" t="s">
        <v>2211</v>
      </c>
      <c r="P894" t="s">
        <v>15224</v>
      </c>
    </row>
    <row r="895" spans="2:16" x14ac:dyDescent="0.25">
      <c r="B895" t="s">
        <v>3</v>
      </c>
      <c r="C895" t="s">
        <v>17</v>
      </c>
      <c r="D895" s="6">
        <v>0.13500000000000001</v>
      </c>
      <c r="E895" s="6">
        <v>0.13500000000000001</v>
      </c>
      <c r="F895" s="18">
        <v>107</v>
      </c>
      <c r="G895" s="18">
        <v>107</v>
      </c>
      <c r="I895" t="s">
        <v>2751</v>
      </c>
      <c r="L895" s="5" t="s">
        <v>15013</v>
      </c>
      <c r="M895" t="s">
        <v>15225</v>
      </c>
      <c r="N895" t="s">
        <v>2230</v>
      </c>
      <c r="P895" t="s">
        <v>15226</v>
      </c>
    </row>
    <row r="896" spans="2:16" x14ac:dyDescent="0.25">
      <c r="B896" t="s">
        <v>3</v>
      </c>
      <c r="C896" t="s">
        <v>17</v>
      </c>
      <c r="D896" s="6">
        <v>0.13500000000000001</v>
      </c>
      <c r="E896" s="6">
        <v>0.13500000000000001</v>
      </c>
      <c r="F896" s="18">
        <v>107</v>
      </c>
      <c r="G896" s="18">
        <v>107</v>
      </c>
      <c r="I896" t="s">
        <v>2751</v>
      </c>
      <c r="L896" s="5" t="s">
        <v>17470</v>
      </c>
      <c r="M896" t="s">
        <v>17533</v>
      </c>
      <c r="N896" t="s">
        <v>2206</v>
      </c>
      <c r="P896" t="s">
        <v>18525</v>
      </c>
    </row>
    <row r="897" spans="2:16" x14ac:dyDescent="0.25">
      <c r="B897" t="s">
        <v>3</v>
      </c>
      <c r="C897" t="s">
        <v>17</v>
      </c>
      <c r="D897" s="6">
        <v>0.13500000000000001</v>
      </c>
      <c r="E897" s="6">
        <v>0.13500000000000001</v>
      </c>
      <c r="F897" s="18">
        <v>107</v>
      </c>
      <c r="G897" s="18">
        <v>107</v>
      </c>
      <c r="I897" t="s">
        <v>2751</v>
      </c>
      <c r="L897" s="5" t="s">
        <v>17471</v>
      </c>
      <c r="M897" t="s">
        <v>2620</v>
      </c>
      <c r="N897" t="s">
        <v>2211</v>
      </c>
      <c r="P897" t="s">
        <v>18526</v>
      </c>
    </row>
    <row r="898" spans="2:16" x14ac:dyDescent="0.25">
      <c r="B898" t="s">
        <v>3</v>
      </c>
      <c r="C898" t="s">
        <v>17</v>
      </c>
      <c r="D898" s="6">
        <v>0.13500000000000001</v>
      </c>
      <c r="E898" s="6">
        <v>0.13500000000000001</v>
      </c>
      <c r="F898" s="18">
        <v>107</v>
      </c>
      <c r="G898" s="18">
        <v>107</v>
      </c>
      <c r="I898" t="s">
        <v>2751</v>
      </c>
      <c r="L898" s="5" t="s">
        <v>17472</v>
      </c>
      <c r="M898" t="s">
        <v>17537</v>
      </c>
      <c r="N898" t="s">
        <v>2198</v>
      </c>
      <c r="P898" t="s">
        <v>18527</v>
      </c>
    </row>
    <row r="899" spans="2:16" x14ac:dyDescent="0.25">
      <c r="D899" s="6"/>
      <c r="E899" s="6"/>
      <c r="F899" s="18"/>
      <c r="G899" s="18"/>
      <c r="L899" s="5"/>
      <c r="P899" t="s">
        <v>18351</v>
      </c>
    </row>
    <row r="900" spans="2:16" x14ac:dyDescent="0.25">
      <c r="B900" t="s">
        <v>14</v>
      </c>
      <c r="C900" t="s">
        <v>17</v>
      </c>
      <c r="D900" s="6">
        <v>0.33400000000000002</v>
      </c>
      <c r="E900" s="6">
        <v>0.54700000000000004</v>
      </c>
      <c r="F900" s="18">
        <v>104.5</v>
      </c>
      <c r="G900" s="18">
        <v>137</v>
      </c>
      <c r="H900" t="s">
        <v>2197</v>
      </c>
      <c r="L900" s="5"/>
      <c r="M900" t="s">
        <v>2390</v>
      </c>
      <c r="N900" t="s">
        <v>2203</v>
      </c>
      <c r="P900" t="s">
        <v>3367</v>
      </c>
    </row>
    <row r="901" spans="2:16" x14ac:dyDescent="0.25">
      <c r="B901" t="s">
        <v>14</v>
      </c>
      <c r="C901" t="s">
        <v>17</v>
      </c>
      <c r="D901" s="6">
        <v>0.47099999999999997</v>
      </c>
      <c r="E901" s="6">
        <v>0.54700000000000004</v>
      </c>
      <c r="F901" s="18">
        <v>114</v>
      </c>
      <c r="G901" s="18">
        <v>137</v>
      </c>
      <c r="H901" t="s">
        <v>2200</v>
      </c>
      <c r="L901" s="5"/>
      <c r="M901" t="s">
        <v>2390</v>
      </c>
      <c r="N901" t="s">
        <v>2203</v>
      </c>
      <c r="P901" t="s">
        <v>3368</v>
      </c>
    </row>
    <row r="902" spans="2:16" x14ac:dyDescent="0.25">
      <c r="B902" t="s">
        <v>14</v>
      </c>
      <c r="C902" t="s">
        <v>17</v>
      </c>
      <c r="D902" s="6">
        <v>0.47099999999999997</v>
      </c>
      <c r="E902" s="6">
        <v>0.54700000000000004</v>
      </c>
      <c r="F902" s="18">
        <v>114</v>
      </c>
      <c r="G902" s="18">
        <v>137</v>
      </c>
      <c r="H902" t="s">
        <v>2210</v>
      </c>
      <c r="L902" s="5"/>
      <c r="M902" t="s">
        <v>2390</v>
      </c>
      <c r="N902" t="s">
        <v>2203</v>
      </c>
      <c r="P902" t="s">
        <v>3369</v>
      </c>
    </row>
    <row r="903" spans="2:16" x14ac:dyDescent="0.25">
      <c r="B903" t="s">
        <v>14</v>
      </c>
      <c r="C903" t="s">
        <v>17</v>
      </c>
      <c r="D903" s="6">
        <v>0.40300000000000002</v>
      </c>
      <c r="E903" s="6">
        <v>0.54700000000000004</v>
      </c>
      <c r="F903" s="18">
        <v>120</v>
      </c>
      <c r="G903" s="18">
        <v>137</v>
      </c>
      <c r="H903" t="s">
        <v>2191</v>
      </c>
      <c r="L903" s="5"/>
      <c r="M903" t="s">
        <v>2390</v>
      </c>
      <c r="N903" t="s">
        <v>2203</v>
      </c>
      <c r="P903" t="s">
        <v>3370</v>
      </c>
    </row>
    <row r="904" spans="2:16" x14ac:dyDescent="0.25">
      <c r="B904" t="s">
        <v>14</v>
      </c>
      <c r="C904" t="s">
        <v>17</v>
      </c>
      <c r="D904" s="6">
        <v>0.40300000000000002</v>
      </c>
      <c r="E904" s="6">
        <v>0.54700000000000004</v>
      </c>
      <c r="F904" s="18">
        <v>120</v>
      </c>
      <c r="G904" s="18">
        <v>137</v>
      </c>
      <c r="H904" t="s">
        <v>2204</v>
      </c>
      <c r="L904" s="5"/>
      <c r="M904" t="s">
        <v>2390</v>
      </c>
      <c r="N904" t="s">
        <v>2203</v>
      </c>
      <c r="P904" t="s">
        <v>3371</v>
      </c>
    </row>
    <row r="905" spans="2:16" x14ac:dyDescent="0.25">
      <c r="B905" t="s">
        <v>14</v>
      </c>
      <c r="C905" t="s">
        <v>17</v>
      </c>
      <c r="D905" s="6">
        <v>0.40300000000000002</v>
      </c>
      <c r="E905" s="6">
        <v>0.54700000000000004</v>
      </c>
      <c r="F905" s="18">
        <v>120</v>
      </c>
      <c r="G905" s="18">
        <v>137</v>
      </c>
      <c r="H905" t="s">
        <v>2222</v>
      </c>
      <c r="L905" s="5"/>
      <c r="M905" t="s">
        <v>2390</v>
      </c>
      <c r="N905" t="s">
        <v>2203</v>
      </c>
      <c r="P905" t="s">
        <v>3372</v>
      </c>
    </row>
    <row r="906" spans="2:16" x14ac:dyDescent="0.25">
      <c r="B906" t="s">
        <v>14</v>
      </c>
      <c r="C906" t="s">
        <v>17</v>
      </c>
      <c r="D906" s="6">
        <v>0.497</v>
      </c>
      <c r="E906" s="6">
        <v>0.497</v>
      </c>
      <c r="F906" s="18">
        <v>104.5</v>
      </c>
      <c r="G906" s="18">
        <v>104.5</v>
      </c>
      <c r="H906" t="s">
        <v>2203</v>
      </c>
      <c r="L906" s="5"/>
      <c r="M906" t="s">
        <v>2390</v>
      </c>
      <c r="N906" t="s">
        <v>2203</v>
      </c>
      <c r="P906" t="s">
        <v>3373</v>
      </c>
    </row>
    <row r="907" spans="2:16" x14ac:dyDescent="0.25">
      <c r="B907" t="s">
        <v>14</v>
      </c>
      <c r="C907" t="s">
        <v>17</v>
      </c>
      <c r="D907" s="6">
        <v>0.497</v>
      </c>
      <c r="E907" s="6">
        <v>0.54700000000000004</v>
      </c>
      <c r="F907" s="18">
        <v>104.5</v>
      </c>
      <c r="G907" s="18">
        <v>137</v>
      </c>
      <c r="H907" t="s">
        <v>2228</v>
      </c>
      <c r="L907" s="5"/>
      <c r="M907" t="s">
        <v>2390</v>
      </c>
      <c r="N907" t="s">
        <v>2203</v>
      </c>
      <c r="P907" t="s">
        <v>3376</v>
      </c>
    </row>
    <row r="908" spans="2:16" x14ac:dyDescent="0.25">
      <c r="B908" t="s">
        <v>14</v>
      </c>
      <c r="C908" t="s">
        <v>17</v>
      </c>
      <c r="D908" s="6">
        <v>0.51100000000000001</v>
      </c>
      <c r="E908" s="6">
        <v>0.54700000000000004</v>
      </c>
      <c r="F908" s="18">
        <v>104.5</v>
      </c>
      <c r="G908" s="18">
        <v>137</v>
      </c>
      <c r="H908" t="s">
        <v>2201</v>
      </c>
      <c r="L908" s="5"/>
      <c r="M908" t="s">
        <v>2390</v>
      </c>
      <c r="N908" t="s">
        <v>2203</v>
      </c>
      <c r="P908" t="s">
        <v>3374</v>
      </c>
    </row>
    <row r="909" spans="2:16" x14ac:dyDescent="0.25">
      <c r="B909" t="s">
        <v>14</v>
      </c>
      <c r="C909" t="s">
        <v>17</v>
      </c>
      <c r="D909" s="6">
        <v>0.51100000000000001</v>
      </c>
      <c r="E909" s="6">
        <v>0.54700000000000004</v>
      </c>
      <c r="F909" s="18">
        <v>104.5</v>
      </c>
      <c r="G909" s="18">
        <v>137</v>
      </c>
      <c r="H909" t="s">
        <v>2221</v>
      </c>
      <c r="L909" s="5"/>
      <c r="M909" t="s">
        <v>2390</v>
      </c>
      <c r="N909" t="s">
        <v>2203</v>
      </c>
      <c r="P909" t="s">
        <v>3375</v>
      </c>
    </row>
    <row r="910" spans="2:16" x14ac:dyDescent="0.25">
      <c r="B910" t="s">
        <v>14</v>
      </c>
      <c r="C910" t="s">
        <v>17</v>
      </c>
      <c r="D910" s="6">
        <v>0.44600000000000001</v>
      </c>
      <c r="E910" s="6">
        <v>0.54700000000000004</v>
      </c>
      <c r="F910" s="18">
        <v>114</v>
      </c>
      <c r="G910" s="18">
        <v>137</v>
      </c>
      <c r="H910" t="s">
        <v>2229</v>
      </c>
      <c r="L910" s="5"/>
      <c r="M910" t="s">
        <v>2390</v>
      </c>
      <c r="N910" t="s">
        <v>2203</v>
      </c>
      <c r="P910" t="s">
        <v>3377</v>
      </c>
    </row>
    <row r="911" spans="2:16" x14ac:dyDescent="0.25">
      <c r="B911" t="s">
        <v>14</v>
      </c>
      <c r="C911" t="s">
        <v>17</v>
      </c>
      <c r="D911" s="6">
        <v>0.47399999999999998</v>
      </c>
      <c r="E911" s="6">
        <v>0.54700000000000004</v>
      </c>
      <c r="F911" s="18">
        <v>98</v>
      </c>
      <c r="G911" s="18">
        <v>137</v>
      </c>
      <c r="I911" t="s">
        <v>2751</v>
      </c>
      <c r="L911" s="5"/>
      <c r="M911" t="s">
        <v>2390</v>
      </c>
      <c r="N911" t="s">
        <v>2203</v>
      </c>
      <c r="P911" t="s">
        <v>3378</v>
      </c>
    </row>
    <row r="912" spans="2:16" x14ac:dyDescent="0.25">
      <c r="D912" s="6"/>
      <c r="E912" s="6"/>
      <c r="F912" s="18"/>
      <c r="G912" s="18"/>
      <c r="L912" s="5"/>
      <c r="P912" t="s">
        <v>18351</v>
      </c>
    </row>
    <row r="913" spans="2:16" x14ac:dyDescent="0.25">
      <c r="B913" t="s">
        <v>4</v>
      </c>
      <c r="C913" t="s">
        <v>17</v>
      </c>
      <c r="D913" s="6">
        <v>0</v>
      </c>
      <c r="E913" s="6">
        <v>0</v>
      </c>
      <c r="F913" s="18">
        <v>160</v>
      </c>
      <c r="G913" s="18">
        <v>160</v>
      </c>
      <c r="I913" t="s">
        <v>2751</v>
      </c>
      <c r="L913" s="5"/>
      <c r="O913">
        <v>28625</v>
      </c>
      <c r="P913" t="s">
        <v>17586</v>
      </c>
    </row>
    <row r="914" spans="2:16" x14ac:dyDescent="0.25">
      <c r="B914" t="s">
        <v>4</v>
      </c>
      <c r="C914" t="s">
        <v>17</v>
      </c>
      <c r="D914" s="6">
        <v>0</v>
      </c>
      <c r="E914" s="6">
        <v>0</v>
      </c>
      <c r="F914" s="18">
        <v>160</v>
      </c>
      <c r="G914" s="18">
        <v>160</v>
      </c>
      <c r="I914" t="s">
        <v>2751</v>
      </c>
      <c r="L914" s="5"/>
      <c r="O914">
        <v>30180</v>
      </c>
      <c r="P914" t="s">
        <v>17587</v>
      </c>
    </row>
    <row r="915" spans="2:16" x14ac:dyDescent="0.25">
      <c r="B915" t="s">
        <v>4</v>
      </c>
      <c r="C915" t="s">
        <v>17</v>
      </c>
      <c r="D915" s="6">
        <v>0</v>
      </c>
      <c r="E915" s="6">
        <v>0</v>
      </c>
      <c r="F915" s="18">
        <v>160</v>
      </c>
      <c r="G915" s="18">
        <v>160</v>
      </c>
      <c r="I915" t="s">
        <v>2751</v>
      </c>
      <c r="L915" s="5"/>
      <c r="O915">
        <v>38851</v>
      </c>
      <c r="P915" t="s">
        <v>17588</v>
      </c>
    </row>
    <row r="916" spans="2:16" x14ac:dyDescent="0.25">
      <c r="B916" t="s">
        <v>4</v>
      </c>
      <c r="C916" t="s">
        <v>17</v>
      </c>
      <c r="D916" s="6">
        <v>0</v>
      </c>
      <c r="E916" s="6">
        <v>0</v>
      </c>
      <c r="F916" s="18">
        <v>160</v>
      </c>
      <c r="G916" s="18">
        <v>160</v>
      </c>
      <c r="I916" t="s">
        <v>2751</v>
      </c>
      <c r="L916" s="5"/>
      <c r="O916">
        <v>60450</v>
      </c>
      <c r="P916" t="s">
        <v>17589</v>
      </c>
    </row>
    <row r="917" spans="2:16" x14ac:dyDescent="0.25">
      <c r="B917" t="s">
        <v>4</v>
      </c>
      <c r="C917" t="s">
        <v>17</v>
      </c>
      <c r="D917" s="6">
        <v>0</v>
      </c>
      <c r="E917" s="6">
        <v>0</v>
      </c>
      <c r="F917" s="18">
        <v>160</v>
      </c>
      <c r="G917" s="18">
        <v>160</v>
      </c>
      <c r="I917" t="s">
        <v>2751</v>
      </c>
      <c r="L917" s="5"/>
      <c r="O917">
        <v>60502</v>
      </c>
      <c r="P917" t="s">
        <v>17590</v>
      </c>
    </row>
    <row r="918" spans="2:16" x14ac:dyDescent="0.25">
      <c r="B918" t="s">
        <v>4</v>
      </c>
      <c r="C918" t="s">
        <v>17</v>
      </c>
      <c r="D918" s="6">
        <v>0</v>
      </c>
      <c r="E918" s="6">
        <v>0</v>
      </c>
      <c r="F918" s="18">
        <v>160</v>
      </c>
      <c r="G918" s="18">
        <v>160</v>
      </c>
      <c r="I918" t="s">
        <v>2751</v>
      </c>
      <c r="L918" s="5"/>
      <c r="O918">
        <v>63702</v>
      </c>
      <c r="P918" t="s">
        <v>17591</v>
      </c>
    </row>
    <row r="919" spans="2:16" x14ac:dyDescent="0.25">
      <c r="B919" t="s">
        <v>4</v>
      </c>
      <c r="C919" t="s">
        <v>17</v>
      </c>
      <c r="D919" s="6">
        <v>0</v>
      </c>
      <c r="E919" s="6">
        <v>0</v>
      </c>
      <c r="F919" s="18">
        <v>160</v>
      </c>
      <c r="G919" s="18">
        <v>160</v>
      </c>
      <c r="I919" t="s">
        <v>2751</v>
      </c>
      <c r="L919" s="5"/>
      <c r="O919">
        <v>76102</v>
      </c>
      <c r="P919" t="s">
        <v>17592</v>
      </c>
    </row>
    <row r="920" spans="2:16" x14ac:dyDescent="0.25">
      <c r="B920" t="s">
        <v>4</v>
      </c>
      <c r="C920" t="s">
        <v>17</v>
      </c>
      <c r="D920" s="6">
        <v>0</v>
      </c>
      <c r="E920" s="6">
        <v>0</v>
      </c>
      <c r="F920" s="18">
        <v>160</v>
      </c>
      <c r="G920" s="18">
        <v>160</v>
      </c>
      <c r="I920" t="s">
        <v>2751</v>
      </c>
      <c r="L920" s="5"/>
      <c r="O920">
        <v>76106</v>
      </c>
      <c r="P920" t="s">
        <v>17593</v>
      </c>
    </row>
    <row r="921" spans="2:16" x14ac:dyDescent="0.25">
      <c r="B921" t="s">
        <v>4</v>
      </c>
      <c r="C921" t="s">
        <v>17</v>
      </c>
      <c r="D921" s="6">
        <v>0</v>
      </c>
      <c r="E921" s="6">
        <v>0</v>
      </c>
      <c r="F921" s="18">
        <v>160</v>
      </c>
      <c r="G921" s="18">
        <v>160</v>
      </c>
      <c r="I921" t="s">
        <v>2751</v>
      </c>
      <c r="L921" s="5" t="s">
        <v>2326</v>
      </c>
      <c r="M921" t="s">
        <v>2329</v>
      </c>
      <c r="N921" t="s">
        <v>2183</v>
      </c>
      <c r="P921" t="s">
        <v>17594</v>
      </c>
    </row>
    <row r="922" spans="2:16" x14ac:dyDescent="0.25">
      <c r="B922" t="s">
        <v>4</v>
      </c>
      <c r="C922" t="s">
        <v>17</v>
      </c>
      <c r="D922" s="6">
        <v>0</v>
      </c>
      <c r="E922" s="6">
        <v>0</v>
      </c>
      <c r="F922" s="18">
        <v>160</v>
      </c>
      <c r="G922" s="18">
        <v>160</v>
      </c>
      <c r="I922" t="s">
        <v>2751</v>
      </c>
      <c r="L922" s="5" t="s">
        <v>1025</v>
      </c>
      <c r="M922" t="s">
        <v>2329</v>
      </c>
      <c r="N922" t="s">
        <v>2183</v>
      </c>
      <c r="P922" t="s">
        <v>17595</v>
      </c>
    </row>
    <row r="923" spans="2:16" x14ac:dyDescent="0.25">
      <c r="B923" t="s">
        <v>4</v>
      </c>
      <c r="C923" t="s">
        <v>17</v>
      </c>
      <c r="D923" s="6">
        <v>0</v>
      </c>
      <c r="E923" s="6">
        <v>0</v>
      </c>
      <c r="F923" s="18">
        <v>160</v>
      </c>
      <c r="G923" s="18">
        <v>160</v>
      </c>
      <c r="I923" t="s">
        <v>2751</v>
      </c>
      <c r="L923" s="5"/>
      <c r="O923">
        <v>95376</v>
      </c>
      <c r="P923" t="s">
        <v>17596</v>
      </c>
    </row>
    <row r="924" spans="2:16" x14ac:dyDescent="0.25">
      <c r="B924" t="s">
        <v>4</v>
      </c>
      <c r="C924" t="s">
        <v>17</v>
      </c>
      <c r="D924" s="6">
        <v>0</v>
      </c>
      <c r="E924" s="6">
        <v>0</v>
      </c>
      <c r="F924" s="18">
        <v>160</v>
      </c>
      <c r="G924" s="18">
        <v>160</v>
      </c>
      <c r="I924" t="s">
        <v>2751</v>
      </c>
      <c r="L924" s="5"/>
      <c r="O924">
        <v>18603</v>
      </c>
      <c r="P924" t="s">
        <v>17597</v>
      </c>
    </row>
    <row r="925" spans="2:16" x14ac:dyDescent="0.25">
      <c r="D925" s="6"/>
      <c r="E925" s="6"/>
      <c r="F925" s="18"/>
      <c r="G925" s="18"/>
      <c r="L925" s="5"/>
    </row>
    <row r="926" spans="2:16" x14ac:dyDescent="0.25">
      <c r="D926" s="6"/>
      <c r="E926" s="6"/>
      <c r="F926" s="18"/>
      <c r="G926" s="18"/>
      <c r="L926" s="5"/>
    </row>
    <row r="927" spans="2:16" x14ac:dyDescent="0.25">
      <c r="D927" s="6"/>
      <c r="E927" s="6"/>
      <c r="F927" s="18"/>
      <c r="G927" s="18"/>
      <c r="L927" s="5"/>
    </row>
    <row r="928" spans="2:16" x14ac:dyDescent="0.25">
      <c r="D928" s="6"/>
      <c r="E928" s="6"/>
      <c r="F928" s="18"/>
      <c r="G928" s="18"/>
      <c r="L928" s="5"/>
    </row>
    <row r="929" spans="4:12" x14ac:dyDescent="0.25">
      <c r="D929" s="6"/>
      <c r="E929" s="6"/>
      <c r="F929" s="18"/>
      <c r="G929" s="18"/>
      <c r="L929" s="5"/>
    </row>
    <row r="930" spans="4:12" x14ac:dyDescent="0.25">
      <c r="D930" s="6"/>
      <c r="E930" s="6"/>
      <c r="F930" s="18"/>
      <c r="G930" s="18"/>
      <c r="L930" s="5"/>
    </row>
    <row r="931" spans="4:12" x14ac:dyDescent="0.25">
      <c r="D931" s="6"/>
      <c r="E931" s="6"/>
      <c r="F931" s="18"/>
      <c r="G931" s="18"/>
      <c r="L931" s="5"/>
    </row>
    <row r="932" spans="4:12" x14ac:dyDescent="0.25">
      <c r="D932" s="6"/>
      <c r="E932" s="6"/>
      <c r="F932" s="18"/>
      <c r="G932" s="18"/>
      <c r="L932" s="5"/>
    </row>
    <row r="933" spans="4:12" x14ac:dyDescent="0.25">
      <c r="D933" s="6"/>
      <c r="E933" s="6"/>
      <c r="F933" s="18"/>
      <c r="G933" s="18"/>
      <c r="L933" s="5"/>
    </row>
    <row r="934" spans="4:12" x14ac:dyDescent="0.25">
      <c r="D934" s="6"/>
      <c r="E934" s="6"/>
      <c r="F934" s="18"/>
      <c r="G934" s="18"/>
      <c r="L934" s="5"/>
    </row>
    <row r="935" spans="4:12" x14ac:dyDescent="0.25">
      <c r="D935" s="6"/>
      <c r="E935" s="6"/>
      <c r="F935" s="18"/>
      <c r="G935" s="18"/>
      <c r="L935" s="5"/>
    </row>
    <row r="936" spans="4:12" x14ac:dyDescent="0.25">
      <c r="D936" s="6"/>
      <c r="E936" s="6"/>
      <c r="F936" s="18"/>
      <c r="G936" s="18"/>
      <c r="L936" s="5"/>
    </row>
    <row r="937" spans="4:12" x14ac:dyDescent="0.25">
      <c r="D937" s="6"/>
      <c r="E937" s="6"/>
      <c r="F937" s="18"/>
      <c r="G937" s="18"/>
      <c r="L937" s="5"/>
    </row>
    <row r="938" spans="4:12" x14ac:dyDescent="0.25">
      <c r="D938" s="6"/>
      <c r="E938" s="6"/>
      <c r="F938" s="18"/>
      <c r="G938" s="18"/>
      <c r="L938" s="5"/>
    </row>
    <row r="939" spans="4:12" x14ac:dyDescent="0.25">
      <c r="D939" s="6"/>
      <c r="E939" s="6"/>
      <c r="F939" s="18"/>
      <c r="G939" s="18"/>
      <c r="L939" s="5"/>
    </row>
    <row r="940" spans="4:12" x14ac:dyDescent="0.25">
      <c r="D940" s="6"/>
      <c r="E940" s="6"/>
      <c r="F940" s="18"/>
      <c r="G940" s="18"/>
      <c r="L940" s="5"/>
    </row>
    <row r="941" spans="4:12" x14ac:dyDescent="0.25">
      <c r="D941" s="6"/>
      <c r="E941" s="6"/>
      <c r="F941" s="18"/>
      <c r="G941" s="18"/>
      <c r="L941" s="5"/>
    </row>
    <row r="942" spans="4:12" x14ac:dyDescent="0.25">
      <c r="D942" s="6"/>
      <c r="E942" s="6"/>
      <c r="F942" s="18"/>
      <c r="G942" s="18"/>
      <c r="L942" s="5"/>
    </row>
    <row r="943" spans="4:12" x14ac:dyDescent="0.25">
      <c r="D943" s="6"/>
      <c r="E943" s="6"/>
      <c r="F943" s="18"/>
      <c r="G943" s="18"/>
      <c r="L943" s="5"/>
    </row>
    <row r="944" spans="4:12" x14ac:dyDescent="0.25">
      <c r="D944" s="6"/>
      <c r="E944" s="6"/>
      <c r="F944" s="18"/>
      <c r="G944" s="18"/>
      <c r="L944" s="5"/>
    </row>
    <row r="945" spans="4:12" x14ac:dyDescent="0.25">
      <c r="D945" s="6"/>
      <c r="E945" s="6"/>
      <c r="F945" s="18"/>
      <c r="G945" s="18"/>
      <c r="L945" s="5"/>
    </row>
    <row r="946" spans="4:12" x14ac:dyDescent="0.25">
      <c r="D946" s="6"/>
      <c r="E946" s="6"/>
      <c r="F946" s="18"/>
      <c r="G946" s="18"/>
      <c r="L946" s="5"/>
    </row>
    <row r="947" spans="4:12" x14ac:dyDescent="0.25">
      <c r="D947" s="6"/>
      <c r="E947" s="6"/>
      <c r="F947" s="18"/>
      <c r="G947" s="18"/>
      <c r="L947" s="5"/>
    </row>
    <row r="948" spans="4:12" x14ac:dyDescent="0.25">
      <c r="D948" s="6"/>
      <c r="E948" s="6"/>
      <c r="F948" s="18"/>
      <c r="G948" s="18"/>
      <c r="L948" s="5"/>
    </row>
    <row r="949" spans="4:12" x14ac:dyDescent="0.25">
      <c r="D949" s="6"/>
      <c r="E949" s="6"/>
      <c r="F949" s="18"/>
      <c r="G949" s="18"/>
      <c r="L949" s="5"/>
    </row>
    <row r="950" spans="4:12" x14ac:dyDescent="0.25">
      <c r="D950" s="6"/>
      <c r="E950" s="6"/>
      <c r="F950" s="18"/>
      <c r="G950" s="18"/>
      <c r="L950" s="5"/>
    </row>
    <row r="951" spans="4:12" x14ac:dyDescent="0.25">
      <c r="D951" s="6"/>
      <c r="E951" s="6"/>
      <c r="F951" s="18"/>
      <c r="G951" s="18"/>
      <c r="L951" s="5"/>
    </row>
    <row r="952" spans="4:12" x14ac:dyDescent="0.25">
      <c r="D952" s="6"/>
      <c r="E952" s="6"/>
      <c r="F952" s="18"/>
      <c r="G952" s="18"/>
      <c r="L952" s="5"/>
    </row>
    <row r="953" spans="4:12" x14ac:dyDescent="0.25">
      <c r="D953" s="6"/>
      <c r="E953" s="6"/>
      <c r="F953" s="18"/>
      <c r="G953" s="18"/>
      <c r="L953" s="5"/>
    </row>
    <row r="954" spans="4:12" x14ac:dyDescent="0.25">
      <c r="D954" s="6"/>
      <c r="E954" s="6"/>
      <c r="F954" s="18"/>
      <c r="G954" s="18"/>
      <c r="L954" s="5"/>
    </row>
    <row r="955" spans="4:12" x14ac:dyDescent="0.25">
      <c r="D955" s="6"/>
      <c r="E955" s="6"/>
      <c r="F955" s="18"/>
      <c r="G955" s="18"/>
      <c r="L955" s="5"/>
    </row>
    <row r="956" spans="4:12" x14ac:dyDescent="0.25">
      <c r="D956" s="6"/>
      <c r="E956" s="6"/>
      <c r="F956" s="18"/>
      <c r="G956" s="18"/>
      <c r="L956" s="5"/>
    </row>
    <row r="957" spans="4:12" x14ac:dyDescent="0.25">
      <c r="D957" s="6"/>
      <c r="E957" s="6"/>
      <c r="F957" s="18"/>
      <c r="G957" s="18"/>
      <c r="L957" s="5"/>
    </row>
    <row r="958" spans="4:12" x14ac:dyDescent="0.25">
      <c r="D958" s="6"/>
      <c r="E958" s="6"/>
      <c r="F958" s="18"/>
      <c r="G958" s="18"/>
      <c r="L958" s="5"/>
    </row>
    <row r="959" spans="4:12" x14ac:dyDescent="0.25">
      <c r="D959" s="6"/>
      <c r="E959" s="6"/>
      <c r="F959" s="18"/>
      <c r="G959" s="18"/>
      <c r="L959" s="5"/>
    </row>
    <row r="960" spans="4:12" x14ac:dyDescent="0.25">
      <c r="D960" s="6"/>
      <c r="E960" s="6"/>
      <c r="F960" s="18"/>
      <c r="G960" s="18"/>
      <c r="L960" s="5"/>
    </row>
    <row r="961" spans="4:12" x14ac:dyDescent="0.25">
      <c r="D961" s="6"/>
      <c r="E961" s="6"/>
      <c r="F961" s="18"/>
      <c r="G961" s="18"/>
      <c r="L961" s="5"/>
    </row>
    <row r="962" spans="4:12" x14ac:dyDescent="0.25">
      <c r="D962" s="6"/>
      <c r="E962" s="6"/>
      <c r="F962" s="18"/>
      <c r="G962" s="18"/>
      <c r="L962" s="5"/>
    </row>
    <row r="963" spans="4:12" x14ac:dyDescent="0.25">
      <c r="D963" s="6"/>
      <c r="E963" s="6"/>
      <c r="F963" s="18"/>
      <c r="G963" s="18"/>
      <c r="L963" s="5"/>
    </row>
    <row r="964" spans="4:12" x14ac:dyDescent="0.25">
      <c r="D964" s="6"/>
      <c r="E964" s="6"/>
      <c r="F964" s="18"/>
      <c r="G964" s="18"/>
      <c r="L964" s="5"/>
    </row>
    <row r="965" spans="4:12" x14ac:dyDescent="0.25">
      <c r="D965" s="6"/>
      <c r="E965" s="6"/>
      <c r="F965" s="18"/>
      <c r="G965" s="18"/>
      <c r="L965" s="5"/>
    </row>
    <row r="966" spans="4:12" x14ac:dyDescent="0.25">
      <c r="D966" s="6"/>
      <c r="E966" s="6"/>
      <c r="F966" s="18"/>
      <c r="G966" s="18"/>
      <c r="L966" s="5"/>
    </row>
    <row r="967" spans="4:12" x14ac:dyDescent="0.25">
      <c r="D967" s="6"/>
      <c r="E967" s="6"/>
      <c r="F967" s="18"/>
      <c r="G967" s="18"/>
      <c r="L967" s="5"/>
    </row>
    <row r="968" spans="4:12" x14ac:dyDescent="0.25">
      <c r="D968" s="6"/>
      <c r="E968" s="6"/>
      <c r="F968" s="18"/>
      <c r="G968" s="18"/>
      <c r="L968" s="5"/>
    </row>
    <row r="969" spans="4:12" x14ac:dyDescent="0.25">
      <c r="D969" s="6"/>
      <c r="E969" s="6"/>
      <c r="F969" s="18"/>
      <c r="G969" s="18"/>
      <c r="L969" s="5"/>
    </row>
    <row r="970" spans="4:12" x14ac:dyDescent="0.25">
      <c r="D970" s="6"/>
      <c r="E970" s="6"/>
      <c r="F970" s="18"/>
      <c r="G970" s="18"/>
      <c r="L970" s="5"/>
    </row>
    <row r="971" spans="4:12" x14ac:dyDescent="0.25">
      <c r="D971" s="6"/>
      <c r="E971" s="6"/>
      <c r="F971" s="18"/>
      <c r="G971" s="18"/>
      <c r="L971" s="5"/>
    </row>
    <row r="972" spans="4:12" x14ac:dyDescent="0.25">
      <c r="D972" s="6"/>
      <c r="E972" s="6"/>
      <c r="F972" s="18"/>
      <c r="G972" s="18"/>
      <c r="L972" s="5"/>
    </row>
    <row r="973" spans="4:12" x14ac:dyDescent="0.25">
      <c r="D973" s="6"/>
      <c r="E973" s="6"/>
      <c r="F973" s="18"/>
      <c r="G973" s="18"/>
      <c r="L973" s="5"/>
    </row>
    <row r="974" spans="4:12" x14ac:dyDescent="0.25">
      <c r="D974" s="6"/>
      <c r="E974" s="6"/>
      <c r="F974" s="18"/>
      <c r="G974" s="18"/>
      <c r="L974" s="5"/>
    </row>
    <row r="975" spans="4:12" x14ac:dyDescent="0.25">
      <c r="D975" s="6"/>
      <c r="E975" s="6"/>
      <c r="F975" s="18"/>
      <c r="G975" s="18"/>
      <c r="L975" s="5"/>
    </row>
    <row r="976" spans="4:12" x14ac:dyDescent="0.25">
      <c r="D976" s="6"/>
      <c r="E976" s="6"/>
      <c r="F976" s="18"/>
      <c r="G976" s="18"/>
      <c r="L976" s="5"/>
    </row>
    <row r="977" spans="4:12" x14ac:dyDescent="0.25">
      <c r="D977" s="6"/>
      <c r="E977" s="6"/>
      <c r="F977" s="18"/>
      <c r="G977" s="18"/>
      <c r="L977" s="5"/>
    </row>
    <row r="978" spans="4:12" x14ac:dyDescent="0.25">
      <c r="D978" s="6"/>
      <c r="E978" s="6"/>
      <c r="F978" s="18"/>
      <c r="G978" s="18"/>
      <c r="L978" s="5"/>
    </row>
    <row r="979" spans="4:12" x14ac:dyDescent="0.25">
      <c r="D979" s="6"/>
      <c r="E979" s="6"/>
      <c r="F979" s="18"/>
      <c r="G979" s="18"/>
      <c r="L979" s="5"/>
    </row>
    <row r="980" spans="4:12" x14ac:dyDescent="0.25">
      <c r="D980" s="6"/>
      <c r="E980" s="6"/>
      <c r="F980" s="18"/>
      <c r="G980" s="18"/>
      <c r="L980" s="5"/>
    </row>
    <row r="981" spans="4:12" x14ac:dyDescent="0.25">
      <c r="D981" s="6"/>
      <c r="E981" s="6"/>
      <c r="F981" s="18"/>
      <c r="G981" s="18"/>
      <c r="L981" s="5"/>
    </row>
    <row r="982" spans="4:12" x14ac:dyDescent="0.25">
      <c r="D982" s="6"/>
      <c r="E982" s="6"/>
      <c r="F982" s="18"/>
      <c r="G982" s="18"/>
      <c r="L982" s="5"/>
    </row>
    <row r="983" spans="4:12" x14ac:dyDescent="0.25">
      <c r="D983" s="6"/>
      <c r="E983" s="6"/>
      <c r="F983" s="18"/>
      <c r="G983" s="18"/>
      <c r="L983" s="5"/>
    </row>
    <row r="984" spans="4:12" x14ac:dyDescent="0.25">
      <c r="D984" s="6"/>
      <c r="E984" s="6"/>
      <c r="F984" s="18"/>
      <c r="G984" s="18"/>
      <c r="L984" s="5"/>
    </row>
    <row r="985" spans="4:12" x14ac:dyDescent="0.25">
      <c r="D985" s="6"/>
      <c r="E985" s="6"/>
      <c r="F985" s="18"/>
      <c r="G985" s="18"/>
      <c r="L985" s="5"/>
    </row>
    <row r="986" spans="4:12" x14ac:dyDescent="0.25">
      <c r="D986" s="6"/>
      <c r="E986" s="6"/>
      <c r="F986" s="18"/>
      <c r="G986" s="18"/>
      <c r="L986" s="5"/>
    </row>
    <row r="987" spans="4:12" x14ac:dyDescent="0.25">
      <c r="D987" s="6"/>
      <c r="E987" s="6"/>
      <c r="F987" s="18"/>
      <c r="G987" s="18"/>
      <c r="L987" s="5"/>
    </row>
    <row r="988" spans="4:12" x14ac:dyDescent="0.25">
      <c r="D988" s="6"/>
      <c r="E988" s="6"/>
      <c r="F988" s="18"/>
      <c r="G988" s="18"/>
      <c r="L988" s="5"/>
    </row>
    <row r="989" spans="4:12" x14ac:dyDescent="0.25">
      <c r="D989" s="6"/>
      <c r="E989" s="6"/>
      <c r="F989" s="18"/>
      <c r="G989" s="18"/>
      <c r="L989" s="5"/>
    </row>
    <row r="990" spans="4:12" x14ac:dyDescent="0.25">
      <c r="D990" s="6"/>
      <c r="E990" s="6"/>
      <c r="F990" s="18"/>
      <c r="G990" s="18"/>
      <c r="L990" s="5"/>
    </row>
    <row r="991" spans="4:12" x14ac:dyDescent="0.25">
      <c r="D991" s="6"/>
      <c r="E991" s="6"/>
      <c r="F991" s="18"/>
      <c r="G991" s="18"/>
      <c r="L991" s="5"/>
    </row>
    <row r="992" spans="4:12" x14ac:dyDescent="0.25">
      <c r="D992" s="6"/>
      <c r="E992" s="6"/>
      <c r="F992" s="18"/>
      <c r="G992" s="18"/>
      <c r="L992" s="5"/>
    </row>
    <row r="993" spans="4:12" x14ac:dyDescent="0.25">
      <c r="D993" s="6"/>
      <c r="E993" s="6"/>
      <c r="F993" s="18"/>
      <c r="G993" s="18"/>
      <c r="L993" s="5"/>
    </row>
    <row r="994" spans="4:12" x14ac:dyDescent="0.25">
      <c r="D994" s="6"/>
      <c r="E994" s="6"/>
      <c r="F994" s="18"/>
      <c r="G994" s="18"/>
      <c r="L994" s="5"/>
    </row>
    <row r="995" spans="4:12" x14ac:dyDescent="0.25">
      <c r="D995" s="6"/>
      <c r="E995" s="6"/>
      <c r="F995" s="18"/>
      <c r="G995" s="18"/>
      <c r="L995" s="5"/>
    </row>
    <row r="996" spans="4:12" x14ac:dyDescent="0.25">
      <c r="D996" s="6"/>
      <c r="E996" s="6"/>
      <c r="F996" s="18"/>
      <c r="G996" s="18"/>
      <c r="L996" s="5"/>
    </row>
    <row r="997" spans="4:12" x14ac:dyDescent="0.25">
      <c r="D997" s="6"/>
      <c r="E997" s="6"/>
      <c r="F997" s="18"/>
      <c r="G997" s="18"/>
      <c r="L997" s="5"/>
    </row>
    <row r="998" spans="4:12" x14ac:dyDescent="0.25">
      <c r="D998" s="6"/>
      <c r="E998" s="6"/>
      <c r="F998" s="18"/>
      <c r="G998" s="18"/>
      <c r="L998" s="5"/>
    </row>
    <row r="999" spans="4:12" x14ac:dyDescent="0.25">
      <c r="D999" s="6"/>
      <c r="E999" s="6"/>
      <c r="F999" s="18"/>
      <c r="G999" s="18"/>
      <c r="L999" s="5"/>
    </row>
    <row r="1000" spans="4:12" x14ac:dyDescent="0.25">
      <c r="D1000" s="6"/>
      <c r="E1000" s="6"/>
      <c r="F1000" s="18"/>
      <c r="G1000" s="18"/>
      <c r="L1000" s="5"/>
    </row>
    <row r="1001" spans="4:12" x14ac:dyDescent="0.25">
      <c r="D1001" s="6"/>
      <c r="E1001" s="6"/>
      <c r="F1001" s="18"/>
      <c r="G1001" s="18"/>
      <c r="L1001" s="5"/>
    </row>
    <row r="1002" spans="4:12" x14ac:dyDescent="0.25">
      <c r="D1002" s="6"/>
      <c r="E1002" s="6"/>
      <c r="F1002" s="18"/>
      <c r="G1002" s="18"/>
      <c r="L1002" s="5"/>
    </row>
    <row r="1003" spans="4:12" x14ac:dyDescent="0.25">
      <c r="D1003" s="6"/>
      <c r="E1003" s="6"/>
      <c r="F1003" s="18"/>
      <c r="G1003" s="18"/>
      <c r="L1003" s="5"/>
    </row>
    <row r="1004" spans="4:12" x14ac:dyDescent="0.25">
      <c r="D1004" s="6"/>
      <c r="E1004" s="6"/>
      <c r="F1004" s="18"/>
      <c r="G1004" s="18"/>
      <c r="L1004" s="5"/>
    </row>
    <row r="1005" spans="4:12" x14ac:dyDescent="0.25">
      <c r="D1005" s="6"/>
      <c r="E1005" s="6"/>
      <c r="F1005" s="18"/>
      <c r="G1005" s="18"/>
      <c r="L1005" s="5"/>
    </row>
    <row r="1006" spans="4:12" x14ac:dyDescent="0.25">
      <c r="D1006" s="6"/>
      <c r="E1006" s="6"/>
      <c r="F1006" s="18"/>
      <c r="G1006" s="18"/>
      <c r="L1006" s="5"/>
    </row>
    <row r="1007" spans="4:12" x14ac:dyDescent="0.25">
      <c r="D1007" s="6"/>
      <c r="E1007" s="6"/>
      <c r="F1007" s="18"/>
      <c r="G1007" s="18"/>
      <c r="L1007" s="5"/>
    </row>
    <row r="1008" spans="4:12" x14ac:dyDescent="0.25">
      <c r="D1008" s="6"/>
      <c r="E1008" s="6"/>
      <c r="F1008" s="18"/>
      <c r="G1008" s="18"/>
      <c r="L1008" s="5"/>
    </row>
    <row r="1009" spans="4:12" x14ac:dyDescent="0.25">
      <c r="D1009" s="6"/>
      <c r="E1009" s="6"/>
      <c r="F1009" s="18"/>
      <c r="G1009" s="18"/>
      <c r="L1009" s="5"/>
    </row>
    <row r="1010" spans="4:12" x14ac:dyDescent="0.25">
      <c r="D1010" s="6"/>
      <c r="E1010" s="6"/>
      <c r="F1010" s="18"/>
      <c r="G1010" s="18"/>
      <c r="L1010" s="5"/>
    </row>
    <row r="1011" spans="4:12" x14ac:dyDescent="0.25">
      <c r="D1011" s="6"/>
      <c r="E1011" s="6"/>
      <c r="F1011" s="18"/>
      <c r="G1011" s="18"/>
      <c r="L1011" s="5"/>
    </row>
    <row r="1012" spans="4:12" x14ac:dyDescent="0.25">
      <c r="D1012" s="6"/>
      <c r="E1012" s="6"/>
      <c r="F1012" s="18"/>
      <c r="G1012" s="18"/>
      <c r="L1012" s="5"/>
    </row>
    <row r="1013" spans="4:12" x14ac:dyDescent="0.25">
      <c r="D1013" s="6"/>
      <c r="E1013" s="6"/>
      <c r="F1013" s="18"/>
      <c r="G1013" s="18"/>
      <c r="L1013" s="5"/>
    </row>
    <row r="1014" spans="4:12" x14ac:dyDescent="0.25">
      <c r="D1014" s="6"/>
      <c r="E1014" s="6"/>
      <c r="F1014" s="18"/>
      <c r="G1014" s="18"/>
      <c r="L1014" s="5"/>
    </row>
    <row r="1015" spans="4:12" x14ac:dyDescent="0.25">
      <c r="D1015" s="6"/>
      <c r="E1015" s="6"/>
      <c r="F1015" s="18"/>
      <c r="G1015" s="18"/>
      <c r="L1015" s="5"/>
    </row>
    <row r="1016" spans="4:12" x14ac:dyDescent="0.25">
      <c r="D1016" s="6"/>
      <c r="E1016" s="6"/>
      <c r="F1016" s="18"/>
      <c r="G1016" s="18"/>
      <c r="L1016" s="5"/>
    </row>
    <row r="1017" spans="4:12" x14ac:dyDescent="0.25">
      <c r="D1017" s="6"/>
      <c r="E1017" s="6"/>
      <c r="F1017" s="18"/>
      <c r="G1017" s="18"/>
      <c r="L1017" s="5"/>
    </row>
    <row r="1018" spans="4:12" x14ac:dyDescent="0.25">
      <c r="D1018" s="6"/>
      <c r="E1018" s="6"/>
      <c r="F1018" s="18"/>
      <c r="G1018" s="18"/>
      <c r="L1018" s="5"/>
    </row>
    <row r="1019" spans="4:12" x14ac:dyDescent="0.25">
      <c r="D1019" s="6"/>
      <c r="E1019" s="6"/>
      <c r="F1019" s="18"/>
      <c r="G1019" s="18"/>
      <c r="L1019" s="5"/>
    </row>
    <row r="1020" spans="4:12" x14ac:dyDescent="0.25">
      <c r="D1020" s="6"/>
      <c r="E1020" s="6"/>
      <c r="F1020" s="18"/>
      <c r="G1020" s="18"/>
      <c r="L1020" s="5"/>
    </row>
    <row r="1021" spans="4:12" x14ac:dyDescent="0.25">
      <c r="D1021" s="6"/>
      <c r="E1021" s="6"/>
      <c r="F1021" s="18"/>
      <c r="G1021" s="18"/>
      <c r="L1021" s="5"/>
    </row>
    <row r="1022" spans="4:12" x14ac:dyDescent="0.25">
      <c r="D1022" s="6"/>
      <c r="E1022" s="6"/>
      <c r="F1022" s="18"/>
      <c r="G1022" s="18"/>
      <c r="L1022" s="5"/>
    </row>
    <row r="1023" spans="4:12" x14ac:dyDescent="0.25">
      <c r="D1023" s="6"/>
      <c r="E1023" s="6"/>
      <c r="F1023" s="18"/>
      <c r="G1023" s="18"/>
      <c r="L1023" s="5"/>
    </row>
    <row r="1024" spans="4:12" x14ac:dyDescent="0.25">
      <c r="D1024" s="6"/>
      <c r="E1024" s="6"/>
      <c r="F1024" s="18"/>
      <c r="G1024" s="18"/>
      <c r="L1024" s="5"/>
    </row>
    <row r="1025" spans="4:12" x14ac:dyDescent="0.25">
      <c r="D1025" s="6"/>
      <c r="E1025" s="6"/>
      <c r="F1025" s="18"/>
      <c r="G1025" s="18"/>
      <c r="L1025" s="5"/>
    </row>
    <row r="1026" spans="4:12" x14ac:dyDescent="0.25">
      <c r="D1026" s="6"/>
      <c r="E1026" s="6"/>
      <c r="F1026" s="18"/>
      <c r="G1026" s="18"/>
      <c r="L1026" s="5"/>
    </row>
    <row r="1027" spans="4:12" x14ac:dyDescent="0.25">
      <c r="D1027" s="6"/>
      <c r="E1027" s="6"/>
      <c r="F1027" s="18"/>
      <c r="G1027" s="18"/>
      <c r="L1027" s="5"/>
    </row>
    <row r="1028" spans="4:12" x14ac:dyDescent="0.25">
      <c r="D1028" s="6"/>
      <c r="E1028" s="6"/>
      <c r="F1028" s="18"/>
      <c r="G1028" s="18"/>
      <c r="L1028" s="5"/>
    </row>
    <row r="1029" spans="4:12" x14ac:dyDescent="0.25">
      <c r="D1029" s="6"/>
      <c r="E1029" s="6"/>
      <c r="F1029" s="18"/>
      <c r="G1029" s="18"/>
      <c r="L1029" s="5"/>
    </row>
    <row r="1030" spans="4:12" x14ac:dyDescent="0.25">
      <c r="D1030" s="6"/>
      <c r="E1030" s="6"/>
      <c r="F1030" s="18"/>
      <c r="G1030" s="18"/>
      <c r="L1030" s="5"/>
    </row>
    <row r="1031" spans="4:12" x14ac:dyDescent="0.25">
      <c r="D1031" s="6"/>
      <c r="E1031" s="6"/>
      <c r="F1031" s="18"/>
      <c r="G1031" s="18"/>
      <c r="L1031" s="5"/>
    </row>
    <row r="1032" spans="4:12" x14ac:dyDescent="0.25">
      <c r="D1032" s="6"/>
      <c r="E1032" s="6"/>
      <c r="F1032" s="18"/>
      <c r="G1032" s="18"/>
      <c r="L1032" s="5"/>
    </row>
    <row r="1033" spans="4:12" x14ac:dyDescent="0.25">
      <c r="D1033" s="6"/>
      <c r="E1033" s="6"/>
      <c r="F1033" s="18"/>
      <c r="G1033" s="18"/>
      <c r="L1033" s="5"/>
    </row>
    <row r="1034" spans="4:12" x14ac:dyDescent="0.25">
      <c r="D1034" s="6"/>
      <c r="E1034" s="6"/>
      <c r="F1034" s="18"/>
      <c r="G1034" s="18"/>
      <c r="L1034" s="5"/>
    </row>
    <row r="1035" spans="4:12" x14ac:dyDescent="0.25">
      <c r="D1035" s="6"/>
      <c r="E1035" s="6"/>
      <c r="F1035" s="18"/>
      <c r="G1035" s="18"/>
      <c r="L1035" s="5"/>
    </row>
    <row r="1036" spans="4:12" x14ac:dyDescent="0.25">
      <c r="D1036" s="6"/>
      <c r="E1036" s="6"/>
      <c r="F1036" s="18"/>
      <c r="G1036" s="18"/>
      <c r="L1036" s="5"/>
    </row>
    <row r="1037" spans="4:12" x14ac:dyDescent="0.25">
      <c r="D1037" s="6"/>
      <c r="E1037" s="6"/>
      <c r="F1037" s="18"/>
      <c r="G1037" s="18"/>
      <c r="L1037" s="5"/>
    </row>
    <row r="1038" spans="4:12" x14ac:dyDescent="0.25">
      <c r="D1038" s="6"/>
      <c r="E1038" s="6"/>
      <c r="F1038" s="18"/>
      <c r="G1038" s="18"/>
      <c r="L1038" s="5"/>
    </row>
    <row r="1039" spans="4:12" x14ac:dyDescent="0.25">
      <c r="D1039" s="6"/>
      <c r="E1039" s="6"/>
      <c r="F1039" s="18"/>
      <c r="G1039" s="18"/>
      <c r="L1039" s="5"/>
    </row>
    <row r="1040" spans="4:12" x14ac:dyDescent="0.25">
      <c r="D1040" s="6"/>
      <c r="E1040" s="6"/>
      <c r="F1040" s="18"/>
      <c r="G1040" s="18"/>
      <c r="L1040" s="5"/>
    </row>
    <row r="1041" spans="4:12" x14ac:dyDescent="0.25">
      <c r="D1041" s="6"/>
      <c r="E1041" s="6"/>
      <c r="F1041" s="18"/>
      <c r="G1041" s="18"/>
      <c r="L1041" s="5"/>
    </row>
    <row r="1042" spans="4:12" x14ac:dyDescent="0.25">
      <c r="D1042" s="6"/>
      <c r="E1042" s="6"/>
      <c r="F1042" s="18"/>
      <c r="G1042" s="18"/>
      <c r="L1042" s="5"/>
    </row>
    <row r="1043" spans="4:12" x14ac:dyDescent="0.25">
      <c r="D1043" s="6"/>
      <c r="E1043" s="6"/>
      <c r="F1043" s="18"/>
      <c r="G1043" s="18"/>
      <c r="L1043" s="5"/>
    </row>
    <row r="1044" spans="4:12" x14ac:dyDescent="0.25">
      <c r="D1044" s="6"/>
      <c r="E1044" s="6"/>
      <c r="F1044" s="18"/>
      <c r="G1044" s="18"/>
      <c r="L1044" s="5"/>
    </row>
    <row r="1045" spans="4:12" x14ac:dyDescent="0.25">
      <c r="D1045" s="6"/>
      <c r="E1045" s="6"/>
      <c r="F1045" s="18"/>
      <c r="G1045" s="18"/>
      <c r="L1045" s="5"/>
    </row>
    <row r="1046" spans="4:12" x14ac:dyDescent="0.25">
      <c r="D1046" s="6"/>
      <c r="E1046" s="6"/>
      <c r="F1046" s="18"/>
      <c r="G1046" s="18"/>
      <c r="L1046" s="5"/>
    </row>
    <row r="1047" spans="4:12" x14ac:dyDescent="0.25">
      <c r="D1047" s="6"/>
      <c r="E1047" s="6"/>
      <c r="F1047" s="18"/>
      <c r="G1047" s="18"/>
      <c r="L1047" s="5"/>
    </row>
    <row r="1048" spans="4:12" x14ac:dyDescent="0.25">
      <c r="D1048" s="6"/>
      <c r="E1048" s="6"/>
      <c r="F1048" s="18"/>
      <c r="G1048" s="18"/>
      <c r="L1048" s="5"/>
    </row>
    <row r="1049" spans="4:12" x14ac:dyDescent="0.25">
      <c r="D1049" s="6"/>
      <c r="E1049" s="6"/>
      <c r="F1049" s="18"/>
      <c r="G1049" s="18"/>
      <c r="L1049" s="5"/>
    </row>
    <row r="1050" spans="4:12" x14ac:dyDescent="0.25">
      <c r="D1050" s="6"/>
      <c r="E1050" s="6"/>
      <c r="F1050" s="18"/>
      <c r="G1050" s="18"/>
      <c r="L1050" s="5"/>
    </row>
    <row r="1051" spans="4:12" x14ac:dyDescent="0.25">
      <c r="D1051" s="6"/>
      <c r="E1051" s="6"/>
      <c r="F1051" s="18"/>
      <c r="G1051" s="18"/>
      <c r="L1051" s="5"/>
    </row>
    <row r="1052" spans="4:12" x14ac:dyDescent="0.25">
      <c r="D1052" s="6"/>
      <c r="E1052" s="6"/>
      <c r="F1052" s="18"/>
      <c r="G1052" s="18"/>
      <c r="L1052" s="5"/>
    </row>
    <row r="1053" spans="4:12" x14ac:dyDescent="0.25">
      <c r="D1053" s="6"/>
      <c r="E1053" s="6"/>
      <c r="F1053" s="18"/>
      <c r="G1053" s="18"/>
      <c r="L1053" s="5"/>
    </row>
    <row r="1054" spans="4:12" x14ac:dyDescent="0.25">
      <c r="D1054" s="6"/>
      <c r="E1054" s="6"/>
      <c r="F1054" s="18"/>
      <c r="G1054" s="18"/>
      <c r="L1054" s="5"/>
    </row>
    <row r="1055" spans="4:12" x14ac:dyDescent="0.25">
      <c r="D1055" s="6"/>
      <c r="E1055" s="6"/>
      <c r="F1055" s="18"/>
      <c r="G1055" s="18"/>
      <c r="L1055" s="5"/>
    </row>
    <row r="1056" spans="4:12" x14ac:dyDescent="0.25">
      <c r="D1056" s="6"/>
      <c r="E1056" s="6"/>
      <c r="F1056" s="18"/>
      <c r="G1056" s="18"/>
      <c r="L1056" s="5"/>
    </row>
    <row r="1057" spans="4:12" x14ac:dyDescent="0.25">
      <c r="D1057" s="6"/>
      <c r="E1057" s="6"/>
      <c r="F1057" s="18"/>
      <c r="G1057" s="18"/>
      <c r="L1057" s="5"/>
    </row>
    <row r="1058" spans="4:12" x14ac:dyDescent="0.25">
      <c r="D1058" s="6"/>
      <c r="E1058" s="6"/>
      <c r="F1058" s="18"/>
      <c r="G1058" s="18"/>
      <c r="L1058" s="5"/>
    </row>
    <row r="1059" spans="4:12" x14ac:dyDescent="0.25">
      <c r="D1059" s="6"/>
      <c r="E1059" s="6"/>
      <c r="F1059" s="18"/>
      <c r="G1059" s="18"/>
      <c r="L1059" s="5"/>
    </row>
    <row r="1060" spans="4:12" x14ac:dyDescent="0.25">
      <c r="D1060" s="6"/>
      <c r="E1060" s="6"/>
      <c r="F1060" s="18"/>
      <c r="G1060" s="18"/>
      <c r="L1060" s="5"/>
    </row>
    <row r="1061" spans="4:12" x14ac:dyDescent="0.25">
      <c r="D1061" s="6"/>
      <c r="E1061" s="6"/>
      <c r="F1061" s="18"/>
      <c r="G1061" s="18"/>
      <c r="L1061" s="5"/>
    </row>
    <row r="1062" spans="4:12" x14ac:dyDescent="0.25">
      <c r="D1062" s="6"/>
      <c r="E1062" s="6"/>
      <c r="F1062" s="18"/>
      <c r="G1062" s="18"/>
      <c r="L1062" s="5"/>
    </row>
    <row r="1063" spans="4:12" x14ac:dyDescent="0.25">
      <c r="D1063" s="6"/>
      <c r="E1063" s="6"/>
      <c r="F1063" s="18"/>
      <c r="G1063" s="18"/>
      <c r="L1063" s="5"/>
    </row>
    <row r="1064" spans="4:12" x14ac:dyDescent="0.25">
      <c r="D1064" s="6"/>
      <c r="E1064" s="6"/>
      <c r="F1064" s="18"/>
      <c r="G1064" s="18"/>
      <c r="L1064" s="5"/>
    </row>
    <row r="1065" spans="4:12" x14ac:dyDescent="0.25">
      <c r="D1065" s="6"/>
      <c r="E1065" s="6"/>
      <c r="F1065" s="18"/>
      <c r="G1065" s="18"/>
      <c r="L1065" s="5"/>
    </row>
    <row r="1066" spans="4:12" x14ac:dyDescent="0.25">
      <c r="D1066" s="6"/>
      <c r="E1066" s="6"/>
      <c r="F1066" s="18"/>
      <c r="G1066" s="18"/>
      <c r="L1066" s="5"/>
    </row>
    <row r="1067" spans="4:12" x14ac:dyDescent="0.25">
      <c r="D1067" s="6"/>
      <c r="E1067" s="6"/>
      <c r="F1067" s="18"/>
      <c r="G1067" s="18"/>
      <c r="L1067" s="5"/>
    </row>
    <row r="1068" spans="4:12" x14ac:dyDescent="0.25">
      <c r="D1068" s="6"/>
      <c r="E1068" s="6"/>
      <c r="F1068" s="18"/>
      <c r="G1068" s="18"/>
      <c r="L1068" s="5"/>
    </row>
    <row r="1069" spans="4:12" x14ac:dyDescent="0.25">
      <c r="D1069" s="6"/>
      <c r="E1069" s="6"/>
      <c r="F1069" s="18"/>
      <c r="G1069" s="18"/>
      <c r="L1069" s="5"/>
    </row>
    <row r="1070" spans="4:12" x14ac:dyDescent="0.25">
      <c r="D1070" s="6"/>
      <c r="E1070" s="6"/>
      <c r="F1070" s="18"/>
      <c r="G1070" s="18"/>
      <c r="L1070" s="5"/>
    </row>
    <row r="1071" spans="4:12" x14ac:dyDescent="0.25">
      <c r="D1071" s="6"/>
      <c r="E1071" s="6"/>
      <c r="F1071" s="18"/>
      <c r="G1071" s="18"/>
      <c r="L1071" s="5"/>
    </row>
    <row r="1072" spans="4:12" x14ac:dyDescent="0.25">
      <c r="D1072" s="6"/>
      <c r="E1072" s="6"/>
      <c r="F1072" s="18"/>
      <c r="G1072" s="18"/>
      <c r="L1072" s="5"/>
    </row>
    <row r="1073" spans="4:12" x14ac:dyDescent="0.25">
      <c r="D1073" s="6"/>
      <c r="E1073" s="6"/>
      <c r="F1073" s="18"/>
      <c r="G1073" s="18"/>
      <c r="L1073" s="5"/>
    </row>
    <row r="1074" spans="4:12" x14ac:dyDescent="0.25">
      <c r="D1074" s="6"/>
      <c r="E1074" s="6"/>
      <c r="F1074" s="18"/>
      <c r="G1074" s="18"/>
      <c r="L1074" s="5"/>
    </row>
    <row r="1075" spans="4:12" x14ac:dyDescent="0.25">
      <c r="D1075" s="6"/>
      <c r="E1075" s="6"/>
      <c r="F1075" s="18"/>
      <c r="G1075" s="18"/>
      <c r="L1075" s="5"/>
    </row>
    <row r="1076" spans="4:12" x14ac:dyDescent="0.25">
      <c r="D1076" s="6"/>
      <c r="E1076" s="6"/>
      <c r="F1076" s="18"/>
      <c r="G1076" s="18"/>
      <c r="L1076" s="5"/>
    </row>
    <row r="1077" spans="4:12" x14ac:dyDescent="0.25">
      <c r="D1077" s="6"/>
      <c r="E1077" s="6"/>
      <c r="F1077" s="18"/>
      <c r="G1077" s="18"/>
      <c r="L1077" s="5"/>
    </row>
    <row r="1078" spans="4:12" x14ac:dyDescent="0.25">
      <c r="D1078" s="6"/>
      <c r="E1078" s="6"/>
      <c r="F1078" s="18"/>
      <c r="G1078" s="18"/>
      <c r="L1078" s="5"/>
    </row>
    <row r="1079" spans="4:12" x14ac:dyDescent="0.25">
      <c r="D1079" s="6"/>
      <c r="E1079" s="6"/>
      <c r="F1079" s="18"/>
      <c r="G1079" s="18"/>
      <c r="L1079" s="5"/>
    </row>
    <row r="1080" spans="4:12" x14ac:dyDescent="0.25">
      <c r="D1080" s="6"/>
      <c r="E1080" s="6"/>
      <c r="F1080" s="18"/>
      <c r="G1080" s="18"/>
      <c r="L1080" s="5"/>
    </row>
    <row r="1081" spans="4:12" x14ac:dyDescent="0.25">
      <c r="D1081" s="6"/>
      <c r="E1081" s="6"/>
      <c r="F1081" s="18"/>
      <c r="G1081" s="18"/>
      <c r="L1081" s="5"/>
    </row>
    <row r="1082" spans="4:12" x14ac:dyDescent="0.25">
      <c r="D1082" s="6"/>
      <c r="E1082" s="6"/>
      <c r="F1082" s="18"/>
      <c r="G1082" s="18"/>
      <c r="L1082" s="5"/>
    </row>
    <row r="1083" spans="4:12" x14ac:dyDescent="0.25">
      <c r="D1083" s="6"/>
      <c r="E1083" s="6"/>
      <c r="F1083" s="18"/>
      <c r="G1083" s="18"/>
      <c r="L1083" s="5"/>
    </row>
    <row r="1084" spans="4:12" x14ac:dyDescent="0.25">
      <c r="D1084" s="6"/>
      <c r="E1084" s="6"/>
      <c r="F1084" s="18"/>
      <c r="G1084" s="18"/>
      <c r="L1084" s="5"/>
    </row>
    <row r="1085" spans="4:12" x14ac:dyDescent="0.25">
      <c r="D1085" s="6"/>
      <c r="E1085" s="6"/>
      <c r="F1085" s="18"/>
      <c r="G1085" s="18"/>
      <c r="L1085" s="5"/>
    </row>
    <row r="1086" spans="4:12" x14ac:dyDescent="0.25">
      <c r="D1086" s="6"/>
      <c r="E1086" s="6"/>
      <c r="F1086" s="18"/>
      <c r="G1086" s="18"/>
      <c r="L1086" s="5"/>
    </row>
    <row r="1087" spans="4:12" x14ac:dyDescent="0.25">
      <c r="D1087" s="6"/>
      <c r="E1087" s="6"/>
      <c r="F1087" s="18"/>
      <c r="G1087" s="18"/>
      <c r="L1087" s="5"/>
    </row>
    <row r="1088" spans="4:12" x14ac:dyDescent="0.25">
      <c r="D1088" s="6"/>
      <c r="E1088" s="6"/>
      <c r="F1088" s="18"/>
      <c r="G1088" s="18"/>
      <c r="L1088" s="5"/>
    </row>
    <row r="1089" spans="4:12" x14ac:dyDescent="0.25">
      <c r="D1089" s="6"/>
      <c r="E1089" s="6"/>
      <c r="F1089" s="18"/>
      <c r="G1089" s="18"/>
      <c r="L1089" s="5"/>
    </row>
    <row r="1090" spans="4:12" x14ac:dyDescent="0.25">
      <c r="D1090" s="6"/>
      <c r="E1090" s="6"/>
      <c r="F1090" s="18"/>
      <c r="G1090" s="18"/>
      <c r="L1090" s="5"/>
    </row>
    <row r="1091" spans="4:12" x14ac:dyDescent="0.25">
      <c r="D1091" s="6"/>
      <c r="E1091" s="6"/>
      <c r="F1091" s="18"/>
      <c r="G1091" s="18"/>
      <c r="L1091" s="5"/>
    </row>
    <row r="1092" spans="4:12" x14ac:dyDescent="0.25">
      <c r="D1092" s="6"/>
      <c r="E1092" s="6"/>
      <c r="F1092" s="18"/>
      <c r="G1092" s="18"/>
      <c r="L1092" s="5"/>
    </row>
    <row r="1093" spans="4:12" x14ac:dyDescent="0.25">
      <c r="D1093" s="6"/>
      <c r="E1093" s="6"/>
      <c r="F1093" s="18"/>
      <c r="G1093" s="18"/>
      <c r="L1093" s="5"/>
    </row>
    <row r="1094" spans="4:12" x14ac:dyDescent="0.25">
      <c r="D1094" s="6"/>
      <c r="E1094" s="6"/>
      <c r="F1094" s="18"/>
      <c r="G1094" s="18"/>
      <c r="L1094" s="5"/>
    </row>
    <row r="1095" spans="4:12" x14ac:dyDescent="0.25">
      <c r="D1095" s="6"/>
      <c r="E1095" s="6"/>
      <c r="F1095" s="18"/>
      <c r="G1095" s="18"/>
      <c r="L1095" s="5"/>
    </row>
    <row r="1096" spans="4:12" x14ac:dyDescent="0.25">
      <c r="D1096" s="6"/>
      <c r="E1096" s="6"/>
      <c r="F1096" s="18"/>
      <c r="G1096" s="18"/>
      <c r="L1096" s="5"/>
    </row>
    <row r="1097" spans="4:12" x14ac:dyDescent="0.25">
      <c r="D1097" s="6"/>
      <c r="E1097" s="6"/>
      <c r="F1097" s="18"/>
      <c r="G1097" s="18"/>
      <c r="L1097" s="5"/>
    </row>
    <row r="1098" spans="4:12" x14ac:dyDescent="0.25">
      <c r="D1098" s="6"/>
      <c r="E1098" s="6"/>
      <c r="F1098" s="18"/>
      <c r="G1098" s="18"/>
      <c r="L1098" s="5"/>
    </row>
    <row r="1099" spans="4:12" x14ac:dyDescent="0.25">
      <c r="D1099" s="6"/>
      <c r="E1099" s="6"/>
      <c r="F1099" s="18"/>
      <c r="G1099" s="18"/>
      <c r="L1099" s="5"/>
    </row>
    <row r="1100" spans="4:12" x14ac:dyDescent="0.25">
      <c r="D1100" s="6"/>
      <c r="E1100" s="6"/>
      <c r="F1100" s="18"/>
      <c r="G1100" s="18"/>
      <c r="L1100" s="5"/>
    </row>
    <row r="1101" spans="4:12" x14ac:dyDescent="0.25">
      <c r="D1101" s="6"/>
      <c r="E1101" s="6"/>
      <c r="F1101" s="18"/>
      <c r="G1101" s="18"/>
      <c r="L1101" s="5"/>
    </row>
    <row r="1102" spans="4:12" x14ac:dyDescent="0.25">
      <c r="D1102" s="6"/>
      <c r="E1102" s="6"/>
      <c r="F1102" s="18"/>
      <c r="G1102" s="18"/>
      <c r="L1102" s="5"/>
    </row>
    <row r="1103" spans="4:12" x14ac:dyDescent="0.25">
      <c r="D1103" s="6"/>
      <c r="E1103" s="6"/>
      <c r="F1103" s="18"/>
      <c r="G1103" s="18"/>
      <c r="L1103" s="5"/>
    </row>
    <row r="1104" spans="4:12" x14ac:dyDescent="0.25">
      <c r="D1104" s="6"/>
      <c r="E1104" s="6"/>
      <c r="F1104" s="18"/>
      <c r="G1104" s="18"/>
      <c r="L1104" s="5"/>
    </row>
    <row r="1105" spans="4:12" x14ac:dyDescent="0.25">
      <c r="D1105" s="6"/>
      <c r="E1105" s="6"/>
      <c r="F1105" s="18"/>
      <c r="G1105" s="18"/>
      <c r="L1105" s="5"/>
    </row>
    <row r="1106" spans="4:12" x14ac:dyDescent="0.25">
      <c r="D1106" s="6"/>
      <c r="E1106" s="6"/>
      <c r="F1106" s="18"/>
      <c r="G1106" s="18"/>
      <c r="L1106" s="5"/>
    </row>
    <row r="1107" spans="4:12" x14ac:dyDescent="0.25">
      <c r="D1107" s="6"/>
      <c r="E1107" s="6"/>
      <c r="F1107" s="18"/>
      <c r="G1107" s="18"/>
      <c r="L1107" s="5"/>
    </row>
    <row r="1108" spans="4:12" x14ac:dyDescent="0.25">
      <c r="D1108" s="6"/>
      <c r="E1108" s="6"/>
      <c r="F1108" s="18"/>
      <c r="G1108" s="18"/>
      <c r="L1108" s="5"/>
    </row>
    <row r="1109" spans="4:12" x14ac:dyDescent="0.25">
      <c r="D1109" s="6"/>
      <c r="E1109" s="6"/>
      <c r="F1109" s="18"/>
      <c r="G1109" s="18"/>
      <c r="L1109" s="5"/>
    </row>
    <row r="1110" spans="4:12" x14ac:dyDescent="0.25">
      <c r="D1110" s="6"/>
      <c r="E1110" s="6"/>
      <c r="F1110" s="18"/>
      <c r="G1110" s="18"/>
      <c r="L1110" s="5"/>
    </row>
    <row r="1111" spans="4:12" x14ac:dyDescent="0.25">
      <c r="D1111" s="6"/>
      <c r="E1111" s="6"/>
      <c r="F1111" s="18"/>
      <c r="G1111" s="18"/>
      <c r="L1111" s="5"/>
    </row>
    <row r="1112" spans="4:12" x14ac:dyDescent="0.25">
      <c r="D1112" s="6"/>
      <c r="E1112" s="6"/>
      <c r="F1112" s="18"/>
      <c r="G1112" s="18"/>
      <c r="L1112" s="5"/>
    </row>
    <row r="1113" spans="4:12" x14ac:dyDescent="0.25">
      <c r="D1113" s="6"/>
      <c r="E1113" s="6"/>
      <c r="F1113" s="18"/>
      <c r="G1113" s="18"/>
      <c r="L1113" s="5"/>
    </row>
    <row r="1114" spans="4:12" x14ac:dyDescent="0.25">
      <c r="D1114" s="6"/>
      <c r="E1114" s="6"/>
      <c r="F1114" s="18"/>
      <c r="G1114" s="18"/>
      <c r="L1114" s="5"/>
    </row>
    <row r="1115" spans="4:12" x14ac:dyDescent="0.25">
      <c r="D1115" s="6"/>
      <c r="E1115" s="6"/>
      <c r="F1115" s="18"/>
      <c r="G1115" s="18"/>
      <c r="L1115" s="5"/>
    </row>
    <row r="1116" spans="4:12" x14ac:dyDescent="0.25">
      <c r="D1116" s="6"/>
      <c r="E1116" s="6"/>
      <c r="F1116" s="18"/>
      <c r="G1116" s="18"/>
      <c r="L1116" s="5"/>
    </row>
    <row r="1117" spans="4:12" x14ac:dyDescent="0.25">
      <c r="D1117" s="6"/>
      <c r="E1117" s="6"/>
      <c r="F1117" s="18"/>
      <c r="G1117" s="18"/>
      <c r="L1117" s="5"/>
    </row>
    <row r="1118" spans="4:12" x14ac:dyDescent="0.25">
      <c r="D1118" s="6"/>
      <c r="E1118" s="6"/>
      <c r="F1118" s="18"/>
      <c r="G1118" s="18"/>
      <c r="L1118" s="5"/>
    </row>
    <row r="1119" spans="4:12" x14ac:dyDescent="0.25">
      <c r="D1119" s="6"/>
      <c r="E1119" s="6"/>
      <c r="F1119" s="18"/>
      <c r="G1119" s="18"/>
      <c r="L1119" s="5"/>
    </row>
    <row r="1120" spans="4:12" x14ac:dyDescent="0.25">
      <c r="D1120" s="6"/>
      <c r="E1120" s="6"/>
      <c r="F1120" s="18"/>
      <c r="G1120" s="18"/>
      <c r="L1120" s="5"/>
    </row>
    <row r="1121" spans="4:12" x14ac:dyDescent="0.25">
      <c r="D1121" s="6"/>
      <c r="E1121" s="6"/>
      <c r="F1121" s="18"/>
      <c r="G1121" s="18"/>
      <c r="L1121" s="5"/>
    </row>
    <row r="1122" spans="4:12" x14ac:dyDescent="0.25">
      <c r="D1122" s="6"/>
      <c r="E1122" s="6"/>
      <c r="F1122" s="18"/>
      <c r="G1122" s="18"/>
      <c r="L1122" s="5"/>
    </row>
    <row r="1123" spans="4:12" x14ac:dyDescent="0.25">
      <c r="D1123" s="6"/>
      <c r="E1123" s="6"/>
      <c r="F1123" s="18"/>
      <c r="G1123" s="18"/>
      <c r="L1123" s="5"/>
    </row>
    <row r="1124" spans="4:12" x14ac:dyDescent="0.25">
      <c r="D1124" s="6"/>
      <c r="E1124" s="6"/>
      <c r="F1124" s="18"/>
      <c r="G1124" s="18"/>
      <c r="L1124" s="5"/>
    </row>
    <row r="1125" spans="4:12" x14ac:dyDescent="0.25">
      <c r="D1125" s="6"/>
      <c r="E1125" s="6"/>
      <c r="F1125" s="18"/>
      <c r="G1125" s="18"/>
      <c r="L1125" s="5"/>
    </row>
    <row r="1126" spans="4:12" x14ac:dyDescent="0.25">
      <c r="D1126" s="6"/>
      <c r="E1126" s="6"/>
      <c r="F1126" s="18"/>
      <c r="G1126" s="18"/>
      <c r="L1126" s="5"/>
    </row>
    <row r="1127" spans="4:12" x14ac:dyDescent="0.25">
      <c r="D1127" s="6"/>
      <c r="E1127" s="6"/>
      <c r="F1127" s="18"/>
      <c r="G1127" s="18"/>
      <c r="L1127" s="5"/>
    </row>
    <row r="1128" spans="4:12" x14ac:dyDescent="0.25">
      <c r="D1128" s="6"/>
      <c r="E1128" s="6"/>
      <c r="F1128" s="18"/>
      <c r="G1128" s="18"/>
      <c r="L1128" s="5"/>
    </row>
    <row r="1129" spans="4:12" x14ac:dyDescent="0.25">
      <c r="D1129" s="6"/>
      <c r="E1129" s="6"/>
      <c r="F1129" s="18"/>
      <c r="G1129" s="18"/>
      <c r="L1129" s="5"/>
    </row>
    <row r="1130" spans="4:12" x14ac:dyDescent="0.25">
      <c r="D1130" s="6"/>
      <c r="E1130" s="6"/>
      <c r="F1130" s="18"/>
      <c r="G1130" s="18"/>
      <c r="L1130" s="5"/>
    </row>
    <row r="1131" spans="4:12" x14ac:dyDescent="0.25">
      <c r="D1131" s="6"/>
      <c r="E1131" s="6"/>
      <c r="F1131" s="18"/>
      <c r="G1131" s="18"/>
      <c r="L1131" s="5"/>
    </row>
    <row r="1132" spans="4:12" x14ac:dyDescent="0.25">
      <c r="D1132" s="6"/>
      <c r="E1132" s="6"/>
      <c r="F1132" s="18"/>
      <c r="G1132" s="18"/>
      <c r="L1132" s="5"/>
    </row>
    <row r="1133" spans="4:12" x14ac:dyDescent="0.25">
      <c r="D1133" s="6"/>
      <c r="E1133" s="6"/>
      <c r="F1133" s="18"/>
      <c r="G1133" s="18"/>
      <c r="L1133" s="5"/>
    </row>
    <row r="1134" spans="4:12" x14ac:dyDescent="0.25">
      <c r="D1134" s="6"/>
      <c r="E1134" s="6"/>
      <c r="F1134" s="18"/>
      <c r="G1134" s="18"/>
      <c r="L1134" s="5"/>
    </row>
    <row r="1135" spans="4:12" x14ac:dyDescent="0.25">
      <c r="D1135" s="6"/>
      <c r="E1135" s="6"/>
      <c r="F1135" s="18"/>
      <c r="G1135" s="18"/>
      <c r="L1135" s="5"/>
    </row>
    <row r="1136" spans="4:12" x14ac:dyDescent="0.25">
      <c r="D1136" s="6"/>
      <c r="E1136" s="6"/>
      <c r="F1136" s="18"/>
      <c r="G1136" s="18"/>
      <c r="L1136" s="5"/>
    </row>
    <row r="1137" spans="4:12" x14ac:dyDescent="0.25">
      <c r="D1137" s="6"/>
      <c r="E1137" s="6"/>
      <c r="F1137" s="18"/>
      <c r="G1137" s="18"/>
      <c r="L1137" s="5"/>
    </row>
    <row r="1138" spans="4:12" x14ac:dyDescent="0.25">
      <c r="D1138" s="6"/>
      <c r="E1138" s="6"/>
      <c r="F1138" s="18"/>
      <c r="G1138" s="18"/>
      <c r="L1138" s="5"/>
    </row>
    <row r="1139" spans="4:12" x14ac:dyDescent="0.25">
      <c r="D1139" s="6"/>
      <c r="E1139" s="6"/>
      <c r="F1139" s="18"/>
      <c r="G1139" s="18"/>
      <c r="L1139" s="5"/>
    </row>
    <row r="1140" spans="4:12" x14ac:dyDescent="0.25">
      <c r="D1140" s="6"/>
      <c r="E1140" s="6"/>
      <c r="F1140" s="18"/>
      <c r="G1140" s="18"/>
      <c r="L1140" s="5"/>
    </row>
    <row r="1141" spans="4:12" x14ac:dyDescent="0.25">
      <c r="D1141" s="6"/>
      <c r="E1141" s="6"/>
      <c r="F1141" s="18"/>
      <c r="G1141" s="18"/>
      <c r="L1141" s="5"/>
    </row>
    <row r="1142" spans="4:12" x14ac:dyDescent="0.25">
      <c r="D1142" s="6"/>
      <c r="E1142" s="6"/>
      <c r="F1142" s="18"/>
      <c r="G1142" s="18"/>
      <c r="L1142" s="5"/>
    </row>
    <row r="1143" spans="4:12" x14ac:dyDescent="0.25">
      <c r="D1143" s="6"/>
      <c r="E1143" s="6"/>
      <c r="F1143" s="18"/>
      <c r="G1143" s="18"/>
      <c r="L1143" s="5"/>
    </row>
    <row r="1144" spans="4:12" x14ac:dyDescent="0.25">
      <c r="D1144" s="6"/>
      <c r="E1144" s="6"/>
      <c r="F1144" s="18"/>
      <c r="G1144" s="18"/>
      <c r="L1144" s="5"/>
    </row>
    <row r="1145" spans="4:12" x14ac:dyDescent="0.25">
      <c r="D1145" s="6"/>
      <c r="E1145" s="6"/>
      <c r="F1145" s="18"/>
      <c r="G1145" s="18"/>
      <c r="L1145" s="5"/>
    </row>
    <row r="1146" spans="4:12" x14ac:dyDescent="0.25">
      <c r="D1146" s="6"/>
      <c r="E1146" s="6"/>
      <c r="F1146" s="18"/>
      <c r="G1146" s="18"/>
      <c r="L1146" s="5"/>
    </row>
    <row r="1147" spans="4:12" x14ac:dyDescent="0.25">
      <c r="D1147" s="6"/>
      <c r="E1147" s="6"/>
      <c r="F1147" s="18"/>
      <c r="G1147" s="18"/>
      <c r="L1147" s="5"/>
    </row>
    <row r="1148" spans="4:12" x14ac:dyDescent="0.25">
      <c r="D1148" s="6"/>
      <c r="E1148" s="6"/>
      <c r="F1148" s="18"/>
      <c r="G1148" s="18"/>
      <c r="L1148" s="5"/>
    </row>
    <row r="1149" spans="4:12" x14ac:dyDescent="0.25">
      <c r="D1149" s="6"/>
      <c r="E1149" s="6"/>
      <c r="F1149" s="18"/>
      <c r="G1149" s="18"/>
      <c r="L1149" s="5"/>
    </row>
    <row r="1150" spans="4:12" x14ac:dyDescent="0.25">
      <c r="D1150" s="6"/>
      <c r="E1150" s="6"/>
      <c r="F1150" s="18"/>
      <c r="G1150" s="18"/>
      <c r="L1150" s="5"/>
    </row>
    <row r="1151" spans="4:12" x14ac:dyDescent="0.25">
      <c r="D1151" s="6"/>
      <c r="E1151" s="6"/>
      <c r="F1151" s="18"/>
      <c r="G1151" s="18"/>
      <c r="L1151" s="5"/>
    </row>
    <row r="1152" spans="4:12" x14ac:dyDescent="0.25">
      <c r="D1152" s="6"/>
      <c r="E1152" s="6"/>
      <c r="F1152" s="18"/>
      <c r="G1152" s="18"/>
      <c r="L1152" s="5"/>
    </row>
    <row r="1153" spans="4:12" x14ac:dyDescent="0.25">
      <c r="D1153" s="6"/>
      <c r="E1153" s="6"/>
      <c r="F1153" s="18"/>
      <c r="G1153" s="18"/>
      <c r="L1153" s="5"/>
    </row>
    <row r="1154" spans="4:12" x14ac:dyDescent="0.25">
      <c r="D1154" s="6"/>
      <c r="E1154" s="6"/>
      <c r="F1154" s="18"/>
      <c r="G1154" s="18"/>
      <c r="L1154" s="5"/>
    </row>
    <row r="1155" spans="4:12" x14ac:dyDescent="0.25">
      <c r="D1155" s="6"/>
      <c r="E1155" s="6"/>
      <c r="F1155" s="18"/>
      <c r="G1155" s="18"/>
      <c r="L1155" s="5"/>
    </row>
    <row r="1156" spans="4:12" x14ac:dyDescent="0.25">
      <c r="D1156" s="6"/>
      <c r="E1156" s="6"/>
      <c r="F1156" s="18"/>
      <c r="G1156" s="18"/>
      <c r="L1156" s="5"/>
    </row>
    <row r="1157" spans="4:12" x14ac:dyDescent="0.25">
      <c r="D1157" s="6"/>
      <c r="E1157" s="6"/>
      <c r="F1157" s="18"/>
      <c r="G1157" s="18"/>
      <c r="L1157" s="5"/>
    </row>
    <row r="1158" spans="4:12" x14ac:dyDescent="0.25">
      <c r="D1158" s="6"/>
      <c r="E1158" s="6"/>
      <c r="F1158" s="18"/>
      <c r="G1158" s="18"/>
      <c r="L1158" s="5"/>
    </row>
    <row r="1159" spans="4:12" x14ac:dyDescent="0.25">
      <c r="D1159" s="6"/>
      <c r="E1159" s="6"/>
      <c r="F1159" s="18"/>
      <c r="G1159" s="18"/>
      <c r="L1159" s="5"/>
    </row>
    <row r="1160" spans="4:12" x14ac:dyDescent="0.25">
      <c r="D1160" s="6"/>
      <c r="E1160" s="6"/>
      <c r="F1160" s="18"/>
      <c r="G1160" s="18"/>
      <c r="L1160" s="5"/>
    </row>
    <row r="1161" spans="4:12" x14ac:dyDescent="0.25">
      <c r="D1161" s="6"/>
      <c r="E1161" s="6"/>
      <c r="F1161" s="18"/>
      <c r="G1161" s="18"/>
      <c r="L1161" s="5"/>
    </row>
    <row r="1162" spans="4:12" x14ac:dyDescent="0.25">
      <c r="D1162" s="6"/>
      <c r="E1162" s="6"/>
      <c r="F1162" s="18"/>
      <c r="G1162" s="18"/>
      <c r="L1162" s="5"/>
    </row>
    <row r="1163" spans="4:12" x14ac:dyDescent="0.25">
      <c r="D1163" s="6"/>
      <c r="E1163" s="6"/>
      <c r="F1163" s="18"/>
      <c r="G1163" s="18"/>
      <c r="L1163" s="5"/>
    </row>
    <row r="1164" spans="4:12" x14ac:dyDescent="0.25">
      <c r="D1164" s="6"/>
      <c r="E1164" s="6"/>
      <c r="F1164" s="18"/>
      <c r="G1164" s="18"/>
      <c r="L1164" s="5"/>
    </row>
    <row r="1165" spans="4:12" x14ac:dyDescent="0.25">
      <c r="D1165" s="6"/>
      <c r="E1165" s="6"/>
      <c r="F1165" s="18"/>
      <c r="G1165" s="18"/>
      <c r="L1165" s="5"/>
    </row>
    <row r="1166" spans="4:12" x14ac:dyDescent="0.25">
      <c r="D1166" s="6"/>
      <c r="E1166" s="6"/>
      <c r="F1166" s="18"/>
      <c r="G1166" s="18"/>
      <c r="L1166" s="5"/>
    </row>
    <row r="1167" spans="4:12" x14ac:dyDescent="0.25">
      <c r="D1167" s="6"/>
      <c r="E1167" s="6"/>
      <c r="F1167" s="18"/>
      <c r="G1167" s="18"/>
      <c r="L1167" s="5"/>
    </row>
    <row r="1168" spans="4:12" x14ac:dyDescent="0.25">
      <c r="D1168" s="6"/>
      <c r="E1168" s="6"/>
      <c r="F1168" s="18"/>
      <c r="G1168" s="18"/>
      <c r="L1168" s="5"/>
    </row>
    <row r="1169" spans="4:12" x14ac:dyDescent="0.25">
      <c r="D1169" s="6"/>
      <c r="E1169" s="6"/>
      <c r="F1169" s="18"/>
      <c r="G1169" s="18"/>
      <c r="L1169" s="5"/>
    </row>
    <row r="1170" spans="4:12" x14ac:dyDescent="0.25">
      <c r="D1170" s="6"/>
      <c r="E1170" s="6"/>
      <c r="F1170" s="18"/>
      <c r="G1170" s="18"/>
      <c r="L1170" s="5"/>
    </row>
    <row r="1171" spans="4:12" x14ac:dyDescent="0.25">
      <c r="D1171" s="6"/>
      <c r="E1171" s="6"/>
      <c r="F1171" s="18"/>
      <c r="G1171" s="18"/>
      <c r="L1171" s="5"/>
    </row>
    <row r="1172" spans="4:12" x14ac:dyDescent="0.25">
      <c r="D1172" s="6"/>
      <c r="E1172" s="6"/>
      <c r="F1172" s="18"/>
      <c r="G1172" s="18"/>
      <c r="L1172" s="5"/>
    </row>
    <row r="1173" spans="4:12" x14ac:dyDescent="0.25">
      <c r="D1173" s="6"/>
      <c r="E1173" s="6"/>
      <c r="F1173" s="18"/>
      <c r="G1173" s="18"/>
      <c r="L1173" s="5"/>
    </row>
    <row r="1174" spans="4:12" x14ac:dyDescent="0.25">
      <c r="D1174" s="6"/>
      <c r="E1174" s="6"/>
      <c r="F1174" s="18"/>
      <c r="G1174" s="18"/>
      <c r="L1174" s="5"/>
    </row>
    <row r="1175" spans="4:12" x14ac:dyDescent="0.25">
      <c r="D1175" s="6"/>
      <c r="E1175" s="6"/>
      <c r="F1175" s="18"/>
      <c r="G1175" s="18"/>
      <c r="L1175" s="5"/>
    </row>
    <row r="1176" spans="4:12" x14ac:dyDescent="0.25">
      <c r="D1176" s="6"/>
      <c r="E1176" s="6"/>
      <c r="F1176" s="18"/>
      <c r="G1176" s="18"/>
      <c r="L1176" s="5"/>
    </row>
    <row r="1177" spans="4:12" x14ac:dyDescent="0.25">
      <c r="D1177" s="6"/>
      <c r="E1177" s="6"/>
      <c r="F1177" s="18"/>
      <c r="G1177" s="18"/>
      <c r="L1177" s="5"/>
    </row>
    <row r="1178" spans="4:12" x14ac:dyDescent="0.25">
      <c r="D1178" s="6"/>
      <c r="E1178" s="6"/>
      <c r="F1178" s="18"/>
      <c r="G1178" s="18"/>
      <c r="L1178" s="5"/>
    </row>
    <row r="1179" spans="4:12" x14ac:dyDescent="0.25">
      <c r="D1179" s="6"/>
      <c r="E1179" s="6"/>
      <c r="F1179" s="18"/>
      <c r="G1179" s="18"/>
      <c r="L1179" s="5"/>
    </row>
    <row r="1180" spans="4:12" x14ac:dyDescent="0.25">
      <c r="D1180" s="6"/>
      <c r="E1180" s="6"/>
      <c r="F1180" s="18"/>
      <c r="G1180" s="18"/>
      <c r="L1180" s="5"/>
    </row>
    <row r="1181" spans="4:12" x14ac:dyDescent="0.25">
      <c r="D1181" s="6"/>
      <c r="E1181" s="6"/>
      <c r="F1181" s="18"/>
      <c r="G1181" s="18"/>
      <c r="L1181" s="5"/>
    </row>
    <row r="1182" spans="4:12" x14ac:dyDescent="0.25">
      <c r="D1182" s="6"/>
      <c r="E1182" s="6"/>
      <c r="F1182" s="18"/>
      <c r="G1182" s="18"/>
      <c r="L1182" s="5"/>
    </row>
    <row r="1183" spans="4:12" x14ac:dyDescent="0.25">
      <c r="D1183" s="6"/>
      <c r="E1183" s="6"/>
      <c r="F1183" s="18"/>
      <c r="G1183" s="18"/>
      <c r="L1183" s="5"/>
    </row>
    <row r="1184" spans="4:12" x14ac:dyDescent="0.25">
      <c r="D1184" s="6"/>
      <c r="E1184" s="6"/>
      <c r="F1184" s="18"/>
      <c r="G1184" s="18"/>
      <c r="L1184" s="5"/>
    </row>
    <row r="1185" spans="4:12" x14ac:dyDescent="0.25">
      <c r="D1185" s="6"/>
      <c r="E1185" s="6"/>
      <c r="F1185" s="18"/>
      <c r="G1185" s="18"/>
      <c r="L1185" s="5"/>
    </row>
    <row r="1186" spans="4:12" x14ac:dyDescent="0.25">
      <c r="D1186" s="6"/>
      <c r="E1186" s="6"/>
      <c r="F1186" s="18"/>
      <c r="G1186" s="18"/>
      <c r="L1186" s="5"/>
    </row>
    <row r="1187" spans="4:12" x14ac:dyDescent="0.25">
      <c r="D1187" s="6"/>
      <c r="E1187" s="6"/>
      <c r="F1187" s="18"/>
      <c r="G1187" s="18"/>
      <c r="L1187" s="5"/>
    </row>
    <row r="1188" spans="4:12" x14ac:dyDescent="0.25">
      <c r="D1188" s="6"/>
      <c r="E1188" s="6"/>
      <c r="F1188" s="18"/>
      <c r="G1188" s="18"/>
      <c r="L1188" s="5"/>
    </row>
    <row r="1189" spans="4:12" x14ac:dyDescent="0.25">
      <c r="D1189" s="6"/>
      <c r="E1189" s="6"/>
      <c r="F1189" s="18"/>
      <c r="G1189" s="18"/>
      <c r="L1189" s="5"/>
    </row>
    <row r="1190" spans="4:12" x14ac:dyDescent="0.25">
      <c r="D1190" s="6"/>
      <c r="E1190" s="6"/>
      <c r="F1190" s="18"/>
      <c r="G1190" s="18"/>
      <c r="L1190" s="5"/>
    </row>
    <row r="1191" spans="4:12" x14ac:dyDescent="0.25">
      <c r="D1191" s="6"/>
      <c r="E1191" s="6"/>
      <c r="F1191" s="18"/>
      <c r="G1191" s="18"/>
      <c r="L1191" s="5"/>
    </row>
    <row r="1192" spans="4:12" x14ac:dyDescent="0.25">
      <c r="D1192" s="6"/>
      <c r="E1192" s="6"/>
      <c r="F1192" s="18"/>
      <c r="G1192" s="18"/>
      <c r="L1192" s="5"/>
    </row>
    <row r="1193" spans="4:12" x14ac:dyDescent="0.25">
      <c r="D1193" s="6"/>
      <c r="E1193" s="6"/>
      <c r="F1193" s="18"/>
      <c r="G1193" s="18"/>
      <c r="L1193" s="5"/>
    </row>
    <row r="1194" spans="4:12" x14ac:dyDescent="0.25">
      <c r="D1194" s="6"/>
      <c r="E1194" s="6"/>
      <c r="F1194" s="18"/>
      <c r="G1194" s="18"/>
      <c r="L1194" s="5"/>
    </row>
    <row r="1195" spans="4:12" x14ac:dyDescent="0.25">
      <c r="D1195" s="6"/>
      <c r="E1195" s="6"/>
      <c r="F1195" s="18"/>
      <c r="G1195" s="18"/>
      <c r="L1195" s="5"/>
    </row>
    <row r="1196" spans="4:12" x14ac:dyDescent="0.25">
      <c r="D1196" s="6"/>
      <c r="E1196" s="6"/>
      <c r="F1196" s="18"/>
      <c r="G1196" s="18"/>
      <c r="L1196" s="5"/>
    </row>
    <row r="1197" spans="4:12" x14ac:dyDescent="0.25">
      <c r="D1197" s="6"/>
      <c r="E1197" s="6"/>
      <c r="F1197" s="18"/>
      <c r="G1197" s="18"/>
      <c r="L1197" s="5"/>
    </row>
    <row r="1198" spans="4:12" x14ac:dyDescent="0.25">
      <c r="D1198" s="6"/>
      <c r="E1198" s="6"/>
      <c r="F1198" s="18"/>
      <c r="G1198" s="18"/>
      <c r="L1198" s="5"/>
    </row>
    <row r="1199" spans="4:12" x14ac:dyDescent="0.25">
      <c r="D1199" s="6"/>
      <c r="E1199" s="6"/>
      <c r="F1199" s="18"/>
      <c r="G1199" s="18"/>
      <c r="L1199" s="5"/>
    </row>
    <row r="1200" spans="4:12" x14ac:dyDescent="0.25">
      <c r="D1200" s="6"/>
      <c r="E1200" s="6"/>
      <c r="F1200" s="18"/>
      <c r="G1200" s="18"/>
      <c r="L1200" s="5"/>
    </row>
    <row r="1201" spans="4:12" x14ac:dyDescent="0.25">
      <c r="D1201" s="6"/>
      <c r="E1201" s="6"/>
      <c r="F1201" s="18"/>
      <c r="G1201" s="18"/>
      <c r="L1201" s="5"/>
    </row>
    <row r="1202" spans="4:12" x14ac:dyDescent="0.25">
      <c r="D1202" s="6"/>
      <c r="E1202" s="6"/>
      <c r="F1202" s="18"/>
      <c r="G1202" s="18"/>
      <c r="L1202" s="5"/>
    </row>
    <row r="1203" spans="4:12" x14ac:dyDescent="0.25">
      <c r="D1203" s="6"/>
      <c r="E1203" s="6"/>
      <c r="F1203" s="18"/>
      <c r="G1203" s="18"/>
      <c r="L1203" s="5"/>
    </row>
    <row r="1204" spans="4:12" x14ac:dyDescent="0.25">
      <c r="D1204" s="6"/>
      <c r="E1204" s="6"/>
      <c r="F1204" s="18"/>
      <c r="G1204" s="18"/>
      <c r="L1204" s="5"/>
    </row>
    <row r="1205" spans="4:12" x14ac:dyDescent="0.25">
      <c r="D1205" s="6"/>
      <c r="E1205" s="6"/>
      <c r="F1205" s="18"/>
      <c r="G1205" s="18"/>
      <c r="L1205" s="5"/>
    </row>
    <row r="1206" spans="4:12" x14ac:dyDescent="0.25">
      <c r="D1206" s="6"/>
      <c r="E1206" s="6"/>
      <c r="F1206" s="18"/>
      <c r="G1206" s="18"/>
      <c r="L1206" s="5"/>
    </row>
    <row r="1207" spans="4:12" x14ac:dyDescent="0.25">
      <c r="D1207" s="6"/>
      <c r="E1207" s="6"/>
      <c r="F1207" s="18"/>
      <c r="G1207" s="18"/>
      <c r="L1207" s="5"/>
    </row>
    <row r="1208" spans="4:12" x14ac:dyDescent="0.25">
      <c r="D1208" s="6"/>
      <c r="E1208" s="6"/>
      <c r="F1208" s="18"/>
      <c r="G1208" s="18"/>
      <c r="L1208" s="5"/>
    </row>
    <row r="1209" spans="4:12" x14ac:dyDescent="0.25">
      <c r="D1209" s="6"/>
      <c r="E1209" s="6"/>
      <c r="F1209" s="18"/>
      <c r="G1209" s="18"/>
      <c r="L1209" s="5"/>
    </row>
    <row r="1210" spans="4:12" x14ac:dyDescent="0.25">
      <c r="D1210" s="6"/>
      <c r="E1210" s="6"/>
      <c r="F1210" s="18"/>
      <c r="G1210" s="18"/>
      <c r="L1210" s="5"/>
    </row>
    <row r="1211" spans="4:12" x14ac:dyDescent="0.25">
      <c r="D1211" s="6"/>
      <c r="E1211" s="6"/>
      <c r="F1211" s="18"/>
      <c r="G1211" s="18"/>
      <c r="L1211" s="5"/>
    </row>
    <row r="1212" spans="4:12" x14ac:dyDescent="0.25">
      <c r="D1212" s="6"/>
      <c r="E1212" s="6"/>
      <c r="F1212" s="18"/>
      <c r="G1212" s="18"/>
      <c r="L1212" s="5"/>
    </row>
    <row r="1213" spans="4:12" x14ac:dyDescent="0.25">
      <c r="D1213" s="6"/>
      <c r="E1213" s="6"/>
      <c r="F1213" s="18"/>
      <c r="G1213" s="18"/>
      <c r="L1213" s="5"/>
    </row>
    <row r="1214" spans="4:12" x14ac:dyDescent="0.25">
      <c r="D1214" s="6"/>
      <c r="E1214" s="6"/>
      <c r="F1214" s="18"/>
      <c r="G1214" s="18"/>
      <c r="L1214" s="5"/>
    </row>
    <row r="1215" spans="4:12" x14ac:dyDescent="0.25">
      <c r="D1215" s="6"/>
      <c r="E1215" s="6"/>
      <c r="F1215" s="18"/>
      <c r="G1215" s="18"/>
      <c r="L1215" s="5"/>
    </row>
    <row r="1216" spans="4:12" x14ac:dyDescent="0.25">
      <c r="D1216" s="6"/>
      <c r="E1216" s="6"/>
      <c r="F1216" s="18"/>
      <c r="G1216" s="18"/>
      <c r="L1216" s="5"/>
    </row>
    <row r="1217" spans="4:12" x14ac:dyDescent="0.25">
      <c r="D1217" s="6"/>
      <c r="E1217" s="6"/>
      <c r="F1217" s="18"/>
      <c r="G1217" s="18"/>
      <c r="L1217" s="5"/>
    </row>
    <row r="1218" spans="4:12" x14ac:dyDescent="0.25">
      <c r="D1218" s="6"/>
      <c r="E1218" s="6"/>
      <c r="F1218" s="18"/>
      <c r="G1218" s="18"/>
      <c r="L1218" s="5"/>
    </row>
    <row r="1219" spans="4:12" x14ac:dyDescent="0.25">
      <c r="D1219" s="6"/>
      <c r="E1219" s="6"/>
      <c r="F1219" s="18"/>
      <c r="G1219" s="18"/>
      <c r="L1219" s="5"/>
    </row>
    <row r="1220" spans="4:12" x14ac:dyDescent="0.25">
      <c r="D1220" s="6"/>
      <c r="E1220" s="6"/>
      <c r="F1220" s="18"/>
      <c r="G1220" s="18"/>
      <c r="L1220" s="5"/>
    </row>
    <row r="1221" spans="4:12" x14ac:dyDescent="0.25">
      <c r="D1221" s="6"/>
      <c r="E1221" s="6"/>
      <c r="F1221" s="18"/>
      <c r="G1221" s="18"/>
      <c r="L1221" s="5"/>
    </row>
    <row r="1222" spans="4:12" x14ac:dyDescent="0.25">
      <c r="D1222" s="6"/>
      <c r="E1222" s="6"/>
      <c r="F1222" s="18"/>
      <c r="G1222" s="18"/>
      <c r="L1222" s="5"/>
    </row>
    <row r="1223" spans="4:12" x14ac:dyDescent="0.25">
      <c r="D1223" s="6"/>
      <c r="E1223" s="6"/>
      <c r="F1223" s="18"/>
      <c r="G1223" s="18"/>
      <c r="L1223" s="5"/>
    </row>
    <row r="1224" spans="4:12" x14ac:dyDescent="0.25">
      <c r="D1224" s="6"/>
      <c r="E1224" s="6"/>
      <c r="F1224" s="18"/>
      <c r="G1224" s="18"/>
      <c r="L1224" s="5"/>
    </row>
    <row r="1225" spans="4:12" x14ac:dyDescent="0.25">
      <c r="D1225" s="6"/>
      <c r="E1225" s="6"/>
      <c r="F1225" s="18"/>
      <c r="G1225" s="18"/>
      <c r="L1225" s="5"/>
    </row>
    <row r="1226" spans="4:12" x14ac:dyDescent="0.25">
      <c r="D1226" s="6"/>
      <c r="E1226" s="6"/>
      <c r="F1226" s="18"/>
      <c r="G1226" s="18"/>
      <c r="L1226" s="5"/>
    </row>
    <row r="1227" spans="4:12" x14ac:dyDescent="0.25">
      <c r="D1227" s="6"/>
      <c r="E1227" s="6"/>
      <c r="F1227" s="18"/>
      <c r="G1227" s="18"/>
      <c r="L1227" s="5"/>
    </row>
    <row r="1228" spans="4:12" x14ac:dyDescent="0.25">
      <c r="D1228" s="6"/>
      <c r="E1228" s="6"/>
      <c r="F1228" s="18"/>
      <c r="G1228" s="18"/>
      <c r="L1228" s="5"/>
    </row>
    <row r="1229" spans="4:12" x14ac:dyDescent="0.25">
      <c r="D1229" s="6"/>
      <c r="E1229" s="6"/>
      <c r="F1229" s="18"/>
      <c r="G1229" s="18"/>
      <c r="L1229" s="5"/>
    </row>
    <row r="1230" spans="4:12" x14ac:dyDescent="0.25">
      <c r="D1230" s="6"/>
      <c r="E1230" s="6"/>
      <c r="F1230" s="18"/>
      <c r="G1230" s="18"/>
      <c r="L1230" s="5"/>
    </row>
    <row r="1231" spans="4:12" x14ac:dyDescent="0.25">
      <c r="D1231" s="6"/>
      <c r="E1231" s="6"/>
      <c r="F1231" s="18"/>
      <c r="G1231" s="18"/>
      <c r="L1231" s="5"/>
    </row>
    <row r="1232" spans="4:12" x14ac:dyDescent="0.25">
      <c r="D1232" s="6"/>
      <c r="E1232" s="6"/>
      <c r="F1232" s="18"/>
      <c r="G1232" s="18"/>
      <c r="L1232" s="5"/>
    </row>
    <row r="1233" spans="4:12" x14ac:dyDescent="0.25">
      <c r="D1233" s="6"/>
      <c r="E1233" s="6"/>
      <c r="F1233" s="18"/>
      <c r="G1233" s="18"/>
      <c r="L1233" s="5"/>
    </row>
    <row r="1234" spans="4:12" x14ac:dyDescent="0.25">
      <c r="D1234" s="6"/>
      <c r="E1234" s="6"/>
      <c r="F1234" s="18"/>
      <c r="G1234" s="18"/>
      <c r="L1234" s="5"/>
    </row>
    <row r="1235" spans="4:12" x14ac:dyDescent="0.25">
      <c r="D1235" s="6"/>
      <c r="E1235" s="6"/>
      <c r="F1235" s="18"/>
      <c r="G1235" s="18"/>
      <c r="L1235" s="5"/>
    </row>
    <row r="1236" spans="4:12" x14ac:dyDescent="0.25">
      <c r="D1236" s="6"/>
      <c r="E1236" s="6"/>
      <c r="F1236" s="18"/>
      <c r="G1236" s="18"/>
      <c r="L1236" s="5"/>
    </row>
    <row r="1237" spans="4:12" x14ac:dyDescent="0.25">
      <c r="D1237" s="6"/>
      <c r="E1237" s="6"/>
      <c r="F1237" s="18"/>
      <c r="G1237" s="18"/>
      <c r="L1237" s="5"/>
    </row>
    <row r="1238" spans="4:12" x14ac:dyDescent="0.25">
      <c r="D1238" s="6"/>
      <c r="E1238" s="6"/>
      <c r="F1238" s="18"/>
      <c r="G1238" s="18"/>
      <c r="L1238" s="5"/>
    </row>
    <row r="1239" spans="4:12" x14ac:dyDescent="0.25">
      <c r="D1239" s="6"/>
      <c r="E1239" s="6"/>
      <c r="F1239" s="18"/>
      <c r="G1239" s="18"/>
      <c r="L1239" s="5"/>
    </row>
    <row r="1240" spans="4:12" x14ac:dyDescent="0.25">
      <c r="D1240" s="6"/>
      <c r="E1240" s="6"/>
      <c r="F1240" s="18"/>
      <c r="G1240" s="18"/>
      <c r="L1240" s="5"/>
    </row>
    <row r="1241" spans="4:12" x14ac:dyDescent="0.25">
      <c r="D1241" s="6"/>
      <c r="E1241" s="6"/>
      <c r="F1241" s="18"/>
      <c r="G1241" s="18"/>
      <c r="L1241" s="5"/>
    </row>
    <row r="1242" spans="4:12" x14ac:dyDescent="0.25">
      <c r="D1242" s="6"/>
      <c r="E1242" s="6"/>
      <c r="F1242" s="18"/>
      <c r="G1242" s="18"/>
      <c r="L1242" s="5"/>
    </row>
    <row r="1243" spans="4:12" x14ac:dyDescent="0.25">
      <c r="D1243" s="6"/>
      <c r="E1243" s="6"/>
      <c r="F1243" s="18"/>
      <c r="G1243" s="18"/>
      <c r="L1243" s="5"/>
    </row>
    <row r="1244" spans="4:12" x14ac:dyDescent="0.25">
      <c r="D1244" s="6"/>
      <c r="E1244" s="6"/>
      <c r="F1244" s="18"/>
      <c r="G1244" s="18"/>
      <c r="L1244" s="5"/>
    </row>
    <row r="1245" spans="4:12" x14ac:dyDescent="0.25">
      <c r="D1245" s="6"/>
      <c r="E1245" s="6"/>
      <c r="F1245" s="18"/>
      <c r="G1245" s="18"/>
      <c r="L1245" s="5"/>
    </row>
    <row r="1246" spans="4:12" x14ac:dyDescent="0.25">
      <c r="D1246" s="6"/>
      <c r="E1246" s="6"/>
      <c r="F1246" s="18"/>
      <c r="G1246" s="18"/>
      <c r="L1246" s="5"/>
    </row>
    <row r="1247" spans="4:12" x14ac:dyDescent="0.25">
      <c r="D1247" s="6"/>
      <c r="E1247" s="6"/>
      <c r="F1247" s="18"/>
      <c r="G1247" s="18"/>
      <c r="L1247" s="5"/>
    </row>
    <row r="1248" spans="4:12" x14ac:dyDescent="0.25">
      <c r="D1248" s="6"/>
      <c r="E1248" s="6"/>
      <c r="F1248" s="18"/>
      <c r="G1248" s="18"/>
      <c r="L1248" s="5"/>
    </row>
    <row r="1249" spans="4:12" x14ac:dyDescent="0.25">
      <c r="D1249" s="6"/>
      <c r="E1249" s="6"/>
      <c r="F1249" s="18"/>
      <c r="G1249" s="18"/>
      <c r="L1249" s="5"/>
    </row>
    <row r="1250" spans="4:12" x14ac:dyDescent="0.25">
      <c r="D1250" s="6"/>
      <c r="E1250" s="6"/>
      <c r="F1250" s="18"/>
      <c r="G1250" s="18"/>
      <c r="L1250" s="5"/>
    </row>
    <row r="1251" spans="4:12" x14ac:dyDescent="0.25">
      <c r="D1251" s="6"/>
      <c r="E1251" s="6"/>
      <c r="F1251" s="18"/>
      <c r="G1251" s="18"/>
      <c r="L1251" s="5"/>
    </row>
    <row r="1252" spans="4:12" x14ac:dyDescent="0.25">
      <c r="D1252" s="6"/>
      <c r="E1252" s="6"/>
      <c r="F1252" s="18"/>
      <c r="G1252" s="18"/>
      <c r="L1252" s="5"/>
    </row>
    <row r="1253" spans="4:12" x14ac:dyDescent="0.25">
      <c r="D1253" s="6"/>
      <c r="E1253" s="6"/>
      <c r="F1253" s="18"/>
      <c r="G1253" s="18"/>
      <c r="L1253" s="5"/>
    </row>
    <row r="1254" spans="4:12" x14ac:dyDescent="0.25">
      <c r="D1254" s="6"/>
      <c r="E1254" s="6"/>
      <c r="F1254" s="18"/>
      <c r="G1254" s="18"/>
      <c r="L1254" s="5"/>
    </row>
    <row r="1255" spans="4:12" x14ac:dyDescent="0.25">
      <c r="D1255" s="6"/>
      <c r="E1255" s="6"/>
      <c r="F1255" s="18"/>
      <c r="G1255" s="18"/>
      <c r="L1255" s="5"/>
    </row>
    <row r="1256" spans="4:12" x14ac:dyDescent="0.25">
      <c r="D1256" s="6"/>
      <c r="E1256" s="6"/>
      <c r="F1256" s="18"/>
      <c r="G1256" s="18"/>
      <c r="L1256" s="5"/>
    </row>
    <row r="1257" spans="4:12" x14ac:dyDescent="0.25">
      <c r="D1257" s="6"/>
      <c r="E1257" s="6"/>
      <c r="F1257" s="18"/>
      <c r="G1257" s="18"/>
      <c r="L1257" s="5"/>
    </row>
    <row r="1258" spans="4:12" x14ac:dyDescent="0.25">
      <c r="D1258" s="6"/>
      <c r="E1258" s="6"/>
      <c r="F1258" s="18"/>
      <c r="G1258" s="18"/>
      <c r="L1258" s="5"/>
    </row>
    <row r="1259" spans="4:12" x14ac:dyDescent="0.25">
      <c r="D1259" s="6"/>
      <c r="E1259" s="6"/>
      <c r="F1259" s="18"/>
      <c r="G1259" s="18"/>
      <c r="L1259" s="5"/>
    </row>
    <row r="1260" spans="4:12" x14ac:dyDescent="0.25">
      <c r="D1260" s="6"/>
      <c r="E1260" s="6"/>
      <c r="F1260" s="18"/>
      <c r="G1260" s="18"/>
      <c r="L1260" s="5"/>
    </row>
    <row r="1261" spans="4:12" x14ac:dyDescent="0.25">
      <c r="D1261" s="6"/>
      <c r="E1261" s="6"/>
      <c r="F1261" s="18"/>
      <c r="G1261" s="18"/>
      <c r="L1261" s="5"/>
    </row>
    <row r="1262" spans="4:12" x14ac:dyDescent="0.25">
      <c r="D1262" s="6"/>
      <c r="E1262" s="6"/>
      <c r="F1262" s="18"/>
      <c r="G1262" s="18"/>
      <c r="L1262" s="5"/>
    </row>
    <row r="1263" spans="4:12" x14ac:dyDescent="0.25">
      <c r="D1263" s="6"/>
      <c r="E1263" s="6"/>
      <c r="F1263" s="18"/>
      <c r="G1263" s="18"/>
      <c r="L1263" s="5"/>
    </row>
    <row r="1264" spans="4:12" x14ac:dyDescent="0.25">
      <c r="D1264" s="6"/>
      <c r="E1264" s="6"/>
      <c r="F1264" s="18"/>
      <c r="G1264" s="18"/>
      <c r="L1264" s="5"/>
    </row>
    <row r="1265" spans="4:12" x14ac:dyDescent="0.25">
      <c r="D1265" s="6"/>
      <c r="E1265" s="6"/>
      <c r="F1265" s="18"/>
      <c r="G1265" s="18"/>
      <c r="L1265" s="5"/>
    </row>
    <row r="1266" spans="4:12" x14ac:dyDescent="0.25">
      <c r="D1266" s="6"/>
      <c r="E1266" s="6"/>
      <c r="F1266" s="18"/>
      <c r="G1266" s="18"/>
      <c r="L1266" s="5"/>
    </row>
    <row r="1267" spans="4:12" x14ac:dyDescent="0.25">
      <c r="D1267" s="6"/>
      <c r="E1267" s="6"/>
      <c r="F1267" s="18"/>
      <c r="G1267" s="18"/>
      <c r="L1267" s="5"/>
    </row>
    <row r="1268" spans="4:12" x14ac:dyDescent="0.25">
      <c r="D1268" s="6"/>
      <c r="E1268" s="6"/>
      <c r="F1268" s="18"/>
      <c r="G1268" s="18"/>
      <c r="L1268" s="5"/>
    </row>
    <row r="1269" spans="4:12" x14ac:dyDescent="0.25">
      <c r="D1269" s="6"/>
      <c r="E1269" s="6"/>
      <c r="F1269" s="18"/>
      <c r="G1269" s="18"/>
      <c r="L1269" s="5"/>
    </row>
    <row r="1270" spans="4:12" x14ac:dyDescent="0.25">
      <c r="D1270" s="6"/>
      <c r="E1270" s="6"/>
      <c r="F1270" s="18"/>
      <c r="G1270" s="18"/>
      <c r="L1270" s="5"/>
    </row>
    <row r="1271" spans="4:12" x14ac:dyDescent="0.25">
      <c r="D1271" s="6"/>
      <c r="E1271" s="6"/>
      <c r="F1271" s="18"/>
      <c r="G1271" s="18"/>
      <c r="L1271" s="5"/>
    </row>
    <row r="1272" spans="4:12" x14ac:dyDescent="0.25">
      <c r="D1272" s="6"/>
      <c r="E1272" s="6"/>
      <c r="F1272" s="18"/>
      <c r="G1272" s="18"/>
      <c r="L1272" s="5"/>
    </row>
    <row r="1273" spans="4:12" x14ac:dyDescent="0.25">
      <c r="D1273" s="6"/>
      <c r="E1273" s="6"/>
      <c r="F1273" s="18"/>
      <c r="G1273" s="18"/>
      <c r="L1273" s="5"/>
    </row>
    <row r="1274" spans="4:12" x14ac:dyDescent="0.25">
      <c r="D1274" s="6"/>
      <c r="E1274" s="6"/>
      <c r="F1274" s="18"/>
      <c r="G1274" s="18"/>
      <c r="L1274" s="5"/>
    </row>
    <row r="1275" spans="4:12" x14ac:dyDescent="0.25">
      <c r="D1275" s="6"/>
      <c r="E1275" s="6"/>
      <c r="F1275" s="18"/>
      <c r="G1275" s="18"/>
      <c r="L1275" s="5"/>
    </row>
    <row r="1276" spans="4:12" x14ac:dyDescent="0.25">
      <c r="D1276" s="6"/>
      <c r="E1276" s="6"/>
      <c r="F1276" s="18"/>
      <c r="G1276" s="18"/>
      <c r="L1276" s="5"/>
    </row>
    <row r="1277" spans="4:12" x14ac:dyDescent="0.25">
      <c r="D1277" s="6"/>
      <c r="E1277" s="6"/>
      <c r="F1277" s="18"/>
      <c r="G1277" s="18"/>
      <c r="L1277" s="5"/>
    </row>
    <row r="1278" spans="4:12" x14ac:dyDescent="0.25">
      <c r="D1278" s="6"/>
      <c r="E1278" s="6"/>
      <c r="F1278" s="18"/>
      <c r="G1278" s="18"/>
      <c r="L1278" s="5"/>
    </row>
    <row r="1279" spans="4:12" x14ac:dyDescent="0.25">
      <c r="D1279" s="6"/>
      <c r="E1279" s="6"/>
      <c r="F1279" s="18"/>
      <c r="G1279" s="18"/>
      <c r="L1279" s="5"/>
    </row>
    <row r="1280" spans="4:12" x14ac:dyDescent="0.25">
      <c r="D1280" s="6"/>
      <c r="E1280" s="6"/>
      <c r="F1280" s="18"/>
      <c r="G1280" s="18"/>
      <c r="L1280" s="5"/>
    </row>
    <row r="1281" spans="4:12" x14ac:dyDescent="0.25">
      <c r="D1281" s="6"/>
      <c r="E1281" s="6"/>
      <c r="F1281" s="18"/>
      <c r="G1281" s="18"/>
      <c r="L1281" s="5"/>
    </row>
    <row r="1282" spans="4:12" x14ac:dyDescent="0.25">
      <c r="D1282" s="6"/>
      <c r="E1282" s="6"/>
      <c r="F1282" s="18"/>
      <c r="G1282" s="18"/>
      <c r="L1282" s="5"/>
    </row>
    <row r="1283" spans="4:12" x14ac:dyDescent="0.25">
      <c r="D1283" s="6"/>
      <c r="E1283" s="6"/>
      <c r="F1283" s="18"/>
      <c r="G1283" s="18"/>
      <c r="L1283" s="5"/>
    </row>
    <row r="1284" spans="4:12" x14ac:dyDescent="0.25">
      <c r="D1284" s="6"/>
      <c r="E1284" s="6"/>
      <c r="F1284" s="18"/>
      <c r="G1284" s="18"/>
      <c r="L1284" s="5"/>
    </row>
    <row r="1285" spans="4:12" x14ac:dyDescent="0.25">
      <c r="D1285" s="6"/>
      <c r="E1285" s="6"/>
      <c r="F1285" s="18"/>
      <c r="G1285" s="18"/>
      <c r="L1285" s="5"/>
    </row>
    <row r="1286" spans="4:12" x14ac:dyDescent="0.25">
      <c r="D1286" s="6"/>
      <c r="E1286" s="6"/>
      <c r="F1286" s="18"/>
      <c r="G1286" s="18"/>
      <c r="L1286" s="5"/>
    </row>
    <row r="1287" spans="4:12" x14ac:dyDescent="0.25">
      <c r="D1287" s="6"/>
      <c r="E1287" s="6"/>
      <c r="F1287" s="18"/>
      <c r="G1287" s="18"/>
      <c r="L1287" s="5"/>
    </row>
    <row r="1288" spans="4:12" x14ac:dyDescent="0.25">
      <c r="D1288" s="6"/>
      <c r="E1288" s="6"/>
      <c r="F1288" s="18"/>
      <c r="G1288" s="18"/>
      <c r="L1288" s="5"/>
    </row>
    <row r="1289" spans="4:12" x14ac:dyDescent="0.25">
      <c r="D1289" s="6"/>
      <c r="E1289" s="6"/>
      <c r="F1289" s="18"/>
      <c r="G1289" s="18"/>
      <c r="L1289" s="5"/>
    </row>
    <row r="1290" spans="4:12" x14ac:dyDescent="0.25">
      <c r="D1290" s="6"/>
      <c r="E1290" s="6"/>
      <c r="F1290" s="18"/>
      <c r="G1290" s="18"/>
      <c r="L1290" s="5"/>
    </row>
    <row r="1291" spans="4:12" x14ac:dyDescent="0.25">
      <c r="D1291" s="6"/>
      <c r="E1291" s="6"/>
      <c r="F1291" s="18"/>
      <c r="G1291" s="18"/>
      <c r="L1291" s="5"/>
    </row>
    <row r="1292" spans="4:12" x14ac:dyDescent="0.25">
      <c r="D1292" s="6"/>
      <c r="E1292" s="6"/>
      <c r="F1292" s="18"/>
      <c r="G1292" s="18"/>
      <c r="L1292" s="5"/>
    </row>
    <row r="1293" spans="4:12" x14ac:dyDescent="0.25">
      <c r="D1293" s="6"/>
      <c r="E1293" s="6"/>
      <c r="F1293" s="18"/>
      <c r="G1293" s="18"/>
      <c r="L1293" s="5"/>
    </row>
    <row r="1294" spans="4:12" x14ac:dyDescent="0.25">
      <c r="D1294" s="6"/>
      <c r="E1294" s="6"/>
      <c r="F1294" s="18"/>
      <c r="G1294" s="18"/>
      <c r="L1294" s="5"/>
    </row>
    <row r="1295" spans="4:12" x14ac:dyDescent="0.25">
      <c r="D1295" s="6"/>
      <c r="E1295" s="6"/>
      <c r="F1295" s="18"/>
      <c r="G1295" s="18"/>
      <c r="L1295" s="5"/>
    </row>
    <row r="1296" spans="4:12" x14ac:dyDescent="0.25">
      <c r="D1296" s="6"/>
      <c r="E1296" s="6"/>
      <c r="F1296" s="18"/>
      <c r="G1296" s="18"/>
      <c r="L1296" s="5"/>
    </row>
    <row r="1297" spans="4:12" x14ac:dyDescent="0.25">
      <c r="D1297" s="6"/>
      <c r="E1297" s="6"/>
      <c r="F1297" s="18"/>
      <c r="G1297" s="18"/>
      <c r="L1297" s="5"/>
    </row>
    <row r="1298" spans="4:12" x14ac:dyDescent="0.25">
      <c r="D1298" s="6"/>
      <c r="E1298" s="6"/>
      <c r="F1298" s="18"/>
      <c r="G1298" s="18"/>
      <c r="L1298" s="5"/>
    </row>
    <row r="1299" spans="4:12" x14ac:dyDescent="0.25">
      <c r="D1299" s="6"/>
      <c r="E1299" s="6"/>
      <c r="F1299" s="18"/>
      <c r="G1299" s="18"/>
      <c r="L1299" s="5"/>
    </row>
    <row r="1300" spans="4:12" x14ac:dyDescent="0.25">
      <c r="D1300" s="6"/>
      <c r="E1300" s="6"/>
      <c r="F1300" s="18"/>
      <c r="G1300" s="18"/>
      <c r="L1300" s="5"/>
    </row>
    <row r="1301" spans="4:12" x14ac:dyDescent="0.25">
      <c r="D1301" s="6"/>
      <c r="E1301" s="6"/>
      <c r="F1301" s="18"/>
      <c r="G1301" s="18"/>
      <c r="L1301" s="5"/>
    </row>
    <row r="1302" spans="4:12" x14ac:dyDescent="0.25">
      <c r="D1302" s="6"/>
      <c r="E1302" s="6"/>
      <c r="F1302" s="18"/>
      <c r="G1302" s="18"/>
      <c r="L1302" s="5"/>
    </row>
    <row r="1303" spans="4:12" x14ac:dyDescent="0.25">
      <c r="D1303" s="6"/>
      <c r="E1303" s="6"/>
      <c r="F1303" s="18"/>
      <c r="G1303" s="18"/>
      <c r="L1303" s="5"/>
    </row>
    <row r="1304" spans="4:12" x14ac:dyDescent="0.25">
      <c r="D1304" s="6"/>
      <c r="E1304" s="6"/>
      <c r="F1304" s="18"/>
      <c r="G1304" s="18"/>
      <c r="L1304" s="5"/>
    </row>
    <row r="1305" spans="4:12" x14ac:dyDescent="0.25">
      <c r="D1305" s="6"/>
      <c r="E1305" s="6"/>
      <c r="F1305" s="18"/>
      <c r="G1305" s="18"/>
      <c r="L1305" s="5"/>
    </row>
    <row r="1306" spans="4:12" x14ac:dyDescent="0.25">
      <c r="D1306" s="6"/>
      <c r="E1306" s="6"/>
      <c r="F1306" s="18"/>
      <c r="G1306" s="18"/>
      <c r="L1306" s="5"/>
    </row>
    <row r="1307" spans="4:12" x14ac:dyDescent="0.25">
      <c r="D1307" s="6"/>
      <c r="E1307" s="6"/>
      <c r="F1307" s="18"/>
      <c r="G1307" s="18"/>
      <c r="L1307" s="5"/>
    </row>
    <row r="1308" spans="4:12" x14ac:dyDescent="0.25">
      <c r="D1308" s="6"/>
      <c r="E1308" s="6"/>
      <c r="F1308" s="18"/>
      <c r="G1308" s="18"/>
      <c r="L1308" s="5"/>
    </row>
    <row r="1309" spans="4:12" x14ac:dyDescent="0.25">
      <c r="D1309" s="6"/>
      <c r="E1309" s="6"/>
      <c r="F1309" s="18"/>
      <c r="G1309" s="18"/>
      <c r="L1309" s="5"/>
    </row>
    <row r="1310" spans="4:12" x14ac:dyDescent="0.25">
      <c r="D1310" s="6"/>
      <c r="E1310" s="6"/>
      <c r="F1310" s="18"/>
      <c r="G1310" s="18"/>
      <c r="L1310" s="5"/>
    </row>
    <row r="1311" spans="4:12" x14ac:dyDescent="0.25">
      <c r="D1311" s="6"/>
      <c r="E1311" s="6"/>
      <c r="F1311" s="18"/>
      <c r="G1311" s="18"/>
      <c r="L1311" s="5"/>
    </row>
    <row r="1312" spans="4:12" x14ac:dyDescent="0.25">
      <c r="D1312" s="6"/>
      <c r="E1312" s="6"/>
      <c r="F1312" s="18"/>
      <c r="G1312" s="18"/>
      <c r="L1312" s="5"/>
    </row>
    <row r="1313" spans="4:12" x14ac:dyDescent="0.25">
      <c r="D1313" s="6"/>
      <c r="E1313" s="6"/>
      <c r="F1313" s="18"/>
      <c r="G1313" s="18"/>
      <c r="L1313" s="5"/>
    </row>
    <row r="1314" spans="4:12" x14ac:dyDescent="0.25">
      <c r="D1314" s="6"/>
      <c r="E1314" s="6"/>
      <c r="F1314" s="18"/>
      <c r="G1314" s="18"/>
      <c r="L1314" s="5"/>
    </row>
    <row r="1315" spans="4:12" x14ac:dyDescent="0.25">
      <c r="D1315" s="6"/>
      <c r="E1315" s="6"/>
      <c r="F1315" s="18"/>
      <c r="G1315" s="18"/>
      <c r="L1315" s="5"/>
    </row>
    <row r="1316" spans="4:12" x14ac:dyDescent="0.25">
      <c r="D1316" s="6"/>
      <c r="E1316" s="6"/>
      <c r="F1316" s="18"/>
      <c r="G1316" s="18"/>
      <c r="L1316" s="5"/>
    </row>
    <row r="1317" spans="4:12" x14ac:dyDescent="0.25">
      <c r="D1317" s="6"/>
      <c r="E1317" s="6"/>
      <c r="F1317" s="18"/>
      <c r="G1317" s="18"/>
      <c r="L1317" s="5"/>
    </row>
    <row r="1318" spans="4:12" x14ac:dyDescent="0.25">
      <c r="D1318" s="6"/>
      <c r="E1318" s="6"/>
      <c r="F1318" s="18"/>
      <c r="G1318" s="18"/>
      <c r="L1318" s="5"/>
    </row>
    <row r="1319" spans="4:12" x14ac:dyDescent="0.25">
      <c r="D1319" s="6"/>
      <c r="E1319" s="6"/>
      <c r="F1319" s="18"/>
      <c r="G1319" s="18"/>
      <c r="L1319" s="5"/>
    </row>
    <row r="1320" spans="4:12" x14ac:dyDescent="0.25">
      <c r="D1320" s="6"/>
      <c r="E1320" s="6"/>
      <c r="F1320" s="18"/>
      <c r="G1320" s="18"/>
      <c r="L1320" s="5"/>
    </row>
    <row r="1321" spans="4:12" x14ac:dyDescent="0.25">
      <c r="D1321" s="6"/>
      <c r="E1321" s="6"/>
      <c r="F1321" s="18"/>
      <c r="G1321" s="18"/>
      <c r="L1321" s="5"/>
    </row>
    <row r="1322" spans="4:12" x14ac:dyDescent="0.25">
      <c r="D1322" s="6"/>
      <c r="E1322" s="6"/>
      <c r="F1322" s="18"/>
      <c r="G1322" s="18"/>
      <c r="L1322" s="5"/>
    </row>
    <row r="1323" spans="4:12" x14ac:dyDescent="0.25">
      <c r="D1323" s="6"/>
      <c r="E1323" s="6"/>
      <c r="F1323" s="18"/>
      <c r="G1323" s="18"/>
      <c r="L1323" s="5"/>
    </row>
    <row r="1324" spans="4:12" x14ac:dyDescent="0.25">
      <c r="D1324" s="6"/>
      <c r="E1324" s="6"/>
      <c r="F1324" s="18"/>
      <c r="G1324" s="18"/>
      <c r="L1324" s="5"/>
    </row>
    <row r="1325" spans="4:12" x14ac:dyDescent="0.25">
      <c r="D1325" s="6"/>
      <c r="E1325" s="6"/>
      <c r="F1325" s="18"/>
      <c r="G1325" s="18"/>
      <c r="L1325" s="5"/>
    </row>
    <row r="1326" spans="4:12" x14ac:dyDescent="0.25">
      <c r="D1326" s="6"/>
      <c r="E1326" s="6"/>
      <c r="F1326" s="18"/>
      <c r="G1326" s="18"/>
      <c r="L1326" s="5"/>
    </row>
    <row r="1327" spans="4:12" x14ac:dyDescent="0.25">
      <c r="D1327" s="6"/>
      <c r="E1327" s="6"/>
      <c r="F1327" s="18"/>
      <c r="G1327" s="18"/>
      <c r="L1327" s="5"/>
    </row>
    <row r="1328" spans="4:12" x14ac:dyDescent="0.25">
      <c r="D1328" s="6"/>
      <c r="E1328" s="6"/>
      <c r="F1328" s="18"/>
      <c r="G1328" s="18"/>
      <c r="L1328" s="5"/>
    </row>
    <row r="1329" spans="4:12" x14ac:dyDescent="0.25">
      <c r="D1329" s="6"/>
      <c r="E1329" s="6"/>
      <c r="F1329" s="18"/>
      <c r="G1329" s="18"/>
      <c r="L1329" s="5"/>
    </row>
    <row r="1330" spans="4:12" x14ac:dyDescent="0.25">
      <c r="D1330" s="6"/>
      <c r="E1330" s="6"/>
      <c r="F1330" s="18"/>
      <c r="G1330" s="18"/>
      <c r="L1330" s="5"/>
    </row>
    <row r="1331" spans="4:12" x14ac:dyDescent="0.25">
      <c r="D1331" s="6"/>
      <c r="E1331" s="6"/>
      <c r="F1331" s="18"/>
      <c r="G1331" s="18"/>
      <c r="L1331" s="5"/>
    </row>
    <row r="1332" spans="4:12" x14ac:dyDescent="0.25">
      <c r="D1332" s="6"/>
      <c r="E1332" s="6"/>
      <c r="F1332" s="18"/>
      <c r="G1332" s="18"/>
      <c r="L1332" s="5"/>
    </row>
    <row r="1333" spans="4:12" x14ac:dyDescent="0.25">
      <c r="D1333" s="6"/>
      <c r="E1333" s="6"/>
      <c r="F1333" s="18"/>
      <c r="G1333" s="18"/>
      <c r="L1333" s="5"/>
    </row>
    <row r="1334" spans="4:12" x14ac:dyDescent="0.25">
      <c r="D1334" s="6"/>
      <c r="E1334" s="6"/>
      <c r="F1334" s="18"/>
      <c r="G1334" s="18"/>
      <c r="L1334" s="5"/>
    </row>
    <row r="1335" spans="4:12" x14ac:dyDescent="0.25">
      <c r="D1335" s="6"/>
      <c r="E1335" s="6"/>
      <c r="F1335" s="18"/>
      <c r="G1335" s="18"/>
      <c r="L1335" s="5"/>
    </row>
    <row r="1336" spans="4:12" x14ac:dyDescent="0.25">
      <c r="D1336" s="6"/>
      <c r="E1336" s="6"/>
      <c r="F1336" s="18"/>
      <c r="G1336" s="18"/>
      <c r="L1336" s="5"/>
    </row>
    <row r="1337" spans="4:12" x14ac:dyDescent="0.25">
      <c r="D1337" s="6"/>
      <c r="E1337" s="6"/>
      <c r="F1337" s="18"/>
      <c r="G1337" s="18"/>
      <c r="L1337" s="5"/>
    </row>
    <row r="1338" spans="4:12" x14ac:dyDescent="0.25">
      <c r="D1338" s="6"/>
      <c r="E1338" s="6"/>
      <c r="F1338" s="18"/>
      <c r="G1338" s="18"/>
      <c r="L1338" s="5"/>
    </row>
    <row r="1339" spans="4:12" x14ac:dyDescent="0.25">
      <c r="D1339" s="6"/>
      <c r="E1339" s="6"/>
      <c r="F1339" s="18"/>
      <c r="G1339" s="18"/>
      <c r="L1339" s="5"/>
    </row>
    <row r="1340" spans="4:12" x14ac:dyDescent="0.25">
      <c r="D1340" s="6"/>
      <c r="E1340" s="6"/>
      <c r="F1340" s="18"/>
      <c r="G1340" s="18"/>
      <c r="L1340" s="5"/>
    </row>
    <row r="1341" spans="4:12" x14ac:dyDescent="0.25">
      <c r="D1341" s="6"/>
      <c r="E1341" s="6"/>
      <c r="F1341" s="18"/>
      <c r="G1341" s="18"/>
      <c r="L1341" s="5"/>
    </row>
    <row r="1342" spans="4:12" x14ac:dyDescent="0.25">
      <c r="D1342" s="6"/>
      <c r="E1342" s="6"/>
      <c r="F1342" s="18"/>
      <c r="G1342" s="18"/>
      <c r="L1342" s="5"/>
    </row>
    <row r="1343" spans="4:12" x14ac:dyDescent="0.25">
      <c r="D1343" s="6"/>
      <c r="E1343" s="6"/>
      <c r="F1343" s="18"/>
      <c r="G1343" s="18"/>
      <c r="L1343" s="5"/>
    </row>
    <row r="1344" spans="4:12" x14ac:dyDescent="0.25">
      <c r="D1344" s="6"/>
      <c r="E1344" s="6"/>
      <c r="F1344" s="18"/>
      <c r="G1344" s="18"/>
      <c r="L1344" s="5"/>
    </row>
    <row r="1345" spans="4:12" x14ac:dyDescent="0.25">
      <c r="D1345" s="6"/>
      <c r="E1345" s="6"/>
      <c r="F1345" s="18"/>
      <c r="G1345" s="18"/>
      <c r="L1345" s="5"/>
    </row>
    <row r="1346" spans="4:12" x14ac:dyDescent="0.25">
      <c r="D1346" s="6"/>
      <c r="E1346" s="6"/>
      <c r="F1346" s="18"/>
      <c r="G1346" s="18"/>
      <c r="L1346" s="5"/>
    </row>
    <row r="1347" spans="4:12" x14ac:dyDescent="0.25">
      <c r="D1347" s="6"/>
      <c r="E1347" s="6"/>
      <c r="F1347" s="18"/>
      <c r="G1347" s="18"/>
      <c r="L1347" s="5"/>
    </row>
    <row r="1348" spans="4:12" x14ac:dyDescent="0.25">
      <c r="D1348" s="6"/>
      <c r="E1348" s="6"/>
      <c r="F1348" s="18"/>
      <c r="G1348" s="18"/>
      <c r="L1348" s="5"/>
    </row>
    <row r="1349" spans="4:12" x14ac:dyDescent="0.25">
      <c r="D1349" s="6"/>
      <c r="E1349" s="6"/>
      <c r="F1349" s="18"/>
      <c r="G1349" s="18"/>
      <c r="L1349" s="5"/>
    </row>
    <row r="1350" spans="4:12" x14ac:dyDescent="0.25">
      <c r="D1350" s="6"/>
      <c r="E1350" s="6"/>
      <c r="F1350" s="18"/>
      <c r="G1350" s="18"/>
      <c r="L1350" s="5"/>
    </row>
    <row r="1351" spans="4:12" x14ac:dyDescent="0.25">
      <c r="D1351" s="6"/>
      <c r="E1351" s="6"/>
      <c r="F1351" s="18"/>
      <c r="G1351" s="18"/>
      <c r="L1351" s="5"/>
    </row>
    <row r="1352" spans="4:12" x14ac:dyDescent="0.25">
      <c r="D1352" s="6"/>
      <c r="E1352" s="6"/>
      <c r="F1352" s="18"/>
      <c r="G1352" s="18"/>
      <c r="L1352" s="5"/>
    </row>
    <row r="1353" spans="4:12" x14ac:dyDescent="0.25">
      <c r="D1353" s="6"/>
      <c r="E1353" s="6"/>
      <c r="F1353" s="18"/>
      <c r="G1353" s="18"/>
      <c r="L1353" s="5"/>
    </row>
    <row r="1354" spans="4:12" x14ac:dyDescent="0.25">
      <c r="D1354" s="6"/>
      <c r="E1354" s="6"/>
      <c r="F1354" s="18"/>
      <c r="G1354" s="18"/>
      <c r="L1354" s="5"/>
    </row>
    <row r="1355" spans="4:12" x14ac:dyDescent="0.25">
      <c r="D1355" s="6"/>
      <c r="E1355" s="6"/>
      <c r="F1355" s="18"/>
      <c r="G1355" s="18"/>
      <c r="L1355" s="5"/>
    </row>
    <row r="1356" spans="4:12" x14ac:dyDescent="0.25">
      <c r="D1356" s="6"/>
      <c r="E1356" s="6"/>
      <c r="F1356" s="18"/>
      <c r="G1356" s="18"/>
      <c r="L1356" s="5"/>
    </row>
    <row r="1357" spans="4:12" x14ac:dyDescent="0.25">
      <c r="D1357" s="6"/>
      <c r="E1357" s="6"/>
      <c r="F1357" s="18"/>
      <c r="G1357" s="18"/>
      <c r="L1357" s="5"/>
    </row>
    <row r="1358" spans="4:12" x14ac:dyDescent="0.25">
      <c r="D1358" s="6"/>
      <c r="E1358" s="6"/>
      <c r="F1358" s="18"/>
      <c r="G1358" s="18"/>
      <c r="L1358" s="5"/>
    </row>
    <row r="1359" spans="4:12" x14ac:dyDescent="0.25">
      <c r="D1359" s="6"/>
      <c r="E1359" s="6"/>
      <c r="F1359" s="18"/>
      <c r="G1359" s="18"/>
      <c r="L1359" s="5"/>
    </row>
    <row r="1360" spans="4:12" x14ac:dyDescent="0.25">
      <c r="D1360" s="6"/>
      <c r="E1360" s="6"/>
      <c r="F1360" s="18"/>
      <c r="G1360" s="18"/>
      <c r="L1360" s="5"/>
    </row>
    <row r="1361" spans="4:12" x14ac:dyDescent="0.25">
      <c r="D1361" s="6"/>
      <c r="E1361" s="6"/>
      <c r="F1361" s="18"/>
      <c r="G1361" s="18"/>
      <c r="L1361" s="5"/>
    </row>
    <row r="1362" spans="4:12" x14ac:dyDescent="0.25">
      <c r="D1362" s="6"/>
      <c r="E1362" s="6"/>
      <c r="F1362" s="18"/>
      <c r="G1362" s="18"/>
      <c r="L1362" s="5"/>
    </row>
    <row r="1363" spans="4:12" x14ac:dyDescent="0.25">
      <c r="D1363" s="6"/>
      <c r="E1363" s="6"/>
      <c r="F1363" s="18"/>
      <c r="G1363" s="18"/>
      <c r="L1363" s="5"/>
    </row>
    <row r="1364" spans="4:12" x14ac:dyDescent="0.25">
      <c r="D1364" s="6"/>
      <c r="E1364" s="6"/>
      <c r="F1364" s="18"/>
      <c r="G1364" s="18"/>
      <c r="L1364" s="5"/>
    </row>
    <row r="1365" spans="4:12" x14ac:dyDescent="0.25">
      <c r="D1365" s="6"/>
      <c r="E1365" s="6"/>
      <c r="F1365" s="18"/>
      <c r="G1365" s="18"/>
      <c r="L1365" s="5"/>
    </row>
    <row r="1366" spans="4:12" x14ac:dyDescent="0.25">
      <c r="D1366" s="6"/>
      <c r="E1366" s="6"/>
      <c r="F1366" s="18"/>
      <c r="G1366" s="18"/>
      <c r="L1366" s="5"/>
    </row>
    <row r="1367" spans="4:12" x14ac:dyDescent="0.25">
      <c r="D1367" s="6"/>
      <c r="E1367" s="6"/>
      <c r="F1367" s="18"/>
      <c r="G1367" s="18"/>
      <c r="L1367" s="5"/>
    </row>
    <row r="1368" spans="4:12" x14ac:dyDescent="0.25">
      <c r="D1368" s="6"/>
      <c r="E1368" s="6"/>
      <c r="F1368" s="18"/>
      <c r="G1368" s="18"/>
      <c r="L1368" s="5"/>
    </row>
    <row r="1369" spans="4:12" x14ac:dyDescent="0.25">
      <c r="D1369" s="6"/>
      <c r="E1369" s="6"/>
      <c r="F1369" s="18"/>
      <c r="G1369" s="18"/>
      <c r="L1369" s="5"/>
    </row>
    <row r="1370" spans="4:12" x14ac:dyDescent="0.25">
      <c r="D1370" s="6"/>
      <c r="E1370" s="6"/>
      <c r="F1370" s="18"/>
      <c r="G1370" s="18"/>
      <c r="L1370" s="5"/>
    </row>
    <row r="1371" spans="4:12" x14ac:dyDescent="0.25">
      <c r="D1371" s="6"/>
      <c r="E1371" s="6"/>
      <c r="F1371" s="18"/>
      <c r="G1371" s="18"/>
      <c r="L1371" s="5"/>
    </row>
    <row r="1372" spans="4:12" x14ac:dyDescent="0.25">
      <c r="D1372" s="6"/>
      <c r="E1372" s="6"/>
      <c r="F1372" s="18"/>
      <c r="G1372" s="18"/>
      <c r="L1372" s="5"/>
    </row>
    <row r="1373" spans="4:12" x14ac:dyDescent="0.25">
      <c r="D1373" s="6"/>
      <c r="E1373" s="6"/>
      <c r="F1373" s="18"/>
      <c r="G1373" s="18"/>
      <c r="L1373" s="5"/>
    </row>
    <row r="1374" spans="4:12" x14ac:dyDescent="0.25">
      <c r="D1374" s="6"/>
      <c r="E1374" s="6"/>
      <c r="F1374" s="18"/>
      <c r="G1374" s="18"/>
      <c r="L1374" s="5"/>
    </row>
    <row r="1375" spans="4:12" x14ac:dyDescent="0.25">
      <c r="D1375" s="6"/>
      <c r="E1375" s="6"/>
      <c r="F1375" s="18"/>
      <c r="G1375" s="18"/>
      <c r="L1375" s="5"/>
    </row>
    <row r="1376" spans="4:12" x14ac:dyDescent="0.25">
      <c r="D1376" s="6"/>
      <c r="E1376" s="6"/>
      <c r="F1376" s="18"/>
      <c r="G1376" s="18"/>
      <c r="L1376" s="5"/>
    </row>
    <row r="1377" spans="4:12" x14ac:dyDescent="0.25">
      <c r="D1377" s="6"/>
      <c r="E1377" s="6"/>
      <c r="F1377" s="18"/>
      <c r="G1377" s="18"/>
      <c r="L1377" s="5"/>
    </row>
    <row r="1378" spans="4:12" x14ac:dyDescent="0.25">
      <c r="D1378" s="6"/>
      <c r="E1378" s="6"/>
      <c r="F1378" s="18"/>
      <c r="G1378" s="18"/>
      <c r="L1378" s="5"/>
    </row>
    <row r="1379" spans="4:12" x14ac:dyDescent="0.25">
      <c r="D1379" s="6"/>
      <c r="E1379" s="6"/>
      <c r="F1379" s="18"/>
      <c r="G1379" s="18"/>
      <c r="L1379" s="5"/>
    </row>
    <row r="1380" spans="4:12" x14ac:dyDescent="0.25">
      <c r="D1380" s="6"/>
      <c r="E1380" s="6"/>
      <c r="F1380" s="18"/>
      <c r="G1380" s="18"/>
      <c r="L1380" s="5"/>
    </row>
    <row r="1381" spans="4:12" x14ac:dyDescent="0.25">
      <c r="D1381" s="6"/>
      <c r="E1381" s="6"/>
      <c r="F1381" s="18"/>
      <c r="G1381" s="18"/>
      <c r="L1381" s="5"/>
    </row>
    <row r="1382" spans="4:12" x14ac:dyDescent="0.25">
      <c r="D1382" s="6"/>
      <c r="E1382" s="6"/>
      <c r="F1382" s="18"/>
      <c r="G1382" s="18"/>
      <c r="L1382" s="5"/>
    </row>
    <row r="1383" spans="4:12" x14ac:dyDescent="0.25">
      <c r="D1383" s="6"/>
      <c r="E1383" s="6"/>
      <c r="F1383" s="18"/>
      <c r="G1383" s="18"/>
      <c r="L1383" s="5"/>
    </row>
    <row r="1384" spans="4:12" x14ac:dyDescent="0.25">
      <c r="D1384" s="6"/>
      <c r="E1384" s="6"/>
      <c r="F1384" s="18"/>
      <c r="G1384" s="18"/>
      <c r="L1384" s="5"/>
    </row>
    <row r="1385" spans="4:12" x14ac:dyDescent="0.25">
      <c r="D1385" s="6"/>
      <c r="E1385" s="6"/>
      <c r="F1385" s="18"/>
      <c r="G1385" s="18"/>
      <c r="L1385" s="5"/>
    </row>
    <row r="1386" spans="4:12" x14ac:dyDescent="0.25">
      <c r="D1386" s="6"/>
      <c r="E1386" s="6"/>
      <c r="F1386" s="18"/>
      <c r="G1386" s="18"/>
      <c r="L1386" s="5"/>
    </row>
    <row r="1387" spans="4:12" x14ac:dyDescent="0.25">
      <c r="D1387" s="6"/>
      <c r="E1387" s="6"/>
      <c r="F1387" s="18"/>
      <c r="G1387" s="18"/>
      <c r="L1387" s="5"/>
    </row>
    <row r="1388" spans="4:12" x14ac:dyDescent="0.25">
      <c r="D1388" s="6"/>
      <c r="E1388" s="6"/>
      <c r="F1388" s="18"/>
      <c r="G1388" s="18"/>
      <c r="L1388" s="5"/>
    </row>
    <row r="1389" spans="4:12" x14ac:dyDescent="0.25">
      <c r="D1389" s="6"/>
      <c r="E1389" s="6"/>
      <c r="F1389" s="18"/>
      <c r="G1389" s="18"/>
      <c r="L1389" s="5"/>
    </row>
    <row r="1390" spans="4:12" x14ac:dyDescent="0.25">
      <c r="D1390" s="6"/>
      <c r="E1390" s="6"/>
      <c r="F1390" s="18"/>
      <c r="G1390" s="18"/>
      <c r="L1390" s="5"/>
    </row>
    <row r="1391" spans="4:12" x14ac:dyDescent="0.25">
      <c r="D1391" s="6"/>
      <c r="E1391" s="6"/>
      <c r="F1391" s="18"/>
      <c r="G1391" s="18"/>
      <c r="L1391" s="5"/>
    </row>
    <row r="1392" spans="4:12" x14ac:dyDescent="0.25">
      <c r="D1392" s="6"/>
      <c r="E1392" s="6"/>
      <c r="F1392" s="18"/>
      <c r="G1392" s="18"/>
      <c r="L1392" s="5"/>
    </row>
    <row r="1393" spans="4:12" x14ac:dyDescent="0.25">
      <c r="D1393" s="6"/>
      <c r="E1393" s="6"/>
      <c r="F1393" s="18"/>
      <c r="G1393" s="18"/>
      <c r="L1393" s="5"/>
    </row>
    <row r="1394" spans="4:12" x14ac:dyDescent="0.25">
      <c r="D1394" s="6"/>
      <c r="E1394" s="6"/>
      <c r="F1394" s="18"/>
      <c r="G1394" s="18"/>
      <c r="L1394" s="5"/>
    </row>
    <row r="1395" spans="4:12" x14ac:dyDescent="0.25">
      <c r="D1395" s="6"/>
      <c r="E1395" s="6"/>
      <c r="F1395" s="18"/>
      <c r="G1395" s="18"/>
      <c r="L1395" s="5"/>
    </row>
    <row r="1396" spans="4:12" x14ac:dyDescent="0.25">
      <c r="D1396" s="6"/>
      <c r="E1396" s="6"/>
      <c r="F1396" s="18"/>
      <c r="G1396" s="18"/>
      <c r="L1396" s="5"/>
    </row>
    <row r="1397" spans="4:12" x14ac:dyDescent="0.25">
      <c r="D1397" s="6"/>
      <c r="E1397" s="6"/>
      <c r="F1397" s="18"/>
      <c r="G1397" s="18"/>
      <c r="L1397" s="5"/>
    </row>
    <row r="1398" spans="4:12" x14ac:dyDescent="0.25">
      <c r="D1398" s="6"/>
      <c r="E1398" s="6"/>
      <c r="F1398" s="18"/>
      <c r="G1398" s="18"/>
      <c r="L1398" s="5"/>
    </row>
    <row r="1399" spans="4:12" x14ac:dyDescent="0.25">
      <c r="D1399" s="6"/>
      <c r="E1399" s="6"/>
      <c r="F1399" s="18"/>
      <c r="G1399" s="18"/>
      <c r="L1399" s="5"/>
    </row>
    <row r="1400" spans="4:12" x14ac:dyDescent="0.25">
      <c r="D1400" s="6"/>
      <c r="E1400" s="6"/>
      <c r="F1400" s="18"/>
      <c r="G1400" s="18"/>
      <c r="L1400" s="5"/>
    </row>
    <row r="1401" spans="4:12" x14ac:dyDescent="0.25">
      <c r="D1401" s="6"/>
      <c r="E1401" s="6"/>
      <c r="F1401" s="18"/>
      <c r="G1401" s="18"/>
      <c r="L1401" s="5"/>
    </row>
    <row r="1402" spans="4:12" x14ac:dyDescent="0.25">
      <c r="D1402" s="6"/>
      <c r="E1402" s="6"/>
      <c r="F1402" s="18"/>
      <c r="G1402" s="18"/>
      <c r="L1402" s="5"/>
    </row>
    <row r="1403" spans="4:12" x14ac:dyDescent="0.25">
      <c r="D1403" s="6"/>
      <c r="E1403" s="6"/>
      <c r="F1403" s="18"/>
      <c r="G1403" s="18"/>
      <c r="L1403" s="5"/>
    </row>
    <row r="1404" spans="4:12" x14ac:dyDescent="0.25">
      <c r="D1404" s="6"/>
      <c r="E1404" s="6"/>
      <c r="F1404" s="18"/>
      <c r="G1404" s="18"/>
      <c r="L1404" s="5"/>
    </row>
    <row r="1405" spans="4:12" x14ac:dyDescent="0.25">
      <c r="D1405" s="6"/>
      <c r="E1405" s="6"/>
      <c r="F1405" s="18"/>
      <c r="G1405" s="18"/>
      <c r="L1405" s="5"/>
    </row>
    <row r="1406" spans="4:12" x14ac:dyDescent="0.25">
      <c r="D1406" s="6"/>
      <c r="E1406" s="6"/>
      <c r="F1406" s="18"/>
      <c r="G1406" s="18"/>
      <c r="L1406" s="5"/>
    </row>
    <row r="1407" spans="4:12" x14ac:dyDescent="0.25">
      <c r="D1407" s="6"/>
      <c r="E1407" s="6"/>
      <c r="F1407" s="18"/>
      <c r="G1407" s="18"/>
      <c r="L1407" s="5"/>
    </row>
    <row r="1408" spans="4:12" x14ac:dyDescent="0.25">
      <c r="D1408" s="6"/>
      <c r="E1408" s="6"/>
      <c r="F1408" s="18"/>
      <c r="G1408" s="18"/>
      <c r="L1408" s="5"/>
    </row>
    <row r="1409" spans="4:12" x14ac:dyDescent="0.25">
      <c r="D1409" s="6"/>
      <c r="E1409" s="6"/>
      <c r="F1409" s="18"/>
      <c r="G1409" s="18"/>
      <c r="L1409" s="5"/>
    </row>
    <row r="1410" spans="4:12" x14ac:dyDescent="0.25">
      <c r="D1410" s="6"/>
      <c r="E1410" s="6"/>
      <c r="F1410" s="18"/>
      <c r="G1410" s="18"/>
      <c r="L1410" s="5"/>
    </row>
    <row r="1411" spans="4:12" x14ac:dyDescent="0.25">
      <c r="D1411" s="6"/>
      <c r="E1411" s="6"/>
      <c r="F1411" s="18"/>
      <c r="G1411" s="18"/>
      <c r="L1411" s="5"/>
    </row>
    <row r="1412" spans="4:12" x14ac:dyDescent="0.25">
      <c r="D1412" s="6"/>
      <c r="E1412" s="6"/>
      <c r="F1412" s="18"/>
      <c r="G1412" s="18"/>
      <c r="L1412" s="5"/>
    </row>
    <row r="1413" spans="4:12" x14ac:dyDescent="0.25">
      <c r="D1413" s="6"/>
      <c r="E1413" s="6"/>
      <c r="F1413" s="18"/>
      <c r="G1413" s="18"/>
      <c r="L1413" s="5"/>
    </row>
    <row r="1414" spans="4:12" x14ac:dyDescent="0.25">
      <c r="D1414" s="6"/>
      <c r="E1414" s="6"/>
      <c r="F1414" s="18"/>
      <c r="G1414" s="18"/>
      <c r="L1414" s="5"/>
    </row>
    <row r="1415" spans="4:12" x14ac:dyDescent="0.25">
      <c r="D1415" s="6"/>
      <c r="E1415" s="6"/>
      <c r="F1415" s="18"/>
      <c r="G1415" s="18"/>
      <c r="L1415" s="5"/>
    </row>
    <row r="1416" spans="4:12" x14ac:dyDescent="0.25">
      <c r="D1416" s="6"/>
      <c r="E1416" s="6"/>
      <c r="F1416" s="18"/>
      <c r="G1416" s="18"/>
      <c r="L1416" s="5"/>
    </row>
    <row r="1417" spans="4:12" x14ac:dyDescent="0.25">
      <c r="D1417" s="6"/>
      <c r="E1417" s="6"/>
      <c r="F1417" s="18"/>
      <c r="G1417" s="18"/>
      <c r="L1417" s="5"/>
    </row>
    <row r="1418" spans="4:12" x14ac:dyDescent="0.25">
      <c r="D1418" s="6"/>
      <c r="E1418" s="6"/>
      <c r="F1418" s="18"/>
      <c r="G1418" s="18"/>
      <c r="L1418" s="5"/>
    </row>
    <row r="1419" spans="4:12" x14ac:dyDescent="0.25">
      <c r="D1419" s="6"/>
      <c r="E1419" s="6"/>
      <c r="F1419" s="18"/>
      <c r="G1419" s="18"/>
      <c r="L1419" s="5"/>
    </row>
    <row r="1420" spans="4:12" x14ac:dyDescent="0.25">
      <c r="D1420" s="6"/>
      <c r="E1420" s="6"/>
      <c r="F1420" s="18"/>
      <c r="G1420" s="18"/>
      <c r="L1420" s="5"/>
    </row>
    <row r="1421" spans="4:12" x14ac:dyDescent="0.25">
      <c r="D1421" s="6"/>
      <c r="E1421" s="6"/>
      <c r="F1421" s="18"/>
      <c r="G1421" s="18"/>
      <c r="L1421" s="5"/>
    </row>
    <row r="1422" spans="4:12" x14ac:dyDescent="0.25">
      <c r="D1422" s="6"/>
      <c r="E1422" s="6"/>
      <c r="F1422" s="18"/>
      <c r="G1422" s="18"/>
      <c r="L1422" s="5"/>
    </row>
    <row r="1423" spans="4:12" x14ac:dyDescent="0.25">
      <c r="D1423" s="6"/>
      <c r="E1423" s="6"/>
      <c r="F1423" s="18"/>
      <c r="G1423" s="18"/>
      <c r="L1423" s="5"/>
    </row>
    <row r="1424" spans="4:12" x14ac:dyDescent="0.25">
      <c r="D1424" s="6"/>
      <c r="E1424" s="6"/>
      <c r="F1424" s="18"/>
      <c r="G1424" s="18"/>
      <c r="L1424" s="5"/>
    </row>
    <row r="1425" spans="4:12" x14ac:dyDescent="0.25">
      <c r="D1425" s="6"/>
      <c r="E1425" s="6"/>
      <c r="F1425" s="18"/>
      <c r="G1425" s="18"/>
      <c r="L1425" s="5"/>
    </row>
    <row r="1426" spans="4:12" x14ac:dyDescent="0.25">
      <c r="D1426" s="6"/>
      <c r="E1426" s="6"/>
      <c r="F1426" s="18"/>
      <c r="G1426" s="18"/>
      <c r="L1426" s="5"/>
    </row>
    <row r="1427" spans="4:12" x14ac:dyDescent="0.25">
      <c r="D1427" s="6"/>
      <c r="E1427" s="6"/>
      <c r="F1427" s="18"/>
      <c r="G1427" s="18"/>
      <c r="L1427" s="5"/>
    </row>
    <row r="1428" spans="4:12" x14ac:dyDescent="0.25">
      <c r="D1428" s="6"/>
      <c r="E1428" s="6"/>
      <c r="F1428" s="18"/>
      <c r="G1428" s="18"/>
      <c r="L1428" s="5"/>
    </row>
    <row r="1429" spans="4:12" x14ac:dyDescent="0.25">
      <c r="D1429" s="6"/>
      <c r="E1429" s="6"/>
      <c r="F1429" s="18"/>
      <c r="G1429" s="18"/>
      <c r="L1429" s="5"/>
    </row>
    <row r="1430" spans="4:12" x14ac:dyDescent="0.25">
      <c r="D1430" s="6"/>
      <c r="E1430" s="6"/>
      <c r="F1430" s="18"/>
      <c r="G1430" s="18"/>
      <c r="L1430" s="5"/>
    </row>
    <row r="1431" spans="4:12" x14ac:dyDescent="0.25">
      <c r="D1431" s="6"/>
      <c r="E1431" s="6"/>
      <c r="F1431" s="18"/>
      <c r="G1431" s="18"/>
      <c r="L1431" s="5"/>
    </row>
    <row r="1432" spans="4:12" x14ac:dyDescent="0.25">
      <c r="D1432" s="6"/>
      <c r="E1432" s="6"/>
      <c r="F1432" s="18"/>
      <c r="G1432" s="18"/>
      <c r="L1432" s="5"/>
    </row>
    <row r="1433" spans="4:12" x14ac:dyDescent="0.25">
      <c r="D1433" s="6"/>
      <c r="E1433" s="6"/>
      <c r="F1433" s="18"/>
      <c r="G1433" s="18"/>
      <c r="L1433" s="5"/>
    </row>
    <row r="1434" spans="4:12" x14ac:dyDescent="0.25">
      <c r="D1434" s="6"/>
      <c r="E1434" s="6"/>
      <c r="F1434" s="18"/>
      <c r="G1434" s="18"/>
      <c r="L1434" s="5"/>
    </row>
    <row r="1435" spans="4:12" x14ac:dyDescent="0.25">
      <c r="D1435" s="6"/>
      <c r="E1435" s="6"/>
      <c r="F1435" s="18"/>
      <c r="G1435" s="18"/>
      <c r="L1435" s="5"/>
    </row>
    <row r="1436" spans="4:12" x14ac:dyDescent="0.25">
      <c r="D1436" s="6"/>
      <c r="E1436" s="6"/>
      <c r="F1436" s="18"/>
      <c r="G1436" s="18"/>
      <c r="L1436" s="5"/>
    </row>
    <row r="1437" spans="4:12" x14ac:dyDescent="0.25">
      <c r="D1437" s="6"/>
      <c r="E1437" s="6"/>
      <c r="F1437" s="18"/>
      <c r="G1437" s="18"/>
      <c r="L1437" s="5"/>
    </row>
    <row r="1438" spans="4:12" x14ac:dyDescent="0.25">
      <c r="D1438" s="6"/>
      <c r="E1438" s="6"/>
      <c r="F1438" s="18"/>
      <c r="G1438" s="18"/>
      <c r="L1438" s="5"/>
    </row>
    <row r="1439" spans="4:12" x14ac:dyDescent="0.25">
      <c r="D1439" s="6"/>
      <c r="E1439" s="6"/>
      <c r="F1439" s="18"/>
      <c r="G1439" s="18"/>
      <c r="L1439" s="5"/>
    </row>
    <row r="1440" spans="4:12" x14ac:dyDescent="0.25">
      <c r="D1440" s="6"/>
      <c r="E1440" s="6"/>
      <c r="F1440" s="18"/>
      <c r="G1440" s="18"/>
      <c r="L1440" s="5"/>
    </row>
    <row r="1441" spans="4:12" x14ac:dyDescent="0.25">
      <c r="D1441" s="6"/>
      <c r="E1441" s="6"/>
      <c r="F1441" s="18"/>
      <c r="G1441" s="18"/>
      <c r="L1441" s="5"/>
    </row>
    <row r="1442" spans="4:12" x14ac:dyDescent="0.25">
      <c r="D1442" s="6"/>
      <c r="E1442" s="6"/>
      <c r="F1442" s="18"/>
      <c r="G1442" s="18"/>
      <c r="L1442" s="5"/>
    </row>
    <row r="1443" spans="4:12" x14ac:dyDescent="0.25">
      <c r="D1443" s="6"/>
      <c r="E1443" s="6"/>
      <c r="F1443" s="18"/>
      <c r="G1443" s="18"/>
      <c r="L1443" s="5"/>
    </row>
    <row r="1444" spans="4:12" x14ac:dyDescent="0.25">
      <c r="D1444" s="6"/>
      <c r="E1444" s="6"/>
      <c r="F1444" s="18"/>
      <c r="G1444" s="18"/>
      <c r="L1444" s="5"/>
    </row>
    <row r="1445" spans="4:12" x14ac:dyDescent="0.25">
      <c r="D1445" s="6"/>
      <c r="E1445" s="6"/>
      <c r="F1445" s="18"/>
      <c r="G1445" s="18"/>
      <c r="L1445" s="5"/>
    </row>
    <row r="1446" spans="4:12" x14ac:dyDescent="0.25">
      <c r="D1446" s="6"/>
      <c r="E1446" s="6"/>
      <c r="F1446" s="18"/>
      <c r="G1446" s="18"/>
      <c r="L1446" s="5"/>
    </row>
    <row r="1447" spans="4:12" x14ac:dyDescent="0.25">
      <c r="D1447" s="6"/>
      <c r="E1447" s="6"/>
      <c r="F1447" s="18"/>
      <c r="G1447" s="18"/>
      <c r="L1447" s="5"/>
    </row>
    <row r="1448" spans="4:12" x14ac:dyDescent="0.25">
      <c r="D1448" s="6"/>
      <c r="E1448" s="6"/>
      <c r="F1448" s="18"/>
      <c r="G1448" s="18"/>
      <c r="L1448" s="5"/>
    </row>
    <row r="1449" spans="4:12" x14ac:dyDescent="0.25">
      <c r="D1449" s="6"/>
      <c r="E1449" s="6"/>
      <c r="F1449" s="18"/>
      <c r="G1449" s="18"/>
      <c r="L1449" s="5"/>
    </row>
    <row r="1450" spans="4:12" x14ac:dyDescent="0.25">
      <c r="D1450" s="6"/>
      <c r="E1450" s="6"/>
      <c r="F1450" s="18"/>
      <c r="G1450" s="18"/>
      <c r="L1450" s="5"/>
    </row>
    <row r="1451" spans="4:12" x14ac:dyDescent="0.25">
      <c r="D1451" s="6"/>
      <c r="E1451" s="6"/>
      <c r="F1451" s="18"/>
      <c r="G1451" s="18"/>
      <c r="L1451" s="5"/>
    </row>
    <row r="1452" spans="4:12" x14ac:dyDescent="0.25">
      <c r="D1452" s="6"/>
      <c r="E1452" s="6"/>
      <c r="F1452" s="18"/>
      <c r="G1452" s="18"/>
      <c r="L1452" s="5"/>
    </row>
    <row r="1453" spans="4:12" x14ac:dyDescent="0.25">
      <c r="D1453" s="6"/>
      <c r="E1453" s="6"/>
      <c r="F1453" s="18"/>
      <c r="G1453" s="18"/>
      <c r="L1453" s="5"/>
    </row>
    <row r="1454" spans="4:12" x14ac:dyDescent="0.25">
      <c r="D1454" s="6"/>
      <c r="E1454" s="6"/>
      <c r="F1454" s="18"/>
      <c r="G1454" s="18"/>
      <c r="L1454" s="5"/>
    </row>
    <row r="1455" spans="4:12" x14ac:dyDescent="0.25">
      <c r="D1455" s="6"/>
      <c r="E1455" s="6"/>
      <c r="F1455" s="18"/>
      <c r="G1455" s="18"/>
      <c r="L1455" s="5"/>
    </row>
    <row r="1456" spans="4:12" x14ac:dyDescent="0.25">
      <c r="D1456" s="6"/>
      <c r="E1456" s="6"/>
      <c r="F1456" s="18"/>
      <c r="G1456" s="18"/>
      <c r="L1456" s="5"/>
    </row>
    <row r="1457" spans="4:12" x14ac:dyDescent="0.25">
      <c r="D1457" s="6"/>
      <c r="E1457" s="6"/>
      <c r="F1457" s="18"/>
      <c r="G1457" s="18"/>
      <c r="L1457" s="5"/>
    </row>
    <row r="1458" spans="4:12" x14ac:dyDescent="0.25">
      <c r="D1458" s="6"/>
      <c r="E1458" s="6"/>
      <c r="F1458" s="18"/>
      <c r="G1458" s="18"/>
      <c r="L1458" s="5"/>
    </row>
    <row r="1459" spans="4:12" x14ac:dyDescent="0.25">
      <c r="D1459" s="6"/>
      <c r="E1459" s="6"/>
      <c r="F1459" s="18"/>
      <c r="G1459" s="18"/>
      <c r="L1459" s="5"/>
    </row>
    <row r="1460" spans="4:12" x14ac:dyDescent="0.25">
      <c r="D1460" s="6"/>
      <c r="E1460" s="6"/>
      <c r="F1460" s="18"/>
      <c r="G1460" s="18"/>
      <c r="L1460" s="5"/>
    </row>
    <row r="1461" spans="4:12" x14ac:dyDescent="0.25">
      <c r="D1461" s="6"/>
      <c r="E1461" s="6"/>
      <c r="F1461" s="18"/>
      <c r="G1461" s="18"/>
      <c r="L1461" s="5"/>
    </row>
    <row r="1462" spans="4:12" x14ac:dyDescent="0.25">
      <c r="D1462" s="6"/>
      <c r="E1462" s="6"/>
      <c r="F1462" s="18"/>
      <c r="G1462" s="18"/>
      <c r="L1462" s="5"/>
    </row>
    <row r="1463" spans="4:12" x14ac:dyDescent="0.25">
      <c r="D1463" s="6"/>
      <c r="E1463" s="6"/>
      <c r="F1463" s="18"/>
      <c r="G1463" s="18"/>
      <c r="L1463" s="5"/>
    </row>
    <row r="1464" spans="4:12" x14ac:dyDescent="0.25">
      <c r="D1464" s="6"/>
      <c r="E1464" s="6"/>
      <c r="F1464" s="18"/>
      <c r="G1464" s="18"/>
      <c r="L1464" s="5"/>
    </row>
    <row r="1465" spans="4:12" x14ac:dyDescent="0.25">
      <c r="D1465" s="6"/>
      <c r="E1465" s="6"/>
      <c r="F1465" s="18"/>
      <c r="G1465" s="18"/>
      <c r="L1465" s="5"/>
    </row>
    <row r="1466" spans="4:12" x14ac:dyDescent="0.25">
      <c r="D1466" s="6"/>
      <c r="E1466" s="6"/>
      <c r="F1466" s="18"/>
      <c r="G1466" s="18"/>
      <c r="L1466" s="5"/>
    </row>
    <row r="1467" spans="4:12" x14ac:dyDescent="0.25">
      <c r="D1467" s="6"/>
      <c r="E1467" s="6"/>
      <c r="F1467" s="18"/>
      <c r="G1467" s="18"/>
      <c r="L1467" s="5"/>
    </row>
    <row r="1468" spans="4:12" x14ac:dyDescent="0.25">
      <c r="D1468" s="6"/>
      <c r="E1468" s="6"/>
      <c r="F1468" s="18"/>
      <c r="G1468" s="18"/>
      <c r="L1468" s="5"/>
    </row>
    <row r="1469" spans="4:12" x14ac:dyDescent="0.25">
      <c r="D1469" s="6"/>
      <c r="E1469" s="6"/>
      <c r="F1469" s="18"/>
      <c r="G1469" s="18"/>
      <c r="L1469" s="5"/>
    </row>
    <row r="1470" spans="4:12" x14ac:dyDescent="0.25">
      <c r="D1470" s="6"/>
      <c r="E1470" s="6"/>
      <c r="F1470" s="18"/>
      <c r="G1470" s="18"/>
      <c r="L1470" s="5"/>
    </row>
    <row r="1471" spans="4:12" x14ac:dyDescent="0.25">
      <c r="D1471" s="6"/>
      <c r="E1471" s="6"/>
      <c r="F1471" s="18"/>
      <c r="G1471" s="18"/>
      <c r="L1471" s="5"/>
    </row>
    <row r="1472" spans="4:12" x14ac:dyDescent="0.25">
      <c r="D1472" s="6"/>
      <c r="E1472" s="6"/>
      <c r="F1472" s="18"/>
      <c r="G1472" s="18"/>
      <c r="L1472" s="5"/>
    </row>
    <row r="1473" spans="4:12" x14ac:dyDescent="0.25">
      <c r="D1473" s="6"/>
      <c r="E1473" s="6"/>
      <c r="F1473" s="18"/>
      <c r="G1473" s="18"/>
      <c r="L1473" s="5"/>
    </row>
    <row r="1474" spans="4:12" x14ac:dyDescent="0.25">
      <c r="D1474" s="6"/>
      <c r="E1474" s="6"/>
      <c r="F1474" s="18"/>
      <c r="G1474" s="18"/>
      <c r="L1474" s="5"/>
    </row>
    <row r="1475" spans="4:12" x14ac:dyDescent="0.25">
      <c r="D1475" s="6"/>
      <c r="E1475" s="6"/>
      <c r="F1475" s="18"/>
      <c r="G1475" s="18"/>
      <c r="L1475" s="5"/>
    </row>
    <row r="1476" spans="4:12" x14ac:dyDescent="0.25">
      <c r="D1476" s="6"/>
      <c r="E1476" s="6"/>
      <c r="F1476" s="18"/>
      <c r="G1476" s="18"/>
      <c r="L1476" s="5"/>
    </row>
    <row r="1477" spans="4:12" x14ac:dyDescent="0.25">
      <c r="D1477" s="6"/>
      <c r="E1477" s="6"/>
      <c r="F1477" s="18"/>
      <c r="G1477" s="18"/>
      <c r="L1477" s="5"/>
    </row>
    <row r="1478" spans="4:12" x14ac:dyDescent="0.25">
      <c r="D1478" s="6"/>
      <c r="E1478" s="6"/>
      <c r="F1478" s="18"/>
      <c r="G1478" s="18"/>
      <c r="L1478" s="5"/>
    </row>
    <row r="1479" spans="4:12" x14ac:dyDescent="0.25">
      <c r="D1479" s="6"/>
      <c r="E1479" s="6"/>
      <c r="F1479" s="18"/>
      <c r="G1479" s="18"/>
      <c r="L1479" s="5"/>
    </row>
    <row r="1480" spans="4:12" x14ac:dyDescent="0.25">
      <c r="D1480" s="6"/>
      <c r="E1480" s="6"/>
      <c r="F1480" s="18"/>
      <c r="G1480" s="18"/>
      <c r="L1480" s="5"/>
    </row>
    <row r="1481" spans="4:12" x14ac:dyDescent="0.25">
      <c r="D1481" s="6"/>
      <c r="E1481" s="6"/>
      <c r="F1481" s="18"/>
      <c r="G1481" s="18"/>
      <c r="L1481" s="5"/>
    </row>
    <row r="1482" spans="4:12" x14ac:dyDescent="0.25">
      <c r="D1482" s="6"/>
      <c r="E1482" s="6"/>
      <c r="F1482" s="18"/>
      <c r="G1482" s="18"/>
      <c r="L1482" s="5"/>
    </row>
    <row r="1483" spans="4:12" x14ac:dyDescent="0.25">
      <c r="D1483" s="6"/>
      <c r="E1483" s="6"/>
      <c r="F1483" s="18"/>
      <c r="G1483" s="18"/>
      <c r="L1483" s="5"/>
    </row>
    <row r="1484" spans="4:12" x14ac:dyDescent="0.25">
      <c r="D1484" s="6"/>
      <c r="E1484" s="6"/>
      <c r="F1484" s="18"/>
      <c r="G1484" s="18"/>
      <c r="L1484" s="5"/>
    </row>
    <row r="1485" spans="4:12" x14ac:dyDescent="0.25">
      <c r="D1485" s="6"/>
      <c r="E1485" s="6"/>
      <c r="F1485" s="18"/>
      <c r="G1485" s="18"/>
      <c r="L1485" s="5"/>
    </row>
    <row r="1486" spans="4:12" x14ac:dyDescent="0.25">
      <c r="D1486" s="6"/>
      <c r="E1486" s="6"/>
      <c r="F1486" s="18"/>
      <c r="G1486" s="18"/>
      <c r="L1486" s="5"/>
    </row>
    <row r="1487" spans="4:12" x14ac:dyDescent="0.25">
      <c r="D1487" s="6"/>
      <c r="E1487" s="6"/>
      <c r="F1487" s="18"/>
      <c r="G1487" s="18"/>
      <c r="L1487" s="5"/>
    </row>
    <row r="1488" spans="4:12" x14ac:dyDescent="0.25">
      <c r="D1488" s="6"/>
      <c r="E1488" s="6"/>
      <c r="F1488" s="18"/>
      <c r="G1488" s="18"/>
      <c r="L1488" s="5"/>
    </row>
    <row r="1489" spans="4:12" x14ac:dyDescent="0.25">
      <c r="D1489" s="6"/>
      <c r="E1489" s="6"/>
      <c r="F1489" s="18"/>
      <c r="G1489" s="18"/>
      <c r="L1489" s="5"/>
    </row>
    <row r="1490" spans="4:12" x14ac:dyDescent="0.25">
      <c r="D1490" s="6"/>
      <c r="E1490" s="6"/>
      <c r="F1490" s="18"/>
      <c r="G1490" s="18"/>
      <c r="L1490" s="5"/>
    </row>
    <row r="1491" spans="4:12" x14ac:dyDescent="0.25">
      <c r="D1491" s="6"/>
      <c r="E1491" s="6"/>
      <c r="F1491" s="18"/>
      <c r="G1491" s="18"/>
      <c r="L1491" s="5"/>
    </row>
    <row r="1492" spans="4:12" x14ac:dyDescent="0.25">
      <c r="D1492" s="6"/>
      <c r="E1492" s="6"/>
      <c r="F1492" s="18"/>
      <c r="G1492" s="18"/>
      <c r="L1492" s="5"/>
    </row>
    <row r="1493" spans="4:12" x14ac:dyDescent="0.25">
      <c r="D1493" s="6"/>
      <c r="E1493" s="6"/>
      <c r="F1493" s="18"/>
      <c r="G1493" s="18"/>
      <c r="L1493" s="5"/>
    </row>
    <row r="1494" spans="4:12" x14ac:dyDescent="0.25">
      <c r="D1494" s="6"/>
      <c r="E1494" s="6"/>
      <c r="F1494" s="18"/>
      <c r="G1494" s="18"/>
      <c r="L1494" s="5"/>
    </row>
    <row r="1495" spans="4:12" x14ac:dyDescent="0.25">
      <c r="D1495" s="6"/>
      <c r="E1495" s="6"/>
      <c r="F1495" s="18"/>
      <c r="G1495" s="18"/>
      <c r="L1495" s="5"/>
    </row>
    <row r="1496" spans="4:12" x14ac:dyDescent="0.25">
      <c r="D1496" s="6"/>
      <c r="E1496" s="6"/>
      <c r="F1496" s="18"/>
      <c r="G1496" s="18"/>
      <c r="L1496" s="5"/>
    </row>
    <row r="1497" spans="4:12" x14ac:dyDescent="0.25">
      <c r="D1497" s="6"/>
      <c r="E1497" s="6"/>
      <c r="F1497" s="18"/>
      <c r="G1497" s="18"/>
      <c r="L1497" s="5"/>
    </row>
    <row r="1498" spans="4:12" x14ac:dyDescent="0.25">
      <c r="D1498" s="6"/>
      <c r="E1498" s="6"/>
      <c r="F1498" s="18"/>
      <c r="G1498" s="18"/>
      <c r="L1498" s="5"/>
    </row>
    <row r="1499" spans="4:12" x14ac:dyDescent="0.25">
      <c r="D1499" s="6"/>
      <c r="E1499" s="6"/>
      <c r="F1499" s="18"/>
      <c r="G1499" s="18"/>
      <c r="L1499" s="5"/>
    </row>
    <row r="1500" spans="4:12" x14ac:dyDescent="0.25">
      <c r="D1500" s="6"/>
      <c r="E1500" s="6"/>
      <c r="F1500" s="18"/>
      <c r="G1500" s="18"/>
      <c r="L1500" s="5"/>
    </row>
    <row r="1501" spans="4:12" x14ac:dyDescent="0.25">
      <c r="D1501" s="6"/>
      <c r="E1501" s="6"/>
      <c r="F1501" s="18"/>
      <c r="G1501" s="18"/>
      <c r="L1501" s="5"/>
    </row>
    <row r="1502" spans="4:12" x14ac:dyDescent="0.25">
      <c r="D1502" s="6"/>
      <c r="E1502" s="6"/>
      <c r="F1502" s="18"/>
      <c r="G1502" s="18"/>
      <c r="L1502" s="5"/>
    </row>
    <row r="1503" spans="4:12" x14ac:dyDescent="0.25">
      <c r="D1503" s="6"/>
      <c r="E1503" s="6"/>
      <c r="F1503" s="18"/>
      <c r="G1503" s="18"/>
      <c r="L1503" s="5"/>
    </row>
    <row r="1504" spans="4:12" x14ac:dyDescent="0.25">
      <c r="D1504" s="6"/>
      <c r="E1504" s="6"/>
      <c r="F1504" s="18"/>
      <c r="G1504" s="18"/>
      <c r="L1504" s="5"/>
    </row>
    <row r="1505" spans="4:12" x14ac:dyDescent="0.25">
      <c r="D1505" s="6"/>
      <c r="E1505" s="6"/>
      <c r="F1505" s="18"/>
      <c r="G1505" s="18"/>
      <c r="L1505" s="5"/>
    </row>
    <row r="1506" spans="4:12" x14ac:dyDescent="0.25">
      <c r="D1506" s="6"/>
      <c r="E1506" s="6"/>
      <c r="F1506" s="18"/>
      <c r="G1506" s="18"/>
      <c r="L1506" s="5"/>
    </row>
    <row r="1507" spans="4:12" x14ac:dyDescent="0.25">
      <c r="D1507" s="6"/>
      <c r="E1507" s="6"/>
      <c r="F1507" s="18"/>
      <c r="G1507" s="18"/>
      <c r="L1507" s="5"/>
    </row>
    <row r="1508" spans="4:12" x14ac:dyDescent="0.25">
      <c r="D1508" s="6"/>
      <c r="E1508" s="6"/>
      <c r="F1508" s="18"/>
      <c r="G1508" s="18"/>
      <c r="L1508" s="5"/>
    </row>
    <row r="1509" spans="4:12" x14ac:dyDescent="0.25">
      <c r="D1509" s="6"/>
      <c r="E1509" s="6"/>
      <c r="F1509" s="18"/>
      <c r="G1509" s="18"/>
      <c r="L1509" s="5"/>
    </row>
    <row r="1510" spans="4:12" x14ac:dyDescent="0.25">
      <c r="D1510" s="6"/>
      <c r="E1510" s="6"/>
      <c r="F1510" s="18"/>
      <c r="G1510" s="18"/>
      <c r="L1510" s="5"/>
    </row>
    <row r="1511" spans="4:12" x14ac:dyDescent="0.25">
      <c r="D1511" s="6"/>
      <c r="E1511" s="6"/>
      <c r="F1511" s="18"/>
      <c r="G1511" s="18"/>
      <c r="L1511" s="5"/>
    </row>
    <row r="1512" spans="4:12" x14ac:dyDescent="0.25">
      <c r="D1512" s="6"/>
      <c r="E1512" s="6"/>
      <c r="F1512" s="18"/>
      <c r="G1512" s="18"/>
      <c r="L1512" s="5"/>
    </row>
    <row r="1513" spans="4:12" x14ac:dyDescent="0.25">
      <c r="D1513" s="6"/>
      <c r="E1513" s="6"/>
      <c r="F1513" s="18"/>
      <c r="G1513" s="18"/>
      <c r="L1513" s="5"/>
    </row>
    <row r="1514" spans="4:12" x14ac:dyDescent="0.25">
      <c r="D1514" s="6"/>
      <c r="E1514" s="6"/>
      <c r="F1514" s="18"/>
      <c r="G1514" s="18"/>
      <c r="L1514" s="5"/>
    </row>
    <row r="1515" spans="4:12" x14ac:dyDescent="0.25">
      <c r="D1515" s="6"/>
      <c r="E1515" s="6"/>
      <c r="F1515" s="18"/>
      <c r="G1515" s="18"/>
      <c r="L1515" s="5"/>
    </row>
    <row r="1516" spans="4:12" x14ac:dyDescent="0.25">
      <c r="D1516" s="6"/>
      <c r="E1516" s="6"/>
      <c r="F1516" s="18"/>
      <c r="G1516" s="18"/>
      <c r="L1516" s="5"/>
    </row>
    <row r="1517" spans="4:12" x14ac:dyDescent="0.25">
      <c r="D1517" s="6"/>
      <c r="E1517" s="6"/>
      <c r="F1517" s="18"/>
      <c r="G1517" s="18"/>
      <c r="L1517" s="5"/>
    </row>
    <row r="1518" spans="4:12" x14ac:dyDescent="0.25">
      <c r="D1518" s="6"/>
      <c r="E1518" s="6"/>
      <c r="F1518" s="18"/>
      <c r="G1518" s="18"/>
      <c r="L1518" s="5"/>
    </row>
    <row r="1519" spans="4:12" x14ac:dyDescent="0.25">
      <c r="D1519" s="6"/>
      <c r="E1519" s="6"/>
      <c r="F1519" s="18"/>
      <c r="G1519" s="18"/>
      <c r="L1519" s="5"/>
    </row>
    <row r="1520" spans="4:12" x14ac:dyDescent="0.25">
      <c r="D1520" s="6"/>
      <c r="E1520" s="6"/>
      <c r="F1520" s="18"/>
      <c r="G1520" s="18"/>
      <c r="L1520" s="5"/>
    </row>
    <row r="1521" spans="4:12" x14ac:dyDescent="0.25">
      <c r="D1521" s="6"/>
      <c r="E1521" s="6"/>
      <c r="F1521" s="18"/>
      <c r="G1521" s="18"/>
      <c r="L1521" s="5"/>
    </row>
    <row r="1522" spans="4:12" x14ac:dyDescent="0.25">
      <c r="D1522" s="6"/>
      <c r="E1522" s="6"/>
      <c r="F1522" s="18"/>
      <c r="G1522" s="18"/>
      <c r="L1522" s="5"/>
    </row>
    <row r="1523" spans="4:12" x14ac:dyDescent="0.25">
      <c r="D1523" s="6"/>
      <c r="E1523" s="6"/>
      <c r="F1523" s="18"/>
      <c r="G1523" s="18"/>
      <c r="L1523" s="5"/>
    </row>
    <row r="1524" spans="4:12" x14ac:dyDescent="0.25">
      <c r="D1524" s="6"/>
      <c r="E1524" s="6"/>
      <c r="F1524" s="18"/>
      <c r="G1524" s="18"/>
      <c r="L1524" s="5"/>
    </row>
    <row r="1525" spans="4:12" x14ac:dyDescent="0.25">
      <c r="D1525" s="6"/>
      <c r="E1525" s="6"/>
      <c r="F1525" s="18"/>
      <c r="G1525" s="18"/>
      <c r="L1525" s="5"/>
    </row>
    <row r="1526" spans="4:12" x14ac:dyDescent="0.25">
      <c r="D1526" s="6"/>
      <c r="E1526" s="6"/>
      <c r="F1526" s="18"/>
      <c r="G1526" s="18"/>
      <c r="L1526" s="5"/>
    </row>
    <row r="1527" spans="4:12" x14ac:dyDescent="0.25">
      <c r="D1527" s="6"/>
      <c r="E1527" s="6"/>
      <c r="F1527" s="18"/>
      <c r="G1527" s="18"/>
      <c r="L1527" s="5"/>
    </row>
    <row r="1528" spans="4:12" x14ac:dyDescent="0.25">
      <c r="D1528" s="6"/>
      <c r="E1528" s="6"/>
      <c r="F1528" s="18"/>
      <c r="G1528" s="18"/>
      <c r="L1528" s="5"/>
    </row>
    <row r="1529" spans="4:12" x14ac:dyDescent="0.25">
      <c r="D1529" s="6"/>
      <c r="E1529" s="6"/>
      <c r="F1529" s="18"/>
      <c r="G1529" s="18"/>
      <c r="L1529" s="5"/>
    </row>
    <row r="1530" spans="4:12" x14ac:dyDescent="0.25">
      <c r="D1530" s="6"/>
      <c r="E1530" s="6"/>
      <c r="F1530" s="18"/>
      <c r="G1530" s="18"/>
      <c r="L1530" s="5"/>
    </row>
    <row r="1531" spans="4:12" x14ac:dyDescent="0.25">
      <c r="D1531" s="6"/>
      <c r="E1531" s="6"/>
      <c r="F1531" s="18"/>
      <c r="G1531" s="18"/>
      <c r="L1531" s="5"/>
    </row>
    <row r="1532" spans="4:12" x14ac:dyDescent="0.25">
      <c r="D1532" s="6"/>
      <c r="E1532" s="6"/>
      <c r="F1532" s="18"/>
      <c r="G1532" s="18"/>
      <c r="L1532" s="5"/>
    </row>
    <row r="1533" spans="4:12" x14ac:dyDescent="0.25">
      <c r="D1533" s="6"/>
      <c r="E1533" s="6"/>
      <c r="F1533" s="18"/>
      <c r="G1533" s="18"/>
      <c r="L1533" s="5"/>
    </row>
    <row r="1534" spans="4:12" x14ac:dyDescent="0.25">
      <c r="D1534" s="6"/>
      <c r="E1534" s="6"/>
      <c r="F1534" s="18"/>
      <c r="G1534" s="18"/>
      <c r="L1534" s="5"/>
    </row>
    <row r="1535" spans="4:12" x14ac:dyDescent="0.25">
      <c r="D1535" s="6"/>
      <c r="E1535" s="6"/>
      <c r="F1535" s="18"/>
      <c r="G1535" s="18"/>
      <c r="L1535" s="5"/>
    </row>
    <row r="1536" spans="4:12" x14ac:dyDescent="0.25">
      <c r="D1536" s="6"/>
      <c r="E1536" s="6"/>
      <c r="F1536" s="18"/>
      <c r="G1536" s="18"/>
      <c r="L1536" s="5"/>
    </row>
    <row r="1537" spans="4:12" x14ac:dyDescent="0.25">
      <c r="D1537" s="6"/>
      <c r="E1537" s="6"/>
      <c r="F1537" s="18"/>
      <c r="G1537" s="18"/>
      <c r="L1537" s="5"/>
    </row>
    <row r="1538" spans="4:12" x14ac:dyDescent="0.25">
      <c r="D1538" s="6"/>
      <c r="E1538" s="6"/>
      <c r="F1538" s="18"/>
      <c r="G1538" s="18"/>
      <c r="L1538" s="5"/>
    </row>
    <row r="1539" spans="4:12" x14ac:dyDescent="0.25">
      <c r="D1539" s="6"/>
      <c r="E1539" s="6"/>
      <c r="F1539" s="18"/>
      <c r="G1539" s="18"/>
      <c r="L1539" s="5"/>
    </row>
    <row r="1540" spans="4:12" x14ac:dyDescent="0.25">
      <c r="D1540" s="6"/>
      <c r="E1540" s="6"/>
      <c r="F1540" s="18"/>
      <c r="G1540" s="18"/>
      <c r="L1540" s="5"/>
    </row>
    <row r="1541" spans="4:12" x14ac:dyDescent="0.25">
      <c r="D1541" s="6"/>
      <c r="E1541" s="6"/>
      <c r="F1541" s="18"/>
      <c r="G1541" s="18"/>
      <c r="L1541" s="5"/>
    </row>
    <row r="1542" spans="4:12" x14ac:dyDescent="0.25">
      <c r="D1542" s="6"/>
      <c r="E1542" s="6"/>
      <c r="F1542" s="18"/>
      <c r="G1542" s="18"/>
      <c r="L1542" s="5"/>
    </row>
    <row r="1543" spans="4:12" x14ac:dyDescent="0.25">
      <c r="D1543" s="6"/>
      <c r="E1543" s="6"/>
      <c r="F1543" s="18"/>
      <c r="G1543" s="18"/>
      <c r="L1543" s="5"/>
    </row>
    <row r="1544" spans="4:12" x14ac:dyDescent="0.25">
      <c r="D1544" s="6"/>
      <c r="E1544" s="6"/>
      <c r="F1544" s="18"/>
      <c r="G1544" s="18"/>
      <c r="L1544" s="5"/>
    </row>
    <row r="1545" spans="4:12" x14ac:dyDescent="0.25">
      <c r="D1545" s="6"/>
      <c r="E1545" s="6"/>
      <c r="F1545" s="18"/>
      <c r="G1545" s="18"/>
      <c r="L1545" s="5"/>
    </row>
    <row r="1546" spans="4:12" x14ac:dyDescent="0.25">
      <c r="D1546" s="6"/>
      <c r="E1546" s="6"/>
      <c r="F1546" s="18"/>
      <c r="G1546" s="18"/>
      <c r="L1546" s="5"/>
    </row>
    <row r="1547" spans="4:12" x14ac:dyDescent="0.25">
      <c r="D1547" s="6"/>
      <c r="E1547" s="6"/>
      <c r="F1547" s="18"/>
      <c r="G1547" s="18"/>
      <c r="L1547" s="5"/>
    </row>
    <row r="1548" spans="4:12" x14ac:dyDescent="0.25">
      <c r="D1548" s="6"/>
      <c r="E1548" s="6"/>
      <c r="F1548" s="18"/>
      <c r="G1548" s="18"/>
      <c r="L1548" s="5"/>
    </row>
    <row r="1549" spans="4:12" x14ac:dyDescent="0.25">
      <c r="D1549" s="6"/>
      <c r="E1549" s="6"/>
      <c r="F1549" s="18"/>
      <c r="G1549" s="18"/>
      <c r="L1549" s="5"/>
    </row>
    <row r="1550" spans="4:12" x14ac:dyDescent="0.25">
      <c r="D1550" s="6"/>
      <c r="E1550" s="6"/>
      <c r="F1550" s="18"/>
      <c r="G1550" s="18"/>
      <c r="L1550" s="5"/>
    </row>
    <row r="1551" spans="4:12" x14ac:dyDescent="0.25">
      <c r="D1551" s="6"/>
      <c r="E1551" s="6"/>
      <c r="F1551" s="18"/>
      <c r="G1551" s="18"/>
      <c r="L1551" s="5"/>
    </row>
    <row r="1552" spans="4:12" x14ac:dyDescent="0.25">
      <c r="D1552" s="6"/>
      <c r="E1552" s="6"/>
      <c r="F1552" s="18"/>
      <c r="G1552" s="18"/>
      <c r="L1552" s="5"/>
    </row>
    <row r="1553" spans="4:12" x14ac:dyDescent="0.25">
      <c r="D1553" s="6"/>
      <c r="E1553" s="6"/>
      <c r="F1553" s="18"/>
      <c r="G1553" s="18"/>
      <c r="L1553" s="5"/>
    </row>
    <row r="1554" spans="4:12" x14ac:dyDescent="0.25">
      <c r="D1554" s="6"/>
      <c r="E1554" s="6"/>
      <c r="F1554" s="18"/>
      <c r="G1554" s="18"/>
      <c r="L1554" s="5"/>
    </row>
    <row r="1555" spans="4:12" x14ac:dyDescent="0.25">
      <c r="D1555" s="6"/>
      <c r="E1555" s="6"/>
      <c r="F1555" s="18"/>
      <c r="G1555" s="18"/>
      <c r="L1555" s="5"/>
    </row>
    <row r="1556" spans="4:12" x14ac:dyDescent="0.25">
      <c r="D1556" s="6"/>
      <c r="E1556" s="6"/>
      <c r="F1556" s="18"/>
      <c r="G1556" s="18"/>
      <c r="L1556" s="5"/>
    </row>
    <row r="1557" spans="4:12" x14ac:dyDescent="0.25">
      <c r="D1557" s="6"/>
      <c r="E1557" s="6"/>
      <c r="F1557" s="18"/>
      <c r="G1557" s="18"/>
      <c r="L1557" s="5"/>
    </row>
    <row r="1558" spans="4:12" x14ac:dyDescent="0.25">
      <c r="D1558" s="6"/>
      <c r="E1558" s="6"/>
      <c r="F1558" s="18"/>
      <c r="G1558" s="18"/>
      <c r="L1558" s="5"/>
    </row>
    <row r="1559" spans="4:12" x14ac:dyDescent="0.25">
      <c r="D1559" s="6"/>
      <c r="E1559" s="6"/>
      <c r="F1559" s="18"/>
      <c r="G1559" s="18"/>
      <c r="L1559" s="5"/>
    </row>
    <row r="1560" spans="4:12" x14ac:dyDescent="0.25">
      <c r="D1560" s="6"/>
      <c r="E1560" s="6"/>
      <c r="F1560" s="18"/>
      <c r="G1560" s="18"/>
      <c r="L1560" s="5"/>
    </row>
    <row r="1561" spans="4:12" x14ac:dyDescent="0.25">
      <c r="D1561" s="6"/>
      <c r="E1561" s="6"/>
      <c r="F1561" s="18"/>
      <c r="G1561" s="18"/>
      <c r="L1561" s="5"/>
    </row>
    <row r="1562" spans="4:12" x14ac:dyDescent="0.25">
      <c r="D1562" s="6"/>
      <c r="E1562" s="6"/>
      <c r="F1562" s="18"/>
      <c r="G1562" s="18"/>
      <c r="L1562" s="5"/>
    </row>
    <row r="1563" spans="4:12" x14ac:dyDescent="0.25">
      <c r="D1563" s="6"/>
      <c r="E1563" s="6"/>
      <c r="F1563" s="18"/>
      <c r="G1563" s="18"/>
      <c r="L1563" s="5"/>
    </row>
    <row r="1564" spans="4:12" x14ac:dyDescent="0.25">
      <c r="D1564" s="6"/>
      <c r="E1564" s="6"/>
      <c r="F1564" s="18"/>
      <c r="G1564" s="18"/>
      <c r="L1564" s="5"/>
    </row>
    <row r="1565" spans="4:12" x14ac:dyDescent="0.25">
      <c r="D1565" s="6"/>
      <c r="E1565" s="6"/>
      <c r="F1565" s="18"/>
      <c r="G1565" s="18"/>
      <c r="L1565" s="5"/>
    </row>
    <row r="1566" spans="4:12" x14ac:dyDescent="0.25">
      <c r="D1566" s="6"/>
      <c r="E1566" s="6"/>
      <c r="F1566" s="18"/>
      <c r="G1566" s="18"/>
      <c r="L1566" s="5"/>
    </row>
    <row r="1567" spans="4:12" x14ac:dyDescent="0.25">
      <c r="D1567" s="6"/>
      <c r="E1567" s="6"/>
      <c r="F1567" s="18"/>
      <c r="G1567" s="18"/>
      <c r="L1567" s="5"/>
    </row>
    <row r="1568" spans="4:12" x14ac:dyDescent="0.25">
      <c r="D1568" s="6"/>
      <c r="E1568" s="6"/>
      <c r="F1568" s="18"/>
      <c r="G1568" s="18"/>
      <c r="L1568" s="5"/>
    </row>
    <row r="1569" spans="4:12" x14ac:dyDescent="0.25">
      <c r="D1569" s="6"/>
      <c r="E1569" s="6"/>
      <c r="F1569" s="18"/>
      <c r="G1569" s="18"/>
      <c r="L1569" s="5"/>
    </row>
    <row r="1570" spans="4:12" x14ac:dyDescent="0.25">
      <c r="D1570" s="6"/>
      <c r="E1570" s="6"/>
      <c r="F1570" s="18"/>
      <c r="G1570" s="18"/>
      <c r="L1570" s="5"/>
    </row>
    <row r="1571" spans="4:12" x14ac:dyDescent="0.25">
      <c r="D1571" s="6"/>
      <c r="E1571" s="6"/>
      <c r="F1571" s="18"/>
      <c r="G1571" s="18"/>
      <c r="L1571" s="5"/>
    </row>
    <row r="1572" spans="4:12" x14ac:dyDescent="0.25">
      <c r="D1572" s="6"/>
      <c r="E1572" s="6"/>
      <c r="F1572" s="18"/>
      <c r="G1572" s="18"/>
      <c r="L1572" s="5"/>
    </row>
    <row r="1573" spans="4:12" x14ac:dyDescent="0.25">
      <c r="D1573" s="6"/>
      <c r="E1573" s="6"/>
      <c r="F1573" s="18"/>
      <c r="G1573" s="18"/>
      <c r="L1573" s="5"/>
    </row>
    <row r="1574" spans="4:12" x14ac:dyDescent="0.25">
      <c r="D1574" s="6"/>
      <c r="E1574" s="6"/>
      <c r="F1574" s="18"/>
      <c r="G1574" s="18"/>
      <c r="L1574" s="5"/>
    </row>
    <row r="1575" spans="4:12" x14ac:dyDescent="0.25">
      <c r="D1575" s="6"/>
      <c r="E1575" s="6"/>
      <c r="F1575" s="18"/>
      <c r="G1575" s="18"/>
      <c r="L1575" s="5"/>
    </row>
    <row r="1576" spans="4:12" x14ac:dyDescent="0.25">
      <c r="D1576" s="6"/>
      <c r="E1576" s="6"/>
      <c r="F1576" s="18"/>
      <c r="G1576" s="18"/>
      <c r="L1576" s="5"/>
    </row>
    <row r="1577" spans="4:12" x14ac:dyDescent="0.25">
      <c r="D1577" s="6"/>
      <c r="E1577" s="6"/>
      <c r="F1577" s="18"/>
      <c r="G1577" s="18"/>
      <c r="L1577" s="5"/>
    </row>
    <row r="1578" spans="4:12" x14ac:dyDescent="0.25">
      <c r="D1578" s="6"/>
      <c r="E1578" s="6"/>
      <c r="F1578" s="18"/>
      <c r="G1578" s="18"/>
      <c r="L1578" s="5"/>
    </row>
    <row r="1579" spans="4:12" x14ac:dyDescent="0.25">
      <c r="D1579" s="6"/>
      <c r="E1579" s="6"/>
      <c r="F1579" s="18"/>
      <c r="G1579" s="18"/>
      <c r="L1579" s="5"/>
    </row>
    <row r="1580" spans="4:12" x14ac:dyDescent="0.25">
      <c r="D1580" s="6"/>
      <c r="E1580" s="6"/>
      <c r="F1580" s="18"/>
      <c r="G1580" s="18"/>
      <c r="L1580" s="5"/>
    </row>
    <row r="1581" spans="4:12" x14ac:dyDescent="0.25">
      <c r="D1581" s="6"/>
      <c r="E1581" s="6"/>
      <c r="F1581" s="18"/>
      <c r="G1581" s="18"/>
      <c r="L1581" s="5"/>
    </row>
    <row r="1582" spans="4:12" x14ac:dyDescent="0.25">
      <c r="D1582" s="6"/>
      <c r="E1582" s="6"/>
      <c r="F1582" s="18"/>
      <c r="G1582" s="18"/>
      <c r="L1582" s="5"/>
    </row>
    <row r="1583" spans="4:12" x14ac:dyDescent="0.25">
      <c r="D1583" s="6"/>
      <c r="E1583" s="6"/>
      <c r="F1583" s="18"/>
      <c r="G1583" s="18"/>
      <c r="L1583" s="5"/>
    </row>
    <row r="1584" spans="4:12" x14ac:dyDescent="0.25">
      <c r="D1584" s="6"/>
      <c r="E1584" s="6"/>
      <c r="F1584" s="18"/>
      <c r="G1584" s="18"/>
      <c r="L1584" s="5"/>
    </row>
    <row r="1585" spans="4:12" x14ac:dyDescent="0.25">
      <c r="D1585" s="6"/>
      <c r="E1585" s="6"/>
      <c r="F1585" s="18"/>
      <c r="G1585" s="18"/>
      <c r="L1585" s="5"/>
    </row>
    <row r="1586" spans="4:12" x14ac:dyDescent="0.25">
      <c r="D1586" s="6"/>
      <c r="E1586" s="6"/>
      <c r="F1586" s="18"/>
      <c r="G1586" s="18"/>
      <c r="L1586" s="5"/>
    </row>
    <row r="1587" spans="4:12" x14ac:dyDescent="0.25">
      <c r="D1587" s="6"/>
      <c r="E1587" s="6"/>
      <c r="F1587" s="18"/>
      <c r="G1587" s="18"/>
      <c r="L1587" s="5"/>
    </row>
    <row r="1588" spans="4:12" x14ac:dyDescent="0.25">
      <c r="D1588" s="6"/>
      <c r="E1588" s="6"/>
      <c r="F1588" s="18"/>
      <c r="G1588" s="18"/>
      <c r="L1588" s="5"/>
    </row>
    <row r="1589" spans="4:12" x14ac:dyDescent="0.25">
      <c r="D1589" s="6"/>
      <c r="E1589" s="6"/>
      <c r="F1589" s="18"/>
      <c r="G1589" s="18"/>
      <c r="L1589" s="5"/>
    </row>
    <row r="1590" spans="4:12" x14ac:dyDescent="0.25">
      <c r="D1590" s="6"/>
      <c r="E1590" s="6"/>
      <c r="F1590" s="18"/>
      <c r="G1590" s="18"/>
      <c r="L1590" s="5"/>
    </row>
    <row r="1591" spans="4:12" x14ac:dyDescent="0.25">
      <c r="D1591" s="6"/>
      <c r="E1591" s="6"/>
      <c r="F1591" s="18"/>
      <c r="G1591" s="18"/>
      <c r="L1591" s="5"/>
    </row>
    <row r="1592" spans="4:12" x14ac:dyDescent="0.25">
      <c r="D1592" s="6"/>
      <c r="E1592" s="6"/>
      <c r="F1592" s="18"/>
      <c r="G1592" s="18"/>
      <c r="L1592" s="5"/>
    </row>
    <row r="1593" spans="4:12" x14ac:dyDescent="0.25">
      <c r="D1593" s="6"/>
      <c r="E1593" s="6"/>
      <c r="F1593" s="18"/>
      <c r="G1593" s="18"/>
      <c r="L1593" s="5"/>
    </row>
    <row r="1594" spans="4:12" x14ac:dyDescent="0.25">
      <c r="D1594" s="6"/>
      <c r="E1594" s="6"/>
      <c r="F1594" s="18"/>
      <c r="G1594" s="18"/>
      <c r="L1594" s="5"/>
    </row>
    <row r="1595" spans="4:12" x14ac:dyDescent="0.25">
      <c r="D1595" s="6"/>
      <c r="E1595" s="6"/>
      <c r="F1595" s="18"/>
      <c r="G1595" s="18"/>
      <c r="L1595" s="5"/>
    </row>
    <row r="1596" spans="4:12" x14ac:dyDescent="0.25">
      <c r="D1596" s="6"/>
      <c r="E1596" s="6"/>
      <c r="F1596" s="18"/>
      <c r="G1596" s="18"/>
      <c r="L1596" s="5"/>
    </row>
    <row r="1597" spans="4:12" x14ac:dyDescent="0.25">
      <c r="D1597" s="6"/>
      <c r="E1597" s="6"/>
      <c r="F1597" s="18"/>
      <c r="G1597" s="18"/>
      <c r="L1597" s="5"/>
    </row>
    <row r="1598" spans="4:12" x14ac:dyDescent="0.25">
      <c r="D1598" s="6"/>
      <c r="E1598" s="6"/>
      <c r="F1598" s="18"/>
      <c r="G1598" s="18"/>
      <c r="L1598" s="5"/>
    </row>
    <row r="1599" spans="4:12" x14ac:dyDescent="0.25">
      <c r="D1599" s="6"/>
      <c r="E1599" s="6"/>
      <c r="F1599" s="18"/>
      <c r="G1599" s="18"/>
      <c r="L1599" s="5"/>
    </row>
    <row r="1600" spans="4:12" x14ac:dyDescent="0.25">
      <c r="D1600" s="6"/>
      <c r="E1600" s="6"/>
      <c r="F1600" s="18"/>
      <c r="G1600" s="18"/>
      <c r="L1600" s="5"/>
    </row>
    <row r="1601" spans="4:12" x14ac:dyDescent="0.25">
      <c r="D1601" s="6"/>
      <c r="E1601" s="6"/>
      <c r="F1601" s="18"/>
      <c r="G1601" s="18"/>
      <c r="L1601" s="5"/>
    </row>
    <row r="1602" spans="4:12" x14ac:dyDescent="0.25">
      <c r="D1602" s="6"/>
      <c r="E1602" s="6"/>
      <c r="F1602" s="18"/>
      <c r="G1602" s="18"/>
      <c r="L1602" s="5"/>
    </row>
    <row r="1603" spans="4:12" x14ac:dyDescent="0.25">
      <c r="D1603" s="6"/>
      <c r="E1603" s="6"/>
      <c r="F1603" s="18"/>
      <c r="G1603" s="18"/>
      <c r="L1603" s="5"/>
    </row>
    <row r="1604" spans="4:12" x14ac:dyDescent="0.25">
      <c r="D1604" s="6"/>
      <c r="E1604" s="6"/>
      <c r="F1604" s="18"/>
      <c r="G1604" s="18"/>
      <c r="L1604" s="5"/>
    </row>
    <row r="1605" spans="4:12" x14ac:dyDescent="0.25">
      <c r="D1605" s="6"/>
      <c r="E1605" s="6"/>
      <c r="F1605" s="18"/>
      <c r="G1605" s="18"/>
      <c r="L1605" s="5"/>
    </row>
    <row r="1606" spans="4:12" x14ac:dyDescent="0.25">
      <c r="D1606" s="6"/>
      <c r="E1606" s="6"/>
      <c r="F1606" s="18"/>
      <c r="G1606" s="18"/>
      <c r="L1606" s="5"/>
    </row>
    <row r="1607" spans="4:12" x14ac:dyDescent="0.25">
      <c r="D1607" s="6"/>
      <c r="E1607" s="6"/>
      <c r="F1607" s="18"/>
      <c r="G1607" s="18"/>
      <c r="L1607" s="5"/>
    </row>
    <row r="1608" spans="4:12" x14ac:dyDescent="0.25">
      <c r="D1608" s="6"/>
      <c r="E1608" s="6"/>
      <c r="F1608" s="18"/>
      <c r="G1608" s="18"/>
      <c r="L1608" s="5"/>
    </row>
    <row r="1609" spans="4:12" x14ac:dyDescent="0.25">
      <c r="D1609" s="6"/>
      <c r="E1609" s="6"/>
      <c r="F1609" s="18"/>
      <c r="G1609" s="18"/>
      <c r="L1609" s="5"/>
    </row>
    <row r="1610" spans="4:12" x14ac:dyDescent="0.25">
      <c r="D1610" s="6"/>
      <c r="E1610" s="6"/>
      <c r="F1610" s="18"/>
      <c r="G1610" s="18"/>
      <c r="L1610" s="5"/>
    </row>
    <row r="1611" spans="4:12" x14ac:dyDescent="0.25">
      <c r="D1611" s="6"/>
      <c r="E1611" s="6"/>
      <c r="F1611" s="18"/>
      <c r="G1611" s="18"/>
      <c r="L1611" s="5"/>
    </row>
    <row r="1612" spans="4:12" x14ac:dyDescent="0.25">
      <c r="D1612" s="6"/>
      <c r="E1612" s="6"/>
      <c r="F1612" s="18"/>
      <c r="G1612" s="18"/>
      <c r="L1612" s="5"/>
    </row>
    <row r="1613" spans="4:12" x14ac:dyDescent="0.25">
      <c r="D1613" s="6"/>
      <c r="E1613" s="6"/>
      <c r="F1613" s="18"/>
      <c r="G1613" s="18"/>
      <c r="L1613" s="5"/>
    </row>
    <row r="1614" spans="4:12" x14ac:dyDescent="0.25">
      <c r="D1614" s="6"/>
      <c r="E1614" s="6"/>
      <c r="F1614" s="18"/>
      <c r="G1614" s="18"/>
      <c r="L1614" s="5"/>
    </row>
    <row r="1615" spans="4:12" x14ac:dyDescent="0.25">
      <c r="D1615" s="6"/>
      <c r="E1615" s="6"/>
      <c r="F1615" s="18"/>
      <c r="G1615" s="18"/>
      <c r="L1615" s="5"/>
    </row>
    <row r="1616" spans="4:12" x14ac:dyDescent="0.25">
      <c r="D1616" s="6"/>
      <c r="E1616" s="6"/>
      <c r="F1616" s="18"/>
      <c r="G1616" s="18"/>
      <c r="L1616" s="5"/>
    </row>
    <row r="1617" spans="4:12" x14ac:dyDescent="0.25">
      <c r="D1617" s="6"/>
      <c r="E1617" s="6"/>
      <c r="F1617" s="18"/>
      <c r="G1617" s="18"/>
      <c r="L1617" s="5"/>
    </row>
    <row r="1618" spans="4:12" x14ac:dyDescent="0.25">
      <c r="D1618" s="6"/>
      <c r="E1618" s="6"/>
      <c r="F1618" s="18"/>
      <c r="G1618" s="18"/>
      <c r="L1618" s="5"/>
    </row>
    <row r="1619" spans="4:12" x14ac:dyDescent="0.25">
      <c r="D1619" s="6"/>
      <c r="E1619" s="6"/>
      <c r="F1619" s="18"/>
      <c r="G1619" s="18"/>
      <c r="L1619" s="5"/>
    </row>
    <row r="1620" spans="4:12" x14ac:dyDescent="0.25">
      <c r="D1620" s="6"/>
      <c r="E1620" s="6"/>
      <c r="F1620" s="18"/>
      <c r="G1620" s="18"/>
      <c r="L1620" s="5"/>
    </row>
    <row r="1621" spans="4:12" x14ac:dyDescent="0.25">
      <c r="D1621" s="6"/>
      <c r="E1621" s="6"/>
      <c r="F1621" s="18"/>
      <c r="G1621" s="18"/>
      <c r="L1621" s="5"/>
    </row>
    <row r="1622" spans="4:12" x14ac:dyDescent="0.25">
      <c r="D1622" s="6"/>
      <c r="E1622" s="6"/>
      <c r="F1622" s="18"/>
      <c r="G1622" s="18"/>
      <c r="L1622" s="5"/>
    </row>
    <row r="1623" spans="4:12" x14ac:dyDescent="0.25">
      <c r="D1623" s="6"/>
      <c r="E1623" s="6"/>
      <c r="F1623" s="18"/>
      <c r="G1623" s="18"/>
      <c r="L1623" s="5"/>
    </row>
    <row r="1624" spans="4:12" x14ac:dyDescent="0.25">
      <c r="D1624" s="6"/>
      <c r="E1624" s="6"/>
      <c r="F1624" s="18"/>
      <c r="G1624" s="18"/>
      <c r="L1624" s="5"/>
    </row>
    <row r="1625" spans="4:12" x14ac:dyDescent="0.25">
      <c r="D1625" s="6"/>
      <c r="E1625" s="6"/>
      <c r="F1625" s="18"/>
      <c r="G1625" s="18"/>
      <c r="L1625" s="5"/>
    </row>
    <row r="1626" spans="4:12" x14ac:dyDescent="0.25">
      <c r="D1626" s="6"/>
      <c r="E1626" s="6"/>
      <c r="F1626" s="18"/>
      <c r="G1626" s="18"/>
      <c r="L1626" s="5"/>
    </row>
    <row r="1627" spans="4:12" x14ac:dyDescent="0.25">
      <c r="D1627" s="6"/>
      <c r="E1627" s="6"/>
      <c r="F1627" s="18"/>
      <c r="G1627" s="18"/>
      <c r="L1627" s="5"/>
    </row>
    <row r="1628" spans="4:12" x14ac:dyDescent="0.25">
      <c r="D1628" s="6"/>
      <c r="E1628" s="6"/>
      <c r="F1628" s="18"/>
      <c r="G1628" s="18"/>
      <c r="L1628" s="5"/>
    </row>
    <row r="1629" spans="4:12" x14ac:dyDescent="0.25">
      <c r="D1629" s="6"/>
      <c r="E1629" s="6"/>
      <c r="F1629" s="18"/>
      <c r="G1629" s="18"/>
      <c r="L1629" s="5"/>
    </row>
    <row r="1630" spans="4:12" x14ac:dyDescent="0.25">
      <c r="D1630" s="6"/>
      <c r="E1630" s="6"/>
      <c r="F1630" s="18"/>
      <c r="G1630" s="18"/>
      <c r="L1630" s="5"/>
    </row>
    <row r="1631" spans="4:12" x14ac:dyDescent="0.25">
      <c r="D1631" s="6"/>
      <c r="E1631" s="6"/>
      <c r="F1631" s="18"/>
      <c r="G1631" s="18"/>
      <c r="L1631" s="5"/>
    </row>
    <row r="1632" spans="4:12" x14ac:dyDescent="0.25">
      <c r="D1632" s="6"/>
      <c r="E1632" s="6"/>
      <c r="F1632" s="18"/>
      <c r="G1632" s="18"/>
      <c r="L1632" s="5"/>
    </row>
    <row r="1633" spans="4:12" x14ac:dyDescent="0.25">
      <c r="D1633" s="6"/>
      <c r="E1633" s="6"/>
      <c r="F1633" s="18"/>
      <c r="G1633" s="18"/>
      <c r="L1633" s="5"/>
    </row>
    <row r="1634" spans="4:12" x14ac:dyDescent="0.25">
      <c r="D1634" s="6"/>
      <c r="E1634" s="6"/>
      <c r="F1634" s="18"/>
      <c r="G1634" s="18"/>
      <c r="L1634" s="5"/>
    </row>
    <row r="1635" spans="4:12" x14ac:dyDescent="0.25">
      <c r="D1635" s="6"/>
      <c r="E1635" s="6"/>
      <c r="F1635" s="18"/>
      <c r="G1635" s="18"/>
      <c r="L1635" s="5"/>
    </row>
    <row r="1636" spans="4:12" x14ac:dyDescent="0.25">
      <c r="D1636" s="6"/>
      <c r="E1636" s="6"/>
      <c r="F1636" s="18"/>
      <c r="G1636" s="18"/>
      <c r="L1636" s="5"/>
    </row>
    <row r="1637" spans="4:12" x14ac:dyDescent="0.25">
      <c r="D1637" s="6"/>
      <c r="E1637" s="6"/>
      <c r="F1637" s="18"/>
      <c r="G1637" s="18"/>
      <c r="L1637" s="5"/>
    </row>
    <row r="1638" spans="4:12" x14ac:dyDescent="0.25">
      <c r="D1638" s="6"/>
      <c r="E1638" s="6"/>
      <c r="F1638" s="18"/>
      <c r="G1638" s="18"/>
      <c r="L1638" s="5"/>
    </row>
    <row r="1639" spans="4:12" x14ac:dyDescent="0.25">
      <c r="D1639" s="6"/>
      <c r="E1639" s="6"/>
      <c r="F1639" s="18"/>
      <c r="G1639" s="18"/>
      <c r="L1639" s="5"/>
    </row>
    <row r="1640" spans="4:12" x14ac:dyDescent="0.25">
      <c r="D1640" s="6"/>
      <c r="E1640" s="6"/>
      <c r="F1640" s="18"/>
      <c r="G1640" s="18"/>
      <c r="L1640" s="5"/>
    </row>
    <row r="1641" spans="4:12" x14ac:dyDescent="0.25">
      <c r="D1641" s="6"/>
      <c r="E1641" s="6"/>
      <c r="F1641" s="18"/>
      <c r="G1641" s="18"/>
      <c r="L1641" s="5"/>
    </row>
    <row r="1642" spans="4:12" x14ac:dyDescent="0.25">
      <c r="D1642" s="6"/>
      <c r="E1642" s="6"/>
      <c r="F1642" s="18"/>
      <c r="G1642" s="18"/>
      <c r="L1642" s="5"/>
    </row>
    <row r="1643" spans="4:12" x14ac:dyDescent="0.25">
      <c r="D1643" s="6"/>
      <c r="E1643" s="6"/>
      <c r="F1643" s="18"/>
      <c r="G1643" s="18"/>
      <c r="L1643" s="5"/>
    </row>
    <row r="1644" spans="4:12" x14ac:dyDescent="0.25">
      <c r="D1644" s="6"/>
      <c r="E1644" s="6"/>
      <c r="F1644" s="18"/>
      <c r="G1644" s="18"/>
      <c r="L1644" s="5"/>
    </row>
    <row r="1645" spans="4:12" x14ac:dyDescent="0.25">
      <c r="D1645" s="6"/>
      <c r="E1645" s="6"/>
      <c r="F1645" s="18"/>
      <c r="G1645" s="18"/>
      <c r="L1645" s="5"/>
    </row>
    <row r="1646" spans="4:12" x14ac:dyDescent="0.25">
      <c r="D1646" s="6"/>
      <c r="E1646" s="6"/>
      <c r="F1646" s="18"/>
      <c r="G1646" s="18"/>
      <c r="L1646" s="5"/>
    </row>
    <row r="1647" spans="4:12" x14ac:dyDescent="0.25">
      <c r="D1647" s="6"/>
      <c r="E1647" s="6"/>
      <c r="F1647" s="18"/>
      <c r="G1647" s="18"/>
      <c r="L1647" s="5"/>
    </row>
    <row r="1648" spans="4:12" x14ac:dyDescent="0.25">
      <c r="D1648" s="6"/>
      <c r="E1648" s="6"/>
      <c r="F1648" s="18"/>
      <c r="G1648" s="18"/>
      <c r="L1648" s="5"/>
    </row>
    <row r="1649" spans="4:12" x14ac:dyDescent="0.25">
      <c r="D1649" s="6"/>
      <c r="E1649" s="6"/>
      <c r="F1649" s="18"/>
      <c r="G1649" s="18"/>
      <c r="L1649" s="5"/>
    </row>
    <row r="1650" spans="4:12" x14ac:dyDescent="0.25">
      <c r="D1650" s="6"/>
      <c r="E1650" s="6"/>
      <c r="F1650" s="18"/>
      <c r="G1650" s="18"/>
      <c r="L1650" s="5"/>
    </row>
    <row r="1651" spans="4:12" x14ac:dyDescent="0.25">
      <c r="D1651" s="6"/>
      <c r="E1651" s="6"/>
      <c r="F1651" s="18"/>
      <c r="G1651" s="18"/>
      <c r="L1651" s="5"/>
    </row>
    <row r="1652" spans="4:12" x14ac:dyDescent="0.25">
      <c r="D1652" s="6"/>
      <c r="E1652" s="6"/>
      <c r="F1652" s="18"/>
      <c r="G1652" s="18"/>
      <c r="L1652" s="5"/>
    </row>
    <row r="1653" spans="4:12" x14ac:dyDescent="0.25">
      <c r="D1653" s="6"/>
      <c r="E1653" s="6"/>
      <c r="F1653" s="18"/>
      <c r="G1653" s="18"/>
      <c r="L1653" s="5"/>
    </row>
    <row r="1654" spans="4:12" x14ac:dyDescent="0.25">
      <c r="D1654" s="6"/>
      <c r="E1654" s="6"/>
      <c r="F1654" s="18"/>
      <c r="G1654" s="18"/>
      <c r="L1654" s="5"/>
    </row>
    <row r="1655" spans="4:12" x14ac:dyDescent="0.25">
      <c r="D1655" s="6"/>
      <c r="E1655" s="6"/>
      <c r="F1655" s="18"/>
      <c r="G1655" s="18"/>
      <c r="L1655" s="5"/>
    </row>
    <row r="1656" spans="4:12" x14ac:dyDescent="0.25">
      <c r="D1656" s="6"/>
      <c r="E1656" s="6"/>
      <c r="F1656" s="18"/>
      <c r="G1656" s="18"/>
      <c r="L1656" s="5"/>
    </row>
    <row r="1657" spans="4:12" x14ac:dyDescent="0.25">
      <c r="D1657" s="6"/>
      <c r="E1657" s="6"/>
      <c r="F1657" s="18"/>
      <c r="G1657" s="18"/>
      <c r="L1657" s="5"/>
    </row>
    <row r="1658" spans="4:12" x14ac:dyDescent="0.25">
      <c r="D1658" s="6"/>
      <c r="E1658" s="6"/>
      <c r="F1658" s="18"/>
      <c r="G1658" s="18"/>
      <c r="L1658" s="5"/>
    </row>
    <row r="1659" spans="4:12" x14ac:dyDescent="0.25">
      <c r="D1659" s="6"/>
      <c r="E1659" s="6"/>
      <c r="F1659" s="18"/>
      <c r="G1659" s="18"/>
      <c r="L1659" s="5"/>
    </row>
    <row r="1660" spans="4:12" x14ac:dyDescent="0.25">
      <c r="D1660" s="6"/>
      <c r="E1660" s="6"/>
      <c r="F1660" s="18"/>
      <c r="G1660" s="18"/>
      <c r="L1660" s="5"/>
    </row>
    <row r="1661" spans="4:12" x14ac:dyDescent="0.25">
      <c r="D1661" s="6"/>
      <c r="E1661" s="6"/>
      <c r="F1661" s="18"/>
      <c r="G1661" s="18"/>
      <c r="L1661" s="5"/>
    </row>
    <row r="1662" spans="4:12" x14ac:dyDescent="0.25">
      <c r="D1662" s="6"/>
      <c r="E1662" s="6"/>
      <c r="F1662" s="18"/>
      <c r="G1662" s="18"/>
      <c r="L1662" s="5"/>
    </row>
    <row r="1663" spans="4:12" x14ac:dyDescent="0.25">
      <c r="D1663" s="6"/>
      <c r="E1663" s="6"/>
      <c r="F1663" s="18"/>
      <c r="G1663" s="18"/>
      <c r="L1663" s="5"/>
    </row>
    <row r="1664" spans="4:12" x14ac:dyDescent="0.25">
      <c r="D1664" s="6"/>
      <c r="E1664" s="6"/>
      <c r="F1664" s="18"/>
      <c r="G1664" s="18"/>
      <c r="L1664" s="5"/>
    </row>
    <row r="1665" spans="4:12" x14ac:dyDescent="0.25">
      <c r="D1665" s="6"/>
      <c r="E1665" s="6"/>
      <c r="F1665" s="18"/>
      <c r="G1665" s="18"/>
      <c r="L1665" s="5"/>
    </row>
    <row r="1666" spans="4:12" x14ac:dyDescent="0.25">
      <c r="D1666" s="6"/>
      <c r="E1666" s="6"/>
      <c r="F1666" s="18"/>
      <c r="G1666" s="18"/>
      <c r="L1666" s="5"/>
    </row>
    <row r="1667" spans="4:12" x14ac:dyDescent="0.25">
      <c r="D1667" s="6"/>
      <c r="E1667" s="6"/>
      <c r="F1667" s="18"/>
      <c r="G1667" s="18"/>
      <c r="L1667" s="5"/>
    </row>
    <row r="1668" spans="4:12" x14ac:dyDescent="0.25">
      <c r="D1668" s="6"/>
      <c r="E1668" s="6"/>
      <c r="F1668" s="18"/>
      <c r="G1668" s="18"/>
      <c r="L1668" s="5"/>
    </row>
    <row r="1669" spans="4:12" x14ac:dyDescent="0.25">
      <c r="D1669" s="6"/>
      <c r="E1669" s="6"/>
      <c r="F1669" s="18"/>
      <c r="G1669" s="18"/>
      <c r="L1669" s="5"/>
    </row>
    <row r="1670" spans="4:12" x14ac:dyDescent="0.25">
      <c r="D1670" s="6"/>
      <c r="E1670" s="6"/>
      <c r="F1670" s="18"/>
      <c r="G1670" s="18"/>
      <c r="L1670" s="5"/>
    </row>
    <row r="1671" spans="4:12" x14ac:dyDescent="0.25">
      <c r="D1671" s="6"/>
      <c r="E1671" s="6"/>
      <c r="F1671" s="18"/>
      <c r="G1671" s="18"/>
      <c r="L1671" s="5"/>
    </row>
    <row r="1672" spans="4:12" x14ac:dyDescent="0.25">
      <c r="D1672" s="6"/>
      <c r="E1672" s="6"/>
      <c r="F1672" s="18"/>
      <c r="G1672" s="18"/>
      <c r="L1672" s="5"/>
    </row>
    <row r="1673" spans="4:12" x14ac:dyDescent="0.25">
      <c r="D1673" s="6"/>
      <c r="E1673" s="6"/>
      <c r="F1673" s="18"/>
      <c r="G1673" s="18"/>
      <c r="L1673" s="5"/>
    </row>
    <row r="1674" spans="4:12" x14ac:dyDescent="0.25">
      <c r="D1674" s="6"/>
      <c r="E1674" s="6"/>
      <c r="F1674" s="18"/>
      <c r="G1674" s="18"/>
      <c r="L1674" s="5"/>
    </row>
    <row r="1675" spans="4:12" x14ac:dyDescent="0.25">
      <c r="D1675" s="6"/>
      <c r="E1675" s="6"/>
      <c r="F1675" s="18"/>
      <c r="G1675" s="18"/>
      <c r="L1675" s="5"/>
    </row>
    <row r="1676" spans="4:12" x14ac:dyDescent="0.25">
      <c r="D1676" s="6"/>
      <c r="E1676" s="6"/>
      <c r="F1676" s="18"/>
      <c r="G1676" s="18"/>
      <c r="L1676" s="5"/>
    </row>
    <row r="1677" spans="4:12" x14ac:dyDescent="0.25">
      <c r="D1677" s="6"/>
      <c r="E1677" s="6"/>
      <c r="F1677" s="18"/>
      <c r="G1677" s="18"/>
      <c r="L1677" s="5"/>
    </row>
    <row r="1678" spans="4:12" x14ac:dyDescent="0.25">
      <c r="D1678" s="6"/>
      <c r="E1678" s="6"/>
      <c r="F1678" s="18"/>
      <c r="G1678" s="18"/>
      <c r="L1678" s="5"/>
    </row>
    <row r="1679" spans="4:12" x14ac:dyDescent="0.25">
      <c r="D1679" s="6"/>
      <c r="E1679" s="6"/>
      <c r="F1679" s="18"/>
      <c r="G1679" s="18"/>
      <c r="L1679" s="5"/>
    </row>
    <row r="1680" spans="4:12" x14ac:dyDescent="0.25">
      <c r="D1680" s="6"/>
      <c r="E1680" s="6"/>
      <c r="F1680" s="18"/>
      <c r="G1680" s="18"/>
      <c r="L1680" s="5"/>
    </row>
    <row r="1681" spans="4:12" x14ac:dyDescent="0.25">
      <c r="D1681" s="6"/>
      <c r="E1681" s="6"/>
      <c r="F1681" s="18"/>
      <c r="G1681" s="18"/>
      <c r="L1681" s="5"/>
    </row>
    <row r="1682" spans="4:12" x14ac:dyDescent="0.25">
      <c r="D1682" s="6"/>
      <c r="E1682" s="6"/>
      <c r="F1682" s="18"/>
      <c r="G1682" s="18"/>
      <c r="L1682" s="5"/>
    </row>
    <row r="1683" spans="4:12" x14ac:dyDescent="0.25">
      <c r="D1683" s="6"/>
      <c r="E1683" s="6"/>
      <c r="F1683" s="18"/>
      <c r="G1683" s="18"/>
      <c r="L1683" s="5"/>
    </row>
    <row r="1684" spans="4:12" x14ac:dyDescent="0.25">
      <c r="D1684" s="6"/>
      <c r="E1684" s="6"/>
      <c r="F1684" s="18"/>
      <c r="G1684" s="18"/>
      <c r="L1684" s="5"/>
    </row>
    <row r="1685" spans="4:12" x14ac:dyDescent="0.25">
      <c r="D1685" s="6"/>
      <c r="E1685" s="6"/>
      <c r="F1685" s="18"/>
      <c r="G1685" s="18"/>
      <c r="L1685" s="5"/>
    </row>
    <row r="1686" spans="4:12" x14ac:dyDescent="0.25">
      <c r="D1686" s="6"/>
      <c r="E1686" s="6"/>
      <c r="F1686" s="18"/>
      <c r="G1686" s="18"/>
      <c r="L1686" s="5"/>
    </row>
    <row r="1687" spans="4:12" x14ac:dyDescent="0.25">
      <c r="D1687" s="6"/>
      <c r="E1687" s="6"/>
      <c r="F1687" s="18"/>
      <c r="G1687" s="18"/>
      <c r="L1687" s="5"/>
    </row>
    <row r="1688" spans="4:12" x14ac:dyDescent="0.25">
      <c r="D1688" s="6"/>
      <c r="E1688" s="6"/>
      <c r="F1688" s="18"/>
      <c r="G1688" s="18"/>
      <c r="L1688" s="5"/>
    </row>
    <row r="1689" spans="4:12" x14ac:dyDescent="0.25">
      <c r="D1689" s="6"/>
      <c r="E1689" s="6"/>
      <c r="F1689" s="18"/>
      <c r="G1689" s="18"/>
      <c r="L1689" s="5"/>
    </row>
    <row r="1690" spans="4:12" x14ac:dyDescent="0.25">
      <c r="D1690" s="6"/>
      <c r="E1690" s="6"/>
      <c r="F1690" s="18"/>
      <c r="G1690" s="18"/>
      <c r="L1690" s="5"/>
    </row>
    <row r="1691" spans="4:12" x14ac:dyDescent="0.25">
      <c r="D1691" s="6"/>
      <c r="E1691" s="6"/>
      <c r="F1691" s="18"/>
      <c r="G1691" s="18"/>
      <c r="L1691" s="5"/>
    </row>
    <row r="1692" spans="4:12" x14ac:dyDescent="0.25">
      <c r="D1692" s="6"/>
      <c r="E1692" s="6"/>
      <c r="F1692" s="18"/>
      <c r="G1692" s="18"/>
      <c r="L1692" s="5"/>
    </row>
    <row r="1693" spans="4:12" x14ac:dyDescent="0.25">
      <c r="D1693" s="6"/>
      <c r="E1693" s="6"/>
      <c r="F1693" s="18"/>
      <c r="G1693" s="18"/>
      <c r="L1693" s="5"/>
    </row>
    <row r="1694" spans="4:12" x14ac:dyDescent="0.25">
      <c r="D1694" s="6"/>
      <c r="E1694" s="6"/>
      <c r="F1694" s="18"/>
      <c r="G1694" s="18"/>
      <c r="L1694" s="5"/>
    </row>
    <row r="1695" spans="4:12" x14ac:dyDescent="0.25">
      <c r="D1695" s="6"/>
      <c r="E1695" s="6"/>
      <c r="F1695" s="18"/>
      <c r="G1695" s="18"/>
      <c r="L1695" s="5"/>
    </row>
    <row r="1696" spans="4:12" x14ac:dyDescent="0.25">
      <c r="D1696" s="6"/>
      <c r="E1696" s="6"/>
      <c r="F1696" s="18"/>
      <c r="G1696" s="18"/>
      <c r="L1696" s="5"/>
    </row>
    <row r="1697" spans="4:12" x14ac:dyDescent="0.25">
      <c r="D1697" s="6"/>
      <c r="E1697" s="6"/>
      <c r="F1697" s="18"/>
      <c r="G1697" s="18"/>
      <c r="L1697" s="5"/>
    </row>
    <row r="1698" spans="4:12" x14ac:dyDescent="0.25">
      <c r="D1698" s="6"/>
      <c r="E1698" s="6"/>
      <c r="F1698" s="18"/>
      <c r="G1698" s="18"/>
      <c r="L1698" s="5"/>
    </row>
    <row r="1699" spans="4:12" x14ac:dyDescent="0.25">
      <c r="D1699" s="6"/>
      <c r="E1699" s="6"/>
      <c r="F1699" s="18"/>
      <c r="G1699" s="18"/>
      <c r="L1699" s="5"/>
    </row>
    <row r="1700" spans="4:12" x14ac:dyDescent="0.25">
      <c r="D1700" s="6"/>
      <c r="E1700" s="6"/>
      <c r="F1700" s="18"/>
      <c r="G1700" s="18"/>
      <c r="L1700" s="5"/>
    </row>
    <row r="1701" spans="4:12" x14ac:dyDescent="0.25">
      <c r="D1701" s="6"/>
      <c r="E1701" s="6"/>
      <c r="F1701" s="18"/>
      <c r="G1701" s="18"/>
      <c r="L1701" s="5"/>
    </row>
    <row r="1702" spans="4:12" x14ac:dyDescent="0.25">
      <c r="D1702" s="6"/>
      <c r="E1702" s="6"/>
      <c r="F1702" s="18"/>
      <c r="G1702" s="18"/>
      <c r="L1702" s="5"/>
    </row>
    <row r="1703" spans="4:12" x14ac:dyDescent="0.25">
      <c r="D1703" s="6"/>
      <c r="E1703" s="6"/>
      <c r="F1703" s="18"/>
      <c r="G1703" s="18"/>
      <c r="L1703" s="5"/>
    </row>
    <row r="1704" spans="4:12" x14ac:dyDescent="0.25">
      <c r="D1704" s="6"/>
      <c r="E1704" s="6"/>
      <c r="F1704" s="18"/>
      <c r="G1704" s="18"/>
      <c r="L1704" s="5"/>
    </row>
    <row r="1705" spans="4:12" x14ac:dyDescent="0.25">
      <c r="D1705" s="6"/>
      <c r="E1705" s="6"/>
      <c r="F1705" s="18"/>
      <c r="G1705" s="18"/>
      <c r="L1705" s="5"/>
    </row>
    <row r="1706" spans="4:12" x14ac:dyDescent="0.25">
      <c r="D1706" s="6"/>
      <c r="E1706" s="6"/>
      <c r="F1706" s="18"/>
      <c r="G1706" s="18"/>
      <c r="L1706" s="5"/>
    </row>
    <row r="1707" spans="4:12" x14ac:dyDescent="0.25">
      <c r="D1707" s="6"/>
      <c r="E1707" s="6"/>
      <c r="F1707" s="18"/>
      <c r="G1707" s="18"/>
      <c r="L1707" s="5"/>
    </row>
    <row r="1708" spans="4:12" x14ac:dyDescent="0.25">
      <c r="D1708" s="6"/>
      <c r="E1708" s="6"/>
      <c r="F1708" s="18"/>
      <c r="G1708" s="18"/>
      <c r="L1708" s="5"/>
    </row>
    <row r="1709" spans="4:12" x14ac:dyDescent="0.25">
      <c r="D1709" s="6"/>
      <c r="E1709" s="6"/>
      <c r="F1709" s="18"/>
      <c r="G1709" s="18"/>
      <c r="L1709" s="5"/>
    </row>
    <row r="1710" spans="4:12" x14ac:dyDescent="0.25">
      <c r="D1710" s="6"/>
      <c r="E1710" s="6"/>
      <c r="F1710" s="18"/>
      <c r="G1710" s="18"/>
      <c r="L1710" s="5"/>
    </row>
    <row r="1711" spans="4:12" x14ac:dyDescent="0.25">
      <c r="D1711" s="6"/>
      <c r="E1711" s="6"/>
      <c r="F1711" s="18"/>
      <c r="G1711" s="18"/>
      <c r="L1711" s="5"/>
    </row>
    <row r="1712" spans="4:12" x14ac:dyDescent="0.25">
      <c r="D1712" s="6"/>
      <c r="E1712" s="6"/>
      <c r="F1712" s="18"/>
      <c r="G1712" s="18"/>
      <c r="L1712" s="5"/>
    </row>
    <row r="1713" spans="4:12" x14ac:dyDescent="0.25">
      <c r="D1713" s="6"/>
      <c r="E1713" s="6"/>
      <c r="F1713" s="18"/>
      <c r="G1713" s="18"/>
      <c r="L1713" s="5"/>
    </row>
    <row r="1714" spans="4:12" x14ac:dyDescent="0.25">
      <c r="D1714" s="6"/>
      <c r="E1714" s="6"/>
      <c r="F1714" s="18"/>
      <c r="G1714" s="18"/>
      <c r="L1714" s="5"/>
    </row>
    <row r="1715" spans="4:12" x14ac:dyDescent="0.25">
      <c r="D1715" s="6"/>
      <c r="E1715" s="6"/>
      <c r="F1715" s="18"/>
      <c r="G1715" s="18"/>
      <c r="L1715" s="5"/>
    </row>
    <row r="1716" spans="4:12" x14ac:dyDescent="0.25">
      <c r="D1716" s="6"/>
      <c r="E1716" s="6"/>
      <c r="F1716" s="18"/>
      <c r="G1716" s="18"/>
      <c r="L1716" s="5"/>
    </row>
    <row r="1717" spans="4:12" x14ac:dyDescent="0.25">
      <c r="D1717" s="6"/>
      <c r="E1717" s="6"/>
      <c r="F1717" s="18"/>
      <c r="G1717" s="18"/>
      <c r="L1717" s="5"/>
    </row>
    <row r="1718" spans="4:12" x14ac:dyDescent="0.25">
      <c r="D1718" s="6"/>
      <c r="E1718" s="6"/>
      <c r="F1718" s="18"/>
      <c r="G1718" s="18"/>
      <c r="L1718" s="5"/>
    </row>
    <row r="1719" spans="4:12" x14ac:dyDescent="0.25">
      <c r="D1719" s="6"/>
      <c r="E1719" s="6"/>
      <c r="F1719" s="18"/>
      <c r="G1719" s="18"/>
      <c r="L1719" s="5"/>
    </row>
    <row r="1720" spans="4:12" x14ac:dyDescent="0.25">
      <c r="D1720" s="6"/>
      <c r="E1720" s="6"/>
      <c r="F1720" s="18"/>
      <c r="G1720" s="18"/>
      <c r="L1720" s="5"/>
    </row>
    <row r="1721" spans="4:12" x14ac:dyDescent="0.25">
      <c r="D1721" s="6"/>
      <c r="E1721" s="6"/>
      <c r="F1721" s="18"/>
      <c r="G1721" s="18"/>
      <c r="L1721" s="5"/>
    </row>
    <row r="1722" spans="4:12" x14ac:dyDescent="0.25">
      <c r="D1722" s="6"/>
      <c r="E1722" s="6"/>
      <c r="F1722" s="18"/>
      <c r="G1722" s="18"/>
      <c r="L1722" s="5"/>
    </row>
    <row r="1723" spans="4:12" x14ac:dyDescent="0.25">
      <c r="D1723" s="6"/>
      <c r="E1723" s="6"/>
      <c r="F1723" s="18"/>
      <c r="G1723" s="18"/>
      <c r="L1723" s="5"/>
    </row>
    <row r="1724" spans="4:12" x14ac:dyDescent="0.25">
      <c r="D1724" s="6"/>
      <c r="E1724" s="6"/>
      <c r="F1724" s="18"/>
      <c r="G1724" s="18"/>
      <c r="L1724" s="5"/>
    </row>
    <row r="1725" spans="4:12" x14ac:dyDescent="0.25">
      <c r="D1725" s="6"/>
      <c r="E1725" s="6"/>
      <c r="F1725" s="18"/>
      <c r="G1725" s="18"/>
      <c r="L1725" s="5"/>
    </row>
    <row r="1726" spans="4:12" x14ac:dyDescent="0.25">
      <c r="D1726" s="6"/>
      <c r="E1726" s="6"/>
      <c r="F1726" s="18"/>
      <c r="G1726" s="18"/>
      <c r="L1726" s="5"/>
    </row>
    <row r="1727" spans="4:12" x14ac:dyDescent="0.25">
      <c r="D1727" s="6"/>
      <c r="E1727" s="6"/>
      <c r="F1727" s="18"/>
      <c r="G1727" s="18"/>
      <c r="L1727" s="5"/>
    </row>
    <row r="1728" spans="4:12" x14ac:dyDescent="0.25">
      <c r="D1728" s="6"/>
      <c r="E1728" s="6"/>
      <c r="F1728" s="18"/>
      <c r="G1728" s="18"/>
      <c r="L1728" s="5"/>
    </row>
    <row r="1729" spans="4:12" x14ac:dyDescent="0.25">
      <c r="D1729" s="6"/>
      <c r="E1729" s="6"/>
      <c r="F1729" s="18"/>
      <c r="G1729" s="18"/>
      <c r="L1729" s="5"/>
    </row>
    <row r="1730" spans="4:12" x14ac:dyDescent="0.25">
      <c r="D1730" s="6"/>
      <c r="E1730" s="6"/>
      <c r="F1730" s="18"/>
      <c r="G1730" s="18"/>
      <c r="L1730" s="5"/>
    </row>
    <row r="1731" spans="4:12" x14ac:dyDescent="0.25">
      <c r="D1731" s="6"/>
      <c r="E1731" s="6"/>
      <c r="F1731" s="18"/>
      <c r="G1731" s="18"/>
      <c r="L1731" s="5"/>
    </row>
    <row r="1732" spans="4:12" x14ac:dyDescent="0.25">
      <c r="D1732" s="6"/>
      <c r="E1732" s="6"/>
      <c r="F1732" s="18"/>
      <c r="G1732" s="18"/>
      <c r="L1732" s="5"/>
    </row>
    <row r="1733" spans="4:12" x14ac:dyDescent="0.25">
      <c r="D1733" s="6"/>
      <c r="E1733" s="6"/>
      <c r="F1733" s="18"/>
      <c r="G1733" s="18"/>
      <c r="L1733" s="5"/>
    </row>
    <row r="1734" spans="4:12" x14ac:dyDescent="0.25">
      <c r="D1734" s="6"/>
      <c r="E1734" s="6"/>
      <c r="F1734" s="18"/>
      <c r="G1734" s="18"/>
      <c r="L1734" s="5"/>
    </row>
    <row r="1735" spans="4:12" x14ac:dyDescent="0.25">
      <c r="D1735" s="6"/>
      <c r="E1735" s="6"/>
      <c r="F1735" s="18"/>
      <c r="G1735" s="18"/>
      <c r="L1735" s="5"/>
    </row>
    <row r="1736" spans="4:12" x14ac:dyDescent="0.25">
      <c r="D1736" s="6"/>
      <c r="E1736" s="6"/>
      <c r="F1736" s="18"/>
      <c r="G1736" s="18"/>
      <c r="L1736" s="5"/>
    </row>
    <row r="1737" spans="4:12" x14ac:dyDescent="0.25">
      <c r="D1737" s="6"/>
      <c r="E1737" s="6"/>
      <c r="F1737" s="18"/>
      <c r="G1737" s="18"/>
      <c r="L1737" s="5"/>
    </row>
    <row r="1738" spans="4:12" x14ac:dyDescent="0.25">
      <c r="D1738" s="6"/>
      <c r="E1738" s="6"/>
      <c r="F1738" s="18"/>
      <c r="G1738" s="18"/>
      <c r="L1738" s="5"/>
    </row>
    <row r="1739" spans="4:12" x14ac:dyDescent="0.25">
      <c r="D1739" s="6"/>
      <c r="E1739" s="6"/>
      <c r="F1739" s="18"/>
      <c r="G1739" s="18"/>
      <c r="L1739" s="5"/>
    </row>
    <row r="1740" spans="4:12" x14ac:dyDescent="0.25">
      <c r="D1740" s="6"/>
      <c r="E1740" s="6"/>
      <c r="F1740" s="18"/>
      <c r="G1740" s="18"/>
      <c r="L1740" s="5"/>
    </row>
    <row r="1741" spans="4:12" x14ac:dyDescent="0.25">
      <c r="D1741" s="6"/>
      <c r="E1741" s="6"/>
      <c r="F1741" s="18"/>
      <c r="G1741" s="18"/>
      <c r="L1741" s="5"/>
    </row>
    <row r="1742" spans="4:12" x14ac:dyDescent="0.25">
      <c r="D1742" s="6"/>
      <c r="E1742" s="6"/>
      <c r="F1742" s="18"/>
      <c r="G1742" s="18"/>
      <c r="L1742" s="5"/>
    </row>
    <row r="1743" spans="4:12" x14ac:dyDescent="0.25">
      <c r="D1743" s="6"/>
      <c r="E1743" s="6"/>
      <c r="F1743" s="18"/>
      <c r="G1743" s="18"/>
      <c r="L1743" s="5"/>
    </row>
    <row r="1744" spans="4:12" x14ac:dyDescent="0.25">
      <c r="D1744" s="6"/>
      <c r="E1744" s="6"/>
      <c r="F1744" s="18"/>
      <c r="G1744" s="18"/>
      <c r="L1744" s="5"/>
    </row>
    <row r="1745" spans="4:12" x14ac:dyDescent="0.25">
      <c r="D1745" s="6"/>
      <c r="E1745" s="6"/>
      <c r="F1745" s="18"/>
      <c r="G1745" s="18"/>
      <c r="L1745" s="5"/>
    </row>
    <row r="1746" spans="4:12" x14ac:dyDescent="0.25">
      <c r="D1746" s="6"/>
      <c r="E1746" s="6"/>
      <c r="F1746" s="18"/>
      <c r="G1746" s="18"/>
      <c r="L1746" s="5"/>
    </row>
    <row r="1747" spans="4:12" x14ac:dyDescent="0.25">
      <c r="D1747" s="6"/>
      <c r="E1747" s="6"/>
      <c r="F1747" s="18"/>
      <c r="G1747" s="18"/>
      <c r="L1747" s="5"/>
    </row>
    <row r="1748" spans="4:12" x14ac:dyDescent="0.25">
      <c r="D1748" s="6"/>
      <c r="E1748" s="6"/>
      <c r="F1748" s="18"/>
      <c r="G1748" s="18"/>
      <c r="L1748" s="5"/>
    </row>
    <row r="1749" spans="4:12" x14ac:dyDescent="0.25">
      <c r="D1749" s="6"/>
      <c r="E1749" s="6"/>
      <c r="F1749" s="18"/>
      <c r="G1749" s="18"/>
      <c r="L1749" s="5"/>
    </row>
    <row r="1750" spans="4:12" x14ac:dyDescent="0.25">
      <c r="D1750" s="6"/>
      <c r="E1750" s="6"/>
      <c r="F1750" s="18"/>
      <c r="G1750" s="18"/>
      <c r="L1750" s="5"/>
    </row>
    <row r="1751" spans="4:12" x14ac:dyDescent="0.25">
      <c r="D1751" s="6"/>
      <c r="E1751" s="6"/>
      <c r="F1751" s="18"/>
      <c r="G1751" s="18"/>
      <c r="L1751" s="5"/>
    </row>
    <row r="1752" spans="4:12" x14ac:dyDescent="0.25">
      <c r="D1752" s="6"/>
      <c r="E1752" s="6"/>
      <c r="F1752" s="18"/>
      <c r="G1752" s="18"/>
      <c r="L1752" s="5"/>
    </row>
    <row r="1753" spans="4:12" x14ac:dyDescent="0.25">
      <c r="D1753" s="6"/>
      <c r="E1753" s="6"/>
      <c r="F1753" s="18"/>
      <c r="G1753" s="18"/>
      <c r="L1753" s="5"/>
    </row>
    <row r="1754" spans="4:12" x14ac:dyDescent="0.25">
      <c r="D1754" s="6"/>
      <c r="E1754" s="6"/>
      <c r="F1754" s="18"/>
      <c r="G1754" s="18"/>
      <c r="L1754" s="5"/>
    </row>
    <row r="1755" spans="4:12" x14ac:dyDescent="0.25">
      <c r="D1755" s="6"/>
      <c r="E1755" s="6"/>
      <c r="F1755" s="18"/>
      <c r="G1755" s="18"/>
      <c r="L1755" s="5"/>
    </row>
    <row r="1756" spans="4:12" x14ac:dyDescent="0.25">
      <c r="D1756" s="6"/>
      <c r="E1756" s="6"/>
      <c r="F1756" s="18"/>
      <c r="G1756" s="18"/>
      <c r="L1756" s="5"/>
    </row>
    <row r="1757" spans="4:12" x14ac:dyDescent="0.25">
      <c r="D1757" s="6"/>
      <c r="E1757" s="6"/>
      <c r="F1757" s="18"/>
      <c r="G1757" s="18"/>
      <c r="L1757" s="5"/>
    </row>
    <row r="1758" spans="4:12" x14ac:dyDescent="0.25">
      <c r="D1758" s="6"/>
      <c r="E1758" s="6"/>
      <c r="F1758" s="18"/>
      <c r="G1758" s="18"/>
      <c r="L1758" s="5"/>
    </row>
    <row r="1759" spans="4:12" x14ac:dyDescent="0.25">
      <c r="D1759" s="6"/>
      <c r="E1759" s="6"/>
      <c r="F1759" s="18"/>
      <c r="G1759" s="18"/>
      <c r="L1759" s="5"/>
    </row>
    <row r="1760" spans="4:12" x14ac:dyDescent="0.25">
      <c r="D1760" s="6"/>
      <c r="E1760" s="6"/>
      <c r="F1760" s="18"/>
      <c r="G1760" s="18"/>
      <c r="L1760" s="5"/>
    </row>
    <row r="1761" spans="4:12" x14ac:dyDescent="0.25">
      <c r="D1761" s="6"/>
      <c r="E1761" s="6"/>
      <c r="F1761" s="18"/>
      <c r="G1761" s="18"/>
      <c r="L1761" s="5"/>
    </row>
    <row r="1762" spans="4:12" x14ac:dyDescent="0.25">
      <c r="D1762" s="6"/>
      <c r="E1762" s="6"/>
      <c r="F1762" s="18"/>
      <c r="G1762" s="18"/>
      <c r="L1762" s="5"/>
    </row>
    <row r="1763" spans="4:12" x14ac:dyDescent="0.25">
      <c r="D1763" s="6"/>
      <c r="E1763" s="6"/>
      <c r="F1763" s="18"/>
      <c r="G1763" s="18"/>
      <c r="L1763" s="5"/>
    </row>
    <row r="1764" spans="4:12" x14ac:dyDescent="0.25">
      <c r="D1764" s="6"/>
      <c r="E1764" s="6"/>
      <c r="F1764" s="18"/>
      <c r="G1764" s="18"/>
      <c r="L1764" s="5"/>
    </row>
    <row r="1765" spans="4:12" x14ac:dyDescent="0.25">
      <c r="D1765" s="6"/>
      <c r="E1765" s="6"/>
      <c r="F1765" s="18"/>
      <c r="G1765" s="18"/>
      <c r="L1765" s="5"/>
    </row>
    <row r="1766" spans="4:12" x14ac:dyDescent="0.25">
      <c r="D1766" s="6"/>
      <c r="E1766" s="6"/>
      <c r="F1766" s="18"/>
      <c r="G1766" s="18"/>
      <c r="L1766" s="5"/>
    </row>
    <row r="1767" spans="4:12" x14ac:dyDescent="0.25">
      <c r="D1767" s="6"/>
      <c r="E1767" s="6"/>
      <c r="F1767" s="18"/>
      <c r="G1767" s="18"/>
      <c r="L1767" s="5"/>
    </row>
    <row r="1768" spans="4:12" x14ac:dyDescent="0.25">
      <c r="D1768" s="6"/>
      <c r="E1768" s="6"/>
      <c r="F1768" s="18"/>
      <c r="G1768" s="18"/>
      <c r="L1768" s="5"/>
    </row>
    <row r="1769" spans="4:12" x14ac:dyDescent="0.25">
      <c r="D1769" s="6"/>
      <c r="E1769" s="6"/>
      <c r="F1769" s="18"/>
      <c r="G1769" s="18"/>
      <c r="L1769" s="5"/>
    </row>
    <row r="1770" spans="4:12" x14ac:dyDescent="0.25">
      <c r="D1770" s="6"/>
      <c r="E1770" s="6"/>
      <c r="F1770" s="18"/>
      <c r="G1770" s="18"/>
      <c r="L1770" s="5"/>
    </row>
    <row r="1771" spans="4:12" x14ac:dyDescent="0.25">
      <c r="D1771" s="6"/>
      <c r="E1771" s="6"/>
      <c r="F1771" s="18"/>
      <c r="G1771" s="18"/>
      <c r="L1771" s="5"/>
    </row>
    <row r="1772" spans="4:12" x14ac:dyDescent="0.25">
      <c r="D1772" s="6"/>
      <c r="E1772" s="6"/>
      <c r="F1772" s="18"/>
      <c r="G1772" s="18"/>
      <c r="L1772" s="5"/>
    </row>
    <row r="1773" spans="4:12" x14ac:dyDescent="0.25">
      <c r="D1773" s="6"/>
      <c r="E1773" s="6"/>
      <c r="F1773" s="18"/>
      <c r="G1773" s="18"/>
      <c r="L1773" s="5"/>
    </row>
    <row r="1774" spans="4:12" x14ac:dyDescent="0.25">
      <c r="D1774" s="6"/>
      <c r="E1774" s="6"/>
      <c r="F1774" s="18"/>
      <c r="G1774" s="18"/>
      <c r="L1774" s="5"/>
    </row>
    <row r="1775" spans="4:12" x14ac:dyDescent="0.25">
      <c r="D1775" s="6"/>
      <c r="E1775" s="6"/>
      <c r="F1775" s="18"/>
      <c r="G1775" s="18"/>
      <c r="L1775" s="5"/>
    </row>
    <row r="1776" spans="4:12" x14ac:dyDescent="0.25">
      <c r="D1776" s="6"/>
      <c r="E1776" s="6"/>
      <c r="F1776" s="18"/>
      <c r="G1776" s="18"/>
      <c r="L1776" s="5"/>
    </row>
    <row r="1777" spans="4:12" x14ac:dyDescent="0.25">
      <c r="D1777" s="6"/>
      <c r="E1777" s="6"/>
      <c r="F1777" s="18"/>
      <c r="G1777" s="18"/>
      <c r="L1777" s="5"/>
    </row>
    <row r="1778" spans="4:12" x14ac:dyDescent="0.25">
      <c r="D1778" s="6"/>
      <c r="E1778" s="6"/>
      <c r="F1778" s="18"/>
      <c r="G1778" s="18"/>
      <c r="L1778" s="5"/>
    </row>
    <row r="1779" spans="4:12" x14ac:dyDescent="0.25">
      <c r="D1779" s="6"/>
      <c r="E1779" s="6"/>
      <c r="F1779" s="18"/>
      <c r="G1779" s="18"/>
      <c r="L1779" s="5"/>
    </row>
    <row r="1780" spans="4:12" x14ac:dyDescent="0.25">
      <c r="D1780" s="6"/>
      <c r="E1780" s="6"/>
      <c r="F1780" s="18"/>
      <c r="G1780" s="18"/>
      <c r="L1780" s="5"/>
    </row>
    <row r="1781" spans="4:12" x14ac:dyDescent="0.25">
      <c r="D1781" s="6"/>
      <c r="E1781" s="6"/>
      <c r="F1781" s="18"/>
      <c r="G1781" s="18"/>
      <c r="L1781" s="5"/>
    </row>
    <row r="1782" spans="4:12" x14ac:dyDescent="0.25">
      <c r="D1782" s="6"/>
      <c r="E1782" s="6"/>
      <c r="F1782" s="18"/>
      <c r="G1782" s="18"/>
      <c r="L1782" s="5"/>
    </row>
    <row r="1783" spans="4:12" x14ac:dyDescent="0.25">
      <c r="D1783" s="6"/>
      <c r="E1783" s="6"/>
      <c r="F1783" s="18"/>
      <c r="G1783" s="18"/>
      <c r="L1783" s="5"/>
    </row>
    <row r="1784" spans="4:12" x14ac:dyDescent="0.25">
      <c r="D1784" s="6"/>
      <c r="E1784" s="6"/>
      <c r="F1784" s="18"/>
      <c r="G1784" s="18"/>
      <c r="L1784" s="5"/>
    </row>
    <row r="1785" spans="4:12" x14ac:dyDescent="0.25">
      <c r="D1785" s="6"/>
      <c r="E1785" s="6"/>
      <c r="F1785" s="18"/>
      <c r="G1785" s="18"/>
      <c r="L1785" s="5"/>
    </row>
    <row r="1786" spans="4:12" x14ac:dyDescent="0.25">
      <c r="D1786" s="6"/>
      <c r="E1786" s="6"/>
      <c r="F1786" s="18"/>
      <c r="G1786" s="18"/>
      <c r="L1786" s="5"/>
    </row>
    <row r="1787" spans="4:12" x14ac:dyDescent="0.25">
      <c r="D1787" s="6"/>
      <c r="E1787" s="6"/>
      <c r="F1787" s="18"/>
      <c r="G1787" s="18"/>
      <c r="L1787" s="5"/>
    </row>
    <row r="1788" spans="4:12" x14ac:dyDescent="0.25">
      <c r="D1788" s="6"/>
      <c r="E1788" s="6"/>
      <c r="F1788" s="18"/>
      <c r="G1788" s="18"/>
      <c r="L1788" s="5"/>
    </row>
    <row r="1789" spans="4:12" x14ac:dyDescent="0.25">
      <c r="D1789" s="6"/>
      <c r="E1789" s="6"/>
      <c r="F1789" s="18"/>
      <c r="G1789" s="18"/>
      <c r="L1789" s="5"/>
    </row>
    <row r="1790" spans="4:12" x14ac:dyDescent="0.25">
      <c r="D1790" s="6"/>
      <c r="E1790" s="6"/>
      <c r="F1790" s="18"/>
      <c r="G1790" s="18"/>
      <c r="L1790" s="5"/>
    </row>
    <row r="1791" spans="4:12" x14ac:dyDescent="0.25">
      <c r="D1791" s="6"/>
      <c r="E1791" s="6"/>
      <c r="F1791" s="18"/>
      <c r="G1791" s="18"/>
      <c r="L1791" s="5"/>
    </row>
    <row r="1792" spans="4:12" x14ac:dyDescent="0.25">
      <c r="D1792" s="6"/>
      <c r="E1792" s="6"/>
      <c r="F1792" s="18"/>
      <c r="G1792" s="18"/>
      <c r="L1792" s="5"/>
    </row>
    <row r="1793" spans="4:12" x14ac:dyDescent="0.25">
      <c r="D1793" s="6"/>
      <c r="E1793" s="6"/>
      <c r="F1793" s="18"/>
      <c r="G1793" s="18"/>
      <c r="L1793" s="5"/>
    </row>
    <row r="1794" spans="4:12" x14ac:dyDescent="0.25">
      <c r="D1794" s="6"/>
      <c r="E1794" s="6"/>
      <c r="F1794" s="18"/>
      <c r="G1794" s="18"/>
      <c r="L1794" s="5"/>
    </row>
    <row r="1795" spans="4:12" x14ac:dyDescent="0.25">
      <c r="D1795" s="6"/>
      <c r="E1795" s="6"/>
      <c r="F1795" s="18"/>
      <c r="G1795" s="18"/>
      <c r="L1795" s="5"/>
    </row>
    <row r="1796" spans="4:12" x14ac:dyDescent="0.25">
      <c r="D1796" s="6"/>
      <c r="E1796" s="6"/>
      <c r="F1796" s="18"/>
      <c r="G1796" s="18"/>
      <c r="L1796" s="5"/>
    </row>
    <row r="1797" spans="4:12" x14ac:dyDescent="0.25">
      <c r="D1797" s="6"/>
      <c r="E1797" s="6"/>
      <c r="F1797" s="18"/>
      <c r="G1797" s="18"/>
      <c r="L1797" s="5"/>
    </row>
    <row r="1798" spans="4:12" x14ac:dyDescent="0.25">
      <c r="D1798" s="6"/>
      <c r="E1798" s="6"/>
      <c r="F1798" s="18"/>
      <c r="G1798" s="18"/>
      <c r="L1798" s="5"/>
    </row>
    <row r="1799" spans="4:12" x14ac:dyDescent="0.25">
      <c r="D1799" s="6"/>
      <c r="E1799" s="6"/>
      <c r="F1799" s="18"/>
      <c r="G1799" s="18"/>
      <c r="L1799" s="5"/>
    </row>
    <row r="1800" spans="4:12" x14ac:dyDescent="0.25">
      <c r="D1800" s="6"/>
      <c r="E1800" s="6"/>
      <c r="F1800" s="18"/>
      <c r="G1800" s="18"/>
      <c r="L1800" s="5"/>
    </row>
    <row r="1801" spans="4:12" x14ac:dyDescent="0.25">
      <c r="D1801" s="6"/>
      <c r="E1801" s="6"/>
      <c r="F1801" s="18"/>
      <c r="G1801" s="18"/>
      <c r="L1801" s="5"/>
    </row>
    <row r="1802" spans="4:12" x14ac:dyDescent="0.25">
      <c r="D1802" s="6"/>
      <c r="E1802" s="6"/>
      <c r="F1802" s="18"/>
      <c r="G1802" s="18"/>
      <c r="L1802" s="5"/>
    </row>
    <row r="1803" spans="4:12" x14ac:dyDescent="0.25">
      <c r="D1803" s="6"/>
      <c r="E1803" s="6"/>
      <c r="F1803" s="18"/>
      <c r="G1803" s="18"/>
      <c r="L1803" s="5"/>
    </row>
    <row r="1804" spans="4:12" x14ac:dyDescent="0.25">
      <c r="D1804" s="6"/>
      <c r="E1804" s="6"/>
      <c r="F1804" s="18"/>
      <c r="G1804" s="18"/>
      <c r="L1804" s="5"/>
    </row>
    <row r="1805" spans="4:12" x14ac:dyDescent="0.25">
      <c r="D1805" s="6"/>
      <c r="E1805" s="6"/>
      <c r="F1805" s="18"/>
      <c r="G1805" s="18"/>
      <c r="L1805" s="5"/>
    </row>
    <row r="1806" spans="4:12" x14ac:dyDescent="0.25">
      <c r="D1806" s="6"/>
      <c r="E1806" s="6"/>
      <c r="F1806" s="18"/>
      <c r="G1806" s="18"/>
      <c r="L1806" s="5"/>
    </row>
    <row r="1807" spans="4:12" x14ac:dyDescent="0.25">
      <c r="D1807" s="6"/>
      <c r="E1807" s="6"/>
      <c r="F1807" s="18"/>
      <c r="G1807" s="18"/>
      <c r="L1807" s="5"/>
    </row>
    <row r="1808" spans="4:12" x14ac:dyDescent="0.25">
      <c r="D1808" s="6"/>
      <c r="E1808" s="6"/>
      <c r="F1808" s="18"/>
      <c r="G1808" s="18"/>
      <c r="L1808" s="5"/>
    </row>
    <row r="1809" spans="4:12" x14ac:dyDescent="0.25">
      <c r="D1809" s="6"/>
      <c r="E1809" s="6"/>
      <c r="F1809" s="18"/>
      <c r="G1809" s="18"/>
      <c r="L1809" s="5"/>
    </row>
    <row r="1810" spans="4:12" x14ac:dyDescent="0.25">
      <c r="D1810" s="6"/>
      <c r="E1810" s="6"/>
      <c r="F1810" s="18"/>
      <c r="G1810" s="18"/>
      <c r="L1810" s="5"/>
    </row>
    <row r="1811" spans="4:12" x14ac:dyDescent="0.25">
      <c r="D1811" s="6"/>
      <c r="E1811" s="6"/>
      <c r="F1811" s="18"/>
      <c r="G1811" s="18"/>
      <c r="L1811" s="5"/>
    </row>
    <row r="1812" spans="4:12" x14ac:dyDescent="0.25">
      <c r="D1812" s="6"/>
      <c r="E1812" s="6"/>
      <c r="F1812" s="18"/>
      <c r="G1812" s="18"/>
      <c r="L1812" s="5"/>
    </row>
    <row r="1813" spans="4:12" x14ac:dyDescent="0.25">
      <c r="D1813" s="6"/>
      <c r="E1813" s="6"/>
      <c r="F1813" s="18"/>
      <c r="G1813" s="18"/>
      <c r="L1813" s="5"/>
    </row>
    <row r="1814" spans="4:12" x14ac:dyDescent="0.25">
      <c r="D1814" s="6"/>
      <c r="E1814" s="6"/>
      <c r="F1814" s="18"/>
      <c r="G1814" s="18"/>
      <c r="L1814" s="5"/>
    </row>
    <row r="1815" spans="4:12" x14ac:dyDescent="0.25">
      <c r="D1815" s="6"/>
      <c r="E1815" s="6"/>
      <c r="F1815" s="18"/>
      <c r="G1815" s="18"/>
      <c r="L1815" s="5"/>
    </row>
    <row r="1816" spans="4:12" x14ac:dyDescent="0.25">
      <c r="D1816" s="6"/>
      <c r="E1816" s="6"/>
      <c r="F1816" s="18"/>
      <c r="G1816" s="18"/>
      <c r="L1816" s="5"/>
    </row>
    <row r="1817" spans="4:12" x14ac:dyDescent="0.25">
      <c r="D1817" s="6"/>
      <c r="E1817" s="6"/>
      <c r="F1817" s="18"/>
      <c r="G1817" s="18"/>
      <c r="L1817" s="5"/>
    </row>
    <row r="1818" spans="4:12" x14ac:dyDescent="0.25">
      <c r="D1818" s="6"/>
      <c r="E1818" s="6"/>
      <c r="F1818" s="18"/>
      <c r="G1818" s="18"/>
      <c r="L1818" s="5"/>
    </row>
    <row r="1819" spans="4:12" x14ac:dyDescent="0.25">
      <c r="D1819" s="6"/>
      <c r="E1819" s="6"/>
      <c r="F1819" s="18"/>
      <c r="G1819" s="18"/>
      <c r="L1819" s="5"/>
    </row>
    <row r="1820" spans="4:12" x14ac:dyDescent="0.25">
      <c r="D1820" s="6"/>
      <c r="E1820" s="6"/>
      <c r="F1820" s="18"/>
      <c r="G1820" s="18"/>
      <c r="L1820" s="5"/>
    </row>
    <row r="1821" spans="4:12" x14ac:dyDescent="0.25">
      <c r="D1821" s="6"/>
      <c r="E1821" s="6"/>
      <c r="F1821" s="18"/>
      <c r="G1821" s="18"/>
      <c r="L1821" s="5"/>
    </row>
    <row r="1822" spans="4:12" x14ac:dyDescent="0.25">
      <c r="D1822" s="6"/>
      <c r="E1822" s="6"/>
      <c r="F1822" s="18"/>
      <c r="G1822" s="18"/>
      <c r="L1822" s="5"/>
    </row>
    <row r="1823" spans="4:12" x14ac:dyDescent="0.25">
      <c r="D1823" s="6"/>
      <c r="E1823" s="6"/>
      <c r="F1823" s="18"/>
      <c r="G1823" s="18"/>
      <c r="L1823" s="5"/>
    </row>
    <row r="1824" spans="4:12" x14ac:dyDescent="0.25">
      <c r="D1824" s="6"/>
      <c r="E1824" s="6"/>
      <c r="F1824" s="18"/>
      <c r="G1824" s="18"/>
      <c r="L1824" s="5"/>
    </row>
    <row r="1825" spans="4:12" x14ac:dyDescent="0.25">
      <c r="D1825" s="6"/>
      <c r="E1825" s="6"/>
      <c r="F1825" s="18"/>
      <c r="G1825" s="18"/>
      <c r="L1825" s="5"/>
    </row>
    <row r="1826" spans="4:12" x14ac:dyDescent="0.25">
      <c r="D1826" s="6"/>
      <c r="E1826" s="6"/>
      <c r="F1826" s="18"/>
      <c r="G1826" s="18"/>
      <c r="L1826" s="5"/>
    </row>
    <row r="1827" spans="4:12" x14ac:dyDescent="0.25">
      <c r="D1827" s="6"/>
      <c r="E1827" s="6"/>
      <c r="F1827" s="18"/>
      <c r="G1827" s="18"/>
      <c r="L1827" s="5"/>
    </row>
    <row r="1828" spans="4:12" x14ac:dyDescent="0.25">
      <c r="D1828" s="6"/>
      <c r="E1828" s="6"/>
      <c r="F1828" s="18"/>
      <c r="G1828" s="18"/>
      <c r="L1828" s="5"/>
    </row>
    <row r="1829" spans="4:12" x14ac:dyDescent="0.25">
      <c r="D1829" s="6"/>
      <c r="E1829" s="6"/>
      <c r="F1829" s="18"/>
      <c r="G1829" s="18"/>
      <c r="L1829" s="5"/>
    </row>
    <row r="1830" spans="4:12" x14ac:dyDescent="0.25">
      <c r="D1830" s="6"/>
      <c r="E1830" s="6"/>
      <c r="F1830" s="18"/>
      <c r="G1830" s="18"/>
      <c r="L1830" s="5"/>
    </row>
    <row r="1831" spans="4:12" x14ac:dyDescent="0.25">
      <c r="D1831" s="6"/>
      <c r="E1831" s="6"/>
      <c r="F1831" s="18"/>
      <c r="G1831" s="18"/>
      <c r="L1831" s="5"/>
    </row>
    <row r="1832" spans="4:12" x14ac:dyDescent="0.25">
      <c r="D1832" s="6"/>
      <c r="E1832" s="6"/>
      <c r="F1832" s="18"/>
      <c r="G1832" s="18"/>
      <c r="L1832" s="5"/>
    </row>
    <row r="1833" spans="4:12" x14ac:dyDescent="0.25">
      <c r="D1833" s="6"/>
      <c r="E1833" s="6"/>
      <c r="F1833" s="18"/>
      <c r="G1833" s="18"/>
      <c r="L1833" s="5"/>
    </row>
    <row r="1834" spans="4:12" x14ac:dyDescent="0.25">
      <c r="D1834" s="6"/>
      <c r="E1834" s="6"/>
      <c r="F1834" s="18"/>
      <c r="G1834" s="18"/>
      <c r="L1834" s="5"/>
    </row>
    <row r="1835" spans="4:12" x14ac:dyDescent="0.25">
      <c r="D1835" s="6"/>
      <c r="E1835" s="6"/>
      <c r="F1835" s="18"/>
      <c r="G1835" s="18"/>
      <c r="L1835" s="5"/>
    </row>
    <row r="1836" spans="4:12" x14ac:dyDescent="0.25">
      <c r="D1836" s="6"/>
      <c r="E1836" s="6"/>
      <c r="F1836" s="18"/>
      <c r="G1836" s="18"/>
      <c r="L1836" s="5"/>
    </row>
    <row r="1837" spans="4:12" x14ac:dyDescent="0.25">
      <c r="D1837" s="6"/>
      <c r="E1837" s="6"/>
      <c r="F1837" s="18"/>
      <c r="G1837" s="18"/>
      <c r="L1837" s="5"/>
    </row>
    <row r="1838" spans="4:12" x14ac:dyDescent="0.25">
      <c r="D1838" s="6"/>
      <c r="E1838" s="6"/>
      <c r="F1838" s="18"/>
      <c r="G1838" s="18"/>
      <c r="L1838" s="5"/>
    </row>
    <row r="1839" spans="4:12" x14ac:dyDescent="0.25">
      <c r="D1839" s="6"/>
      <c r="E1839" s="6"/>
      <c r="F1839" s="18"/>
      <c r="G1839" s="18"/>
      <c r="L1839" s="5"/>
    </row>
    <row r="1840" spans="4:12" x14ac:dyDescent="0.25">
      <c r="D1840" s="6"/>
      <c r="E1840" s="6"/>
      <c r="F1840" s="18"/>
      <c r="G1840" s="18"/>
      <c r="L1840" s="5"/>
    </row>
    <row r="1841" spans="4:12" x14ac:dyDescent="0.25">
      <c r="D1841" s="6"/>
      <c r="E1841" s="6"/>
      <c r="F1841" s="18"/>
      <c r="G1841" s="18"/>
      <c r="L1841" s="5"/>
    </row>
    <row r="1842" spans="4:12" x14ac:dyDescent="0.25">
      <c r="D1842" s="6"/>
      <c r="E1842" s="6"/>
      <c r="F1842" s="18"/>
      <c r="G1842" s="18"/>
      <c r="L1842" s="5"/>
    </row>
    <row r="1843" spans="4:12" x14ac:dyDescent="0.25">
      <c r="D1843" s="6"/>
      <c r="E1843" s="6"/>
      <c r="F1843" s="18"/>
      <c r="G1843" s="18"/>
      <c r="L1843" s="5"/>
    </row>
    <row r="1844" spans="4:12" x14ac:dyDescent="0.25">
      <c r="D1844" s="6"/>
      <c r="E1844" s="6"/>
      <c r="F1844" s="18"/>
      <c r="G1844" s="18"/>
      <c r="L1844" s="5"/>
    </row>
    <row r="1845" spans="4:12" x14ac:dyDescent="0.25">
      <c r="D1845" s="6"/>
      <c r="E1845" s="6"/>
      <c r="F1845" s="18"/>
      <c r="G1845" s="18"/>
      <c r="L1845" s="5"/>
    </row>
    <row r="1846" spans="4:12" x14ac:dyDescent="0.25">
      <c r="D1846" s="6"/>
      <c r="E1846" s="6"/>
      <c r="F1846" s="18"/>
      <c r="G1846" s="18"/>
      <c r="L1846" s="5"/>
    </row>
    <row r="1847" spans="4:12" x14ac:dyDescent="0.25">
      <c r="D1847" s="6"/>
      <c r="E1847" s="6"/>
      <c r="F1847" s="18"/>
      <c r="G1847" s="18"/>
      <c r="L1847" s="5"/>
    </row>
    <row r="1848" spans="4:12" x14ac:dyDescent="0.25">
      <c r="D1848" s="6"/>
      <c r="E1848" s="6"/>
      <c r="F1848" s="18"/>
      <c r="G1848" s="18"/>
      <c r="L1848" s="5"/>
    </row>
    <row r="1849" spans="4:12" x14ac:dyDescent="0.25">
      <c r="D1849" s="6"/>
      <c r="E1849" s="6"/>
      <c r="F1849" s="18"/>
      <c r="G1849" s="18"/>
      <c r="L1849" s="5"/>
    </row>
    <row r="1850" spans="4:12" x14ac:dyDescent="0.25">
      <c r="D1850" s="6"/>
      <c r="E1850" s="6"/>
      <c r="F1850" s="18"/>
      <c r="G1850" s="18"/>
      <c r="L1850" s="5"/>
    </row>
    <row r="1851" spans="4:12" x14ac:dyDescent="0.25">
      <c r="D1851" s="6"/>
      <c r="E1851" s="6"/>
      <c r="F1851" s="18"/>
      <c r="G1851" s="18"/>
      <c r="L1851" s="5"/>
    </row>
    <row r="1852" spans="4:12" x14ac:dyDescent="0.25">
      <c r="D1852" s="6"/>
      <c r="E1852" s="6"/>
      <c r="F1852" s="18"/>
      <c r="G1852" s="18"/>
      <c r="L1852" s="5"/>
    </row>
    <row r="1853" spans="4:12" x14ac:dyDescent="0.25">
      <c r="D1853" s="6"/>
      <c r="E1853" s="6"/>
      <c r="F1853" s="18"/>
      <c r="G1853" s="18"/>
      <c r="L1853" s="5"/>
    </row>
    <row r="1854" spans="4:12" x14ac:dyDescent="0.25">
      <c r="D1854" s="6"/>
      <c r="E1854" s="6"/>
      <c r="F1854" s="18"/>
      <c r="G1854" s="18"/>
      <c r="L1854" s="5"/>
    </row>
    <row r="1855" spans="4:12" x14ac:dyDescent="0.25">
      <c r="D1855" s="6"/>
      <c r="E1855" s="6"/>
      <c r="F1855" s="18"/>
      <c r="G1855" s="18"/>
      <c r="L1855" s="5"/>
    </row>
    <row r="1856" spans="4:12" x14ac:dyDescent="0.25">
      <c r="D1856" s="6"/>
      <c r="E1856" s="6"/>
      <c r="F1856" s="18"/>
      <c r="G1856" s="18"/>
      <c r="L1856" s="5"/>
    </row>
    <row r="1857" spans="4:12" x14ac:dyDescent="0.25">
      <c r="D1857" s="6"/>
      <c r="E1857" s="6"/>
      <c r="F1857" s="18"/>
      <c r="G1857" s="18"/>
      <c r="L1857" s="5"/>
    </row>
    <row r="1858" spans="4:12" x14ac:dyDescent="0.25">
      <c r="D1858" s="6"/>
      <c r="E1858" s="6"/>
      <c r="F1858" s="18"/>
      <c r="G1858" s="18"/>
      <c r="L1858" s="5"/>
    </row>
    <row r="1859" spans="4:12" x14ac:dyDescent="0.25">
      <c r="D1859" s="6"/>
      <c r="E1859" s="6"/>
      <c r="F1859" s="18"/>
      <c r="G1859" s="18"/>
      <c r="L1859" s="5"/>
    </row>
    <row r="1860" spans="4:12" x14ac:dyDescent="0.25">
      <c r="D1860" s="6"/>
      <c r="E1860" s="6"/>
      <c r="F1860" s="18"/>
      <c r="G1860" s="18"/>
      <c r="L1860" s="5"/>
    </row>
    <row r="1861" spans="4:12" x14ac:dyDescent="0.25">
      <c r="D1861" s="6"/>
      <c r="E1861" s="6"/>
      <c r="F1861" s="18"/>
      <c r="G1861" s="18"/>
      <c r="L1861" s="5"/>
    </row>
    <row r="1862" spans="4:12" x14ac:dyDescent="0.25">
      <c r="D1862" s="6"/>
      <c r="E1862" s="6"/>
      <c r="F1862" s="18"/>
      <c r="G1862" s="18"/>
      <c r="L1862" s="5"/>
    </row>
    <row r="1863" spans="4:12" x14ac:dyDescent="0.25">
      <c r="D1863" s="6"/>
      <c r="E1863" s="6"/>
      <c r="F1863" s="18"/>
      <c r="G1863" s="18"/>
      <c r="L1863" s="5"/>
    </row>
    <row r="1864" spans="4:12" x14ac:dyDescent="0.25">
      <c r="D1864" s="6"/>
      <c r="E1864" s="6"/>
      <c r="F1864" s="18"/>
      <c r="G1864" s="18"/>
      <c r="L1864" s="5"/>
    </row>
    <row r="1865" spans="4:12" x14ac:dyDescent="0.25">
      <c r="D1865" s="6"/>
      <c r="E1865" s="6"/>
      <c r="F1865" s="18"/>
      <c r="G1865" s="18"/>
      <c r="L1865" s="5"/>
    </row>
    <row r="1866" spans="4:12" x14ac:dyDescent="0.25">
      <c r="D1866" s="6"/>
      <c r="E1866" s="6"/>
      <c r="F1866" s="18"/>
      <c r="G1866" s="18"/>
      <c r="L1866" s="5"/>
    </row>
    <row r="1867" spans="4:12" x14ac:dyDescent="0.25">
      <c r="D1867" s="6"/>
      <c r="E1867" s="6"/>
      <c r="F1867" s="18"/>
      <c r="G1867" s="18"/>
      <c r="L1867" s="5"/>
    </row>
    <row r="1868" spans="4:12" x14ac:dyDescent="0.25">
      <c r="D1868" s="6"/>
      <c r="E1868" s="6"/>
      <c r="F1868" s="18"/>
      <c r="G1868" s="18"/>
      <c r="L1868" s="5"/>
    </row>
    <row r="1869" spans="4:12" x14ac:dyDescent="0.25">
      <c r="D1869" s="6"/>
      <c r="E1869" s="6"/>
      <c r="F1869" s="18"/>
      <c r="G1869" s="18"/>
      <c r="L1869" s="5"/>
    </row>
    <row r="1870" spans="4:12" x14ac:dyDescent="0.25">
      <c r="D1870" s="6"/>
      <c r="E1870" s="6"/>
      <c r="F1870" s="18"/>
      <c r="G1870" s="18"/>
      <c r="L1870" s="5"/>
    </row>
    <row r="1871" spans="4:12" x14ac:dyDescent="0.25">
      <c r="D1871" s="6"/>
      <c r="E1871" s="6"/>
      <c r="F1871" s="18"/>
      <c r="G1871" s="18"/>
      <c r="L1871" s="5"/>
    </row>
    <row r="1872" spans="4:12" x14ac:dyDescent="0.25">
      <c r="D1872" s="6"/>
      <c r="E1872" s="6"/>
      <c r="F1872" s="18"/>
      <c r="G1872" s="18"/>
      <c r="L1872" s="5"/>
    </row>
    <row r="1873" spans="4:12" x14ac:dyDescent="0.25">
      <c r="D1873" s="6"/>
      <c r="E1873" s="6"/>
      <c r="F1873" s="18"/>
      <c r="G1873" s="18"/>
      <c r="L1873" s="5"/>
    </row>
    <row r="1874" spans="4:12" x14ac:dyDescent="0.25">
      <c r="D1874" s="6"/>
      <c r="E1874" s="6"/>
      <c r="F1874" s="18"/>
      <c r="G1874" s="18"/>
      <c r="L1874" s="5"/>
    </row>
    <row r="1875" spans="4:12" x14ac:dyDescent="0.25">
      <c r="D1875" s="6"/>
      <c r="E1875" s="6"/>
      <c r="F1875" s="18"/>
      <c r="G1875" s="18"/>
      <c r="L1875" s="5"/>
    </row>
    <row r="1876" spans="4:12" x14ac:dyDescent="0.25">
      <c r="D1876" s="6"/>
      <c r="E1876" s="6"/>
      <c r="F1876" s="18"/>
      <c r="G1876" s="18"/>
      <c r="L1876" s="5"/>
    </row>
    <row r="1877" spans="4:12" x14ac:dyDescent="0.25">
      <c r="D1877" s="6"/>
      <c r="E1877" s="6"/>
      <c r="F1877" s="18"/>
      <c r="G1877" s="18"/>
      <c r="L1877" s="5"/>
    </row>
    <row r="1878" spans="4:12" x14ac:dyDescent="0.25">
      <c r="D1878" s="6"/>
      <c r="E1878" s="6"/>
      <c r="F1878" s="18"/>
      <c r="G1878" s="18"/>
      <c r="L1878" s="5"/>
    </row>
    <row r="1879" spans="4:12" x14ac:dyDescent="0.25">
      <c r="D1879" s="6"/>
      <c r="E1879" s="6"/>
      <c r="F1879" s="18"/>
      <c r="G1879" s="18"/>
      <c r="L1879" s="5"/>
    </row>
    <row r="1880" spans="4:12" x14ac:dyDescent="0.25">
      <c r="D1880" s="6"/>
      <c r="E1880" s="6"/>
      <c r="F1880" s="18"/>
      <c r="G1880" s="18"/>
      <c r="L1880" s="5"/>
    </row>
    <row r="1881" spans="4:12" x14ac:dyDescent="0.25">
      <c r="D1881" s="6"/>
      <c r="E1881" s="6"/>
      <c r="F1881" s="18"/>
      <c r="G1881" s="18"/>
      <c r="L1881" s="5"/>
    </row>
    <row r="1882" spans="4:12" x14ac:dyDescent="0.25">
      <c r="D1882" s="6"/>
      <c r="E1882" s="6"/>
      <c r="F1882" s="18"/>
      <c r="G1882" s="18"/>
      <c r="L1882" s="5"/>
    </row>
    <row r="1883" spans="4:12" x14ac:dyDescent="0.25">
      <c r="D1883" s="6"/>
      <c r="E1883" s="6"/>
      <c r="F1883" s="18"/>
      <c r="G1883" s="18"/>
      <c r="L1883" s="5"/>
    </row>
    <row r="1884" spans="4:12" x14ac:dyDescent="0.25">
      <c r="D1884" s="6"/>
      <c r="E1884" s="6"/>
      <c r="F1884" s="18"/>
      <c r="G1884" s="18"/>
      <c r="L1884" s="5"/>
    </row>
    <row r="1885" spans="4:12" x14ac:dyDescent="0.25">
      <c r="D1885" s="6"/>
      <c r="E1885" s="6"/>
      <c r="F1885" s="18"/>
      <c r="G1885" s="18"/>
      <c r="L1885" s="5"/>
    </row>
    <row r="1886" spans="4:12" x14ac:dyDescent="0.25">
      <c r="D1886" s="6"/>
      <c r="E1886" s="6"/>
      <c r="F1886" s="18"/>
      <c r="G1886" s="18"/>
      <c r="L1886" s="5"/>
    </row>
    <row r="1887" spans="4:12" x14ac:dyDescent="0.25">
      <c r="D1887" s="6"/>
      <c r="E1887" s="6"/>
      <c r="F1887" s="18"/>
      <c r="G1887" s="18"/>
      <c r="L1887" s="5"/>
    </row>
    <row r="1888" spans="4:12" x14ac:dyDescent="0.25">
      <c r="D1888" s="6"/>
      <c r="E1888" s="6"/>
      <c r="F1888" s="18"/>
      <c r="G1888" s="18"/>
      <c r="L1888" s="5"/>
    </row>
    <row r="1889" spans="4:12" x14ac:dyDescent="0.25">
      <c r="D1889" s="6"/>
      <c r="E1889" s="6"/>
      <c r="F1889" s="18"/>
      <c r="G1889" s="18"/>
      <c r="L1889" s="5"/>
    </row>
    <row r="1890" spans="4:12" x14ac:dyDescent="0.25">
      <c r="D1890" s="6"/>
      <c r="E1890" s="6"/>
      <c r="F1890" s="18"/>
      <c r="G1890" s="18"/>
      <c r="L1890" s="5"/>
    </row>
    <row r="1891" spans="4:12" x14ac:dyDescent="0.25">
      <c r="D1891" s="6"/>
      <c r="E1891" s="6"/>
      <c r="F1891" s="18"/>
      <c r="G1891" s="18"/>
      <c r="L1891" s="5"/>
    </row>
    <row r="1892" spans="4:12" x14ac:dyDescent="0.25">
      <c r="D1892" s="6"/>
      <c r="E1892" s="6"/>
      <c r="F1892" s="18"/>
      <c r="G1892" s="18"/>
      <c r="L1892" s="5"/>
    </row>
    <row r="1893" spans="4:12" x14ac:dyDescent="0.25">
      <c r="D1893" s="6"/>
      <c r="E1893" s="6"/>
      <c r="F1893" s="18"/>
      <c r="G1893" s="18"/>
      <c r="L1893" s="5"/>
    </row>
    <row r="1894" spans="4:12" x14ac:dyDescent="0.25">
      <c r="D1894" s="6"/>
      <c r="E1894" s="6"/>
      <c r="F1894" s="18"/>
      <c r="G1894" s="18"/>
      <c r="L1894" s="5"/>
    </row>
    <row r="1895" spans="4:12" x14ac:dyDescent="0.25">
      <c r="D1895" s="6"/>
      <c r="E1895" s="6"/>
      <c r="F1895" s="18"/>
      <c r="G1895" s="18"/>
      <c r="L1895" s="5"/>
    </row>
    <row r="1896" spans="4:12" x14ac:dyDescent="0.25">
      <c r="D1896" s="6"/>
      <c r="E1896" s="6"/>
      <c r="F1896" s="18"/>
      <c r="G1896" s="18"/>
      <c r="L1896" s="5"/>
    </row>
    <row r="1897" spans="4:12" x14ac:dyDescent="0.25">
      <c r="D1897" s="6"/>
      <c r="E1897" s="6"/>
      <c r="F1897" s="18"/>
      <c r="G1897" s="18"/>
      <c r="L1897" s="5"/>
    </row>
    <row r="1898" spans="4:12" x14ac:dyDescent="0.25">
      <c r="D1898" s="6"/>
      <c r="E1898" s="6"/>
      <c r="F1898" s="18"/>
      <c r="G1898" s="18"/>
      <c r="L1898" s="5"/>
    </row>
    <row r="1899" spans="4:12" x14ac:dyDescent="0.25">
      <c r="D1899" s="6"/>
      <c r="E1899" s="6"/>
      <c r="F1899" s="18"/>
      <c r="G1899" s="18"/>
      <c r="L1899" s="5"/>
    </row>
    <row r="1900" spans="4:12" x14ac:dyDescent="0.25">
      <c r="D1900" s="6"/>
      <c r="E1900" s="6"/>
      <c r="F1900" s="18"/>
      <c r="G1900" s="18"/>
      <c r="L1900" s="5"/>
    </row>
    <row r="1901" spans="4:12" x14ac:dyDescent="0.25">
      <c r="D1901" s="6"/>
      <c r="E1901" s="6"/>
      <c r="F1901" s="18"/>
      <c r="G1901" s="18"/>
      <c r="L1901" s="5"/>
    </row>
    <row r="1902" spans="4:12" x14ac:dyDescent="0.25">
      <c r="D1902" s="6"/>
      <c r="E1902" s="6"/>
      <c r="F1902" s="18"/>
      <c r="G1902" s="18"/>
      <c r="L1902" s="5"/>
    </row>
    <row r="1903" spans="4:12" x14ac:dyDescent="0.25">
      <c r="D1903" s="6"/>
      <c r="E1903" s="6"/>
      <c r="F1903" s="18"/>
      <c r="G1903" s="18"/>
      <c r="L1903" s="5"/>
    </row>
    <row r="1904" spans="4:12" x14ac:dyDescent="0.25">
      <c r="D1904" s="6"/>
      <c r="E1904" s="6"/>
      <c r="F1904" s="18"/>
      <c r="G1904" s="18"/>
      <c r="L1904" s="5"/>
    </row>
    <row r="1905" spans="4:12" x14ac:dyDescent="0.25">
      <c r="D1905" s="6"/>
      <c r="E1905" s="6"/>
      <c r="F1905" s="18"/>
      <c r="G1905" s="18"/>
      <c r="L1905" s="5"/>
    </row>
    <row r="1906" spans="4:12" x14ac:dyDescent="0.25">
      <c r="D1906" s="6"/>
      <c r="E1906" s="6"/>
      <c r="F1906" s="18"/>
      <c r="G1906" s="18"/>
      <c r="L1906" s="5"/>
    </row>
    <row r="1907" spans="4:12" x14ac:dyDescent="0.25">
      <c r="D1907" s="6"/>
      <c r="E1907" s="6"/>
      <c r="F1907" s="18"/>
      <c r="G1907" s="18"/>
      <c r="L1907" s="5"/>
    </row>
    <row r="1908" spans="4:12" x14ac:dyDescent="0.25">
      <c r="D1908" s="6"/>
      <c r="E1908" s="6"/>
      <c r="F1908" s="18"/>
      <c r="G1908" s="18"/>
      <c r="L1908" s="5"/>
    </row>
    <row r="1909" spans="4:12" x14ac:dyDescent="0.25">
      <c r="D1909" s="6"/>
      <c r="E1909" s="6"/>
      <c r="F1909" s="18"/>
      <c r="G1909" s="18"/>
      <c r="L1909" s="5"/>
    </row>
    <row r="1910" spans="4:12" x14ac:dyDescent="0.25">
      <c r="D1910" s="6"/>
      <c r="E1910" s="6"/>
      <c r="F1910" s="18"/>
      <c r="G1910" s="18"/>
      <c r="L1910" s="5"/>
    </row>
    <row r="1911" spans="4:12" x14ac:dyDescent="0.25">
      <c r="D1911" s="6"/>
      <c r="E1911" s="6"/>
      <c r="F1911" s="18"/>
      <c r="G1911" s="18"/>
      <c r="L1911" s="5"/>
    </row>
    <row r="1912" spans="4:12" x14ac:dyDescent="0.25">
      <c r="D1912" s="6"/>
      <c r="E1912" s="6"/>
      <c r="F1912" s="18"/>
      <c r="G1912" s="18"/>
      <c r="L1912" s="5"/>
    </row>
    <row r="1913" spans="4:12" x14ac:dyDescent="0.25">
      <c r="D1913" s="6"/>
      <c r="E1913" s="6"/>
      <c r="F1913" s="18"/>
      <c r="G1913" s="18"/>
      <c r="L1913" s="5"/>
    </row>
    <row r="1914" spans="4:12" x14ac:dyDescent="0.25">
      <c r="D1914" s="6"/>
      <c r="E1914" s="6"/>
      <c r="F1914" s="18"/>
      <c r="G1914" s="18"/>
      <c r="L1914" s="5"/>
    </row>
    <row r="1915" spans="4:12" x14ac:dyDescent="0.25">
      <c r="D1915" s="6"/>
      <c r="E1915" s="6"/>
      <c r="F1915" s="18"/>
      <c r="G1915" s="18"/>
      <c r="L1915" s="5"/>
    </row>
    <row r="1916" spans="4:12" x14ac:dyDescent="0.25">
      <c r="D1916" s="6"/>
      <c r="E1916" s="6"/>
      <c r="F1916" s="18"/>
      <c r="G1916" s="18"/>
      <c r="L1916" s="5"/>
    </row>
    <row r="1917" spans="4:12" x14ac:dyDescent="0.25">
      <c r="D1917" s="6"/>
      <c r="E1917" s="6"/>
      <c r="F1917" s="18"/>
      <c r="G1917" s="18"/>
      <c r="L1917" s="5"/>
    </row>
    <row r="1918" spans="4:12" x14ac:dyDescent="0.25">
      <c r="D1918" s="6"/>
      <c r="E1918" s="6"/>
      <c r="F1918" s="18"/>
      <c r="G1918" s="18"/>
      <c r="L1918" s="5"/>
    </row>
    <row r="1919" spans="4:12" x14ac:dyDescent="0.25">
      <c r="D1919" s="6"/>
      <c r="E1919" s="6"/>
      <c r="F1919" s="18"/>
      <c r="G1919" s="18"/>
      <c r="L1919" s="5"/>
    </row>
    <row r="1920" spans="4:12" x14ac:dyDescent="0.25">
      <c r="D1920" s="6"/>
      <c r="E1920" s="6"/>
      <c r="F1920" s="18"/>
      <c r="G1920" s="18"/>
      <c r="L1920" s="5"/>
    </row>
    <row r="1921" spans="4:12" x14ac:dyDescent="0.25">
      <c r="D1921" s="6"/>
      <c r="E1921" s="6"/>
      <c r="F1921" s="18"/>
      <c r="G1921" s="18"/>
      <c r="L1921" s="5"/>
    </row>
    <row r="1922" spans="4:12" x14ac:dyDescent="0.25">
      <c r="D1922" s="6"/>
      <c r="E1922" s="6"/>
      <c r="F1922" s="18"/>
      <c r="G1922" s="18"/>
      <c r="L1922" s="5"/>
    </row>
    <row r="1923" spans="4:12" x14ac:dyDescent="0.25">
      <c r="D1923" s="6"/>
      <c r="E1923" s="6"/>
      <c r="F1923" s="18"/>
      <c r="G1923" s="18"/>
      <c r="L1923" s="5"/>
    </row>
    <row r="1924" spans="4:12" x14ac:dyDescent="0.25">
      <c r="D1924" s="6"/>
      <c r="E1924" s="6"/>
      <c r="F1924" s="18"/>
      <c r="G1924" s="18"/>
      <c r="L1924" s="5"/>
    </row>
    <row r="1925" spans="4:12" x14ac:dyDescent="0.25">
      <c r="D1925" s="6"/>
      <c r="E1925" s="6"/>
      <c r="F1925" s="18"/>
      <c r="G1925" s="18"/>
      <c r="L1925" s="5"/>
    </row>
    <row r="1926" spans="4:12" x14ac:dyDescent="0.25">
      <c r="D1926" s="6"/>
      <c r="E1926" s="6"/>
      <c r="F1926" s="18"/>
      <c r="G1926" s="18"/>
      <c r="L1926" s="5"/>
    </row>
    <row r="1927" spans="4:12" x14ac:dyDescent="0.25">
      <c r="D1927" s="6"/>
      <c r="E1927" s="6"/>
      <c r="F1927" s="18"/>
      <c r="G1927" s="18"/>
      <c r="L1927" s="5"/>
    </row>
    <row r="1928" spans="4:12" x14ac:dyDescent="0.25">
      <c r="D1928" s="6"/>
      <c r="E1928" s="6"/>
      <c r="F1928" s="18"/>
      <c r="G1928" s="18"/>
      <c r="L1928" s="5"/>
    </row>
    <row r="1929" spans="4:12" x14ac:dyDescent="0.25">
      <c r="D1929" s="6"/>
      <c r="E1929" s="6"/>
      <c r="F1929" s="18"/>
      <c r="G1929" s="18"/>
      <c r="L1929" s="5"/>
    </row>
    <row r="1930" spans="4:12" x14ac:dyDescent="0.25">
      <c r="D1930" s="6"/>
      <c r="E1930" s="6"/>
      <c r="F1930" s="18"/>
      <c r="G1930" s="18"/>
      <c r="L1930" s="5"/>
    </row>
    <row r="1931" spans="4:12" x14ac:dyDescent="0.25">
      <c r="D1931" s="6"/>
      <c r="E1931" s="6"/>
      <c r="F1931" s="18"/>
      <c r="G1931" s="18"/>
      <c r="L1931" s="5"/>
    </row>
    <row r="1932" spans="4:12" x14ac:dyDescent="0.25">
      <c r="D1932" s="6"/>
      <c r="E1932" s="6"/>
      <c r="F1932" s="18"/>
      <c r="G1932" s="18"/>
      <c r="L1932" s="5"/>
    </row>
    <row r="1933" spans="4:12" x14ac:dyDescent="0.25">
      <c r="D1933" s="6"/>
      <c r="E1933" s="6"/>
      <c r="F1933" s="18"/>
      <c r="G1933" s="18"/>
      <c r="L1933" s="5"/>
    </row>
    <row r="1934" spans="4:12" x14ac:dyDescent="0.25">
      <c r="D1934" s="6"/>
      <c r="E1934" s="6"/>
      <c r="F1934" s="18"/>
      <c r="G1934" s="18"/>
      <c r="L1934" s="5"/>
    </row>
    <row r="1935" spans="4:12" x14ac:dyDescent="0.25">
      <c r="D1935" s="6"/>
      <c r="E1935" s="6"/>
      <c r="F1935" s="18"/>
      <c r="G1935" s="18"/>
      <c r="L1935" s="5"/>
    </row>
    <row r="1936" spans="4:12" x14ac:dyDescent="0.25">
      <c r="D1936" s="6"/>
      <c r="E1936" s="6"/>
      <c r="F1936" s="18"/>
      <c r="G1936" s="18"/>
      <c r="L1936" s="5"/>
    </row>
    <row r="1937" spans="4:12" x14ac:dyDescent="0.25">
      <c r="D1937" s="6"/>
      <c r="E1937" s="6"/>
      <c r="F1937" s="18"/>
      <c r="G1937" s="18"/>
      <c r="L1937" s="5"/>
    </row>
    <row r="1938" spans="4:12" x14ac:dyDescent="0.25">
      <c r="D1938" s="6"/>
      <c r="E1938" s="6"/>
      <c r="F1938" s="18"/>
      <c r="G1938" s="18"/>
      <c r="L1938" s="5"/>
    </row>
    <row r="1939" spans="4:12" x14ac:dyDescent="0.25">
      <c r="D1939" s="6"/>
      <c r="E1939" s="6"/>
      <c r="F1939" s="18"/>
      <c r="G1939" s="18"/>
      <c r="L1939" s="5"/>
    </row>
    <row r="1940" spans="4:12" x14ac:dyDescent="0.25">
      <c r="D1940" s="6"/>
      <c r="E1940" s="6"/>
      <c r="F1940" s="18"/>
      <c r="G1940" s="18"/>
      <c r="L1940" s="5"/>
    </row>
    <row r="1941" spans="4:12" x14ac:dyDescent="0.25">
      <c r="D1941" s="6"/>
      <c r="E1941" s="6"/>
      <c r="F1941" s="18"/>
      <c r="G1941" s="18"/>
      <c r="L1941" s="5"/>
    </row>
    <row r="1942" spans="4:12" x14ac:dyDescent="0.25">
      <c r="D1942" s="6"/>
      <c r="E1942" s="6"/>
      <c r="F1942" s="18"/>
      <c r="G1942" s="18"/>
      <c r="L1942" s="5"/>
    </row>
    <row r="1943" spans="4:12" x14ac:dyDescent="0.25">
      <c r="D1943" s="6"/>
      <c r="E1943" s="6"/>
      <c r="F1943" s="18"/>
      <c r="G1943" s="18"/>
      <c r="L1943" s="5"/>
    </row>
    <row r="1944" spans="4:12" x14ac:dyDescent="0.25">
      <c r="D1944" s="6"/>
      <c r="E1944" s="6"/>
      <c r="F1944" s="18"/>
      <c r="G1944" s="18"/>
      <c r="L1944" s="5"/>
    </row>
    <row r="1945" spans="4:12" x14ac:dyDescent="0.25">
      <c r="D1945" s="6"/>
      <c r="E1945" s="6"/>
      <c r="F1945" s="18"/>
      <c r="G1945" s="18"/>
      <c r="L1945" s="5"/>
    </row>
    <row r="1946" spans="4:12" x14ac:dyDescent="0.25">
      <c r="D1946" s="6"/>
      <c r="E1946" s="6"/>
      <c r="F1946" s="18"/>
      <c r="G1946" s="18"/>
      <c r="L1946" s="5"/>
    </row>
    <row r="1947" spans="4:12" x14ac:dyDescent="0.25">
      <c r="D1947" s="6"/>
      <c r="E1947" s="6"/>
      <c r="F1947" s="18"/>
      <c r="G1947" s="18"/>
      <c r="L1947" s="5"/>
    </row>
    <row r="1948" spans="4:12" x14ac:dyDescent="0.25">
      <c r="D1948" s="6"/>
      <c r="E1948" s="6"/>
      <c r="F1948" s="18"/>
      <c r="G1948" s="18"/>
      <c r="L1948" s="5"/>
    </row>
    <row r="1949" spans="4:12" x14ac:dyDescent="0.25">
      <c r="D1949" s="6"/>
      <c r="E1949" s="6"/>
      <c r="F1949" s="18"/>
      <c r="G1949" s="18"/>
      <c r="L1949" s="5"/>
    </row>
    <row r="1950" spans="4:12" x14ac:dyDescent="0.25">
      <c r="D1950" s="6"/>
      <c r="E1950" s="6"/>
      <c r="F1950" s="18"/>
      <c r="G1950" s="18"/>
      <c r="L1950" s="5"/>
    </row>
    <row r="1951" spans="4:12" x14ac:dyDescent="0.25">
      <c r="D1951" s="6"/>
      <c r="E1951" s="6"/>
      <c r="F1951" s="18"/>
      <c r="G1951" s="18"/>
      <c r="L1951" s="5"/>
    </row>
    <row r="1952" spans="4:12" x14ac:dyDescent="0.25">
      <c r="D1952" s="6"/>
      <c r="E1952" s="6"/>
      <c r="F1952" s="18"/>
      <c r="G1952" s="18"/>
      <c r="L1952" s="5"/>
    </row>
    <row r="1953" spans="4:12" x14ac:dyDescent="0.25">
      <c r="D1953" s="6"/>
      <c r="E1953" s="6"/>
      <c r="F1953" s="18"/>
      <c r="G1953" s="18"/>
      <c r="L1953" s="5"/>
    </row>
    <row r="1954" spans="4:12" x14ac:dyDescent="0.25">
      <c r="D1954" s="6"/>
      <c r="E1954" s="6"/>
      <c r="F1954" s="18"/>
      <c r="G1954" s="18"/>
      <c r="L1954" s="5"/>
    </row>
    <row r="1955" spans="4:12" x14ac:dyDescent="0.25">
      <c r="D1955" s="6"/>
      <c r="E1955" s="6"/>
      <c r="F1955" s="18"/>
      <c r="G1955" s="18"/>
      <c r="L1955" s="5"/>
    </row>
    <row r="1956" spans="4:12" x14ac:dyDescent="0.25">
      <c r="D1956" s="6"/>
      <c r="E1956" s="6"/>
      <c r="F1956" s="18"/>
      <c r="G1956" s="18"/>
      <c r="L1956" s="5"/>
    </row>
    <row r="1957" spans="4:12" x14ac:dyDescent="0.25">
      <c r="D1957" s="6"/>
      <c r="E1957" s="6"/>
      <c r="F1957" s="18"/>
      <c r="G1957" s="18"/>
      <c r="L1957" s="5"/>
    </row>
    <row r="1958" spans="4:12" x14ac:dyDescent="0.25">
      <c r="D1958" s="6"/>
      <c r="E1958" s="6"/>
      <c r="F1958" s="18"/>
      <c r="G1958" s="18"/>
      <c r="L1958" s="5"/>
    </row>
    <row r="1959" spans="4:12" x14ac:dyDescent="0.25">
      <c r="D1959" s="6"/>
      <c r="E1959" s="6"/>
      <c r="F1959" s="18"/>
      <c r="G1959" s="18"/>
      <c r="L1959" s="5"/>
    </row>
    <row r="1960" spans="4:12" x14ac:dyDescent="0.25">
      <c r="D1960" s="6"/>
      <c r="E1960" s="6"/>
      <c r="F1960" s="18"/>
      <c r="G1960" s="18"/>
      <c r="L1960" s="5"/>
    </row>
    <row r="1961" spans="4:12" x14ac:dyDescent="0.25">
      <c r="D1961" s="6"/>
      <c r="E1961" s="6"/>
      <c r="F1961" s="18"/>
      <c r="G1961" s="18"/>
      <c r="L1961" s="5"/>
    </row>
    <row r="1962" spans="4:12" x14ac:dyDescent="0.25">
      <c r="D1962" s="6"/>
      <c r="E1962" s="6"/>
      <c r="F1962" s="18"/>
      <c r="G1962" s="18"/>
      <c r="L1962" s="5"/>
    </row>
    <row r="1963" spans="4:12" x14ac:dyDescent="0.25">
      <c r="D1963" s="6"/>
      <c r="E1963" s="6"/>
      <c r="F1963" s="18"/>
      <c r="G1963" s="18"/>
      <c r="L1963" s="5"/>
    </row>
    <row r="1964" spans="4:12" x14ac:dyDescent="0.25">
      <c r="D1964" s="6"/>
      <c r="E1964" s="6"/>
      <c r="F1964" s="18"/>
      <c r="G1964" s="18"/>
      <c r="L1964" s="5"/>
    </row>
    <row r="1965" spans="4:12" x14ac:dyDescent="0.25">
      <c r="D1965" s="6"/>
      <c r="E1965" s="6"/>
      <c r="F1965" s="18"/>
      <c r="G1965" s="18"/>
      <c r="L1965" s="5"/>
    </row>
    <row r="1966" spans="4:12" x14ac:dyDescent="0.25">
      <c r="D1966" s="6"/>
      <c r="E1966" s="6"/>
      <c r="F1966" s="18"/>
      <c r="G1966" s="18"/>
      <c r="L1966" s="5"/>
    </row>
    <row r="1967" spans="4:12" x14ac:dyDescent="0.25">
      <c r="D1967" s="6"/>
      <c r="E1967" s="6"/>
      <c r="F1967" s="18"/>
      <c r="G1967" s="18"/>
      <c r="L1967" s="5"/>
    </row>
    <row r="1968" spans="4:12" x14ac:dyDescent="0.25">
      <c r="D1968" s="6"/>
      <c r="E1968" s="6"/>
      <c r="F1968" s="18"/>
      <c r="G1968" s="18"/>
      <c r="L1968" s="5"/>
    </row>
    <row r="1969" spans="4:12" x14ac:dyDescent="0.25">
      <c r="D1969" s="6"/>
      <c r="E1969" s="6"/>
      <c r="F1969" s="18"/>
      <c r="G1969" s="18"/>
      <c r="L1969" s="5"/>
    </row>
    <row r="1970" spans="4:12" x14ac:dyDescent="0.25">
      <c r="D1970" s="6"/>
      <c r="E1970" s="6"/>
      <c r="F1970" s="18"/>
      <c r="G1970" s="18"/>
      <c r="L1970" s="5"/>
    </row>
    <row r="1971" spans="4:12" x14ac:dyDescent="0.25">
      <c r="D1971" s="6"/>
      <c r="E1971" s="6"/>
      <c r="F1971" s="18"/>
      <c r="G1971" s="18"/>
      <c r="L1971" s="5"/>
    </row>
    <row r="1972" spans="4:12" x14ac:dyDescent="0.25">
      <c r="D1972" s="6"/>
      <c r="E1972" s="6"/>
      <c r="F1972" s="18"/>
      <c r="G1972" s="18"/>
      <c r="L1972" s="5"/>
    </row>
    <row r="1973" spans="4:12" x14ac:dyDescent="0.25">
      <c r="D1973" s="6"/>
      <c r="E1973" s="6"/>
      <c r="F1973" s="18"/>
      <c r="G1973" s="18"/>
      <c r="L1973" s="5"/>
    </row>
    <row r="1974" spans="4:12" x14ac:dyDescent="0.25">
      <c r="D1974" s="6"/>
      <c r="E1974" s="6"/>
      <c r="F1974" s="18"/>
      <c r="G1974" s="18"/>
      <c r="L1974" s="5"/>
    </row>
    <row r="1975" spans="4:12" x14ac:dyDescent="0.25">
      <c r="D1975" s="6"/>
      <c r="E1975" s="6"/>
      <c r="F1975" s="18"/>
      <c r="G1975" s="18"/>
      <c r="L1975" s="5"/>
    </row>
    <row r="1976" spans="4:12" x14ac:dyDescent="0.25">
      <c r="D1976" s="6"/>
      <c r="E1976" s="6"/>
      <c r="F1976" s="18"/>
      <c r="G1976" s="18"/>
      <c r="L1976" s="5"/>
    </row>
    <row r="1977" spans="4:12" x14ac:dyDescent="0.25">
      <c r="D1977" s="6"/>
      <c r="E1977" s="6"/>
      <c r="F1977" s="18"/>
      <c r="G1977" s="18"/>
      <c r="L1977" s="5"/>
    </row>
    <row r="1978" spans="4:12" x14ac:dyDescent="0.25">
      <c r="D1978" s="6"/>
      <c r="E1978" s="6"/>
      <c r="F1978" s="18"/>
      <c r="G1978" s="18"/>
      <c r="L1978" s="5"/>
    </row>
    <row r="1979" spans="4:12" x14ac:dyDescent="0.25">
      <c r="D1979" s="6"/>
      <c r="E1979" s="6"/>
      <c r="F1979" s="18"/>
      <c r="G1979" s="18"/>
      <c r="L1979" s="5"/>
    </row>
    <row r="1980" spans="4:12" x14ac:dyDescent="0.25">
      <c r="D1980" s="6"/>
      <c r="E1980" s="6"/>
      <c r="F1980" s="18"/>
      <c r="G1980" s="18"/>
      <c r="L1980" s="5"/>
    </row>
    <row r="1981" spans="4:12" x14ac:dyDescent="0.25">
      <c r="D1981" s="6"/>
      <c r="E1981" s="6"/>
      <c r="F1981" s="18"/>
      <c r="G1981" s="18"/>
      <c r="L1981" s="5"/>
    </row>
    <row r="1982" spans="4:12" x14ac:dyDescent="0.25">
      <c r="D1982" s="6"/>
      <c r="E1982" s="6"/>
      <c r="F1982" s="18"/>
      <c r="G1982" s="18"/>
      <c r="L1982" s="5"/>
    </row>
    <row r="1983" spans="4:12" x14ac:dyDescent="0.25">
      <c r="D1983" s="6"/>
      <c r="E1983" s="6"/>
      <c r="F1983" s="18"/>
      <c r="G1983" s="18"/>
      <c r="L1983" s="5"/>
    </row>
    <row r="1984" spans="4:12" x14ac:dyDescent="0.25">
      <c r="D1984" s="6"/>
      <c r="E1984" s="6"/>
      <c r="F1984" s="18"/>
      <c r="G1984" s="18"/>
      <c r="L1984" s="5"/>
    </row>
    <row r="1985" spans="4:12" x14ac:dyDescent="0.25">
      <c r="D1985" s="6"/>
      <c r="E1985" s="6"/>
      <c r="F1985" s="18"/>
      <c r="G1985" s="18"/>
      <c r="L1985" s="5"/>
    </row>
    <row r="1986" spans="4:12" x14ac:dyDescent="0.25">
      <c r="D1986" s="6"/>
      <c r="E1986" s="6"/>
      <c r="F1986" s="18"/>
      <c r="G1986" s="18"/>
      <c r="L1986" s="5"/>
    </row>
    <row r="1987" spans="4:12" x14ac:dyDescent="0.25">
      <c r="D1987" s="6"/>
      <c r="E1987" s="6"/>
      <c r="F1987" s="18"/>
      <c r="G1987" s="18"/>
      <c r="L1987" s="5"/>
    </row>
    <row r="1988" spans="4:12" x14ac:dyDescent="0.25">
      <c r="D1988" s="6"/>
      <c r="E1988" s="6"/>
      <c r="F1988" s="18"/>
      <c r="G1988" s="18"/>
      <c r="L1988" s="5"/>
    </row>
    <row r="1989" spans="4:12" x14ac:dyDescent="0.25">
      <c r="D1989" s="6"/>
      <c r="E1989" s="6"/>
      <c r="F1989" s="18"/>
      <c r="G1989" s="18"/>
      <c r="L1989" s="5"/>
    </row>
    <row r="1990" spans="4:12" x14ac:dyDescent="0.25">
      <c r="D1990" s="6"/>
      <c r="E1990" s="6"/>
      <c r="F1990" s="18"/>
      <c r="G1990" s="18"/>
      <c r="L1990" s="5"/>
    </row>
    <row r="1991" spans="4:12" x14ac:dyDescent="0.25">
      <c r="D1991" s="6"/>
      <c r="E1991" s="6"/>
      <c r="F1991" s="18"/>
      <c r="G1991" s="18"/>
      <c r="L1991" s="5"/>
    </row>
    <row r="1992" spans="4:12" x14ac:dyDescent="0.25">
      <c r="D1992" s="6"/>
      <c r="E1992" s="6"/>
      <c r="F1992" s="18"/>
      <c r="G1992" s="18"/>
      <c r="L1992" s="5"/>
    </row>
    <row r="1993" spans="4:12" x14ac:dyDescent="0.25">
      <c r="D1993" s="6"/>
      <c r="E1993" s="6"/>
      <c r="F1993" s="18"/>
      <c r="G1993" s="18"/>
      <c r="L1993" s="5"/>
    </row>
    <row r="1994" spans="4:12" x14ac:dyDescent="0.25">
      <c r="D1994" s="6"/>
      <c r="E1994" s="6"/>
      <c r="F1994" s="18"/>
      <c r="G1994" s="18"/>
      <c r="L1994" s="5"/>
    </row>
    <row r="1995" spans="4:12" x14ac:dyDescent="0.25">
      <c r="D1995" s="6"/>
      <c r="E1995" s="6"/>
      <c r="F1995" s="18"/>
      <c r="G1995" s="18"/>
      <c r="L1995" s="5"/>
    </row>
    <row r="1996" spans="4:12" x14ac:dyDescent="0.25">
      <c r="D1996" s="6"/>
      <c r="E1996" s="6"/>
      <c r="F1996" s="18"/>
      <c r="G1996" s="18"/>
      <c r="L1996" s="5"/>
    </row>
    <row r="1997" spans="4:12" x14ac:dyDescent="0.25">
      <c r="D1997" s="6"/>
      <c r="E1997" s="6"/>
      <c r="F1997" s="18"/>
      <c r="G1997" s="18"/>
      <c r="L1997" s="5"/>
    </row>
    <row r="1998" spans="4:12" x14ac:dyDescent="0.25">
      <c r="D1998" s="6"/>
      <c r="E1998" s="6"/>
      <c r="F1998" s="18"/>
      <c r="G1998" s="18"/>
      <c r="L1998" s="5"/>
    </row>
    <row r="1999" spans="4:12" x14ac:dyDescent="0.25">
      <c r="D1999" s="6"/>
      <c r="E1999" s="6"/>
      <c r="F1999" s="18"/>
      <c r="G1999" s="18"/>
      <c r="L1999" s="5"/>
    </row>
    <row r="2000" spans="4:12" x14ac:dyDescent="0.25">
      <c r="D2000" s="6"/>
      <c r="E2000" s="6"/>
      <c r="F2000" s="18"/>
      <c r="G2000" s="18"/>
      <c r="L2000" s="5"/>
    </row>
    <row r="2001" spans="4:12" x14ac:dyDescent="0.25">
      <c r="D2001" s="6"/>
      <c r="E2001" s="6"/>
      <c r="F2001" s="18"/>
      <c r="G2001" s="18"/>
      <c r="L2001" s="5"/>
    </row>
    <row r="2002" spans="4:12" x14ac:dyDescent="0.25">
      <c r="D2002" s="6"/>
      <c r="E2002" s="6"/>
      <c r="F2002" s="18"/>
      <c r="G2002" s="18"/>
      <c r="L2002" s="5"/>
    </row>
    <row r="2003" spans="4:12" x14ac:dyDescent="0.25">
      <c r="D2003" s="6"/>
      <c r="E2003" s="6"/>
      <c r="F2003" s="18"/>
      <c r="G2003" s="18"/>
      <c r="L2003" s="5"/>
    </row>
    <row r="2004" spans="4:12" x14ac:dyDescent="0.25">
      <c r="D2004" s="6"/>
      <c r="E2004" s="6"/>
      <c r="F2004" s="18"/>
      <c r="G2004" s="18"/>
      <c r="L2004" s="5"/>
    </row>
    <row r="2005" spans="4:12" x14ac:dyDescent="0.25">
      <c r="D2005" s="6"/>
      <c r="E2005" s="6"/>
      <c r="F2005" s="18"/>
      <c r="G2005" s="18"/>
      <c r="L2005" s="5"/>
    </row>
    <row r="2006" spans="4:12" x14ac:dyDescent="0.25">
      <c r="D2006" s="6"/>
      <c r="E2006" s="6"/>
      <c r="F2006" s="18"/>
      <c r="G2006" s="18"/>
      <c r="L2006" s="5"/>
    </row>
    <row r="2007" spans="4:12" x14ac:dyDescent="0.25">
      <c r="D2007" s="6"/>
      <c r="E2007" s="6"/>
      <c r="F2007" s="18"/>
      <c r="G2007" s="18"/>
      <c r="L2007" s="5"/>
    </row>
    <row r="2008" spans="4:12" x14ac:dyDescent="0.25">
      <c r="D2008" s="6"/>
      <c r="E2008" s="6"/>
      <c r="F2008" s="18"/>
      <c r="G2008" s="18"/>
      <c r="L2008" s="5"/>
    </row>
    <row r="2009" spans="4:12" x14ac:dyDescent="0.25">
      <c r="D2009" s="6"/>
      <c r="E2009" s="6"/>
      <c r="F2009" s="18"/>
      <c r="G2009" s="18"/>
      <c r="L2009" s="5"/>
    </row>
    <row r="2010" spans="4:12" x14ac:dyDescent="0.25">
      <c r="D2010" s="6"/>
      <c r="E2010" s="6"/>
      <c r="F2010" s="18"/>
      <c r="G2010" s="18"/>
      <c r="L2010" s="5"/>
    </row>
    <row r="2011" spans="4:12" x14ac:dyDescent="0.25">
      <c r="D2011" s="6"/>
      <c r="E2011" s="6"/>
      <c r="F2011" s="18"/>
      <c r="G2011" s="18"/>
      <c r="L2011" s="5"/>
    </row>
    <row r="2012" spans="4:12" x14ac:dyDescent="0.25">
      <c r="D2012" s="6"/>
      <c r="E2012" s="6"/>
      <c r="F2012" s="18"/>
      <c r="G2012" s="18"/>
      <c r="L2012" s="5"/>
    </row>
    <row r="2013" spans="4:12" x14ac:dyDescent="0.25">
      <c r="D2013" s="6"/>
      <c r="E2013" s="6"/>
      <c r="F2013" s="18"/>
      <c r="G2013" s="18"/>
      <c r="L2013" s="5"/>
    </row>
    <row r="2014" spans="4:12" x14ac:dyDescent="0.25">
      <c r="D2014" s="6"/>
      <c r="E2014" s="6"/>
      <c r="F2014" s="18"/>
      <c r="G2014" s="18"/>
      <c r="L2014" s="5"/>
    </row>
    <row r="2015" spans="4:12" x14ac:dyDescent="0.25">
      <c r="D2015" s="6"/>
      <c r="E2015" s="6"/>
      <c r="F2015" s="18"/>
      <c r="G2015" s="18"/>
      <c r="L2015" s="5"/>
    </row>
    <row r="2016" spans="4:12" x14ac:dyDescent="0.25">
      <c r="D2016" s="6"/>
      <c r="E2016" s="6"/>
      <c r="F2016" s="18"/>
      <c r="G2016" s="18"/>
      <c r="L2016" s="5"/>
    </row>
    <row r="2017" spans="4:12" x14ac:dyDescent="0.25">
      <c r="D2017" s="6"/>
      <c r="E2017" s="6"/>
      <c r="F2017" s="18"/>
      <c r="G2017" s="18"/>
      <c r="L2017" s="5"/>
    </row>
    <row r="2018" spans="4:12" x14ac:dyDescent="0.25">
      <c r="D2018" s="6"/>
      <c r="E2018" s="6"/>
      <c r="F2018" s="18"/>
      <c r="G2018" s="18"/>
      <c r="L2018" s="5"/>
    </row>
    <row r="2019" spans="4:12" x14ac:dyDescent="0.25">
      <c r="D2019" s="6"/>
      <c r="E2019" s="6"/>
      <c r="F2019" s="18"/>
      <c r="G2019" s="18"/>
      <c r="L2019" s="5"/>
    </row>
    <row r="2020" spans="4:12" x14ac:dyDescent="0.25">
      <c r="D2020" s="6"/>
      <c r="E2020" s="6"/>
      <c r="F2020" s="18"/>
      <c r="G2020" s="18"/>
      <c r="L2020" s="5"/>
    </row>
    <row r="2021" spans="4:12" x14ac:dyDescent="0.25">
      <c r="D2021" s="6"/>
      <c r="E2021" s="6"/>
      <c r="F2021" s="18"/>
      <c r="G2021" s="18"/>
      <c r="L2021" s="5"/>
    </row>
    <row r="2022" spans="4:12" x14ac:dyDescent="0.25">
      <c r="D2022" s="6"/>
      <c r="E2022" s="6"/>
      <c r="F2022" s="18"/>
      <c r="G2022" s="18"/>
      <c r="L2022" s="5"/>
    </row>
    <row r="2023" spans="4:12" x14ac:dyDescent="0.25">
      <c r="D2023" s="6"/>
      <c r="E2023" s="6"/>
      <c r="F2023" s="18"/>
      <c r="G2023" s="18"/>
      <c r="L2023" s="5"/>
    </row>
    <row r="2024" spans="4:12" x14ac:dyDescent="0.25">
      <c r="D2024" s="6"/>
      <c r="E2024" s="6"/>
      <c r="F2024" s="18"/>
      <c r="G2024" s="18"/>
      <c r="L2024" s="5"/>
    </row>
    <row r="2025" spans="4:12" x14ac:dyDescent="0.25">
      <c r="D2025" s="6"/>
      <c r="E2025" s="6"/>
      <c r="F2025" s="18"/>
      <c r="G2025" s="18"/>
      <c r="L2025" s="5"/>
    </row>
    <row r="2026" spans="4:12" x14ac:dyDescent="0.25">
      <c r="D2026" s="6"/>
      <c r="E2026" s="6"/>
      <c r="F2026" s="18"/>
      <c r="G2026" s="18"/>
      <c r="L2026" s="5"/>
    </row>
    <row r="2027" spans="4:12" x14ac:dyDescent="0.25">
      <c r="D2027" s="6"/>
      <c r="E2027" s="6"/>
      <c r="F2027" s="18"/>
      <c r="G2027" s="18"/>
      <c r="L2027" s="5"/>
    </row>
    <row r="2028" spans="4:12" x14ac:dyDescent="0.25">
      <c r="D2028" s="6"/>
      <c r="E2028" s="6"/>
      <c r="F2028" s="18"/>
      <c r="G2028" s="18"/>
      <c r="L2028" s="5"/>
    </row>
    <row r="2029" spans="4:12" x14ac:dyDescent="0.25">
      <c r="D2029" s="6"/>
      <c r="E2029" s="6"/>
      <c r="F2029" s="18"/>
      <c r="G2029" s="18"/>
      <c r="L2029" s="5"/>
    </row>
    <row r="2030" spans="4:12" x14ac:dyDescent="0.25">
      <c r="D2030" s="6"/>
      <c r="E2030" s="6"/>
      <c r="F2030" s="18"/>
      <c r="G2030" s="18"/>
      <c r="L2030" s="5"/>
    </row>
    <row r="2031" spans="4:12" x14ac:dyDescent="0.25">
      <c r="D2031" s="6"/>
      <c r="E2031" s="6"/>
      <c r="F2031" s="18"/>
      <c r="G2031" s="18"/>
      <c r="L2031" s="5"/>
    </row>
    <row r="2032" spans="4:12" x14ac:dyDescent="0.25">
      <c r="D2032" s="6"/>
      <c r="E2032" s="6"/>
      <c r="F2032" s="18"/>
      <c r="G2032" s="18"/>
      <c r="L2032" s="5"/>
    </row>
    <row r="2033" spans="4:12" x14ac:dyDescent="0.25">
      <c r="D2033" s="6"/>
      <c r="E2033" s="6"/>
      <c r="F2033" s="18"/>
      <c r="G2033" s="18"/>
      <c r="L2033" s="5"/>
    </row>
    <row r="2034" spans="4:12" x14ac:dyDescent="0.25">
      <c r="D2034" s="6"/>
      <c r="E2034" s="6"/>
      <c r="F2034" s="18"/>
      <c r="G2034" s="18"/>
      <c r="L2034" s="5"/>
    </row>
    <row r="2035" spans="4:12" x14ac:dyDescent="0.25">
      <c r="D2035" s="6"/>
      <c r="E2035" s="6"/>
      <c r="F2035" s="18"/>
      <c r="G2035" s="18"/>
      <c r="L2035" s="5"/>
    </row>
    <row r="2036" spans="4:12" x14ac:dyDescent="0.25">
      <c r="D2036" s="6"/>
      <c r="E2036" s="6"/>
      <c r="F2036" s="18"/>
      <c r="G2036" s="18"/>
      <c r="L2036" s="5"/>
    </row>
    <row r="2037" spans="4:12" x14ac:dyDescent="0.25">
      <c r="D2037" s="6"/>
      <c r="E2037" s="6"/>
      <c r="F2037" s="18"/>
      <c r="G2037" s="18"/>
      <c r="L2037" s="5"/>
    </row>
    <row r="2038" spans="4:12" x14ac:dyDescent="0.25">
      <c r="D2038" s="6"/>
      <c r="E2038" s="6"/>
      <c r="F2038" s="18"/>
      <c r="G2038" s="18"/>
      <c r="L2038" s="5"/>
    </row>
    <row r="2039" spans="4:12" x14ac:dyDescent="0.25">
      <c r="D2039" s="6"/>
      <c r="E2039" s="6"/>
      <c r="F2039" s="18"/>
      <c r="G2039" s="18"/>
      <c r="L2039" s="5"/>
    </row>
    <row r="2040" spans="4:12" x14ac:dyDescent="0.25">
      <c r="D2040" s="6"/>
      <c r="E2040" s="6"/>
      <c r="F2040" s="18"/>
      <c r="G2040" s="18"/>
      <c r="L2040" s="5"/>
    </row>
    <row r="2041" spans="4:12" x14ac:dyDescent="0.25">
      <c r="D2041" s="6"/>
      <c r="E2041" s="6"/>
      <c r="F2041" s="18"/>
      <c r="G2041" s="18"/>
      <c r="L2041" s="5"/>
    </row>
    <row r="2042" spans="4:12" x14ac:dyDescent="0.25">
      <c r="D2042" s="6"/>
      <c r="E2042" s="6"/>
      <c r="F2042" s="18"/>
      <c r="G2042" s="18"/>
      <c r="L2042" s="5"/>
    </row>
    <row r="2043" spans="4:12" x14ac:dyDescent="0.25">
      <c r="D2043" s="6"/>
      <c r="E2043" s="6"/>
      <c r="F2043" s="18"/>
      <c r="G2043" s="18"/>
      <c r="L2043" s="5"/>
    </row>
    <row r="2044" spans="4:12" x14ac:dyDescent="0.25">
      <c r="D2044" s="6"/>
      <c r="E2044" s="6"/>
      <c r="F2044" s="18"/>
      <c r="G2044" s="18"/>
      <c r="L2044" s="5"/>
    </row>
    <row r="2045" spans="4:12" x14ac:dyDescent="0.25">
      <c r="D2045" s="6"/>
      <c r="E2045" s="6"/>
      <c r="F2045" s="18"/>
      <c r="G2045" s="18"/>
      <c r="L2045" s="5"/>
    </row>
    <row r="2046" spans="4:12" x14ac:dyDescent="0.25">
      <c r="D2046" s="6"/>
      <c r="E2046" s="6"/>
      <c r="F2046" s="18"/>
      <c r="G2046" s="18"/>
      <c r="L2046" s="5"/>
    </row>
    <row r="2047" spans="4:12" x14ac:dyDescent="0.25">
      <c r="D2047" s="6"/>
      <c r="E2047" s="6"/>
      <c r="F2047" s="18"/>
      <c r="G2047" s="18"/>
      <c r="L2047" s="5"/>
    </row>
    <row r="2048" spans="4:12" x14ac:dyDescent="0.25">
      <c r="D2048" s="6"/>
      <c r="E2048" s="6"/>
      <c r="F2048" s="18"/>
      <c r="G2048" s="18"/>
      <c r="L2048" s="5"/>
    </row>
    <row r="2049" spans="4:12" x14ac:dyDescent="0.25">
      <c r="D2049" s="6"/>
      <c r="E2049" s="6"/>
      <c r="F2049" s="18"/>
      <c r="G2049" s="18"/>
      <c r="L2049" s="5"/>
    </row>
    <row r="2050" spans="4:12" x14ac:dyDescent="0.25">
      <c r="D2050" s="6"/>
      <c r="E2050" s="6"/>
      <c r="F2050" s="18"/>
      <c r="G2050" s="18"/>
      <c r="L2050" s="5"/>
    </row>
    <row r="2051" spans="4:12" x14ac:dyDescent="0.25">
      <c r="D2051" s="6"/>
      <c r="E2051" s="6"/>
      <c r="F2051" s="18"/>
      <c r="G2051" s="18"/>
      <c r="L2051" s="5"/>
    </row>
    <row r="2052" spans="4:12" x14ac:dyDescent="0.25">
      <c r="D2052" s="6"/>
      <c r="E2052" s="6"/>
      <c r="F2052" s="18"/>
      <c r="G2052" s="18"/>
      <c r="L2052" s="5"/>
    </row>
    <row r="2053" spans="4:12" x14ac:dyDescent="0.25">
      <c r="D2053" s="6"/>
      <c r="E2053" s="6"/>
      <c r="F2053" s="18"/>
      <c r="G2053" s="18"/>
      <c r="L2053" s="5"/>
    </row>
    <row r="2054" spans="4:12" x14ac:dyDescent="0.25">
      <c r="D2054" s="6"/>
      <c r="E2054" s="6"/>
      <c r="F2054" s="18"/>
      <c r="G2054" s="18"/>
      <c r="L2054" s="5"/>
    </row>
    <row r="2055" spans="4:12" x14ac:dyDescent="0.25">
      <c r="D2055" s="6"/>
      <c r="E2055" s="6"/>
      <c r="F2055" s="18"/>
      <c r="G2055" s="18"/>
      <c r="L2055" s="5"/>
    </row>
    <row r="2056" spans="4:12" x14ac:dyDescent="0.25">
      <c r="D2056" s="6"/>
      <c r="E2056" s="6"/>
      <c r="F2056" s="18"/>
      <c r="G2056" s="18"/>
      <c r="L2056" s="5"/>
    </row>
    <row r="2057" spans="4:12" x14ac:dyDescent="0.25">
      <c r="D2057" s="6"/>
      <c r="E2057" s="6"/>
      <c r="F2057" s="18"/>
      <c r="G2057" s="18"/>
      <c r="L2057" s="5"/>
    </row>
    <row r="2058" spans="4:12" x14ac:dyDescent="0.25">
      <c r="D2058" s="6"/>
      <c r="E2058" s="6"/>
      <c r="F2058" s="18"/>
      <c r="G2058" s="18"/>
      <c r="L2058" s="5"/>
    </row>
    <row r="2059" spans="4:12" x14ac:dyDescent="0.25">
      <c r="D2059" s="6"/>
      <c r="E2059" s="6"/>
      <c r="F2059" s="18"/>
      <c r="G2059" s="18"/>
      <c r="L2059" s="5"/>
    </row>
    <row r="2060" spans="4:12" x14ac:dyDescent="0.25">
      <c r="D2060" s="6"/>
      <c r="E2060" s="6"/>
      <c r="F2060" s="18"/>
      <c r="G2060" s="18"/>
      <c r="L2060" s="5"/>
    </row>
    <row r="2061" spans="4:12" x14ac:dyDescent="0.25">
      <c r="D2061" s="6"/>
      <c r="E2061" s="6"/>
      <c r="F2061" s="18"/>
      <c r="G2061" s="18"/>
      <c r="L2061" s="5"/>
    </row>
    <row r="2062" spans="4:12" x14ac:dyDescent="0.25">
      <c r="D2062" s="6"/>
      <c r="E2062" s="6"/>
      <c r="F2062" s="18"/>
      <c r="G2062" s="18"/>
      <c r="L2062" s="5"/>
    </row>
    <row r="2063" spans="4:12" x14ac:dyDescent="0.25">
      <c r="D2063" s="6"/>
      <c r="E2063" s="6"/>
      <c r="F2063" s="18"/>
      <c r="G2063" s="18"/>
      <c r="L2063" s="5"/>
    </row>
    <row r="2064" spans="4:12" x14ac:dyDescent="0.25">
      <c r="D2064" s="6"/>
      <c r="E2064" s="6"/>
      <c r="F2064" s="18"/>
      <c r="G2064" s="18"/>
      <c r="L2064" s="5"/>
    </row>
    <row r="2065" spans="4:12" x14ac:dyDescent="0.25">
      <c r="D2065" s="6"/>
      <c r="E2065" s="6"/>
      <c r="F2065" s="18"/>
      <c r="G2065" s="18"/>
      <c r="L2065" s="5"/>
    </row>
    <row r="2066" spans="4:12" x14ac:dyDescent="0.25">
      <c r="D2066" s="6"/>
      <c r="E2066" s="6"/>
      <c r="F2066" s="18"/>
      <c r="G2066" s="18"/>
      <c r="L2066" s="5"/>
    </row>
    <row r="2067" spans="4:12" x14ac:dyDescent="0.25">
      <c r="D2067" s="6"/>
      <c r="E2067" s="6"/>
      <c r="F2067" s="18"/>
      <c r="G2067" s="18"/>
      <c r="L2067" s="5"/>
    </row>
    <row r="2068" spans="4:12" x14ac:dyDescent="0.25">
      <c r="D2068" s="6"/>
      <c r="E2068" s="6"/>
      <c r="F2068" s="18"/>
      <c r="G2068" s="18"/>
      <c r="L2068" s="5"/>
    </row>
    <row r="2069" spans="4:12" x14ac:dyDescent="0.25">
      <c r="D2069" s="6"/>
      <c r="E2069" s="6"/>
      <c r="F2069" s="18"/>
      <c r="G2069" s="18"/>
      <c r="L2069" s="5"/>
    </row>
    <row r="2070" spans="4:12" x14ac:dyDescent="0.25">
      <c r="D2070" s="6"/>
      <c r="E2070" s="6"/>
      <c r="F2070" s="18"/>
      <c r="G2070" s="18"/>
      <c r="L2070" s="5"/>
    </row>
    <row r="2071" spans="4:12" x14ac:dyDescent="0.25">
      <c r="D2071" s="6"/>
      <c r="E2071" s="6"/>
      <c r="F2071" s="18"/>
      <c r="G2071" s="18"/>
      <c r="L2071" s="5"/>
    </row>
    <row r="2072" spans="4:12" x14ac:dyDescent="0.25">
      <c r="D2072" s="6"/>
      <c r="E2072" s="6"/>
      <c r="F2072" s="18"/>
      <c r="G2072" s="18"/>
      <c r="L2072" s="5"/>
    </row>
    <row r="2073" spans="4:12" x14ac:dyDescent="0.25">
      <c r="D2073" s="6"/>
      <c r="E2073" s="6"/>
      <c r="F2073" s="18"/>
      <c r="G2073" s="18"/>
      <c r="L2073" s="5"/>
    </row>
    <row r="2074" spans="4:12" x14ac:dyDescent="0.25">
      <c r="D2074" s="6"/>
      <c r="E2074" s="6"/>
      <c r="F2074" s="18"/>
      <c r="G2074" s="18"/>
      <c r="L2074" s="5"/>
    </row>
    <row r="2075" spans="4:12" x14ac:dyDescent="0.25">
      <c r="D2075" s="6"/>
      <c r="E2075" s="6"/>
      <c r="F2075" s="18"/>
      <c r="G2075" s="18"/>
      <c r="L2075" s="5"/>
    </row>
    <row r="2076" spans="4:12" x14ac:dyDescent="0.25">
      <c r="D2076" s="6"/>
      <c r="E2076" s="6"/>
      <c r="F2076" s="18"/>
      <c r="G2076" s="18"/>
      <c r="L2076" s="5"/>
    </row>
    <row r="2077" spans="4:12" x14ac:dyDescent="0.25">
      <c r="D2077" s="6"/>
      <c r="E2077" s="6"/>
      <c r="F2077" s="18"/>
      <c r="G2077" s="18"/>
      <c r="L2077" s="5"/>
    </row>
    <row r="2078" spans="4:12" x14ac:dyDescent="0.25">
      <c r="D2078" s="6"/>
      <c r="E2078" s="6"/>
      <c r="F2078" s="18"/>
      <c r="G2078" s="18"/>
      <c r="L2078" s="5"/>
    </row>
    <row r="2079" spans="4:12" x14ac:dyDescent="0.25">
      <c r="D2079" s="6"/>
      <c r="E2079" s="6"/>
      <c r="F2079" s="18"/>
      <c r="G2079" s="18"/>
      <c r="L2079" s="5"/>
    </row>
    <row r="2080" spans="4:12" x14ac:dyDescent="0.25">
      <c r="D2080" s="6"/>
      <c r="E2080" s="6"/>
      <c r="F2080" s="18"/>
      <c r="G2080" s="18"/>
      <c r="L2080" s="5"/>
    </row>
    <row r="2081" spans="4:12" x14ac:dyDescent="0.25">
      <c r="D2081" s="6"/>
      <c r="E2081" s="6"/>
      <c r="F2081" s="18"/>
      <c r="G2081" s="18"/>
      <c r="L2081" s="5"/>
    </row>
    <row r="2082" spans="4:12" x14ac:dyDescent="0.25">
      <c r="D2082" s="6"/>
      <c r="E2082" s="6"/>
      <c r="F2082" s="18"/>
      <c r="G2082" s="18"/>
      <c r="L2082" s="5"/>
    </row>
    <row r="2083" spans="4:12" x14ac:dyDescent="0.25">
      <c r="D2083" s="6"/>
      <c r="E2083" s="6"/>
      <c r="F2083" s="18"/>
      <c r="G2083" s="18"/>
      <c r="L2083" s="5"/>
    </row>
    <row r="2084" spans="4:12" x14ac:dyDescent="0.25">
      <c r="D2084" s="6"/>
      <c r="E2084" s="6"/>
      <c r="F2084" s="18"/>
      <c r="G2084" s="18"/>
      <c r="L2084" s="5"/>
    </row>
    <row r="2085" spans="4:12" x14ac:dyDescent="0.25">
      <c r="D2085" s="6"/>
      <c r="E2085" s="6"/>
      <c r="F2085" s="18"/>
      <c r="G2085" s="18"/>
      <c r="L2085" s="5"/>
    </row>
    <row r="2086" spans="4:12" x14ac:dyDescent="0.25">
      <c r="D2086" s="6"/>
      <c r="E2086" s="6"/>
      <c r="F2086" s="18"/>
      <c r="G2086" s="18"/>
      <c r="L2086" s="5"/>
    </row>
    <row r="2087" spans="4:12" x14ac:dyDescent="0.25">
      <c r="D2087" s="6"/>
      <c r="E2087" s="6"/>
      <c r="F2087" s="18"/>
      <c r="G2087" s="18"/>
      <c r="L2087" s="5"/>
    </row>
    <row r="2088" spans="4:12" x14ac:dyDescent="0.25">
      <c r="D2088" s="6"/>
      <c r="E2088" s="6"/>
      <c r="F2088" s="18"/>
      <c r="G2088" s="18"/>
      <c r="L2088" s="5"/>
    </row>
    <row r="2089" spans="4:12" x14ac:dyDescent="0.25">
      <c r="D2089" s="6"/>
      <c r="E2089" s="6"/>
      <c r="F2089" s="18"/>
      <c r="G2089" s="18"/>
      <c r="L2089" s="5"/>
    </row>
    <row r="2090" spans="4:12" x14ac:dyDescent="0.25">
      <c r="D2090" s="6"/>
      <c r="E2090" s="6"/>
      <c r="F2090" s="18"/>
      <c r="G2090" s="18"/>
      <c r="L2090" s="5"/>
    </row>
    <row r="2091" spans="4:12" x14ac:dyDescent="0.25">
      <c r="D2091" s="6"/>
      <c r="E2091" s="6"/>
      <c r="F2091" s="18"/>
      <c r="G2091" s="18"/>
      <c r="L2091" s="5"/>
    </row>
    <row r="2092" spans="4:12" x14ac:dyDescent="0.25">
      <c r="D2092" s="6"/>
      <c r="E2092" s="6"/>
      <c r="F2092" s="18"/>
      <c r="G2092" s="18"/>
      <c r="L2092" s="5"/>
    </row>
    <row r="2093" spans="4:12" x14ac:dyDescent="0.25">
      <c r="D2093" s="6"/>
      <c r="E2093" s="6"/>
      <c r="F2093" s="18"/>
      <c r="G2093" s="18"/>
      <c r="L2093" s="5"/>
    </row>
    <row r="2094" spans="4:12" x14ac:dyDescent="0.25">
      <c r="D2094" s="6"/>
      <c r="E2094" s="6"/>
      <c r="F2094" s="18"/>
      <c r="G2094" s="18"/>
      <c r="L2094" s="5"/>
    </row>
    <row r="2095" spans="4:12" x14ac:dyDescent="0.25">
      <c r="D2095" s="6"/>
      <c r="E2095" s="6"/>
      <c r="F2095" s="18"/>
      <c r="G2095" s="18"/>
      <c r="L2095" s="5"/>
    </row>
    <row r="2096" spans="4:12" x14ac:dyDescent="0.25">
      <c r="D2096" s="6"/>
      <c r="E2096" s="6"/>
      <c r="F2096" s="18"/>
      <c r="G2096" s="18"/>
      <c r="L2096" s="5"/>
    </row>
    <row r="2097" spans="4:12" x14ac:dyDescent="0.25">
      <c r="D2097" s="6"/>
      <c r="E2097" s="6"/>
      <c r="F2097" s="18"/>
      <c r="G2097" s="18"/>
      <c r="L2097" s="5"/>
    </row>
    <row r="2098" spans="4:12" x14ac:dyDescent="0.25">
      <c r="D2098" s="6"/>
      <c r="E2098" s="6"/>
      <c r="F2098" s="18"/>
      <c r="G2098" s="18"/>
      <c r="L2098" s="5"/>
    </row>
    <row r="2099" spans="4:12" x14ac:dyDescent="0.25">
      <c r="D2099" s="6"/>
      <c r="E2099" s="6"/>
      <c r="F2099" s="18"/>
      <c r="G2099" s="18"/>
      <c r="L2099" s="5"/>
    </row>
    <row r="2100" spans="4:12" x14ac:dyDescent="0.25">
      <c r="D2100" s="6"/>
      <c r="E2100" s="6"/>
      <c r="F2100" s="18"/>
      <c r="G2100" s="18"/>
      <c r="L2100" s="5"/>
    </row>
    <row r="2101" spans="4:12" x14ac:dyDescent="0.25">
      <c r="D2101" s="6"/>
      <c r="E2101" s="6"/>
      <c r="F2101" s="18"/>
      <c r="G2101" s="18"/>
      <c r="L2101" s="5"/>
    </row>
    <row r="2102" spans="4:12" x14ac:dyDescent="0.25">
      <c r="D2102" s="6"/>
      <c r="E2102" s="6"/>
      <c r="F2102" s="18"/>
      <c r="G2102" s="18"/>
      <c r="L2102" s="5"/>
    </row>
    <row r="2103" spans="4:12" x14ac:dyDescent="0.25">
      <c r="D2103" s="6"/>
      <c r="E2103" s="6"/>
      <c r="F2103" s="18"/>
      <c r="G2103" s="18"/>
      <c r="L2103" s="5"/>
    </row>
    <row r="2104" spans="4:12" x14ac:dyDescent="0.25">
      <c r="D2104" s="6"/>
      <c r="E2104" s="6"/>
      <c r="F2104" s="18"/>
      <c r="G2104" s="18"/>
      <c r="L2104" s="5"/>
    </row>
    <row r="2105" spans="4:12" x14ac:dyDescent="0.25">
      <c r="D2105" s="6"/>
      <c r="E2105" s="6"/>
      <c r="F2105" s="18"/>
      <c r="G2105" s="18"/>
      <c r="L2105" s="5"/>
    </row>
    <row r="2106" spans="4:12" x14ac:dyDescent="0.25">
      <c r="D2106" s="6"/>
      <c r="E2106" s="6"/>
      <c r="F2106" s="18"/>
      <c r="G2106" s="18"/>
      <c r="L2106" s="5"/>
    </row>
    <row r="2107" spans="4:12" x14ac:dyDescent="0.25">
      <c r="D2107" s="6"/>
      <c r="E2107" s="6"/>
      <c r="F2107" s="18"/>
      <c r="G2107" s="18"/>
      <c r="L2107" s="5"/>
    </row>
    <row r="2108" spans="4:12" x14ac:dyDescent="0.25">
      <c r="D2108" s="6"/>
      <c r="E2108" s="6"/>
      <c r="F2108" s="18"/>
      <c r="G2108" s="18"/>
      <c r="L2108" s="5"/>
    </row>
    <row r="2109" spans="4:12" x14ac:dyDescent="0.25">
      <c r="D2109" s="6"/>
      <c r="E2109" s="6"/>
      <c r="F2109" s="18"/>
      <c r="G2109" s="18"/>
      <c r="L2109" s="5"/>
    </row>
    <row r="2110" spans="4:12" x14ac:dyDescent="0.25">
      <c r="D2110" s="6"/>
      <c r="E2110" s="6"/>
      <c r="F2110" s="18"/>
      <c r="G2110" s="18"/>
      <c r="L2110" s="5"/>
    </row>
    <row r="2111" spans="4:12" x14ac:dyDescent="0.25">
      <c r="D2111" s="6"/>
      <c r="E2111" s="6"/>
      <c r="F2111" s="18"/>
      <c r="G2111" s="18"/>
      <c r="L2111" s="5"/>
    </row>
    <row r="2112" spans="4:12" x14ac:dyDescent="0.25">
      <c r="D2112" s="6"/>
      <c r="E2112" s="6"/>
      <c r="F2112" s="18"/>
      <c r="G2112" s="18"/>
      <c r="L2112" s="5"/>
    </row>
    <row r="2113" spans="4:12" x14ac:dyDescent="0.25">
      <c r="D2113" s="6"/>
      <c r="E2113" s="6"/>
      <c r="F2113" s="18"/>
      <c r="G2113" s="18"/>
      <c r="L2113" s="5"/>
    </row>
    <row r="2114" spans="4:12" x14ac:dyDescent="0.25">
      <c r="D2114" s="6"/>
      <c r="E2114" s="6"/>
      <c r="F2114" s="18"/>
      <c r="G2114" s="18"/>
      <c r="L2114" s="5"/>
    </row>
    <row r="2115" spans="4:12" x14ac:dyDescent="0.25">
      <c r="D2115" s="6"/>
      <c r="E2115" s="6"/>
      <c r="F2115" s="18"/>
      <c r="G2115" s="18"/>
      <c r="L2115" s="5"/>
    </row>
    <row r="2116" spans="4:12" x14ac:dyDescent="0.25">
      <c r="D2116" s="6"/>
      <c r="E2116" s="6"/>
      <c r="F2116" s="18"/>
      <c r="G2116" s="18"/>
      <c r="L2116" s="5"/>
    </row>
    <row r="2117" spans="4:12" x14ac:dyDescent="0.25">
      <c r="D2117" s="6"/>
      <c r="E2117" s="6"/>
      <c r="F2117" s="18"/>
      <c r="G2117" s="18"/>
      <c r="L2117" s="5"/>
    </row>
    <row r="2118" spans="4:12" x14ac:dyDescent="0.25">
      <c r="D2118" s="6"/>
      <c r="E2118" s="6"/>
      <c r="F2118" s="18"/>
      <c r="G2118" s="18"/>
      <c r="L2118" s="5"/>
    </row>
    <row r="2119" spans="4:12" x14ac:dyDescent="0.25">
      <c r="D2119" s="6"/>
      <c r="E2119" s="6"/>
      <c r="F2119" s="18"/>
      <c r="G2119" s="18"/>
      <c r="L2119" s="5"/>
    </row>
    <row r="2120" spans="4:12" x14ac:dyDescent="0.25">
      <c r="D2120" s="6"/>
      <c r="E2120" s="6"/>
      <c r="F2120" s="18"/>
      <c r="G2120" s="18"/>
      <c r="L2120" s="5"/>
    </row>
    <row r="2121" spans="4:12" x14ac:dyDescent="0.25">
      <c r="D2121" s="6"/>
      <c r="E2121" s="6"/>
      <c r="F2121" s="18"/>
      <c r="G2121" s="18"/>
      <c r="L2121" s="5"/>
    </row>
    <row r="2122" spans="4:12" x14ac:dyDescent="0.25">
      <c r="D2122" s="6"/>
      <c r="E2122" s="6"/>
      <c r="F2122" s="18"/>
      <c r="G2122" s="18"/>
      <c r="L2122" s="5"/>
    </row>
    <row r="2123" spans="4:12" x14ac:dyDescent="0.25">
      <c r="D2123" s="6"/>
      <c r="E2123" s="6"/>
      <c r="F2123" s="18"/>
      <c r="G2123" s="18"/>
      <c r="L2123" s="5"/>
    </row>
    <row r="2124" spans="4:12" x14ac:dyDescent="0.25">
      <c r="D2124" s="6"/>
      <c r="E2124" s="6"/>
      <c r="F2124" s="18"/>
      <c r="G2124" s="18"/>
      <c r="L2124" s="5"/>
    </row>
    <row r="2125" spans="4:12" x14ac:dyDescent="0.25">
      <c r="D2125" s="6"/>
      <c r="E2125" s="6"/>
      <c r="F2125" s="18"/>
      <c r="G2125" s="18"/>
      <c r="L2125" s="5"/>
    </row>
    <row r="2126" spans="4:12" x14ac:dyDescent="0.25">
      <c r="D2126" s="6"/>
      <c r="E2126" s="6"/>
      <c r="F2126" s="18"/>
      <c r="G2126" s="18"/>
      <c r="L2126" s="5"/>
    </row>
    <row r="2127" spans="4:12" x14ac:dyDescent="0.25">
      <c r="D2127" s="6"/>
      <c r="E2127" s="6"/>
      <c r="F2127" s="18"/>
      <c r="G2127" s="18"/>
      <c r="L2127" s="5"/>
    </row>
    <row r="2128" spans="4:12" x14ac:dyDescent="0.25">
      <c r="D2128" s="6"/>
      <c r="E2128" s="6"/>
      <c r="F2128" s="18"/>
      <c r="G2128" s="18"/>
      <c r="L2128" s="5"/>
    </row>
    <row r="2129" spans="4:12" x14ac:dyDescent="0.25">
      <c r="D2129" s="6"/>
      <c r="E2129" s="6"/>
      <c r="F2129" s="18"/>
      <c r="G2129" s="18"/>
      <c r="L2129" s="5"/>
    </row>
    <row r="2130" spans="4:12" x14ac:dyDescent="0.25">
      <c r="D2130" s="6"/>
      <c r="E2130" s="6"/>
      <c r="F2130" s="18"/>
      <c r="G2130" s="18"/>
      <c r="L2130" s="5"/>
    </row>
    <row r="2131" spans="4:12" x14ac:dyDescent="0.25">
      <c r="D2131" s="6"/>
      <c r="E2131" s="6"/>
      <c r="F2131" s="18"/>
      <c r="G2131" s="18"/>
      <c r="L2131" s="5"/>
    </row>
    <row r="2132" spans="4:12" x14ac:dyDescent="0.25">
      <c r="D2132" s="6"/>
      <c r="E2132" s="6"/>
      <c r="F2132" s="18"/>
      <c r="G2132" s="18"/>
      <c r="L2132" s="5"/>
    </row>
    <row r="2133" spans="4:12" x14ac:dyDescent="0.25">
      <c r="D2133" s="6"/>
      <c r="E2133" s="6"/>
      <c r="F2133" s="18"/>
      <c r="G2133" s="18"/>
      <c r="L2133" s="5"/>
    </row>
    <row r="2134" spans="4:12" x14ac:dyDescent="0.25">
      <c r="D2134" s="6"/>
      <c r="E2134" s="6"/>
      <c r="F2134" s="18"/>
      <c r="G2134" s="18"/>
      <c r="L2134" s="5"/>
    </row>
    <row r="2135" spans="4:12" x14ac:dyDescent="0.25">
      <c r="D2135" s="6"/>
      <c r="E2135" s="6"/>
      <c r="F2135" s="18"/>
      <c r="G2135" s="18"/>
      <c r="L2135" s="5"/>
    </row>
    <row r="2136" spans="4:12" x14ac:dyDescent="0.25">
      <c r="D2136" s="6"/>
      <c r="E2136" s="6"/>
      <c r="F2136" s="18"/>
      <c r="G2136" s="18"/>
      <c r="L2136" s="5"/>
    </row>
    <row r="2137" spans="4:12" x14ac:dyDescent="0.25">
      <c r="D2137" s="6"/>
      <c r="E2137" s="6"/>
      <c r="F2137" s="18"/>
      <c r="G2137" s="18"/>
      <c r="L2137" s="5"/>
    </row>
    <row r="2138" spans="4:12" x14ac:dyDescent="0.25">
      <c r="D2138" s="6"/>
      <c r="E2138" s="6"/>
      <c r="F2138" s="18"/>
      <c r="G2138" s="18"/>
      <c r="L2138" s="5"/>
    </row>
    <row r="2139" spans="4:12" x14ac:dyDescent="0.25">
      <c r="D2139" s="6"/>
      <c r="E2139" s="6"/>
      <c r="F2139" s="18"/>
      <c r="G2139" s="18"/>
      <c r="L2139" s="5"/>
    </row>
    <row r="2140" spans="4:12" x14ac:dyDescent="0.25">
      <c r="D2140" s="6"/>
      <c r="E2140" s="6"/>
      <c r="F2140" s="18"/>
      <c r="G2140" s="18"/>
      <c r="L2140" s="5"/>
    </row>
    <row r="2141" spans="4:12" x14ac:dyDescent="0.25">
      <c r="D2141" s="6"/>
      <c r="E2141" s="6"/>
      <c r="F2141" s="18"/>
      <c r="G2141" s="18"/>
      <c r="L2141" s="5"/>
    </row>
    <row r="2142" spans="4:12" x14ac:dyDescent="0.25">
      <c r="D2142" s="6"/>
      <c r="E2142" s="6"/>
      <c r="F2142" s="18"/>
      <c r="G2142" s="18"/>
      <c r="L2142" s="5"/>
    </row>
    <row r="2143" spans="4:12" x14ac:dyDescent="0.25">
      <c r="D2143" s="6"/>
      <c r="E2143" s="6"/>
      <c r="F2143" s="18"/>
      <c r="G2143" s="18"/>
      <c r="L2143" s="5"/>
    </row>
    <row r="2144" spans="4:12" x14ac:dyDescent="0.25">
      <c r="D2144" s="6"/>
      <c r="E2144" s="6"/>
      <c r="F2144" s="18"/>
      <c r="G2144" s="18"/>
      <c r="L2144" s="5"/>
    </row>
    <row r="2145" spans="4:12" x14ac:dyDescent="0.25">
      <c r="D2145" s="6"/>
      <c r="E2145" s="6"/>
      <c r="F2145" s="18"/>
      <c r="G2145" s="18"/>
      <c r="L2145" s="5"/>
    </row>
    <row r="2146" spans="4:12" x14ac:dyDescent="0.25">
      <c r="D2146" s="6"/>
      <c r="E2146" s="6"/>
      <c r="F2146" s="18"/>
      <c r="G2146" s="18"/>
      <c r="L2146" s="5"/>
    </row>
    <row r="2147" spans="4:12" x14ac:dyDescent="0.25">
      <c r="D2147" s="6"/>
      <c r="E2147" s="6"/>
      <c r="F2147" s="18"/>
      <c r="G2147" s="18"/>
      <c r="L2147" s="5"/>
    </row>
    <row r="2148" spans="4:12" x14ac:dyDescent="0.25">
      <c r="D2148" s="6"/>
      <c r="E2148" s="6"/>
      <c r="F2148" s="18"/>
      <c r="G2148" s="18"/>
      <c r="L2148" s="5"/>
    </row>
    <row r="2149" spans="4:12" x14ac:dyDescent="0.25">
      <c r="D2149" s="6"/>
      <c r="E2149" s="6"/>
      <c r="F2149" s="18"/>
      <c r="G2149" s="18"/>
      <c r="L2149" s="5"/>
    </row>
    <row r="2150" spans="4:12" x14ac:dyDescent="0.25">
      <c r="D2150" s="6"/>
      <c r="E2150" s="6"/>
      <c r="F2150" s="18"/>
      <c r="G2150" s="18"/>
      <c r="L2150" s="5"/>
    </row>
    <row r="2151" spans="4:12" x14ac:dyDescent="0.25">
      <c r="D2151" s="6"/>
      <c r="E2151" s="6"/>
      <c r="F2151" s="18"/>
      <c r="G2151" s="18"/>
      <c r="L2151" s="5"/>
    </row>
    <row r="2152" spans="4:12" x14ac:dyDescent="0.25">
      <c r="D2152" s="6"/>
      <c r="E2152" s="6"/>
      <c r="F2152" s="18"/>
      <c r="G2152" s="18"/>
      <c r="L2152" s="5"/>
    </row>
    <row r="2153" spans="4:12" x14ac:dyDescent="0.25">
      <c r="D2153" s="6"/>
      <c r="E2153" s="6"/>
      <c r="F2153" s="18"/>
      <c r="G2153" s="18"/>
      <c r="L2153" s="5"/>
    </row>
    <row r="2154" spans="4:12" x14ac:dyDescent="0.25">
      <c r="D2154" s="6"/>
      <c r="E2154" s="6"/>
      <c r="F2154" s="18"/>
      <c r="G2154" s="18"/>
      <c r="L2154" s="5"/>
    </row>
    <row r="2155" spans="4:12" x14ac:dyDescent="0.25">
      <c r="D2155" s="6"/>
      <c r="E2155" s="6"/>
      <c r="F2155" s="18"/>
      <c r="G2155" s="18"/>
      <c r="L2155" s="5"/>
    </row>
    <row r="2156" spans="4:12" x14ac:dyDescent="0.25">
      <c r="D2156" s="6"/>
      <c r="E2156" s="6"/>
      <c r="F2156" s="18"/>
      <c r="G2156" s="18"/>
      <c r="L2156" s="5"/>
    </row>
    <row r="2157" spans="4:12" x14ac:dyDescent="0.25">
      <c r="D2157" s="6"/>
      <c r="E2157" s="6"/>
      <c r="F2157" s="18"/>
      <c r="G2157" s="18"/>
      <c r="L2157" s="5"/>
    </row>
    <row r="2158" spans="4:12" x14ac:dyDescent="0.25">
      <c r="D2158" s="6"/>
      <c r="E2158" s="6"/>
      <c r="F2158" s="18"/>
      <c r="G2158" s="18"/>
      <c r="L2158" s="5"/>
    </row>
    <row r="2159" spans="4:12" x14ac:dyDescent="0.25">
      <c r="D2159" s="6"/>
      <c r="E2159" s="6"/>
      <c r="F2159" s="18"/>
      <c r="G2159" s="18"/>
      <c r="L2159" s="5"/>
    </row>
    <row r="2160" spans="4:12" x14ac:dyDescent="0.25">
      <c r="D2160" s="6"/>
      <c r="E2160" s="6"/>
      <c r="F2160" s="18"/>
      <c r="G2160" s="18"/>
      <c r="L2160" s="5"/>
    </row>
    <row r="2161" spans="4:12" x14ac:dyDescent="0.25">
      <c r="D2161" s="6"/>
      <c r="E2161" s="6"/>
      <c r="F2161" s="18"/>
      <c r="G2161" s="18"/>
      <c r="L2161" s="5"/>
    </row>
    <row r="2162" spans="4:12" x14ac:dyDescent="0.25">
      <c r="D2162" s="6"/>
      <c r="E2162" s="6"/>
      <c r="F2162" s="18"/>
      <c r="G2162" s="18"/>
      <c r="L2162" s="5"/>
    </row>
    <row r="2163" spans="4:12" x14ac:dyDescent="0.25">
      <c r="D2163" s="6"/>
      <c r="E2163" s="6"/>
      <c r="F2163" s="18"/>
      <c r="G2163" s="18"/>
      <c r="L2163" s="5"/>
    </row>
    <row r="2164" spans="4:12" x14ac:dyDescent="0.25">
      <c r="D2164" s="6"/>
      <c r="E2164" s="6"/>
      <c r="F2164" s="18"/>
      <c r="G2164" s="18"/>
      <c r="L2164" s="5"/>
    </row>
    <row r="2165" spans="4:12" x14ac:dyDescent="0.25">
      <c r="D2165" s="6"/>
      <c r="E2165" s="6"/>
      <c r="F2165" s="18"/>
      <c r="G2165" s="18"/>
      <c r="L2165" s="5"/>
    </row>
    <row r="2166" spans="4:12" x14ac:dyDescent="0.25">
      <c r="L2166" s="5"/>
    </row>
    <row r="2167" spans="4:12" x14ac:dyDescent="0.25">
      <c r="L2167" s="5"/>
    </row>
    <row r="2168" spans="4:12" x14ac:dyDescent="0.25">
      <c r="L2168" s="5"/>
    </row>
    <row r="2169" spans="4:12" x14ac:dyDescent="0.25">
      <c r="L2169" s="5"/>
    </row>
    <row r="2170" spans="4:12" x14ac:dyDescent="0.25">
      <c r="L2170" s="5"/>
    </row>
    <row r="2171" spans="4:12" x14ac:dyDescent="0.25">
      <c r="L2171" s="5"/>
    </row>
    <row r="2172" spans="4:12" x14ac:dyDescent="0.25">
      <c r="L2172" s="5"/>
    </row>
    <row r="2173" spans="4:12" x14ac:dyDescent="0.25">
      <c r="L2173" s="5"/>
    </row>
    <row r="2174" spans="4:12" x14ac:dyDescent="0.25">
      <c r="L2174" s="5"/>
    </row>
    <row r="2175" spans="4:12" x14ac:dyDescent="0.25">
      <c r="L2175" s="5"/>
    </row>
    <row r="2176" spans="4:12" x14ac:dyDescent="0.25">
      <c r="L2176" s="5"/>
    </row>
    <row r="2177" spans="12:12" x14ac:dyDescent="0.25">
      <c r="L2177" s="5"/>
    </row>
    <row r="2178" spans="12:12" x14ac:dyDescent="0.25">
      <c r="L2178" s="5"/>
    </row>
    <row r="2179" spans="12:12" x14ac:dyDescent="0.25">
      <c r="L2179" s="5"/>
    </row>
    <row r="2180" spans="12:12" x14ac:dyDescent="0.25">
      <c r="L2180" s="5"/>
    </row>
    <row r="2181" spans="12:12" x14ac:dyDescent="0.25">
      <c r="L2181" s="5"/>
    </row>
    <row r="2182" spans="12:12" x14ac:dyDescent="0.25">
      <c r="L2182" s="5"/>
    </row>
    <row r="2183" spans="12:12" x14ac:dyDescent="0.25">
      <c r="L2183" s="5"/>
    </row>
    <row r="2184" spans="12:12" x14ac:dyDescent="0.25">
      <c r="L2184" s="5"/>
    </row>
    <row r="2185" spans="12:12" x14ac:dyDescent="0.25">
      <c r="L2185" s="5"/>
    </row>
    <row r="2186" spans="12:12" x14ac:dyDescent="0.25">
      <c r="L2186" s="5"/>
    </row>
    <row r="2187" spans="12:12" x14ac:dyDescent="0.25">
      <c r="L2187" s="5"/>
    </row>
    <row r="2188" spans="12:12" x14ac:dyDescent="0.25">
      <c r="L2188" s="5"/>
    </row>
    <row r="2189" spans="12:12" x14ac:dyDescent="0.25">
      <c r="L2189" s="5"/>
    </row>
    <row r="2190" spans="12:12" x14ac:dyDescent="0.25">
      <c r="L2190" s="5"/>
    </row>
    <row r="2191" spans="12:12" x14ac:dyDescent="0.25">
      <c r="L2191" s="5"/>
    </row>
    <row r="2192" spans="12:12" x14ac:dyDescent="0.25">
      <c r="L2192" s="5"/>
    </row>
    <row r="2193" spans="12:12" x14ac:dyDescent="0.25">
      <c r="L2193" s="5"/>
    </row>
    <row r="2194" spans="12:12" x14ac:dyDescent="0.25">
      <c r="L2194" s="5"/>
    </row>
    <row r="2195" spans="12:12" x14ac:dyDescent="0.25">
      <c r="L2195" s="5"/>
    </row>
    <row r="2196" spans="12:12" x14ac:dyDescent="0.25">
      <c r="L2196" s="5"/>
    </row>
    <row r="2197" spans="12:12" x14ac:dyDescent="0.25">
      <c r="L2197" s="5"/>
    </row>
    <row r="2198" spans="12:12" x14ac:dyDescent="0.25">
      <c r="L2198" s="5"/>
    </row>
    <row r="2199" spans="12:12" x14ac:dyDescent="0.25">
      <c r="L2199" s="5"/>
    </row>
    <row r="2200" spans="12:12" x14ac:dyDescent="0.25">
      <c r="L2200" s="5"/>
    </row>
    <row r="2201" spans="12:12" x14ac:dyDescent="0.25">
      <c r="L2201" s="5"/>
    </row>
    <row r="2202" spans="12:12" x14ac:dyDescent="0.25">
      <c r="L2202" s="5"/>
    </row>
    <row r="2203" spans="12:12" x14ac:dyDescent="0.25">
      <c r="L2203" s="5"/>
    </row>
    <row r="2204" spans="12:12" x14ac:dyDescent="0.25">
      <c r="L2204" s="5"/>
    </row>
    <row r="2205" spans="12:12" x14ac:dyDescent="0.25">
      <c r="L2205" s="5"/>
    </row>
    <row r="2206" spans="12:12" x14ac:dyDescent="0.25">
      <c r="L2206" s="5"/>
    </row>
    <row r="2207" spans="12:12" x14ac:dyDescent="0.25">
      <c r="L2207" s="5"/>
    </row>
    <row r="2208" spans="12:12" x14ac:dyDescent="0.25">
      <c r="L2208" s="5"/>
    </row>
    <row r="2209" spans="12:12" x14ac:dyDescent="0.25">
      <c r="L2209" s="5"/>
    </row>
    <row r="2210" spans="12:12" x14ac:dyDescent="0.25">
      <c r="L2210" s="5"/>
    </row>
    <row r="2211" spans="12:12" x14ac:dyDescent="0.25">
      <c r="L2211" s="5"/>
    </row>
    <row r="2212" spans="12:12" x14ac:dyDescent="0.25">
      <c r="L2212" s="5"/>
    </row>
    <row r="2213" spans="12:12" x14ac:dyDescent="0.25">
      <c r="L2213" s="5"/>
    </row>
    <row r="2214" spans="12:12" x14ac:dyDescent="0.25">
      <c r="L2214" s="5"/>
    </row>
    <row r="2215" spans="12:12" x14ac:dyDescent="0.25">
      <c r="L2215" s="5"/>
    </row>
    <row r="2216" spans="12:12" x14ac:dyDescent="0.25">
      <c r="L2216" s="5"/>
    </row>
    <row r="2217" spans="12:12" x14ac:dyDescent="0.25">
      <c r="L2217" s="5"/>
    </row>
    <row r="2218" spans="12:12" x14ac:dyDescent="0.25">
      <c r="L2218" s="5"/>
    </row>
    <row r="2219" spans="12:12" x14ac:dyDescent="0.25">
      <c r="L2219" s="5"/>
    </row>
    <row r="2220" spans="12:12" x14ac:dyDescent="0.25">
      <c r="L2220" s="5"/>
    </row>
    <row r="2221" spans="12:12" x14ac:dyDescent="0.25">
      <c r="L2221" s="5"/>
    </row>
    <row r="2222" spans="12:12" x14ac:dyDescent="0.25">
      <c r="L2222" s="5"/>
    </row>
    <row r="2223" spans="12:12" x14ac:dyDescent="0.25">
      <c r="L2223" s="5"/>
    </row>
    <row r="2224" spans="12:12" x14ac:dyDescent="0.25">
      <c r="L2224" s="5"/>
    </row>
    <row r="2225" spans="12:12" x14ac:dyDescent="0.25">
      <c r="L2225" s="5"/>
    </row>
    <row r="2226" spans="12:12" x14ac:dyDescent="0.25">
      <c r="L2226" s="5"/>
    </row>
    <row r="2227" spans="12:12" x14ac:dyDescent="0.25">
      <c r="L2227" s="5"/>
    </row>
    <row r="2228" spans="12:12" x14ac:dyDescent="0.25">
      <c r="L2228" s="5"/>
    </row>
    <row r="2229" spans="12:12" x14ac:dyDescent="0.25">
      <c r="L2229" s="5"/>
    </row>
    <row r="2230" spans="12:12" x14ac:dyDescent="0.25">
      <c r="L2230" s="5"/>
    </row>
    <row r="2231" spans="12:12" x14ac:dyDescent="0.25">
      <c r="L2231" s="5"/>
    </row>
    <row r="2232" spans="12:12" x14ac:dyDescent="0.25">
      <c r="L2232" s="5"/>
    </row>
    <row r="2233" spans="12:12" x14ac:dyDescent="0.25">
      <c r="L2233" s="5"/>
    </row>
    <row r="2234" spans="12:12" x14ac:dyDescent="0.25">
      <c r="L2234" s="5"/>
    </row>
    <row r="2235" spans="12:12" x14ac:dyDescent="0.25">
      <c r="L2235" s="5"/>
    </row>
    <row r="2236" spans="12:12" x14ac:dyDescent="0.25">
      <c r="L2236" s="5"/>
    </row>
    <row r="2237" spans="12:12" x14ac:dyDescent="0.25">
      <c r="L2237" s="5"/>
    </row>
    <row r="2238" spans="12:12" x14ac:dyDescent="0.25">
      <c r="L2238" s="5"/>
    </row>
    <row r="2239" spans="12:12" x14ac:dyDescent="0.25">
      <c r="L2239" s="5"/>
    </row>
    <row r="2240" spans="12:12" x14ac:dyDescent="0.25">
      <c r="L2240" s="5"/>
    </row>
    <row r="2241" spans="12:12" x14ac:dyDescent="0.25">
      <c r="L2241" s="5"/>
    </row>
    <row r="2242" spans="12:12" x14ac:dyDescent="0.25">
      <c r="L2242" s="5"/>
    </row>
    <row r="2243" spans="12:12" x14ac:dyDescent="0.25">
      <c r="L2243" s="5"/>
    </row>
    <row r="2244" spans="12:12" x14ac:dyDescent="0.25">
      <c r="L2244" s="5"/>
    </row>
    <row r="2245" spans="12:12" x14ac:dyDescent="0.25">
      <c r="L2245" s="5"/>
    </row>
    <row r="2246" spans="12:12" x14ac:dyDescent="0.25">
      <c r="L2246" s="5"/>
    </row>
    <row r="2247" spans="12:12" x14ac:dyDescent="0.25">
      <c r="L2247" s="5"/>
    </row>
    <row r="2248" spans="12:12" x14ac:dyDescent="0.25">
      <c r="L2248" s="5"/>
    </row>
    <row r="2249" spans="12:12" x14ac:dyDescent="0.25">
      <c r="L2249" s="5"/>
    </row>
    <row r="2250" spans="12:12" x14ac:dyDescent="0.25">
      <c r="L2250" s="5"/>
    </row>
    <row r="2251" spans="12:12" x14ac:dyDescent="0.25">
      <c r="L2251" s="5"/>
    </row>
    <row r="2252" spans="12:12" x14ac:dyDescent="0.25">
      <c r="L2252" s="5"/>
    </row>
    <row r="2253" spans="12:12" x14ac:dyDescent="0.25">
      <c r="L2253" s="5"/>
    </row>
    <row r="2254" spans="12:12" x14ac:dyDescent="0.25">
      <c r="L2254" s="5"/>
    </row>
    <row r="2255" spans="12:12" x14ac:dyDescent="0.25">
      <c r="L2255" s="5"/>
    </row>
    <row r="2256" spans="12:12" x14ac:dyDescent="0.25">
      <c r="L2256" s="5"/>
    </row>
    <row r="2257" spans="12:12" x14ac:dyDescent="0.25">
      <c r="L2257" s="5"/>
    </row>
    <row r="2258" spans="12:12" x14ac:dyDescent="0.25">
      <c r="L2258" s="5"/>
    </row>
    <row r="2259" spans="12:12" x14ac:dyDescent="0.25">
      <c r="L2259" s="5"/>
    </row>
    <row r="2260" spans="12:12" x14ac:dyDescent="0.25">
      <c r="L2260" s="5"/>
    </row>
    <row r="2261" spans="12:12" x14ac:dyDescent="0.25">
      <c r="L2261" s="5"/>
    </row>
    <row r="2262" spans="12:12" x14ac:dyDescent="0.25">
      <c r="L2262" s="5"/>
    </row>
    <row r="2263" spans="12:12" x14ac:dyDescent="0.25">
      <c r="L2263" s="5"/>
    </row>
    <row r="2264" spans="12:12" x14ac:dyDescent="0.25">
      <c r="L2264" s="5"/>
    </row>
    <row r="2265" spans="12:12" x14ac:dyDescent="0.25">
      <c r="L2265" s="5"/>
    </row>
    <row r="2266" spans="12:12" x14ac:dyDescent="0.25">
      <c r="L2266" s="5"/>
    </row>
    <row r="2267" spans="12:12" x14ac:dyDescent="0.25">
      <c r="L2267" s="5"/>
    </row>
    <row r="2268" spans="12:12" x14ac:dyDescent="0.25">
      <c r="L2268" s="5"/>
    </row>
    <row r="2269" spans="12:12" x14ac:dyDescent="0.25">
      <c r="L2269" s="5"/>
    </row>
    <row r="2270" spans="12:12" x14ac:dyDescent="0.25">
      <c r="L2270" s="5"/>
    </row>
    <row r="2271" spans="12:12" x14ac:dyDescent="0.25">
      <c r="L2271" s="5"/>
    </row>
    <row r="2272" spans="12:12" x14ac:dyDescent="0.25">
      <c r="L2272" s="5"/>
    </row>
    <row r="2273" spans="12:12" x14ac:dyDescent="0.25">
      <c r="L2273" s="5"/>
    </row>
    <row r="2274" spans="12:12" x14ac:dyDescent="0.25">
      <c r="L2274" s="5"/>
    </row>
    <row r="2275" spans="12:12" x14ac:dyDescent="0.25">
      <c r="L2275" s="5"/>
    </row>
    <row r="2276" spans="12:12" x14ac:dyDescent="0.25">
      <c r="L2276" s="5"/>
    </row>
    <row r="2277" spans="12:12" x14ac:dyDescent="0.25">
      <c r="L2277" s="5"/>
    </row>
    <row r="2278" spans="12:12" x14ac:dyDescent="0.25">
      <c r="L2278" s="5"/>
    </row>
    <row r="2279" spans="12:12" x14ac:dyDescent="0.25">
      <c r="L2279" s="5"/>
    </row>
    <row r="2280" spans="12:12" x14ac:dyDescent="0.25">
      <c r="L2280" s="5"/>
    </row>
    <row r="2281" spans="12:12" x14ac:dyDescent="0.25">
      <c r="L2281" s="5"/>
    </row>
    <row r="2282" spans="12:12" x14ac:dyDescent="0.25">
      <c r="L2282" s="5"/>
    </row>
    <row r="2283" spans="12:12" x14ac:dyDescent="0.25">
      <c r="L2283" s="5"/>
    </row>
    <row r="2284" spans="12:12" x14ac:dyDescent="0.25">
      <c r="L2284" s="5"/>
    </row>
    <row r="2285" spans="12:12" x14ac:dyDescent="0.25">
      <c r="L2285" s="5"/>
    </row>
    <row r="2286" spans="12:12" x14ac:dyDescent="0.25">
      <c r="L2286" s="5"/>
    </row>
    <row r="2287" spans="12:12" x14ac:dyDescent="0.25">
      <c r="L2287" s="5"/>
    </row>
    <row r="2288" spans="12:12" x14ac:dyDescent="0.25">
      <c r="L2288" s="5"/>
    </row>
    <row r="2289" spans="12:12" x14ac:dyDescent="0.25">
      <c r="L2289" s="5"/>
    </row>
    <row r="2290" spans="12:12" x14ac:dyDescent="0.25">
      <c r="L2290" s="5"/>
    </row>
    <row r="2291" spans="12:12" x14ac:dyDescent="0.25">
      <c r="L2291" s="5"/>
    </row>
    <row r="2292" spans="12:12" x14ac:dyDescent="0.25">
      <c r="L2292" s="5"/>
    </row>
    <row r="2293" spans="12:12" x14ac:dyDescent="0.25">
      <c r="L2293" s="5"/>
    </row>
    <row r="2294" spans="12:12" x14ac:dyDescent="0.25">
      <c r="L2294" s="5"/>
    </row>
    <row r="2295" spans="12:12" x14ac:dyDescent="0.25">
      <c r="L2295" s="5"/>
    </row>
    <row r="2296" spans="12:12" x14ac:dyDescent="0.25">
      <c r="L2296" s="5"/>
    </row>
    <row r="2297" spans="12:12" x14ac:dyDescent="0.25">
      <c r="L2297" s="5"/>
    </row>
    <row r="2298" spans="12:12" x14ac:dyDescent="0.25">
      <c r="L2298" s="5"/>
    </row>
    <row r="2299" spans="12:12" x14ac:dyDescent="0.25">
      <c r="L2299" s="5"/>
    </row>
    <row r="2300" spans="12:12" x14ac:dyDescent="0.25">
      <c r="L2300" s="5"/>
    </row>
    <row r="2301" spans="12:12" x14ac:dyDescent="0.25">
      <c r="L2301" s="5"/>
    </row>
    <row r="2302" spans="12:12" x14ac:dyDescent="0.25">
      <c r="L2302" s="5"/>
    </row>
    <row r="2303" spans="12:12" x14ac:dyDescent="0.25">
      <c r="L2303" s="5"/>
    </row>
    <row r="2304" spans="12:12" x14ac:dyDescent="0.25">
      <c r="L2304" s="5"/>
    </row>
    <row r="2305" spans="12:12" x14ac:dyDescent="0.25">
      <c r="L2305" s="5"/>
    </row>
    <row r="2306" spans="12:12" x14ac:dyDescent="0.25">
      <c r="L2306" s="5"/>
    </row>
    <row r="2307" spans="12:12" x14ac:dyDescent="0.25">
      <c r="L2307" s="5"/>
    </row>
    <row r="2308" spans="12:12" x14ac:dyDescent="0.25">
      <c r="L2308" s="5"/>
    </row>
    <row r="2309" spans="12:12" x14ac:dyDescent="0.25">
      <c r="L2309" s="5"/>
    </row>
    <row r="2310" spans="12:12" x14ac:dyDescent="0.25">
      <c r="L2310" s="5"/>
    </row>
    <row r="2311" spans="12:12" x14ac:dyDescent="0.25">
      <c r="L2311" s="5"/>
    </row>
    <row r="2312" spans="12:12" x14ac:dyDescent="0.25">
      <c r="L2312" s="5"/>
    </row>
    <row r="2313" spans="12:12" x14ac:dyDescent="0.25">
      <c r="L2313" s="5"/>
    </row>
    <row r="2314" spans="12:12" x14ac:dyDescent="0.25">
      <c r="L2314" s="5"/>
    </row>
    <row r="2315" spans="12:12" x14ac:dyDescent="0.25">
      <c r="L2315" s="5"/>
    </row>
    <row r="2316" spans="12:12" x14ac:dyDescent="0.25">
      <c r="L2316" s="5"/>
    </row>
    <row r="2317" spans="12:12" x14ac:dyDescent="0.25">
      <c r="L2317" s="5"/>
    </row>
    <row r="2318" spans="12:12" x14ac:dyDescent="0.25">
      <c r="L2318" s="5"/>
    </row>
    <row r="2319" spans="12:12" x14ac:dyDescent="0.25">
      <c r="L2319" s="5"/>
    </row>
    <row r="2320" spans="12:12" x14ac:dyDescent="0.25">
      <c r="L2320" s="5"/>
    </row>
    <row r="2321" spans="12:12" x14ac:dyDescent="0.25">
      <c r="L2321" s="5"/>
    </row>
    <row r="2322" spans="12:12" x14ac:dyDescent="0.25">
      <c r="L2322" s="5"/>
    </row>
    <row r="2323" spans="12:12" x14ac:dyDescent="0.25">
      <c r="L2323" s="5"/>
    </row>
    <row r="2324" spans="12:12" x14ac:dyDescent="0.25">
      <c r="L2324" s="5"/>
    </row>
    <row r="2325" spans="12:12" x14ac:dyDescent="0.25">
      <c r="L2325" s="5"/>
    </row>
    <row r="2326" spans="12:12" x14ac:dyDescent="0.25">
      <c r="L2326" s="5"/>
    </row>
    <row r="2327" spans="12:12" x14ac:dyDescent="0.25">
      <c r="L2327" s="5"/>
    </row>
    <row r="2328" spans="12:12" x14ac:dyDescent="0.25">
      <c r="L2328" s="5"/>
    </row>
    <row r="2329" spans="12:12" x14ac:dyDescent="0.25">
      <c r="L2329" s="5"/>
    </row>
    <row r="2330" spans="12:12" x14ac:dyDescent="0.25">
      <c r="L2330" s="5"/>
    </row>
    <row r="2331" spans="12:12" x14ac:dyDescent="0.25">
      <c r="L2331" s="5"/>
    </row>
    <row r="2332" spans="12:12" x14ac:dyDescent="0.25">
      <c r="L2332" s="5"/>
    </row>
    <row r="2333" spans="12:12" x14ac:dyDescent="0.25">
      <c r="L2333" s="5"/>
    </row>
    <row r="2334" spans="12:12" x14ac:dyDescent="0.25">
      <c r="L2334" s="5"/>
    </row>
    <row r="2335" spans="12:12" x14ac:dyDescent="0.25">
      <c r="L2335" s="5"/>
    </row>
    <row r="2336" spans="12:12" x14ac:dyDescent="0.25">
      <c r="L2336" s="5"/>
    </row>
    <row r="2337" spans="1:16" x14ac:dyDescent="0.25">
      <c r="L2337" s="5"/>
    </row>
    <row r="2338" spans="1:16" x14ac:dyDescent="0.25">
      <c r="L2338" s="5"/>
    </row>
    <row r="2339" spans="1:16" x14ac:dyDescent="0.25">
      <c r="L2339" s="5"/>
    </row>
    <row r="2340" spans="1:16" x14ac:dyDescent="0.25">
      <c r="L2340" s="5"/>
    </row>
    <row r="2341" spans="1:16" x14ac:dyDescent="0.25">
      <c r="L2341" s="5"/>
    </row>
    <row r="2342" spans="1:16" x14ac:dyDescent="0.25">
      <c r="L2342" s="5"/>
    </row>
    <row r="2343" spans="1:16" x14ac:dyDescent="0.25">
      <c r="L2343" s="5"/>
    </row>
    <row r="2344" spans="1:16" x14ac:dyDescent="0.25">
      <c r="L2344" s="5"/>
    </row>
    <row r="2345" spans="1:16" x14ac:dyDescent="0.25">
      <c r="L2345" s="5"/>
    </row>
    <row r="2346" spans="1:16" x14ac:dyDescent="0.25">
      <c r="L2346" s="5"/>
    </row>
    <row r="2347" spans="1:16" x14ac:dyDescent="0.25">
      <c r="L2347" s="5"/>
    </row>
    <row r="2348" spans="1:16" x14ac:dyDescent="0.25">
      <c r="L2348" s="5"/>
    </row>
    <row r="2349" spans="1:16" x14ac:dyDescent="0.25">
      <c r="L2349" s="5"/>
    </row>
    <row r="2350" spans="1:16" x14ac:dyDescent="0.25">
      <c r="L2350" s="5"/>
    </row>
    <row r="2351" spans="1:16" x14ac:dyDescent="0.25">
      <c r="A2351" s="1" t="s">
        <v>14935</v>
      </c>
      <c r="B2351" s="1" t="s">
        <v>2753</v>
      </c>
      <c r="C2351" s="1" t="s">
        <v>2754</v>
      </c>
      <c r="D2351" s="1" t="s">
        <v>2755</v>
      </c>
      <c r="E2351" s="19" t="s">
        <v>2756</v>
      </c>
      <c r="F2351" s="1" t="s">
        <v>3400</v>
      </c>
      <c r="G2351" s="1" t="s">
        <v>3401</v>
      </c>
      <c r="H2351" s="1" t="s">
        <v>3402</v>
      </c>
      <c r="I2351" s="1" t="s">
        <v>0</v>
      </c>
      <c r="J2351" s="1" t="s">
        <v>2766</v>
      </c>
      <c r="K2351" s="1"/>
      <c r="L2351" s="17"/>
      <c r="M2351" s="1"/>
      <c r="N2351" s="1"/>
      <c r="O2351" s="1"/>
      <c r="P2351" s="19" t="s">
        <v>2766</v>
      </c>
    </row>
    <row r="2352" spans="1:16" x14ac:dyDescent="0.25">
      <c r="B2352" t="s">
        <v>5</v>
      </c>
      <c r="C2352" t="s">
        <v>16</v>
      </c>
      <c r="D2352" s="6">
        <v>0.50700000000000001</v>
      </c>
      <c r="E2352" s="6">
        <v>0.50700000000000001</v>
      </c>
      <c r="F2352" s="18">
        <v>106</v>
      </c>
      <c r="G2352" t="s">
        <v>2751</v>
      </c>
      <c r="H2352" t="s">
        <v>2751</v>
      </c>
      <c r="I2352" t="s">
        <v>8466</v>
      </c>
      <c r="J2352" t="s">
        <v>14934</v>
      </c>
      <c r="L2352" s="5"/>
      <c r="P2352" t="s">
        <v>14934</v>
      </c>
    </row>
    <row r="2353" spans="2:16" x14ac:dyDescent="0.25">
      <c r="D2353" s="6"/>
      <c r="E2353" s="6"/>
      <c r="F2353" s="18"/>
      <c r="I2353" t="s">
        <v>18528</v>
      </c>
      <c r="J2353" t="s">
        <v>18528</v>
      </c>
      <c r="L2353" s="5"/>
      <c r="P2353" t="s">
        <v>18528</v>
      </c>
    </row>
    <row r="2354" spans="2:16" x14ac:dyDescent="0.25">
      <c r="B2354" t="s">
        <v>7</v>
      </c>
      <c r="C2354" t="s">
        <v>17</v>
      </c>
      <c r="D2354" s="6">
        <v>7.0000000000000007E-2</v>
      </c>
      <c r="E2354" s="6">
        <v>7.0000000000000007E-2</v>
      </c>
      <c r="F2354" s="18">
        <v>134</v>
      </c>
      <c r="G2354" t="s">
        <v>2239</v>
      </c>
      <c r="H2354" t="s">
        <v>2197</v>
      </c>
      <c r="I2354" t="s">
        <v>7628</v>
      </c>
      <c r="J2354" t="s">
        <v>15329</v>
      </c>
      <c r="L2354" s="5"/>
      <c r="P2354" t="s">
        <v>15329</v>
      </c>
    </row>
    <row r="2355" spans="2:16" x14ac:dyDescent="0.25">
      <c r="B2355" t="s">
        <v>7</v>
      </c>
      <c r="C2355" t="s">
        <v>17</v>
      </c>
      <c r="D2355" s="6">
        <v>4.1000000000000009E-2</v>
      </c>
      <c r="E2355" s="6">
        <v>4.1000000000000009E-2</v>
      </c>
      <c r="F2355" s="18">
        <v>212</v>
      </c>
      <c r="G2355" t="s">
        <v>2239</v>
      </c>
      <c r="H2355" t="s">
        <v>2200</v>
      </c>
      <c r="I2355" t="s">
        <v>7632</v>
      </c>
      <c r="J2355" t="s">
        <v>15330</v>
      </c>
      <c r="L2355" s="5"/>
      <c r="P2355" t="s">
        <v>15330</v>
      </c>
    </row>
    <row r="2356" spans="2:16" x14ac:dyDescent="0.25">
      <c r="B2356" t="s">
        <v>7</v>
      </c>
      <c r="C2356" t="s">
        <v>17</v>
      </c>
      <c r="D2356" s="6">
        <v>4.1000000000000009E-2</v>
      </c>
      <c r="E2356" s="6">
        <v>4.1000000000000009E-2</v>
      </c>
      <c r="F2356" s="18">
        <v>192</v>
      </c>
      <c r="G2356" t="s">
        <v>2239</v>
      </c>
      <c r="H2356" t="s">
        <v>2213</v>
      </c>
      <c r="I2356" t="s">
        <v>7645</v>
      </c>
      <c r="J2356" t="s">
        <v>15331</v>
      </c>
      <c r="L2356" s="5"/>
      <c r="P2356" t="s">
        <v>15331</v>
      </c>
    </row>
    <row r="2357" spans="2:16" x14ac:dyDescent="0.25">
      <c r="B2357" t="s">
        <v>7</v>
      </c>
      <c r="C2357" t="s">
        <v>17</v>
      </c>
      <c r="D2357" s="6">
        <v>0.191</v>
      </c>
      <c r="E2357" s="6">
        <v>0.191</v>
      </c>
      <c r="F2357" s="18">
        <v>118</v>
      </c>
      <c r="G2357" t="s">
        <v>2190</v>
      </c>
      <c r="H2357" t="s">
        <v>2190</v>
      </c>
      <c r="I2357" t="s">
        <v>81</v>
      </c>
      <c r="J2357" t="s">
        <v>3403</v>
      </c>
      <c r="L2357" s="5"/>
      <c r="P2357" t="s">
        <v>3403</v>
      </c>
    </row>
    <row r="2358" spans="2:16" x14ac:dyDescent="0.25">
      <c r="B2358" t="s">
        <v>7</v>
      </c>
      <c r="C2358" t="s">
        <v>17</v>
      </c>
      <c r="D2358" s="6">
        <v>0.16400000000000003</v>
      </c>
      <c r="E2358" s="6">
        <v>0.16400000000000003</v>
      </c>
      <c r="F2358" s="18">
        <v>125</v>
      </c>
      <c r="G2358" t="s">
        <v>2190</v>
      </c>
      <c r="H2358" t="s">
        <v>2191</v>
      </c>
      <c r="I2358" t="s">
        <v>598</v>
      </c>
      <c r="J2358" t="s">
        <v>3404</v>
      </c>
      <c r="L2358" s="5"/>
      <c r="P2358" t="s">
        <v>3404</v>
      </c>
    </row>
    <row r="2359" spans="2:16" x14ac:dyDescent="0.25">
      <c r="B2359" t="s">
        <v>7</v>
      </c>
      <c r="C2359" t="s">
        <v>17</v>
      </c>
      <c r="D2359" s="6">
        <v>0.13300000000000001</v>
      </c>
      <c r="E2359" s="6">
        <v>0.13300000000000001</v>
      </c>
      <c r="F2359" s="18">
        <v>135</v>
      </c>
      <c r="G2359" t="s">
        <v>2190</v>
      </c>
      <c r="H2359" t="s">
        <v>2192</v>
      </c>
      <c r="I2359" t="s">
        <v>3405</v>
      </c>
      <c r="J2359" t="s">
        <v>3406</v>
      </c>
      <c r="L2359" s="5"/>
      <c r="P2359" t="s">
        <v>3406</v>
      </c>
    </row>
    <row r="2360" spans="2:16" x14ac:dyDescent="0.25">
      <c r="B2360" t="s">
        <v>7</v>
      </c>
      <c r="C2360" t="s">
        <v>17</v>
      </c>
      <c r="D2360" s="6">
        <v>0.13300000000000001</v>
      </c>
      <c r="E2360" s="6">
        <v>0.13300000000000001</v>
      </c>
      <c r="F2360" s="18">
        <v>135</v>
      </c>
      <c r="G2360" t="s">
        <v>2190</v>
      </c>
      <c r="H2360" t="s">
        <v>2183</v>
      </c>
      <c r="I2360" t="s">
        <v>3407</v>
      </c>
      <c r="J2360" t="s">
        <v>3408</v>
      </c>
      <c r="L2360" s="5"/>
      <c r="P2360" t="s">
        <v>3408</v>
      </c>
    </row>
    <row r="2361" spans="2:16" x14ac:dyDescent="0.25">
      <c r="B2361" t="s">
        <v>7</v>
      </c>
      <c r="C2361" t="s">
        <v>17</v>
      </c>
      <c r="D2361" s="6">
        <v>0.13300000000000001</v>
      </c>
      <c r="E2361" s="6">
        <v>0.13300000000000001</v>
      </c>
      <c r="F2361" s="18">
        <v>135</v>
      </c>
      <c r="G2361" t="s">
        <v>2190</v>
      </c>
      <c r="H2361" t="s">
        <v>2193</v>
      </c>
      <c r="I2361" t="s">
        <v>3409</v>
      </c>
      <c r="J2361" t="s">
        <v>3410</v>
      </c>
      <c r="L2361" s="5"/>
      <c r="P2361" t="s">
        <v>3410</v>
      </c>
    </row>
    <row r="2362" spans="2:16" x14ac:dyDescent="0.25">
      <c r="B2362" t="s">
        <v>7</v>
      </c>
      <c r="C2362" t="s">
        <v>17</v>
      </c>
      <c r="D2362" s="6">
        <v>0.16400000000000003</v>
      </c>
      <c r="E2362" s="6">
        <v>0.16400000000000003</v>
      </c>
      <c r="F2362" s="18">
        <v>118</v>
      </c>
      <c r="G2362" t="s">
        <v>2190</v>
      </c>
      <c r="H2362" t="s">
        <v>2194</v>
      </c>
      <c r="I2362" t="s">
        <v>3411</v>
      </c>
      <c r="J2362" t="s">
        <v>3412</v>
      </c>
      <c r="L2362" s="5"/>
      <c r="P2362" t="s">
        <v>3412</v>
      </c>
    </row>
    <row r="2363" spans="2:16" x14ac:dyDescent="0.25">
      <c r="B2363" t="s">
        <v>7</v>
      </c>
      <c r="C2363" t="s">
        <v>17</v>
      </c>
      <c r="D2363" s="6">
        <v>0.16400000000000003</v>
      </c>
      <c r="E2363" s="6">
        <v>0.16400000000000003</v>
      </c>
      <c r="F2363" s="18">
        <v>118</v>
      </c>
      <c r="G2363" t="s">
        <v>2190</v>
      </c>
      <c r="H2363" t="s">
        <v>2195</v>
      </c>
      <c r="I2363" t="s">
        <v>3413</v>
      </c>
      <c r="J2363" t="s">
        <v>3414</v>
      </c>
      <c r="L2363" s="5"/>
      <c r="P2363" t="s">
        <v>3414</v>
      </c>
    </row>
    <row r="2364" spans="2:16" x14ac:dyDescent="0.25">
      <c r="B2364" t="s">
        <v>7</v>
      </c>
      <c r="C2364" t="s">
        <v>17</v>
      </c>
      <c r="D2364" s="6">
        <v>0.16400000000000003</v>
      </c>
      <c r="E2364" s="6">
        <v>0.16400000000000003</v>
      </c>
      <c r="F2364" s="18">
        <v>118</v>
      </c>
      <c r="G2364" t="s">
        <v>2190</v>
      </c>
      <c r="H2364" t="s">
        <v>2196</v>
      </c>
      <c r="I2364" t="s">
        <v>3415</v>
      </c>
      <c r="J2364" t="s">
        <v>3416</v>
      </c>
      <c r="L2364" s="5"/>
      <c r="P2364" t="s">
        <v>3416</v>
      </c>
    </row>
    <row r="2365" spans="2:16" x14ac:dyDescent="0.25">
      <c r="B2365" t="s">
        <v>7</v>
      </c>
      <c r="C2365" t="s">
        <v>17</v>
      </c>
      <c r="D2365" s="6">
        <v>0.191</v>
      </c>
      <c r="E2365" s="6">
        <v>0.191</v>
      </c>
      <c r="F2365" s="18">
        <v>118</v>
      </c>
      <c r="G2365" t="s">
        <v>2190</v>
      </c>
      <c r="H2365" t="s">
        <v>2197</v>
      </c>
      <c r="I2365" t="s">
        <v>391</v>
      </c>
      <c r="J2365" t="s">
        <v>3417</v>
      </c>
      <c r="L2365" s="5"/>
      <c r="P2365" t="s">
        <v>3417</v>
      </c>
    </row>
    <row r="2366" spans="2:16" x14ac:dyDescent="0.25">
      <c r="B2366" t="s">
        <v>7</v>
      </c>
      <c r="C2366" t="s">
        <v>17</v>
      </c>
      <c r="D2366" s="6">
        <v>0.191</v>
      </c>
      <c r="E2366" s="6">
        <v>0.191</v>
      </c>
      <c r="F2366" s="18">
        <v>118</v>
      </c>
      <c r="G2366" t="s">
        <v>2190</v>
      </c>
      <c r="H2366" t="s">
        <v>2198</v>
      </c>
      <c r="I2366" t="s">
        <v>680</v>
      </c>
      <c r="J2366" t="s">
        <v>3418</v>
      </c>
      <c r="L2366" s="5"/>
      <c r="P2366" t="s">
        <v>3418</v>
      </c>
    </row>
    <row r="2367" spans="2:16" x14ac:dyDescent="0.25">
      <c r="B2367" t="s">
        <v>7</v>
      </c>
      <c r="C2367" t="s">
        <v>17</v>
      </c>
      <c r="D2367" s="6">
        <v>0.16400000000000003</v>
      </c>
      <c r="E2367" s="6">
        <v>0.16400000000000003</v>
      </c>
      <c r="F2367" s="18">
        <v>118</v>
      </c>
      <c r="G2367" t="s">
        <v>2190</v>
      </c>
      <c r="H2367" t="s">
        <v>2199</v>
      </c>
      <c r="I2367" t="s">
        <v>828</v>
      </c>
      <c r="J2367" t="s">
        <v>3419</v>
      </c>
      <c r="L2367" s="5"/>
      <c r="P2367" t="s">
        <v>3419</v>
      </c>
    </row>
    <row r="2368" spans="2:16" x14ac:dyDescent="0.25">
      <c r="B2368" t="s">
        <v>7</v>
      </c>
      <c r="C2368" t="s">
        <v>17</v>
      </c>
      <c r="D2368" s="6">
        <v>0.13300000000000001</v>
      </c>
      <c r="E2368" s="6">
        <v>0.13300000000000001</v>
      </c>
      <c r="F2368" s="18">
        <v>135</v>
      </c>
      <c r="G2368" t="s">
        <v>2190</v>
      </c>
      <c r="H2368" t="s">
        <v>1014</v>
      </c>
      <c r="I2368" t="s">
        <v>3420</v>
      </c>
      <c r="J2368" t="s">
        <v>3421</v>
      </c>
      <c r="L2368" s="5"/>
      <c r="P2368" t="s">
        <v>3421</v>
      </c>
    </row>
    <row r="2369" spans="2:16" x14ac:dyDescent="0.25">
      <c r="B2369" t="s">
        <v>7</v>
      </c>
      <c r="C2369" t="s">
        <v>17</v>
      </c>
      <c r="D2369" s="6">
        <v>0.16400000000000003</v>
      </c>
      <c r="E2369" s="6">
        <v>0.16400000000000003</v>
      </c>
      <c r="F2369" s="18">
        <v>118</v>
      </c>
      <c r="G2369" t="s">
        <v>2190</v>
      </c>
      <c r="H2369" t="s">
        <v>2200</v>
      </c>
      <c r="I2369" t="s">
        <v>582</v>
      </c>
      <c r="J2369" t="s">
        <v>3422</v>
      </c>
      <c r="L2369" s="5"/>
      <c r="P2369" t="s">
        <v>3422</v>
      </c>
    </row>
    <row r="2370" spans="2:16" x14ac:dyDescent="0.25">
      <c r="B2370" t="s">
        <v>7</v>
      </c>
      <c r="C2370" t="s">
        <v>17</v>
      </c>
      <c r="D2370" s="6">
        <v>0.16400000000000003</v>
      </c>
      <c r="E2370" s="6">
        <v>0.16400000000000003</v>
      </c>
      <c r="F2370" s="18">
        <v>118</v>
      </c>
      <c r="G2370" t="s">
        <v>2190</v>
      </c>
      <c r="H2370" t="s">
        <v>2201</v>
      </c>
      <c r="I2370" t="s">
        <v>3423</v>
      </c>
      <c r="J2370" t="s">
        <v>3424</v>
      </c>
      <c r="L2370" s="5"/>
      <c r="P2370" t="s">
        <v>3424</v>
      </c>
    </row>
    <row r="2371" spans="2:16" x14ac:dyDescent="0.25">
      <c r="B2371" t="s">
        <v>7</v>
      </c>
      <c r="C2371" t="s">
        <v>17</v>
      </c>
      <c r="D2371" s="6">
        <v>0.16400000000000003</v>
      </c>
      <c r="E2371" s="6">
        <v>0.16400000000000003</v>
      </c>
      <c r="F2371" s="18">
        <v>125</v>
      </c>
      <c r="G2371" t="s">
        <v>2190</v>
      </c>
      <c r="H2371" t="s">
        <v>2202</v>
      </c>
      <c r="I2371" t="s">
        <v>3425</v>
      </c>
      <c r="J2371" t="s">
        <v>3426</v>
      </c>
      <c r="L2371" s="5"/>
      <c r="P2371" t="s">
        <v>3426</v>
      </c>
    </row>
    <row r="2372" spans="2:16" x14ac:dyDescent="0.25">
      <c r="B2372" t="s">
        <v>7</v>
      </c>
      <c r="C2372" t="s">
        <v>17</v>
      </c>
      <c r="D2372" s="6">
        <v>0.16400000000000003</v>
      </c>
      <c r="E2372" s="6">
        <v>0.16400000000000003</v>
      </c>
      <c r="F2372" s="18">
        <v>118</v>
      </c>
      <c r="G2372" t="s">
        <v>2190</v>
      </c>
      <c r="H2372" t="s">
        <v>2203</v>
      </c>
      <c r="I2372" t="s">
        <v>235</v>
      </c>
      <c r="J2372" t="s">
        <v>3427</v>
      </c>
      <c r="L2372" s="5"/>
      <c r="P2372" t="s">
        <v>3427</v>
      </c>
    </row>
    <row r="2373" spans="2:16" x14ac:dyDescent="0.25">
      <c r="B2373" t="s">
        <v>7</v>
      </c>
      <c r="C2373" t="s">
        <v>17</v>
      </c>
      <c r="D2373" s="6">
        <v>0.16400000000000003</v>
      </c>
      <c r="E2373" s="6">
        <v>0.16400000000000003</v>
      </c>
      <c r="F2373" s="18">
        <v>125</v>
      </c>
      <c r="G2373" t="s">
        <v>2190</v>
      </c>
      <c r="H2373" t="s">
        <v>2204</v>
      </c>
      <c r="I2373" t="s">
        <v>255</v>
      </c>
      <c r="J2373" t="s">
        <v>3428</v>
      </c>
      <c r="L2373" s="5"/>
      <c r="P2373" t="s">
        <v>3428</v>
      </c>
    </row>
    <row r="2374" spans="2:16" x14ac:dyDescent="0.25">
      <c r="B2374" t="s">
        <v>7</v>
      </c>
      <c r="C2374" t="s">
        <v>17</v>
      </c>
      <c r="D2374" s="6">
        <v>0.16400000000000003</v>
      </c>
      <c r="E2374" s="6">
        <v>0.16400000000000003</v>
      </c>
      <c r="F2374" s="18">
        <v>118</v>
      </c>
      <c r="G2374" t="s">
        <v>2190</v>
      </c>
      <c r="H2374" t="s">
        <v>2205</v>
      </c>
      <c r="I2374" t="s">
        <v>3429</v>
      </c>
      <c r="J2374" t="s">
        <v>3430</v>
      </c>
      <c r="L2374" s="5"/>
      <c r="P2374" t="s">
        <v>3430</v>
      </c>
    </row>
    <row r="2375" spans="2:16" x14ac:dyDescent="0.25">
      <c r="B2375" t="s">
        <v>7</v>
      </c>
      <c r="C2375" t="s">
        <v>17</v>
      </c>
      <c r="D2375" s="6">
        <v>0.16400000000000003</v>
      </c>
      <c r="E2375" s="6">
        <v>0.16400000000000003</v>
      </c>
      <c r="F2375" s="18">
        <v>118</v>
      </c>
      <c r="G2375" t="s">
        <v>2190</v>
      </c>
      <c r="H2375" t="s">
        <v>2206</v>
      </c>
      <c r="I2375" t="s">
        <v>3431</v>
      </c>
      <c r="J2375" t="s">
        <v>3432</v>
      </c>
      <c r="L2375" s="5"/>
      <c r="P2375" t="s">
        <v>3432</v>
      </c>
    </row>
    <row r="2376" spans="2:16" x14ac:dyDescent="0.25">
      <c r="B2376" t="s">
        <v>7</v>
      </c>
      <c r="C2376" t="s">
        <v>17</v>
      </c>
      <c r="D2376" s="6">
        <v>0.16400000000000003</v>
      </c>
      <c r="E2376" s="6">
        <v>0.16400000000000003</v>
      </c>
      <c r="F2376" s="18">
        <v>118</v>
      </c>
      <c r="G2376" t="s">
        <v>2190</v>
      </c>
      <c r="H2376" t="s">
        <v>2207</v>
      </c>
      <c r="I2376" t="s">
        <v>3433</v>
      </c>
      <c r="J2376" t="s">
        <v>3434</v>
      </c>
      <c r="L2376" s="5"/>
      <c r="P2376" t="s">
        <v>3434</v>
      </c>
    </row>
    <row r="2377" spans="2:16" x14ac:dyDescent="0.25">
      <c r="B2377" t="s">
        <v>7</v>
      </c>
      <c r="C2377" t="s">
        <v>17</v>
      </c>
      <c r="D2377" s="6">
        <v>0.16400000000000003</v>
      </c>
      <c r="E2377" s="6">
        <v>0.16400000000000003</v>
      </c>
      <c r="F2377" s="18">
        <v>118</v>
      </c>
      <c r="G2377" t="s">
        <v>2190</v>
      </c>
      <c r="H2377" t="s">
        <v>2208</v>
      </c>
      <c r="I2377" t="s">
        <v>609</v>
      </c>
      <c r="J2377" t="s">
        <v>3435</v>
      </c>
      <c r="L2377" s="5"/>
      <c r="P2377" t="s">
        <v>3435</v>
      </c>
    </row>
    <row r="2378" spans="2:16" x14ac:dyDescent="0.25">
      <c r="B2378" t="s">
        <v>7</v>
      </c>
      <c r="C2378" t="s">
        <v>17</v>
      </c>
      <c r="D2378" s="6">
        <v>0.16400000000000003</v>
      </c>
      <c r="E2378" s="6">
        <v>0.16400000000000003</v>
      </c>
      <c r="F2378" s="18">
        <v>118</v>
      </c>
      <c r="G2378" t="s">
        <v>2190</v>
      </c>
      <c r="H2378" t="s">
        <v>2209</v>
      </c>
      <c r="I2378" t="s">
        <v>3436</v>
      </c>
      <c r="J2378" t="s">
        <v>3437</v>
      </c>
      <c r="L2378" s="5"/>
      <c r="P2378" t="s">
        <v>3437</v>
      </c>
    </row>
    <row r="2379" spans="2:16" x14ac:dyDescent="0.25">
      <c r="B2379" t="s">
        <v>7</v>
      </c>
      <c r="C2379" t="s">
        <v>17</v>
      </c>
      <c r="D2379" s="6">
        <v>0.16400000000000003</v>
      </c>
      <c r="E2379" s="6">
        <v>0.16400000000000003</v>
      </c>
      <c r="F2379" s="18">
        <v>125</v>
      </c>
      <c r="G2379" t="s">
        <v>2190</v>
      </c>
      <c r="H2379" t="s">
        <v>2210</v>
      </c>
      <c r="I2379" t="s">
        <v>207</v>
      </c>
      <c r="J2379" t="s">
        <v>3438</v>
      </c>
      <c r="L2379" s="5"/>
      <c r="P2379" t="s">
        <v>3438</v>
      </c>
    </row>
    <row r="2380" spans="2:16" x14ac:dyDescent="0.25">
      <c r="B2380" t="s">
        <v>7</v>
      </c>
      <c r="C2380" t="s">
        <v>17</v>
      </c>
      <c r="D2380" s="6">
        <v>4.1000000000000009E-2</v>
      </c>
      <c r="E2380" s="6">
        <v>4.1000000000000009E-2</v>
      </c>
      <c r="F2380" s="18">
        <v>170</v>
      </c>
      <c r="G2380" t="s">
        <v>2190</v>
      </c>
      <c r="H2380" t="s">
        <v>2211</v>
      </c>
      <c r="I2380" t="s">
        <v>478</v>
      </c>
      <c r="J2380" t="s">
        <v>3439</v>
      </c>
      <c r="L2380" s="5"/>
      <c r="P2380" t="s">
        <v>3439</v>
      </c>
    </row>
    <row r="2381" spans="2:16" x14ac:dyDescent="0.25">
      <c r="B2381" t="s">
        <v>7</v>
      </c>
      <c r="C2381" t="s">
        <v>17</v>
      </c>
      <c r="D2381" s="6">
        <v>0.13300000000000001</v>
      </c>
      <c r="E2381" s="6">
        <v>0.13300000000000001</v>
      </c>
      <c r="F2381" s="18">
        <v>135</v>
      </c>
      <c r="G2381" t="s">
        <v>2190</v>
      </c>
      <c r="H2381" t="s">
        <v>2212</v>
      </c>
      <c r="I2381" t="s">
        <v>3440</v>
      </c>
      <c r="J2381" t="s">
        <v>3441</v>
      </c>
      <c r="L2381" s="5"/>
      <c r="P2381" t="s">
        <v>3441</v>
      </c>
    </row>
    <row r="2382" spans="2:16" x14ac:dyDescent="0.25">
      <c r="B2382" t="s">
        <v>7</v>
      </c>
      <c r="C2382" t="s">
        <v>17</v>
      </c>
      <c r="D2382" s="6">
        <v>0.191</v>
      </c>
      <c r="E2382" s="6">
        <v>0.191</v>
      </c>
      <c r="F2382" s="18">
        <v>118</v>
      </c>
      <c r="G2382" t="s">
        <v>2190</v>
      </c>
      <c r="H2382" t="s">
        <v>2213</v>
      </c>
      <c r="I2382" t="s">
        <v>418</v>
      </c>
      <c r="J2382" t="s">
        <v>3442</v>
      </c>
      <c r="L2382" s="5"/>
      <c r="P2382" t="s">
        <v>3442</v>
      </c>
    </row>
    <row r="2383" spans="2:16" x14ac:dyDescent="0.25">
      <c r="B2383" t="s">
        <v>7</v>
      </c>
      <c r="C2383" t="s">
        <v>17</v>
      </c>
      <c r="D2383" s="6">
        <v>0.16400000000000003</v>
      </c>
      <c r="E2383" s="6">
        <v>0.16400000000000003</v>
      </c>
      <c r="F2383" s="18">
        <v>118</v>
      </c>
      <c r="G2383" t="s">
        <v>2190</v>
      </c>
      <c r="H2383" t="s">
        <v>2214</v>
      </c>
      <c r="I2383" t="s">
        <v>3443</v>
      </c>
      <c r="J2383" t="s">
        <v>3444</v>
      </c>
      <c r="L2383" s="5"/>
      <c r="P2383" t="s">
        <v>3444</v>
      </c>
    </row>
    <row r="2384" spans="2:16" x14ac:dyDescent="0.25">
      <c r="B2384" t="s">
        <v>7</v>
      </c>
      <c r="C2384" t="s">
        <v>17</v>
      </c>
      <c r="D2384" s="6">
        <v>0.16400000000000003</v>
      </c>
      <c r="E2384" s="6">
        <v>0.16400000000000003</v>
      </c>
      <c r="F2384" s="18">
        <v>118</v>
      </c>
      <c r="G2384" t="s">
        <v>2190</v>
      </c>
      <c r="H2384" t="s">
        <v>2215</v>
      </c>
      <c r="I2384" t="s">
        <v>3445</v>
      </c>
      <c r="J2384" t="s">
        <v>3446</v>
      </c>
      <c r="L2384" s="5"/>
      <c r="P2384" t="s">
        <v>3446</v>
      </c>
    </row>
    <row r="2385" spans="2:16" x14ac:dyDescent="0.25">
      <c r="B2385" t="s">
        <v>7</v>
      </c>
      <c r="C2385" t="s">
        <v>17</v>
      </c>
      <c r="D2385" s="6">
        <v>0.16400000000000003</v>
      </c>
      <c r="E2385" s="6">
        <v>0.16400000000000003</v>
      </c>
      <c r="F2385" s="18">
        <v>118</v>
      </c>
      <c r="G2385" t="s">
        <v>2190</v>
      </c>
      <c r="H2385" t="s">
        <v>2216</v>
      </c>
      <c r="I2385" t="s">
        <v>3447</v>
      </c>
      <c r="J2385" t="s">
        <v>3448</v>
      </c>
      <c r="L2385" s="5"/>
      <c r="P2385" t="s">
        <v>3448</v>
      </c>
    </row>
    <row r="2386" spans="2:16" x14ac:dyDescent="0.25">
      <c r="B2386" t="s">
        <v>7</v>
      </c>
      <c r="C2386" t="s">
        <v>17</v>
      </c>
      <c r="D2386" s="6">
        <v>0.16400000000000003</v>
      </c>
      <c r="E2386" s="6">
        <v>0.16400000000000003</v>
      </c>
      <c r="F2386" s="18">
        <v>118</v>
      </c>
      <c r="G2386" t="s">
        <v>2190</v>
      </c>
      <c r="H2386" t="s">
        <v>2217</v>
      </c>
      <c r="I2386" t="s">
        <v>3449</v>
      </c>
      <c r="J2386" t="s">
        <v>3450</v>
      </c>
      <c r="L2386" s="5"/>
      <c r="P2386" t="s">
        <v>3450</v>
      </c>
    </row>
    <row r="2387" spans="2:16" x14ac:dyDescent="0.25">
      <c r="B2387" t="s">
        <v>7</v>
      </c>
      <c r="C2387" t="s">
        <v>17</v>
      </c>
      <c r="D2387" s="6">
        <v>0.13300000000000001</v>
      </c>
      <c r="E2387" s="6">
        <v>0.13300000000000001</v>
      </c>
      <c r="F2387" s="18">
        <v>135</v>
      </c>
      <c r="G2387" t="s">
        <v>2190</v>
      </c>
      <c r="H2387" t="s">
        <v>2218</v>
      </c>
      <c r="I2387" t="s">
        <v>3451</v>
      </c>
      <c r="J2387" t="s">
        <v>3452</v>
      </c>
      <c r="L2387" s="5"/>
      <c r="P2387" t="s">
        <v>3452</v>
      </c>
    </row>
    <row r="2388" spans="2:16" x14ac:dyDescent="0.25">
      <c r="B2388" t="s">
        <v>7</v>
      </c>
      <c r="C2388" t="s">
        <v>17</v>
      </c>
      <c r="D2388" s="6">
        <v>0.13300000000000001</v>
      </c>
      <c r="E2388" s="6">
        <v>0.13300000000000001</v>
      </c>
      <c r="F2388" s="18">
        <v>135</v>
      </c>
      <c r="G2388" t="s">
        <v>2190</v>
      </c>
      <c r="H2388" t="s">
        <v>2219</v>
      </c>
      <c r="I2388" t="s">
        <v>3453</v>
      </c>
      <c r="J2388" t="s">
        <v>3454</v>
      </c>
      <c r="L2388" s="5"/>
      <c r="P2388" t="s">
        <v>3454</v>
      </c>
    </row>
    <row r="2389" spans="2:16" x14ac:dyDescent="0.25">
      <c r="B2389" t="s">
        <v>7</v>
      </c>
      <c r="C2389" t="s">
        <v>17</v>
      </c>
      <c r="D2389" s="6">
        <v>0.16400000000000003</v>
      </c>
      <c r="E2389" s="6">
        <v>0.16400000000000003</v>
      </c>
      <c r="F2389" s="18">
        <v>118</v>
      </c>
      <c r="G2389" t="s">
        <v>2190</v>
      </c>
      <c r="H2389" t="s">
        <v>2220</v>
      </c>
      <c r="I2389" t="s">
        <v>3455</v>
      </c>
      <c r="J2389" t="s">
        <v>3456</v>
      </c>
      <c r="L2389" s="5"/>
      <c r="P2389" t="s">
        <v>3456</v>
      </c>
    </row>
    <row r="2390" spans="2:16" x14ac:dyDescent="0.25">
      <c r="B2390" t="s">
        <v>7</v>
      </c>
      <c r="C2390" t="s">
        <v>17</v>
      </c>
      <c r="D2390" s="6">
        <v>0.16400000000000003</v>
      </c>
      <c r="E2390" s="6">
        <v>0.16400000000000003</v>
      </c>
      <c r="F2390" s="18">
        <v>118</v>
      </c>
      <c r="G2390" t="s">
        <v>2190</v>
      </c>
      <c r="H2390" t="s">
        <v>2221</v>
      </c>
      <c r="I2390" t="s">
        <v>387</v>
      </c>
      <c r="J2390" t="s">
        <v>3457</v>
      </c>
      <c r="L2390" s="5"/>
      <c r="P2390" t="s">
        <v>3457</v>
      </c>
    </row>
    <row r="2391" spans="2:16" x14ac:dyDescent="0.25">
      <c r="B2391" t="s">
        <v>7</v>
      </c>
      <c r="C2391" t="s">
        <v>17</v>
      </c>
      <c r="D2391" s="6">
        <v>0.16400000000000003</v>
      </c>
      <c r="E2391" s="6">
        <v>0.16400000000000003</v>
      </c>
      <c r="F2391" s="18">
        <v>125</v>
      </c>
      <c r="G2391" t="s">
        <v>2190</v>
      </c>
      <c r="H2391" t="s">
        <v>2222</v>
      </c>
      <c r="I2391" t="s">
        <v>3458</v>
      </c>
      <c r="J2391" t="s">
        <v>3459</v>
      </c>
      <c r="L2391" s="5"/>
      <c r="P2391" t="s">
        <v>3459</v>
      </c>
    </row>
    <row r="2392" spans="2:16" x14ac:dyDescent="0.25">
      <c r="B2392" t="s">
        <v>7</v>
      </c>
      <c r="C2392" t="s">
        <v>17</v>
      </c>
      <c r="D2392" s="6">
        <v>0.33700000000000002</v>
      </c>
      <c r="E2392" s="6">
        <v>0.33700000000000002</v>
      </c>
      <c r="F2392" s="18">
        <v>143</v>
      </c>
      <c r="G2392" t="s">
        <v>2190</v>
      </c>
      <c r="H2392" t="s">
        <v>2237</v>
      </c>
      <c r="I2392" t="s">
        <v>3460</v>
      </c>
      <c r="J2392" t="s">
        <v>3461</v>
      </c>
      <c r="L2392" s="5"/>
      <c r="P2392" t="s">
        <v>3461</v>
      </c>
    </row>
    <row r="2393" spans="2:16" x14ac:dyDescent="0.25">
      <c r="B2393" t="s">
        <v>7</v>
      </c>
      <c r="C2393" t="s">
        <v>17</v>
      </c>
      <c r="D2393" s="6">
        <v>0.13300000000000001</v>
      </c>
      <c r="E2393" s="6">
        <v>0.13300000000000001</v>
      </c>
      <c r="F2393" s="18">
        <v>135</v>
      </c>
      <c r="G2393" t="s">
        <v>2190</v>
      </c>
      <c r="H2393" t="s">
        <v>2223</v>
      </c>
      <c r="I2393" t="s">
        <v>3462</v>
      </c>
      <c r="J2393" t="s">
        <v>3463</v>
      </c>
      <c r="L2393" s="5"/>
      <c r="P2393" t="s">
        <v>3463</v>
      </c>
    </row>
    <row r="2394" spans="2:16" x14ac:dyDescent="0.25">
      <c r="B2394" t="s">
        <v>7</v>
      </c>
      <c r="C2394" t="s">
        <v>17</v>
      </c>
      <c r="D2394" s="6">
        <v>0.16400000000000003</v>
      </c>
      <c r="E2394" s="6">
        <v>0.16400000000000003</v>
      </c>
      <c r="F2394" s="18">
        <v>118</v>
      </c>
      <c r="G2394" t="s">
        <v>2190</v>
      </c>
      <c r="H2394" t="s">
        <v>2224</v>
      </c>
      <c r="I2394" t="s">
        <v>3464</v>
      </c>
      <c r="J2394" t="s">
        <v>3465</v>
      </c>
      <c r="L2394" s="5"/>
      <c r="P2394" t="s">
        <v>3465</v>
      </c>
    </row>
    <row r="2395" spans="2:16" x14ac:dyDescent="0.25">
      <c r="B2395" t="s">
        <v>7</v>
      </c>
      <c r="C2395" t="s">
        <v>17</v>
      </c>
      <c r="D2395" s="6">
        <v>0.33700000000000002</v>
      </c>
      <c r="E2395" s="6">
        <v>0.33700000000000002</v>
      </c>
      <c r="F2395" s="18">
        <v>143</v>
      </c>
      <c r="G2395" t="s">
        <v>2190</v>
      </c>
      <c r="H2395" t="s">
        <v>18338</v>
      </c>
      <c r="I2395" t="s">
        <v>18529</v>
      </c>
      <c r="J2395" t="s">
        <v>18530</v>
      </c>
      <c r="L2395" s="5"/>
      <c r="P2395" t="s">
        <v>18530</v>
      </c>
    </row>
    <row r="2396" spans="2:16" x14ac:dyDescent="0.25">
      <c r="B2396" t="s">
        <v>7</v>
      </c>
      <c r="C2396" t="s">
        <v>17</v>
      </c>
      <c r="D2396" s="6">
        <v>0.16400000000000003</v>
      </c>
      <c r="E2396" s="6">
        <v>0.16400000000000003</v>
      </c>
      <c r="F2396" s="18">
        <v>118</v>
      </c>
      <c r="G2396" t="s">
        <v>2190</v>
      </c>
      <c r="H2396" t="s">
        <v>2225</v>
      </c>
      <c r="I2396" t="s">
        <v>3467</v>
      </c>
      <c r="J2396" t="s">
        <v>3468</v>
      </c>
      <c r="L2396" s="5"/>
      <c r="P2396" t="s">
        <v>3468</v>
      </c>
    </row>
    <row r="2397" spans="2:16" x14ac:dyDescent="0.25">
      <c r="B2397" t="s">
        <v>7</v>
      </c>
      <c r="C2397" t="s">
        <v>17</v>
      </c>
      <c r="D2397" s="6">
        <v>0.191</v>
      </c>
      <c r="E2397" s="6">
        <v>0.191</v>
      </c>
      <c r="F2397" s="18">
        <v>118</v>
      </c>
      <c r="G2397" t="s">
        <v>2190</v>
      </c>
      <c r="H2397" t="s">
        <v>2226</v>
      </c>
      <c r="I2397" t="s">
        <v>3469</v>
      </c>
      <c r="J2397" t="s">
        <v>3470</v>
      </c>
      <c r="L2397" s="5"/>
      <c r="P2397" t="s">
        <v>3470</v>
      </c>
    </row>
    <row r="2398" spans="2:16" x14ac:dyDescent="0.25">
      <c r="B2398" t="s">
        <v>7</v>
      </c>
      <c r="C2398" t="s">
        <v>17</v>
      </c>
      <c r="D2398" s="6">
        <v>0.16400000000000003</v>
      </c>
      <c r="E2398" s="6">
        <v>0.16400000000000003</v>
      </c>
      <c r="F2398" s="18">
        <v>118</v>
      </c>
      <c r="G2398" t="s">
        <v>2190</v>
      </c>
      <c r="H2398" t="s">
        <v>2227</v>
      </c>
      <c r="I2398" t="s">
        <v>3471</v>
      </c>
      <c r="J2398" t="s">
        <v>3472</v>
      </c>
      <c r="L2398" s="5"/>
      <c r="P2398" t="s">
        <v>3472</v>
      </c>
    </row>
    <row r="2399" spans="2:16" x14ac:dyDescent="0.25">
      <c r="B2399" t="s">
        <v>7</v>
      </c>
      <c r="C2399" t="s">
        <v>17</v>
      </c>
      <c r="D2399" s="6">
        <v>0.191</v>
      </c>
      <c r="E2399" s="6">
        <v>0.191</v>
      </c>
      <c r="F2399" s="18">
        <v>118</v>
      </c>
      <c r="G2399" t="s">
        <v>2190</v>
      </c>
      <c r="H2399" t="s">
        <v>2228</v>
      </c>
      <c r="I2399" t="s">
        <v>194</v>
      </c>
      <c r="J2399" t="s">
        <v>3473</v>
      </c>
      <c r="L2399" s="5"/>
      <c r="P2399" t="s">
        <v>3473</v>
      </c>
    </row>
    <row r="2400" spans="2:16" x14ac:dyDescent="0.25">
      <c r="B2400" t="s">
        <v>7</v>
      </c>
      <c r="C2400" t="s">
        <v>17</v>
      </c>
      <c r="D2400" s="6">
        <v>0.16400000000000003</v>
      </c>
      <c r="E2400" s="6">
        <v>0.16400000000000003</v>
      </c>
      <c r="F2400" s="18">
        <v>125</v>
      </c>
      <c r="G2400" t="s">
        <v>2190</v>
      </c>
      <c r="H2400" t="s">
        <v>2229</v>
      </c>
      <c r="I2400" t="s">
        <v>543</v>
      </c>
      <c r="J2400" t="s">
        <v>3474</v>
      </c>
      <c r="L2400" s="5"/>
      <c r="P2400" t="s">
        <v>3474</v>
      </c>
    </row>
    <row r="2401" spans="2:16" x14ac:dyDescent="0.25">
      <c r="B2401" t="s">
        <v>7</v>
      </c>
      <c r="C2401" t="s">
        <v>17</v>
      </c>
      <c r="D2401" s="6">
        <v>0.13300000000000001</v>
      </c>
      <c r="E2401" s="6">
        <v>0.13300000000000001</v>
      </c>
      <c r="F2401" s="18">
        <v>135</v>
      </c>
      <c r="G2401" t="s">
        <v>2190</v>
      </c>
      <c r="H2401" t="s">
        <v>2230</v>
      </c>
      <c r="I2401" t="s">
        <v>3475</v>
      </c>
      <c r="J2401" t="s">
        <v>3476</v>
      </c>
      <c r="L2401" s="5"/>
      <c r="P2401" t="s">
        <v>3476</v>
      </c>
    </row>
    <row r="2402" spans="2:16" x14ac:dyDescent="0.25">
      <c r="B2402" t="s">
        <v>7</v>
      </c>
      <c r="C2402" t="s">
        <v>17</v>
      </c>
      <c r="D2402" s="6">
        <v>0.191</v>
      </c>
      <c r="E2402" s="6">
        <v>0.191</v>
      </c>
      <c r="F2402" s="18">
        <v>118</v>
      </c>
      <c r="G2402" t="s">
        <v>2190</v>
      </c>
      <c r="H2402" t="s">
        <v>2231</v>
      </c>
      <c r="I2402" t="s">
        <v>681</v>
      </c>
      <c r="J2402" t="s">
        <v>3477</v>
      </c>
      <c r="L2402" s="5"/>
      <c r="P2402" t="s">
        <v>3477</v>
      </c>
    </row>
    <row r="2403" spans="2:16" x14ac:dyDescent="0.25">
      <c r="B2403" t="s">
        <v>7</v>
      </c>
      <c r="C2403" t="s">
        <v>17</v>
      </c>
      <c r="D2403" s="6">
        <v>0.16400000000000003</v>
      </c>
      <c r="E2403" s="6">
        <v>0.16400000000000003</v>
      </c>
      <c r="F2403" s="18">
        <v>118</v>
      </c>
      <c r="G2403" t="s">
        <v>2190</v>
      </c>
      <c r="H2403" t="s">
        <v>2232</v>
      </c>
      <c r="I2403" t="s">
        <v>3478</v>
      </c>
      <c r="J2403" t="s">
        <v>3479</v>
      </c>
      <c r="L2403" s="5"/>
      <c r="P2403" t="s">
        <v>3479</v>
      </c>
    </row>
    <row r="2404" spans="2:16" x14ac:dyDescent="0.25">
      <c r="B2404" t="s">
        <v>7</v>
      </c>
      <c r="C2404" t="s">
        <v>17</v>
      </c>
      <c r="D2404" s="6">
        <v>0.13300000000000001</v>
      </c>
      <c r="E2404" s="6">
        <v>0.13300000000000001</v>
      </c>
      <c r="F2404" s="18">
        <v>135</v>
      </c>
      <c r="G2404" t="s">
        <v>2190</v>
      </c>
      <c r="H2404" t="s">
        <v>2233</v>
      </c>
      <c r="I2404" t="s">
        <v>3480</v>
      </c>
      <c r="J2404" t="s">
        <v>3481</v>
      </c>
      <c r="L2404" s="5"/>
      <c r="P2404" t="s">
        <v>3481</v>
      </c>
    </row>
    <row r="2405" spans="2:16" x14ac:dyDescent="0.25">
      <c r="B2405" t="s">
        <v>7</v>
      </c>
      <c r="C2405" t="s">
        <v>17</v>
      </c>
      <c r="D2405" s="6">
        <v>0.16400000000000003</v>
      </c>
      <c r="E2405" s="6">
        <v>0.16400000000000003</v>
      </c>
      <c r="F2405" s="18">
        <v>118</v>
      </c>
      <c r="G2405" t="s">
        <v>2190</v>
      </c>
      <c r="H2405" t="s">
        <v>2234</v>
      </c>
      <c r="I2405" t="s">
        <v>3482</v>
      </c>
      <c r="J2405" t="s">
        <v>3483</v>
      </c>
      <c r="L2405" s="5"/>
      <c r="P2405" t="s">
        <v>3483</v>
      </c>
    </row>
    <row r="2406" spans="2:16" x14ac:dyDescent="0.25">
      <c r="B2406" t="s">
        <v>7</v>
      </c>
      <c r="C2406" t="s">
        <v>17</v>
      </c>
      <c r="D2406" s="6">
        <v>0.16400000000000003</v>
      </c>
      <c r="E2406" s="6">
        <v>0.16400000000000003</v>
      </c>
      <c r="F2406" s="18">
        <v>118</v>
      </c>
      <c r="G2406" t="s">
        <v>2190</v>
      </c>
      <c r="H2406" t="s">
        <v>2235</v>
      </c>
      <c r="I2406" t="s">
        <v>3484</v>
      </c>
      <c r="J2406" t="s">
        <v>3485</v>
      </c>
      <c r="L2406" s="5"/>
      <c r="P2406" t="s">
        <v>3485</v>
      </c>
    </row>
    <row r="2407" spans="2:16" x14ac:dyDescent="0.25">
      <c r="B2407" t="s">
        <v>7</v>
      </c>
      <c r="C2407" t="s">
        <v>17</v>
      </c>
      <c r="D2407" s="6">
        <v>0.13300000000000001</v>
      </c>
      <c r="E2407" s="6">
        <v>0.13300000000000001</v>
      </c>
      <c r="F2407" s="18">
        <v>135</v>
      </c>
      <c r="G2407" t="s">
        <v>2190</v>
      </c>
      <c r="H2407" t="s">
        <v>2236</v>
      </c>
      <c r="I2407" t="s">
        <v>3486</v>
      </c>
      <c r="J2407" t="s">
        <v>3487</v>
      </c>
      <c r="L2407" s="5"/>
      <c r="P2407" t="s">
        <v>3487</v>
      </c>
    </row>
    <row r="2408" spans="2:16" x14ac:dyDescent="0.25">
      <c r="B2408" t="s">
        <v>7</v>
      </c>
      <c r="C2408" t="s">
        <v>17</v>
      </c>
      <c r="D2408" s="6">
        <v>0.16400000000000003</v>
      </c>
      <c r="E2408" s="6">
        <v>0.16400000000000003</v>
      </c>
      <c r="F2408" s="18">
        <v>118</v>
      </c>
      <c r="G2408" t="s">
        <v>2191</v>
      </c>
      <c r="H2408" t="s">
        <v>2190</v>
      </c>
      <c r="I2408" t="s">
        <v>3488</v>
      </c>
      <c r="J2408" t="s">
        <v>3489</v>
      </c>
      <c r="L2408" s="5"/>
      <c r="P2408" t="s">
        <v>3489</v>
      </c>
    </row>
    <row r="2409" spans="2:16" x14ac:dyDescent="0.25">
      <c r="B2409" t="s">
        <v>7</v>
      </c>
      <c r="C2409" t="s">
        <v>17</v>
      </c>
      <c r="D2409" s="6">
        <v>0.191</v>
      </c>
      <c r="E2409" s="6">
        <v>0.191</v>
      </c>
      <c r="F2409" s="18">
        <v>118</v>
      </c>
      <c r="G2409" t="s">
        <v>2191</v>
      </c>
      <c r="H2409" t="s">
        <v>2191</v>
      </c>
      <c r="I2409" t="s">
        <v>981</v>
      </c>
      <c r="J2409" t="s">
        <v>3490</v>
      </c>
      <c r="L2409" s="5"/>
      <c r="P2409" t="s">
        <v>3490</v>
      </c>
    </row>
    <row r="2410" spans="2:16" x14ac:dyDescent="0.25">
      <c r="B2410" t="s">
        <v>7</v>
      </c>
      <c r="C2410" t="s">
        <v>17</v>
      </c>
      <c r="D2410" s="6">
        <v>0.13300000000000001</v>
      </c>
      <c r="E2410" s="6">
        <v>0.13300000000000001</v>
      </c>
      <c r="F2410" s="18">
        <v>135</v>
      </c>
      <c r="G2410" t="s">
        <v>2191</v>
      </c>
      <c r="H2410" t="s">
        <v>2192</v>
      </c>
      <c r="I2410" t="s">
        <v>685</v>
      </c>
      <c r="J2410" t="s">
        <v>3491</v>
      </c>
      <c r="L2410" s="5"/>
      <c r="P2410" t="s">
        <v>3491</v>
      </c>
    </row>
    <row r="2411" spans="2:16" x14ac:dyDescent="0.25">
      <c r="B2411" t="s">
        <v>7</v>
      </c>
      <c r="C2411" t="s">
        <v>17</v>
      </c>
      <c r="D2411" s="6">
        <v>0.13300000000000001</v>
      </c>
      <c r="E2411" s="6">
        <v>0.13300000000000001</v>
      </c>
      <c r="F2411" s="18">
        <v>135</v>
      </c>
      <c r="G2411" t="s">
        <v>2191</v>
      </c>
      <c r="H2411" t="s">
        <v>2183</v>
      </c>
      <c r="I2411" t="s">
        <v>843</v>
      </c>
      <c r="J2411" t="s">
        <v>3492</v>
      </c>
      <c r="L2411" s="5"/>
      <c r="P2411" t="s">
        <v>3492</v>
      </c>
    </row>
    <row r="2412" spans="2:16" x14ac:dyDescent="0.25">
      <c r="B2412" t="s">
        <v>7</v>
      </c>
      <c r="C2412" t="s">
        <v>17</v>
      </c>
      <c r="D2412" s="6">
        <v>0.13300000000000001</v>
      </c>
      <c r="E2412" s="6">
        <v>0.13300000000000001</v>
      </c>
      <c r="F2412" s="18">
        <v>135</v>
      </c>
      <c r="G2412" t="s">
        <v>2191</v>
      </c>
      <c r="H2412" t="s">
        <v>2193</v>
      </c>
      <c r="I2412" t="s">
        <v>729</v>
      </c>
      <c r="J2412" t="s">
        <v>3493</v>
      </c>
      <c r="L2412" s="5"/>
      <c r="P2412" t="s">
        <v>3493</v>
      </c>
    </row>
    <row r="2413" spans="2:16" x14ac:dyDescent="0.25">
      <c r="B2413" t="s">
        <v>7</v>
      </c>
      <c r="C2413" t="s">
        <v>17</v>
      </c>
      <c r="D2413" s="6">
        <v>0.16400000000000003</v>
      </c>
      <c r="E2413" s="6">
        <v>0.16400000000000003</v>
      </c>
      <c r="F2413" s="18">
        <v>118</v>
      </c>
      <c r="G2413" t="s">
        <v>2191</v>
      </c>
      <c r="H2413" t="s">
        <v>2194</v>
      </c>
      <c r="I2413" t="s">
        <v>3494</v>
      </c>
      <c r="J2413" t="s">
        <v>3495</v>
      </c>
      <c r="L2413" s="5"/>
      <c r="P2413" t="s">
        <v>3495</v>
      </c>
    </row>
    <row r="2414" spans="2:16" x14ac:dyDescent="0.25">
      <c r="B2414" t="s">
        <v>7</v>
      </c>
      <c r="C2414" t="s">
        <v>17</v>
      </c>
      <c r="D2414" s="6">
        <v>0.16400000000000003</v>
      </c>
      <c r="E2414" s="6">
        <v>0.16400000000000003</v>
      </c>
      <c r="F2414" s="18">
        <v>118</v>
      </c>
      <c r="G2414" t="s">
        <v>2191</v>
      </c>
      <c r="H2414" t="s">
        <v>2195</v>
      </c>
      <c r="I2414" t="s">
        <v>970</v>
      </c>
      <c r="J2414" t="s">
        <v>3496</v>
      </c>
      <c r="L2414" s="5"/>
      <c r="P2414" t="s">
        <v>3496</v>
      </c>
    </row>
    <row r="2415" spans="2:16" x14ac:dyDescent="0.25">
      <c r="B2415" t="s">
        <v>7</v>
      </c>
      <c r="C2415" t="s">
        <v>17</v>
      </c>
      <c r="D2415" s="6">
        <v>0.16400000000000003</v>
      </c>
      <c r="E2415" s="6">
        <v>0.16400000000000003</v>
      </c>
      <c r="F2415" s="18">
        <v>118</v>
      </c>
      <c r="G2415" t="s">
        <v>2191</v>
      </c>
      <c r="H2415" t="s">
        <v>2196</v>
      </c>
      <c r="I2415" t="s">
        <v>3497</v>
      </c>
      <c r="J2415" t="s">
        <v>3498</v>
      </c>
      <c r="L2415" s="5"/>
      <c r="P2415" t="s">
        <v>3498</v>
      </c>
    </row>
    <row r="2416" spans="2:16" x14ac:dyDescent="0.25">
      <c r="B2416" t="s">
        <v>7</v>
      </c>
      <c r="C2416" t="s">
        <v>17</v>
      </c>
      <c r="D2416" s="6">
        <v>0.16400000000000003</v>
      </c>
      <c r="E2416" s="6">
        <v>0.16400000000000003</v>
      </c>
      <c r="F2416" s="18">
        <v>118</v>
      </c>
      <c r="G2416" t="s">
        <v>2191</v>
      </c>
      <c r="H2416" t="s">
        <v>2197</v>
      </c>
      <c r="I2416" t="s">
        <v>87</v>
      </c>
      <c r="J2416" t="s">
        <v>3499</v>
      </c>
      <c r="L2416" s="5"/>
      <c r="P2416" t="s">
        <v>3499</v>
      </c>
    </row>
    <row r="2417" spans="2:16" x14ac:dyDescent="0.25">
      <c r="B2417" t="s">
        <v>7</v>
      </c>
      <c r="C2417" t="s">
        <v>17</v>
      </c>
      <c r="D2417" s="6">
        <v>0.16400000000000003</v>
      </c>
      <c r="E2417" s="6">
        <v>0.16400000000000003</v>
      </c>
      <c r="F2417" s="18">
        <v>118</v>
      </c>
      <c r="G2417" t="s">
        <v>2191</v>
      </c>
      <c r="H2417" t="s">
        <v>2198</v>
      </c>
      <c r="I2417" t="s">
        <v>966</v>
      </c>
      <c r="J2417" t="s">
        <v>3500</v>
      </c>
      <c r="L2417" s="5"/>
      <c r="P2417" t="s">
        <v>3500</v>
      </c>
    </row>
    <row r="2418" spans="2:16" x14ac:dyDescent="0.25">
      <c r="B2418" t="s">
        <v>7</v>
      </c>
      <c r="C2418" t="s">
        <v>17</v>
      </c>
      <c r="D2418" s="6">
        <v>0.16400000000000003</v>
      </c>
      <c r="E2418" s="6">
        <v>0.16400000000000003</v>
      </c>
      <c r="F2418" s="18">
        <v>118</v>
      </c>
      <c r="G2418" t="s">
        <v>2191</v>
      </c>
      <c r="H2418" t="s">
        <v>2199</v>
      </c>
      <c r="I2418" t="s">
        <v>3501</v>
      </c>
      <c r="J2418" t="s">
        <v>3502</v>
      </c>
      <c r="L2418" s="5"/>
      <c r="P2418" t="s">
        <v>3502</v>
      </c>
    </row>
    <row r="2419" spans="2:16" x14ac:dyDescent="0.25">
      <c r="B2419" t="s">
        <v>7</v>
      </c>
      <c r="C2419" t="s">
        <v>17</v>
      </c>
      <c r="D2419" s="6">
        <v>0.13300000000000001</v>
      </c>
      <c r="E2419" s="6">
        <v>0.13300000000000001</v>
      </c>
      <c r="F2419" s="18">
        <v>135</v>
      </c>
      <c r="G2419" t="s">
        <v>2191</v>
      </c>
      <c r="H2419" t="s">
        <v>1014</v>
      </c>
      <c r="I2419" t="s">
        <v>3503</v>
      </c>
      <c r="J2419" t="s">
        <v>3504</v>
      </c>
      <c r="L2419" s="5"/>
      <c r="P2419" t="s">
        <v>3504</v>
      </c>
    </row>
    <row r="2420" spans="2:16" x14ac:dyDescent="0.25">
      <c r="B2420" t="s">
        <v>7</v>
      </c>
      <c r="C2420" t="s">
        <v>17</v>
      </c>
      <c r="D2420" s="6">
        <v>0.16400000000000003</v>
      </c>
      <c r="E2420" s="6">
        <v>0.16400000000000003</v>
      </c>
      <c r="F2420" s="18">
        <v>118</v>
      </c>
      <c r="G2420" t="s">
        <v>2191</v>
      </c>
      <c r="H2420" t="s">
        <v>2200</v>
      </c>
      <c r="I2420" t="s">
        <v>537</v>
      </c>
      <c r="J2420" t="s">
        <v>3505</v>
      </c>
      <c r="L2420" s="5"/>
      <c r="P2420" t="s">
        <v>3505</v>
      </c>
    </row>
    <row r="2421" spans="2:16" x14ac:dyDescent="0.25">
      <c r="B2421" t="s">
        <v>7</v>
      </c>
      <c r="C2421" t="s">
        <v>17</v>
      </c>
      <c r="D2421" s="6">
        <v>0.16400000000000003</v>
      </c>
      <c r="E2421" s="6">
        <v>0.16400000000000003</v>
      </c>
      <c r="F2421" s="18">
        <v>118</v>
      </c>
      <c r="G2421" t="s">
        <v>2191</v>
      </c>
      <c r="H2421" t="s">
        <v>2201</v>
      </c>
      <c r="I2421" t="s">
        <v>956</v>
      </c>
      <c r="J2421" t="s">
        <v>3506</v>
      </c>
      <c r="L2421" s="5"/>
      <c r="P2421" t="s">
        <v>3506</v>
      </c>
    </row>
    <row r="2422" spans="2:16" x14ac:dyDescent="0.25">
      <c r="B2422" t="s">
        <v>7</v>
      </c>
      <c r="C2422" t="s">
        <v>17</v>
      </c>
      <c r="D2422" s="6">
        <v>0.191</v>
      </c>
      <c r="E2422" s="6">
        <v>0.191</v>
      </c>
      <c r="F2422" s="18">
        <v>118</v>
      </c>
      <c r="G2422" t="s">
        <v>2191</v>
      </c>
      <c r="H2422" t="s">
        <v>2202</v>
      </c>
      <c r="I2422" t="s">
        <v>967</v>
      </c>
      <c r="J2422" t="s">
        <v>3507</v>
      </c>
      <c r="L2422" s="5"/>
      <c r="P2422" t="s">
        <v>3507</v>
      </c>
    </row>
    <row r="2423" spans="2:16" x14ac:dyDescent="0.25">
      <c r="B2423" t="s">
        <v>7</v>
      </c>
      <c r="C2423" t="s">
        <v>17</v>
      </c>
      <c r="D2423" s="6">
        <v>0.16400000000000003</v>
      </c>
      <c r="E2423" s="6">
        <v>0.16400000000000003</v>
      </c>
      <c r="F2423" s="18">
        <v>118</v>
      </c>
      <c r="G2423" t="s">
        <v>2191</v>
      </c>
      <c r="H2423" t="s">
        <v>2203</v>
      </c>
      <c r="I2423" t="s">
        <v>3508</v>
      </c>
      <c r="J2423" t="s">
        <v>3509</v>
      </c>
      <c r="L2423" s="5"/>
      <c r="P2423" t="s">
        <v>3509</v>
      </c>
    </row>
    <row r="2424" spans="2:16" x14ac:dyDescent="0.25">
      <c r="B2424" t="s">
        <v>7</v>
      </c>
      <c r="C2424" t="s">
        <v>17</v>
      </c>
      <c r="D2424" s="6">
        <v>0.191</v>
      </c>
      <c r="E2424" s="6">
        <v>0.191</v>
      </c>
      <c r="F2424" s="18">
        <v>118</v>
      </c>
      <c r="G2424" t="s">
        <v>2191</v>
      </c>
      <c r="H2424" t="s">
        <v>2204</v>
      </c>
      <c r="I2424" t="s">
        <v>3510</v>
      </c>
      <c r="J2424" t="s">
        <v>3511</v>
      </c>
      <c r="L2424" s="5"/>
      <c r="P2424" t="s">
        <v>3511</v>
      </c>
    </row>
    <row r="2425" spans="2:16" x14ac:dyDescent="0.25">
      <c r="B2425" t="s">
        <v>7</v>
      </c>
      <c r="C2425" t="s">
        <v>17</v>
      </c>
      <c r="D2425" s="6">
        <v>0.16400000000000003</v>
      </c>
      <c r="E2425" s="6">
        <v>0.16400000000000003</v>
      </c>
      <c r="F2425" s="18">
        <v>118</v>
      </c>
      <c r="G2425" t="s">
        <v>2191</v>
      </c>
      <c r="H2425" t="s">
        <v>2205</v>
      </c>
      <c r="I2425" t="s">
        <v>3512</v>
      </c>
      <c r="J2425" t="s">
        <v>3513</v>
      </c>
      <c r="L2425" s="5"/>
      <c r="P2425" t="s">
        <v>3513</v>
      </c>
    </row>
    <row r="2426" spans="2:16" x14ac:dyDescent="0.25">
      <c r="B2426" t="s">
        <v>7</v>
      </c>
      <c r="C2426" t="s">
        <v>17</v>
      </c>
      <c r="D2426" s="6">
        <v>0.16400000000000003</v>
      </c>
      <c r="E2426" s="6">
        <v>0.16400000000000003</v>
      </c>
      <c r="F2426" s="18">
        <v>118</v>
      </c>
      <c r="G2426" t="s">
        <v>2191</v>
      </c>
      <c r="H2426" t="s">
        <v>2206</v>
      </c>
      <c r="I2426" t="s">
        <v>664</v>
      </c>
      <c r="J2426" t="s">
        <v>3514</v>
      </c>
      <c r="L2426" s="5"/>
      <c r="P2426" t="s">
        <v>3514</v>
      </c>
    </row>
    <row r="2427" spans="2:16" x14ac:dyDescent="0.25">
      <c r="B2427" t="s">
        <v>7</v>
      </c>
      <c r="C2427" t="s">
        <v>17</v>
      </c>
      <c r="D2427" s="6">
        <v>0.16400000000000003</v>
      </c>
      <c r="E2427" s="6">
        <v>0.16400000000000003</v>
      </c>
      <c r="F2427" s="18">
        <v>118</v>
      </c>
      <c r="G2427" t="s">
        <v>2191</v>
      </c>
      <c r="H2427" t="s">
        <v>2207</v>
      </c>
      <c r="I2427" t="s">
        <v>3515</v>
      </c>
      <c r="J2427" t="s">
        <v>3516</v>
      </c>
      <c r="L2427" s="5"/>
      <c r="P2427" t="s">
        <v>3516</v>
      </c>
    </row>
    <row r="2428" spans="2:16" x14ac:dyDescent="0.25">
      <c r="B2428" t="s">
        <v>7</v>
      </c>
      <c r="C2428" t="s">
        <v>17</v>
      </c>
      <c r="D2428" s="6">
        <v>0.16400000000000003</v>
      </c>
      <c r="E2428" s="6">
        <v>0.16400000000000003</v>
      </c>
      <c r="F2428" s="18">
        <v>118</v>
      </c>
      <c r="G2428" t="s">
        <v>2191</v>
      </c>
      <c r="H2428" t="s">
        <v>2208</v>
      </c>
      <c r="I2428" t="s">
        <v>291</v>
      </c>
      <c r="J2428" t="s">
        <v>3517</v>
      </c>
      <c r="L2428" s="5"/>
      <c r="P2428" t="s">
        <v>3517</v>
      </c>
    </row>
    <row r="2429" spans="2:16" x14ac:dyDescent="0.25">
      <c r="B2429" t="s">
        <v>7</v>
      </c>
      <c r="C2429" t="s">
        <v>17</v>
      </c>
      <c r="D2429" s="6">
        <v>0.16400000000000003</v>
      </c>
      <c r="E2429" s="6">
        <v>0.16400000000000003</v>
      </c>
      <c r="F2429" s="18">
        <v>118</v>
      </c>
      <c r="G2429" t="s">
        <v>2191</v>
      </c>
      <c r="H2429" t="s">
        <v>2209</v>
      </c>
      <c r="I2429" t="s">
        <v>662</v>
      </c>
      <c r="J2429" t="s">
        <v>3518</v>
      </c>
      <c r="L2429" s="5"/>
      <c r="P2429" t="s">
        <v>3518</v>
      </c>
    </row>
    <row r="2430" spans="2:16" x14ac:dyDescent="0.25">
      <c r="B2430" t="s">
        <v>7</v>
      </c>
      <c r="C2430" t="s">
        <v>17</v>
      </c>
      <c r="D2430" s="6">
        <v>0.191</v>
      </c>
      <c r="E2430" s="6">
        <v>0.191</v>
      </c>
      <c r="F2430" s="18">
        <v>118</v>
      </c>
      <c r="G2430" t="s">
        <v>2191</v>
      </c>
      <c r="H2430" t="s">
        <v>2210</v>
      </c>
      <c r="I2430" t="s">
        <v>499</v>
      </c>
      <c r="J2430" t="s">
        <v>3519</v>
      </c>
      <c r="L2430" s="5"/>
      <c r="P2430" t="s">
        <v>3519</v>
      </c>
    </row>
    <row r="2431" spans="2:16" x14ac:dyDescent="0.25">
      <c r="B2431" t="s">
        <v>7</v>
      </c>
      <c r="C2431" t="s">
        <v>17</v>
      </c>
      <c r="D2431" s="6">
        <v>4.1000000000000009E-2</v>
      </c>
      <c r="E2431" s="6">
        <v>4.1000000000000009E-2</v>
      </c>
      <c r="F2431" s="18">
        <v>189</v>
      </c>
      <c r="G2431" t="s">
        <v>2191</v>
      </c>
      <c r="H2431" t="s">
        <v>2211</v>
      </c>
      <c r="I2431" t="s">
        <v>822</v>
      </c>
      <c r="J2431" t="s">
        <v>3520</v>
      </c>
      <c r="L2431" s="5"/>
      <c r="P2431" t="s">
        <v>3520</v>
      </c>
    </row>
    <row r="2432" spans="2:16" x14ac:dyDescent="0.25">
      <c r="B2432" t="s">
        <v>7</v>
      </c>
      <c r="C2432" t="s">
        <v>17</v>
      </c>
      <c r="D2432" s="6">
        <v>0.13300000000000001</v>
      </c>
      <c r="E2432" s="6">
        <v>0.13300000000000001</v>
      </c>
      <c r="F2432" s="18">
        <v>135</v>
      </c>
      <c r="G2432" t="s">
        <v>2191</v>
      </c>
      <c r="H2432" t="s">
        <v>2212</v>
      </c>
      <c r="I2432" t="s">
        <v>3521</v>
      </c>
      <c r="J2432" t="s">
        <v>3522</v>
      </c>
      <c r="L2432" s="5"/>
      <c r="P2432" t="s">
        <v>3522</v>
      </c>
    </row>
    <row r="2433" spans="2:16" x14ac:dyDescent="0.25">
      <c r="B2433" t="s">
        <v>7</v>
      </c>
      <c r="C2433" t="s">
        <v>17</v>
      </c>
      <c r="D2433" s="6">
        <v>0.16400000000000003</v>
      </c>
      <c r="E2433" s="6">
        <v>0.16400000000000003</v>
      </c>
      <c r="F2433" s="18">
        <v>118</v>
      </c>
      <c r="G2433" t="s">
        <v>2191</v>
      </c>
      <c r="H2433" t="s">
        <v>2213</v>
      </c>
      <c r="I2433" t="s">
        <v>614</v>
      </c>
      <c r="J2433" t="s">
        <v>3523</v>
      </c>
      <c r="L2433" s="5"/>
      <c r="P2433" t="s">
        <v>3523</v>
      </c>
    </row>
    <row r="2434" spans="2:16" x14ac:dyDescent="0.25">
      <c r="B2434" t="s">
        <v>7</v>
      </c>
      <c r="C2434" t="s">
        <v>17</v>
      </c>
      <c r="D2434" s="6">
        <v>0.16400000000000003</v>
      </c>
      <c r="E2434" s="6">
        <v>0.16400000000000003</v>
      </c>
      <c r="F2434" s="18">
        <v>118</v>
      </c>
      <c r="G2434" t="s">
        <v>2191</v>
      </c>
      <c r="H2434" t="s">
        <v>2214</v>
      </c>
      <c r="I2434" t="s">
        <v>3524</v>
      </c>
      <c r="J2434" t="s">
        <v>3525</v>
      </c>
      <c r="L2434" s="5"/>
      <c r="P2434" t="s">
        <v>3525</v>
      </c>
    </row>
    <row r="2435" spans="2:16" x14ac:dyDescent="0.25">
      <c r="B2435" t="s">
        <v>7</v>
      </c>
      <c r="C2435" t="s">
        <v>17</v>
      </c>
      <c r="D2435" s="6">
        <v>0.16400000000000003</v>
      </c>
      <c r="E2435" s="6">
        <v>0.16400000000000003</v>
      </c>
      <c r="F2435" s="18">
        <v>118</v>
      </c>
      <c r="G2435" t="s">
        <v>2191</v>
      </c>
      <c r="H2435" t="s">
        <v>2215</v>
      </c>
      <c r="I2435" t="s">
        <v>3526</v>
      </c>
      <c r="J2435" t="s">
        <v>3527</v>
      </c>
      <c r="L2435" s="5"/>
      <c r="P2435" t="s">
        <v>3527</v>
      </c>
    </row>
    <row r="2436" spans="2:16" x14ac:dyDescent="0.25">
      <c r="B2436" t="s">
        <v>7</v>
      </c>
      <c r="C2436" t="s">
        <v>17</v>
      </c>
      <c r="D2436" s="6">
        <v>0.16400000000000003</v>
      </c>
      <c r="E2436" s="6">
        <v>0.16400000000000003</v>
      </c>
      <c r="F2436" s="18">
        <v>118</v>
      </c>
      <c r="G2436" t="s">
        <v>2191</v>
      </c>
      <c r="H2436" t="s">
        <v>2216</v>
      </c>
      <c r="I2436" t="s">
        <v>3528</v>
      </c>
      <c r="J2436" t="s">
        <v>3529</v>
      </c>
      <c r="L2436" s="5"/>
      <c r="P2436" t="s">
        <v>3529</v>
      </c>
    </row>
    <row r="2437" spans="2:16" x14ac:dyDescent="0.25">
      <c r="B2437" t="s">
        <v>7</v>
      </c>
      <c r="C2437" t="s">
        <v>17</v>
      </c>
      <c r="D2437" s="6">
        <v>0.16400000000000003</v>
      </c>
      <c r="E2437" s="6">
        <v>0.16400000000000003</v>
      </c>
      <c r="F2437" s="18">
        <v>118</v>
      </c>
      <c r="G2437" t="s">
        <v>2191</v>
      </c>
      <c r="H2437" t="s">
        <v>2217</v>
      </c>
      <c r="I2437" t="s">
        <v>824</v>
      </c>
      <c r="J2437" t="s">
        <v>3530</v>
      </c>
      <c r="L2437" s="5"/>
      <c r="P2437" t="s">
        <v>3530</v>
      </c>
    </row>
    <row r="2438" spans="2:16" x14ac:dyDescent="0.25">
      <c r="B2438" t="s">
        <v>7</v>
      </c>
      <c r="C2438" t="s">
        <v>17</v>
      </c>
      <c r="D2438" s="6">
        <v>0.13300000000000001</v>
      </c>
      <c r="E2438" s="6">
        <v>0.13300000000000001</v>
      </c>
      <c r="F2438" s="18">
        <v>135</v>
      </c>
      <c r="G2438" t="s">
        <v>2191</v>
      </c>
      <c r="H2438" t="s">
        <v>2218</v>
      </c>
      <c r="I2438" t="s">
        <v>3531</v>
      </c>
      <c r="J2438" t="s">
        <v>3532</v>
      </c>
      <c r="L2438" s="5"/>
      <c r="P2438" t="s">
        <v>3532</v>
      </c>
    </row>
    <row r="2439" spans="2:16" x14ac:dyDescent="0.25">
      <c r="B2439" t="s">
        <v>7</v>
      </c>
      <c r="C2439" t="s">
        <v>17</v>
      </c>
      <c r="D2439" s="6">
        <v>0.13300000000000001</v>
      </c>
      <c r="E2439" s="6">
        <v>0.13300000000000001</v>
      </c>
      <c r="F2439" s="18">
        <v>135</v>
      </c>
      <c r="G2439" t="s">
        <v>2191</v>
      </c>
      <c r="H2439" t="s">
        <v>2219</v>
      </c>
      <c r="I2439" t="s">
        <v>3533</v>
      </c>
      <c r="J2439" t="s">
        <v>3534</v>
      </c>
      <c r="L2439" s="5"/>
      <c r="P2439" t="s">
        <v>3534</v>
      </c>
    </row>
    <row r="2440" spans="2:16" x14ac:dyDescent="0.25">
      <c r="B2440" t="s">
        <v>7</v>
      </c>
      <c r="C2440" t="s">
        <v>17</v>
      </c>
      <c r="D2440" s="6">
        <v>0.16400000000000003</v>
      </c>
      <c r="E2440" s="6">
        <v>0.16400000000000003</v>
      </c>
      <c r="F2440" s="18">
        <v>118</v>
      </c>
      <c r="G2440" t="s">
        <v>2191</v>
      </c>
      <c r="H2440" t="s">
        <v>2220</v>
      </c>
      <c r="I2440" t="s">
        <v>702</v>
      </c>
      <c r="J2440" t="s">
        <v>3535</v>
      </c>
      <c r="L2440" s="5"/>
      <c r="P2440" t="s">
        <v>3535</v>
      </c>
    </row>
    <row r="2441" spans="2:16" x14ac:dyDescent="0.25">
      <c r="B2441" t="s">
        <v>7</v>
      </c>
      <c r="C2441" t="s">
        <v>17</v>
      </c>
      <c r="D2441" s="6">
        <v>0.16400000000000003</v>
      </c>
      <c r="E2441" s="6">
        <v>0.16400000000000003</v>
      </c>
      <c r="F2441" s="18">
        <v>118</v>
      </c>
      <c r="G2441" t="s">
        <v>2191</v>
      </c>
      <c r="H2441" t="s">
        <v>2221</v>
      </c>
      <c r="I2441" t="s">
        <v>397</v>
      </c>
      <c r="J2441" t="s">
        <v>3536</v>
      </c>
      <c r="L2441" s="5"/>
      <c r="P2441" t="s">
        <v>3536</v>
      </c>
    </row>
    <row r="2442" spans="2:16" x14ac:dyDescent="0.25">
      <c r="B2442" t="s">
        <v>7</v>
      </c>
      <c r="C2442" t="s">
        <v>17</v>
      </c>
      <c r="D2442" s="6">
        <v>0.23200000000000004</v>
      </c>
      <c r="E2442" s="6">
        <v>0.23200000000000004</v>
      </c>
      <c r="F2442" s="18">
        <v>100</v>
      </c>
      <c r="G2442" t="s">
        <v>2191</v>
      </c>
      <c r="H2442" t="s">
        <v>2222</v>
      </c>
      <c r="I2442" t="s">
        <v>494</v>
      </c>
      <c r="J2442" t="s">
        <v>3537</v>
      </c>
      <c r="L2442" s="5"/>
      <c r="P2442" t="s">
        <v>3537</v>
      </c>
    </row>
    <row r="2443" spans="2:16" x14ac:dyDescent="0.25">
      <c r="B2443" t="s">
        <v>7</v>
      </c>
      <c r="C2443" t="s">
        <v>17</v>
      </c>
      <c r="D2443" s="6">
        <v>0.33700000000000002</v>
      </c>
      <c r="E2443" s="6">
        <v>0.33700000000000002</v>
      </c>
      <c r="F2443" s="18">
        <v>143</v>
      </c>
      <c r="G2443" t="s">
        <v>2191</v>
      </c>
      <c r="H2443" t="s">
        <v>2237</v>
      </c>
      <c r="I2443" t="s">
        <v>3538</v>
      </c>
      <c r="J2443" t="s">
        <v>3539</v>
      </c>
      <c r="L2443" s="5"/>
      <c r="P2443" t="s">
        <v>3539</v>
      </c>
    </row>
    <row r="2444" spans="2:16" x14ac:dyDescent="0.25">
      <c r="B2444" t="s">
        <v>7</v>
      </c>
      <c r="C2444" t="s">
        <v>17</v>
      </c>
      <c r="D2444" s="6">
        <v>0.13300000000000001</v>
      </c>
      <c r="E2444" s="6">
        <v>0.13300000000000001</v>
      </c>
      <c r="F2444" s="18">
        <v>135</v>
      </c>
      <c r="G2444" t="s">
        <v>2191</v>
      </c>
      <c r="H2444" t="s">
        <v>2223</v>
      </c>
      <c r="I2444" t="s">
        <v>3540</v>
      </c>
      <c r="J2444" t="s">
        <v>3541</v>
      </c>
      <c r="L2444" s="5"/>
      <c r="P2444" t="s">
        <v>3541</v>
      </c>
    </row>
    <row r="2445" spans="2:16" x14ac:dyDescent="0.25">
      <c r="B2445" t="s">
        <v>7</v>
      </c>
      <c r="C2445" t="s">
        <v>17</v>
      </c>
      <c r="D2445" s="6">
        <v>0.16400000000000003</v>
      </c>
      <c r="E2445" s="6">
        <v>0.16400000000000003</v>
      </c>
      <c r="F2445" s="18">
        <v>118</v>
      </c>
      <c r="G2445" t="s">
        <v>2191</v>
      </c>
      <c r="H2445" t="s">
        <v>2224</v>
      </c>
      <c r="I2445" t="s">
        <v>728</v>
      </c>
      <c r="J2445" t="s">
        <v>3542</v>
      </c>
      <c r="L2445" s="5"/>
      <c r="P2445" t="s">
        <v>3542</v>
      </c>
    </row>
    <row r="2446" spans="2:16" x14ac:dyDescent="0.25">
      <c r="B2446" t="s">
        <v>7</v>
      </c>
      <c r="C2446" t="s">
        <v>17</v>
      </c>
      <c r="D2446" s="6">
        <v>0.33700000000000002</v>
      </c>
      <c r="E2446" s="6">
        <v>0.33700000000000002</v>
      </c>
      <c r="F2446" s="18">
        <v>143</v>
      </c>
      <c r="G2446" t="s">
        <v>2191</v>
      </c>
      <c r="H2446" t="s">
        <v>18338</v>
      </c>
      <c r="I2446" t="s">
        <v>18531</v>
      </c>
      <c r="J2446" t="s">
        <v>18532</v>
      </c>
      <c r="L2446" s="5"/>
      <c r="P2446" t="s">
        <v>18532</v>
      </c>
    </row>
    <row r="2447" spans="2:16" x14ac:dyDescent="0.25">
      <c r="B2447" t="s">
        <v>7</v>
      </c>
      <c r="C2447" t="s">
        <v>17</v>
      </c>
      <c r="D2447" s="6">
        <v>0.16400000000000003</v>
      </c>
      <c r="E2447" s="6">
        <v>0.16400000000000003</v>
      </c>
      <c r="F2447" s="18">
        <v>118</v>
      </c>
      <c r="G2447" t="s">
        <v>2191</v>
      </c>
      <c r="H2447" t="s">
        <v>2225</v>
      </c>
      <c r="I2447" t="s">
        <v>3544</v>
      </c>
      <c r="J2447" t="s">
        <v>3545</v>
      </c>
      <c r="L2447" s="5"/>
      <c r="P2447" t="s">
        <v>3545</v>
      </c>
    </row>
    <row r="2448" spans="2:16" x14ac:dyDescent="0.25">
      <c r="B2448" t="s">
        <v>7</v>
      </c>
      <c r="C2448" t="s">
        <v>17</v>
      </c>
      <c r="D2448" s="6">
        <v>0.16400000000000003</v>
      </c>
      <c r="E2448" s="6">
        <v>0.16400000000000003</v>
      </c>
      <c r="F2448" s="18">
        <v>118</v>
      </c>
      <c r="G2448" t="s">
        <v>2191</v>
      </c>
      <c r="H2448" t="s">
        <v>2226</v>
      </c>
      <c r="I2448" t="s">
        <v>343</v>
      </c>
      <c r="J2448" t="s">
        <v>3546</v>
      </c>
      <c r="L2448" s="5"/>
      <c r="P2448" t="s">
        <v>3546</v>
      </c>
    </row>
    <row r="2449" spans="2:16" x14ac:dyDescent="0.25">
      <c r="B2449" t="s">
        <v>7</v>
      </c>
      <c r="C2449" t="s">
        <v>17</v>
      </c>
      <c r="D2449" s="6">
        <v>0.16400000000000003</v>
      </c>
      <c r="E2449" s="6">
        <v>0.16400000000000003</v>
      </c>
      <c r="F2449" s="18">
        <v>118</v>
      </c>
      <c r="G2449" t="s">
        <v>2191</v>
      </c>
      <c r="H2449" t="s">
        <v>2227</v>
      </c>
      <c r="I2449" t="s">
        <v>3547</v>
      </c>
      <c r="J2449" t="s">
        <v>3548</v>
      </c>
      <c r="L2449" s="5"/>
      <c r="P2449" t="s">
        <v>3548</v>
      </c>
    </row>
    <row r="2450" spans="2:16" x14ac:dyDescent="0.25">
      <c r="B2450" t="s">
        <v>7</v>
      </c>
      <c r="C2450" t="s">
        <v>17</v>
      </c>
      <c r="D2450" s="6">
        <v>0.16400000000000003</v>
      </c>
      <c r="E2450" s="6">
        <v>0.16400000000000003</v>
      </c>
      <c r="F2450" s="18">
        <v>118</v>
      </c>
      <c r="G2450" t="s">
        <v>2191</v>
      </c>
      <c r="H2450" t="s">
        <v>2228</v>
      </c>
      <c r="I2450" t="s">
        <v>615</v>
      </c>
      <c r="J2450" t="s">
        <v>3549</v>
      </c>
      <c r="L2450" s="5"/>
      <c r="P2450" t="s">
        <v>3549</v>
      </c>
    </row>
    <row r="2451" spans="2:16" x14ac:dyDescent="0.25">
      <c r="B2451" t="s">
        <v>7</v>
      </c>
      <c r="C2451" t="s">
        <v>17</v>
      </c>
      <c r="D2451" s="6">
        <v>0.191</v>
      </c>
      <c r="E2451" s="6">
        <v>0.191</v>
      </c>
      <c r="F2451" s="18">
        <v>118</v>
      </c>
      <c r="G2451" t="s">
        <v>2191</v>
      </c>
      <c r="H2451" t="s">
        <v>2229</v>
      </c>
      <c r="I2451" t="s">
        <v>299</v>
      </c>
      <c r="J2451" t="s">
        <v>3550</v>
      </c>
      <c r="L2451" s="5"/>
      <c r="P2451" t="s">
        <v>3550</v>
      </c>
    </row>
    <row r="2452" spans="2:16" x14ac:dyDescent="0.25">
      <c r="B2452" t="s">
        <v>7</v>
      </c>
      <c r="C2452" t="s">
        <v>17</v>
      </c>
      <c r="D2452" s="6">
        <v>0.13300000000000001</v>
      </c>
      <c r="E2452" s="6">
        <v>0.13300000000000001</v>
      </c>
      <c r="F2452" s="18">
        <v>135</v>
      </c>
      <c r="G2452" t="s">
        <v>2191</v>
      </c>
      <c r="H2452" t="s">
        <v>2230</v>
      </c>
      <c r="I2452" t="s">
        <v>75</v>
      </c>
      <c r="J2452" t="s">
        <v>3551</v>
      </c>
      <c r="L2452" s="5"/>
      <c r="P2452" t="s">
        <v>3551</v>
      </c>
    </row>
    <row r="2453" spans="2:16" x14ac:dyDescent="0.25">
      <c r="B2453" t="s">
        <v>7</v>
      </c>
      <c r="C2453" t="s">
        <v>17</v>
      </c>
      <c r="D2453" s="6">
        <v>0.16400000000000003</v>
      </c>
      <c r="E2453" s="6">
        <v>0.16400000000000003</v>
      </c>
      <c r="F2453" s="18">
        <v>118</v>
      </c>
      <c r="G2453" t="s">
        <v>2191</v>
      </c>
      <c r="H2453" t="s">
        <v>2231</v>
      </c>
      <c r="I2453" t="s">
        <v>593</v>
      </c>
      <c r="J2453" t="s">
        <v>3552</v>
      </c>
      <c r="L2453" s="5"/>
      <c r="P2453" t="s">
        <v>3552</v>
      </c>
    </row>
    <row r="2454" spans="2:16" x14ac:dyDescent="0.25">
      <c r="B2454" t="s">
        <v>7</v>
      </c>
      <c r="C2454" t="s">
        <v>17</v>
      </c>
      <c r="D2454" s="6">
        <v>0.16400000000000003</v>
      </c>
      <c r="E2454" s="6">
        <v>0.16400000000000003</v>
      </c>
      <c r="F2454" s="18">
        <v>118</v>
      </c>
      <c r="G2454" t="s">
        <v>2191</v>
      </c>
      <c r="H2454" t="s">
        <v>2232</v>
      </c>
      <c r="I2454" t="s">
        <v>3553</v>
      </c>
      <c r="J2454" t="s">
        <v>3554</v>
      </c>
      <c r="L2454" s="5"/>
      <c r="P2454" t="s">
        <v>3554</v>
      </c>
    </row>
    <row r="2455" spans="2:16" x14ac:dyDescent="0.25">
      <c r="B2455" t="s">
        <v>7</v>
      </c>
      <c r="C2455" t="s">
        <v>17</v>
      </c>
      <c r="D2455" s="6">
        <v>0.13300000000000001</v>
      </c>
      <c r="E2455" s="6">
        <v>0.13300000000000001</v>
      </c>
      <c r="F2455" s="18">
        <v>135</v>
      </c>
      <c r="G2455" t="s">
        <v>2191</v>
      </c>
      <c r="H2455" t="s">
        <v>2233</v>
      </c>
      <c r="I2455" t="s">
        <v>3555</v>
      </c>
      <c r="J2455" t="s">
        <v>3556</v>
      </c>
      <c r="L2455" s="5"/>
      <c r="P2455" t="s">
        <v>3556</v>
      </c>
    </row>
    <row r="2456" spans="2:16" x14ac:dyDescent="0.25">
      <c r="B2456" t="s">
        <v>7</v>
      </c>
      <c r="C2456" t="s">
        <v>17</v>
      </c>
      <c r="D2456" s="6">
        <v>0.16400000000000003</v>
      </c>
      <c r="E2456" s="6">
        <v>0.16400000000000003</v>
      </c>
      <c r="F2456" s="18">
        <v>118</v>
      </c>
      <c r="G2456" t="s">
        <v>2191</v>
      </c>
      <c r="H2456" t="s">
        <v>2234</v>
      </c>
      <c r="I2456" t="s">
        <v>3557</v>
      </c>
      <c r="J2456" t="s">
        <v>3558</v>
      </c>
      <c r="L2456" s="5"/>
      <c r="P2456" t="s">
        <v>3558</v>
      </c>
    </row>
    <row r="2457" spans="2:16" x14ac:dyDescent="0.25">
      <c r="B2457" t="s">
        <v>7</v>
      </c>
      <c r="C2457" t="s">
        <v>17</v>
      </c>
      <c r="D2457" s="6">
        <v>0.16400000000000003</v>
      </c>
      <c r="E2457" s="6">
        <v>0.16400000000000003</v>
      </c>
      <c r="F2457" s="18">
        <v>118</v>
      </c>
      <c r="G2457" t="s">
        <v>2191</v>
      </c>
      <c r="H2457" t="s">
        <v>2235</v>
      </c>
      <c r="I2457" t="s">
        <v>3559</v>
      </c>
      <c r="J2457" t="s">
        <v>3560</v>
      </c>
      <c r="L2457" s="5"/>
      <c r="P2457" t="s">
        <v>3560</v>
      </c>
    </row>
    <row r="2458" spans="2:16" x14ac:dyDescent="0.25">
      <c r="B2458" t="s">
        <v>7</v>
      </c>
      <c r="C2458" t="s">
        <v>17</v>
      </c>
      <c r="D2458" s="6">
        <v>0.13300000000000001</v>
      </c>
      <c r="E2458" s="6">
        <v>0.13300000000000001</v>
      </c>
      <c r="F2458" s="18">
        <v>135</v>
      </c>
      <c r="G2458" t="s">
        <v>2191</v>
      </c>
      <c r="H2458" t="s">
        <v>2236</v>
      </c>
      <c r="I2458" t="s">
        <v>3561</v>
      </c>
      <c r="J2458" t="s">
        <v>3562</v>
      </c>
      <c r="L2458" s="5"/>
      <c r="P2458" t="s">
        <v>3562</v>
      </c>
    </row>
    <row r="2459" spans="2:16" x14ac:dyDescent="0.25">
      <c r="B2459" t="s">
        <v>7</v>
      </c>
      <c r="C2459" t="s">
        <v>17</v>
      </c>
      <c r="D2459" s="6">
        <v>0.13300000000000001</v>
      </c>
      <c r="E2459" s="6">
        <v>0.13300000000000001</v>
      </c>
      <c r="F2459" s="18">
        <v>140</v>
      </c>
      <c r="G2459" t="s">
        <v>2192</v>
      </c>
      <c r="H2459" t="s">
        <v>2190</v>
      </c>
      <c r="I2459" t="s">
        <v>3563</v>
      </c>
      <c r="J2459" t="s">
        <v>3564</v>
      </c>
      <c r="L2459" s="5"/>
      <c r="P2459" t="s">
        <v>3564</v>
      </c>
    </row>
    <row r="2460" spans="2:16" x14ac:dyDescent="0.25">
      <c r="B2460" t="s">
        <v>7</v>
      </c>
      <c r="C2460" t="s">
        <v>17</v>
      </c>
      <c r="D2460" s="6">
        <v>0.13300000000000001</v>
      </c>
      <c r="E2460" s="6">
        <v>0.13300000000000001</v>
      </c>
      <c r="F2460" s="18">
        <v>140</v>
      </c>
      <c r="G2460" t="s">
        <v>2192</v>
      </c>
      <c r="H2460" t="s">
        <v>2191</v>
      </c>
      <c r="I2460" t="s">
        <v>726</v>
      </c>
      <c r="J2460" t="s">
        <v>3565</v>
      </c>
      <c r="L2460" s="5"/>
      <c r="P2460" t="s">
        <v>3565</v>
      </c>
    </row>
    <row r="2461" spans="2:16" x14ac:dyDescent="0.25">
      <c r="B2461" t="s">
        <v>7</v>
      </c>
      <c r="C2461" t="s">
        <v>17</v>
      </c>
      <c r="D2461" s="6">
        <v>0.17699999999999999</v>
      </c>
      <c r="E2461" s="6">
        <v>0.17699999999999999</v>
      </c>
      <c r="F2461" s="18">
        <v>114</v>
      </c>
      <c r="G2461" t="s">
        <v>2192</v>
      </c>
      <c r="H2461" t="s">
        <v>2192</v>
      </c>
      <c r="I2461" t="s">
        <v>172</v>
      </c>
      <c r="J2461" t="s">
        <v>3566</v>
      </c>
      <c r="L2461" s="5"/>
      <c r="P2461" t="s">
        <v>3566</v>
      </c>
    </row>
    <row r="2462" spans="2:16" x14ac:dyDescent="0.25">
      <c r="B2462" t="s">
        <v>7</v>
      </c>
      <c r="C2462" t="s">
        <v>17</v>
      </c>
      <c r="D2462" s="6">
        <v>4.1000000000000009E-2</v>
      </c>
      <c r="E2462" s="6">
        <v>4.1000000000000009E-2</v>
      </c>
      <c r="F2462" s="18">
        <v>225</v>
      </c>
      <c r="G2462" t="s">
        <v>2192</v>
      </c>
      <c r="H2462" t="s">
        <v>2240</v>
      </c>
      <c r="I2462" t="s">
        <v>7686</v>
      </c>
      <c r="J2462" t="s">
        <v>15332</v>
      </c>
      <c r="L2462" s="5"/>
      <c r="P2462" t="s">
        <v>15332</v>
      </c>
    </row>
    <row r="2463" spans="2:16" x14ac:dyDescent="0.25">
      <c r="B2463" t="s">
        <v>7</v>
      </c>
      <c r="C2463" t="s">
        <v>17</v>
      </c>
      <c r="D2463" s="6">
        <v>0.13100000000000001</v>
      </c>
      <c r="E2463" s="6">
        <v>0.13100000000000001</v>
      </c>
      <c r="F2463" s="18">
        <v>102</v>
      </c>
      <c r="G2463" t="s">
        <v>2192</v>
      </c>
      <c r="H2463" t="s">
        <v>2183</v>
      </c>
      <c r="I2463" t="s">
        <v>342</v>
      </c>
      <c r="J2463" t="s">
        <v>3567</v>
      </c>
      <c r="L2463" s="5"/>
      <c r="P2463" t="s">
        <v>3567</v>
      </c>
    </row>
    <row r="2464" spans="2:16" x14ac:dyDescent="0.25">
      <c r="B2464" t="s">
        <v>7</v>
      </c>
      <c r="C2464" t="s">
        <v>17</v>
      </c>
      <c r="D2464" s="6">
        <v>0.191</v>
      </c>
      <c r="E2464" s="6">
        <v>0.191</v>
      </c>
      <c r="F2464" s="18">
        <v>114</v>
      </c>
      <c r="G2464" t="s">
        <v>2192</v>
      </c>
      <c r="H2464" t="s">
        <v>2193</v>
      </c>
      <c r="I2464" t="s">
        <v>691</v>
      </c>
      <c r="J2464" t="s">
        <v>3568</v>
      </c>
      <c r="L2464" s="5"/>
      <c r="P2464" t="s">
        <v>3568</v>
      </c>
    </row>
    <row r="2465" spans="2:16" x14ac:dyDescent="0.25">
      <c r="B2465" t="s">
        <v>7</v>
      </c>
      <c r="C2465" t="s">
        <v>17</v>
      </c>
      <c r="D2465" s="6">
        <v>0.13300000000000001</v>
      </c>
      <c r="E2465" s="6">
        <v>0.13300000000000001</v>
      </c>
      <c r="F2465" s="18">
        <v>140</v>
      </c>
      <c r="G2465" t="s">
        <v>2192</v>
      </c>
      <c r="H2465" t="s">
        <v>2194</v>
      </c>
      <c r="I2465" t="s">
        <v>3569</v>
      </c>
      <c r="J2465" t="s">
        <v>3570</v>
      </c>
      <c r="L2465" s="5"/>
      <c r="P2465" t="s">
        <v>3570</v>
      </c>
    </row>
    <row r="2466" spans="2:16" x14ac:dyDescent="0.25">
      <c r="B2466" t="s">
        <v>7</v>
      </c>
      <c r="C2466" t="s">
        <v>17</v>
      </c>
      <c r="D2466" s="6">
        <v>0.13300000000000001</v>
      </c>
      <c r="E2466" s="6">
        <v>0.13300000000000001</v>
      </c>
      <c r="F2466" s="18">
        <v>140</v>
      </c>
      <c r="G2466" t="s">
        <v>2192</v>
      </c>
      <c r="H2466" t="s">
        <v>2195</v>
      </c>
      <c r="I2466" t="s">
        <v>3571</v>
      </c>
      <c r="J2466" t="s">
        <v>3572</v>
      </c>
      <c r="L2466" s="5"/>
      <c r="P2466" t="s">
        <v>3572</v>
      </c>
    </row>
    <row r="2467" spans="2:16" x14ac:dyDescent="0.25">
      <c r="B2467" t="s">
        <v>7</v>
      </c>
      <c r="C2467" t="s">
        <v>17</v>
      </c>
      <c r="D2467" s="6">
        <v>0.13300000000000001</v>
      </c>
      <c r="E2467" s="6">
        <v>0.13300000000000001</v>
      </c>
      <c r="F2467" s="18">
        <v>140</v>
      </c>
      <c r="G2467" t="s">
        <v>2192</v>
      </c>
      <c r="H2467" t="s">
        <v>2196</v>
      </c>
      <c r="I2467" t="s">
        <v>3573</v>
      </c>
      <c r="J2467" t="s">
        <v>3574</v>
      </c>
      <c r="L2467" s="5"/>
      <c r="P2467" t="s">
        <v>3574</v>
      </c>
    </row>
    <row r="2468" spans="2:16" x14ac:dyDescent="0.25">
      <c r="B2468" t="s">
        <v>7</v>
      </c>
      <c r="C2468" t="s">
        <v>17</v>
      </c>
      <c r="D2468" s="6">
        <v>0.13300000000000001</v>
      </c>
      <c r="E2468" s="6">
        <v>0.13300000000000001</v>
      </c>
      <c r="F2468" s="18">
        <v>140</v>
      </c>
      <c r="G2468" t="s">
        <v>2192</v>
      </c>
      <c r="H2468" t="s">
        <v>2197</v>
      </c>
      <c r="I2468" t="s">
        <v>628</v>
      </c>
      <c r="J2468" t="s">
        <v>3575</v>
      </c>
      <c r="L2468" s="5"/>
      <c r="P2468" t="s">
        <v>3575</v>
      </c>
    </row>
    <row r="2469" spans="2:16" x14ac:dyDescent="0.25">
      <c r="B2469" t="s">
        <v>7</v>
      </c>
      <c r="C2469" t="s">
        <v>17</v>
      </c>
      <c r="D2469" s="6">
        <v>0.13300000000000001</v>
      </c>
      <c r="E2469" s="6">
        <v>0.13300000000000001</v>
      </c>
      <c r="F2469" s="18">
        <v>140</v>
      </c>
      <c r="G2469" t="s">
        <v>2192</v>
      </c>
      <c r="H2469" t="s">
        <v>2198</v>
      </c>
      <c r="I2469" t="s">
        <v>785</v>
      </c>
      <c r="J2469" t="s">
        <v>3576</v>
      </c>
      <c r="L2469" s="5"/>
      <c r="P2469" t="s">
        <v>3576</v>
      </c>
    </row>
    <row r="2470" spans="2:16" x14ac:dyDescent="0.25">
      <c r="B2470" t="s">
        <v>7</v>
      </c>
      <c r="C2470" t="s">
        <v>17</v>
      </c>
      <c r="D2470" s="6">
        <v>0.13300000000000001</v>
      </c>
      <c r="E2470" s="6">
        <v>0.13300000000000001</v>
      </c>
      <c r="F2470" s="18">
        <v>140</v>
      </c>
      <c r="G2470" t="s">
        <v>2192</v>
      </c>
      <c r="H2470" t="s">
        <v>2199</v>
      </c>
      <c r="I2470" t="s">
        <v>939</v>
      </c>
      <c r="J2470" t="s">
        <v>3577</v>
      </c>
      <c r="L2470" s="5"/>
      <c r="P2470" t="s">
        <v>3577</v>
      </c>
    </row>
    <row r="2471" spans="2:16" x14ac:dyDescent="0.25">
      <c r="B2471" t="s">
        <v>7</v>
      </c>
      <c r="C2471" t="s">
        <v>17</v>
      </c>
      <c r="D2471" s="6">
        <v>0.28299999999999997</v>
      </c>
      <c r="E2471" s="6">
        <v>0.28299999999999997</v>
      </c>
      <c r="F2471" s="18">
        <v>111</v>
      </c>
      <c r="G2471" t="s">
        <v>2192</v>
      </c>
      <c r="H2471" t="s">
        <v>1014</v>
      </c>
      <c r="I2471" t="s">
        <v>118</v>
      </c>
      <c r="J2471" t="s">
        <v>3578</v>
      </c>
      <c r="L2471" s="5"/>
      <c r="P2471" t="s">
        <v>3578</v>
      </c>
    </row>
    <row r="2472" spans="2:16" x14ac:dyDescent="0.25">
      <c r="B2472" t="s">
        <v>7</v>
      </c>
      <c r="C2472" t="s">
        <v>17</v>
      </c>
      <c r="D2472" s="6">
        <v>0.13300000000000001</v>
      </c>
      <c r="E2472" s="6">
        <v>0.13300000000000001</v>
      </c>
      <c r="F2472" s="18">
        <v>140</v>
      </c>
      <c r="G2472" t="s">
        <v>2192</v>
      </c>
      <c r="H2472" t="s">
        <v>2200</v>
      </c>
      <c r="I2472" t="s">
        <v>520</v>
      </c>
      <c r="J2472" t="s">
        <v>3579</v>
      </c>
      <c r="L2472" s="5"/>
      <c r="P2472" t="s">
        <v>3579</v>
      </c>
    </row>
    <row r="2473" spans="2:16" x14ac:dyDescent="0.25">
      <c r="B2473" t="s">
        <v>7</v>
      </c>
      <c r="C2473" t="s">
        <v>17</v>
      </c>
      <c r="D2473" s="6">
        <v>0.13300000000000001</v>
      </c>
      <c r="E2473" s="6">
        <v>0.13300000000000001</v>
      </c>
      <c r="F2473" s="18">
        <v>140</v>
      </c>
      <c r="G2473" t="s">
        <v>2192</v>
      </c>
      <c r="H2473" t="s">
        <v>2201</v>
      </c>
      <c r="I2473" t="s">
        <v>978</v>
      </c>
      <c r="J2473" t="s">
        <v>3580</v>
      </c>
      <c r="L2473" s="5"/>
      <c r="P2473" t="s">
        <v>3580</v>
      </c>
    </row>
    <row r="2474" spans="2:16" x14ac:dyDescent="0.25">
      <c r="B2474" t="s">
        <v>7</v>
      </c>
      <c r="C2474" t="s">
        <v>17</v>
      </c>
      <c r="D2474" s="6">
        <v>0.13300000000000001</v>
      </c>
      <c r="E2474" s="6">
        <v>0.13300000000000001</v>
      </c>
      <c r="F2474" s="18">
        <v>140</v>
      </c>
      <c r="G2474" t="s">
        <v>2192</v>
      </c>
      <c r="H2474" t="s">
        <v>2202</v>
      </c>
      <c r="I2474" t="s">
        <v>411</v>
      </c>
      <c r="J2474" t="s">
        <v>3581</v>
      </c>
      <c r="L2474" s="5"/>
      <c r="P2474" t="s">
        <v>3581</v>
      </c>
    </row>
    <row r="2475" spans="2:16" x14ac:dyDescent="0.25">
      <c r="B2475" t="s">
        <v>7</v>
      </c>
      <c r="C2475" t="s">
        <v>17</v>
      </c>
      <c r="D2475" s="6">
        <v>0.13300000000000001</v>
      </c>
      <c r="E2475" s="6">
        <v>0.13300000000000001</v>
      </c>
      <c r="F2475" s="18">
        <v>140</v>
      </c>
      <c r="G2475" t="s">
        <v>2192</v>
      </c>
      <c r="H2475" t="s">
        <v>2203</v>
      </c>
      <c r="I2475" t="s">
        <v>722</v>
      </c>
      <c r="J2475" t="s">
        <v>3582</v>
      </c>
      <c r="L2475" s="5"/>
      <c r="P2475" t="s">
        <v>3582</v>
      </c>
    </row>
    <row r="2476" spans="2:16" x14ac:dyDescent="0.25">
      <c r="B2476" t="s">
        <v>7</v>
      </c>
      <c r="C2476" t="s">
        <v>17</v>
      </c>
      <c r="D2476" s="6">
        <v>0.13300000000000001</v>
      </c>
      <c r="E2476" s="6">
        <v>0.13300000000000001</v>
      </c>
      <c r="F2476" s="18">
        <v>140</v>
      </c>
      <c r="G2476" t="s">
        <v>2192</v>
      </c>
      <c r="H2476" t="s">
        <v>2204</v>
      </c>
      <c r="I2476" t="s">
        <v>3583</v>
      </c>
      <c r="J2476" t="s">
        <v>3584</v>
      </c>
      <c r="L2476" s="5"/>
      <c r="P2476" t="s">
        <v>3584</v>
      </c>
    </row>
    <row r="2477" spans="2:16" x14ac:dyDescent="0.25">
      <c r="B2477" t="s">
        <v>7</v>
      </c>
      <c r="C2477" t="s">
        <v>17</v>
      </c>
      <c r="D2477" s="6">
        <v>0.13300000000000001</v>
      </c>
      <c r="E2477" s="6">
        <v>0.13300000000000001</v>
      </c>
      <c r="F2477" s="18">
        <v>140</v>
      </c>
      <c r="G2477" t="s">
        <v>2192</v>
      </c>
      <c r="H2477" t="s">
        <v>2205</v>
      </c>
      <c r="I2477" t="s">
        <v>3585</v>
      </c>
      <c r="J2477" t="s">
        <v>3586</v>
      </c>
      <c r="L2477" s="5"/>
      <c r="P2477" t="s">
        <v>3586</v>
      </c>
    </row>
    <row r="2478" spans="2:16" x14ac:dyDescent="0.25">
      <c r="B2478" t="s">
        <v>7</v>
      </c>
      <c r="C2478" t="s">
        <v>17</v>
      </c>
      <c r="D2478" s="6">
        <v>0.13300000000000001</v>
      </c>
      <c r="E2478" s="6">
        <v>0.13300000000000001</v>
      </c>
      <c r="F2478" s="18">
        <v>140</v>
      </c>
      <c r="G2478" t="s">
        <v>2192</v>
      </c>
      <c r="H2478" t="s">
        <v>2206</v>
      </c>
      <c r="I2478" t="s">
        <v>938</v>
      </c>
      <c r="J2478" t="s">
        <v>3587</v>
      </c>
      <c r="L2478" s="5"/>
      <c r="P2478" t="s">
        <v>3587</v>
      </c>
    </row>
    <row r="2479" spans="2:16" x14ac:dyDescent="0.25">
      <c r="B2479" t="s">
        <v>7</v>
      </c>
      <c r="C2479" t="s">
        <v>17</v>
      </c>
      <c r="D2479" s="6">
        <v>0.13300000000000001</v>
      </c>
      <c r="E2479" s="6">
        <v>0.13300000000000001</v>
      </c>
      <c r="F2479" s="18">
        <v>140</v>
      </c>
      <c r="G2479" t="s">
        <v>2192</v>
      </c>
      <c r="H2479" t="s">
        <v>2207</v>
      </c>
      <c r="I2479" t="s">
        <v>3588</v>
      </c>
      <c r="J2479" t="s">
        <v>3589</v>
      </c>
      <c r="L2479" s="5"/>
      <c r="P2479" t="s">
        <v>3589</v>
      </c>
    </row>
    <row r="2480" spans="2:16" x14ac:dyDescent="0.25">
      <c r="B2480" t="s">
        <v>7</v>
      </c>
      <c r="C2480" t="s">
        <v>17</v>
      </c>
      <c r="D2480" s="6">
        <v>0.13300000000000001</v>
      </c>
      <c r="E2480" s="6">
        <v>0.13300000000000001</v>
      </c>
      <c r="F2480" s="18">
        <v>140</v>
      </c>
      <c r="G2480" t="s">
        <v>2192</v>
      </c>
      <c r="H2480" t="s">
        <v>2208</v>
      </c>
      <c r="I2480" t="s">
        <v>274</v>
      </c>
      <c r="J2480" t="s">
        <v>3590</v>
      </c>
      <c r="L2480" s="5"/>
      <c r="P2480" t="s">
        <v>3590</v>
      </c>
    </row>
    <row r="2481" spans="2:16" x14ac:dyDescent="0.25">
      <c r="B2481" t="s">
        <v>7</v>
      </c>
      <c r="C2481" t="s">
        <v>17</v>
      </c>
      <c r="D2481" s="6">
        <v>0.13300000000000001</v>
      </c>
      <c r="E2481" s="6">
        <v>0.13300000000000001</v>
      </c>
      <c r="F2481" s="18">
        <v>140</v>
      </c>
      <c r="G2481" t="s">
        <v>2192</v>
      </c>
      <c r="H2481" t="s">
        <v>2209</v>
      </c>
      <c r="I2481" t="s">
        <v>976</v>
      </c>
      <c r="J2481" t="s">
        <v>3591</v>
      </c>
      <c r="L2481" s="5"/>
      <c r="P2481" t="s">
        <v>3591</v>
      </c>
    </row>
    <row r="2482" spans="2:16" x14ac:dyDescent="0.25">
      <c r="B2482" t="s">
        <v>7</v>
      </c>
      <c r="C2482" t="s">
        <v>17</v>
      </c>
      <c r="D2482" s="6">
        <v>0.13300000000000001</v>
      </c>
      <c r="E2482" s="6">
        <v>0.13300000000000001</v>
      </c>
      <c r="F2482" s="18">
        <v>140</v>
      </c>
      <c r="G2482" t="s">
        <v>2192</v>
      </c>
      <c r="H2482" t="s">
        <v>2210</v>
      </c>
      <c r="I2482" t="s">
        <v>787</v>
      </c>
      <c r="J2482" t="s">
        <v>3592</v>
      </c>
      <c r="L2482" s="5"/>
      <c r="P2482" t="s">
        <v>3592</v>
      </c>
    </row>
    <row r="2483" spans="2:16" x14ac:dyDescent="0.25">
      <c r="B2483" t="s">
        <v>7</v>
      </c>
      <c r="C2483" t="s">
        <v>17</v>
      </c>
      <c r="D2483" s="6">
        <v>0.13300000000000001</v>
      </c>
      <c r="E2483" s="6">
        <v>0.13300000000000001</v>
      </c>
      <c r="F2483" s="18">
        <v>140</v>
      </c>
      <c r="G2483" t="s">
        <v>2192</v>
      </c>
      <c r="H2483" t="s">
        <v>2211</v>
      </c>
      <c r="I2483" t="s">
        <v>3593</v>
      </c>
      <c r="J2483" t="s">
        <v>3594</v>
      </c>
      <c r="L2483" s="5"/>
      <c r="P2483" t="s">
        <v>3594</v>
      </c>
    </row>
    <row r="2484" spans="2:16" x14ac:dyDescent="0.25">
      <c r="B2484" t="s">
        <v>7</v>
      </c>
      <c r="C2484" t="s">
        <v>17</v>
      </c>
      <c r="D2484" s="6">
        <v>0.28299999999999997</v>
      </c>
      <c r="E2484" s="6">
        <v>0.28299999999999997</v>
      </c>
      <c r="F2484" s="18">
        <v>111</v>
      </c>
      <c r="G2484" t="s">
        <v>2192</v>
      </c>
      <c r="H2484" t="s">
        <v>2212</v>
      </c>
      <c r="I2484" t="s">
        <v>3595</v>
      </c>
      <c r="J2484" t="s">
        <v>3596</v>
      </c>
      <c r="L2484" s="5"/>
      <c r="P2484" t="s">
        <v>3596</v>
      </c>
    </row>
    <row r="2485" spans="2:16" x14ac:dyDescent="0.25">
      <c r="B2485" t="s">
        <v>7</v>
      </c>
      <c r="C2485" t="s">
        <v>17</v>
      </c>
      <c r="D2485" s="6">
        <v>0.13300000000000001</v>
      </c>
      <c r="E2485" s="6">
        <v>0.13300000000000001</v>
      </c>
      <c r="F2485" s="18">
        <v>140</v>
      </c>
      <c r="G2485" t="s">
        <v>2192</v>
      </c>
      <c r="H2485" t="s">
        <v>2213</v>
      </c>
      <c r="I2485" t="s">
        <v>833</v>
      </c>
      <c r="J2485" t="s">
        <v>3597</v>
      </c>
      <c r="L2485" s="5"/>
      <c r="P2485" t="s">
        <v>3597</v>
      </c>
    </row>
    <row r="2486" spans="2:16" x14ac:dyDescent="0.25">
      <c r="B2486" t="s">
        <v>7</v>
      </c>
      <c r="C2486" t="s">
        <v>17</v>
      </c>
      <c r="D2486" s="6">
        <v>0.13300000000000001</v>
      </c>
      <c r="E2486" s="6">
        <v>0.13300000000000001</v>
      </c>
      <c r="F2486" s="18">
        <v>140</v>
      </c>
      <c r="G2486" t="s">
        <v>2192</v>
      </c>
      <c r="H2486" t="s">
        <v>2214</v>
      </c>
      <c r="I2486" t="s">
        <v>3598</v>
      </c>
      <c r="J2486" t="s">
        <v>3599</v>
      </c>
      <c r="L2486" s="5"/>
      <c r="P2486" t="s">
        <v>3599</v>
      </c>
    </row>
    <row r="2487" spans="2:16" x14ac:dyDescent="0.25">
      <c r="B2487" t="s">
        <v>7</v>
      </c>
      <c r="C2487" t="s">
        <v>17</v>
      </c>
      <c r="D2487" s="6">
        <v>0.13300000000000001</v>
      </c>
      <c r="E2487" s="6">
        <v>0.13300000000000001</v>
      </c>
      <c r="F2487" s="18">
        <v>140</v>
      </c>
      <c r="G2487" t="s">
        <v>2192</v>
      </c>
      <c r="H2487" t="s">
        <v>2215</v>
      </c>
      <c r="I2487" t="s">
        <v>3600</v>
      </c>
      <c r="J2487" t="s">
        <v>3601</v>
      </c>
      <c r="L2487" s="5"/>
      <c r="P2487" t="s">
        <v>3601</v>
      </c>
    </row>
    <row r="2488" spans="2:16" x14ac:dyDescent="0.25">
      <c r="B2488" t="s">
        <v>7</v>
      </c>
      <c r="C2488" t="s">
        <v>17</v>
      </c>
      <c r="D2488" s="6">
        <v>0.13300000000000001</v>
      </c>
      <c r="E2488" s="6">
        <v>0.13300000000000001</v>
      </c>
      <c r="F2488" s="18">
        <v>140</v>
      </c>
      <c r="G2488" t="s">
        <v>2192</v>
      </c>
      <c r="H2488" t="s">
        <v>2216</v>
      </c>
      <c r="I2488" t="s">
        <v>3602</v>
      </c>
      <c r="J2488" t="s">
        <v>3603</v>
      </c>
      <c r="L2488" s="5"/>
      <c r="P2488" t="s">
        <v>3603</v>
      </c>
    </row>
    <row r="2489" spans="2:16" x14ac:dyDescent="0.25">
      <c r="B2489" t="s">
        <v>7</v>
      </c>
      <c r="C2489" t="s">
        <v>17</v>
      </c>
      <c r="D2489" s="6">
        <v>0.13300000000000001</v>
      </c>
      <c r="E2489" s="6">
        <v>0.13300000000000001</v>
      </c>
      <c r="F2489" s="18">
        <v>140</v>
      </c>
      <c r="G2489" t="s">
        <v>2192</v>
      </c>
      <c r="H2489" t="s">
        <v>2217</v>
      </c>
      <c r="I2489" t="s">
        <v>3604</v>
      </c>
      <c r="J2489" t="s">
        <v>3605</v>
      </c>
      <c r="L2489" s="5"/>
      <c r="P2489" t="s">
        <v>3605</v>
      </c>
    </row>
    <row r="2490" spans="2:16" x14ac:dyDescent="0.25">
      <c r="B2490" t="s">
        <v>7</v>
      </c>
      <c r="C2490" t="s">
        <v>17</v>
      </c>
      <c r="D2490" s="6">
        <v>0.191</v>
      </c>
      <c r="E2490" s="6">
        <v>0.191</v>
      </c>
      <c r="F2490" s="18">
        <v>114</v>
      </c>
      <c r="G2490" t="s">
        <v>2192</v>
      </c>
      <c r="H2490" t="s">
        <v>2218</v>
      </c>
      <c r="I2490" t="s">
        <v>747</v>
      </c>
      <c r="J2490" t="s">
        <v>3606</v>
      </c>
      <c r="L2490" s="5"/>
      <c r="P2490" t="s">
        <v>3606</v>
      </c>
    </row>
    <row r="2491" spans="2:16" x14ac:dyDescent="0.25">
      <c r="B2491" t="s">
        <v>7</v>
      </c>
      <c r="C2491" t="s">
        <v>17</v>
      </c>
      <c r="D2491" s="6">
        <v>0.191</v>
      </c>
      <c r="E2491" s="6">
        <v>0.191</v>
      </c>
      <c r="F2491" s="18">
        <v>114</v>
      </c>
      <c r="G2491" t="s">
        <v>2192</v>
      </c>
      <c r="H2491" t="s">
        <v>2219</v>
      </c>
      <c r="I2491" t="s">
        <v>802</v>
      </c>
      <c r="J2491" t="s">
        <v>3607</v>
      </c>
      <c r="L2491" s="5"/>
      <c r="P2491" t="s">
        <v>3607</v>
      </c>
    </row>
    <row r="2492" spans="2:16" x14ac:dyDescent="0.25">
      <c r="B2492" t="s">
        <v>7</v>
      </c>
      <c r="C2492" t="s">
        <v>17</v>
      </c>
      <c r="D2492" s="6">
        <v>0.13300000000000001</v>
      </c>
      <c r="E2492" s="6">
        <v>0.13300000000000001</v>
      </c>
      <c r="F2492" s="18">
        <v>140</v>
      </c>
      <c r="G2492" t="s">
        <v>2192</v>
      </c>
      <c r="H2492" t="s">
        <v>2220</v>
      </c>
      <c r="I2492" t="s">
        <v>3608</v>
      </c>
      <c r="J2492" t="s">
        <v>3609</v>
      </c>
      <c r="L2492" s="5"/>
      <c r="P2492" t="s">
        <v>3609</v>
      </c>
    </row>
    <row r="2493" spans="2:16" x14ac:dyDescent="0.25">
      <c r="B2493" t="s">
        <v>7</v>
      </c>
      <c r="C2493" t="s">
        <v>17</v>
      </c>
      <c r="D2493" s="6">
        <v>0.13300000000000001</v>
      </c>
      <c r="E2493" s="6">
        <v>0.13300000000000001</v>
      </c>
      <c r="F2493" s="18">
        <v>140</v>
      </c>
      <c r="G2493" t="s">
        <v>2192</v>
      </c>
      <c r="H2493" t="s">
        <v>2221</v>
      </c>
      <c r="I2493" t="s">
        <v>761</v>
      </c>
      <c r="J2493" t="s">
        <v>3610</v>
      </c>
      <c r="L2493" s="5"/>
      <c r="P2493" t="s">
        <v>3610</v>
      </c>
    </row>
    <row r="2494" spans="2:16" x14ac:dyDescent="0.25">
      <c r="B2494" t="s">
        <v>7</v>
      </c>
      <c r="C2494" t="s">
        <v>17</v>
      </c>
      <c r="D2494" s="6">
        <v>0.13300000000000001</v>
      </c>
      <c r="E2494" s="6">
        <v>0.13300000000000001</v>
      </c>
      <c r="F2494" s="18">
        <v>140</v>
      </c>
      <c r="G2494" t="s">
        <v>2192</v>
      </c>
      <c r="H2494" t="s">
        <v>2222</v>
      </c>
      <c r="I2494" t="s">
        <v>788</v>
      </c>
      <c r="J2494" t="s">
        <v>3611</v>
      </c>
      <c r="L2494" s="5"/>
      <c r="P2494" t="s">
        <v>3611</v>
      </c>
    </row>
    <row r="2495" spans="2:16" x14ac:dyDescent="0.25">
      <c r="B2495" t="s">
        <v>7</v>
      </c>
      <c r="C2495" t="s">
        <v>17</v>
      </c>
      <c r="D2495" s="6">
        <v>0.33700000000000002</v>
      </c>
      <c r="E2495" s="6">
        <v>0.33700000000000002</v>
      </c>
      <c r="F2495" s="18">
        <v>143</v>
      </c>
      <c r="G2495" t="s">
        <v>2192</v>
      </c>
      <c r="H2495" t="s">
        <v>2237</v>
      </c>
      <c r="I2495" t="s">
        <v>3612</v>
      </c>
      <c r="J2495" t="s">
        <v>3613</v>
      </c>
      <c r="L2495" s="5"/>
      <c r="P2495" t="s">
        <v>3613</v>
      </c>
    </row>
    <row r="2496" spans="2:16" x14ac:dyDescent="0.25">
      <c r="B2496" t="s">
        <v>7</v>
      </c>
      <c r="C2496" t="s">
        <v>17</v>
      </c>
      <c r="D2496" s="6">
        <v>0.28299999999999997</v>
      </c>
      <c r="E2496" s="6">
        <v>0.28299999999999997</v>
      </c>
      <c r="F2496" s="18">
        <v>111</v>
      </c>
      <c r="G2496" t="s">
        <v>2192</v>
      </c>
      <c r="H2496" t="s">
        <v>2223</v>
      </c>
      <c r="I2496" t="s">
        <v>158</v>
      </c>
      <c r="J2496" t="s">
        <v>3614</v>
      </c>
      <c r="L2496" s="5"/>
      <c r="P2496" t="s">
        <v>3614</v>
      </c>
    </row>
    <row r="2497" spans="2:16" x14ac:dyDescent="0.25">
      <c r="B2497" t="s">
        <v>7</v>
      </c>
      <c r="C2497" t="s">
        <v>17</v>
      </c>
      <c r="D2497" s="6">
        <v>0.13300000000000001</v>
      </c>
      <c r="E2497" s="6">
        <v>0.13300000000000001</v>
      </c>
      <c r="F2497" s="18">
        <v>140</v>
      </c>
      <c r="G2497" t="s">
        <v>2192</v>
      </c>
      <c r="H2497" t="s">
        <v>2224</v>
      </c>
      <c r="I2497" t="s">
        <v>3615</v>
      </c>
      <c r="J2497" t="s">
        <v>3616</v>
      </c>
      <c r="L2497" s="5"/>
      <c r="P2497" t="s">
        <v>3616</v>
      </c>
    </row>
    <row r="2498" spans="2:16" x14ac:dyDescent="0.25">
      <c r="B2498" t="s">
        <v>7</v>
      </c>
      <c r="C2498" t="s">
        <v>17</v>
      </c>
      <c r="D2498" s="6">
        <v>0.33700000000000002</v>
      </c>
      <c r="E2498" s="6">
        <v>0.33700000000000002</v>
      </c>
      <c r="F2498" s="18">
        <v>143</v>
      </c>
      <c r="G2498" t="s">
        <v>2192</v>
      </c>
      <c r="H2498" t="s">
        <v>18338</v>
      </c>
      <c r="I2498" t="s">
        <v>18533</v>
      </c>
      <c r="J2498" t="s">
        <v>18534</v>
      </c>
      <c r="L2498" s="5"/>
      <c r="P2498" t="s">
        <v>18534</v>
      </c>
    </row>
    <row r="2499" spans="2:16" x14ac:dyDescent="0.25">
      <c r="B2499" t="s">
        <v>7</v>
      </c>
      <c r="C2499" t="s">
        <v>17</v>
      </c>
      <c r="D2499" s="6">
        <v>0.13300000000000001</v>
      </c>
      <c r="E2499" s="6">
        <v>0.13300000000000001</v>
      </c>
      <c r="F2499" s="18">
        <v>140</v>
      </c>
      <c r="G2499" t="s">
        <v>2192</v>
      </c>
      <c r="H2499" t="s">
        <v>2225</v>
      </c>
      <c r="I2499" t="s">
        <v>3618</v>
      </c>
      <c r="J2499" t="s">
        <v>3619</v>
      </c>
      <c r="L2499" s="5"/>
      <c r="P2499" t="s">
        <v>3619</v>
      </c>
    </row>
    <row r="2500" spans="2:16" x14ac:dyDescent="0.25">
      <c r="B2500" t="s">
        <v>7</v>
      </c>
      <c r="C2500" t="s">
        <v>17</v>
      </c>
      <c r="D2500" s="6">
        <v>0.13300000000000001</v>
      </c>
      <c r="E2500" s="6">
        <v>0.13300000000000001</v>
      </c>
      <c r="F2500" s="18">
        <v>140</v>
      </c>
      <c r="G2500" t="s">
        <v>2192</v>
      </c>
      <c r="H2500" t="s">
        <v>2226</v>
      </c>
      <c r="I2500" t="s">
        <v>3620</v>
      </c>
      <c r="J2500" t="s">
        <v>3621</v>
      </c>
      <c r="L2500" s="5"/>
      <c r="P2500" t="s">
        <v>3621</v>
      </c>
    </row>
    <row r="2501" spans="2:16" x14ac:dyDescent="0.25">
      <c r="B2501" t="s">
        <v>7</v>
      </c>
      <c r="C2501" t="s">
        <v>17</v>
      </c>
      <c r="D2501" s="6">
        <v>0.13300000000000001</v>
      </c>
      <c r="E2501" s="6">
        <v>0.13300000000000001</v>
      </c>
      <c r="F2501" s="18">
        <v>140</v>
      </c>
      <c r="G2501" t="s">
        <v>2192</v>
      </c>
      <c r="H2501" t="s">
        <v>2227</v>
      </c>
      <c r="I2501" t="s">
        <v>3622</v>
      </c>
      <c r="J2501" t="s">
        <v>3623</v>
      </c>
      <c r="L2501" s="5"/>
      <c r="P2501" t="s">
        <v>3623</v>
      </c>
    </row>
    <row r="2502" spans="2:16" x14ac:dyDescent="0.25">
      <c r="B2502" t="s">
        <v>7</v>
      </c>
      <c r="C2502" t="s">
        <v>17</v>
      </c>
      <c r="D2502" s="6">
        <v>0.13300000000000001</v>
      </c>
      <c r="E2502" s="6">
        <v>0.13300000000000001</v>
      </c>
      <c r="F2502" s="18">
        <v>140</v>
      </c>
      <c r="G2502" t="s">
        <v>2192</v>
      </c>
      <c r="H2502" t="s">
        <v>2228</v>
      </c>
      <c r="I2502" t="s">
        <v>947</v>
      </c>
      <c r="J2502" t="s">
        <v>3624</v>
      </c>
      <c r="L2502" s="5"/>
      <c r="P2502" t="s">
        <v>3624</v>
      </c>
    </row>
    <row r="2503" spans="2:16" x14ac:dyDescent="0.25">
      <c r="B2503" t="s">
        <v>7</v>
      </c>
      <c r="C2503" t="s">
        <v>17</v>
      </c>
      <c r="D2503" s="6">
        <v>0.13300000000000001</v>
      </c>
      <c r="E2503" s="6">
        <v>0.13300000000000001</v>
      </c>
      <c r="F2503" s="18">
        <v>140</v>
      </c>
      <c r="G2503" t="s">
        <v>2192</v>
      </c>
      <c r="H2503" t="s">
        <v>2229</v>
      </c>
      <c r="I2503" t="s">
        <v>456</v>
      </c>
      <c r="J2503" t="s">
        <v>3625</v>
      </c>
      <c r="L2503" s="5"/>
      <c r="P2503" t="s">
        <v>3625</v>
      </c>
    </row>
    <row r="2504" spans="2:16" x14ac:dyDescent="0.25">
      <c r="B2504" t="s">
        <v>7</v>
      </c>
      <c r="C2504" t="s">
        <v>17</v>
      </c>
      <c r="D2504" s="6">
        <v>0.191</v>
      </c>
      <c r="E2504" s="6">
        <v>0.191</v>
      </c>
      <c r="F2504" s="18">
        <v>114</v>
      </c>
      <c r="G2504" t="s">
        <v>2192</v>
      </c>
      <c r="H2504" t="s">
        <v>2230</v>
      </c>
      <c r="I2504" t="s">
        <v>111</v>
      </c>
      <c r="J2504" t="s">
        <v>3626</v>
      </c>
      <c r="L2504" s="5"/>
      <c r="P2504" t="s">
        <v>3626</v>
      </c>
    </row>
    <row r="2505" spans="2:16" x14ac:dyDescent="0.25">
      <c r="B2505" t="s">
        <v>7</v>
      </c>
      <c r="C2505" t="s">
        <v>17</v>
      </c>
      <c r="D2505" s="6">
        <v>0.13300000000000001</v>
      </c>
      <c r="E2505" s="6">
        <v>0.13300000000000001</v>
      </c>
      <c r="F2505" s="18">
        <v>140</v>
      </c>
      <c r="G2505" t="s">
        <v>2192</v>
      </c>
      <c r="H2505" t="s">
        <v>2231</v>
      </c>
      <c r="I2505" t="s">
        <v>995</v>
      </c>
      <c r="J2505" t="s">
        <v>3627</v>
      </c>
      <c r="L2505" s="5"/>
      <c r="P2505" t="s">
        <v>3627</v>
      </c>
    </row>
    <row r="2506" spans="2:16" x14ac:dyDescent="0.25">
      <c r="B2506" t="s">
        <v>7</v>
      </c>
      <c r="C2506" t="s">
        <v>17</v>
      </c>
      <c r="D2506" s="6">
        <v>0.13300000000000001</v>
      </c>
      <c r="E2506" s="6">
        <v>0.13300000000000001</v>
      </c>
      <c r="F2506" s="18">
        <v>140</v>
      </c>
      <c r="G2506" t="s">
        <v>2192</v>
      </c>
      <c r="H2506" t="s">
        <v>2232</v>
      </c>
      <c r="I2506" t="s">
        <v>3628</v>
      </c>
      <c r="J2506" t="s">
        <v>3629</v>
      </c>
      <c r="L2506" s="5"/>
      <c r="P2506" t="s">
        <v>3629</v>
      </c>
    </row>
    <row r="2507" spans="2:16" x14ac:dyDescent="0.25">
      <c r="B2507" t="s">
        <v>7</v>
      </c>
      <c r="C2507" t="s">
        <v>17</v>
      </c>
      <c r="D2507" s="6">
        <v>0.28299999999999997</v>
      </c>
      <c r="E2507" s="6">
        <v>0.28299999999999997</v>
      </c>
      <c r="F2507" s="18">
        <v>111</v>
      </c>
      <c r="G2507" t="s">
        <v>2192</v>
      </c>
      <c r="H2507" t="s">
        <v>2233</v>
      </c>
      <c r="I2507" t="s">
        <v>356</v>
      </c>
      <c r="J2507" t="s">
        <v>3630</v>
      </c>
      <c r="L2507" s="5"/>
      <c r="P2507" t="s">
        <v>3630</v>
      </c>
    </row>
    <row r="2508" spans="2:16" x14ac:dyDescent="0.25">
      <c r="B2508" t="s">
        <v>7</v>
      </c>
      <c r="C2508" t="s">
        <v>17</v>
      </c>
      <c r="D2508" s="6">
        <v>0.13300000000000001</v>
      </c>
      <c r="E2508" s="6">
        <v>0.13300000000000001</v>
      </c>
      <c r="F2508" s="18">
        <v>140</v>
      </c>
      <c r="G2508" t="s">
        <v>2192</v>
      </c>
      <c r="H2508" t="s">
        <v>2234</v>
      </c>
      <c r="I2508" t="s">
        <v>888</v>
      </c>
      <c r="J2508" t="s">
        <v>3631</v>
      </c>
      <c r="L2508" s="5"/>
      <c r="P2508" t="s">
        <v>3631</v>
      </c>
    </row>
    <row r="2509" spans="2:16" x14ac:dyDescent="0.25">
      <c r="B2509" t="s">
        <v>7</v>
      </c>
      <c r="C2509" t="s">
        <v>17</v>
      </c>
      <c r="D2509" s="6">
        <v>0.13300000000000001</v>
      </c>
      <c r="E2509" s="6">
        <v>0.13300000000000001</v>
      </c>
      <c r="F2509" s="18">
        <v>140</v>
      </c>
      <c r="G2509" t="s">
        <v>2192</v>
      </c>
      <c r="H2509" t="s">
        <v>2235</v>
      </c>
      <c r="I2509" t="s">
        <v>3632</v>
      </c>
      <c r="J2509" t="s">
        <v>3633</v>
      </c>
      <c r="L2509" s="5"/>
      <c r="P2509" t="s">
        <v>3633</v>
      </c>
    </row>
    <row r="2510" spans="2:16" x14ac:dyDescent="0.25">
      <c r="B2510" t="s">
        <v>7</v>
      </c>
      <c r="C2510" t="s">
        <v>17</v>
      </c>
      <c r="D2510" s="6">
        <v>0.28299999999999997</v>
      </c>
      <c r="E2510" s="6">
        <v>0.28299999999999997</v>
      </c>
      <c r="F2510" s="18">
        <v>111</v>
      </c>
      <c r="G2510" t="s">
        <v>2192</v>
      </c>
      <c r="H2510" t="s">
        <v>2236</v>
      </c>
      <c r="I2510" t="s">
        <v>3634</v>
      </c>
      <c r="J2510" t="s">
        <v>3635</v>
      </c>
      <c r="L2510" s="5"/>
      <c r="P2510" t="s">
        <v>3635</v>
      </c>
    </row>
    <row r="2511" spans="2:16" x14ac:dyDescent="0.25">
      <c r="B2511" t="s">
        <v>7</v>
      </c>
      <c r="C2511" t="s">
        <v>17</v>
      </c>
      <c r="D2511" s="6">
        <v>0.13300000000000001</v>
      </c>
      <c r="E2511" s="6">
        <v>0.13300000000000001</v>
      </c>
      <c r="F2511" s="18">
        <v>140</v>
      </c>
      <c r="G2511" t="s">
        <v>2183</v>
      </c>
      <c r="H2511" t="s">
        <v>2190</v>
      </c>
      <c r="I2511" t="s">
        <v>879</v>
      </c>
      <c r="J2511" t="s">
        <v>3636</v>
      </c>
      <c r="L2511" s="5"/>
      <c r="P2511" t="s">
        <v>3636</v>
      </c>
    </row>
    <row r="2512" spans="2:16" x14ac:dyDescent="0.25">
      <c r="B2512" t="s">
        <v>7</v>
      </c>
      <c r="C2512" t="s">
        <v>17</v>
      </c>
      <c r="D2512" s="6">
        <v>0.13300000000000001</v>
      </c>
      <c r="E2512" s="6">
        <v>0.13300000000000001</v>
      </c>
      <c r="F2512" s="18">
        <v>140</v>
      </c>
      <c r="G2512" t="s">
        <v>2183</v>
      </c>
      <c r="H2512" t="s">
        <v>2191</v>
      </c>
      <c r="I2512" t="s">
        <v>896</v>
      </c>
      <c r="J2512" t="s">
        <v>3637</v>
      </c>
      <c r="L2512" s="5"/>
      <c r="P2512" t="s">
        <v>3637</v>
      </c>
    </row>
    <row r="2513" spans="2:16" x14ac:dyDescent="0.25">
      <c r="B2513" t="s">
        <v>7</v>
      </c>
      <c r="C2513" t="s">
        <v>17</v>
      </c>
      <c r="D2513" s="6">
        <v>8.5999999999999993E-2</v>
      </c>
      <c r="E2513" s="6">
        <v>8.5999999999999993E-2</v>
      </c>
      <c r="F2513" s="18">
        <v>120</v>
      </c>
      <c r="G2513" t="s">
        <v>2183</v>
      </c>
      <c r="H2513" t="s">
        <v>2192</v>
      </c>
      <c r="I2513" t="s">
        <v>38</v>
      </c>
      <c r="J2513" t="s">
        <v>3638</v>
      </c>
      <c r="L2513" s="5"/>
      <c r="P2513" t="s">
        <v>3638</v>
      </c>
    </row>
    <row r="2514" spans="2:16" x14ac:dyDescent="0.25">
      <c r="B2514" t="s">
        <v>7</v>
      </c>
      <c r="C2514" t="s">
        <v>17</v>
      </c>
      <c r="D2514" s="6">
        <v>0.13100000000000001</v>
      </c>
      <c r="E2514" s="6">
        <v>0.13100000000000001</v>
      </c>
      <c r="F2514" s="18">
        <v>108</v>
      </c>
      <c r="G2514" t="s">
        <v>2183</v>
      </c>
      <c r="H2514" t="s">
        <v>2183</v>
      </c>
      <c r="I2514" t="s">
        <v>30</v>
      </c>
      <c r="J2514" t="s">
        <v>3639</v>
      </c>
      <c r="L2514" s="5"/>
      <c r="P2514" t="s">
        <v>3639</v>
      </c>
    </row>
    <row r="2515" spans="2:16" x14ac:dyDescent="0.25">
      <c r="B2515" t="s">
        <v>7</v>
      </c>
      <c r="C2515" t="s">
        <v>17</v>
      </c>
      <c r="D2515" s="6">
        <v>8.5999999999999993E-2</v>
      </c>
      <c r="E2515" s="6">
        <v>8.5999999999999993E-2</v>
      </c>
      <c r="F2515" s="18">
        <v>125</v>
      </c>
      <c r="G2515" t="s">
        <v>2183</v>
      </c>
      <c r="H2515" t="s">
        <v>2193</v>
      </c>
      <c r="I2515" t="s">
        <v>122</v>
      </c>
      <c r="J2515" t="s">
        <v>3640</v>
      </c>
      <c r="L2515" s="5"/>
      <c r="P2515" t="s">
        <v>3640</v>
      </c>
    </row>
    <row r="2516" spans="2:16" x14ac:dyDescent="0.25">
      <c r="B2516" t="s">
        <v>7</v>
      </c>
      <c r="C2516" t="s">
        <v>17</v>
      </c>
      <c r="D2516" s="6">
        <v>0.13300000000000001</v>
      </c>
      <c r="E2516" s="6">
        <v>0.13300000000000001</v>
      </c>
      <c r="F2516" s="18">
        <v>140</v>
      </c>
      <c r="G2516" t="s">
        <v>2183</v>
      </c>
      <c r="H2516" t="s">
        <v>2194</v>
      </c>
      <c r="I2516" t="s">
        <v>3641</v>
      </c>
      <c r="J2516" t="s">
        <v>3642</v>
      </c>
      <c r="L2516" s="5"/>
      <c r="P2516" t="s">
        <v>3642</v>
      </c>
    </row>
    <row r="2517" spans="2:16" x14ac:dyDescent="0.25">
      <c r="B2517" t="s">
        <v>7</v>
      </c>
      <c r="C2517" t="s">
        <v>17</v>
      </c>
      <c r="D2517" s="6">
        <v>0.13300000000000001</v>
      </c>
      <c r="E2517" s="6">
        <v>0.13300000000000001</v>
      </c>
      <c r="F2517" s="18">
        <v>140</v>
      </c>
      <c r="G2517" t="s">
        <v>2183</v>
      </c>
      <c r="H2517" t="s">
        <v>2195</v>
      </c>
      <c r="I2517" t="s">
        <v>3643</v>
      </c>
      <c r="J2517" t="s">
        <v>3644</v>
      </c>
      <c r="L2517" s="5"/>
      <c r="P2517" t="s">
        <v>3644</v>
      </c>
    </row>
    <row r="2518" spans="2:16" x14ac:dyDescent="0.25">
      <c r="B2518" t="s">
        <v>7</v>
      </c>
      <c r="C2518" t="s">
        <v>17</v>
      </c>
      <c r="D2518" s="6">
        <v>0.13300000000000001</v>
      </c>
      <c r="E2518" s="6">
        <v>0.13300000000000001</v>
      </c>
      <c r="F2518" s="18">
        <v>140</v>
      </c>
      <c r="G2518" t="s">
        <v>2183</v>
      </c>
      <c r="H2518" t="s">
        <v>2196</v>
      </c>
      <c r="I2518" t="s">
        <v>3645</v>
      </c>
      <c r="J2518" t="s">
        <v>3646</v>
      </c>
      <c r="L2518" s="5"/>
      <c r="P2518" t="s">
        <v>3646</v>
      </c>
    </row>
    <row r="2519" spans="2:16" x14ac:dyDescent="0.25">
      <c r="B2519" t="s">
        <v>7</v>
      </c>
      <c r="C2519" t="s">
        <v>17</v>
      </c>
      <c r="D2519" s="6">
        <v>0.13300000000000001</v>
      </c>
      <c r="E2519" s="6">
        <v>0.13300000000000001</v>
      </c>
      <c r="F2519" s="18">
        <v>140</v>
      </c>
      <c r="G2519" t="s">
        <v>2183</v>
      </c>
      <c r="H2519" t="s">
        <v>2197</v>
      </c>
      <c r="I2519" t="s">
        <v>67</v>
      </c>
      <c r="J2519" t="s">
        <v>3647</v>
      </c>
      <c r="L2519" s="5"/>
      <c r="P2519" t="s">
        <v>3647</v>
      </c>
    </row>
    <row r="2520" spans="2:16" x14ac:dyDescent="0.25">
      <c r="B2520" t="s">
        <v>7</v>
      </c>
      <c r="C2520" t="s">
        <v>17</v>
      </c>
      <c r="D2520" s="6">
        <v>0.13300000000000001</v>
      </c>
      <c r="E2520" s="6">
        <v>0.13300000000000001</v>
      </c>
      <c r="F2520" s="18">
        <v>140</v>
      </c>
      <c r="G2520" t="s">
        <v>2183</v>
      </c>
      <c r="H2520" t="s">
        <v>2198</v>
      </c>
      <c r="I2520" t="s">
        <v>184</v>
      </c>
      <c r="J2520" t="s">
        <v>3648</v>
      </c>
      <c r="L2520" s="5"/>
      <c r="P2520" t="s">
        <v>3648</v>
      </c>
    </row>
    <row r="2521" spans="2:16" x14ac:dyDescent="0.25">
      <c r="B2521" t="s">
        <v>7</v>
      </c>
      <c r="C2521" t="s">
        <v>17</v>
      </c>
      <c r="D2521" s="6">
        <v>0.13300000000000001</v>
      </c>
      <c r="E2521" s="6">
        <v>0.13300000000000001</v>
      </c>
      <c r="F2521" s="18">
        <v>140</v>
      </c>
      <c r="G2521" t="s">
        <v>2183</v>
      </c>
      <c r="H2521" t="s">
        <v>2199</v>
      </c>
      <c r="I2521" t="s">
        <v>86</v>
      </c>
      <c r="J2521" t="s">
        <v>3649</v>
      </c>
      <c r="L2521" s="5"/>
      <c r="P2521" t="s">
        <v>3649</v>
      </c>
    </row>
    <row r="2522" spans="2:16" x14ac:dyDescent="0.25">
      <c r="B2522" t="s">
        <v>7</v>
      </c>
      <c r="C2522" t="s">
        <v>17</v>
      </c>
      <c r="D2522" s="6">
        <v>0.34599999999999992</v>
      </c>
      <c r="E2522" s="6">
        <v>0.34599999999999992</v>
      </c>
      <c r="F2522" s="18">
        <v>98</v>
      </c>
      <c r="G2522" t="s">
        <v>2183</v>
      </c>
      <c r="H2522" t="s">
        <v>1014</v>
      </c>
      <c r="I2522" t="s">
        <v>178</v>
      </c>
      <c r="J2522" t="s">
        <v>3650</v>
      </c>
      <c r="L2522" s="5"/>
      <c r="P2522" t="s">
        <v>3650</v>
      </c>
    </row>
    <row r="2523" spans="2:16" x14ac:dyDescent="0.25">
      <c r="B2523" t="s">
        <v>7</v>
      </c>
      <c r="C2523" t="s">
        <v>17</v>
      </c>
      <c r="D2523" s="6">
        <v>4.1000000000000009E-2</v>
      </c>
      <c r="E2523" s="6">
        <v>4.1000000000000009E-2</v>
      </c>
      <c r="F2523" s="18">
        <v>165</v>
      </c>
      <c r="G2523" t="s">
        <v>2183</v>
      </c>
      <c r="H2523" t="s">
        <v>2200</v>
      </c>
      <c r="I2523" t="s">
        <v>437</v>
      </c>
      <c r="J2523" t="s">
        <v>3651</v>
      </c>
      <c r="L2523" s="5"/>
      <c r="P2523" t="s">
        <v>3651</v>
      </c>
    </row>
    <row r="2524" spans="2:16" x14ac:dyDescent="0.25">
      <c r="B2524" t="s">
        <v>7</v>
      </c>
      <c r="C2524" t="s">
        <v>17</v>
      </c>
      <c r="D2524" s="6">
        <v>0.13300000000000001</v>
      </c>
      <c r="E2524" s="6">
        <v>0.13300000000000001</v>
      </c>
      <c r="F2524" s="18">
        <v>140</v>
      </c>
      <c r="G2524" t="s">
        <v>2183</v>
      </c>
      <c r="H2524" t="s">
        <v>2201</v>
      </c>
      <c r="I2524" t="s">
        <v>32</v>
      </c>
      <c r="J2524" t="s">
        <v>3652</v>
      </c>
      <c r="L2524" s="5"/>
      <c r="P2524" t="s">
        <v>3652</v>
      </c>
    </row>
    <row r="2525" spans="2:16" x14ac:dyDescent="0.25">
      <c r="B2525" t="s">
        <v>7</v>
      </c>
      <c r="C2525" t="s">
        <v>17</v>
      </c>
      <c r="D2525" s="6">
        <v>0.13300000000000001</v>
      </c>
      <c r="E2525" s="6">
        <v>0.13300000000000001</v>
      </c>
      <c r="F2525" s="18">
        <v>140</v>
      </c>
      <c r="G2525" t="s">
        <v>2183</v>
      </c>
      <c r="H2525" t="s">
        <v>2202</v>
      </c>
      <c r="I2525" t="s">
        <v>34</v>
      </c>
      <c r="J2525" t="s">
        <v>3653</v>
      </c>
      <c r="L2525" s="5"/>
      <c r="P2525" t="s">
        <v>3653</v>
      </c>
    </row>
    <row r="2526" spans="2:16" x14ac:dyDescent="0.25">
      <c r="B2526" t="s">
        <v>7</v>
      </c>
      <c r="C2526" t="s">
        <v>17</v>
      </c>
      <c r="D2526" s="6">
        <v>0.13300000000000001</v>
      </c>
      <c r="E2526" s="6">
        <v>0.13300000000000001</v>
      </c>
      <c r="F2526" s="18">
        <v>140</v>
      </c>
      <c r="G2526" t="s">
        <v>2183</v>
      </c>
      <c r="H2526" t="s">
        <v>2203</v>
      </c>
      <c r="I2526" t="s">
        <v>404</v>
      </c>
      <c r="J2526" t="s">
        <v>3654</v>
      </c>
      <c r="L2526" s="5"/>
      <c r="P2526" t="s">
        <v>3654</v>
      </c>
    </row>
    <row r="2527" spans="2:16" x14ac:dyDescent="0.25">
      <c r="B2527" t="s">
        <v>7</v>
      </c>
      <c r="C2527" t="s">
        <v>17</v>
      </c>
      <c r="D2527" s="6">
        <v>0.13300000000000001</v>
      </c>
      <c r="E2527" s="6">
        <v>0.13300000000000001</v>
      </c>
      <c r="F2527" s="18">
        <v>140</v>
      </c>
      <c r="G2527" t="s">
        <v>2183</v>
      </c>
      <c r="H2527" t="s">
        <v>2204</v>
      </c>
      <c r="I2527" t="s">
        <v>602</v>
      </c>
      <c r="J2527" t="s">
        <v>3655</v>
      </c>
      <c r="L2527" s="5"/>
      <c r="P2527" t="s">
        <v>3655</v>
      </c>
    </row>
    <row r="2528" spans="2:16" x14ac:dyDescent="0.25">
      <c r="B2528" t="s">
        <v>7</v>
      </c>
      <c r="C2528" t="s">
        <v>17</v>
      </c>
      <c r="D2528" s="6">
        <v>0.13300000000000001</v>
      </c>
      <c r="E2528" s="6">
        <v>0.13300000000000001</v>
      </c>
      <c r="F2528" s="18">
        <v>140</v>
      </c>
      <c r="G2528" t="s">
        <v>2183</v>
      </c>
      <c r="H2528" t="s">
        <v>2205</v>
      </c>
      <c r="I2528" t="s">
        <v>890</v>
      </c>
      <c r="J2528" t="s">
        <v>3656</v>
      </c>
      <c r="L2528" s="5"/>
      <c r="P2528" t="s">
        <v>3656</v>
      </c>
    </row>
    <row r="2529" spans="2:16" x14ac:dyDescent="0.25">
      <c r="B2529" t="s">
        <v>7</v>
      </c>
      <c r="C2529" t="s">
        <v>17</v>
      </c>
      <c r="D2529" s="6">
        <v>0.13300000000000001</v>
      </c>
      <c r="E2529" s="6">
        <v>0.13300000000000001</v>
      </c>
      <c r="F2529" s="18">
        <v>140</v>
      </c>
      <c r="G2529" t="s">
        <v>2183</v>
      </c>
      <c r="H2529" t="s">
        <v>2206</v>
      </c>
      <c r="I2529" t="s">
        <v>3657</v>
      </c>
      <c r="J2529" t="s">
        <v>3658</v>
      </c>
      <c r="L2529" s="5"/>
      <c r="P2529" t="s">
        <v>3658</v>
      </c>
    </row>
    <row r="2530" spans="2:16" x14ac:dyDescent="0.25">
      <c r="B2530" t="s">
        <v>7</v>
      </c>
      <c r="C2530" t="s">
        <v>17</v>
      </c>
      <c r="D2530" s="6">
        <v>0.13300000000000001</v>
      </c>
      <c r="E2530" s="6">
        <v>0.13300000000000001</v>
      </c>
      <c r="F2530" s="18">
        <v>140</v>
      </c>
      <c r="G2530" t="s">
        <v>2183</v>
      </c>
      <c r="H2530" t="s">
        <v>2207</v>
      </c>
      <c r="I2530" t="s">
        <v>3659</v>
      </c>
      <c r="J2530" t="s">
        <v>3660</v>
      </c>
      <c r="L2530" s="5"/>
      <c r="P2530" t="s">
        <v>3660</v>
      </c>
    </row>
    <row r="2531" spans="2:16" x14ac:dyDescent="0.25">
      <c r="B2531" t="s">
        <v>7</v>
      </c>
      <c r="C2531" t="s">
        <v>17</v>
      </c>
      <c r="D2531" s="6">
        <v>0.16900000000000001</v>
      </c>
      <c r="E2531" s="6">
        <v>0.16900000000000001</v>
      </c>
      <c r="F2531" s="18">
        <v>131</v>
      </c>
      <c r="G2531" t="s">
        <v>2183</v>
      </c>
      <c r="H2531" t="s">
        <v>2208</v>
      </c>
      <c r="I2531" t="s">
        <v>698</v>
      </c>
      <c r="J2531" t="s">
        <v>3661</v>
      </c>
      <c r="L2531" s="5"/>
      <c r="P2531" t="s">
        <v>3661</v>
      </c>
    </row>
    <row r="2532" spans="2:16" x14ac:dyDescent="0.25">
      <c r="B2532" t="s">
        <v>7</v>
      </c>
      <c r="C2532" t="s">
        <v>17</v>
      </c>
      <c r="D2532" s="6">
        <v>0.13300000000000001</v>
      </c>
      <c r="E2532" s="6">
        <v>0.13300000000000001</v>
      </c>
      <c r="F2532" s="18">
        <v>140</v>
      </c>
      <c r="G2532" t="s">
        <v>2183</v>
      </c>
      <c r="H2532" t="s">
        <v>2209</v>
      </c>
      <c r="I2532" t="s">
        <v>419</v>
      </c>
      <c r="J2532" t="s">
        <v>3662</v>
      </c>
      <c r="L2532" s="5"/>
      <c r="P2532" t="s">
        <v>3662</v>
      </c>
    </row>
    <row r="2533" spans="2:16" x14ac:dyDescent="0.25">
      <c r="B2533" t="s">
        <v>7</v>
      </c>
      <c r="C2533" t="s">
        <v>17</v>
      </c>
      <c r="D2533" s="6">
        <v>0.13300000000000001</v>
      </c>
      <c r="E2533" s="6">
        <v>0.13300000000000001</v>
      </c>
      <c r="F2533" s="18">
        <v>140</v>
      </c>
      <c r="G2533" t="s">
        <v>2183</v>
      </c>
      <c r="H2533" t="s">
        <v>2210</v>
      </c>
      <c r="I2533" t="s">
        <v>797</v>
      </c>
      <c r="J2533" t="s">
        <v>3663</v>
      </c>
      <c r="L2533" s="5"/>
      <c r="P2533" t="s">
        <v>3663</v>
      </c>
    </row>
    <row r="2534" spans="2:16" x14ac:dyDescent="0.25">
      <c r="B2534" t="s">
        <v>7</v>
      </c>
      <c r="C2534" t="s">
        <v>17</v>
      </c>
      <c r="D2534" s="6">
        <v>0.13300000000000001</v>
      </c>
      <c r="E2534" s="6">
        <v>0.13300000000000001</v>
      </c>
      <c r="F2534" s="18">
        <v>140</v>
      </c>
      <c r="G2534" t="s">
        <v>2183</v>
      </c>
      <c r="H2534" t="s">
        <v>2211</v>
      </c>
      <c r="I2534" t="s">
        <v>666</v>
      </c>
      <c r="J2534" t="s">
        <v>3664</v>
      </c>
      <c r="L2534" s="5"/>
      <c r="P2534" t="s">
        <v>3664</v>
      </c>
    </row>
    <row r="2535" spans="2:16" x14ac:dyDescent="0.25">
      <c r="B2535" t="s">
        <v>7</v>
      </c>
      <c r="C2535" t="s">
        <v>17</v>
      </c>
      <c r="D2535" s="6">
        <v>0.129</v>
      </c>
      <c r="E2535" s="6">
        <v>0.129</v>
      </c>
      <c r="F2535" s="18">
        <v>137</v>
      </c>
      <c r="G2535" t="s">
        <v>2183</v>
      </c>
      <c r="H2535" t="s">
        <v>2212</v>
      </c>
      <c r="I2535" t="s">
        <v>121</v>
      </c>
      <c r="J2535" t="s">
        <v>3665</v>
      </c>
      <c r="L2535" s="5"/>
      <c r="P2535" t="s">
        <v>3665</v>
      </c>
    </row>
    <row r="2536" spans="2:16" x14ac:dyDescent="0.25">
      <c r="B2536" t="s">
        <v>7</v>
      </c>
      <c r="C2536" t="s">
        <v>17</v>
      </c>
      <c r="D2536" s="6">
        <v>0.13300000000000001</v>
      </c>
      <c r="E2536" s="6">
        <v>0.13300000000000001</v>
      </c>
      <c r="F2536" s="18">
        <v>140</v>
      </c>
      <c r="G2536" t="s">
        <v>2183</v>
      </c>
      <c r="H2536" t="s">
        <v>2213</v>
      </c>
      <c r="I2536" t="s">
        <v>385</v>
      </c>
      <c r="J2536" t="s">
        <v>3666</v>
      </c>
      <c r="L2536" s="5"/>
      <c r="P2536" t="s">
        <v>3666</v>
      </c>
    </row>
    <row r="2537" spans="2:16" x14ac:dyDescent="0.25">
      <c r="B2537" t="s">
        <v>7</v>
      </c>
      <c r="C2537" t="s">
        <v>17</v>
      </c>
      <c r="D2537" s="6">
        <v>0.13300000000000001</v>
      </c>
      <c r="E2537" s="6">
        <v>0.13300000000000001</v>
      </c>
      <c r="F2537" s="18">
        <v>140</v>
      </c>
      <c r="G2537" t="s">
        <v>2183</v>
      </c>
      <c r="H2537" t="s">
        <v>2214</v>
      </c>
      <c r="I2537" t="s">
        <v>3667</v>
      </c>
      <c r="J2537" t="s">
        <v>3668</v>
      </c>
      <c r="L2537" s="5"/>
      <c r="P2537" t="s">
        <v>3668</v>
      </c>
    </row>
    <row r="2538" spans="2:16" x14ac:dyDescent="0.25">
      <c r="B2538" t="s">
        <v>7</v>
      </c>
      <c r="C2538" t="s">
        <v>17</v>
      </c>
      <c r="D2538" s="6">
        <v>0.13300000000000001</v>
      </c>
      <c r="E2538" s="6">
        <v>0.13300000000000001</v>
      </c>
      <c r="F2538" s="18">
        <v>140</v>
      </c>
      <c r="G2538" t="s">
        <v>2183</v>
      </c>
      <c r="H2538" t="s">
        <v>2215</v>
      </c>
      <c r="I2538" t="s">
        <v>943</v>
      </c>
      <c r="J2538" t="s">
        <v>3669</v>
      </c>
      <c r="L2538" s="5"/>
      <c r="P2538" t="s">
        <v>3669</v>
      </c>
    </row>
    <row r="2539" spans="2:16" x14ac:dyDescent="0.25">
      <c r="B2539" t="s">
        <v>7</v>
      </c>
      <c r="C2539" t="s">
        <v>17</v>
      </c>
      <c r="D2539" s="6">
        <v>0.13300000000000001</v>
      </c>
      <c r="E2539" s="6">
        <v>0.13300000000000001</v>
      </c>
      <c r="F2539" s="18">
        <v>140</v>
      </c>
      <c r="G2539" t="s">
        <v>2183</v>
      </c>
      <c r="H2539" t="s">
        <v>2216</v>
      </c>
      <c r="I2539" t="s">
        <v>3670</v>
      </c>
      <c r="J2539" t="s">
        <v>3671</v>
      </c>
      <c r="L2539" s="5"/>
      <c r="P2539" t="s">
        <v>3671</v>
      </c>
    </row>
    <row r="2540" spans="2:16" x14ac:dyDescent="0.25">
      <c r="B2540" t="s">
        <v>7</v>
      </c>
      <c r="C2540" t="s">
        <v>17</v>
      </c>
      <c r="D2540" s="6">
        <v>0.13300000000000001</v>
      </c>
      <c r="E2540" s="6">
        <v>0.13300000000000001</v>
      </c>
      <c r="F2540" s="18">
        <v>140</v>
      </c>
      <c r="G2540" t="s">
        <v>2183</v>
      </c>
      <c r="H2540" t="s">
        <v>2217</v>
      </c>
      <c r="I2540" t="s">
        <v>526</v>
      </c>
      <c r="J2540" t="s">
        <v>3672</v>
      </c>
      <c r="L2540" s="5"/>
      <c r="P2540" t="s">
        <v>3672</v>
      </c>
    </row>
    <row r="2541" spans="2:16" x14ac:dyDescent="0.25">
      <c r="B2541" t="s">
        <v>7</v>
      </c>
      <c r="C2541" t="s">
        <v>17</v>
      </c>
      <c r="D2541" s="6">
        <v>0.191</v>
      </c>
      <c r="E2541" s="6">
        <v>0.191</v>
      </c>
      <c r="F2541" s="18">
        <v>114</v>
      </c>
      <c r="G2541" t="s">
        <v>2183</v>
      </c>
      <c r="H2541" t="s">
        <v>2218</v>
      </c>
      <c r="I2541" t="s">
        <v>289</v>
      </c>
      <c r="J2541" t="s">
        <v>3673</v>
      </c>
      <c r="L2541" s="5"/>
      <c r="P2541" t="s">
        <v>3673</v>
      </c>
    </row>
    <row r="2542" spans="2:16" x14ac:dyDescent="0.25">
      <c r="B2542" t="s">
        <v>7</v>
      </c>
      <c r="C2542" t="s">
        <v>17</v>
      </c>
      <c r="D2542" s="6">
        <v>0.26200000000000001</v>
      </c>
      <c r="E2542" s="6">
        <v>0.26200000000000001</v>
      </c>
      <c r="F2542" s="18">
        <v>102</v>
      </c>
      <c r="G2542" t="s">
        <v>2183</v>
      </c>
      <c r="H2542" t="s">
        <v>2219</v>
      </c>
      <c r="I2542" t="s">
        <v>37</v>
      </c>
      <c r="J2542" t="s">
        <v>3674</v>
      </c>
      <c r="L2542" s="5"/>
      <c r="P2542" t="s">
        <v>3674</v>
      </c>
    </row>
    <row r="2543" spans="2:16" x14ac:dyDescent="0.25">
      <c r="B2543" t="s">
        <v>7</v>
      </c>
      <c r="C2543" t="s">
        <v>17</v>
      </c>
      <c r="D2543" s="6">
        <v>0.13300000000000001</v>
      </c>
      <c r="E2543" s="6">
        <v>0.13300000000000001</v>
      </c>
      <c r="F2543" s="18">
        <v>140</v>
      </c>
      <c r="G2543" t="s">
        <v>2183</v>
      </c>
      <c r="H2543" t="s">
        <v>2220</v>
      </c>
      <c r="I2543" t="s">
        <v>101</v>
      </c>
      <c r="J2543" t="s">
        <v>3675</v>
      </c>
      <c r="L2543" s="5"/>
      <c r="P2543" t="s">
        <v>3675</v>
      </c>
    </row>
    <row r="2544" spans="2:16" x14ac:dyDescent="0.25">
      <c r="B2544" t="s">
        <v>7</v>
      </c>
      <c r="C2544" t="s">
        <v>17</v>
      </c>
      <c r="D2544" s="6">
        <v>0.21</v>
      </c>
      <c r="E2544" s="6">
        <v>0.21</v>
      </c>
      <c r="F2544" s="18">
        <v>125</v>
      </c>
      <c r="G2544" t="s">
        <v>2183</v>
      </c>
      <c r="H2544" t="s">
        <v>2221</v>
      </c>
      <c r="I2544" t="s">
        <v>809</v>
      </c>
      <c r="J2544" t="s">
        <v>3676</v>
      </c>
      <c r="L2544" s="5"/>
      <c r="P2544" t="s">
        <v>3676</v>
      </c>
    </row>
    <row r="2545" spans="2:16" x14ac:dyDescent="0.25">
      <c r="B2545" t="s">
        <v>7</v>
      </c>
      <c r="C2545" t="s">
        <v>17</v>
      </c>
      <c r="D2545" s="6">
        <v>0.13300000000000001</v>
      </c>
      <c r="E2545" s="6">
        <v>0.13300000000000001</v>
      </c>
      <c r="F2545" s="18">
        <v>140</v>
      </c>
      <c r="G2545" t="s">
        <v>2183</v>
      </c>
      <c r="H2545" t="s">
        <v>2222</v>
      </c>
      <c r="I2545" t="s">
        <v>872</v>
      </c>
      <c r="J2545" t="s">
        <v>3677</v>
      </c>
      <c r="L2545" s="5"/>
      <c r="P2545" t="s">
        <v>3677</v>
      </c>
    </row>
    <row r="2546" spans="2:16" x14ac:dyDescent="0.25">
      <c r="B2546" t="s">
        <v>7</v>
      </c>
      <c r="C2546" t="s">
        <v>17</v>
      </c>
      <c r="D2546" s="6">
        <v>0.33700000000000002</v>
      </c>
      <c r="E2546" s="6">
        <v>0.33700000000000002</v>
      </c>
      <c r="F2546" s="18">
        <v>143</v>
      </c>
      <c r="G2546" t="s">
        <v>2183</v>
      </c>
      <c r="H2546" t="s">
        <v>2237</v>
      </c>
      <c r="I2546" t="s">
        <v>3678</v>
      </c>
      <c r="J2546" t="s">
        <v>3679</v>
      </c>
      <c r="L2546" s="5"/>
      <c r="P2546" t="s">
        <v>3679</v>
      </c>
    </row>
    <row r="2547" spans="2:16" x14ac:dyDescent="0.25">
      <c r="B2547" t="s">
        <v>7</v>
      </c>
      <c r="C2547" t="s">
        <v>17</v>
      </c>
      <c r="D2547" s="6">
        <v>0</v>
      </c>
      <c r="E2547" s="6">
        <v>0</v>
      </c>
      <c r="F2547" s="18">
        <v>139</v>
      </c>
      <c r="G2547" t="s">
        <v>2183</v>
      </c>
      <c r="H2547" t="s">
        <v>2223</v>
      </c>
      <c r="I2547" t="s">
        <v>66</v>
      </c>
      <c r="J2547" t="s">
        <v>3680</v>
      </c>
      <c r="L2547" s="5"/>
      <c r="P2547" t="s">
        <v>3680</v>
      </c>
    </row>
    <row r="2548" spans="2:16" x14ac:dyDescent="0.25">
      <c r="B2548" t="s">
        <v>7</v>
      </c>
      <c r="C2548" t="s">
        <v>17</v>
      </c>
      <c r="D2548" s="6">
        <v>4.1000000000000009E-2</v>
      </c>
      <c r="E2548" s="6">
        <v>4.1000000000000009E-2</v>
      </c>
      <c r="F2548" s="18">
        <v>168</v>
      </c>
      <c r="G2548" t="s">
        <v>2183</v>
      </c>
      <c r="H2548" t="s">
        <v>2224</v>
      </c>
      <c r="I2548" t="s">
        <v>102</v>
      </c>
      <c r="J2548" t="s">
        <v>3681</v>
      </c>
      <c r="L2548" s="5"/>
      <c r="P2548" t="s">
        <v>3681</v>
      </c>
    </row>
    <row r="2549" spans="2:16" x14ac:dyDescent="0.25">
      <c r="B2549" t="s">
        <v>7</v>
      </c>
      <c r="C2549" t="s">
        <v>17</v>
      </c>
      <c r="D2549" s="6">
        <v>0.33700000000000002</v>
      </c>
      <c r="E2549" s="6">
        <v>0.33700000000000002</v>
      </c>
      <c r="F2549" s="18">
        <v>143</v>
      </c>
      <c r="G2549" t="s">
        <v>2183</v>
      </c>
      <c r="H2549" t="s">
        <v>18338</v>
      </c>
      <c r="I2549" t="s">
        <v>18535</v>
      </c>
      <c r="J2549" t="s">
        <v>18536</v>
      </c>
      <c r="L2549" s="5"/>
      <c r="P2549" t="s">
        <v>18536</v>
      </c>
    </row>
    <row r="2550" spans="2:16" x14ac:dyDescent="0.25">
      <c r="B2550" t="s">
        <v>7</v>
      </c>
      <c r="C2550" t="s">
        <v>17</v>
      </c>
      <c r="D2550" s="6">
        <v>0.13300000000000001</v>
      </c>
      <c r="E2550" s="6">
        <v>0.13300000000000001</v>
      </c>
      <c r="F2550" s="18">
        <v>140</v>
      </c>
      <c r="G2550" t="s">
        <v>2183</v>
      </c>
      <c r="H2550" t="s">
        <v>2225</v>
      </c>
      <c r="I2550" t="s">
        <v>3683</v>
      </c>
      <c r="J2550" t="s">
        <v>3684</v>
      </c>
      <c r="L2550" s="5"/>
      <c r="P2550" t="s">
        <v>3684</v>
      </c>
    </row>
    <row r="2551" spans="2:16" x14ac:dyDescent="0.25">
      <c r="B2551" t="s">
        <v>7</v>
      </c>
      <c r="C2551" t="s">
        <v>17</v>
      </c>
      <c r="D2551" s="6">
        <v>0.13300000000000001</v>
      </c>
      <c r="E2551" s="6">
        <v>0.13300000000000001</v>
      </c>
      <c r="F2551" s="18">
        <v>140</v>
      </c>
      <c r="G2551" t="s">
        <v>2183</v>
      </c>
      <c r="H2551" t="s">
        <v>2226</v>
      </c>
      <c r="I2551" t="s">
        <v>3685</v>
      </c>
      <c r="J2551" t="s">
        <v>3686</v>
      </c>
      <c r="L2551" s="5"/>
      <c r="P2551" t="s">
        <v>3686</v>
      </c>
    </row>
    <row r="2552" spans="2:16" x14ac:dyDescent="0.25">
      <c r="B2552" t="s">
        <v>7</v>
      </c>
      <c r="C2552" t="s">
        <v>17</v>
      </c>
      <c r="D2552" s="6">
        <v>0.13300000000000001</v>
      </c>
      <c r="E2552" s="6">
        <v>0.13300000000000001</v>
      </c>
      <c r="F2552" s="18">
        <v>140</v>
      </c>
      <c r="G2552" t="s">
        <v>2183</v>
      </c>
      <c r="H2552" t="s">
        <v>2227</v>
      </c>
      <c r="I2552" t="s">
        <v>3687</v>
      </c>
      <c r="J2552" t="s">
        <v>3688</v>
      </c>
      <c r="L2552" s="5"/>
      <c r="P2552" t="s">
        <v>3688</v>
      </c>
    </row>
    <row r="2553" spans="2:16" x14ac:dyDescent="0.25">
      <c r="B2553" t="s">
        <v>7</v>
      </c>
      <c r="C2553" t="s">
        <v>17</v>
      </c>
      <c r="D2553" s="6">
        <v>0.13300000000000001</v>
      </c>
      <c r="E2553" s="6">
        <v>0.13300000000000001</v>
      </c>
      <c r="F2553" s="18">
        <v>140</v>
      </c>
      <c r="G2553" t="s">
        <v>2183</v>
      </c>
      <c r="H2553" t="s">
        <v>2228</v>
      </c>
      <c r="I2553" t="s">
        <v>406</v>
      </c>
      <c r="J2553" t="s">
        <v>3689</v>
      </c>
      <c r="L2553" s="5"/>
      <c r="P2553" t="s">
        <v>3689</v>
      </c>
    </row>
    <row r="2554" spans="2:16" x14ac:dyDescent="0.25">
      <c r="B2554" t="s">
        <v>7</v>
      </c>
      <c r="C2554" t="s">
        <v>17</v>
      </c>
      <c r="D2554" s="6">
        <v>0.21</v>
      </c>
      <c r="E2554" s="6">
        <v>0.21</v>
      </c>
      <c r="F2554" s="18">
        <v>131</v>
      </c>
      <c r="G2554" t="s">
        <v>2183</v>
      </c>
      <c r="H2554" t="s">
        <v>2229</v>
      </c>
      <c r="I2554" t="s">
        <v>217</v>
      </c>
      <c r="J2554" t="s">
        <v>3690</v>
      </c>
      <c r="L2554" s="5"/>
      <c r="P2554" t="s">
        <v>3690</v>
      </c>
    </row>
    <row r="2555" spans="2:16" x14ac:dyDescent="0.25">
      <c r="B2555" t="s">
        <v>7</v>
      </c>
      <c r="C2555" t="s">
        <v>17</v>
      </c>
      <c r="D2555" s="6">
        <v>0.13100000000000001</v>
      </c>
      <c r="E2555" s="6">
        <v>0.13100000000000001</v>
      </c>
      <c r="F2555" s="18">
        <v>114</v>
      </c>
      <c r="G2555" t="s">
        <v>2183</v>
      </c>
      <c r="H2555" t="s">
        <v>2230</v>
      </c>
      <c r="I2555" t="s">
        <v>39</v>
      </c>
      <c r="J2555" t="s">
        <v>3691</v>
      </c>
      <c r="L2555" s="5"/>
      <c r="P2555" t="s">
        <v>3691</v>
      </c>
    </row>
    <row r="2556" spans="2:16" x14ac:dyDescent="0.25">
      <c r="B2556" t="s">
        <v>7</v>
      </c>
      <c r="C2556" t="s">
        <v>17</v>
      </c>
      <c r="D2556" s="6">
        <v>0.13300000000000001</v>
      </c>
      <c r="E2556" s="6">
        <v>0.13300000000000001</v>
      </c>
      <c r="F2556" s="18">
        <v>140</v>
      </c>
      <c r="G2556" t="s">
        <v>2183</v>
      </c>
      <c r="H2556" t="s">
        <v>2231</v>
      </c>
      <c r="I2556" t="s">
        <v>3692</v>
      </c>
      <c r="J2556" t="s">
        <v>3693</v>
      </c>
      <c r="L2556" s="5"/>
      <c r="P2556" t="s">
        <v>3693</v>
      </c>
    </row>
    <row r="2557" spans="2:16" x14ac:dyDescent="0.25">
      <c r="B2557" t="s">
        <v>7</v>
      </c>
      <c r="C2557" t="s">
        <v>17</v>
      </c>
      <c r="D2557" s="6">
        <v>0.13300000000000001</v>
      </c>
      <c r="E2557" s="6">
        <v>0.13300000000000001</v>
      </c>
      <c r="F2557" s="18">
        <v>140</v>
      </c>
      <c r="G2557" t="s">
        <v>2183</v>
      </c>
      <c r="H2557" t="s">
        <v>2232</v>
      </c>
      <c r="I2557" t="s">
        <v>3694</v>
      </c>
      <c r="J2557" t="s">
        <v>3695</v>
      </c>
      <c r="L2557" s="5"/>
      <c r="P2557" t="s">
        <v>3695</v>
      </c>
    </row>
    <row r="2558" spans="2:16" x14ac:dyDescent="0.25">
      <c r="B2558" t="s">
        <v>7</v>
      </c>
      <c r="C2558" t="s">
        <v>17</v>
      </c>
      <c r="D2558" s="6">
        <v>0.14899999999999999</v>
      </c>
      <c r="E2558" s="6">
        <v>0.14899999999999999</v>
      </c>
      <c r="F2558" s="18">
        <v>116</v>
      </c>
      <c r="G2558" t="s">
        <v>2183</v>
      </c>
      <c r="H2558" t="s">
        <v>2233</v>
      </c>
      <c r="I2558" t="s">
        <v>33</v>
      </c>
      <c r="J2558" t="s">
        <v>3696</v>
      </c>
      <c r="L2558" s="5"/>
      <c r="P2558" t="s">
        <v>3696</v>
      </c>
    </row>
    <row r="2559" spans="2:16" x14ac:dyDescent="0.25">
      <c r="B2559" t="s">
        <v>7</v>
      </c>
      <c r="C2559" t="s">
        <v>17</v>
      </c>
      <c r="D2559" s="6">
        <v>0.13300000000000001</v>
      </c>
      <c r="E2559" s="6">
        <v>0.13300000000000001</v>
      </c>
      <c r="F2559" s="18">
        <v>140</v>
      </c>
      <c r="G2559" t="s">
        <v>2183</v>
      </c>
      <c r="H2559" t="s">
        <v>2234</v>
      </c>
      <c r="I2559" t="s">
        <v>85</v>
      </c>
      <c r="J2559" t="s">
        <v>3697</v>
      </c>
      <c r="L2559" s="5"/>
      <c r="P2559" t="s">
        <v>3697</v>
      </c>
    </row>
    <row r="2560" spans="2:16" x14ac:dyDescent="0.25">
      <c r="B2560" t="s">
        <v>7</v>
      </c>
      <c r="C2560" t="s">
        <v>17</v>
      </c>
      <c r="D2560" s="6">
        <v>0.13300000000000001</v>
      </c>
      <c r="E2560" s="6">
        <v>0.13300000000000001</v>
      </c>
      <c r="F2560" s="18">
        <v>140</v>
      </c>
      <c r="G2560" t="s">
        <v>2183</v>
      </c>
      <c r="H2560" t="s">
        <v>2235</v>
      </c>
      <c r="I2560" t="s">
        <v>3698</v>
      </c>
      <c r="J2560" t="s">
        <v>3699</v>
      </c>
      <c r="L2560" s="5"/>
      <c r="P2560" t="s">
        <v>3699</v>
      </c>
    </row>
    <row r="2561" spans="2:16" x14ac:dyDescent="0.25">
      <c r="B2561" t="s">
        <v>7</v>
      </c>
      <c r="C2561" t="s">
        <v>17</v>
      </c>
      <c r="D2561" s="6">
        <v>0.28299999999999997</v>
      </c>
      <c r="E2561" s="6">
        <v>0.28299999999999997</v>
      </c>
      <c r="F2561" s="18">
        <v>111</v>
      </c>
      <c r="G2561" t="s">
        <v>2183</v>
      </c>
      <c r="H2561" t="s">
        <v>2236</v>
      </c>
      <c r="I2561" t="s">
        <v>287</v>
      </c>
      <c r="J2561" t="s">
        <v>3700</v>
      </c>
      <c r="L2561" s="5"/>
      <c r="P2561" t="s">
        <v>3700</v>
      </c>
    </row>
    <row r="2562" spans="2:16" x14ac:dyDescent="0.25">
      <c r="B2562" t="s">
        <v>7</v>
      </c>
      <c r="C2562" t="s">
        <v>17</v>
      </c>
      <c r="D2562" s="6">
        <v>4.1000000000000009E-2</v>
      </c>
      <c r="E2562" s="6">
        <v>4.1000000000000009E-2</v>
      </c>
      <c r="F2562" s="18">
        <v>141</v>
      </c>
      <c r="G2562" t="s">
        <v>2193</v>
      </c>
      <c r="H2562" t="s">
        <v>2239</v>
      </c>
      <c r="I2562" t="s">
        <v>441</v>
      </c>
      <c r="J2562" t="s">
        <v>15333</v>
      </c>
      <c r="L2562" s="5"/>
      <c r="P2562" t="s">
        <v>15333</v>
      </c>
    </row>
    <row r="2563" spans="2:16" x14ac:dyDescent="0.25">
      <c r="B2563" t="s">
        <v>7</v>
      </c>
      <c r="C2563" t="s">
        <v>17</v>
      </c>
      <c r="D2563" s="6">
        <v>0.13300000000000001</v>
      </c>
      <c r="E2563" s="6">
        <v>0.13300000000000001</v>
      </c>
      <c r="F2563" s="18">
        <v>140</v>
      </c>
      <c r="G2563" t="s">
        <v>2193</v>
      </c>
      <c r="H2563" t="s">
        <v>2190</v>
      </c>
      <c r="I2563" t="s">
        <v>874</v>
      </c>
      <c r="J2563" t="s">
        <v>3701</v>
      </c>
      <c r="L2563" s="5"/>
      <c r="P2563" t="s">
        <v>3701</v>
      </c>
    </row>
    <row r="2564" spans="2:16" x14ac:dyDescent="0.25">
      <c r="B2564" t="s">
        <v>7</v>
      </c>
      <c r="C2564" t="s">
        <v>17</v>
      </c>
      <c r="D2564" s="6">
        <v>0.13300000000000001</v>
      </c>
      <c r="E2564" s="6">
        <v>0.13300000000000001</v>
      </c>
      <c r="F2564" s="18">
        <v>140</v>
      </c>
      <c r="G2564" t="s">
        <v>2193</v>
      </c>
      <c r="H2564" t="s">
        <v>2191</v>
      </c>
      <c r="I2564" t="s">
        <v>3702</v>
      </c>
      <c r="J2564" t="s">
        <v>3703</v>
      </c>
      <c r="L2564" s="5"/>
      <c r="P2564" t="s">
        <v>3703</v>
      </c>
    </row>
    <row r="2565" spans="2:16" x14ac:dyDescent="0.25">
      <c r="B2565" t="s">
        <v>7</v>
      </c>
      <c r="C2565" t="s">
        <v>17</v>
      </c>
      <c r="D2565" s="6">
        <v>0.191</v>
      </c>
      <c r="E2565" s="6">
        <v>0.191</v>
      </c>
      <c r="F2565" s="18">
        <v>114</v>
      </c>
      <c r="G2565" t="s">
        <v>2193</v>
      </c>
      <c r="H2565" t="s">
        <v>2192</v>
      </c>
      <c r="I2565" t="s">
        <v>661</v>
      </c>
      <c r="J2565" t="s">
        <v>3704</v>
      </c>
      <c r="L2565" s="5"/>
      <c r="P2565" t="s">
        <v>3704</v>
      </c>
    </row>
    <row r="2566" spans="2:16" x14ac:dyDescent="0.25">
      <c r="B2566" t="s">
        <v>7</v>
      </c>
      <c r="C2566" t="s">
        <v>17</v>
      </c>
      <c r="D2566" s="6">
        <v>4.1000000000000009E-2</v>
      </c>
      <c r="E2566" s="6">
        <v>4.1000000000000009E-2</v>
      </c>
      <c r="F2566" s="18">
        <v>209</v>
      </c>
      <c r="G2566" t="s">
        <v>2193</v>
      </c>
      <c r="H2566" t="s">
        <v>2240</v>
      </c>
      <c r="I2566" t="s">
        <v>7748</v>
      </c>
      <c r="J2566" t="s">
        <v>15334</v>
      </c>
      <c r="L2566" s="5"/>
      <c r="P2566" t="s">
        <v>15334</v>
      </c>
    </row>
    <row r="2567" spans="2:16" x14ac:dyDescent="0.25">
      <c r="B2567" t="s">
        <v>7</v>
      </c>
      <c r="C2567" t="s">
        <v>17</v>
      </c>
      <c r="D2567" s="6">
        <v>0.191</v>
      </c>
      <c r="E2567" s="6">
        <v>0.191</v>
      </c>
      <c r="F2567" s="18">
        <v>114</v>
      </c>
      <c r="G2567" t="s">
        <v>2193</v>
      </c>
      <c r="H2567" t="s">
        <v>2183</v>
      </c>
      <c r="I2567" t="s">
        <v>177</v>
      </c>
      <c r="J2567" t="s">
        <v>3705</v>
      </c>
      <c r="L2567" s="5"/>
      <c r="P2567" t="s">
        <v>3705</v>
      </c>
    </row>
    <row r="2568" spans="2:16" x14ac:dyDescent="0.25">
      <c r="B2568" t="s">
        <v>7</v>
      </c>
      <c r="C2568" t="s">
        <v>17</v>
      </c>
      <c r="D2568" s="6">
        <v>0.191</v>
      </c>
      <c r="E2568" s="6">
        <v>0.191</v>
      </c>
      <c r="F2568" s="18">
        <v>114</v>
      </c>
      <c r="G2568" t="s">
        <v>2193</v>
      </c>
      <c r="H2568" t="s">
        <v>2193</v>
      </c>
      <c r="I2568" t="s">
        <v>252</v>
      </c>
      <c r="J2568" t="s">
        <v>3706</v>
      </c>
      <c r="L2568" s="5"/>
      <c r="P2568" t="s">
        <v>3706</v>
      </c>
    </row>
    <row r="2569" spans="2:16" x14ac:dyDescent="0.25">
      <c r="B2569" t="s">
        <v>7</v>
      </c>
      <c r="C2569" t="s">
        <v>17</v>
      </c>
      <c r="D2569" s="6">
        <v>0.13300000000000001</v>
      </c>
      <c r="E2569" s="6">
        <v>0.13300000000000001</v>
      </c>
      <c r="F2569" s="18">
        <v>140</v>
      </c>
      <c r="G2569" t="s">
        <v>2193</v>
      </c>
      <c r="H2569" t="s">
        <v>2194</v>
      </c>
      <c r="I2569" t="s">
        <v>3707</v>
      </c>
      <c r="J2569" t="s">
        <v>3708</v>
      </c>
      <c r="L2569" s="5"/>
      <c r="P2569" t="s">
        <v>3708</v>
      </c>
    </row>
    <row r="2570" spans="2:16" x14ac:dyDescent="0.25">
      <c r="B2570" t="s">
        <v>7</v>
      </c>
      <c r="C2570" t="s">
        <v>17</v>
      </c>
      <c r="D2570" s="6">
        <v>0.13300000000000001</v>
      </c>
      <c r="E2570" s="6">
        <v>0.13300000000000001</v>
      </c>
      <c r="F2570" s="18">
        <v>140</v>
      </c>
      <c r="G2570" t="s">
        <v>2193</v>
      </c>
      <c r="H2570" t="s">
        <v>2195</v>
      </c>
      <c r="I2570" t="s">
        <v>3709</v>
      </c>
      <c r="J2570" t="s">
        <v>3710</v>
      </c>
      <c r="L2570" s="5"/>
      <c r="P2570" t="s">
        <v>3710</v>
      </c>
    </row>
    <row r="2571" spans="2:16" x14ac:dyDescent="0.25">
      <c r="B2571" t="s">
        <v>7</v>
      </c>
      <c r="C2571" t="s">
        <v>17</v>
      </c>
      <c r="D2571" s="6">
        <v>0.13300000000000001</v>
      </c>
      <c r="E2571" s="6">
        <v>0.13300000000000001</v>
      </c>
      <c r="F2571" s="18">
        <v>140</v>
      </c>
      <c r="G2571" t="s">
        <v>2193</v>
      </c>
      <c r="H2571" t="s">
        <v>2196</v>
      </c>
      <c r="I2571" t="s">
        <v>3711</v>
      </c>
      <c r="J2571" t="s">
        <v>3712</v>
      </c>
      <c r="L2571" s="5"/>
      <c r="P2571" t="s">
        <v>3712</v>
      </c>
    </row>
    <row r="2572" spans="2:16" x14ac:dyDescent="0.25">
      <c r="B2572" t="s">
        <v>7</v>
      </c>
      <c r="C2572" t="s">
        <v>17</v>
      </c>
      <c r="D2572" s="6">
        <v>0.13300000000000001</v>
      </c>
      <c r="E2572" s="6">
        <v>0.13300000000000001</v>
      </c>
      <c r="F2572" s="18">
        <v>140</v>
      </c>
      <c r="G2572" t="s">
        <v>2193</v>
      </c>
      <c r="H2572" t="s">
        <v>2197</v>
      </c>
      <c r="I2572" t="s">
        <v>3713</v>
      </c>
      <c r="J2572" t="s">
        <v>3714</v>
      </c>
      <c r="L2572" s="5"/>
      <c r="P2572" t="s">
        <v>3714</v>
      </c>
    </row>
    <row r="2573" spans="2:16" x14ac:dyDescent="0.25">
      <c r="B2573" t="s">
        <v>7</v>
      </c>
      <c r="C2573" t="s">
        <v>17</v>
      </c>
      <c r="D2573" s="6">
        <v>0.13300000000000001</v>
      </c>
      <c r="E2573" s="6">
        <v>0.13300000000000001</v>
      </c>
      <c r="F2573" s="18">
        <v>140</v>
      </c>
      <c r="G2573" t="s">
        <v>2193</v>
      </c>
      <c r="H2573" t="s">
        <v>2198</v>
      </c>
      <c r="I2573" t="s">
        <v>959</v>
      </c>
      <c r="J2573" t="s">
        <v>3715</v>
      </c>
      <c r="L2573" s="5"/>
      <c r="P2573" t="s">
        <v>3715</v>
      </c>
    </row>
    <row r="2574" spans="2:16" x14ac:dyDescent="0.25">
      <c r="B2574" t="s">
        <v>7</v>
      </c>
      <c r="C2574" t="s">
        <v>17</v>
      </c>
      <c r="D2574" s="6">
        <v>0.13300000000000001</v>
      </c>
      <c r="E2574" s="6">
        <v>0.13300000000000001</v>
      </c>
      <c r="F2574" s="18">
        <v>140</v>
      </c>
      <c r="G2574" t="s">
        <v>2193</v>
      </c>
      <c r="H2574" t="s">
        <v>2199</v>
      </c>
      <c r="I2574" t="s">
        <v>3716</v>
      </c>
      <c r="J2574" t="s">
        <v>3717</v>
      </c>
      <c r="L2574" s="5"/>
      <c r="P2574" t="s">
        <v>3717</v>
      </c>
    </row>
    <row r="2575" spans="2:16" x14ac:dyDescent="0.25">
      <c r="B2575" t="s">
        <v>7</v>
      </c>
      <c r="C2575" t="s">
        <v>17</v>
      </c>
      <c r="D2575" s="6">
        <v>0.28299999999999997</v>
      </c>
      <c r="E2575" s="6">
        <v>0.28299999999999997</v>
      </c>
      <c r="F2575" s="18">
        <v>111</v>
      </c>
      <c r="G2575" t="s">
        <v>2193</v>
      </c>
      <c r="H2575" t="s">
        <v>1014</v>
      </c>
      <c r="I2575" t="s">
        <v>210</v>
      </c>
      <c r="J2575" t="s">
        <v>3718</v>
      </c>
      <c r="L2575" s="5"/>
      <c r="P2575" t="s">
        <v>3718</v>
      </c>
    </row>
    <row r="2576" spans="2:16" x14ac:dyDescent="0.25">
      <c r="B2576" t="s">
        <v>7</v>
      </c>
      <c r="C2576" t="s">
        <v>17</v>
      </c>
      <c r="D2576" s="6">
        <v>0.13300000000000001</v>
      </c>
      <c r="E2576" s="6">
        <v>0.13300000000000001</v>
      </c>
      <c r="F2576" s="18">
        <v>140</v>
      </c>
      <c r="G2576" t="s">
        <v>2193</v>
      </c>
      <c r="H2576" t="s">
        <v>2200</v>
      </c>
      <c r="I2576" t="s">
        <v>812</v>
      </c>
      <c r="J2576" t="s">
        <v>3719</v>
      </c>
      <c r="L2576" s="5"/>
      <c r="P2576" t="s">
        <v>3719</v>
      </c>
    </row>
    <row r="2577" spans="2:16" x14ac:dyDescent="0.25">
      <c r="B2577" t="s">
        <v>7</v>
      </c>
      <c r="C2577" t="s">
        <v>17</v>
      </c>
      <c r="D2577" s="6">
        <v>0.13300000000000001</v>
      </c>
      <c r="E2577" s="6">
        <v>0.13300000000000001</v>
      </c>
      <c r="F2577" s="18">
        <v>140</v>
      </c>
      <c r="G2577" t="s">
        <v>2193</v>
      </c>
      <c r="H2577" t="s">
        <v>2201</v>
      </c>
      <c r="I2577" t="s">
        <v>3720</v>
      </c>
      <c r="J2577" t="s">
        <v>3721</v>
      </c>
      <c r="L2577" s="5"/>
      <c r="P2577" t="s">
        <v>3721</v>
      </c>
    </row>
    <row r="2578" spans="2:16" x14ac:dyDescent="0.25">
      <c r="B2578" t="s">
        <v>7</v>
      </c>
      <c r="C2578" t="s">
        <v>17</v>
      </c>
      <c r="D2578" s="6">
        <v>0.13300000000000001</v>
      </c>
      <c r="E2578" s="6">
        <v>0.13300000000000001</v>
      </c>
      <c r="F2578" s="18">
        <v>140</v>
      </c>
      <c r="G2578" t="s">
        <v>2193</v>
      </c>
      <c r="H2578" t="s">
        <v>2202</v>
      </c>
      <c r="I2578" t="s">
        <v>780</v>
      </c>
      <c r="J2578" t="s">
        <v>3722</v>
      </c>
      <c r="L2578" s="5"/>
      <c r="P2578" t="s">
        <v>3722</v>
      </c>
    </row>
    <row r="2579" spans="2:16" x14ac:dyDescent="0.25">
      <c r="B2579" t="s">
        <v>7</v>
      </c>
      <c r="C2579" t="s">
        <v>17</v>
      </c>
      <c r="D2579" s="6">
        <v>0.13300000000000001</v>
      </c>
      <c r="E2579" s="6">
        <v>0.13300000000000001</v>
      </c>
      <c r="F2579" s="18">
        <v>140</v>
      </c>
      <c r="G2579" t="s">
        <v>2193</v>
      </c>
      <c r="H2579" t="s">
        <v>2203</v>
      </c>
      <c r="I2579" t="s">
        <v>488</v>
      </c>
      <c r="J2579" t="s">
        <v>3723</v>
      </c>
      <c r="L2579" s="5"/>
      <c r="P2579" t="s">
        <v>3723</v>
      </c>
    </row>
    <row r="2580" spans="2:16" x14ac:dyDescent="0.25">
      <c r="B2580" t="s">
        <v>7</v>
      </c>
      <c r="C2580" t="s">
        <v>17</v>
      </c>
      <c r="D2580" s="6">
        <v>0.13300000000000001</v>
      </c>
      <c r="E2580" s="6">
        <v>0.13300000000000001</v>
      </c>
      <c r="F2580" s="18">
        <v>140</v>
      </c>
      <c r="G2580" t="s">
        <v>2193</v>
      </c>
      <c r="H2580" t="s">
        <v>2204</v>
      </c>
      <c r="I2580" t="s">
        <v>3724</v>
      </c>
      <c r="J2580" t="s">
        <v>3725</v>
      </c>
      <c r="L2580" s="5"/>
      <c r="P2580" t="s">
        <v>3725</v>
      </c>
    </row>
    <row r="2581" spans="2:16" x14ac:dyDescent="0.25">
      <c r="B2581" t="s">
        <v>7</v>
      </c>
      <c r="C2581" t="s">
        <v>17</v>
      </c>
      <c r="D2581" s="6">
        <v>0.13300000000000001</v>
      </c>
      <c r="E2581" s="6">
        <v>0.13300000000000001</v>
      </c>
      <c r="F2581" s="18">
        <v>140</v>
      </c>
      <c r="G2581" t="s">
        <v>2193</v>
      </c>
      <c r="H2581" t="s">
        <v>2205</v>
      </c>
      <c r="I2581" t="s">
        <v>3726</v>
      </c>
      <c r="J2581" t="s">
        <v>3727</v>
      </c>
      <c r="L2581" s="5"/>
      <c r="P2581" t="s">
        <v>3727</v>
      </c>
    </row>
    <row r="2582" spans="2:16" x14ac:dyDescent="0.25">
      <c r="B2582" t="s">
        <v>7</v>
      </c>
      <c r="C2582" t="s">
        <v>17</v>
      </c>
      <c r="D2582" s="6">
        <v>0.13300000000000001</v>
      </c>
      <c r="E2582" s="6">
        <v>0.13300000000000001</v>
      </c>
      <c r="F2582" s="18">
        <v>140</v>
      </c>
      <c r="G2582" t="s">
        <v>2193</v>
      </c>
      <c r="H2582" t="s">
        <v>2206</v>
      </c>
      <c r="I2582" t="s">
        <v>3728</v>
      </c>
      <c r="J2582" t="s">
        <v>3729</v>
      </c>
      <c r="L2582" s="5"/>
      <c r="P2582" t="s">
        <v>3729</v>
      </c>
    </row>
    <row r="2583" spans="2:16" x14ac:dyDescent="0.25">
      <c r="B2583" t="s">
        <v>7</v>
      </c>
      <c r="C2583" t="s">
        <v>17</v>
      </c>
      <c r="D2583" s="6">
        <v>0.13300000000000001</v>
      </c>
      <c r="E2583" s="6">
        <v>0.13300000000000001</v>
      </c>
      <c r="F2583" s="18">
        <v>140</v>
      </c>
      <c r="G2583" t="s">
        <v>2193</v>
      </c>
      <c r="H2583" t="s">
        <v>2207</v>
      </c>
      <c r="I2583" t="s">
        <v>3730</v>
      </c>
      <c r="J2583" t="s">
        <v>3731</v>
      </c>
      <c r="L2583" s="5"/>
      <c r="P2583" t="s">
        <v>3731</v>
      </c>
    </row>
    <row r="2584" spans="2:16" x14ac:dyDescent="0.25">
      <c r="B2584" t="s">
        <v>7</v>
      </c>
      <c r="C2584" t="s">
        <v>17</v>
      </c>
      <c r="D2584" s="6">
        <v>0.13300000000000001</v>
      </c>
      <c r="E2584" s="6">
        <v>0.13300000000000001</v>
      </c>
      <c r="F2584" s="18">
        <v>140</v>
      </c>
      <c r="G2584" t="s">
        <v>2193</v>
      </c>
      <c r="H2584" t="s">
        <v>2208</v>
      </c>
      <c r="I2584" t="s">
        <v>528</v>
      </c>
      <c r="J2584" t="s">
        <v>3732</v>
      </c>
      <c r="L2584" s="5"/>
      <c r="P2584" t="s">
        <v>3732</v>
      </c>
    </row>
    <row r="2585" spans="2:16" x14ac:dyDescent="0.25">
      <c r="B2585" t="s">
        <v>7</v>
      </c>
      <c r="C2585" t="s">
        <v>17</v>
      </c>
      <c r="D2585" s="6">
        <v>0.13300000000000001</v>
      </c>
      <c r="E2585" s="6">
        <v>0.13300000000000001</v>
      </c>
      <c r="F2585" s="18">
        <v>140</v>
      </c>
      <c r="G2585" t="s">
        <v>2193</v>
      </c>
      <c r="H2585" t="s">
        <v>2209</v>
      </c>
      <c r="I2585" t="s">
        <v>799</v>
      </c>
      <c r="J2585" t="s">
        <v>3733</v>
      </c>
      <c r="L2585" s="5"/>
      <c r="P2585" t="s">
        <v>3733</v>
      </c>
    </row>
    <row r="2586" spans="2:16" x14ac:dyDescent="0.25">
      <c r="B2586" t="s">
        <v>7</v>
      </c>
      <c r="C2586" t="s">
        <v>17</v>
      </c>
      <c r="D2586" s="6">
        <v>0.13300000000000001</v>
      </c>
      <c r="E2586" s="6">
        <v>0.13300000000000001</v>
      </c>
      <c r="F2586" s="18">
        <v>140</v>
      </c>
      <c r="G2586" t="s">
        <v>2193</v>
      </c>
      <c r="H2586" t="s">
        <v>2210</v>
      </c>
      <c r="I2586" t="s">
        <v>629</v>
      </c>
      <c r="J2586" t="s">
        <v>3734</v>
      </c>
      <c r="L2586" s="5"/>
      <c r="P2586" t="s">
        <v>3734</v>
      </c>
    </row>
    <row r="2587" spans="2:16" x14ac:dyDescent="0.25">
      <c r="B2587" t="s">
        <v>7</v>
      </c>
      <c r="C2587" t="s">
        <v>17</v>
      </c>
      <c r="D2587" s="6">
        <v>0.13300000000000001</v>
      </c>
      <c r="E2587" s="6">
        <v>0.13300000000000001</v>
      </c>
      <c r="F2587" s="18">
        <v>140</v>
      </c>
      <c r="G2587" t="s">
        <v>2193</v>
      </c>
      <c r="H2587" t="s">
        <v>2211</v>
      </c>
      <c r="I2587" t="s">
        <v>711</v>
      </c>
      <c r="J2587" t="s">
        <v>3735</v>
      </c>
      <c r="L2587" s="5"/>
      <c r="P2587" t="s">
        <v>3735</v>
      </c>
    </row>
    <row r="2588" spans="2:16" x14ac:dyDescent="0.25">
      <c r="B2588" t="s">
        <v>7</v>
      </c>
      <c r="C2588" t="s">
        <v>17</v>
      </c>
      <c r="D2588" s="6">
        <v>0.28299999999999997</v>
      </c>
      <c r="E2588" s="6">
        <v>0.28299999999999997</v>
      </c>
      <c r="F2588" s="18">
        <v>111</v>
      </c>
      <c r="G2588" t="s">
        <v>2193</v>
      </c>
      <c r="H2588" t="s">
        <v>2212</v>
      </c>
      <c r="I2588" t="s">
        <v>450</v>
      </c>
      <c r="J2588" t="s">
        <v>3736</v>
      </c>
      <c r="L2588" s="5"/>
      <c r="P2588" t="s">
        <v>3736</v>
      </c>
    </row>
    <row r="2589" spans="2:16" x14ac:dyDescent="0.25">
      <c r="B2589" t="s">
        <v>7</v>
      </c>
      <c r="C2589" t="s">
        <v>17</v>
      </c>
      <c r="D2589" s="6">
        <v>0.13300000000000001</v>
      </c>
      <c r="E2589" s="6">
        <v>0.13300000000000001</v>
      </c>
      <c r="F2589" s="18">
        <v>140</v>
      </c>
      <c r="G2589" t="s">
        <v>2193</v>
      </c>
      <c r="H2589" t="s">
        <v>2213</v>
      </c>
      <c r="I2589" t="s">
        <v>882</v>
      </c>
      <c r="J2589" t="s">
        <v>3737</v>
      </c>
      <c r="L2589" s="5"/>
      <c r="P2589" t="s">
        <v>3737</v>
      </c>
    </row>
    <row r="2590" spans="2:16" x14ac:dyDescent="0.25">
      <c r="B2590" t="s">
        <v>7</v>
      </c>
      <c r="C2590" t="s">
        <v>17</v>
      </c>
      <c r="D2590" s="6">
        <v>0.13300000000000001</v>
      </c>
      <c r="E2590" s="6">
        <v>0.13300000000000001</v>
      </c>
      <c r="F2590" s="18">
        <v>140</v>
      </c>
      <c r="G2590" t="s">
        <v>2193</v>
      </c>
      <c r="H2590" t="s">
        <v>2214</v>
      </c>
      <c r="I2590" t="s">
        <v>3738</v>
      </c>
      <c r="J2590" t="s">
        <v>3739</v>
      </c>
      <c r="L2590" s="5"/>
      <c r="P2590" t="s">
        <v>3739</v>
      </c>
    </row>
    <row r="2591" spans="2:16" x14ac:dyDescent="0.25">
      <c r="B2591" t="s">
        <v>7</v>
      </c>
      <c r="C2591" t="s">
        <v>17</v>
      </c>
      <c r="D2591" s="6">
        <v>0.13300000000000001</v>
      </c>
      <c r="E2591" s="6">
        <v>0.13300000000000001</v>
      </c>
      <c r="F2591" s="18">
        <v>140</v>
      </c>
      <c r="G2591" t="s">
        <v>2193</v>
      </c>
      <c r="H2591" t="s">
        <v>2215</v>
      </c>
      <c r="I2591" t="s">
        <v>3740</v>
      </c>
      <c r="J2591" t="s">
        <v>3741</v>
      </c>
      <c r="L2591" s="5"/>
      <c r="P2591" t="s">
        <v>3741</v>
      </c>
    </row>
    <row r="2592" spans="2:16" x14ac:dyDescent="0.25">
      <c r="B2592" t="s">
        <v>7</v>
      </c>
      <c r="C2592" t="s">
        <v>17</v>
      </c>
      <c r="D2592" s="6">
        <v>0.13300000000000001</v>
      </c>
      <c r="E2592" s="6">
        <v>0.13300000000000001</v>
      </c>
      <c r="F2592" s="18">
        <v>140</v>
      </c>
      <c r="G2592" t="s">
        <v>2193</v>
      </c>
      <c r="H2592" t="s">
        <v>2216</v>
      </c>
      <c r="I2592" t="s">
        <v>3742</v>
      </c>
      <c r="J2592" t="s">
        <v>3743</v>
      </c>
      <c r="L2592" s="5"/>
      <c r="P2592" t="s">
        <v>3743</v>
      </c>
    </row>
    <row r="2593" spans="2:16" x14ac:dyDescent="0.25">
      <c r="B2593" t="s">
        <v>7</v>
      </c>
      <c r="C2593" t="s">
        <v>17</v>
      </c>
      <c r="D2593" s="6">
        <v>0.13300000000000001</v>
      </c>
      <c r="E2593" s="6">
        <v>0.13300000000000001</v>
      </c>
      <c r="F2593" s="18">
        <v>140</v>
      </c>
      <c r="G2593" t="s">
        <v>2193</v>
      </c>
      <c r="H2593" t="s">
        <v>2217</v>
      </c>
      <c r="I2593" t="s">
        <v>723</v>
      </c>
      <c r="J2593" t="s">
        <v>3744</v>
      </c>
      <c r="L2593" s="5"/>
      <c r="P2593" t="s">
        <v>3744</v>
      </c>
    </row>
    <row r="2594" spans="2:16" x14ac:dyDescent="0.25">
      <c r="B2594" t="s">
        <v>7</v>
      </c>
      <c r="C2594" t="s">
        <v>17</v>
      </c>
      <c r="D2594" s="6">
        <v>0.191</v>
      </c>
      <c r="E2594" s="6">
        <v>0.191</v>
      </c>
      <c r="F2594" s="18">
        <v>114</v>
      </c>
      <c r="G2594" t="s">
        <v>2193</v>
      </c>
      <c r="H2594" t="s">
        <v>2218</v>
      </c>
      <c r="I2594" t="s">
        <v>560</v>
      </c>
      <c r="J2594" t="s">
        <v>3745</v>
      </c>
      <c r="L2594" s="5"/>
      <c r="P2594" t="s">
        <v>3745</v>
      </c>
    </row>
    <row r="2595" spans="2:16" x14ac:dyDescent="0.25">
      <c r="B2595" t="s">
        <v>7</v>
      </c>
      <c r="C2595" t="s">
        <v>17</v>
      </c>
      <c r="D2595" s="6">
        <v>0.191</v>
      </c>
      <c r="E2595" s="6">
        <v>0.191</v>
      </c>
      <c r="F2595" s="18">
        <v>114</v>
      </c>
      <c r="G2595" t="s">
        <v>2193</v>
      </c>
      <c r="H2595" t="s">
        <v>2219</v>
      </c>
      <c r="I2595" t="s">
        <v>624</v>
      </c>
      <c r="J2595" t="s">
        <v>3746</v>
      </c>
      <c r="L2595" s="5"/>
      <c r="P2595" t="s">
        <v>3746</v>
      </c>
    </row>
    <row r="2596" spans="2:16" x14ac:dyDescent="0.25">
      <c r="B2596" t="s">
        <v>7</v>
      </c>
      <c r="C2596" t="s">
        <v>17</v>
      </c>
      <c r="D2596" s="6">
        <v>0.13300000000000001</v>
      </c>
      <c r="E2596" s="6">
        <v>0.13300000000000001</v>
      </c>
      <c r="F2596" s="18">
        <v>140</v>
      </c>
      <c r="G2596" t="s">
        <v>2193</v>
      </c>
      <c r="H2596" t="s">
        <v>2220</v>
      </c>
      <c r="I2596" t="s">
        <v>3747</v>
      </c>
      <c r="J2596" t="s">
        <v>3748</v>
      </c>
      <c r="L2596" s="5"/>
      <c r="P2596" t="s">
        <v>3748</v>
      </c>
    </row>
    <row r="2597" spans="2:16" x14ac:dyDescent="0.25">
      <c r="B2597" t="s">
        <v>7</v>
      </c>
      <c r="C2597" t="s">
        <v>17</v>
      </c>
      <c r="D2597" s="6">
        <v>0.21</v>
      </c>
      <c r="E2597" s="6">
        <v>0.21</v>
      </c>
      <c r="F2597" s="18">
        <v>125</v>
      </c>
      <c r="G2597" t="s">
        <v>2193</v>
      </c>
      <c r="H2597" t="s">
        <v>2221</v>
      </c>
      <c r="I2597" t="s">
        <v>763</v>
      </c>
      <c r="J2597" t="s">
        <v>3749</v>
      </c>
      <c r="L2597" s="5"/>
      <c r="P2597" t="s">
        <v>3749</v>
      </c>
    </row>
    <row r="2598" spans="2:16" x14ac:dyDescent="0.25">
      <c r="B2598" t="s">
        <v>7</v>
      </c>
      <c r="C2598" t="s">
        <v>17</v>
      </c>
      <c r="D2598" s="6">
        <v>0.13300000000000001</v>
      </c>
      <c r="E2598" s="6">
        <v>0.13300000000000001</v>
      </c>
      <c r="F2598" s="18">
        <v>140</v>
      </c>
      <c r="G2598" t="s">
        <v>2193</v>
      </c>
      <c r="H2598" t="s">
        <v>2222</v>
      </c>
      <c r="I2598" t="s">
        <v>3750</v>
      </c>
      <c r="J2598" t="s">
        <v>3751</v>
      </c>
      <c r="L2598" s="5"/>
      <c r="P2598" t="s">
        <v>3751</v>
      </c>
    </row>
    <row r="2599" spans="2:16" x14ac:dyDescent="0.25">
      <c r="B2599" t="s">
        <v>7</v>
      </c>
      <c r="C2599" t="s">
        <v>17</v>
      </c>
      <c r="D2599" s="6">
        <v>0.33700000000000002</v>
      </c>
      <c r="E2599" s="6">
        <v>0.33700000000000002</v>
      </c>
      <c r="F2599" s="18">
        <v>143</v>
      </c>
      <c r="G2599" t="s">
        <v>2193</v>
      </c>
      <c r="H2599" t="s">
        <v>2237</v>
      </c>
      <c r="I2599" t="s">
        <v>3752</v>
      </c>
      <c r="J2599" t="s">
        <v>3753</v>
      </c>
      <c r="L2599" s="5"/>
      <c r="P2599" t="s">
        <v>3753</v>
      </c>
    </row>
    <row r="2600" spans="2:16" x14ac:dyDescent="0.25">
      <c r="B2600" t="s">
        <v>7</v>
      </c>
      <c r="C2600" t="s">
        <v>17</v>
      </c>
      <c r="D2600" s="6">
        <v>0.28299999999999997</v>
      </c>
      <c r="E2600" s="6">
        <v>0.28299999999999997</v>
      </c>
      <c r="F2600" s="18">
        <v>111</v>
      </c>
      <c r="G2600" t="s">
        <v>2193</v>
      </c>
      <c r="H2600" t="s">
        <v>2223</v>
      </c>
      <c r="I2600" t="s">
        <v>998</v>
      </c>
      <c r="J2600" t="s">
        <v>3754</v>
      </c>
      <c r="L2600" s="5"/>
      <c r="P2600" t="s">
        <v>3754</v>
      </c>
    </row>
    <row r="2601" spans="2:16" x14ac:dyDescent="0.25">
      <c r="B2601" t="s">
        <v>7</v>
      </c>
      <c r="C2601" t="s">
        <v>17</v>
      </c>
      <c r="D2601" s="6">
        <v>0.13300000000000001</v>
      </c>
      <c r="E2601" s="6">
        <v>0.13300000000000001</v>
      </c>
      <c r="F2601" s="18">
        <v>140</v>
      </c>
      <c r="G2601" t="s">
        <v>2193</v>
      </c>
      <c r="H2601" t="s">
        <v>2224</v>
      </c>
      <c r="I2601" t="s">
        <v>3755</v>
      </c>
      <c r="J2601" t="s">
        <v>3756</v>
      </c>
      <c r="L2601" s="5"/>
      <c r="P2601" t="s">
        <v>3756</v>
      </c>
    </row>
    <row r="2602" spans="2:16" x14ac:dyDescent="0.25">
      <c r="B2602" t="s">
        <v>7</v>
      </c>
      <c r="C2602" t="s">
        <v>17</v>
      </c>
      <c r="D2602" s="6">
        <v>0.33700000000000002</v>
      </c>
      <c r="E2602" s="6">
        <v>0.33700000000000002</v>
      </c>
      <c r="F2602" s="18">
        <v>143</v>
      </c>
      <c r="G2602" t="s">
        <v>2193</v>
      </c>
      <c r="H2602" t="s">
        <v>18338</v>
      </c>
      <c r="I2602" t="s">
        <v>18537</v>
      </c>
      <c r="J2602" t="s">
        <v>18538</v>
      </c>
      <c r="L2602" s="5"/>
      <c r="P2602" t="s">
        <v>18538</v>
      </c>
    </row>
    <row r="2603" spans="2:16" x14ac:dyDescent="0.25">
      <c r="B2603" t="s">
        <v>7</v>
      </c>
      <c r="C2603" t="s">
        <v>17</v>
      </c>
      <c r="D2603" s="6">
        <v>0.13300000000000001</v>
      </c>
      <c r="E2603" s="6">
        <v>0.13300000000000001</v>
      </c>
      <c r="F2603" s="18">
        <v>140</v>
      </c>
      <c r="G2603" t="s">
        <v>2193</v>
      </c>
      <c r="H2603" t="s">
        <v>2225</v>
      </c>
      <c r="I2603" t="s">
        <v>3757</v>
      </c>
      <c r="J2603" t="s">
        <v>3758</v>
      </c>
      <c r="L2603" s="5"/>
      <c r="P2603" t="s">
        <v>3758</v>
      </c>
    </row>
    <row r="2604" spans="2:16" x14ac:dyDescent="0.25">
      <c r="B2604" t="s">
        <v>7</v>
      </c>
      <c r="C2604" t="s">
        <v>17</v>
      </c>
      <c r="D2604" s="6">
        <v>0.13300000000000001</v>
      </c>
      <c r="E2604" s="6">
        <v>0.13300000000000001</v>
      </c>
      <c r="F2604" s="18">
        <v>140</v>
      </c>
      <c r="G2604" t="s">
        <v>2193</v>
      </c>
      <c r="H2604" t="s">
        <v>2226</v>
      </c>
      <c r="I2604" t="s">
        <v>3759</v>
      </c>
      <c r="J2604" t="s">
        <v>3760</v>
      </c>
      <c r="L2604" s="5"/>
      <c r="P2604" t="s">
        <v>3760</v>
      </c>
    </row>
    <row r="2605" spans="2:16" x14ac:dyDescent="0.25">
      <c r="B2605" t="s">
        <v>7</v>
      </c>
      <c r="C2605" t="s">
        <v>17</v>
      </c>
      <c r="D2605" s="6">
        <v>0.13300000000000001</v>
      </c>
      <c r="E2605" s="6">
        <v>0.13300000000000001</v>
      </c>
      <c r="F2605" s="18">
        <v>140</v>
      </c>
      <c r="G2605" t="s">
        <v>2193</v>
      </c>
      <c r="H2605" t="s">
        <v>2227</v>
      </c>
      <c r="I2605" t="s">
        <v>605</v>
      </c>
      <c r="J2605" t="s">
        <v>3761</v>
      </c>
      <c r="L2605" s="5"/>
      <c r="P2605" t="s">
        <v>3761</v>
      </c>
    </row>
    <row r="2606" spans="2:16" x14ac:dyDescent="0.25">
      <c r="B2606" t="s">
        <v>7</v>
      </c>
      <c r="C2606" t="s">
        <v>17</v>
      </c>
      <c r="D2606" s="6">
        <v>0.13300000000000001</v>
      </c>
      <c r="E2606" s="6">
        <v>0.13300000000000001</v>
      </c>
      <c r="F2606" s="18">
        <v>140</v>
      </c>
      <c r="G2606" t="s">
        <v>2193</v>
      </c>
      <c r="H2606" t="s">
        <v>2228</v>
      </c>
      <c r="I2606" t="s">
        <v>3762</v>
      </c>
      <c r="J2606" t="s">
        <v>3763</v>
      </c>
      <c r="L2606" s="5"/>
      <c r="P2606" t="s">
        <v>3763</v>
      </c>
    </row>
    <row r="2607" spans="2:16" x14ac:dyDescent="0.25">
      <c r="B2607" t="s">
        <v>7</v>
      </c>
      <c r="C2607" t="s">
        <v>17</v>
      </c>
      <c r="D2607" s="6">
        <v>0.13300000000000001</v>
      </c>
      <c r="E2607" s="6">
        <v>0.13300000000000001</v>
      </c>
      <c r="F2607" s="18">
        <v>140</v>
      </c>
      <c r="G2607" t="s">
        <v>2193</v>
      </c>
      <c r="H2607" t="s">
        <v>2229</v>
      </c>
      <c r="I2607" t="s">
        <v>339</v>
      </c>
      <c r="J2607" t="s">
        <v>3764</v>
      </c>
      <c r="L2607" s="5"/>
      <c r="P2607" t="s">
        <v>3764</v>
      </c>
    </row>
    <row r="2608" spans="2:16" x14ac:dyDescent="0.25">
      <c r="B2608" t="s">
        <v>7</v>
      </c>
      <c r="C2608" t="s">
        <v>17</v>
      </c>
      <c r="D2608" s="6">
        <v>0.191</v>
      </c>
      <c r="E2608" s="6">
        <v>0.191</v>
      </c>
      <c r="F2608" s="18">
        <v>114</v>
      </c>
      <c r="G2608" t="s">
        <v>2193</v>
      </c>
      <c r="H2608" t="s">
        <v>2230</v>
      </c>
      <c r="I2608" t="s">
        <v>466</v>
      </c>
      <c r="J2608" t="s">
        <v>3765</v>
      </c>
      <c r="L2608" s="5"/>
      <c r="P2608" t="s">
        <v>3765</v>
      </c>
    </row>
    <row r="2609" spans="2:16" x14ac:dyDescent="0.25">
      <c r="B2609" t="s">
        <v>7</v>
      </c>
      <c r="C2609" t="s">
        <v>17</v>
      </c>
      <c r="D2609" s="6">
        <v>0.13300000000000001</v>
      </c>
      <c r="E2609" s="6">
        <v>0.13300000000000001</v>
      </c>
      <c r="F2609" s="18">
        <v>140</v>
      </c>
      <c r="G2609" t="s">
        <v>2193</v>
      </c>
      <c r="H2609" t="s">
        <v>2231</v>
      </c>
      <c r="I2609" t="s">
        <v>751</v>
      </c>
      <c r="J2609" t="s">
        <v>3766</v>
      </c>
      <c r="L2609" s="5"/>
      <c r="P2609" t="s">
        <v>3766</v>
      </c>
    </row>
    <row r="2610" spans="2:16" x14ac:dyDescent="0.25">
      <c r="B2610" t="s">
        <v>7</v>
      </c>
      <c r="C2610" t="s">
        <v>17</v>
      </c>
      <c r="D2610" s="6">
        <v>0.13300000000000001</v>
      </c>
      <c r="E2610" s="6">
        <v>0.13300000000000001</v>
      </c>
      <c r="F2610" s="18">
        <v>140</v>
      </c>
      <c r="G2610" t="s">
        <v>2193</v>
      </c>
      <c r="H2610" t="s">
        <v>2232</v>
      </c>
      <c r="I2610" t="s">
        <v>3767</v>
      </c>
      <c r="J2610" t="s">
        <v>3768</v>
      </c>
      <c r="L2610" s="5"/>
      <c r="P2610" t="s">
        <v>3768</v>
      </c>
    </row>
    <row r="2611" spans="2:16" x14ac:dyDescent="0.25">
      <c r="B2611" t="s">
        <v>7</v>
      </c>
      <c r="C2611" t="s">
        <v>17</v>
      </c>
      <c r="D2611" s="6">
        <v>0.28299999999999997</v>
      </c>
      <c r="E2611" s="6">
        <v>0.28299999999999997</v>
      </c>
      <c r="F2611" s="18">
        <v>111</v>
      </c>
      <c r="G2611" t="s">
        <v>2193</v>
      </c>
      <c r="H2611" t="s">
        <v>2233</v>
      </c>
      <c r="I2611" t="s">
        <v>199</v>
      </c>
      <c r="J2611" t="s">
        <v>3769</v>
      </c>
      <c r="L2611" s="5"/>
      <c r="P2611" t="s">
        <v>3769</v>
      </c>
    </row>
    <row r="2612" spans="2:16" x14ac:dyDescent="0.25">
      <c r="B2612" t="s">
        <v>7</v>
      </c>
      <c r="C2612" t="s">
        <v>17</v>
      </c>
      <c r="D2612" s="6">
        <v>0.13300000000000001</v>
      </c>
      <c r="E2612" s="6">
        <v>0.13300000000000001</v>
      </c>
      <c r="F2612" s="18">
        <v>140</v>
      </c>
      <c r="G2612" t="s">
        <v>2193</v>
      </c>
      <c r="H2612" t="s">
        <v>2234</v>
      </c>
      <c r="I2612" t="s">
        <v>762</v>
      </c>
      <c r="J2612" t="s">
        <v>3770</v>
      </c>
      <c r="L2612" s="5"/>
      <c r="P2612" t="s">
        <v>3770</v>
      </c>
    </row>
    <row r="2613" spans="2:16" x14ac:dyDescent="0.25">
      <c r="B2613" t="s">
        <v>7</v>
      </c>
      <c r="C2613" t="s">
        <v>17</v>
      </c>
      <c r="D2613" s="6">
        <v>0.13300000000000001</v>
      </c>
      <c r="E2613" s="6">
        <v>0.13300000000000001</v>
      </c>
      <c r="F2613" s="18">
        <v>140</v>
      </c>
      <c r="G2613" t="s">
        <v>2193</v>
      </c>
      <c r="H2613" t="s">
        <v>2235</v>
      </c>
      <c r="I2613" t="s">
        <v>3771</v>
      </c>
      <c r="J2613" t="s">
        <v>3772</v>
      </c>
      <c r="L2613" s="5"/>
      <c r="P2613" t="s">
        <v>3772</v>
      </c>
    </row>
    <row r="2614" spans="2:16" x14ac:dyDescent="0.25">
      <c r="B2614" t="s">
        <v>7</v>
      </c>
      <c r="C2614" t="s">
        <v>17</v>
      </c>
      <c r="D2614" s="6">
        <v>0.28299999999999997</v>
      </c>
      <c r="E2614" s="6">
        <v>0.28299999999999997</v>
      </c>
      <c r="F2614" s="18">
        <v>111</v>
      </c>
      <c r="G2614" t="s">
        <v>2193</v>
      </c>
      <c r="H2614" t="s">
        <v>2236</v>
      </c>
      <c r="I2614" t="s">
        <v>867</v>
      </c>
      <c r="J2614" t="s">
        <v>3773</v>
      </c>
      <c r="L2614" s="5"/>
      <c r="P2614" t="s">
        <v>3773</v>
      </c>
    </row>
    <row r="2615" spans="2:16" x14ac:dyDescent="0.25">
      <c r="B2615" t="s">
        <v>7</v>
      </c>
      <c r="C2615" t="s">
        <v>17</v>
      </c>
      <c r="D2615" s="6">
        <v>0.16400000000000003</v>
      </c>
      <c r="E2615" s="6">
        <v>0.16400000000000003</v>
      </c>
      <c r="F2615" s="18">
        <v>118</v>
      </c>
      <c r="G2615" t="s">
        <v>2194</v>
      </c>
      <c r="H2615" t="s">
        <v>2190</v>
      </c>
      <c r="I2615" t="s">
        <v>3774</v>
      </c>
      <c r="J2615" t="s">
        <v>3775</v>
      </c>
      <c r="L2615" s="5"/>
      <c r="P2615" t="s">
        <v>3775</v>
      </c>
    </row>
    <row r="2616" spans="2:16" x14ac:dyDescent="0.25">
      <c r="B2616" t="s">
        <v>7</v>
      </c>
      <c r="C2616" t="s">
        <v>17</v>
      </c>
      <c r="D2616" s="6">
        <v>0.16400000000000003</v>
      </c>
      <c r="E2616" s="6">
        <v>0.16400000000000003</v>
      </c>
      <c r="F2616" s="18">
        <v>125</v>
      </c>
      <c r="G2616" t="s">
        <v>2194</v>
      </c>
      <c r="H2616" t="s">
        <v>2191</v>
      </c>
      <c r="I2616" t="s">
        <v>3776</v>
      </c>
      <c r="J2616" t="s">
        <v>3777</v>
      </c>
      <c r="L2616" s="5"/>
      <c r="P2616" t="s">
        <v>3777</v>
      </c>
    </row>
    <row r="2617" spans="2:16" x14ac:dyDescent="0.25">
      <c r="B2617" t="s">
        <v>7</v>
      </c>
      <c r="C2617" t="s">
        <v>17</v>
      </c>
      <c r="D2617" s="6">
        <v>0.13300000000000001</v>
      </c>
      <c r="E2617" s="6">
        <v>0.13300000000000001</v>
      </c>
      <c r="F2617" s="18">
        <v>135</v>
      </c>
      <c r="G2617" t="s">
        <v>2194</v>
      </c>
      <c r="H2617" t="s">
        <v>2192</v>
      </c>
      <c r="I2617" t="s">
        <v>3778</v>
      </c>
      <c r="J2617" t="s">
        <v>3779</v>
      </c>
      <c r="L2617" s="5"/>
      <c r="P2617" t="s">
        <v>3779</v>
      </c>
    </row>
    <row r="2618" spans="2:16" x14ac:dyDescent="0.25">
      <c r="B2618" t="s">
        <v>7</v>
      </c>
      <c r="C2618" t="s">
        <v>17</v>
      </c>
      <c r="D2618" s="6">
        <v>0.13300000000000001</v>
      </c>
      <c r="E2618" s="6">
        <v>0.13300000000000001</v>
      </c>
      <c r="F2618" s="18">
        <v>135</v>
      </c>
      <c r="G2618" t="s">
        <v>2194</v>
      </c>
      <c r="H2618" t="s">
        <v>2183</v>
      </c>
      <c r="I2618" t="s">
        <v>696</v>
      </c>
      <c r="J2618" t="s">
        <v>3780</v>
      </c>
      <c r="L2618" s="5"/>
      <c r="P2618" t="s">
        <v>3780</v>
      </c>
    </row>
    <row r="2619" spans="2:16" x14ac:dyDescent="0.25">
      <c r="B2619" t="s">
        <v>7</v>
      </c>
      <c r="C2619" t="s">
        <v>17</v>
      </c>
      <c r="D2619" s="6">
        <v>0.13300000000000001</v>
      </c>
      <c r="E2619" s="6">
        <v>0.13300000000000001</v>
      </c>
      <c r="F2619" s="18">
        <v>135</v>
      </c>
      <c r="G2619" t="s">
        <v>2194</v>
      </c>
      <c r="H2619" t="s">
        <v>2193</v>
      </c>
      <c r="I2619" t="s">
        <v>3781</v>
      </c>
      <c r="J2619" t="s">
        <v>3782</v>
      </c>
      <c r="L2619" s="5"/>
      <c r="P2619" t="s">
        <v>3782</v>
      </c>
    </row>
    <row r="2620" spans="2:16" x14ac:dyDescent="0.25">
      <c r="B2620" t="s">
        <v>7</v>
      </c>
      <c r="C2620" t="s">
        <v>17</v>
      </c>
      <c r="D2620" s="6">
        <v>0.191</v>
      </c>
      <c r="E2620" s="6">
        <v>0.191</v>
      </c>
      <c r="F2620" s="18">
        <v>118</v>
      </c>
      <c r="G2620" t="s">
        <v>2194</v>
      </c>
      <c r="H2620" t="s">
        <v>2194</v>
      </c>
      <c r="I2620" t="s">
        <v>3783</v>
      </c>
      <c r="J2620" t="s">
        <v>3784</v>
      </c>
      <c r="L2620" s="5"/>
      <c r="P2620" t="s">
        <v>3784</v>
      </c>
    </row>
    <row r="2621" spans="2:16" x14ac:dyDescent="0.25">
      <c r="B2621" t="s">
        <v>7</v>
      </c>
      <c r="C2621" t="s">
        <v>17</v>
      </c>
      <c r="D2621" s="6">
        <v>0.191</v>
      </c>
      <c r="E2621" s="6">
        <v>0.191</v>
      </c>
      <c r="F2621" s="18">
        <v>118</v>
      </c>
      <c r="G2621" t="s">
        <v>2194</v>
      </c>
      <c r="H2621" t="s">
        <v>2195</v>
      </c>
      <c r="I2621" t="s">
        <v>3785</v>
      </c>
      <c r="J2621" t="s">
        <v>3786</v>
      </c>
      <c r="L2621" s="5"/>
      <c r="P2621" t="s">
        <v>3786</v>
      </c>
    </row>
    <row r="2622" spans="2:16" x14ac:dyDescent="0.25">
      <c r="B2622" t="s">
        <v>7</v>
      </c>
      <c r="C2622" t="s">
        <v>17</v>
      </c>
      <c r="D2622" s="6">
        <v>0.191</v>
      </c>
      <c r="E2622" s="6">
        <v>0.191</v>
      </c>
      <c r="F2622" s="18">
        <v>118</v>
      </c>
      <c r="G2622" t="s">
        <v>2194</v>
      </c>
      <c r="H2622" t="s">
        <v>2196</v>
      </c>
      <c r="I2622" t="s">
        <v>3787</v>
      </c>
      <c r="J2622" t="s">
        <v>3788</v>
      </c>
      <c r="L2622" s="5"/>
      <c r="P2622" t="s">
        <v>3788</v>
      </c>
    </row>
    <row r="2623" spans="2:16" x14ac:dyDescent="0.25">
      <c r="B2623" t="s">
        <v>7</v>
      </c>
      <c r="C2623" t="s">
        <v>17</v>
      </c>
      <c r="D2623" s="6">
        <v>0.16400000000000003</v>
      </c>
      <c r="E2623" s="6">
        <v>0.16400000000000003</v>
      </c>
      <c r="F2623" s="18">
        <v>118</v>
      </c>
      <c r="G2623" t="s">
        <v>2194</v>
      </c>
      <c r="H2623" t="s">
        <v>2197</v>
      </c>
      <c r="I2623" t="s">
        <v>3789</v>
      </c>
      <c r="J2623" t="s">
        <v>3790</v>
      </c>
      <c r="L2623" s="5"/>
      <c r="P2623" t="s">
        <v>3790</v>
      </c>
    </row>
    <row r="2624" spans="2:16" x14ac:dyDescent="0.25">
      <c r="B2624" t="s">
        <v>7</v>
      </c>
      <c r="C2624" t="s">
        <v>17</v>
      </c>
      <c r="D2624" s="6">
        <v>0.16400000000000003</v>
      </c>
      <c r="E2624" s="6">
        <v>0.16400000000000003</v>
      </c>
      <c r="F2624" s="18">
        <v>118</v>
      </c>
      <c r="G2624" t="s">
        <v>2194</v>
      </c>
      <c r="H2624" t="s">
        <v>2198</v>
      </c>
      <c r="I2624" t="s">
        <v>3791</v>
      </c>
      <c r="J2624" t="s">
        <v>3792</v>
      </c>
      <c r="L2624" s="5"/>
      <c r="P2624" t="s">
        <v>3792</v>
      </c>
    </row>
    <row r="2625" spans="2:16" x14ac:dyDescent="0.25">
      <c r="B2625" t="s">
        <v>7</v>
      </c>
      <c r="C2625" t="s">
        <v>17</v>
      </c>
      <c r="D2625" s="6">
        <v>0.16400000000000003</v>
      </c>
      <c r="E2625" s="6">
        <v>0.16400000000000003</v>
      </c>
      <c r="F2625" s="18">
        <v>118</v>
      </c>
      <c r="G2625" t="s">
        <v>2194</v>
      </c>
      <c r="H2625" t="s">
        <v>2199</v>
      </c>
      <c r="I2625" t="s">
        <v>3793</v>
      </c>
      <c r="J2625" t="s">
        <v>3794</v>
      </c>
      <c r="L2625" s="5"/>
      <c r="P2625" t="s">
        <v>3794</v>
      </c>
    </row>
    <row r="2626" spans="2:16" x14ac:dyDescent="0.25">
      <c r="B2626" t="s">
        <v>7</v>
      </c>
      <c r="C2626" t="s">
        <v>17</v>
      </c>
      <c r="D2626" s="6">
        <v>0.13300000000000001</v>
      </c>
      <c r="E2626" s="6">
        <v>0.13300000000000001</v>
      </c>
      <c r="F2626" s="18">
        <v>135</v>
      </c>
      <c r="G2626" t="s">
        <v>2194</v>
      </c>
      <c r="H2626" t="s">
        <v>1014</v>
      </c>
      <c r="I2626" t="s">
        <v>3795</v>
      </c>
      <c r="J2626" t="s">
        <v>3796</v>
      </c>
      <c r="L2626" s="5"/>
      <c r="P2626" t="s">
        <v>3796</v>
      </c>
    </row>
    <row r="2627" spans="2:16" x14ac:dyDescent="0.25">
      <c r="B2627" t="s">
        <v>7</v>
      </c>
      <c r="C2627" t="s">
        <v>17</v>
      </c>
      <c r="D2627" s="6">
        <v>0.16400000000000003</v>
      </c>
      <c r="E2627" s="6">
        <v>0.16400000000000003</v>
      </c>
      <c r="F2627" s="18">
        <v>118</v>
      </c>
      <c r="G2627" t="s">
        <v>2194</v>
      </c>
      <c r="H2627" t="s">
        <v>2200</v>
      </c>
      <c r="I2627" t="s">
        <v>3797</v>
      </c>
      <c r="J2627" t="s">
        <v>3798</v>
      </c>
      <c r="L2627" s="5"/>
      <c r="P2627" t="s">
        <v>3798</v>
      </c>
    </row>
    <row r="2628" spans="2:16" x14ac:dyDescent="0.25">
      <c r="B2628" t="s">
        <v>7</v>
      </c>
      <c r="C2628" t="s">
        <v>17</v>
      </c>
      <c r="D2628" s="6">
        <v>0.16400000000000003</v>
      </c>
      <c r="E2628" s="6">
        <v>0.16400000000000003</v>
      </c>
      <c r="F2628" s="18">
        <v>118</v>
      </c>
      <c r="G2628" t="s">
        <v>2194</v>
      </c>
      <c r="H2628" t="s">
        <v>2201</v>
      </c>
      <c r="I2628" t="s">
        <v>3799</v>
      </c>
      <c r="J2628" t="s">
        <v>3800</v>
      </c>
      <c r="L2628" s="5"/>
      <c r="P2628" t="s">
        <v>3800</v>
      </c>
    </row>
    <row r="2629" spans="2:16" x14ac:dyDescent="0.25">
      <c r="B2629" t="s">
        <v>7</v>
      </c>
      <c r="C2629" t="s">
        <v>17</v>
      </c>
      <c r="D2629" s="6">
        <v>0.16400000000000003</v>
      </c>
      <c r="E2629" s="6">
        <v>0.16400000000000003</v>
      </c>
      <c r="F2629" s="18">
        <v>125</v>
      </c>
      <c r="G2629" t="s">
        <v>2194</v>
      </c>
      <c r="H2629" t="s">
        <v>2202</v>
      </c>
      <c r="I2629" t="s">
        <v>3801</v>
      </c>
      <c r="J2629" t="s">
        <v>3802</v>
      </c>
      <c r="L2629" s="5"/>
      <c r="P2629" t="s">
        <v>3802</v>
      </c>
    </row>
    <row r="2630" spans="2:16" x14ac:dyDescent="0.25">
      <c r="B2630" t="s">
        <v>7</v>
      </c>
      <c r="C2630" t="s">
        <v>17</v>
      </c>
      <c r="D2630" s="6">
        <v>0.16400000000000003</v>
      </c>
      <c r="E2630" s="6">
        <v>0.16400000000000003</v>
      </c>
      <c r="F2630" s="18">
        <v>118</v>
      </c>
      <c r="G2630" t="s">
        <v>2194</v>
      </c>
      <c r="H2630" t="s">
        <v>2203</v>
      </c>
      <c r="I2630" t="s">
        <v>595</v>
      </c>
      <c r="J2630" t="s">
        <v>3803</v>
      </c>
      <c r="L2630" s="5"/>
      <c r="P2630" t="s">
        <v>3803</v>
      </c>
    </row>
    <row r="2631" spans="2:16" x14ac:dyDescent="0.25">
      <c r="B2631" t="s">
        <v>7</v>
      </c>
      <c r="C2631" t="s">
        <v>17</v>
      </c>
      <c r="D2631" s="6">
        <v>0.16400000000000003</v>
      </c>
      <c r="E2631" s="6">
        <v>0.16400000000000003</v>
      </c>
      <c r="F2631" s="18">
        <v>125</v>
      </c>
      <c r="G2631" t="s">
        <v>2194</v>
      </c>
      <c r="H2631" t="s">
        <v>2204</v>
      </c>
      <c r="I2631" t="s">
        <v>3804</v>
      </c>
      <c r="J2631" t="s">
        <v>3805</v>
      </c>
      <c r="L2631" s="5"/>
      <c r="P2631" t="s">
        <v>3805</v>
      </c>
    </row>
    <row r="2632" spans="2:16" x14ac:dyDescent="0.25">
      <c r="B2632" t="s">
        <v>7</v>
      </c>
      <c r="C2632" t="s">
        <v>17</v>
      </c>
      <c r="D2632" s="6">
        <v>0.191</v>
      </c>
      <c r="E2632" s="6">
        <v>0.191</v>
      </c>
      <c r="F2632" s="18">
        <v>118</v>
      </c>
      <c r="G2632" t="s">
        <v>2194</v>
      </c>
      <c r="H2632" t="s">
        <v>2205</v>
      </c>
      <c r="I2632" t="s">
        <v>3806</v>
      </c>
      <c r="J2632" t="s">
        <v>3807</v>
      </c>
      <c r="L2632" s="5"/>
      <c r="P2632" t="s">
        <v>3807</v>
      </c>
    </row>
    <row r="2633" spans="2:16" x14ac:dyDescent="0.25">
      <c r="B2633" t="s">
        <v>7</v>
      </c>
      <c r="C2633" t="s">
        <v>17</v>
      </c>
      <c r="D2633" s="6">
        <v>0.191</v>
      </c>
      <c r="E2633" s="6">
        <v>0.191</v>
      </c>
      <c r="F2633" s="18">
        <v>118</v>
      </c>
      <c r="G2633" t="s">
        <v>2194</v>
      </c>
      <c r="H2633" t="s">
        <v>2206</v>
      </c>
      <c r="I2633" t="s">
        <v>3808</v>
      </c>
      <c r="J2633" t="s">
        <v>3809</v>
      </c>
      <c r="L2633" s="5"/>
      <c r="P2633" t="s">
        <v>3809</v>
      </c>
    </row>
    <row r="2634" spans="2:16" x14ac:dyDescent="0.25">
      <c r="B2634" t="s">
        <v>7</v>
      </c>
      <c r="C2634" t="s">
        <v>17</v>
      </c>
      <c r="D2634" s="6">
        <v>0.191</v>
      </c>
      <c r="E2634" s="6">
        <v>0.191</v>
      </c>
      <c r="F2634" s="18">
        <v>118</v>
      </c>
      <c r="G2634" t="s">
        <v>2194</v>
      </c>
      <c r="H2634" t="s">
        <v>2207</v>
      </c>
      <c r="I2634" t="s">
        <v>3810</v>
      </c>
      <c r="J2634" t="s">
        <v>3811</v>
      </c>
      <c r="L2634" s="5"/>
      <c r="P2634" t="s">
        <v>3811</v>
      </c>
    </row>
    <row r="2635" spans="2:16" x14ac:dyDescent="0.25">
      <c r="B2635" t="s">
        <v>7</v>
      </c>
      <c r="C2635" t="s">
        <v>17</v>
      </c>
      <c r="D2635" s="6">
        <v>0.16400000000000003</v>
      </c>
      <c r="E2635" s="6">
        <v>0.16400000000000003</v>
      </c>
      <c r="F2635" s="18">
        <v>118</v>
      </c>
      <c r="G2635" t="s">
        <v>2194</v>
      </c>
      <c r="H2635" t="s">
        <v>2208</v>
      </c>
      <c r="I2635" t="s">
        <v>782</v>
      </c>
      <c r="J2635" t="s">
        <v>3812</v>
      </c>
      <c r="L2635" s="5"/>
      <c r="P2635" t="s">
        <v>3812</v>
      </c>
    </row>
    <row r="2636" spans="2:16" x14ac:dyDescent="0.25">
      <c r="B2636" t="s">
        <v>7</v>
      </c>
      <c r="C2636" t="s">
        <v>17</v>
      </c>
      <c r="D2636" s="6">
        <v>0.16400000000000003</v>
      </c>
      <c r="E2636" s="6">
        <v>0.16400000000000003</v>
      </c>
      <c r="F2636" s="18">
        <v>118</v>
      </c>
      <c r="G2636" t="s">
        <v>2194</v>
      </c>
      <c r="H2636" t="s">
        <v>2209</v>
      </c>
      <c r="I2636" t="s">
        <v>3813</v>
      </c>
      <c r="J2636" t="s">
        <v>3814</v>
      </c>
      <c r="L2636" s="5"/>
      <c r="P2636" t="s">
        <v>3814</v>
      </c>
    </row>
    <row r="2637" spans="2:16" x14ac:dyDescent="0.25">
      <c r="B2637" t="s">
        <v>7</v>
      </c>
      <c r="C2637" t="s">
        <v>17</v>
      </c>
      <c r="D2637" s="6">
        <v>0.16400000000000003</v>
      </c>
      <c r="E2637" s="6">
        <v>0.16400000000000003</v>
      </c>
      <c r="F2637" s="18">
        <v>125</v>
      </c>
      <c r="G2637" t="s">
        <v>2194</v>
      </c>
      <c r="H2637" t="s">
        <v>2210</v>
      </c>
      <c r="I2637" t="s">
        <v>880</v>
      </c>
      <c r="J2637" t="s">
        <v>3815</v>
      </c>
      <c r="L2637" s="5"/>
      <c r="P2637" t="s">
        <v>3815</v>
      </c>
    </row>
    <row r="2638" spans="2:16" x14ac:dyDescent="0.25">
      <c r="B2638" t="s">
        <v>7</v>
      </c>
      <c r="C2638" t="s">
        <v>17</v>
      </c>
      <c r="D2638" s="6">
        <v>0.16400000000000003</v>
      </c>
      <c r="E2638" s="6">
        <v>0.16400000000000003</v>
      </c>
      <c r="F2638" s="18">
        <v>118</v>
      </c>
      <c r="G2638" t="s">
        <v>2194</v>
      </c>
      <c r="H2638" t="s">
        <v>2211</v>
      </c>
      <c r="I2638" t="s">
        <v>3816</v>
      </c>
      <c r="J2638" t="s">
        <v>3817</v>
      </c>
      <c r="L2638" s="5"/>
      <c r="P2638" t="s">
        <v>3817</v>
      </c>
    </row>
    <row r="2639" spans="2:16" x14ac:dyDescent="0.25">
      <c r="B2639" t="s">
        <v>7</v>
      </c>
      <c r="C2639" t="s">
        <v>17</v>
      </c>
      <c r="D2639" s="6">
        <v>0.13300000000000001</v>
      </c>
      <c r="E2639" s="6">
        <v>0.13300000000000001</v>
      </c>
      <c r="F2639" s="18">
        <v>135</v>
      </c>
      <c r="G2639" t="s">
        <v>2194</v>
      </c>
      <c r="H2639" t="s">
        <v>2212</v>
      </c>
      <c r="I2639" t="s">
        <v>3818</v>
      </c>
      <c r="J2639" t="s">
        <v>3819</v>
      </c>
      <c r="L2639" s="5"/>
      <c r="P2639" t="s">
        <v>3819</v>
      </c>
    </row>
    <row r="2640" spans="2:16" x14ac:dyDescent="0.25">
      <c r="B2640" t="s">
        <v>7</v>
      </c>
      <c r="C2640" t="s">
        <v>17</v>
      </c>
      <c r="D2640" s="6">
        <v>0.16400000000000003</v>
      </c>
      <c r="E2640" s="6">
        <v>0.16400000000000003</v>
      </c>
      <c r="F2640" s="18">
        <v>118</v>
      </c>
      <c r="G2640" t="s">
        <v>2194</v>
      </c>
      <c r="H2640" t="s">
        <v>2213</v>
      </c>
      <c r="I2640" t="s">
        <v>3820</v>
      </c>
      <c r="J2640" t="s">
        <v>3821</v>
      </c>
      <c r="L2640" s="5"/>
      <c r="P2640" t="s">
        <v>3821</v>
      </c>
    </row>
    <row r="2641" spans="2:16" x14ac:dyDescent="0.25">
      <c r="B2641" t="s">
        <v>7</v>
      </c>
      <c r="C2641" t="s">
        <v>17</v>
      </c>
      <c r="D2641" s="6">
        <v>0.16400000000000003</v>
      </c>
      <c r="E2641" s="6">
        <v>0.16400000000000003</v>
      </c>
      <c r="F2641" s="18">
        <v>118</v>
      </c>
      <c r="G2641" t="s">
        <v>2194</v>
      </c>
      <c r="H2641" t="s">
        <v>2214</v>
      </c>
      <c r="I2641" t="s">
        <v>3822</v>
      </c>
      <c r="J2641" t="s">
        <v>3823</v>
      </c>
      <c r="L2641" s="5"/>
      <c r="P2641" t="s">
        <v>3823</v>
      </c>
    </row>
    <row r="2642" spans="2:16" x14ac:dyDescent="0.25">
      <c r="B2642" t="s">
        <v>7</v>
      </c>
      <c r="C2642" t="s">
        <v>17</v>
      </c>
      <c r="D2642" s="6">
        <v>0.16400000000000003</v>
      </c>
      <c r="E2642" s="6">
        <v>0.16400000000000003</v>
      </c>
      <c r="F2642" s="18">
        <v>118</v>
      </c>
      <c r="G2642" t="s">
        <v>2194</v>
      </c>
      <c r="H2642" t="s">
        <v>2215</v>
      </c>
      <c r="I2642" t="s">
        <v>3824</v>
      </c>
      <c r="J2642" t="s">
        <v>3825</v>
      </c>
      <c r="L2642" s="5"/>
      <c r="P2642" t="s">
        <v>3825</v>
      </c>
    </row>
    <row r="2643" spans="2:16" x14ac:dyDescent="0.25">
      <c r="B2643" t="s">
        <v>7</v>
      </c>
      <c r="C2643" t="s">
        <v>17</v>
      </c>
      <c r="D2643" s="6">
        <v>0.191</v>
      </c>
      <c r="E2643" s="6">
        <v>0.191</v>
      </c>
      <c r="F2643" s="18">
        <v>118</v>
      </c>
      <c r="G2643" t="s">
        <v>2194</v>
      </c>
      <c r="H2643" t="s">
        <v>2216</v>
      </c>
      <c r="I2643" t="s">
        <v>3826</v>
      </c>
      <c r="J2643" t="s">
        <v>3827</v>
      </c>
      <c r="L2643" s="5"/>
      <c r="P2643" t="s">
        <v>3827</v>
      </c>
    </row>
    <row r="2644" spans="2:16" x14ac:dyDescent="0.25">
      <c r="B2644" t="s">
        <v>7</v>
      </c>
      <c r="C2644" t="s">
        <v>17</v>
      </c>
      <c r="D2644" s="6">
        <v>0.191</v>
      </c>
      <c r="E2644" s="6">
        <v>0.191</v>
      </c>
      <c r="F2644" s="18">
        <v>118</v>
      </c>
      <c r="G2644" t="s">
        <v>2194</v>
      </c>
      <c r="H2644" t="s">
        <v>2217</v>
      </c>
      <c r="I2644" t="s">
        <v>3828</v>
      </c>
      <c r="J2644" t="s">
        <v>3829</v>
      </c>
      <c r="L2644" s="5"/>
      <c r="P2644" t="s">
        <v>3829</v>
      </c>
    </row>
    <row r="2645" spans="2:16" x14ac:dyDescent="0.25">
      <c r="B2645" t="s">
        <v>7</v>
      </c>
      <c r="C2645" t="s">
        <v>17</v>
      </c>
      <c r="D2645" s="6">
        <v>0.13300000000000001</v>
      </c>
      <c r="E2645" s="6">
        <v>0.13300000000000001</v>
      </c>
      <c r="F2645" s="18">
        <v>135</v>
      </c>
      <c r="G2645" t="s">
        <v>2194</v>
      </c>
      <c r="H2645" t="s">
        <v>2218</v>
      </c>
      <c r="I2645" t="s">
        <v>3830</v>
      </c>
      <c r="J2645" t="s">
        <v>3831</v>
      </c>
      <c r="L2645" s="5"/>
      <c r="P2645" t="s">
        <v>3831</v>
      </c>
    </row>
    <row r="2646" spans="2:16" x14ac:dyDescent="0.25">
      <c r="B2646" t="s">
        <v>7</v>
      </c>
      <c r="C2646" t="s">
        <v>17</v>
      </c>
      <c r="D2646" s="6">
        <v>0.13300000000000001</v>
      </c>
      <c r="E2646" s="6">
        <v>0.13300000000000001</v>
      </c>
      <c r="F2646" s="18">
        <v>135</v>
      </c>
      <c r="G2646" t="s">
        <v>2194</v>
      </c>
      <c r="H2646" t="s">
        <v>2219</v>
      </c>
      <c r="I2646" t="s">
        <v>3832</v>
      </c>
      <c r="J2646" t="s">
        <v>3833</v>
      </c>
      <c r="L2646" s="5"/>
      <c r="P2646" t="s">
        <v>3833</v>
      </c>
    </row>
    <row r="2647" spans="2:16" x14ac:dyDescent="0.25">
      <c r="B2647" t="s">
        <v>7</v>
      </c>
      <c r="C2647" t="s">
        <v>17</v>
      </c>
      <c r="D2647" s="6">
        <v>0.191</v>
      </c>
      <c r="E2647" s="6">
        <v>0.191</v>
      </c>
      <c r="F2647" s="18">
        <v>118</v>
      </c>
      <c r="G2647" t="s">
        <v>2194</v>
      </c>
      <c r="H2647" t="s">
        <v>2220</v>
      </c>
      <c r="I2647" t="s">
        <v>3834</v>
      </c>
      <c r="J2647" t="s">
        <v>3835</v>
      </c>
      <c r="L2647" s="5"/>
      <c r="P2647" t="s">
        <v>3835</v>
      </c>
    </row>
    <row r="2648" spans="2:16" x14ac:dyDescent="0.25">
      <c r="B2648" t="s">
        <v>7</v>
      </c>
      <c r="C2648" t="s">
        <v>17</v>
      </c>
      <c r="D2648" s="6">
        <v>4.1000000000000009E-2</v>
      </c>
      <c r="E2648" s="6">
        <v>4.1000000000000009E-2</v>
      </c>
      <c r="F2648" s="18">
        <v>141</v>
      </c>
      <c r="G2648" t="s">
        <v>2194</v>
      </c>
      <c r="H2648" t="s">
        <v>2221</v>
      </c>
      <c r="I2648" t="s">
        <v>3836</v>
      </c>
      <c r="J2648" t="s">
        <v>3837</v>
      </c>
      <c r="L2648" s="5"/>
      <c r="P2648" t="s">
        <v>3837</v>
      </c>
    </row>
    <row r="2649" spans="2:16" x14ac:dyDescent="0.25">
      <c r="B2649" t="s">
        <v>7</v>
      </c>
      <c r="C2649" t="s">
        <v>17</v>
      </c>
      <c r="D2649" s="6">
        <v>0.16400000000000003</v>
      </c>
      <c r="E2649" s="6">
        <v>0.16400000000000003</v>
      </c>
      <c r="F2649" s="18">
        <v>125</v>
      </c>
      <c r="G2649" t="s">
        <v>2194</v>
      </c>
      <c r="H2649" t="s">
        <v>2222</v>
      </c>
      <c r="I2649" t="s">
        <v>3838</v>
      </c>
      <c r="J2649" t="s">
        <v>3839</v>
      </c>
      <c r="L2649" s="5"/>
      <c r="P2649" t="s">
        <v>3839</v>
      </c>
    </row>
    <row r="2650" spans="2:16" x14ac:dyDescent="0.25">
      <c r="B2650" t="s">
        <v>7</v>
      </c>
      <c r="C2650" t="s">
        <v>17</v>
      </c>
      <c r="D2650" s="6">
        <v>0.33700000000000002</v>
      </c>
      <c r="E2650" s="6">
        <v>0.33700000000000002</v>
      </c>
      <c r="F2650" s="18">
        <v>143</v>
      </c>
      <c r="G2650" t="s">
        <v>2194</v>
      </c>
      <c r="H2650" t="s">
        <v>2237</v>
      </c>
      <c r="I2650" t="s">
        <v>3840</v>
      </c>
      <c r="J2650" t="s">
        <v>3841</v>
      </c>
      <c r="L2650" s="5"/>
      <c r="P2650" t="s">
        <v>3841</v>
      </c>
    </row>
    <row r="2651" spans="2:16" x14ac:dyDescent="0.25">
      <c r="B2651" t="s">
        <v>7</v>
      </c>
      <c r="C2651" t="s">
        <v>17</v>
      </c>
      <c r="D2651" s="6">
        <v>0.13300000000000001</v>
      </c>
      <c r="E2651" s="6">
        <v>0.13300000000000001</v>
      </c>
      <c r="F2651" s="18">
        <v>135</v>
      </c>
      <c r="G2651" t="s">
        <v>2194</v>
      </c>
      <c r="H2651" t="s">
        <v>2223</v>
      </c>
      <c r="I2651" t="s">
        <v>3842</v>
      </c>
      <c r="J2651" t="s">
        <v>3843</v>
      </c>
      <c r="L2651" s="5"/>
      <c r="P2651" t="s">
        <v>3843</v>
      </c>
    </row>
    <row r="2652" spans="2:16" x14ac:dyDescent="0.25">
      <c r="B2652" t="s">
        <v>7</v>
      </c>
      <c r="C2652" t="s">
        <v>17</v>
      </c>
      <c r="D2652" s="6">
        <v>0.191</v>
      </c>
      <c r="E2652" s="6">
        <v>0.191</v>
      </c>
      <c r="F2652" s="18">
        <v>118</v>
      </c>
      <c r="G2652" t="s">
        <v>2194</v>
      </c>
      <c r="H2652" t="s">
        <v>2224</v>
      </c>
      <c r="I2652" t="s">
        <v>3844</v>
      </c>
      <c r="J2652" t="s">
        <v>3845</v>
      </c>
      <c r="L2652" s="5"/>
      <c r="P2652" t="s">
        <v>3845</v>
      </c>
    </row>
    <row r="2653" spans="2:16" x14ac:dyDescent="0.25">
      <c r="B2653" t="s">
        <v>7</v>
      </c>
      <c r="C2653" t="s">
        <v>17</v>
      </c>
      <c r="D2653" s="6">
        <v>0.33700000000000002</v>
      </c>
      <c r="E2653" s="6">
        <v>0.33700000000000002</v>
      </c>
      <c r="F2653" s="18">
        <v>143</v>
      </c>
      <c r="G2653" t="s">
        <v>2194</v>
      </c>
      <c r="H2653" t="s">
        <v>18338</v>
      </c>
      <c r="I2653" t="s">
        <v>18539</v>
      </c>
      <c r="J2653" t="s">
        <v>18540</v>
      </c>
      <c r="L2653" s="5"/>
      <c r="P2653" t="s">
        <v>18540</v>
      </c>
    </row>
    <row r="2654" spans="2:16" x14ac:dyDescent="0.25">
      <c r="B2654" t="s">
        <v>7</v>
      </c>
      <c r="C2654" t="s">
        <v>17</v>
      </c>
      <c r="D2654" s="6">
        <v>0.191</v>
      </c>
      <c r="E2654" s="6">
        <v>0.191</v>
      </c>
      <c r="F2654" s="18">
        <v>118</v>
      </c>
      <c r="G2654" t="s">
        <v>2194</v>
      </c>
      <c r="H2654" t="s">
        <v>2225</v>
      </c>
      <c r="I2654" t="s">
        <v>3847</v>
      </c>
      <c r="J2654" t="s">
        <v>3848</v>
      </c>
      <c r="L2654" s="5"/>
      <c r="P2654" t="s">
        <v>3848</v>
      </c>
    </row>
    <row r="2655" spans="2:16" x14ac:dyDescent="0.25">
      <c r="B2655" t="s">
        <v>7</v>
      </c>
      <c r="C2655" t="s">
        <v>17</v>
      </c>
      <c r="D2655" s="6">
        <v>0.16400000000000003</v>
      </c>
      <c r="E2655" s="6">
        <v>0.16400000000000003</v>
      </c>
      <c r="F2655" s="18">
        <v>118</v>
      </c>
      <c r="G2655" t="s">
        <v>2194</v>
      </c>
      <c r="H2655" t="s">
        <v>2226</v>
      </c>
      <c r="I2655" t="s">
        <v>3849</v>
      </c>
      <c r="J2655" t="s">
        <v>3850</v>
      </c>
      <c r="L2655" s="5"/>
      <c r="P2655" t="s">
        <v>3850</v>
      </c>
    </row>
    <row r="2656" spans="2:16" x14ac:dyDescent="0.25">
      <c r="B2656" t="s">
        <v>7</v>
      </c>
      <c r="C2656" t="s">
        <v>17</v>
      </c>
      <c r="D2656" s="6">
        <v>0.16400000000000003</v>
      </c>
      <c r="E2656" s="6">
        <v>0.16400000000000003</v>
      </c>
      <c r="F2656" s="18">
        <v>118</v>
      </c>
      <c r="G2656" t="s">
        <v>2194</v>
      </c>
      <c r="H2656" t="s">
        <v>2227</v>
      </c>
      <c r="I2656" t="s">
        <v>3851</v>
      </c>
      <c r="J2656" t="s">
        <v>3852</v>
      </c>
      <c r="L2656" s="5"/>
      <c r="P2656" t="s">
        <v>3852</v>
      </c>
    </row>
    <row r="2657" spans="2:16" x14ac:dyDescent="0.25">
      <c r="B2657" t="s">
        <v>7</v>
      </c>
      <c r="C2657" t="s">
        <v>17</v>
      </c>
      <c r="D2657" s="6">
        <v>0.16400000000000003</v>
      </c>
      <c r="E2657" s="6">
        <v>0.16400000000000003</v>
      </c>
      <c r="F2657" s="18">
        <v>118</v>
      </c>
      <c r="G2657" t="s">
        <v>2194</v>
      </c>
      <c r="H2657" t="s">
        <v>2228</v>
      </c>
      <c r="I2657" t="s">
        <v>3853</v>
      </c>
      <c r="J2657" t="s">
        <v>3854</v>
      </c>
      <c r="L2657" s="5"/>
      <c r="P2657" t="s">
        <v>3854</v>
      </c>
    </row>
    <row r="2658" spans="2:16" x14ac:dyDescent="0.25">
      <c r="B2658" t="s">
        <v>7</v>
      </c>
      <c r="C2658" t="s">
        <v>17</v>
      </c>
      <c r="D2658" s="6">
        <v>0.16400000000000003</v>
      </c>
      <c r="E2658" s="6">
        <v>0.16400000000000003</v>
      </c>
      <c r="F2658" s="18">
        <v>125</v>
      </c>
      <c r="G2658" t="s">
        <v>2194</v>
      </c>
      <c r="H2658" t="s">
        <v>2229</v>
      </c>
      <c r="I2658" t="s">
        <v>3855</v>
      </c>
      <c r="J2658" t="s">
        <v>3856</v>
      </c>
      <c r="L2658" s="5"/>
      <c r="P2658" t="s">
        <v>3856</v>
      </c>
    </row>
    <row r="2659" spans="2:16" x14ac:dyDescent="0.25">
      <c r="B2659" t="s">
        <v>7</v>
      </c>
      <c r="C2659" t="s">
        <v>17</v>
      </c>
      <c r="D2659" s="6">
        <v>0.13300000000000001</v>
      </c>
      <c r="E2659" s="6">
        <v>0.13300000000000001</v>
      </c>
      <c r="F2659" s="18">
        <v>135</v>
      </c>
      <c r="G2659" t="s">
        <v>2194</v>
      </c>
      <c r="H2659" t="s">
        <v>2230</v>
      </c>
      <c r="I2659" t="s">
        <v>3857</v>
      </c>
      <c r="J2659" t="s">
        <v>3858</v>
      </c>
      <c r="L2659" s="5"/>
      <c r="P2659" t="s">
        <v>3858</v>
      </c>
    </row>
    <row r="2660" spans="2:16" x14ac:dyDescent="0.25">
      <c r="B2660" t="s">
        <v>7</v>
      </c>
      <c r="C2660" t="s">
        <v>17</v>
      </c>
      <c r="D2660" s="6">
        <v>0.16400000000000003</v>
      </c>
      <c r="E2660" s="6">
        <v>0.16400000000000003</v>
      </c>
      <c r="F2660" s="18">
        <v>118</v>
      </c>
      <c r="G2660" t="s">
        <v>2194</v>
      </c>
      <c r="H2660" t="s">
        <v>2231</v>
      </c>
      <c r="I2660" t="s">
        <v>3859</v>
      </c>
      <c r="J2660" t="s">
        <v>3860</v>
      </c>
      <c r="L2660" s="5"/>
      <c r="P2660" t="s">
        <v>3860</v>
      </c>
    </row>
    <row r="2661" spans="2:16" x14ac:dyDescent="0.25">
      <c r="B2661" t="s">
        <v>7</v>
      </c>
      <c r="C2661" t="s">
        <v>17</v>
      </c>
      <c r="D2661" s="6">
        <v>0.191</v>
      </c>
      <c r="E2661" s="6">
        <v>0.191</v>
      </c>
      <c r="F2661" s="18">
        <v>118</v>
      </c>
      <c r="G2661" t="s">
        <v>2194</v>
      </c>
      <c r="H2661" t="s">
        <v>2232</v>
      </c>
      <c r="I2661" t="s">
        <v>3861</v>
      </c>
      <c r="J2661" t="s">
        <v>3862</v>
      </c>
      <c r="L2661" s="5"/>
      <c r="P2661" t="s">
        <v>3862</v>
      </c>
    </row>
    <row r="2662" spans="2:16" x14ac:dyDescent="0.25">
      <c r="B2662" t="s">
        <v>7</v>
      </c>
      <c r="C2662" t="s">
        <v>17</v>
      </c>
      <c r="D2662" s="6">
        <v>0.13300000000000001</v>
      </c>
      <c r="E2662" s="6">
        <v>0.13300000000000001</v>
      </c>
      <c r="F2662" s="18">
        <v>135</v>
      </c>
      <c r="G2662" t="s">
        <v>2194</v>
      </c>
      <c r="H2662" t="s">
        <v>2233</v>
      </c>
      <c r="I2662" t="s">
        <v>155</v>
      </c>
      <c r="J2662" t="s">
        <v>3863</v>
      </c>
      <c r="L2662" s="5"/>
      <c r="P2662" t="s">
        <v>3863</v>
      </c>
    </row>
    <row r="2663" spans="2:16" x14ac:dyDescent="0.25">
      <c r="B2663" t="s">
        <v>7</v>
      </c>
      <c r="C2663" t="s">
        <v>17</v>
      </c>
      <c r="D2663" s="6">
        <v>0.16400000000000003</v>
      </c>
      <c r="E2663" s="6">
        <v>0.16400000000000003</v>
      </c>
      <c r="F2663" s="18">
        <v>118</v>
      </c>
      <c r="G2663" t="s">
        <v>2194</v>
      </c>
      <c r="H2663" t="s">
        <v>2234</v>
      </c>
      <c r="I2663" t="s">
        <v>3864</v>
      </c>
      <c r="J2663" t="s">
        <v>3865</v>
      </c>
      <c r="L2663" s="5"/>
      <c r="P2663" t="s">
        <v>3865</v>
      </c>
    </row>
    <row r="2664" spans="2:16" x14ac:dyDescent="0.25">
      <c r="B2664" t="s">
        <v>7</v>
      </c>
      <c r="C2664" t="s">
        <v>17</v>
      </c>
      <c r="D2664" s="6">
        <v>0.16400000000000003</v>
      </c>
      <c r="E2664" s="6">
        <v>0.16400000000000003</v>
      </c>
      <c r="F2664" s="18">
        <v>118</v>
      </c>
      <c r="G2664" t="s">
        <v>2194</v>
      </c>
      <c r="H2664" t="s">
        <v>2235</v>
      </c>
      <c r="I2664" t="s">
        <v>3866</v>
      </c>
      <c r="J2664" t="s">
        <v>3867</v>
      </c>
      <c r="L2664" s="5"/>
      <c r="P2664" t="s">
        <v>3867</v>
      </c>
    </row>
    <row r="2665" spans="2:16" x14ac:dyDescent="0.25">
      <c r="B2665" t="s">
        <v>7</v>
      </c>
      <c r="C2665" t="s">
        <v>17</v>
      </c>
      <c r="D2665" s="6">
        <v>0.13300000000000001</v>
      </c>
      <c r="E2665" s="6">
        <v>0.13300000000000001</v>
      </c>
      <c r="F2665" s="18">
        <v>135</v>
      </c>
      <c r="G2665" t="s">
        <v>2194</v>
      </c>
      <c r="H2665" t="s">
        <v>2236</v>
      </c>
      <c r="I2665" t="s">
        <v>3868</v>
      </c>
      <c r="J2665" t="s">
        <v>3869</v>
      </c>
      <c r="L2665" s="5"/>
      <c r="P2665" t="s">
        <v>3869</v>
      </c>
    </row>
    <row r="2666" spans="2:16" x14ac:dyDescent="0.25">
      <c r="B2666" t="s">
        <v>7</v>
      </c>
      <c r="C2666" t="s">
        <v>17</v>
      </c>
      <c r="D2666" s="6">
        <v>0.16400000000000003</v>
      </c>
      <c r="E2666" s="6">
        <v>0.16400000000000003</v>
      </c>
      <c r="F2666" s="18">
        <v>118</v>
      </c>
      <c r="G2666" t="s">
        <v>2195</v>
      </c>
      <c r="H2666" t="s">
        <v>2190</v>
      </c>
      <c r="I2666" t="s">
        <v>3870</v>
      </c>
      <c r="J2666" t="s">
        <v>3871</v>
      </c>
      <c r="L2666" s="5"/>
      <c r="P2666" t="s">
        <v>3871</v>
      </c>
    </row>
    <row r="2667" spans="2:16" x14ac:dyDescent="0.25">
      <c r="B2667" t="s">
        <v>7</v>
      </c>
      <c r="C2667" t="s">
        <v>17</v>
      </c>
      <c r="D2667" s="6">
        <v>0.16400000000000003</v>
      </c>
      <c r="E2667" s="6">
        <v>0.16400000000000003</v>
      </c>
      <c r="F2667" s="18">
        <v>125</v>
      </c>
      <c r="G2667" t="s">
        <v>2195</v>
      </c>
      <c r="H2667" t="s">
        <v>2191</v>
      </c>
      <c r="I2667" t="s">
        <v>3872</v>
      </c>
      <c r="J2667" t="s">
        <v>3873</v>
      </c>
      <c r="L2667" s="5"/>
      <c r="P2667" t="s">
        <v>3873</v>
      </c>
    </row>
    <row r="2668" spans="2:16" x14ac:dyDescent="0.25">
      <c r="B2668" t="s">
        <v>7</v>
      </c>
      <c r="C2668" t="s">
        <v>17</v>
      </c>
      <c r="D2668" s="6">
        <v>0.13300000000000001</v>
      </c>
      <c r="E2668" s="6">
        <v>0.13300000000000001</v>
      </c>
      <c r="F2668" s="18">
        <v>135</v>
      </c>
      <c r="G2668" t="s">
        <v>2195</v>
      </c>
      <c r="H2668" t="s">
        <v>2192</v>
      </c>
      <c r="I2668" t="s">
        <v>3874</v>
      </c>
      <c r="J2668" t="s">
        <v>3875</v>
      </c>
      <c r="L2668" s="5"/>
      <c r="P2668" t="s">
        <v>3875</v>
      </c>
    </row>
    <row r="2669" spans="2:16" x14ac:dyDescent="0.25">
      <c r="B2669" t="s">
        <v>7</v>
      </c>
      <c r="C2669" t="s">
        <v>17</v>
      </c>
      <c r="D2669" s="6">
        <v>0.13300000000000001</v>
      </c>
      <c r="E2669" s="6">
        <v>0.13300000000000001</v>
      </c>
      <c r="F2669" s="18">
        <v>135</v>
      </c>
      <c r="G2669" t="s">
        <v>2195</v>
      </c>
      <c r="H2669" t="s">
        <v>2183</v>
      </c>
      <c r="I2669" t="s">
        <v>3876</v>
      </c>
      <c r="J2669" t="s">
        <v>3877</v>
      </c>
      <c r="L2669" s="5"/>
      <c r="P2669" t="s">
        <v>3877</v>
      </c>
    </row>
    <row r="2670" spans="2:16" x14ac:dyDescent="0.25">
      <c r="B2670" t="s">
        <v>7</v>
      </c>
      <c r="C2670" t="s">
        <v>17</v>
      </c>
      <c r="D2670" s="6">
        <v>0.13300000000000001</v>
      </c>
      <c r="E2670" s="6">
        <v>0.13300000000000001</v>
      </c>
      <c r="F2670" s="18">
        <v>135</v>
      </c>
      <c r="G2670" t="s">
        <v>2195</v>
      </c>
      <c r="H2670" t="s">
        <v>2193</v>
      </c>
      <c r="I2670" t="s">
        <v>3878</v>
      </c>
      <c r="J2670" t="s">
        <v>3879</v>
      </c>
      <c r="L2670" s="5"/>
      <c r="P2670" t="s">
        <v>3879</v>
      </c>
    </row>
    <row r="2671" spans="2:16" x14ac:dyDescent="0.25">
      <c r="B2671" t="s">
        <v>7</v>
      </c>
      <c r="C2671" t="s">
        <v>17</v>
      </c>
      <c r="D2671" s="6">
        <v>0.191</v>
      </c>
      <c r="E2671" s="6">
        <v>0.191</v>
      </c>
      <c r="F2671" s="18">
        <v>118</v>
      </c>
      <c r="G2671" t="s">
        <v>2195</v>
      </c>
      <c r="H2671" t="s">
        <v>2194</v>
      </c>
      <c r="I2671" t="s">
        <v>3880</v>
      </c>
      <c r="J2671" t="s">
        <v>3881</v>
      </c>
      <c r="L2671" s="5"/>
      <c r="P2671" t="s">
        <v>3881</v>
      </c>
    </row>
    <row r="2672" spans="2:16" x14ac:dyDescent="0.25">
      <c r="B2672" t="s">
        <v>7</v>
      </c>
      <c r="C2672" t="s">
        <v>17</v>
      </c>
      <c r="D2672" s="6">
        <v>0.191</v>
      </c>
      <c r="E2672" s="6">
        <v>0.191</v>
      </c>
      <c r="F2672" s="18">
        <v>118</v>
      </c>
      <c r="G2672" t="s">
        <v>2195</v>
      </c>
      <c r="H2672" t="s">
        <v>2195</v>
      </c>
      <c r="I2672" t="s">
        <v>3882</v>
      </c>
      <c r="J2672" t="s">
        <v>3883</v>
      </c>
      <c r="L2672" s="5"/>
      <c r="P2672" t="s">
        <v>3883</v>
      </c>
    </row>
    <row r="2673" spans="2:16" x14ac:dyDescent="0.25">
      <c r="B2673" t="s">
        <v>7</v>
      </c>
      <c r="C2673" t="s">
        <v>17</v>
      </c>
      <c r="D2673" s="6">
        <v>0.191</v>
      </c>
      <c r="E2673" s="6">
        <v>0.191</v>
      </c>
      <c r="F2673" s="18">
        <v>118</v>
      </c>
      <c r="G2673" t="s">
        <v>2195</v>
      </c>
      <c r="H2673" t="s">
        <v>2196</v>
      </c>
      <c r="I2673" t="s">
        <v>3884</v>
      </c>
      <c r="J2673" t="s">
        <v>3885</v>
      </c>
      <c r="L2673" s="5"/>
      <c r="P2673" t="s">
        <v>3885</v>
      </c>
    </row>
    <row r="2674" spans="2:16" x14ac:dyDescent="0.25">
      <c r="B2674" t="s">
        <v>7</v>
      </c>
      <c r="C2674" t="s">
        <v>17</v>
      </c>
      <c r="D2674" s="6">
        <v>0.16400000000000003</v>
      </c>
      <c r="E2674" s="6">
        <v>0.16400000000000003</v>
      </c>
      <c r="F2674" s="18">
        <v>118</v>
      </c>
      <c r="G2674" t="s">
        <v>2195</v>
      </c>
      <c r="H2674" t="s">
        <v>2197</v>
      </c>
      <c r="I2674" t="s">
        <v>3886</v>
      </c>
      <c r="J2674" t="s">
        <v>3887</v>
      </c>
      <c r="L2674" s="5"/>
      <c r="P2674" t="s">
        <v>3887</v>
      </c>
    </row>
    <row r="2675" spans="2:16" x14ac:dyDescent="0.25">
      <c r="B2675" t="s">
        <v>7</v>
      </c>
      <c r="C2675" t="s">
        <v>17</v>
      </c>
      <c r="D2675" s="6">
        <v>0.16400000000000003</v>
      </c>
      <c r="E2675" s="6">
        <v>0.16400000000000003</v>
      </c>
      <c r="F2675" s="18">
        <v>118</v>
      </c>
      <c r="G2675" t="s">
        <v>2195</v>
      </c>
      <c r="H2675" t="s">
        <v>2198</v>
      </c>
      <c r="I2675" t="s">
        <v>3888</v>
      </c>
      <c r="J2675" t="s">
        <v>3889</v>
      </c>
      <c r="L2675" s="5"/>
      <c r="P2675" t="s">
        <v>3889</v>
      </c>
    </row>
    <row r="2676" spans="2:16" x14ac:dyDescent="0.25">
      <c r="B2676" t="s">
        <v>7</v>
      </c>
      <c r="C2676" t="s">
        <v>17</v>
      </c>
      <c r="D2676" s="6">
        <v>0.16400000000000003</v>
      </c>
      <c r="E2676" s="6">
        <v>0.16400000000000003</v>
      </c>
      <c r="F2676" s="18">
        <v>118</v>
      </c>
      <c r="G2676" t="s">
        <v>2195</v>
      </c>
      <c r="H2676" t="s">
        <v>2199</v>
      </c>
      <c r="I2676" t="s">
        <v>3890</v>
      </c>
      <c r="J2676" t="s">
        <v>3891</v>
      </c>
      <c r="L2676" s="5"/>
      <c r="P2676" t="s">
        <v>3891</v>
      </c>
    </row>
    <row r="2677" spans="2:16" x14ac:dyDescent="0.25">
      <c r="B2677" t="s">
        <v>7</v>
      </c>
      <c r="C2677" t="s">
        <v>17</v>
      </c>
      <c r="D2677" s="6">
        <v>0.13300000000000001</v>
      </c>
      <c r="E2677" s="6">
        <v>0.13300000000000001</v>
      </c>
      <c r="F2677" s="18">
        <v>135</v>
      </c>
      <c r="G2677" t="s">
        <v>2195</v>
      </c>
      <c r="H2677" t="s">
        <v>1014</v>
      </c>
      <c r="I2677" t="s">
        <v>3892</v>
      </c>
      <c r="J2677" t="s">
        <v>3893</v>
      </c>
      <c r="L2677" s="5"/>
      <c r="P2677" t="s">
        <v>3893</v>
      </c>
    </row>
    <row r="2678" spans="2:16" x14ac:dyDescent="0.25">
      <c r="B2678" t="s">
        <v>7</v>
      </c>
      <c r="C2678" t="s">
        <v>17</v>
      </c>
      <c r="D2678" s="6">
        <v>0.16400000000000003</v>
      </c>
      <c r="E2678" s="6">
        <v>0.16400000000000003</v>
      </c>
      <c r="F2678" s="18">
        <v>118</v>
      </c>
      <c r="G2678" t="s">
        <v>2195</v>
      </c>
      <c r="H2678" t="s">
        <v>2200</v>
      </c>
      <c r="I2678" t="s">
        <v>3894</v>
      </c>
      <c r="J2678" t="s">
        <v>3895</v>
      </c>
      <c r="L2678" s="5"/>
      <c r="P2678" t="s">
        <v>3895</v>
      </c>
    </row>
    <row r="2679" spans="2:16" x14ac:dyDescent="0.25">
      <c r="B2679" t="s">
        <v>7</v>
      </c>
      <c r="C2679" t="s">
        <v>17</v>
      </c>
      <c r="D2679" s="6">
        <v>0.16400000000000003</v>
      </c>
      <c r="E2679" s="6">
        <v>0.16400000000000003</v>
      </c>
      <c r="F2679" s="18">
        <v>118</v>
      </c>
      <c r="G2679" t="s">
        <v>2195</v>
      </c>
      <c r="H2679" t="s">
        <v>2201</v>
      </c>
      <c r="I2679" t="s">
        <v>3896</v>
      </c>
      <c r="J2679" t="s">
        <v>3897</v>
      </c>
      <c r="L2679" s="5"/>
      <c r="P2679" t="s">
        <v>3897</v>
      </c>
    </row>
    <row r="2680" spans="2:16" x14ac:dyDescent="0.25">
      <c r="B2680" t="s">
        <v>7</v>
      </c>
      <c r="C2680" t="s">
        <v>17</v>
      </c>
      <c r="D2680" s="6">
        <v>0.16400000000000003</v>
      </c>
      <c r="E2680" s="6">
        <v>0.16400000000000003</v>
      </c>
      <c r="F2680" s="18">
        <v>125</v>
      </c>
      <c r="G2680" t="s">
        <v>2195</v>
      </c>
      <c r="H2680" t="s">
        <v>2202</v>
      </c>
      <c r="I2680" t="s">
        <v>3898</v>
      </c>
      <c r="J2680" t="s">
        <v>3899</v>
      </c>
      <c r="L2680" s="5"/>
      <c r="P2680" t="s">
        <v>3899</v>
      </c>
    </row>
    <row r="2681" spans="2:16" x14ac:dyDescent="0.25">
      <c r="B2681" t="s">
        <v>7</v>
      </c>
      <c r="C2681" t="s">
        <v>17</v>
      </c>
      <c r="D2681" s="6">
        <v>0.16400000000000003</v>
      </c>
      <c r="E2681" s="6">
        <v>0.16400000000000003</v>
      </c>
      <c r="F2681" s="18">
        <v>118</v>
      </c>
      <c r="G2681" t="s">
        <v>2195</v>
      </c>
      <c r="H2681" t="s">
        <v>2203</v>
      </c>
      <c r="I2681" t="s">
        <v>3900</v>
      </c>
      <c r="J2681" t="s">
        <v>3901</v>
      </c>
      <c r="L2681" s="5"/>
      <c r="P2681" t="s">
        <v>3901</v>
      </c>
    </row>
    <row r="2682" spans="2:16" x14ac:dyDescent="0.25">
      <c r="B2682" t="s">
        <v>7</v>
      </c>
      <c r="C2682" t="s">
        <v>17</v>
      </c>
      <c r="D2682" s="6">
        <v>0.16400000000000003</v>
      </c>
      <c r="E2682" s="6">
        <v>0.16400000000000003</v>
      </c>
      <c r="F2682" s="18">
        <v>125</v>
      </c>
      <c r="G2682" t="s">
        <v>2195</v>
      </c>
      <c r="H2682" t="s">
        <v>2204</v>
      </c>
      <c r="I2682" t="s">
        <v>3902</v>
      </c>
      <c r="J2682" t="s">
        <v>3903</v>
      </c>
      <c r="L2682" s="5"/>
      <c r="P2682" t="s">
        <v>3903</v>
      </c>
    </row>
    <row r="2683" spans="2:16" x14ac:dyDescent="0.25">
      <c r="B2683" t="s">
        <v>7</v>
      </c>
      <c r="C2683" t="s">
        <v>17</v>
      </c>
      <c r="D2683" s="6">
        <v>0.191</v>
      </c>
      <c r="E2683" s="6">
        <v>0.191</v>
      </c>
      <c r="F2683" s="18">
        <v>118</v>
      </c>
      <c r="G2683" t="s">
        <v>2195</v>
      </c>
      <c r="H2683" t="s">
        <v>2205</v>
      </c>
      <c r="I2683" t="s">
        <v>3904</v>
      </c>
      <c r="J2683" t="s">
        <v>3905</v>
      </c>
      <c r="L2683" s="5"/>
      <c r="P2683" t="s">
        <v>3905</v>
      </c>
    </row>
    <row r="2684" spans="2:16" x14ac:dyDescent="0.25">
      <c r="B2684" t="s">
        <v>7</v>
      </c>
      <c r="C2684" t="s">
        <v>17</v>
      </c>
      <c r="D2684" s="6">
        <v>0.191</v>
      </c>
      <c r="E2684" s="6">
        <v>0.191</v>
      </c>
      <c r="F2684" s="18">
        <v>118</v>
      </c>
      <c r="G2684" t="s">
        <v>2195</v>
      </c>
      <c r="H2684" t="s">
        <v>2206</v>
      </c>
      <c r="I2684" t="s">
        <v>3906</v>
      </c>
      <c r="J2684" t="s">
        <v>3907</v>
      </c>
      <c r="L2684" s="5"/>
      <c r="P2684" t="s">
        <v>3907</v>
      </c>
    </row>
    <row r="2685" spans="2:16" x14ac:dyDescent="0.25">
      <c r="B2685" t="s">
        <v>7</v>
      </c>
      <c r="C2685" t="s">
        <v>17</v>
      </c>
      <c r="D2685" s="6">
        <v>0.191</v>
      </c>
      <c r="E2685" s="6">
        <v>0.191</v>
      </c>
      <c r="F2685" s="18">
        <v>118</v>
      </c>
      <c r="G2685" t="s">
        <v>2195</v>
      </c>
      <c r="H2685" t="s">
        <v>2207</v>
      </c>
      <c r="I2685" t="s">
        <v>3908</v>
      </c>
      <c r="J2685" t="s">
        <v>3909</v>
      </c>
      <c r="L2685" s="5"/>
      <c r="P2685" t="s">
        <v>3909</v>
      </c>
    </row>
    <row r="2686" spans="2:16" x14ac:dyDescent="0.25">
      <c r="B2686" t="s">
        <v>7</v>
      </c>
      <c r="C2686" t="s">
        <v>17</v>
      </c>
      <c r="D2686" s="6">
        <v>0.16400000000000003</v>
      </c>
      <c r="E2686" s="6">
        <v>0.16400000000000003</v>
      </c>
      <c r="F2686" s="18">
        <v>118</v>
      </c>
      <c r="G2686" t="s">
        <v>2195</v>
      </c>
      <c r="H2686" t="s">
        <v>2208</v>
      </c>
      <c r="I2686" t="s">
        <v>3910</v>
      </c>
      <c r="J2686" t="s">
        <v>3911</v>
      </c>
      <c r="L2686" s="5"/>
      <c r="P2686" t="s">
        <v>3911</v>
      </c>
    </row>
    <row r="2687" spans="2:16" x14ac:dyDescent="0.25">
      <c r="B2687" t="s">
        <v>7</v>
      </c>
      <c r="C2687" t="s">
        <v>17</v>
      </c>
      <c r="D2687" s="6">
        <v>0.16400000000000003</v>
      </c>
      <c r="E2687" s="6">
        <v>0.16400000000000003</v>
      </c>
      <c r="F2687" s="18">
        <v>118</v>
      </c>
      <c r="G2687" t="s">
        <v>2195</v>
      </c>
      <c r="H2687" t="s">
        <v>2209</v>
      </c>
      <c r="I2687" t="s">
        <v>3912</v>
      </c>
      <c r="J2687" t="s">
        <v>3913</v>
      </c>
      <c r="L2687" s="5"/>
      <c r="P2687" t="s">
        <v>3913</v>
      </c>
    </row>
    <row r="2688" spans="2:16" x14ac:dyDescent="0.25">
      <c r="B2688" t="s">
        <v>7</v>
      </c>
      <c r="C2688" t="s">
        <v>17</v>
      </c>
      <c r="D2688" s="6">
        <v>0.16400000000000003</v>
      </c>
      <c r="E2688" s="6">
        <v>0.16400000000000003</v>
      </c>
      <c r="F2688" s="18">
        <v>125</v>
      </c>
      <c r="G2688" t="s">
        <v>2195</v>
      </c>
      <c r="H2688" t="s">
        <v>2210</v>
      </c>
      <c r="I2688" t="s">
        <v>3914</v>
      </c>
      <c r="J2688" t="s">
        <v>3915</v>
      </c>
      <c r="L2688" s="5"/>
      <c r="P2688" t="s">
        <v>3915</v>
      </c>
    </row>
    <row r="2689" spans="2:16" x14ac:dyDescent="0.25">
      <c r="B2689" t="s">
        <v>7</v>
      </c>
      <c r="C2689" t="s">
        <v>17</v>
      </c>
      <c r="D2689" s="6">
        <v>0.16400000000000003</v>
      </c>
      <c r="E2689" s="6">
        <v>0.16400000000000003</v>
      </c>
      <c r="F2689" s="18">
        <v>118</v>
      </c>
      <c r="G2689" t="s">
        <v>2195</v>
      </c>
      <c r="H2689" t="s">
        <v>2211</v>
      </c>
      <c r="I2689" t="s">
        <v>3916</v>
      </c>
      <c r="J2689" t="s">
        <v>3917</v>
      </c>
      <c r="L2689" s="5"/>
      <c r="P2689" t="s">
        <v>3917</v>
      </c>
    </row>
    <row r="2690" spans="2:16" x14ac:dyDescent="0.25">
      <c r="B2690" t="s">
        <v>7</v>
      </c>
      <c r="C2690" t="s">
        <v>17</v>
      </c>
      <c r="D2690" s="6">
        <v>0.13300000000000001</v>
      </c>
      <c r="E2690" s="6">
        <v>0.13300000000000001</v>
      </c>
      <c r="F2690" s="18">
        <v>135</v>
      </c>
      <c r="G2690" t="s">
        <v>2195</v>
      </c>
      <c r="H2690" t="s">
        <v>2212</v>
      </c>
      <c r="I2690" t="s">
        <v>3918</v>
      </c>
      <c r="J2690" t="s">
        <v>3919</v>
      </c>
      <c r="L2690" s="5"/>
      <c r="P2690" t="s">
        <v>3919</v>
      </c>
    </row>
    <row r="2691" spans="2:16" x14ac:dyDescent="0.25">
      <c r="B2691" t="s">
        <v>7</v>
      </c>
      <c r="C2691" t="s">
        <v>17</v>
      </c>
      <c r="D2691" s="6">
        <v>5.5E-2</v>
      </c>
      <c r="E2691" s="6">
        <v>5.5E-2</v>
      </c>
      <c r="F2691" s="18">
        <v>125</v>
      </c>
      <c r="G2691" t="s">
        <v>2195</v>
      </c>
      <c r="H2691" t="s">
        <v>2213</v>
      </c>
      <c r="I2691" t="s">
        <v>3920</v>
      </c>
      <c r="J2691" t="s">
        <v>3921</v>
      </c>
      <c r="L2691" s="5"/>
      <c r="P2691" t="s">
        <v>3921</v>
      </c>
    </row>
    <row r="2692" spans="2:16" x14ac:dyDescent="0.25">
      <c r="B2692" t="s">
        <v>7</v>
      </c>
      <c r="C2692" t="s">
        <v>17</v>
      </c>
      <c r="D2692" s="6">
        <v>0.16400000000000003</v>
      </c>
      <c r="E2692" s="6">
        <v>0.16400000000000003</v>
      </c>
      <c r="F2692" s="18">
        <v>118</v>
      </c>
      <c r="G2692" t="s">
        <v>2195</v>
      </c>
      <c r="H2692" t="s">
        <v>2214</v>
      </c>
      <c r="I2692" t="s">
        <v>3922</v>
      </c>
      <c r="J2692" t="s">
        <v>3923</v>
      </c>
      <c r="L2692" s="5"/>
      <c r="P2692" t="s">
        <v>3923</v>
      </c>
    </row>
    <row r="2693" spans="2:16" x14ac:dyDescent="0.25">
      <c r="B2693" t="s">
        <v>7</v>
      </c>
      <c r="C2693" t="s">
        <v>17</v>
      </c>
      <c r="D2693" s="6">
        <v>0.16400000000000003</v>
      </c>
      <c r="E2693" s="6">
        <v>0.16400000000000003</v>
      </c>
      <c r="F2693" s="18">
        <v>118</v>
      </c>
      <c r="G2693" t="s">
        <v>2195</v>
      </c>
      <c r="H2693" t="s">
        <v>2215</v>
      </c>
      <c r="I2693" t="s">
        <v>3924</v>
      </c>
      <c r="J2693" t="s">
        <v>3925</v>
      </c>
      <c r="L2693" s="5"/>
      <c r="P2693" t="s">
        <v>3925</v>
      </c>
    </row>
    <row r="2694" spans="2:16" x14ac:dyDescent="0.25">
      <c r="B2694" t="s">
        <v>7</v>
      </c>
      <c r="C2694" t="s">
        <v>17</v>
      </c>
      <c r="D2694" s="6">
        <v>0.191</v>
      </c>
      <c r="E2694" s="6">
        <v>0.191</v>
      </c>
      <c r="F2694" s="18">
        <v>118</v>
      </c>
      <c r="G2694" t="s">
        <v>2195</v>
      </c>
      <c r="H2694" t="s">
        <v>2216</v>
      </c>
      <c r="I2694" t="s">
        <v>3926</v>
      </c>
      <c r="J2694" t="s">
        <v>3927</v>
      </c>
      <c r="L2694" s="5"/>
      <c r="P2694" t="s">
        <v>3927</v>
      </c>
    </row>
    <row r="2695" spans="2:16" x14ac:dyDescent="0.25">
      <c r="B2695" t="s">
        <v>7</v>
      </c>
      <c r="C2695" t="s">
        <v>17</v>
      </c>
      <c r="D2695" s="6">
        <v>0.191</v>
      </c>
      <c r="E2695" s="6">
        <v>0.191</v>
      </c>
      <c r="F2695" s="18">
        <v>118</v>
      </c>
      <c r="G2695" t="s">
        <v>2195</v>
      </c>
      <c r="H2695" t="s">
        <v>2217</v>
      </c>
      <c r="I2695" t="s">
        <v>3928</v>
      </c>
      <c r="J2695" t="s">
        <v>3929</v>
      </c>
      <c r="L2695" s="5"/>
      <c r="P2695" t="s">
        <v>3929</v>
      </c>
    </row>
    <row r="2696" spans="2:16" x14ac:dyDescent="0.25">
      <c r="B2696" t="s">
        <v>7</v>
      </c>
      <c r="C2696" t="s">
        <v>17</v>
      </c>
      <c r="D2696" s="6">
        <v>0.13300000000000001</v>
      </c>
      <c r="E2696" s="6">
        <v>0.13300000000000001</v>
      </c>
      <c r="F2696" s="18">
        <v>135</v>
      </c>
      <c r="G2696" t="s">
        <v>2195</v>
      </c>
      <c r="H2696" t="s">
        <v>2218</v>
      </c>
      <c r="I2696" t="s">
        <v>3930</v>
      </c>
      <c r="J2696" t="s">
        <v>3931</v>
      </c>
      <c r="L2696" s="5"/>
      <c r="P2696" t="s">
        <v>3931</v>
      </c>
    </row>
    <row r="2697" spans="2:16" x14ac:dyDescent="0.25">
      <c r="B2697" t="s">
        <v>7</v>
      </c>
      <c r="C2697" t="s">
        <v>17</v>
      </c>
      <c r="D2697" s="6">
        <v>0.13300000000000001</v>
      </c>
      <c r="E2697" s="6">
        <v>0.13300000000000001</v>
      </c>
      <c r="F2697" s="18">
        <v>135</v>
      </c>
      <c r="G2697" t="s">
        <v>2195</v>
      </c>
      <c r="H2697" t="s">
        <v>2219</v>
      </c>
      <c r="I2697" t="s">
        <v>3932</v>
      </c>
      <c r="J2697" t="s">
        <v>3933</v>
      </c>
      <c r="L2697" s="5"/>
      <c r="P2697" t="s">
        <v>3933</v>
      </c>
    </row>
    <row r="2698" spans="2:16" x14ac:dyDescent="0.25">
      <c r="B2698" t="s">
        <v>7</v>
      </c>
      <c r="C2698" t="s">
        <v>17</v>
      </c>
      <c r="D2698" s="6">
        <v>0.191</v>
      </c>
      <c r="E2698" s="6">
        <v>0.191</v>
      </c>
      <c r="F2698" s="18">
        <v>118</v>
      </c>
      <c r="G2698" t="s">
        <v>2195</v>
      </c>
      <c r="H2698" t="s">
        <v>2220</v>
      </c>
      <c r="I2698" t="s">
        <v>3934</v>
      </c>
      <c r="J2698" t="s">
        <v>3935</v>
      </c>
      <c r="L2698" s="5"/>
      <c r="P2698" t="s">
        <v>3935</v>
      </c>
    </row>
    <row r="2699" spans="2:16" x14ac:dyDescent="0.25">
      <c r="B2699" t="s">
        <v>7</v>
      </c>
      <c r="C2699" t="s">
        <v>17</v>
      </c>
      <c r="D2699" s="6">
        <v>0.16400000000000003</v>
      </c>
      <c r="E2699" s="6">
        <v>0.16400000000000003</v>
      </c>
      <c r="F2699" s="18">
        <v>118</v>
      </c>
      <c r="G2699" t="s">
        <v>2195</v>
      </c>
      <c r="H2699" t="s">
        <v>2221</v>
      </c>
      <c r="I2699" t="s">
        <v>3936</v>
      </c>
      <c r="J2699" t="s">
        <v>3937</v>
      </c>
      <c r="L2699" s="5"/>
      <c r="P2699" t="s">
        <v>3937</v>
      </c>
    </row>
    <row r="2700" spans="2:16" x14ac:dyDescent="0.25">
      <c r="B2700" t="s">
        <v>7</v>
      </c>
      <c r="C2700" t="s">
        <v>17</v>
      </c>
      <c r="D2700" s="6">
        <v>0.16400000000000003</v>
      </c>
      <c r="E2700" s="6">
        <v>0.16400000000000003</v>
      </c>
      <c r="F2700" s="18">
        <v>125</v>
      </c>
      <c r="G2700" t="s">
        <v>2195</v>
      </c>
      <c r="H2700" t="s">
        <v>2222</v>
      </c>
      <c r="I2700" t="s">
        <v>3938</v>
      </c>
      <c r="J2700" t="s">
        <v>3939</v>
      </c>
      <c r="L2700" s="5"/>
      <c r="P2700" t="s">
        <v>3939</v>
      </c>
    </row>
    <row r="2701" spans="2:16" x14ac:dyDescent="0.25">
      <c r="B2701" t="s">
        <v>7</v>
      </c>
      <c r="C2701" t="s">
        <v>17</v>
      </c>
      <c r="D2701" s="6">
        <v>0.33700000000000002</v>
      </c>
      <c r="E2701" s="6">
        <v>0.33700000000000002</v>
      </c>
      <c r="F2701" s="18">
        <v>143</v>
      </c>
      <c r="G2701" t="s">
        <v>2195</v>
      </c>
      <c r="H2701" t="s">
        <v>2237</v>
      </c>
      <c r="I2701" t="s">
        <v>3940</v>
      </c>
      <c r="J2701" t="s">
        <v>3941</v>
      </c>
      <c r="L2701" s="5"/>
      <c r="P2701" t="s">
        <v>3941</v>
      </c>
    </row>
    <row r="2702" spans="2:16" x14ac:dyDescent="0.25">
      <c r="B2702" t="s">
        <v>7</v>
      </c>
      <c r="C2702" t="s">
        <v>17</v>
      </c>
      <c r="D2702" s="6">
        <v>0.13300000000000001</v>
      </c>
      <c r="E2702" s="6">
        <v>0.13300000000000001</v>
      </c>
      <c r="F2702" s="18">
        <v>135</v>
      </c>
      <c r="G2702" t="s">
        <v>2195</v>
      </c>
      <c r="H2702" t="s">
        <v>2223</v>
      </c>
      <c r="I2702" t="s">
        <v>3942</v>
      </c>
      <c r="J2702" t="s">
        <v>3943</v>
      </c>
      <c r="L2702" s="5"/>
      <c r="P2702" t="s">
        <v>3943</v>
      </c>
    </row>
    <row r="2703" spans="2:16" x14ac:dyDescent="0.25">
      <c r="B2703" t="s">
        <v>7</v>
      </c>
      <c r="C2703" t="s">
        <v>17</v>
      </c>
      <c r="D2703" s="6">
        <v>0.191</v>
      </c>
      <c r="E2703" s="6">
        <v>0.191</v>
      </c>
      <c r="F2703" s="18">
        <v>118</v>
      </c>
      <c r="G2703" t="s">
        <v>2195</v>
      </c>
      <c r="H2703" t="s">
        <v>2224</v>
      </c>
      <c r="I2703" t="s">
        <v>3944</v>
      </c>
      <c r="J2703" t="s">
        <v>3945</v>
      </c>
      <c r="L2703" s="5"/>
      <c r="P2703" t="s">
        <v>3945</v>
      </c>
    </row>
    <row r="2704" spans="2:16" x14ac:dyDescent="0.25">
      <c r="B2704" t="s">
        <v>7</v>
      </c>
      <c r="C2704" t="s">
        <v>17</v>
      </c>
      <c r="D2704" s="6">
        <v>0.33700000000000002</v>
      </c>
      <c r="E2704" s="6">
        <v>0.33700000000000002</v>
      </c>
      <c r="F2704" s="18">
        <v>143</v>
      </c>
      <c r="G2704" t="s">
        <v>2195</v>
      </c>
      <c r="H2704" t="s">
        <v>18338</v>
      </c>
      <c r="I2704" t="s">
        <v>18541</v>
      </c>
      <c r="J2704" t="s">
        <v>18542</v>
      </c>
      <c r="L2704" s="5"/>
      <c r="P2704" t="s">
        <v>18542</v>
      </c>
    </row>
    <row r="2705" spans="2:16" x14ac:dyDescent="0.25">
      <c r="B2705" t="s">
        <v>7</v>
      </c>
      <c r="C2705" t="s">
        <v>17</v>
      </c>
      <c r="D2705" s="6">
        <v>0.191</v>
      </c>
      <c r="E2705" s="6">
        <v>0.191</v>
      </c>
      <c r="F2705" s="18">
        <v>118</v>
      </c>
      <c r="G2705" t="s">
        <v>2195</v>
      </c>
      <c r="H2705" t="s">
        <v>2225</v>
      </c>
      <c r="I2705" t="s">
        <v>3947</v>
      </c>
      <c r="J2705" t="s">
        <v>3948</v>
      </c>
      <c r="L2705" s="5"/>
      <c r="P2705" t="s">
        <v>3948</v>
      </c>
    </row>
    <row r="2706" spans="2:16" x14ac:dyDescent="0.25">
      <c r="B2706" t="s">
        <v>7</v>
      </c>
      <c r="C2706" t="s">
        <v>17</v>
      </c>
      <c r="D2706" s="6">
        <v>0.16400000000000003</v>
      </c>
      <c r="E2706" s="6">
        <v>0.16400000000000003</v>
      </c>
      <c r="F2706" s="18">
        <v>118</v>
      </c>
      <c r="G2706" t="s">
        <v>2195</v>
      </c>
      <c r="H2706" t="s">
        <v>2226</v>
      </c>
      <c r="I2706" t="s">
        <v>3949</v>
      </c>
      <c r="J2706" t="s">
        <v>3950</v>
      </c>
      <c r="L2706" s="5"/>
      <c r="P2706" t="s">
        <v>3950</v>
      </c>
    </row>
    <row r="2707" spans="2:16" x14ac:dyDescent="0.25">
      <c r="B2707" t="s">
        <v>7</v>
      </c>
      <c r="C2707" t="s">
        <v>17</v>
      </c>
      <c r="D2707" s="6">
        <v>0.16400000000000003</v>
      </c>
      <c r="E2707" s="6">
        <v>0.16400000000000003</v>
      </c>
      <c r="F2707" s="18">
        <v>118</v>
      </c>
      <c r="G2707" t="s">
        <v>2195</v>
      </c>
      <c r="H2707" t="s">
        <v>2227</v>
      </c>
      <c r="I2707" t="s">
        <v>3951</v>
      </c>
      <c r="J2707" t="s">
        <v>3952</v>
      </c>
      <c r="L2707" s="5"/>
      <c r="P2707" t="s">
        <v>3952</v>
      </c>
    </row>
    <row r="2708" spans="2:16" x14ac:dyDescent="0.25">
      <c r="B2708" t="s">
        <v>7</v>
      </c>
      <c r="C2708" t="s">
        <v>17</v>
      </c>
      <c r="D2708" s="6">
        <v>0.16400000000000003</v>
      </c>
      <c r="E2708" s="6">
        <v>0.16400000000000003</v>
      </c>
      <c r="F2708" s="18">
        <v>118</v>
      </c>
      <c r="G2708" t="s">
        <v>2195</v>
      </c>
      <c r="H2708" t="s">
        <v>2228</v>
      </c>
      <c r="I2708" t="s">
        <v>3953</v>
      </c>
      <c r="J2708" t="s">
        <v>3954</v>
      </c>
      <c r="L2708" s="5"/>
      <c r="P2708" t="s">
        <v>3954</v>
      </c>
    </row>
    <row r="2709" spans="2:16" x14ac:dyDescent="0.25">
      <c r="B2709" t="s">
        <v>7</v>
      </c>
      <c r="C2709" t="s">
        <v>17</v>
      </c>
      <c r="D2709" s="6">
        <v>0.16400000000000003</v>
      </c>
      <c r="E2709" s="6">
        <v>0.16400000000000003</v>
      </c>
      <c r="F2709" s="18">
        <v>125</v>
      </c>
      <c r="G2709" t="s">
        <v>2195</v>
      </c>
      <c r="H2709" t="s">
        <v>2229</v>
      </c>
      <c r="I2709" t="s">
        <v>3955</v>
      </c>
      <c r="J2709" t="s">
        <v>3956</v>
      </c>
      <c r="L2709" s="5"/>
      <c r="P2709" t="s">
        <v>3956</v>
      </c>
    </row>
    <row r="2710" spans="2:16" x14ac:dyDescent="0.25">
      <c r="B2710" t="s">
        <v>7</v>
      </c>
      <c r="C2710" t="s">
        <v>17</v>
      </c>
      <c r="D2710" s="6">
        <v>0.13300000000000001</v>
      </c>
      <c r="E2710" s="6">
        <v>0.13300000000000001</v>
      </c>
      <c r="F2710" s="18">
        <v>135</v>
      </c>
      <c r="G2710" t="s">
        <v>2195</v>
      </c>
      <c r="H2710" t="s">
        <v>2230</v>
      </c>
      <c r="I2710" t="s">
        <v>3957</v>
      </c>
      <c r="J2710" t="s">
        <v>3958</v>
      </c>
      <c r="L2710" s="5"/>
      <c r="P2710" t="s">
        <v>3958</v>
      </c>
    </row>
    <row r="2711" spans="2:16" x14ac:dyDescent="0.25">
      <c r="B2711" t="s">
        <v>7</v>
      </c>
      <c r="C2711" t="s">
        <v>17</v>
      </c>
      <c r="D2711" s="6">
        <v>0.16400000000000003</v>
      </c>
      <c r="E2711" s="6">
        <v>0.16400000000000003</v>
      </c>
      <c r="F2711" s="18">
        <v>118</v>
      </c>
      <c r="G2711" t="s">
        <v>2195</v>
      </c>
      <c r="H2711" t="s">
        <v>2231</v>
      </c>
      <c r="I2711" t="s">
        <v>3959</v>
      </c>
      <c r="J2711" t="s">
        <v>3960</v>
      </c>
      <c r="L2711" s="5"/>
      <c r="P2711" t="s">
        <v>3960</v>
      </c>
    </row>
    <row r="2712" spans="2:16" x14ac:dyDescent="0.25">
      <c r="B2712" t="s">
        <v>7</v>
      </c>
      <c r="C2712" t="s">
        <v>17</v>
      </c>
      <c r="D2712" s="6">
        <v>0.191</v>
      </c>
      <c r="E2712" s="6">
        <v>0.191</v>
      </c>
      <c r="F2712" s="18">
        <v>118</v>
      </c>
      <c r="G2712" t="s">
        <v>2195</v>
      </c>
      <c r="H2712" t="s">
        <v>2232</v>
      </c>
      <c r="I2712" t="s">
        <v>3961</v>
      </c>
      <c r="J2712" t="s">
        <v>3962</v>
      </c>
      <c r="L2712" s="5"/>
      <c r="P2712" t="s">
        <v>3962</v>
      </c>
    </row>
    <row r="2713" spans="2:16" x14ac:dyDescent="0.25">
      <c r="B2713" t="s">
        <v>7</v>
      </c>
      <c r="C2713" t="s">
        <v>17</v>
      </c>
      <c r="D2713" s="6">
        <v>0.13300000000000001</v>
      </c>
      <c r="E2713" s="6">
        <v>0.13300000000000001</v>
      </c>
      <c r="F2713" s="18">
        <v>135</v>
      </c>
      <c r="G2713" t="s">
        <v>2195</v>
      </c>
      <c r="H2713" t="s">
        <v>2233</v>
      </c>
      <c r="I2713" t="s">
        <v>3963</v>
      </c>
      <c r="J2713" t="s">
        <v>3964</v>
      </c>
      <c r="L2713" s="5"/>
      <c r="P2713" t="s">
        <v>3964</v>
      </c>
    </row>
    <row r="2714" spans="2:16" x14ac:dyDescent="0.25">
      <c r="B2714" t="s">
        <v>7</v>
      </c>
      <c r="C2714" t="s">
        <v>17</v>
      </c>
      <c r="D2714" s="6">
        <v>0.16400000000000003</v>
      </c>
      <c r="E2714" s="6">
        <v>0.16400000000000003</v>
      </c>
      <c r="F2714" s="18">
        <v>118</v>
      </c>
      <c r="G2714" t="s">
        <v>2195</v>
      </c>
      <c r="H2714" t="s">
        <v>2234</v>
      </c>
      <c r="I2714" t="s">
        <v>3965</v>
      </c>
      <c r="J2714" t="s">
        <v>3966</v>
      </c>
      <c r="L2714" s="5"/>
      <c r="P2714" t="s">
        <v>3966</v>
      </c>
    </row>
    <row r="2715" spans="2:16" x14ac:dyDescent="0.25">
      <c r="B2715" t="s">
        <v>7</v>
      </c>
      <c r="C2715" t="s">
        <v>17</v>
      </c>
      <c r="D2715" s="6">
        <v>0.16400000000000003</v>
      </c>
      <c r="E2715" s="6">
        <v>0.16400000000000003</v>
      </c>
      <c r="F2715" s="18">
        <v>118</v>
      </c>
      <c r="G2715" t="s">
        <v>2195</v>
      </c>
      <c r="H2715" t="s">
        <v>2235</v>
      </c>
      <c r="I2715" t="s">
        <v>3967</v>
      </c>
      <c r="J2715" t="s">
        <v>3968</v>
      </c>
      <c r="L2715" s="5"/>
      <c r="P2715" t="s">
        <v>3968</v>
      </c>
    </row>
    <row r="2716" spans="2:16" x14ac:dyDescent="0.25">
      <c r="B2716" t="s">
        <v>7</v>
      </c>
      <c r="C2716" t="s">
        <v>17</v>
      </c>
      <c r="D2716" s="6">
        <v>0.13300000000000001</v>
      </c>
      <c r="E2716" s="6">
        <v>0.13300000000000001</v>
      </c>
      <c r="F2716" s="18">
        <v>135</v>
      </c>
      <c r="G2716" t="s">
        <v>2195</v>
      </c>
      <c r="H2716" t="s">
        <v>2236</v>
      </c>
      <c r="I2716" t="s">
        <v>3969</v>
      </c>
      <c r="J2716" t="s">
        <v>3970</v>
      </c>
      <c r="L2716" s="5"/>
      <c r="P2716" t="s">
        <v>3970</v>
      </c>
    </row>
    <row r="2717" spans="2:16" x14ac:dyDescent="0.25">
      <c r="B2717" t="s">
        <v>7</v>
      </c>
      <c r="C2717" t="s">
        <v>17</v>
      </c>
      <c r="D2717" s="6">
        <v>0.16400000000000003</v>
      </c>
      <c r="E2717" s="6">
        <v>0.16400000000000003</v>
      </c>
      <c r="F2717" s="18">
        <v>118</v>
      </c>
      <c r="G2717" t="s">
        <v>2196</v>
      </c>
      <c r="H2717" t="s">
        <v>2190</v>
      </c>
      <c r="I2717" t="s">
        <v>3971</v>
      </c>
      <c r="J2717" t="s">
        <v>3972</v>
      </c>
      <c r="L2717" s="5"/>
      <c r="P2717" t="s">
        <v>3972</v>
      </c>
    </row>
    <row r="2718" spans="2:16" x14ac:dyDescent="0.25">
      <c r="B2718" t="s">
        <v>7</v>
      </c>
      <c r="C2718" t="s">
        <v>17</v>
      </c>
      <c r="D2718" s="6">
        <v>0.16400000000000003</v>
      </c>
      <c r="E2718" s="6">
        <v>0.16400000000000003</v>
      </c>
      <c r="F2718" s="18">
        <v>125</v>
      </c>
      <c r="G2718" t="s">
        <v>2196</v>
      </c>
      <c r="H2718" t="s">
        <v>2191</v>
      </c>
      <c r="I2718" t="s">
        <v>3973</v>
      </c>
      <c r="J2718" t="s">
        <v>3974</v>
      </c>
      <c r="L2718" s="5"/>
      <c r="P2718" t="s">
        <v>3974</v>
      </c>
    </row>
    <row r="2719" spans="2:16" x14ac:dyDescent="0.25">
      <c r="B2719" t="s">
        <v>7</v>
      </c>
      <c r="C2719" t="s">
        <v>17</v>
      </c>
      <c r="D2719" s="6">
        <v>0.13300000000000001</v>
      </c>
      <c r="E2719" s="6">
        <v>0.13300000000000001</v>
      </c>
      <c r="F2719" s="18">
        <v>135</v>
      </c>
      <c r="G2719" t="s">
        <v>2196</v>
      </c>
      <c r="H2719" t="s">
        <v>2192</v>
      </c>
      <c r="I2719" t="s">
        <v>3975</v>
      </c>
      <c r="J2719" t="s">
        <v>3976</v>
      </c>
      <c r="L2719" s="5"/>
      <c r="P2719" t="s">
        <v>3976</v>
      </c>
    </row>
    <row r="2720" spans="2:16" x14ac:dyDescent="0.25">
      <c r="B2720" t="s">
        <v>7</v>
      </c>
      <c r="C2720" t="s">
        <v>17</v>
      </c>
      <c r="D2720" s="6">
        <v>0.13300000000000001</v>
      </c>
      <c r="E2720" s="6">
        <v>0.13300000000000001</v>
      </c>
      <c r="F2720" s="18">
        <v>135</v>
      </c>
      <c r="G2720" t="s">
        <v>2196</v>
      </c>
      <c r="H2720" t="s">
        <v>2183</v>
      </c>
      <c r="I2720" t="s">
        <v>3977</v>
      </c>
      <c r="J2720" t="s">
        <v>3978</v>
      </c>
      <c r="L2720" s="5"/>
      <c r="P2720" t="s">
        <v>3978</v>
      </c>
    </row>
    <row r="2721" spans="2:16" x14ac:dyDescent="0.25">
      <c r="B2721" t="s">
        <v>7</v>
      </c>
      <c r="C2721" t="s">
        <v>17</v>
      </c>
      <c r="D2721" s="6">
        <v>0.13300000000000001</v>
      </c>
      <c r="E2721" s="6">
        <v>0.13300000000000001</v>
      </c>
      <c r="F2721" s="18">
        <v>135</v>
      </c>
      <c r="G2721" t="s">
        <v>2196</v>
      </c>
      <c r="H2721" t="s">
        <v>2193</v>
      </c>
      <c r="I2721" t="s">
        <v>3979</v>
      </c>
      <c r="J2721" t="s">
        <v>3980</v>
      </c>
      <c r="L2721" s="5"/>
      <c r="P2721" t="s">
        <v>3980</v>
      </c>
    </row>
    <row r="2722" spans="2:16" x14ac:dyDescent="0.25">
      <c r="B2722" t="s">
        <v>7</v>
      </c>
      <c r="C2722" t="s">
        <v>17</v>
      </c>
      <c r="D2722" s="6">
        <v>0.191</v>
      </c>
      <c r="E2722" s="6">
        <v>0.191</v>
      </c>
      <c r="F2722" s="18">
        <v>118</v>
      </c>
      <c r="G2722" t="s">
        <v>2196</v>
      </c>
      <c r="H2722" t="s">
        <v>2194</v>
      </c>
      <c r="I2722" t="s">
        <v>3981</v>
      </c>
      <c r="J2722" t="s">
        <v>3982</v>
      </c>
      <c r="L2722" s="5"/>
      <c r="P2722" t="s">
        <v>3982</v>
      </c>
    </row>
    <row r="2723" spans="2:16" x14ac:dyDescent="0.25">
      <c r="B2723" t="s">
        <v>7</v>
      </c>
      <c r="C2723" t="s">
        <v>17</v>
      </c>
      <c r="D2723" s="6">
        <v>0.191</v>
      </c>
      <c r="E2723" s="6">
        <v>0.191</v>
      </c>
      <c r="F2723" s="18">
        <v>118</v>
      </c>
      <c r="G2723" t="s">
        <v>2196</v>
      </c>
      <c r="H2723" t="s">
        <v>2195</v>
      </c>
      <c r="I2723" t="s">
        <v>3983</v>
      </c>
      <c r="J2723" t="s">
        <v>3984</v>
      </c>
      <c r="L2723" s="5"/>
      <c r="P2723" t="s">
        <v>3984</v>
      </c>
    </row>
    <row r="2724" spans="2:16" x14ac:dyDescent="0.25">
      <c r="B2724" t="s">
        <v>7</v>
      </c>
      <c r="C2724" t="s">
        <v>17</v>
      </c>
      <c r="D2724" s="6">
        <v>0.191</v>
      </c>
      <c r="E2724" s="6">
        <v>0.191</v>
      </c>
      <c r="F2724" s="18">
        <v>118</v>
      </c>
      <c r="G2724" t="s">
        <v>2196</v>
      </c>
      <c r="H2724" t="s">
        <v>2196</v>
      </c>
      <c r="I2724" t="s">
        <v>3985</v>
      </c>
      <c r="J2724" t="s">
        <v>3986</v>
      </c>
      <c r="L2724" s="5"/>
      <c r="P2724" t="s">
        <v>3986</v>
      </c>
    </row>
    <row r="2725" spans="2:16" x14ac:dyDescent="0.25">
      <c r="B2725" t="s">
        <v>7</v>
      </c>
      <c r="C2725" t="s">
        <v>17</v>
      </c>
      <c r="D2725" s="6">
        <v>0.16400000000000003</v>
      </c>
      <c r="E2725" s="6">
        <v>0.16400000000000003</v>
      </c>
      <c r="F2725" s="18">
        <v>118</v>
      </c>
      <c r="G2725" t="s">
        <v>2196</v>
      </c>
      <c r="H2725" t="s">
        <v>2197</v>
      </c>
      <c r="I2725" t="s">
        <v>3987</v>
      </c>
      <c r="J2725" t="s">
        <v>3988</v>
      </c>
      <c r="L2725" s="5"/>
      <c r="P2725" t="s">
        <v>3988</v>
      </c>
    </row>
    <row r="2726" spans="2:16" x14ac:dyDescent="0.25">
      <c r="B2726" t="s">
        <v>7</v>
      </c>
      <c r="C2726" t="s">
        <v>17</v>
      </c>
      <c r="D2726" s="6">
        <v>0.16400000000000003</v>
      </c>
      <c r="E2726" s="6">
        <v>0.16400000000000003</v>
      </c>
      <c r="F2726" s="18">
        <v>118</v>
      </c>
      <c r="G2726" t="s">
        <v>2196</v>
      </c>
      <c r="H2726" t="s">
        <v>2198</v>
      </c>
      <c r="I2726" t="s">
        <v>3989</v>
      </c>
      <c r="J2726" t="s">
        <v>3990</v>
      </c>
      <c r="L2726" s="5"/>
      <c r="P2726" t="s">
        <v>3990</v>
      </c>
    </row>
    <row r="2727" spans="2:16" x14ac:dyDescent="0.25">
      <c r="B2727" t="s">
        <v>7</v>
      </c>
      <c r="C2727" t="s">
        <v>17</v>
      </c>
      <c r="D2727" s="6">
        <v>0.16400000000000003</v>
      </c>
      <c r="E2727" s="6">
        <v>0.16400000000000003</v>
      </c>
      <c r="F2727" s="18">
        <v>118</v>
      </c>
      <c r="G2727" t="s">
        <v>2196</v>
      </c>
      <c r="H2727" t="s">
        <v>2199</v>
      </c>
      <c r="I2727" t="s">
        <v>3991</v>
      </c>
      <c r="J2727" t="s">
        <v>3992</v>
      </c>
      <c r="L2727" s="5"/>
      <c r="P2727" t="s">
        <v>3992</v>
      </c>
    </row>
    <row r="2728" spans="2:16" x14ac:dyDescent="0.25">
      <c r="B2728" t="s">
        <v>7</v>
      </c>
      <c r="C2728" t="s">
        <v>17</v>
      </c>
      <c r="D2728" s="6">
        <v>0.13300000000000001</v>
      </c>
      <c r="E2728" s="6">
        <v>0.13300000000000001</v>
      </c>
      <c r="F2728" s="18">
        <v>135</v>
      </c>
      <c r="G2728" t="s">
        <v>2196</v>
      </c>
      <c r="H2728" t="s">
        <v>1014</v>
      </c>
      <c r="I2728" t="s">
        <v>3993</v>
      </c>
      <c r="J2728" t="s">
        <v>3994</v>
      </c>
      <c r="L2728" s="5"/>
      <c r="P2728" t="s">
        <v>3994</v>
      </c>
    </row>
    <row r="2729" spans="2:16" x14ac:dyDescent="0.25">
      <c r="B2729" t="s">
        <v>7</v>
      </c>
      <c r="C2729" t="s">
        <v>17</v>
      </c>
      <c r="D2729" s="6">
        <v>0.16400000000000003</v>
      </c>
      <c r="E2729" s="6">
        <v>0.16400000000000003</v>
      </c>
      <c r="F2729" s="18">
        <v>118</v>
      </c>
      <c r="G2729" t="s">
        <v>2196</v>
      </c>
      <c r="H2729" t="s">
        <v>2200</v>
      </c>
      <c r="I2729" t="s">
        <v>3995</v>
      </c>
      <c r="J2729" t="s">
        <v>3996</v>
      </c>
      <c r="L2729" s="5"/>
      <c r="P2729" t="s">
        <v>3996</v>
      </c>
    </row>
    <row r="2730" spans="2:16" x14ac:dyDescent="0.25">
      <c r="B2730" t="s">
        <v>7</v>
      </c>
      <c r="C2730" t="s">
        <v>17</v>
      </c>
      <c r="D2730" s="6">
        <v>0.16400000000000003</v>
      </c>
      <c r="E2730" s="6">
        <v>0.16400000000000003</v>
      </c>
      <c r="F2730" s="18">
        <v>118</v>
      </c>
      <c r="G2730" t="s">
        <v>2196</v>
      </c>
      <c r="H2730" t="s">
        <v>2201</v>
      </c>
      <c r="I2730" t="s">
        <v>3997</v>
      </c>
      <c r="J2730" t="s">
        <v>3998</v>
      </c>
      <c r="L2730" s="5"/>
      <c r="P2730" t="s">
        <v>3998</v>
      </c>
    </row>
    <row r="2731" spans="2:16" x14ac:dyDescent="0.25">
      <c r="B2731" t="s">
        <v>7</v>
      </c>
      <c r="C2731" t="s">
        <v>17</v>
      </c>
      <c r="D2731" s="6">
        <v>0.16400000000000003</v>
      </c>
      <c r="E2731" s="6">
        <v>0.16400000000000003</v>
      </c>
      <c r="F2731" s="18">
        <v>125</v>
      </c>
      <c r="G2731" t="s">
        <v>2196</v>
      </c>
      <c r="H2731" t="s">
        <v>2202</v>
      </c>
      <c r="I2731" t="s">
        <v>3999</v>
      </c>
      <c r="J2731" t="s">
        <v>4000</v>
      </c>
      <c r="L2731" s="5"/>
      <c r="P2731" t="s">
        <v>4000</v>
      </c>
    </row>
    <row r="2732" spans="2:16" x14ac:dyDescent="0.25">
      <c r="B2732" t="s">
        <v>7</v>
      </c>
      <c r="C2732" t="s">
        <v>17</v>
      </c>
      <c r="D2732" s="6">
        <v>0.16400000000000003</v>
      </c>
      <c r="E2732" s="6">
        <v>0.16400000000000003</v>
      </c>
      <c r="F2732" s="18">
        <v>118</v>
      </c>
      <c r="G2732" t="s">
        <v>2196</v>
      </c>
      <c r="H2732" t="s">
        <v>2203</v>
      </c>
      <c r="I2732" t="s">
        <v>4001</v>
      </c>
      <c r="J2732" t="s">
        <v>4002</v>
      </c>
      <c r="L2732" s="5"/>
      <c r="P2732" t="s">
        <v>4002</v>
      </c>
    </row>
    <row r="2733" spans="2:16" x14ac:dyDescent="0.25">
      <c r="B2733" t="s">
        <v>7</v>
      </c>
      <c r="C2733" t="s">
        <v>17</v>
      </c>
      <c r="D2733" s="6">
        <v>0.16400000000000003</v>
      </c>
      <c r="E2733" s="6">
        <v>0.16400000000000003</v>
      </c>
      <c r="F2733" s="18">
        <v>125</v>
      </c>
      <c r="G2733" t="s">
        <v>2196</v>
      </c>
      <c r="H2733" t="s">
        <v>2204</v>
      </c>
      <c r="I2733" t="s">
        <v>4003</v>
      </c>
      <c r="J2733" t="s">
        <v>4004</v>
      </c>
      <c r="L2733" s="5"/>
      <c r="P2733" t="s">
        <v>4004</v>
      </c>
    </row>
    <row r="2734" spans="2:16" x14ac:dyDescent="0.25">
      <c r="B2734" t="s">
        <v>7</v>
      </c>
      <c r="C2734" t="s">
        <v>17</v>
      </c>
      <c r="D2734" s="6">
        <v>0.191</v>
      </c>
      <c r="E2734" s="6">
        <v>0.191</v>
      </c>
      <c r="F2734" s="18">
        <v>118</v>
      </c>
      <c r="G2734" t="s">
        <v>2196</v>
      </c>
      <c r="H2734" t="s">
        <v>2205</v>
      </c>
      <c r="I2734" t="s">
        <v>4005</v>
      </c>
      <c r="J2734" t="s">
        <v>4006</v>
      </c>
      <c r="L2734" s="5"/>
      <c r="P2734" t="s">
        <v>4006</v>
      </c>
    </row>
    <row r="2735" spans="2:16" x14ac:dyDescent="0.25">
      <c r="B2735" t="s">
        <v>7</v>
      </c>
      <c r="C2735" t="s">
        <v>17</v>
      </c>
      <c r="D2735" s="6">
        <v>0.191</v>
      </c>
      <c r="E2735" s="6">
        <v>0.191</v>
      </c>
      <c r="F2735" s="18">
        <v>118</v>
      </c>
      <c r="G2735" t="s">
        <v>2196</v>
      </c>
      <c r="H2735" t="s">
        <v>2206</v>
      </c>
      <c r="I2735" t="s">
        <v>4007</v>
      </c>
      <c r="J2735" t="s">
        <v>4008</v>
      </c>
      <c r="L2735" s="5"/>
      <c r="P2735" t="s">
        <v>4008</v>
      </c>
    </row>
    <row r="2736" spans="2:16" x14ac:dyDescent="0.25">
      <c r="B2736" t="s">
        <v>7</v>
      </c>
      <c r="C2736" t="s">
        <v>17</v>
      </c>
      <c r="D2736" s="6">
        <v>0.191</v>
      </c>
      <c r="E2736" s="6">
        <v>0.191</v>
      </c>
      <c r="F2736" s="18">
        <v>118</v>
      </c>
      <c r="G2736" t="s">
        <v>2196</v>
      </c>
      <c r="H2736" t="s">
        <v>2207</v>
      </c>
      <c r="I2736" t="s">
        <v>4009</v>
      </c>
      <c r="J2736" t="s">
        <v>4010</v>
      </c>
      <c r="L2736" s="5"/>
      <c r="P2736" t="s">
        <v>4010</v>
      </c>
    </row>
    <row r="2737" spans="2:16" x14ac:dyDescent="0.25">
      <c r="B2737" t="s">
        <v>7</v>
      </c>
      <c r="C2737" t="s">
        <v>17</v>
      </c>
      <c r="D2737" s="6">
        <v>0.16400000000000003</v>
      </c>
      <c r="E2737" s="6">
        <v>0.16400000000000003</v>
      </c>
      <c r="F2737" s="18">
        <v>118</v>
      </c>
      <c r="G2737" t="s">
        <v>2196</v>
      </c>
      <c r="H2737" t="s">
        <v>2208</v>
      </c>
      <c r="I2737" t="s">
        <v>4011</v>
      </c>
      <c r="J2737" t="s">
        <v>4012</v>
      </c>
      <c r="L2737" s="5"/>
      <c r="P2737" t="s">
        <v>4012</v>
      </c>
    </row>
    <row r="2738" spans="2:16" x14ac:dyDescent="0.25">
      <c r="B2738" t="s">
        <v>7</v>
      </c>
      <c r="C2738" t="s">
        <v>17</v>
      </c>
      <c r="D2738" s="6">
        <v>0.16400000000000003</v>
      </c>
      <c r="E2738" s="6">
        <v>0.16400000000000003</v>
      </c>
      <c r="F2738" s="18">
        <v>118</v>
      </c>
      <c r="G2738" t="s">
        <v>2196</v>
      </c>
      <c r="H2738" t="s">
        <v>2209</v>
      </c>
      <c r="I2738" t="s">
        <v>4013</v>
      </c>
      <c r="J2738" t="s">
        <v>4014</v>
      </c>
      <c r="L2738" s="5"/>
      <c r="P2738" t="s">
        <v>4014</v>
      </c>
    </row>
    <row r="2739" spans="2:16" x14ac:dyDescent="0.25">
      <c r="B2739" t="s">
        <v>7</v>
      </c>
      <c r="C2739" t="s">
        <v>17</v>
      </c>
      <c r="D2739" s="6">
        <v>0.16400000000000003</v>
      </c>
      <c r="E2739" s="6">
        <v>0.16400000000000003</v>
      </c>
      <c r="F2739" s="18">
        <v>125</v>
      </c>
      <c r="G2739" t="s">
        <v>2196</v>
      </c>
      <c r="H2739" t="s">
        <v>2210</v>
      </c>
      <c r="I2739" t="s">
        <v>4015</v>
      </c>
      <c r="J2739" t="s">
        <v>4016</v>
      </c>
      <c r="L2739" s="5"/>
      <c r="P2739" t="s">
        <v>4016</v>
      </c>
    </row>
    <row r="2740" spans="2:16" x14ac:dyDescent="0.25">
      <c r="B2740" t="s">
        <v>7</v>
      </c>
      <c r="C2740" t="s">
        <v>17</v>
      </c>
      <c r="D2740" s="6">
        <v>0.16400000000000003</v>
      </c>
      <c r="E2740" s="6">
        <v>0.16400000000000003</v>
      </c>
      <c r="F2740" s="18">
        <v>118</v>
      </c>
      <c r="G2740" t="s">
        <v>2196</v>
      </c>
      <c r="H2740" t="s">
        <v>2211</v>
      </c>
      <c r="I2740" t="s">
        <v>4017</v>
      </c>
      <c r="J2740" t="s">
        <v>4018</v>
      </c>
      <c r="L2740" s="5"/>
      <c r="P2740" t="s">
        <v>4018</v>
      </c>
    </row>
    <row r="2741" spans="2:16" x14ac:dyDescent="0.25">
      <c r="B2741" t="s">
        <v>7</v>
      </c>
      <c r="C2741" t="s">
        <v>17</v>
      </c>
      <c r="D2741" s="6">
        <v>0.13300000000000001</v>
      </c>
      <c r="E2741" s="6">
        <v>0.13300000000000001</v>
      </c>
      <c r="F2741" s="18">
        <v>135</v>
      </c>
      <c r="G2741" t="s">
        <v>2196</v>
      </c>
      <c r="H2741" t="s">
        <v>2212</v>
      </c>
      <c r="I2741" t="s">
        <v>4019</v>
      </c>
      <c r="J2741" t="s">
        <v>4020</v>
      </c>
      <c r="L2741" s="5"/>
      <c r="P2741" t="s">
        <v>4020</v>
      </c>
    </row>
    <row r="2742" spans="2:16" x14ac:dyDescent="0.25">
      <c r="B2742" t="s">
        <v>7</v>
      </c>
      <c r="C2742" t="s">
        <v>17</v>
      </c>
      <c r="D2742" s="6">
        <v>0.16400000000000003</v>
      </c>
      <c r="E2742" s="6">
        <v>0.16400000000000003</v>
      </c>
      <c r="F2742" s="18">
        <v>118</v>
      </c>
      <c r="G2742" t="s">
        <v>2196</v>
      </c>
      <c r="H2742" t="s">
        <v>2213</v>
      </c>
      <c r="I2742" t="s">
        <v>991</v>
      </c>
      <c r="J2742" t="s">
        <v>4021</v>
      </c>
      <c r="L2742" s="5"/>
      <c r="P2742" t="s">
        <v>4021</v>
      </c>
    </row>
    <row r="2743" spans="2:16" x14ac:dyDescent="0.25">
      <c r="B2743" t="s">
        <v>7</v>
      </c>
      <c r="C2743" t="s">
        <v>17</v>
      </c>
      <c r="D2743" s="6">
        <v>0.16400000000000003</v>
      </c>
      <c r="E2743" s="6">
        <v>0.16400000000000003</v>
      </c>
      <c r="F2743" s="18">
        <v>118</v>
      </c>
      <c r="G2743" t="s">
        <v>2196</v>
      </c>
      <c r="H2743" t="s">
        <v>2214</v>
      </c>
      <c r="I2743" t="s">
        <v>4022</v>
      </c>
      <c r="J2743" t="s">
        <v>4023</v>
      </c>
      <c r="L2743" s="5"/>
      <c r="P2743" t="s">
        <v>4023</v>
      </c>
    </row>
    <row r="2744" spans="2:16" x14ac:dyDescent="0.25">
      <c r="B2744" t="s">
        <v>7</v>
      </c>
      <c r="C2744" t="s">
        <v>17</v>
      </c>
      <c r="D2744" s="6">
        <v>0.16400000000000003</v>
      </c>
      <c r="E2744" s="6">
        <v>0.16400000000000003</v>
      </c>
      <c r="F2744" s="18">
        <v>118</v>
      </c>
      <c r="G2744" t="s">
        <v>2196</v>
      </c>
      <c r="H2744" t="s">
        <v>2215</v>
      </c>
      <c r="I2744" t="s">
        <v>4024</v>
      </c>
      <c r="J2744" t="s">
        <v>4025</v>
      </c>
      <c r="L2744" s="5"/>
      <c r="P2744" t="s">
        <v>4025</v>
      </c>
    </row>
    <row r="2745" spans="2:16" x14ac:dyDescent="0.25">
      <c r="B2745" t="s">
        <v>7</v>
      </c>
      <c r="C2745" t="s">
        <v>17</v>
      </c>
      <c r="D2745" s="6">
        <v>0.191</v>
      </c>
      <c r="E2745" s="6">
        <v>0.191</v>
      </c>
      <c r="F2745" s="18">
        <v>118</v>
      </c>
      <c r="G2745" t="s">
        <v>2196</v>
      </c>
      <c r="H2745" t="s">
        <v>2216</v>
      </c>
      <c r="I2745" t="s">
        <v>4026</v>
      </c>
      <c r="J2745" t="s">
        <v>4027</v>
      </c>
      <c r="L2745" s="5"/>
      <c r="P2745" t="s">
        <v>4027</v>
      </c>
    </row>
    <row r="2746" spans="2:16" x14ac:dyDescent="0.25">
      <c r="B2746" t="s">
        <v>7</v>
      </c>
      <c r="C2746" t="s">
        <v>17</v>
      </c>
      <c r="D2746" s="6">
        <v>0.191</v>
      </c>
      <c r="E2746" s="6">
        <v>0.191</v>
      </c>
      <c r="F2746" s="18">
        <v>118</v>
      </c>
      <c r="G2746" t="s">
        <v>2196</v>
      </c>
      <c r="H2746" t="s">
        <v>2217</v>
      </c>
      <c r="I2746" t="s">
        <v>4028</v>
      </c>
      <c r="J2746" t="s">
        <v>4029</v>
      </c>
      <c r="L2746" s="5"/>
      <c r="P2746" t="s">
        <v>4029</v>
      </c>
    </row>
    <row r="2747" spans="2:16" x14ac:dyDescent="0.25">
      <c r="B2747" t="s">
        <v>7</v>
      </c>
      <c r="C2747" t="s">
        <v>17</v>
      </c>
      <c r="D2747" s="6">
        <v>0.13300000000000001</v>
      </c>
      <c r="E2747" s="6">
        <v>0.13300000000000001</v>
      </c>
      <c r="F2747" s="18">
        <v>135</v>
      </c>
      <c r="G2747" t="s">
        <v>2196</v>
      </c>
      <c r="H2747" t="s">
        <v>2218</v>
      </c>
      <c r="I2747" t="s">
        <v>4030</v>
      </c>
      <c r="J2747" t="s">
        <v>4031</v>
      </c>
      <c r="L2747" s="5"/>
      <c r="P2747" t="s">
        <v>4031</v>
      </c>
    </row>
    <row r="2748" spans="2:16" x14ac:dyDescent="0.25">
      <c r="B2748" t="s">
        <v>7</v>
      </c>
      <c r="C2748" t="s">
        <v>17</v>
      </c>
      <c r="D2748" s="6">
        <v>0.13300000000000001</v>
      </c>
      <c r="E2748" s="6">
        <v>0.13300000000000001</v>
      </c>
      <c r="F2748" s="18">
        <v>135</v>
      </c>
      <c r="G2748" t="s">
        <v>2196</v>
      </c>
      <c r="H2748" t="s">
        <v>2219</v>
      </c>
      <c r="I2748" t="s">
        <v>4032</v>
      </c>
      <c r="J2748" t="s">
        <v>4033</v>
      </c>
      <c r="L2748" s="5"/>
      <c r="P2748" t="s">
        <v>4033</v>
      </c>
    </row>
    <row r="2749" spans="2:16" x14ac:dyDescent="0.25">
      <c r="B2749" t="s">
        <v>7</v>
      </c>
      <c r="C2749" t="s">
        <v>17</v>
      </c>
      <c r="D2749" s="6">
        <v>0.191</v>
      </c>
      <c r="E2749" s="6">
        <v>0.191</v>
      </c>
      <c r="F2749" s="18">
        <v>118</v>
      </c>
      <c r="G2749" t="s">
        <v>2196</v>
      </c>
      <c r="H2749" t="s">
        <v>2220</v>
      </c>
      <c r="I2749" t="s">
        <v>4034</v>
      </c>
      <c r="J2749" t="s">
        <v>4035</v>
      </c>
      <c r="L2749" s="5"/>
      <c r="P2749" t="s">
        <v>4035</v>
      </c>
    </row>
    <row r="2750" spans="2:16" x14ac:dyDescent="0.25">
      <c r="B2750" t="s">
        <v>7</v>
      </c>
      <c r="C2750" t="s">
        <v>17</v>
      </c>
      <c r="D2750" s="6">
        <v>0.16400000000000003</v>
      </c>
      <c r="E2750" s="6">
        <v>0.16400000000000003</v>
      </c>
      <c r="F2750" s="18">
        <v>118</v>
      </c>
      <c r="G2750" t="s">
        <v>2196</v>
      </c>
      <c r="H2750" t="s">
        <v>2221</v>
      </c>
      <c r="I2750" t="s">
        <v>4036</v>
      </c>
      <c r="J2750" t="s">
        <v>4037</v>
      </c>
      <c r="L2750" s="5"/>
      <c r="P2750" t="s">
        <v>4037</v>
      </c>
    </row>
    <row r="2751" spans="2:16" x14ac:dyDescent="0.25">
      <c r="B2751" t="s">
        <v>7</v>
      </c>
      <c r="C2751" t="s">
        <v>17</v>
      </c>
      <c r="D2751" s="6">
        <v>0.16400000000000003</v>
      </c>
      <c r="E2751" s="6">
        <v>0.16400000000000003</v>
      </c>
      <c r="F2751" s="18">
        <v>125</v>
      </c>
      <c r="G2751" t="s">
        <v>2196</v>
      </c>
      <c r="H2751" t="s">
        <v>2222</v>
      </c>
      <c r="I2751" t="s">
        <v>4038</v>
      </c>
      <c r="J2751" t="s">
        <v>4039</v>
      </c>
      <c r="L2751" s="5"/>
      <c r="P2751" t="s">
        <v>4039</v>
      </c>
    </row>
    <row r="2752" spans="2:16" x14ac:dyDescent="0.25">
      <c r="B2752" t="s">
        <v>7</v>
      </c>
      <c r="C2752" t="s">
        <v>17</v>
      </c>
      <c r="D2752" s="6">
        <v>0.33700000000000002</v>
      </c>
      <c r="E2752" s="6">
        <v>0.33700000000000002</v>
      </c>
      <c r="F2752" s="18">
        <v>143</v>
      </c>
      <c r="G2752" t="s">
        <v>2196</v>
      </c>
      <c r="H2752" t="s">
        <v>2237</v>
      </c>
      <c r="I2752" t="s">
        <v>4040</v>
      </c>
      <c r="J2752" t="s">
        <v>4041</v>
      </c>
      <c r="L2752" s="5"/>
      <c r="P2752" t="s">
        <v>4041</v>
      </c>
    </row>
    <row r="2753" spans="2:16" x14ac:dyDescent="0.25">
      <c r="B2753" t="s">
        <v>7</v>
      </c>
      <c r="C2753" t="s">
        <v>17</v>
      </c>
      <c r="D2753" s="6">
        <v>0.13300000000000001</v>
      </c>
      <c r="E2753" s="6">
        <v>0.13300000000000001</v>
      </c>
      <c r="F2753" s="18">
        <v>135</v>
      </c>
      <c r="G2753" t="s">
        <v>2196</v>
      </c>
      <c r="H2753" t="s">
        <v>2223</v>
      </c>
      <c r="I2753" t="s">
        <v>4042</v>
      </c>
      <c r="J2753" t="s">
        <v>4043</v>
      </c>
      <c r="L2753" s="5"/>
      <c r="P2753" t="s">
        <v>4043</v>
      </c>
    </row>
    <row r="2754" spans="2:16" x14ac:dyDescent="0.25">
      <c r="B2754" t="s">
        <v>7</v>
      </c>
      <c r="C2754" t="s">
        <v>17</v>
      </c>
      <c r="D2754" s="6">
        <v>0.191</v>
      </c>
      <c r="E2754" s="6">
        <v>0.191</v>
      </c>
      <c r="F2754" s="18">
        <v>118</v>
      </c>
      <c r="G2754" t="s">
        <v>2196</v>
      </c>
      <c r="H2754" t="s">
        <v>2224</v>
      </c>
      <c r="I2754" t="s">
        <v>4044</v>
      </c>
      <c r="J2754" t="s">
        <v>4045</v>
      </c>
      <c r="L2754" s="5"/>
      <c r="P2754" t="s">
        <v>4045</v>
      </c>
    </row>
    <row r="2755" spans="2:16" x14ac:dyDescent="0.25">
      <c r="B2755" t="s">
        <v>7</v>
      </c>
      <c r="C2755" t="s">
        <v>17</v>
      </c>
      <c r="D2755" s="6">
        <v>0.33700000000000002</v>
      </c>
      <c r="E2755" s="6">
        <v>0.33700000000000002</v>
      </c>
      <c r="F2755" s="18">
        <v>143</v>
      </c>
      <c r="G2755" t="s">
        <v>2196</v>
      </c>
      <c r="H2755" t="s">
        <v>18338</v>
      </c>
      <c r="I2755" t="s">
        <v>18543</v>
      </c>
      <c r="J2755" t="s">
        <v>18544</v>
      </c>
      <c r="L2755" s="5"/>
      <c r="P2755" t="s">
        <v>18544</v>
      </c>
    </row>
    <row r="2756" spans="2:16" x14ac:dyDescent="0.25">
      <c r="B2756" t="s">
        <v>7</v>
      </c>
      <c r="C2756" t="s">
        <v>17</v>
      </c>
      <c r="D2756" s="6">
        <v>0.191</v>
      </c>
      <c r="E2756" s="6">
        <v>0.191</v>
      </c>
      <c r="F2756" s="18">
        <v>118</v>
      </c>
      <c r="G2756" t="s">
        <v>2196</v>
      </c>
      <c r="H2756" t="s">
        <v>2225</v>
      </c>
      <c r="I2756" t="s">
        <v>4047</v>
      </c>
      <c r="J2756" t="s">
        <v>4048</v>
      </c>
      <c r="L2756" s="5"/>
      <c r="P2756" t="s">
        <v>4048</v>
      </c>
    </row>
    <row r="2757" spans="2:16" x14ac:dyDescent="0.25">
      <c r="B2757" t="s">
        <v>7</v>
      </c>
      <c r="C2757" t="s">
        <v>17</v>
      </c>
      <c r="D2757" s="6">
        <v>0.16400000000000003</v>
      </c>
      <c r="E2757" s="6">
        <v>0.16400000000000003</v>
      </c>
      <c r="F2757" s="18">
        <v>118</v>
      </c>
      <c r="G2757" t="s">
        <v>2196</v>
      </c>
      <c r="H2757" t="s">
        <v>2226</v>
      </c>
      <c r="I2757" t="s">
        <v>4049</v>
      </c>
      <c r="J2757" t="s">
        <v>4050</v>
      </c>
      <c r="L2757" s="5"/>
      <c r="P2757" t="s">
        <v>4050</v>
      </c>
    </row>
    <row r="2758" spans="2:16" x14ac:dyDescent="0.25">
      <c r="B2758" t="s">
        <v>7</v>
      </c>
      <c r="C2758" t="s">
        <v>17</v>
      </c>
      <c r="D2758" s="6">
        <v>0.16400000000000003</v>
      </c>
      <c r="E2758" s="6">
        <v>0.16400000000000003</v>
      </c>
      <c r="F2758" s="18">
        <v>118</v>
      </c>
      <c r="G2758" t="s">
        <v>2196</v>
      </c>
      <c r="H2758" t="s">
        <v>2227</v>
      </c>
      <c r="I2758" t="s">
        <v>4051</v>
      </c>
      <c r="J2758" t="s">
        <v>4052</v>
      </c>
      <c r="L2758" s="5"/>
      <c r="P2758" t="s">
        <v>4052</v>
      </c>
    </row>
    <row r="2759" spans="2:16" x14ac:dyDescent="0.25">
      <c r="B2759" t="s">
        <v>7</v>
      </c>
      <c r="C2759" t="s">
        <v>17</v>
      </c>
      <c r="D2759" s="6">
        <v>0.16400000000000003</v>
      </c>
      <c r="E2759" s="6">
        <v>0.16400000000000003</v>
      </c>
      <c r="F2759" s="18">
        <v>118</v>
      </c>
      <c r="G2759" t="s">
        <v>2196</v>
      </c>
      <c r="H2759" t="s">
        <v>2228</v>
      </c>
      <c r="I2759" t="s">
        <v>4053</v>
      </c>
      <c r="J2759" t="s">
        <v>4054</v>
      </c>
      <c r="L2759" s="5"/>
      <c r="P2759" t="s">
        <v>4054</v>
      </c>
    </row>
    <row r="2760" spans="2:16" x14ac:dyDescent="0.25">
      <c r="B2760" t="s">
        <v>7</v>
      </c>
      <c r="C2760" t="s">
        <v>17</v>
      </c>
      <c r="D2760" s="6">
        <v>0.16400000000000003</v>
      </c>
      <c r="E2760" s="6">
        <v>0.16400000000000003</v>
      </c>
      <c r="F2760" s="18">
        <v>125</v>
      </c>
      <c r="G2760" t="s">
        <v>2196</v>
      </c>
      <c r="H2760" t="s">
        <v>2229</v>
      </c>
      <c r="I2760" t="s">
        <v>4055</v>
      </c>
      <c r="J2760" t="s">
        <v>4056</v>
      </c>
      <c r="L2760" s="5"/>
      <c r="P2760" t="s">
        <v>4056</v>
      </c>
    </row>
    <row r="2761" spans="2:16" x14ac:dyDescent="0.25">
      <c r="B2761" t="s">
        <v>7</v>
      </c>
      <c r="C2761" t="s">
        <v>17</v>
      </c>
      <c r="D2761" s="6">
        <v>0.13300000000000001</v>
      </c>
      <c r="E2761" s="6">
        <v>0.13300000000000001</v>
      </c>
      <c r="F2761" s="18">
        <v>135</v>
      </c>
      <c r="G2761" t="s">
        <v>2196</v>
      </c>
      <c r="H2761" t="s">
        <v>2230</v>
      </c>
      <c r="I2761" t="s">
        <v>4057</v>
      </c>
      <c r="J2761" t="s">
        <v>4058</v>
      </c>
      <c r="L2761" s="5"/>
      <c r="P2761" t="s">
        <v>4058</v>
      </c>
    </row>
    <row r="2762" spans="2:16" x14ac:dyDescent="0.25">
      <c r="B2762" t="s">
        <v>7</v>
      </c>
      <c r="C2762" t="s">
        <v>17</v>
      </c>
      <c r="D2762" s="6">
        <v>0.16400000000000003</v>
      </c>
      <c r="E2762" s="6">
        <v>0.16400000000000003</v>
      </c>
      <c r="F2762" s="18">
        <v>118</v>
      </c>
      <c r="G2762" t="s">
        <v>2196</v>
      </c>
      <c r="H2762" t="s">
        <v>2231</v>
      </c>
      <c r="I2762" t="s">
        <v>4059</v>
      </c>
      <c r="J2762" t="s">
        <v>4060</v>
      </c>
      <c r="L2762" s="5"/>
      <c r="P2762" t="s">
        <v>4060</v>
      </c>
    </row>
    <row r="2763" spans="2:16" x14ac:dyDescent="0.25">
      <c r="B2763" t="s">
        <v>7</v>
      </c>
      <c r="C2763" t="s">
        <v>17</v>
      </c>
      <c r="D2763" s="6">
        <v>0.191</v>
      </c>
      <c r="E2763" s="6">
        <v>0.191</v>
      </c>
      <c r="F2763" s="18">
        <v>118</v>
      </c>
      <c r="G2763" t="s">
        <v>2196</v>
      </c>
      <c r="H2763" t="s">
        <v>2232</v>
      </c>
      <c r="I2763" t="s">
        <v>4061</v>
      </c>
      <c r="J2763" t="s">
        <v>4062</v>
      </c>
      <c r="L2763" s="5"/>
      <c r="P2763" t="s">
        <v>4062</v>
      </c>
    </row>
    <row r="2764" spans="2:16" x14ac:dyDescent="0.25">
      <c r="B2764" t="s">
        <v>7</v>
      </c>
      <c r="C2764" t="s">
        <v>17</v>
      </c>
      <c r="D2764" s="6">
        <v>0.13300000000000001</v>
      </c>
      <c r="E2764" s="6">
        <v>0.13300000000000001</v>
      </c>
      <c r="F2764" s="18">
        <v>135</v>
      </c>
      <c r="G2764" t="s">
        <v>2196</v>
      </c>
      <c r="H2764" t="s">
        <v>2233</v>
      </c>
      <c r="I2764" t="s">
        <v>786</v>
      </c>
      <c r="J2764" t="s">
        <v>4063</v>
      </c>
      <c r="L2764" s="5"/>
      <c r="P2764" t="s">
        <v>4063</v>
      </c>
    </row>
    <row r="2765" spans="2:16" x14ac:dyDescent="0.25">
      <c r="B2765" t="s">
        <v>7</v>
      </c>
      <c r="C2765" t="s">
        <v>17</v>
      </c>
      <c r="D2765" s="6">
        <v>0.16400000000000003</v>
      </c>
      <c r="E2765" s="6">
        <v>0.16400000000000003</v>
      </c>
      <c r="F2765" s="18">
        <v>118</v>
      </c>
      <c r="G2765" t="s">
        <v>2196</v>
      </c>
      <c r="H2765" t="s">
        <v>2234</v>
      </c>
      <c r="I2765" t="s">
        <v>4064</v>
      </c>
      <c r="J2765" t="s">
        <v>4065</v>
      </c>
      <c r="L2765" s="5"/>
      <c r="P2765" t="s">
        <v>4065</v>
      </c>
    </row>
    <row r="2766" spans="2:16" x14ac:dyDescent="0.25">
      <c r="B2766" t="s">
        <v>7</v>
      </c>
      <c r="C2766" t="s">
        <v>17</v>
      </c>
      <c r="D2766" s="6">
        <v>0.16400000000000003</v>
      </c>
      <c r="E2766" s="6">
        <v>0.16400000000000003</v>
      </c>
      <c r="F2766" s="18">
        <v>118</v>
      </c>
      <c r="G2766" t="s">
        <v>2196</v>
      </c>
      <c r="H2766" t="s">
        <v>2235</v>
      </c>
      <c r="I2766" t="s">
        <v>4066</v>
      </c>
      <c r="J2766" t="s">
        <v>4067</v>
      </c>
      <c r="L2766" s="5"/>
      <c r="P2766" t="s">
        <v>4067</v>
      </c>
    </row>
    <row r="2767" spans="2:16" x14ac:dyDescent="0.25">
      <c r="B2767" t="s">
        <v>7</v>
      </c>
      <c r="C2767" t="s">
        <v>17</v>
      </c>
      <c r="D2767" s="6">
        <v>0.13300000000000001</v>
      </c>
      <c r="E2767" s="6">
        <v>0.13300000000000001</v>
      </c>
      <c r="F2767" s="18">
        <v>135</v>
      </c>
      <c r="G2767" t="s">
        <v>2196</v>
      </c>
      <c r="H2767" t="s">
        <v>2236</v>
      </c>
      <c r="I2767" t="s">
        <v>4068</v>
      </c>
      <c r="J2767" t="s">
        <v>4069</v>
      </c>
      <c r="L2767" s="5"/>
      <c r="P2767" t="s">
        <v>4069</v>
      </c>
    </row>
    <row r="2768" spans="2:16" x14ac:dyDescent="0.25">
      <c r="B2768" t="s">
        <v>7</v>
      </c>
      <c r="C2768" t="s">
        <v>17</v>
      </c>
      <c r="D2768" s="6">
        <v>4.1000000000000009E-2</v>
      </c>
      <c r="E2768" s="6">
        <v>4.1000000000000009E-2</v>
      </c>
      <c r="F2768" s="18">
        <v>196</v>
      </c>
      <c r="G2768" t="s">
        <v>2197</v>
      </c>
      <c r="H2768" t="s">
        <v>2239</v>
      </c>
      <c r="I2768" t="s">
        <v>7779</v>
      </c>
      <c r="J2768" t="s">
        <v>15335</v>
      </c>
      <c r="L2768" s="5"/>
      <c r="P2768" t="s">
        <v>15335</v>
      </c>
    </row>
    <row r="2769" spans="2:16" x14ac:dyDescent="0.25">
      <c r="B2769" t="s">
        <v>7</v>
      </c>
      <c r="C2769" t="s">
        <v>17</v>
      </c>
      <c r="D2769" s="6">
        <v>0.191</v>
      </c>
      <c r="E2769" s="6">
        <v>0.191</v>
      </c>
      <c r="F2769" s="18">
        <v>118</v>
      </c>
      <c r="G2769" t="s">
        <v>2197</v>
      </c>
      <c r="H2769" t="s">
        <v>2190</v>
      </c>
      <c r="I2769" t="s">
        <v>107</v>
      </c>
      <c r="J2769" t="s">
        <v>4070</v>
      </c>
      <c r="L2769" s="5"/>
      <c r="P2769" t="s">
        <v>4070</v>
      </c>
    </row>
    <row r="2770" spans="2:16" x14ac:dyDescent="0.25">
      <c r="B2770" t="s">
        <v>7</v>
      </c>
      <c r="C2770" t="s">
        <v>17</v>
      </c>
      <c r="D2770" s="6">
        <v>0.16400000000000003</v>
      </c>
      <c r="E2770" s="6">
        <v>0.16400000000000003</v>
      </c>
      <c r="F2770" s="18">
        <v>125</v>
      </c>
      <c r="G2770" t="s">
        <v>2197</v>
      </c>
      <c r="H2770" t="s">
        <v>2191</v>
      </c>
      <c r="I2770" t="s">
        <v>88</v>
      </c>
      <c r="J2770" t="s">
        <v>4071</v>
      </c>
      <c r="L2770" s="5"/>
      <c r="P2770" t="s">
        <v>4071</v>
      </c>
    </row>
    <row r="2771" spans="2:16" x14ac:dyDescent="0.25">
      <c r="B2771" t="s">
        <v>7</v>
      </c>
      <c r="C2771" t="s">
        <v>17</v>
      </c>
      <c r="D2771" s="6">
        <v>0.13300000000000001</v>
      </c>
      <c r="E2771" s="6">
        <v>0.13300000000000001</v>
      </c>
      <c r="F2771" s="18">
        <v>135</v>
      </c>
      <c r="G2771" t="s">
        <v>2197</v>
      </c>
      <c r="H2771" t="s">
        <v>2192</v>
      </c>
      <c r="I2771" t="s">
        <v>18</v>
      </c>
      <c r="J2771" t="s">
        <v>4072</v>
      </c>
      <c r="L2771" s="5"/>
      <c r="P2771" t="s">
        <v>4072</v>
      </c>
    </row>
    <row r="2772" spans="2:16" x14ac:dyDescent="0.25">
      <c r="B2772" t="s">
        <v>7</v>
      </c>
      <c r="C2772" t="s">
        <v>17</v>
      </c>
      <c r="D2772" s="6">
        <v>0.13300000000000001</v>
      </c>
      <c r="E2772" s="6">
        <v>0.13300000000000001</v>
      </c>
      <c r="F2772" s="18">
        <v>135</v>
      </c>
      <c r="G2772" t="s">
        <v>2197</v>
      </c>
      <c r="H2772" t="s">
        <v>2183</v>
      </c>
      <c r="I2772" t="s">
        <v>27</v>
      </c>
      <c r="J2772" t="s">
        <v>4073</v>
      </c>
      <c r="L2772" s="5"/>
      <c r="P2772" t="s">
        <v>4073</v>
      </c>
    </row>
    <row r="2773" spans="2:16" x14ac:dyDescent="0.25">
      <c r="B2773" t="s">
        <v>7</v>
      </c>
      <c r="C2773" t="s">
        <v>17</v>
      </c>
      <c r="D2773" s="6">
        <v>0.13300000000000001</v>
      </c>
      <c r="E2773" s="6">
        <v>0.13300000000000001</v>
      </c>
      <c r="F2773" s="18">
        <v>135</v>
      </c>
      <c r="G2773" t="s">
        <v>2197</v>
      </c>
      <c r="H2773" t="s">
        <v>2193</v>
      </c>
      <c r="I2773" t="s">
        <v>297</v>
      </c>
      <c r="J2773" t="s">
        <v>4074</v>
      </c>
      <c r="L2773" s="5"/>
      <c r="P2773" t="s">
        <v>4074</v>
      </c>
    </row>
    <row r="2774" spans="2:16" x14ac:dyDescent="0.25">
      <c r="B2774" t="s">
        <v>7</v>
      </c>
      <c r="C2774" t="s">
        <v>17</v>
      </c>
      <c r="D2774" s="6">
        <v>0.16400000000000003</v>
      </c>
      <c r="E2774" s="6">
        <v>0.16400000000000003</v>
      </c>
      <c r="F2774" s="18">
        <v>118</v>
      </c>
      <c r="G2774" t="s">
        <v>2197</v>
      </c>
      <c r="H2774" t="s">
        <v>2194</v>
      </c>
      <c r="I2774" t="s">
        <v>112</v>
      </c>
      <c r="J2774" t="s">
        <v>4075</v>
      </c>
      <c r="L2774" s="5"/>
      <c r="P2774" t="s">
        <v>4075</v>
      </c>
    </row>
    <row r="2775" spans="2:16" x14ac:dyDescent="0.25">
      <c r="B2775" t="s">
        <v>7</v>
      </c>
      <c r="C2775" t="s">
        <v>17</v>
      </c>
      <c r="D2775" s="6">
        <v>0.16400000000000003</v>
      </c>
      <c r="E2775" s="6">
        <v>0.16400000000000003</v>
      </c>
      <c r="F2775" s="18">
        <v>118</v>
      </c>
      <c r="G2775" t="s">
        <v>2197</v>
      </c>
      <c r="H2775" t="s">
        <v>2195</v>
      </c>
      <c r="I2775" t="s">
        <v>4076</v>
      </c>
      <c r="J2775" t="s">
        <v>4077</v>
      </c>
      <c r="L2775" s="5"/>
      <c r="P2775" t="s">
        <v>4077</v>
      </c>
    </row>
    <row r="2776" spans="2:16" x14ac:dyDescent="0.25">
      <c r="B2776" t="s">
        <v>7</v>
      </c>
      <c r="C2776" t="s">
        <v>17</v>
      </c>
      <c r="D2776" s="6">
        <v>0.16400000000000003</v>
      </c>
      <c r="E2776" s="6">
        <v>0.16400000000000003</v>
      </c>
      <c r="F2776" s="18">
        <v>118</v>
      </c>
      <c r="G2776" t="s">
        <v>2197</v>
      </c>
      <c r="H2776" t="s">
        <v>2196</v>
      </c>
      <c r="I2776" t="s">
        <v>4078</v>
      </c>
      <c r="J2776" t="s">
        <v>4079</v>
      </c>
      <c r="L2776" s="5"/>
      <c r="P2776" t="s">
        <v>4079</v>
      </c>
    </row>
    <row r="2777" spans="2:16" x14ac:dyDescent="0.25">
      <c r="B2777" t="s">
        <v>7</v>
      </c>
      <c r="C2777" t="s">
        <v>17</v>
      </c>
      <c r="D2777" s="6">
        <v>0.191</v>
      </c>
      <c r="E2777" s="6">
        <v>0.191</v>
      </c>
      <c r="F2777" s="18">
        <v>118</v>
      </c>
      <c r="G2777" t="s">
        <v>2197</v>
      </c>
      <c r="H2777" t="s">
        <v>2197</v>
      </c>
      <c r="I2777" t="s">
        <v>56</v>
      </c>
      <c r="J2777" t="s">
        <v>4080</v>
      </c>
      <c r="L2777" s="5"/>
      <c r="P2777" t="s">
        <v>4080</v>
      </c>
    </row>
    <row r="2778" spans="2:16" x14ac:dyDescent="0.25">
      <c r="B2778" t="s">
        <v>7</v>
      </c>
      <c r="C2778" t="s">
        <v>17</v>
      </c>
      <c r="D2778" s="6">
        <v>0.191</v>
      </c>
      <c r="E2778" s="6">
        <v>0.191</v>
      </c>
      <c r="F2778" s="18">
        <v>118</v>
      </c>
      <c r="G2778" t="s">
        <v>2197</v>
      </c>
      <c r="H2778" t="s">
        <v>2198</v>
      </c>
      <c r="I2778" t="s">
        <v>74</v>
      </c>
      <c r="J2778" t="s">
        <v>4081</v>
      </c>
      <c r="L2778" s="5"/>
      <c r="P2778" t="s">
        <v>4081</v>
      </c>
    </row>
    <row r="2779" spans="2:16" x14ac:dyDescent="0.25">
      <c r="B2779" t="s">
        <v>7</v>
      </c>
      <c r="C2779" t="s">
        <v>17</v>
      </c>
      <c r="D2779" s="6">
        <v>0.16400000000000003</v>
      </c>
      <c r="E2779" s="6">
        <v>0.16400000000000003</v>
      </c>
      <c r="F2779" s="18">
        <v>118</v>
      </c>
      <c r="G2779" t="s">
        <v>2197</v>
      </c>
      <c r="H2779" t="s">
        <v>2199</v>
      </c>
      <c r="I2779" t="s">
        <v>137</v>
      </c>
      <c r="J2779" t="s">
        <v>4082</v>
      </c>
      <c r="L2779" s="5"/>
      <c r="P2779" t="s">
        <v>4082</v>
      </c>
    </row>
    <row r="2780" spans="2:16" x14ac:dyDescent="0.25">
      <c r="B2780" t="s">
        <v>7</v>
      </c>
      <c r="C2780" t="s">
        <v>17</v>
      </c>
      <c r="D2780" s="6">
        <v>0.13300000000000001</v>
      </c>
      <c r="E2780" s="6">
        <v>0.13300000000000001</v>
      </c>
      <c r="F2780" s="18">
        <v>135</v>
      </c>
      <c r="G2780" t="s">
        <v>2197</v>
      </c>
      <c r="H2780" t="s">
        <v>1014</v>
      </c>
      <c r="I2780" t="s">
        <v>4083</v>
      </c>
      <c r="J2780" t="s">
        <v>4084</v>
      </c>
      <c r="L2780" s="5"/>
      <c r="P2780" t="s">
        <v>4084</v>
      </c>
    </row>
    <row r="2781" spans="2:16" x14ac:dyDescent="0.25">
      <c r="B2781" t="s">
        <v>7</v>
      </c>
      <c r="C2781" t="s">
        <v>17</v>
      </c>
      <c r="D2781" s="6">
        <v>4.1000000000000009E-2</v>
      </c>
      <c r="E2781" s="6">
        <v>4.1000000000000009E-2</v>
      </c>
      <c r="F2781" s="18">
        <v>141</v>
      </c>
      <c r="G2781" t="s">
        <v>2197</v>
      </c>
      <c r="H2781" t="s">
        <v>2200</v>
      </c>
      <c r="I2781" t="s">
        <v>65</v>
      </c>
      <c r="J2781" t="s">
        <v>4085</v>
      </c>
      <c r="L2781" s="5"/>
      <c r="P2781" t="s">
        <v>4085</v>
      </c>
    </row>
    <row r="2782" spans="2:16" x14ac:dyDescent="0.25">
      <c r="B2782" t="s">
        <v>7</v>
      </c>
      <c r="C2782" t="s">
        <v>17</v>
      </c>
      <c r="D2782" s="6">
        <v>0.16400000000000003</v>
      </c>
      <c r="E2782" s="6">
        <v>0.16400000000000003</v>
      </c>
      <c r="F2782" s="18">
        <v>118</v>
      </c>
      <c r="G2782" t="s">
        <v>2197</v>
      </c>
      <c r="H2782" t="s">
        <v>2201</v>
      </c>
      <c r="I2782" t="s">
        <v>260</v>
      </c>
      <c r="J2782" t="s">
        <v>4086</v>
      </c>
      <c r="L2782" s="5"/>
      <c r="P2782" t="s">
        <v>4086</v>
      </c>
    </row>
    <row r="2783" spans="2:16" x14ac:dyDescent="0.25">
      <c r="B2783" t="s">
        <v>7</v>
      </c>
      <c r="C2783" t="s">
        <v>17</v>
      </c>
      <c r="D2783" s="6">
        <v>0.16400000000000003</v>
      </c>
      <c r="E2783" s="6">
        <v>0.16400000000000003</v>
      </c>
      <c r="F2783" s="18">
        <v>125</v>
      </c>
      <c r="G2783" t="s">
        <v>2197</v>
      </c>
      <c r="H2783" t="s">
        <v>2202</v>
      </c>
      <c r="I2783" t="s">
        <v>581</v>
      </c>
      <c r="J2783" t="s">
        <v>4087</v>
      </c>
      <c r="L2783" s="5"/>
      <c r="P2783" t="s">
        <v>4087</v>
      </c>
    </row>
    <row r="2784" spans="2:16" x14ac:dyDescent="0.25">
      <c r="B2784" t="s">
        <v>7</v>
      </c>
      <c r="C2784" t="s">
        <v>17</v>
      </c>
      <c r="D2784" s="6">
        <v>0.16400000000000003</v>
      </c>
      <c r="E2784" s="6">
        <v>0.16400000000000003</v>
      </c>
      <c r="F2784" s="18">
        <v>118</v>
      </c>
      <c r="G2784" t="s">
        <v>2197</v>
      </c>
      <c r="H2784" t="s">
        <v>2203</v>
      </c>
      <c r="I2784" t="s">
        <v>84</v>
      </c>
      <c r="J2784" t="s">
        <v>4088</v>
      </c>
      <c r="L2784" s="5"/>
      <c r="P2784" t="s">
        <v>4088</v>
      </c>
    </row>
    <row r="2785" spans="2:16" x14ac:dyDescent="0.25">
      <c r="B2785" t="s">
        <v>7</v>
      </c>
      <c r="C2785" t="s">
        <v>17</v>
      </c>
      <c r="D2785" s="6">
        <v>0.16400000000000003</v>
      </c>
      <c r="E2785" s="6">
        <v>0.16400000000000003</v>
      </c>
      <c r="F2785" s="18">
        <v>125</v>
      </c>
      <c r="G2785" t="s">
        <v>2197</v>
      </c>
      <c r="H2785" t="s">
        <v>2204</v>
      </c>
      <c r="I2785" t="s">
        <v>320</v>
      </c>
      <c r="J2785" t="s">
        <v>4089</v>
      </c>
      <c r="L2785" s="5"/>
      <c r="P2785" t="s">
        <v>4089</v>
      </c>
    </row>
    <row r="2786" spans="2:16" x14ac:dyDescent="0.25">
      <c r="B2786" t="s">
        <v>7</v>
      </c>
      <c r="C2786" t="s">
        <v>17</v>
      </c>
      <c r="D2786" s="6">
        <v>0.16400000000000003</v>
      </c>
      <c r="E2786" s="6">
        <v>0.16400000000000003</v>
      </c>
      <c r="F2786" s="18">
        <v>118</v>
      </c>
      <c r="G2786" t="s">
        <v>2197</v>
      </c>
      <c r="H2786" t="s">
        <v>2205</v>
      </c>
      <c r="I2786" t="s">
        <v>93</v>
      </c>
      <c r="J2786" t="s">
        <v>4090</v>
      </c>
      <c r="L2786" s="5"/>
      <c r="P2786" t="s">
        <v>4090</v>
      </c>
    </row>
    <row r="2787" spans="2:16" x14ac:dyDescent="0.25">
      <c r="B2787" t="s">
        <v>7</v>
      </c>
      <c r="C2787" t="s">
        <v>17</v>
      </c>
      <c r="D2787" s="6">
        <v>0.16400000000000003</v>
      </c>
      <c r="E2787" s="6">
        <v>0.16400000000000003</v>
      </c>
      <c r="F2787" s="18">
        <v>118</v>
      </c>
      <c r="G2787" t="s">
        <v>2197</v>
      </c>
      <c r="H2787" t="s">
        <v>2206</v>
      </c>
      <c r="I2787" t="s">
        <v>143</v>
      </c>
      <c r="J2787" t="s">
        <v>4091</v>
      </c>
      <c r="L2787" s="5"/>
      <c r="P2787" t="s">
        <v>4091</v>
      </c>
    </row>
    <row r="2788" spans="2:16" x14ac:dyDescent="0.25">
      <c r="B2788" t="s">
        <v>7</v>
      </c>
      <c r="C2788" t="s">
        <v>17</v>
      </c>
      <c r="D2788" s="6">
        <v>0.16400000000000003</v>
      </c>
      <c r="E2788" s="6">
        <v>0.16400000000000003</v>
      </c>
      <c r="F2788" s="18">
        <v>118</v>
      </c>
      <c r="G2788" t="s">
        <v>2197</v>
      </c>
      <c r="H2788" t="s">
        <v>2207</v>
      </c>
      <c r="I2788" t="s">
        <v>4092</v>
      </c>
      <c r="J2788" t="s">
        <v>4093</v>
      </c>
      <c r="L2788" s="5"/>
      <c r="P2788" t="s">
        <v>4093</v>
      </c>
    </row>
    <row r="2789" spans="2:16" x14ac:dyDescent="0.25">
      <c r="B2789" t="s">
        <v>7</v>
      </c>
      <c r="C2789" t="s">
        <v>17</v>
      </c>
      <c r="D2789" s="6">
        <v>0.16400000000000003</v>
      </c>
      <c r="E2789" s="6">
        <v>0.16400000000000003</v>
      </c>
      <c r="F2789" s="18">
        <v>118</v>
      </c>
      <c r="G2789" t="s">
        <v>2197</v>
      </c>
      <c r="H2789" t="s">
        <v>2208</v>
      </c>
      <c r="I2789" t="s">
        <v>750</v>
      </c>
      <c r="J2789" t="s">
        <v>4094</v>
      </c>
      <c r="L2789" s="5"/>
      <c r="P2789" t="s">
        <v>4094</v>
      </c>
    </row>
    <row r="2790" spans="2:16" x14ac:dyDescent="0.25">
      <c r="B2790" t="s">
        <v>7</v>
      </c>
      <c r="C2790" t="s">
        <v>17</v>
      </c>
      <c r="D2790" s="6">
        <v>0.16400000000000003</v>
      </c>
      <c r="E2790" s="6">
        <v>0.16400000000000003</v>
      </c>
      <c r="F2790" s="18">
        <v>118</v>
      </c>
      <c r="G2790" t="s">
        <v>2197</v>
      </c>
      <c r="H2790" t="s">
        <v>2209</v>
      </c>
      <c r="I2790" t="s">
        <v>779</v>
      </c>
      <c r="J2790" t="s">
        <v>4095</v>
      </c>
      <c r="L2790" s="5"/>
      <c r="P2790" t="s">
        <v>4095</v>
      </c>
    </row>
    <row r="2791" spans="2:16" x14ac:dyDescent="0.25">
      <c r="B2791" t="s">
        <v>7</v>
      </c>
      <c r="C2791" t="s">
        <v>17</v>
      </c>
      <c r="D2791" s="6">
        <v>0.16400000000000003</v>
      </c>
      <c r="E2791" s="6">
        <v>0.16400000000000003</v>
      </c>
      <c r="F2791" s="18">
        <v>125</v>
      </c>
      <c r="G2791" t="s">
        <v>2197</v>
      </c>
      <c r="H2791" t="s">
        <v>2210</v>
      </c>
      <c r="I2791" t="s">
        <v>106</v>
      </c>
      <c r="J2791" t="s">
        <v>4096</v>
      </c>
      <c r="L2791" s="5"/>
      <c r="P2791" t="s">
        <v>4096</v>
      </c>
    </row>
    <row r="2792" spans="2:16" x14ac:dyDescent="0.25">
      <c r="B2792" t="s">
        <v>7</v>
      </c>
      <c r="C2792" t="s">
        <v>17</v>
      </c>
      <c r="D2792" s="6">
        <v>0.191</v>
      </c>
      <c r="E2792" s="6">
        <v>0.191</v>
      </c>
      <c r="F2792" s="18">
        <v>118</v>
      </c>
      <c r="G2792" t="s">
        <v>2197</v>
      </c>
      <c r="H2792" t="s">
        <v>2211</v>
      </c>
      <c r="I2792" t="s">
        <v>89</v>
      </c>
      <c r="J2792" t="s">
        <v>4097</v>
      </c>
      <c r="L2792" s="5"/>
      <c r="P2792" t="s">
        <v>4097</v>
      </c>
    </row>
    <row r="2793" spans="2:16" x14ac:dyDescent="0.25">
      <c r="B2793" t="s">
        <v>7</v>
      </c>
      <c r="C2793" t="s">
        <v>17</v>
      </c>
      <c r="D2793" s="6">
        <v>0.13300000000000001</v>
      </c>
      <c r="E2793" s="6">
        <v>0.13300000000000001</v>
      </c>
      <c r="F2793" s="18">
        <v>135</v>
      </c>
      <c r="G2793" t="s">
        <v>2197</v>
      </c>
      <c r="H2793" t="s">
        <v>2212</v>
      </c>
      <c r="I2793" t="s">
        <v>4098</v>
      </c>
      <c r="J2793" t="s">
        <v>4099</v>
      </c>
      <c r="L2793" s="5"/>
      <c r="P2793" t="s">
        <v>4099</v>
      </c>
    </row>
    <row r="2794" spans="2:16" x14ac:dyDescent="0.25">
      <c r="B2794" t="s">
        <v>7</v>
      </c>
      <c r="C2794" t="s">
        <v>17</v>
      </c>
      <c r="D2794" s="6">
        <v>0.191</v>
      </c>
      <c r="E2794" s="6">
        <v>0.191</v>
      </c>
      <c r="F2794" s="18">
        <v>118</v>
      </c>
      <c r="G2794" t="s">
        <v>2197</v>
      </c>
      <c r="H2794" t="s">
        <v>2213</v>
      </c>
      <c r="I2794" t="s">
        <v>108</v>
      </c>
      <c r="J2794" t="s">
        <v>4100</v>
      </c>
      <c r="L2794" s="5"/>
      <c r="P2794" t="s">
        <v>4100</v>
      </c>
    </row>
    <row r="2795" spans="2:16" x14ac:dyDescent="0.25">
      <c r="B2795" t="s">
        <v>7</v>
      </c>
      <c r="C2795" t="s">
        <v>17</v>
      </c>
      <c r="D2795" s="6">
        <v>0.16400000000000003</v>
      </c>
      <c r="E2795" s="6">
        <v>0.16400000000000003</v>
      </c>
      <c r="F2795" s="18">
        <v>118</v>
      </c>
      <c r="G2795" t="s">
        <v>2197</v>
      </c>
      <c r="H2795" t="s">
        <v>2214</v>
      </c>
      <c r="I2795" t="s">
        <v>4101</v>
      </c>
      <c r="J2795" t="s">
        <v>4102</v>
      </c>
      <c r="L2795" s="5"/>
      <c r="P2795" t="s">
        <v>4102</v>
      </c>
    </row>
    <row r="2796" spans="2:16" x14ac:dyDescent="0.25">
      <c r="B2796" t="s">
        <v>7</v>
      </c>
      <c r="C2796" t="s">
        <v>17</v>
      </c>
      <c r="D2796" s="6">
        <v>0.16400000000000003</v>
      </c>
      <c r="E2796" s="6">
        <v>0.16400000000000003</v>
      </c>
      <c r="F2796" s="18">
        <v>118</v>
      </c>
      <c r="G2796" t="s">
        <v>2197</v>
      </c>
      <c r="H2796" t="s">
        <v>2215</v>
      </c>
      <c r="I2796" t="s">
        <v>848</v>
      </c>
      <c r="J2796" t="s">
        <v>4103</v>
      </c>
      <c r="L2796" s="5"/>
      <c r="P2796" t="s">
        <v>4103</v>
      </c>
    </row>
    <row r="2797" spans="2:16" x14ac:dyDescent="0.25">
      <c r="B2797" t="s">
        <v>7</v>
      </c>
      <c r="C2797" t="s">
        <v>17</v>
      </c>
      <c r="D2797" s="6">
        <v>0.16400000000000003</v>
      </c>
      <c r="E2797" s="6">
        <v>0.16400000000000003</v>
      </c>
      <c r="F2797" s="18">
        <v>118</v>
      </c>
      <c r="G2797" t="s">
        <v>2197</v>
      </c>
      <c r="H2797" t="s">
        <v>2216</v>
      </c>
      <c r="I2797" t="s">
        <v>4104</v>
      </c>
      <c r="J2797" t="s">
        <v>4105</v>
      </c>
      <c r="L2797" s="5"/>
      <c r="P2797" t="s">
        <v>4105</v>
      </c>
    </row>
    <row r="2798" spans="2:16" x14ac:dyDescent="0.25">
      <c r="B2798" t="s">
        <v>7</v>
      </c>
      <c r="C2798" t="s">
        <v>17</v>
      </c>
      <c r="D2798" s="6">
        <v>0.16400000000000003</v>
      </c>
      <c r="E2798" s="6">
        <v>0.16400000000000003</v>
      </c>
      <c r="F2798" s="18">
        <v>118</v>
      </c>
      <c r="G2798" t="s">
        <v>2197</v>
      </c>
      <c r="H2798" t="s">
        <v>2217</v>
      </c>
      <c r="I2798" t="s">
        <v>131</v>
      </c>
      <c r="J2798" t="s">
        <v>4106</v>
      </c>
      <c r="L2798" s="5"/>
      <c r="P2798" t="s">
        <v>4106</v>
      </c>
    </row>
    <row r="2799" spans="2:16" x14ac:dyDescent="0.25">
      <c r="B2799" t="s">
        <v>7</v>
      </c>
      <c r="C2799" t="s">
        <v>17</v>
      </c>
      <c r="D2799" s="6">
        <v>0.13300000000000001</v>
      </c>
      <c r="E2799" s="6">
        <v>0.13300000000000001</v>
      </c>
      <c r="F2799" s="18">
        <v>135</v>
      </c>
      <c r="G2799" t="s">
        <v>2197</v>
      </c>
      <c r="H2799" t="s">
        <v>2218</v>
      </c>
      <c r="I2799" t="s">
        <v>4107</v>
      </c>
      <c r="J2799" t="s">
        <v>4108</v>
      </c>
      <c r="L2799" s="5"/>
      <c r="P2799" t="s">
        <v>4108</v>
      </c>
    </row>
    <row r="2800" spans="2:16" x14ac:dyDescent="0.25">
      <c r="B2800" t="s">
        <v>7</v>
      </c>
      <c r="C2800" t="s">
        <v>17</v>
      </c>
      <c r="D2800" s="6">
        <v>0.13300000000000001</v>
      </c>
      <c r="E2800" s="6">
        <v>0.13300000000000001</v>
      </c>
      <c r="F2800" s="18">
        <v>135</v>
      </c>
      <c r="G2800" t="s">
        <v>2197</v>
      </c>
      <c r="H2800" t="s">
        <v>2219</v>
      </c>
      <c r="I2800" t="s">
        <v>770</v>
      </c>
      <c r="J2800" t="s">
        <v>4109</v>
      </c>
      <c r="L2800" s="5"/>
      <c r="P2800" t="s">
        <v>4109</v>
      </c>
    </row>
    <row r="2801" spans="2:16" x14ac:dyDescent="0.25">
      <c r="B2801" t="s">
        <v>7</v>
      </c>
      <c r="C2801" t="s">
        <v>17</v>
      </c>
      <c r="D2801" s="6">
        <v>0.16400000000000003</v>
      </c>
      <c r="E2801" s="6">
        <v>0.16400000000000003</v>
      </c>
      <c r="F2801" s="18">
        <v>118</v>
      </c>
      <c r="G2801" t="s">
        <v>2197</v>
      </c>
      <c r="H2801" t="s">
        <v>2220</v>
      </c>
      <c r="I2801" t="s">
        <v>77</v>
      </c>
      <c r="J2801" t="s">
        <v>4110</v>
      </c>
      <c r="L2801" s="5"/>
      <c r="P2801" t="s">
        <v>4110</v>
      </c>
    </row>
    <row r="2802" spans="2:16" x14ac:dyDescent="0.25">
      <c r="B2802" t="s">
        <v>7</v>
      </c>
      <c r="C2802" t="s">
        <v>17</v>
      </c>
      <c r="D2802" s="6">
        <v>0.16400000000000003</v>
      </c>
      <c r="E2802" s="6">
        <v>0.16400000000000003</v>
      </c>
      <c r="F2802" s="18">
        <v>118</v>
      </c>
      <c r="G2802" t="s">
        <v>2197</v>
      </c>
      <c r="H2802" t="s">
        <v>2221</v>
      </c>
      <c r="I2802" t="s">
        <v>307</v>
      </c>
      <c r="J2802" t="s">
        <v>4111</v>
      </c>
      <c r="L2802" s="5"/>
      <c r="P2802" t="s">
        <v>4111</v>
      </c>
    </row>
    <row r="2803" spans="2:16" x14ac:dyDescent="0.25">
      <c r="B2803" t="s">
        <v>7</v>
      </c>
      <c r="C2803" t="s">
        <v>17</v>
      </c>
      <c r="D2803" s="6">
        <v>0.16400000000000003</v>
      </c>
      <c r="E2803" s="6">
        <v>0.16400000000000003</v>
      </c>
      <c r="F2803" s="18">
        <v>125</v>
      </c>
      <c r="G2803" t="s">
        <v>2197</v>
      </c>
      <c r="H2803" t="s">
        <v>2222</v>
      </c>
      <c r="I2803" t="s">
        <v>575</v>
      </c>
      <c r="J2803" t="s">
        <v>4112</v>
      </c>
      <c r="L2803" s="5"/>
      <c r="P2803" t="s">
        <v>4112</v>
      </c>
    </row>
    <row r="2804" spans="2:16" x14ac:dyDescent="0.25">
      <c r="B2804" t="s">
        <v>7</v>
      </c>
      <c r="C2804" t="s">
        <v>17</v>
      </c>
      <c r="D2804" s="6">
        <v>0.33700000000000002</v>
      </c>
      <c r="E2804" s="6">
        <v>0.33700000000000002</v>
      </c>
      <c r="F2804" s="18">
        <v>143</v>
      </c>
      <c r="G2804" t="s">
        <v>2197</v>
      </c>
      <c r="H2804" t="s">
        <v>2237</v>
      </c>
      <c r="I2804" t="s">
        <v>110</v>
      </c>
      <c r="J2804" t="s">
        <v>4113</v>
      </c>
      <c r="L2804" s="5"/>
      <c r="P2804" t="s">
        <v>4113</v>
      </c>
    </row>
    <row r="2805" spans="2:16" x14ac:dyDescent="0.25">
      <c r="B2805" t="s">
        <v>7</v>
      </c>
      <c r="C2805" t="s">
        <v>17</v>
      </c>
      <c r="D2805" s="6">
        <v>0.13300000000000001</v>
      </c>
      <c r="E2805" s="6">
        <v>0.13300000000000001</v>
      </c>
      <c r="F2805" s="18">
        <v>135</v>
      </c>
      <c r="G2805" t="s">
        <v>2197</v>
      </c>
      <c r="H2805" t="s">
        <v>2223</v>
      </c>
      <c r="I2805" t="s">
        <v>324</v>
      </c>
      <c r="J2805" t="s">
        <v>4114</v>
      </c>
      <c r="L2805" s="5"/>
      <c r="P2805" t="s">
        <v>4114</v>
      </c>
    </row>
    <row r="2806" spans="2:16" x14ac:dyDescent="0.25">
      <c r="B2806" t="s">
        <v>7</v>
      </c>
      <c r="C2806" t="s">
        <v>17</v>
      </c>
      <c r="D2806" s="6">
        <v>0.16400000000000003</v>
      </c>
      <c r="E2806" s="6">
        <v>0.16400000000000003</v>
      </c>
      <c r="F2806" s="18">
        <v>118</v>
      </c>
      <c r="G2806" t="s">
        <v>2197</v>
      </c>
      <c r="H2806" t="s">
        <v>2224</v>
      </c>
      <c r="I2806" t="s">
        <v>29</v>
      </c>
      <c r="J2806" t="s">
        <v>4115</v>
      </c>
      <c r="L2806" s="5"/>
      <c r="P2806" t="s">
        <v>4115</v>
      </c>
    </row>
    <row r="2807" spans="2:16" x14ac:dyDescent="0.25">
      <c r="B2807" t="s">
        <v>7</v>
      </c>
      <c r="C2807" t="s">
        <v>17</v>
      </c>
      <c r="D2807" s="6">
        <v>0.33700000000000002</v>
      </c>
      <c r="E2807" s="6">
        <v>0.33700000000000002</v>
      </c>
      <c r="F2807" s="18">
        <v>143</v>
      </c>
      <c r="G2807" t="s">
        <v>2197</v>
      </c>
      <c r="H2807" t="s">
        <v>18338</v>
      </c>
      <c r="I2807" t="s">
        <v>18545</v>
      </c>
      <c r="J2807" t="s">
        <v>18546</v>
      </c>
      <c r="L2807" s="5"/>
      <c r="P2807" t="s">
        <v>18546</v>
      </c>
    </row>
    <row r="2808" spans="2:16" x14ac:dyDescent="0.25">
      <c r="B2808" t="s">
        <v>7</v>
      </c>
      <c r="C2808" t="s">
        <v>17</v>
      </c>
      <c r="D2808" s="6">
        <v>0.16400000000000003</v>
      </c>
      <c r="E2808" s="6">
        <v>0.16400000000000003</v>
      </c>
      <c r="F2808" s="18">
        <v>118</v>
      </c>
      <c r="G2808" t="s">
        <v>2197</v>
      </c>
      <c r="H2808" t="s">
        <v>2225</v>
      </c>
      <c r="I2808" t="s">
        <v>971</v>
      </c>
      <c r="J2808" t="s">
        <v>4116</v>
      </c>
      <c r="L2808" s="5"/>
      <c r="P2808" t="s">
        <v>4116</v>
      </c>
    </row>
    <row r="2809" spans="2:16" x14ac:dyDescent="0.25">
      <c r="B2809" t="s">
        <v>7</v>
      </c>
      <c r="C2809" t="s">
        <v>17</v>
      </c>
      <c r="D2809" s="6">
        <v>0.191</v>
      </c>
      <c r="E2809" s="6">
        <v>0.191</v>
      </c>
      <c r="F2809" s="18">
        <v>118</v>
      </c>
      <c r="G2809" t="s">
        <v>2197</v>
      </c>
      <c r="H2809" t="s">
        <v>2226</v>
      </c>
      <c r="I2809" t="s">
        <v>103</v>
      </c>
      <c r="J2809" t="s">
        <v>4117</v>
      </c>
      <c r="L2809" s="5"/>
      <c r="P2809" t="s">
        <v>4117</v>
      </c>
    </row>
    <row r="2810" spans="2:16" x14ac:dyDescent="0.25">
      <c r="B2810" t="s">
        <v>7</v>
      </c>
      <c r="C2810" t="s">
        <v>17</v>
      </c>
      <c r="D2810" s="6">
        <v>0.16400000000000003</v>
      </c>
      <c r="E2810" s="6">
        <v>0.16400000000000003</v>
      </c>
      <c r="F2810" s="18">
        <v>118</v>
      </c>
      <c r="G2810" t="s">
        <v>2197</v>
      </c>
      <c r="H2810" t="s">
        <v>2227</v>
      </c>
      <c r="I2810" t="s">
        <v>4118</v>
      </c>
      <c r="J2810" t="s">
        <v>4119</v>
      </c>
      <c r="L2810" s="5"/>
      <c r="P2810" t="s">
        <v>4119</v>
      </c>
    </row>
    <row r="2811" spans="2:16" x14ac:dyDescent="0.25">
      <c r="B2811" t="s">
        <v>7</v>
      </c>
      <c r="C2811" t="s">
        <v>17</v>
      </c>
      <c r="D2811" s="6">
        <v>0.191</v>
      </c>
      <c r="E2811" s="6">
        <v>0.191</v>
      </c>
      <c r="F2811" s="18">
        <v>118</v>
      </c>
      <c r="G2811" t="s">
        <v>2197</v>
      </c>
      <c r="H2811" t="s">
        <v>2228</v>
      </c>
      <c r="I2811" t="s">
        <v>284</v>
      </c>
      <c r="J2811" t="s">
        <v>4120</v>
      </c>
      <c r="L2811" s="5"/>
      <c r="P2811" t="s">
        <v>4120</v>
      </c>
    </row>
    <row r="2812" spans="2:16" x14ac:dyDescent="0.25">
      <c r="B2812" t="s">
        <v>7</v>
      </c>
      <c r="C2812" t="s">
        <v>17</v>
      </c>
      <c r="D2812" s="6">
        <v>0.16400000000000003</v>
      </c>
      <c r="E2812" s="6">
        <v>0.16400000000000003</v>
      </c>
      <c r="F2812" s="18">
        <v>125</v>
      </c>
      <c r="G2812" t="s">
        <v>2197</v>
      </c>
      <c r="H2812" t="s">
        <v>2229</v>
      </c>
      <c r="I2812" t="s">
        <v>70</v>
      </c>
      <c r="J2812" t="s">
        <v>4121</v>
      </c>
      <c r="L2812" s="5"/>
      <c r="P2812" t="s">
        <v>4121</v>
      </c>
    </row>
    <row r="2813" spans="2:16" x14ac:dyDescent="0.25">
      <c r="B2813" t="s">
        <v>7</v>
      </c>
      <c r="C2813" t="s">
        <v>17</v>
      </c>
      <c r="D2813" s="6">
        <v>0.13300000000000001</v>
      </c>
      <c r="E2813" s="6">
        <v>0.13300000000000001</v>
      </c>
      <c r="F2813" s="18">
        <v>135</v>
      </c>
      <c r="G2813" t="s">
        <v>2197</v>
      </c>
      <c r="H2813" t="s">
        <v>2230</v>
      </c>
      <c r="I2813" t="s">
        <v>64</v>
      </c>
      <c r="J2813" t="s">
        <v>4122</v>
      </c>
      <c r="L2813" s="5"/>
      <c r="P2813" t="s">
        <v>4122</v>
      </c>
    </row>
    <row r="2814" spans="2:16" x14ac:dyDescent="0.25">
      <c r="B2814" t="s">
        <v>7</v>
      </c>
      <c r="C2814" t="s">
        <v>17</v>
      </c>
      <c r="D2814" s="6">
        <v>0.191</v>
      </c>
      <c r="E2814" s="6">
        <v>0.191</v>
      </c>
      <c r="F2814" s="18">
        <v>118</v>
      </c>
      <c r="G2814" t="s">
        <v>2197</v>
      </c>
      <c r="H2814" t="s">
        <v>2231</v>
      </c>
      <c r="I2814" t="s">
        <v>104</v>
      </c>
      <c r="J2814" t="s">
        <v>4123</v>
      </c>
      <c r="L2814" s="5"/>
      <c r="P2814" t="s">
        <v>4123</v>
      </c>
    </row>
    <row r="2815" spans="2:16" x14ac:dyDescent="0.25">
      <c r="B2815" t="s">
        <v>7</v>
      </c>
      <c r="C2815" t="s">
        <v>17</v>
      </c>
      <c r="D2815" s="6">
        <v>0.16400000000000003</v>
      </c>
      <c r="E2815" s="6">
        <v>0.16400000000000003</v>
      </c>
      <c r="F2815" s="18">
        <v>118</v>
      </c>
      <c r="G2815" t="s">
        <v>2197</v>
      </c>
      <c r="H2815" t="s">
        <v>2232</v>
      </c>
      <c r="I2815" t="s">
        <v>4124</v>
      </c>
      <c r="J2815" t="s">
        <v>4125</v>
      </c>
      <c r="L2815" s="5"/>
      <c r="P2815" t="s">
        <v>4125</v>
      </c>
    </row>
    <row r="2816" spans="2:16" x14ac:dyDescent="0.25">
      <c r="B2816" t="s">
        <v>7</v>
      </c>
      <c r="C2816" t="s">
        <v>17</v>
      </c>
      <c r="D2816" s="6">
        <v>0.13300000000000001</v>
      </c>
      <c r="E2816" s="6">
        <v>0.13300000000000001</v>
      </c>
      <c r="F2816" s="18">
        <v>135</v>
      </c>
      <c r="G2816" t="s">
        <v>2197</v>
      </c>
      <c r="H2816" t="s">
        <v>2233</v>
      </c>
      <c r="I2816" t="s">
        <v>173</v>
      </c>
      <c r="J2816" t="s">
        <v>4126</v>
      </c>
      <c r="L2816" s="5"/>
      <c r="P2816" t="s">
        <v>4126</v>
      </c>
    </row>
    <row r="2817" spans="2:16" x14ac:dyDescent="0.25">
      <c r="B2817" t="s">
        <v>7</v>
      </c>
      <c r="C2817" t="s">
        <v>17</v>
      </c>
      <c r="D2817" s="6">
        <v>0.16400000000000003</v>
      </c>
      <c r="E2817" s="6">
        <v>0.16400000000000003</v>
      </c>
      <c r="F2817" s="18">
        <v>118</v>
      </c>
      <c r="G2817" t="s">
        <v>2197</v>
      </c>
      <c r="H2817" t="s">
        <v>2234</v>
      </c>
      <c r="I2817" t="s">
        <v>105</v>
      </c>
      <c r="J2817" t="s">
        <v>4127</v>
      </c>
      <c r="L2817" s="5"/>
      <c r="P2817" t="s">
        <v>4127</v>
      </c>
    </row>
    <row r="2818" spans="2:16" x14ac:dyDescent="0.25">
      <c r="B2818" t="s">
        <v>7</v>
      </c>
      <c r="C2818" t="s">
        <v>17</v>
      </c>
      <c r="D2818" s="6">
        <v>0.16400000000000003</v>
      </c>
      <c r="E2818" s="6">
        <v>0.16400000000000003</v>
      </c>
      <c r="F2818" s="18">
        <v>118</v>
      </c>
      <c r="G2818" t="s">
        <v>2197</v>
      </c>
      <c r="H2818" t="s">
        <v>2235</v>
      </c>
      <c r="I2818" t="s">
        <v>221</v>
      </c>
      <c r="J2818" t="s">
        <v>4128</v>
      </c>
      <c r="L2818" s="5"/>
      <c r="P2818" t="s">
        <v>4128</v>
      </c>
    </row>
    <row r="2819" spans="2:16" x14ac:dyDescent="0.25">
      <c r="B2819" t="s">
        <v>7</v>
      </c>
      <c r="C2819" t="s">
        <v>17</v>
      </c>
      <c r="D2819" s="6">
        <v>0.13300000000000001</v>
      </c>
      <c r="E2819" s="6">
        <v>0.13300000000000001</v>
      </c>
      <c r="F2819" s="18">
        <v>135</v>
      </c>
      <c r="G2819" t="s">
        <v>2197</v>
      </c>
      <c r="H2819" t="s">
        <v>2236</v>
      </c>
      <c r="I2819" t="s">
        <v>4129</v>
      </c>
      <c r="J2819" t="s">
        <v>4130</v>
      </c>
      <c r="L2819" s="5"/>
      <c r="P2819" t="s">
        <v>4130</v>
      </c>
    </row>
    <row r="2820" spans="2:16" x14ac:dyDescent="0.25">
      <c r="B2820" t="s">
        <v>7</v>
      </c>
      <c r="C2820" t="s">
        <v>17</v>
      </c>
      <c r="D2820" s="6">
        <v>0.191</v>
      </c>
      <c r="E2820" s="6">
        <v>0.191</v>
      </c>
      <c r="F2820" s="18">
        <v>118</v>
      </c>
      <c r="G2820" t="s">
        <v>2198</v>
      </c>
      <c r="H2820" t="s">
        <v>2190</v>
      </c>
      <c r="I2820" t="s">
        <v>251</v>
      </c>
      <c r="J2820" t="s">
        <v>4131</v>
      </c>
      <c r="L2820" s="5"/>
      <c r="P2820" t="s">
        <v>4131</v>
      </c>
    </row>
    <row r="2821" spans="2:16" x14ac:dyDescent="0.25">
      <c r="B2821" t="s">
        <v>7</v>
      </c>
      <c r="C2821" t="s">
        <v>17</v>
      </c>
      <c r="D2821" s="6">
        <v>0.16400000000000003</v>
      </c>
      <c r="E2821" s="6">
        <v>0.16400000000000003</v>
      </c>
      <c r="F2821" s="18">
        <v>125</v>
      </c>
      <c r="G2821" t="s">
        <v>2198</v>
      </c>
      <c r="H2821" t="s">
        <v>2191</v>
      </c>
      <c r="I2821" t="s">
        <v>254</v>
      </c>
      <c r="J2821" t="s">
        <v>4132</v>
      </c>
      <c r="L2821" s="5"/>
      <c r="P2821" t="s">
        <v>4132</v>
      </c>
    </row>
    <row r="2822" spans="2:16" x14ac:dyDescent="0.25">
      <c r="B2822" t="s">
        <v>7</v>
      </c>
      <c r="C2822" t="s">
        <v>17</v>
      </c>
      <c r="D2822" s="6">
        <v>0.13300000000000001</v>
      </c>
      <c r="E2822" s="6">
        <v>0.13300000000000001</v>
      </c>
      <c r="F2822" s="18">
        <v>135</v>
      </c>
      <c r="G2822" t="s">
        <v>2198</v>
      </c>
      <c r="H2822" t="s">
        <v>2192</v>
      </c>
      <c r="I2822" t="s">
        <v>275</v>
      </c>
      <c r="J2822" t="s">
        <v>4133</v>
      </c>
      <c r="L2822" s="5"/>
      <c r="P2822" t="s">
        <v>4133</v>
      </c>
    </row>
    <row r="2823" spans="2:16" x14ac:dyDescent="0.25">
      <c r="B2823" t="s">
        <v>7</v>
      </c>
      <c r="C2823" t="s">
        <v>17</v>
      </c>
      <c r="D2823" s="6">
        <v>4.1000000000000009E-2</v>
      </c>
      <c r="E2823" s="6">
        <v>4.1000000000000009E-2</v>
      </c>
      <c r="F2823" s="18">
        <v>178</v>
      </c>
      <c r="G2823" t="s">
        <v>2198</v>
      </c>
      <c r="H2823" t="s">
        <v>2183</v>
      </c>
      <c r="I2823" t="s">
        <v>228</v>
      </c>
      <c r="J2823" t="s">
        <v>4134</v>
      </c>
      <c r="L2823" s="5"/>
      <c r="P2823" t="s">
        <v>4134</v>
      </c>
    </row>
    <row r="2824" spans="2:16" x14ac:dyDescent="0.25">
      <c r="B2824" t="s">
        <v>7</v>
      </c>
      <c r="C2824" t="s">
        <v>17</v>
      </c>
      <c r="D2824" s="6">
        <v>0.13300000000000001</v>
      </c>
      <c r="E2824" s="6">
        <v>0.13300000000000001</v>
      </c>
      <c r="F2824" s="18">
        <v>135</v>
      </c>
      <c r="G2824" t="s">
        <v>2198</v>
      </c>
      <c r="H2824" t="s">
        <v>2193</v>
      </c>
      <c r="I2824" t="s">
        <v>534</v>
      </c>
      <c r="J2824" t="s">
        <v>4135</v>
      </c>
      <c r="L2824" s="5"/>
      <c r="P2824" t="s">
        <v>4135</v>
      </c>
    </row>
    <row r="2825" spans="2:16" x14ac:dyDescent="0.25">
      <c r="B2825" t="s">
        <v>7</v>
      </c>
      <c r="C2825" t="s">
        <v>17</v>
      </c>
      <c r="D2825" s="6">
        <v>4.1000000000000009E-2</v>
      </c>
      <c r="E2825" s="6">
        <v>4.1000000000000009E-2</v>
      </c>
      <c r="F2825" s="18">
        <v>145</v>
      </c>
      <c r="G2825" t="s">
        <v>2198</v>
      </c>
      <c r="H2825" t="s">
        <v>2194</v>
      </c>
      <c r="I2825" t="s">
        <v>741</v>
      </c>
      <c r="J2825" t="s">
        <v>4136</v>
      </c>
      <c r="L2825" s="5"/>
      <c r="P2825" t="s">
        <v>4136</v>
      </c>
    </row>
    <row r="2826" spans="2:16" x14ac:dyDescent="0.25">
      <c r="B2826" t="s">
        <v>7</v>
      </c>
      <c r="C2826" t="s">
        <v>17</v>
      </c>
      <c r="D2826" s="6">
        <v>0.16400000000000003</v>
      </c>
      <c r="E2826" s="6">
        <v>0.16400000000000003</v>
      </c>
      <c r="F2826" s="18">
        <v>118</v>
      </c>
      <c r="G2826" t="s">
        <v>2198</v>
      </c>
      <c r="H2826" t="s">
        <v>2195</v>
      </c>
      <c r="I2826" t="s">
        <v>4137</v>
      </c>
      <c r="J2826" t="s">
        <v>4138</v>
      </c>
      <c r="L2826" s="5"/>
      <c r="P2826" t="s">
        <v>4138</v>
      </c>
    </row>
    <row r="2827" spans="2:16" x14ac:dyDescent="0.25">
      <c r="B2827" t="s">
        <v>7</v>
      </c>
      <c r="C2827" t="s">
        <v>17</v>
      </c>
      <c r="D2827" s="6">
        <v>0.16400000000000003</v>
      </c>
      <c r="E2827" s="6">
        <v>0.16400000000000003</v>
      </c>
      <c r="F2827" s="18">
        <v>118</v>
      </c>
      <c r="G2827" t="s">
        <v>2198</v>
      </c>
      <c r="H2827" t="s">
        <v>2196</v>
      </c>
      <c r="I2827" t="s">
        <v>961</v>
      </c>
      <c r="J2827" t="s">
        <v>4139</v>
      </c>
      <c r="L2827" s="5"/>
      <c r="P2827" t="s">
        <v>4139</v>
      </c>
    </row>
    <row r="2828" spans="2:16" x14ac:dyDescent="0.25">
      <c r="B2828" t="s">
        <v>7</v>
      </c>
      <c r="C2828" t="s">
        <v>17</v>
      </c>
      <c r="D2828" s="6">
        <v>0.191</v>
      </c>
      <c r="E2828" s="6">
        <v>0.191</v>
      </c>
      <c r="F2828" s="18">
        <v>118</v>
      </c>
      <c r="G2828" t="s">
        <v>2198</v>
      </c>
      <c r="H2828" t="s">
        <v>2197</v>
      </c>
      <c r="I2828" t="s">
        <v>278</v>
      </c>
      <c r="J2828" t="s">
        <v>4140</v>
      </c>
      <c r="L2828" s="5"/>
      <c r="P2828" t="s">
        <v>4140</v>
      </c>
    </row>
    <row r="2829" spans="2:16" x14ac:dyDescent="0.25">
      <c r="B2829" t="s">
        <v>7</v>
      </c>
      <c r="C2829" t="s">
        <v>17</v>
      </c>
      <c r="D2829" s="6">
        <v>0.06</v>
      </c>
      <c r="E2829" s="6">
        <v>0.06</v>
      </c>
      <c r="F2829" s="18">
        <v>135</v>
      </c>
      <c r="G2829" t="s">
        <v>2198</v>
      </c>
      <c r="H2829" t="s">
        <v>2198</v>
      </c>
      <c r="I2829" t="s">
        <v>146</v>
      </c>
      <c r="J2829" t="s">
        <v>4141</v>
      </c>
      <c r="L2829" s="5"/>
      <c r="P2829" t="s">
        <v>4141</v>
      </c>
    </row>
    <row r="2830" spans="2:16" x14ac:dyDescent="0.25">
      <c r="B2830" t="s">
        <v>7</v>
      </c>
      <c r="C2830" t="s">
        <v>17</v>
      </c>
      <c r="D2830" s="6">
        <v>0.16400000000000003</v>
      </c>
      <c r="E2830" s="6">
        <v>0.16400000000000003</v>
      </c>
      <c r="F2830" s="18">
        <v>118</v>
      </c>
      <c r="G2830" t="s">
        <v>2198</v>
      </c>
      <c r="H2830" t="s">
        <v>2199</v>
      </c>
      <c r="I2830" t="s">
        <v>165</v>
      </c>
      <c r="J2830" t="s">
        <v>4142</v>
      </c>
      <c r="L2830" s="5"/>
      <c r="P2830" t="s">
        <v>4142</v>
      </c>
    </row>
    <row r="2831" spans="2:16" x14ac:dyDescent="0.25">
      <c r="B2831" t="s">
        <v>7</v>
      </c>
      <c r="C2831" t="s">
        <v>17</v>
      </c>
      <c r="D2831" s="6">
        <v>0.13300000000000001</v>
      </c>
      <c r="E2831" s="6">
        <v>0.13300000000000001</v>
      </c>
      <c r="F2831" s="18">
        <v>135</v>
      </c>
      <c r="G2831" t="s">
        <v>2198</v>
      </c>
      <c r="H2831" t="s">
        <v>1014</v>
      </c>
      <c r="I2831" t="s">
        <v>942</v>
      </c>
      <c r="J2831" t="s">
        <v>4143</v>
      </c>
      <c r="L2831" s="5"/>
      <c r="P2831" t="s">
        <v>4143</v>
      </c>
    </row>
    <row r="2832" spans="2:16" x14ac:dyDescent="0.25">
      <c r="B2832" t="s">
        <v>7</v>
      </c>
      <c r="C2832" t="s">
        <v>17</v>
      </c>
      <c r="D2832" s="6">
        <v>0.16400000000000003</v>
      </c>
      <c r="E2832" s="6">
        <v>0.16400000000000003</v>
      </c>
      <c r="F2832" s="18">
        <v>118</v>
      </c>
      <c r="G2832" t="s">
        <v>2198</v>
      </c>
      <c r="H2832" t="s">
        <v>2200</v>
      </c>
      <c r="I2832" t="s">
        <v>69</v>
      </c>
      <c r="J2832" t="s">
        <v>4144</v>
      </c>
      <c r="L2832" s="5"/>
      <c r="P2832" t="s">
        <v>4144</v>
      </c>
    </row>
    <row r="2833" spans="2:16" x14ac:dyDescent="0.25">
      <c r="B2833" t="s">
        <v>7</v>
      </c>
      <c r="C2833" t="s">
        <v>17</v>
      </c>
      <c r="D2833" s="6">
        <v>0.16400000000000003</v>
      </c>
      <c r="E2833" s="6">
        <v>0.16400000000000003</v>
      </c>
      <c r="F2833" s="18">
        <v>118</v>
      </c>
      <c r="G2833" t="s">
        <v>2198</v>
      </c>
      <c r="H2833" t="s">
        <v>2201</v>
      </c>
      <c r="I2833" t="s">
        <v>401</v>
      </c>
      <c r="J2833" t="s">
        <v>4145</v>
      </c>
      <c r="L2833" s="5"/>
      <c r="P2833" t="s">
        <v>4145</v>
      </c>
    </row>
    <row r="2834" spans="2:16" x14ac:dyDescent="0.25">
      <c r="B2834" t="s">
        <v>7</v>
      </c>
      <c r="C2834" t="s">
        <v>17</v>
      </c>
      <c r="D2834" s="6">
        <v>0.16400000000000003</v>
      </c>
      <c r="E2834" s="6">
        <v>0.16400000000000003</v>
      </c>
      <c r="F2834" s="18">
        <v>125</v>
      </c>
      <c r="G2834" t="s">
        <v>2198</v>
      </c>
      <c r="H2834" t="s">
        <v>2202</v>
      </c>
      <c r="I2834" t="s">
        <v>736</v>
      </c>
      <c r="J2834" t="s">
        <v>4146</v>
      </c>
      <c r="L2834" s="5"/>
      <c r="P2834" t="s">
        <v>4146</v>
      </c>
    </row>
    <row r="2835" spans="2:16" x14ac:dyDescent="0.25">
      <c r="B2835" t="s">
        <v>7</v>
      </c>
      <c r="C2835" t="s">
        <v>17</v>
      </c>
      <c r="D2835" s="6">
        <v>0.16400000000000003</v>
      </c>
      <c r="E2835" s="6">
        <v>0.16400000000000003</v>
      </c>
      <c r="F2835" s="18">
        <v>118</v>
      </c>
      <c r="G2835" t="s">
        <v>2198</v>
      </c>
      <c r="H2835" t="s">
        <v>2203</v>
      </c>
      <c r="I2835" t="s">
        <v>427</v>
      </c>
      <c r="J2835" t="s">
        <v>4147</v>
      </c>
      <c r="L2835" s="5"/>
      <c r="P2835" t="s">
        <v>4147</v>
      </c>
    </row>
    <row r="2836" spans="2:16" x14ac:dyDescent="0.25">
      <c r="B2836" t="s">
        <v>7</v>
      </c>
      <c r="C2836" t="s">
        <v>17</v>
      </c>
      <c r="D2836" s="6">
        <v>0.16400000000000003</v>
      </c>
      <c r="E2836" s="6">
        <v>0.16400000000000003</v>
      </c>
      <c r="F2836" s="18">
        <v>125</v>
      </c>
      <c r="G2836" t="s">
        <v>2198</v>
      </c>
      <c r="H2836" t="s">
        <v>2204</v>
      </c>
      <c r="I2836" t="s">
        <v>793</v>
      </c>
      <c r="J2836" t="s">
        <v>4148</v>
      </c>
      <c r="L2836" s="5"/>
      <c r="P2836" t="s">
        <v>4148</v>
      </c>
    </row>
    <row r="2837" spans="2:16" x14ac:dyDescent="0.25">
      <c r="B2837" t="s">
        <v>7</v>
      </c>
      <c r="C2837" t="s">
        <v>17</v>
      </c>
      <c r="D2837" s="6">
        <v>0.23599999999999999</v>
      </c>
      <c r="E2837" s="6">
        <v>0.23599999999999999</v>
      </c>
      <c r="F2837" s="18">
        <v>107</v>
      </c>
      <c r="G2837" t="s">
        <v>2198</v>
      </c>
      <c r="H2837" t="s">
        <v>2205</v>
      </c>
      <c r="I2837" t="s">
        <v>682</v>
      </c>
      <c r="J2837" t="s">
        <v>4149</v>
      </c>
      <c r="L2837" s="5"/>
      <c r="P2837" t="s">
        <v>4149</v>
      </c>
    </row>
    <row r="2838" spans="2:16" x14ac:dyDescent="0.25">
      <c r="B2838" t="s">
        <v>7</v>
      </c>
      <c r="C2838" t="s">
        <v>17</v>
      </c>
      <c r="D2838" s="6">
        <v>0.16400000000000003</v>
      </c>
      <c r="E2838" s="6">
        <v>0.16400000000000003</v>
      </c>
      <c r="F2838" s="18">
        <v>118</v>
      </c>
      <c r="G2838" t="s">
        <v>2198</v>
      </c>
      <c r="H2838" t="s">
        <v>2206</v>
      </c>
      <c r="I2838" t="s">
        <v>756</v>
      </c>
      <c r="J2838" t="s">
        <v>4150</v>
      </c>
      <c r="L2838" s="5"/>
      <c r="P2838" t="s">
        <v>4150</v>
      </c>
    </row>
    <row r="2839" spans="2:16" x14ac:dyDescent="0.25">
      <c r="B2839" t="s">
        <v>7</v>
      </c>
      <c r="C2839" t="s">
        <v>17</v>
      </c>
      <c r="D2839" s="6">
        <v>0.16400000000000003</v>
      </c>
      <c r="E2839" s="6">
        <v>0.16400000000000003</v>
      </c>
      <c r="F2839" s="18">
        <v>118</v>
      </c>
      <c r="G2839" t="s">
        <v>2198</v>
      </c>
      <c r="H2839" t="s">
        <v>2207</v>
      </c>
      <c r="I2839" t="s">
        <v>792</v>
      </c>
      <c r="J2839" t="s">
        <v>4151</v>
      </c>
      <c r="L2839" s="5"/>
      <c r="P2839" t="s">
        <v>4151</v>
      </c>
    </row>
    <row r="2840" spans="2:16" x14ac:dyDescent="0.25">
      <c r="B2840" t="s">
        <v>7</v>
      </c>
      <c r="C2840" t="s">
        <v>17</v>
      </c>
      <c r="D2840" s="6">
        <v>0.2</v>
      </c>
      <c r="E2840" s="6">
        <v>0.2</v>
      </c>
      <c r="F2840" s="18">
        <v>113</v>
      </c>
      <c r="G2840" t="s">
        <v>2198</v>
      </c>
      <c r="H2840" t="s">
        <v>2208</v>
      </c>
      <c r="I2840" t="s">
        <v>272</v>
      </c>
      <c r="J2840" t="s">
        <v>4152</v>
      </c>
      <c r="L2840" s="5"/>
      <c r="P2840" t="s">
        <v>4152</v>
      </c>
    </row>
    <row r="2841" spans="2:16" x14ac:dyDescent="0.25">
      <c r="B2841" t="s">
        <v>7</v>
      </c>
      <c r="C2841" t="s">
        <v>17</v>
      </c>
      <c r="D2841" s="6">
        <v>0.16400000000000003</v>
      </c>
      <c r="E2841" s="6">
        <v>0.16400000000000003</v>
      </c>
      <c r="F2841" s="18">
        <v>118</v>
      </c>
      <c r="G2841" t="s">
        <v>2198</v>
      </c>
      <c r="H2841" t="s">
        <v>2209</v>
      </c>
      <c r="I2841" t="s">
        <v>721</v>
      </c>
      <c r="J2841" t="s">
        <v>4153</v>
      </c>
      <c r="L2841" s="5"/>
      <c r="P2841" t="s">
        <v>4153</v>
      </c>
    </row>
    <row r="2842" spans="2:16" x14ac:dyDescent="0.25">
      <c r="B2842" t="s">
        <v>7</v>
      </c>
      <c r="C2842" t="s">
        <v>17</v>
      </c>
      <c r="D2842" s="6">
        <v>4.1000000000000009E-2</v>
      </c>
      <c r="E2842" s="6">
        <v>4.1000000000000009E-2</v>
      </c>
      <c r="F2842" s="18">
        <v>154</v>
      </c>
      <c r="G2842" t="s">
        <v>2198</v>
      </c>
      <c r="H2842" t="s">
        <v>2210</v>
      </c>
      <c r="I2842" t="s">
        <v>286</v>
      </c>
      <c r="J2842" t="s">
        <v>4154</v>
      </c>
      <c r="L2842" s="5"/>
      <c r="P2842" t="s">
        <v>4154</v>
      </c>
    </row>
    <row r="2843" spans="2:16" x14ac:dyDescent="0.25">
      <c r="B2843" t="s">
        <v>7</v>
      </c>
      <c r="C2843" t="s">
        <v>17</v>
      </c>
      <c r="D2843" s="6">
        <v>0.191</v>
      </c>
      <c r="E2843" s="6">
        <v>0.191</v>
      </c>
      <c r="F2843" s="18">
        <v>118</v>
      </c>
      <c r="G2843" t="s">
        <v>2198</v>
      </c>
      <c r="H2843" t="s">
        <v>2211</v>
      </c>
      <c r="I2843" t="s">
        <v>435</v>
      </c>
      <c r="J2843" t="s">
        <v>4155</v>
      </c>
      <c r="L2843" s="5"/>
      <c r="P2843" t="s">
        <v>4155</v>
      </c>
    </row>
    <row r="2844" spans="2:16" x14ac:dyDescent="0.25">
      <c r="B2844" t="s">
        <v>7</v>
      </c>
      <c r="C2844" t="s">
        <v>17</v>
      </c>
      <c r="D2844" s="6">
        <v>0.13300000000000001</v>
      </c>
      <c r="E2844" s="6">
        <v>0.13300000000000001</v>
      </c>
      <c r="F2844" s="18">
        <v>135</v>
      </c>
      <c r="G2844" t="s">
        <v>2198</v>
      </c>
      <c r="H2844" t="s">
        <v>2212</v>
      </c>
      <c r="I2844" t="s">
        <v>429</v>
      </c>
      <c r="J2844" t="s">
        <v>4156</v>
      </c>
      <c r="L2844" s="5"/>
      <c r="P2844" t="s">
        <v>4156</v>
      </c>
    </row>
    <row r="2845" spans="2:16" x14ac:dyDescent="0.25">
      <c r="B2845" t="s">
        <v>7</v>
      </c>
      <c r="C2845" t="s">
        <v>17</v>
      </c>
      <c r="D2845" s="6">
        <v>4.1000000000000009E-2</v>
      </c>
      <c r="E2845" s="6">
        <v>4.1000000000000009E-2</v>
      </c>
      <c r="F2845" s="18">
        <v>154</v>
      </c>
      <c r="G2845" t="s">
        <v>2198</v>
      </c>
      <c r="H2845" t="s">
        <v>2213</v>
      </c>
      <c r="I2845" t="s">
        <v>80</v>
      </c>
      <c r="J2845" t="s">
        <v>4157</v>
      </c>
      <c r="L2845" s="5"/>
      <c r="P2845" t="s">
        <v>4157</v>
      </c>
    </row>
    <row r="2846" spans="2:16" x14ac:dyDescent="0.25">
      <c r="B2846" t="s">
        <v>7</v>
      </c>
      <c r="C2846" t="s">
        <v>17</v>
      </c>
      <c r="D2846" s="6">
        <v>0.16400000000000003</v>
      </c>
      <c r="E2846" s="6">
        <v>0.16400000000000003</v>
      </c>
      <c r="F2846" s="18">
        <v>118</v>
      </c>
      <c r="G2846" t="s">
        <v>2198</v>
      </c>
      <c r="H2846" t="s">
        <v>2214</v>
      </c>
      <c r="I2846" t="s">
        <v>883</v>
      </c>
      <c r="J2846" t="s">
        <v>4158</v>
      </c>
      <c r="L2846" s="5"/>
      <c r="P2846" t="s">
        <v>4158</v>
      </c>
    </row>
    <row r="2847" spans="2:16" x14ac:dyDescent="0.25">
      <c r="B2847" t="s">
        <v>7</v>
      </c>
      <c r="C2847" t="s">
        <v>17</v>
      </c>
      <c r="D2847" s="6">
        <v>0.16400000000000003</v>
      </c>
      <c r="E2847" s="6">
        <v>0.16400000000000003</v>
      </c>
      <c r="F2847" s="18">
        <v>118</v>
      </c>
      <c r="G2847" t="s">
        <v>2198</v>
      </c>
      <c r="H2847" t="s">
        <v>2215</v>
      </c>
      <c r="I2847" t="s">
        <v>757</v>
      </c>
      <c r="J2847" t="s">
        <v>4159</v>
      </c>
      <c r="L2847" s="5"/>
      <c r="P2847" t="s">
        <v>4159</v>
      </c>
    </row>
    <row r="2848" spans="2:16" x14ac:dyDescent="0.25">
      <c r="B2848" t="s">
        <v>7</v>
      </c>
      <c r="C2848" t="s">
        <v>17</v>
      </c>
      <c r="D2848" s="6">
        <v>0.16400000000000003</v>
      </c>
      <c r="E2848" s="6">
        <v>0.16400000000000003</v>
      </c>
      <c r="F2848" s="18">
        <v>118</v>
      </c>
      <c r="G2848" t="s">
        <v>2198</v>
      </c>
      <c r="H2848" t="s">
        <v>2216</v>
      </c>
      <c r="I2848" t="s">
        <v>996</v>
      </c>
      <c r="J2848" t="s">
        <v>4160</v>
      </c>
      <c r="L2848" s="5"/>
      <c r="P2848" t="s">
        <v>4160</v>
      </c>
    </row>
    <row r="2849" spans="2:16" x14ac:dyDescent="0.25">
      <c r="B2849" t="s">
        <v>7</v>
      </c>
      <c r="C2849" t="s">
        <v>17</v>
      </c>
      <c r="D2849" s="6">
        <v>0.08</v>
      </c>
      <c r="E2849" s="6">
        <v>0.08</v>
      </c>
      <c r="F2849" s="18">
        <v>130</v>
      </c>
      <c r="G2849" t="s">
        <v>2198</v>
      </c>
      <c r="H2849" t="s">
        <v>2217</v>
      </c>
      <c r="I2849" t="s">
        <v>795</v>
      </c>
      <c r="J2849" t="s">
        <v>4161</v>
      </c>
      <c r="L2849" s="5"/>
      <c r="P2849" t="s">
        <v>4161</v>
      </c>
    </row>
    <row r="2850" spans="2:16" x14ac:dyDescent="0.25">
      <c r="B2850" t="s">
        <v>7</v>
      </c>
      <c r="C2850" t="s">
        <v>17</v>
      </c>
      <c r="D2850" s="6">
        <v>0.13300000000000001</v>
      </c>
      <c r="E2850" s="6">
        <v>0.13300000000000001</v>
      </c>
      <c r="F2850" s="18">
        <v>135</v>
      </c>
      <c r="G2850" t="s">
        <v>2198</v>
      </c>
      <c r="H2850" t="s">
        <v>2218</v>
      </c>
      <c r="I2850" t="s">
        <v>431</v>
      </c>
      <c r="J2850" t="s">
        <v>4162</v>
      </c>
      <c r="L2850" s="5"/>
      <c r="P2850" t="s">
        <v>4162</v>
      </c>
    </row>
    <row r="2851" spans="2:16" x14ac:dyDescent="0.25">
      <c r="B2851" t="s">
        <v>7</v>
      </c>
      <c r="C2851" t="s">
        <v>17</v>
      </c>
      <c r="D2851" s="6">
        <v>0.13300000000000001</v>
      </c>
      <c r="E2851" s="6">
        <v>0.13300000000000001</v>
      </c>
      <c r="F2851" s="18">
        <v>135</v>
      </c>
      <c r="G2851" t="s">
        <v>2198</v>
      </c>
      <c r="H2851" t="s">
        <v>2219</v>
      </c>
      <c r="I2851" t="s">
        <v>986</v>
      </c>
      <c r="J2851" t="s">
        <v>4163</v>
      </c>
      <c r="L2851" s="5"/>
      <c r="P2851" t="s">
        <v>4163</v>
      </c>
    </row>
    <row r="2852" spans="2:16" x14ac:dyDescent="0.25">
      <c r="B2852" t="s">
        <v>7</v>
      </c>
      <c r="C2852" t="s">
        <v>17</v>
      </c>
      <c r="D2852" s="6">
        <v>0.16400000000000003</v>
      </c>
      <c r="E2852" s="6">
        <v>0.16400000000000003</v>
      </c>
      <c r="F2852" s="18">
        <v>118</v>
      </c>
      <c r="G2852" t="s">
        <v>2198</v>
      </c>
      <c r="H2852" t="s">
        <v>2220</v>
      </c>
      <c r="I2852" t="s">
        <v>521</v>
      </c>
      <c r="J2852" t="s">
        <v>4164</v>
      </c>
      <c r="L2852" s="5"/>
      <c r="P2852" t="s">
        <v>4164</v>
      </c>
    </row>
    <row r="2853" spans="2:16" x14ac:dyDescent="0.25">
      <c r="B2853" t="s">
        <v>7</v>
      </c>
      <c r="C2853" t="s">
        <v>17</v>
      </c>
      <c r="D2853" s="6">
        <v>0.16400000000000003</v>
      </c>
      <c r="E2853" s="6">
        <v>0.16400000000000003</v>
      </c>
      <c r="F2853" s="18">
        <v>118</v>
      </c>
      <c r="G2853" t="s">
        <v>2198</v>
      </c>
      <c r="H2853" t="s">
        <v>2221</v>
      </c>
      <c r="I2853" t="s">
        <v>179</v>
      </c>
      <c r="J2853" t="s">
        <v>4165</v>
      </c>
      <c r="L2853" s="5"/>
      <c r="P2853" t="s">
        <v>4165</v>
      </c>
    </row>
    <row r="2854" spans="2:16" x14ac:dyDescent="0.25">
      <c r="B2854" t="s">
        <v>7</v>
      </c>
      <c r="C2854" t="s">
        <v>17</v>
      </c>
      <c r="D2854" s="6">
        <v>7.2999999999999995E-2</v>
      </c>
      <c r="E2854" s="6">
        <v>7.2999999999999995E-2</v>
      </c>
      <c r="F2854" s="18">
        <v>139</v>
      </c>
      <c r="G2854" t="s">
        <v>2198</v>
      </c>
      <c r="H2854" t="s">
        <v>2222</v>
      </c>
      <c r="I2854" t="s">
        <v>791</v>
      </c>
      <c r="J2854" t="s">
        <v>4166</v>
      </c>
      <c r="L2854" s="5"/>
      <c r="P2854" t="s">
        <v>4166</v>
      </c>
    </row>
    <row r="2855" spans="2:16" x14ac:dyDescent="0.25">
      <c r="B2855" t="s">
        <v>7</v>
      </c>
      <c r="C2855" t="s">
        <v>17</v>
      </c>
      <c r="D2855" s="6">
        <v>0.33700000000000002</v>
      </c>
      <c r="E2855" s="6">
        <v>0.33700000000000002</v>
      </c>
      <c r="F2855" s="18">
        <v>143</v>
      </c>
      <c r="G2855" t="s">
        <v>2198</v>
      </c>
      <c r="H2855" t="s">
        <v>2237</v>
      </c>
      <c r="I2855" t="s">
        <v>509</v>
      </c>
      <c r="J2855" t="s">
        <v>4167</v>
      </c>
      <c r="L2855" s="5"/>
      <c r="P2855" t="s">
        <v>4167</v>
      </c>
    </row>
    <row r="2856" spans="2:16" x14ac:dyDescent="0.25">
      <c r="B2856" t="s">
        <v>7</v>
      </c>
      <c r="C2856" t="s">
        <v>17</v>
      </c>
      <c r="D2856" s="6">
        <v>0.13300000000000001</v>
      </c>
      <c r="E2856" s="6">
        <v>0.13300000000000001</v>
      </c>
      <c r="F2856" s="18">
        <v>135</v>
      </c>
      <c r="G2856" t="s">
        <v>2198</v>
      </c>
      <c r="H2856" t="s">
        <v>2223</v>
      </c>
      <c r="I2856" t="s">
        <v>835</v>
      </c>
      <c r="J2856" t="s">
        <v>4168</v>
      </c>
      <c r="L2856" s="5"/>
      <c r="P2856" t="s">
        <v>4168</v>
      </c>
    </row>
    <row r="2857" spans="2:16" x14ac:dyDescent="0.25">
      <c r="B2857" t="s">
        <v>7</v>
      </c>
      <c r="C2857" t="s">
        <v>17</v>
      </c>
      <c r="D2857" s="6">
        <v>0.16400000000000003</v>
      </c>
      <c r="E2857" s="6">
        <v>0.16400000000000003</v>
      </c>
      <c r="F2857" s="18">
        <v>118</v>
      </c>
      <c r="G2857" t="s">
        <v>2198</v>
      </c>
      <c r="H2857" t="s">
        <v>2224</v>
      </c>
      <c r="I2857" t="s">
        <v>379</v>
      </c>
      <c r="J2857" t="s">
        <v>4169</v>
      </c>
      <c r="L2857" s="5"/>
      <c r="P2857" t="s">
        <v>4169</v>
      </c>
    </row>
    <row r="2858" spans="2:16" x14ac:dyDescent="0.25">
      <c r="B2858" t="s">
        <v>7</v>
      </c>
      <c r="C2858" t="s">
        <v>17</v>
      </c>
      <c r="D2858" s="6">
        <v>0.33700000000000002</v>
      </c>
      <c r="E2858" s="6">
        <v>0.33700000000000002</v>
      </c>
      <c r="F2858" s="18">
        <v>143</v>
      </c>
      <c r="G2858" t="s">
        <v>2198</v>
      </c>
      <c r="H2858" t="s">
        <v>18338</v>
      </c>
      <c r="I2858" t="s">
        <v>18547</v>
      </c>
      <c r="J2858" t="s">
        <v>18548</v>
      </c>
      <c r="L2858" s="5"/>
      <c r="P2858" t="s">
        <v>18548</v>
      </c>
    </row>
    <row r="2859" spans="2:16" x14ac:dyDescent="0.25">
      <c r="B2859" t="s">
        <v>7</v>
      </c>
      <c r="C2859" t="s">
        <v>17</v>
      </c>
      <c r="D2859" s="6">
        <v>0.16400000000000003</v>
      </c>
      <c r="E2859" s="6">
        <v>0.16400000000000003</v>
      </c>
      <c r="F2859" s="18">
        <v>118</v>
      </c>
      <c r="G2859" t="s">
        <v>2198</v>
      </c>
      <c r="H2859" t="s">
        <v>2225</v>
      </c>
      <c r="I2859" t="s">
        <v>4170</v>
      </c>
      <c r="J2859" t="s">
        <v>4171</v>
      </c>
      <c r="L2859" s="5"/>
      <c r="P2859" t="s">
        <v>4171</v>
      </c>
    </row>
    <row r="2860" spans="2:16" x14ac:dyDescent="0.25">
      <c r="B2860" t="s">
        <v>7</v>
      </c>
      <c r="C2860" t="s">
        <v>17</v>
      </c>
      <c r="D2860" s="6">
        <v>0.22500000000000001</v>
      </c>
      <c r="E2860" s="6">
        <v>0.22500000000000001</v>
      </c>
      <c r="F2860" s="18">
        <v>113</v>
      </c>
      <c r="G2860" t="s">
        <v>2198</v>
      </c>
      <c r="H2860" t="s">
        <v>2226</v>
      </c>
      <c r="I2860" t="s">
        <v>380</v>
      </c>
      <c r="J2860" t="s">
        <v>4172</v>
      </c>
      <c r="L2860" s="5"/>
      <c r="P2860" t="s">
        <v>4172</v>
      </c>
    </row>
    <row r="2861" spans="2:16" x14ac:dyDescent="0.25">
      <c r="B2861" t="s">
        <v>7</v>
      </c>
      <c r="C2861" t="s">
        <v>17</v>
      </c>
      <c r="D2861" s="6">
        <v>0.16400000000000003</v>
      </c>
      <c r="E2861" s="6">
        <v>0.16400000000000003</v>
      </c>
      <c r="F2861" s="18">
        <v>118</v>
      </c>
      <c r="G2861" t="s">
        <v>2198</v>
      </c>
      <c r="H2861" t="s">
        <v>2227</v>
      </c>
      <c r="I2861" t="s">
        <v>432</v>
      </c>
      <c r="J2861" t="s">
        <v>4173</v>
      </c>
      <c r="L2861" s="5"/>
      <c r="P2861" t="s">
        <v>4173</v>
      </c>
    </row>
    <row r="2862" spans="2:16" x14ac:dyDescent="0.25">
      <c r="B2862" t="s">
        <v>7</v>
      </c>
      <c r="C2862" t="s">
        <v>17</v>
      </c>
      <c r="D2862" s="6">
        <v>0.191</v>
      </c>
      <c r="E2862" s="6">
        <v>0.191</v>
      </c>
      <c r="F2862" s="18">
        <v>118</v>
      </c>
      <c r="G2862" t="s">
        <v>2198</v>
      </c>
      <c r="H2862" t="s">
        <v>2228</v>
      </c>
      <c r="I2862" t="s">
        <v>128</v>
      </c>
      <c r="J2862" t="s">
        <v>4174</v>
      </c>
      <c r="L2862" s="5"/>
      <c r="P2862" t="s">
        <v>4174</v>
      </c>
    </row>
    <row r="2863" spans="2:16" x14ac:dyDescent="0.25">
      <c r="B2863" t="s">
        <v>7</v>
      </c>
      <c r="C2863" t="s">
        <v>17</v>
      </c>
      <c r="D2863" s="6">
        <v>0.16400000000000003</v>
      </c>
      <c r="E2863" s="6">
        <v>0.16400000000000003</v>
      </c>
      <c r="F2863" s="18">
        <v>125</v>
      </c>
      <c r="G2863" t="s">
        <v>2198</v>
      </c>
      <c r="H2863" t="s">
        <v>2229</v>
      </c>
      <c r="I2863" t="s">
        <v>280</v>
      </c>
      <c r="J2863" t="s">
        <v>4175</v>
      </c>
      <c r="L2863" s="5"/>
      <c r="P2863" t="s">
        <v>4175</v>
      </c>
    </row>
    <row r="2864" spans="2:16" x14ac:dyDescent="0.25">
      <c r="B2864" t="s">
        <v>7</v>
      </c>
      <c r="C2864" t="s">
        <v>17</v>
      </c>
      <c r="D2864" s="6">
        <v>0.13300000000000001</v>
      </c>
      <c r="E2864" s="6">
        <v>0.13300000000000001</v>
      </c>
      <c r="F2864" s="18">
        <v>135</v>
      </c>
      <c r="G2864" t="s">
        <v>2198</v>
      </c>
      <c r="H2864" t="s">
        <v>2230</v>
      </c>
      <c r="I2864" t="s">
        <v>783</v>
      </c>
      <c r="J2864" t="s">
        <v>4176</v>
      </c>
      <c r="L2864" s="5"/>
      <c r="P2864" t="s">
        <v>4176</v>
      </c>
    </row>
    <row r="2865" spans="2:16" x14ac:dyDescent="0.25">
      <c r="B2865" t="s">
        <v>7</v>
      </c>
      <c r="C2865" t="s">
        <v>17</v>
      </c>
      <c r="D2865" s="6">
        <v>0.191</v>
      </c>
      <c r="E2865" s="6">
        <v>0.191</v>
      </c>
      <c r="F2865" s="18">
        <v>118</v>
      </c>
      <c r="G2865" t="s">
        <v>2198</v>
      </c>
      <c r="H2865" t="s">
        <v>2231</v>
      </c>
      <c r="I2865" t="s">
        <v>261</v>
      </c>
      <c r="J2865" t="s">
        <v>4177</v>
      </c>
      <c r="L2865" s="5"/>
      <c r="P2865" t="s">
        <v>4177</v>
      </c>
    </row>
    <row r="2866" spans="2:16" x14ac:dyDescent="0.25">
      <c r="B2866" t="s">
        <v>7</v>
      </c>
      <c r="C2866" t="s">
        <v>17</v>
      </c>
      <c r="D2866" s="6">
        <v>0.16400000000000003</v>
      </c>
      <c r="E2866" s="6">
        <v>0.16400000000000003</v>
      </c>
      <c r="F2866" s="18">
        <v>118</v>
      </c>
      <c r="G2866" t="s">
        <v>2198</v>
      </c>
      <c r="H2866" t="s">
        <v>2232</v>
      </c>
      <c r="I2866" t="s">
        <v>4178</v>
      </c>
      <c r="J2866" t="s">
        <v>4179</v>
      </c>
      <c r="L2866" s="5"/>
      <c r="P2866" t="s">
        <v>4179</v>
      </c>
    </row>
    <row r="2867" spans="2:16" x14ac:dyDescent="0.25">
      <c r="B2867" t="s">
        <v>7</v>
      </c>
      <c r="C2867" t="s">
        <v>17</v>
      </c>
      <c r="D2867" s="6">
        <v>0.13300000000000001</v>
      </c>
      <c r="E2867" s="6">
        <v>0.13300000000000001</v>
      </c>
      <c r="F2867" s="18">
        <v>135</v>
      </c>
      <c r="G2867" t="s">
        <v>2198</v>
      </c>
      <c r="H2867" t="s">
        <v>2233</v>
      </c>
      <c r="I2867" t="s">
        <v>428</v>
      </c>
      <c r="J2867" t="s">
        <v>4180</v>
      </c>
      <c r="L2867" s="5"/>
      <c r="P2867" t="s">
        <v>4180</v>
      </c>
    </row>
    <row r="2868" spans="2:16" x14ac:dyDescent="0.25">
      <c r="B2868" t="s">
        <v>7</v>
      </c>
      <c r="C2868" t="s">
        <v>17</v>
      </c>
      <c r="D2868" s="6">
        <v>0.16400000000000003</v>
      </c>
      <c r="E2868" s="6">
        <v>0.16400000000000003</v>
      </c>
      <c r="F2868" s="18">
        <v>118</v>
      </c>
      <c r="G2868" t="s">
        <v>2198</v>
      </c>
      <c r="H2868" t="s">
        <v>2234</v>
      </c>
      <c r="I2868" t="s">
        <v>20</v>
      </c>
      <c r="J2868" t="s">
        <v>4181</v>
      </c>
      <c r="L2868" s="5"/>
      <c r="P2868" t="s">
        <v>4181</v>
      </c>
    </row>
    <row r="2869" spans="2:16" x14ac:dyDescent="0.25">
      <c r="B2869" t="s">
        <v>7</v>
      </c>
      <c r="C2869" t="s">
        <v>17</v>
      </c>
      <c r="D2869" s="6">
        <v>0.16400000000000003</v>
      </c>
      <c r="E2869" s="6">
        <v>0.16400000000000003</v>
      </c>
      <c r="F2869" s="18">
        <v>118</v>
      </c>
      <c r="G2869" t="s">
        <v>2198</v>
      </c>
      <c r="H2869" t="s">
        <v>2235</v>
      </c>
      <c r="I2869" t="s">
        <v>253</v>
      </c>
      <c r="J2869" t="s">
        <v>4182</v>
      </c>
      <c r="L2869" s="5"/>
      <c r="P2869" t="s">
        <v>4182</v>
      </c>
    </row>
    <row r="2870" spans="2:16" x14ac:dyDescent="0.25">
      <c r="B2870" t="s">
        <v>7</v>
      </c>
      <c r="C2870" t="s">
        <v>17</v>
      </c>
      <c r="D2870" s="6">
        <v>0.13300000000000001</v>
      </c>
      <c r="E2870" s="6">
        <v>0.13300000000000001</v>
      </c>
      <c r="F2870" s="18">
        <v>135</v>
      </c>
      <c r="G2870" t="s">
        <v>2198</v>
      </c>
      <c r="H2870" t="s">
        <v>2236</v>
      </c>
      <c r="I2870" t="s">
        <v>672</v>
      </c>
      <c r="J2870" t="s">
        <v>4183</v>
      </c>
      <c r="L2870" s="5"/>
      <c r="P2870" t="s">
        <v>4183</v>
      </c>
    </row>
    <row r="2871" spans="2:16" x14ac:dyDescent="0.25">
      <c r="B2871" t="s">
        <v>7</v>
      </c>
      <c r="C2871" t="s">
        <v>17</v>
      </c>
      <c r="D2871" s="6">
        <v>0.16400000000000003</v>
      </c>
      <c r="E2871" s="6">
        <v>0.16400000000000003</v>
      </c>
      <c r="F2871" s="18">
        <v>118</v>
      </c>
      <c r="G2871" t="s">
        <v>2199</v>
      </c>
      <c r="H2871" t="s">
        <v>2190</v>
      </c>
      <c r="I2871" t="s">
        <v>913</v>
      </c>
      <c r="J2871" t="s">
        <v>4184</v>
      </c>
      <c r="L2871" s="5"/>
      <c r="P2871" t="s">
        <v>4184</v>
      </c>
    </row>
    <row r="2872" spans="2:16" x14ac:dyDescent="0.25">
      <c r="B2872" t="s">
        <v>7</v>
      </c>
      <c r="C2872" t="s">
        <v>17</v>
      </c>
      <c r="D2872" s="6">
        <v>0.16400000000000003</v>
      </c>
      <c r="E2872" s="6">
        <v>0.16400000000000003</v>
      </c>
      <c r="F2872" s="18">
        <v>125</v>
      </c>
      <c r="G2872" t="s">
        <v>2199</v>
      </c>
      <c r="H2872" t="s">
        <v>2191</v>
      </c>
      <c r="I2872" t="s">
        <v>4185</v>
      </c>
      <c r="J2872" t="s">
        <v>4186</v>
      </c>
      <c r="L2872" s="5"/>
      <c r="P2872" t="s">
        <v>4186</v>
      </c>
    </row>
    <row r="2873" spans="2:16" x14ac:dyDescent="0.25">
      <c r="B2873" t="s">
        <v>7</v>
      </c>
      <c r="C2873" t="s">
        <v>17</v>
      </c>
      <c r="D2873" s="6">
        <v>0.13400000000000001</v>
      </c>
      <c r="E2873" s="6">
        <v>0.13400000000000001</v>
      </c>
      <c r="F2873" s="18">
        <v>135</v>
      </c>
      <c r="G2873" t="s">
        <v>2199</v>
      </c>
      <c r="H2873" t="s">
        <v>2192</v>
      </c>
      <c r="I2873" t="s">
        <v>4187</v>
      </c>
      <c r="J2873" t="s">
        <v>4188</v>
      </c>
      <c r="L2873" s="5"/>
      <c r="P2873" t="s">
        <v>4188</v>
      </c>
    </row>
    <row r="2874" spans="2:16" x14ac:dyDescent="0.25">
      <c r="B2874" t="s">
        <v>7</v>
      </c>
      <c r="C2874" t="s">
        <v>17</v>
      </c>
      <c r="D2874" s="6">
        <v>0.13400000000000001</v>
      </c>
      <c r="E2874" s="6">
        <v>0.13400000000000001</v>
      </c>
      <c r="F2874" s="18">
        <v>135</v>
      </c>
      <c r="G2874" t="s">
        <v>2199</v>
      </c>
      <c r="H2874" t="s">
        <v>2183</v>
      </c>
      <c r="I2874" t="s">
        <v>4189</v>
      </c>
      <c r="J2874" t="s">
        <v>4190</v>
      </c>
      <c r="L2874" s="5"/>
      <c r="P2874" t="s">
        <v>4190</v>
      </c>
    </row>
    <row r="2875" spans="2:16" x14ac:dyDescent="0.25">
      <c r="B2875" t="s">
        <v>7</v>
      </c>
      <c r="C2875" t="s">
        <v>17</v>
      </c>
      <c r="D2875" s="6">
        <v>0.13400000000000001</v>
      </c>
      <c r="E2875" s="6">
        <v>0.13400000000000001</v>
      </c>
      <c r="F2875" s="18">
        <v>135</v>
      </c>
      <c r="G2875" t="s">
        <v>2199</v>
      </c>
      <c r="H2875" t="s">
        <v>2193</v>
      </c>
      <c r="I2875" t="s">
        <v>4191</v>
      </c>
      <c r="J2875" t="s">
        <v>4192</v>
      </c>
      <c r="L2875" s="5"/>
      <c r="P2875" t="s">
        <v>4192</v>
      </c>
    </row>
    <row r="2876" spans="2:16" x14ac:dyDescent="0.25">
      <c r="B2876" t="s">
        <v>7</v>
      </c>
      <c r="C2876" t="s">
        <v>17</v>
      </c>
      <c r="D2876" s="6">
        <v>0.16400000000000003</v>
      </c>
      <c r="E2876" s="6">
        <v>0.16400000000000003</v>
      </c>
      <c r="F2876" s="18">
        <v>118</v>
      </c>
      <c r="G2876" t="s">
        <v>2199</v>
      </c>
      <c r="H2876" t="s">
        <v>2194</v>
      </c>
      <c r="I2876" t="s">
        <v>4193</v>
      </c>
      <c r="J2876" t="s">
        <v>4194</v>
      </c>
      <c r="L2876" s="5"/>
      <c r="P2876" t="s">
        <v>4194</v>
      </c>
    </row>
    <row r="2877" spans="2:16" x14ac:dyDescent="0.25">
      <c r="B2877" t="s">
        <v>7</v>
      </c>
      <c r="C2877" t="s">
        <v>17</v>
      </c>
      <c r="D2877" s="6">
        <v>0.16400000000000003</v>
      </c>
      <c r="E2877" s="6">
        <v>0.16400000000000003</v>
      </c>
      <c r="F2877" s="18">
        <v>118</v>
      </c>
      <c r="G2877" t="s">
        <v>2199</v>
      </c>
      <c r="H2877" t="s">
        <v>2195</v>
      </c>
      <c r="I2877" t="s">
        <v>4195</v>
      </c>
      <c r="J2877" t="s">
        <v>4196</v>
      </c>
      <c r="L2877" s="5"/>
      <c r="P2877" t="s">
        <v>4196</v>
      </c>
    </row>
    <row r="2878" spans="2:16" x14ac:dyDescent="0.25">
      <c r="B2878" t="s">
        <v>7</v>
      </c>
      <c r="C2878" t="s">
        <v>17</v>
      </c>
      <c r="D2878" s="6">
        <v>0.16400000000000003</v>
      </c>
      <c r="E2878" s="6">
        <v>0.16400000000000003</v>
      </c>
      <c r="F2878" s="18">
        <v>118</v>
      </c>
      <c r="G2878" t="s">
        <v>2199</v>
      </c>
      <c r="H2878" t="s">
        <v>2196</v>
      </c>
      <c r="I2878" t="s">
        <v>4197</v>
      </c>
      <c r="J2878" t="s">
        <v>4198</v>
      </c>
      <c r="L2878" s="5"/>
      <c r="P2878" t="s">
        <v>4198</v>
      </c>
    </row>
    <row r="2879" spans="2:16" x14ac:dyDescent="0.25">
      <c r="B2879" t="s">
        <v>7</v>
      </c>
      <c r="C2879" t="s">
        <v>17</v>
      </c>
      <c r="D2879" s="6">
        <v>0.16400000000000003</v>
      </c>
      <c r="E2879" s="6">
        <v>0.16400000000000003</v>
      </c>
      <c r="F2879" s="18">
        <v>118</v>
      </c>
      <c r="G2879" t="s">
        <v>2199</v>
      </c>
      <c r="H2879" t="s">
        <v>2197</v>
      </c>
      <c r="I2879" t="s">
        <v>4199</v>
      </c>
      <c r="J2879" t="s">
        <v>4200</v>
      </c>
      <c r="L2879" s="5"/>
      <c r="P2879" t="s">
        <v>4200</v>
      </c>
    </row>
    <row r="2880" spans="2:16" x14ac:dyDescent="0.25">
      <c r="B2880" t="s">
        <v>7</v>
      </c>
      <c r="C2880" t="s">
        <v>17</v>
      </c>
      <c r="D2880" s="6">
        <v>0.16400000000000003</v>
      </c>
      <c r="E2880" s="6">
        <v>0.16400000000000003</v>
      </c>
      <c r="F2880" s="18">
        <v>118</v>
      </c>
      <c r="G2880" t="s">
        <v>2199</v>
      </c>
      <c r="H2880" t="s">
        <v>2198</v>
      </c>
      <c r="I2880" t="s">
        <v>958</v>
      </c>
      <c r="J2880" t="s">
        <v>4201</v>
      </c>
      <c r="L2880" s="5"/>
      <c r="P2880" t="s">
        <v>4201</v>
      </c>
    </row>
    <row r="2881" spans="2:16" x14ac:dyDescent="0.25">
      <c r="B2881" t="s">
        <v>7</v>
      </c>
      <c r="C2881" t="s">
        <v>17</v>
      </c>
      <c r="D2881" s="6">
        <v>0.191</v>
      </c>
      <c r="E2881" s="6">
        <v>0.191</v>
      </c>
      <c r="F2881" s="18">
        <v>118</v>
      </c>
      <c r="G2881" t="s">
        <v>2199</v>
      </c>
      <c r="H2881" t="s">
        <v>2199</v>
      </c>
      <c r="I2881" t="s">
        <v>4202</v>
      </c>
      <c r="J2881" t="s">
        <v>4203</v>
      </c>
      <c r="L2881" s="5"/>
      <c r="P2881" t="s">
        <v>4203</v>
      </c>
    </row>
    <row r="2882" spans="2:16" x14ac:dyDescent="0.25">
      <c r="B2882" t="s">
        <v>7</v>
      </c>
      <c r="C2882" t="s">
        <v>17</v>
      </c>
      <c r="D2882" s="6">
        <v>0.13400000000000001</v>
      </c>
      <c r="E2882" s="6">
        <v>0.13400000000000001</v>
      </c>
      <c r="F2882" s="18">
        <v>135</v>
      </c>
      <c r="G2882" t="s">
        <v>2199</v>
      </c>
      <c r="H2882" t="s">
        <v>1014</v>
      </c>
      <c r="I2882" t="s">
        <v>4204</v>
      </c>
      <c r="J2882" t="s">
        <v>4205</v>
      </c>
      <c r="L2882" s="5"/>
      <c r="P2882" t="s">
        <v>4205</v>
      </c>
    </row>
    <row r="2883" spans="2:16" x14ac:dyDescent="0.25">
      <c r="B2883" t="s">
        <v>7</v>
      </c>
      <c r="C2883" t="s">
        <v>17</v>
      </c>
      <c r="D2883" s="6">
        <v>0.191</v>
      </c>
      <c r="E2883" s="6">
        <v>0.191</v>
      </c>
      <c r="F2883" s="18">
        <v>118</v>
      </c>
      <c r="G2883" t="s">
        <v>2199</v>
      </c>
      <c r="H2883" t="s">
        <v>2200</v>
      </c>
      <c r="I2883" t="s">
        <v>495</v>
      </c>
      <c r="J2883" t="s">
        <v>4206</v>
      </c>
      <c r="L2883" s="5"/>
      <c r="P2883" t="s">
        <v>4206</v>
      </c>
    </row>
    <row r="2884" spans="2:16" x14ac:dyDescent="0.25">
      <c r="B2884" t="s">
        <v>7</v>
      </c>
      <c r="C2884" t="s">
        <v>17</v>
      </c>
      <c r="D2884" s="6">
        <v>0.191</v>
      </c>
      <c r="E2884" s="6">
        <v>0.191</v>
      </c>
      <c r="F2884" s="18">
        <v>118</v>
      </c>
      <c r="G2884" t="s">
        <v>2199</v>
      </c>
      <c r="H2884" t="s">
        <v>2201</v>
      </c>
      <c r="I2884" t="s">
        <v>4207</v>
      </c>
      <c r="J2884" t="s">
        <v>4208</v>
      </c>
      <c r="L2884" s="5"/>
      <c r="P2884" t="s">
        <v>4208</v>
      </c>
    </row>
    <row r="2885" spans="2:16" x14ac:dyDescent="0.25">
      <c r="B2885" t="s">
        <v>7</v>
      </c>
      <c r="C2885" t="s">
        <v>17</v>
      </c>
      <c r="D2885" s="6">
        <v>0.16400000000000003</v>
      </c>
      <c r="E2885" s="6">
        <v>0.16400000000000003</v>
      </c>
      <c r="F2885" s="18">
        <v>125</v>
      </c>
      <c r="G2885" t="s">
        <v>2199</v>
      </c>
      <c r="H2885" t="s">
        <v>2202</v>
      </c>
      <c r="I2885" t="s">
        <v>4209</v>
      </c>
      <c r="J2885" t="s">
        <v>4210</v>
      </c>
      <c r="L2885" s="5"/>
      <c r="P2885" t="s">
        <v>4210</v>
      </c>
    </row>
    <row r="2886" spans="2:16" x14ac:dyDescent="0.25">
      <c r="B2886" t="s">
        <v>7</v>
      </c>
      <c r="C2886" t="s">
        <v>17</v>
      </c>
      <c r="D2886" s="6">
        <v>0.191</v>
      </c>
      <c r="E2886" s="6">
        <v>0.191</v>
      </c>
      <c r="F2886" s="18">
        <v>118</v>
      </c>
      <c r="G2886" t="s">
        <v>2199</v>
      </c>
      <c r="H2886" t="s">
        <v>2203</v>
      </c>
      <c r="I2886" t="s">
        <v>4211</v>
      </c>
      <c r="J2886" t="s">
        <v>4212</v>
      </c>
      <c r="L2886" s="5"/>
      <c r="P2886" t="s">
        <v>4212</v>
      </c>
    </row>
    <row r="2887" spans="2:16" x14ac:dyDescent="0.25">
      <c r="B2887" t="s">
        <v>7</v>
      </c>
      <c r="C2887" t="s">
        <v>17</v>
      </c>
      <c r="D2887" s="6">
        <v>0.16400000000000003</v>
      </c>
      <c r="E2887" s="6">
        <v>0.16400000000000003</v>
      </c>
      <c r="F2887" s="18">
        <v>125</v>
      </c>
      <c r="G2887" t="s">
        <v>2199</v>
      </c>
      <c r="H2887" t="s">
        <v>2204</v>
      </c>
      <c r="I2887" t="s">
        <v>4213</v>
      </c>
      <c r="J2887" t="s">
        <v>4214</v>
      </c>
      <c r="L2887" s="5"/>
      <c r="P2887" t="s">
        <v>4214</v>
      </c>
    </row>
    <row r="2888" spans="2:16" x14ac:dyDescent="0.25">
      <c r="B2888" t="s">
        <v>7</v>
      </c>
      <c r="C2888" t="s">
        <v>17</v>
      </c>
      <c r="D2888" s="6">
        <v>0.16400000000000003</v>
      </c>
      <c r="E2888" s="6">
        <v>0.16400000000000003</v>
      </c>
      <c r="F2888" s="18">
        <v>118</v>
      </c>
      <c r="G2888" t="s">
        <v>2199</v>
      </c>
      <c r="H2888" t="s">
        <v>2205</v>
      </c>
      <c r="I2888" t="s">
        <v>4215</v>
      </c>
      <c r="J2888" t="s">
        <v>4216</v>
      </c>
      <c r="L2888" s="5"/>
      <c r="P2888" t="s">
        <v>4216</v>
      </c>
    </row>
    <row r="2889" spans="2:16" x14ac:dyDescent="0.25">
      <c r="B2889" t="s">
        <v>7</v>
      </c>
      <c r="C2889" t="s">
        <v>17</v>
      </c>
      <c r="D2889" s="6">
        <v>0.16400000000000003</v>
      </c>
      <c r="E2889" s="6">
        <v>0.16400000000000003</v>
      </c>
      <c r="F2889" s="18">
        <v>118</v>
      </c>
      <c r="G2889" t="s">
        <v>2199</v>
      </c>
      <c r="H2889" t="s">
        <v>2206</v>
      </c>
      <c r="I2889" t="s">
        <v>4217</v>
      </c>
      <c r="J2889" t="s">
        <v>4218</v>
      </c>
      <c r="L2889" s="5"/>
      <c r="P2889" t="s">
        <v>4218</v>
      </c>
    </row>
    <row r="2890" spans="2:16" x14ac:dyDescent="0.25">
      <c r="B2890" t="s">
        <v>7</v>
      </c>
      <c r="C2890" t="s">
        <v>17</v>
      </c>
      <c r="D2890" s="6">
        <v>0.16400000000000003</v>
      </c>
      <c r="E2890" s="6">
        <v>0.16400000000000003</v>
      </c>
      <c r="F2890" s="18">
        <v>118</v>
      </c>
      <c r="G2890" t="s">
        <v>2199</v>
      </c>
      <c r="H2890" t="s">
        <v>2207</v>
      </c>
      <c r="I2890" t="s">
        <v>4219</v>
      </c>
      <c r="J2890" t="s">
        <v>4220</v>
      </c>
      <c r="L2890" s="5"/>
      <c r="P2890" t="s">
        <v>4220</v>
      </c>
    </row>
    <row r="2891" spans="2:16" x14ac:dyDescent="0.25">
      <c r="B2891" t="s">
        <v>7</v>
      </c>
      <c r="C2891" t="s">
        <v>17</v>
      </c>
      <c r="D2891" s="6">
        <v>0.191</v>
      </c>
      <c r="E2891" s="6">
        <v>0.191</v>
      </c>
      <c r="F2891" s="18">
        <v>118</v>
      </c>
      <c r="G2891" t="s">
        <v>2199</v>
      </c>
      <c r="H2891" t="s">
        <v>2208</v>
      </c>
      <c r="I2891" t="s">
        <v>206</v>
      </c>
      <c r="J2891" t="s">
        <v>4221</v>
      </c>
      <c r="L2891" s="5"/>
      <c r="P2891" t="s">
        <v>4221</v>
      </c>
    </row>
    <row r="2892" spans="2:16" x14ac:dyDescent="0.25">
      <c r="B2892" t="s">
        <v>7</v>
      </c>
      <c r="C2892" t="s">
        <v>17</v>
      </c>
      <c r="D2892" s="6">
        <v>0.191</v>
      </c>
      <c r="E2892" s="6">
        <v>0.191</v>
      </c>
      <c r="F2892" s="18">
        <v>118</v>
      </c>
      <c r="G2892" t="s">
        <v>2199</v>
      </c>
      <c r="H2892" t="s">
        <v>2209</v>
      </c>
      <c r="I2892" t="s">
        <v>4222</v>
      </c>
      <c r="J2892" t="s">
        <v>4223</v>
      </c>
      <c r="L2892" s="5"/>
      <c r="P2892" t="s">
        <v>4223</v>
      </c>
    </row>
    <row r="2893" spans="2:16" x14ac:dyDescent="0.25">
      <c r="B2893" t="s">
        <v>7</v>
      </c>
      <c r="C2893" t="s">
        <v>17</v>
      </c>
      <c r="D2893" s="6">
        <v>0.16400000000000003</v>
      </c>
      <c r="E2893" s="6">
        <v>0.16400000000000003</v>
      </c>
      <c r="F2893" s="18">
        <v>125</v>
      </c>
      <c r="G2893" t="s">
        <v>2199</v>
      </c>
      <c r="H2893" t="s">
        <v>2210</v>
      </c>
      <c r="I2893" t="s">
        <v>683</v>
      </c>
      <c r="J2893" t="s">
        <v>4224</v>
      </c>
      <c r="L2893" s="5"/>
      <c r="P2893" t="s">
        <v>4224</v>
      </c>
    </row>
    <row r="2894" spans="2:16" x14ac:dyDescent="0.25">
      <c r="B2894" t="s">
        <v>7</v>
      </c>
      <c r="C2894" t="s">
        <v>17</v>
      </c>
      <c r="D2894" s="6">
        <v>0.16400000000000003</v>
      </c>
      <c r="E2894" s="6">
        <v>0.16400000000000003</v>
      </c>
      <c r="F2894" s="18">
        <v>118</v>
      </c>
      <c r="G2894" t="s">
        <v>2199</v>
      </c>
      <c r="H2894" t="s">
        <v>2211</v>
      </c>
      <c r="I2894" t="s">
        <v>4225</v>
      </c>
      <c r="J2894" t="s">
        <v>4226</v>
      </c>
      <c r="L2894" s="5"/>
      <c r="P2894" t="s">
        <v>4226</v>
      </c>
    </row>
    <row r="2895" spans="2:16" x14ac:dyDescent="0.25">
      <c r="B2895" t="s">
        <v>7</v>
      </c>
      <c r="C2895" t="s">
        <v>17</v>
      </c>
      <c r="D2895" s="6">
        <v>0.13400000000000001</v>
      </c>
      <c r="E2895" s="6">
        <v>0.13400000000000001</v>
      </c>
      <c r="F2895" s="18">
        <v>135</v>
      </c>
      <c r="G2895" t="s">
        <v>2199</v>
      </c>
      <c r="H2895" t="s">
        <v>2212</v>
      </c>
      <c r="I2895" t="s">
        <v>4227</v>
      </c>
      <c r="J2895" t="s">
        <v>4228</v>
      </c>
      <c r="L2895" s="5"/>
      <c r="P2895" t="s">
        <v>4228</v>
      </c>
    </row>
    <row r="2896" spans="2:16" x14ac:dyDescent="0.25">
      <c r="B2896" t="s">
        <v>7</v>
      </c>
      <c r="C2896" t="s">
        <v>17</v>
      </c>
      <c r="D2896" s="6">
        <v>0.16400000000000003</v>
      </c>
      <c r="E2896" s="6">
        <v>0.16400000000000003</v>
      </c>
      <c r="F2896" s="18">
        <v>118</v>
      </c>
      <c r="G2896" t="s">
        <v>2199</v>
      </c>
      <c r="H2896" t="s">
        <v>2213</v>
      </c>
      <c r="I2896" t="s">
        <v>831</v>
      </c>
      <c r="J2896" t="s">
        <v>4229</v>
      </c>
      <c r="L2896" s="5"/>
      <c r="P2896" t="s">
        <v>4229</v>
      </c>
    </row>
    <row r="2897" spans="2:16" x14ac:dyDescent="0.25">
      <c r="B2897" t="s">
        <v>7</v>
      </c>
      <c r="C2897" t="s">
        <v>17</v>
      </c>
      <c r="D2897" s="6">
        <v>0.191</v>
      </c>
      <c r="E2897" s="6">
        <v>0.191</v>
      </c>
      <c r="F2897" s="18">
        <v>118</v>
      </c>
      <c r="G2897" t="s">
        <v>2199</v>
      </c>
      <c r="H2897" t="s">
        <v>2214</v>
      </c>
      <c r="I2897" t="s">
        <v>4230</v>
      </c>
      <c r="J2897" t="s">
        <v>4231</v>
      </c>
      <c r="L2897" s="5"/>
      <c r="P2897" t="s">
        <v>4231</v>
      </c>
    </row>
    <row r="2898" spans="2:16" x14ac:dyDescent="0.25">
      <c r="B2898" t="s">
        <v>7</v>
      </c>
      <c r="C2898" t="s">
        <v>17</v>
      </c>
      <c r="D2898" s="6">
        <v>0.191</v>
      </c>
      <c r="E2898" s="6">
        <v>0.191</v>
      </c>
      <c r="F2898" s="18">
        <v>118</v>
      </c>
      <c r="G2898" t="s">
        <v>2199</v>
      </c>
      <c r="H2898" t="s">
        <v>2215</v>
      </c>
      <c r="I2898" t="s">
        <v>4232</v>
      </c>
      <c r="J2898" t="s">
        <v>4233</v>
      </c>
      <c r="L2898" s="5"/>
      <c r="P2898" t="s">
        <v>4233</v>
      </c>
    </row>
    <row r="2899" spans="2:16" x14ac:dyDescent="0.25">
      <c r="B2899" t="s">
        <v>7</v>
      </c>
      <c r="C2899" t="s">
        <v>17</v>
      </c>
      <c r="D2899" s="6">
        <v>0.16400000000000003</v>
      </c>
      <c r="E2899" s="6">
        <v>0.16400000000000003</v>
      </c>
      <c r="F2899" s="18">
        <v>118</v>
      </c>
      <c r="G2899" t="s">
        <v>2199</v>
      </c>
      <c r="H2899" t="s">
        <v>2216</v>
      </c>
      <c r="I2899" t="s">
        <v>4234</v>
      </c>
      <c r="J2899" t="s">
        <v>4235</v>
      </c>
      <c r="L2899" s="5"/>
      <c r="P2899" t="s">
        <v>4235</v>
      </c>
    </row>
    <row r="2900" spans="2:16" x14ac:dyDescent="0.25">
      <c r="B2900" t="s">
        <v>7</v>
      </c>
      <c r="C2900" t="s">
        <v>17</v>
      </c>
      <c r="D2900" s="6">
        <v>0.16400000000000003</v>
      </c>
      <c r="E2900" s="6">
        <v>0.16400000000000003</v>
      </c>
      <c r="F2900" s="18">
        <v>118</v>
      </c>
      <c r="G2900" t="s">
        <v>2199</v>
      </c>
      <c r="H2900" t="s">
        <v>2217</v>
      </c>
      <c r="I2900" t="s">
        <v>4236</v>
      </c>
      <c r="J2900" t="s">
        <v>4237</v>
      </c>
      <c r="L2900" s="5"/>
      <c r="P2900" t="s">
        <v>4237</v>
      </c>
    </row>
    <row r="2901" spans="2:16" x14ac:dyDescent="0.25">
      <c r="B2901" t="s">
        <v>7</v>
      </c>
      <c r="C2901" t="s">
        <v>17</v>
      </c>
      <c r="D2901" s="6">
        <v>0.13400000000000001</v>
      </c>
      <c r="E2901" s="6">
        <v>0.13400000000000001</v>
      </c>
      <c r="F2901" s="18">
        <v>135</v>
      </c>
      <c r="G2901" t="s">
        <v>2199</v>
      </c>
      <c r="H2901" t="s">
        <v>2218</v>
      </c>
      <c r="I2901" t="s">
        <v>4238</v>
      </c>
      <c r="J2901" t="s">
        <v>4239</v>
      </c>
      <c r="L2901" s="5"/>
      <c r="P2901" t="s">
        <v>4239</v>
      </c>
    </row>
    <row r="2902" spans="2:16" x14ac:dyDescent="0.25">
      <c r="B2902" t="s">
        <v>7</v>
      </c>
      <c r="C2902" t="s">
        <v>17</v>
      </c>
      <c r="D2902" s="6">
        <v>0.13400000000000001</v>
      </c>
      <c r="E2902" s="6">
        <v>0.13400000000000001</v>
      </c>
      <c r="F2902" s="18">
        <v>135</v>
      </c>
      <c r="G2902" t="s">
        <v>2199</v>
      </c>
      <c r="H2902" t="s">
        <v>2219</v>
      </c>
      <c r="I2902" t="s">
        <v>4240</v>
      </c>
      <c r="J2902" t="s">
        <v>4241</v>
      </c>
      <c r="L2902" s="5"/>
      <c r="P2902" t="s">
        <v>4241</v>
      </c>
    </row>
    <row r="2903" spans="2:16" x14ac:dyDescent="0.25">
      <c r="B2903" t="s">
        <v>7</v>
      </c>
      <c r="C2903" t="s">
        <v>17</v>
      </c>
      <c r="D2903" s="6">
        <v>0.16400000000000003</v>
      </c>
      <c r="E2903" s="6">
        <v>0.16400000000000003</v>
      </c>
      <c r="F2903" s="18">
        <v>118</v>
      </c>
      <c r="G2903" t="s">
        <v>2199</v>
      </c>
      <c r="H2903" t="s">
        <v>2220</v>
      </c>
      <c r="I2903" t="s">
        <v>4242</v>
      </c>
      <c r="J2903" t="s">
        <v>4243</v>
      </c>
      <c r="L2903" s="5"/>
      <c r="P2903" t="s">
        <v>4243</v>
      </c>
    </row>
    <row r="2904" spans="2:16" x14ac:dyDescent="0.25">
      <c r="B2904" t="s">
        <v>7</v>
      </c>
      <c r="C2904" t="s">
        <v>17</v>
      </c>
      <c r="D2904" s="6">
        <v>0.191</v>
      </c>
      <c r="E2904" s="6">
        <v>0.191</v>
      </c>
      <c r="F2904" s="18">
        <v>118</v>
      </c>
      <c r="G2904" t="s">
        <v>2199</v>
      </c>
      <c r="H2904" t="s">
        <v>2221</v>
      </c>
      <c r="I2904" t="s">
        <v>4244</v>
      </c>
      <c r="J2904" t="s">
        <v>4245</v>
      </c>
      <c r="L2904" s="5"/>
      <c r="P2904" t="s">
        <v>4245</v>
      </c>
    </row>
    <row r="2905" spans="2:16" x14ac:dyDescent="0.25">
      <c r="B2905" t="s">
        <v>7</v>
      </c>
      <c r="C2905" t="s">
        <v>17</v>
      </c>
      <c r="D2905" s="6">
        <v>0.16400000000000003</v>
      </c>
      <c r="E2905" s="6">
        <v>0.16400000000000003</v>
      </c>
      <c r="F2905" s="18">
        <v>125</v>
      </c>
      <c r="G2905" t="s">
        <v>2199</v>
      </c>
      <c r="H2905" t="s">
        <v>2222</v>
      </c>
      <c r="I2905" t="s">
        <v>4246</v>
      </c>
      <c r="J2905" t="s">
        <v>4247</v>
      </c>
      <c r="L2905" s="5"/>
      <c r="P2905" t="s">
        <v>4247</v>
      </c>
    </row>
    <row r="2906" spans="2:16" x14ac:dyDescent="0.25">
      <c r="B2906" t="s">
        <v>7</v>
      </c>
      <c r="C2906" t="s">
        <v>17</v>
      </c>
      <c r="D2906" s="6">
        <v>0.33700000000000002</v>
      </c>
      <c r="E2906" s="6">
        <v>0.33700000000000002</v>
      </c>
      <c r="F2906" s="18">
        <v>143</v>
      </c>
      <c r="G2906" t="s">
        <v>2199</v>
      </c>
      <c r="H2906" t="s">
        <v>2237</v>
      </c>
      <c r="I2906" t="s">
        <v>909</v>
      </c>
      <c r="J2906" t="s">
        <v>4248</v>
      </c>
      <c r="L2906" s="5"/>
      <c r="P2906" t="s">
        <v>4248</v>
      </c>
    </row>
    <row r="2907" spans="2:16" x14ac:dyDescent="0.25">
      <c r="B2907" t="s">
        <v>7</v>
      </c>
      <c r="C2907" t="s">
        <v>17</v>
      </c>
      <c r="D2907" s="6">
        <v>0.13400000000000001</v>
      </c>
      <c r="E2907" s="6">
        <v>0.13400000000000001</v>
      </c>
      <c r="F2907" s="18">
        <v>135</v>
      </c>
      <c r="G2907" t="s">
        <v>2199</v>
      </c>
      <c r="H2907" t="s">
        <v>2223</v>
      </c>
      <c r="I2907" t="s">
        <v>4249</v>
      </c>
      <c r="J2907" t="s">
        <v>4250</v>
      </c>
      <c r="L2907" s="5"/>
      <c r="P2907" t="s">
        <v>4250</v>
      </c>
    </row>
    <row r="2908" spans="2:16" x14ac:dyDescent="0.25">
      <c r="B2908" t="s">
        <v>7</v>
      </c>
      <c r="C2908" t="s">
        <v>17</v>
      </c>
      <c r="D2908" s="6">
        <v>0.16400000000000003</v>
      </c>
      <c r="E2908" s="6">
        <v>0.16400000000000003</v>
      </c>
      <c r="F2908" s="18">
        <v>118</v>
      </c>
      <c r="G2908" t="s">
        <v>2199</v>
      </c>
      <c r="H2908" t="s">
        <v>2224</v>
      </c>
      <c r="I2908" t="s">
        <v>4251</v>
      </c>
      <c r="J2908" t="s">
        <v>4252</v>
      </c>
      <c r="L2908" s="5"/>
      <c r="P2908" t="s">
        <v>4252</v>
      </c>
    </row>
    <row r="2909" spans="2:16" x14ac:dyDescent="0.25">
      <c r="B2909" t="s">
        <v>7</v>
      </c>
      <c r="C2909" t="s">
        <v>17</v>
      </c>
      <c r="D2909" s="6">
        <v>0.33700000000000002</v>
      </c>
      <c r="E2909" s="6">
        <v>0.33700000000000002</v>
      </c>
      <c r="F2909" s="18">
        <v>143</v>
      </c>
      <c r="G2909" t="s">
        <v>2199</v>
      </c>
      <c r="H2909" t="s">
        <v>18338</v>
      </c>
      <c r="I2909" t="s">
        <v>18549</v>
      </c>
      <c r="J2909" t="s">
        <v>18550</v>
      </c>
      <c r="L2909" s="5"/>
      <c r="P2909" t="s">
        <v>18550</v>
      </c>
    </row>
    <row r="2910" spans="2:16" x14ac:dyDescent="0.25">
      <c r="B2910" t="s">
        <v>7</v>
      </c>
      <c r="C2910" t="s">
        <v>17</v>
      </c>
      <c r="D2910" s="6">
        <v>0.16400000000000003</v>
      </c>
      <c r="E2910" s="6">
        <v>0.16400000000000003</v>
      </c>
      <c r="F2910" s="18">
        <v>118</v>
      </c>
      <c r="G2910" t="s">
        <v>2199</v>
      </c>
      <c r="H2910" t="s">
        <v>2225</v>
      </c>
      <c r="I2910" t="s">
        <v>4254</v>
      </c>
      <c r="J2910" t="s">
        <v>4255</v>
      </c>
      <c r="L2910" s="5"/>
      <c r="P2910" t="s">
        <v>4255</v>
      </c>
    </row>
    <row r="2911" spans="2:16" x14ac:dyDescent="0.25">
      <c r="B2911" t="s">
        <v>7</v>
      </c>
      <c r="C2911" t="s">
        <v>17</v>
      </c>
      <c r="D2911" s="6">
        <v>0.16400000000000003</v>
      </c>
      <c r="E2911" s="6">
        <v>0.16400000000000003</v>
      </c>
      <c r="F2911" s="18">
        <v>118</v>
      </c>
      <c r="G2911" t="s">
        <v>2199</v>
      </c>
      <c r="H2911" t="s">
        <v>2226</v>
      </c>
      <c r="I2911" t="s">
        <v>4256</v>
      </c>
      <c r="J2911" t="s">
        <v>4257</v>
      </c>
      <c r="L2911" s="5"/>
      <c r="P2911" t="s">
        <v>4257</v>
      </c>
    </row>
    <row r="2912" spans="2:16" x14ac:dyDescent="0.25">
      <c r="B2912" t="s">
        <v>7</v>
      </c>
      <c r="C2912" t="s">
        <v>17</v>
      </c>
      <c r="D2912" s="6">
        <v>0.191</v>
      </c>
      <c r="E2912" s="6">
        <v>0.191</v>
      </c>
      <c r="F2912" s="18">
        <v>118</v>
      </c>
      <c r="G2912" t="s">
        <v>2199</v>
      </c>
      <c r="H2912" t="s">
        <v>2227</v>
      </c>
      <c r="I2912" t="s">
        <v>4258</v>
      </c>
      <c r="J2912" t="s">
        <v>4259</v>
      </c>
      <c r="L2912" s="5"/>
      <c r="P2912" t="s">
        <v>4259</v>
      </c>
    </row>
    <row r="2913" spans="2:16" x14ac:dyDescent="0.25">
      <c r="B2913" t="s">
        <v>7</v>
      </c>
      <c r="C2913" t="s">
        <v>17</v>
      </c>
      <c r="D2913" s="6">
        <v>0.16400000000000003</v>
      </c>
      <c r="E2913" s="6">
        <v>0.16400000000000003</v>
      </c>
      <c r="F2913" s="18">
        <v>118</v>
      </c>
      <c r="G2913" t="s">
        <v>2199</v>
      </c>
      <c r="H2913" t="s">
        <v>2228</v>
      </c>
      <c r="I2913" t="s">
        <v>861</v>
      </c>
      <c r="J2913" t="s">
        <v>4260</v>
      </c>
      <c r="L2913" s="5"/>
      <c r="P2913" t="s">
        <v>4260</v>
      </c>
    </row>
    <row r="2914" spans="2:16" x14ac:dyDescent="0.25">
      <c r="B2914" t="s">
        <v>7</v>
      </c>
      <c r="C2914" t="s">
        <v>17</v>
      </c>
      <c r="D2914" s="6">
        <v>0.16400000000000003</v>
      </c>
      <c r="E2914" s="6">
        <v>0.16400000000000003</v>
      </c>
      <c r="F2914" s="18">
        <v>125</v>
      </c>
      <c r="G2914" t="s">
        <v>2199</v>
      </c>
      <c r="H2914" t="s">
        <v>2229</v>
      </c>
      <c r="I2914" t="s">
        <v>4261</v>
      </c>
      <c r="J2914" t="s">
        <v>4262</v>
      </c>
      <c r="L2914" s="5"/>
      <c r="P2914" t="s">
        <v>4262</v>
      </c>
    </row>
    <row r="2915" spans="2:16" x14ac:dyDescent="0.25">
      <c r="B2915" t="s">
        <v>7</v>
      </c>
      <c r="C2915" t="s">
        <v>17</v>
      </c>
      <c r="D2915" s="6">
        <v>0.13400000000000001</v>
      </c>
      <c r="E2915" s="6">
        <v>0.13400000000000001</v>
      </c>
      <c r="F2915" s="18">
        <v>135</v>
      </c>
      <c r="G2915" t="s">
        <v>2199</v>
      </c>
      <c r="H2915" t="s">
        <v>2230</v>
      </c>
      <c r="I2915" t="s">
        <v>4263</v>
      </c>
      <c r="J2915" t="s">
        <v>4264</v>
      </c>
      <c r="L2915" s="5"/>
      <c r="P2915" t="s">
        <v>4264</v>
      </c>
    </row>
    <row r="2916" spans="2:16" x14ac:dyDescent="0.25">
      <c r="B2916" t="s">
        <v>7</v>
      </c>
      <c r="C2916" t="s">
        <v>17</v>
      </c>
      <c r="D2916" s="6">
        <v>0.16400000000000003</v>
      </c>
      <c r="E2916" s="6">
        <v>0.16400000000000003</v>
      </c>
      <c r="F2916" s="18">
        <v>118</v>
      </c>
      <c r="G2916" t="s">
        <v>2199</v>
      </c>
      <c r="H2916" t="s">
        <v>2231</v>
      </c>
      <c r="I2916" t="s">
        <v>4265</v>
      </c>
      <c r="J2916" t="s">
        <v>4266</v>
      </c>
      <c r="L2916" s="5"/>
      <c r="P2916" t="s">
        <v>4266</v>
      </c>
    </row>
    <row r="2917" spans="2:16" x14ac:dyDescent="0.25">
      <c r="B2917" t="s">
        <v>7</v>
      </c>
      <c r="C2917" t="s">
        <v>17</v>
      </c>
      <c r="D2917" s="6">
        <v>0.16400000000000003</v>
      </c>
      <c r="E2917" s="6">
        <v>0.16400000000000003</v>
      </c>
      <c r="F2917" s="18">
        <v>118</v>
      </c>
      <c r="G2917" t="s">
        <v>2199</v>
      </c>
      <c r="H2917" t="s">
        <v>2232</v>
      </c>
      <c r="I2917" t="s">
        <v>4267</v>
      </c>
      <c r="J2917" t="s">
        <v>4268</v>
      </c>
      <c r="L2917" s="5"/>
      <c r="P2917" t="s">
        <v>4268</v>
      </c>
    </row>
    <row r="2918" spans="2:16" x14ac:dyDescent="0.25">
      <c r="B2918" t="s">
        <v>7</v>
      </c>
      <c r="C2918" t="s">
        <v>17</v>
      </c>
      <c r="D2918" s="6">
        <v>0.13400000000000001</v>
      </c>
      <c r="E2918" s="6">
        <v>0.13400000000000001</v>
      </c>
      <c r="F2918" s="18">
        <v>135</v>
      </c>
      <c r="G2918" t="s">
        <v>2199</v>
      </c>
      <c r="H2918" t="s">
        <v>2233</v>
      </c>
      <c r="I2918" t="s">
        <v>4269</v>
      </c>
      <c r="J2918" t="s">
        <v>4270</v>
      </c>
      <c r="L2918" s="5"/>
      <c r="P2918" t="s">
        <v>4270</v>
      </c>
    </row>
    <row r="2919" spans="2:16" x14ac:dyDescent="0.25">
      <c r="B2919" t="s">
        <v>7</v>
      </c>
      <c r="C2919" t="s">
        <v>17</v>
      </c>
      <c r="D2919" s="6">
        <v>0.191</v>
      </c>
      <c r="E2919" s="6">
        <v>0.191</v>
      </c>
      <c r="F2919" s="18">
        <v>118</v>
      </c>
      <c r="G2919" t="s">
        <v>2199</v>
      </c>
      <c r="H2919" t="s">
        <v>2234</v>
      </c>
      <c r="I2919" t="s">
        <v>4271</v>
      </c>
      <c r="J2919" t="s">
        <v>4272</v>
      </c>
      <c r="L2919" s="5"/>
      <c r="P2919" t="s">
        <v>4272</v>
      </c>
    </row>
    <row r="2920" spans="2:16" x14ac:dyDescent="0.25">
      <c r="B2920" t="s">
        <v>7</v>
      </c>
      <c r="C2920" t="s">
        <v>17</v>
      </c>
      <c r="D2920" s="6">
        <v>0.191</v>
      </c>
      <c r="E2920" s="6">
        <v>0.191</v>
      </c>
      <c r="F2920" s="18">
        <v>118</v>
      </c>
      <c r="G2920" t="s">
        <v>2199</v>
      </c>
      <c r="H2920" t="s">
        <v>2235</v>
      </c>
      <c r="I2920" t="s">
        <v>4273</v>
      </c>
      <c r="J2920" t="s">
        <v>4274</v>
      </c>
      <c r="L2920" s="5"/>
      <c r="P2920" t="s">
        <v>4274</v>
      </c>
    </row>
    <row r="2921" spans="2:16" x14ac:dyDescent="0.25">
      <c r="B2921" t="s">
        <v>7</v>
      </c>
      <c r="C2921" t="s">
        <v>17</v>
      </c>
      <c r="D2921" s="6">
        <v>0.13400000000000001</v>
      </c>
      <c r="E2921" s="6">
        <v>0.13400000000000001</v>
      </c>
      <c r="F2921" s="18">
        <v>135</v>
      </c>
      <c r="G2921" t="s">
        <v>2199</v>
      </c>
      <c r="H2921" t="s">
        <v>2236</v>
      </c>
      <c r="I2921" t="s">
        <v>4275</v>
      </c>
      <c r="J2921" t="s">
        <v>4276</v>
      </c>
      <c r="L2921" s="5"/>
      <c r="P2921" t="s">
        <v>4276</v>
      </c>
    </row>
    <row r="2922" spans="2:16" x14ac:dyDescent="0.25">
      <c r="B2922" t="s">
        <v>7</v>
      </c>
      <c r="C2922" t="s">
        <v>17</v>
      </c>
      <c r="D2922" s="6">
        <v>0.13300000000000001</v>
      </c>
      <c r="E2922" s="6">
        <v>0.13300000000000001</v>
      </c>
      <c r="F2922" s="18">
        <v>140</v>
      </c>
      <c r="G2922" t="s">
        <v>1014</v>
      </c>
      <c r="H2922" t="s">
        <v>2190</v>
      </c>
      <c r="I2922" t="s">
        <v>4277</v>
      </c>
      <c r="J2922" t="s">
        <v>4278</v>
      </c>
      <c r="L2922" s="5"/>
      <c r="P2922" t="s">
        <v>4278</v>
      </c>
    </row>
    <row r="2923" spans="2:16" x14ac:dyDescent="0.25">
      <c r="B2923" t="s">
        <v>7</v>
      </c>
      <c r="C2923" t="s">
        <v>17</v>
      </c>
      <c r="D2923" s="6">
        <v>0.13300000000000001</v>
      </c>
      <c r="E2923" s="6">
        <v>0.13300000000000001</v>
      </c>
      <c r="F2923" s="18">
        <v>140</v>
      </c>
      <c r="G2923" t="s">
        <v>1014</v>
      </c>
      <c r="H2923" t="s">
        <v>2191</v>
      </c>
      <c r="I2923" t="s">
        <v>4279</v>
      </c>
      <c r="J2923" t="s">
        <v>4280</v>
      </c>
      <c r="L2923" s="5"/>
      <c r="P2923" t="s">
        <v>4280</v>
      </c>
    </row>
    <row r="2924" spans="2:16" x14ac:dyDescent="0.25">
      <c r="B2924" t="s">
        <v>7</v>
      </c>
      <c r="C2924" t="s">
        <v>17</v>
      </c>
      <c r="D2924" s="6">
        <v>0.191</v>
      </c>
      <c r="E2924" s="6">
        <v>0.191</v>
      </c>
      <c r="F2924" s="18">
        <v>114</v>
      </c>
      <c r="G2924" t="s">
        <v>1014</v>
      </c>
      <c r="H2924" t="s">
        <v>2192</v>
      </c>
      <c r="I2924" t="s">
        <v>4281</v>
      </c>
      <c r="J2924" t="s">
        <v>4282</v>
      </c>
      <c r="L2924" s="5"/>
      <c r="P2924" t="s">
        <v>4282</v>
      </c>
    </row>
    <row r="2925" spans="2:16" x14ac:dyDescent="0.25">
      <c r="B2925" t="s">
        <v>7</v>
      </c>
      <c r="C2925" t="s">
        <v>17</v>
      </c>
      <c r="D2925" s="6">
        <v>0.191</v>
      </c>
      <c r="E2925" s="6">
        <v>0.191</v>
      </c>
      <c r="F2925" s="18">
        <v>114</v>
      </c>
      <c r="G2925" t="s">
        <v>1014</v>
      </c>
      <c r="H2925" t="s">
        <v>2183</v>
      </c>
      <c r="I2925" t="s">
        <v>4283</v>
      </c>
      <c r="J2925" t="s">
        <v>4284</v>
      </c>
      <c r="L2925" s="5"/>
      <c r="P2925" t="s">
        <v>4284</v>
      </c>
    </row>
    <row r="2926" spans="2:16" x14ac:dyDescent="0.25">
      <c r="B2926" t="s">
        <v>7</v>
      </c>
      <c r="C2926" t="s">
        <v>17</v>
      </c>
      <c r="D2926" s="6">
        <v>0.191</v>
      </c>
      <c r="E2926" s="6">
        <v>0.191</v>
      </c>
      <c r="F2926" s="18">
        <v>114</v>
      </c>
      <c r="G2926" t="s">
        <v>1014</v>
      </c>
      <c r="H2926" t="s">
        <v>2193</v>
      </c>
      <c r="I2926" t="s">
        <v>4285</v>
      </c>
      <c r="J2926" t="s">
        <v>4286</v>
      </c>
      <c r="L2926" s="5"/>
      <c r="P2926" t="s">
        <v>4286</v>
      </c>
    </row>
    <row r="2927" spans="2:16" x14ac:dyDescent="0.25">
      <c r="B2927" t="s">
        <v>7</v>
      </c>
      <c r="C2927" t="s">
        <v>17</v>
      </c>
      <c r="D2927" s="6">
        <v>0.13300000000000001</v>
      </c>
      <c r="E2927" s="6">
        <v>0.13300000000000001</v>
      </c>
      <c r="F2927" s="18">
        <v>140</v>
      </c>
      <c r="G2927" t="s">
        <v>1014</v>
      </c>
      <c r="H2927" t="s">
        <v>2194</v>
      </c>
      <c r="I2927" t="s">
        <v>4287</v>
      </c>
      <c r="J2927" t="s">
        <v>4288</v>
      </c>
      <c r="L2927" s="5"/>
      <c r="P2927" t="s">
        <v>4288</v>
      </c>
    </row>
    <row r="2928" spans="2:16" x14ac:dyDescent="0.25">
      <c r="B2928" t="s">
        <v>7</v>
      </c>
      <c r="C2928" t="s">
        <v>17</v>
      </c>
      <c r="D2928" s="6">
        <v>0.13300000000000001</v>
      </c>
      <c r="E2928" s="6">
        <v>0.13300000000000001</v>
      </c>
      <c r="F2928" s="18">
        <v>140</v>
      </c>
      <c r="G2928" t="s">
        <v>1014</v>
      </c>
      <c r="H2928" t="s">
        <v>2195</v>
      </c>
      <c r="I2928" t="s">
        <v>4289</v>
      </c>
      <c r="J2928" t="s">
        <v>4290</v>
      </c>
      <c r="L2928" s="5"/>
      <c r="P2928" t="s">
        <v>4290</v>
      </c>
    </row>
    <row r="2929" spans="2:16" x14ac:dyDescent="0.25">
      <c r="B2929" t="s">
        <v>7</v>
      </c>
      <c r="C2929" t="s">
        <v>17</v>
      </c>
      <c r="D2929" s="6">
        <v>0.13300000000000001</v>
      </c>
      <c r="E2929" s="6">
        <v>0.13300000000000001</v>
      </c>
      <c r="F2929" s="18">
        <v>140</v>
      </c>
      <c r="G2929" t="s">
        <v>1014</v>
      </c>
      <c r="H2929" t="s">
        <v>2196</v>
      </c>
      <c r="I2929" t="s">
        <v>4291</v>
      </c>
      <c r="J2929" t="s">
        <v>4292</v>
      </c>
      <c r="L2929" s="5"/>
      <c r="P2929" t="s">
        <v>4292</v>
      </c>
    </row>
    <row r="2930" spans="2:16" x14ac:dyDescent="0.25">
      <c r="B2930" t="s">
        <v>7</v>
      </c>
      <c r="C2930" t="s">
        <v>17</v>
      </c>
      <c r="D2930" s="6">
        <v>0.13300000000000001</v>
      </c>
      <c r="E2930" s="6">
        <v>0.13300000000000001</v>
      </c>
      <c r="F2930" s="18">
        <v>140</v>
      </c>
      <c r="G2930" t="s">
        <v>1014</v>
      </c>
      <c r="H2930" t="s">
        <v>2197</v>
      </c>
      <c r="I2930" t="s">
        <v>4293</v>
      </c>
      <c r="J2930" t="s">
        <v>4294</v>
      </c>
      <c r="L2930" s="5"/>
      <c r="P2930" t="s">
        <v>4294</v>
      </c>
    </row>
    <row r="2931" spans="2:16" x14ac:dyDescent="0.25">
      <c r="B2931" t="s">
        <v>7</v>
      </c>
      <c r="C2931" t="s">
        <v>17</v>
      </c>
      <c r="D2931" s="6">
        <v>0.13300000000000001</v>
      </c>
      <c r="E2931" s="6">
        <v>0.13300000000000001</v>
      </c>
      <c r="F2931" s="18">
        <v>140</v>
      </c>
      <c r="G2931" t="s">
        <v>1014</v>
      </c>
      <c r="H2931" t="s">
        <v>2198</v>
      </c>
      <c r="I2931" t="s">
        <v>4295</v>
      </c>
      <c r="J2931" t="s">
        <v>4296</v>
      </c>
      <c r="L2931" s="5"/>
      <c r="P2931" t="s">
        <v>4296</v>
      </c>
    </row>
    <row r="2932" spans="2:16" x14ac:dyDescent="0.25">
      <c r="B2932" t="s">
        <v>7</v>
      </c>
      <c r="C2932" t="s">
        <v>17</v>
      </c>
      <c r="D2932" s="6">
        <v>0.13300000000000001</v>
      </c>
      <c r="E2932" s="6">
        <v>0.13300000000000001</v>
      </c>
      <c r="F2932" s="18">
        <v>140</v>
      </c>
      <c r="G2932" t="s">
        <v>1014</v>
      </c>
      <c r="H2932" t="s">
        <v>2199</v>
      </c>
      <c r="I2932" t="s">
        <v>4297</v>
      </c>
      <c r="J2932" t="s">
        <v>4298</v>
      </c>
      <c r="L2932" s="5"/>
      <c r="P2932" t="s">
        <v>4298</v>
      </c>
    </row>
    <row r="2933" spans="2:16" x14ac:dyDescent="0.25">
      <c r="B2933" t="s">
        <v>7</v>
      </c>
      <c r="C2933" t="s">
        <v>17</v>
      </c>
      <c r="D2933" s="6">
        <v>0.28299999999999997</v>
      </c>
      <c r="E2933" s="6">
        <v>0.28299999999999997</v>
      </c>
      <c r="F2933" s="18">
        <v>111</v>
      </c>
      <c r="G2933" t="s">
        <v>1014</v>
      </c>
      <c r="H2933" t="s">
        <v>1014</v>
      </c>
      <c r="I2933" t="s">
        <v>4299</v>
      </c>
      <c r="J2933" t="s">
        <v>4300</v>
      </c>
      <c r="L2933" s="5"/>
      <c r="P2933" t="s">
        <v>4300</v>
      </c>
    </row>
    <row r="2934" spans="2:16" x14ac:dyDescent="0.25">
      <c r="B2934" t="s">
        <v>7</v>
      </c>
      <c r="C2934" t="s">
        <v>17</v>
      </c>
      <c r="D2934" s="6">
        <v>0.13300000000000001</v>
      </c>
      <c r="E2934" s="6">
        <v>0.13300000000000001</v>
      </c>
      <c r="F2934" s="18">
        <v>140</v>
      </c>
      <c r="G2934" t="s">
        <v>1014</v>
      </c>
      <c r="H2934" t="s">
        <v>2200</v>
      </c>
      <c r="I2934" t="s">
        <v>4301</v>
      </c>
      <c r="J2934" t="s">
        <v>4302</v>
      </c>
      <c r="L2934" s="5"/>
      <c r="P2934" t="s">
        <v>4302</v>
      </c>
    </row>
    <row r="2935" spans="2:16" x14ac:dyDescent="0.25">
      <c r="B2935" t="s">
        <v>7</v>
      </c>
      <c r="C2935" t="s">
        <v>17</v>
      </c>
      <c r="D2935" s="6">
        <v>0.13300000000000001</v>
      </c>
      <c r="E2935" s="6">
        <v>0.13300000000000001</v>
      </c>
      <c r="F2935" s="18">
        <v>140</v>
      </c>
      <c r="G2935" t="s">
        <v>1014</v>
      </c>
      <c r="H2935" t="s">
        <v>2201</v>
      </c>
      <c r="I2935" t="s">
        <v>4303</v>
      </c>
      <c r="J2935" t="s">
        <v>4304</v>
      </c>
      <c r="L2935" s="5"/>
      <c r="P2935" t="s">
        <v>4304</v>
      </c>
    </row>
    <row r="2936" spans="2:16" x14ac:dyDescent="0.25">
      <c r="B2936" t="s">
        <v>7</v>
      </c>
      <c r="C2936" t="s">
        <v>17</v>
      </c>
      <c r="D2936" s="6">
        <v>0.13300000000000001</v>
      </c>
      <c r="E2936" s="6">
        <v>0.13300000000000001</v>
      </c>
      <c r="F2936" s="18">
        <v>140</v>
      </c>
      <c r="G2936" t="s">
        <v>1014</v>
      </c>
      <c r="H2936" t="s">
        <v>2202</v>
      </c>
      <c r="I2936" t="s">
        <v>4305</v>
      </c>
      <c r="J2936" t="s">
        <v>4306</v>
      </c>
      <c r="L2936" s="5"/>
      <c r="P2936" t="s">
        <v>4306</v>
      </c>
    </row>
    <row r="2937" spans="2:16" x14ac:dyDescent="0.25">
      <c r="B2937" t="s">
        <v>7</v>
      </c>
      <c r="C2937" t="s">
        <v>17</v>
      </c>
      <c r="D2937" s="6">
        <v>0.13300000000000001</v>
      </c>
      <c r="E2937" s="6">
        <v>0.13300000000000001</v>
      </c>
      <c r="F2937" s="18">
        <v>140</v>
      </c>
      <c r="G2937" t="s">
        <v>1014</v>
      </c>
      <c r="H2937" t="s">
        <v>2203</v>
      </c>
      <c r="I2937" t="s">
        <v>4307</v>
      </c>
      <c r="J2937" t="s">
        <v>4308</v>
      </c>
      <c r="L2937" s="5"/>
      <c r="P2937" t="s">
        <v>4308</v>
      </c>
    </row>
    <row r="2938" spans="2:16" x14ac:dyDescent="0.25">
      <c r="B2938" t="s">
        <v>7</v>
      </c>
      <c r="C2938" t="s">
        <v>17</v>
      </c>
      <c r="D2938" s="6">
        <v>0.13300000000000001</v>
      </c>
      <c r="E2938" s="6">
        <v>0.13300000000000001</v>
      </c>
      <c r="F2938" s="18">
        <v>140</v>
      </c>
      <c r="G2938" t="s">
        <v>1014</v>
      </c>
      <c r="H2938" t="s">
        <v>2204</v>
      </c>
      <c r="I2938" t="s">
        <v>4309</v>
      </c>
      <c r="J2938" t="s">
        <v>4310</v>
      </c>
      <c r="L2938" s="5"/>
      <c r="P2938" t="s">
        <v>4310</v>
      </c>
    </row>
    <row r="2939" spans="2:16" x14ac:dyDescent="0.25">
      <c r="B2939" t="s">
        <v>7</v>
      </c>
      <c r="C2939" t="s">
        <v>17</v>
      </c>
      <c r="D2939" s="6">
        <v>0.13300000000000001</v>
      </c>
      <c r="E2939" s="6">
        <v>0.13300000000000001</v>
      </c>
      <c r="F2939" s="18">
        <v>140</v>
      </c>
      <c r="G2939" t="s">
        <v>1014</v>
      </c>
      <c r="H2939" t="s">
        <v>2205</v>
      </c>
      <c r="I2939" t="s">
        <v>4311</v>
      </c>
      <c r="J2939" t="s">
        <v>4312</v>
      </c>
      <c r="L2939" s="5"/>
      <c r="P2939" t="s">
        <v>4312</v>
      </c>
    </row>
    <row r="2940" spans="2:16" x14ac:dyDescent="0.25">
      <c r="B2940" t="s">
        <v>7</v>
      </c>
      <c r="C2940" t="s">
        <v>17</v>
      </c>
      <c r="D2940" s="6">
        <v>0.13300000000000001</v>
      </c>
      <c r="E2940" s="6">
        <v>0.13300000000000001</v>
      </c>
      <c r="F2940" s="18">
        <v>140</v>
      </c>
      <c r="G2940" t="s">
        <v>1014</v>
      </c>
      <c r="H2940" t="s">
        <v>2206</v>
      </c>
      <c r="I2940" t="s">
        <v>4313</v>
      </c>
      <c r="J2940" t="s">
        <v>4314</v>
      </c>
      <c r="L2940" s="5"/>
      <c r="P2940" t="s">
        <v>4314</v>
      </c>
    </row>
    <row r="2941" spans="2:16" x14ac:dyDescent="0.25">
      <c r="B2941" t="s">
        <v>7</v>
      </c>
      <c r="C2941" t="s">
        <v>17</v>
      </c>
      <c r="D2941" s="6">
        <v>0.13300000000000001</v>
      </c>
      <c r="E2941" s="6">
        <v>0.13300000000000001</v>
      </c>
      <c r="F2941" s="18">
        <v>140</v>
      </c>
      <c r="G2941" t="s">
        <v>1014</v>
      </c>
      <c r="H2941" t="s">
        <v>2207</v>
      </c>
      <c r="I2941" t="s">
        <v>4315</v>
      </c>
      <c r="J2941" t="s">
        <v>4316</v>
      </c>
      <c r="L2941" s="5"/>
      <c r="P2941" t="s">
        <v>4316</v>
      </c>
    </row>
    <row r="2942" spans="2:16" x14ac:dyDescent="0.25">
      <c r="B2942" t="s">
        <v>7</v>
      </c>
      <c r="C2942" t="s">
        <v>17</v>
      </c>
      <c r="D2942" s="6">
        <v>0.13300000000000001</v>
      </c>
      <c r="E2942" s="6">
        <v>0.13300000000000001</v>
      </c>
      <c r="F2942" s="18">
        <v>140</v>
      </c>
      <c r="G2942" t="s">
        <v>1014</v>
      </c>
      <c r="H2942" t="s">
        <v>2208</v>
      </c>
      <c r="I2942" t="s">
        <v>4317</v>
      </c>
      <c r="J2942" t="s">
        <v>4318</v>
      </c>
      <c r="L2942" s="5"/>
      <c r="P2942" t="s">
        <v>4318</v>
      </c>
    </row>
    <row r="2943" spans="2:16" x14ac:dyDescent="0.25">
      <c r="B2943" t="s">
        <v>7</v>
      </c>
      <c r="C2943" t="s">
        <v>17</v>
      </c>
      <c r="D2943" s="6">
        <v>0.13300000000000001</v>
      </c>
      <c r="E2943" s="6">
        <v>0.13300000000000001</v>
      </c>
      <c r="F2943" s="18">
        <v>140</v>
      </c>
      <c r="G2943" t="s">
        <v>1014</v>
      </c>
      <c r="H2943" t="s">
        <v>2209</v>
      </c>
      <c r="I2943" t="s">
        <v>4319</v>
      </c>
      <c r="J2943" t="s">
        <v>4320</v>
      </c>
      <c r="L2943" s="5"/>
      <c r="P2943" t="s">
        <v>4320</v>
      </c>
    </row>
    <row r="2944" spans="2:16" x14ac:dyDescent="0.25">
      <c r="B2944" t="s">
        <v>7</v>
      </c>
      <c r="C2944" t="s">
        <v>17</v>
      </c>
      <c r="D2944" s="6">
        <v>0.13300000000000001</v>
      </c>
      <c r="E2944" s="6">
        <v>0.13300000000000001</v>
      </c>
      <c r="F2944" s="18">
        <v>140</v>
      </c>
      <c r="G2944" t="s">
        <v>1014</v>
      </c>
      <c r="H2944" t="s">
        <v>2210</v>
      </c>
      <c r="I2944" t="s">
        <v>940</v>
      </c>
      <c r="J2944" t="s">
        <v>4321</v>
      </c>
      <c r="L2944" s="5"/>
      <c r="P2944" t="s">
        <v>4321</v>
      </c>
    </row>
    <row r="2945" spans="2:16" x14ac:dyDescent="0.25">
      <c r="B2945" t="s">
        <v>7</v>
      </c>
      <c r="C2945" t="s">
        <v>17</v>
      </c>
      <c r="D2945" s="6">
        <v>0.13300000000000001</v>
      </c>
      <c r="E2945" s="6">
        <v>0.13300000000000001</v>
      </c>
      <c r="F2945" s="18">
        <v>140</v>
      </c>
      <c r="G2945" t="s">
        <v>1014</v>
      </c>
      <c r="H2945" t="s">
        <v>2211</v>
      </c>
      <c r="I2945" t="s">
        <v>4322</v>
      </c>
      <c r="J2945" t="s">
        <v>4323</v>
      </c>
      <c r="L2945" s="5"/>
      <c r="P2945" t="s">
        <v>4323</v>
      </c>
    </row>
    <row r="2946" spans="2:16" x14ac:dyDescent="0.25">
      <c r="B2946" t="s">
        <v>7</v>
      </c>
      <c r="C2946" t="s">
        <v>17</v>
      </c>
      <c r="D2946" s="6">
        <v>0.28299999999999997</v>
      </c>
      <c r="E2946" s="6">
        <v>0.28299999999999997</v>
      </c>
      <c r="F2946" s="18">
        <v>111</v>
      </c>
      <c r="G2946" t="s">
        <v>1014</v>
      </c>
      <c r="H2946" t="s">
        <v>2212</v>
      </c>
      <c r="I2946" t="s">
        <v>4324</v>
      </c>
      <c r="J2946" t="s">
        <v>4325</v>
      </c>
      <c r="L2946" s="5"/>
      <c r="P2946" t="s">
        <v>4325</v>
      </c>
    </row>
    <row r="2947" spans="2:16" x14ac:dyDescent="0.25">
      <c r="B2947" t="s">
        <v>7</v>
      </c>
      <c r="C2947" t="s">
        <v>17</v>
      </c>
      <c r="D2947" s="6">
        <v>0.13300000000000001</v>
      </c>
      <c r="E2947" s="6">
        <v>0.13300000000000001</v>
      </c>
      <c r="F2947" s="18">
        <v>140</v>
      </c>
      <c r="G2947" t="s">
        <v>1014</v>
      </c>
      <c r="H2947" t="s">
        <v>2213</v>
      </c>
      <c r="I2947" t="s">
        <v>4326</v>
      </c>
      <c r="J2947" t="s">
        <v>4327</v>
      </c>
      <c r="L2947" s="5"/>
      <c r="P2947" t="s">
        <v>4327</v>
      </c>
    </row>
    <row r="2948" spans="2:16" x14ac:dyDescent="0.25">
      <c r="B2948" t="s">
        <v>7</v>
      </c>
      <c r="C2948" t="s">
        <v>17</v>
      </c>
      <c r="D2948" s="6">
        <v>0.13300000000000001</v>
      </c>
      <c r="E2948" s="6">
        <v>0.13300000000000001</v>
      </c>
      <c r="F2948" s="18">
        <v>140</v>
      </c>
      <c r="G2948" t="s">
        <v>1014</v>
      </c>
      <c r="H2948" t="s">
        <v>2214</v>
      </c>
      <c r="I2948" t="s">
        <v>4328</v>
      </c>
      <c r="J2948" t="s">
        <v>4329</v>
      </c>
      <c r="L2948" s="5"/>
      <c r="P2948" t="s">
        <v>4329</v>
      </c>
    </row>
    <row r="2949" spans="2:16" x14ac:dyDescent="0.25">
      <c r="B2949" t="s">
        <v>7</v>
      </c>
      <c r="C2949" t="s">
        <v>17</v>
      </c>
      <c r="D2949" s="6">
        <v>0.13300000000000001</v>
      </c>
      <c r="E2949" s="6">
        <v>0.13300000000000001</v>
      </c>
      <c r="F2949" s="18">
        <v>140</v>
      </c>
      <c r="G2949" t="s">
        <v>1014</v>
      </c>
      <c r="H2949" t="s">
        <v>2215</v>
      </c>
      <c r="I2949" t="s">
        <v>4330</v>
      </c>
      <c r="J2949" t="s">
        <v>4331</v>
      </c>
      <c r="L2949" s="5"/>
      <c r="P2949" t="s">
        <v>4331</v>
      </c>
    </row>
    <row r="2950" spans="2:16" x14ac:dyDescent="0.25">
      <c r="B2950" t="s">
        <v>7</v>
      </c>
      <c r="C2950" t="s">
        <v>17</v>
      </c>
      <c r="D2950" s="6">
        <v>0.13300000000000001</v>
      </c>
      <c r="E2950" s="6">
        <v>0.13300000000000001</v>
      </c>
      <c r="F2950" s="18">
        <v>140</v>
      </c>
      <c r="G2950" t="s">
        <v>1014</v>
      </c>
      <c r="H2950" t="s">
        <v>2216</v>
      </c>
      <c r="I2950" t="s">
        <v>4332</v>
      </c>
      <c r="J2950" t="s">
        <v>4333</v>
      </c>
      <c r="L2950" s="5"/>
      <c r="P2950" t="s">
        <v>4333</v>
      </c>
    </row>
    <row r="2951" spans="2:16" x14ac:dyDescent="0.25">
      <c r="B2951" t="s">
        <v>7</v>
      </c>
      <c r="C2951" t="s">
        <v>17</v>
      </c>
      <c r="D2951" s="6">
        <v>0.13300000000000001</v>
      </c>
      <c r="E2951" s="6">
        <v>0.13300000000000001</v>
      </c>
      <c r="F2951" s="18">
        <v>140</v>
      </c>
      <c r="G2951" t="s">
        <v>1014</v>
      </c>
      <c r="H2951" t="s">
        <v>2217</v>
      </c>
      <c r="I2951" t="s">
        <v>4334</v>
      </c>
      <c r="J2951" t="s">
        <v>4335</v>
      </c>
      <c r="L2951" s="5"/>
      <c r="P2951" t="s">
        <v>4335</v>
      </c>
    </row>
    <row r="2952" spans="2:16" x14ac:dyDescent="0.25">
      <c r="B2952" t="s">
        <v>7</v>
      </c>
      <c r="C2952" t="s">
        <v>17</v>
      </c>
      <c r="D2952" s="6">
        <v>0.191</v>
      </c>
      <c r="E2952" s="6">
        <v>0.191</v>
      </c>
      <c r="F2952" s="18">
        <v>114</v>
      </c>
      <c r="G2952" t="s">
        <v>1014</v>
      </c>
      <c r="H2952" t="s">
        <v>2218</v>
      </c>
      <c r="I2952" t="s">
        <v>4336</v>
      </c>
      <c r="J2952" t="s">
        <v>4337</v>
      </c>
      <c r="L2952" s="5"/>
      <c r="P2952" t="s">
        <v>4337</v>
      </c>
    </row>
    <row r="2953" spans="2:16" x14ac:dyDescent="0.25">
      <c r="B2953" t="s">
        <v>7</v>
      </c>
      <c r="C2953" t="s">
        <v>17</v>
      </c>
      <c r="D2953" s="6">
        <v>0.191</v>
      </c>
      <c r="E2953" s="6">
        <v>0.191</v>
      </c>
      <c r="F2953" s="18">
        <v>114</v>
      </c>
      <c r="G2953" t="s">
        <v>1014</v>
      </c>
      <c r="H2953" t="s">
        <v>2219</v>
      </c>
      <c r="I2953" t="s">
        <v>4338</v>
      </c>
      <c r="J2953" t="s">
        <v>4339</v>
      </c>
      <c r="L2953" s="5"/>
      <c r="P2953" t="s">
        <v>4339</v>
      </c>
    </row>
    <row r="2954" spans="2:16" x14ac:dyDescent="0.25">
      <c r="B2954" t="s">
        <v>7</v>
      </c>
      <c r="C2954" t="s">
        <v>17</v>
      </c>
      <c r="D2954" s="6">
        <v>0.13300000000000001</v>
      </c>
      <c r="E2954" s="6">
        <v>0.13300000000000001</v>
      </c>
      <c r="F2954" s="18">
        <v>140</v>
      </c>
      <c r="G2954" t="s">
        <v>1014</v>
      </c>
      <c r="H2954" t="s">
        <v>2220</v>
      </c>
      <c r="I2954" t="s">
        <v>4340</v>
      </c>
      <c r="J2954" t="s">
        <v>4341</v>
      </c>
      <c r="L2954" s="5"/>
      <c r="P2954" t="s">
        <v>4341</v>
      </c>
    </row>
    <row r="2955" spans="2:16" x14ac:dyDescent="0.25">
      <c r="B2955" t="s">
        <v>7</v>
      </c>
      <c r="C2955" t="s">
        <v>17</v>
      </c>
      <c r="D2955" s="6">
        <v>0.13300000000000001</v>
      </c>
      <c r="E2955" s="6">
        <v>0.13300000000000001</v>
      </c>
      <c r="F2955" s="18">
        <v>140</v>
      </c>
      <c r="G2955" t="s">
        <v>1014</v>
      </c>
      <c r="H2955" t="s">
        <v>2221</v>
      </c>
      <c r="I2955" t="s">
        <v>4342</v>
      </c>
      <c r="J2955" t="s">
        <v>4343</v>
      </c>
      <c r="L2955" s="5"/>
      <c r="P2955" t="s">
        <v>4343</v>
      </c>
    </row>
    <row r="2956" spans="2:16" x14ac:dyDescent="0.25">
      <c r="B2956" t="s">
        <v>7</v>
      </c>
      <c r="C2956" t="s">
        <v>17</v>
      </c>
      <c r="D2956" s="6">
        <v>0.13300000000000001</v>
      </c>
      <c r="E2956" s="6">
        <v>0.13300000000000001</v>
      </c>
      <c r="F2956" s="18">
        <v>140</v>
      </c>
      <c r="G2956" t="s">
        <v>1014</v>
      </c>
      <c r="H2956" t="s">
        <v>2222</v>
      </c>
      <c r="I2956" t="s">
        <v>4344</v>
      </c>
      <c r="J2956" t="s">
        <v>4345</v>
      </c>
      <c r="L2956" s="5"/>
      <c r="P2956" t="s">
        <v>4345</v>
      </c>
    </row>
    <row r="2957" spans="2:16" x14ac:dyDescent="0.25">
      <c r="B2957" t="s">
        <v>7</v>
      </c>
      <c r="C2957" t="s">
        <v>17</v>
      </c>
      <c r="D2957" s="6">
        <v>0.33700000000000002</v>
      </c>
      <c r="E2957" s="6">
        <v>0.33700000000000002</v>
      </c>
      <c r="F2957" s="18">
        <v>143</v>
      </c>
      <c r="G2957" t="s">
        <v>1014</v>
      </c>
      <c r="H2957" t="s">
        <v>2237</v>
      </c>
      <c r="I2957" t="s">
        <v>4346</v>
      </c>
      <c r="J2957" t="s">
        <v>4347</v>
      </c>
      <c r="L2957" s="5"/>
      <c r="P2957" t="s">
        <v>4347</v>
      </c>
    </row>
    <row r="2958" spans="2:16" x14ac:dyDescent="0.25">
      <c r="B2958" t="s">
        <v>7</v>
      </c>
      <c r="C2958" t="s">
        <v>17</v>
      </c>
      <c r="D2958" s="6">
        <v>0.28299999999999997</v>
      </c>
      <c r="E2958" s="6">
        <v>0.28299999999999997</v>
      </c>
      <c r="F2958" s="18">
        <v>111</v>
      </c>
      <c r="G2958" t="s">
        <v>1014</v>
      </c>
      <c r="H2958" t="s">
        <v>2223</v>
      </c>
      <c r="I2958" t="s">
        <v>4348</v>
      </c>
      <c r="J2958" t="s">
        <v>4349</v>
      </c>
      <c r="L2958" s="5"/>
      <c r="P2958" t="s">
        <v>4349</v>
      </c>
    </row>
    <row r="2959" spans="2:16" x14ac:dyDescent="0.25">
      <c r="B2959" t="s">
        <v>7</v>
      </c>
      <c r="C2959" t="s">
        <v>17</v>
      </c>
      <c r="D2959" s="6">
        <v>0.13300000000000001</v>
      </c>
      <c r="E2959" s="6">
        <v>0.13300000000000001</v>
      </c>
      <c r="F2959" s="18">
        <v>140</v>
      </c>
      <c r="G2959" t="s">
        <v>1014</v>
      </c>
      <c r="H2959" t="s">
        <v>2224</v>
      </c>
      <c r="I2959" t="s">
        <v>4350</v>
      </c>
      <c r="J2959" t="s">
        <v>4351</v>
      </c>
      <c r="L2959" s="5"/>
      <c r="P2959" t="s">
        <v>4351</v>
      </c>
    </row>
    <row r="2960" spans="2:16" x14ac:dyDescent="0.25">
      <c r="B2960" t="s">
        <v>7</v>
      </c>
      <c r="C2960" t="s">
        <v>17</v>
      </c>
      <c r="D2960" s="6">
        <v>0.33700000000000002</v>
      </c>
      <c r="E2960" s="6">
        <v>0.33700000000000002</v>
      </c>
      <c r="F2960" s="18">
        <v>143</v>
      </c>
      <c r="G2960" t="s">
        <v>1014</v>
      </c>
      <c r="H2960" t="s">
        <v>18338</v>
      </c>
      <c r="I2960" t="s">
        <v>18551</v>
      </c>
      <c r="J2960" t="s">
        <v>18552</v>
      </c>
      <c r="L2960" s="5"/>
      <c r="P2960" t="s">
        <v>18552</v>
      </c>
    </row>
    <row r="2961" spans="2:16" x14ac:dyDescent="0.25">
      <c r="B2961" t="s">
        <v>7</v>
      </c>
      <c r="C2961" t="s">
        <v>17</v>
      </c>
      <c r="D2961" s="6">
        <v>0.13300000000000001</v>
      </c>
      <c r="E2961" s="6">
        <v>0.13300000000000001</v>
      </c>
      <c r="F2961" s="18">
        <v>140</v>
      </c>
      <c r="G2961" t="s">
        <v>1014</v>
      </c>
      <c r="H2961" t="s">
        <v>2225</v>
      </c>
      <c r="I2961" t="s">
        <v>4353</v>
      </c>
      <c r="J2961" t="s">
        <v>4354</v>
      </c>
      <c r="L2961" s="5"/>
      <c r="P2961" t="s">
        <v>4354</v>
      </c>
    </row>
    <row r="2962" spans="2:16" x14ac:dyDescent="0.25">
      <c r="B2962" t="s">
        <v>7</v>
      </c>
      <c r="C2962" t="s">
        <v>17</v>
      </c>
      <c r="D2962" s="6">
        <v>0.13300000000000001</v>
      </c>
      <c r="E2962" s="6">
        <v>0.13300000000000001</v>
      </c>
      <c r="F2962" s="18">
        <v>140</v>
      </c>
      <c r="G2962" t="s">
        <v>1014</v>
      </c>
      <c r="H2962" t="s">
        <v>2226</v>
      </c>
      <c r="I2962" t="s">
        <v>4355</v>
      </c>
      <c r="J2962" t="s">
        <v>4356</v>
      </c>
      <c r="L2962" s="5"/>
      <c r="P2962" t="s">
        <v>4356</v>
      </c>
    </row>
    <row r="2963" spans="2:16" x14ac:dyDescent="0.25">
      <c r="B2963" t="s">
        <v>7</v>
      </c>
      <c r="C2963" t="s">
        <v>17</v>
      </c>
      <c r="D2963" s="6">
        <v>0.13300000000000001</v>
      </c>
      <c r="E2963" s="6">
        <v>0.13300000000000001</v>
      </c>
      <c r="F2963" s="18">
        <v>140</v>
      </c>
      <c r="G2963" t="s">
        <v>1014</v>
      </c>
      <c r="H2963" t="s">
        <v>2227</v>
      </c>
      <c r="I2963" t="s">
        <v>4357</v>
      </c>
      <c r="J2963" t="s">
        <v>4358</v>
      </c>
      <c r="L2963" s="5"/>
      <c r="P2963" t="s">
        <v>4358</v>
      </c>
    </row>
    <row r="2964" spans="2:16" x14ac:dyDescent="0.25">
      <c r="B2964" t="s">
        <v>7</v>
      </c>
      <c r="C2964" t="s">
        <v>17</v>
      </c>
      <c r="D2964" s="6">
        <v>0.13300000000000001</v>
      </c>
      <c r="E2964" s="6">
        <v>0.13300000000000001</v>
      </c>
      <c r="F2964" s="18">
        <v>140</v>
      </c>
      <c r="G2964" t="s">
        <v>1014</v>
      </c>
      <c r="H2964" t="s">
        <v>2228</v>
      </c>
      <c r="I2964" t="s">
        <v>4359</v>
      </c>
      <c r="J2964" t="s">
        <v>4360</v>
      </c>
      <c r="L2964" s="5"/>
      <c r="P2964" t="s">
        <v>4360</v>
      </c>
    </row>
    <row r="2965" spans="2:16" x14ac:dyDescent="0.25">
      <c r="B2965" t="s">
        <v>7</v>
      </c>
      <c r="C2965" t="s">
        <v>17</v>
      </c>
      <c r="D2965" s="6">
        <v>0.13300000000000001</v>
      </c>
      <c r="E2965" s="6">
        <v>0.13300000000000001</v>
      </c>
      <c r="F2965" s="18">
        <v>140</v>
      </c>
      <c r="G2965" t="s">
        <v>1014</v>
      </c>
      <c r="H2965" t="s">
        <v>2229</v>
      </c>
      <c r="I2965" t="s">
        <v>4361</v>
      </c>
      <c r="J2965" t="s">
        <v>4362</v>
      </c>
      <c r="L2965" s="5"/>
      <c r="P2965" t="s">
        <v>4362</v>
      </c>
    </row>
    <row r="2966" spans="2:16" x14ac:dyDescent="0.25">
      <c r="B2966" t="s">
        <v>7</v>
      </c>
      <c r="C2966" t="s">
        <v>17</v>
      </c>
      <c r="D2966" s="6">
        <v>0.191</v>
      </c>
      <c r="E2966" s="6">
        <v>0.191</v>
      </c>
      <c r="F2966" s="18">
        <v>114</v>
      </c>
      <c r="G2966" t="s">
        <v>1014</v>
      </c>
      <c r="H2966" t="s">
        <v>2230</v>
      </c>
      <c r="I2966" t="s">
        <v>710</v>
      </c>
      <c r="J2966" t="s">
        <v>4363</v>
      </c>
      <c r="L2966" s="5"/>
      <c r="P2966" t="s">
        <v>4363</v>
      </c>
    </row>
    <row r="2967" spans="2:16" x14ac:dyDescent="0.25">
      <c r="B2967" t="s">
        <v>7</v>
      </c>
      <c r="C2967" t="s">
        <v>17</v>
      </c>
      <c r="D2967" s="6">
        <v>0.13300000000000001</v>
      </c>
      <c r="E2967" s="6">
        <v>0.13300000000000001</v>
      </c>
      <c r="F2967" s="18">
        <v>140</v>
      </c>
      <c r="G2967" t="s">
        <v>1014</v>
      </c>
      <c r="H2967" t="s">
        <v>2231</v>
      </c>
      <c r="I2967" t="s">
        <v>4364</v>
      </c>
      <c r="J2967" t="s">
        <v>4365</v>
      </c>
      <c r="L2967" s="5"/>
      <c r="P2967" t="s">
        <v>4365</v>
      </c>
    </row>
    <row r="2968" spans="2:16" x14ac:dyDescent="0.25">
      <c r="B2968" t="s">
        <v>7</v>
      </c>
      <c r="C2968" t="s">
        <v>17</v>
      </c>
      <c r="D2968" s="6">
        <v>0.13300000000000001</v>
      </c>
      <c r="E2968" s="6">
        <v>0.13300000000000001</v>
      </c>
      <c r="F2968" s="18">
        <v>140</v>
      </c>
      <c r="G2968" t="s">
        <v>1014</v>
      </c>
      <c r="H2968" t="s">
        <v>2232</v>
      </c>
      <c r="I2968" t="s">
        <v>4366</v>
      </c>
      <c r="J2968" t="s">
        <v>4367</v>
      </c>
      <c r="L2968" s="5"/>
      <c r="P2968" t="s">
        <v>4367</v>
      </c>
    </row>
    <row r="2969" spans="2:16" x14ac:dyDescent="0.25">
      <c r="B2969" t="s">
        <v>7</v>
      </c>
      <c r="C2969" t="s">
        <v>17</v>
      </c>
      <c r="D2969" s="6">
        <v>0.28299999999999997</v>
      </c>
      <c r="E2969" s="6">
        <v>0.28299999999999997</v>
      </c>
      <c r="F2969" s="18">
        <v>111</v>
      </c>
      <c r="G2969" t="s">
        <v>1014</v>
      </c>
      <c r="H2969" t="s">
        <v>2233</v>
      </c>
      <c r="I2969" t="s">
        <v>4368</v>
      </c>
      <c r="J2969" t="s">
        <v>4369</v>
      </c>
      <c r="L2969" s="5"/>
      <c r="P2969" t="s">
        <v>4369</v>
      </c>
    </row>
    <row r="2970" spans="2:16" x14ac:dyDescent="0.25">
      <c r="B2970" t="s">
        <v>7</v>
      </c>
      <c r="C2970" t="s">
        <v>17</v>
      </c>
      <c r="D2970" s="6">
        <v>0.13300000000000001</v>
      </c>
      <c r="E2970" s="6">
        <v>0.13300000000000001</v>
      </c>
      <c r="F2970" s="18">
        <v>140</v>
      </c>
      <c r="G2970" t="s">
        <v>1014</v>
      </c>
      <c r="H2970" t="s">
        <v>2234</v>
      </c>
      <c r="I2970" t="s">
        <v>4370</v>
      </c>
      <c r="J2970" t="s">
        <v>4371</v>
      </c>
      <c r="L2970" s="5"/>
      <c r="P2970" t="s">
        <v>4371</v>
      </c>
    </row>
    <row r="2971" spans="2:16" x14ac:dyDescent="0.25">
      <c r="B2971" t="s">
        <v>7</v>
      </c>
      <c r="C2971" t="s">
        <v>17</v>
      </c>
      <c r="D2971" s="6">
        <v>0.13300000000000001</v>
      </c>
      <c r="E2971" s="6">
        <v>0.13300000000000001</v>
      </c>
      <c r="F2971" s="18">
        <v>140</v>
      </c>
      <c r="G2971" t="s">
        <v>1014</v>
      </c>
      <c r="H2971" t="s">
        <v>2235</v>
      </c>
      <c r="I2971" t="s">
        <v>4372</v>
      </c>
      <c r="J2971" t="s">
        <v>4373</v>
      </c>
      <c r="L2971" s="5"/>
      <c r="P2971" t="s">
        <v>4373</v>
      </c>
    </row>
    <row r="2972" spans="2:16" x14ac:dyDescent="0.25">
      <c r="B2972" t="s">
        <v>7</v>
      </c>
      <c r="C2972" t="s">
        <v>17</v>
      </c>
      <c r="D2972" s="6">
        <v>0.28299999999999997</v>
      </c>
      <c r="E2972" s="6">
        <v>0.28299999999999997</v>
      </c>
      <c r="F2972" s="18">
        <v>111</v>
      </c>
      <c r="G2972" t="s">
        <v>1014</v>
      </c>
      <c r="H2972" t="s">
        <v>2236</v>
      </c>
      <c r="I2972" t="s">
        <v>4374</v>
      </c>
      <c r="J2972" t="s">
        <v>4375</v>
      </c>
      <c r="L2972" s="5"/>
      <c r="P2972" t="s">
        <v>4375</v>
      </c>
    </row>
    <row r="2973" spans="2:16" x14ac:dyDescent="0.25">
      <c r="B2973" t="s">
        <v>7</v>
      </c>
      <c r="C2973" t="s">
        <v>17</v>
      </c>
      <c r="D2973" s="6">
        <v>4.1000000000000009E-2</v>
      </c>
      <c r="E2973" s="6">
        <v>4.1000000000000009E-2</v>
      </c>
      <c r="F2973" s="18">
        <v>175</v>
      </c>
      <c r="G2973" t="s">
        <v>2200</v>
      </c>
      <c r="H2973" t="s">
        <v>2239</v>
      </c>
      <c r="I2973" t="s">
        <v>502</v>
      </c>
      <c r="J2973" t="s">
        <v>15336</v>
      </c>
      <c r="L2973" s="5"/>
      <c r="P2973" t="s">
        <v>15336</v>
      </c>
    </row>
    <row r="2974" spans="2:16" x14ac:dyDescent="0.25">
      <c r="B2974" t="s">
        <v>7</v>
      </c>
      <c r="C2974" t="s">
        <v>17</v>
      </c>
      <c r="D2974" s="6">
        <v>0.16400000000000003</v>
      </c>
      <c r="E2974" s="6">
        <v>0.16400000000000003</v>
      </c>
      <c r="F2974" s="18">
        <v>118</v>
      </c>
      <c r="G2974" t="s">
        <v>2200</v>
      </c>
      <c r="H2974" t="s">
        <v>2190</v>
      </c>
      <c r="I2974" t="s">
        <v>684</v>
      </c>
      <c r="J2974" t="s">
        <v>4376</v>
      </c>
      <c r="L2974" s="5"/>
      <c r="P2974" t="s">
        <v>4376</v>
      </c>
    </row>
    <row r="2975" spans="2:16" x14ac:dyDescent="0.25">
      <c r="B2975" t="s">
        <v>7</v>
      </c>
      <c r="C2975" t="s">
        <v>17</v>
      </c>
      <c r="D2975" s="6">
        <v>0.16400000000000003</v>
      </c>
      <c r="E2975" s="6">
        <v>0.16400000000000003</v>
      </c>
      <c r="F2975" s="18">
        <v>125</v>
      </c>
      <c r="G2975" t="s">
        <v>2200</v>
      </c>
      <c r="H2975" t="s">
        <v>2191</v>
      </c>
      <c r="I2975" t="s">
        <v>823</v>
      </c>
      <c r="J2975" t="s">
        <v>4377</v>
      </c>
      <c r="L2975" s="5"/>
      <c r="P2975" t="s">
        <v>4377</v>
      </c>
    </row>
    <row r="2976" spans="2:16" x14ac:dyDescent="0.25">
      <c r="B2976" t="s">
        <v>7</v>
      </c>
      <c r="C2976" t="s">
        <v>17</v>
      </c>
      <c r="D2976" s="6">
        <v>0.13400000000000001</v>
      </c>
      <c r="E2976" s="6">
        <v>0.13400000000000001</v>
      </c>
      <c r="F2976" s="18">
        <v>135</v>
      </c>
      <c r="G2976" t="s">
        <v>2200</v>
      </c>
      <c r="H2976" t="s">
        <v>2192</v>
      </c>
      <c r="I2976" t="s">
        <v>315</v>
      </c>
      <c r="J2976" t="s">
        <v>4378</v>
      </c>
      <c r="L2976" s="5"/>
      <c r="P2976" t="s">
        <v>4378</v>
      </c>
    </row>
    <row r="2977" spans="2:16" x14ac:dyDescent="0.25">
      <c r="B2977" t="s">
        <v>7</v>
      </c>
      <c r="C2977" t="s">
        <v>17</v>
      </c>
      <c r="D2977" s="6">
        <v>4.1000000000000009E-2</v>
      </c>
      <c r="E2977" s="6">
        <v>4.1000000000000009E-2</v>
      </c>
      <c r="F2977" s="18">
        <v>206</v>
      </c>
      <c r="G2977" t="s">
        <v>2200</v>
      </c>
      <c r="H2977" t="s">
        <v>2240</v>
      </c>
      <c r="I2977" t="s">
        <v>930</v>
      </c>
      <c r="J2977" t="s">
        <v>15337</v>
      </c>
      <c r="L2977" s="5"/>
      <c r="P2977" t="s">
        <v>15337</v>
      </c>
    </row>
    <row r="2978" spans="2:16" x14ac:dyDescent="0.25">
      <c r="B2978" t="s">
        <v>7</v>
      </c>
      <c r="C2978" t="s">
        <v>17</v>
      </c>
      <c r="D2978" s="6">
        <v>0.13400000000000001</v>
      </c>
      <c r="E2978" s="6">
        <v>0.13400000000000001</v>
      </c>
      <c r="F2978" s="18">
        <v>135</v>
      </c>
      <c r="G2978" t="s">
        <v>2200</v>
      </c>
      <c r="H2978" t="s">
        <v>2183</v>
      </c>
      <c r="I2978" t="s">
        <v>454</v>
      </c>
      <c r="J2978" t="s">
        <v>4379</v>
      </c>
      <c r="L2978" s="5"/>
      <c r="P2978" t="s">
        <v>4379</v>
      </c>
    </row>
    <row r="2979" spans="2:16" x14ac:dyDescent="0.25">
      <c r="B2979" t="s">
        <v>7</v>
      </c>
      <c r="C2979" t="s">
        <v>17</v>
      </c>
      <c r="D2979" s="6">
        <v>4.1000000000000009E-2</v>
      </c>
      <c r="E2979" s="6">
        <v>4.1000000000000009E-2</v>
      </c>
      <c r="F2979" s="18">
        <v>160</v>
      </c>
      <c r="G2979" t="s">
        <v>2200</v>
      </c>
      <c r="H2979" t="s">
        <v>2193</v>
      </c>
      <c r="I2979" t="s">
        <v>503</v>
      </c>
      <c r="J2979" t="s">
        <v>4380</v>
      </c>
      <c r="L2979" s="5"/>
      <c r="P2979" t="s">
        <v>4380</v>
      </c>
    </row>
    <row r="2980" spans="2:16" x14ac:dyDescent="0.25">
      <c r="B2980" t="s">
        <v>7</v>
      </c>
      <c r="C2980" t="s">
        <v>17</v>
      </c>
      <c r="D2980" s="6">
        <v>0.16400000000000003</v>
      </c>
      <c r="E2980" s="6">
        <v>0.16400000000000003</v>
      </c>
      <c r="F2980" s="18">
        <v>118</v>
      </c>
      <c r="G2980" t="s">
        <v>2200</v>
      </c>
      <c r="H2980" t="s">
        <v>2194</v>
      </c>
      <c r="I2980" t="s">
        <v>652</v>
      </c>
      <c r="J2980" t="s">
        <v>4381</v>
      </c>
      <c r="L2980" s="5"/>
      <c r="P2980" t="s">
        <v>4381</v>
      </c>
    </row>
    <row r="2981" spans="2:16" x14ac:dyDescent="0.25">
      <c r="B2981" t="s">
        <v>7</v>
      </c>
      <c r="C2981" t="s">
        <v>17</v>
      </c>
      <c r="D2981" s="6">
        <v>0.16400000000000003</v>
      </c>
      <c r="E2981" s="6">
        <v>0.16400000000000003</v>
      </c>
      <c r="F2981" s="18">
        <v>118</v>
      </c>
      <c r="G2981" t="s">
        <v>2200</v>
      </c>
      <c r="H2981" t="s">
        <v>2195</v>
      </c>
      <c r="I2981" t="s">
        <v>327</v>
      </c>
      <c r="J2981" t="s">
        <v>4382</v>
      </c>
      <c r="L2981" s="5"/>
      <c r="P2981" t="s">
        <v>4382</v>
      </c>
    </row>
    <row r="2982" spans="2:16" x14ac:dyDescent="0.25">
      <c r="B2982" t="s">
        <v>7</v>
      </c>
      <c r="C2982" t="s">
        <v>17</v>
      </c>
      <c r="D2982" s="6">
        <v>0.16400000000000003</v>
      </c>
      <c r="E2982" s="6">
        <v>0.16400000000000003</v>
      </c>
      <c r="F2982" s="18">
        <v>118</v>
      </c>
      <c r="G2982" t="s">
        <v>2200</v>
      </c>
      <c r="H2982" t="s">
        <v>2196</v>
      </c>
      <c r="I2982" t="s">
        <v>999</v>
      </c>
      <c r="J2982" t="s">
        <v>4383</v>
      </c>
      <c r="L2982" s="5"/>
      <c r="P2982" t="s">
        <v>4383</v>
      </c>
    </row>
    <row r="2983" spans="2:16" x14ac:dyDescent="0.25">
      <c r="B2983" t="s">
        <v>7</v>
      </c>
      <c r="C2983" t="s">
        <v>17</v>
      </c>
      <c r="D2983" s="6">
        <v>0.16400000000000003</v>
      </c>
      <c r="E2983" s="6">
        <v>0.16400000000000003</v>
      </c>
      <c r="F2983" s="18">
        <v>118</v>
      </c>
      <c r="G2983" t="s">
        <v>2200</v>
      </c>
      <c r="H2983" t="s">
        <v>2197</v>
      </c>
      <c r="I2983" t="s">
        <v>129</v>
      </c>
      <c r="J2983" t="s">
        <v>4384</v>
      </c>
      <c r="L2983" s="5"/>
      <c r="P2983" t="s">
        <v>4384</v>
      </c>
    </row>
    <row r="2984" spans="2:16" x14ac:dyDescent="0.25">
      <c r="B2984" t="s">
        <v>7</v>
      </c>
      <c r="C2984" t="s">
        <v>17</v>
      </c>
      <c r="D2984" s="6">
        <v>0.16400000000000003</v>
      </c>
      <c r="E2984" s="6">
        <v>0.16400000000000003</v>
      </c>
      <c r="F2984" s="18">
        <v>118</v>
      </c>
      <c r="G2984" t="s">
        <v>2200</v>
      </c>
      <c r="H2984" t="s">
        <v>2198</v>
      </c>
      <c r="I2984" t="s">
        <v>447</v>
      </c>
      <c r="J2984" t="s">
        <v>4385</v>
      </c>
      <c r="L2984" s="5"/>
      <c r="P2984" t="s">
        <v>4385</v>
      </c>
    </row>
    <row r="2985" spans="2:16" x14ac:dyDescent="0.25">
      <c r="B2985" t="s">
        <v>7</v>
      </c>
      <c r="C2985" t="s">
        <v>17</v>
      </c>
      <c r="D2985" s="6">
        <v>0.29299999999999998</v>
      </c>
      <c r="E2985" s="6">
        <v>0.29299999999999998</v>
      </c>
      <c r="F2985" s="18">
        <v>107</v>
      </c>
      <c r="G2985" t="s">
        <v>2200</v>
      </c>
      <c r="H2985" t="s">
        <v>2199</v>
      </c>
      <c r="I2985" t="s">
        <v>214</v>
      </c>
      <c r="J2985" t="s">
        <v>4386</v>
      </c>
      <c r="L2985" s="5"/>
      <c r="P2985" t="s">
        <v>4386</v>
      </c>
    </row>
    <row r="2986" spans="2:16" x14ac:dyDescent="0.25">
      <c r="B2986" t="s">
        <v>7</v>
      </c>
      <c r="C2986" t="s">
        <v>17</v>
      </c>
      <c r="D2986" s="6">
        <v>0.13400000000000001</v>
      </c>
      <c r="E2986" s="6">
        <v>0.13400000000000001</v>
      </c>
      <c r="F2986" s="18">
        <v>135</v>
      </c>
      <c r="G2986" t="s">
        <v>2200</v>
      </c>
      <c r="H2986" t="s">
        <v>1014</v>
      </c>
      <c r="I2986" t="s">
        <v>948</v>
      </c>
      <c r="J2986" t="s">
        <v>4387</v>
      </c>
      <c r="L2986" s="5"/>
      <c r="P2986" t="s">
        <v>4387</v>
      </c>
    </row>
    <row r="2987" spans="2:16" x14ac:dyDescent="0.25">
      <c r="B2987" t="s">
        <v>7</v>
      </c>
      <c r="C2987" t="s">
        <v>17</v>
      </c>
      <c r="D2987" s="6">
        <v>9.8000000000000004E-2</v>
      </c>
      <c r="E2987" s="6">
        <v>9.8000000000000004E-2</v>
      </c>
      <c r="F2987" s="18">
        <v>118</v>
      </c>
      <c r="G2987" t="s">
        <v>2200</v>
      </c>
      <c r="H2987" t="s">
        <v>2200</v>
      </c>
      <c r="I2987" t="s">
        <v>48</v>
      </c>
      <c r="J2987" t="s">
        <v>4388</v>
      </c>
      <c r="L2987" s="5"/>
      <c r="P2987" t="s">
        <v>4388</v>
      </c>
    </row>
    <row r="2988" spans="2:16" x14ac:dyDescent="0.25">
      <c r="B2988" t="s">
        <v>7</v>
      </c>
      <c r="C2988" t="s">
        <v>17</v>
      </c>
      <c r="D2988" s="6">
        <v>0.187</v>
      </c>
      <c r="E2988" s="6">
        <v>0.187</v>
      </c>
      <c r="F2988" s="18">
        <v>126</v>
      </c>
      <c r="G2988" t="s">
        <v>2200</v>
      </c>
      <c r="H2988" t="s">
        <v>2201</v>
      </c>
      <c r="I2988" t="s">
        <v>46</v>
      </c>
      <c r="J2988" t="s">
        <v>4389</v>
      </c>
      <c r="L2988" s="5"/>
      <c r="P2988" t="s">
        <v>4389</v>
      </c>
    </row>
    <row r="2989" spans="2:16" x14ac:dyDescent="0.25">
      <c r="B2989" t="s">
        <v>7</v>
      </c>
      <c r="C2989" t="s">
        <v>17</v>
      </c>
      <c r="D2989" s="6">
        <v>0.23699999999999999</v>
      </c>
      <c r="E2989" s="6">
        <v>0.23699999999999999</v>
      </c>
      <c r="F2989" s="18">
        <v>139</v>
      </c>
      <c r="G2989" t="s">
        <v>2200</v>
      </c>
      <c r="H2989" t="s">
        <v>2202</v>
      </c>
      <c r="I2989" t="s">
        <v>185</v>
      </c>
      <c r="J2989" t="s">
        <v>4390</v>
      </c>
      <c r="L2989" s="5"/>
      <c r="P2989" t="s">
        <v>4390</v>
      </c>
    </row>
    <row r="2990" spans="2:16" x14ac:dyDescent="0.25">
      <c r="B2990" t="s">
        <v>7</v>
      </c>
      <c r="C2990" t="s">
        <v>17</v>
      </c>
      <c r="D2990" s="6">
        <v>0.21199999999999999</v>
      </c>
      <c r="E2990" s="6">
        <v>0.21199999999999999</v>
      </c>
      <c r="F2990" s="18">
        <v>135</v>
      </c>
      <c r="G2990" t="s">
        <v>2200</v>
      </c>
      <c r="H2990" t="s">
        <v>2203</v>
      </c>
      <c r="I2990" t="s">
        <v>45</v>
      </c>
      <c r="J2990" t="s">
        <v>4391</v>
      </c>
      <c r="L2990" s="5"/>
      <c r="P2990" t="s">
        <v>4391</v>
      </c>
    </row>
    <row r="2991" spans="2:16" x14ac:dyDescent="0.25">
      <c r="B2991" t="s">
        <v>7</v>
      </c>
      <c r="C2991" t="s">
        <v>17</v>
      </c>
      <c r="D2991" s="6">
        <v>0.16400000000000003</v>
      </c>
      <c r="E2991" s="6">
        <v>0.16400000000000003</v>
      </c>
      <c r="F2991" s="18">
        <v>125</v>
      </c>
      <c r="G2991" t="s">
        <v>2200</v>
      </c>
      <c r="H2991" t="s">
        <v>2204</v>
      </c>
      <c r="I2991" t="s">
        <v>511</v>
      </c>
      <c r="J2991" t="s">
        <v>4392</v>
      </c>
      <c r="L2991" s="5"/>
      <c r="P2991" t="s">
        <v>4392</v>
      </c>
    </row>
    <row r="2992" spans="2:16" x14ac:dyDescent="0.25">
      <c r="B2992" t="s">
        <v>7</v>
      </c>
      <c r="C2992" t="s">
        <v>17</v>
      </c>
      <c r="D2992" s="6">
        <v>4.1000000000000009E-2</v>
      </c>
      <c r="E2992" s="6">
        <v>4.1000000000000009E-2</v>
      </c>
      <c r="F2992" s="18">
        <v>141</v>
      </c>
      <c r="G2992" t="s">
        <v>2200</v>
      </c>
      <c r="H2992" t="s">
        <v>2205</v>
      </c>
      <c r="I2992" t="s">
        <v>455</v>
      </c>
      <c r="J2992" t="s">
        <v>4393</v>
      </c>
      <c r="L2992" s="5"/>
      <c r="P2992" t="s">
        <v>4393</v>
      </c>
    </row>
    <row r="2993" spans="2:16" x14ac:dyDescent="0.25">
      <c r="B2993" t="s">
        <v>7</v>
      </c>
      <c r="C2993" t="s">
        <v>17</v>
      </c>
      <c r="D2993" s="6">
        <v>0.16400000000000003</v>
      </c>
      <c r="E2993" s="6">
        <v>0.16400000000000003</v>
      </c>
      <c r="F2993" s="18">
        <v>118</v>
      </c>
      <c r="G2993" t="s">
        <v>2200</v>
      </c>
      <c r="H2993" t="s">
        <v>2206</v>
      </c>
      <c r="I2993" t="s">
        <v>218</v>
      </c>
      <c r="J2993" t="s">
        <v>4394</v>
      </c>
      <c r="L2993" s="5"/>
      <c r="P2993" t="s">
        <v>4394</v>
      </c>
    </row>
    <row r="2994" spans="2:16" x14ac:dyDescent="0.25">
      <c r="B2994" t="s">
        <v>7</v>
      </c>
      <c r="C2994" t="s">
        <v>17</v>
      </c>
      <c r="D2994" s="6">
        <v>0.16400000000000003</v>
      </c>
      <c r="E2994" s="6">
        <v>0.16400000000000003</v>
      </c>
      <c r="F2994" s="18">
        <v>118</v>
      </c>
      <c r="G2994" t="s">
        <v>2200</v>
      </c>
      <c r="H2994" t="s">
        <v>2207</v>
      </c>
      <c r="I2994" t="s">
        <v>638</v>
      </c>
      <c r="J2994" t="s">
        <v>4395</v>
      </c>
      <c r="L2994" s="5"/>
      <c r="P2994" t="s">
        <v>4395</v>
      </c>
    </row>
    <row r="2995" spans="2:16" x14ac:dyDescent="0.25">
      <c r="B2995" t="s">
        <v>7</v>
      </c>
      <c r="C2995" t="s">
        <v>17</v>
      </c>
      <c r="D2995" s="6">
        <v>4.1000000000000009E-2</v>
      </c>
      <c r="E2995" s="6">
        <v>4.1000000000000009E-2</v>
      </c>
      <c r="F2995" s="18">
        <v>135</v>
      </c>
      <c r="G2995" t="s">
        <v>2200</v>
      </c>
      <c r="H2995" t="s">
        <v>2208</v>
      </c>
      <c r="I2995" t="s">
        <v>41</v>
      </c>
      <c r="J2995" t="s">
        <v>4396</v>
      </c>
      <c r="L2995" s="5"/>
      <c r="P2995" t="s">
        <v>4396</v>
      </c>
    </row>
    <row r="2996" spans="2:16" x14ac:dyDescent="0.25">
      <c r="B2996" t="s">
        <v>7</v>
      </c>
      <c r="C2996" t="s">
        <v>17</v>
      </c>
      <c r="D2996" s="6">
        <v>7.3999999999999996E-2</v>
      </c>
      <c r="E2996" s="6">
        <v>7.3999999999999996E-2</v>
      </c>
      <c r="F2996" s="18">
        <v>134</v>
      </c>
      <c r="G2996" t="s">
        <v>2200</v>
      </c>
      <c r="H2996" t="s">
        <v>2209</v>
      </c>
      <c r="I2996" t="s">
        <v>134</v>
      </c>
      <c r="J2996" t="s">
        <v>4397</v>
      </c>
      <c r="L2996" s="5"/>
      <c r="P2996" t="s">
        <v>4397</v>
      </c>
    </row>
    <row r="2997" spans="2:16" x14ac:dyDescent="0.25">
      <c r="B2997" t="s">
        <v>7</v>
      </c>
      <c r="C2997" t="s">
        <v>17</v>
      </c>
      <c r="D2997" s="6">
        <v>0.26900000000000002</v>
      </c>
      <c r="E2997" s="6">
        <v>0.26900000000000002</v>
      </c>
      <c r="F2997" s="18">
        <v>133</v>
      </c>
      <c r="G2997" t="s">
        <v>2200</v>
      </c>
      <c r="H2997" t="s">
        <v>2210</v>
      </c>
      <c r="I2997" t="s">
        <v>116</v>
      </c>
      <c r="J2997" t="s">
        <v>4398</v>
      </c>
      <c r="L2997" s="5"/>
      <c r="P2997" t="s">
        <v>4398</v>
      </c>
    </row>
    <row r="2998" spans="2:16" x14ac:dyDescent="0.25">
      <c r="B2998" t="s">
        <v>7</v>
      </c>
      <c r="C2998" t="s">
        <v>17</v>
      </c>
      <c r="D2998" s="6">
        <v>0.16400000000000003</v>
      </c>
      <c r="E2998" s="6">
        <v>0.16400000000000003</v>
      </c>
      <c r="F2998" s="18">
        <v>118</v>
      </c>
      <c r="G2998" t="s">
        <v>2200</v>
      </c>
      <c r="H2998" t="s">
        <v>2211</v>
      </c>
      <c r="I2998" t="s">
        <v>434</v>
      </c>
      <c r="J2998" t="s">
        <v>4399</v>
      </c>
      <c r="L2998" s="5"/>
      <c r="P2998" t="s">
        <v>4399</v>
      </c>
    </row>
    <row r="2999" spans="2:16" x14ac:dyDescent="0.25">
      <c r="B2999" t="s">
        <v>7</v>
      </c>
      <c r="C2999" t="s">
        <v>17</v>
      </c>
      <c r="D2999" s="6">
        <v>4.1000000000000009E-2</v>
      </c>
      <c r="E2999" s="6">
        <v>4.1000000000000009E-2</v>
      </c>
      <c r="F2999" s="18">
        <v>160</v>
      </c>
      <c r="G2999" t="s">
        <v>2200</v>
      </c>
      <c r="H2999" t="s">
        <v>2212</v>
      </c>
      <c r="I2999" t="s">
        <v>608</v>
      </c>
      <c r="J2999" t="s">
        <v>4400</v>
      </c>
      <c r="L2999" s="5"/>
      <c r="P2999" t="s">
        <v>4400</v>
      </c>
    </row>
    <row r="3000" spans="2:16" x14ac:dyDescent="0.25">
      <c r="B3000" t="s">
        <v>7</v>
      </c>
      <c r="C3000" t="s">
        <v>17</v>
      </c>
      <c r="D3000" s="6">
        <v>0.16400000000000003</v>
      </c>
      <c r="E3000" s="6">
        <v>0.16400000000000003</v>
      </c>
      <c r="F3000" s="18">
        <v>118</v>
      </c>
      <c r="G3000" t="s">
        <v>2200</v>
      </c>
      <c r="H3000" t="s">
        <v>2213</v>
      </c>
      <c r="I3000" t="s">
        <v>345</v>
      </c>
      <c r="J3000" t="s">
        <v>4401</v>
      </c>
      <c r="L3000" s="5"/>
      <c r="P3000" t="s">
        <v>4401</v>
      </c>
    </row>
    <row r="3001" spans="2:16" x14ac:dyDescent="0.25">
      <c r="B3001" t="s">
        <v>7</v>
      </c>
      <c r="C3001" t="s">
        <v>17</v>
      </c>
      <c r="D3001" s="6">
        <v>4.1000000000000009E-2</v>
      </c>
      <c r="E3001" s="6">
        <v>4.1000000000000009E-2</v>
      </c>
      <c r="F3001" s="18">
        <v>159</v>
      </c>
      <c r="G3001" t="s">
        <v>2200</v>
      </c>
      <c r="H3001" t="s">
        <v>2214</v>
      </c>
      <c r="I3001" t="s">
        <v>646</v>
      </c>
      <c r="J3001" t="s">
        <v>4402</v>
      </c>
      <c r="L3001" s="5"/>
      <c r="P3001" t="s">
        <v>4402</v>
      </c>
    </row>
    <row r="3002" spans="2:16" x14ac:dyDescent="0.25">
      <c r="B3002" t="s">
        <v>7</v>
      </c>
      <c r="C3002" t="s">
        <v>17</v>
      </c>
      <c r="D3002" s="6">
        <v>0.29299999999999998</v>
      </c>
      <c r="E3002" s="6">
        <v>0.29299999999999998</v>
      </c>
      <c r="F3002" s="18">
        <v>103</v>
      </c>
      <c r="G3002" t="s">
        <v>2200</v>
      </c>
      <c r="H3002" t="s">
        <v>2215</v>
      </c>
      <c r="I3002" t="s">
        <v>878</v>
      </c>
      <c r="J3002" t="s">
        <v>4403</v>
      </c>
      <c r="L3002" s="5"/>
      <c r="P3002" t="s">
        <v>4403</v>
      </c>
    </row>
    <row r="3003" spans="2:16" x14ac:dyDescent="0.25">
      <c r="B3003" t="s">
        <v>7</v>
      </c>
      <c r="C3003" t="s">
        <v>17</v>
      </c>
      <c r="D3003" s="6">
        <v>0.16400000000000003</v>
      </c>
      <c r="E3003" s="6">
        <v>0.16400000000000003</v>
      </c>
      <c r="F3003" s="18">
        <v>118</v>
      </c>
      <c r="G3003" t="s">
        <v>2200</v>
      </c>
      <c r="H3003" t="s">
        <v>2216</v>
      </c>
      <c r="I3003" t="s">
        <v>316</v>
      </c>
      <c r="J3003" t="s">
        <v>4404</v>
      </c>
      <c r="L3003" s="5"/>
      <c r="P3003" t="s">
        <v>4404</v>
      </c>
    </row>
    <row r="3004" spans="2:16" x14ac:dyDescent="0.25">
      <c r="B3004" t="s">
        <v>7</v>
      </c>
      <c r="C3004" t="s">
        <v>17</v>
      </c>
      <c r="D3004" s="6">
        <v>0.16400000000000003</v>
      </c>
      <c r="E3004" s="6">
        <v>0.16400000000000003</v>
      </c>
      <c r="F3004" s="18">
        <v>118</v>
      </c>
      <c r="G3004" t="s">
        <v>2200</v>
      </c>
      <c r="H3004" t="s">
        <v>2217</v>
      </c>
      <c r="I3004" t="s">
        <v>421</v>
      </c>
      <c r="J3004" t="s">
        <v>4405</v>
      </c>
      <c r="L3004" s="5"/>
      <c r="P3004" t="s">
        <v>4405</v>
      </c>
    </row>
    <row r="3005" spans="2:16" x14ac:dyDescent="0.25">
      <c r="B3005" t="s">
        <v>7</v>
      </c>
      <c r="C3005" t="s">
        <v>17</v>
      </c>
      <c r="D3005" s="6">
        <v>0.13400000000000001</v>
      </c>
      <c r="E3005" s="6">
        <v>0.13400000000000001</v>
      </c>
      <c r="F3005" s="18">
        <v>135</v>
      </c>
      <c r="G3005" t="s">
        <v>2200</v>
      </c>
      <c r="H3005" t="s">
        <v>2218</v>
      </c>
      <c r="I3005" t="s">
        <v>409</v>
      </c>
      <c r="J3005" t="s">
        <v>4406</v>
      </c>
      <c r="L3005" s="5"/>
      <c r="P3005" t="s">
        <v>4406</v>
      </c>
    </row>
    <row r="3006" spans="2:16" x14ac:dyDescent="0.25">
      <c r="B3006" t="s">
        <v>7</v>
      </c>
      <c r="C3006" t="s">
        <v>17</v>
      </c>
      <c r="D3006" s="6">
        <v>0.13400000000000001</v>
      </c>
      <c r="E3006" s="6">
        <v>0.13400000000000001</v>
      </c>
      <c r="F3006" s="18">
        <v>135</v>
      </c>
      <c r="G3006" t="s">
        <v>2200</v>
      </c>
      <c r="H3006" t="s">
        <v>2219</v>
      </c>
      <c r="I3006" t="s">
        <v>501</v>
      </c>
      <c r="J3006" t="s">
        <v>4407</v>
      </c>
      <c r="L3006" s="5"/>
      <c r="P3006" t="s">
        <v>4407</v>
      </c>
    </row>
    <row r="3007" spans="2:16" x14ac:dyDescent="0.25">
      <c r="B3007" t="s">
        <v>7</v>
      </c>
      <c r="C3007" t="s">
        <v>17</v>
      </c>
      <c r="D3007" s="6">
        <v>0.16400000000000003</v>
      </c>
      <c r="E3007" s="6">
        <v>0.16400000000000003</v>
      </c>
      <c r="F3007" s="18">
        <v>118</v>
      </c>
      <c r="G3007" t="s">
        <v>2200</v>
      </c>
      <c r="H3007" t="s">
        <v>2220</v>
      </c>
      <c r="I3007" t="s">
        <v>457</v>
      </c>
      <c r="J3007" t="s">
        <v>4408</v>
      </c>
      <c r="L3007" s="5"/>
      <c r="P3007" t="s">
        <v>4408</v>
      </c>
    </row>
    <row r="3008" spans="2:16" x14ac:dyDescent="0.25">
      <c r="B3008" t="s">
        <v>7</v>
      </c>
      <c r="C3008" t="s">
        <v>17</v>
      </c>
      <c r="D3008" s="6">
        <v>0.21199999999999999</v>
      </c>
      <c r="E3008" s="6">
        <v>0.21199999999999999</v>
      </c>
      <c r="F3008" s="18">
        <v>126</v>
      </c>
      <c r="G3008" t="s">
        <v>2200</v>
      </c>
      <c r="H3008" t="s">
        <v>2221</v>
      </c>
      <c r="I3008" t="s">
        <v>44</v>
      </c>
      <c r="J3008" t="s">
        <v>4409</v>
      </c>
      <c r="L3008" s="5"/>
      <c r="P3008" t="s">
        <v>4409</v>
      </c>
    </row>
    <row r="3009" spans="2:16" x14ac:dyDescent="0.25">
      <c r="B3009" t="s">
        <v>7</v>
      </c>
      <c r="C3009" t="s">
        <v>17</v>
      </c>
      <c r="D3009" s="6">
        <v>0.16400000000000003</v>
      </c>
      <c r="E3009" s="6">
        <v>0.16400000000000003</v>
      </c>
      <c r="F3009" s="18">
        <v>125</v>
      </c>
      <c r="G3009" t="s">
        <v>2200</v>
      </c>
      <c r="H3009" t="s">
        <v>2222</v>
      </c>
      <c r="I3009" t="s">
        <v>653</v>
      </c>
      <c r="J3009" t="s">
        <v>4410</v>
      </c>
      <c r="L3009" s="5"/>
      <c r="P3009" t="s">
        <v>4410</v>
      </c>
    </row>
    <row r="3010" spans="2:16" x14ac:dyDescent="0.25">
      <c r="B3010" t="s">
        <v>7</v>
      </c>
      <c r="C3010" t="s">
        <v>17</v>
      </c>
      <c r="D3010" s="6">
        <v>0.33700000000000002</v>
      </c>
      <c r="E3010" s="6">
        <v>0.33700000000000002</v>
      </c>
      <c r="F3010" s="18">
        <v>143</v>
      </c>
      <c r="G3010" t="s">
        <v>2200</v>
      </c>
      <c r="H3010" t="s">
        <v>2237</v>
      </c>
      <c r="I3010" t="s">
        <v>154</v>
      </c>
      <c r="J3010" t="s">
        <v>4411</v>
      </c>
      <c r="L3010" s="5"/>
      <c r="P3010" t="s">
        <v>4411</v>
      </c>
    </row>
    <row r="3011" spans="2:16" x14ac:dyDescent="0.25">
      <c r="B3011" t="s">
        <v>7</v>
      </c>
      <c r="C3011" t="s">
        <v>17</v>
      </c>
      <c r="D3011" s="6">
        <v>0.13400000000000001</v>
      </c>
      <c r="E3011" s="6">
        <v>0.13400000000000001</v>
      </c>
      <c r="F3011" s="18">
        <v>135</v>
      </c>
      <c r="G3011" t="s">
        <v>2200</v>
      </c>
      <c r="H3011" t="s">
        <v>2223</v>
      </c>
      <c r="I3011" t="s">
        <v>865</v>
      </c>
      <c r="J3011" t="s">
        <v>4412</v>
      </c>
      <c r="L3011" s="5"/>
      <c r="P3011" t="s">
        <v>4412</v>
      </c>
    </row>
    <row r="3012" spans="2:16" x14ac:dyDescent="0.25">
      <c r="B3012" t="s">
        <v>7</v>
      </c>
      <c r="C3012" t="s">
        <v>17</v>
      </c>
      <c r="D3012" s="6">
        <v>0.23599999999999999</v>
      </c>
      <c r="E3012" s="6">
        <v>0.23599999999999999</v>
      </c>
      <c r="F3012" s="18">
        <v>138</v>
      </c>
      <c r="G3012" t="s">
        <v>2200</v>
      </c>
      <c r="H3012" t="s">
        <v>2224</v>
      </c>
      <c r="I3012" t="s">
        <v>317</v>
      </c>
      <c r="J3012" t="s">
        <v>4413</v>
      </c>
      <c r="L3012" s="5"/>
      <c r="P3012" t="s">
        <v>4413</v>
      </c>
    </row>
    <row r="3013" spans="2:16" x14ac:dyDescent="0.25">
      <c r="B3013" t="s">
        <v>7</v>
      </c>
      <c r="C3013" t="s">
        <v>17</v>
      </c>
      <c r="D3013" s="6">
        <v>0.33700000000000002</v>
      </c>
      <c r="E3013" s="6">
        <v>0.33700000000000002</v>
      </c>
      <c r="F3013" s="18">
        <v>143</v>
      </c>
      <c r="G3013" t="s">
        <v>2200</v>
      </c>
      <c r="H3013" t="s">
        <v>18338</v>
      </c>
      <c r="I3013" t="s">
        <v>18553</v>
      </c>
      <c r="J3013" t="s">
        <v>18554</v>
      </c>
      <c r="L3013" s="5"/>
      <c r="P3013" t="s">
        <v>18554</v>
      </c>
    </row>
    <row r="3014" spans="2:16" x14ac:dyDescent="0.25">
      <c r="B3014" t="s">
        <v>7</v>
      </c>
      <c r="C3014" t="s">
        <v>17</v>
      </c>
      <c r="D3014" s="6">
        <v>0.16400000000000003</v>
      </c>
      <c r="E3014" s="6">
        <v>0.16400000000000003</v>
      </c>
      <c r="F3014" s="18">
        <v>118</v>
      </c>
      <c r="G3014" t="s">
        <v>2200</v>
      </c>
      <c r="H3014" t="s">
        <v>2225</v>
      </c>
      <c r="I3014" t="s">
        <v>738</v>
      </c>
      <c r="J3014" t="s">
        <v>4415</v>
      </c>
      <c r="L3014" s="5"/>
      <c r="P3014" t="s">
        <v>4415</v>
      </c>
    </row>
    <row r="3015" spans="2:16" x14ac:dyDescent="0.25">
      <c r="B3015" t="s">
        <v>7</v>
      </c>
      <c r="C3015" t="s">
        <v>17</v>
      </c>
      <c r="D3015" s="6">
        <v>0.16400000000000003</v>
      </c>
      <c r="E3015" s="6">
        <v>0.16400000000000003</v>
      </c>
      <c r="F3015" s="18">
        <v>118</v>
      </c>
      <c r="G3015" t="s">
        <v>2200</v>
      </c>
      <c r="H3015" t="s">
        <v>2226</v>
      </c>
      <c r="I3015" t="s">
        <v>220</v>
      </c>
      <c r="J3015" t="s">
        <v>4416</v>
      </c>
      <c r="L3015" s="5"/>
      <c r="P3015" t="s">
        <v>4416</v>
      </c>
    </row>
    <row r="3016" spans="2:16" x14ac:dyDescent="0.25">
      <c r="B3016" t="s">
        <v>7</v>
      </c>
      <c r="C3016" t="s">
        <v>17</v>
      </c>
      <c r="D3016" s="6">
        <v>0.10199999999999999</v>
      </c>
      <c r="E3016" s="6">
        <v>0.10199999999999999</v>
      </c>
      <c r="F3016" s="18">
        <v>154</v>
      </c>
      <c r="G3016" t="s">
        <v>2200</v>
      </c>
      <c r="H3016" t="s">
        <v>2227</v>
      </c>
      <c r="I3016" t="s">
        <v>150</v>
      </c>
      <c r="J3016" t="s">
        <v>4417</v>
      </c>
      <c r="L3016" s="5"/>
      <c r="P3016" t="s">
        <v>4417</v>
      </c>
    </row>
    <row r="3017" spans="2:16" x14ac:dyDescent="0.25">
      <c r="B3017" t="s">
        <v>7</v>
      </c>
      <c r="C3017" t="s">
        <v>17</v>
      </c>
      <c r="D3017" s="6">
        <v>4.1000000000000009E-2</v>
      </c>
      <c r="E3017" s="6">
        <v>4.1000000000000009E-2</v>
      </c>
      <c r="F3017" s="18">
        <v>206</v>
      </c>
      <c r="G3017" t="s">
        <v>2200</v>
      </c>
      <c r="H3017" t="s">
        <v>2247</v>
      </c>
      <c r="I3017" t="s">
        <v>7815</v>
      </c>
      <c r="J3017" t="s">
        <v>15338</v>
      </c>
      <c r="L3017" s="5"/>
      <c r="P3017" t="s">
        <v>15338</v>
      </c>
    </row>
    <row r="3018" spans="2:16" x14ac:dyDescent="0.25">
      <c r="B3018" t="s">
        <v>7</v>
      </c>
      <c r="C3018" t="s">
        <v>17</v>
      </c>
      <c r="D3018" s="6">
        <v>0.16400000000000003</v>
      </c>
      <c r="E3018" s="6">
        <v>0.16400000000000003</v>
      </c>
      <c r="F3018" s="18">
        <v>118</v>
      </c>
      <c r="G3018" t="s">
        <v>2200</v>
      </c>
      <c r="H3018" t="s">
        <v>2228</v>
      </c>
      <c r="I3018" t="s">
        <v>569</v>
      </c>
      <c r="J3018" t="s">
        <v>4418</v>
      </c>
      <c r="L3018" s="5"/>
      <c r="P3018" t="s">
        <v>4418</v>
      </c>
    </row>
    <row r="3019" spans="2:16" x14ac:dyDescent="0.25">
      <c r="B3019" t="s">
        <v>7</v>
      </c>
      <c r="C3019" t="s">
        <v>17</v>
      </c>
      <c r="D3019" s="6">
        <v>0.16400000000000003</v>
      </c>
      <c r="E3019" s="6">
        <v>0.16400000000000003</v>
      </c>
      <c r="F3019" s="18">
        <v>125</v>
      </c>
      <c r="G3019" t="s">
        <v>2200</v>
      </c>
      <c r="H3019" t="s">
        <v>2229</v>
      </c>
      <c r="I3019" t="s">
        <v>159</v>
      </c>
      <c r="J3019" t="s">
        <v>4419</v>
      </c>
      <c r="L3019" s="5"/>
      <c r="P3019" t="s">
        <v>4419</v>
      </c>
    </row>
    <row r="3020" spans="2:16" x14ac:dyDescent="0.25">
      <c r="B3020" t="s">
        <v>7</v>
      </c>
      <c r="C3020" t="s">
        <v>17</v>
      </c>
      <c r="D3020" s="6">
        <v>0.13400000000000001</v>
      </c>
      <c r="E3020" s="6">
        <v>0.13400000000000001</v>
      </c>
      <c r="F3020" s="18">
        <v>135</v>
      </c>
      <c r="G3020" t="s">
        <v>2200</v>
      </c>
      <c r="H3020" t="s">
        <v>2230</v>
      </c>
      <c r="I3020" t="s">
        <v>464</v>
      </c>
      <c r="J3020" t="s">
        <v>4420</v>
      </c>
      <c r="L3020" s="5"/>
      <c r="P3020" t="s">
        <v>4420</v>
      </c>
    </row>
    <row r="3021" spans="2:16" x14ac:dyDescent="0.25">
      <c r="B3021" t="s">
        <v>7</v>
      </c>
      <c r="C3021" t="s">
        <v>17</v>
      </c>
      <c r="D3021" s="6">
        <v>0.16400000000000003</v>
      </c>
      <c r="E3021" s="6">
        <v>0.16400000000000003</v>
      </c>
      <c r="F3021" s="18">
        <v>118</v>
      </c>
      <c r="G3021" t="s">
        <v>2200</v>
      </c>
      <c r="H3021" t="s">
        <v>2231</v>
      </c>
      <c r="I3021" t="s">
        <v>568</v>
      </c>
      <c r="J3021" t="s">
        <v>4421</v>
      </c>
      <c r="L3021" s="5"/>
      <c r="P3021" t="s">
        <v>4421</v>
      </c>
    </row>
    <row r="3022" spans="2:16" x14ac:dyDescent="0.25">
      <c r="B3022" t="s">
        <v>7</v>
      </c>
      <c r="C3022" t="s">
        <v>17</v>
      </c>
      <c r="D3022" s="6">
        <v>0.16400000000000003</v>
      </c>
      <c r="E3022" s="6">
        <v>0.16400000000000003</v>
      </c>
      <c r="F3022" s="18">
        <v>118</v>
      </c>
      <c r="G3022" t="s">
        <v>2200</v>
      </c>
      <c r="H3022" t="s">
        <v>2232</v>
      </c>
      <c r="I3022" t="s">
        <v>656</v>
      </c>
      <c r="J3022" t="s">
        <v>4422</v>
      </c>
      <c r="L3022" s="5"/>
      <c r="P3022" t="s">
        <v>4422</v>
      </c>
    </row>
    <row r="3023" spans="2:16" x14ac:dyDescent="0.25">
      <c r="B3023" t="s">
        <v>7</v>
      </c>
      <c r="C3023" t="s">
        <v>17</v>
      </c>
      <c r="D3023" s="6">
        <v>0.13400000000000001</v>
      </c>
      <c r="E3023" s="6">
        <v>0.13400000000000001</v>
      </c>
      <c r="F3023" s="18">
        <v>135</v>
      </c>
      <c r="G3023" t="s">
        <v>2200</v>
      </c>
      <c r="H3023" t="s">
        <v>2233</v>
      </c>
      <c r="I3023" t="s">
        <v>314</v>
      </c>
      <c r="J3023" t="s">
        <v>4423</v>
      </c>
      <c r="L3023" s="5"/>
      <c r="P3023" t="s">
        <v>4423</v>
      </c>
    </row>
    <row r="3024" spans="2:16" x14ac:dyDescent="0.25">
      <c r="B3024" t="s">
        <v>7</v>
      </c>
      <c r="C3024" t="s">
        <v>17</v>
      </c>
      <c r="D3024" s="6">
        <v>4.1000000000000009E-2</v>
      </c>
      <c r="E3024" s="6">
        <v>4.1000000000000009E-2</v>
      </c>
      <c r="F3024" s="18">
        <v>134</v>
      </c>
      <c r="G3024" t="s">
        <v>2200</v>
      </c>
      <c r="H3024" t="s">
        <v>2234</v>
      </c>
      <c r="I3024" t="s">
        <v>43</v>
      </c>
      <c r="J3024" t="s">
        <v>4424</v>
      </c>
      <c r="L3024" s="5"/>
      <c r="P3024" t="s">
        <v>4424</v>
      </c>
    </row>
    <row r="3025" spans="2:16" x14ac:dyDescent="0.25">
      <c r="B3025" t="s">
        <v>7</v>
      </c>
      <c r="C3025" t="s">
        <v>17</v>
      </c>
      <c r="D3025" s="6">
        <v>0.191</v>
      </c>
      <c r="E3025" s="6">
        <v>0.191</v>
      </c>
      <c r="F3025" s="18">
        <v>118</v>
      </c>
      <c r="G3025" t="s">
        <v>2200</v>
      </c>
      <c r="H3025" t="s">
        <v>2235</v>
      </c>
      <c r="I3025" t="s">
        <v>817</v>
      </c>
      <c r="J3025" t="s">
        <v>4425</v>
      </c>
      <c r="L3025" s="5"/>
      <c r="P3025" t="s">
        <v>4425</v>
      </c>
    </row>
    <row r="3026" spans="2:16" x14ac:dyDescent="0.25">
      <c r="B3026" t="s">
        <v>7</v>
      </c>
      <c r="C3026" t="s">
        <v>17</v>
      </c>
      <c r="D3026" s="6">
        <v>4.1000000000000009E-2</v>
      </c>
      <c r="E3026" s="6">
        <v>4.1000000000000009E-2</v>
      </c>
      <c r="F3026" s="18">
        <v>160</v>
      </c>
      <c r="G3026" t="s">
        <v>2200</v>
      </c>
      <c r="H3026" t="s">
        <v>2236</v>
      </c>
      <c r="I3026" t="s">
        <v>383</v>
      </c>
      <c r="J3026" t="s">
        <v>4426</v>
      </c>
      <c r="L3026" s="5"/>
      <c r="P3026" t="s">
        <v>4426</v>
      </c>
    </row>
    <row r="3027" spans="2:16" x14ac:dyDescent="0.25">
      <c r="B3027" t="s">
        <v>7</v>
      </c>
      <c r="C3027" t="s">
        <v>17</v>
      </c>
      <c r="D3027" s="6">
        <v>0.16400000000000003</v>
      </c>
      <c r="E3027" s="6">
        <v>0.16400000000000003</v>
      </c>
      <c r="F3027" s="18">
        <v>118</v>
      </c>
      <c r="G3027" t="s">
        <v>2201</v>
      </c>
      <c r="H3027" t="s">
        <v>2190</v>
      </c>
      <c r="I3027" t="s">
        <v>604</v>
      </c>
      <c r="J3027" t="s">
        <v>4427</v>
      </c>
      <c r="L3027" s="5"/>
      <c r="P3027" t="s">
        <v>4427</v>
      </c>
    </row>
    <row r="3028" spans="2:16" x14ac:dyDescent="0.25">
      <c r="B3028" t="s">
        <v>7</v>
      </c>
      <c r="C3028" t="s">
        <v>17</v>
      </c>
      <c r="D3028" s="6">
        <v>0.16400000000000003</v>
      </c>
      <c r="E3028" s="6">
        <v>0.16400000000000003</v>
      </c>
      <c r="F3028" s="18">
        <v>125</v>
      </c>
      <c r="G3028" t="s">
        <v>2201</v>
      </c>
      <c r="H3028" t="s">
        <v>2191</v>
      </c>
      <c r="I3028" t="s">
        <v>4428</v>
      </c>
      <c r="J3028" t="s">
        <v>4429</v>
      </c>
      <c r="L3028" s="5"/>
      <c r="P3028" t="s">
        <v>4429</v>
      </c>
    </row>
    <row r="3029" spans="2:16" x14ac:dyDescent="0.25">
      <c r="B3029" t="s">
        <v>7</v>
      </c>
      <c r="C3029" t="s">
        <v>17</v>
      </c>
      <c r="D3029" s="6">
        <v>0.13400000000000001</v>
      </c>
      <c r="E3029" s="6">
        <v>0.13400000000000001</v>
      </c>
      <c r="F3029" s="18">
        <v>135</v>
      </c>
      <c r="G3029" t="s">
        <v>2201</v>
      </c>
      <c r="H3029" t="s">
        <v>2192</v>
      </c>
      <c r="I3029" t="s">
        <v>716</v>
      </c>
      <c r="J3029" t="s">
        <v>4430</v>
      </c>
      <c r="L3029" s="5"/>
      <c r="P3029" t="s">
        <v>4430</v>
      </c>
    </row>
    <row r="3030" spans="2:16" x14ac:dyDescent="0.25">
      <c r="B3030" t="s">
        <v>7</v>
      </c>
      <c r="C3030" t="s">
        <v>17</v>
      </c>
      <c r="D3030" s="6">
        <v>0.13400000000000001</v>
      </c>
      <c r="E3030" s="6">
        <v>0.13400000000000001</v>
      </c>
      <c r="F3030" s="18">
        <v>135</v>
      </c>
      <c r="G3030" t="s">
        <v>2201</v>
      </c>
      <c r="H3030" t="s">
        <v>2183</v>
      </c>
      <c r="I3030" t="s">
        <v>452</v>
      </c>
      <c r="J3030" t="s">
        <v>4431</v>
      </c>
      <c r="L3030" s="5"/>
      <c r="P3030" t="s">
        <v>4431</v>
      </c>
    </row>
    <row r="3031" spans="2:16" x14ac:dyDescent="0.25">
      <c r="B3031" t="s">
        <v>7</v>
      </c>
      <c r="C3031" t="s">
        <v>17</v>
      </c>
      <c r="D3031" s="6">
        <v>0.13400000000000001</v>
      </c>
      <c r="E3031" s="6">
        <v>0.13400000000000001</v>
      </c>
      <c r="F3031" s="18">
        <v>135</v>
      </c>
      <c r="G3031" t="s">
        <v>2201</v>
      </c>
      <c r="H3031" t="s">
        <v>2193</v>
      </c>
      <c r="I3031" t="s">
        <v>1011</v>
      </c>
      <c r="J3031" t="s">
        <v>4432</v>
      </c>
      <c r="L3031" s="5"/>
      <c r="P3031" t="s">
        <v>4432</v>
      </c>
    </row>
    <row r="3032" spans="2:16" x14ac:dyDescent="0.25">
      <c r="B3032" t="s">
        <v>7</v>
      </c>
      <c r="C3032" t="s">
        <v>17</v>
      </c>
      <c r="D3032" s="6">
        <v>0.16400000000000003</v>
      </c>
      <c r="E3032" s="6">
        <v>0.16400000000000003</v>
      </c>
      <c r="F3032" s="18">
        <v>118</v>
      </c>
      <c r="G3032" t="s">
        <v>2201</v>
      </c>
      <c r="H3032" t="s">
        <v>2194</v>
      </c>
      <c r="I3032" t="s">
        <v>934</v>
      </c>
      <c r="J3032" t="s">
        <v>4433</v>
      </c>
      <c r="L3032" s="5"/>
      <c r="P3032" t="s">
        <v>4433</v>
      </c>
    </row>
    <row r="3033" spans="2:16" x14ac:dyDescent="0.25">
      <c r="B3033" t="s">
        <v>7</v>
      </c>
      <c r="C3033" t="s">
        <v>17</v>
      </c>
      <c r="D3033" s="6">
        <v>0.16400000000000003</v>
      </c>
      <c r="E3033" s="6">
        <v>0.16400000000000003</v>
      </c>
      <c r="F3033" s="18">
        <v>118</v>
      </c>
      <c r="G3033" t="s">
        <v>2201</v>
      </c>
      <c r="H3033" t="s">
        <v>2195</v>
      </c>
      <c r="I3033" t="s">
        <v>4434</v>
      </c>
      <c r="J3033" t="s">
        <v>4435</v>
      </c>
      <c r="L3033" s="5"/>
      <c r="P3033" t="s">
        <v>4435</v>
      </c>
    </row>
    <row r="3034" spans="2:16" x14ac:dyDescent="0.25">
      <c r="B3034" t="s">
        <v>7</v>
      </c>
      <c r="C3034" t="s">
        <v>17</v>
      </c>
      <c r="D3034" s="6">
        <v>0.16400000000000003</v>
      </c>
      <c r="E3034" s="6">
        <v>0.16400000000000003</v>
      </c>
      <c r="F3034" s="18">
        <v>118</v>
      </c>
      <c r="G3034" t="s">
        <v>2201</v>
      </c>
      <c r="H3034" t="s">
        <v>2196</v>
      </c>
      <c r="I3034" t="s">
        <v>4436</v>
      </c>
      <c r="J3034" t="s">
        <v>4437</v>
      </c>
      <c r="L3034" s="5"/>
      <c r="P3034" t="s">
        <v>4437</v>
      </c>
    </row>
    <row r="3035" spans="2:16" x14ac:dyDescent="0.25">
      <c r="B3035" t="s">
        <v>7</v>
      </c>
      <c r="C3035" t="s">
        <v>17</v>
      </c>
      <c r="D3035" s="6">
        <v>0.16400000000000003</v>
      </c>
      <c r="E3035" s="6">
        <v>0.16400000000000003</v>
      </c>
      <c r="F3035" s="18">
        <v>118</v>
      </c>
      <c r="G3035" t="s">
        <v>2201</v>
      </c>
      <c r="H3035" t="s">
        <v>2197</v>
      </c>
      <c r="I3035" t="s">
        <v>36</v>
      </c>
      <c r="J3035" t="s">
        <v>4438</v>
      </c>
      <c r="L3035" s="5"/>
      <c r="P3035" t="s">
        <v>4438</v>
      </c>
    </row>
    <row r="3036" spans="2:16" x14ac:dyDescent="0.25">
      <c r="B3036" t="s">
        <v>7</v>
      </c>
      <c r="C3036" t="s">
        <v>17</v>
      </c>
      <c r="D3036" s="6">
        <v>0.16400000000000003</v>
      </c>
      <c r="E3036" s="6">
        <v>0.16400000000000003</v>
      </c>
      <c r="F3036" s="18">
        <v>118</v>
      </c>
      <c r="G3036" t="s">
        <v>2201</v>
      </c>
      <c r="H3036" t="s">
        <v>2198</v>
      </c>
      <c r="I3036" t="s">
        <v>764</v>
      </c>
      <c r="J3036" t="s">
        <v>4439</v>
      </c>
      <c r="L3036" s="5"/>
      <c r="P3036" t="s">
        <v>4439</v>
      </c>
    </row>
    <row r="3037" spans="2:16" x14ac:dyDescent="0.25">
      <c r="B3037" t="s">
        <v>7</v>
      </c>
      <c r="C3037" t="s">
        <v>17</v>
      </c>
      <c r="D3037" s="6">
        <v>0.191</v>
      </c>
      <c r="E3037" s="6">
        <v>0.191</v>
      </c>
      <c r="F3037" s="18">
        <v>118</v>
      </c>
      <c r="G3037" t="s">
        <v>2201</v>
      </c>
      <c r="H3037" t="s">
        <v>2199</v>
      </c>
      <c r="I3037" t="s">
        <v>588</v>
      </c>
      <c r="J3037" t="s">
        <v>4440</v>
      </c>
      <c r="L3037" s="5"/>
      <c r="P3037" t="s">
        <v>4440</v>
      </c>
    </row>
    <row r="3038" spans="2:16" x14ac:dyDescent="0.25">
      <c r="B3038" t="s">
        <v>7</v>
      </c>
      <c r="C3038" t="s">
        <v>17</v>
      </c>
      <c r="D3038" s="6">
        <v>0.13400000000000001</v>
      </c>
      <c r="E3038" s="6">
        <v>0.13400000000000001</v>
      </c>
      <c r="F3038" s="18">
        <v>135</v>
      </c>
      <c r="G3038" t="s">
        <v>2201</v>
      </c>
      <c r="H3038" t="s">
        <v>1014</v>
      </c>
      <c r="I3038" t="s">
        <v>566</v>
      </c>
      <c r="J3038" t="s">
        <v>4441</v>
      </c>
      <c r="L3038" s="5"/>
      <c r="P3038" t="s">
        <v>4441</v>
      </c>
    </row>
    <row r="3039" spans="2:16" x14ac:dyDescent="0.25">
      <c r="B3039" t="s">
        <v>7</v>
      </c>
      <c r="C3039" t="s">
        <v>17</v>
      </c>
      <c r="D3039" s="6">
        <v>0.191</v>
      </c>
      <c r="E3039" s="6">
        <v>0.191</v>
      </c>
      <c r="F3039" s="18">
        <v>118</v>
      </c>
      <c r="G3039" t="s">
        <v>2201</v>
      </c>
      <c r="H3039" t="s">
        <v>2200</v>
      </c>
      <c r="I3039" t="s">
        <v>213</v>
      </c>
      <c r="J3039" t="s">
        <v>4442</v>
      </c>
      <c r="L3039" s="5"/>
      <c r="P3039" t="s">
        <v>4442</v>
      </c>
    </row>
    <row r="3040" spans="2:16" x14ac:dyDescent="0.25">
      <c r="B3040" t="s">
        <v>7</v>
      </c>
      <c r="C3040" t="s">
        <v>17</v>
      </c>
      <c r="D3040" s="6">
        <v>0.191</v>
      </c>
      <c r="E3040" s="6">
        <v>0.191</v>
      </c>
      <c r="F3040" s="18">
        <v>118</v>
      </c>
      <c r="G3040" t="s">
        <v>2201</v>
      </c>
      <c r="H3040" t="s">
        <v>2201</v>
      </c>
      <c r="I3040" t="s">
        <v>461</v>
      </c>
      <c r="J3040" t="s">
        <v>4443</v>
      </c>
      <c r="L3040" s="5"/>
      <c r="P3040" t="s">
        <v>4443</v>
      </c>
    </row>
    <row r="3041" spans="2:16" x14ac:dyDescent="0.25">
      <c r="B3041" t="s">
        <v>7</v>
      </c>
      <c r="C3041" t="s">
        <v>17</v>
      </c>
      <c r="D3041" s="6">
        <v>0.16400000000000003</v>
      </c>
      <c r="E3041" s="6">
        <v>0.16400000000000003</v>
      </c>
      <c r="F3041" s="18">
        <v>125</v>
      </c>
      <c r="G3041" t="s">
        <v>2201</v>
      </c>
      <c r="H3041" t="s">
        <v>2202</v>
      </c>
      <c r="I3041" t="s">
        <v>647</v>
      </c>
      <c r="J3041" t="s">
        <v>4444</v>
      </c>
      <c r="L3041" s="5"/>
      <c r="P3041" t="s">
        <v>4444</v>
      </c>
    </row>
    <row r="3042" spans="2:16" x14ac:dyDescent="0.25">
      <c r="B3042" t="s">
        <v>7</v>
      </c>
      <c r="C3042" t="s">
        <v>17</v>
      </c>
      <c r="D3042" s="6">
        <v>0.191</v>
      </c>
      <c r="E3042" s="6">
        <v>0.191</v>
      </c>
      <c r="F3042" s="18">
        <v>118</v>
      </c>
      <c r="G3042" t="s">
        <v>2201</v>
      </c>
      <c r="H3042" t="s">
        <v>2203</v>
      </c>
      <c r="I3042" t="s">
        <v>248</v>
      </c>
      <c r="J3042" t="s">
        <v>4445</v>
      </c>
      <c r="L3042" s="5"/>
      <c r="P3042" t="s">
        <v>4445</v>
      </c>
    </row>
    <row r="3043" spans="2:16" x14ac:dyDescent="0.25">
      <c r="B3043" t="s">
        <v>7</v>
      </c>
      <c r="C3043" t="s">
        <v>17</v>
      </c>
      <c r="D3043" s="6">
        <v>0.16400000000000003</v>
      </c>
      <c r="E3043" s="6">
        <v>0.16400000000000003</v>
      </c>
      <c r="F3043" s="18">
        <v>125</v>
      </c>
      <c r="G3043" t="s">
        <v>2201</v>
      </c>
      <c r="H3043" t="s">
        <v>2204</v>
      </c>
      <c r="I3043" t="s">
        <v>4446</v>
      </c>
      <c r="J3043" t="s">
        <v>4447</v>
      </c>
      <c r="L3043" s="5"/>
      <c r="P3043" t="s">
        <v>4447</v>
      </c>
    </row>
    <row r="3044" spans="2:16" x14ac:dyDescent="0.25">
      <c r="B3044" t="s">
        <v>7</v>
      </c>
      <c r="C3044" t="s">
        <v>17</v>
      </c>
      <c r="D3044" s="6">
        <v>0.16400000000000003</v>
      </c>
      <c r="E3044" s="6">
        <v>0.16400000000000003</v>
      </c>
      <c r="F3044" s="18">
        <v>118</v>
      </c>
      <c r="G3044" t="s">
        <v>2201</v>
      </c>
      <c r="H3044" t="s">
        <v>2205</v>
      </c>
      <c r="I3044" t="s">
        <v>482</v>
      </c>
      <c r="J3044" t="s">
        <v>4448</v>
      </c>
      <c r="L3044" s="5"/>
      <c r="P3044" t="s">
        <v>4448</v>
      </c>
    </row>
    <row r="3045" spans="2:16" x14ac:dyDescent="0.25">
      <c r="B3045" t="s">
        <v>7</v>
      </c>
      <c r="C3045" t="s">
        <v>17</v>
      </c>
      <c r="D3045" s="6">
        <v>0.16400000000000003</v>
      </c>
      <c r="E3045" s="6">
        <v>0.16400000000000003</v>
      </c>
      <c r="F3045" s="18">
        <v>118</v>
      </c>
      <c r="G3045" t="s">
        <v>2201</v>
      </c>
      <c r="H3045" t="s">
        <v>2206</v>
      </c>
      <c r="I3045" t="s">
        <v>657</v>
      </c>
      <c r="J3045" t="s">
        <v>4449</v>
      </c>
      <c r="L3045" s="5"/>
      <c r="P3045" t="s">
        <v>4449</v>
      </c>
    </row>
    <row r="3046" spans="2:16" x14ac:dyDescent="0.25">
      <c r="B3046" t="s">
        <v>7</v>
      </c>
      <c r="C3046" t="s">
        <v>17</v>
      </c>
      <c r="D3046" s="6">
        <v>0.16400000000000003</v>
      </c>
      <c r="E3046" s="6">
        <v>0.16400000000000003</v>
      </c>
      <c r="F3046" s="18">
        <v>118</v>
      </c>
      <c r="G3046" t="s">
        <v>2201</v>
      </c>
      <c r="H3046" t="s">
        <v>2207</v>
      </c>
      <c r="I3046" t="s">
        <v>4450</v>
      </c>
      <c r="J3046" t="s">
        <v>4451</v>
      </c>
      <c r="L3046" s="5"/>
      <c r="P3046" t="s">
        <v>4451</v>
      </c>
    </row>
    <row r="3047" spans="2:16" x14ac:dyDescent="0.25">
      <c r="B3047" t="s">
        <v>7</v>
      </c>
      <c r="C3047" t="s">
        <v>17</v>
      </c>
      <c r="D3047" s="6">
        <v>0.191</v>
      </c>
      <c r="E3047" s="6">
        <v>0.191</v>
      </c>
      <c r="F3047" s="18">
        <v>118</v>
      </c>
      <c r="G3047" t="s">
        <v>2201</v>
      </c>
      <c r="H3047" t="s">
        <v>2208</v>
      </c>
      <c r="I3047" t="s">
        <v>205</v>
      </c>
      <c r="J3047" t="s">
        <v>4452</v>
      </c>
      <c r="L3047" s="5"/>
      <c r="P3047" t="s">
        <v>4452</v>
      </c>
    </row>
    <row r="3048" spans="2:16" x14ac:dyDescent="0.25">
      <c r="B3048" t="s">
        <v>7</v>
      </c>
      <c r="C3048" t="s">
        <v>17</v>
      </c>
      <c r="D3048" s="6">
        <v>0.191</v>
      </c>
      <c r="E3048" s="6">
        <v>0.191</v>
      </c>
      <c r="F3048" s="18">
        <v>118</v>
      </c>
      <c r="G3048" t="s">
        <v>2201</v>
      </c>
      <c r="H3048" t="s">
        <v>2209</v>
      </c>
      <c r="I3048" t="s">
        <v>191</v>
      </c>
      <c r="J3048" t="s">
        <v>4453</v>
      </c>
      <c r="L3048" s="5"/>
      <c r="P3048" t="s">
        <v>4453</v>
      </c>
    </row>
    <row r="3049" spans="2:16" x14ac:dyDescent="0.25">
      <c r="B3049" t="s">
        <v>7</v>
      </c>
      <c r="C3049" t="s">
        <v>17</v>
      </c>
      <c r="D3049" s="6">
        <v>0.16400000000000003</v>
      </c>
      <c r="E3049" s="6">
        <v>0.16400000000000003</v>
      </c>
      <c r="F3049" s="18">
        <v>125</v>
      </c>
      <c r="G3049" t="s">
        <v>2201</v>
      </c>
      <c r="H3049" t="s">
        <v>2210</v>
      </c>
      <c r="I3049" t="s">
        <v>100</v>
      </c>
      <c r="J3049" t="s">
        <v>4454</v>
      </c>
      <c r="L3049" s="5"/>
      <c r="P3049" t="s">
        <v>4454</v>
      </c>
    </row>
    <row r="3050" spans="2:16" x14ac:dyDescent="0.25">
      <c r="B3050" t="s">
        <v>7</v>
      </c>
      <c r="C3050" t="s">
        <v>17</v>
      </c>
      <c r="D3050" s="6">
        <v>0.16400000000000003</v>
      </c>
      <c r="E3050" s="6">
        <v>0.16400000000000003</v>
      </c>
      <c r="F3050" s="18">
        <v>118</v>
      </c>
      <c r="G3050" t="s">
        <v>2201</v>
      </c>
      <c r="H3050" t="s">
        <v>2211</v>
      </c>
      <c r="I3050" t="s">
        <v>677</v>
      </c>
      <c r="J3050" t="s">
        <v>4455</v>
      </c>
      <c r="L3050" s="5"/>
      <c r="P3050" t="s">
        <v>4455</v>
      </c>
    </row>
    <row r="3051" spans="2:16" x14ac:dyDescent="0.25">
      <c r="B3051" t="s">
        <v>7</v>
      </c>
      <c r="C3051" t="s">
        <v>17</v>
      </c>
      <c r="D3051" s="6">
        <v>0.13400000000000001</v>
      </c>
      <c r="E3051" s="6">
        <v>0.13400000000000001</v>
      </c>
      <c r="F3051" s="18">
        <v>135</v>
      </c>
      <c r="G3051" t="s">
        <v>2201</v>
      </c>
      <c r="H3051" t="s">
        <v>2212</v>
      </c>
      <c r="I3051" t="s">
        <v>412</v>
      </c>
      <c r="J3051" t="s">
        <v>4456</v>
      </c>
      <c r="L3051" s="5"/>
      <c r="P3051" t="s">
        <v>4456</v>
      </c>
    </row>
    <row r="3052" spans="2:16" x14ac:dyDescent="0.25">
      <c r="B3052" t="s">
        <v>7</v>
      </c>
      <c r="C3052" t="s">
        <v>17</v>
      </c>
      <c r="D3052" s="6">
        <v>0.16400000000000003</v>
      </c>
      <c r="E3052" s="6">
        <v>0.16400000000000003</v>
      </c>
      <c r="F3052" s="18">
        <v>118</v>
      </c>
      <c r="G3052" t="s">
        <v>2201</v>
      </c>
      <c r="H3052" t="s">
        <v>2213</v>
      </c>
      <c r="I3052" t="s">
        <v>201</v>
      </c>
      <c r="J3052" t="s">
        <v>4457</v>
      </c>
      <c r="L3052" s="5"/>
      <c r="P3052" t="s">
        <v>4457</v>
      </c>
    </row>
    <row r="3053" spans="2:16" x14ac:dyDescent="0.25">
      <c r="B3053" t="s">
        <v>7</v>
      </c>
      <c r="C3053" t="s">
        <v>17</v>
      </c>
      <c r="D3053" s="6">
        <v>0.191</v>
      </c>
      <c r="E3053" s="6">
        <v>0.191</v>
      </c>
      <c r="F3053" s="18">
        <v>118</v>
      </c>
      <c r="G3053" t="s">
        <v>2201</v>
      </c>
      <c r="H3053" t="s">
        <v>2214</v>
      </c>
      <c r="I3053" t="s">
        <v>636</v>
      </c>
      <c r="J3053" t="s">
        <v>4458</v>
      </c>
      <c r="L3053" s="5"/>
      <c r="P3053" t="s">
        <v>4458</v>
      </c>
    </row>
    <row r="3054" spans="2:16" x14ac:dyDescent="0.25">
      <c r="B3054" t="s">
        <v>7</v>
      </c>
      <c r="C3054" t="s">
        <v>17</v>
      </c>
      <c r="D3054" s="6">
        <v>0.191</v>
      </c>
      <c r="E3054" s="6">
        <v>0.191</v>
      </c>
      <c r="F3054" s="18">
        <v>118</v>
      </c>
      <c r="G3054" t="s">
        <v>2201</v>
      </c>
      <c r="H3054" t="s">
        <v>2215</v>
      </c>
      <c r="I3054" t="s">
        <v>4459</v>
      </c>
      <c r="J3054" t="s">
        <v>4460</v>
      </c>
      <c r="L3054" s="5"/>
      <c r="P3054" t="s">
        <v>4460</v>
      </c>
    </row>
    <row r="3055" spans="2:16" x14ac:dyDescent="0.25">
      <c r="B3055" t="s">
        <v>7</v>
      </c>
      <c r="C3055" t="s">
        <v>17</v>
      </c>
      <c r="D3055" s="6">
        <v>0.16400000000000003</v>
      </c>
      <c r="E3055" s="6">
        <v>0.16400000000000003</v>
      </c>
      <c r="F3055" s="18">
        <v>118</v>
      </c>
      <c r="G3055" t="s">
        <v>2201</v>
      </c>
      <c r="H3055" t="s">
        <v>2216</v>
      </c>
      <c r="I3055" t="s">
        <v>4461</v>
      </c>
      <c r="J3055" t="s">
        <v>4462</v>
      </c>
      <c r="L3055" s="5"/>
      <c r="P3055" t="s">
        <v>4462</v>
      </c>
    </row>
    <row r="3056" spans="2:16" x14ac:dyDescent="0.25">
      <c r="B3056" t="s">
        <v>7</v>
      </c>
      <c r="C3056" t="s">
        <v>17</v>
      </c>
      <c r="D3056" s="6">
        <v>0.16400000000000003</v>
      </c>
      <c r="E3056" s="6">
        <v>0.16400000000000003</v>
      </c>
      <c r="F3056" s="18">
        <v>118</v>
      </c>
      <c r="G3056" t="s">
        <v>2201</v>
      </c>
      <c r="H3056" t="s">
        <v>2217</v>
      </c>
      <c r="I3056" t="s">
        <v>572</v>
      </c>
      <c r="J3056" t="s">
        <v>4463</v>
      </c>
      <c r="L3056" s="5"/>
      <c r="P3056" t="s">
        <v>4463</v>
      </c>
    </row>
    <row r="3057" spans="2:16" x14ac:dyDescent="0.25">
      <c r="B3057" t="s">
        <v>7</v>
      </c>
      <c r="C3057" t="s">
        <v>17</v>
      </c>
      <c r="D3057" s="6">
        <v>0.13400000000000001</v>
      </c>
      <c r="E3057" s="6">
        <v>0.13400000000000001</v>
      </c>
      <c r="F3057" s="18">
        <v>135</v>
      </c>
      <c r="G3057" t="s">
        <v>2201</v>
      </c>
      <c r="H3057" t="s">
        <v>2218</v>
      </c>
      <c r="I3057" t="s">
        <v>830</v>
      </c>
      <c r="J3057" t="s">
        <v>4464</v>
      </c>
      <c r="L3057" s="5"/>
      <c r="P3057" t="s">
        <v>4464</v>
      </c>
    </row>
    <row r="3058" spans="2:16" x14ac:dyDescent="0.25">
      <c r="B3058" t="s">
        <v>7</v>
      </c>
      <c r="C3058" t="s">
        <v>17</v>
      </c>
      <c r="D3058" s="6">
        <v>0.13400000000000001</v>
      </c>
      <c r="E3058" s="6">
        <v>0.13400000000000001</v>
      </c>
      <c r="F3058" s="18">
        <v>135</v>
      </c>
      <c r="G3058" t="s">
        <v>2201</v>
      </c>
      <c r="H3058" t="s">
        <v>2219</v>
      </c>
      <c r="I3058" t="s">
        <v>4465</v>
      </c>
      <c r="J3058" t="s">
        <v>4466</v>
      </c>
      <c r="L3058" s="5"/>
      <c r="P3058" t="s">
        <v>4466</v>
      </c>
    </row>
    <row r="3059" spans="2:16" x14ac:dyDescent="0.25">
      <c r="B3059" t="s">
        <v>7</v>
      </c>
      <c r="C3059" t="s">
        <v>17</v>
      </c>
      <c r="D3059" s="6">
        <v>0.16400000000000003</v>
      </c>
      <c r="E3059" s="6">
        <v>0.16400000000000003</v>
      </c>
      <c r="F3059" s="18">
        <v>118</v>
      </c>
      <c r="G3059" t="s">
        <v>2201</v>
      </c>
      <c r="H3059" t="s">
        <v>2220</v>
      </c>
      <c r="I3059" t="s">
        <v>313</v>
      </c>
      <c r="J3059" t="s">
        <v>4467</v>
      </c>
      <c r="L3059" s="5"/>
      <c r="P3059" t="s">
        <v>4467</v>
      </c>
    </row>
    <row r="3060" spans="2:16" x14ac:dyDescent="0.25">
      <c r="B3060" t="s">
        <v>7</v>
      </c>
      <c r="C3060" t="s">
        <v>17</v>
      </c>
      <c r="D3060" s="6">
        <v>0.26200000000000001</v>
      </c>
      <c r="E3060" s="6">
        <v>0.26200000000000001</v>
      </c>
      <c r="F3060" s="18">
        <v>107</v>
      </c>
      <c r="G3060" t="s">
        <v>2201</v>
      </c>
      <c r="H3060" t="s">
        <v>2221</v>
      </c>
      <c r="I3060" t="s">
        <v>114</v>
      </c>
      <c r="J3060" t="s">
        <v>4468</v>
      </c>
      <c r="L3060" s="5"/>
      <c r="P3060" t="s">
        <v>4468</v>
      </c>
    </row>
    <row r="3061" spans="2:16" x14ac:dyDescent="0.25">
      <c r="B3061" t="s">
        <v>7</v>
      </c>
      <c r="C3061" t="s">
        <v>17</v>
      </c>
      <c r="D3061" s="6">
        <v>0.16400000000000003</v>
      </c>
      <c r="E3061" s="6">
        <v>0.16400000000000003</v>
      </c>
      <c r="F3061" s="18">
        <v>125</v>
      </c>
      <c r="G3061" t="s">
        <v>2201</v>
      </c>
      <c r="H3061" t="s">
        <v>2222</v>
      </c>
      <c r="I3061" t="s">
        <v>687</v>
      </c>
      <c r="J3061" t="s">
        <v>4469</v>
      </c>
      <c r="L3061" s="5"/>
      <c r="P3061" t="s">
        <v>4469</v>
      </c>
    </row>
    <row r="3062" spans="2:16" x14ac:dyDescent="0.25">
      <c r="B3062" t="s">
        <v>7</v>
      </c>
      <c r="C3062" t="s">
        <v>17</v>
      </c>
      <c r="D3062" s="6">
        <v>0.33700000000000002</v>
      </c>
      <c r="E3062" s="6">
        <v>0.33700000000000002</v>
      </c>
      <c r="F3062" s="18">
        <v>143</v>
      </c>
      <c r="G3062" t="s">
        <v>2201</v>
      </c>
      <c r="H3062" t="s">
        <v>2237</v>
      </c>
      <c r="I3062" t="s">
        <v>820</v>
      </c>
      <c r="J3062" t="s">
        <v>4470</v>
      </c>
      <c r="L3062" s="5"/>
      <c r="P3062" t="s">
        <v>4470</v>
      </c>
    </row>
    <row r="3063" spans="2:16" x14ac:dyDescent="0.25">
      <c r="B3063" t="s">
        <v>7</v>
      </c>
      <c r="C3063" t="s">
        <v>17</v>
      </c>
      <c r="D3063" s="6">
        <v>0.13400000000000001</v>
      </c>
      <c r="E3063" s="6">
        <v>0.13400000000000001</v>
      </c>
      <c r="F3063" s="18">
        <v>135</v>
      </c>
      <c r="G3063" t="s">
        <v>2201</v>
      </c>
      <c r="H3063" t="s">
        <v>2223</v>
      </c>
      <c r="I3063" t="s">
        <v>4471</v>
      </c>
      <c r="J3063" t="s">
        <v>4472</v>
      </c>
      <c r="L3063" s="5"/>
      <c r="P3063" t="s">
        <v>4472</v>
      </c>
    </row>
    <row r="3064" spans="2:16" x14ac:dyDescent="0.25">
      <c r="B3064" t="s">
        <v>7</v>
      </c>
      <c r="C3064" t="s">
        <v>17</v>
      </c>
      <c r="D3064" s="6">
        <v>0.16400000000000003</v>
      </c>
      <c r="E3064" s="6">
        <v>0.16400000000000003</v>
      </c>
      <c r="F3064" s="18">
        <v>118</v>
      </c>
      <c r="G3064" t="s">
        <v>2201</v>
      </c>
      <c r="H3064" t="s">
        <v>2224</v>
      </c>
      <c r="I3064" t="s">
        <v>841</v>
      </c>
      <c r="J3064" t="s">
        <v>4473</v>
      </c>
      <c r="L3064" s="5"/>
      <c r="P3064" t="s">
        <v>4473</v>
      </c>
    </row>
    <row r="3065" spans="2:16" x14ac:dyDescent="0.25">
      <c r="B3065" t="s">
        <v>7</v>
      </c>
      <c r="C3065" t="s">
        <v>17</v>
      </c>
      <c r="D3065" s="6">
        <v>0.33700000000000002</v>
      </c>
      <c r="E3065" s="6">
        <v>0.33700000000000002</v>
      </c>
      <c r="F3065" s="18">
        <v>143</v>
      </c>
      <c r="G3065" t="s">
        <v>2201</v>
      </c>
      <c r="H3065" t="s">
        <v>18338</v>
      </c>
      <c r="I3065" t="s">
        <v>18555</v>
      </c>
      <c r="J3065" t="s">
        <v>18556</v>
      </c>
      <c r="L3065" s="5"/>
      <c r="P3065" t="s">
        <v>18556</v>
      </c>
    </row>
    <row r="3066" spans="2:16" x14ac:dyDescent="0.25">
      <c r="B3066" t="s">
        <v>7</v>
      </c>
      <c r="C3066" t="s">
        <v>17</v>
      </c>
      <c r="D3066" s="6">
        <v>0.16400000000000003</v>
      </c>
      <c r="E3066" s="6">
        <v>0.16400000000000003</v>
      </c>
      <c r="F3066" s="18">
        <v>118</v>
      </c>
      <c r="G3066" t="s">
        <v>2201</v>
      </c>
      <c r="H3066" t="s">
        <v>2225</v>
      </c>
      <c r="I3066" t="s">
        <v>4475</v>
      </c>
      <c r="J3066" t="s">
        <v>4476</v>
      </c>
      <c r="L3066" s="5"/>
      <c r="P3066" t="s">
        <v>4476</v>
      </c>
    </row>
    <row r="3067" spans="2:16" x14ac:dyDescent="0.25">
      <c r="B3067" t="s">
        <v>7</v>
      </c>
      <c r="C3067" t="s">
        <v>17</v>
      </c>
      <c r="D3067" s="6">
        <v>0.16400000000000003</v>
      </c>
      <c r="E3067" s="6">
        <v>0.16400000000000003</v>
      </c>
      <c r="F3067" s="18">
        <v>118</v>
      </c>
      <c r="G3067" t="s">
        <v>2201</v>
      </c>
      <c r="H3067" t="s">
        <v>2226</v>
      </c>
      <c r="I3067" t="s">
        <v>949</v>
      </c>
      <c r="J3067" t="s">
        <v>4477</v>
      </c>
      <c r="L3067" s="5"/>
      <c r="P3067" t="s">
        <v>4477</v>
      </c>
    </row>
    <row r="3068" spans="2:16" x14ac:dyDescent="0.25">
      <c r="B3068" t="s">
        <v>7</v>
      </c>
      <c r="C3068" t="s">
        <v>17</v>
      </c>
      <c r="D3068" s="6">
        <v>0.191</v>
      </c>
      <c r="E3068" s="6">
        <v>0.191</v>
      </c>
      <c r="F3068" s="18">
        <v>118</v>
      </c>
      <c r="G3068" t="s">
        <v>2201</v>
      </c>
      <c r="H3068" t="s">
        <v>2227</v>
      </c>
      <c r="I3068" t="s">
        <v>4478</v>
      </c>
      <c r="J3068" t="s">
        <v>4479</v>
      </c>
      <c r="L3068" s="5"/>
      <c r="P3068" t="s">
        <v>4479</v>
      </c>
    </row>
    <row r="3069" spans="2:16" x14ac:dyDescent="0.25">
      <c r="B3069" t="s">
        <v>7</v>
      </c>
      <c r="C3069" t="s">
        <v>17</v>
      </c>
      <c r="D3069" s="6">
        <v>0.16400000000000003</v>
      </c>
      <c r="E3069" s="6">
        <v>0.16400000000000003</v>
      </c>
      <c r="F3069" s="18">
        <v>118</v>
      </c>
      <c r="G3069" t="s">
        <v>2201</v>
      </c>
      <c r="H3069" t="s">
        <v>2228</v>
      </c>
      <c r="I3069" t="s">
        <v>749</v>
      </c>
      <c r="J3069" t="s">
        <v>4480</v>
      </c>
      <c r="L3069" s="5"/>
      <c r="P3069" t="s">
        <v>4480</v>
      </c>
    </row>
    <row r="3070" spans="2:16" x14ac:dyDescent="0.25">
      <c r="B3070" t="s">
        <v>7</v>
      </c>
      <c r="C3070" t="s">
        <v>17</v>
      </c>
      <c r="D3070" s="6">
        <v>0.16400000000000003</v>
      </c>
      <c r="E3070" s="6">
        <v>0.16400000000000003</v>
      </c>
      <c r="F3070" s="18">
        <v>125</v>
      </c>
      <c r="G3070" t="s">
        <v>2201</v>
      </c>
      <c r="H3070" t="s">
        <v>2229</v>
      </c>
      <c r="I3070" t="s">
        <v>507</v>
      </c>
      <c r="J3070" t="s">
        <v>4481</v>
      </c>
      <c r="L3070" s="5"/>
      <c r="P3070" t="s">
        <v>4481</v>
      </c>
    </row>
    <row r="3071" spans="2:16" x14ac:dyDescent="0.25">
      <c r="B3071" t="s">
        <v>7</v>
      </c>
      <c r="C3071" t="s">
        <v>17</v>
      </c>
      <c r="D3071" s="6">
        <v>0.13400000000000001</v>
      </c>
      <c r="E3071" s="6">
        <v>0.13400000000000001</v>
      </c>
      <c r="F3071" s="18">
        <v>135</v>
      </c>
      <c r="G3071" t="s">
        <v>2201</v>
      </c>
      <c r="H3071" t="s">
        <v>2230</v>
      </c>
      <c r="I3071" t="s">
        <v>496</v>
      </c>
      <c r="J3071" t="s">
        <v>4482</v>
      </c>
      <c r="L3071" s="5"/>
      <c r="P3071" t="s">
        <v>4482</v>
      </c>
    </row>
    <row r="3072" spans="2:16" x14ac:dyDescent="0.25">
      <c r="B3072" t="s">
        <v>7</v>
      </c>
      <c r="C3072" t="s">
        <v>17</v>
      </c>
      <c r="D3072" s="6">
        <v>0.16400000000000003</v>
      </c>
      <c r="E3072" s="6">
        <v>0.16400000000000003</v>
      </c>
      <c r="F3072" s="18">
        <v>118</v>
      </c>
      <c r="G3072" t="s">
        <v>2201</v>
      </c>
      <c r="H3072" t="s">
        <v>2231</v>
      </c>
      <c r="I3072" t="s">
        <v>1012</v>
      </c>
      <c r="J3072" t="s">
        <v>4483</v>
      </c>
      <c r="L3072" s="5"/>
      <c r="P3072" t="s">
        <v>4483</v>
      </c>
    </row>
    <row r="3073" spans="2:16" x14ac:dyDescent="0.25">
      <c r="B3073" t="s">
        <v>7</v>
      </c>
      <c r="C3073" t="s">
        <v>17</v>
      </c>
      <c r="D3073" s="6">
        <v>0.16400000000000003</v>
      </c>
      <c r="E3073" s="6">
        <v>0.16400000000000003</v>
      </c>
      <c r="F3073" s="18">
        <v>118</v>
      </c>
      <c r="G3073" t="s">
        <v>2201</v>
      </c>
      <c r="H3073" t="s">
        <v>2232</v>
      </c>
      <c r="I3073" t="s">
        <v>851</v>
      </c>
      <c r="J3073" t="s">
        <v>4484</v>
      </c>
      <c r="L3073" s="5"/>
      <c r="P3073" t="s">
        <v>4484</v>
      </c>
    </row>
    <row r="3074" spans="2:16" x14ac:dyDescent="0.25">
      <c r="B3074" t="s">
        <v>7</v>
      </c>
      <c r="C3074" t="s">
        <v>17</v>
      </c>
      <c r="D3074" s="6">
        <v>0.13400000000000001</v>
      </c>
      <c r="E3074" s="6">
        <v>0.13400000000000001</v>
      </c>
      <c r="F3074" s="18">
        <v>135</v>
      </c>
      <c r="G3074" t="s">
        <v>2201</v>
      </c>
      <c r="H3074" t="s">
        <v>2233</v>
      </c>
      <c r="I3074" t="s">
        <v>370</v>
      </c>
      <c r="J3074" t="s">
        <v>4485</v>
      </c>
      <c r="L3074" s="5"/>
      <c r="P3074" t="s">
        <v>4485</v>
      </c>
    </row>
    <row r="3075" spans="2:16" x14ac:dyDescent="0.25">
      <c r="B3075" t="s">
        <v>7</v>
      </c>
      <c r="C3075" t="s">
        <v>17</v>
      </c>
      <c r="D3075" s="6">
        <v>0.191</v>
      </c>
      <c r="E3075" s="6">
        <v>0.191</v>
      </c>
      <c r="F3075" s="18">
        <v>118</v>
      </c>
      <c r="G3075" t="s">
        <v>2201</v>
      </c>
      <c r="H3075" t="s">
        <v>2234</v>
      </c>
      <c r="I3075" t="s">
        <v>193</v>
      </c>
      <c r="J3075" t="s">
        <v>4486</v>
      </c>
      <c r="L3075" s="5"/>
      <c r="P3075" t="s">
        <v>4486</v>
      </c>
    </row>
    <row r="3076" spans="2:16" x14ac:dyDescent="0.25">
      <c r="B3076" t="s">
        <v>7</v>
      </c>
      <c r="C3076" t="s">
        <v>17</v>
      </c>
      <c r="D3076" s="6">
        <v>0.191</v>
      </c>
      <c r="E3076" s="6">
        <v>0.191</v>
      </c>
      <c r="F3076" s="18">
        <v>118</v>
      </c>
      <c r="G3076" t="s">
        <v>2201</v>
      </c>
      <c r="H3076" t="s">
        <v>2235</v>
      </c>
      <c r="I3076" t="s">
        <v>4487</v>
      </c>
      <c r="J3076" t="s">
        <v>4488</v>
      </c>
      <c r="L3076" s="5"/>
      <c r="P3076" t="s">
        <v>4488</v>
      </c>
    </row>
    <row r="3077" spans="2:16" x14ac:dyDescent="0.25">
      <c r="B3077" t="s">
        <v>7</v>
      </c>
      <c r="C3077" t="s">
        <v>17</v>
      </c>
      <c r="D3077" s="6">
        <v>0.13400000000000001</v>
      </c>
      <c r="E3077" s="6">
        <v>0.13400000000000001</v>
      </c>
      <c r="F3077" s="18">
        <v>135</v>
      </c>
      <c r="G3077" t="s">
        <v>2201</v>
      </c>
      <c r="H3077" t="s">
        <v>2236</v>
      </c>
      <c r="I3077" t="s">
        <v>4489</v>
      </c>
      <c r="J3077" t="s">
        <v>4490</v>
      </c>
      <c r="L3077" s="5"/>
      <c r="P3077" t="s">
        <v>4490</v>
      </c>
    </row>
    <row r="3078" spans="2:16" x14ac:dyDescent="0.25">
      <c r="B3078" t="s">
        <v>7</v>
      </c>
      <c r="C3078" t="s">
        <v>17</v>
      </c>
      <c r="D3078" s="6">
        <v>0.16400000000000003</v>
      </c>
      <c r="E3078" s="6">
        <v>0.16400000000000003</v>
      </c>
      <c r="F3078" s="18">
        <v>118</v>
      </c>
      <c r="G3078" t="s">
        <v>2202</v>
      </c>
      <c r="H3078" t="s">
        <v>2190</v>
      </c>
      <c r="I3078" t="s">
        <v>4491</v>
      </c>
      <c r="J3078" t="s">
        <v>4492</v>
      </c>
      <c r="L3078" s="5"/>
      <c r="P3078" t="s">
        <v>4492</v>
      </c>
    </row>
    <row r="3079" spans="2:16" x14ac:dyDescent="0.25">
      <c r="B3079" t="s">
        <v>7</v>
      </c>
      <c r="C3079" t="s">
        <v>17</v>
      </c>
      <c r="D3079" s="6">
        <v>0.191</v>
      </c>
      <c r="E3079" s="6">
        <v>0.191</v>
      </c>
      <c r="F3079" s="18">
        <v>118</v>
      </c>
      <c r="G3079" t="s">
        <v>2202</v>
      </c>
      <c r="H3079" t="s">
        <v>2191</v>
      </c>
      <c r="I3079" t="s">
        <v>4493</v>
      </c>
      <c r="J3079" t="s">
        <v>4494</v>
      </c>
      <c r="L3079" s="5"/>
      <c r="P3079" t="s">
        <v>4494</v>
      </c>
    </row>
    <row r="3080" spans="2:16" x14ac:dyDescent="0.25">
      <c r="B3080" t="s">
        <v>7</v>
      </c>
      <c r="C3080" t="s">
        <v>17</v>
      </c>
      <c r="D3080" s="6">
        <v>0.13300000000000001</v>
      </c>
      <c r="E3080" s="6">
        <v>0.13300000000000001</v>
      </c>
      <c r="F3080" s="18">
        <v>135</v>
      </c>
      <c r="G3080" t="s">
        <v>2202</v>
      </c>
      <c r="H3080" t="s">
        <v>2192</v>
      </c>
      <c r="I3080" t="s">
        <v>4495</v>
      </c>
      <c r="J3080" t="s">
        <v>4496</v>
      </c>
      <c r="L3080" s="5"/>
      <c r="P3080" t="s">
        <v>4496</v>
      </c>
    </row>
    <row r="3081" spans="2:16" x14ac:dyDescent="0.25">
      <c r="B3081" t="s">
        <v>7</v>
      </c>
      <c r="C3081" t="s">
        <v>17</v>
      </c>
      <c r="D3081" s="6">
        <v>0.13300000000000001</v>
      </c>
      <c r="E3081" s="6">
        <v>0.13300000000000001</v>
      </c>
      <c r="F3081" s="18">
        <v>135</v>
      </c>
      <c r="G3081" t="s">
        <v>2202</v>
      </c>
      <c r="H3081" t="s">
        <v>2183</v>
      </c>
      <c r="I3081" t="s">
        <v>807</v>
      </c>
      <c r="J3081" t="s">
        <v>4497</v>
      </c>
      <c r="L3081" s="5"/>
      <c r="P3081" t="s">
        <v>4497</v>
      </c>
    </row>
    <row r="3082" spans="2:16" x14ac:dyDescent="0.25">
      <c r="B3082" t="s">
        <v>7</v>
      </c>
      <c r="C3082" t="s">
        <v>17</v>
      </c>
      <c r="D3082" s="6">
        <v>0.13300000000000001</v>
      </c>
      <c r="E3082" s="6">
        <v>0.13300000000000001</v>
      </c>
      <c r="F3082" s="18">
        <v>135</v>
      </c>
      <c r="G3082" t="s">
        <v>2202</v>
      </c>
      <c r="H3082" t="s">
        <v>2193</v>
      </c>
      <c r="I3082" t="s">
        <v>4498</v>
      </c>
      <c r="J3082" t="s">
        <v>4499</v>
      </c>
      <c r="L3082" s="5"/>
      <c r="P3082" t="s">
        <v>4499</v>
      </c>
    </row>
    <row r="3083" spans="2:16" x14ac:dyDescent="0.25">
      <c r="B3083" t="s">
        <v>7</v>
      </c>
      <c r="C3083" t="s">
        <v>17</v>
      </c>
      <c r="D3083" s="6">
        <v>0.16400000000000003</v>
      </c>
      <c r="E3083" s="6">
        <v>0.16400000000000003</v>
      </c>
      <c r="F3083" s="18">
        <v>118</v>
      </c>
      <c r="G3083" t="s">
        <v>2202</v>
      </c>
      <c r="H3083" t="s">
        <v>2194</v>
      </c>
      <c r="I3083" t="s">
        <v>4500</v>
      </c>
      <c r="J3083" t="s">
        <v>4501</v>
      </c>
      <c r="L3083" s="5"/>
      <c r="P3083" t="s">
        <v>4501</v>
      </c>
    </row>
    <row r="3084" spans="2:16" x14ac:dyDescent="0.25">
      <c r="B3084" t="s">
        <v>7</v>
      </c>
      <c r="C3084" t="s">
        <v>17</v>
      </c>
      <c r="D3084" s="6">
        <v>0.16400000000000003</v>
      </c>
      <c r="E3084" s="6">
        <v>0.16400000000000003</v>
      </c>
      <c r="F3084" s="18">
        <v>118</v>
      </c>
      <c r="G3084" t="s">
        <v>2202</v>
      </c>
      <c r="H3084" t="s">
        <v>2195</v>
      </c>
      <c r="I3084" t="s">
        <v>4502</v>
      </c>
      <c r="J3084" t="s">
        <v>4503</v>
      </c>
      <c r="L3084" s="5"/>
      <c r="P3084" t="s">
        <v>4503</v>
      </c>
    </row>
    <row r="3085" spans="2:16" x14ac:dyDescent="0.25">
      <c r="B3085" t="s">
        <v>7</v>
      </c>
      <c r="C3085" t="s">
        <v>17</v>
      </c>
      <c r="D3085" s="6">
        <v>0.16400000000000003</v>
      </c>
      <c r="E3085" s="6">
        <v>0.16400000000000003</v>
      </c>
      <c r="F3085" s="18">
        <v>118</v>
      </c>
      <c r="G3085" t="s">
        <v>2202</v>
      </c>
      <c r="H3085" t="s">
        <v>2196</v>
      </c>
      <c r="I3085" t="s">
        <v>4504</v>
      </c>
      <c r="J3085" t="s">
        <v>4505</v>
      </c>
      <c r="L3085" s="5"/>
      <c r="P3085" t="s">
        <v>4505</v>
      </c>
    </row>
    <row r="3086" spans="2:16" x14ac:dyDescent="0.25">
      <c r="B3086" t="s">
        <v>7</v>
      </c>
      <c r="C3086" t="s">
        <v>17</v>
      </c>
      <c r="D3086" s="6">
        <v>0.16400000000000003</v>
      </c>
      <c r="E3086" s="6">
        <v>0.16400000000000003</v>
      </c>
      <c r="F3086" s="18">
        <v>118</v>
      </c>
      <c r="G3086" t="s">
        <v>2202</v>
      </c>
      <c r="H3086" t="s">
        <v>2197</v>
      </c>
      <c r="I3086" t="s">
        <v>4506</v>
      </c>
      <c r="J3086" t="s">
        <v>4507</v>
      </c>
      <c r="L3086" s="5"/>
      <c r="P3086" t="s">
        <v>4507</v>
      </c>
    </row>
    <row r="3087" spans="2:16" x14ac:dyDescent="0.25">
      <c r="B3087" t="s">
        <v>7</v>
      </c>
      <c r="C3087" t="s">
        <v>17</v>
      </c>
      <c r="D3087" s="6">
        <v>0.16400000000000003</v>
      </c>
      <c r="E3087" s="6">
        <v>0.16400000000000003</v>
      </c>
      <c r="F3087" s="18">
        <v>118</v>
      </c>
      <c r="G3087" t="s">
        <v>2202</v>
      </c>
      <c r="H3087" t="s">
        <v>2198</v>
      </c>
      <c r="I3087" t="s">
        <v>4508</v>
      </c>
      <c r="J3087" t="s">
        <v>4509</v>
      </c>
      <c r="L3087" s="5"/>
      <c r="P3087" t="s">
        <v>4509</v>
      </c>
    </row>
    <row r="3088" spans="2:16" x14ac:dyDescent="0.25">
      <c r="B3088" t="s">
        <v>7</v>
      </c>
      <c r="C3088" t="s">
        <v>17</v>
      </c>
      <c r="D3088" s="6">
        <v>0.16400000000000003</v>
      </c>
      <c r="E3088" s="6">
        <v>0.16400000000000003</v>
      </c>
      <c r="F3088" s="18">
        <v>118</v>
      </c>
      <c r="G3088" t="s">
        <v>2202</v>
      </c>
      <c r="H3088" t="s">
        <v>2199</v>
      </c>
      <c r="I3088" t="s">
        <v>4510</v>
      </c>
      <c r="J3088" t="s">
        <v>4511</v>
      </c>
      <c r="L3088" s="5"/>
      <c r="P3088" t="s">
        <v>4511</v>
      </c>
    </row>
    <row r="3089" spans="2:16" x14ac:dyDescent="0.25">
      <c r="B3089" t="s">
        <v>7</v>
      </c>
      <c r="C3089" t="s">
        <v>17</v>
      </c>
      <c r="D3089" s="6">
        <v>0.13300000000000001</v>
      </c>
      <c r="E3089" s="6">
        <v>0.13300000000000001</v>
      </c>
      <c r="F3089" s="18">
        <v>135</v>
      </c>
      <c r="G3089" t="s">
        <v>2202</v>
      </c>
      <c r="H3089" t="s">
        <v>1014</v>
      </c>
      <c r="I3089" t="s">
        <v>4512</v>
      </c>
      <c r="J3089" t="s">
        <v>4513</v>
      </c>
      <c r="L3089" s="5"/>
      <c r="P3089" t="s">
        <v>4513</v>
      </c>
    </row>
    <row r="3090" spans="2:16" x14ac:dyDescent="0.25">
      <c r="B3090" t="s">
        <v>7</v>
      </c>
      <c r="C3090" t="s">
        <v>17</v>
      </c>
      <c r="D3090" s="6">
        <v>0.16400000000000003</v>
      </c>
      <c r="E3090" s="6">
        <v>0.16400000000000003</v>
      </c>
      <c r="F3090" s="18">
        <v>118</v>
      </c>
      <c r="G3090" t="s">
        <v>2202</v>
      </c>
      <c r="H3090" t="s">
        <v>2200</v>
      </c>
      <c r="I3090" t="s">
        <v>902</v>
      </c>
      <c r="J3090" t="s">
        <v>4514</v>
      </c>
      <c r="L3090" s="5"/>
      <c r="P3090" t="s">
        <v>4514</v>
      </c>
    </row>
    <row r="3091" spans="2:16" x14ac:dyDescent="0.25">
      <c r="B3091" t="s">
        <v>7</v>
      </c>
      <c r="C3091" t="s">
        <v>17</v>
      </c>
      <c r="D3091" s="6">
        <v>0.16400000000000003</v>
      </c>
      <c r="E3091" s="6">
        <v>0.16400000000000003</v>
      </c>
      <c r="F3091" s="18">
        <v>118</v>
      </c>
      <c r="G3091" t="s">
        <v>2202</v>
      </c>
      <c r="H3091" t="s">
        <v>2201</v>
      </c>
      <c r="I3091" t="s">
        <v>692</v>
      </c>
      <c r="J3091" t="s">
        <v>4515</v>
      </c>
      <c r="L3091" s="5"/>
      <c r="P3091" t="s">
        <v>4515</v>
      </c>
    </row>
    <row r="3092" spans="2:16" x14ac:dyDescent="0.25">
      <c r="B3092" t="s">
        <v>7</v>
      </c>
      <c r="C3092" t="s">
        <v>17</v>
      </c>
      <c r="D3092" s="6">
        <v>0.191</v>
      </c>
      <c r="E3092" s="6">
        <v>0.191</v>
      </c>
      <c r="F3092" s="18">
        <v>118</v>
      </c>
      <c r="G3092" t="s">
        <v>2202</v>
      </c>
      <c r="H3092" t="s">
        <v>2202</v>
      </c>
      <c r="I3092" t="s">
        <v>4516</v>
      </c>
      <c r="J3092" t="s">
        <v>4517</v>
      </c>
      <c r="L3092" s="5"/>
      <c r="P3092" t="s">
        <v>4517</v>
      </c>
    </row>
    <row r="3093" spans="2:16" x14ac:dyDescent="0.25">
      <c r="B3093" t="s">
        <v>7</v>
      </c>
      <c r="C3093" t="s">
        <v>17</v>
      </c>
      <c r="D3093" s="6">
        <v>0.16400000000000003</v>
      </c>
      <c r="E3093" s="6">
        <v>0.16400000000000003</v>
      </c>
      <c r="F3093" s="18">
        <v>118</v>
      </c>
      <c r="G3093" t="s">
        <v>2202</v>
      </c>
      <c r="H3093" t="s">
        <v>2203</v>
      </c>
      <c r="I3093" t="s">
        <v>612</v>
      </c>
      <c r="J3093" t="s">
        <v>4518</v>
      </c>
      <c r="L3093" s="5"/>
      <c r="P3093" t="s">
        <v>4518</v>
      </c>
    </row>
    <row r="3094" spans="2:16" x14ac:dyDescent="0.25">
      <c r="B3094" t="s">
        <v>7</v>
      </c>
      <c r="C3094" t="s">
        <v>17</v>
      </c>
      <c r="D3094" s="6">
        <v>0.191</v>
      </c>
      <c r="E3094" s="6">
        <v>0.191</v>
      </c>
      <c r="F3094" s="18">
        <v>118</v>
      </c>
      <c r="G3094" t="s">
        <v>2202</v>
      </c>
      <c r="H3094" t="s">
        <v>2204</v>
      </c>
      <c r="I3094" t="s">
        <v>4519</v>
      </c>
      <c r="J3094" t="s">
        <v>4520</v>
      </c>
      <c r="L3094" s="5"/>
      <c r="P3094" t="s">
        <v>4520</v>
      </c>
    </row>
    <row r="3095" spans="2:16" x14ac:dyDescent="0.25">
      <c r="B3095" t="s">
        <v>7</v>
      </c>
      <c r="C3095" t="s">
        <v>17</v>
      </c>
      <c r="D3095" s="6">
        <v>0.16400000000000003</v>
      </c>
      <c r="E3095" s="6">
        <v>0.16400000000000003</v>
      </c>
      <c r="F3095" s="18">
        <v>118</v>
      </c>
      <c r="G3095" t="s">
        <v>2202</v>
      </c>
      <c r="H3095" t="s">
        <v>2205</v>
      </c>
      <c r="I3095" t="s">
        <v>4521</v>
      </c>
      <c r="J3095" t="s">
        <v>4522</v>
      </c>
      <c r="L3095" s="5"/>
      <c r="P3095" t="s">
        <v>4522</v>
      </c>
    </row>
    <row r="3096" spans="2:16" x14ac:dyDescent="0.25">
      <c r="B3096" t="s">
        <v>7</v>
      </c>
      <c r="C3096" t="s">
        <v>17</v>
      </c>
      <c r="D3096" s="6">
        <v>0.16400000000000003</v>
      </c>
      <c r="E3096" s="6">
        <v>0.16400000000000003</v>
      </c>
      <c r="F3096" s="18">
        <v>118</v>
      </c>
      <c r="G3096" t="s">
        <v>2202</v>
      </c>
      <c r="H3096" t="s">
        <v>2206</v>
      </c>
      <c r="I3096" t="s">
        <v>4523</v>
      </c>
      <c r="J3096" t="s">
        <v>4524</v>
      </c>
      <c r="L3096" s="5"/>
      <c r="P3096" t="s">
        <v>4524</v>
      </c>
    </row>
    <row r="3097" spans="2:16" x14ac:dyDescent="0.25">
      <c r="B3097" t="s">
        <v>7</v>
      </c>
      <c r="C3097" t="s">
        <v>17</v>
      </c>
      <c r="D3097" s="6">
        <v>0.16400000000000003</v>
      </c>
      <c r="E3097" s="6">
        <v>0.16400000000000003</v>
      </c>
      <c r="F3097" s="18">
        <v>118</v>
      </c>
      <c r="G3097" t="s">
        <v>2202</v>
      </c>
      <c r="H3097" t="s">
        <v>2207</v>
      </c>
      <c r="I3097" t="s">
        <v>4525</v>
      </c>
      <c r="J3097" t="s">
        <v>4526</v>
      </c>
      <c r="L3097" s="5"/>
      <c r="P3097" t="s">
        <v>4526</v>
      </c>
    </row>
    <row r="3098" spans="2:16" x14ac:dyDescent="0.25">
      <c r="B3098" t="s">
        <v>7</v>
      </c>
      <c r="C3098" t="s">
        <v>17</v>
      </c>
      <c r="D3098" s="6">
        <v>0.16400000000000003</v>
      </c>
      <c r="E3098" s="6">
        <v>0.16400000000000003</v>
      </c>
      <c r="F3098" s="18">
        <v>118</v>
      </c>
      <c r="G3098" t="s">
        <v>2202</v>
      </c>
      <c r="H3098" t="s">
        <v>2208</v>
      </c>
      <c r="I3098" t="s">
        <v>4527</v>
      </c>
      <c r="J3098" t="s">
        <v>4528</v>
      </c>
      <c r="L3098" s="5"/>
      <c r="P3098" t="s">
        <v>4528</v>
      </c>
    </row>
    <row r="3099" spans="2:16" x14ac:dyDescent="0.25">
      <c r="B3099" t="s">
        <v>7</v>
      </c>
      <c r="C3099" t="s">
        <v>17</v>
      </c>
      <c r="D3099" s="6">
        <v>0.16400000000000003</v>
      </c>
      <c r="E3099" s="6">
        <v>0.16400000000000003</v>
      </c>
      <c r="F3099" s="18">
        <v>118</v>
      </c>
      <c r="G3099" t="s">
        <v>2202</v>
      </c>
      <c r="H3099" t="s">
        <v>2209</v>
      </c>
      <c r="I3099" t="s">
        <v>4529</v>
      </c>
      <c r="J3099" t="s">
        <v>4530</v>
      </c>
      <c r="L3099" s="5"/>
      <c r="P3099" t="s">
        <v>4530</v>
      </c>
    </row>
    <row r="3100" spans="2:16" x14ac:dyDescent="0.25">
      <c r="B3100" t="s">
        <v>7</v>
      </c>
      <c r="C3100" t="s">
        <v>17</v>
      </c>
      <c r="D3100" s="6">
        <v>0.191</v>
      </c>
      <c r="E3100" s="6">
        <v>0.191</v>
      </c>
      <c r="F3100" s="18">
        <v>118</v>
      </c>
      <c r="G3100" t="s">
        <v>2202</v>
      </c>
      <c r="H3100" t="s">
        <v>2210</v>
      </c>
      <c r="I3100" t="s">
        <v>279</v>
      </c>
      <c r="J3100" t="s">
        <v>4531</v>
      </c>
      <c r="L3100" s="5"/>
      <c r="P3100" t="s">
        <v>4531</v>
      </c>
    </row>
    <row r="3101" spans="2:16" x14ac:dyDescent="0.25">
      <c r="B3101" t="s">
        <v>7</v>
      </c>
      <c r="C3101" t="s">
        <v>17</v>
      </c>
      <c r="D3101" s="6">
        <v>0.16400000000000003</v>
      </c>
      <c r="E3101" s="6">
        <v>0.16400000000000003</v>
      </c>
      <c r="F3101" s="18">
        <v>118</v>
      </c>
      <c r="G3101" t="s">
        <v>2202</v>
      </c>
      <c r="H3101" t="s">
        <v>2211</v>
      </c>
      <c r="I3101" t="s">
        <v>4532</v>
      </c>
      <c r="J3101" t="s">
        <v>4533</v>
      </c>
      <c r="L3101" s="5"/>
      <c r="P3101" t="s">
        <v>4533</v>
      </c>
    </row>
    <row r="3102" spans="2:16" x14ac:dyDescent="0.25">
      <c r="B3102" t="s">
        <v>7</v>
      </c>
      <c r="C3102" t="s">
        <v>17</v>
      </c>
      <c r="D3102" s="6">
        <v>0.13300000000000001</v>
      </c>
      <c r="E3102" s="6">
        <v>0.13300000000000001</v>
      </c>
      <c r="F3102" s="18">
        <v>135</v>
      </c>
      <c r="G3102" t="s">
        <v>2202</v>
      </c>
      <c r="H3102" t="s">
        <v>2212</v>
      </c>
      <c r="I3102" t="s">
        <v>4534</v>
      </c>
      <c r="J3102" t="s">
        <v>4535</v>
      </c>
      <c r="L3102" s="5"/>
      <c r="P3102" t="s">
        <v>4535</v>
      </c>
    </row>
    <row r="3103" spans="2:16" x14ac:dyDescent="0.25">
      <c r="B3103" t="s">
        <v>7</v>
      </c>
      <c r="C3103" t="s">
        <v>17</v>
      </c>
      <c r="D3103" s="6">
        <v>0.16400000000000003</v>
      </c>
      <c r="E3103" s="6">
        <v>0.16400000000000003</v>
      </c>
      <c r="F3103" s="18">
        <v>118</v>
      </c>
      <c r="G3103" t="s">
        <v>2202</v>
      </c>
      <c r="H3103" t="s">
        <v>2213</v>
      </c>
      <c r="I3103" t="s">
        <v>491</v>
      </c>
      <c r="J3103" t="s">
        <v>4536</v>
      </c>
      <c r="L3103" s="5"/>
      <c r="P3103" t="s">
        <v>4536</v>
      </c>
    </row>
    <row r="3104" spans="2:16" x14ac:dyDescent="0.25">
      <c r="B3104" t="s">
        <v>7</v>
      </c>
      <c r="C3104" t="s">
        <v>17</v>
      </c>
      <c r="D3104" s="6">
        <v>0.16400000000000003</v>
      </c>
      <c r="E3104" s="6">
        <v>0.16400000000000003</v>
      </c>
      <c r="F3104" s="18">
        <v>118</v>
      </c>
      <c r="G3104" t="s">
        <v>2202</v>
      </c>
      <c r="H3104" t="s">
        <v>2214</v>
      </c>
      <c r="I3104" t="s">
        <v>4537</v>
      </c>
      <c r="J3104" t="s">
        <v>4538</v>
      </c>
      <c r="L3104" s="5"/>
      <c r="P3104" t="s">
        <v>4538</v>
      </c>
    </row>
    <row r="3105" spans="2:16" x14ac:dyDescent="0.25">
      <c r="B3105" t="s">
        <v>7</v>
      </c>
      <c r="C3105" t="s">
        <v>17</v>
      </c>
      <c r="D3105" s="6">
        <v>0.16400000000000003</v>
      </c>
      <c r="E3105" s="6">
        <v>0.16400000000000003</v>
      </c>
      <c r="F3105" s="18">
        <v>118</v>
      </c>
      <c r="G3105" t="s">
        <v>2202</v>
      </c>
      <c r="H3105" t="s">
        <v>2215</v>
      </c>
      <c r="I3105" t="s">
        <v>4539</v>
      </c>
      <c r="J3105" t="s">
        <v>4540</v>
      </c>
      <c r="L3105" s="5"/>
      <c r="P3105" t="s">
        <v>4540</v>
      </c>
    </row>
    <row r="3106" spans="2:16" x14ac:dyDescent="0.25">
      <c r="B3106" t="s">
        <v>7</v>
      </c>
      <c r="C3106" t="s">
        <v>17</v>
      </c>
      <c r="D3106" s="6">
        <v>0.16400000000000003</v>
      </c>
      <c r="E3106" s="6">
        <v>0.16400000000000003</v>
      </c>
      <c r="F3106" s="18">
        <v>118</v>
      </c>
      <c r="G3106" t="s">
        <v>2202</v>
      </c>
      <c r="H3106" t="s">
        <v>2216</v>
      </c>
      <c r="I3106" t="s">
        <v>4541</v>
      </c>
      <c r="J3106" t="s">
        <v>4542</v>
      </c>
      <c r="L3106" s="5"/>
      <c r="P3106" t="s">
        <v>4542</v>
      </c>
    </row>
    <row r="3107" spans="2:16" x14ac:dyDescent="0.25">
      <c r="B3107" t="s">
        <v>7</v>
      </c>
      <c r="C3107" t="s">
        <v>17</v>
      </c>
      <c r="D3107" s="6">
        <v>0.16400000000000003</v>
      </c>
      <c r="E3107" s="6">
        <v>0.16400000000000003</v>
      </c>
      <c r="F3107" s="18">
        <v>118</v>
      </c>
      <c r="G3107" t="s">
        <v>2202</v>
      </c>
      <c r="H3107" t="s">
        <v>2217</v>
      </c>
      <c r="I3107" t="s">
        <v>4543</v>
      </c>
      <c r="J3107" t="s">
        <v>4544</v>
      </c>
      <c r="L3107" s="5"/>
      <c r="P3107" t="s">
        <v>4544</v>
      </c>
    </row>
    <row r="3108" spans="2:16" x14ac:dyDescent="0.25">
      <c r="B3108" t="s">
        <v>7</v>
      </c>
      <c r="C3108" t="s">
        <v>17</v>
      </c>
      <c r="D3108" s="6">
        <v>0.13300000000000001</v>
      </c>
      <c r="E3108" s="6">
        <v>0.13300000000000001</v>
      </c>
      <c r="F3108" s="18">
        <v>135</v>
      </c>
      <c r="G3108" t="s">
        <v>2202</v>
      </c>
      <c r="H3108" t="s">
        <v>2218</v>
      </c>
      <c r="I3108" t="s">
        <v>4545</v>
      </c>
      <c r="J3108" t="s">
        <v>4546</v>
      </c>
      <c r="L3108" s="5"/>
      <c r="P3108" t="s">
        <v>4546</v>
      </c>
    </row>
    <row r="3109" spans="2:16" x14ac:dyDescent="0.25">
      <c r="B3109" t="s">
        <v>7</v>
      </c>
      <c r="C3109" t="s">
        <v>17</v>
      </c>
      <c r="D3109" s="6">
        <v>0.13300000000000001</v>
      </c>
      <c r="E3109" s="6">
        <v>0.13300000000000001</v>
      </c>
      <c r="F3109" s="18">
        <v>135</v>
      </c>
      <c r="G3109" t="s">
        <v>2202</v>
      </c>
      <c r="H3109" t="s">
        <v>2219</v>
      </c>
      <c r="I3109" t="s">
        <v>4547</v>
      </c>
      <c r="J3109" t="s">
        <v>4548</v>
      </c>
      <c r="L3109" s="5"/>
      <c r="P3109" t="s">
        <v>4548</v>
      </c>
    </row>
    <row r="3110" spans="2:16" x14ac:dyDescent="0.25">
      <c r="B3110" t="s">
        <v>7</v>
      </c>
      <c r="C3110" t="s">
        <v>17</v>
      </c>
      <c r="D3110" s="6">
        <v>0.16400000000000003</v>
      </c>
      <c r="E3110" s="6">
        <v>0.16400000000000003</v>
      </c>
      <c r="F3110" s="18">
        <v>118</v>
      </c>
      <c r="G3110" t="s">
        <v>2202</v>
      </c>
      <c r="H3110" t="s">
        <v>2220</v>
      </c>
      <c r="I3110" t="s">
        <v>744</v>
      </c>
      <c r="J3110" t="s">
        <v>4549</v>
      </c>
      <c r="L3110" s="5"/>
      <c r="P3110" t="s">
        <v>4549</v>
      </c>
    </row>
    <row r="3111" spans="2:16" x14ac:dyDescent="0.25">
      <c r="B3111" t="s">
        <v>7</v>
      </c>
      <c r="C3111" t="s">
        <v>17</v>
      </c>
      <c r="D3111" s="6">
        <v>0.16400000000000003</v>
      </c>
      <c r="E3111" s="6">
        <v>0.16400000000000003</v>
      </c>
      <c r="F3111" s="18">
        <v>118</v>
      </c>
      <c r="G3111" t="s">
        <v>2202</v>
      </c>
      <c r="H3111" t="s">
        <v>2221</v>
      </c>
      <c r="I3111" t="s">
        <v>4550</v>
      </c>
      <c r="J3111" t="s">
        <v>4551</v>
      </c>
      <c r="L3111" s="5"/>
      <c r="P3111" t="s">
        <v>4551</v>
      </c>
    </row>
    <row r="3112" spans="2:16" x14ac:dyDescent="0.25">
      <c r="B3112" t="s">
        <v>7</v>
      </c>
      <c r="C3112" t="s">
        <v>17</v>
      </c>
      <c r="D3112" s="6">
        <v>0.191</v>
      </c>
      <c r="E3112" s="6">
        <v>0.191</v>
      </c>
      <c r="F3112" s="18">
        <v>118</v>
      </c>
      <c r="G3112" t="s">
        <v>2202</v>
      </c>
      <c r="H3112" t="s">
        <v>2222</v>
      </c>
      <c r="I3112" t="s">
        <v>4552</v>
      </c>
      <c r="J3112" t="s">
        <v>4553</v>
      </c>
      <c r="L3112" s="5"/>
      <c r="P3112" t="s">
        <v>4553</v>
      </c>
    </row>
    <row r="3113" spans="2:16" x14ac:dyDescent="0.25">
      <c r="B3113" t="s">
        <v>7</v>
      </c>
      <c r="C3113" t="s">
        <v>17</v>
      </c>
      <c r="D3113" s="6">
        <v>0.33700000000000002</v>
      </c>
      <c r="E3113" s="6">
        <v>0.33700000000000002</v>
      </c>
      <c r="F3113" s="18">
        <v>143</v>
      </c>
      <c r="G3113" t="s">
        <v>2202</v>
      </c>
      <c r="H3113" t="s">
        <v>2237</v>
      </c>
      <c r="I3113" t="s">
        <v>4554</v>
      </c>
      <c r="J3113" t="s">
        <v>4555</v>
      </c>
      <c r="L3113" s="5"/>
      <c r="P3113" t="s">
        <v>4555</v>
      </c>
    </row>
    <row r="3114" spans="2:16" x14ac:dyDescent="0.25">
      <c r="B3114" t="s">
        <v>7</v>
      </c>
      <c r="C3114" t="s">
        <v>17</v>
      </c>
      <c r="D3114" s="6">
        <v>0.13300000000000001</v>
      </c>
      <c r="E3114" s="6">
        <v>0.13300000000000001</v>
      </c>
      <c r="F3114" s="18">
        <v>135</v>
      </c>
      <c r="G3114" t="s">
        <v>2202</v>
      </c>
      <c r="H3114" t="s">
        <v>2223</v>
      </c>
      <c r="I3114" t="s">
        <v>4556</v>
      </c>
      <c r="J3114" t="s">
        <v>4557</v>
      </c>
      <c r="L3114" s="5"/>
      <c r="P3114" t="s">
        <v>4557</v>
      </c>
    </row>
    <row r="3115" spans="2:16" x14ac:dyDescent="0.25">
      <c r="B3115" t="s">
        <v>7</v>
      </c>
      <c r="C3115" t="s">
        <v>17</v>
      </c>
      <c r="D3115" s="6">
        <v>0.16400000000000003</v>
      </c>
      <c r="E3115" s="6">
        <v>0.16400000000000003</v>
      </c>
      <c r="F3115" s="18">
        <v>118</v>
      </c>
      <c r="G3115" t="s">
        <v>2202</v>
      </c>
      <c r="H3115" t="s">
        <v>2224</v>
      </c>
      <c r="I3115" t="s">
        <v>701</v>
      </c>
      <c r="J3115" t="s">
        <v>4558</v>
      </c>
      <c r="L3115" s="5"/>
      <c r="P3115" t="s">
        <v>4558</v>
      </c>
    </row>
    <row r="3116" spans="2:16" x14ac:dyDescent="0.25">
      <c r="B3116" t="s">
        <v>7</v>
      </c>
      <c r="C3116" t="s">
        <v>17</v>
      </c>
      <c r="D3116" s="6">
        <v>0.33700000000000002</v>
      </c>
      <c r="E3116" s="6">
        <v>0.33700000000000002</v>
      </c>
      <c r="F3116" s="18">
        <v>143</v>
      </c>
      <c r="G3116" t="s">
        <v>2202</v>
      </c>
      <c r="H3116" t="s">
        <v>18338</v>
      </c>
      <c r="I3116" t="s">
        <v>18557</v>
      </c>
      <c r="J3116" t="s">
        <v>18558</v>
      </c>
      <c r="L3116" s="5"/>
      <c r="P3116" t="s">
        <v>18558</v>
      </c>
    </row>
    <row r="3117" spans="2:16" x14ac:dyDescent="0.25">
      <c r="B3117" t="s">
        <v>7</v>
      </c>
      <c r="C3117" t="s">
        <v>17</v>
      </c>
      <c r="D3117" s="6">
        <v>0.16400000000000003</v>
      </c>
      <c r="E3117" s="6">
        <v>0.16400000000000003</v>
      </c>
      <c r="F3117" s="18">
        <v>118</v>
      </c>
      <c r="G3117" t="s">
        <v>2202</v>
      </c>
      <c r="H3117" t="s">
        <v>2225</v>
      </c>
      <c r="I3117" t="s">
        <v>4560</v>
      </c>
      <c r="J3117" t="s">
        <v>4561</v>
      </c>
      <c r="L3117" s="5"/>
      <c r="P3117" t="s">
        <v>4561</v>
      </c>
    </row>
    <row r="3118" spans="2:16" x14ac:dyDescent="0.25">
      <c r="B3118" t="s">
        <v>7</v>
      </c>
      <c r="C3118" t="s">
        <v>17</v>
      </c>
      <c r="D3118" s="6">
        <v>0.16400000000000003</v>
      </c>
      <c r="E3118" s="6">
        <v>0.16400000000000003</v>
      </c>
      <c r="F3118" s="18">
        <v>118</v>
      </c>
      <c r="G3118" t="s">
        <v>2202</v>
      </c>
      <c r="H3118" t="s">
        <v>2226</v>
      </c>
      <c r="I3118" t="s">
        <v>4562</v>
      </c>
      <c r="J3118" t="s">
        <v>4563</v>
      </c>
      <c r="L3118" s="5"/>
      <c r="P3118" t="s">
        <v>4563</v>
      </c>
    </row>
    <row r="3119" spans="2:16" x14ac:dyDescent="0.25">
      <c r="B3119" t="s">
        <v>7</v>
      </c>
      <c r="C3119" t="s">
        <v>17</v>
      </c>
      <c r="D3119" s="6">
        <v>0.16400000000000003</v>
      </c>
      <c r="E3119" s="6">
        <v>0.16400000000000003</v>
      </c>
      <c r="F3119" s="18">
        <v>118</v>
      </c>
      <c r="G3119" t="s">
        <v>2202</v>
      </c>
      <c r="H3119" t="s">
        <v>2227</v>
      </c>
      <c r="I3119" t="s">
        <v>4564</v>
      </c>
      <c r="J3119" t="s">
        <v>4565</v>
      </c>
      <c r="L3119" s="5"/>
      <c r="P3119" t="s">
        <v>4565</v>
      </c>
    </row>
    <row r="3120" spans="2:16" x14ac:dyDescent="0.25">
      <c r="B3120" t="s">
        <v>7</v>
      </c>
      <c r="C3120" t="s">
        <v>17</v>
      </c>
      <c r="D3120" s="6">
        <v>0.16400000000000003</v>
      </c>
      <c r="E3120" s="6">
        <v>0.16400000000000003</v>
      </c>
      <c r="F3120" s="18">
        <v>118</v>
      </c>
      <c r="G3120" t="s">
        <v>2202</v>
      </c>
      <c r="H3120" t="s">
        <v>2228</v>
      </c>
      <c r="I3120" t="s">
        <v>4566</v>
      </c>
      <c r="J3120" t="s">
        <v>4567</v>
      </c>
      <c r="L3120" s="5"/>
      <c r="P3120" t="s">
        <v>4567</v>
      </c>
    </row>
    <row r="3121" spans="2:16" x14ac:dyDescent="0.25">
      <c r="B3121" t="s">
        <v>7</v>
      </c>
      <c r="C3121" t="s">
        <v>17</v>
      </c>
      <c r="D3121" s="6">
        <v>0.191</v>
      </c>
      <c r="E3121" s="6">
        <v>0.191</v>
      </c>
      <c r="F3121" s="18">
        <v>118</v>
      </c>
      <c r="G3121" t="s">
        <v>2202</v>
      </c>
      <c r="H3121" t="s">
        <v>2229</v>
      </c>
      <c r="I3121" t="s">
        <v>510</v>
      </c>
      <c r="J3121" t="s">
        <v>4568</v>
      </c>
      <c r="L3121" s="5"/>
      <c r="P3121" t="s">
        <v>4568</v>
      </c>
    </row>
    <row r="3122" spans="2:16" x14ac:dyDescent="0.25">
      <c r="B3122" t="s">
        <v>7</v>
      </c>
      <c r="C3122" t="s">
        <v>17</v>
      </c>
      <c r="D3122" s="6">
        <v>0.13300000000000001</v>
      </c>
      <c r="E3122" s="6">
        <v>0.13300000000000001</v>
      </c>
      <c r="F3122" s="18">
        <v>135</v>
      </c>
      <c r="G3122" t="s">
        <v>2202</v>
      </c>
      <c r="H3122" t="s">
        <v>2230</v>
      </c>
      <c r="I3122" t="s">
        <v>4569</v>
      </c>
      <c r="J3122" t="s">
        <v>4570</v>
      </c>
      <c r="L3122" s="5"/>
      <c r="P3122" t="s">
        <v>4570</v>
      </c>
    </row>
    <row r="3123" spans="2:16" x14ac:dyDescent="0.25">
      <c r="B3123" t="s">
        <v>7</v>
      </c>
      <c r="C3123" t="s">
        <v>17</v>
      </c>
      <c r="D3123" s="6">
        <v>0.16400000000000003</v>
      </c>
      <c r="E3123" s="6">
        <v>0.16400000000000003</v>
      </c>
      <c r="F3123" s="18">
        <v>118</v>
      </c>
      <c r="G3123" t="s">
        <v>2202</v>
      </c>
      <c r="H3123" t="s">
        <v>2231</v>
      </c>
      <c r="I3123" t="s">
        <v>4571</v>
      </c>
      <c r="J3123" t="s">
        <v>4572</v>
      </c>
      <c r="L3123" s="5"/>
      <c r="P3123" t="s">
        <v>4572</v>
      </c>
    </row>
    <row r="3124" spans="2:16" x14ac:dyDescent="0.25">
      <c r="B3124" t="s">
        <v>7</v>
      </c>
      <c r="C3124" t="s">
        <v>17</v>
      </c>
      <c r="D3124" s="6">
        <v>0.16400000000000003</v>
      </c>
      <c r="E3124" s="6">
        <v>0.16400000000000003</v>
      </c>
      <c r="F3124" s="18">
        <v>118</v>
      </c>
      <c r="G3124" t="s">
        <v>2202</v>
      </c>
      <c r="H3124" t="s">
        <v>2232</v>
      </c>
      <c r="I3124" t="s">
        <v>4573</v>
      </c>
      <c r="J3124" t="s">
        <v>4574</v>
      </c>
      <c r="L3124" s="5"/>
      <c r="P3124" t="s">
        <v>4574</v>
      </c>
    </row>
    <row r="3125" spans="2:16" x14ac:dyDescent="0.25">
      <c r="B3125" t="s">
        <v>7</v>
      </c>
      <c r="C3125" t="s">
        <v>17</v>
      </c>
      <c r="D3125" s="6">
        <v>0.13300000000000001</v>
      </c>
      <c r="E3125" s="6">
        <v>0.13300000000000001</v>
      </c>
      <c r="F3125" s="18">
        <v>135</v>
      </c>
      <c r="G3125" t="s">
        <v>2202</v>
      </c>
      <c r="H3125" t="s">
        <v>2233</v>
      </c>
      <c r="I3125" t="s">
        <v>4575</v>
      </c>
      <c r="J3125" t="s">
        <v>4576</v>
      </c>
      <c r="L3125" s="5"/>
      <c r="P3125" t="s">
        <v>4576</v>
      </c>
    </row>
    <row r="3126" spans="2:16" x14ac:dyDescent="0.25">
      <c r="B3126" t="s">
        <v>7</v>
      </c>
      <c r="C3126" t="s">
        <v>17</v>
      </c>
      <c r="D3126" s="6">
        <v>0.16400000000000003</v>
      </c>
      <c r="E3126" s="6">
        <v>0.16400000000000003</v>
      </c>
      <c r="F3126" s="18">
        <v>118</v>
      </c>
      <c r="G3126" t="s">
        <v>2202</v>
      </c>
      <c r="H3126" t="s">
        <v>2234</v>
      </c>
      <c r="I3126" t="s">
        <v>4577</v>
      </c>
      <c r="J3126" t="s">
        <v>4578</v>
      </c>
      <c r="L3126" s="5"/>
      <c r="P3126" t="s">
        <v>4578</v>
      </c>
    </row>
    <row r="3127" spans="2:16" x14ac:dyDescent="0.25">
      <c r="B3127" t="s">
        <v>7</v>
      </c>
      <c r="C3127" t="s">
        <v>17</v>
      </c>
      <c r="D3127" s="6">
        <v>0.16400000000000003</v>
      </c>
      <c r="E3127" s="6">
        <v>0.16400000000000003</v>
      </c>
      <c r="F3127" s="18">
        <v>118</v>
      </c>
      <c r="G3127" t="s">
        <v>2202</v>
      </c>
      <c r="H3127" t="s">
        <v>2235</v>
      </c>
      <c r="I3127" t="s">
        <v>4579</v>
      </c>
      <c r="J3127" t="s">
        <v>4580</v>
      </c>
      <c r="L3127" s="5"/>
      <c r="P3127" t="s">
        <v>4580</v>
      </c>
    </row>
    <row r="3128" spans="2:16" x14ac:dyDescent="0.25">
      <c r="B3128" t="s">
        <v>7</v>
      </c>
      <c r="C3128" t="s">
        <v>17</v>
      </c>
      <c r="D3128" s="6">
        <v>0.13300000000000001</v>
      </c>
      <c r="E3128" s="6">
        <v>0.13300000000000001</v>
      </c>
      <c r="F3128" s="18">
        <v>135</v>
      </c>
      <c r="G3128" t="s">
        <v>2202</v>
      </c>
      <c r="H3128" t="s">
        <v>2236</v>
      </c>
      <c r="I3128" t="s">
        <v>4581</v>
      </c>
      <c r="J3128" t="s">
        <v>4582</v>
      </c>
      <c r="L3128" s="5"/>
      <c r="P3128" t="s">
        <v>4582</v>
      </c>
    </row>
    <row r="3129" spans="2:16" x14ac:dyDescent="0.25">
      <c r="B3129" t="s">
        <v>7</v>
      </c>
      <c r="C3129" t="s">
        <v>17</v>
      </c>
      <c r="D3129" s="6">
        <v>0.16400000000000003</v>
      </c>
      <c r="E3129" s="6">
        <v>0.16400000000000003</v>
      </c>
      <c r="F3129" s="18">
        <v>118</v>
      </c>
      <c r="G3129" t="s">
        <v>2203</v>
      </c>
      <c r="H3129" t="s">
        <v>2190</v>
      </c>
      <c r="I3129" t="s">
        <v>318</v>
      </c>
      <c r="J3129" t="s">
        <v>4583</v>
      </c>
      <c r="L3129" s="5"/>
      <c r="P3129" t="s">
        <v>4583</v>
      </c>
    </row>
    <row r="3130" spans="2:16" x14ac:dyDescent="0.25">
      <c r="B3130" t="s">
        <v>7</v>
      </c>
      <c r="C3130" t="s">
        <v>17</v>
      </c>
      <c r="D3130" s="6">
        <v>0.16400000000000003</v>
      </c>
      <c r="E3130" s="6">
        <v>0.16400000000000003</v>
      </c>
      <c r="F3130" s="18">
        <v>125</v>
      </c>
      <c r="G3130" t="s">
        <v>2203</v>
      </c>
      <c r="H3130" t="s">
        <v>2191</v>
      </c>
      <c r="I3130" t="s">
        <v>552</v>
      </c>
      <c r="J3130" t="s">
        <v>4584</v>
      </c>
      <c r="L3130" s="5"/>
      <c r="P3130" t="s">
        <v>4584</v>
      </c>
    </row>
    <row r="3131" spans="2:16" x14ac:dyDescent="0.25">
      <c r="B3131" t="s">
        <v>7</v>
      </c>
      <c r="C3131" t="s">
        <v>17</v>
      </c>
      <c r="D3131" s="6">
        <v>0.13400000000000001</v>
      </c>
      <c r="E3131" s="6">
        <v>0.13400000000000001</v>
      </c>
      <c r="F3131" s="18">
        <v>135</v>
      </c>
      <c r="G3131" t="s">
        <v>2203</v>
      </c>
      <c r="H3131" t="s">
        <v>2192</v>
      </c>
      <c r="I3131" t="s">
        <v>420</v>
      </c>
      <c r="J3131" t="s">
        <v>4585</v>
      </c>
      <c r="L3131" s="5"/>
      <c r="P3131" t="s">
        <v>4585</v>
      </c>
    </row>
    <row r="3132" spans="2:16" x14ac:dyDescent="0.25">
      <c r="B3132" t="s">
        <v>7</v>
      </c>
      <c r="C3132" t="s">
        <v>17</v>
      </c>
      <c r="D3132" s="6">
        <v>4.1000000000000009E-2</v>
      </c>
      <c r="E3132" s="6">
        <v>4.1000000000000009E-2</v>
      </c>
      <c r="F3132" s="18">
        <v>165</v>
      </c>
      <c r="G3132" t="s">
        <v>2203</v>
      </c>
      <c r="H3132" t="s">
        <v>2240</v>
      </c>
      <c r="I3132" t="s">
        <v>665</v>
      </c>
      <c r="J3132" t="s">
        <v>15339</v>
      </c>
      <c r="L3132" s="5"/>
      <c r="P3132" t="s">
        <v>15339</v>
      </c>
    </row>
    <row r="3133" spans="2:16" x14ac:dyDescent="0.25">
      <c r="B3133" t="s">
        <v>7</v>
      </c>
      <c r="C3133" t="s">
        <v>17</v>
      </c>
      <c r="D3133" s="6">
        <v>0.13400000000000001</v>
      </c>
      <c r="E3133" s="6">
        <v>0.13400000000000001</v>
      </c>
      <c r="F3133" s="18">
        <v>135</v>
      </c>
      <c r="G3133" t="s">
        <v>2203</v>
      </c>
      <c r="H3133" t="s">
        <v>2183</v>
      </c>
      <c r="I3133" t="s">
        <v>303</v>
      </c>
      <c r="J3133" t="s">
        <v>4586</v>
      </c>
      <c r="L3133" s="5"/>
      <c r="P3133" t="s">
        <v>4586</v>
      </c>
    </row>
    <row r="3134" spans="2:16" x14ac:dyDescent="0.25">
      <c r="B3134" t="s">
        <v>7</v>
      </c>
      <c r="C3134" t="s">
        <v>17</v>
      </c>
      <c r="D3134" s="6">
        <v>0.13400000000000001</v>
      </c>
      <c r="E3134" s="6">
        <v>0.13400000000000001</v>
      </c>
      <c r="F3134" s="18">
        <v>135</v>
      </c>
      <c r="G3134" t="s">
        <v>2203</v>
      </c>
      <c r="H3134" t="s">
        <v>2193</v>
      </c>
      <c r="I3134" t="s">
        <v>422</v>
      </c>
      <c r="J3134" t="s">
        <v>4587</v>
      </c>
      <c r="L3134" s="5"/>
      <c r="P3134" t="s">
        <v>4587</v>
      </c>
    </row>
    <row r="3135" spans="2:16" x14ac:dyDescent="0.25">
      <c r="B3135" t="s">
        <v>7</v>
      </c>
      <c r="C3135" t="s">
        <v>17</v>
      </c>
      <c r="D3135" s="6">
        <v>0.16400000000000003</v>
      </c>
      <c r="E3135" s="6">
        <v>0.16400000000000003</v>
      </c>
      <c r="F3135" s="18">
        <v>118</v>
      </c>
      <c r="G3135" t="s">
        <v>2203</v>
      </c>
      <c r="H3135" t="s">
        <v>2194</v>
      </c>
      <c r="I3135" t="s">
        <v>641</v>
      </c>
      <c r="J3135" t="s">
        <v>4588</v>
      </c>
      <c r="L3135" s="5"/>
      <c r="P3135" t="s">
        <v>4588</v>
      </c>
    </row>
    <row r="3136" spans="2:16" x14ac:dyDescent="0.25">
      <c r="B3136" t="s">
        <v>7</v>
      </c>
      <c r="C3136" t="s">
        <v>17</v>
      </c>
      <c r="D3136" s="6">
        <v>0.16400000000000003</v>
      </c>
      <c r="E3136" s="6">
        <v>0.16400000000000003</v>
      </c>
      <c r="F3136" s="18">
        <v>118</v>
      </c>
      <c r="G3136" t="s">
        <v>2203</v>
      </c>
      <c r="H3136" t="s">
        <v>2195</v>
      </c>
      <c r="I3136" t="s">
        <v>504</v>
      </c>
      <c r="J3136" t="s">
        <v>4589</v>
      </c>
      <c r="L3136" s="5"/>
      <c r="P3136" t="s">
        <v>4589</v>
      </c>
    </row>
    <row r="3137" spans="2:16" x14ac:dyDescent="0.25">
      <c r="B3137" t="s">
        <v>7</v>
      </c>
      <c r="C3137" t="s">
        <v>17</v>
      </c>
      <c r="D3137" s="6">
        <v>0.16400000000000003</v>
      </c>
      <c r="E3137" s="6">
        <v>0.16400000000000003</v>
      </c>
      <c r="F3137" s="18">
        <v>118</v>
      </c>
      <c r="G3137" t="s">
        <v>2203</v>
      </c>
      <c r="H3137" t="s">
        <v>2196</v>
      </c>
      <c r="I3137" t="s">
        <v>676</v>
      </c>
      <c r="J3137" t="s">
        <v>4590</v>
      </c>
      <c r="L3137" s="5"/>
      <c r="P3137" t="s">
        <v>4590</v>
      </c>
    </row>
    <row r="3138" spans="2:16" x14ac:dyDescent="0.25">
      <c r="B3138" t="s">
        <v>7</v>
      </c>
      <c r="C3138" t="s">
        <v>17</v>
      </c>
      <c r="D3138" s="6">
        <v>0.16400000000000003</v>
      </c>
      <c r="E3138" s="6">
        <v>0.16400000000000003</v>
      </c>
      <c r="F3138" s="18">
        <v>118</v>
      </c>
      <c r="G3138" t="s">
        <v>2203</v>
      </c>
      <c r="H3138" t="s">
        <v>2197</v>
      </c>
      <c r="I3138" t="s">
        <v>410</v>
      </c>
      <c r="J3138" t="s">
        <v>4591</v>
      </c>
      <c r="L3138" s="5"/>
      <c r="P3138" t="s">
        <v>4591</v>
      </c>
    </row>
    <row r="3139" spans="2:16" x14ac:dyDescent="0.25">
      <c r="B3139" t="s">
        <v>7</v>
      </c>
      <c r="C3139" t="s">
        <v>17</v>
      </c>
      <c r="D3139" s="6">
        <v>0.16400000000000003</v>
      </c>
      <c r="E3139" s="6">
        <v>0.16400000000000003</v>
      </c>
      <c r="F3139" s="18">
        <v>118</v>
      </c>
      <c r="G3139" t="s">
        <v>2203</v>
      </c>
      <c r="H3139" t="s">
        <v>2198</v>
      </c>
      <c r="I3139" t="s">
        <v>283</v>
      </c>
      <c r="J3139" t="s">
        <v>4592</v>
      </c>
      <c r="L3139" s="5"/>
      <c r="P3139" t="s">
        <v>4592</v>
      </c>
    </row>
    <row r="3140" spans="2:16" x14ac:dyDescent="0.25">
      <c r="B3140" t="s">
        <v>7</v>
      </c>
      <c r="C3140" t="s">
        <v>17</v>
      </c>
      <c r="D3140" s="6">
        <v>0.191</v>
      </c>
      <c r="E3140" s="6">
        <v>0.191</v>
      </c>
      <c r="F3140" s="18">
        <v>118</v>
      </c>
      <c r="G3140" t="s">
        <v>2203</v>
      </c>
      <c r="H3140" t="s">
        <v>2199</v>
      </c>
      <c r="I3140" t="s">
        <v>645</v>
      </c>
      <c r="J3140" t="s">
        <v>4593</v>
      </c>
      <c r="L3140" s="5"/>
      <c r="P3140" t="s">
        <v>4593</v>
      </c>
    </row>
    <row r="3141" spans="2:16" x14ac:dyDescent="0.25">
      <c r="B3141" t="s">
        <v>7</v>
      </c>
      <c r="C3141" t="s">
        <v>17</v>
      </c>
      <c r="D3141" s="6">
        <v>0.13400000000000001</v>
      </c>
      <c r="E3141" s="6">
        <v>0.13400000000000001</v>
      </c>
      <c r="F3141" s="18">
        <v>135</v>
      </c>
      <c r="G3141" t="s">
        <v>2203</v>
      </c>
      <c r="H3141" t="s">
        <v>1014</v>
      </c>
      <c r="I3141" t="s">
        <v>525</v>
      </c>
      <c r="J3141" t="s">
        <v>4594</v>
      </c>
      <c r="L3141" s="5"/>
      <c r="P3141" t="s">
        <v>4594</v>
      </c>
    </row>
    <row r="3142" spans="2:16" x14ac:dyDescent="0.25">
      <c r="B3142" t="s">
        <v>7</v>
      </c>
      <c r="C3142" t="s">
        <v>17</v>
      </c>
      <c r="D3142" s="6">
        <v>0.191</v>
      </c>
      <c r="E3142" s="6">
        <v>0.191</v>
      </c>
      <c r="F3142" s="18">
        <v>118</v>
      </c>
      <c r="G3142" t="s">
        <v>2203</v>
      </c>
      <c r="H3142" t="s">
        <v>2200</v>
      </c>
      <c r="I3142" t="s">
        <v>209</v>
      </c>
      <c r="J3142" t="s">
        <v>4595</v>
      </c>
      <c r="L3142" s="5"/>
      <c r="P3142" t="s">
        <v>4595</v>
      </c>
    </row>
    <row r="3143" spans="2:16" x14ac:dyDescent="0.25">
      <c r="B3143" t="s">
        <v>7</v>
      </c>
      <c r="C3143" t="s">
        <v>17</v>
      </c>
      <c r="D3143" s="6">
        <v>0.191</v>
      </c>
      <c r="E3143" s="6">
        <v>0.191</v>
      </c>
      <c r="F3143" s="18">
        <v>118</v>
      </c>
      <c r="G3143" t="s">
        <v>2203</v>
      </c>
      <c r="H3143" t="s">
        <v>2201</v>
      </c>
      <c r="I3143" t="s">
        <v>497</v>
      </c>
      <c r="J3143" t="s">
        <v>4596</v>
      </c>
      <c r="L3143" s="5"/>
      <c r="P3143" t="s">
        <v>4596</v>
      </c>
    </row>
    <row r="3144" spans="2:16" x14ac:dyDescent="0.25">
      <c r="B3144" t="s">
        <v>7</v>
      </c>
      <c r="C3144" t="s">
        <v>17</v>
      </c>
      <c r="D3144" s="6">
        <v>0.16400000000000003</v>
      </c>
      <c r="E3144" s="6">
        <v>0.16400000000000003</v>
      </c>
      <c r="F3144" s="18">
        <v>125</v>
      </c>
      <c r="G3144" t="s">
        <v>2203</v>
      </c>
      <c r="H3144" t="s">
        <v>2202</v>
      </c>
      <c r="I3144" t="s">
        <v>625</v>
      </c>
      <c r="J3144" t="s">
        <v>4597</v>
      </c>
      <c r="L3144" s="5"/>
      <c r="P3144" t="s">
        <v>4597</v>
      </c>
    </row>
    <row r="3145" spans="2:16" x14ac:dyDescent="0.25">
      <c r="B3145" t="s">
        <v>7</v>
      </c>
      <c r="C3145" t="s">
        <v>17</v>
      </c>
      <c r="D3145" s="6">
        <v>0.191</v>
      </c>
      <c r="E3145" s="6">
        <v>0.191</v>
      </c>
      <c r="F3145" s="18">
        <v>118</v>
      </c>
      <c r="G3145" t="s">
        <v>2203</v>
      </c>
      <c r="H3145" t="s">
        <v>2203</v>
      </c>
      <c r="I3145" t="s">
        <v>298</v>
      </c>
      <c r="J3145" t="s">
        <v>4598</v>
      </c>
      <c r="L3145" s="5"/>
      <c r="P3145" t="s">
        <v>4598</v>
      </c>
    </row>
    <row r="3146" spans="2:16" x14ac:dyDescent="0.25">
      <c r="B3146" t="s">
        <v>7</v>
      </c>
      <c r="C3146" t="s">
        <v>17</v>
      </c>
      <c r="D3146" s="6">
        <v>0.16400000000000003</v>
      </c>
      <c r="E3146" s="6">
        <v>0.16400000000000003</v>
      </c>
      <c r="F3146" s="18">
        <v>125</v>
      </c>
      <c r="G3146" t="s">
        <v>2203</v>
      </c>
      <c r="H3146" t="s">
        <v>2204</v>
      </c>
      <c r="I3146" t="s">
        <v>549</v>
      </c>
      <c r="J3146" t="s">
        <v>4599</v>
      </c>
      <c r="L3146" s="5"/>
      <c r="P3146" t="s">
        <v>4599</v>
      </c>
    </row>
    <row r="3147" spans="2:16" x14ac:dyDescent="0.25">
      <c r="B3147" t="s">
        <v>7</v>
      </c>
      <c r="C3147" t="s">
        <v>17</v>
      </c>
      <c r="D3147" s="6">
        <v>0.16400000000000003</v>
      </c>
      <c r="E3147" s="6">
        <v>0.16400000000000003</v>
      </c>
      <c r="F3147" s="18">
        <v>118</v>
      </c>
      <c r="G3147" t="s">
        <v>2203</v>
      </c>
      <c r="H3147" t="s">
        <v>2205</v>
      </c>
      <c r="I3147" t="s">
        <v>485</v>
      </c>
      <c r="J3147" t="s">
        <v>4600</v>
      </c>
      <c r="L3147" s="5"/>
      <c r="P3147" t="s">
        <v>4600</v>
      </c>
    </row>
    <row r="3148" spans="2:16" x14ac:dyDescent="0.25">
      <c r="B3148" t="s">
        <v>7</v>
      </c>
      <c r="C3148" t="s">
        <v>17</v>
      </c>
      <c r="D3148" s="6">
        <v>0.16400000000000003</v>
      </c>
      <c r="E3148" s="6">
        <v>0.16400000000000003</v>
      </c>
      <c r="F3148" s="18">
        <v>118</v>
      </c>
      <c r="G3148" t="s">
        <v>2203</v>
      </c>
      <c r="H3148" t="s">
        <v>2206</v>
      </c>
      <c r="I3148" t="s">
        <v>301</v>
      </c>
      <c r="J3148" t="s">
        <v>4601</v>
      </c>
      <c r="L3148" s="5"/>
      <c r="P3148" t="s">
        <v>4601</v>
      </c>
    </row>
    <row r="3149" spans="2:16" x14ac:dyDescent="0.25">
      <c r="B3149" t="s">
        <v>7</v>
      </c>
      <c r="C3149" t="s">
        <v>17</v>
      </c>
      <c r="D3149" s="6">
        <v>0.16400000000000003</v>
      </c>
      <c r="E3149" s="6">
        <v>0.16400000000000003</v>
      </c>
      <c r="F3149" s="18">
        <v>118</v>
      </c>
      <c r="G3149" t="s">
        <v>2203</v>
      </c>
      <c r="H3149" t="s">
        <v>2207</v>
      </c>
      <c r="I3149" t="s">
        <v>531</v>
      </c>
      <c r="J3149" t="s">
        <v>4602</v>
      </c>
      <c r="L3149" s="5"/>
      <c r="P3149" t="s">
        <v>4602</v>
      </c>
    </row>
    <row r="3150" spans="2:16" x14ac:dyDescent="0.25">
      <c r="B3150" t="s">
        <v>7</v>
      </c>
      <c r="C3150" t="s">
        <v>17</v>
      </c>
      <c r="D3150" s="6">
        <v>0.191</v>
      </c>
      <c r="E3150" s="6">
        <v>0.191</v>
      </c>
      <c r="F3150" s="18">
        <v>118</v>
      </c>
      <c r="G3150" t="s">
        <v>2203</v>
      </c>
      <c r="H3150" t="s">
        <v>2208</v>
      </c>
      <c r="I3150" t="s">
        <v>257</v>
      </c>
      <c r="J3150" t="s">
        <v>4603</v>
      </c>
      <c r="L3150" s="5"/>
      <c r="P3150" t="s">
        <v>4603</v>
      </c>
    </row>
    <row r="3151" spans="2:16" x14ac:dyDescent="0.25">
      <c r="B3151" t="s">
        <v>7</v>
      </c>
      <c r="C3151" t="s">
        <v>17</v>
      </c>
      <c r="D3151" s="6">
        <v>0.191</v>
      </c>
      <c r="E3151" s="6">
        <v>0.191</v>
      </c>
      <c r="F3151" s="18">
        <v>118</v>
      </c>
      <c r="G3151" t="s">
        <v>2203</v>
      </c>
      <c r="H3151" t="s">
        <v>2209</v>
      </c>
      <c r="I3151" t="s">
        <v>459</v>
      </c>
      <c r="J3151" t="s">
        <v>4604</v>
      </c>
      <c r="L3151" s="5"/>
      <c r="P3151" t="s">
        <v>4604</v>
      </c>
    </row>
    <row r="3152" spans="2:16" x14ac:dyDescent="0.25">
      <c r="B3152" t="s">
        <v>7</v>
      </c>
      <c r="C3152" t="s">
        <v>17</v>
      </c>
      <c r="D3152" s="6">
        <v>0.16400000000000003</v>
      </c>
      <c r="E3152" s="6">
        <v>0.16400000000000003</v>
      </c>
      <c r="F3152" s="18">
        <v>125</v>
      </c>
      <c r="G3152" t="s">
        <v>2203</v>
      </c>
      <c r="H3152" t="s">
        <v>2210</v>
      </c>
      <c r="I3152" t="s">
        <v>138</v>
      </c>
      <c r="J3152" t="s">
        <v>4605</v>
      </c>
      <c r="L3152" s="5"/>
      <c r="P3152" t="s">
        <v>4605</v>
      </c>
    </row>
    <row r="3153" spans="2:16" x14ac:dyDescent="0.25">
      <c r="B3153" t="s">
        <v>7</v>
      </c>
      <c r="C3153" t="s">
        <v>17</v>
      </c>
      <c r="D3153" s="6">
        <v>0.16400000000000003</v>
      </c>
      <c r="E3153" s="6">
        <v>0.16400000000000003</v>
      </c>
      <c r="F3153" s="18">
        <v>118</v>
      </c>
      <c r="G3153" t="s">
        <v>2203</v>
      </c>
      <c r="H3153" t="s">
        <v>2211</v>
      </c>
      <c r="I3153" t="s">
        <v>176</v>
      </c>
      <c r="J3153" t="s">
        <v>4606</v>
      </c>
      <c r="L3153" s="5"/>
      <c r="P3153" t="s">
        <v>4606</v>
      </c>
    </row>
    <row r="3154" spans="2:16" x14ac:dyDescent="0.25">
      <c r="B3154" t="s">
        <v>7</v>
      </c>
      <c r="C3154" t="s">
        <v>17</v>
      </c>
      <c r="D3154" s="6">
        <v>0.13400000000000001</v>
      </c>
      <c r="E3154" s="6">
        <v>0.13400000000000001</v>
      </c>
      <c r="F3154" s="18">
        <v>135</v>
      </c>
      <c r="G3154" t="s">
        <v>2203</v>
      </c>
      <c r="H3154" t="s">
        <v>2212</v>
      </c>
      <c r="I3154" t="s">
        <v>530</v>
      </c>
      <c r="J3154" t="s">
        <v>4607</v>
      </c>
      <c r="L3154" s="5"/>
      <c r="P3154" t="s">
        <v>4607</v>
      </c>
    </row>
    <row r="3155" spans="2:16" x14ac:dyDescent="0.25">
      <c r="B3155" t="s">
        <v>7</v>
      </c>
      <c r="C3155" t="s">
        <v>17</v>
      </c>
      <c r="D3155" s="6">
        <v>0.16400000000000003</v>
      </c>
      <c r="E3155" s="6">
        <v>0.16400000000000003</v>
      </c>
      <c r="F3155" s="18">
        <v>118</v>
      </c>
      <c r="G3155" t="s">
        <v>2203</v>
      </c>
      <c r="H3155" t="s">
        <v>2213</v>
      </c>
      <c r="I3155" t="s">
        <v>119</v>
      </c>
      <c r="J3155" t="s">
        <v>4608</v>
      </c>
      <c r="L3155" s="5"/>
      <c r="P3155" t="s">
        <v>4608</v>
      </c>
    </row>
    <row r="3156" spans="2:16" x14ac:dyDescent="0.25">
      <c r="B3156" t="s">
        <v>7</v>
      </c>
      <c r="C3156" t="s">
        <v>17</v>
      </c>
      <c r="D3156" s="6">
        <v>0.191</v>
      </c>
      <c r="E3156" s="6">
        <v>0.191</v>
      </c>
      <c r="F3156" s="18">
        <v>118</v>
      </c>
      <c r="G3156" t="s">
        <v>2203</v>
      </c>
      <c r="H3156" t="s">
        <v>2214</v>
      </c>
      <c r="I3156" t="s">
        <v>655</v>
      </c>
      <c r="J3156" t="s">
        <v>4609</v>
      </c>
      <c r="L3156" s="5"/>
      <c r="P3156" t="s">
        <v>4609</v>
      </c>
    </row>
    <row r="3157" spans="2:16" x14ac:dyDescent="0.25">
      <c r="B3157" t="s">
        <v>7</v>
      </c>
      <c r="C3157" t="s">
        <v>17</v>
      </c>
      <c r="D3157" s="6">
        <v>0.191</v>
      </c>
      <c r="E3157" s="6">
        <v>0.191</v>
      </c>
      <c r="F3157" s="18">
        <v>118</v>
      </c>
      <c r="G3157" t="s">
        <v>2203</v>
      </c>
      <c r="H3157" t="s">
        <v>2215</v>
      </c>
      <c r="I3157" t="s">
        <v>550</v>
      </c>
      <c r="J3157" t="s">
        <v>4610</v>
      </c>
      <c r="L3157" s="5"/>
      <c r="P3157" t="s">
        <v>4610</v>
      </c>
    </row>
    <row r="3158" spans="2:16" x14ac:dyDescent="0.25">
      <c r="B3158" t="s">
        <v>7</v>
      </c>
      <c r="C3158" t="s">
        <v>17</v>
      </c>
      <c r="D3158" s="6">
        <v>0.16400000000000003</v>
      </c>
      <c r="E3158" s="6">
        <v>0.16400000000000003</v>
      </c>
      <c r="F3158" s="18">
        <v>118</v>
      </c>
      <c r="G3158" t="s">
        <v>2203</v>
      </c>
      <c r="H3158" t="s">
        <v>2216</v>
      </c>
      <c r="I3158" t="s">
        <v>733</v>
      </c>
      <c r="J3158" t="s">
        <v>4611</v>
      </c>
      <c r="L3158" s="5"/>
      <c r="P3158" t="s">
        <v>4611</v>
      </c>
    </row>
    <row r="3159" spans="2:16" x14ac:dyDescent="0.25">
      <c r="B3159" t="s">
        <v>7</v>
      </c>
      <c r="C3159" t="s">
        <v>17</v>
      </c>
      <c r="D3159" s="6">
        <v>0.16400000000000003</v>
      </c>
      <c r="E3159" s="6">
        <v>0.16400000000000003</v>
      </c>
      <c r="F3159" s="18">
        <v>118</v>
      </c>
      <c r="G3159" t="s">
        <v>2203</v>
      </c>
      <c r="H3159" t="s">
        <v>2217</v>
      </c>
      <c r="I3159" t="s">
        <v>256</v>
      </c>
      <c r="J3159" t="s">
        <v>4612</v>
      </c>
      <c r="L3159" s="5"/>
      <c r="P3159" t="s">
        <v>4612</v>
      </c>
    </row>
    <row r="3160" spans="2:16" x14ac:dyDescent="0.25">
      <c r="B3160" t="s">
        <v>7</v>
      </c>
      <c r="C3160" t="s">
        <v>17</v>
      </c>
      <c r="D3160" s="6">
        <v>0.13400000000000001</v>
      </c>
      <c r="E3160" s="6">
        <v>0.13400000000000001</v>
      </c>
      <c r="F3160" s="18">
        <v>135</v>
      </c>
      <c r="G3160" t="s">
        <v>2203</v>
      </c>
      <c r="H3160" t="s">
        <v>2218</v>
      </c>
      <c r="I3160" t="s">
        <v>634</v>
      </c>
      <c r="J3160" t="s">
        <v>4613</v>
      </c>
      <c r="L3160" s="5"/>
      <c r="P3160" t="s">
        <v>4613</v>
      </c>
    </row>
    <row r="3161" spans="2:16" x14ac:dyDescent="0.25">
      <c r="B3161" t="s">
        <v>7</v>
      </c>
      <c r="C3161" t="s">
        <v>17</v>
      </c>
      <c r="D3161" s="6">
        <v>0.13400000000000001</v>
      </c>
      <c r="E3161" s="6">
        <v>0.13400000000000001</v>
      </c>
      <c r="F3161" s="18">
        <v>135</v>
      </c>
      <c r="G3161" t="s">
        <v>2203</v>
      </c>
      <c r="H3161" t="s">
        <v>2219</v>
      </c>
      <c r="I3161" t="s">
        <v>564</v>
      </c>
      <c r="J3161" t="s">
        <v>4614</v>
      </c>
      <c r="L3161" s="5"/>
      <c r="P3161" t="s">
        <v>4614</v>
      </c>
    </row>
    <row r="3162" spans="2:16" x14ac:dyDescent="0.25">
      <c r="B3162" t="s">
        <v>7</v>
      </c>
      <c r="C3162" t="s">
        <v>17</v>
      </c>
      <c r="D3162" s="6">
        <v>0.16400000000000003</v>
      </c>
      <c r="E3162" s="6">
        <v>0.16400000000000003</v>
      </c>
      <c r="F3162" s="18">
        <v>118</v>
      </c>
      <c r="G3162" t="s">
        <v>2203</v>
      </c>
      <c r="H3162" t="s">
        <v>2220</v>
      </c>
      <c r="I3162" t="s">
        <v>578</v>
      </c>
      <c r="J3162" t="s">
        <v>4615</v>
      </c>
      <c r="L3162" s="5"/>
      <c r="P3162" t="s">
        <v>4615</v>
      </c>
    </row>
    <row r="3163" spans="2:16" x14ac:dyDescent="0.25">
      <c r="B3163" t="s">
        <v>7</v>
      </c>
      <c r="C3163" t="s">
        <v>17</v>
      </c>
      <c r="D3163" s="6">
        <v>0.191</v>
      </c>
      <c r="E3163" s="6">
        <v>0.191</v>
      </c>
      <c r="F3163" s="18">
        <v>118</v>
      </c>
      <c r="G3163" t="s">
        <v>2203</v>
      </c>
      <c r="H3163" t="s">
        <v>2221</v>
      </c>
      <c r="I3163" t="s">
        <v>439</v>
      </c>
      <c r="J3163" t="s">
        <v>4616</v>
      </c>
      <c r="L3163" s="5"/>
      <c r="P3163" t="s">
        <v>4616</v>
      </c>
    </row>
    <row r="3164" spans="2:16" x14ac:dyDescent="0.25">
      <c r="B3164" t="s">
        <v>7</v>
      </c>
      <c r="C3164" t="s">
        <v>17</v>
      </c>
      <c r="D3164" s="6">
        <v>0.16400000000000003</v>
      </c>
      <c r="E3164" s="6">
        <v>0.16400000000000003</v>
      </c>
      <c r="F3164" s="18">
        <v>125</v>
      </c>
      <c r="G3164" t="s">
        <v>2203</v>
      </c>
      <c r="H3164" t="s">
        <v>2222</v>
      </c>
      <c r="I3164" t="s">
        <v>198</v>
      </c>
      <c r="J3164" t="s">
        <v>4617</v>
      </c>
      <c r="L3164" s="5"/>
      <c r="P3164" t="s">
        <v>4617</v>
      </c>
    </row>
    <row r="3165" spans="2:16" x14ac:dyDescent="0.25">
      <c r="B3165" t="s">
        <v>7</v>
      </c>
      <c r="C3165" t="s">
        <v>17</v>
      </c>
      <c r="D3165" s="6">
        <v>0.33700000000000002</v>
      </c>
      <c r="E3165" s="6">
        <v>0.33700000000000002</v>
      </c>
      <c r="F3165" s="18">
        <v>143</v>
      </c>
      <c r="G3165" t="s">
        <v>2203</v>
      </c>
      <c r="H3165" t="s">
        <v>2237</v>
      </c>
      <c r="I3165" t="s">
        <v>674</v>
      </c>
      <c r="J3165" t="s">
        <v>4618</v>
      </c>
      <c r="L3165" s="5"/>
      <c r="P3165" t="s">
        <v>4618</v>
      </c>
    </row>
    <row r="3166" spans="2:16" x14ac:dyDescent="0.25">
      <c r="B3166" t="s">
        <v>7</v>
      </c>
      <c r="C3166" t="s">
        <v>17</v>
      </c>
      <c r="D3166" s="6">
        <v>0.13400000000000001</v>
      </c>
      <c r="E3166" s="6">
        <v>0.13400000000000001</v>
      </c>
      <c r="F3166" s="18">
        <v>135</v>
      </c>
      <c r="G3166" t="s">
        <v>2203</v>
      </c>
      <c r="H3166" t="s">
        <v>2223</v>
      </c>
      <c r="I3166" t="s">
        <v>589</v>
      </c>
      <c r="J3166" t="s">
        <v>4619</v>
      </c>
      <c r="L3166" s="5"/>
      <c r="P3166" t="s">
        <v>4619</v>
      </c>
    </row>
    <row r="3167" spans="2:16" x14ac:dyDescent="0.25">
      <c r="B3167" t="s">
        <v>7</v>
      </c>
      <c r="C3167" t="s">
        <v>17</v>
      </c>
      <c r="D3167" s="6">
        <v>0.16400000000000003</v>
      </c>
      <c r="E3167" s="6">
        <v>0.16400000000000003</v>
      </c>
      <c r="F3167" s="18">
        <v>118</v>
      </c>
      <c r="G3167" t="s">
        <v>2203</v>
      </c>
      <c r="H3167" t="s">
        <v>2224</v>
      </c>
      <c r="I3167" t="s">
        <v>328</v>
      </c>
      <c r="J3167" t="s">
        <v>4620</v>
      </c>
      <c r="L3167" s="5"/>
      <c r="P3167" t="s">
        <v>4620</v>
      </c>
    </row>
    <row r="3168" spans="2:16" x14ac:dyDescent="0.25">
      <c r="B3168" t="s">
        <v>7</v>
      </c>
      <c r="C3168" t="s">
        <v>17</v>
      </c>
      <c r="D3168" s="6">
        <v>0.33700000000000002</v>
      </c>
      <c r="E3168" s="6">
        <v>0.33700000000000002</v>
      </c>
      <c r="F3168" s="18">
        <v>143</v>
      </c>
      <c r="G3168" t="s">
        <v>2203</v>
      </c>
      <c r="H3168" t="s">
        <v>18338</v>
      </c>
      <c r="I3168" t="s">
        <v>18559</v>
      </c>
      <c r="J3168" t="s">
        <v>18560</v>
      </c>
      <c r="L3168" s="5"/>
      <c r="P3168" t="s">
        <v>18560</v>
      </c>
    </row>
    <row r="3169" spans="2:16" x14ac:dyDescent="0.25">
      <c r="B3169" t="s">
        <v>7</v>
      </c>
      <c r="C3169" t="s">
        <v>17</v>
      </c>
      <c r="D3169" s="6">
        <v>0.16400000000000003</v>
      </c>
      <c r="E3169" s="6">
        <v>0.16400000000000003</v>
      </c>
      <c r="F3169" s="18">
        <v>118</v>
      </c>
      <c r="G3169" t="s">
        <v>2203</v>
      </c>
      <c r="H3169" t="s">
        <v>2225</v>
      </c>
      <c r="I3169" t="s">
        <v>4622</v>
      </c>
      <c r="J3169" t="s">
        <v>4623</v>
      </c>
      <c r="L3169" s="5"/>
      <c r="P3169" t="s">
        <v>4623</v>
      </c>
    </row>
    <row r="3170" spans="2:16" x14ac:dyDescent="0.25">
      <c r="B3170" t="s">
        <v>7</v>
      </c>
      <c r="C3170" t="s">
        <v>17</v>
      </c>
      <c r="D3170" s="6">
        <v>0.16400000000000003</v>
      </c>
      <c r="E3170" s="6">
        <v>0.16400000000000003</v>
      </c>
      <c r="F3170" s="18">
        <v>118</v>
      </c>
      <c r="G3170" t="s">
        <v>2203</v>
      </c>
      <c r="H3170" t="s">
        <v>2226</v>
      </c>
      <c r="I3170" t="s">
        <v>533</v>
      </c>
      <c r="J3170" t="s">
        <v>4624</v>
      </c>
      <c r="L3170" s="5"/>
      <c r="P3170" t="s">
        <v>4624</v>
      </c>
    </row>
    <row r="3171" spans="2:16" x14ac:dyDescent="0.25">
      <c r="B3171" t="s">
        <v>7</v>
      </c>
      <c r="C3171" t="s">
        <v>17</v>
      </c>
      <c r="D3171" s="6">
        <v>0.191</v>
      </c>
      <c r="E3171" s="6">
        <v>0.191</v>
      </c>
      <c r="F3171" s="18">
        <v>118</v>
      </c>
      <c r="G3171" t="s">
        <v>2203</v>
      </c>
      <c r="H3171" t="s">
        <v>2227</v>
      </c>
      <c r="I3171" t="s">
        <v>675</v>
      </c>
      <c r="J3171" t="s">
        <v>4625</v>
      </c>
      <c r="L3171" s="5"/>
      <c r="P3171" t="s">
        <v>4625</v>
      </c>
    </row>
    <row r="3172" spans="2:16" x14ac:dyDescent="0.25">
      <c r="B3172" t="s">
        <v>7</v>
      </c>
      <c r="C3172" t="s">
        <v>17</v>
      </c>
      <c r="D3172" s="6">
        <v>0.16400000000000003</v>
      </c>
      <c r="E3172" s="6">
        <v>0.16400000000000003</v>
      </c>
      <c r="F3172" s="18">
        <v>118</v>
      </c>
      <c r="G3172" t="s">
        <v>2203</v>
      </c>
      <c r="H3172" t="s">
        <v>2228</v>
      </c>
      <c r="I3172" t="s">
        <v>169</v>
      </c>
      <c r="J3172" t="s">
        <v>4626</v>
      </c>
      <c r="L3172" s="5"/>
      <c r="P3172" t="s">
        <v>4626</v>
      </c>
    </row>
    <row r="3173" spans="2:16" x14ac:dyDescent="0.25">
      <c r="B3173" t="s">
        <v>7</v>
      </c>
      <c r="C3173" t="s">
        <v>17</v>
      </c>
      <c r="D3173" s="6">
        <v>0.16400000000000003</v>
      </c>
      <c r="E3173" s="6">
        <v>0.16400000000000003</v>
      </c>
      <c r="F3173" s="18">
        <v>125</v>
      </c>
      <c r="G3173" t="s">
        <v>2203</v>
      </c>
      <c r="H3173" t="s">
        <v>2229</v>
      </c>
      <c r="I3173" t="s">
        <v>197</v>
      </c>
      <c r="J3173" t="s">
        <v>4627</v>
      </c>
      <c r="L3173" s="5"/>
      <c r="P3173" t="s">
        <v>4627</v>
      </c>
    </row>
    <row r="3174" spans="2:16" x14ac:dyDescent="0.25">
      <c r="B3174" t="s">
        <v>7</v>
      </c>
      <c r="C3174" t="s">
        <v>17</v>
      </c>
      <c r="D3174" s="6">
        <v>0.13400000000000001</v>
      </c>
      <c r="E3174" s="6">
        <v>0.13400000000000001</v>
      </c>
      <c r="F3174" s="18">
        <v>135</v>
      </c>
      <c r="G3174" t="s">
        <v>2203</v>
      </c>
      <c r="H3174" t="s">
        <v>2230</v>
      </c>
      <c r="I3174" t="s">
        <v>546</v>
      </c>
      <c r="J3174" t="s">
        <v>4628</v>
      </c>
      <c r="L3174" s="5"/>
      <c r="P3174" t="s">
        <v>4628</v>
      </c>
    </row>
    <row r="3175" spans="2:16" x14ac:dyDescent="0.25">
      <c r="B3175" t="s">
        <v>7</v>
      </c>
      <c r="C3175" t="s">
        <v>17</v>
      </c>
      <c r="D3175" s="6">
        <v>0.16400000000000003</v>
      </c>
      <c r="E3175" s="6">
        <v>0.16400000000000003</v>
      </c>
      <c r="F3175" s="18">
        <v>118</v>
      </c>
      <c r="G3175" t="s">
        <v>2203</v>
      </c>
      <c r="H3175" t="s">
        <v>2231</v>
      </c>
      <c r="I3175" t="s">
        <v>378</v>
      </c>
      <c r="J3175" t="s">
        <v>4629</v>
      </c>
      <c r="L3175" s="5"/>
      <c r="P3175" t="s">
        <v>4629</v>
      </c>
    </row>
    <row r="3176" spans="2:16" x14ac:dyDescent="0.25">
      <c r="B3176" t="s">
        <v>7</v>
      </c>
      <c r="C3176" t="s">
        <v>17</v>
      </c>
      <c r="D3176" s="6">
        <v>0.16400000000000003</v>
      </c>
      <c r="E3176" s="6">
        <v>0.16400000000000003</v>
      </c>
      <c r="F3176" s="18">
        <v>118</v>
      </c>
      <c r="G3176" t="s">
        <v>2203</v>
      </c>
      <c r="H3176" t="s">
        <v>2232</v>
      </c>
      <c r="I3176" t="s">
        <v>644</v>
      </c>
      <c r="J3176" t="s">
        <v>4630</v>
      </c>
      <c r="L3176" s="5"/>
      <c r="P3176" t="s">
        <v>4630</v>
      </c>
    </row>
    <row r="3177" spans="2:16" x14ac:dyDescent="0.25">
      <c r="B3177" t="s">
        <v>7</v>
      </c>
      <c r="C3177" t="s">
        <v>17</v>
      </c>
      <c r="D3177" s="6">
        <v>0.13400000000000001</v>
      </c>
      <c r="E3177" s="6">
        <v>0.13400000000000001</v>
      </c>
      <c r="F3177" s="18">
        <v>135</v>
      </c>
      <c r="G3177" t="s">
        <v>2203</v>
      </c>
      <c r="H3177" t="s">
        <v>2233</v>
      </c>
      <c r="I3177" t="s">
        <v>392</v>
      </c>
      <c r="J3177" t="s">
        <v>4631</v>
      </c>
      <c r="L3177" s="5"/>
      <c r="P3177" t="s">
        <v>4631</v>
      </c>
    </row>
    <row r="3178" spans="2:16" x14ac:dyDescent="0.25">
      <c r="B3178" t="s">
        <v>7</v>
      </c>
      <c r="C3178" t="s">
        <v>17</v>
      </c>
      <c r="D3178" s="6">
        <v>0.191</v>
      </c>
      <c r="E3178" s="6">
        <v>0.191</v>
      </c>
      <c r="F3178" s="18">
        <v>118</v>
      </c>
      <c r="G3178" t="s">
        <v>2203</v>
      </c>
      <c r="H3178" t="s">
        <v>2234</v>
      </c>
      <c r="I3178" t="s">
        <v>586</v>
      </c>
      <c r="J3178" t="s">
        <v>4632</v>
      </c>
      <c r="L3178" s="5"/>
      <c r="P3178" t="s">
        <v>4632</v>
      </c>
    </row>
    <row r="3179" spans="2:16" x14ac:dyDescent="0.25">
      <c r="B3179" t="s">
        <v>7</v>
      </c>
      <c r="C3179" t="s">
        <v>17</v>
      </c>
      <c r="D3179" s="6">
        <v>0.191</v>
      </c>
      <c r="E3179" s="6">
        <v>0.191</v>
      </c>
      <c r="F3179" s="18">
        <v>118</v>
      </c>
      <c r="G3179" t="s">
        <v>2203</v>
      </c>
      <c r="H3179" t="s">
        <v>2235</v>
      </c>
      <c r="I3179" t="s">
        <v>620</v>
      </c>
      <c r="J3179" t="s">
        <v>4633</v>
      </c>
      <c r="L3179" s="5"/>
      <c r="P3179" t="s">
        <v>4633</v>
      </c>
    </row>
    <row r="3180" spans="2:16" x14ac:dyDescent="0.25">
      <c r="B3180" t="s">
        <v>7</v>
      </c>
      <c r="C3180" t="s">
        <v>17</v>
      </c>
      <c r="D3180" s="6">
        <v>0.13400000000000001</v>
      </c>
      <c r="E3180" s="6">
        <v>0.13400000000000001</v>
      </c>
      <c r="F3180" s="18">
        <v>135</v>
      </c>
      <c r="G3180" t="s">
        <v>2203</v>
      </c>
      <c r="H3180" t="s">
        <v>2236</v>
      </c>
      <c r="I3180" t="s">
        <v>720</v>
      </c>
      <c r="J3180" t="s">
        <v>4634</v>
      </c>
      <c r="L3180" s="5"/>
      <c r="P3180" t="s">
        <v>4634</v>
      </c>
    </row>
    <row r="3181" spans="2:16" x14ac:dyDescent="0.25">
      <c r="B3181" t="s">
        <v>7</v>
      </c>
      <c r="C3181" t="s">
        <v>17</v>
      </c>
      <c r="D3181" s="6">
        <v>0.16400000000000003</v>
      </c>
      <c r="E3181" s="6">
        <v>0.16400000000000003</v>
      </c>
      <c r="F3181" s="18">
        <v>118</v>
      </c>
      <c r="G3181" t="s">
        <v>2204</v>
      </c>
      <c r="H3181" t="s">
        <v>2190</v>
      </c>
      <c r="I3181" t="s">
        <v>4635</v>
      </c>
      <c r="J3181" t="s">
        <v>4636</v>
      </c>
      <c r="L3181" s="5"/>
      <c r="P3181" t="s">
        <v>4636</v>
      </c>
    </row>
    <row r="3182" spans="2:16" x14ac:dyDescent="0.25">
      <c r="B3182" t="s">
        <v>7</v>
      </c>
      <c r="C3182" t="s">
        <v>17</v>
      </c>
      <c r="D3182" s="6">
        <v>0.191</v>
      </c>
      <c r="E3182" s="6">
        <v>0.191</v>
      </c>
      <c r="F3182" s="18">
        <v>118</v>
      </c>
      <c r="G3182" t="s">
        <v>2204</v>
      </c>
      <c r="H3182" t="s">
        <v>2191</v>
      </c>
      <c r="I3182" t="s">
        <v>4637</v>
      </c>
      <c r="J3182" t="s">
        <v>4638</v>
      </c>
      <c r="L3182" s="5"/>
      <c r="P3182" t="s">
        <v>4638</v>
      </c>
    </row>
    <row r="3183" spans="2:16" x14ac:dyDescent="0.25">
      <c r="B3183" t="s">
        <v>7</v>
      </c>
      <c r="C3183" t="s">
        <v>17</v>
      </c>
      <c r="D3183" s="6">
        <v>0.13300000000000001</v>
      </c>
      <c r="E3183" s="6">
        <v>0.13300000000000001</v>
      </c>
      <c r="F3183" s="18">
        <v>135</v>
      </c>
      <c r="G3183" t="s">
        <v>2204</v>
      </c>
      <c r="H3183" t="s">
        <v>2192</v>
      </c>
      <c r="I3183" t="s">
        <v>4639</v>
      </c>
      <c r="J3183" t="s">
        <v>4640</v>
      </c>
      <c r="L3183" s="5"/>
      <c r="P3183" t="s">
        <v>4640</v>
      </c>
    </row>
    <row r="3184" spans="2:16" x14ac:dyDescent="0.25">
      <c r="B3184" t="s">
        <v>7</v>
      </c>
      <c r="C3184" t="s">
        <v>17</v>
      </c>
      <c r="D3184" s="6">
        <v>0.13300000000000001</v>
      </c>
      <c r="E3184" s="6">
        <v>0.13300000000000001</v>
      </c>
      <c r="F3184" s="18">
        <v>135</v>
      </c>
      <c r="G3184" t="s">
        <v>2204</v>
      </c>
      <c r="H3184" t="s">
        <v>2183</v>
      </c>
      <c r="I3184" t="s">
        <v>819</v>
      </c>
      <c r="J3184" t="s">
        <v>4641</v>
      </c>
      <c r="L3184" s="5"/>
      <c r="P3184" t="s">
        <v>4641</v>
      </c>
    </row>
    <row r="3185" spans="2:16" x14ac:dyDescent="0.25">
      <c r="B3185" t="s">
        <v>7</v>
      </c>
      <c r="C3185" t="s">
        <v>17</v>
      </c>
      <c r="D3185" s="6">
        <v>0.13300000000000001</v>
      </c>
      <c r="E3185" s="6">
        <v>0.13300000000000001</v>
      </c>
      <c r="F3185" s="18">
        <v>135</v>
      </c>
      <c r="G3185" t="s">
        <v>2204</v>
      </c>
      <c r="H3185" t="s">
        <v>2193</v>
      </c>
      <c r="I3185" t="s">
        <v>4642</v>
      </c>
      <c r="J3185" t="s">
        <v>4643</v>
      </c>
      <c r="L3185" s="5"/>
      <c r="P3185" t="s">
        <v>4643</v>
      </c>
    </row>
    <row r="3186" spans="2:16" x14ac:dyDescent="0.25">
      <c r="B3186" t="s">
        <v>7</v>
      </c>
      <c r="C3186" t="s">
        <v>17</v>
      </c>
      <c r="D3186" s="6">
        <v>0.16400000000000003</v>
      </c>
      <c r="E3186" s="6">
        <v>0.16400000000000003</v>
      </c>
      <c r="F3186" s="18">
        <v>118</v>
      </c>
      <c r="G3186" t="s">
        <v>2204</v>
      </c>
      <c r="H3186" t="s">
        <v>2194</v>
      </c>
      <c r="I3186" t="s">
        <v>4644</v>
      </c>
      <c r="J3186" t="s">
        <v>4645</v>
      </c>
      <c r="L3186" s="5"/>
      <c r="P3186" t="s">
        <v>4645</v>
      </c>
    </row>
    <row r="3187" spans="2:16" x14ac:dyDescent="0.25">
      <c r="B3187" t="s">
        <v>7</v>
      </c>
      <c r="C3187" t="s">
        <v>17</v>
      </c>
      <c r="D3187" s="6">
        <v>0.16400000000000003</v>
      </c>
      <c r="E3187" s="6">
        <v>0.16400000000000003</v>
      </c>
      <c r="F3187" s="18">
        <v>118</v>
      </c>
      <c r="G3187" t="s">
        <v>2204</v>
      </c>
      <c r="H3187" t="s">
        <v>2195</v>
      </c>
      <c r="I3187" t="s">
        <v>4646</v>
      </c>
      <c r="J3187" t="s">
        <v>4647</v>
      </c>
      <c r="L3187" s="5"/>
      <c r="P3187" t="s">
        <v>4647</v>
      </c>
    </row>
    <row r="3188" spans="2:16" x14ac:dyDescent="0.25">
      <c r="B3188" t="s">
        <v>7</v>
      </c>
      <c r="C3188" t="s">
        <v>17</v>
      </c>
      <c r="D3188" s="6">
        <v>0.16400000000000003</v>
      </c>
      <c r="E3188" s="6">
        <v>0.16400000000000003</v>
      </c>
      <c r="F3188" s="18">
        <v>118</v>
      </c>
      <c r="G3188" t="s">
        <v>2204</v>
      </c>
      <c r="H3188" t="s">
        <v>2196</v>
      </c>
      <c r="I3188" t="s">
        <v>4648</v>
      </c>
      <c r="J3188" t="s">
        <v>4649</v>
      </c>
      <c r="L3188" s="5"/>
      <c r="P3188" t="s">
        <v>4649</v>
      </c>
    </row>
    <row r="3189" spans="2:16" x14ac:dyDescent="0.25">
      <c r="B3189" t="s">
        <v>7</v>
      </c>
      <c r="C3189" t="s">
        <v>17</v>
      </c>
      <c r="D3189" s="6">
        <v>0.16400000000000003</v>
      </c>
      <c r="E3189" s="6">
        <v>0.16400000000000003</v>
      </c>
      <c r="F3189" s="18">
        <v>118</v>
      </c>
      <c r="G3189" t="s">
        <v>2204</v>
      </c>
      <c r="H3189" t="s">
        <v>2197</v>
      </c>
      <c r="I3189" t="s">
        <v>4650</v>
      </c>
      <c r="J3189" t="s">
        <v>4651</v>
      </c>
      <c r="L3189" s="5"/>
      <c r="P3189" t="s">
        <v>4651</v>
      </c>
    </row>
    <row r="3190" spans="2:16" x14ac:dyDescent="0.25">
      <c r="B3190" t="s">
        <v>7</v>
      </c>
      <c r="C3190" t="s">
        <v>17</v>
      </c>
      <c r="D3190" s="6">
        <v>0.16400000000000003</v>
      </c>
      <c r="E3190" s="6">
        <v>0.16400000000000003</v>
      </c>
      <c r="F3190" s="18">
        <v>118</v>
      </c>
      <c r="G3190" t="s">
        <v>2204</v>
      </c>
      <c r="H3190" t="s">
        <v>2198</v>
      </c>
      <c r="I3190" t="s">
        <v>946</v>
      </c>
      <c r="J3190" t="s">
        <v>4652</v>
      </c>
      <c r="L3190" s="5"/>
      <c r="P3190" t="s">
        <v>4652</v>
      </c>
    </row>
    <row r="3191" spans="2:16" x14ac:dyDescent="0.25">
      <c r="B3191" t="s">
        <v>7</v>
      </c>
      <c r="C3191" t="s">
        <v>17</v>
      </c>
      <c r="D3191" s="6">
        <v>0.16400000000000003</v>
      </c>
      <c r="E3191" s="6">
        <v>0.16400000000000003</v>
      </c>
      <c r="F3191" s="18">
        <v>118</v>
      </c>
      <c r="G3191" t="s">
        <v>2204</v>
      </c>
      <c r="H3191" t="s">
        <v>2199</v>
      </c>
      <c r="I3191" t="s">
        <v>4653</v>
      </c>
      <c r="J3191" t="s">
        <v>4654</v>
      </c>
      <c r="L3191" s="5"/>
      <c r="P3191" t="s">
        <v>4654</v>
      </c>
    </row>
    <row r="3192" spans="2:16" x14ac:dyDescent="0.25">
      <c r="B3192" t="s">
        <v>7</v>
      </c>
      <c r="C3192" t="s">
        <v>17</v>
      </c>
      <c r="D3192" s="6">
        <v>0.13300000000000001</v>
      </c>
      <c r="E3192" s="6">
        <v>0.13300000000000001</v>
      </c>
      <c r="F3192" s="18">
        <v>135</v>
      </c>
      <c r="G3192" t="s">
        <v>2204</v>
      </c>
      <c r="H3192" t="s">
        <v>1014</v>
      </c>
      <c r="I3192" t="s">
        <v>4655</v>
      </c>
      <c r="J3192" t="s">
        <v>4656</v>
      </c>
      <c r="L3192" s="5"/>
      <c r="P3192" t="s">
        <v>4656</v>
      </c>
    </row>
    <row r="3193" spans="2:16" x14ac:dyDescent="0.25">
      <c r="B3193" t="s">
        <v>7</v>
      </c>
      <c r="C3193" t="s">
        <v>17</v>
      </c>
      <c r="D3193" s="6">
        <v>0.16400000000000003</v>
      </c>
      <c r="E3193" s="6">
        <v>0.16400000000000003</v>
      </c>
      <c r="F3193" s="18">
        <v>118</v>
      </c>
      <c r="G3193" t="s">
        <v>2204</v>
      </c>
      <c r="H3193" t="s">
        <v>2200</v>
      </c>
      <c r="I3193" t="s">
        <v>4657</v>
      </c>
      <c r="J3193" t="s">
        <v>4658</v>
      </c>
      <c r="L3193" s="5"/>
      <c r="P3193" t="s">
        <v>4658</v>
      </c>
    </row>
    <row r="3194" spans="2:16" x14ac:dyDescent="0.25">
      <c r="B3194" t="s">
        <v>7</v>
      </c>
      <c r="C3194" t="s">
        <v>17</v>
      </c>
      <c r="D3194" s="6">
        <v>0.16400000000000003</v>
      </c>
      <c r="E3194" s="6">
        <v>0.16400000000000003</v>
      </c>
      <c r="F3194" s="18">
        <v>118</v>
      </c>
      <c r="G3194" t="s">
        <v>2204</v>
      </c>
      <c r="H3194" t="s">
        <v>2201</v>
      </c>
      <c r="I3194" t="s">
        <v>4659</v>
      </c>
      <c r="J3194" t="s">
        <v>4660</v>
      </c>
      <c r="L3194" s="5"/>
      <c r="P3194" t="s">
        <v>4660</v>
      </c>
    </row>
    <row r="3195" spans="2:16" x14ac:dyDescent="0.25">
      <c r="B3195" t="s">
        <v>7</v>
      </c>
      <c r="C3195" t="s">
        <v>17</v>
      </c>
      <c r="D3195" s="6">
        <v>0.191</v>
      </c>
      <c r="E3195" s="6">
        <v>0.191</v>
      </c>
      <c r="F3195" s="18">
        <v>118</v>
      </c>
      <c r="G3195" t="s">
        <v>2204</v>
      </c>
      <c r="H3195" t="s">
        <v>2202</v>
      </c>
      <c r="I3195" t="s">
        <v>4661</v>
      </c>
      <c r="J3195" t="s">
        <v>4662</v>
      </c>
      <c r="L3195" s="5"/>
      <c r="P3195" t="s">
        <v>4662</v>
      </c>
    </row>
    <row r="3196" spans="2:16" x14ac:dyDescent="0.25">
      <c r="B3196" t="s">
        <v>7</v>
      </c>
      <c r="C3196" t="s">
        <v>17</v>
      </c>
      <c r="D3196" s="6">
        <v>0.16400000000000003</v>
      </c>
      <c r="E3196" s="6">
        <v>0.16400000000000003</v>
      </c>
      <c r="F3196" s="18">
        <v>118</v>
      </c>
      <c r="G3196" t="s">
        <v>2204</v>
      </c>
      <c r="H3196" t="s">
        <v>2203</v>
      </c>
      <c r="I3196" t="s">
        <v>4663</v>
      </c>
      <c r="J3196" t="s">
        <v>4664</v>
      </c>
      <c r="L3196" s="5"/>
      <c r="P3196" t="s">
        <v>4664</v>
      </c>
    </row>
    <row r="3197" spans="2:16" x14ac:dyDescent="0.25">
      <c r="B3197" t="s">
        <v>7</v>
      </c>
      <c r="C3197" t="s">
        <v>17</v>
      </c>
      <c r="D3197" s="6">
        <v>0.191</v>
      </c>
      <c r="E3197" s="6">
        <v>0.191</v>
      </c>
      <c r="F3197" s="18">
        <v>118</v>
      </c>
      <c r="G3197" t="s">
        <v>2204</v>
      </c>
      <c r="H3197" t="s">
        <v>2204</v>
      </c>
      <c r="I3197" t="s">
        <v>4665</v>
      </c>
      <c r="J3197" t="s">
        <v>4666</v>
      </c>
      <c r="L3197" s="5"/>
      <c r="P3197" t="s">
        <v>4666</v>
      </c>
    </row>
    <row r="3198" spans="2:16" x14ac:dyDescent="0.25">
      <c r="B3198" t="s">
        <v>7</v>
      </c>
      <c r="C3198" t="s">
        <v>17</v>
      </c>
      <c r="D3198" s="6">
        <v>0.16400000000000003</v>
      </c>
      <c r="E3198" s="6">
        <v>0.16400000000000003</v>
      </c>
      <c r="F3198" s="18">
        <v>118</v>
      </c>
      <c r="G3198" t="s">
        <v>2204</v>
      </c>
      <c r="H3198" t="s">
        <v>2205</v>
      </c>
      <c r="I3198" t="s">
        <v>4667</v>
      </c>
      <c r="J3198" t="s">
        <v>4668</v>
      </c>
      <c r="L3198" s="5"/>
      <c r="P3198" t="s">
        <v>4668</v>
      </c>
    </row>
    <row r="3199" spans="2:16" x14ac:dyDescent="0.25">
      <c r="B3199" t="s">
        <v>7</v>
      </c>
      <c r="C3199" t="s">
        <v>17</v>
      </c>
      <c r="D3199" s="6">
        <v>0.16400000000000003</v>
      </c>
      <c r="E3199" s="6">
        <v>0.16400000000000003</v>
      </c>
      <c r="F3199" s="18">
        <v>118</v>
      </c>
      <c r="G3199" t="s">
        <v>2204</v>
      </c>
      <c r="H3199" t="s">
        <v>2206</v>
      </c>
      <c r="I3199" t="s">
        <v>4669</v>
      </c>
      <c r="J3199" t="s">
        <v>4670</v>
      </c>
      <c r="L3199" s="5"/>
      <c r="P3199" t="s">
        <v>4670</v>
      </c>
    </row>
    <row r="3200" spans="2:16" x14ac:dyDescent="0.25">
      <c r="B3200" t="s">
        <v>7</v>
      </c>
      <c r="C3200" t="s">
        <v>17</v>
      </c>
      <c r="D3200" s="6">
        <v>0.16400000000000003</v>
      </c>
      <c r="E3200" s="6">
        <v>0.16400000000000003</v>
      </c>
      <c r="F3200" s="18">
        <v>118</v>
      </c>
      <c r="G3200" t="s">
        <v>2204</v>
      </c>
      <c r="H3200" t="s">
        <v>2207</v>
      </c>
      <c r="I3200" t="s">
        <v>4671</v>
      </c>
      <c r="J3200" t="s">
        <v>4672</v>
      </c>
      <c r="L3200" s="5"/>
      <c r="P3200" t="s">
        <v>4672</v>
      </c>
    </row>
    <row r="3201" spans="2:16" x14ac:dyDescent="0.25">
      <c r="B3201" t="s">
        <v>7</v>
      </c>
      <c r="C3201" t="s">
        <v>17</v>
      </c>
      <c r="D3201" s="6">
        <v>0.16400000000000003</v>
      </c>
      <c r="E3201" s="6">
        <v>0.16400000000000003</v>
      </c>
      <c r="F3201" s="18">
        <v>118</v>
      </c>
      <c r="G3201" t="s">
        <v>2204</v>
      </c>
      <c r="H3201" t="s">
        <v>2208</v>
      </c>
      <c r="I3201" t="s">
        <v>4673</v>
      </c>
      <c r="J3201" t="s">
        <v>4674</v>
      </c>
      <c r="L3201" s="5"/>
      <c r="P3201" t="s">
        <v>4674</v>
      </c>
    </row>
    <row r="3202" spans="2:16" x14ac:dyDescent="0.25">
      <c r="B3202" t="s">
        <v>7</v>
      </c>
      <c r="C3202" t="s">
        <v>17</v>
      </c>
      <c r="D3202" s="6">
        <v>0.16400000000000003</v>
      </c>
      <c r="E3202" s="6">
        <v>0.16400000000000003</v>
      </c>
      <c r="F3202" s="18">
        <v>118</v>
      </c>
      <c r="G3202" t="s">
        <v>2204</v>
      </c>
      <c r="H3202" t="s">
        <v>2209</v>
      </c>
      <c r="I3202" t="s">
        <v>4675</v>
      </c>
      <c r="J3202" t="s">
        <v>4676</v>
      </c>
      <c r="L3202" s="5"/>
      <c r="P3202" t="s">
        <v>4676</v>
      </c>
    </row>
    <row r="3203" spans="2:16" x14ac:dyDescent="0.25">
      <c r="B3203" t="s">
        <v>7</v>
      </c>
      <c r="C3203" t="s">
        <v>17</v>
      </c>
      <c r="D3203" s="6">
        <v>0.191</v>
      </c>
      <c r="E3203" s="6">
        <v>0.191</v>
      </c>
      <c r="F3203" s="18">
        <v>118</v>
      </c>
      <c r="G3203" t="s">
        <v>2204</v>
      </c>
      <c r="H3203" t="s">
        <v>2210</v>
      </c>
      <c r="I3203" t="s">
        <v>4677</v>
      </c>
      <c r="J3203" t="s">
        <v>4678</v>
      </c>
      <c r="L3203" s="5"/>
      <c r="P3203" t="s">
        <v>4678</v>
      </c>
    </row>
    <row r="3204" spans="2:16" x14ac:dyDescent="0.25">
      <c r="B3204" t="s">
        <v>7</v>
      </c>
      <c r="C3204" t="s">
        <v>17</v>
      </c>
      <c r="D3204" s="6">
        <v>0.16400000000000003</v>
      </c>
      <c r="E3204" s="6">
        <v>0.16400000000000003</v>
      </c>
      <c r="F3204" s="18">
        <v>118</v>
      </c>
      <c r="G3204" t="s">
        <v>2204</v>
      </c>
      <c r="H3204" t="s">
        <v>2211</v>
      </c>
      <c r="I3204" t="s">
        <v>368</v>
      </c>
      <c r="J3204" t="s">
        <v>4679</v>
      </c>
      <c r="L3204" s="5"/>
      <c r="P3204" t="s">
        <v>4679</v>
      </c>
    </row>
    <row r="3205" spans="2:16" x14ac:dyDescent="0.25">
      <c r="B3205" t="s">
        <v>7</v>
      </c>
      <c r="C3205" t="s">
        <v>17</v>
      </c>
      <c r="D3205" s="6">
        <v>0.13300000000000001</v>
      </c>
      <c r="E3205" s="6">
        <v>0.13300000000000001</v>
      </c>
      <c r="F3205" s="18">
        <v>135</v>
      </c>
      <c r="G3205" t="s">
        <v>2204</v>
      </c>
      <c r="H3205" t="s">
        <v>2212</v>
      </c>
      <c r="I3205" t="s">
        <v>4680</v>
      </c>
      <c r="J3205" t="s">
        <v>4681</v>
      </c>
      <c r="L3205" s="5"/>
      <c r="P3205" t="s">
        <v>4681</v>
      </c>
    </row>
    <row r="3206" spans="2:16" x14ac:dyDescent="0.25">
      <c r="B3206" t="s">
        <v>7</v>
      </c>
      <c r="C3206" t="s">
        <v>17</v>
      </c>
      <c r="D3206" s="6">
        <v>0.16400000000000003</v>
      </c>
      <c r="E3206" s="6">
        <v>0.16400000000000003</v>
      </c>
      <c r="F3206" s="18">
        <v>118</v>
      </c>
      <c r="G3206" t="s">
        <v>2204</v>
      </c>
      <c r="H3206" t="s">
        <v>2213</v>
      </c>
      <c r="I3206" t="s">
        <v>910</v>
      </c>
      <c r="J3206" t="s">
        <v>4682</v>
      </c>
      <c r="L3206" s="5"/>
      <c r="P3206" t="s">
        <v>4682</v>
      </c>
    </row>
    <row r="3207" spans="2:16" x14ac:dyDescent="0.25">
      <c r="B3207" t="s">
        <v>7</v>
      </c>
      <c r="C3207" t="s">
        <v>17</v>
      </c>
      <c r="D3207" s="6">
        <v>0.16400000000000003</v>
      </c>
      <c r="E3207" s="6">
        <v>0.16400000000000003</v>
      </c>
      <c r="F3207" s="18">
        <v>118</v>
      </c>
      <c r="G3207" t="s">
        <v>2204</v>
      </c>
      <c r="H3207" t="s">
        <v>2214</v>
      </c>
      <c r="I3207" t="s">
        <v>4683</v>
      </c>
      <c r="J3207" t="s">
        <v>4684</v>
      </c>
      <c r="L3207" s="5"/>
      <c r="P3207" t="s">
        <v>4684</v>
      </c>
    </row>
    <row r="3208" spans="2:16" x14ac:dyDescent="0.25">
      <c r="B3208" t="s">
        <v>7</v>
      </c>
      <c r="C3208" t="s">
        <v>17</v>
      </c>
      <c r="D3208" s="6">
        <v>0.16400000000000003</v>
      </c>
      <c r="E3208" s="6">
        <v>0.16400000000000003</v>
      </c>
      <c r="F3208" s="18">
        <v>118</v>
      </c>
      <c r="G3208" t="s">
        <v>2204</v>
      </c>
      <c r="H3208" t="s">
        <v>2215</v>
      </c>
      <c r="I3208" t="s">
        <v>4685</v>
      </c>
      <c r="J3208" t="s">
        <v>4686</v>
      </c>
      <c r="L3208" s="5"/>
      <c r="P3208" t="s">
        <v>4686</v>
      </c>
    </row>
    <row r="3209" spans="2:16" x14ac:dyDescent="0.25">
      <c r="B3209" t="s">
        <v>7</v>
      </c>
      <c r="C3209" t="s">
        <v>17</v>
      </c>
      <c r="D3209" s="6">
        <v>0.16400000000000003</v>
      </c>
      <c r="E3209" s="6">
        <v>0.16400000000000003</v>
      </c>
      <c r="F3209" s="18">
        <v>118</v>
      </c>
      <c r="G3209" t="s">
        <v>2204</v>
      </c>
      <c r="H3209" t="s">
        <v>2216</v>
      </c>
      <c r="I3209" t="s">
        <v>4687</v>
      </c>
      <c r="J3209" t="s">
        <v>4688</v>
      </c>
      <c r="L3209" s="5"/>
      <c r="P3209" t="s">
        <v>4688</v>
      </c>
    </row>
    <row r="3210" spans="2:16" x14ac:dyDescent="0.25">
      <c r="B3210" t="s">
        <v>7</v>
      </c>
      <c r="C3210" t="s">
        <v>17</v>
      </c>
      <c r="D3210" s="6">
        <v>0.16400000000000003</v>
      </c>
      <c r="E3210" s="6">
        <v>0.16400000000000003</v>
      </c>
      <c r="F3210" s="18">
        <v>118</v>
      </c>
      <c r="G3210" t="s">
        <v>2204</v>
      </c>
      <c r="H3210" t="s">
        <v>2217</v>
      </c>
      <c r="I3210" t="s">
        <v>4689</v>
      </c>
      <c r="J3210" t="s">
        <v>4690</v>
      </c>
      <c r="L3210" s="5"/>
      <c r="P3210" t="s">
        <v>4690</v>
      </c>
    </row>
    <row r="3211" spans="2:16" x14ac:dyDescent="0.25">
      <c r="B3211" t="s">
        <v>7</v>
      </c>
      <c r="C3211" t="s">
        <v>17</v>
      </c>
      <c r="D3211" s="6">
        <v>0.13300000000000001</v>
      </c>
      <c r="E3211" s="6">
        <v>0.13300000000000001</v>
      </c>
      <c r="F3211" s="18">
        <v>135</v>
      </c>
      <c r="G3211" t="s">
        <v>2204</v>
      </c>
      <c r="H3211" t="s">
        <v>2218</v>
      </c>
      <c r="I3211" t="s">
        <v>4691</v>
      </c>
      <c r="J3211" t="s">
        <v>4692</v>
      </c>
      <c r="L3211" s="5"/>
      <c r="P3211" t="s">
        <v>4692</v>
      </c>
    </row>
    <row r="3212" spans="2:16" x14ac:dyDescent="0.25">
      <c r="B3212" t="s">
        <v>7</v>
      </c>
      <c r="C3212" t="s">
        <v>17</v>
      </c>
      <c r="D3212" s="6">
        <v>0.13300000000000001</v>
      </c>
      <c r="E3212" s="6">
        <v>0.13300000000000001</v>
      </c>
      <c r="F3212" s="18">
        <v>135</v>
      </c>
      <c r="G3212" t="s">
        <v>2204</v>
      </c>
      <c r="H3212" t="s">
        <v>2219</v>
      </c>
      <c r="I3212" t="s">
        <v>4693</v>
      </c>
      <c r="J3212" t="s">
        <v>4694</v>
      </c>
      <c r="L3212" s="5"/>
      <c r="P3212" t="s">
        <v>4694</v>
      </c>
    </row>
    <row r="3213" spans="2:16" x14ac:dyDescent="0.25">
      <c r="B3213" t="s">
        <v>7</v>
      </c>
      <c r="C3213" t="s">
        <v>17</v>
      </c>
      <c r="D3213" s="6">
        <v>0.16400000000000003</v>
      </c>
      <c r="E3213" s="6">
        <v>0.16400000000000003</v>
      </c>
      <c r="F3213" s="18">
        <v>118</v>
      </c>
      <c r="G3213" t="s">
        <v>2204</v>
      </c>
      <c r="H3213" t="s">
        <v>2220</v>
      </c>
      <c r="I3213" t="s">
        <v>4695</v>
      </c>
      <c r="J3213" t="s">
        <v>4696</v>
      </c>
      <c r="L3213" s="5"/>
      <c r="P3213" t="s">
        <v>4696</v>
      </c>
    </row>
    <row r="3214" spans="2:16" x14ac:dyDescent="0.25">
      <c r="B3214" t="s">
        <v>7</v>
      </c>
      <c r="C3214" t="s">
        <v>17</v>
      </c>
      <c r="D3214" s="6">
        <v>0.16400000000000003</v>
      </c>
      <c r="E3214" s="6">
        <v>0.16400000000000003</v>
      </c>
      <c r="F3214" s="18">
        <v>118</v>
      </c>
      <c r="G3214" t="s">
        <v>2204</v>
      </c>
      <c r="H3214" t="s">
        <v>2221</v>
      </c>
      <c r="I3214" t="s">
        <v>4697</v>
      </c>
      <c r="J3214" t="s">
        <v>4698</v>
      </c>
      <c r="L3214" s="5"/>
      <c r="P3214" t="s">
        <v>4698</v>
      </c>
    </row>
    <row r="3215" spans="2:16" x14ac:dyDescent="0.25">
      <c r="B3215" t="s">
        <v>7</v>
      </c>
      <c r="C3215" t="s">
        <v>17</v>
      </c>
      <c r="D3215" s="6">
        <v>0.191</v>
      </c>
      <c r="E3215" s="6">
        <v>0.191</v>
      </c>
      <c r="F3215" s="18">
        <v>118</v>
      </c>
      <c r="G3215" t="s">
        <v>2204</v>
      </c>
      <c r="H3215" t="s">
        <v>2222</v>
      </c>
      <c r="I3215" t="s">
        <v>4699</v>
      </c>
      <c r="J3215" t="s">
        <v>4700</v>
      </c>
      <c r="L3215" s="5"/>
      <c r="P3215" t="s">
        <v>4700</v>
      </c>
    </row>
    <row r="3216" spans="2:16" x14ac:dyDescent="0.25">
      <c r="B3216" t="s">
        <v>7</v>
      </c>
      <c r="C3216" t="s">
        <v>17</v>
      </c>
      <c r="D3216" s="6">
        <v>0.33700000000000002</v>
      </c>
      <c r="E3216" s="6">
        <v>0.33700000000000002</v>
      </c>
      <c r="F3216" s="18">
        <v>143</v>
      </c>
      <c r="G3216" t="s">
        <v>2204</v>
      </c>
      <c r="H3216" t="s">
        <v>2237</v>
      </c>
      <c r="I3216" t="s">
        <v>4701</v>
      </c>
      <c r="J3216" t="s">
        <v>4702</v>
      </c>
      <c r="L3216" s="5"/>
      <c r="P3216" t="s">
        <v>4702</v>
      </c>
    </row>
    <row r="3217" spans="2:16" x14ac:dyDescent="0.25">
      <c r="B3217" t="s">
        <v>7</v>
      </c>
      <c r="C3217" t="s">
        <v>17</v>
      </c>
      <c r="D3217" s="6">
        <v>0.13300000000000001</v>
      </c>
      <c r="E3217" s="6">
        <v>0.13300000000000001</v>
      </c>
      <c r="F3217" s="18">
        <v>135</v>
      </c>
      <c r="G3217" t="s">
        <v>2204</v>
      </c>
      <c r="H3217" t="s">
        <v>2223</v>
      </c>
      <c r="I3217" t="s">
        <v>4703</v>
      </c>
      <c r="J3217" t="s">
        <v>4704</v>
      </c>
      <c r="L3217" s="5"/>
      <c r="P3217" t="s">
        <v>4704</v>
      </c>
    </row>
    <row r="3218" spans="2:16" x14ac:dyDescent="0.25">
      <c r="B3218" t="s">
        <v>7</v>
      </c>
      <c r="C3218" t="s">
        <v>17</v>
      </c>
      <c r="D3218" s="6">
        <v>0.16400000000000003</v>
      </c>
      <c r="E3218" s="6">
        <v>0.16400000000000003</v>
      </c>
      <c r="F3218" s="18">
        <v>118</v>
      </c>
      <c r="G3218" t="s">
        <v>2204</v>
      </c>
      <c r="H3218" t="s">
        <v>2224</v>
      </c>
      <c r="I3218" t="s">
        <v>4705</v>
      </c>
      <c r="J3218" t="s">
        <v>4706</v>
      </c>
      <c r="L3218" s="5"/>
      <c r="P3218" t="s">
        <v>4706</v>
      </c>
    </row>
    <row r="3219" spans="2:16" x14ac:dyDescent="0.25">
      <c r="B3219" t="s">
        <v>7</v>
      </c>
      <c r="C3219" t="s">
        <v>17</v>
      </c>
      <c r="D3219" s="6">
        <v>0.33700000000000002</v>
      </c>
      <c r="E3219" s="6">
        <v>0.33700000000000002</v>
      </c>
      <c r="F3219" s="18">
        <v>143</v>
      </c>
      <c r="G3219" t="s">
        <v>2204</v>
      </c>
      <c r="H3219" t="s">
        <v>18338</v>
      </c>
      <c r="I3219" t="s">
        <v>18561</v>
      </c>
      <c r="J3219" t="s">
        <v>18562</v>
      </c>
      <c r="L3219" s="5"/>
      <c r="P3219" t="s">
        <v>18562</v>
      </c>
    </row>
    <row r="3220" spans="2:16" x14ac:dyDescent="0.25">
      <c r="B3220" t="s">
        <v>7</v>
      </c>
      <c r="C3220" t="s">
        <v>17</v>
      </c>
      <c r="D3220" s="6">
        <v>0.16400000000000003</v>
      </c>
      <c r="E3220" s="6">
        <v>0.16400000000000003</v>
      </c>
      <c r="F3220" s="18">
        <v>118</v>
      </c>
      <c r="G3220" t="s">
        <v>2204</v>
      </c>
      <c r="H3220" t="s">
        <v>2225</v>
      </c>
      <c r="I3220" t="s">
        <v>4708</v>
      </c>
      <c r="J3220" t="s">
        <v>4709</v>
      </c>
      <c r="L3220" s="5"/>
      <c r="P3220" t="s">
        <v>4709</v>
      </c>
    </row>
    <row r="3221" spans="2:16" x14ac:dyDescent="0.25">
      <c r="B3221" t="s">
        <v>7</v>
      </c>
      <c r="C3221" t="s">
        <v>17</v>
      </c>
      <c r="D3221" s="6">
        <v>0.16400000000000003</v>
      </c>
      <c r="E3221" s="6">
        <v>0.16400000000000003</v>
      </c>
      <c r="F3221" s="18">
        <v>118</v>
      </c>
      <c r="G3221" t="s">
        <v>2204</v>
      </c>
      <c r="H3221" t="s">
        <v>2226</v>
      </c>
      <c r="I3221" t="s">
        <v>4710</v>
      </c>
      <c r="J3221" t="s">
        <v>4711</v>
      </c>
      <c r="L3221" s="5"/>
      <c r="P3221" t="s">
        <v>4711</v>
      </c>
    </row>
    <row r="3222" spans="2:16" x14ac:dyDescent="0.25">
      <c r="B3222" t="s">
        <v>7</v>
      </c>
      <c r="C3222" t="s">
        <v>17</v>
      </c>
      <c r="D3222" s="6">
        <v>0.16400000000000003</v>
      </c>
      <c r="E3222" s="6">
        <v>0.16400000000000003</v>
      </c>
      <c r="F3222" s="18">
        <v>118</v>
      </c>
      <c r="G3222" t="s">
        <v>2204</v>
      </c>
      <c r="H3222" t="s">
        <v>2227</v>
      </c>
      <c r="I3222" t="s">
        <v>4712</v>
      </c>
      <c r="J3222" t="s">
        <v>4713</v>
      </c>
      <c r="L3222" s="5"/>
      <c r="P3222" t="s">
        <v>4713</v>
      </c>
    </row>
    <row r="3223" spans="2:16" x14ac:dyDescent="0.25">
      <c r="B3223" t="s">
        <v>7</v>
      </c>
      <c r="C3223" t="s">
        <v>17</v>
      </c>
      <c r="D3223" s="6">
        <v>0.16400000000000003</v>
      </c>
      <c r="E3223" s="6">
        <v>0.16400000000000003</v>
      </c>
      <c r="F3223" s="18">
        <v>118</v>
      </c>
      <c r="G3223" t="s">
        <v>2204</v>
      </c>
      <c r="H3223" t="s">
        <v>2228</v>
      </c>
      <c r="I3223" t="s">
        <v>4714</v>
      </c>
      <c r="J3223" t="s">
        <v>4715</v>
      </c>
      <c r="L3223" s="5"/>
      <c r="P3223" t="s">
        <v>4715</v>
      </c>
    </row>
    <row r="3224" spans="2:16" x14ac:dyDescent="0.25">
      <c r="B3224" t="s">
        <v>7</v>
      </c>
      <c r="C3224" t="s">
        <v>17</v>
      </c>
      <c r="D3224" s="6">
        <v>0.191</v>
      </c>
      <c r="E3224" s="6">
        <v>0.191</v>
      </c>
      <c r="F3224" s="18">
        <v>118</v>
      </c>
      <c r="G3224" t="s">
        <v>2204</v>
      </c>
      <c r="H3224" t="s">
        <v>2229</v>
      </c>
      <c r="I3224" t="s">
        <v>932</v>
      </c>
      <c r="J3224" t="s">
        <v>4716</v>
      </c>
      <c r="L3224" s="5"/>
      <c r="P3224" t="s">
        <v>4716</v>
      </c>
    </row>
    <row r="3225" spans="2:16" x14ac:dyDescent="0.25">
      <c r="B3225" t="s">
        <v>7</v>
      </c>
      <c r="C3225" t="s">
        <v>17</v>
      </c>
      <c r="D3225" s="6">
        <v>0.13300000000000001</v>
      </c>
      <c r="E3225" s="6">
        <v>0.13300000000000001</v>
      </c>
      <c r="F3225" s="18">
        <v>135</v>
      </c>
      <c r="G3225" t="s">
        <v>2204</v>
      </c>
      <c r="H3225" t="s">
        <v>2230</v>
      </c>
      <c r="I3225" t="s">
        <v>4717</v>
      </c>
      <c r="J3225" t="s">
        <v>4718</v>
      </c>
      <c r="L3225" s="5"/>
      <c r="P3225" t="s">
        <v>4718</v>
      </c>
    </row>
    <row r="3226" spans="2:16" x14ac:dyDescent="0.25">
      <c r="B3226" t="s">
        <v>7</v>
      </c>
      <c r="C3226" t="s">
        <v>17</v>
      </c>
      <c r="D3226" s="6">
        <v>0.16400000000000003</v>
      </c>
      <c r="E3226" s="6">
        <v>0.16400000000000003</v>
      </c>
      <c r="F3226" s="18">
        <v>118</v>
      </c>
      <c r="G3226" t="s">
        <v>2204</v>
      </c>
      <c r="H3226" t="s">
        <v>2231</v>
      </c>
      <c r="I3226" t="s">
        <v>4719</v>
      </c>
      <c r="J3226" t="s">
        <v>4720</v>
      </c>
      <c r="L3226" s="5"/>
      <c r="P3226" t="s">
        <v>4720</v>
      </c>
    </row>
    <row r="3227" spans="2:16" x14ac:dyDescent="0.25">
      <c r="B3227" t="s">
        <v>7</v>
      </c>
      <c r="C3227" t="s">
        <v>17</v>
      </c>
      <c r="D3227" s="6">
        <v>0.16400000000000003</v>
      </c>
      <c r="E3227" s="6">
        <v>0.16400000000000003</v>
      </c>
      <c r="F3227" s="18">
        <v>118</v>
      </c>
      <c r="G3227" t="s">
        <v>2204</v>
      </c>
      <c r="H3227" t="s">
        <v>2232</v>
      </c>
      <c r="I3227" t="s">
        <v>4721</v>
      </c>
      <c r="J3227" t="s">
        <v>4722</v>
      </c>
      <c r="L3227" s="5"/>
      <c r="P3227" t="s">
        <v>4722</v>
      </c>
    </row>
    <row r="3228" spans="2:16" x14ac:dyDescent="0.25">
      <c r="B3228" t="s">
        <v>7</v>
      </c>
      <c r="C3228" t="s">
        <v>17</v>
      </c>
      <c r="D3228" s="6">
        <v>0.13300000000000001</v>
      </c>
      <c r="E3228" s="6">
        <v>0.13300000000000001</v>
      </c>
      <c r="F3228" s="18">
        <v>135</v>
      </c>
      <c r="G3228" t="s">
        <v>2204</v>
      </c>
      <c r="H3228" t="s">
        <v>2233</v>
      </c>
      <c r="I3228" t="s">
        <v>4723</v>
      </c>
      <c r="J3228" t="s">
        <v>4724</v>
      </c>
      <c r="L3228" s="5"/>
      <c r="P3228" t="s">
        <v>4724</v>
      </c>
    </row>
    <row r="3229" spans="2:16" x14ac:dyDescent="0.25">
      <c r="B3229" t="s">
        <v>7</v>
      </c>
      <c r="C3229" t="s">
        <v>17</v>
      </c>
      <c r="D3229" s="6">
        <v>0.16400000000000003</v>
      </c>
      <c r="E3229" s="6">
        <v>0.16400000000000003</v>
      </c>
      <c r="F3229" s="18">
        <v>118</v>
      </c>
      <c r="G3229" t="s">
        <v>2204</v>
      </c>
      <c r="H3229" t="s">
        <v>2234</v>
      </c>
      <c r="I3229" t="s">
        <v>4725</v>
      </c>
      <c r="J3229" t="s">
        <v>4726</v>
      </c>
      <c r="L3229" s="5"/>
      <c r="P3229" t="s">
        <v>4726</v>
      </c>
    </row>
    <row r="3230" spans="2:16" x14ac:dyDescent="0.25">
      <c r="B3230" t="s">
        <v>7</v>
      </c>
      <c r="C3230" t="s">
        <v>17</v>
      </c>
      <c r="D3230" s="6">
        <v>0.16400000000000003</v>
      </c>
      <c r="E3230" s="6">
        <v>0.16400000000000003</v>
      </c>
      <c r="F3230" s="18">
        <v>118</v>
      </c>
      <c r="G3230" t="s">
        <v>2204</v>
      </c>
      <c r="H3230" t="s">
        <v>2235</v>
      </c>
      <c r="I3230" t="s">
        <v>4727</v>
      </c>
      <c r="J3230" t="s">
        <v>4728</v>
      </c>
      <c r="L3230" s="5"/>
      <c r="P3230" t="s">
        <v>4728</v>
      </c>
    </row>
    <row r="3231" spans="2:16" x14ac:dyDescent="0.25">
      <c r="B3231" t="s">
        <v>7</v>
      </c>
      <c r="C3231" t="s">
        <v>17</v>
      </c>
      <c r="D3231" s="6">
        <v>0.13300000000000001</v>
      </c>
      <c r="E3231" s="6">
        <v>0.13300000000000001</v>
      </c>
      <c r="F3231" s="18">
        <v>135</v>
      </c>
      <c r="G3231" t="s">
        <v>2204</v>
      </c>
      <c r="H3231" t="s">
        <v>2236</v>
      </c>
      <c r="I3231" t="s">
        <v>4729</v>
      </c>
      <c r="J3231" t="s">
        <v>4730</v>
      </c>
      <c r="L3231" s="5"/>
      <c r="P3231" t="s">
        <v>4730</v>
      </c>
    </row>
    <row r="3232" spans="2:16" x14ac:dyDescent="0.25">
      <c r="B3232" t="s">
        <v>7</v>
      </c>
      <c r="C3232" t="s">
        <v>17</v>
      </c>
      <c r="D3232" s="6">
        <v>0.16400000000000003</v>
      </c>
      <c r="E3232" s="6">
        <v>0.16400000000000003</v>
      </c>
      <c r="F3232" s="18">
        <v>118</v>
      </c>
      <c r="G3232" t="s">
        <v>2205</v>
      </c>
      <c r="H3232" t="s">
        <v>2190</v>
      </c>
      <c r="I3232" t="s">
        <v>4731</v>
      </c>
      <c r="J3232" t="s">
        <v>4732</v>
      </c>
      <c r="L3232" s="5"/>
      <c r="P3232" t="s">
        <v>4732</v>
      </c>
    </row>
    <row r="3233" spans="2:16" x14ac:dyDescent="0.25">
      <c r="B3233" t="s">
        <v>7</v>
      </c>
      <c r="C3233" t="s">
        <v>17</v>
      </c>
      <c r="D3233" s="6">
        <v>0.16400000000000003</v>
      </c>
      <c r="E3233" s="6">
        <v>0.16400000000000003</v>
      </c>
      <c r="F3233" s="18">
        <v>125</v>
      </c>
      <c r="G3233" t="s">
        <v>2205</v>
      </c>
      <c r="H3233" t="s">
        <v>2191</v>
      </c>
      <c r="I3233" t="s">
        <v>952</v>
      </c>
      <c r="J3233" t="s">
        <v>4733</v>
      </c>
      <c r="L3233" s="5"/>
      <c r="P3233" t="s">
        <v>4733</v>
      </c>
    </row>
    <row r="3234" spans="2:16" x14ac:dyDescent="0.25">
      <c r="B3234" t="s">
        <v>7</v>
      </c>
      <c r="C3234" t="s">
        <v>17</v>
      </c>
      <c r="D3234" s="6">
        <v>0.13300000000000001</v>
      </c>
      <c r="E3234" s="6">
        <v>0.13300000000000001</v>
      </c>
      <c r="F3234" s="18">
        <v>135</v>
      </c>
      <c r="G3234" t="s">
        <v>2205</v>
      </c>
      <c r="H3234" t="s">
        <v>2192</v>
      </c>
      <c r="I3234" t="s">
        <v>849</v>
      </c>
      <c r="J3234" t="s">
        <v>4734</v>
      </c>
      <c r="L3234" s="5"/>
      <c r="P3234" t="s">
        <v>4734</v>
      </c>
    </row>
    <row r="3235" spans="2:16" x14ac:dyDescent="0.25">
      <c r="B3235" t="s">
        <v>7</v>
      </c>
      <c r="C3235" t="s">
        <v>17</v>
      </c>
      <c r="D3235" s="6">
        <v>0.13300000000000001</v>
      </c>
      <c r="E3235" s="6">
        <v>0.13300000000000001</v>
      </c>
      <c r="F3235" s="18">
        <v>135</v>
      </c>
      <c r="G3235" t="s">
        <v>2205</v>
      </c>
      <c r="H3235" t="s">
        <v>2183</v>
      </c>
      <c r="I3235" t="s">
        <v>801</v>
      </c>
      <c r="J3235" t="s">
        <v>4735</v>
      </c>
      <c r="L3235" s="5"/>
      <c r="P3235" t="s">
        <v>4735</v>
      </c>
    </row>
    <row r="3236" spans="2:16" x14ac:dyDescent="0.25">
      <c r="B3236" t="s">
        <v>7</v>
      </c>
      <c r="C3236" t="s">
        <v>17</v>
      </c>
      <c r="D3236" s="6">
        <v>0.13300000000000001</v>
      </c>
      <c r="E3236" s="6">
        <v>0.13300000000000001</v>
      </c>
      <c r="F3236" s="18">
        <v>135</v>
      </c>
      <c r="G3236" t="s">
        <v>2205</v>
      </c>
      <c r="H3236" t="s">
        <v>2193</v>
      </c>
      <c r="I3236" t="s">
        <v>4736</v>
      </c>
      <c r="J3236" t="s">
        <v>4737</v>
      </c>
      <c r="L3236" s="5"/>
      <c r="P3236" t="s">
        <v>4737</v>
      </c>
    </row>
    <row r="3237" spans="2:16" x14ac:dyDescent="0.25">
      <c r="B3237" t="s">
        <v>7</v>
      </c>
      <c r="C3237" t="s">
        <v>17</v>
      </c>
      <c r="D3237" s="6">
        <v>0.191</v>
      </c>
      <c r="E3237" s="6">
        <v>0.191</v>
      </c>
      <c r="F3237" s="18">
        <v>118</v>
      </c>
      <c r="G3237" t="s">
        <v>2205</v>
      </c>
      <c r="H3237" t="s">
        <v>2194</v>
      </c>
      <c r="I3237" t="s">
        <v>601</v>
      </c>
      <c r="J3237" t="s">
        <v>4738</v>
      </c>
      <c r="L3237" s="5"/>
      <c r="P3237" t="s">
        <v>4738</v>
      </c>
    </row>
    <row r="3238" spans="2:16" x14ac:dyDescent="0.25">
      <c r="B3238" t="s">
        <v>7</v>
      </c>
      <c r="C3238" t="s">
        <v>17</v>
      </c>
      <c r="D3238" s="6">
        <v>0.191</v>
      </c>
      <c r="E3238" s="6">
        <v>0.191</v>
      </c>
      <c r="F3238" s="18">
        <v>118</v>
      </c>
      <c r="G3238" t="s">
        <v>2205</v>
      </c>
      <c r="H3238" t="s">
        <v>2195</v>
      </c>
      <c r="I3238" t="s">
        <v>4739</v>
      </c>
      <c r="J3238" t="s">
        <v>4740</v>
      </c>
      <c r="L3238" s="5"/>
      <c r="P3238" t="s">
        <v>4740</v>
      </c>
    </row>
    <row r="3239" spans="2:16" x14ac:dyDescent="0.25">
      <c r="B3239" t="s">
        <v>7</v>
      </c>
      <c r="C3239" t="s">
        <v>17</v>
      </c>
      <c r="D3239" s="6">
        <v>0.191</v>
      </c>
      <c r="E3239" s="6">
        <v>0.191</v>
      </c>
      <c r="F3239" s="18">
        <v>118</v>
      </c>
      <c r="G3239" t="s">
        <v>2205</v>
      </c>
      <c r="H3239" t="s">
        <v>2196</v>
      </c>
      <c r="I3239" t="s">
        <v>4741</v>
      </c>
      <c r="J3239" t="s">
        <v>4742</v>
      </c>
      <c r="L3239" s="5"/>
      <c r="P3239" t="s">
        <v>4742</v>
      </c>
    </row>
    <row r="3240" spans="2:16" x14ac:dyDescent="0.25">
      <c r="B3240" t="s">
        <v>7</v>
      </c>
      <c r="C3240" t="s">
        <v>17</v>
      </c>
      <c r="D3240" s="6">
        <v>4.1000000000000009E-2</v>
      </c>
      <c r="E3240" s="6">
        <v>4.1000000000000009E-2</v>
      </c>
      <c r="F3240" s="18">
        <v>152</v>
      </c>
      <c r="G3240" t="s">
        <v>2205</v>
      </c>
      <c r="H3240" t="s">
        <v>2197</v>
      </c>
      <c r="I3240" t="s">
        <v>626</v>
      </c>
      <c r="J3240" t="s">
        <v>4743</v>
      </c>
      <c r="L3240" s="5"/>
      <c r="P3240" t="s">
        <v>4743</v>
      </c>
    </row>
    <row r="3241" spans="2:16" x14ac:dyDescent="0.25">
      <c r="B3241" t="s">
        <v>7</v>
      </c>
      <c r="C3241" t="s">
        <v>17</v>
      </c>
      <c r="D3241" s="6">
        <v>0.16400000000000003</v>
      </c>
      <c r="E3241" s="6">
        <v>0.16400000000000003</v>
      </c>
      <c r="F3241" s="18">
        <v>118</v>
      </c>
      <c r="G3241" t="s">
        <v>2205</v>
      </c>
      <c r="H3241" t="s">
        <v>2198</v>
      </c>
      <c r="I3241" t="s">
        <v>4744</v>
      </c>
      <c r="J3241" t="s">
        <v>4745</v>
      </c>
      <c r="L3241" s="5"/>
      <c r="P3241" t="s">
        <v>4745</v>
      </c>
    </row>
    <row r="3242" spans="2:16" x14ac:dyDescent="0.25">
      <c r="B3242" t="s">
        <v>7</v>
      </c>
      <c r="C3242" t="s">
        <v>17</v>
      </c>
      <c r="D3242" s="6">
        <v>0.16400000000000003</v>
      </c>
      <c r="E3242" s="6">
        <v>0.16400000000000003</v>
      </c>
      <c r="F3242" s="18">
        <v>118</v>
      </c>
      <c r="G3242" t="s">
        <v>2205</v>
      </c>
      <c r="H3242" t="s">
        <v>2199</v>
      </c>
      <c r="I3242" t="s">
        <v>4746</v>
      </c>
      <c r="J3242" t="s">
        <v>4747</v>
      </c>
      <c r="L3242" s="5"/>
      <c r="P3242" t="s">
        <v>4747</v>
      </c>
    </row>
    <row r="3243" spans="2:16" x14ac:dyDescent="0.25">
      <c r="B3243" t="s">
        <v>7</v>
      </c>
      <c r="C3243" t="s">
        <v>17</v>
      </c>
      <c r="D3243" s="6">
        <v>0.13300000000000001</v>
      </c>
      <c r="E3243" s="6">
        <v>0.13300000000000001</v>
      </c>
      <c r="F3243" s="18">
        <v>135</v>
      </c>
      <c r="G3243" t="s">
        <v>2205</v>
      </c>
      <c r="H3243" t="s">
        <v>1014</v>
      </c>
      <c r="I3243" t="s">
        <v>4748</v>
      </c>
      <c r="J3243" t="s">
        <v>4749</v>
      </c>
      <c r="L3243" s="5"/>
      <c r="P3243" t="s">
        <v>4749</v>
      </c>
    </row>
    <row r="3244" spans="2:16" x14ac:dyDescent="0.25">
      <c r="B3244" t="s">
        <v>7</v>
      </c>
      <c r="C3244" t="s">
        <v>17</v>
      </c>
      <c r="D3244" s="6">
        <v>0.16400000000000003</v>
      </c>
      <c r="E3244" s="6">
        <v>0.16400000000000003</v>
      </c>
      <c r="F3244" s="18">
        <v>118</v>
      </c>
      <c r="G3244" t="s">
        <v>2205</v>
      </c>
      <c r="H3244" t="s">
        <v>2200</v>
      </c>
      <c r="I3244" t="s">
        <v>467</v>
      </c>
      <c r="J3244" t="s">
        <v>4750</v>
      </c>
      <c r="L3244" s="5"/>
      <c r="P3244" t="s">
        <v>4750</v>
      </c>
    </row>
    <row r="3245" spans="2:16" x14ac:dyDescent="0.25">
      <c r="B3245" t="s">
        <v>7</v>
      </c>
      <c r="C3245" t="s">
        <v>17</v>
      </c>
      <c r="D3245" s="6">
        <v>0.16400000000000003</v>
      </c>
      <c r="E3245" s="6">
        <v>0.16400000000000003</v>
      </c>
      <c r="F3245" s="18">
        <v>118</v>
      </c>
      <c r="G3245" t="s">
        <v>2205</v>
      </c>
      <c r="H3245" t="s">
        <v>2201</v>
      </c>
      <c r="I3245" t="s">
        <v>975</v>
      </c>
      <c r="J3245" t="s">
        <v>4751</v>
      </c>
      <c r="L3245" s="5"/>
      <c r="P3245" t="s">
        <v>4751</v>
      </c>
    </row>
    <row r="3246" spans="2:16" x14ac:dyDescent="0.25">
      <c r="B3246" t="s">
        <v>7</v>
      </c>
      <c r="C3246" t="s">
        <v>17</v>
      </c>
      <c r="D3246" s="6">
        <v>0.16400000000000003</v>
      </c>
      <c r="E3246" s="6">
        <v>0.16400000000000003</v>
      </c>
      <c r="F3246" s="18">
        <v>125</v>
      </c>
      <c r="G3246" t="s">
        <v>2205</v>
      </c>
      <c r="H3246" t="s">
        <v>2202</v>
      </c>
      <c r="I3246" t="s">
        <v>4752</v>
      </c>
      <c r="J3246" t="s">
        <v>4753</v>
      </c>
      <c r="L3246" s="5"/>
      <c r="P3246" t="s">
        <v>4753</v>
      </c>
    </row>
    <row r="3247" spans="2:16" x14ac:dyDescent="0.25">
      <c r="B3247" t="s">
        <v>7</v>
      </c>
      <c r="C3247" t="s">
        <v>17</v>
      </c>
      <c r="D3247" s="6">
        <v>0.16400000000000003</v>
      </c>
      <c r="E3247" s="6">
        <v>0.16400000000000003</v>
      </c>
      <c r="F3247" s="18">
        <v>118</v>
      </c>
      <c r="G3247" t="s">
        <v>2205</v>
      </c>
      <c r="H3247" t="s">
        <v>2203</v>
      </c>
      <c r="I3247" t="s">
        <v>659</v>
      </c>
      <c r="J3247" t="s">
        <v>4754</v>
      </c>
      <c r="L3247" s="5"/>
      <c r="P3247" t="s">
        <v>4754</v>
      </c>
    </row>
    <row r="3248" spans="2:16" x14ac:dyDescent="0.25">
      <c r="B3248" t="s">
        <v>7</v>
      </c>
      <c r="C3248" t="s">
        <v>17</v>
      </c>
      <c r="D3248" s="6">
        <v>0.16400000000000003</v>
      </c>
      <c r="E3248" s="6">
        <v>0.16400000000000003</v>
      </c>
      <c r="F3248" s="18">
        <v>125</v>
      </c>
      <c r="G3248" t="s">
        <v>2205</v>
      </c>
      <c r="H3248" t="s">
        <v>2204</v>
      </c>
      <c r="I3248" t="s">
        <v>4755</v>
      </c>
      <c r="J3248" t="s">
        <v>4756</v>
      </c>
      <c r="L3248" s="5"/>
      <c r="P3248" t="s">
        <v>4756</v>
      </c>
    </row>
    <row r="3249" spans="2:16" x14ac:dyDescent="0.25">
      <c r="B3249" t="s">
        <v>7</v>
      </c>
      <c r="C3249" t="s">
        <v>17</v>
      </c>
      <c r="D3249" s="6">
        <v>0.191</v>
      </c>
      <c r="E3249" s="6">
        <v>0.191</v>
      </c>
      <c r="F3249" s="18">
        <v>118</v>
      </c>
      <c r="G3249" t="s">
        <v>2205</v>
      </c>
      <c r="H3249" t="s">
        <v>2205</v>
      </c>
      <c r="I3249" t="s">
        <v>663</v>
      </c>
      <c r="J3249" t="s">
        <v>4757</v>
      </c>
      <c r="L3249" s="5"/>
      <c r="P3249" t="s">
        <v>4757</v>
      </c>
    </row>
    <row r="3250" spans="2:16" x14ac:dyDescent="0.25">
      <c r="B3250" t="s">
        <v>7</v>
      </c>
      <c r="C3250" t="s">
        <v>17</v>
      </c>
      <c r="D3250" s="6">
        <v>0.191</v>
      </c>
      <c r="E3250" s="6">
        <v>0.191</v>
      </c>
      <c r="F3250" s="18">
        <v>118</v>
      </c>
      <c r="G3250" t="s">
        <v>2205</v>
      </c>
      <c r="H3250" t="s">
        <v>2206</v>
      </c>
      <c r="I3250" t="s">
        <v>639</v>
      </c>
      <c r="J3250" t="s">
        <v>4758</v>
      </c>
      <c r="L3250" s="5"/>
      <c r="P3250" t="s">
        <v>4758</v>
      </c>
    </row>
    <row r="3251" spans="2:16" x14ac:dyDescent="0.25">
      <c r="B3251" t="s">
        <v>7</v>
      </c>
      <c r="C3251" t="s">
        <v>17</v>
      </c>
      <c r="D3251" s="6">
        <v>0.191</v>
      </c>
      <c r="E3251" s="6">
        <v>0.191</v>
      </c>
      <c r="F3251" s="18">
        <v>118</v>
      </c>
      <c r="G3251" t="s">
        <v>2205</v>
      </c>
      <c r="H3251" t="s">
        <v>2207</v>
      </c>
      <c r="I3251" t="s">
        <v>4759</v>
      </c>
      <c r="J3251" t="s">
        <v>4760</v>
      </c>
      <c r="L3251" s="5"/>
      <c r="P3251" t="s">
        <v>4760</v>
      </c>
    </row>
    <row r="3252" spans="2:16" x14ac:dyDescent="0.25">
      <c r="B3252" t="s">
        <v>7</v>
      </c>
      <c r="C3252" t="s">
        <v>17</v>
      </c>
      <c r="D3252" s="6">
        <v>0.16400000000000003</v>
      </c>
      <c r="E3252" s="6">
        <v>0.16400000000000003</v>
      </c>
      <c r="F3252" s="18">
        <v>118</v>
      </c>
      <c r="G3252" t="s">
        <v>2205</v>
      </c>
      <c r="H3252" t="s">
        <v>2208</v>
      </c>
      <c r="I3252" t="s">
        <v>4761</v>
      </c>
      <c r="J3252" t="s">
        <v>4762</v>
      </c>
      <c r="L3252" s="5"/>
      <c r="P3252" t="s">
        <v>4762</v>
      </c>
    </row>
    <row r="3253" spans="2:16" x14ac:dyDescent="0.25">
      <c r="B3253" t="s">
        <v>7</v>
      </c>
      <c r="C3253" t="s">
        <v>17</v>
      </c>
      <c r="D3253" s="6">
        <v>0.16400000000000003</v>
      </c>
      <c r="E3253" s="6">
        <v>0.16400000000000003</v>
      </c>
      <c r="F3253" s="18">
        <v>118</v>
      </c>
      <c r="G3253" t="s">
        <v>2205</v>
      </c>
      <c r="H3253" t="s">
        <v>2209</v>
      </c>
      <c r="I3253" t="s">
        <v>262</v>
      </c>
      <c r="J3253" t="s">
        <v>4763</v>
      </c>
      <c r="L3253" s="5"/>
      <c r="P3253" t="s">
        <v>4763</v>
      </c>
    </row>
    <row r="3254" spans="2:16" x14ac:dyDescent="0.25">
      <c r="B3254" t="s">
        <v>7</v>
      </c>
      <c r="C3254" t="s">
        <v>17</v>
      </c>
      <c r="D3254" s="6">
        <v>0.16400000000000003</v>
      </c>
      <c r="E3254" s="6">
        <v>0.16400000000000003</v>
      </c>
      <c r="F3254" s="18">
        <v>125</v>
      </c>
      <c r="G3254" t="s">
        <v>2205</v>
      </c>
      <c r="H3254" t="s">
        <v>2210</v>
      </c>
      <c r="I3254" t="s">
        <v>870</v>
      </c>
      <c r="J3254" t="s">
        <v>4764</v>
      </c>
      <c r="L3254" s="5"/>
      <c r="P3254" t="s">
        <v>4764</v>
      </c>
    </row>
    <row r="3255" spans="2:16" x14ac:dyDescent="0.25">
      <c r="B3255" t="s">
        <v>7</v>
      </c>
      <c r="C3255" t="s">
        <v>17</v>
      </c>
      <c r="D3255" s="6">
        <v>0.16400000000000003</v>
      </c>
      <c r="E3255" s="6">
        <v>0.16400000000000003</v>
      </c>
      <c r="F3255" s="18">
        <v>118</v>
      </c>
      <c r="G3255" t="s">
        <v>2205</v>
      </c>
      <c r="H3255" t="s">
        <v>2211</v>
      </c>
      <c r="I3255" t="s">
        <v>4765</v>
      </c>
      <c r="J3255" t="s">
        <v>4766</v>
      </c>
      <c r="L3255" s="5"/>
      <c r="P3255" t="s">
        <v>4766</v>
      </c>
    </row>
    <row r="3256" spans="2:16" x14ac:dyDescent="0.25">
      <c r="B3256" t="s">
        <v>7</v>
      </c>
      <c r="C3256" t="s">
        <v>17</v>
      </c>
      <c r="D3256" s="6">
        <v>0.13300000000000001</v>
      </c>
      <c r="E3256" s="6">
        <v>0.13300000000000001</v>
      </c>
      <c r="F3256" s="18">
        <v>135</v>
      </c>
      <c r="G3256" t="s">
        <v>2205</v>
      </c>
      <c r="H3256" t="s">
        <v>2212</v>
      </c>
      <c r="I3256" t="s">
        <v>4767</v>
      </c>
      <c r="J3256" t="s">
        <v>4768</v>
      </c>
      <c r="L3256" s="5"/>
      <c r="P3256" t="s">
        <v>4768</v>
      </c>
    </row>
    <row r="3257" spans="2:16" x14ac:dyDescent="0.25">
      <c r="B3257" t="s">
        <v>7</v>
      </c>
      <c r="C3257" t="s">
        <v>17</v>
      </c>
      <c r="D3257" s="6">
        <v>0.16400000000000003</v>
      </c>
      <c r="E3257" s="6">
        <v>0.16400000000000003</v>
      </c>
      <c r="F3257" s="18">
        <v>118</v>
      </c>
      <c r="G3257" t="s">
        <v>2205</v>
      </c>
      <c r="H3257" t="s">
        <v>2213</v>
      </c>
      <c r="I3257" t="s">
        <v>810</v>
      </c>
      <c r="J3257" t="s">
        <v>4769</v>
      </c>
      <c r="L3257" s="5"/>
      <c r="P3257" t="s">
        <v>4769</v>
      </c>
    </row>
    <row r="3258" spans="2:16" x14ac:dyDescent="0.25">
      <c r="B3258" t="s">
        <v>7</v>
      </c>
      <c r="C3258" t="s">
        <v>17</v>
      </c>
      <c r="D3258" s="6">
        <v>0.16400000000000003</v>
      </c>
      <c r="E3258" s="6">
        <v>0.16400000000000003</v>
      </c>
      <c r="F3258" s="18">
        <v>118</v>
      </c>
      <c r="G3258" t="s">
        <v>2205</v>
      </c>
      <c r="H3258" t="s">
        <v>2214</v>
      </c>
      <c r="I3258" t="s">
        <v>4770</v>
      </c>
      <c r="J3258" t="s">
        <v>4771</v>
      </c>
      <c r="L3258" s="5"/>
      <c r="P3258" t="s">
        <v>4771</v>
      </c>
    </row>
    <row r="3259" spans="2:16" x14ac:dyDescent="0.25">
      <c r="B3259" t="s">
        <v>7</v>
      </c>
      <c r="C3259" t="s">
        <v>17</v>
      </c>
      <c r="D3259" s="6">
        <v>0.16400000000000003</v>
      </c>
      <c r="E3259" s="6">
        <v>0.16400000000000003</v>
      </c>
      <c r="F3259" s="18">
        <v>118</v>
      </c>
      <c r="G3259" t="s">
        <v>2205</v>
      </c>
      <c r="H3259" t="s">
        <v>2215</v>
      </c>
      <c r="I3259" t="s">
        <v>4772</v>
      </c>
      <c r="J3259" t="s">
        <v>4773</v>
      </c>
      <c r="L3259" s="5"/>
      <c r="P3259" t="s">
        <v>4773</v>
      </c>
    </row>
    <row r="3260" spans="2:16" x14ac:dyDescent="0.25">
      <c r="B3260" t="s">
        <v>7</v>
      </c>
      <c r="C3260" t="s">
        <v>17</v>
      </c>
      <c r="D3260" s="6">
        <v>0.191</v>
      </c>
      <c r="E3260" s="6">
        <v>0.191</v>
      </c>
      <c r="F3260" s="18">
        <v>118</v>
      </c>
      <c r="G3260" t="s">
        <v>2205</v>
      </c>
      <c r="H3260" t="s">
        <v>2216</v>
      </c>
      <c r="I3260" t="s">
        <v>4774</v>
      </c>
      <c r="J3260" t="s">
        <v>4775</v>
      </c>
      <c r="L3260" s="5"/>
      <c r="P3260" t="s">
        <v>4775</v>
      </c>
    </row>
    <row r="3261" spans="2:16" x14ac:dyDescent="0.25">
      <c r="B3261" t="s">
        <v>7</v>
      </c>
      <c r="C3261" t="s">
        <v>17</v>
      </c>
      <c r="D3261" s="6">
        <v>0.191</v>
      </c>
      <c r="E3261" s="6">
        <v>0.191</v>
      </c>
      <c r="F3261" s="18">
        <v>118</v>
      </c>
      <c r="G3261" t="s">
        <v>2205</v>
      </c>
      <c r="H3261" t="s">
        <v>2217</v>
      </c>
      <c r="I3261" t="s">
        <v>777</v>
      </c>
      <c r="J3261" t="s">
        <v>4776</v>
      </c>
      <c r="L3261" s="5"/>
      <c r="P3261" t="s">
        <v>4776</v>
      </c>
    </row>
    <row r="3262" spans="2:16" x14ac:dyDescent="0.25">
      <c r="B3262" t="s">
        <v>7</v>
      </c>
      <c r="C3262" t="s">
        <v>17</v>
      </c>
      <c r="D3262" s="6">
        <v>0.13300000000000001</v>
      </c>
      <c r="E3262" s="6">
        <v>0.13300000000000001</v>
      </c>
      <c r="F3262" s="18">
        <v>135</v>
      </c>
      <c r="G3262" t="s">
        <v>2205</v>
      </c>
      <c r="H3262" t="s">
        <v>2218</v>
      </c>
      <c r="I3262" t="s">
        <v>4777</v>
      </c>
      <c r="J3262" t="s">
        <v>4778</v>
      </c>
      <c r="L3262" s="5"/>
      <c r="P3262" t="s">
        <v>4778</v>
      </c>
    </row>
    <row r="3263" spans="2:16" x14ac:dyDescent="0.25">
      <c r="B3263" t="s">
        <v>7</v>
      </c>
      <c r="C3263" t="s">
        <v>17</v>
      </c>
      <c r="D3263" s="6">
        <v>0.13300000000000001</v>
      </c>
      <c r="E3263" s="6">
        <v>0.13300000000000001</v>
      </c>
      <c r="F3263" s="18">
        <v>135</v>
      </c>
      <c r="G3263" t="s">
        <v>2205</v>
      </c>
      <c r="H3263" t="s">
        <v>2219</v>
      </c>
      <c r="I3263" t="s">
        <v>4779</v>
      </c>
      <c r="J3263" t="s">
        <v>4780</v>
      </c>
      <c r="L3263" s="5"/>
      <c r="P3263" t="s">
        <v>4780</v>
      </c>
    </row>
    <row r="3264" spans="2:16" x14ac:dyDescent="0.25">
      <c r="B3264" t="s">
        <v>7</v>
      </c>
      <c r="C3264" t="s">
        <v>17</v>
      </c>
      <c r="D3264" s="6">
        <v>0.191</v>
      </c>
      <c r="E3264" s="6">
        <v>0.191</v>
      </c>
      <c r="F3264" s="18">
        <v>118</v>
      </c>
      <c r="G3264" t="s">
        <v>2205</v>
      </c>
      <c r="H3264" t="s">
        <v>2220</v>
      </c>
      <c r="I3264" t="s">
        <v>4781</v>
      </c>
      <c r="J3264" t="s">
        <v>4782</v>
      </c>
      <c r="L3264" s="5"/>
      <c r="P3264" t="s">
        <v>4782</v>
      </c>
    </row>
    <row r="3265" spans="2:16" x14ac:dyDescent="0.25">
      <c r="B3265" t="s">
        <v>7</v>
      </c>
      <c r="C3265" t="s">
        <v>17</v>
      </c>
      <c r="D3265" s="6">
        <v>0.16400000000000003</v>
      </c>
      <c r="E3265" s="6">
        <v>0.16400000000000003</v>
      </c>
      <c r="F3265" s="18">
        <v>118</v>
      </c>
      <c r="G3265" t="s">
        <v>2205</v>
      </c>
      <c r="H3265" t="s">
        <v>2221</v>
      </c>
      <c r="I3265" t="s">
        <v>4783</v>
      </c>
      <c r="J3265" t="s">
        <v>4784</v>
      </c>
      <c r="L3265" s="5"/>
      <c r="P3265" t="s">
        <v>4784</v>
      </c>
    </row>
    <row r="3266" spans="2:16" x14ac:dyDescent="0.25">
      <c r="B3266" t="s">
        <v>7</v>
      </c>
      <c r="C3266" t="s">
        <v>17</v>
      </c>
      <c r="D3266" s="6">
        <v>0.16400000000000003</v>
      </c>
      <c r="E3266" s="6">
        <v>0.16400000000000003</v>
      </c>
      <c r="F3266" s="18">
        <v>125</v>
      </c>
      <c r="G3266" t="s">
        <v>2205</v>
      </c>
      <c r="H3266" t="s">
        <v>2222</v>
      </c>
      <c r="I3266" t="s">
        <v>4785</v>
      </c>
      <c r="J3266" t="s">
        <v>4786</v>
      </c>
      <c r="L3266" s="5"/>
      <c r="P3266" t="s">
        <v>4786</v>
      </c>
    </row>
    <row r="3267" spans="2:16" x14ac:dyDescent="0.25">
      <c r="B3267" t="s">
        <v>7</v>
      </c>
      <c r="C3267" t="s">
        <v>17</v>
      </c>
      <c r="D3267" s="6">
        <v>0.33700000000000002</v>
      </c>
      <c r="E3267" s="6">
        <v>0.33700000000000002</v>
      </c>
      <c r="F3267" s="18">
        <v>143</v>
      </c>
      <c r="G3267" t="s">
        <v>2205</v>
      </c>
      <c r="H3267" t="s">
        <v>2237</v>
      </c>
      <c r="I3267" t="s">
        <v>873</v>
      </c>
      <c r="J3267" t="s">
        <v>4787</v>
      </c>
      <c r="L3267" s="5"/>
      <c r="P3267" t="s">
        <v>4787</v>
      </c>
    </row>
    <row r="3268" spans="2:16" x14ac:dyDescent="0.25">
      <c r="B3268" t="s">
        <v>7</v>
      </c>
      <c r="C3268" t="s">
        <v>17</v>
      </c>
      <c r="D3268" s="6">
        <v>0.13300000000000001</v>
      </c>
      <c r="E3268" s="6">
        <v>0.13300000000000001</v>
      </c>
      <c r="F3268" s="18">
        <v>135</v>
      </c>
      <c r="G3268" t="s">
        <v>2205</v>
      </c>
      <c r="H3268" t="s">
        <v>2223</v>
      </c>
      <c r="I3268" t="s">
        <v>4788</v>
      </c>
      <c r="J3268" t="s">
        <v>4789</v>
      </c>
      <c r="L3268" s="5"/>
      <c r="P3268" t="s">
        <v>4789</v>
      </c>
    </row>
    <row r="3269" spans="2:16" x14ac:dyDescent="0.25">
      <c r="B3269" t="s">
        <v>7</v>
      </c>
      <c r="C3269" t="s">
        <v>17</v>
      </c>
      <c r="D3269" s="6">
        <v>0.191</v>
      </c>
      <c r="E3269" s="6">
        <v>0.191</v>
      </c>
      <c r="F3269" s="18">
        <v>118</v>
      </c>
      <c r="G3269" t="s">
        <v>2205</v>
      </c>
      <c r="H3269" t="s">
        <v>2224</v>
      </c>
      <c r="I3269" t="s">
        <v>4790</v>
      </c>
      <c r="J3269" t="s">
        <v>4791</v>
      </c>
      <c r="L3269" s="5"/>
      <c r="P3269" t="s">
        <v>4791</v>
      </c>
    </row>
    <row r="3270" spans="2:16" x14ac:dyDescent="0.25">
      <c r="B3270" t="s">
        <v>7</v>
      </c>
      <c r="C3270" t="s">
        <v>17</v>
      </c>
      <c r="D3270" s="6">
        <v>0.33700000000000002</v>
      </c>
      <c r="E3270" s="6">
        <v>0.33700000000000002</v>
      </c>
      <c r="F3270" s="18">
        <v>143</v>
      </c>
      <c r="G3270" t="s">
        <v>2205</v>
      </c>
      <c r="H3270" t="s">
        <v>18338</v>
      </c>
      <c r="I3270" t="s">
        <v>18563</v>
      </c>
      <c r="J3270" t="s">
        <v>18564</v>
      </c>
      <c r="L3270" s="5"/>
      <c r="P3270" t="s">
        <v>18564</v>
      </c>
    </row>
    <row r="3271" spans="2:16" x14ac:dyDescent="0.25">
      <c r="B3271" t="s">
        <v>7</v>
      </c>
      <c r="C3271" t="s">
        <v>17</v>
      </c>
      <c r="D3271" s="6">
        <v>0.191</v>
      </c>
      <c r="E3271" s="6">
        <v>0.191</v>
      </c>
      <c r="F3271" s="18">
        <v>118</v>
      </c>
      <c r="G3271" t="s">
        <v>2205</v>
      </c>
      <c r="H3271" t="s">
        <v>2225</v>
      </c>
      <c r="I3271" t="s">
        <v>4793</v>
      </c>
      <c r="J3271" t="s">
        <v>4794</v>
      </c>
      <c r="L3271" s="5"/>
      <c r="P3271" t="s">
        <v>4794</v>
      </c>
    </row>
    <row r="3272" spans="2:16" x14ac:dyDescent="0.25">
      <c r="B3272" t="s">
        <v>7</v>
      </c>
      <c r="C3272" t="s">
        <v>17</v>
      </c>
      <c r="D3272" s="6">
        <v>0.16400000000000003</v>
      </c>
      <c r="E3272" s="6">
        <v>0.16400000000000003</v>
      </c>
      <c r="F3272" s="18">
        <v>118</v>
      </c>
      <c r="G3272" t="s">
        <v>2205</v>
      </c>
      <c r="H3272" t="s">
        <v>2226</v>
      </c>
      <c r="I3272" t="s">
        <v>4795</v>
      </c>
      <c r="J3272" t="s">
        <v>4796</v>
      </c>
      <c r="L3272" s="5"/>
      <c r="P3272" t="s">
        <v>4796</v>
      </c>
    </row>
    <row r="3273" spans="2:16" x14ac:dyDescent="0.25">
      <c r="B3273" t="s">
        <v>7</v>
      </c>
      <c r="C3273" t="s">
        <v>17</v>
      </c>
      <c r="D3273" s="6">
        <v>0.16400000000000003</v>
      </c>
      <c r="E3273" s="6">
        <v>0.16400000000000003</v>
      </c>
      <c r="F3273" s="18">
        <v>118</v>
      </c>
      <c r="G3273" t="s">
        <v>2205</v>
      </c>
      <c r="H3273" t="s">
        <v>2227</v>
      </c>
      <c r="I3273" t="s">
        <v>4797</v>
      </c>
      <c r="J3273" t="s">
        <v>4798</v>
      </c>
      <c r="L3273" s="5"/>
      <c r="P3273" t="s">
        <v>4798</v>
      </c>
    </row>
    <row r="3274" spans="2:16" x14ac:dyDescent="0.25">
      <c r="B3274" t="s">
        <v>7</v>
      </c>
      <c r="C3274" t="s">
        <v>17</v>
      </c>
      <c r="D3274" s="6">
        <v>0.16400000000000003</v>
      </c>
      <c r="E3274" s="6">
        <v>0.16400000000000003</v>
      </c>
      <c r="F3274" s="18">
        <v>118</v>
      </c>
      <c r="G3274" t="s">
        <v>2205</v>
      </c>
      <c r="H3274" t="s">
        <v>2228</v>
      </c>
      <c r="I3274" t="s">
        <v>4799</v>
      </c>
      <c r="J3274" t="s">
        <v>4800</v>
      </c>
      <c r="L3274" s="5"/>
      <c r="P3274" t="s">
        <v>4800</v>
      </c>
    </row>
    <row r="3275" spans="2:16" x14ac:dyDescent="0.25">
      <c r="B3275" t="s">
        <v>7</v>
      </c>
      <c r="C3275" t="s">
        <v>17</v>
      </c>
      <c r="D3275" s="6">
        <v>0.16400000000000003</v>
      </c>
      <c r="E3275" s="6">
        <v>0.16400000000000003</v>
      </c>
      <c r="F3275" s="18">
        <v>125</v>
      </c>
      <c r="G3275" t="s">
        <v>2205</v>
      </c>
      <c r="H3275" t="s">
        <v>2229</v>
      </c>
      <c r="I3275" t="s">
        <v>660</v>
      </c>
      <c r="J3275" t="s">
        <v>4801</v>
      </c>
      <c r="L3275" s="5"/>
      <c r="P3275" t="s">
        <v>4801</v>
      </c>
    </row>
    <row r="3276" spans="2:16" x14ac:dyDescent="0.25">
      <c r="B3276" t="s">
        <v>7</v>
      </c>
      <c r="C3276" t="s">
        <v>17</v>
      </c>
      <c r="D3276" s="6">
        <v>0.13300000000000001</v>
      </c>
      <c r="E3276" s="6">
        <v>0.13300000000000001</v>
      </c>
      <c r="F3276" s="18">
        <v>135</v>
      </c>
      <c r="G3276" t="s">
        <v>2205</v>
      </c>
      <c r="H3276" t="s">
        <v>2230</v>
      </c>
      <c r="I3276" t="s">
        <v>4802</v>
      </c>
      <c r="J3276" t="s">
        <v>4803</v>
      </c>
      <c r="L3276" s="5"/>
      <c r="P3276" t="s">
        <v>4803</v>
      </c>
    </row>
    <row r="3277" spans="2:16" x14ac:dyDescent="0.25">
      <c r="B3277" t="s">
        <v>7</v>
      </c>
      <c r="C3277" t="s">
        <v>17</v>
      </c>
      <c r="D3277" s="6">
        <v>0.16400000000000003</v>
      </c>
      <c r="E3277" s="6">
        <v>0.16400000000000003</v>
      </c>
      <c r="F3277" s="18">
        <v>118</v>
      </c>
      <c r="G3277" t="s">
        <v>2205</v>
      </c>
      <c r="H3277" t="s">
        <v>2231</v>
      </c>
      <c r="I3277" t="s">
        <v>4804</v>
      </c>
      <c r="J3277" t="s">
        <v>4805</v>
      </c>
      <c r="L3277" s="5"/>
      <c r="P3277" t="s">
        <v>4805</v>
      </c>
    </row>
    <row r="3278" spans="2:16" x14ac:dyDescent="0.25">
      <c r="B3278" t="s">
        <v>7</v>
      </c>
      <c r="C3278" t="s">
        <v>17</v>
      </c>
      <c r="D3278" s="6">
        <v>0.191</v>
      </c>
      <c r="E3278" s="6">
        <v>0.191</v>
      </c>
      <c r="F3278" s="18">
        <v>118</v>
      </c>
      <c r="G3278" t="s">
        <v>2205</v>
      </c>
      <c r="H3278" t="s">
        <v>2232</v>
      </c>
      <c r="I3278" t="s">
        <v>4806</v>
      </c>
      <c r="J3278" t="s">
        <v>4807</v>
      </c>
      <c r="L3278" s="5"/>
      <c r="P3278" t="s">
        <v>4807</v>
      </c>
    </row>
    <row r="3279" spans="2:16" x14ac:dyDescent="0.25">
      <c r="B3279" t="s">
        <v>7</v>
      </c>
      <c r="C3279" t="s">
        <v>17</v>
      </c>
      <c r="D3279" s="6">
        <v>0.13300000000000001</v>
      </c>
      <c r="E3279" s="6">
        <v>0.13300000000000001</v>
      </c>
      <c r="F3279" s="18">
        <v>135</v>
      </c>
      <c r="G3279" t="s">
        <v>2205</v>
      </c>
      <c r="H3279" t="s">
        <v>2233</v>
      </c>
      <c r="I3279" t="s">
        <v>778</v>
      </c>
      <c r="J3279" t="s">
        <v>4808</v>
      </c>
      <c r="L3279" s="5"/>
      <c r="P3279" t="s">
        <v>4808</v>
      </c>
    </row>
    <row r="3280" spans="2:16" x14ac:dyDescent="0.25">
      <c r="B3280" t="s">
        <v>7</v>
      </c>
      <c r="C3280" t="s">
        <v>17</v>
      </c>
      <c r="D3280" s="6">
        <v>0.16400000000000003</v>
      </c>
      <c r="E3280" s="6">
        <v>0.16400000000000003</v>
      </c>
      <c r="F3280" s="18">
        <v>118</v>
      </c>
      <c r="G3280" t="s">
        <v>2205</v>
      </c>
      <c r="H3280" t="s">
        <v>2234</v>
      </c>
      <c r="I3280" t="s">
        <v>4809</v>
      </c>
      <c r="J3280" t="s">
        <v>4810</v>
      </c>
      <c r="L3280" s="5"/>
      <c r="P3280" t="s">
        <v>4810</v>
      </c>
    </row>
    <row r="3281" spans="2:16" x14ac:dyDescent="0.25">
      <c r="B3281" t="s">
        <v>7</v>
      </c>
      <c r="C3281" t="s">
        <v>17</v>
      </c>
      <c r="D3281" s="6">
        <v>0.16400000000000003</v>
      </c>
      <c r="E3281" s="6">
        <v>0.16400000000000003</v>
      </c>
      <c r="F3281" s="18">
        <v>118</v>
      </c>
      <c r="G3281" t="s">
        <v>2205</v>
      </c>
      <c r="H3281" t="s">
        <v>2235</v>
      </c>
      <c r="I3281" t="s">
        <v>4811</v>
      </c>
      <c r="J3281" t="s">
        <v>4812</v>
      </c>
      <c r="L3281" s="5"/>
      <c r="P3281" t="s">
        <v>4812</v>
      </c>
    </row>
    <row r="3282" spans="2:16" x14ac:dyDescent="0.25">
      <c r="B3282" t="s">
        <v>7</v>
      </c>
      <c r="C3282" t="s">
        <v>17</v>
      </c>
      <c r="D3282" s="6">
        <v>0.13300000000000001</v>
      </c>
      <c r="E3282" s="6">
        <v>0.13300000000000001</v>
      </c>
      <c r="F3282" s="18">
        <v>135</v>
      </c>
      <c r="G3282" t="s">
        <v>2205</v>
      </c>
      <c r="H3282" t="s">
        <v>2236</v>
      </c>
      <c r="I3282" t="s">
        <v>4813</v>
      </c>
      <c r="J3282" t="s">
        <v>4814</v>
      </c>
      <c r="L3282" s="5"/>
      <c r="P3282" t="s">
        <v>4814</v>
      </c>
    </row>
    <row r="3283" spans="2:16" x14ac:dyDescent="0.25">
      <c r="B3283" t="s">
        <v>7</v>
      </c>
      <c r="C3283" t="s">
        <v>17</v>
      </c>
      <c r="D3283" s="6">
        <v>0.16400000000000003</v>
      </c>
      <c r="E3283" s="6">
        <v>0.16400000000000003</v>
      </c>
      <c r="F3283" s="18">
        <v>118</v>
      </c>
      <c r="G3283" t="s">
        <v>2206</v>
      </c>
      <c r="H3283" t="s">
        <v>2190</v>
      </c>
      <c r="I3283" t="s">
        <v>945</v>
      </c>
      <c r="J3283" t="s">
        <v>4815</v>
      </c>
      <c r="L3283" s="5"/>
      <c r="P3283" t="s">
        <v>4815</v>
      </c>
    </row>
    <row r="3284" spans="2:16" x14ac:dyDescent="0.25">
      <c r="B3284" t="s">
        <v>7</v>
      </c>
      <c r="C3284" t="s">
        <v>17</v>
      </c>
      <c r="D3284" s="6">
        <v>0.16400000000000003</v>
      </c>
      <c r="E3284" s="6">
        <v>0.16400000000000003</v>
      </c>
      <c r="F3284" s="18">
        <v>125</v>
      </c>
      <c r="G3284" t="s">
        <v>2206</v>
      </c>
      <c r="H3284" t="s">
        <v>2191</v>
      </c>
      <c r="I3284" t="s">
        <v>4816</v>
      </c>
      <c r="J3284" t="s">
        <v>4817</v>
      </c>
      <c r="L3284" s="5"/>
      <c r="P3284" t="s">
        <v>4817</v>
      </c>
    </row>
    <row r="3285" spans="2:16" x14ac:dyDescent="0.25">
      <c r="B3285" t="s">
        <v>7</v>
      </c>
      <c r="C3285" t="s">
        <v>17</v>
      </c>
      <c r="D3285" s="6">
        <v>0.13300000000000001</v>
      </c>
      <c r="E3285" s="6">
        <v>0.13300000000000001</v>
      </c>
      <c r="F3285" s="18">
        <v>135</v>
      </c>
      <c r="G3285" t="s">
        <v>2206</v>
      </c>
      <c r="H3285" t="s">
        <v>2192</v>
      </c>
      <c r="I3285" t="s">
        <v>4818</v>
      </c>
      <c r="J3285" t="s">
        <v>4819</v>
      </c>
      <c r="L3285" s="5"/>
      <c r="P3285" t="s">
        <v>4819</v>
      </c>
    </row>
    <row r="3286" spans="2:16" x14ac:dyDescent="0.25">
      <c r="B3286" t="s">
        <v>7</v>
      </c>
      <c r="C3286" t="s">
        <v>17</v>
      </c>
      <c r="D3286" s="6">
        <v>0.13300000000000001</v>
      </c>
      <c r="E3286" s="6">
        <v>0.13300000000000001</v>
      </c>
      <c r="F3286" s="18">
        <v>135</v>
      </c>
      <c r="G3286" t="s">
        <v>2206</v>
      </c>
      <c r="H3286" t="s">
        <v>2183</v>
      </c>
      <c r="I3286" t="s">
        <v>678</v>
      </c>
      <c r="J3286" t="s">
        <v>4820</v>
      </c>
      <c r="L3286" s="5"/>
      <c r="P3286" t="s">
        <v>4820</v>
      </c>
    </row>
    <row r="3287" spans="2:16" x14ac:dyDescent="0.25">
      <c r="B3287" t="s">
        <v>7</v>
      </c>
      <c r="C3287" t="s">
        <v>17</v>
      </c>
      <c r="D3287" s="6">
        <v>0.13300000000000001</v>
      </c>
      <c r="E3287" s="6">
        <v>0.13300000000000001</v>
      </c>
      <c r="F3287" s="18">
        <v>135</v>
      </c>
      <c r="G3287" t="s">
        <v>2206</v>
      </c>
      <c r="H3287" t="s">
        <v>2193</v>
      </c>
      <c r="I3287" t="s">
        <v>4821</v>
      </c>
      <c r="J3287" t="s">
        <v>4822</v>
      </c>
      <c r="L3287" s="5"/>
      <c r="P3287" t="s">
        <v>4822</v>
      </c>
    </row>
    <row r="3288" spans="2:16" x14ac:dyDescent="0.25">
      <c r="B3288" t="s">
        <v>7</v>
      </c>
      <c r="C3288" t="s">
        <v>17</v>
      </c>
      <c r="D3288" s="6">
        <v>0.191</v>
      </c>
      <c r="E3288" s="6">
        <v>0.191</v>
      </c>
      <c r="F3288" s="18">
        <v>118</v>
      </c>
      <c r="G3288" t="s">
        <v>2206</v>
      </c>
      <c r="H3288" t="s">
        <v>2194</v>
      </c>
      <c r="I3288" t="s">
        <v>899</v>
      </c>
      <c r="J3288" t="s">
        <v>4823</v>
      </c>
      <c r="L3288" s="5"/>
      <c r="P3288" t="s">
        <v>4823</v>
      </c>
    </row>
    <row r="3289" spans="2:16" x14ac:dyDescent="0.25">
      <c r="B3289" t="s">
        <v>7</v>
      </c>
      <c r="C3289" t="s">
        <v>17</v>
      </c>
      <c r="D3289" s="6">
        <v>0.191</v>
      </c>
      <c r="E3289" s="6">
        <v>0.191</v>
      </c>
      <c r="F3289" s="18">
        <v>118</v>
      </c>
      <c r="G3289" t="s">
        <v>2206</v>
      </c>
      <c r="H3289" t="s">
        <v>2195</v>
      </c>
      <c r="I3289" t="s">
        <v>4824</v>
      </c>
      <c r="J3289" t="s">
        <v>4825</v>
      </c>
      <c r="L3289" s="5"/>
      <c r="P3289" t="s">
        <v>4825</v>
      </c>
    </row>
    <row r="3290" spans="2:16" x14ac:dyDescent="0.25">
      <c r="B3290" t="s">
        <v>7</v>
      </c>
      <c r="C3290" t="s">
        <v>17</v>
      </c>
      <c r="D3290" s="6">
        <v>0.191</v>
      </c>
      <c r="E3290" s="6">
        <v>0.191</v>
      </c>
      <c r="F3290" s="18">
        <v>118</v>
      </c>
      <c r="G3290" t="s">
        <v>2206</v>
      </c>
      <c r="H3290" t="s">
        <v>2196</v>
      </c>
      <c r="I3290" t="s">
        <v>204</v>
      </c>
      <c r="J3290" t="s">
        <v>4826</v>
      </c>
      <c r="L3290" s="5"/>
      <c r="P3290" t="s">
        <v>4826</v>
      </c>
    </row>
    <row r="3291" spans="2:16" x14ac:dyDescent="0.25">
      <c r="B3291" t="s">
        <v>7</v>
      </c>
      <c r="C3291" t="s">
        <v>17</v>
      </c>
      <c r="D3291" s="6">
        <v>0.16400000000000003</v>
      </c>
      <c r="E3291" s="6">
        <v>0.16400000000000003</v>
      </c>
      <c r="F3291" s="18">
        <v>118</v>
      </c>
      <c r="G3291" t="s">
        <v>2206</v>
      </c>
      <c r="H3291" t="s">
        <v>2197</v>
      </c>
      <c r="I3291" t="s">
        <v>725</v>
      </c>
      <c r="J3291" t="s">
        <v>4827</v>
      </c>
      <c r="L3291" s="5"/>
      <c r="P3291" t="s">
        <v>4827</v>
      </c>
    </row>
    <row r="3292" spans="2:16" x14ac:dyDescent="0.25">
      <c r="B3292" t="s">
        <v>7</v>
      </c>
      <c r="C3292" t="s">
        <v>17</v>
      </c>
      <c r="D3292" s="6">
        <v>0.16400000000000003</v>
      </c>
      <c r="E3292" s="6">
        <v>0.16400000000000003</v>
      </c>
      <c r="F3292" s="18">
        <v>118</v>
      </c>
      <c r="G3292" t="s">
        <v>2206</v>
      </c>
      <c r="H3292" t="s">
        <v>2198</v>
      </c>
      <c r="I3292" t="s">
        <v>988</v>
      </c>
      <c r="J3292" t="s">
        <v>4828</v>
      </c>
      <c r="L3292" s="5"/>
      <c r="P3292" t="s">
        <v>4828</v>
      </c>
    </row>
    <row r="3293" spans="2:16" x14ac:dyDescent="0.25">
      <c r="B3293" t="s">
        <v>7</v>
      </c>
      <c r="C3293" t="s">
        <v>17</v>
      </c>
      <c r="D3293" s="6">
        <v>0.16400000000000003</v>
      </c>
      <c r="E3293" s="6">
        <v>0.16400000000000003</v>
      </c>
      <c r="F3293" s="18">
        <v>118</v>
      </c>
      <c r="G3293" t="s">
        <v>2206</v>
      </c>
      <c r="H3293" t="s">
        <v>2199</v>
      </c>
      <c r="I3293" t="s">
        <v>4829</v>
      </c>
      <c r="J3293" t="s">
        <v>4830</v>
      </c>
      <c r="L3293" s="5"/>
      <c r="P3293" t="s">
        <v>4830</v>
      </c>
    </row>
    <row r="3294" spans="2:16" x14ac:dyDescent="0.25">
      <c r="B3294" t="s">
        <v>7</v>
      </c>
      <c r="C3294" t="s">
        <v>17</v>
      </c>
      <c r="D3294" s="6">
        <v>0.13300000000000001</v>
      </c>
      <c r="E3294" s="6">
        <v>0.13300000000000001</v>
      </c>
      <c r="F3294" s="18">
        <v>135</v>
      </c>
      <c r="G3294" t="s">
        <v>2206</v>
      </c>
      <c r="H3294" t="s">
        <v>1014</v>
      </c>
      <c r="I3294" t="s">
        <v>4831</v>
      </c>
      <c r="J3294" t="s">
        <v>4832</v>
      </c>
      <c r="L3294" s="5"/>
      <c r="P3294" t="s">
        <v>4832</v>
      </c>
    </row>
    <row r="3295" spans="2:16" x14ac:dyDescent="0.25">
      <c r="B3295" t="s">
        <v>7</v>
      </c>
      <c r="C3295" t="s">
        <v>17</v>
      </c>
      <c r="D3295" s="6">
        <v>0.16400000000000003</v>
      </c>
      <c r="E3295" s="6">
        <v>0.16400000000000003</v>
      </c>
      <c r="F3295" s="18">
        <v>118</v>
      </c>
      <c r="G3295" t="s">
        <v>2206</v>
      </c>
      <c r="H3295" t="s">
        <v>2200</v>
      </c>
      <c r="I3295" t="s">
        <v>203</v>
      </c>
      <c r="J3295" t="s">
        <v>4833</v>
      </c>
      <c r="L3295" s="5"/>
      <c r="P3295" t="s">
        <v>4833</v>
      </c>
    </row>
    <row r="3296" spans="2:16" x14ac:dyDescent="0.25">
      <c r="B3296" t="s">
        <v>7</v>
      </c>
      <c r="C3296" t="s">
        <v>17</v>
      </c>
      <c r="D3296" s="6">
        <v>0.16400000000000003</v>
      </c>
      <c r="E3296" s="6">
        <v>0.16400000000000003</v>
      </c>
      <c r="F3296" s="18">
        <v>118</v>
      </c>
      <c r="G3296" t="s">
        <v>2206</v>
      </c>
      <c r="H3296" t="s">
        <v>2201</v>
      </c>
      <c r="I3296" t="s">
        <v>852</v>
      </c>
      <c r="J3296" t="s">
        <v>4834</v>
      </c>
      <c r="L3296" s="5"/>
      <c r="P3296" t="s">
        <v>4834</v>
      </c>
    </row>
    <row r="3297" spans="2:16" x14ac:dyDescent="0.25">
      <c r="B3297" t="s">
        <v>7</v>
      </c>
      <c r="C3297" t="s">
        <v>17</v>
      </c>
      <c r="D3297" s="6">
        <v>0.16400000000000003</v>
      </c>
      <c r="E3297" s="6">
        <v>0.16400000000000003</v>
      </c>
      <c r="F3297" s="18">
        <v>125</v>
      </c>
      <c r="G3297" t="s">
        <v>2206</v>
      </c>
      <c r="H3297" t="s">
        <v>2202</v>
      </c>
      <c r="I3297" t="s">
        <v>4835</v>
      </c>
      <c r="J3297" t="s">
        <v>4836</v>
      </c>
      <c r="L3297" s="5"/>
      <c r="P3297" t="s">
        <v>4836</v>
      </c>
    </row>
    <row r="3298" spans="2:16" x14ac:dyDescent="0.25">
      <c r="B3298" t="s">
        <v>7</v>
      </c>
      <c r="C3298" t="s">
        <v>17</v>
      </c>
      <c r="D3298" s="6">
        <v>0.16400000000000003</v>
      </c>
      <c r="E3298" s="6">
        <v>0.16400000000000003</v>
      </c>
      <c r="F3298" s="18">
        <v>118</v>
      </c>
      <c r="G3298" t="s">
        <v>2206</v>
      </c>
      <c r="H3298" t="s">
        <v>2203</v>
      </c>
      <c r="I3298" t="s">
        <v>516</v>
      </c>
      <c r="J3298" t="s">
        <v>4837</v>
      </c>
      <c r="L3298" s="5"/>
      <c r="P3298" t="s">
        <v>4837</v>
      </c>
    </row>
    <row r="3299" spans="2:16" x14ac:dyDescent="0.25">
      <c r="B3299" t="s">
        <v>7</v>
      </c>
      <c r="C3299" t="s">
        <v>17</v>
      </c>
      <c r="D3299" s="6">
        <v>0.16400000000000003</v>
      </c>
      <c r="E3299" s="6">
        <v>0.16400000000000003</v>
      </c>
      <c r="F3299" s="18">
        <v>125</v>
      </c>
      <c r="G3299" t="s">
        <v>2206</v>
      </c>
      <c r="H3299" t="s">
        <v>2204</v>
      </c>
      <c r="I3299" t="s">
        <v>4838</v>
      </c>
      <c r="J3299" t="s">
        <v>4839</v>
      </c>
      <c r="L3299" s="5"/>
      <c r="P3299" t="s">
        <v>4839</v>
      </c>
    </row>
    <row r="3300" spans="2:16" x14ac:dyDescent="0.25">
      <c r="B3300" t="s">
        <v>7</v>
      </c>
      <c r="C3300" t="s">
        <v>17</v>
      </c>
      <c r="D3300" s="6">
        <v>0.191</v>
      </c>
      <c r="E3300" s="6">
        <v>0.191</v>
      </c>
      <c r="F3300" s="18">
        <v>118</v>
      </c>
      <c r="G3300" t="s">
        <v>2206</v>
      </c>
      <c r="H3300" t="s">
        <v>2205</v>
      </c>
      <c r="I3300" t="s">
        <v>360</v>
      </c>
      <c r="J3300" t="s">
        <v>4840</v>
      </c>
      <c r="L3300" s="5"/>
      <c r="P3300" t="s">
        <v>4840</v>
      </c>
    </row>
    <row r="3301" spans="2:16" x14ac:dyDescent="0.25">
      <c r="B3301" t="s">
        <v>7</v>
      </c>
      <c r="C3301" t="s">
        <v>17</v>
      </c>
      <c r="D3301" s="6">
        <v>0.191</v>
      </c>
      <c r="E3301" s="6">
        <v>0.191</v>
      </c>
      <c r="F3301" s="18">
        <v>118</v>
      </c>
      <c r="G3301" t="s">
        <v>2206</v>
      </c>
      <c r="H3301" t="s">
        <v>2206</v>
      </c>
      <c r="I3301" t="s">
        <v>96</v>
      </c>
      <c r="J3301" t="s">
        <v>4841</v>
      </c>
      <c r="L3301" s="5"/>
      <c r="P3301" t="s">
        <v>4841</v>
      </c>
    </row>
    <row r="3302" spans="2:16" x14ac:dyDescent="0.25">
      <c r="B3302" t="s">
        <v>7</v>
      </c>
      <c r="C3302" t="s">
        <v>17</v>
      </c>
      <c r="D3302" s="6">
        <v>0.191</v>
      </c>
      <c r="E3302" s="6">
        <v>0.191</v>
      </c>
      <c r="F3302" s="18">
        <v>118</v>
      </c>
      <c r="G3302" t="s">
        <v>2206</v>
      </c>
      <c r="H3302" t="s">
        <v>2207</v>
      </c>
      <c r="I3302" t="s">
        <v>539</v>
      </c>
      <c r="J3302" t="s">
        <v>4842</v>
      </c>
      <c r="L3302" s="5"/>
      <c r="P3302" t="s">
        <v>4842</v>
      </c>
    </row>
    <row r="3303" spans="2:16" x14ac:dyDescent="0.25">
      <c r="B3303" t="s">
        <v>7</v>
      </c>
      <c r="C3303" t="s">
        <v>17</v>
      </c>
      <c r="D3303" s="6">
        <v>0.16400000000000003</v>
      </c>
      <c r="E3303" s="6">
        <v>0.16400000000000003</v>
      </c>
      <c r="F3303" s="18">
        <v>118</v>
      </c>
      <c r="G3303" t="s">
        <v>2206</v>
      </c>
      <c r="H3303" t="s">
        <v>2208</v>
      </c>
      <c r="I3303" t="s">
        <v>836</v>
      </c>
      <c r="J3303" t="s">
        <v>4843</v>
      </c>
      <c r="L3303" s="5"/>
      <c r="P3303" t="s">
        <v>4843</v>
      </c>
    </row>
    <row r="3304" spans="2:16" x14ac:dyDescent="0.25">
      <c r="B3304" t="s">
        <v>7</v>
      </c>
      <c r="C3304" t="s">
        <v>17</v>
      </c>
      <c r="D3304" s="6">
        <v>0.16400000000000003</v>
      </c>
      <c r="E3304" s="6">
        <v>0.16400000000000003</v>
      </c>
      <c r="F3304" s="18">
        <v>118</v>
      </c>
      <c r="G3304" t="s">
        <v>2206</v>
      </c>
      <c r="H3304" t="s">
        <v>2209</v>
      </c>
      <c r="I3304" t="s">
        <v>4844</v>
      </c>
      <c r="J3304" t="s">
        <v>4845</v>
      </c>
      <c r="L3304" s="5"/>
      <c r="P3304" t="s">
        <v>4845</v>
      </c>
    </row>
    <row r="3305" spans="2:16" x14ac:dyDescent="0.25">
      <c r="B3305" t="s">
        <v>7</v>
      </c>
      <c r="C3305" t="s">
        <v>17</v>
      </c>
      <c r="D3305" s="6">
        <v>0.16400000000000003</v>
      </c>
      <c r="E3305" s="6">
        <v>0.16400000000000003</v>
      </c>
      <c r="F3305" s="18">
        <v>125</v>
      </c>
      <c r="G3305" t="s">
        <v>2206</v>
      </c>
      <c r="H3305" t="s">
        <v>2210</v>
      </c>
      <c r="I3305" t="s">
        <v>965</v>
      </c>
      <c r="J3305" t="s">
        <v>4846</v>
      </c>
      <c r="L3305" s="5"/>
      <c r="P3305" t="s">
        <v>4846</v>
      </c>
    </row>
    <row r="3306" spans="2:16" x14ac:dyDescent="0.25">
      <c r="B3306" t="s">
        <v>7</v>
      </c>
      <c r="C3306" t="s">
        <v>17</v>
      </c>
      <c r="D3306" s="6">
        <v>0.16400000000000003</v>
      </c>
      <c r="E3306" s="6">
        <v>0.16400000000000003</v>
      </c>
      <c r="F3306" s="18">
        <v>118</v>
      </c>
      <c r="G3306" t="s">
        <v>2206</v>
      </c>
      <c r="H3306" t="s">
        <v>2211</v>
      </c>
      <c r="I3306" t="s">
        <v>889</v>
      </c>
      <c r="J3306" t="s">
        <v>4847</v>
      </c>
      <c r="L3306" s="5"/>
      <c r="P3306" t="s">
        <v>4847</v>
      </c>
    </row>
    <row r="3307" spans="2:16" x14ac:dyDescent="0.25">
      <c r="B3307" t="s">
        <v>7</v>
      </c>
      <c r="C3307" t="s">
        <v>17</v>
      </c>
      <c r="D3307" s="6">
        <v>0.13300000000000001</v>
      </c>
      <c r="E3307" s="6">
        <v>0.13300000000000001</v>
      </c>
      <c r="F3307" s="18">
        <v>135</v>
      </c>
      <c r="G3307" t="s">
        <v>2206</v>
      </c>
      <c r="H3307" t="s">
        <v>2212</v>
      </c>
      <c r="I3307" t="s">
        <v>4848</v>
      </c>
      <c r="J3307" t="s">
        <v>4849</v>
      </c>
      <c r="L3307" s="5"/>
      <c r="P3307" t="s">
        <v>4849</v>
      </c>
    </row>
    <row r="3308" spans="2:16" x14ac:dyDescent="0.25">
      <c r="B3308" t="s">
        <v>7</v>
      </c>
      <c r="C3308" t="s">
        <v>17</v>
      </c>
      <c r="D3308" s="6">
        <v>0.16400000000000003</v>
      </c>
      <c r="E3308" s="6">
        <v>0.16400000000000003</v>
      </c>
      <c r="F3308" s="18">
        <v>118</v>
      </c>
      <c r="G3308" t="s">
        <v>2206</v>
      </c>
      <c r="H3308" t="s">
        <v>2213</v>
      </c>
      <c r="I3308" t="s">
        <v>375</v>
      </c>
      <c r="J3308" t="s">
        <v>4850</v>
      </c>
      <c r="L3308" s="5"/>
      <c r="P3308" t="s">
        <v>4850</v>
      </c>
    </row>
    <row r="3309" spans="2:16" x14ac:dyDescent="0.25">
      <c r="B3309" t="s">
        <v>7</v>
      </c>
      <c r="C3309" t="s">
        <v>17</v>
      </c>
      <c r="D3309" s="6">
        <v>0.16400000000000003</v>
      </c>
      <c r="E3309" s="6">
        <v>0.16400000000000003</v>
      </c>
      <c r="F3309" s="18">
        <v>118</v>
      </c>
      <c r="G3309" t="s">
        <v>2206</v>
      </c>
      <c r="H3309" t="s">
        <v>2214</v>
      </c>
      <c r="I3309" t="s">
        <v>4851</v>
      </c>
      <c r="J3309" t="s">
        <v>4852</v>
      </c>
      <c r="L3309" s="5"/>
      <c r="P3309" t="s">
        <v>4852</v>
      </c>
    </row>
    <row r="3310" spans="2:16" x14ac:dyDescent="0.25">
      <c r="B3310" t="s">
        <v>7</v>
      </c>
      <c r="C3310" t="s">
        <v>17</v>
      </c>
      <c r="D3310" s="6">
        <v>0.16400000000000003</v>
      </c>
      <c r="E3310" s="6">
        <v>0.16400000000000003</v>
      </c>
      <c r="F3310" s="18">
        <v>118</v>
      </c>
      <c r="G3310" t="s">
        <v>2206</v>
      </c>
      <c r="H3310" t="s">
        <v>2215</v>
      </c>
      <c r="I3310" t="s">
        <v>4853</v>
      </c>
      <c r="J3310" t="s">
        <v>4854</v>
      </c>
      <c r="L3310" s="5"/>
      <c r="P3310" t="s">
        <v>4854</v>
      </c>
    </row>
    <row r="3311" spans="2:16" x14ac:dyDescent="0.25">
      <c r="B3311" t="s">
        <v>7</v>
      </c>
      <c r="C3311" t="s">
        <v>17</v>
      </c>
      <c r="D3311" s="6">
        <v>0.22500000000000001</v>
      </c>
      <c r="E3311" s="6">
        <v>0.22500000000000001</v>
      </c>
      <c r="F3311" s="18">
        <v>113</v>
      </c>
      <c r="G3311" t="s">
        <v>2206</v>
      </c>
      <c r="H3311" t="s">
        <v>2216</v>
      </c>
      <c r="I3311" t="s">
        <v>554</v>
      </c>
      <c r="J3311" t="s">
        <v>4855</v>
      </c>
      <c r="L3311" s="5"/>
      <c r="P3311" t="s">
        <v>4855</v>
      </c>
    </row>
    <row r="3312" spans="2:16" x14ac:dyDescent="0.25">
      <c r="B3312" t="s">
        <v>7</v>
      </c>
      <c r="C3312" t="s">
        <v>17</v>
      </c>
      <c r="D3312" s="6">
        <v>0.191</v>
      </c>
      <c r="E3312" s="6">
        <v>0.191</v>
      </c>
      <c r="F3312" s="18">
        <v>118</v>
      </c>
      <c r="G3312" t="s">
        <v>2206</v>
      </c>
      <c r="H3312" t="s">
        <v>2217</v>
      </c>
      <c r="I3312" t="s">
        <v>453</v>
      </c>
      <c r="J3312" t="s">
        <v>4856</v>
      </c>
      <c r="L3312" s="5"/>
      <c r="P3312" t="s">
        <v>4856</v>
      </c>
    </row>
    <row r="3313" spans="2:16" x14ac:dyDescent="0.25">
      <c r="B3313" t="s">
        <v>7</v>
      </c>
      <c r="C3313" t="s">
        <v>17</v>
      </c>
      <c r="D3313" s="6">
        <v>0.13300000000000001</v>
      </c>
      <c r="E3313" s="6">
        <v>0.13300000000000001</v>
      </c>
      <c r="F3313" s="18">
        <v>135</v>
      </c>
      <c r="G3313" t="s">
        <v>2206</v>
      </c>
      <c r="H3313" t="s">
        <v>2218</v>
      </c>
      <c r="I3313" t="s">
        <v>4857</v>
      </c>
      <c r="J3313" t="s">
        <v>4858</v>
      </c>
      <c r="L3313" s="5"/>
      <c r="P3313" t="s">
        <v>4858</v>
      </c>
    </row>
    <row r="3314" spans="2:16" x14ac:dyDescent="0.25">
      <c r="B3314" t="s">
        <v>7</v>
      </c>
      <c r="C3314" t="s">
        <v>17</v>
      </c>
      <c r="D3314" s="6">
        <v>0.13300000000000001</v>
      </c>
      <c r="E3314" s="6">
        <v>0.13300000000000001</v>
      </c>
      <c r="F3314" s="18">
        <v>135</v>
      </c>
      <c r="G3314" t="s">
        <v>2206</v>
      </c>
      <c r="H3314" t="s">
        <v>2219</v>
      </c>
      <c r="I3314" t="s">
        <v>4859</v>
      </c>
      <c r="J3314" t="s">
        <v>4860</v>
      </c>
      <c r="L3314" s="5"/>
      <c r="P3314" t="s">
        <v>4860</v>
      </c>
    </row>
    <row r="3315" spans="2:16" x14ac:dyDescent="0.25">
      <c r="B3315" t="s">
        <v>7</v>
      </c>
      <c r="C3315" t="s">
        <v>17</v>
      </c>
      <c r="D3315" s="6">
        <v>0.191</v>
      </c>
      <c r="E3315" s="6">
        <v>0.191</v>
      </c>
      <c r="F3315" s="18">
        <v>118</v>
      </c>
      <c r="G3315" t="s">
        <v>2206</v>
      </c>
      <c r="H3315" t="s">
        <v>2220</v>
      </c>
      <c r="I3315" t="s">
        <v>446</v>
      </c>
      <c r="J3315" t="s">
        <v>4861</v>
      </c>
      <c r="L3315" s="5"/>
      <c r="P3315" t="s">
        <v>4861</v>
      </c>
    </row>
    <row r="3316" spans="2:16" x14ac:dyDescent="0.25">
      <c r="B3316" t="s">
        <v>7</v>
      </c>
      <c r="C3316" t="s">
        <v>17</v>
      </c>
      <c r="D3316" s="6">
        <v>0.16400000000000003</v>
      </c>
      <c r="E3316" s="6">
        <v>0.16400000000000003</v>
      </c>
      <c r="F3316" s="18">
        <v>118</v>
      </c>
      <c r="G3316" t="s">
        <v>2206</v>
      </c>
      <c r="H3316" t="s">
        <v>2221</v>
      </c>
      <c r="I3316" t="s">
        <v>724</v>
      </c>
      <c r="J3316" t="s">
        <v>4862</v>
      </c>
      <c r="L3316" s="5"/>
      <c r="P3316" t="s">
        <v>4862</v>
      </c>
    </row>
    <row r="3317" spans="2:16" x14ac:dyDescent="0.25">
      <c r="B3317" t="s">
        <v>7</v>
      </c>
      <c r="C3317" t="s">
        <v>17</v>
      </c>
      <c r="D3317" s="6">
        <v>0.16400000000000003</v>
      </c>
      <c r="E3317" s="6">
        <v>0.16400000000000003</v>
      </c>
      <c r="F3317" s="18">
        <v>125</v>
      </c>
      <c r="G3317" t="s">
        <v>2206</v>
      </c>
      <c r="H3317" t="s">
        <v>2222</v>
      </c>
      <c r="I3317" t="s">
        <v>4863</v>
      </c>
      <c r="J3317" t="s">
        <v>4864</v>
      </c>
      <c r="L3317" s="5"/>
      <c r="P3317" t="s">
        <v>4864</v>
      </c>
    </row>
    <row r="3318" spans="2:16" x14ac:dyDescent="0.25">
      <c r="B3318" t="s">
        <v>7</v>
      </c>
      <c r="C3318" t="s">
        <v>17</v>
      </c>
      <c r="D3318" s="6">
        <v>0.33700000000000002</v>
      </c>
      <c r="E3318" s="6">
        <v>0.33700000000000002</v>
      </c>
      <c r="F3318" s="18">
        <v>143</v>
      </c>
      <c r="G3318" t="s">
        <v>2206</v>
      </c>
      <c r="H3318" t="s">
        <v>2237</v>
      </c>
      <c r="I3318" t="s">
        <v>4865</v>
      </c>
      <c r="J3318" t="s">
        <v>4866</v>
      </c>
      <c r="L3318" s="5"/>
      <c r="P3318" t="s">
        <v>4866</v>
      </c>
    </row>
    <row r="3319" spans="2:16" x14ac:dyDescent="0.25">
      <c r="B3319" t="s">
        <v>7</v>
      </c>
      <c r="C3319" t="s">
        <v>17</v>
      </c>
      <c r="D3319" s="6">
        <v>0.13300000000000001</v>
      </c>
      <c r="E3319" s="6">
        <v>0.13300000000000001</v>
      </c>
      <c r="F3319" s="18">
        <v>135</v>
      </c>
      <c r="G3319" t="s">
        <v>2206</v>
      </c>
      <c r="H3319" t="s">
        <v>2223</v>
      </c>
      <c r="I3319" t="s">
        <v>4867</v>
      </c>
      <c r="J3319" t="s">
        <v>4868</v>
      </c>
      <c r="L3319" s="5"/>
      <c r="P3319" t="s">
        <v>4868</v>
      </c>
    </row>
    <row r="3320" spans="2:16" x14ac:dyDescent="0.25">
      <c r="B3320" t="s">
        <v>7</v>
      </c>
      <c r="C3320" t="s">
        <v>17</v>
      </c>
      <c r="D3320" s="6">
        <v>0.191</v>
      </c>
      <c r="E3320" s="6">
        <v>0.191</v>
      </c>
      <c r="F3320" s="18">
        <v>118</v>
      </c>
      <c r="G3320" t="s">
        <v>2206</v>
      </c>
      <c r="H3320" t="s">
        <v>2224</v>
      </c>
      <c r="I3320" t="s">
        <v>94</v>
      </c>
      <c r="J3320" t="s">
        <v>4869</v>
      </c>
      <c r="L3320" s="5"/>
      <c r="P3320" t="s">
        <v>4869</v>
      </c>
    </row>
    <row r="3321" spans="2:16" x14ac:dyDescent="0.25">
      <c r="B3321" t="s">
        <v>7</v>
      </c>
      <c r="C3321" t="s">
        <v>17</v>
      </c>
      <c r="D3321" s="6">
        <v>0.33700000000000002</v>
      </c>
      <c r="E3321" s="6">
        <v>0.33700000000000002</v>
      </c>
      <c r="F3321" s="18">
        <v>143</v>
      </c>
      <c r="G3321" t="s">
        <v>2206</v>
      </c>
      <c r="H3321" t="s">
        <v>18338</v>
      </c>
      <c r="I3321" t="s">
        <v>18565</v>
      </c>
      <c r="J3321" t="s">
        <v>18566</v>
      </c>
      <c r="L3321" s="5"/>
      <c r="P3321" t="s">
        <v>18566</v>
      </c>
    </row>
    <row r="3322" spans="2:16" x14ac:dyDescent="0.25">
      <c r="B3322" t="s">
        <v>7</v>
      </c>
      <c r="C3322" t="s">
        <v>17</v>
      </c>
      <c r="D3322" s="6">
        <v>0.191</v>
      </c>
      <c r="E3322" s="6">
        <v>0.191</v>
      </c>
      <c r="F3322" s="18">
        <v>118</v>
      </c>
      <c r="G3322" t="s">
        <v>2206</v>
      </c>
      <c r="H3322" t="s">
        <v>2225</v>
      </c>
      <c r="I3322" t="s">
        <v>992</v>
      </c>
      <c r="J3322" t="s">
        <v>4871</v>
      </c>
      <c r="L3322" s="5"/>
      <c r="P3322" t="s">
        <v>4871</v>
      </c>
    </row>
    <row r="3323" spans="2:16" x14ac:dyDescent="0.25">
      <c r="B3323" t="s">
        <v>7</v>
      </c>
      <c r="C3323" t="s">
        <v>17</v>
      </c>
      <c r="D3323" s="6">
        <v>0.16400000000000003</v>
      </c>
      <c r="E3323" s="6">
        <v>0.16400000000000003</v>
      </c>
      <c r="F3323" s="18">
        <v>118</v>
      </c>
      <c r="G3323" t="s">
        <v>2206</v>
      </c>
      <c r="H3323" t="s">
        <v>2226</v>
      </c>
      <c r="I3323" t="s">
        <v>709</v>
      </c>
      <c r="J3323" t="s">
        <v>4872</v>
      </c>
      <c r="L3323" s="5"/>
      <c r="P3323" t="s">
        <v>4872</v>
      </c>
    </row>
    <row r="3324" spans="2:16" x14ac:dyDescent="0.25">
      <c r="B3324" t="s">
        <v>7</v>
      </c>
      <c r="C3324" t="s">
        <v>17</v>
      </c>
      <c r="D3324" s="6">
        <v>0.16400000000000003</v>
      </c>
      <c r="E3324" s="6">
        <v>0.16400000000000003</v>
      </c>
      <c r="F3324" s="18">
        <v>118</v>
      </c>
      <c r="G3324" t="s">
        <v>2206</v>
      </c>
      <c r="H3324" t="s">
        <v>2227</v>
      </c>
      <c r="I3324" t="s">
        <v>4873</v>
      </c>
      <c r="J3324" t="s">
        <v>4874</v>
      </c>
      <c r="L3324" s="5"/>
      <c r="P3324" t="s">
        <v>4874</v>
      </c>
    </row>
    <row r="3325" spans="2:16" x14ac:dyDescent="0.25">
      <c r="B3325" t="s">
        <v>7</v>
      </c>
      <c r="C3325" t="s">
        <v>17</v>
      </c>
      <c r="D3325" s="6">
        <v>0.16400000000000003</v>
      </c>
      <c r="E3325" s="6">
        <v>0.16400000000000003</v>
      </c>
      <c r="F3325" s="18">
        <v>118</v>
      </c>
      <c r="G3325" t="s">
        <v>2206</v>
      </c>
      <c r="H3325" t="s">
        <v>2228</v>
      </c>
      <c r="I3325" t="s">
        <v>166</v>
      </c>
      <c r="J3325" t="s">
        <v>4875</v>
      </c>
      <c r="L3325" s="5"/>
      <c r="P3325" t="s">
        <v>4875</v>
      </c>
    </row>
    <row r="3326" spans="2:16" x14ac:dyDescent="0.25">
      <c r="B3326" t="s">
        <v>7</v>
      </c>
      <c r="C3326" t="s">
        <v>17</v>
      </c>
      <c r="D3326" s="6">
        <v>0.16400000000000003</v>
      </c>
      <c r="E3326" s="6">
        <v>0.16400000000000003</v>
      </c>
      <c r="F3326" s="18">
        <v>125</v>
      </c>
      <c r="G3326" t="s">
        <v>2206</v>
      </c>
      <c r="H3326" t="s">
        <v>2229</v>
      </c>
      <c r="I3326" t="s">
        <v>294</v>
      </c>
      <c r="J3326" t="s">
        <v>4876</v>
      </c>
      <c r="L3326" s="5"/>
      <c r="P3326" t="s">
        <v>4876</v>
      </c>
    </row>
    <row r="3327" spans="2:16" x14ac:dyDescent="0.25">
      <c r="B3327" t="s">
        <v>7</v>
      </c>
      <c r="C3327" t="s">
        <v>17</v>
      </c>
      <c r="D3327" s="6">
        <v>0.13300000000000001</v>
      </c>
      <c r="E3327" s="6">
        <v>0.13300000000000001</v>
      </c>
      <c r="F3327" s="18">
        <v>135</v>
      </c>
      <c r="G3327" t="s">
        <v>2206</v>
      </c>
      <c r="H3327" t="s">
        <v>2230</v>
      </c>
      <c r="I3327" t="s">
        <v>4877</v>
      </c>
      <c r="J3327" t="s">
        <v>4878</v>
      </c>
      <c r="L3327" s="5"/>
      <c r="P3327" t="s">
        <v>4878</v>
      </c>
    </row>
    <row r="3328" spans="2:16" x14ac:dyDescent="0.25">
      <c r="B3328" t="s">
        <v>7</v>
      </c>
      <c r="C3328" t="s">
        <v>17</v>
      </c>
      <c r="D3328" s="6">
        <v>0.16400000000000003</v>
      </c>
      <c r="E3328" s="6">
        <v>0.16400000000000003</v>
      </c>
      <c r="F3328" s="18">
        <v>118</v>
      </c>
      <c r="G3328" t="s">
        <v>2206</v>
      </c>
      <c r="H3328" t="s">
        <v>2231</v>
      </c>
      <c r="I3328" t="s">
        <v>492</v>
      </c>
      <c r="J3328" t="s">
        <v>4879</v>
      </c>
      <c r="L3328" s="5"/>
      <c r="P3328" t="s">
        <v>4879</v>
      </c>
    </row>
    <row r="3329" spans="2:16" x14ac:dyDescent="0.25">
      <c r="B3329" t="s">
        <v>7</v>
      </c>
      <c r="C3329" t="s">
        <v>17</v>
      </c>
      <c r="D3329" s="6">
        <v>0.191</v>
      </c>
      <c r="E3329" s="6">
        <v>0.191</v>
      </c>
      <c r="F3329" s="18">
        <v>118</v>
      </c>
      <c r="G3329" t="s">
        <v>2206</v>
      </c>
      <c r="H3329" t="s">
        <v>2232</v>
      </c>
      <c r="I3329" t="s">
        <v>4880</v>
      </c>
      <c r="J3329" t="s">
        <v>4881</v>
      </c>
      <c r="L3329" s="5"/>
      <c r="P3329" t="s">
        <v>4881</v>
      </c>
    </row>
    <row r="3330" spans="2:16" x14ac:dyDescent="0.25">
      <c r="B3330" t="s">
        <v>7</v>
      </c>
      <c r="C3330" t="s">
        <v>17</v>
      </c>
      <c r="D3330" s="6">
        <v>0.13300000000000001</v>
      </c>
      <c r="E3330" s="6">
        <v>0.13300000000000001</v>
      </c>
      <c r="F3330" s="18">
        <v>135</v>
      </c>
      <c r="G3330" t="s">
        <v>2206</v>
      </c>
      <c r="H3330" t="s">
        <v>2233</v>
      </c>
      <c r="I3330" t="s">
        <v>745</v>
      </c>
      <c r="J3330" t="s">
        <v>4882</v>
      </c>
      <c r="L3330" s="5"/>
      <c r="P3330" t="s">
        <v>4882</v>
      </c>
    </row>
    <row r="3331" spans="2:16" x14ac:dyDescent="0.25">
      <c r="B3331" t="s">
        <v>7</v>
      </c>
      <c r="C3331" t="s">
        <v>17</v>
      </c>
      <c r="D3331" s="6">
        <v>0.16400000000000003</v>
      </c>
      <c r="E3331" s="6">
        <v>0.16400000000000003</v>
      </c>
      <c r="F3331" s="18">
        <v>118</v>
      </c>
      <c r="G3331" t="s">
        <v>2206</v>
      </c>
      <c r="H3331" t="s">
        <v>2234</v>
      </c>
      <c r="I3331" t="s">
        <v>4883</v>
      </c>
      <c r="J3331" t="s">
        <v>4884</v>
      </c>
      <c r="L3331" s="5"/>
      <c r="P3331" t="s">
        <v>4884</v>
      </c>
    </row>
    <row r="3332" spans="2:16" x14ac:dyDescent="0.25">
      <c r="B3332" t="s">
        <v>7</v>
      </c>
      <c r="C3332" t="s">
        <v>17</v>
      </c>
      <c r="D3332" s="6">
        <v>0.16400000000000003</v>
      </c>
      <c r="E3332" s="6">
        <v>0.16400000000000003</v>
      </c>
      <c r="F3332" s="18">
        <v>118</v>
      </c>
      <c r="G3332" t="s">
        <v>2206</v>
      </c>
      <c r="H3332" t="s">
        <v>2235</v>
      </c>
      <c r="I3332" t="s">
        <v>557</v>
      </c>
      <c r="J3332" t="s">
        <v>4885</v>
      </c>
      <c r="L3332" s="5"/>
      <c r="P3332" t="s">
        <v>4885</v>
      </c>
    </row>
    <row r="3333" spans="2:16" x14ac:dyDescent="0.25">
      <c r="B3333" t="s">
        <v>7</v>
      </c>
      <c r="C3333" t="s">
        <v>17</v>
      </c>
      <c r="D3333" s="6">
        <v>0.13300000000000001</v>
      </c>
      <c r="E3333" s="6">
        <v>0.13300000000000001</v>
      </c>
      <c r="F3333" s="18">
        <v>135</v>
      </c>
      <c r="G3333" t="s">
        <v>2206</v>
      </c>
      <c r="H3333" t="s">
        <v>2236</v>
      </c>
      <c r="I3333" t="s">
        <v>4886</v>
      </c>
      <c r="J3333" t="s">
        <v>4887</v>
      </c>
      <c r="L3333" s="5"/>
      <c r="P3333" t="s">
        <v>4887</v>
      </c>
    </row>
    <row r="3334" spans="2:16" x14ac:dyDescent="0.25">
      <c r="B3334" t="s">
        <v>7</v>
      </c>
      <c r="C3334" t="s">
        <v>17</v>
      </c>
      <c r="D3334" s="6">
        <v>0.16400000000000003</v>
      </c>
      <c r="E3334" s="6">
        <v>0.16400000000000003</v>
      </c>
      <c r="F3334" s="18">
        <v>118</v>
      </c>
      <c r="G3334" t="s">
        <v>2207</v>
      </c>
      <c r="H3334" t="s">
        <v>2190</v>
      </c>
      <c r="I3334" t="s">
        <v>4888</v>
      </c>
      <c r="J3334" t="s">
        <v>4889</v>
      </c>
      <c r="L3334" s="5"/>
      <c r="P3334" t="s">
        <v>4889</v>
      </c>
    </row>
    <row r="3335" spans="2:16" x14ac:dyDescent="0.25">
      <c r="B3335" t="s">
        <v>7</v>
      </c>
      <c r="C3335" t="s">
        <v>17</v>
      </c>
      <c r="D3335" s="6">
        <v>0.16400000000000003</v>
      </c>
      <c r="E3335" s="6">
        <v>0.16400000000000003</v>
      </c>
      <c r="F3335" s="18">
        <v>125</v>
      </c>
      <c r="G3335" t="s">
        <v>2207</v>
      </c>
      <c r="H3335" t="s">
        <v>2191</v>
      </c>
      <c r="I3335" t="s">
        <v>4890</v>
      </c>
      <c r="J3335" t="s">
        <v>4891</v>
      </c>
      <c r="L3335" s="5"/>
      <c r="P3335" t="s">
        <v>4891</v>
      </c>
    </row>
    <row r="3336" spans="2:16" x14ac:dyDescent="0.25">
      <c r="B3336" t="s">
        <v>7</v>
      </c>
      <c r="C3336" t="s">
        <v>17</v>
      </c>
      <c r="D3336" s="6">
        <v>0.13300000000000001</v>
      </c>
      <c r="E3336" s="6">
        <v>0.13300000000000001</v>
      </c>
      <c r="F3336" s="18">
        <v>135</v>
      </c>
      <c r="G3336" t="s">
        <v>2207</v>
      </c>
      <c r="H3336" t="s">
        <v>2192</v>
      </c>
      <c r="I3336" t="s">
        <v>4892</v>
      </c>
      <c r="J3336" t="s">
        <v>4893</v>
      </c>
      <c r="L3336" s="5"/>
      <c r="P3336" t="s">
        <v>4893</v>
      </c>
    </row>
    <row r="3337" spans="2:16" x14ac:dyDescent="0.25">
      <c r="B3337" t="s">
        <v>7</v>
      </c>
      <c r="C3337" t="s">
        <v>17</v>
      </c>
      <c r="D3337" s="6">
        <v>0.13300000000000001</v>
      </c>
      <c r="E3337" s="6">
        <v>0.13300000000000001</v>
      </c>
      <c r="F3337" s="18">
        <v>135</v>
      </c>
      <c r="G3337" t="s">
        <v>2207</v>
      </c>
      <c r="H3337" t="s">
        <v>2183</v>
      </c>
      <c r="I3337" t="s">
        <v>4894</v>
      </c>
      <c r="J3337" t="s">
        <v>4895</v>
      </c>
      <c r="L3337" s="5"/>
      <c r="P3337" t="s">
        <v>4895</v>
      </c>
    </row>
    <row r="3338" spans="2:16" x14ac:dyDescent="0.25">
      <c r="B3338" t="s">
        <v>7</v>
      </c>
      <c r="C3338" t="s">
        <v>17</v>
      </c>
      <c r="D3338" s="6">
        <v>0.13300000000000001</v>
      </c>
      <c r="E3338" s="6">
        <v>0.13300000000000001</v>
      </c>
      <c r="F3338" s="18">
        <v>135</v>
      </c>
      <c r="G3338" t="s">
        <v>2207</v>
      </c>
      <c r="H3338" t="s">
        <v>2193</v>
      </c>
      <c r="I3338" t="s">
        <v>4896</v>
      </c>
      <c r="J3338" t="s">
        <v>4897</v>
      </c>
      <c r="L3338" s="5"/>
      <c r="P3338" t="s">
        <v>4897</v>
      </c>
    </row>
    <row r="3339" spans="2:16" x14ac:dyDescent="0.25">
      <c r="B3339" t="s">
        <v>7</v>
      </c>
      <c r="C3339" t="s">
        <v>17</v>
      </c>
      <c r="D3339" s="6">
        <v>0.191</v>
      </c>
      <c r="E3339" s="6">
        <v>0.191</v>
      </c>
      <c r="F3339" s="18">
        <v>118</v>
      </c>
      <c r="G3339" t="s">
        <v>2207</v>
      </c>
      <c r="H3339" t="s">
        <v>2194</v>
      </c>
      <c r="I3339" t="s">
        <v>4898</v>
      </c>
      <c r="J3339" t="s">
        <v>4899</v>
      </c>
      <c r="L3339" s="5"/>
      <c r="P3339" t="s">
        <v>4899</v>
      </c>
    </row>
    <row r="3340" spans="2:16" x14ac:dyDescent="0.25">
      <c r="B3340" t="s">
        <v>7</v>
      </c>
      <c r="C3340" t="s">
        <v>17</v>
      </c>
      <c r="D3340" s="6">
        <v>0.191</v>
      </c>
      <c r="E3340" s="6">
        <v>0.191</v>
      </c>
      <c r="F3340" s="18">
        <v>118</v>
      </c>
      <c r="G3340" t="s">
        <v>2207</v>
      </c>
      <c r="H3340" t="s">
        <v>2195</v>
      </c>
      <c r="I3340" t="s">
        <v>4900</v>
      </c>
      <c r="J3340" t="s">
        <v>4901</v>
      </c>
      <c r="L3340" s="5"/>
      <c r="P3340" t="s">
        <v>4901</v>
      </c>
    </row>
    <row r="3341" spans="2:16" x14ac:dyDescent="0.25">
      <c r="B3341" t="s">
        <v>7</v>
      </c>
      <c r="C3341" t="s">
        <v>17</v>
      </c>
      <c r="D3341" s="6">
        <v>0.191</v>
      </c>
      <c r="E3341" s="6">
        <v>0.191</v>
      </c>
      <c r="F3341" s="18">
        <v>118</v>
      </c>
      <c r="G3341" t="s">
        <v>2207</v>
      </c>
      <c r="H3341" t="s">
        <v>2196</v>
      </c>
      <c r="I3341" t="s">
        <v>4902</v>
      </c>
      <c r="J3341" t="s">
        <v>4903</v>
      </c>
      <c r="L3341" s="5"/>
      <c r="P3341" t="s">
        <v>4903</v>
      </c>
    </row>
    <row r="3342" spans="2:16" x14ac:dyDescent="0.25">
      <c r="B3342" t="s">
        <v>7</v>
      </c>
      <c r="C3342" t="s">
        <v>17</v>
      </c>
      <c r="D3342" s="6">
        <v>0.16400000000000003</v>
      </c>
      <c r="E3342" s="6">
        <v>0.16400000000000003</v>
      </c>
      <c r="F3342" s="18">
        <v>118</v>
      </c>
      <c r="G3342" t="s">
        <v>2207</v>
      </c>
      <c r="H3342" t="s">
        <v>2197</v>
      </c>
      <c r="I3342" t="s">
        <v>4904</v>
      </c>
      <c r="J3342" t="s">
        <v>4905</v>
      </c>
      <c r="L3342" s="5"/>
      <c r="P3342" t="s">
        <v>4905</v>
      </c>
    </row>
    <row r="3343" spans="2:16" x14ac:dyDescent="0.25">
      <c r="B3343" t="s">
        <v>7</v>
      </c>
      <c r="C3343" t="s">
        <v>17</v>
      </c>
      <c r="D3343" s="6">
        <v>0.16400000000000003</v>
      </c>
      <c r="E3343" s="6">
        <v>0.16400000000000003</v>
      </c>
      <c r="F3343" s="18">
        <v>118</v>
      </c>
      <c r="G3343" t="s">
        <v>2207</v>
      </c>
      <c r="H3343" t="s">
        <v>2198</v>
      </c>
      <c r="I3343" t="s">
        <v>4906</v>
      </c>
      <c r="J3343" t="s">
        <v>4907</v>
      </c>
      <c r="L3343" s="5"/>
      <c r="P3343" t="s">
        <v>4907</v>
      </c>
    </row>
    <row r="3344" spans="2:16" x14ac:dyDescent="0.25">
      <c r="B3344" t="s">
        <v>7</v>
      </c>
      <c r="C3344" t="s">
        <v>17</v>
      </c>
      <c r="D3344" s="6">
        <v>0.16400000000000003</v>
      </c>
      <c r="E3344" s="6">
        <v>0.16400000000000003</v>
      </c>
      <c r="F3344" s="18">
        <v>118</v>
      </c>
      <c r="G3344" t="s">
        <v>2207</v>
      </c>
      <c r="H3344" t="s">
        <v>2199</v>
      </c>
      <c r="I3344" t="s">
        <v>4908</v>
      </c>
      <c r="J3344" t="s">
        <v>4909</v>
      </c>
      <c r="L3344" s="5"/>
      <c r="P3344" t="s">
        <v>4909</v>
      </c>
    </row>
    <row r="3345" spans="2:16" x14ac:dyDescent="0.25">
      <c r="B3345" t="s">
        <v>7</v>
      </c>
      <c r="C3345" t="s">
        <v>17</v>
      </c>
      <c r="D3345" s="6">
        <v>0.13300000000000001</v>
      </c>
      <c r="E3345" s="6">
        <v>0.13300000000000001</v>
      </c>
      <c r="F3345" s="18">
        <v>135</v>
      </c>
      <c r="G3345" t="s">
        <v>2207</v>
      </c>
      <c r="H3345" t="s">
        <v>1014</v>
      </c>
      <c r="I3345" t="s">
        <v>4910</v>
      </c>
      <c r="J3345" t="s">
        <v>4911</v>
      </c>
      <c r="L3345" s="5"/>
      <c r="P3345" t="s">
        <v>4911</v>
      </c>
    </row>
    <row r="3346" spans="2:16" x14ac:dyDescent="0.25">
      <c r="B3346" t="s">
        <v>7</v>
      </c>
      <c r="C3346" t="s">
        <v>17</v>
      </c>
      <c r="D3346" s="6">
        <v>0.16400000000000003</v>
      </c>
      <c r="E3346" s="6">
        <v>0.16400000000000003</v>
      </c>
      <c r="F3346" s="18">
        <v>118</v>
      </c>
      <c r="G3346" t="s">
        <v>2207</v>
      </c>
      <c r="H3346" t="s">
        <v>2200</v>
      </c>
      <c r="I3346" t="s">
        <v>4912</v>
      </c>
      <c r="J3346" t="s">
        <v>4913</v>
      </c>
      <c r="L3346" s="5"/>
      <c r="P3346" t="s">
        <v>4913</v>
      </c>
    </row>
    <row r="3347" spans="2:16" x14ac:dyDescent="0.25">
      <c r="B3347" t="s">
        <v>7</v>
      </c>
      <c r="C3347" t="s">
        <v>17</v>
      </c>
      <c r="D3347" s="6">
        <v>0.16400000000000003</v>
      </c>
      <c r="E3347" s="6">
        <v>0.16400000000000003</v>
      </c>
      <c r="F3347" s="18">
        <v>118</v>
      </c>
      <c r="G3347" t="s">
        <v>2207</v>
      </c>
      <c r="H3347" t="s">
        <v>2201</v>
      </c>
      <c r="I3347" t="s">
        <v>4914</v>
      </c>
      <c r="J3347" t="s">
        <v>4915</v>
      </c>
      <c r="L3347" s="5"/>
      <c r="P3347" t="s">
        <v>4915</v>
      </c>
    </row>
    <row r="3348" spans="2:16" x14ac:dyDescent="0.25">
      <c r="B3348" t="s">
        <v>7</v>
      </c>
      <c r="C3348" t="s">
        <v>17</v>
      </c>
      <c r="D3348" s="6">
        <v>0.16400000000000003</v>
      </c>
      <c r="E3348" s="6">
        <v>0.16400000000000003</v>
      </c>
      <c r="F3348" s="18">
        <v>125</v>
      </c>
      <c r="G3348" t="s">
        <v>2207</v>
      </c>
      <c r="H3348" t="s">
        <v>2202</v>
      </c>
      <c r="I3348" t="s">
        <v>4916</v>
      </c>
      <c r="J3348" t="s">
        <v>4917</v>
      </c>
      <c r="L3348" s="5"/>
      <c r="P3348" t="s">
        <v>4917</v>
      </c>
    </row>
    <row r="3349" spans="2:16" x14ac:dyDescent="0.25">
      <c r="B3349" t="s">
        <v>7</v>
      </c>
      <c r="C3349" t="s">
        <v>17</v>
      </c>
      <c r="D3349" s="6">
        <v>0.16400000000000003</v>
      </c>
      <c r="E3349" s="6">
        <v>0.16400000000000003</v>
      </c>
      <c r="F3349" s="18">
        <v>118</v>
      </c>
      <c r="G3349" t="s">
        <v>2207</v>
      </c>
      <c r="H3349" t="s">
        <v>2203</v>
      </c>
      <c r="I3349" t="s">
        <v>4918</v>
      </c>
      <c r="J3349" t="s">
        <v>4919</v>
      </c>
      <c r="L3349" s="5"/>
      <c r="P3349" t="s">
        <v>4919</v>
      </c>
    </row>
    <row r="3350" spans="2:16" x14ac:dyDescent="0.25">
      <c r="B3350" t="s">
        <v>7</v>
      </c>
      <c r="C3350" t="s">
        <v>17</v>
      </c>
      <c r="D3350" s="6">
        <v>0.16400000000000003</v>
      </c>
      <c r="E3350" s="6">
        <v>0.16400000000000003</v>
      </c>
      <c r="F3350" s="18">
        <v>125</v>
      </c>
      <c r="G3350" t="s">
        <v>2207</v>
      </c>
      <c r="H3350" t="s">
        <v>2204</v>
      </c>
      <c r="I3350" t="s">
        <v>4920</v>
      </c>
      <c r="J3350" t="s">
        <v>4921</v>
      </c>
      <c r="L3350" s="5"/>
      <c r="P3350" t="s">
        <v>4921</v>
      </c>
    </row>
    <row r="3351" spans="2:16" x14ac:dyDescent="0.25">
      <c r="B3351" t="s">
        <v>7</v>
      </c>
      <c r="C3351" t="s">
        <v>17</v>
      </c>
      <c r="D3351" s="6">
        <v>0.191</v>
      </c>
      <c r="E3351" s="6">
        <v>0.191</v>
      </c>
      <c r="F3351" s="18">
        <v>118</v>
      </c>
      <c r="G3351" t="s">
        <v>2207</v>
      </c>
      <c r="H3351" t="s">
        <v>2205</v>
      </c>
      <c r="I3351" t="s">
        <v>4922</v>
      </c>
      <c r="J3351" t="s">
        <v>4923</v>
      </c>
      <c r="L3351" s="5"/>
      <c r="P3351" t="s">
        <v>4923</v>
      </c>
    </row>
    <row r="3352" spans="2:16" x14ac:dyDescent="0.25">
      <c r="B3352" t="s">
        <v>7</v>
      </c>
      <c r="C3352" t="s">
        <v>17</v>
      </c>
      <c r="D3352" s="6">
        <v>0.191</v>
      </c>
      <c r="E3352" s="6">
        <v>0.191</v>
      </c>
      <c r="F3352" s="18">
        <v>118</v>
      </c>
      <c r="G3352" t="s">
        <v>2207</v>
      </c>
      <c r="H3352" t="s">
        <v>2206</v>
      </c>
      <c r="I3352" t="s">
        <v>4924</v>
      </c>
      <c r="J3352" t="s">
        <v>4925</v>
      </c>
      <c r="L3352" s="5"/>
      <c r="P3352" t="s">
        <v>4925</v>
      </c>
    </row>
    <row r="3353" spans="2:16" x14ac:dyDescent="0.25">
      <c r="B3353" t="s">
        <v>7</v>
      </c>
      <c r="C3353" t="s">
        <v>17</v>
      </c>
      <c r="D3353" s="6">
        <v>0.191</v>
      </c>
      <c r="E3353" s="6">
        <v>0.191</v>
      </c>
      <c r="F3353" s="18">
        <v>118</v>
      </c>
      <c r="G3353" t="s">
        <v>2207</v>
      </c>
      <c r="H3353" t="s">
        <v>2207</v>
      </c>
      <c r="I3353" t="s">
        <v>4926</v>
      </c>
      <c r="J3353" t="s">
        <v>4927</v>
      </c>
      <c r="L3353" s="5"/>
      <c r="P3353" t="s">
        <v>4927</v>
      </c>
    </row>
    <row r="3354" spans="2:16" x14ac:dyDescent="0.25">
      <c r="B3354" t="s">
        <v>7</v>
      </c>
      <c r="C3354" t="s">
        <v>17</v>
      </c>
      <c r="D3354" s="6">
        <v>0.16400000000000003</v>
      </c>
      <c r="E3354" s="6">
        <v>0.16400000000000003</v>
      </c>
      <c r="F3354" s="18">
        <v>118</v>
      </c>
      <c r="G3354" t="s">
        <v>2207</v>
      </c>
      <c r="H3354" t="s">
        <v>2208</v>
      </c>
      <c r="I3354" t="s">
        <v>4928</v>
      </c>
      <c r="J3354" t="s">
        <v>4929</v>
      </c>
      <c r="L3354" s="5"/>
      <c r="P3354" t="s">
        <v>4929</v>
      </c>
    </row>
    <row r="3355" spans="2:16" x14ac:dyDescent="0.25">
      <c r="B3355" t="s">
        <v>7</v>
      </c>
      <c r="C3355" t="s">
        <v>17</v>
      </c>
      <c r="D3355" s="6">
        <v>0.16400000000000003</v>
      </c>
      <c r="E3355" s="6">
        <v>0.16400000000000003</v>
      </c>
      <c r="F3355" s="18">
        <v>118</v>
      </c>
      <c r="G3355" t="s">
        <v>2207</v>
      </c>
      <c r="H3355" t="s">
        <v>2209</v>
      </c>
      <c r="I3355" t="s">
        <v>4930</v>
      </c>
      <c r="J3355" t="s">
        <v>4931</v>
      </c>
      <c r="L3355" s="5"/>
      <c r="P3355" t="s">
        <v>4931</v>
      </c>
    </row>
    <row r="3356" spans="2:16" x14ac:dyDescent="0.25">
      <c r="B3356" t="s">
        <v>7</v>
      </c>
      <c r="C3356" t="s">
        <v>17</v>
      </c>
      <c r="D3356" s="6">
        <v>0.16400000000000003</v>
      </c>
      <c r="E3356" s="6">
        <v>0.16400000000000003</v>
      </c>
      <c r="F3356" s="18">
        <v>125</v>
      </c>
      <c r="G3356" t="s">
        <v>2207</v>
      </c>
      <c r="H3356" t="s">
        <v>2210</v>
      </c>
      <c r="I3356" t="s">
        <v>854</v>
      </c>
      <c r="J3356" t="s">
        <v>4932</v>
      </c>
      <c r="L3356" s="5"/>
      <c r="P3356" t="s">
        <v>4932</v>
      </c>
    </row>
    <row r="3357" spans="2:16" x14ac:dyDescent="0.25">
      <c r="B3357" t="s">
        <v>7</v>
      </c>
      <c r="C3357" t="s">
        <v>17</v>
      </c>
      <c r="D3357" s="6">
        <v>0.16400000000000003</v>
      </c>
      <c r="E3357" s="6">
        <v>0.16400000000000003</v>
      </c>
      <c r="F3357" s="18">
        <v>118</v>
      </c>
      <c r="G3357" t="s">
        <v>2207</v>
      </c>
      <c r="H3357" t="s">
        <v>2211</v>
      </c>
      <c r="I3357" t="s">
        <v>4933</v>
      </c>
      <c r="J3357" t="s">
        <v>4934</v>
      </c>
      <c r="L3357" s="5"/>
      <c r="P3357" t="s">
        <v>4934</v>
      </c>
    </row>
    <row r="3358" spans="2:16" x14ac:dyDescent="0.25">
      <c r="B3358" t="s">
        <v>7</v>
      </c>
      <c r="C3358" t="s">
        <v>17</v>
      </c>
      <c r="D3358" s="6">
        <v>0.13300000000000001</v>
      </c>
      <c r="E3358" s="6">
        <v>0.13300000000000001</v>
      </c>
      <c r="F3358" s="18">
        <v>135</v>
      </c>
      <c r="G3358" t="s">
        <v>2207</v>
      </c>
      <c r="H3358" t="s">
        <v>2212</v>
      </c>
      <c r="I3358" t="s">
        <v>4935</v>
      </c>
      <c r="J3358" t="s">
        <v>4936</v>
      </c>
      <c r="L3358" s="5"/>
      <c r="P3358" t="s">
        <v>4936</v>
      </c>
    </row>
    <row r="3359" spans="2:16" x14ac:dyDescent="0.25">
      <c r="B3359" t="s">
        <v>7</v>
      </c>
      <c r="C3359" t="s">
        <v>17</v>
      </c>
      <c r="D3359" s="6">
        <v>0.16400000000000003</v>
      </c>
      <c r="E3359" s="6">
        <v>0.16400000000000003</v>
      </c>
      <c r="F3359" s="18">
        <v>118</v>
      </c>
      <c r="G3359" t="s">
        <v>2207</v>
      </c>
      <c r="H3359" t="s">
        <v>2213</v>
      </c>
      <c r="I3359" t="s">
        <v>4937</v>
      </c>
      <c r="J3359" t="s">
        <v>4938</v>
      </c>
      <c r="L3359" s="5"/>
      <c r="P3359" t="s">
        <v>4938</v>
      </c>
    </row>
    <row r="3360" spans="2:16" x14ac:dyDescent="0.25">
      <c r="B3360" t="s">
        <v>7</v>
      </c>
      <c r="C3360" t="s">
        <v>17</v>
      </c>
      <c r="D3360" s="6">
        <v>0.16400000000000003</v>
      </c>
      <c r="E3360" s="6">
        <v>0.16400000000000003</v>
      </c>
      <c r="F3360" s="18">
        <v>118</v>
      </c>
      <c r="G3360" t="s">
        <v>2207</v>
      </c>
      <c r="H3360" t="s">
        <v>2214</v>
      </c>
      <c r="I3360" t="s">
        <v>4939</v>
      </c>
      <c r="J3360" t="s">
        <v>4940</v>
      </c>
      <c r="L3360" s="5"/>
      <c r="P3360" t="s">
        <v>4940</v>
      </c>
    </row>
    <row r="3361" spans="2:16" x14ac:dyDescent="0.25">
      <c r="B3361" t="s">
        <v>7</v>
      </c>
      <c r="C3361" t="s">
        <v>17</v>
      </c>
      <c r="D3361" s="6">
        <v>0.16400000000000003</v>
      </c>
      <c r="E3361" s="6">
        <v>0.16400000000000003</v>
      </c>
      <c r="F3361" s="18">
        <v>118</v>
      </c>
      <c r="G3361" t="s">
        <v>2207</v>
      </c>
      <c r="H3361" t="s">
        <v>2215</v>
      </c>
      <c r="I3361" t="s">
        <v>4941</v>
      </c>
      <c r="J3361" t="s">
        <v>4942</v>
      </c>
      <c r="L3361" s="5"/>
      <c r="P3361" t="s">
        <v>4942</v>
      </c>
    </row>
    <row r="3362" spans="2:16" x14ac:dyDescent="0.25">
      <c r="B3362" t="s">
        <v>7</v>
      </c>
      <c r="C3362" t="s">
        <v>17</v>
      </c>
      <c r="D3362" s="6">
        <v>0.191</v>
      </c>
      <c r="E3362" s="6">
        <v>0.191</v>
      </c>
      <c r="F3362" s="18">
        <v>118</v>
      </c>
      <c r="G3362" t="s">
        <v>2207</v>
      </c>
      <c r="H3362" t="s">
        <v>2216</v>
      </c>
      <c r="I3362" t="s">
        <v>4943</v>
      </c>
      <c r="J3362" t="s">
        <v>4944</v>
      </c>
      <c r="L3362" s="5"/>
      <c r="P3362" t="s">
        <v>4944</v>
      </c>
    </row>
    <row r="3363" spans="2:16" x14ac:dyDescent="0.25">
      <c r="B3363" t="s">
        <v>7</v>
      </c>
      <c r="C3363" t="s">
        <v>17</v>
      </c>
      <c r="D3363" s="6">
        <v>0.191</v>
      </c>
      <c r="E3363" s="6">
        <v>0.191</v>
      </c>
      <c r="F3363" s="18">
        <v>118</v>
      </c>
      <c r="G3363" t="s">
        <v>2207</v>
      </c>
      <c r="H3363" t="s">
        <v>2217</v>
      </c>
      <c r="I3363" t="s">
        <v>4945</v>
      </c>
      <c r="J3363" t="s">
        <v>4946</v>
      </c>
      <c r="L3363" s="5"/>
      <c r="P3363" t="s">
        <v>4946</v>
      </c>
    </row>
    <row r="3364" spans="2:16" x14ac:dyDescent="0.25">
      <c r="B3364" t="s">
        <v>7</v>
      </c>
      <c r="C3364" t="s">
        <v>17</v>
      </c>
      <c r="D3364" s="6">
        <v>0.13300000000000001</v>
      </c>
      <c r="E3364" s="6">
        <v>0.13300000000000001</v>
      </c>
      <c r="F3364" s="18">
        <v>135</v>
      </c>
      <c r="G3364" t="s">
        <v>2207</v>
      </c>
      <c r="H3364" t="s">
        <v>2218</v>
      </c>
      <c r="I3364" t="s">
        <v>4947</v>
      </c>
      <c r="J3364" t="s">
        <v>4948</v>
      </c>
      <c r="L3364" s="5"/>
      <c r="P3364" t="s">
        <v>4948</v>
      </c>
    </row>
    <row r="3365" spans="2:16" x14ac:dyDescent="0.25">
      <c r="B3365" t="s">
        <v>7</v>
      </c>
      <c r="C3365" t="s">
        <v>17</v>
      </c>
      <c r="D3365" s="6">
        <v>0.13300000000000001</v>
      </c>
      <c r="E3365" s="6">
        <v>0.13300000000000001</v>
      </c>
      <c r="F3365" s="18">
        <v>135</v>
      </c>
      <c r="G3365" t="s">
        <v>2207</v>
      </c>
      <c r="H3365" t="s">
        <v>2219</v>
      </c>
      <c r="I3365" t="s">
        <v>4949</v>
      </c>
      <c r="J3365" t="s">
        <v>4950</v>
      </c>
      <c r="L3365" s="5"/>
      <c r="P3365" t="s">
        <v>4950</v>
      </c>
    </row>
    <row r="3366" spans="2:16" x14ac:dyDescent="0.25">
      <c r="B3366" t="s">
        <v>7</v>
      </c>
      <c r="C3366" t="s">
        <v>17</v>
      </c>
      <c r="D3366" s="6">
        <v>0.191</v>
      </c>
      <c r="E3366" s="6">
        <v>0.191</v>
      </c>
      <c r="F3366" s="18">
        <v>118</v>
      </c>
      <c r="G3366" t="s">
        <v>2207</v>
      </c>
      <c r="H3366" t="s">
        <v>2220</v>
      </c>
      <c r="I3366" t="s">
        <v>4951</v>
      </c>
      <c r="J3366" t="s">
        <v>4952</v>
      </c>
      <c r="L3366" s="5"/>
      <c r="P3366" t="s">
        <v>4952</v>
      </c>
    </row>
    <row r="3367" spans="2:16" x14ac:dyDescent="0.25">
      <c r="B3367" t="s">
        <v>7</v>
      </c>
      <c r="C3367" t="s">
        <v>17</v>
      </c>
      <c r="D3367" s="6">
        <v>0.16400000000000003</v>
      </c>
      <c r="E3367" s="6">
        <v>0.16400000000000003</v>
      </c>
      <c r="F3367" s="18">
        <v>118</v>
      </c>
      <c r="G3367" t="s">
        <v>2207</v>
      </c>
      <c r="H3367" t="s">
        <v>2221</v>
      </c>
      <c r="I3367" t="s">
        <v>4953</v>
      </c>
      <c r="J3367" t="s">
        <v>4954</v>
      </c>
      <c r="L3367" s="5"/>
      <c r="P3367" t="s">
        <v>4954</v>
      </c>
    </row>
    <row r="3368" spans="2:16" x14ac:dyDescent="0.25">
      <c r="B3368" t="s">
        <v>7</v>
      </c>
      <c r="C3368" t="s">
        <v>17</v>
      </c>
      <c r="D3368" s="6">
        <v>0.16400000000000003</v>
      </c>
      <c r="E3368" s="6">
        <v>0.16400000000000003</v>
      </c>
      <c r="F3368" s="18">
        <v>125</v>
      </c>
      <c r="G3368" t="s">
        <v>2207</v>
      </c>
      <c r="H3368" t="s">
        <v>2222</v>
      </c>
      <c r="I3368" t="s">
        <v>4955</v>
      </c>
      <c r="J3368" t="s">
        <v>4956</v>
      </c>
      <c r="L3368" s="5"/>
      <c r="P3368" t="s">
        <v>4956</v>
      </c>
    </row>
    <row r="3369" spans="2:16" x14ac:dyDescent="0.25">
      <c r="B3369" t="s">
        <v>7</v>
      </c>
      <c r="C3369" t="s">
        <v>17</v>
      </c>
      <c r="D3369" s="6">
        <v>0.33700000000000002</v>
      </c>
      <c r="E3369" s="6">
        <v>0.33700000000000002</v>
      </c>
      <c r="F3369" s="18">
        <v>143</v>
      </c>
      <c r="G3369" t="s">
        <v>2207</v>
      </c>
      <c r="H3369" t="s">
        <v>2237</v>
      </c>
      <c r="I3369" t="s">
        <v>4957</v>
      </c>
      <c r="J3369" t="s">
        <v>4958</v>
      </c>
      <c r="L3369" s="5"/>
      <c r="P3369" t="s">
        <v>4958</v>
      </c>
    </row>
    <row r="3370" spans="2:16" x14ac:dyDescent="0.25">
      <c r="B3370" t="s">
        <v>7</v>
      </c>
      <c r="C3370" t="s">
        <v>17</v>
      </c>
      <c r="D3370" s="6">
        <v>0.13300000000000001</v>
      </c>
      <c r="E3370" s="6">
        <v>0.13300000000000001</v>
      </c>
      <c r="F3370" s="18">
        <v>135</v>
      </c>
      <c r="G3370" t="s">
        <v>2207</v>
      </c>
      <c r="H3370" t="s">
        <v>2223</v>
      </c>
      <c r="I3370" t="s">
        <v>4959</v>
      </c>
      <c r="J3370" t="s">
        <v>4960</v>
      </c>
      <c r="L3370" s="5"/>
      <c r="P3370" t="s">
        <v>4960</v>
      </c>
    </row>
    <row r="3371" spans="2:16" x14ac:dyDescent="0.25">
      <c r="B3371" t="s">
        <v>7</v>
      </c>
      <c r="C3371" t="s">
        <v>17</v>
      </c>
      <c r="D3371" s="6">
        <v>0.191</v>
      </c>
      <c r="E3371" s="6">
        <v>0.191</v>
      </c>
      <c r="F3371" s="18">
        <v>118</v>
      </c>
      <c r="G3371" t="s">
        <v>2207</v>
      </c>
      <c r="H3371" t="s">
        <v>2224</v>
      </c>
      <c r="I3371" t="s">
        <v>4961</v>
      </c>
      <c r="J3371" t="s">
        <v>4962</v>
      </c>
      <c r="L3371" s="5"/>
      <c r="P3371" t="s">
        <v>4962</v>
      </c>
    </row>
    <row r="3372" spans="2:16" x14ac:dyDescent="0.25">
      <c r="B3372" t="s">
        <v>7</v>
      </c>
      <c r="C3372" t="s">
        <v>17</v>
      </c>
      <c r="D3372" s="6">
        <v>0.33700000000000002</v>
      </c>
      <c r="E3372" s="6">
        <v>0.33700000000000002</v>
      </c>
      <c r="F3372" s="18">
        <v>143</v>
      </c>
      <c r="G3372" t="s">
        <v>2207</v>
      </c>
      <c r="H3372" t="s">
        <v>18338</v>
      </c>
      <c r="I3372" t="s">
        <v>18567</v>
      </c>
      <c r="J3372" t="s">
        <v>18568</v>
      </c>
      <c r="L3372" s="5"/>
      <c r="P3372" t="s">
        <v>18568</v>
      </c>
    </row>
    <row r="3373" spans="2:16" x14ac:dyDescent="0.25">
      <c r="B3373" t="s">
        <v>7</v>
      </c>
      <c r="C3373" t="s">
        <v>17</v>
      </c>
      <c r="D3373" s="6">
        <v>0.191</v>
      </c>
      <c r="E3373" s="6">
        <v>0.191</v>
      </c>
      <c r="F3373" s="18">
        <v>118</v>
      </c>
      <c r="G3373" t="s">
        <v>2207</v>
      </c>
      <c r="H3373" t="s">
        <v>2225</v>
      </c>
      <c r="I3373" t="s">
        <v>4964</v>
      </c>
      <c r="J3373" t="s">
        <v>4965</v>
      </c>
      <c r="L3373" s="5"/>
      <c r="P3373" t="s">
        <v>4965</v>
      </c>
    </row>
    <row r="3374" spans="2:16" x14ac:dyDescent="0.25">
      <c r="B3374" t="s">
        <v>7</v>
      </c>
      <c r="C3374" t="s">
        <v>17</v>
      </c>
      <c r="D3374" s="6">
        <v>0.16400000000000003</v>
      </c>
      <c r="E3374" s="6">
        <v>0.16400000000000003</v>
      </c>
      <c r="F3374" s="18">
        <v>118</v>
      </c>
      <c r="G3374" t="s">
        <v>2207</v>
      </c>
      <c r="H3374" t="s">
        <v>2226</v>
      </c>
      <c r="I3374" t="s">
        <v>4966</v>
      </c>
      <c r="J3374" t="s">
        <v>4967</v>
      </c>
      <c r="L3374" s="5"/>
      <c r="P3374" t="s">
        <v>4967</v>
      </c>
    </row>
    <row r="3375" spans="2:16" x14ac:dyDescent="0.25">
      <c r="B3375" t="s">
        <v>7</v>
      </c>
      <c r="C3375" t="s">
        <v>17</v>
      </c>
      <c r="D3375" s="6">
        <v>0.16400000000000003</v>
      </c>
      <c r="E3375" s="6">
        <v>0.16400000000000003</v>
      </c>
      <c r="F3375" s="18">
        <v>118</v>
      </c>
      <c r="G3375" t="s">
        <v>2207</v>
      </c>
      <c r="H3375" t="s">
        <v>2227</v>
      </c>
      <c r="I3375" t="s">
        <v>4968</v>
      </c>
      <c r="J3375" t="s">
        <v>4969</v>
      </c>
      <c r="L3375" s="5"/>
      <c r="P3375" t="s">
        <v>4969</v>
      </c>
    </row>
    <row r="3376" spans="2:16" x14ac:dyDescent="0.25">
      <c r="B3376" t="s">
        <v>7</v>
      </c>
      <c r="C3376" t="s">
        <v>17</v>
      </c>
      <c r="D3376" s="6">
        <v>0.16400000000000003</v>
      </c>
      <c r="E3376" s="6">
        <v>0.16400000000000003</v>
      </c>
      <c r="F3376" s="18">
        <v>118</v>
      </c>
      <c r="G3376" t="s">
        <v>2207</v>
      </c>
      <c r="H3376" t="s">
        <v>2228</v>
      </c>
      <c r="I3376" t="s">
        <v>4970</v>
      </c>
      <c r="J3376" t="s">
        <v>4971</v>
      </c>
      <c r="L3376" s="5"/>
      <c r="P3376" t="s">
        <v>4971</v>
      </c>
    </row>
    <row r="3377" spans="2:16" x14ac:dyDescent="0.25">
      <c r="B3377" t="s">
        <v>7</v>
      </c>
      <c r="C3377" t="s">
        <v>17</v>
      </c>
      <c r="D3377" s="6">
        <v>0.16400000000000003</v>
      </c>
      <c r="E3377" s="6">
        <v>0.16400000000000003</v>
      </c>
      <c r="F3377" s="18">
        <v>125</v>
      </c>
      <c r="G3377" t="s">
        <v>2207</v>
      </c>
      <c r="H3377" t="s">
        <v>2229</v>
      </c>
      <c r="I3377" t="s">
        <v>4972</v>
      </c>
      <c r="J3377" t="s">
        <v>4973</v>
      </c>
      <c r="L3377" s="5"/>
      <c r="P3377" t="s">
        <v>4973</v>
      </c>
    </row>
    <row r="3378" spans="2:16" x14ac:dyDescent="0.25">
      <c r="B3378" t="s">
        <v>7</v>
      </c>
      <c r="C3378" t="s">
        <v>17</v>
      </c>
      <c r="D3378" s="6">
        <v>0.13300000000000001</v>
      </c>
      <c r="E3378" s="6">
        <v>0.13300000000000001</v>
      </c>
      <c r="F3378" s="18">
        <v>135</v>
      </c>
      <c r="G3378" t="s">
        <v>2207</v>
      </c>
      <c r="H3378" t="s">
        <v>2230</v>
      </c>
      <c r="I3378" t="s">
        <v>4974</v>
      </c>
      <c r="J3378" t="s">
        <v>4975</v>
      </c>
      <c r="L3378" s="5"/>
      <c r="P3378" t="s">
        <v>4975</v>
      </c>
    </row>
    <row r="3379" spans="2:16" x14ac:dyDescent="0.25">
      <c r="B3379" t="s">
        <v>7</v>
      </c>
      <c r="C3379" t="s">
        <v>17</v>
      </c>
      <c r="D3379" s="6">
        <v>0.16400000000000003</v>
      </c>
      <c r="E3379" s="6">
        <v>0.16400000000000003</v>
      </c>
      <c r="F3379" s="18">
        <v>118</v>
      </c>
      <c r="G3379" t="s">
        <v>2207</v>
      </c>
      <c r="H3379" t="s">
        <v>2231</v>
      </c>
      <c r="I3379" t="s">
        <v>4976</v>
      </c>
      <c r="J3379" t="s">
        <v>4977</v>
      </c>
      <c r="L3379" s="5"/>
      <c r="P3379" t="s">
        <v>4977</v>
      </c>
    </row>
    <row r="3380" spans="2:16" x14ac:dyDescent="0.25">
      <c r="B3380" t="s">
        <v>7</v>
      </c>
      <c r="C3380" t="s">
        <v>17</v>
      </c>
      <c r="D3380" s="6">
        <v>0.191</v>
      </c>
      <c r="E3380" s="6">
        <v>0.191</v>
      </c>
      <c r="F3380" s="18">
        <v>118</v>
      </c>
      <c r="G3380" t="s">
        <v>2207</v>
      </c>
      <c r="H3380" t="s">
        <v>2232</v>
      </c>
      <c r="I3380" t="s">
        <v>4978</v>
      </c>
      <c r="J3380" t="s">
        <v>4979</v>
      </c>
      <c r="L3380" s="5"/>
      <c r="P3380" t="s">
        <v>4979</v>
      </c>
    </row>
    <row r="3381" spans="2:16" x14ac:dyDescent="0.25">
      <c r="B3381" t="s">
        <v>7</v>
      </c>
      <c r="C3381" t="s">
        <v>17</v>
      </c>
      <c r="D3381" s="6">
        <v>0.13300000000000001</v>
      </c>
      <c r="E3381" s="6">
        <v>0.13300000000000001</v>
      </c>
      <c r="F3381" s="18">
        <v>135</v>
      </c>
      <c r="G3381" t="s">
        <v>2207</v>
      </c>
      <c r="H3381" t="s">
        <v>2233</v>
      </c>
      <c r="I3381" t="s">
        <v>4980</v>
      </c>
      <c r="J3381" t="s">
        <v>4981</v>
      </c>
      <c r="L3381" s="5"/>
      <c r="P3381" t="s">
        <v>4981</v>
      </c>
    </row>
    <row r="3382" spans="2:16" x14ac:dyDescent="0.25">
      <c r="B3382" t="s">
        <v>7</v>
      </c>
      <c r="C3382" t="s">
        <v>17</v>
      </c>
      <c r="D3382" s="6">
        <v>0.16400000000000003</v>
      </c>
      <c r="E3382" s="6">
        <v>0.16400000000000003</v>
      </c>
      <c r="F3382" s="18">
        <v>118</v>
      </c>
      <c r="G3382" t="s">
        <v>2207</v>
      </c>
      <c r="H3382" t="s">
        <v>2234</v>
      </c>
      <c r="I3382" t="s">
        <v>4982</v>
      </c>
      <c r="J3382" t="s">
        <v>4983</v>
      </c>
      <c r="L3382" s="5"/>
      <c r="P3382" t="s">
        <v>4983</v>
      </c>
    </row>
    <row r="3383" spans="2:16" x14ac:dyDescent="0.25">
      <c r="B3383" t="s">
        <v>7</v>
      </c>
      <c r="C3383" t="s">
        <v>17</v>
      </c>
      <c r="D3383" s="6">
        <v>0.16400000000000003</v>
      </c>
      <c r="E3383" s="6">
        <v>0.16400000000000003</v>
      </c>
      <c r="F3383" s="18">
        <v>118</v>
      </c>
      <c r="G3383" t="s">
        <v>2207</v>
      </c>
      <c r="H3383" t="s">
        <v>2235</v>
      </c>
      <c r="I3383" t="s">
        <v>4984</v>
      </c>
      <c r="J3383" t="s">
        <v>4985</v>
      </c>
      <c r="L3383" s="5"/>
      <c r="P3383" t="s">
        <v>4985</v>
      </c>
    </row>
    <row r="3384" spans="2:16" x14ac:dyDescent="0.25">
      <c r="B3384" t="s">
        <v>7</v>
      </c>
      <c r="C3384" t="s">
        <v>17</v>
      </c>
      <c r="D3384" s="6">
        <v>0.13300000000000001</v>
      </c>
      <c r="E3384" s="6">
        <v>0.13300000000000001</v>
      </c>
      <c r="F3384" s="18">
        <v>135</v>
      </c>
      <c r="G3384" t="s">
        <v>2207</v>
      </c>
      <c r="H3384" t="s">
        <v>2236</v>
      </c>
      <c r="I3384" t="s">
        <v>4986</v>
      </c>
      <c r="J3384" t="s">
        <v>4987</v>
      </c>
      <c r="L3384" s="5"/>
      <c r="P3384" t="s">
        <v>4987</v>
      </c>
    </row>
    <row r="3385" spans="2:16" x14ac:dyDescent="0.25">
      <c r="B3385" t="s">
        <v>7</v>
      </c>
      <c r="C3385" t="s">
        <v>17</v>
      </c>
      <c r="D3385" s="6">
        <v>0.16400000000000003</v>
      </c>
      <c r="E3385" s="6">
        <v>0.16400000000000003</v>
      </c>
      <c r="F3385" s="18">
        <v>118</v>
      </c>
      <c r="G3385" t="s">
        <v>2208</v>
      </c>
      <c r="H3385" t="s">
        <v>2190</v>
      </c>
      <c r="I3385" t="s">
        <v>994</v>
      </c>
      <c r="J3385" t="s">
        <v>4988</v>
      </c>
      <c r="L3385" s="5"/>
      <c r="P3385" t="s">
        <v>4988</v>
      </c>
    </row>
    <row r="3386" spans="2:16" x14ac:dyDescent="0.25">
      <c r="B3386" t="s">
        <v>7</v>
      </c>
      <c r="C3386" t="s">
        <v>17</v>
      </c>
      <c r="D3386" s="6">
        <v>0.16400000000000003</v>
      </c>
      <c r="E3386" s="6">
        <v>0.16400000000000003</v>
      </c>
      <c r="F3386" s="18">
        <v>125</v>
      </c>
      <c r="G3386" t="s">
        <v>2208</v>
      </c>
      <c r="H3386" t="s">
        <v>2191</v>
      </c>
      <c r="I3386" t="s">
        <v>515</v>
      </c>
      <c r="J3386" t="s">
        <v>4989</v>
      </c>
      <c r="L3386" s="5"/>
      <c r="P3386" t="s">
        <v>4989</v>
      </c>
    </row>
    <row r="3387" spans="2:16" x14ac:dyDescent="0.25">
      <c r="B3387" t="s">
        <v>7</v>
      </c>
      <c r="C3387" t="s">
        <v>17</v>
      </c>
      <c r="D3387" s="6">
        <v>0.13400000000000001</v>
      </c>
      <c r="E3387" s="6">
        <v>0.13400000000000001</v>
      </c>
      <c r="F3387" s="18">
        <v>135</v>
      </c>
      <c r="G3387" t="s">
        <v>2208</v>
      </c>
      <c r="H3387" t="s">
        <v>2192</v>
      </c>
      <c r="I3387" t="s">
        <v>570</v>
      </c>
      <c r="J3387" t="s">
        <v>4990</v>
      </c>
      <c r="L3387" s="5"/>
      <c r="P3387" t="s">
        <v>4990</v>
      </c>
    </row>
    <row r="3388" spans="2:16" x14ac:dyDescent="0.25">
      <c r="B3388" t="s">
        <v>7</v>
      </c>
      <c r="C3388" t="s">
        <v>17</v>
      </c>
      <c r="D3388" s="6">
        <v>0.13400000000000001</v>
      </c>
      <c r="E3388" s="6">
        <v>0.13400000000000001</v>
      </c>
      <c r="F3388" s="18">
        <v>135</v>
      </c>
      <c r="G3388" t="s">
        <v>2208</v>
      </c>
      <c r="H3388" t="s">
        <v>2183</v>
      </c>
      <c r="I3388" t="s">
        <v>332</v>
      </c>
      <c r="J3388" t="s">
        <v>4991</v>
      </c>
      <c r="L3388" s="5"/>
      <c r="P3388" t="s">
        <v>4991</v>
      </c>
    </row>
    <row r="3389" spans="2:16" x14ac:dyDescent="0.25">
      <c r="B3389" t="s">
        <v>7</v>
      </c>
      <c r="C3389" t="s">
        <v>17</v>
      </c>
      <c r="D3389" s="6">
        <v>0.13400000000000001</v>
      </c>
      <c r="E3389" s="6">
        <v>0.13400000000000001</v>
      </c>
      <c r="F3389" s="18">
        <v>135</v>
      </c>
      <c r="G3389" t="s">
        <v>2208</v>
      </c>
      <c r="H3389" t="s">
        <v>2193</v>
      </c>
      <c r="I3389" t="s">
        <v>405</v>
      </c>
      <c r="J3389" t="s">
        <v>4992</v>
      </c>
      <c r="L3389" s="5"/>
      <c r="P3389" t="s">
        <v>4992</v>
      </c>
    </row>
    <row r="3390" spans="2:16" x14ac:dyDescent="0.25">
      <c r="B3390" t="s">
        <v>7</v>
      </c>
      <c r="C3390" t="s">
        <v>17</v>
      </c>
      <c r="D3390" s="6">
        <v>0.16400000000000003</v>
      </c>
      <c r="E3390" s="6">
        <v>0.16400000000000003</v>
      </c>
      <c r="F3390" s="18">
        <v>118</v>
      </c>
      <c r="G3390" t="s">
        <v>2208</v>
      </c>
      <c r="H3390" t="s">
        <v>2194</v>
      </c>
      <c r="I3390" t="s">
        <v>333</v>
      </c>
      <c r="J3390" t="s">
        <v>4993</v>
      </c>
      <c r="L3390" s="5"/>
      <c r="P3390" t="s">
        <v>4993</v>
      </c>
    </row>
    <row r="3391" spans="2:16" x14ac:dyDescent="0.25">
      <c r="B3391" t="s">
        <v>7</v>
      </c>
      <c r="C3391" t="s">
        <v>17</v>
      </c>
      <c r="D3391" s="6">
        <v>0.16400000000000003</v>
      </c>
      <c r="E3391" s="6">
        <v>0.16400000000000003</v>
      </c>
      <c r="F3391" s="18">
        <v>118</v>
      </c>
      <c r="G3391" t="s">
        <v>2208</v>
      </c>
      <c r="H3391" t="s">
        <v>2195</v>
      </c>
      <c r="I3391" t="s">
        <v>834</v>
      </c>
      <c r="J3391" t="s">
        <v>4994</v>
      </c>
      <c r="L3391" s="5"/>
      <c r="P3391" t="s">
        <v>4994</v>
      </c>
    </row>
    <row r="3392" spans="2:16" x14ac:dyDescent="0.25">
      <c r="B3392" t="s">
        <v>7</v>
      </c>
      <c r="C3392" t="s">
        <v>17</v>
      </c>
      <c r="D3392" s="6">
        <v>0.16400000000000003</v>
      </c>
      <c r="E3392" s="6">
        <v>0.16400000000000003</v>
      </c>
      <c r="F3392" s="18">
        <v>118</v>
      </c>
      <c r="G3392" t="s">
        <v>2208</v>
      </c>
      <c r="H3392" t="s">
        <v>2196</v>
      </c>
      <c r="I3392" t="s">
        <v>4995</v>
      </c>
      <c r="J3392" t="s">
        <v>4996</v>
      </c>
      <c r="L3392" s="5"/>
      <c r="P3392" t="s">
        <v>4996</v>
      </c>
    </row>
    <row r="3393" spans="2:16" x14ac:dyDescent="0.25">
      <c r="B3393" t="s">
        <v>7</v>
      </c>
      <c r="C3393" t="s">
        <v>17</v>
      </c>
      <c r="D3393" s="6">
        <v>0.21299999999999999</v>
      </c>
      <c r="E3393" s="6">
        <v>0.21299999999999999</v>
      </c>
      <c r="F3393" s="18">
        <v>115</v>
      </c>
      <c r="G3393" t="s">
        <v>2208</v>
      </c>
      <c r="H3393" t="s">
        <v>2197</v>
      </c>
      <c r="I3393" t="s">
        <v>403</v>
      </c>
      <c r="J3393" t="s">
        <v>4997</v>
      </c>
      <c r="L3393" s="5"/>
      <c r="P3393" t="s">
        <v>4997</v>
      </c>
    </row>
    <row r="3394" spans="2:16" x14ac:dyDescent="0.25">
      <c r="B3394" t="s">
        <v>7</v>
      </c>
      <c r="C3394" t="s">
        <v>17</v>
      </c>
      <c r="D3394" s="6">
        <v>0.16400000000000003</v>
      </c>
      <c r="E3394" s="6">
        <v>0.16400000000000003</v>
      </c>
      <c r="F3394" s="18">
        <v>118</v>
      </c>
      <c r="G3394" t="s">
        <v>2208</v>
      </c>
      <c r="H3394" t="s">
        <v>2198</v>
      </c>
      <c r="I3394" t="s">
        <v>465</v>
      </c>
      <c r="J3394" t="s">
        <v>4998</v>
      </c>
      <c r="L3394" s="5"/>
      <c r="P3394" t="s">
        <v>4998</v>
      </c>
    </row>
    <row r="3395" spans="2:16" x14ac:dyDescent="0.25">
      <c r="B3395" t="s">
        <v>7</v>
      </c>
      <c r="C3395" t="s">
        <v>17</v>
      </c>
      <c r="D3395" s="6">
        <v>0.191</v>
      </c>
      <c r="E3395" s="6">
        <v>0.191</v>
      </c>
      <c r="F3395" s="18">
        <v>118</v>
      </c>
      <c r="G3395" t="s">
        <v>2208</v>
      </c>
      <c r="H3395" t="s">
        <v>2199</v>
      </c>
      <c r="I3395" t="s">
        <v>388</v>
      </c>
      <c r="J3395" t="s">
        <v>4999</v>
      </c>
      <c r="L3395" s="5"/>
      <c r="P3395" t="s">
        <v>4999</v>
      </c>
    </row>
    <row r="3396" spans="2:16" x14ac:dyDescent="0.25">
      <c r="B3396" t="s">
        <v>7</v>
      </c>
      <c r="C3396" t="s">
        <v>17</v>
      </c>
      <c r="D3396" s="6">
        <v>0.13400000000000001</v>
      </c>
      <c r="E3396" s="6">
        <v>0.13400000000000001</v>
      </c>
      <c r="F3396" s="18">
        <v>135</v>
      </c>
      <c r="G3396" t="s">
        <v>2208</v>
      </c>
      <c r="H3396" t="s">
        <v>1014</v>
      </c>
      <c r="I3396" t="s">
        <v>5000</v>
      </c>
      <c r="J3396" t="s">
        <v>5001</v>
      </c>
      <c r="L3396" s="5"/>
      <c r="P3396" t="s">
        <v>5001</v>
      </c>
    </row>
    <row r="3397" spans="2:16" x14ac:dyDescent="0.25">
      <c r="B3397" t="s">
        <v>7</v>
      </c>
      <c r="C3397" t="s">
        <v>17</v>
      </c>
      <c r="D3397" s="6">
        <v>4.1000000000000009E-2</v>
      </c>
      <c r="E3397" s="6">
        <v>4.1000000000000009E-2</v>
      </c>
      <c r="F3397" s="18">
        <v>179</v>
      </c>
      <c r="G3397" t="s">
        <v>2208</v>
      </c>
      <c r="H3397" t="s">
        <v>2200</v>
      </c>
      <c r="I3397" t="s">
        <v>268</v>
      </c>
      <c r="J3397" t="s">
        <v>5002</v>
      </c>
      <c r="L3397" s="5"/>
      <c r="P3397" t="s">
        <v>5002</v>
      </c>
    </row>
    <row r="3398" spans="2:16" x14ac:dyDescent="0.25">
      <c r="B3398" t="s">
        <v>7</v>
      </c>
      <c r="C3398" t="s">
        <v>17</v>
      </c>
      <c r="D3398" s="6">
        <v>0.26200000000000001</v>
      </c>
      <c r="E3398" s="6">
        <v>0.26200000000000001</v>
      </c>
      <c r="F3398" s="18">
        <v>107</v>
      </c>
      <c r="G3398" t="s">
        <v>2208</v>
      </c>
      <c r="H3398" t="s">
        <v>2201</v>
      </c>
      <c r="I3398" t="s">
        <v>250</v>
      </c>
      <c r="J3398" t="s">
        <v>5003</v>
      </c>
      <c r="L3398" s="5"/>
      <c r="P3398" t="s">
        <v>5003</v>
      </c>
    </row>
    <row r="3399" spans="2:16" x14ac:dyDescent="0.25">
      <c r="B3399" t="s">
        <v>7</v>
      </c>
      <c r="C3399" t="s">
        <v>17</v>
      </c>
      <c r="D3399" s="6">
        <v>0.16400000000000003</v>
      </c>
      <c r="E3399" s="6">
        <v>0.16400000000000003</v>
      </c>
      <c r="F3399" s="18">
        <v>125</v>
      </c>
      <c r="G3399" t="s">
        <v>2208</v>
      </c>
      <c r="H3399" t="s">
        <v>2202</v>
      </c>
      <c r="I3399" t="s">
        <v>768</v>
      </c>
      <c r="J3399" t="s">
        <v>5004</v>
      </c>
      <c r="L3399" s="5"/>
      <c r="P3399" t="s">
        <v>5004</v>
      </c>
    </row>
    <row r="3400" spans="2:16" x14ac:dyDescent="0.25">
      <c r="B3400" t="s">
        <v>7</v>
      </c>
      <c r="C3400" t="s">
        <v>17</v>
      </c>
      <c r="D3400" s="6">
        <v>0.191</v>
      </c>
      <c r="E3400" s="6">
        <v>0.191</v>
      </c>
      <c r="F3400" s="18">
        <v>118</v>
      </c>
      <c r="G3400" t="s">
        <v>2208</v>
      </c>
      <c r="H3400" t="s">
        <v>2203</v>
      </c>
      <c r="I3400" t="s">
        <v>708</v>
      </c>
      <c r="J3400" t="s">
        <v>5005</v>
      </c>
      <c r="L3400" s="5"/>
      <c r="P3400" t="s">
        <v>5005</v>
      </c>
    </row>
    <row r="3401" spans="2:16" x14ac:dyDescent="0.25">
      <c r="B3401" t="s">
        <v>7</v>
      </c>
      <c r="C3401" t="s">
        <v>17</v>
      </c>
      <c r="D3401" s="6">
        <v>0.16400000000000003</v>
      </c>
      <c r="E3401" s="6">
        <v>0.16400000000000003</v>
      </c>
      <c r="F3401" s="18">
        <v>125</v>
      </c>
      <c r="G3401" t="s">
        <v>2208</v>
      </c>
      <c r="H3401" t="s">
        <v>2204</v>
      </c>
      <c r="I3401" t="s">
        <v>5006</v>
      </c>
      <c r="J3401" t="s">
        <v>5007</v>
      </c>
      <c r="L3401" s="5"/>
      <c r="P3401" t="s">
        <v>5007</v>
      </c>
    </row>
    <row r="3402" spans="2:16" x14ac:dyDescent="0.25">
      <c r="B3402" t="s">
        <v>7</v>
      </c>
      <c r="C3402" t="s">
        <v>17</v>
      </c>
      <c r="D3402" s="6">
        <v>0.16400000000000003</v>
      </c>
      <c r="E3402" s="6">
        <v>0.16400000000000003</v>
      </c>
      <c r="F3402" s="18">
        <v>118</v>
      </c>
      <c r="G3402" t="s">
        <v>2208</v>
      </c>
      <c r="H3402" t="s">
        <v>2205</v>
      </c>
      <c r="I3402" t="s">
        <v>444</v>
      </c>
      <c r="J3402" t="s">
        <v>5008</v>
      </c>
      <c r="L3402" s="5"/>
      <c r="P3402" t="s">
        <v>5008</v>
      </c>
    </row>
    <row r="3403" spans="2:16" x14ac:dyDescent="0.25">
      <c r="B3403" t="s">
        <v>7</v>
      </c>
      <c r="C3403" t="s">
        <v>17</v>
      </c>
      <c r="D3403" s="6">
        <v>0.16400000000000003</v>
      </c>
      <c r="E3403" s="6">
        <v>0.16400000000000003</v>
      </c>
      <c r="F3403" s="18">
        <v>118</v>
      </c>
      <c r="G3403" t="s">
        <v>2208</v>
      </c>
      <c r="H3403" t="s">
        <v>2206</v>
      </c>
      <c r="I3403" t="s">
        <v>416</v>
      </c>
      <c r="J3403" t="s">
        <v>5009</v>
      </c>
      <c r="L3403" s="5"/>
      <c r="P3403" t="s">
        <v>5009</v>
      </c>
    </row>
    <row r="3404" spans="2:16" x14ac:dyDescent="0.25">
      <c r="B3404" t="s">
        <v>7</v>
      </c>
      <c r="C3404" t="s">
        <v>17</v>
      </c>
      <c r="D3404" s="6">
        <v>0.16400000000000003</v>
      </c>
      <c r="E3404" s="6">
        <v>0.16400000000000003</v>
      </c>
      <c r="F3404" s="18">
        <v>118</v>
      </c>
      <c r="G3404" t="s">
        <v>2208</v>
      </c>
      <c r="H3404" t="s">
        <v>2207</v>
      </c>
      <c r="I3404" t="s">
        <v>5010</v>
      </c>
      <c r="J3404" t="s">
        <v>5011</v>
      </c>
      <c r="L3404" s="5"/>
      <c r="P3404" t="s">
        <v>5011</v>
      </c>
    </row>
    <row r="3405" spans="2:16" x14ac:dyDescent="0.25">
      <c r="B3405" t="s">
        <v>7</v>
      </c>
      <c r="C3405" t="s">
        <v>17</v>
      </c>
      <c r="D3405" s="6">
        <v>0.191</v>
      </c>
      <c r="E3405" s="6">
        <v>0.191</v>
      </c>
      <c r="F3405" s="18">
        <v>118</v>
      </c>
      <c r="G3405" t="s">
        <v>2208</v>
      </c>
      <c r="H3405" t="s">
        <v>2208</v>
      </c>
      <c r="I3405" t="s">
        <v>183</v>
      </c>
      <c r="J3405" t="s">
        <v>5012</v>
      </c>
      <c r="L3405" s="5"/>
      <c r="P3405" t="s">
        <v>5012</v>
      </c>
    </row>
    <row r="3406" spans="2:16" x14ac:dyDescent="0.25">
      <c r="B3406" t="s">
        <v>7</v>
      </c>
      <c r="C3406" t="s">
        <v>17</v>
      </c>
      <c r="D3406" s="6">
        <v>0.191</v>
      </c>
      <c r="E3406" s="6">
        <v>0.191</v>
      </c>
      <c r="F3406" s="18">
        <v>118</v>
      </c>
      <c r="G3406" t="s">
        <v>2208</v>
      </c>
      <c r="H3406" t="s">
        <v>2209</v>
      </c>
      <c r="I3406" t="s">
        <v>746</v>
      </c>
      <c r="J3406" t="s">
        <v>5013</v>
      </c>
      <c r="L3406" s="5"/>
      <c r="P3406" t="s">
        <v>5013</v>
      </c>
    </row>
    <row r="3407" spans="2:16" x14ac:dyDescent="0.25">
      <c r="B3407" t="s">
        <v>7</v>
      </c>
      <c r="C3407" t="s">
        <v>17</v>
      </c>
      <c r="D3407" s="6">
        <v>0.16400000000000003</v>
      </c>
      <c r="E3407" s="6">
        <v>0.16400000000000003</v>
      </c>
      <c r="F3407" s="18">
        <v>125</v>
      </c>
      <c r="G3407" t="s">
        <v>2208</v>
      </c>
      <c r="H3407" t="s">
        <v>2210</v>
      </c>
      <c r="I3407" t="s">
        <v>433</v>
      </c>
      <c r="J3407" t="s">
        <v>5014</v>
      </c>
      <c r="L3407" s="5"/>
      <c r="P3407" t="s">
        <v>5014</v>
      </c>
    </row>
    <row r="3408" spans="2:16" x14ac:dyDescent="0.25">
      <c r="B3408" t="s">
        <v>7</v>
      </c>
      <c r="C3408" t="s">
        <v>17</v>
      </c>
      <c r="D3408" s="6">
        <v>0.16400000000000003</v>
      </c>
      <c r="E3408" s="6">
        <v>0.16400000000000003</v>
      </c>
      <c r="F3408" s="18">
        <v>118</v>
      </c>
      <c r="G3408" t="s">
        <v>2208</v>
      </c>
      <c r="H3408" t="s">
        <v>2211</v>
      </c>
      <c r="I3408" t="s">
        <v>668</v>
      </c>
      <c r="J3408" t="s">
        <v>5015</v>
      </c>
      <c r="L3408" s="5"/>
      <c r="P3408" t="s">
        <v>5015</v>
      </c>
    </row>
    <row r="3409" spans="2:16" x14ac:dyDescent="0.25">
      <c r="B3409" t="s">
        <v>7</v>
      </c>
      <c r="C3409" t="s">
        <v>17</v>
      </c>
      <c r="D3409" s="6">
        <v>0.13400000000000001</v>
      </c>
      <c r="E3409" s="6">
        <v>0.13400000000000001</v>
      </c>
      <c r="F3409" s="18">
        <v>135</v>
      </c>
      <c r="G3409" t="s">
        <v>2208</v>
      </c>
      <c r="H3409" t="s">
        <v>2212</v>
      </c>
      <c r="I3409" t="s">
        <v>486</v>
      </c>
      <c r="J3409" t="s">
        <v>5016</v>
      </c>
      <c r="L3409" s="5"/>
      <c r="P3409" t="s">
        <v>5016</v>
      </c>
    </row>
    <row r="3410" spans="2:16" x14ac:dyDescent="0.25">
      <c r="B3410" t="s">
        <v>7</v>
      </c>
      <c r="C3410" t="s">
        <v>17</v>
      </c>
      <c r="D3410" s="6">
        <v>0.23599999999999999</v>
      </c>
      <c r="E3410" s="6">
        <v>0.23599999999999999</v>
      </c>
      <c r="F3410" s="18">
        <v>107</v>
      </c>
      <c r="G3410" t="s">
        <v>2208</v>
      </c>
      <c r="H3410" t="s">
        <v>2213</v>
      </c>
      <c r="I3410" t="s">
        <v>160</v>
      </c>
      <c r="J3410" t="s">
        <v>5017</v>
      </c>
      <c r="L3410" s="5"/>
      <c r="P3410" t="s">
        <v>5017</v>
      </c>
    </row>
    <row r="3411" spans="2:16" x14ac:dyDescent="0.25">
      <c r="B3411" t="s">
        <v>7</v>
      </c>
      <c r="C3411" t="s">
        <v>17</v>
      </c>
      <c r="D3411" s="6">
        <v>0.191</v>
      </c>
      <c r="E3411" s="6">
        <v>0.191</v>
      </c>
      <c r="F3411" s="18">
        <v>118</v>
      </c>
      <c r="G3411" t="s">
        <v>2208</v>
      </c>
      <c r="H3411" t="s">
        <v>2214</v>
      </c>
      <c r="I3411" t="s">
        <v>362</v>
      </c>
      <c r="J3411" t="s">
        <v>5018</v>
      </c>
      <c r="L3411" s="5"/>
      <c r="P3411" t="s">
        <v>5018</v>
      </c>
    </row>
    <row r="3412" spans="2:16" x14ac:dyDescent="0.25">
      <c r="B3412" t="s">
        <v>7</v>
      </c>
      <c r="C3412" t="s">
        <v>17</v>
      </c>
      <c r="D3412" s="6">
        <v>0.191</v>
      </c>
      <c r="E3412" s="6">
        <v>0.191</v>
      </c>
      <c r="F3412" s="18">
        <v>118</v>
      </c>
      <c r="G3412" t="s">
        <v>2208</v>
      </c>
      <c r="H3412" t="s">
        <v>2215</v>
      </c>
      <c r="I3412" t="s">
        <v>632</v>
      </c>
      <c r="J3412" t="s">
        <v>5019</v>
      </c>
      <c r="L3412" s="5"/>
      <c r="P3412" t="s">
        <v>5019</v>
      </c>
    </row>
    <row r="3413" spans="2:16" x14ac:dyDescent="0.25">
      <c r="B3413" t="s">
        <v>7</v>
      </c>
      <c r="C3413" t="s">
        <v>17</v>
      </c>
      <c r="D3413" s="6">
        <v>0.16400000000000003</v>
      </c>
      <c r="E3413" s="6">
        <v>0.16400000000000003</v>
      </c>
      <c r="F3413" s="18">
        <v>118</v>
      </c>
      <c r="G3413" t="s">
        <v>2208</v>
      </c>
      <c r="H3413" t="s">
        <v>2216</v>
      </c>
      <c r="I3413" t="s">
        <v>5020</v>
      </c>
      <c r="J3413" t="s">
        <v>5021</v>
      </c>
      <c r="L3413" s="5"/>
      <c r="P3413" t="s">
        <v>5021</v>
      </c>
    </row>
    <row r="3414" spans="2:16" x14ac:dyDescent="0.25">
      <c r="B3414" t="s">
        <v>7</v>
      </c>
      <c r="C3414" t="s">
        <v>17</v>
      </c>
      <c r="D3414" s="6">
        <v>0.16400000000000003</v>
      </c>
      <c r="E3414" s="6">
        <v>0.16400000000000003</v>
      </c>
      <c r="F3414" s="18">
        <v>118</v>
      </c>
      <c r="G3414" t="s">
        <v>2208</v>
      </c>
      <c r="H3414" t="s">
        <v>2217</v>
      </c>
      <c r="I3414" t="s">
        <v>359</v>
      </c>
      <c r="J3414" t="s">
        <v>5022</v>
      </c>
      <c r="L3414" s="5"/>
      <c r="P3414" t="s">
        <v>5022</v>
      </c>
    </row>
    <row r="3415" spans="2:16" x14ac:dyDescent="0.25">
      <c r="B3415" t="s">
        <v>7</v>
      </c>
      <c r="C3415" t="s">
        <v>17</v>
      </c>
      <c r="D3415" s="6">
        <v>0.13400000000000001</v>
      </c>
      <c r="E3415" s="6">
        <v>0.13400000000000001</v>
      </c>
      <c r="F3415" s="18">
        <v>135</v>
      </c>
      <c r="G3415" t="s">
        <v>2208</v>
      </c>
      <c r="H3415" t="s">
        <v>2218</v>
      </c>
      <c r="I3415" t="s">
        <v>5023</v>
      </c>
      <c r="J3415" t="s">
        <v>5024</v>
      </c>
      <c r="L3415" s="5"/>
      <c r="P3415" t="s">
        <v>5024</v>
      </c>
    </row>
    <row r="3416" spans="2:16" x14ac:dyDescent="0.25">
      <c r="B3416" t="s">
        <v>7</v>
      </c>
      <c r="C3416" t="s">
        <v>17</v>
      </c>
      <c r="D3416" s="6">
        <v>0.13400000000000001</v>
      </c>
      <c r="E3416" s="6">
        <v>0.13400000000000001</v>
      </c>
      <c r="F3416" s="18">
        <v>135</v>
      </c>
      <c r="G3416" t="s">
        <v>2208</v>
      </c>
      <c r="H3416" t="s">
        <v>2219</v>
      </c>
      <c r="I3416" t="s">
        <v>5025</v>
      </c>
      <c r="J3416" t="s">
        <v>5026</v>
      </c>
      <c r="L3416" s="5"/>
      <c r="P3416" t="s">
        <v>5026</v>
      </c>
    </row>
    <row r="3417" spans="2:16" x14ac:dyDescent="0.25">
      <c r="B3417" t="s">
        <v>7</v>
      </c>
      <c r="C3417" t="s">
        <v>17</v>
      </c>
      <c r="D3417" s="6">
        <v>0.16400000000000003</v>
      </c>
      <c r="E3417" s="6">
        <v>0.16400000000000003</v>
      </c>
      <c r="F3417" s="18">
        <v>118</v>
      </c>
      <c r="G3417" t="s">
        <v>2208</v>
      </c>
      <c r="H3417" t="s">
        <v>2220</v>
      </c>
      <c r="I3417" t="s">
        <v>338</v>
      </c>
      <c r="J3417" t="s">
        <v>5027</v>
      </c>
      <c r="L3417" s="5"/>
      <c r="P3417" t="s">
        <v>5027</v>
      </c>
    </row>
    <row r="3418" spans="2:16" x14ac:dyDescent="0.25">
      <c r="B3418" t="s">
        <v>7</v>
      </c>
      <c r="C3418" t="s">
        <v>17</v>
      </c>
      <c r="D3418" s="6">
        <v>0.191</v>
      </c>
      <c r="E3418" s="6">
        <v>0.191</v>
      </c>
      <c r="F3418" s="18">
        <v>118</v>
      </c>
      <c r="G3418" t="s">
        <v>2208</v>
      </c>
      <c r="H3418" t="s">
        <v>2221</v>
      </c>
      <c r="I3418" t="s">
        <v>505</v>
      </c>
      <c r="J3418" t="s">
        <v>5028</v>
      </c>
      <c r="L3418" s="5"/>
      <c r="P3418" t="s">
        <v>5028</v>
      </c>
    </row>
    <row r="3419" spans="2:16" x14ac:dyDescent="0.25">
      <c r="B3419" t="s">
        <v>7</v>
      </c>
      <c r="C3419" t="s">
        <v>17</v>
      </c>
      <c r="D3419" s="6">
        <v>0.16400000000000003</v>
      </c>
      <c r="E3419" s="6">
        <v>0.16400000000000003</v>
      </c>
      <c r="F3419" s="18">
        <v>125</v>
      </c>
      <c r="G3419" t="s">
        <v>2208</v>
      </c>
      <c r="H3419" t="s">
        <v>2222</v>
      </c>
      <c r="I3419" t="s">
        <v>5029</v>
      </c>
      <c r="J3419" t="s">
        <v>5030</v>
      </c>
      <c r="L3419" s="5"/>
      <c r="P3419" t="s">
        <v>5030</v>
      </c>
    </row>
    <row r="3420" spans="2:16" x14ac:dyDescent="0.25">
      <c r="B3420" t="s">
        <v>7</v>
      </c>
      <c r="C3420" t="s">
        <v>17</v>
      </c>
      <c r="D3420" s="6">
        <v>0.33700000000000002</v>
      </c>
      <c r="E3420" s="6">
        <v>0.33700000000000002</v>
      </c>
      <c r="F3420" s="18">
        <v>143</v>
      </c>
      <c r="G3420" t="s">
        <v>2208</v>
      </c>
      <c r="H3420" t="s">
        <v>2237</v>
      </c>
      <c r="I3420" t="s">
        <v>335</v>
      </c>
      <c r="J3420" t="s">
        <v>5031</v>
      </c>
      <c r="L3420" s="5"/>
      <c r="P3420" t="s">
        <v>5031</v>
      </c>
    </row>
    <row r="3421" spans="2:16" x14ac:dyDescent="0.25">
      <c r="B3421" t="s">
        <v>7</v>
      </c>
      <c r="C3421" t="s">
        <v>17</v>
      </c>
      <c r="D3421" s="6">
        <v>0.13400000000000001</v>
      </c>
      <c r="E3421" s="6">
        <v>0.13400000000000001</v>
      </c>
      <c r="F3421" s="18">
        <v>135</v>
      </c>
      <c r="G3421" t="s">
        <v>2208</v>
      </c>
      <c r="H3421" t="s">
        <v>2223</v>
      </c>
      <c r="I3421" t="s">
        <v>423</v>
      </c>
      <c r="J3421" t="s">
        <v>5032</v>
      </c>
      <c r="L3421" s="5"/>
      <c r="P3421" t="s">
        <v>5032</v>
      </c>
    </row>
    <row r="3422" spans="2:16" x14ac:dyDescent="0.25">
      <c r="B3422" t="s">
        <v>7</v>
      </c>
      <c r="C3422" t="s">
        <v>17</v>
      </c>
      <c r="D3422" s="6">
        <v>0.16400000000000003</v>
      </c>
      <c r="E3422" s="6">
        <v>0.16400000000000003</v>
      </c>
      <c r="F3422" s="18">
        <v>118</v>
      </c>
      <c r="G3422" t="s">
        <v>2208</v>
      </c>
      <c r="H3422" t="s">
        <v>2224</v>
      </c>
      <c r="I3422" t="s">
        <v>186</v>
      </c>
      <c r="J3422" t="s">
        <v>5033</v>
      </c>
      <c r="L3422" s="5"/>
      <c r="P3422" t="s">
        <v>5033</v>
      </c>
    </row>
    <row r="3423" spans="2:16" x14ac:dyDescent="0.25">
      <c r="B3423" t="s">
        <v>7</v>
      </c>
      <c r="C3423" t="s">
        <v>17</v>
      </c>
      <c r="D3423" s="6">
        <v>0.33700000000000002</v>
      </c>
      <c r="E3423" s="6">
        <v>0.33700000000000002</v>
      </c>
      <c r="F3423" s="18">
        <v>143</v>
      </c>
      <c r="G3423" t="s">
        <v>2208</v>
      </c>
      <c r="H3423" t="s">
        <v>18338</v>
      </c>
      <c r="I3423" t="s">
        <v>18569</v>
      </c>
      <c r="J3423" t="s">
        <v>18570</v>
      </c>
      <c r="L3423" s="5"/>
      <c r="P3423" t="s">
        <v>18570</v>
      </c>
    </row>
    <row r="3424" spans="2:16" x14ac:dyDescent="0.25">
      <c r="B3424" t="s">
        <v>7</v>
      </c>
      <c r="C3424" t="s">
        <v>17</v>
      </c>
      <c r="D3424" s="6">
        <v>0.16400000000000003</v>
      </c>
      <c r="E3424" s="6">
        <v>0.16400000000000003</v>
      </c>
      <c r="F3424" s="18">
        <v>118</v>
      </c>
      <c r="G3424" t="s">
        <v>2208</v>
      </c>
      <c r="H3424" t="s">
        <v>2225</v>
      </c>
      <c r="I3424" t="s">
        <v>5035</v>
      </c>
      <c r="J3424" t="s">
        <v>5036</v>
      </c>
      <c r="L3424" s="5"/>
      <c r="P3424" t="s">
        <v>5036</v>
      </c>
    </row>
    <row r="3425" spans="2:16" x14ac:dyDescent="0.25">
      <c r="B3425" t="s">
        <v>7</v>
      </c>
      <c r="C3425" t="s">
        <v>17</v>
      </c>
      <c r="D3425" s="6">
        <v>0.16400000000000003</v>
      </c>
      <c r="E3425" s="6">
        <v>0.16400000000000003</v>
      </c>
      <c r="F3425" s="18">
        <v>118</v>
      </c>
      <c r="G3425" t="s">
        <v>2208</v>
      </c>
      <c r="H3425" t="s">
        <v>2226</v>
      </c>
      <c r="I3425" t="s">
        <v>5037</v>
      </c>
      <c r="J3425" t="s">
        <v>5038</v>
      </c>
      <c r="L3425" s="5"/>
      <c r="P3425" t="s">
        <v>5038</v>
      </c>
    </row>
    <row r="3426" spans="2:16" x14ac:dyDescent="0.25">
      <c r="B3426" t="s">
        <v>7</v>
      </c>
      <c r="C3426" t="s">
        <v>17</v>
      </c>
      <c r="D3426" s="6">
        <v>0.191</v>
      </c>
      <c r="E3426" s="6">
        <v>0.191</v>
      </c>
      <c r="F3426" s="18">
        <v>118</v>
      </c>
      <c r="G3426" t="s">
        <v>2208</v>
      </c>
      <c r="H3426" t="s">
        <v>2227</v>
      </c>
      <c r="I3426" t="s">
        <v>5039</v>
      </c>
      <c r="J3426" t="s">
        <v>5040</v>
      </c>
      <c r="L3426" s="5"/>
      <c r="P3426" t="s">
        <v>5040</v>
      </c>
    </row>
    <row r="3427" spans="2:16" x14ac:dyDescent="0.25">
      <c r="B3427" t="s">
        <v>7</v>
      </c>
      <c r="C3427" t="s">
        <v>17</v>
      </c>
      <c r="D3427" s="6">
        <v>0.16400000000000003</v>
      </c>
      <c r="E3427" s="6">
        <v>0.16400000000000003</v>
      </c>
      <c r="F3427" s="18">
        <v>118</v>
      </c>
      <c r="G3427" t="s">
        <v>2208</v>
      </c>
      <c r="H3427" t="s">
        <v>2228</v>
      </c>
      <c r="I3427" t="s">
        <v>551</v>
      </c>
      <c r="J3427" t="s">
        <v>5041</v>
      </c>
      <c r="L3427" s="5"/>
      <c r="P3427" t="s">
        <v>5041</v>
      </c>
    </row>
    <row r="3428" spans="2:16" x14ac:dyDescent="0.25">
      <c r="B3428" t="s">
        <v>7</v>
      </c>
      <c r="C3428" t="s">
        <v>17</v>
      </c>
      <c r="D3428" s="6">
        <v>0.16400000000000003</v>
      </c>
      <c r="E3428" s="6">
        <v>0.16400000000000003</v>
      </c>
      <c r="F3428" s="18">
        <v>125</v>
      </c>
      <c r="G3428" t="s">
        <v>2208</v>
      </c>
      <c r="H3428" t="s">
        <v>2229</v>
      </c>
      <c r="I3428" t="s">
        <v>225</v>
      </c>
      <c r="J3428" t="s">
        <v>5042</v>
      </c>
      <c r="L3428" s="5"/>
      <c r="P3428" t="s">
        <v>5042</v>
      </c>
    </row>
    <row r="3429" spans="2:16" x14ac:dyDescent="0.25">
      <c r="B3429" t="s">
        <v>7</v>
      </c>
      <c r="C3429" t="s">
        <v>17</v>
      </c>
      <c r="D3429" s="6">
        <v>0.13400000000000001</v>
      </c>
      <c r="E3429" s="6">
        <v>0.13400000000000001</v>
      </c>
      <c r="F3429" s="18">
        <v>135</v>
      </c>
      <c r="G3429" t="s">
        <v>2208</v>
      </c>
      <c r="H3429" t="s">
        <v>2230</v>
      </c>
      <c r="I3429" t="s">
        <v>500</v>
      </c>
      <c r="J3429" t="s">
        <v>5043</v>
      </c>
      <c r="L3429" s="5"/>
      <c r="P3429" t="s">
        <v>5043</v>
      </c>
    </row>
    <row r="3430" spans="2:16" x14ac:dyDescent="0.25">
      <c r="B3430" t="s">
        <v>7</v>
      </c>
      <c r="C3430" t="s">
        <v>17</v>
      </c>
      <c r="D3430" s="6">
        <v>0.16400000000000003</v>
      </c>
      <c r="E3430" s="6">
        <v>0.16400000000000003</v>
      </c>
      <c r="F3430" s="18">
        <v>118</v>
      </c>
      <c r="G3430" t="s">
        <v>2208</v>
      </c>
      <c r="H3430" t="s">
        <v>2231</v>
      </c>
      <c r="I3430" t="s">
        <v>818</v>
      </c>
      <c r="J3430" t="s">
        <v>5044</v>
      </c>
      <c r="L3430" s="5"/>
      <c r="P3430" t="s">
        <v>5044</v>
      </c>
    </row>
    <row r="3431" spans="2:16" x14ac:dyDescent="0.25">
      <c r="B3431" t="s">
        <v>7</v>
      </c>
      <c r="C3431" t="s">
        <v>17</v>
      </c>
      <c r="D3431" s="6">
        <v>0.16400000000000003</v>
      </c>
      <c r="E3431" s="6">
        <v>0.16400000000000003</v>
      </c>
      <c r="F3431" s="18">
        <v>118</v>
      </c>
      <c r="G3431" t="s">
        <v>2208</v>
      </c>
      <c r="H3431" t="s">
        <v>2232</v>
      </c>
      <c r="I3431" t="s">
        <v>808</v>
      </c>
      <c r="J3431" t="s">
        <v>5045</v>
      </c>
      <c r="L3431" s="5"/>
      <c r="P3431" t="s">
        <v>5045</v>
      </c>
    </row>
    <row r="3432" spans="2:16" x14ac:dyDescent="0.25">
      <c r="B3432" t="s">
        <v>7</v>
      </c>
      <c r="C3432" t="s">
        <v>17</v>
      </c>
      <c r="D3432" s="6">
        <v>0.13400000000000001</v>
      </c>
      <c r="E3432" s="6">
        <v>0.13400000000000001</v>
      </c>
      <c r="F3432" s="18">
        <v>135</v>
      </c>
      <c r="G3432" t="s">
        <v>2208</v>
      </c>
      <c r="H3432" t="s">
        <v>2233</v>
      </c>
      <c r="I3432" t="s">
        <v>382</v>
      </c>
      <c r="J3432" t="s">
        <v>5046</v>
      </c>
      <c r="L3432" s="5"/>
      <c r="P3432" t="s">
        <v>5046</v>
      </c>
    </row>
    <row r="3433" spans="2:16" x14ac:dyDescent="0.25">
      <c r="B3433" t="s">
        <v>7</v>
      </c>
      <c r="C3433" t="s">
        <v>17</v>
      </c>
      <c r="D3433" s="6">
        <v>0.191</v>
      </c>
      <c r="E3433" s="6">
        <v>0.191</v>
      </c>
      <c r="F3433" s="18">
        <v>118</v>
      </c>
      <c r="G3433" t="s">
        <v>2208</v>
      </c>
      <c r="H3433" t="s">
        <v>2234</v>
      </c>
      <c r="I3433" t="s">
        <v>79</v>
      </c>
      <c r="J3433" t="s">
        <v>5047</v>
      </c>
      <c r="L3433" s="5"/>
      <c r="P3433" t="s">
        <v>5047</v>
      </c>
    </row>
    <row r="3434" spans="2:16" x14ac:dyDescent="0.25">
      <c r="B3434" t="s">
        <v>7</v>
      </c>
      <c r="C3434" t="s">
        <v>17</v>
      </c>
      <c r="D3434" s="6">
        <v>0.191</v>
      </c>
      <c r="E3434" s="6">
        <v>0.191</v>
      </c>
      <c r="F3434" s="18">
        <v>118</v>
      </c>
      <c r="G3434" t="s">
        <v>2208</v>
      </c>
      <c r="H3434" t="s">
        <v>2235</v>
      </c>
      <c r="I3434" t="s">
        <v>474</v>
      </c>
      <c r="J3434" t="s">
        <v>5048</v>
      </c>
      <c r="L3434" s="5"/>
      <c r="P3434" t="s">
        <v>5048</v>
      </c>
    </row>
    <row r="3435" spans="2:16" x14ac:dyDescent="0.25">
      <c r="B3435" t="s">
        <v>7</v>
      </c>
      <c r="C3435" t="s">
        <v>17</v>
      </c>
      <c r="D3435" s="6">
        <v>0.13400000000000001</v>
      </c>
      <c r="E3435" s="6">
        <v>0.13400000000000001</v>
      </c>
      <c r="F3435" s="18">
        <v>135</v>
      </c>
      <c r="G3435" t="s">
        <v>2208</v>
      </c>
      <c r="H3435" t="s">
        <v>2236</v>
      </c>
      <c r="I3435" t="s">
        <v>414</v>
      </c>
      <c r="J3435" t="s">
        <v>5049</v>
      </c>
      <c r="L3435" s="5"/>
      <c r="P3435" t="s">
        <v>5049</v>
      </c>
    </row>
    <row r="3436" spans="2:16" x14ac:dyDescent="0.25">
      <c r="B3436" t="s">
        <v>7</v>
      </c>
      <c r="C3436" t="s">
        <v>17</v>
      </c>
      <c r="D3436" s="6">
        <v>0.16400000000000003</v>
      </c>
      <c r="E3436" s="6">
        <v>0.16400000000000003</v>
      </c>
      <c r="F3436" s="18">
        <v>118</v>
      </c>
      <c r="G3436" t="s">
        <v>2209</v>
      </c>
      <c r="H3436" t="s">
        <v>2190</v>
      </c>
      <c r="I3436" t="s">
        <v>5050</v>
      </c>
      <c r="J3436" t="s">
        <v>5051</v>
      </c>
      <c r="L3436" s="5"/>
      <c r="P3436" t="s">
        <v>5051</v>
      </c>
    </row>
    <row r="3437" spans="2:16" x14ac:dyDescent="0.25">
      <c r="B3437" t="s">
        <v>7</v>
      </c>
      <c r="C3437" t="s">
        <v>17</v>
      </c>
      <c r="D3437" s="6">
        <v>0.16400000000000003</v>
      </c>
      <c r="E3437" s="6">
        <v>0.16400000000000003</v>
      </c>
      <c r="F3437" s="18">
        <v>125</v>
      </c>
      <c r="G3437" t="s">
        <v>2209</v>
      </c>
      <c r="H3437" t="s">
        <v>2191</v>
      </c>
      <c r="I3437" t="s">
        <v>5052</v>
      </c>
      <c r="J3437" t="s">
        <v>5053</v>
      </c>
      <c r="L3437" s="5"/>
      <c r="P3437" t="s">
        <v>5053</v>
      </c>
    </row>
    <row r="3438" spans="2:16" x14ac:dyDescent="0.25">
      <c r="B3438" t="s">
        <v>7</v>
      </c>
      <c r="C3438" t="s">
        <v>17</v>
      </c>
      <c r="D3438" s="6">
        <v>0.13300000000000001</v>
      </c>
      <c r="E3438" s="6">
        <v>0.13300000000000001</v>
      </c>
      <c r="F3438" s="18">
        <v>135</v>
      </c>
      <c r="G3438" t="s">
        <v>2209</v>
      </c>
      <c r="H3438" t="s">
        <v>2192</v>
      </c>
      <c r="I3438" t="s">
        <v>5054</v>
      </c>
      <c r="J3438" t="s">
        <v>5055</v>
      </c>
      <c r="L3438" s="5"/>
      <c r="P3438" t="s">
        <v>5055</v>
      </c>
    </row>
    <row r="3439" spans="2:16" x14ac:dyDescent="0.25">
      <c r="B3439" t="s">
        <v>7</v>
      </c>
      <c r="C3439" t="s">
        <v>17</v>
      </c>
      <c r="D3439" s="6">
        <v>0.13300000000000001</v>
      </c>
      <c r="E3439" s="6">
        <v>0.13300000000000001</v>
      </c>
      <c r="F3439" s="18">
        <v>135</v>
      </c>
      <c r="G3439" t="s">
        <v>2209</v>
      </c>
      <c r="H3439" t="s">
        <v>2183</v>
      </c>
      <c r="I3439" t="s">
        <v>413</v>
      </c>
      <c r="J3439" t="s">
        <v>5056</v>
      </c>
      <c r="L3439" s="5"/>
      <c r="P3439" t="s">
        <v>5056</v>
      </c>
    </row>
    <row r="3440" spans="2:16" x14ac:dyDescent="0.25">
      <c r="B3440" t="s">
        <v>7</v>
      </c>
      <c r="C3440" t="s">
        <v>17</v>
      </c>
      <c r="D3440" s="6">
        <v>0.13300000000000001</v>
      </c>
      <c r="E3440" s="6">
        <v>0.13300000000000001</v>
      </c>
      <c r="F3440" s="18">
        <v>135</v>
      </c>
      <c r="G3440" t="s">
        <v>2209</v>
      </c>
      <c r="H3440" t="s">
        <v>2193</v>
      </c>
      <c r="I3440" t="s">
        <v>5057</v>
      </c>
      <c r="J3440" t="s">
        <v>5058</v>
      </c>
      <c r="L3440" s="5"/>
      <c r="P3440" t="s">
        <v>5058</v>
      </c>
    </row>
    <row r="3441" spans="2:16" x14ac:dyDescent="0.25">
      <c r="B3441" t="s">
        <v>7</v>
      </c>
      <c r="C3441" t="s">
        <v>17</v>
      </c>
      <c r="D3441" s="6">
        <v>0.16400000000000003</v>
      </c>
      <c r="E3441" s="6">
        <v>0.16400000000000003</v>
      </c>
      <c r="F3441" s="18">
        <v>118</v>
      </c>
      <c r="G3441" t="s">
        <v>2209</v>
      </c>
      <c r="H3441" t="s">
        <v>2194</v>
      </c>
      <c r="I3441" t="s">
        <v>5059</v>
      </c>
      <c r="J3441" t="s">
        <v>5060</v>
      </c>
      <c r="L3441" s="5"/>
      <c r="P3441" t="s">
        <v>5060</v>
      </c>
    </row>
    <row r="3442" spans="2:16" x14ac:dyDescent="0.25">
      <c r="B3442" t="s">
        <v>7</v>
      </c>
      <c r="C3442" t="s">
        <v>17</v>
      </c>
      <c r="D3442" s="6">
        <v>0.16400000000000003</v>
      </c>
      <c r="E3442" s="6">
        <v>0.16400000000000003</v>
      </c>
      <c r="F3442" s="18">
        <v>118</v>
      </c>
      <c r="G3442" t="s">
        <v>2209</v>
      </c>
      <c r="H3442" t="s">
        <v>2195</v>
      </c>
      <c r="I3442" t="s">
        <v>5061</v>
      </c>
      <c r="J3442" t="s">
        <v>5062</v>
      </c>
      <c r="L3442" s="5"/>
      <c r="P3442" t="s">
        <v>5062</v>
      </c>
    </row>
    <row r="3443" spans="2:16" x14ac:dyDescent="0.25">
      <c r="B3443" t="s">
        <v>7</v>
      </c>
      <c r="C3443" t="s">
        <v>17</v>
      </c>
      <c r="D3443" s="6">
        <v>0.16400000000000003</v>
      </c>
      <c r="E3443" s="6">
        <v>0.16400000000000003</v>
      </c>
      <c r="F3443" s="18">
        <v>118</v>
      </c>
      <c r="G3443" t="s">
        <v>2209</v>
      </c>
      <c r="H3443" t="s">
        <v>2196</v>
      </c>
      <c r="I3443" t="s">
        <v>5063</v>
      </c>
      <c r="J3443" t="s">
        <v>5064</v>
      </c>
      <c r="L3443" s="5"/>
      <c r="P3443" t="s">
        <v>5064</v>
      </c>
    </row>
    <row r="3444" spans="2:16" x14ac:dyDescent="0.25">
      <c r="B3444" t="s">
        <v>7</v>
      </c>
      <c r="C3444" t="s">
        <v>17</v>
      </c>
      <c r="D3444" s="6">
        <v>0.16400000000000003</v>
      </c>
      <c r="E3444" s="6">
        <v>0.16400000000000003</v>
      </c>
      <c r="F3444" s="18">
        <v>118</v>
      </c>
      <c r="G3444" t="s">
        <v>2209</v>
      </c>
      <c r="H3444" t="s">
        <v>2197</v>
      </c>
      <c r="I3444" t="s">
        <v>544</v>
      </c>
      <c r="J3444" t="s">
        <v>5065</v>
      </c>
      <c r="L3444" s="5"/>
      <c r="P3444" t="s">
        <v>5065</v>
      </c>
    </row>
    <row r="3445" spans="2:16" x14ac:dyDescent="0.25">
      <c r="B3445" t="s">
        <v>7</v>
      </c>
      <c r="C3445" t="s">
        <v>17</v>
      </c>
      <c r="D3445" s="6">
        <v>0.16400000000000003</v>
      </c>
      <c r="E3445" s="6">
        <v>0.16400000000000003</v>
      </c>
      <c r="F3445" s="18">
        <v>118</v>
      </c>
      <c r="G3445" t="s">
        <v>2209</v>
      </c>
      <c r="H3445" t="s">
        <v>2198</v>
      </c>
      <c r="I3445" t="s">
        <v>5066</v>
      </c>
      <c r="J3445" t="s">
        <v>5067</v>
      </c>
      <c r="L3445" s="5"/>
      <c r="P3445" t="s">
        <v>5067</v>
      </c>
    </row>
    <row r="3446" spans="2:16" x14ac:dyDescent="0.25">
      <c r="B3446" t="s">
        <v>7</v>
      </c>
      <c r="C3446" t="s">
        <v>17</v>
      </c>
      <c r="D3446" s="6">
        <v>0.191</v>
      </c>
      <c r="E3446" s="6">
        <v>0.191</v>
      </c>
      <c r="F3446" s="18">
        <v>118</v>
      </c>
      <c r="G3446" t="s">
        <v>2209</v>
      </c>
      <c r="H3446" t="s">
        <v>2199</v>
      </c>
      <c r="I3446" t="s">
        <v>357</v>
      </c>
      <c r="J3446" t="s">
        <v>5068</v>
      </c>
      <c r="L3446" s="5"/>
      <c r="P3446" t="s">
        <v>5068</v>
      </c>
    </row>
    <row r="3447" spans="2:16" x14ac:dyDescent="0.25">
      <c r="B3447" t="s">
        <v>7</v>
      </c>
      <c r="C3447" t="s">
        <v>17</v>
      </c>
      <c r="D3447" s="6">
        <v>0.13300000000000001</v>
      </c>
      <c r="E3447" s="6">
        <v>0.13300000000000001</v>
      </c>
      <c r="F3447" s="18">
        <v>135</v>
      </c>
      <c r="G3447" t="s">
        <v>2209</v>
      </c>
      <c r="H3447" t="s">
        <v>1014</v>
      </c>
      <c r="I3447" t="s">
        <v>5069</v>
      </c>
      <c r="J3447" t="s">
        <v>5070</v>
      </c>
      <c r="L3447" s="5"/>
      <c r="P3447" t="s">
        <v>5070</v>
      </c>
    </row>
    <row r="3448" spans="2:16" x14ac:dyDescent="0.25">
      <c r="B3448" t="s">
        <v>7</v>
      </c>
      <c r="C3448" t="s">
        <v>17</v>
      </c>
      <c r="D3448" s="6">
        <v>0.191</v>
      </c>
      <c r="E3448" s="6">
        <v>0.191</v>
      </c>
      <c r="F3448" s="18">
        <v>118</v>
      </c>
      <c r="G3448" t="s">
        <v>2209</v>
      </c>
      <c r="H3448" t="s">
        <v>2200</v>
      </c>
      <c r="I3448" t="s">
        <v>142</v>
      </c>
      <c r="J3448" t="s">
        <v>5071</v>
      </c>
      <c r="L3448" s="5"/>
      <c r="P3448" t="s">
        <v>5071</v>
      </c>
    </row>
    <row r="3449" spans="2:16" x14ac:dyDescent="0.25">
      <c r="B3449" t="s">
        <v>7</v>
      </c>
      <c r="C3449" t="s">
        <v>17</v>
      </c>
      <c r="D3449" s="6">
        <v>0.26200000000000001</v>
      </c>
      <c r="E3449" s="6">
        <v>0.26200000000000001</v>
      </c>
      <c r="F3449" s="18">
        <v>107</v>
      </c>
      <c r="G3449" t="s">
        <v>2209</v>
      </c>
      <c r="H3449" t="s">
        <v>2201</v>
      </c>
      <c r="I3449" t="s">
        <v>827</v>
      </c>
      <c r="J3449" t="s">
        <v>5072</v>
      </c>
      <c r="L3449" s="5"/>
      <c r="P3449" t="s">
        <v>5072</v>
      </c>
    </row>
    <row r="3450" spans="2:16" x14ac:dyDescent="0.25">
      <c r="B3450" t="s">
        <v>7</v>
      </c>
      <c r="C3450" t="s">
        <v>17</v>
      </c>
      <c r="D3450" s="6">
        <v>0.16400000000000003</v>
      </c>
      <c r="E3450" s="6">
        <v>0.16400000000000003</v>
      </c>
      <c r="F3450" s="18">
        <v>125</v>
      </c>
      <c r="G3450" t="s">
        <v>2209</v>
      </c>
      <c r="H3450" t="s">
        <v>2202</v>
      </c>
      <c r="I3450" t="s">
        <v>5073</v>
      </c>
      <c r="J3450" t="s">
        <v>5074</v>
      </c>
      <c r="L3450" s="5"/>
      <c r="P3450" t="s">
        <v>5074</v>
      </c>
    </row>
    <row r="3451" spans="2:16" x14ac:dyDescent="0.25">
      <c r="B3451" t="s">
        <v>7</v>
      </c>
      <c r="C3451" t="s">
        <v>17</v>
      </c>
      <c r="D3451" s="6">
        <v>0.191</v>
      </c>
      <c r="E3451" s="6">
        <v>0.191</v>
      </c>
      <c r="F3451" s="18">
        <v>118</v>
      </c>
      <c r="G3451" t="s">
        <v>2209</v>
      </c>
      <c r="H3451" t="s">
        <v>2203</v>
      </c>
      <c r="I3451" t="s">
        <v>350</v>
      </c>
      <c r="J3451" t="s">
        <v>5075</v>
      </c>
      <c r="L3451" s="5"/>
      <c r="P3451" t="s">
        <v>5075</v>
      </c>
    </row>
    <row r="3452" spans="2:16" x14ac:dyDescent="0.25">
      <c r="B3452" t="s">
        <v>7</v>
      </c>
      <c r="C3452" t="s">
        <v>17</v>
      </c>
      <c r="D3452" s="6">
        <v>0.16400000000000003</v>
      </c>
      <c r="E3452" s="6">
        <v>0.16400000000000003</v>
      </c>
      <c r="F3452" s="18">
        <v>125</v>
      </c>
      <c r="G3452" t="s">
        <v>2209</v>
      </c>
      <c r="H3452" t="s">
        <v>2204</v>
      </c>
      <c r="I3452" t="s">
        <v>5076</v>
      </c>
      <c r="J3452" t="s">
        <v>5077</v>
      </c>
      <c r="L3452" s="5"/>
      <c r="P3452" t="s">
        <v>5077</v>
      </c>
    </row>
    <row r="3453" spans="2:16" x14ac:dyDescent="0.25">
      <c r="B3453" t="s">
        <v>7</v>
      </c>
      <c r="C3453" t="s">
        <v>17</v>
      </c>
      <c r="D3453" s="6">
        <v>0.16400000000000003</v>
      </c>
      <c r="E3453" s="6">
        <v>0.16400000000000003</v>
      </c>
      <c r="F3453" s="18">
        <v>118</v>
      </c>
      <c r="G3453" t="s">
        <v>2209</v>
      </c>
      <c r="H3453" t="s">
        <v>2205</v>
      </c>
      <c r="I3453" t="s">
        <v>637</v>
      </c>
      <c r="J3453" t="s">
        <v>5078</v>
      </c>
      <c r="L3453" s="5"/>
      <c r="P3453" t="s">
        <v>5078</v>
      </c>
    </row>
    <row r="3454" spans="2:16" x14ac:dyDescent="0.25">
      <c r="B3454" t="s">
        <v>7</v>
      </c>
      <c r="C3454" t="s">
        <v>17</v>
      </c>
      <c r="D3454" s="6">
        <v>0.16400000000000003</v>
      </c>
      <c r="E3454" s="6">
        <v>0.16400000000000003</v>
      </c>
      <c r="F3454" s="18">
        <v>118</v>
      </c>
      <c r="G3454" t="s">
        <v>2209</v>
      </c>
      <c r="H3454" t="s">
        <v>2206</v>
      </c>
      <c r="I3454" t="s">
        <v>875</v>
      </c>
      <c r="J3454" t="s">
        <v>5079</v>
      </c>
      <c r="L3454" s="5"/>
      <c r="P3454" t="s">
        <v>5079</v>
      </c>
    </row>
    <row r="3455" spans="2:16" x14ac:dyDescent="0.25">
      <c r="B3455" t="s">
        <v>7</v>
      </c>
      <c r="C3455" t="s">
        <v>17</v>
      </c>
      <c r="D3455" s="6">
        <v>0.16400000000000003</v>
      </c>
      <c r="E3455" s="6">
        <v>0.16400000000000003</v>
      </c>
      <c r="F3455" s="18">
        <v>118</v>
      </c>
      <c r="G3455" t="s">
        <v>2209</v>
      </c>
      <c r="H3455" t="s">
        <v>2207</v>
      </c>
      <c r="I3455" t="s">
        <v>5080</v>
      </c>
      <c r="J3455" t="s">
        <v>5081</v>
      </c>
      <c r="L3455" s="5"/>
      <c r="P3455" t="s">
        <v>5081</v>
      </c>
    </row>
    <row r="3456" spans="2:16" x14ac:dyDescent="0.25">
      <c r="B3456" t="s">
        <v>7</v>
      </c>
      <c r="C3456" t="s">
        <v>17</v>
      </c>
      <c r="D3456" s="6">
        <v>0.191</v>
      </c>
      <c r="E3456" s="6">
        <v>0.191</v>
      </c>
      <c r="F3456" s="18">
        <v>118</v>
      </c>
      <c r="G3456" t="s">
        <v>2209</v>
      </c>
      <c r="H3456" t="s">
        <v>2208</v>
      </c>
      <c r="I3456" t="s">
        <v>556</v>
      </c>
      <c r="J3456" t="s">
        <v>5082</v>
      </c>
      <c r="L3456" s="5"/>
      <c r="P3456" t="s">
        <v>5082</v>
      </c>
    </row>
    <row r="3457" spans="2:16" x14ac:dyDescent="0.25">
      <c r="B3457" t="s">
        <v>7</v>
      </c>
      <c r="C3457" t="s">
        <v>17</v>
      </c>
      <c r="D3457" s="6">
        <v>0.191</v>
      </c>
      <c r="E3457" s="6">
        <v>0.191</v>
      </c>
      <c r="F3457" s="18">
        <v>118</v>
      </c>
      <c r="G3457" t="s">
        <v>2209</v>
      </c>
      <c r="H3457" t="s">
        <v>2209</v>
      </c>
      <c r="I3457" t="s">
        <v>712</v>
      </c>
      <c r="J3457" t="s">
        <v>5083</v>
      </c>
      <c r="L3457" s="5"/>
      <c r="P3457" t="s">
        <v>5083</v>
      </c>
    </row>
    <row r="3458" spans="2:16" x14ac:dyDescent="0.25">
      <c r="B3458" t="s">
        <v>7</v>
      </c>
      <c r="C3458" t="s">
        <v>17</v>
      </c>
      <c r="D3458" s="6">
        <v>0.16400000000000003</v>
      </c>
      <c r="E3458" s="6">
        <v>0.16400000000000003</v>
      </c>
      <c r="F3458" s="18">
        <v>125</v>
      </c>
      <c r="G3458" t="s">
        <v>2209</v>
      </c>
      <c r="H3458" t="s">
        <v>2210</v>
      </c>
      <c r="I3458" t="s">
        <v>844</v>
      </c>
      <c r="J3458" t="s">
        <v>5084</v>
      </c>
      <c r="L3458" s="5"/>
      <c r="P3458" t="s">
        <v>5084</v>
      </c>
    </row>
    <row r="3459" spans="2:16" x14ac:dyDescent="0.25">
      <c r="B3459" t="s">
        <v>7</v>
      </c>
      <c r="C3459" t="s">
        <v>17</v>
      </c>
      <c r="D3459" s="6">
        <v>0.16400000000000003</v>
      </c>
      <c r="E3459" s="6">
        <v>0.16400000000000003</v>
      </c>
      <c r="F3459" s="18">
        <v>118</v>
      </c>
      <c r="G3459" t="s">
        <v>2209</v>
      </c>
      <c r="H3459" t="s">
        <v>2211</v>
      </c>
      <c r="I3459" t="s">
        <v>754</v>
      </c>
      <c r="J3459" t="s">
        <v>5085</v>
      </c>
      <c r="L3459" s="5"/>
      <c r="P3459" t="s">
        <v>5085</v>
      </c>
    </row>
    <row r="3460" spans="2:16" x14ac:dyDescent="0.25">
      <c r="B3460" t="s">
        <v>7</v>
      </c>
      <c r="C3460" t="s">
        <v>17</v>
      </c>
      <c r="D3460" s="6">
        <v>0.13300000000000001</v>
      </c>
      <c r="E3460" s="6">
        <v>0.13300000000000001</v>
      </c>
      <c r="F3460" s="18">
        <v>135</v>
      </c>
      <c r="G3460" t="s">
        <v>2209</v>
      </c>
      <c r="H3460" t="s">
        <v>2212</v>
      </c>
      <c r="I3460" t="s">
        <v>5086</v>
      </c>
      <c r="J3460" t="s">
        <v>5087</v>
      </c>
      <c r="L3460" s="5"/>
      <c r="P3460" t="s">
        <v>5087</v>
      </c>
    </row>
    <row r="3461" spans="2:16" x14ac:dyDescent="0.25">
      <c r="B3461" t="s">
        <v>7</v>
      </c>
      <c r="C3461" t="s">
        <v>17</v>
      </c>
      <c r="D3461" s="6">
        <v>0.16400000000000003</v>
      </c>
      <c r="E3461" s="6">
        <v>0.16400000000000003</v>
      </c>
      <c r="F3461" s="18">
        <v>118</v>
      </c>
      <c r="G3461" t="s">
        <v>2209</v>
      </c>
      <c r="H3461" t="s">
        <v>2213</v>
      </c>
      <c r="I3461" t="s">
        <v>648</v>
      </c>
      <c r="J3461" t="s">
        <v>5088</v>
      </c>
      <c r="L3461" s="5"/>
      <c r="P3461" t="s">
        <v>5088</v>
      </c>
    </row>
    <row r="3462" spans="2:16" x14ac:dyDescent="0.25">
      <c r="B3462" t="s">
        <v>7</v>
      </c>
      <c r="C3462" t="s">
        <v>17</v>
      </c>
      <c r="D3462" s="6">
        <v>0.191</v>
      </c>
      <c r="E3462" s="6">
        <v>0.191</v>
      </c>
      <c r="F3462" s="18">
        <v>118</v>
      </c>
      <c r="G3462" t="s">
        <v>2209</v>
      </c>
      <c r="H3462" t="s">
        <v>2214</v>
      </c>
      <c r="I3462" t="s">
        <v>5089</v>
      </c>
      <c r="J3462" t="s">
        <v>5090</v>
      </c>
      <c r="L3462" s="5"/>
      <c r="P3462" t="s">
        <v>5090</v>
      </c>
    </row>
    <row r="3463" spans="2:16" x14ac:dyDescent="0.25">
      <c r="B3463" t="s">
        <v>7</v>
      </c>
      <c r="C3463" t="s">
        <v>17</v>
      </c>
      <c r="D3463" s="6">
        <v>0.191</v>
      </c>
      <c r="E3463" s="6">
        <v>0.191</v>
      </c>
      <c r="F3463" s="18">
        <v>118</v>
      </c>
      <c r="G3463" t="s">
        <v>2209</v>
      </c>
      <c r="H3463" t="s">
        <v>2215</v>
      </c>
      <c r="I3463" t="s">
        <v>5091</v>
      </c>
      <c r="J3463" t="s">
        <v>5092</v>
      </c>
      <c r="L3463" s="5"/>
      <c r="P3463" t="s">
        <v>5092</v>
      </c>
    </row>
    <row r="3464" spans="2:16" x14ac:dyDescent="0.25">
      <c r="B3464" t="s">
        <v>7</v>
      </c>
      <c r="C3464" t="s">
        <v>17</v>
      </c>
      <c r="D3464" s="6">
        <v>0.16400000000000003</v>
      </c>
      <c r="E3464" s="6">
        <v>0.16400000000000003</v>
      </c>
      <c r="F3464" s="18">
        <v>118</v>
      </c>
      <c r="G3464" t="s">
        <v>2209</v>
      </c>
      <c r="H3464" t="s">
        <v>2216</v>
      </c>
      <c r="I3464" t="s">
        <v>5093</v>
      </c>
      <c r="J3464" t="s">
        <v>5094</v>
      </c>
      <c r="L3464" s="5"/>
      <c r="P3464" t="s">
        <v>5094</v>
      </c>
    </row>
    <row r="3465" spans="2:16" x14ac:dyDescent="0.25">
      <c r="B3465" t="s">
        <v>7</v>
      </c>
      <c r="C3465" t="s">
        <v>17</v>
      </c>
      <c r="D3465" s="6">
        <v>0.16400000000000003</v>
      </c>
      <c r="E3465" s="6">
        <v>0.16400000000000003</v>
      </c>
      <c r="F3465" s="18">
        <v>118</v>
      </c>
      <c r="G3465" t="s">
        <v>2209</v>
      </c>
      <c r="H3465" t="s">
        <v>2217</v>
      </c>
      <c r="I3465" t="s">
        <v>5095</v>
      </c>
      <c r="J3465" t="s">
        <v>5096</v>
      </c>
      <c r="L3465" s="5"/>
      <c r="P3465" t="s">
        <v>5096</v>
      </c>
    </row>
    <row r="3466" spans="2:16" x14ac:dyDescent="0.25">
      <c r="B3466" t="s">
        <v>7</v>
      </c>
      <c r="C3466" t="s">
        <v>17</v>
      </c>
      <c r="D3466" s="6">
        <v>0.13300000000000001</v>
      </c>
      <c r="E3466" s="6">
        <v>0.13300000000000001</v>
      </c>
      <c r="F3466" s="18">
        <v>135</v>
      </c>
      <c r="G3466" t="s">
        <v>2209</v>
      </c>
      <c r="H3466" t="s">
        <v>2218</v>
      </c>
      <c r="I3466" t="s">
        <v>5097</v>
      </c>
      <c r="J3466" t="s">
        <v>5098</v>
      </c>
      <c r="L3466" s="5"/>
      <c r="P3466" t="s">
        <v>5098</v>
      </c>
    </row>
    <row r="3467" spans="2:16" x14ac:dyDescent="0.25">
      <c r="B3467" t="s">
        <v>7</v>
      </c>
      <c r="C3467" t="s">
        <v>17</v>
      </c>
      <c r="D3467" s="6">
        <v>0.13300000000000001</v>
      </c>
      <c r="E3467" s="6">
        <v>0.13300000000000001</v>
      </c>
      <c r="F3467" s="18">
        <v>135</v>
      </c>
      <c r="G3467" t="s">
        <v>2209</v>
      </c>
      <c r="H3467" t="s">
        <v>2219</v>
      </c>
      <c r="I3467" t="s">
        <v>5099</v>
      </c>
      <c r="J3467" t="s">
        <v>5100</v>
      </c>
      <c r="L3467" s="5"/>
      <c r="P3467" t="s">
        <v>5100</v>
      </c>
    </row>
    <row r="3468" spans="2:16" x14ac:dyDescent="0.25">
      <c r="B3468" t="s">
        <v>7</v>
      </c>
      <c r="C3468" t="s">
        <v>17</v>
      </c>
      <c r="D3468" s="6">
        <v>0.16400000000000003</v>
      </c>
      <c r="E3468" s="6">
        <v>0.16400000000000003</v>
      </c>
      <c r="F3468" s="18">
        <v>118</v>
      </c>
      <c r="G3468" t="s">
        <v>2209</v>
      </c>
      <c r="H3468" t="s">
        <v>2220</v>
      </c>
      <c r="I3468" t="s">
        <v>5101</v>
      </c>
      <c r="J3468" t="s">
        <v>5102</v>
      </c>
      <c r="L3468" s="5"/>
      <c r="P3468" t="s">
        <v>5102</v>
      </c>
    </row>
    <row r="3469" spans="2:16" x14ac:dyDescent="0.25">
      <c r="B3469" t="s">
        <v>7</v>
      </c>
      <c r="C3469" t="s">
        <v>17</v>
      </c>
      <c r="D3469" s="6">
        <v>0.191</v>
      </c>
      <c r="E3469" s="6">
        <v>0.191</v>
      </c>
      <c r="F3469" s="18">
        <v>118</v>
      </c>
      <c r="G3469" t="s">
        <v>2209</v>
      </c>
      <c r="H3469" t="s">
        <v>2221</v>
      </c>
      <c r="I3469" t="s">
        <v>576</v>
      </c>
      <c r="J3469" t="s">
        <v>5103</v>
      </c>
      <c r="L3469" s="5"/>
      <c r="P3469" t="s">
        <v>5103</v>
      </c>
    </row>
    <row r="3470" spans="2:16" x14ac:dyDescent="0.25">
      <c r="B3470" t="s">
        <v>7</v>
      </c>
      <c r="C3470" t="s">
        <v>17</v>
      </c>
      <c r="D3470" s="6">
        <v>0.16400000000000003</v>
      </c>
      <c r="E3470" s="6">
        <v>0.16400000000000003</v>
      </c>
      <c r="F3470" s="18">
        <v>125</v>
      </c>
      <c r="G3470" t="s">
        <v>2209</v>
      </c>
      <c r="H3470" t="s">
        <v>2222</v>
      </c>
      <c r="I3470" t="s">
        <v>591</v>
      </c>
      <c r="J3470" t="s">
        <v>5104</v>
      </c>
      <c r="L3470" s="5"/>
      <c r="P3470" t="s">
        <v>5104</v>
      </c>
    </row>
    <row r="3471" spans="2:16" x14ac:dyDescent="0.25">
      <c r="B3471" t="s">
        <v>7</v>
      </c>
      <c r="C3471" t="s">
        <v>17</v>
      </c>
      <c r="D3471" s="6">
        <v>0.33700000000000002</v>
      </c>
      <c r="E3471" s="6">
        <v>0.33700000000000002</v>
      </c>
      <c r="F3471" s="18">
        <v>143</v>
      </c>
      <c r="G3471" t="s">
        <v>2209</v>
      </c>
      <c r="H3471" t="s">
        <v>2237</v>
      </c>
      <c r="I3471" t="s">
        <v>5105</v>
      </c>
      <c r="J3471" t="s">
        <v>5106</v>
      </c>
      <c r="L3471" s="5"/>
      <c r="P3471" t="s">
        <v>5106</v>
      </c>
    </row>
    <row r="3472" spans="2:16" x14ac:dyDescent="0.25">
      <c r="B3472" t="s">
        <v>7</v>
      </c>
      <c r="C3472" t="s">
        <v>17</v>
      </c>
      <c r="D3472" s="6">
        <v>0.13300000000000001</v>
      </c>
      <c r="E3472" s="6">
        <v>0.13300000000000001</v>
      </c>
      <c r="F3472" s="18">
        <v>135</v>
      </c>
      <c r="G3472" t="s">
        <v>2209</v>
      </c>
      <c r="H3472" t="s">
        <v>2223</v>
      </c>
      <c r="I3472" t="s">
        <v>5107</v>
      </c>
      <c r="J3472" t="s">
        <v>5108</v>
      </c>
      <c r="L3472" s="5"/>
      <c r="P3472" t="s">
        <v>5108</v>
      </c>
    </row>
    <row r="3473" spans="2:16" x14ac:dyDescent="0.25">
      <c r="B3473" t="s">
        <v>7</v>
      </c>
      <c r="C3473" t="s">
        <v>17</v>
      </c>
      <c r="D3473" s="6">
        <v>0.16400000000000003</v>
      </c>
      <c r="E3473" s="6">
        <v>0.16400000000000003</v>
      </c>
      <c r="F3473" s="18">
        <v>118</v>
      </c>
      <c r="G3473" t="s">
        <v>2209</v>
      </c>
      <c r="H3473" t="s">
        <v>2224</v>
      </c>
      <c r="I3473" t="s">
        <v>829</v>
      </c>
      <c r="J3473" t="s">
        <v>5109</v>
      </c>
      <c r="L3473" s="5"/>
      <c r="P3473" t="s">
        <v>5109</v>
      </c>
    </row>
    <row r="3474" spans="2:16" x14ac:dyDescent="0.25">
      <c r="B3474" t="s">
        <v>7</v>
      </c>
      <c r="C3474" t="s">
        <v>17</v>
      </c>
      <c r="D3474" s="6">
        <v>0.33700000000000002</v>
      </c>
      <c r="E3474" s="6">
        <v>0.33700000000000002</v>
      </c>
      <c r="F3474" s="18">
        <v>143</v>
      </c>
      <c r="G3474" t="s">
        <v>2209</v>
      </c>
      <c r="H3474" t="s">
        <v>18338</v>
      </c>
      <c r="I3474" t="s">
        <v>18571</v>
      </c>
      <c r="J3474" t="s">
        <v>18572</v>
      </c>
      <c r="L3474" s="5"/>
      <c r="P3474" t="s">
        <v>18572</v>
      </c>
    </row>
    <row r="3475" spans="2:16" x14ac:dyDescent="0.25">
      <c r="B3475" t="s">
        <v>7</v>
      </c>
      <c r="C3475" t="s">
        <v>17</v>
      </c>
      <c r="D3475" s="6">
        <v>0.16400000000000003</v>
      </c>
      <c r="E3475" s="6">
        <v>0.16400000000000003</v>
      </c>
      <c r="F3475" s="18">
        <v>118</v>
      </c>
      <c r="G3475" t="s">
        <v>2209</v>
      </c>
      <c r="H3475" t="s">
        <v>2225</v>
      </c>
      <c r="I3475" t="s">
        <v>5111</v>
      </c>
      <c r="J3475" t="s">
        <v>5112</v>
      </c>
      <c r="L3475" s="5"/>
      <c r="P3475" t="s">
        <v>5112</v>
      </c>
    </row>
    <row r="3476" spans="2:16" x14ac:dyDescent="0.25">
      <c r="B3476" t="s">
        <v>7</v>
      </c>
      <c r="C3476" t="s">
        <v>17</v>
      </c>
      <c r="D3476" s="6">
        <v>0.16400000000000003</v>
      </c>
      <c r="E3476" s="6">
        <v>0.16400000000000003</v>
      </c>
      <c r="F3476" s="18">
        <v>118</v>
      </c>
      <c r="G3476" t="s">
        <v>2209</v>
      </c>
      <c r="H3476" t="s">
        <v>2226</v>
      </c>
      <c r="I3476" t="s">
        <v>5113</v>
      </c>
      <c r="J3476" t="s">
        <v>5114</v>
      </c>
      <c r="L3476" s="5"/>
      <c r="P3476" t="s">
        <v>5114</v>
      </c>
    </row>
    <row r="3477" spans="2:16" x14ac:dyDescent="0.25">
      <c r="B3477" t="s">
        <v>7</v>
      </c>
      <c r="C3477" t="s">
        <v>17</v>
      </c>
      <c r="D3477" s="6">
        <v>0.191</v>
      </c>
      <c r="E3477" s="6">
        <v>0.191</v>
      </c>
      <c r="F3477" s="18">
        <v>118</v>
      </c>
      <c r="G3477" t="s">
        <v>2209</v>
      </c>
      <c r="H3477" t="s">
        <v>2227</v>
      </c>
      <c r="I3477" t="s">
        <v>989</v>
      </c>
      <c r="J3477" t="s">
        <v>5115</v>
      </c>
      <c r="L3477" s="5"/>
      <c r="P3477" t="s">
        <v>5115</v>
      </c>
    </row>
    <row r="3478" spans="2:16" x14ac:dyDescent="0.25">
      <c r="B3478" t="s">
        <v>7</v>
      </c>
      <c r="C3478" t="s">
        <v>17</v>
      </c>
      <c r="D3478" s="6">
        <v>0.16400000000000003</v>
      </c>
      <c r="E3478" s="6">
        <v>0.16400000000000003</v>
      </c>
      <c r="F3478" s="18">
        <v>118</v>
      </c>
      <c r="G3478" t="s">
        <v>2209</v>
      </c>
      <c r="H3478" t="s">
        <v>2228</v>
      </c>
      <c r="I3478" t="s">
        <v>5116</v>
      </c>
      <c r="J3478" t="s">
        <v>5117</v>
      </c>
      <c r="L3478" s="5"/>
      <c r="P3478" t="s">
        <v>5117</v>
      </c>
    </row>
    <row r="3479" spans="2:16" x14ac:dyDescent="0.25">
      <c r="B3479" t="s">
        <v>7</v>
      </c>
      <c r="C3479" t="s">
        <v>17</v>
      </c>
      <c r="D3479" s="6">
        <v>0.16400000000000003</v>
      </c>
      <c r="E3479" s="6">
        <v>0.16400000000000003</v>
      </c>
      <c r="F3479" s="18">
        <v>125</v>
      </c>
      <c r="G3479" t="s">
        <v>2209</v>
      </c>
      <c r="H3479" t="s">
        <v>2229</v>
      </c>
      <c r="I3479" t="s">
        <v>705</v>
      </c>
      <c r="J3479" t="s">
        <v>5118</v>
      </c>
      <c r="L3479" s="5"/>
      <c r="P3479" t="s">
        <v>5118</v>
      </c>
    </row>
    <row r="3480" spans="2:16" x14ac:dyDescent="0.25">
      <c r="B3480" t="s">
        <v>7</v>
      </c>
      <c r="C3480" t="s">
        <v>17</v>
      </c>
      <c r="D3480" s="6">
        <v>0.13300000000000001</v>
      </c>
      <c r="E3480" s="6">
        <v>0.13300000000000001</v>
      </c>
      <c r="F3480" s="18">
        <v>135</v>
      </c>
      <c r="G3480" t="s">
        <v>2209</v>
      </c>
      <c r="H3480" t="s">
        <v>2230</v>
      </c>
      <c r="I3480" t="s">
        <v>5119</v>
      </c>
      <c r="J3480" t="s">
        <v>5120</v>
      </c>
      <c r="L3480" s="5"/>
      <c r="P3480" t="s">
        <v>5120</v>
      </c>
    </row>
    <row r="3481" spans="2:16" x14ac:dyDescent="0.25">
      <c r="B3481" t="s">
        <v>7</v>
      </c>
      <c r="C3481" t="s">
        <v>17</v>
      </c>
      <c r="D3481" s="6">
        <v>0.16400000000000003</v>
      </c>
      <c r="E3481" s="6">
        <v>0.16400000000000003</v>
      </c>
      <c r="F3481" s="18">
        <v>118</v>
      </c>
      <c r="G3481" t="s">
        <v>2209</v>
      </c>
      <c r="H3481" t="s">
        <v>2231</v>
      </c>
      <c r="I3481" t="s">
        <v>5121</v>
      </c>
      <c r="J3481" t="s">
        <v>5122</v>
      </c>
      <c r="L3481" s="5"/>
      <c r="P3481" t="s">
        <v>5122</v>
      </c>
    </row>
    <row r="3482" spans="2:16" x14ac:dyDescent="0.25">
      <c r="B3482" t="s">
        <v>7</v>
      </c>
      <c r="C3482" t="s">
        <v>17</v>
      </c>
      <c r="D3482" s="6">
        <v>0.16400000000000003</v>
      </c>
      <c r="E3482" s="6">
        <v>0.16400000000000003</v>
      </c>
      <c r="F3482" s="18">
        <v>118</v>
      </c>
      <c r="G3482" t="s">
        <v>2209</v>
      </c>
      <c r="H3482" t="s">
        <v>2232</v>
      </c>
      <c r="I3482" t="s">
        <v>5123</v>
      </c>
      <c r="J3482" t="s">
        <v>5124</v>
      </c>
      <c r="L3482" s="5"/>
      <c r="P3482" t="s">
        <v>5124</v>
      </c>
    </row>
    <row r="3483" spans="2:16" x14ac:dyDescent="0.25">
      <c r="B3483" t="s">
        <v>7</v>
      </c>
      <c r="C3483" t="s">
        <v>17</v>
      </c>
      <c r="D3483" s="6">
        <v>0.13300000000000001</v>
      </c>
      <c r="E3483" s="6">
        <v>0.13300000000000001</v>
      </c>
      <c r="F3483" s="18">
        <v>135</v>
      </c>
      <c r="G3483" t="s">
        <v>2209</v>
      </c>
      <c r="H3483" t="s">
        <v>2233</v>
      </c>
      <c r="I3483" t="s">
        <v>974</v>
      </c>
      <c r="J3483" t="s">
        <v>5125</v>
      </c>
      <c r="L3483" s="5"/>
      <c r="P3483" t="s">
        <v>5125</v>
      </c>
    </row>
    <row r="3484" spans="2:16" x14ac:dyDescent="0.25">
      <c r="B3484" t="s">
        <v>7</v>
      </c>
      <c r="C3484" t="s">
        <v>17</v>
      </c>
      <c r="D3484" s="6">
        <v>0.191</v>
      </c>
      <c r="E3484" s="6">
        <v>0.191</v>
      </c>
      <c r="F3484" s="18">
        <v>118</v>
      </c>
      <c r="G3484" t="s">
        <v>2209</v>
      </c>
      <c r="H3484" t="s">
        <v>2234</v>
      </c>
      <c r="I3484" t="s">
        <v>473</v>
      </c>
      <c r="J3484" t="s">
        <v>5126</v>
      </c>
      <c r="L3484" s="5"/>
      <c r="P3484" t="s">
        <v>5126</v>
      </c>
    </row>
    <row r="3485" spans="2:16" x14ac:dyDescent="0.25">
      <c r="B3485" t="s">
        <v>7</v>
      </c>
      <c r="C3485" t="s">
        <v>17</v>
      </c>
      <c r="D3485" s="6">
        <v>0.191</v>
      </c>
      <c r="E3485" s="6">
        <v>0.191</v>
      </c>
      <c r="F3485" s="18">
        <v>118</v>
      </c>
      <c r="G3485" t="s">
        <v>2209</v>
      </c>
      <c r="H3485" t="s">
        <v>2235</v>
      </c>
      <c r="I3485" t="s">
        <v>5127</v>
      </c>
      <c r="J3485" t="s">
        <v>5128</v>
      </c>
      <c r="L3485" s="5"/>
      <c r="P3485" t="s">
        <v>5128</v>
      </c>
    </row>
    <row r="3486" spans="2:16" x14ac:dyDescent="0.25">
      <c r="B3486" t="s">
        <v>7</v>
      </c>
      <c r="C3486" t="s">
        <v>17</v>
      </c>
      <c r="D3486" s="6">
        <v>0.13300000000000001</v>
      </c>
      <c r="E3486" s="6">
        <v>0.13300000000000001</v>
      </c>
      <c r="F3486" s="18">
        <v>135</v>
      </c>
      <c r="G3486" t="s">
        <v>2209</v>
      </c>
      <c r="H3486" t="s">
        <v>2236</v>
      </c>
      <c r="I3486" t="s">
        <v>5129</v>
      </c>
      <c r="J3486" t="s">
        <v>5130</v>
      </c>
      <c r="L3486" s="5"/>
      <c r="P3486" t="s">
        <v>5130</v>
      </c>
    </row>
    <row r="3487" spans="2:16" x14ac:dyDescent="0.25">
      <c r="B3487" t="s">
        <v>7</v>
      </c>
      <c r="C3487" t="s">
        <v>17</v>
      </c>
      <c r="D3487" s="6">
        <v>4.1000000000000009E-2</v>
      </c>
      <c r="E3487" s="6">
        <v>4.1000000000000009E-2</v>
      </c>
      <c r="F3487" s="18">
        <v>225</v>
      </c>
      <c r="G3487" t="s">
        <v>2210</v>
      </c>
      <c r="H3487" t="s">
        <v>2239</v>
      </c>
      <c r="I3487" t="s">
        <v>7934</v>
      </c>
      <c r="J3487" t="s">
        <v>15340</v>
      </c>
      <c r="L3487" s="5"/>
      <c r="P3487" t="s">
        <v>15340</v>
      </c>
    </row>
    <row r="3488" spans="2:16" x14ac:dyDescent="0.25">
      <c r="B3488" t="s">
        <v>7</v>
      </c>
      <c r="C3488" t="s">
        <v>17</v>
      </c>
      <c r="D3488" s="6">
        <v>0.16400000000000003</v>
      </c>
      <c r="E3488" s="6">
        <v>0.16400000000000003</v>
      </c>
      <c r="F3488" s="18">
        <v>118</v>
      </c>
      <c r="G3488" t="s">
        <v>2210</v>
      </c>
      <c r="H3488" t="s">
        <v>2190</v>
      </c>
      <c r="I3488" t="s">
        <v>547</v>
      </c>
      <c r="J3488" t="s">
        <v>5131</v>
      </c>
      <c r="L3488" s="5"/>
      <c r="P3488" t="s">
        <v>5131</v>
      </c>
    </row>
    <row r="3489" spans="2:16" x14ac:dyDescent="0.25">
      <c r="B3489" t="s">
        <v>7</v>
      </c>
      <c r="C3489" t="s">
        <v>17</v>
      </c>
      <c r="D3489" s="6">
        <v>0.191</v>
      </c>
      <c r="E3489" s="6">
        <v>0.191</v>
      </c>
      <c r="F3489" s="18">
        <v>118</v>
      </c>
      <c r="G3489" t="s">
        <v>2210</v>
      </c>
      <c r="H3489" t="s">
        <v>2191</v>
      </c>
      <c r="I3489" t="s">
        <v>144</v>
      </c>
      <c r="J3489" t="s">
        <v>5132</v>
      </c>
      <c r="L3489" s="5"/>
      <c r="P3489" t="s">
        <v>5132</v>
      </c>
    </row>
    <row r="3490" spans="2:16" x14ac:dyDescent="0.25">
      <c r="B3490" t="s">
        <v>7</v>
      </c>
      <c r="C3490" t="s">
        <v>17</v>
      </c>
      <c r="D3490" s="6">
        <v>0.13300000000000001</v>
      </c>
      <c r="E3490" s="6">
        <v>0.13300000000000001</v>
      </c>
      <c r="F3490" s="18">
        <v>135</v>
      </c>
      <c r="G3490" t="s">
        <v>2210</v>
      </c>
      <c r="H3490" t="s">
        <v>2192</v>
      </c>
      <c r="I3490" t="s">
        <v>322</v>
      </c>
      <c r="J3490" t="s">
        <v>5133</v>
      </c>
      <c r="L3490" s="5"/>
      <c r="P3490" t="s">
        <v>5133</v>
      </c>
    </row>
    <row r="3491" spans="2:16" x14ac:dyDescent="0.25">
      <c r="B3491" t="s">
        <v>7</v>
      </c>
      <c r="C3491" t="s">
        <v>17</v>
      </c>
      <c r="D3491" s="6">
        <v>4.1000000000000009E-2</v>
      </c>
      <c r="E3491" s="6">
        <v>4.1000000000000009E-2</v>
      </c>
      <c r="F3491" s="18">
        <v>225</v>
      </c>
      <c r="G3491" t="s">
        <v>2210</v>
      </c>
      <c r="H3491" t="s">
        <v>2240</v>
      </c>
      <c r="I3491" t="s">
        <v>577</v>
      </c>
      <c r="J3491" t="s">
        <v>15341</v>
      </c>
      <c r="L3491" s="5"/>
      <c r="P3491" t="s">
        <v>15341</v>
      </c>
    </row>
    <row r="3492" spans="2:16" x14ac:dyDescent="0.25">
      <c r="B3492" t="s">
        <v>7</v>
      </c>
      <c r="C3492" t="s">
        <v>17</v>
      </c>
      <c r="D3492" s="6">
        <v>0.13300000000000001</v>
      </c>
      <c r="E3492" s="6">
        <v>0.13300000000000001</v>
      </c>
      <c r="F3492" s="18">
        <v>135</v>
      </c>
      <c r="G3492" t="s">
        <v>2210</v>
      </c>
      <c r="H3492" t="s">
        <v>2183</v>
      </c>
      <c r="I3492" t="s">
        <v>300</v>
      </c>
      <c r="J3492" t="s">
        <v>5134</v>
      </c>
      <c r="L3492" s="5"/>
      <c r="P3492" t="s">
        <v>5134</v>
      </c>
    </row>
    <row r="3493" spans="2:16" x14ac:dyDescent="0.25">
      <c r="B3493" t="s">
        <v>7</v>
      </c>
      <c r="C3493" t="s">
        <v>17</v>
      </c>
      <c r="D3493" s="6">
        <v>0.13300000000000001</v>
      </c>
      <c r="E3493" s="6">
        <v>0.13300000000000001</v>
      </c>
      <c r="F3493" s="18">
        <v>135</v>
      </c>
      <c r="G3493" t="s">
        <v>2210</v>
      </c>
      <c r="H3493" t="s">
        <v>2193</v>
      </c>
      <c r="I3493" t="s">
        <v>326</v>
      </c>
      <c r="J3493" t="s">
        <v>5135</v>
      </c>
      <c r="L3493" s="5"/>
      <c r="P3493" t="s">
        <v>5135</v>
      </c>
    </row>
    <row r="3494" spans="2:16" x14ac:dyDescent="0.25">
      <c r="B3494" t="s">
        <v>7</v>
      </c>
      <c r="C3494" t="s">
        <v>17</v>
      </c>
      <c r="D3494" s="6">
        <v>0.16400000000000003</v>
      </c>
      <c r="E3494" s="6">
        <v>0.16400000000000003</v>
      </c>
      <c r="F3494" s="18">
        <v>118</v>
      </c>
      <c r="G3494" t="s">
        <v>2210</v>
      </c>
      <c r="H3494" t="s">
        <v>2194</v>
      </c>
      <c r="I3494" t="s">
        <v>616</v>
      </c>
      <c r="J3494" t="s">
        <v>5136</v>
      </c>
      <c r="L3494" s="5"/>
      <c r="P3494" t="s">
        <v>5136</v>
      </c>
    </row>
    <row r="3495" spans="2:16" x14ac:dyDescent="0.25">
      <c r="B3495" t="s">
        <v>7</v>
      </c>
      <c r="C3495" t="s">
        <v>17</v>
      </c>
      <c r="D3495" s="6">
        <v>4.1000000000000009E-2</v>
      </c>
      <c r="E3495" s="6">
        <v>4.1000000000000009E-2</v>
      </c>
      <c r="F3495" s="18">
        <v>141</v>
      </c>
      <c r="G3495" t="s">
        <v>2210</v>
      </c>
      <c r="H3495" t="s">
        <v>2195</v>
      </c>
      <c r="I3495" t="s">
        <v>5137</v>
      </c>
      <c r="J3495" t="s">
        <v>5138</v>
      </c>
      <c r="L3495" s="5"/>
      <c r="P3495" t="s">
        <v>5138</v>
      </c>
    </row>
    <row r="3496" spans="2:16" x14ac:dyDescent="0.25">
      <c r="B3496" t="s">
        <v>7</v>
      </c>
      <c r="C3496" t="s">
        <v>17</v>
      </c>
      <c r="D3496" s="6">
        <v>0.16400000000000003</v>
      </c>
      <c r="E3496" s="6">
        <v>0.16400000000000003</v>
      </c>
      <c r="F3496" s="18">
        <v>118</v>
      </c>
      <c r="G3496" t="s">
        <v>2210</v>
      </c>
      <c r="H3496" t="s">
        <v>2196</v>
      </c>
      <c r="I3496" t="s">
        <v>1009</v>
      </c>
      <c r="J3496" t="s">
        <v>5139</v>
      </c>
      <c r="L3496" s="5"/>
      <c r="P3496" t="s">
        <v>5139</v>
      </c>
    </row>
    <row r="3497" spans="2:16" x14ac:dyDescent="0.25">
      <c r="B3497" t="s">
        <v>7</v>
      </c>
      <c r="C3497" t="s">
        <v>17</v>
      </c>
      <c r="D3497" s="6">
        <v>0.16400000000000003</v>
      </c>
      <c r="E3497" s="6">
        <v>0.16400000000000003</v>
      </c>
      <c r="F3497" s="18">
        <v>118</v>
      </c>
      <c r="G3497" t="s">
        <v>2210</v>
      </c>
      <c r="H3497" t="s">
        <v>2197</v>
      </c>
      <c r="I3497" t="s">
        <v>28</v>
      </c>
      <c r="J3497" t="s">
        <v>5140</v>
      </c>
      <c r="L3497" s="5"/>
      <c r="P3497" t="s">
        <v>5140</v>
      </c>
    </row>
    <row r="3498" spans="2:16" x14ac:dyDescent="0.25">
      <c r="B3498" t="s">
        <v>7</v>
      </c>
      <c r="C3498" t="s">
        <v>17</v>
      </c>
      <c r="D3498" s="6">
        <v>0.16400000000000003</v>
      </c>
      <c r="E3498" s="6">
        <v>0.16400000000000003</v>
      </c>
      <c r="F3498" s="18">
        <v>118</v>
      </c>
      <c r="G3498" t="s">
        <v>2210</v>
      </c>
      <c r="H3498" t="s">
        <v>2198</v>
      </c>
      <c r="I3498" t="s">
        <v>310</v>
      </c>
      <c r="J3498" t="s">
        <v>5141</v>
      </c>
      <c r="L3498" s="5"/>
      <c r="P3498" t="s">
        <v>5141</v>
      </c>
    </row>
    <row r="3499" spans="2:16" x14ac:dyDescent="0.25">
      <c r="B3499" t="s">
        <v>7</v>
      </c>
      <c r="C3499" t="s">
        <v>17</v>
      </c>
      <c r="D3499" s="6">
        <v>0.16400000000000003</v>
      </c>
      <c r="E3499" s="6">
        <v>0.16400000000000003</v>
      </c>
      <c r="F3499" s="18">
        <v>118</v>
      </c>
      <c r="G3499" t="s">
        <v>2210</v>
      </c>
      <c r="H3499" t="s">
        <v>2199</v>
      </c>
      <c r="I3499" t="s">
        <v>132</v>
      </c>
      <c r="J3499" t="s">
        <v>5142</v>
      </c>
      <c r="L3499" s="5"/>
      <c r="P3499" t="s">
        <v>5142</v>
      </c>
    </row>
    <row r="3500" spans="2:16" x14ac:dyDescent="0.25">
      <c r="B3500" t="s">
        <v>7</v>
      </c>
      <c r="C3500" t="s">
        <v>17</v>
      </c>
      <c r="D3500" s="6">
        <v>0.13300000000000001</v>
      </c>
      <c r="E3500" s="6">
        <v>0.13300000000000001</v>
      </c>
      <c r="F3500" s="18">
        <v>135</v>
      </c>
      <c r="G3500" t="s">
        <v>2210</v>
      </c>
      <c r="H3500" t="s">
        <v>1014</v>
      </c>
      <c r="I3500" t="s">
        <v>892</v>
      </c>
      <c r="J3500" t="s">
        <v>5143</v>
      </c>
      <c r="L3500" s="5"/>
      <c r="P3500" t="s">
        <v>5143</v>
      </c>
    </row>
    <row r="3501" spans="2:16" x14ac:dyDescent="0.25">
      <c r="B3501" t="s">
        <v>7</v>
      </c>
      <c r="C3501" t="s">
        <v>17</v>
      </c>
      <c r="D3501" s="6">
        <v>0.16400000000000003</v>
      </c>
      <c r="E3501" s="6">
        <v>0.16400000000000003</v>
      </c>
      <c r="F3501" s="18">
        <v>118</v>
      </c>
      <c r="G3501" t="s">
        <v>2210</v>
      </c>
      <c r="H3501" t="s">
        <v>2200</v>
      </c>
      <c r="I3501" t="s">
        <v>23</v>
      </c>
      <c r="J3501" t="s">
        <v>5144</v>
      </c>
      <c r="L3501" s="5"/>
      <c r="P3501" t="s">
        <v>5144</v>
      </c>
    </row>
    <row r="3502" spans="2:16" x14ac:dyDescent="0.25">
      <c r="B3502" t="s">
        <v>7</v>
      </c>
      <c r="C3502" t="s">
        <v>17</v>
      </c>
      <c r="D3502" s="6">
        <v>0.16400000000000003</v>
      </c>
      <c r="E3502" s="6">
        <v>0.16400000000000003</v>
      </c>
      <c r="F3502" s="18">
        <v>118</v>
      </c>
      <c r="G3502" t="s">
        <v>2210</v>
      </c>
      <c r="H3502" t="s">
        <v>2201</v>
      </c>
      <c r="I3502" t="s">
        <v>200</v>
      </c>
      <c r="J3502" t="s">
        <v>5145</v>
      </c>
      <c r="L3502" s="5"/>
      <c r="P3502" t="s">
        <v>5145</v>
      </c>
    </row>
    <row r="3503" spans="2:16" x14ac:dyDescent="0.25">
      <c r="B3503" t="s">
        <v>7</v>
      </c>
      <c r="C3503" t="s">
        <v>17</v>
      </c>
      <c r="D3503" s="6">
        <v>0.191</v>
      </c>
      <c r="E3503" s="6">
        <v>0.191</v>
      </c>
      <c r="F3503" s="18">
        <v>118</v>
      </c>
      <c r="G3503" t="s">
        <v>2210</v>
      </c>
      <c r="H3503" t="s">
        <v>2202</v>
      </c>
      <c r="I3503" t="s">
        <v>417</v>
      </c>
      <c r="J3503" t="s">
        <v>5146</v>
      </c>
      <c r="L3503" s="5"/>
      <c r="P3503" t="s">
        <v>5146</v>
      </c>
    </row>
    <row r="3504" spans="2:16" x14ac:dyDescent="0.25">
      <c r="B3504" t="s">
        <v>7</v>
      </c>
      <c r="C3504" t="s">
        <v>17</v>
      </c>
      <c r="D3504" s="6">
        <v>0.16400000000000003</v>
      </c>
      <c r="E3504" s="6">
        <v>0.16400000000000003</v>
      </c>
      <c r="F3504" s="18">
        <v>118</v>
      </c>
      <c r="G3504" t="s">
        <v>2210</v>
      </c>
      <c r="H3504" t="s">
        <v>2203</v>
      </c>
      <c r="I3504" t="s">
        <v>71</v>
      </c>
      <c r="J3504" t="s">
        <v>5147</v>
      </c>
      <c r="L3504" s="5"/>
      <c r="P3504" t="s">
        <v>5147</v>
      </c>
    </row>
    <row r="3505" spans="2:16" x14ac:dyDescent="0.25">
      <c r="B3505" t="s">
        <v>7</v>
      </c>
      <c r="C3505" t="s">
        <v>17</v>
      </c>
      <c r="D3505" s="6">
        <v>0.191</v>
      </c>
      <c r="E3505" s="6">
        <v>0.191</v>
      </c>
      <c r="F3505" s="18">
        <v>118</v>
      </c>
      <c r="G3505" t="s">
        <v>2210</v>
      </c>
      <c r="H3505" t="s">
        <v>2204</v>
      </c>
      <c r="I3505" t="s">
        <v>536</v>
      </c>
      <c r="J3505" t="s">
        <v>5148</v>
      </c>
      <c r="L3505" s="5"/>
      <c r="P3505" t="s">
        <v>5148</v>
      </c>
    </row>
    <row r="3506" spans="2:16" x14ac:dyDescent="0.25">
      <c r="B3506" t="s">
        <v>7</v>
      </c>
      <c r="C3506" t="s">
        <v>17</v>
      </c>
      <c r="D3506" s="6">
        <v>0.16400000000000003</v>
      </c>
      <c r="E3506" s="6">
        <v>0.16400000000000003</v>
      </c>
      <c r="F3506" s="18">
        <v>118</v>
      </c>
      <c r="G3506" t="s">
        <v>2210</v>
      </c>
      <c r="H3506" t="s">
        <v>2205</v>
      </c>
      <c r="I3506" t="s">
        <v>136</v>
      </c>
      <c r="J3506" t="s">
        <v>5149</v>
      </c>
      <c r="L3506" s="5"/>
      <c r="P3506" t="s">
        <v>5149</v>
      </c>
    </row>
    <row r="3507" spans="2:16" x14ac:dyDescent="0.25">
      <c r="B3507" t="s">
        <v>7</v>
      </c>
      <c r="C3507" t="s">
        <v>17</v>
      </c>
      <c r="D3507" s="6">
        <v>4.1000000000000009E-2</v>
      </c>
      <c r="E3507" s="6">
        <v>4.1000000000000009E-2</v>
      </c>
      <c r="F3507" s="18">
        <v>206</v>
      </c>
      <c r="G3507" t="s">
        <v>2210</v>
      </c>
      <c r="H3507" t="s">
        <v>2241</v>
      </c>
      <c r="I3507" t="s">
        <v>7935</v>
      </c>
      <c r="J3507" t="s">
        <v>15342</v>
      </c>
      <c r="L3507" s="5"/>
      <c r="P3507" t="s">
        <v>15342</v>
      </c>
    </row>
    <row r="3508" spans="2:16" x14ac:dyDescent="0.25">
      <c r="B3508" t="s">
        <v>7</v>
      </c>
      <c r="C3508" t="s">
        <v>17</v>
      </c>
      <c r="D3508" s="6">
        <v>0.16400000000000003</v>
      </c>
      <c r="E3508" s="6">
        <v>0.16400000000000003</v>
      </c>
      <c r="F3508" s="18">
        <v>118</v>
      </c>
      <c r="G3508" t="s">
        <v>2210</v>
      </c>
      <c r="H3508" t="s">
        <v>2206</v>
      </c>
      <c r="I3508" t="s">
        <v>330</v>
      </c>
      <c r="J3508" t="s">
        <v>5150</v>
      </c>
      <c r="L3508" s="5"/>
      <c r="P3508" t="s">
        <v>5150</v>
      </c>
    </row>
    <row r="3509" spans="2:16" x14ac:dyDescent="0.25">
      <c r="B3509" t="s">
        <v>7</v>
      </c>
      <c r="C3509" t="s">
        <v>17</v>
      </c>
      <c r="D3509" s="6">
        <v>0.16400000000000003</v>
      </c>
      <c r="E3509" s="6">
        <v>0.16400000000000003</v>
      </c>
      <c r="F3509" s="18">
        <v>118</v>
      </c>
      <c r="G3509" t="s">
        <v>2210</v>
      </c>
      <c r="H3509" t="s">
        <v>2207</v>
      </c>
      <c r="I3509" t="s">
        <v>5151</v>
      </c>
      <c r="J3509" t="s">
        <v>5152</v>
      </c>
      <c r="L3509" s="5"/>
      <c r="P3509" t="s">
        <v>5152</v>
      </c>
    </row>
    <row r="3510" spans="2:16" x14ac:dyDescent="0.25">
      <c r="B3510" t="s">
        <v>7</v>
      </c>
      <c r="C3510" t="s">
        <v>17</v>
      </c>
      <c r="D3510" s="6">
        <v>0.16400000000000003</v>
      </c>
      <c r="E3510" s="6">
        <v>0.16400000000000003</v>
      </c>
      <c r="F3510" s="18">
        <v>118</v>
      </c>
      <c r="G3510" t="s">
        <v>2210</v>
      </c>
      <c r="H3510" t="s">
        <v>2208</v>
      </c>
      <c r="I3510" t="s">
        <v>237</v>
      </c>
      <c r="J3510" t="s">
        <v>5153</v>
      </c>
      <c r="L3510" s="5"/>
      <c r="P3510" t="s">
        <v>5153</v>
      </c>
    </row>
    <row r="3511" spans="2:16" x14ac:dyDescent="0.25">
      <c r="B3511" t="s">
        <v>7</v>
      </c>
      <c r="C3511" t="s">
        <v>17</v>
      </c>
      <c r="D3511" s="6">
        <v>0.16400000000000003</v>
      </c>
      <c r="E3511" s="6">
        <v>0.16400000000000003</v>
      </c>
      <c r="F3511" s="18">
        <v>118</v>
      </c>
      <c r="G3511" t="s">
        <v>2210</v>
      </c>
      <c r="H3511" t="s">
        <v>2209</v>
      </c>
      <c r="I3511" t="s">
        <v>364</v>
      </c>
      <c r="J3511" t="s">
        <v>5154</v>
      </c>
      <c r="L3511" s="5"/>
      <c r="P3511" t="s">
        <v>5154</v>
      </c>
    </row>
    <row r="3512" spans="2:16" x14ac:dyDescent="0.25">
      <c r="B3512" t="s">
        <v>7</v>
      </c>
      <c r="C3512" t="s">
        <v>17</v>
      </c>
      <c r="D3512" s="6">
        <v>4.1000000000000009E-2</v>
      </c>
      <c r="E3512" s="6">
        <v>4.1000000000000009E-2</v>
      </c>
      <c r="F3512" s="18">
        <v>141</v>
      </c>
      <c r="G3512" t="s">
        <v>2210</v>
      </c>
      <c r="H3512" t="s">
        <v>2210</v>
      </c>
      <c r="I3512" t="s">
        <v>309</v>
      </c>
      <c r="J3512" t="s">
        <v>5155</v>
      </c>
      <c r="L3512" s="5"/>
      <c r="P3512" t="s">
        <v>5155</v>
      </c>
    </row>
    <row r="3513" spans="2:16" x14ac:dyDescent="0.25">
      <c r="B3513" t="s">
        <v>7</v>
      </c>
      <c r="C3513" t="s">
        <v>17</v>
      </c>
      <c r="D3513" s="6">
        <v>0.16400000000000003</v>
      </c>
      <c r="E3513" s="6">
        <v>0.16400000000000003</v>
      </c>
      <c r="F3513" s="18">
        <v>118</v>
      </c>
      <c r="G3513" t="s">
        <v>2210</v>
      </c>
      <c r="H3513" t="s">
        <v>2211</v>
      </c>
      <c r="I3513" t="s">
        <v>407</v>
      </c>
      <c r="J3513" t="s">
        <v>5156</v>
      </c>
      <c r="L3513" s="5"/>
      <c r="P3513" t="s">
        <v>5156</v>
      </c>
    </row>
    <row r="3514" spans="2:16" x14ac:dyDescent="0.25">
      <c r="B3514" t="s">
        <v>7</v>
      </c>
      <c r="C3514" t="s">
        <v>17</v>
      </c>
      <c r="D3514" s="6">
        <v>0.13300000000000001</v>
      </c>
      <c r="E3514" s="6">
        <v>0.13300000000000001</v>
      </c>
      <c r="F3514" s="18">
        <v>135</v>
      </c>
      <c r="G3514" t="s">
        <v>2210</v>
      </c>
      <c r="H3514" t="s">
        <v>2212</v>
      </c>
      <c r="I3514" t="s">
        <v>5157</v>
      </c>
      <c r="J3514" t="s">
        <v>5158</v>
      </c>
      <c r="L3514" s="5"/>
      <c r="P3514" t="s">
        <v>5158</v>
      </c>
    </row>
    <row r="3515" spans="2:16" x14ac:dyDescent="0.25">
      <c r="B3515" t="s">
        <v>7</v>
      </c>
      <c r="C3515" t="s">
        <v>17</v>
      </c>
      <c r="D3515" s="6">
        <v>0.16400000000000003</v>
      </c>
      <c r="E3515" s="6">
        <v>0.16400000000000003</v>
      </c>
      <c r="F3515" s="18">
        <v>118</v>
      </c>
      <c r="G3515" t="s">
        <v>2210</v>
      </c>
      <c r="H3515" t="s">
        <v>2213</v>
      </c>
      <c r="I3515" t="s">
        <v>282</v>
      </c>
      <c r="J3515" t="s">
        <v>5159</v>
      </c>
      <c r="L3515" s="5"/>
      <c r="P3515" t="s">
        <v>5159</v>
      </c>
    </row>
    <row r="3516" spans="2:16" x14ac:dyDescent="0.25">
      <c r="B3516" t="s">
        <v>7</v>
      </c>
      <c r="C3516" t="s">
        <v>17</v>
      </c>
      <c r="D3516" s="6">
        <v>0.16400000000000003</v>
      </c>
      <c r="E3516" s="6">
        <v>0.16400000000000003</v>
      </c>
      <c r="F3516" s="18">
        <v>118</v>
      </c>
      <c r="G3516" t="s">
        <v>2210</v>
      </c>
      <c r="H3516" t="s">
        <v>2214</v>
      </c>
      <c r="I3516" t="s">
        <v>730</v>
      </c>
      <c r="J3516" t="s">
        <v>5160</v>
      </c>
      <c r="L3516" s="5"/>
      <c r="P3516" t="s">
        <v>5160</v>
      </c>
    </row>
    <row r="3517" spans="2:16" x14ac:dyDescent="0.25">
      <c r="B3517" t="s">
        <v>7</v>
      </c>
      <c r="C3517" t="s">
        <v>17</v>
      </c>
      <c r="D3517" s="6">
        <v>0.16400000000000003</v>
      </c>
      <c r="E3517" s="6">
        <v>0.16400000000000003</v>
      </c>
      <c r="F3517" s="18">
        <v>118</v>
      </c>
      <c r="G3517" t="s">
        <v>2210</v>
      </c>
      <c r="H3517" t="s">
        <v>2215</v>
      </c>
      <c r="I3517" t="s">
        <v>302</v>
      </c>
      <c r="J3517" t="s">
        <v>5161</v>
      </c>
      <c r="L3517" s="5"/>
      <c r="P3517" t="s">
        <v>5161</v>
      </c>
    </row>
    <row r="3518" spans="2:16" x14ac:dyDescent="0.25">
      <c r="B3518" t="s">
        <v>7</v>
      </c>
      <c r="C3518" t="s">
        <v>17</v>
      </c>
      <c r="D3518" s="6">
        <v>0.16400000000000003</v>
      </c>
      <c r="E3518" s="6">
        <v>0.16400000000000003</v>
      </c>
      <c r="F3518" s="18">
        <v>118</v>
      </c>
      <c r="G3518" t="s">
        <v>2210</v>
      </c>
      <c r="H3518" t="s">
        <v>2216</v>
      </c>
      <c r="I3518" t="s">
        <v>5162</v>
      </c>
      <c r="J3518" t="s">
        <v>5163</v>
      </c>
      <c r="L3518" s="5"/>
      <c r="P3518" t="s">
        <v>5163</v>
      </c>
    </row>
    <row r="3519" spans="2:16" x14ac:dyDescent="0.25">
      <c r="B3519" t="s">
        <v>7</v>
      </c>
      <c r="C3519" t="s">
        <v>17</v>
      </c>
      <c r="D3519" s="6">
        <v>0.16400000000000003</v>
      </c>
      <c r="E3519" s="6">
        <v>0.16400000000000003</v>
      </c>
      <c r="F3519" s="18">
        <v>118</v>
      </c>
      <c r="G3519" t="s">
        <v>2210</v>
      </c>
      <c r="H3519" t="s">
        <v>2217</v>
      </c>
      <c r="I3519" t="s">
        <v>697</v>
      </c>
      <c r="J3519" t="s">
        <v>5164</v>
      </c>
      <c r="L3519" s="5"/>
      <c r="P3519" t="s">
        <v>5164</v>
      </c>
    </row>
    <row r="3520" spans="2:16" x14ac:dyDescent="0.25">
      <c r="B3520" t="s">
        <v>7</v>
      </c>
      <c r="C3520" t="s">
        <v>17</v>
      </c>
      <c r="D3520" s="6">
        <v>0.13300000000000001</v>
      </c>
      <c r="E3520" s="6">
        <v>0.13300000000000001</v>
      </c>
      <c r="F3520" s="18">
        <v>135</v>
      </c>
      <c r="G3520" t="s">
        <v>2210</v>
      </c>
      <c r="H3520" t="s">
        <v>2218</v>
      </c>
      <c r="I3520" t="s">
        <v>695</v>
      </c>
      <c r="J3520" t="s">
        <v>5165</v>
      </c>
      <c r="L3520" s="5"/>
      <c r="P3520" t="s">
        <v>5165</v>
      </c>
    </row>
    <row r="3521" spans="2:16" x14ac:dyDescent="0.25">
      <c r="B3521" t="s">
        <v>7</v>
      </c>
      <c r="C3521" t="s">
        <v>17</v>
      </c>
      <c r="D3521" s="6">
        <v>0.13300000000000001</v>
      </c>
      <c r="E3521" s="6">
        <v>0.13300000000000001</v>
      </c>
      <c r="F3521" s="18">
        <v>135</v>
      </c>
      <c r="G3521" t="s">
        <v>2210</v>
      </c>
      <c r="H3521" t="s">
        <v>2219</v>
      </c>
      <c r="I3521" t="s">
        <v>5166</v>
      </c>
      <c r="J3521" t="s">
        <v>5167</v>
      </c>
      <c r="L3521" s="5"/>
      <c r="P3521" t="s">
        <v>5167</v>
      </c>
    </row>
    <row r="3522" spans="2:16" x14ac:dyDescent="0.25">
      <c r="B3522" t="s">
        <v>7</v>
      </c>
      <c r="C3522" t="s">
        <v>17</v>
      </c>
      <c r="D3522" s="6">
        <v>0.16400000000000003</v>
      </c>
      <c r="E3522" s="6">
        <v>0.16400000000000003</v>
      </c>
      <c r="F3522" s="18">
        <v>118</v>
      </c>
      <c r="G3522" t="s">
        <v>2210</v>
      </c>
      <c r="H3522" t="s">
        <v>2220</v>
      </c>
      <c r="I3522" t="s">
        <v>480</v>
      </c>
      <c r="J3522" t="s">
        <v>5168</v>
      </c>
      <c r="L3522" s="5"/>
      <c r="P3522" t="s">
        <v>5168</v>
      </c>
    </row>
    <row r="3523" spans="2:16" x14ac:dyDescent="0.25">
      <c r="B3523" t="s">
        <v>7</v>
      </c>
      <c r="C3523" t="s">
        <v>17</v>
      </c>
      <c r="D3523" s="6">
        <v>0.16400000000000003</v>
      </c>
      <c r="E3523" s="6">
        <v>0.16400000000000003</v>
      </c>
      <c r="F3523" s="18">
        <v>118</v>
      </c>
      <c r="G3523" t="s">
        <v>2210</v>
      </c>
      <c r="H3523" t="s">
        <v>2221</v>
      </c>
      <c r="I3523" t="s">
        <v>98</v>
      </c>
      <c r="J3523" t="s">
        <v>5169</v>
      </c>
      <c r="L3523" s="5"/>
      <c r="P3523" t="s">
        <v>5169</v>
      </c>
    </row>
    <row r="3524" spans="2:16" x14ac:dyDescent="0.25">
      <c r="B3524" t="s">
        <v>7</v>
      </c>
      <c r="C3524" t="s">
        <v>17</v>
      </c>
      <c r="D3524" s="6">
        <v>4.1000000000000009E-2</v>
      </c>
      <c r="E3524" s="6">
        <v>4.1000000000000009E-2</v>
      </c>
      <c r="F3524" s="18">
        <v>141</v>
      </c>
      <c r="G3524" t="s">
        <v>2210</v>
      </c>
      <c r="H3524" t="s">
        <v>2222</v>
      </c>
      <c r="I3524" t="s">
        <v>355</v>
      </c>
      <c r="J3524" t="s">
        <v>5170</v>
      </c>
      <c r="L3524" s="5"/>
      <c r="P3524" t="s">
        <v>5170</v>
      </c>
    </row>
    <row r="3525" spans="2:16" x14ac:dyDescent="0.25">
      <c r="B3525" t="s">
        <v>7</v>
      </c>
      <c r="C3525" t="s">
        <v>17</v>
      </c>
      <c r="D3525" s="6">
        <v>0.33700000000000002</v>
      </c>
      <c r="E3525" s="6">
        <v>0.33700000000000002</v>
      </c>
      <c r="F3525" s="18">
        <v>143</v>
      </c>
      <c r="G3525" t="s">
        <v>2210</v>
      </c>
      <c r="H3525" t="s">
        <v>2237</v>
      </c>
      <c r="I3525" t="s">
        <v>658</v>
      </c>
      <c r="J3525" t="s">
        <v>5171</v>
      </c>
      <c r="L3525" s="5"/>
      <c r="P3525" t="s">
        <v>5171</v>
      </c>
    </row>
    <row r="3526" spans="2:16" x14ac:dyDescent="0.25">
      <c r="B3526" t="s">
        <v>7</v>
      </c>
      <c r="C3526" t="s">
        <v>17</v>
      </c>
      <c r="D3526" s="6">
        <v>0.13300000000000001</v>
      </c>
      <c r="E3526" s="6">
        <v>0.13300000000000001</v>
      </c>
      <c r="F3526" s="18">
        <v>135</v>
      </c>
      <c r="G3526" t="s">
        <v>2210</v>
      </c>
      <c r="H3526" t="s">
        <v>2223</v>
      </c>
      <c r="I3526" t="s">
        <v>574</v>
      </c>
      <c r="J3526" t="s">
        <v>5172</v>
      </c>
      <c r="L3526" s="5"/>
      <c r="P3526" t="s">
        <v>5172</v>
      </c>
    </row>
    <row r="3527" spans="2:16" x14ac:dyDescent="0.25">
      <c r="B3527" t="s">
        <v>7</v>
      </c>
      <c r="C3527" t="s">
        <v>17</v>
      </c>
      <c r="D3527" s="6">
        <v>0.2</v>
      </c>
      <c r="E3527" s="6">
        <v>0.2</v>
      </c>
      <c r="F3527" s="18">
        <v>113</v>
      </c>
      <c r="G3527" t="s">
        <v>2210</v>
      </c>
      <c r="H3527" t="s">
        <v>2224</v>
      </c>
      <c r="I3527" t="s">
        <v>259</v>
      </c>
      <c r="J3527" t="s">
        <v>5173</v>
      </c>
      <c r="L3527" s="5"/>
      <c r="P3527" t="s">
        <v>5173</v>
      </c>
    </row>
    <row r="3528" spans="2:16" x14ac:dyDescent="0.25">
      <c r="B3528" t="s">
        <v>7</v>
      </c>
      <c r="C3528" t="s">
        <v>17</v>
      </c>
      <c r="D3528" s="6">
        <v>0.33700000000000002</v>
      </c>
      <c r="E3528" s="6">
        <v>0.33700000000000002</v>
      </c>
      <c r="F3528" s="18">
        <v>143</v>
      </c>
      <c r="G3528" t="s">
        <v>2210</v>
      </c>
      <c r="H3528" t="s">
        <v>18338</v>
      </c>
      <c r="I3528" t="s">
        <v>18573</v>
      </c>
      <c r="J3528" t="s">
        <v>18574</v>
      </c>
      <c r="L3528" s="5"/>
      <c r="P3528" t="s">
        <v>18574</v>
      </c>
    </row>
    <row r="3529" spans="2:16" x14ac:dyDescent="0.25">
      <c r="B3529" t="s">
        <v>7</v>
      </c>
      <c r="C3529" t="s">
        <v>17</v>
      </c>
      <c r="D3529" s="6">
        <v>0.16400000000000003</v>
      </c>
      <c r="E3529" s="6">
        <v>0.16400000000000003</v>
      </c>
      <c r="F3529" s="18">
        <v>118</v>
      </c>
      <c r="G3529" t="s">
        <v>2210</v>
      </c>
      <c r="H3529" t="s">
        <v>2225</v>
      </c>
      <c r="I3529" t="s">
        <v>1003</v>
      </c>
      <c r="J3529" t="s">
        <v>5174</v>
      </c>
      <c r="L3529" s="5"/>
      <c r="P3529" t="s">
        <v>5174</v>
      </c>
    </row>
    <row r="3530" spans="2:16" x14ac:dyDescent="0.25">
      <c r="B3530" t="s">
        <v>7</v>
      </c>
      <c r="C3530" t="s">
        <v>17</v>
      </c>
      <c r="D3530" s="6">
        <v>0.16400000000000003</v>
      </c>
      <c r="E3530" s="6">
        <v>0.16400000000000003</v>
      </c>
      <c r="F3530" s="18">
        <v>118</v>
      </c>
      <c r="G3530" t="s">
        <v>2210</v>
      </c>
      <c r="H3530" t="s">
        <v>2226</v>
      </c>
      <c r="I3530" t="s">
        <v>5175</v>
      </c>
      <c r="J3530" t="s">
        <v>5176</v>
      </c>
      <c r="L3530" s="5"/>
      <c r="P3530" t="s">
        <v>5176</v>
      </c>
    </row>
    <row r="3531" spans="2:16" x14ac:dyDescent="0.25">
      <c r="B3531" t="s">
        <v>7</v>
      </c>
      <c r="C3531" t="s">
        <v>17</v>
      </c>
      <c r="D3531" s="6">
        <v>0.16400000000000003</v>
      </c>
      <c r="E3531" s="6">
        <v>0.16400000000000003</v>
      </c>
      <c r="F3531" s="18">
        <v>118</v>
      </c>
      <c r="G3531" t="s">
        <v>2210</v>
      </c>
      <c r="H3531" t="s">
        <v>2227</v>
      </c>
      <c r="I3531" t="s">
        <v>964</v>
      </c>
      <c r="J3531" t="s">
        <v>5177</v>
      </c>
      <c r="L3531" s="5"/>
      <c r="P3531" t="s">
        <v>5177</v>
      </c>
    </row>
    <row r="3532" spans="2:16" x14ac:dyDescent="0.25">
      <c r="B3532" t="s">
        <v>7</v>
      </c>
      <c r="C3532" t="s">
        <v>17</v>
      </c>
      <c r="D3532" s="6">
        <v>0.16400000000000003</v>
      </c>
      <c r="E3532" s="6">
        <v>0.16400000000000003</v>
      </c>
      <c r="F3532" s="18">
        <v>118</v>
      </c>
      <c r="G3532" t="s">
        <v>2210</v>
      </c>
      <c r="H3532" t="s">
        <v>2228</v>
      </c>
      <c r="I3532" t="s">
        <v>425</v>
      </c>
      <c r="J3532" t="s">
        <v>5178</v>
      </c>
      <c r="L3532" s="5"/>
      <c r="P3532" t="s">
        <v>5178</v>
      </c>
    </row>
    <row r="3533" spans="2:16" x14ac:dyDescent="0.25">
      <c r="B3533" t="s">
        <v>7</v>
      </c>
      <c r="C3533" t="s">
        <v>17</v>
      </c>
      <c r="D3533" s="6">
        <v>0.191</v>
      </c>
      <c r="E3533" s="6">
        <v>0.191</v>
      </c>
      <c r="F3533" s="18">
        <v>118</v>
      </c>
      <c r="G3533" t="s">
        <v>2210</v>
      </c>
      <c r="H3533" t="s">
        <v>2229</v>
      </c>
      <c r="I3533" t="s">
        <v>211</v>
      </c>
      <c r="J3533" t="s">
        <v>5179</v>
      </c>
      <c r="L3533" s="5"/>
      <c r="P3533" t="s">
        <v>5179</v>
      </c>
    </row>
    <row r="3534" spans="2:16" x14ac:dyDescent="0.25">
      <c r="B3534" t="s">
        <v>7</v>
      </c>
      <c r="C3534" t="s">
        <v>17</v>
      </c>
      <c r="D3534" s="6">
        <v>0.13300000000000001</v>
      </c>
      <c r="E3534" s="6">
        <v>0.13300000000000001</v>
      </c>
      <c r="F3534" s="18">
        <v>135</v>
      </c>
      <c r="G3534" t="s">
        <v>2210</v>
      </c>
      <c r="H3534" t="s">
        <v>2230</v>
      </c>
      <c r="I3534" t="s">
        <v>669</v>
      </c>
      <c r="J3534" t="s">
        <v>5180</v>
      </c>
      <c r="L3534" s="5"/>
      <c r="P3534" t="s">
        <v>5180</v>
      </c>
    </row>
    <row r="3535" spans="2:16" x14ac:dyDescent="0.25">
      <c r="B3535" t="s">
        <v>7</v>
      </c>
      <c r="C3535" t="s">
        <v>17</v>
      </c>
      <c r="D3535" s="6">
        <v>4.1000000000000009E-2</v>
      </c>
      <c r="E3535" s="6">
        <v>4.1000000000000009E-2</v>
      </c>
      <c r="F3535" s="18">
        <v>141</v>
      </c>
      <c r="G3535" t="s">
        <v>2210</v>
      </c>
      <c r="H3535" t="s">
        <v>2231</v>
      </c>
      <c r="I3535" t="s">
        <v>292</v>
      </c>
      <c r="J3535" t="s">
        <v>5181</v>
      </c>
      <c r="L3535" s="5"/>
      <c r="P3535" t="s">
        <v>5181</v>
      </c>
    </row>
    <row r="3536" spans="2:16" x14ac:dyDescent="0.25">
      <c r="B3536" t="s">
        <v>7</v>
      </c>
      <c r="C3536" t="s">
        <v>17</v>
      </c>
      <c r="D3536" s="6">
        <v>0.16400000000000003</v>
      </c>
      <c r="E3536" s="6">
        <v>0.16400000000000003</v>
      </c>
      <c r="F3536" s="18">
        <v>118</v>
      </c>
      <c r="G3536" t="s">
        <v>2210</v>
      </c>
      <c r="H3536" t="s">
        <v>2232</v>
      </c>
      <c r="I3536" t="s">
        <v>535</v>
      </c>
      <c r="J3536" t="s">
        <v>5182</v>
      </c>
      <c r="L3536" s="5"/>
      <c r="P3536" t="s">
        <v>5182</v>
      </c>
    </row>
    <row r="3537" spans="2:16" x14ac:dyDescent="0.25">
      <c r="B3537" t="s">
        <v>7</v>
      </c>
      <c r="C3537" t="s">
        <v>17</v>
      </c>
      <c r="D3537" s="6">
        <v>0.13300000000000001</v>
      </c>
      <c r="E3537" s="6">
        <v>0.13300000000000001</v>
      </c>
      <c r="F3537" s="18">
        <v>135</v>
      </c>
      <c r="G3537" t="s">
        <v>2210</v>
      </c>
      <c r="H3537" t="s">
        <v>2233</v>
      </c>
      <c r="I3537" t="s">
        <v>650</v>
      </c>
      <c r="J3537" t="s">
        <v>5183</v>
      </c>
      <c r="L3537" s="5"/>
      <c r="P3537" t="s">
        <v>5183</v>
      </c>
    </row>
    <row r="3538" spans="2:16" x14ac:dyDescent="0.25">
      <c r="B3538" t="s">
        <v>7</v>
      </c>
      <c r="C3538" t="s">
        <v>17</v>
      </c>
      <c r="D3538" s="6">
        <v>0.16400000000000003</v>
      </c>
      <c r="E3538" s="6">
        <v>0.16400000000000003</v>
      </c>
      <c r="F3538" s="18">
        <v>118</v>
      </c>
      <c r="G3538" t="s">
        <v>2210</v>
      </c>
      <c r="H3538" t="s">
        <v>2234</v>
      </c>
      <c r="I3538" t="s">
        <v>208</v>
      </c>
      <c r="J3538" t="s">
        <v>5184</v>
      </c>
      <c r="L3538" s="5"/>
      <c r="P3538" t="s">
        <v>5184</v>
      </c>
    </row>
    <row r="3539" spans="2:16" x14ac:dyDescent="0.25">
      <c r="B3539" t="s">
        <v>7</v>
      </c>
      <c r="C3539" t="s">
        <v>17</v>
      </c>
      <c r="D3539" s="6">
        <v>0.16400000000000003</v>
      </c>
      <c r="E3539" s="6">
        <v>0.16400000000000003</v>
      </c>
      <c r="F3539" s="18">
        <v>118</v>
      </c>
      <c r="G3539" t="s">
        <v>2210</v>
      </c>
      <c r="H3539" t="s">
        <v>2235</v>
      </c>
      <c r="I3539" t="s">
        <v>804</v>
      </c>
      <c r="J3539" t="s">
        <v>5185</v>
      </c>
      <c r="L3539" s="5"/>
      <c r="P3539" t="s">
        <v>5185</v>
      </c>
    </row>
    <row r="3540" spans="2:16" x14ac:dyDescent="0.25">
      <c r="B3540" t="s">
        <v>7</v>
      </c>
      <c r="C3540" t="s">
        <v>17</v>
      </c>
      <c r="D3540" s="6">
        <v>0.13300000000000001</v>
      </c>
      <c r="E3540" s="6">
        <v>0.13300000000000001</v>
      </c>
      <c r="F3540" s="18">
        <v>135</v>
      </c>
      <c r="G3540" t="s">
        <v>2210</v>
      </c>
      <c r="H3540" t="s">
        <v>2236</v>
      </c>
      <c r="I3540" t="s">
        <v>740</v>
      </c>
      <c r="J3540" t="s">
        <v>5186</v>
      </c>
      <c r="L3540" s="5"/>
      <c r="P3540" t="s">
        <v>5186</v>
      </c>
    </row>
    <row r="3541" spans="2:16" x14ac:dyDescent="0.25">
      <c r="B3541" t="s">
        <v>7</v>
      </c>
      <c r="C3541" t="s">
        <v>17</v>
      </c>
      <c r="D3541" s="6">
        <v>4.1000000000000009E-2</v>
      </c>
      <c r="E3541" s="6">
        <v>4.1000000000000009E-2</v>
      </c>
      <c r="F3541" s="18">
        <v>137</v>
      </c>
      <c r="G3541" t="s">
        <v>2211</v>
      </c>
      <c r="H3541" t="s">
        <v>2190</v>
      </c>
      <c r="I3541" t="s">
        <v>61</v>
      </c>
      <c r="J3541" t="s">
        <v>5187</v>
      </c>
      <c r="L3541" s="5"/>
      <c r="P3541" t="s">
        <v>5187</v>
      </c>
    </row>
    <row r="3542" spans="2:16" x14ac:dyDescent="0.25">
      <c r="B3542" t="s">
        <v>7</v>
      </c>
      <c r="C3542" t="s">
        <v>17</v>
      </c>
      <c r="D3542" s="6">
        <v>4.1000000000000009E-2</v>
      </c>
      <c r="E3542" s="6">
        <v>4.1000000000000009E-2</v>
      </c>
      <c r="F3542" s="18">
        <v>144</v>
      </c>
      <c r="G3542" t="s">
        <v>2211</v>
      </c>
      <c r="H3542" t="s">
        <v>2191</v>
      </c>
      <c r="I3542" t="s">
        <v>60</v>
      </c>
      <c r="J3542" t="s">
        <v>5188</v>
      </c>
      <c r="L3542" s="5"/>
      <c r="P3542" t="s">
        <v>5188</v>
      </c>
    </row>
    <row r="3543" spans="2:16" x14ac:dyDescent="0.25">
      <c r="B3543" t="s">
        <v>7</v>
      </c>
      <c r="C3543" t="s">
        <v>17</v>
      </c>
      <c r="D3543" s="6">
        <v>0.13300000000000001</v>
      </c>
      <c r="E3543" s="6">
        <v>0.13300000000000001</v>
      </c>
      <c r="F3543" s="18">
        <v>135</v>
      </c>
      <c r="G3543" t="s">
        <v>2211</v>
      </c>
      <c r="H3543" t="s">
        <v>2192</v>
      </c>
      <c r="I3543" t="s">
        <v>276</v>
      </c>
      <c r="J3543" t="s">
        <v>5189</v>
      </c>
      <c r="L3543" s="5"/>
      <c r="P3543" t="s">
        <v>5189</v>
      </c>
    </row>
    <row r="3544" spans="2:16" x14ac:dyDescent="0.25">
      <c r="B3544" t="s">
        <v>7</v>
      </c>
      <c r="C3544" t="s">
        <v>17</v>
      </c>
      <c r="D3544" s="6">
        <v>0.13300000000000001</v>
      </c>
      <c r="E3544" s="6">
        <v>0.13300000000000001</v>
      </c>
      <c r="F3544" s="18">
        <v>135</v>
      </c>
      <c r="G3544" t="s">
        <v>2211</v>
      </c>
      <c r="H3544" t="s">
        <v>2183</v>
      </c>
      <c r="I3544" t="s">
        <v>156</v>
      </c>
      <c r="J3544" t="s">
        <v>5190</v>
      </c>
      <c r="L3544" s="5"/>
      <c r="P3544" t="s">
        <v>5190</v>
      </c>
    </row>
    <row r="3545" spans="2:16" x14ac:dyDescent="0.25">
      <c r="B3545" t="s">
        <v>7</v>
      </c>
      <c r="C3545" t="s">
        <v>17</v>
      </c>
      <c r="D3545" s="6">
        <v>0.13300000000000001</v>
      </c>
      <c r="E3545" s="6">
        <v>0.13300000000000001</v>
      </c>
      <c r="F3545" s="18">
        <v>135</v>
      </c>
      <c r="G3545" t="s">
        <v>2211</v>
      </c>
      <c r="H3545" t="s">
        <v>2193</v>
      </c>
      <c r="I3545" t="s">
        <v>187</v>
      </c>
      <c r="J3545" t="s">
        <v>5191</v>
      </c>
      <c r="L3545" s="5"/>
      <c r="P3545" t="s">
        <v>5191</v>
      </c>
    </row>
    <row r="3546" spans="2:16" x14ac:dyDescent="0.25">
      <c r="B3546" t="s">
        <v>7</v>
      </c>
      <c r="C3546" t="s">
        <v>17</v>
      </c>
      <c r="D3546" s="6">
        <v>0.16400000000000003</v>
      </c>
      <c r="E3546" s="6">
        <v>0.16400000000000003</v>
      </c>
      <c r="F3546" s="18">
        <v>118</v>
      </c>
      <c r="G3546" t="s">
        <v>2211</v>
      </c>
      <c r="H3546" t="s">
        <v>2194</v>
      </c>
      <c r="I3546" t="s">
        <v>196</v>
      </c>
      <c r="J3546" t="s">
        <v>5192</v>
      </c>
      <c r="L3546" s="5"/>
      <c r="P3546" t="s">
        <v>5192</v>
      </c>
    </row>
    <row r="3547" spans="2:16" x14ac:dyDescent="0.25">
      <c r="B3547" t="s">
        <v>7</v>
      </c>
      <c r="C3547" t="s">
        <v>17</v>
      </c>
      <c r="D3547" s="6">
        <v>0.16400000000000003</v>
      </c>
      <c r="E3547" s="6">
        <v>0.16400000000000003</v>
      </c>
      <c r="F3547" s="18">
        <v>118</v>
      </c>
      <c r="G3547" t="s">
        <v>2211</v>
      </c>
      <c r="H3547" t="s">
        <v>2195</v>
      </c>
      <c r="I3547" t="s">
        <v>5193</v>
      </c>
      <c r="J3547" t="s">
        <v>5194</v>
      </c>
      <c r="L3547" s="5"/>
      <c r="P3547" t="s">
        <v>5194</v>
      </c>
    </row>
    <row r="3548" spans="2:16" x14ac:dyDescent="0.25">
      <c r="B3548" t="s">
        <v>7</v>
      </c>
      <c r="C3548" t="s">
        <v>17</v>
      </c>
      <c r="D3548" s="6">
        <v>0.16400000000000003</v>
      </c>
      <c r="E3548" s="6">
        <v>0.16400000000000003</v>
      </c>
      <c r="F3548" s="18">
        <v>118</v>
      </c>
      <c r="G3548" t="s">
        <v>2211</v>
      </c>
      <c r="H3548" t="s">
        <v>2196</v>
      </c>
      <c r="I3548" t="s">
        <v>654</v>
      </c>
      <c r="J3548" t="s">
        <v>5195</v>
      </c>
      <c r="L3548" s="5"/>
      <c r="P3548" t="s">
        <v>5195</v>
      </c>
    </row>
    <row r="3549" spans="2:16" x14ac:dyDescent="0.25">
      <c r="B3549" t="s">
        <v>7</v>
      </c>
      <c r="C3549" t="s">
        <v>17</v>
      </c>
      <c r="D3549" s="6">
        <v>0</v>
      </c>
      <c r="E3549" s="6">
        <v>0</v>
      </c>
      <c r="F3549" s="18">
        <v>150</v>
      </c>
      <c r="G3549" t="s">
        <v>2211</v>
      </c>
      <c r="H3549" t="s">
        <v>2197</v>
      </c>
      <c r="I3549" t="s">
        <v>52</v>
      </c>
      <c r="J3549" t="s">
        <v>5196</v>
      </c>
      <c r="L3549" s="5"/>
      <c r="P3549" t="s">
        <v>5196</v>
      </c>
    </row>
    <row r="3550" spans="2:16" x14ac:dyDescent="0.25">
      <c r="B3550" t="s">
        <v>7</v>
      </c>
      <c r="C3550" t="s">
        <v>17</v>
      </c>
      <c r="D3550" s="6">
        <v>4.1000000000000009E-2</v>
      </c>
      <c r="E3550" s="6">
        <v>4.1000000000000009E-2</v>
      </c>
      <c r="F3550" s="18">
        <v>147</v>
      </c>
      <c r="G3550" t="s">
        <v>2211</v>
      </c>
      <c r="H3550" t="s">
        <v>2198</v>
      </c>
      <c r="I3550" t="s">
        <v>50</v>
      </c>
      <c r="J3550" t="s">
        <v>5197</v>
      </c>
      <c r="L3550" s="5"/>
      <c r="P3550" t="s">
        <v>5197</v>
      </c>
    </row>
    <row r="3551" spans="2:16" x14ac:dyDescent="0.25">
      <c r="B3551" t="s">
        <v>7</v>
      </c>
      <c r="C3551" t="s">
        <v>17</v>
      </c>
      <c r="D3551" s="6">
        <v>0.16400000000000003</v>
      </c>
      <c r="E3551" s="6">
        <v>0.16400000000000003</v>
      </c>
      <c r="F3551" s="18">
        <v>118</v>
      </c>
      <c r="G3551" t="s">
        <v>2211</v>
      </c>
      <c r="H3551" t="s">
        <v>2199</v>
      </c>
      <c r="I3551" t="s">
        <v>803</v>
      </c>
      <c r="J3551" t="s">
        <v>5198</v>
      </c>
      <c r="L3551" s="5"/>
      <c r="P3551" t="s">
        <v>5198</v>
      </c>
    </row>
    <row r="3552" spans="2:16" x14ac:dyDescent="0.25">
      <c r="B3552" t="s">
        <v>7</v>
      </c>
      <c r="C3552" t="s">
        <v>17</v>
      </c>
      <c r="D3552" s="6">
        <v>0.13300000000000001</v>
      </c>
      <c r="E3552" s="6">
        <v>0.13300000000000001</v>
      </c>
      <c r="F3552" s="18">
        <v>135</v>
      </c>
      <c r="G3552" t="s">
        <v>2211</v>
      </c>
      <c r="H3552" t="s">
        <v>1014</v>
      </c>
      <c r="I3552" t="s">
        <v>772</v>
      </c>
      <c r="J3552" t="s">
        <v>5199</v>
      </c>
      <c r="L3552" s="5"/>
      <c r="P3552" t="s">
        <v>5199</v>
      </c>
    </row>
    <row r="3553" spans="2:16" x14ac:dyDescent="0.25">
      <c r="B3553" t="s">
        <v>7</v>
      </c>
      <c r="C3553" t="s">
        <v>17</v>
      </c>
      <c r="D3553" s="6">
        <v>0.26900000000000002</v>
      </c>
      <c r="E3553" s="6">
        <v>0.26900000000000002</v>
      </c>
      <c r="F3553" s="18">
        <v>103</v>
      </c>
      <c r="G3553" t="s">
        <v>2211</v>
      </c>
      <c r="H3553" t="s">
        <v>2200</v>
      </c>
      <c r="I3553" t="s">
        <v>54</v>
      </c>
      <c r="J3553" t="s">
        <v>5200</v>
      </c>
      <c r="L3553" s="5"/>
      <c r="P3553" t="s">
        <v>5200</v>
      </c>
    </row>
    <row r="3554" spans="2:16" x14ac:dyDescent="0.25">
      <c r="B3554" t="s">
        <v>7</v>
      </c>
      <c r="C3554" t="s">
        <v>17</v>
      </c>
      <c r="D3554" s="6">
        <v>0.26900000000000002</v>
      </c>
      <c r="E3554" s="6">
        <v>0.26900000000000002</v>
      </c>
      <c r="F3554" s="18">
        <v>103</v>
      </c>
      <c r="G3554" t="s">
        <v>2211</v>
      </c>
      <c r="H3554" t="s">
        <v>2201</v>
      </c>
      <c r="I3554" t="s">
        <v>175</v>
      </c>
      <c r="J3554" t="s">
        <v>5201</v>
      </c>
      <c r="L3554" s="5"/>
      <c r="P3554" t="s">
        <v>5201</v>
      </c>
    </row>
    <row r="3555" spans="2:16" x14ac:dyDescent="0.25">
      <c r="B3555" t="s">
        <v>7</v>
      </c>
      <c r="C3555" t="s">
        <v>17</v>
      </c>
      <c r="D3555" s="6">
        <v>0.16400000000000003</v>
      </c>
      <c r="E3555" s="6">
        <v>0.16400000000000003</v>
      </c>
      <c r="F3555" s="18">
        <v>125</v>
      </c>
      <c r="G3555" t="s">
        <v>2211</v>
      </c>
      <c r="H3555" t="s">
        <v>2202</v>
      </c>
      <c r="I3555" t="s">
        <v>460</v>
      </c>
      <c r="J3555" t="s">
        <v>5202</v>
      </c>
      <c r="L3555" s="5"/>
      <c r="P3555" t="s">
        <v>5202</v>
      </c>
    </row>
    <row r="3556" spans="2:16" x14ac:dyDescent="0.25">
      <c r="B3556" t="s">
        <v>7</v>
      </c>
      <c r="C3556" t="s">
        <v>17</v>
      </c>
      <c r="D3556" s="6">
        <v>4.1000000000000009E-2</v>
      </c>
      <c r="E3556" s="6">
        <v>4.1000000000000009E-2</v>
      </c>
      <c r="F3556" s="18">
        <v>140</v>
      </c>
      <c r="G3556" t="s">
        <v>2211</v>
      </c>
      <c r="H3556" t="s">
        <v>2203</v>
      </c>
      <c r="I3556" t="s">
        <v>57</v>
      </c>
      <c r="J3556" t="s">
        <v>5203</v>
      </c>
      <c r="L3556" s="5"/>
      <c r="P3556" t="s">
        <v>5203</v>
      </c>
    </row>
    <row r="3557" spans="2:16" x14ac:dyDescent="0.25">
      <c r="B3557" t="s">
        <v>7</v>
      </c>
      <c r="C3557" t="s">
        <v>17</v>
      </c>
      <c r="D3557" s="6">
        <v>4.1000000000000009E-2</v>
      </c>
      <c r="E3557" s="6">
        <v>4.1000000000000009E-2</v>
      </c>
      <c r="F3557" s="18">
        <v>159</v>
      </c>
      <c r="G3557" t="s">
        <v>2211</v>
      </c>
      <c r="H3557" t="s">
        <v>2204</v>
      </c>
      <c r="I3557" t="s">
        <v>59</v>
      </c>
      <c r="J3557" t="s">
        <v>5204</v>
      </c>
      <c r="L3557" s="5"/>
      <c r="P3557" t="s">
        <v>5204</v>
      </c>
    </row>
    <row r="3558" spans="2:16" x14ac:dyDescent="0.25">
      <c r="B3558" t="s">
        <v>7</v>
      </c>
      <c r="C3558" t="s">
        <v>17</v>
      </c>
      <c r="D3558" s="6">
        <v>0.16400000000000003</v>
      </c>
      <c r="E3558" s="6">
        <v>0.16400000000000003</v>
      </c>
      <c r="F3558" s="18">
        <v>118</v>
      </c>
      <c r="G3558" t="s">
        <v>2211</v>
      </c>
      <c r="H3558" t="s">
        <v>2205</v>
      </c>
      <c r="I3558" t="s">
        <v>363</v>
      </c>
      <c r="J3558" t="s">
        <v>5205</v>
      </c>
      <c r="L3558" s="5"/>
      <c r="P3558" t="s">
        <v>5205</v>
      </c>
    </row>
    <row r="3559" spans="2:16" x14ac:dyDescent="0.25">
      <c r="B3559" t="s">
        <v>7</v>
      </c>
      <c r="C3559" t="s">
        <v>17</v>
      </c>
      <c r="D3559" s="6">
        <v>0.16400000000000003</v>
      </c>
      <c r="E3559" s="6">
        <v>0.16400000000000003</v>
      </c>
      <c r="F3559" s="18">
        <v>118</v>
      </c>
      <c r="G3559" t="s">
        <v>2211</v>
      </c>
      <c r="H3559" t="s">
        <v>2206</v>
      </c>
      <c r="I3559" t="s">
        <v>349</v>
      </c>
      <c r="J3559" t="s">
        <v>5206</v>
      </c>
      <c r="L3559" s="5"/>
      <c r="P3559" t="s">
        <v>5206</v>
      </c>
    </row>
    <row r="3560" spans="2:16" x14ac:dyDescent="0.25">
      <c r="B3560" t="s">
        <v>7</v>
      </c>
      <c r="C3560" t="s">
        <v>17</v>
      </c>
      <c r="D3560" s="6">
        <v>0.16400000000000003</v>
      </c>
      <c r="E3560" s="6">
        <v>0.16400000000000003</v>
      </c>
      <c r="F3560" s="18">
        <v>118</v>
      </c>
      <c r="G3560" t="s">
        <v>2211</v>
      </c>
      <c r="H3560" t="s">
        <v>2207</v>
      </c>
      <c r="I3560" t="s">
        <v>784</v>
      </c>
      <c r="J3560" t="s">
        <v>5207</v>
      </c>
      <c r="L3560" s="5"/>
      <c r="P3560" t="s">
        <v>5207</v>
      </c>
    </row>
    <row r="3561" spans="2:16" x14ac:dyDescent="0.25">
      <c r="B3561" t="s">
        <v>7</v>
      </c>
      <c r="C3561" t="s">
        <v>17</v>
      </c>
      <c r="D3561" s="6">
        <v>0.16400000000000003</v>
      </c>
      <c r="E3561" s="6">
        <v>0.16400000000000003</v>
      </c>
      <c r="F3561" s="18">
        <v>118</v>
      </c>
      <c r="G3561" t="s">
        <v>2211</v>
      </c>
      <c r="H3561" t="s">
        <v>2208</v>
      </c>
      <c r="I3561" t="s">
        <v>161</v>
      </c>
      <c r="J3561" t="s">
        <v>5208</v>
      </c>
      <c r="L3561" s="5"/>
      <c r="P3561" t="s">
        <v>5208</v>
      </c>
    </row>
    <row r="3562" spans="2:16" x14ac:dyDescent="0.25">
      <c r="B3562" t="s">
        <v>7</v>
      </c>
      <c r="C3562" t="s">
        <v>17</v>
      </c>
      <c r="D3562" s="6">
        <v>0.16400000000000003</v>
      </c>
      <c r="E3562" s="6">
        <v>0.16400000000000003</v>
      </c>
      <c r="F3562" s="18">
        <v>118</v>
      </c>
      <c r="G3562" t="s">
        <v>2211</v>
      </c>
      <c r="H3562" t="s">
        <v>2209</v>
      </c>
      <c r="I3562" t="s">
        <v>164</v>
      </c>
      <c r="J3562" t="s">
        <v>5209</v>
      </c>
      <c r="L3562" s="5"/>
      <c r="P3562" t="s">
        <v>5209</v>
      </c>
    </row>
    <row r="3563" spans="2:16" x14ac:dyDescent="0.25">
      <c r="B3563" t="s">
        <v>7</v>
      </c>
      <c r="C3563" t="s">
        <v>17</v>
      </c>
      <c r="D3563" s="6">
        <v>4.1000000000000009E-2</v>
      </c>
      <c r="E3563" s="6">
        <v>4.1000000000000009E-2</v>
      </c>
      <c r="F3563" s="18">
        <v>143</v>
      </c>
      <c r="G3563" t="s">
        <v>2211</v>
      </c>
      <c r="H3563" t="s">
        <v>2210</v>
      </c>
      <c r="I3563" t="s">
        <v>53</v>
      </c>
      <c r="J3563" t="s">
        <v>5210</v>
      </c>
      <c r="L3563" s="5"/>
      <c r="P3563" t="s">
        <v>5210</v>
      </c>
    </row>
    <row r="3564" spans="2:16" x14ac:dyDescent="0.25">
      <c r="B3564" t="s">
        <v>7</v>
      </c>
      <c r="C3564" t="s">
        <v>17</v>
      </c>
      <c r="D3564" s="6">
        <v>4.1000000000000009E-2</v>
      </c>
      <c r="E3564" s="6">
        <v>4.1000000000000009E-2</v>
      </c>
      <c r="F3564" s="18">
        <v>132</v>
      </c>
      <c r="G3564" t="s">
        <v>2211</v>
      </c>
      <c r="H3564" t="s">
        <v>2211</v>
      </c>
      <c r="I3564" t="s">
        <v>63</v>
      </c>
      <c r="J3564" t="s">
        <v>5211</v>
      </c>
      <c r="L3564" s="5"/>
      <c r="P3564" t="s">
        <v>5211</v>
      </c>
    </row>
    <row r="3565" spans="2:16" x14ac:dyDescent="0.25">
      <c r="B3565" t="s">
        <v>7</v>
      </c>
      <c r="C3565" t="s">
        <v>17</v>
      </c>
      <c r="D3565" s="6">
        <v>4.1000000000000009E-2</v>
      </c>
      <c r="E3565" s="6">
        <v>4.1000000000000009E-2</v>
      </c>
      <c r="F3565" s="18">
        <v>170</v>
      </c>
      <c r="G3565" t="s">
        <v>2211</v>
      </c>
      <c r="H3565" t="s">
        <v>2212</v>
      </c>
      <c r="I3565" t="s">
        <v>594</v>
      </c>
      <c r="J3565" t="s">
        <v>5212</v>
      </c>
      <c r="L3565" s="5"/>
      <c r="P3565" t="s">
        <v>5212</v>
      </c>
    </row>
    <row r="3566" spans="2:16" x14ac:dyDescent="0.25">
      <c r="B3566" t="s">
        <v>7</v>
      </c>
      <c r="C3566" t="s">
        <v>17</v>
      </c>
      <c r="D3566" s="6">
        <v>0.191</v>
      </c>
      <c r="E3566" s="6">
        <v>0.191</v>
      </c>
      <c r="F3566" s="18">
        <v>118</v>
      </c>
      <c r="G3566" t="s">
        <v>2211</v>
      </c>
      <c r="H3566" t="s">
        <v>2213</v>
      </c>
      <c r="I3566" t="s">
        <v>127</v>
      </c>
      <c r="J3566" t="s">
        <v>5213</v>
      </c>
      <c r="L3566" s="5"/>
      <c r="P3566" t="s">
        <v>5213</v>
      </c>
    </row>
    <row r="3567" spans="2:16" x14ac:dyDescent="0.25">
      <c r="B3567" t="s">
        <v>7</v>
      </c>
      <c r="C3567" t="s">
        <v>17</v>
      </c>
      <c r="D3567" s="6">
        <v>0.16400000000000003</v>
      </c>
      <c r="E3567" s="6">
        <v>0.16400000000000003</v>
      </c>
      <c r="F3567" s="18">
        <v>118</v>
      </c>
      <c r="G3567" t="s">
        <v>2211</v>
      </c>
      <c r="H3567" t="s">
        <v>2214</v>
      </c>
      <c r="I3567" t="s">
        <v>887</v>
      </c>
      <c r="J3567" t="s">
        <v>5214</v>
      </c>
      <c r="L3567" s="5"/>
      <c r="P3567" t="s">
        <v>5214</v>
      </c>
    </row>
    <row r="3568" spans="2:16" x14ac:dyDescent="0.25">
      <c r="B3568" t="s">
        <v>7</v>
      </c>
      <c r="C3568" t="s">
        <v>17</v>
      </c>
      <c r="D3568" s="6">
        <v>0.16400000000000003</v>
      </c>
      <c r="E3568" s="6">
        <v>0.16400000000000003</v>
      </c>
      <c r="F3568" s="18">
        <v>118</v>
      </c>
      <c r="G3568" t="s">
        <v>2211</v>
      </c>
      <c r="H3568" t="s">
        <v>2215</v>
      </c>
      <c r="I3568" t="s">
        <v>731</v>
      </c>
      <c r="J3568" t="s">
        <v>5215</v>
      </c>
      <c r="L3568" s="5"/>
      <c r="P3568" t="s">
        <v>5215</v>
      </c>
    </row>
    <row r="3569" spans="2:16" x14ac:dyDescent="0.25">
      <c r="B3569" t="s">
        <v>7</v>
      </c>
      <c r="C3569" t="s">
        <v>17</v>
      </c>
      <c r="D3569" s="6">
        <v>0.16400000000000003</v>
      </c>
      <c r="E3569" s="6">
        <v>0.16400000000000003</v>
      </c>
      <c r="F3569" s="18">
        <v>118</v>
      </c>
      <c r="G3569" t="s">
        <v>2211</v>
      </c>
      <c r="H3569" t="s">
        <v>2216</v>
      </c>
      <c r="I3569" t="s">
        <v>5216</v>
      </c>
      <c r="J3569" t="s">
        <v>5217</v>
      </c>
      <c r="L3569" s="5"/>
      <c r="P3569" t="s">
        <v>5217</v>
      </c>
    </row>
    <row r="3570" spans="2:16" x14ac:dyDescent="0.25">
      <c r="B3570" t="s">
        <v>7</v>
      </c>
      <c r="C3570" t="s">
        <v>17</v>
      </c>
      <c r="D3570" s="6">
        <v>0.16400000000000003</v>
      </c>
      <c r="E3570" s="6">
        <v>0.16400000000000003</v>
      </c>
      <c r="F3570" s="18">
        <v>118</v>
      </c>
      <c r="G3570" t="s">
        <v>2211</v>
      </c>
      <c r="H3570" t="s">
        <v>2217</v>
      </c>
      <c r="I3570" t="s">
        <v>153</v>
      </c>
      <c r="J3570" t="s">
        <v>5218</v>
      </c>
      <c r="L3570" s="5"/>
      <c r="P3570" t="s">
        <v>5218</v>
      </c>
    </row>
    <row r="3571" spans="2:16" x14ac:dyDescent="0.25">
      <c r="B3571" t="s">
        <v>7</v>
      </c>
      <c r="C3571" t="s">
        <v>17</v>
      </c>
      <c r="D3571" s="6">
        <v>0.13300000000000001</v>
      </c>
      <c r="E3571" s="6">
        <v>0.13300000000000001</v>
      </c>
      <c r="F3571" s="18">
        <v>135</v>
      </c>
      <c r="G3571" t="s">
        <v>2211</v>
      </c>
      <c r="H3571" t="s">
        <v>2218</v>
      </c>
      <c r="I3571" t="s">
        <v>475</v>
      </c>
      <c r="J3571" t="s">
        <v>5219</v>
      </c>
      <c r="L3571" s="5"/>
      <c r="P3571" t="s">
        <v>5219</v>
      </c>
    </row>
    <row r="3572" spans="2:16" x14ac:dyDescent="0.25">
      <c r="B3572" t="s">
        <v>7</v>
      </c>
      <c r="C3572" t="s">
        <v>17</v>
      </c>
      <c r="D3572" s="6">
        <v>0.13300000000000001</v>
      </c>
      <c r="E3572" s="6">
        <v>0.13300000000000001</v>
      </c>
      <c r="F3572" s="18">
        <v>135</v>
      </c>
      <c r="G3572" t="s">
        <v>2211</v>
      </c>
      <c r="H3572" t="s">
        <v>2219</v>
      </c>
      <c r="I3572" t="s">
        <v>667</v>
      </c>
      <c r="J3572" t="s">
        <v>5220</v>
      </c>
      <c r="L3572" s="5"/>
      <c r="P3572" t="s">
        <v>5220</v>
      </c>
    </row>
    <row r="3573" spans="2:16" x14ac:dyDescent="0.25">
      <c r="B3573" t="s">
        <v>7</v>
      </c>
      <c r="C3573" t="s">
        <v>17</v>
      </c>
      <c r="D3573" s="6">
        <v>0.16400000000000003</v>
      </c>
      <c r="E3573" s="6">
        <v>0.16400000000000003</v>
      </c>
      <c r="F3573" s="18">
        <v>118</v>
      </c>
      <c r="G3573" t="s">
        <v>2211</v>
      </c>
      <c r="H3573" t="s">
        <v>2220</v>
      </c>
      <c r="I3573" t="s">
        <v>123</v>
      </c>
      <c r="J3573" t="s">
        <v>5221</v>
      </c>
      <c r="L3573" s="5"/>
      <c r="P3573" t="s">
        <v>5221</v>
      </c>
    </row>
    <row r="3574" spans="2:16" x14ac:dyDescent="0.25">
      <c r="B3574" t="s">
        <v>7</v>
      </c>
      <c r="C3574" t="s">
        <v>17</v>
      </c>
      <c r="D3574" s="6">
        <v>0.16400000000000003</v>
      </c>
      <c r="E3574" s="6">
        <v>0.16400000000000003</v>
      </c>
      <c r="F3574" s="18">
        <v>118</v>
      </c>
      <c r="G3574" t="s">
        <v>2211</v>
      </c>
      <c r="H3574" t="s">
        <v>2221</v>
      </c>
      <c r="I3574" t="s">
        <v>99</v>
      </c>
      <c r="J3574" t="s">
        <v>5222</v>
      </c>
      <c r="L3574" s="5"/>
      <c r="P3574" t="s">
        <v>5222</v>
      </c>
    </row>
    <row r="3575" spans="2:16" x14ac:dyDescent="0.25">
      <c r="B3575" t="s">
        <v>7</v>
      </c>
      <c r="C3575" t="s">
        <v>17</v>
      </c>
      <c r="D3575" s="6">
        <v>0.16400000000000003</v>
      </c>
      <c r="E3575" s="6">
        <v>0.16400000000000003</v>
      </c>
      <c r="F3575" s="18">
        <v>125</v>
      </c>
      <c r="G3575" t="s">
        <v>2211</v>
      </c>
      <c r="H3575" t="s">
        <v>2222</v>
      </c>
      <c r="I3575" t="s">
        <v>227</v>
      </c>
      <c r="J3575" t="s">
        <v>5223</v>
      </c>
      <c r="L3575" s="5"/>
      <c r="P3575" t="s">
        <v>5223</v>
      </c>
    </row>
    <row r="3576" spans="2:16" x14ac:dyDescent="0.25">
      <c r="B3576" t="s">
        <v>7</v>
      </c>
      <c r="C3576" t="s">
        <v>17</v>
      </c>
      <c r="D3576" s="6">
        <v>0.33700000000000002</v>
      </c>
      <c r="E3576" s="6">
        <v>0.33700000000000002</v>
      </c>
      <c r="F3576" s="18">
        <v>143</v>
      </c>
      <c r="G3576" t="s">
        <v>2211</v>
      </c>
      <c r="H3576" t="s">
        <v>2237</v>
      </c>
      <c r="I3576" t="s">
        <v>5224</v>
      </c>
      <c r="J3576" t="s">
        <v>5225</v>
      </c>
      <c r="L3576" s="5"/>
      <c r="P3576" t="s">
        <v>5225</v>
      </c>
    </row>
    <row r="3577" spans="2:16" x14ac:dyDescent="0.25">
      <c r="B3577" t="s">
        <v>7</v>
      </c>
      <c r="C3577" t="s">
        <v>17</v>
      </c>
      <c r="D3577" s="6">
        <v>0.13300000000000001</v>
      </c>
      <c r="E3577" s="6">
        <v>0.13300000000000001</v>
      </c>
      <c r="F3577" s="18">
        <v>135</v>
      </c>
      <c r="G3577" t="s">
        <v>2211</v>
      </c>
      <c r="H3577" t="s">
        <v>2223</v>
      </c>
      <c r="I3577" t="s">
        <v>212</v>
      </c>
      <c r="J3577" t="s">
        <v>5226</v>
      </c>
      <c r="L3577" s="5"/>
      <c r="P3577" t="s">
        <v>5226</v>
      </c>
    </row>
    <row r="3578" spans="2:16" x14ac:dyDescent="0.25">
      <c r="B3578" t="s">
        <v>7</v>
      </c>
      <c r="C3578" t="s">
        <v>17</v>
      </c>
      <c r="D3578" s="6">
        <v>0.16400000000000003</v>
      </c>
      <c r="E3578" s="6">
        <v>0.16400000000000003</v>
      </c>
      <c r="F3578" s="18">
        <v>118</v>
      </c>
      <c r="G3578" t="s">
        <v>2211</v>
      </c>
      <c r="H3578" t="s">
        <v>2224</v>
      </c>
      <c r="I3578" t="s">
        <v>513</v>
      </c>
      <c r="J3578" t="s">
        <v>5227</v>
      </c>
      <c r="L3578" s="5"/>
      <c r="P3578" t="s">
        <v>5227</v>
      </c>
    </row>
    <row r="3579" spans="2:16" x14ac:dyDescent="0.25">
      <c r="B3579" t="s">
        <v>7</v>
      </c>
      <c r="C3579" t="s">
        <v>17</v>
      </c>
      <c r="D3579" s="6">
        <v>0.33700000000000002</v>
      </c>
      <c r="E3579" s="6">
        <v>0.33700000000000002</v>
      </c>
      <c r="F3579" s="18">
        <v>143</v>
      </c>
      <c r="G3579" t="s">
        <v>2211</v>
      </c>
      <c r="H3579" t="s">
        <v>18338</v>
      </c>
      <c r="I3579" t="s">
        <v>18575</v>
      </c>
      <c r="J3579" t="s">
        <v>18576</v>
      </c>
      <c r="L3579" s="5"/>
      <c r="P3579" t="s">
        <v>18576</v>
      </c>
    </row>
    <row r="3580" spans="2:16" x14ac:dyDescent="0.25">
      <c r="B3580" t="s">
        <v>7</v>
      </c>
      <c r="C3580" t="s">
        <v>17</v>
      </c>
      <c r="D3580" s="6">
        <v>0.16400000000000003</v>
      </c>
      <c r="E3580" s="6">
        <v>0.16400000000000003</v>
      </c>
      <c r="F3580" s="18">
        <v>118</v>
      </c>
      <c r="G3580" t="s">
        <v>2211</v>
      </c>
      <c r="H3580" t="s">
        <v>2225</v>
      </c>
      <c r="I3580" t="s">
        <v>5229</v>
      </c>
      <c r="J3580" t="s">
        <v>5230</v>
      </c>
      <c r="L3580" s="5"/>
      <c r="P3580" t="s">
        <v>5230</v>
      </c>
    </row>
    <row r="3581" spans="2:16" x14ac:dyDescent="0.25">
      <c r="B3581" t="s">
        <v>7</v>
      </c>
      <c r="C3581" t="s">
        <v>17</v>
      </c>
      <c r="D3581" s="6">
        <v>0.191</v>
      </c>
      <c r="E3581" s="6">
        <v>0.191</v>
      </c>
      <c r="F3581" s="18">
        <v>118</v>
      </c>
      <c r="G3581" t="s">
        <v>2211</v>
      </c>
      <c r="H3581" t="s">
        <v>2226</v>
      </c>
      <c r="I3581" t="s">
        <v>776</v>
      </c>
      <c r="J3581" t="s">
        <v>5231</v>
      </c>
      <c r="L3581" s="5"/>
      <c r="P3581" t="s">
        <v>5231</v>
      </c>
    </row>
    <row r="3582" spans="2:16" x14ac:dyDescent="0.25">
      <c r="B3582" t="s">
        <v>7</v>
      </c>
      <c r="C3582" t="s">
        <v>17</v>
      </c>
      <c r="D3582" s="6">
        <v>0.16400000000000003</v>
      </c>
      <c r="E3582" s="6">
        <v>0.16400000000000003</v>
      </c>
      <c r="F3582" s="18">
        <v>118</v>
      </c>
      <c r="G3582" t="s">
        <v>2211</v>
      </c>
      <c r="H3582" t="s">
        <v>2227</v>
      </c>
      <c r="I3582" t="s">
        <v>125</v>
      </c>
      <c r="J3582" t="s">
        <v>5232</v>
      </c>
      <c r="L3582" s="5"/>
      <c r="P3582" t="s">
        <v>5232</v>
      </c>
    </row>
    <row r="3583" spans="2:16" x14ac:dyDescent="0.25">
      <c r="B3583" t="s">
        <v>7</v>
      </c>
      <c r="C3583" t="s">
        <v>17</v>
      </c>
      <c r="D3583" s="6">
        <v>0.185</v>
      </c>
      <c r="E3583" s="6">
        <v>0.185</v>
      </c>
      <c r="F3583" s="18">
        <v>113</v>
      </c>
      <c r="G3583" t="s">
        <v>2211</v>
      </c>
      <c r="H3583" t="s">
        <v>2228</v>
      </c>
      <c r="I3583" t="s">
        <v>62</v>
      </c>
      <c r="J3583" t="s">
        <v>5233</v>
      </c>
      <c r="L3583" s="5"/>
      <c r="P3583" t="s">
        <v>5233</v>
      </c>
    </row>
    <row r="3584" spans="2:16" x14ac:dyDescent="0.25">
      <c r="B3584" t="s">
        <v>7</v>
      </c>
      <c r="C3584" t="s">
        <v>17</v>
      </c>
      <c r="D3584" s="6">
        <v>4.1000000000000009E-2</v>
      </c>
      <c r="E3584" s="6">
        <v>4.1000000000000009E-2</v>
      </c>
      <c r="F3584" s="18">
        <v>149</v>
      </c>
      <c r="G3584" t="s">
        <v>2211</v>
      </c>
      <c r="H3584" t="s">
        <v>2229</v>
      </c>
      <c r="I3584" t="s">
        <v>126</v>
      </c>
      <c r="J3584" t="s">
        <v>5234</v>
      </c>
      <c r="L3584" s="5"/>
      <c r="P3584" t="s">
        <v>5234</v>
      </c>
    </row>
    <row r="3585" spans="2:16" x14ac:dyDescent="0.25">
      <c r="B3585" t="s">
        <v>7</v>
      </c>
      <c r="C3585" t="s">
        <v>17</v>
      </c>
      <c r="D3585" s="6">
        <v>0.13300000000000001</v>
      </c>
      <c r="E3585" s="6">
        <v>0.13300000000000001</v>
      </c>
      <c r="F3585" s="18">
        <v>135</v>
      </c>
      <c r="G3585" t="s">
        <v>2211</v>
      </c>
      <c r="H3585" t="s">
        <v>2230</v>
      </c>
      <c r="I3585" t="s">
        <v>336</v>
      </c>
      <c r="J3585" t="s">
        <v>5235</v>
      </c>
      <c r="L3585" s="5"/>
      <c r="P3585" t="s">
        <v>5235</v>
      </c>
    </row>
    <row r="3586" spans="2:16" x14ac:dyDescent="0.25">
      <c r="B3586" t="s">
        <v>7</v>
      </c>
      <c r="C3586" t="s">
        <v>17</v>
      </c>
      <c r="D3586" s="6">
        <v>0.191</v>
      </c>
      <c r="E3586" s="6">
        <v>0.191</v>
      </c>
      <c r="F3586" s="18">
        <v>118</v>
      </c>
      <c r="G3586" t="s">
        <v>2211</v>
      </c>
      <c r="H3586" t="s">
        <v>2231</v>
      </c>
      <c r="I3586" t="s">
        <v>226</v>
      </c>
      <c r="J3586" t="s">
        <v>5236</v>
      </c>
      <c r="L3586" s="5"/>
      <c r="P3586" t="s">
        <v>5236</v>
      </c>
    </row>
    <row r="3587" spans="2:16" x14ac:dyDescent="0.25">
      <c r="B3587" t="s">
        <v>7</v>
      </c>
      <c r="C3587" t="s">
        <v>17</v>
      </c>
      <c r="D3587" s="6">
        <v>0.16400000000000003</v>
      </c>
      <c r="E3587" s="6">
        <v>0.16400000000000003</v>
      </c>
      <c r="F3587" s="18">
        <v>118</v>
      </c>
      <c r="G3587" t="s">
        <v>2211</v>
      </c>
      <c r="H3587" t="s">
        <v>2232</v>
      </c>
      <c r="I3587" t="s">
        <v>766</v>
      </c>
      <c r="J3587" t="s">
        <v>5237</v>
      </c>
      <c r="L3587" s="5"/>
      <c r="P3587" t="s">
        <v>5237</v>
      </c>
    </row>
    <row r="3588" spans="2:16" x14ac:dyDescent="0.25">
      <c r="B3588" t="s">
        <v>7</v>
      </c>
      <c r="C3588" t="s">
        <v>17</v>
      </c>
      <c r="D3588" s="6">
        <v>0.13300000000000001</v>
      </c>
      <c r="E3588" s="6">
        <v>0.13300000000000001</v>
      </c>
      <c r="F3588" s="18">
        <v>135</v>
      </c>
      <c r="G3588" t="s">
        <v>2211</v>
      </c>
      <c r="H3588" t="s">
        <v>2233</v>
      </c>
      <c r="I3588" t="s">
        <v>231</v>
      </c>
      <c r="J3588" t="s">
        <v>5238</v>
      </c>
      <c r="L3588" s="5"/>
      <c r="P3588" t="s">
        <v>5238</v>
      </c>
    </row>
    <row r="3589" spans="2:16" x14ac:dyDescent="0.25">
      <c r="B3589" t="s">
        <v>7</v>
      </c>
      <c r="C3589" t="s">
        <v>17</v>
      </c>
      <c r="D3589" s="6">
        <v>0.16400000000000003</v>
      </c>
      <c r="E3589" s="6">
        <v>0.16400000000000003</v>
      </c>
      <c r="F3589" s="18">
        <v>118</v>
      </c>
      <c r="G3589" t="s">
        <v>2211</v>
      </c>
      <c r="H3589" t="s">
        <v>2234</v>
      </c>
      <c r="I3589" t="s">
        <v>152</v>
      </c>
      <c r="J3589" t="s">
        <v>5239</v>
      </c>
      <c r="L3589" s="5"/>
      <c r="P3589" t="s">
        <v>5239</v>
      </c>
    </row>
    <row r="3590" spans="2:16" x14ac:dyDescent="0.25">
      <c r="B3590" t="s">
        <v>7</v>
      </c>
      <c r="C3590" t="s">
        <v>17</v>
      </c>
      <c r="D3590" s="6">
        <v>0.16400000000000003</v>
      </c>
      <c r="E3590" s="6">
        <v>0.16400000000000003</v>
      </c>
      <c r="F3590" s="18">
        <v>118</v>
      </c>
      <c r="G3590" t="s">
        <v>2211</v>
      </c>
      <c r="H3590" t="s">
        <v>2235</v>
      </c>
      <c r="I3590" t="s">
        <v>752</v>
      </c>
      <c r="J3590" t="s">
        <v>5240</v>
      </c>
      <c r="L3590" s="5"/>
      <c r="P3590" t="s">
        <v>5240</v>
      </c>
    </row>
    <row r="3591" spans="2:16" x14ac:dyDescent="0.25">
      <c r="B3591" t="s">
        <v>7</v>
      </c>
      <c r="C3591" t="s">
        <v>17</v>
      </c>
      <c r="D3591" s="6">
        <v>0.13300000000000001</v>
      </c>
      <c r="E3591" s="6">
        <v>0.13300000000000001</v>
      </c>
      <c r="F3591" s="18">
        <v>135</v>
      </c>
      <c r="G3591" t="s">
        <v>2211</v>
      </c>
      <c r="H3591" t="s">
        <v>2236</v>
      </c>
      <c r="I3591" t="s">
        <v>5241</v>
      </c>
      <c r="J3591" t="s">
        <v>5242</v>
      </c>
      <c r="L3591" s="5"/>
      <c r="P3591" t="s">
        <v>5242</v>
      </c>
    </row>
    <row r="3592" spans="2:16" x14ac:dyDescent="0.25">
      <c r="B3592" t="s">
        <v>7</v>
      </c>
      <c r="C3592" t="s">
        <v>17</v>
      </c>
      <c r="D3592" s="6">
        <v>0.13300000000000001</v>
      </c>
      <c r="E3592" s="6">
        <v>0.13300000000000001</v>
      </c>
      <c r="F3592" s="18">
        <v>140</v>
      </c>
      <c r="G3592" t="s">
        <v>2212</v>
      </c>
      <c r="H3592" t="s">
        <v>2190</v>
      </c>
      <c r="I3592" t="s">
        <v>5243</v>
      </c>
      <c r="J3592" t="s">
        <v>5244</v>
      </c>
      <c r="L3592" s="5"/>
      <c r="P3592" t="s">
        <v>5244</v>
      </c>
    </row>
    <row r="3593" spans="2:16" x14ac:dyDescent="0.25">
      <c r="B3593" t="s">
        <v>7</v>
      </c>
      <c r="C3593" t="s">
        <v>17</v>
      </c>
      <c r="D3593" s="6">
        <v>0.13300000000000001</v>
      </c>
      <c r="E3593" s="6">
        <v>0.13300000000000001</v>
      </c>
      <c r="F3593" s="18">
        <v>140</v>
      </c>
      <c r="G3593" t="s">
        <v>2212</v>
      </c>
      <c r="H3593" t="s">
        <v>2191</v>
      </c>
      <c r="I3593" t="s">
        <v>5245</v>
      </c>
      <c r="J3593" t="s">
        <v>5246</v>
      </c>
      <c r="L3593" s="5"/>
      <c r="P3593" t="s">
        <v>5246</v>
      </c>
    </row>
    <row r="3594" spans="2:16" x14ac:dyDescent="0.25">
      <c r="B3594" t="s">
        <v>7</v>
      </c>
      <c r="C3594" t="s">
        <v>17</v>
      </c>
      <c r="D3594" s="6">
        <v>0.191</v>
      </c>
      <c r="E3594" s="6">
        <v>0.191</v>
      </c>
      <c r="F3594" s="18">
        <v>114</v>
      </c>
      <c r="G3594" t="s">
        <v>2212</v>
      </c>
      <c r="H3594" t="s">
        <v>2192</v>
      </c>
      <c r="I3594" t="s">
        <v>5247</v>
      </c>
      <c r="J3594" t="s">
        <v>5248</v>
      </c>
      <c r="L3594" s="5"/>
      <c r="P3594" t="s">
        <v>5248</v>
      </c>
    </row>
    <row r="3595" spans="2:16" x14ac:dyDescent="0.25">
      <c r="B3595" t="s">
        <v>7</v>
      </c>
      <c r="C3595" t="s">
        <v>17</v>
      </c>
      <c r="D3595" s="6">
        <v>0.191</v>
      </c>
      <c r="E3595" s="6">
        <v>0.191</v>
      </c>
      <c r="F3595" s="18">
        <v>114</v>
      </c>
      <c r="G3595" t="s">
        <v>2212</v>
      </c>
      <c r="H3595" t="s">
        <v>2183</v>
      </c>
      <c r="I3595" t="s">
        <v>5249</v>
      </c>
      <c r="J3595" t="s">
        <v>5250</v>
      </c>
      <c r="L3595" s="5"/>
      <c r="P3595" t="s">
        <v>5250</v>
      </c>
    </row>
    <row r="3596" spans="2:16" x14ac:dyDescent="0.25">
      <c r="B3596" t="s">
        <v>7</v>
      </c>
      <c r="C3596" t="s">
        <v>17</v>
      </c>
      <c r="D3596" s="6">
        <v>0.191</v>
      </c>
      <c r="E3596" s="6">
        <v>0.191</v>
      </c>
      <c r="F3596" s="18">
        <v>114</v>
      </c>
      <c r="G3596" t="s">
        <v>2212</v>
      </c>
      <c r="H3596" t="s">
        <v>2193</v>
      </c>
      <c r="I3596" t="s">
        <v>5251</v>
      </c>
      <c r="J3596" t="s">
        <v>5252</v>
      </c>
      <c r="L3596" s="5"/>
      <c r="P3596" t="s">
        <v>5252</v>
      </c>
    </row>
    <row r="3597" spans="2:16" x14ac:dyDescent="0.25">
      <c r="B3597" t="s">
        <v>7</v>
      </c>
      <c r="C3597" t="s">
        <v>17</v>
      </c>
      <c r="D3597" s="6">
        <v>0.13300000000000001</v>
      </c>
      <c r="E3597" s="6">
        <v>0.13300000000000001</v>
      </c>
      <c r="F3597" s="18">
        <v>140</v>
      </c>
      <c r="G3597" t="s">
        <v>2212</v>
      </c>
      <c r="H3597" t="s">
        <v>2194</v>
      </c>
      <c r="I3597" t="s">
        <v>5253</v>
      </c>
      <c r="J3597" t="s">
        <v>5254</v>
      </c>
      <c r="L3597" s="5"/>
      <c r="P3597" t="s">
        <v>5254</v>
      </c>
    </row>
    <row r="3598" spans="2:16" x14ac:dyDescent="0.25">
      <c r="B3598" t="s">
        <v>7</v>
      </c>
      <c r="C3598" t="s">
        <v>17</v>
      </c>
      <c r="D3598" s="6">
        <v>0.13300000000000001</v>
      </c>
      <c r="E3598" s="6">
        <v>0.13300000000000001</v>
      </c>
      <c r="F3598" s="18">
        <v>140</v>
      </c>
      <c r="G3598" t="s">
        <v>2212</v>
      </c>
      <c r="H3598" t="s">
        <v>2195</v>
      </c>
      <c r="I3598" t="s">
        <v>5255</v>
      </c>
      <c r="J3598" t="s">
        <v>5256</v>
      </c>
      <c r="L3598" s="5"/>
      <c r="P3598" t="s">
        <v>5256</v>
      </c>
    </row>
    <row r="3599" spans="2:16" x14ac:dyDescent="0.25">
      <c r="B3599" t="s">
        <v>7</v>
      </c>
      <c r="C3599" t="s">
        <v>17</v>
      </c>
      <c r="D3599" s="6">
        <v>0.13300000000000001</v>
      </c>
      <c r="E3599" s="6">
        <v>0.13300000000000001</v>
      </c>
      <c r="F3599" s="18">
        <v>140</v>
      </c>
      <c r="G3599" t="s">
        <v>2212</v>
      </c>
      <c r="H3599" t="s">
        <v>2196</v>
      </c>
      <c r="I3599" t="s">
        <v>5257</v>
      </c>
      <c r="J3599" t="s">
        <v>5258</v>
      </c>
      <c r="L3599" s="5"/>
      <c r="P3599" t="s">
        <v>5258</v>
      </c>
    </row>
    <row r="3600" spans="2:16" x14ac:dyDescent="0.25">
      <c r="B3600" t="s">
        <v>7</v>
      </c>
      <c r="C3600" t="s">
        <v>17</v>
      </c>
      <c r="D3600" s="6">
        <v>0.13300000000000001</v>
      </c>
      <c r="E3600" s="6">
        <v>0.13300000000000001</v>
      </c>
      <c r="F3600" s="18">
        <v>140</v>
      </c>
      <c r="G3600" t="s">
        <v>2212</v>
      </c>
      <c r="H3600" t="s">
        <v>2197</v>
      </c>
      <c r="I3600" t="s">
        <v>5259</v>
      </c>
      <c r="J3600" t="s">
        <v>5260</v>
      </c>
      <c r="L3600" s="5"/>
      <c r="P3600" t="s">
        <v>5260</v>
      </c>
    </row>
    <row r="3601" spans="2:16" x14ac:dyDescent="0.25">
      <c r="B3601" t="s">
        <v>7</v>
      </c>
      <c r="C3601" t="s">
        <v>17</v>
      </c>
      <c r="D3601" s="6">
        <v>0.13300000000000001</v>
      </c>
      <c r="E3601" s="6">
        <v>0.13300000000000001</v>
      </c>
      <c r="F3601" s="18">
        <v>140</v>
      </c>
      <c r="G3601" t="s">
        <v>2212</v>
      </c>
      <c r="H3601" t="s">
        <v>2198</v>
      </c>
      <c r="I3601" t="s">
        <v>5261</v>
      </c>
      <c r="J3601" t="s">
        <v>5262</v>
      </c>
      <c r="L3601" s="5"/>
      <c r="P3601" t="s">
        <v>5262</v>
      </c>
    </row>
    <row r="3602" spans="2:16" x14ac:dyDescent="0.25">
      <c r="B3602" t="s">
        <v>7</v>
      </c>
      <c r="C3602" t="s">
        <v>17</v>
      </c>
      <c r="D3602" s="6">
        <v>0.13300000000000001</v>
      </c>
      <c r="E3602" s="6">
        <v>0.13300000000000001</v>
      </c>
      <c r="F3602" s="18">
        <v>140</v>
      </c>
      <c r="G3602" t="s">
        <v>2212</v>
      </c>
      <c r="H3602" t="s">
        <v>2199</v>
      </c>
      <c r="I3602" t="s">
        <v>5263</v>
      </c>
      <c r="J3602" t="s">
        <v>5264</v>
      </c>
      <c r="L3602" s="5"/>
      <c r="P3602" t="s">
        <v>5264</v>
      </c>
    </row>
    <row r="3603" spans="2:16" x14ac:dyDescent="0.25">
      <c r="B3603" t="s">
        <v>7</v>
      </c>
      <c r="C3603" t="s">
        <v>17</v>
      </c>
      <c r="D3603" s="6">
        <v>0.28299999999999997</v>
      </c>
      <c r="E3603" s="6">
        <v>0.28299999999999997</v>
      </c>
      <c r="F3603" s="18">
        <v>111</v>
      </c>
      <c r="G3603" t="s">
        <v>2212</v>
      </c>
      <c r="H3603" t="s">
        <v>1014</v>
      </c>
      <c r="I3603" t="s">
        <v>5265</v>
      </c>
      <c r="J3603" t="s">
        <v>5266</v>
      </c>
      <c r="L3603" s="5"/>
      <c r="P3603" t="s">
        <v>5266</v>
      </c>
    </row>
    <row r="3604" spans="2:16" x14ac:dyDescent="0.25">
      <c r="B3604" t="s">
        <v>7</v>
      </c>
      <c r="C3604" t="s">
        <v>17</v>
      </c>
      <c r="D3604" s="6">
        <v>0.13300000000000001</v>
      </c>
      <c r="E3604" s="6">
        <v>0.13300000000000001</v>
      </c>
      <c r="F3604" s="18">
        <v>140</v>
      </c>
      <c r="G3604" t="s">
        <v>2212</v>
      </c>
      <c r="H3604" t="s">
        <v>2200</v>
      </c>
      <c r="I3604" t="s">
        <v>5267</v>
      </c>
      <c r="J3604" t="s">
        <v>5268</v>
      </c>
      <c r="L3604" s="5"/>
      <c r="P3604" t="s">
        <v>5268</v>
      </c>
    </row>
    <row r="3605" spans="2:16" x14ac:dyDescent="0.25">
      <c r="B3605" t="s">
        <v>7</v>
      </c>
      <c r="C3605" t="s">
        <v>17</v>
      </c>
      <c r="D3605" s="6">
        <v>0.13300000000000001</v>
      </c>
      <c r="E3605" s="6">
        <v>0.13300000000000001</v>
      </c>
      <c r="F3605" s="18">
        <v>140</v>
      </c>
      <c r="G3605" t="s">
        <v>2212</v>
      </c>
      <c r="H3605" t="s">
        <v>2201</v>
      </c>
      <c r="I3605" t="s">
        <v>5269</v>
      </c>
      <c r="J3605" t="s">
        <v>5270</v>
      </c>
      <c r="L3605" s="5"/>
      <c r="P3605" t="s">
        <v>5270</v>
      </c>
    </row>
    <row r="3606" spans="2:16" x14ac:dyDescent="0.25">
      <c r="B3606" t="s">
        <v>7</v>
      </c>
      <c r="C3606" t="s">
        <v>17</v>
      </c>
      <c r="D3606" s="6">
        <v>0.13300000000000001</v>
      </c>
      <c r="E3606" s="6">
        <v>0.13300000000000001</v>
      </c>
      <c r="F3606" s="18">
        <v>140</v>
      </c>
      <c r="G3606" t="s">
        <v>2212</v>
      </c>
      <c r="H3606" t="s">
        <v>2202</v>
      </c>
      <c r="I3606" t="s">
        <v>5271</v>
      </c>
      <c r="J3606" t="s">
        <v>5272</v>
      </c>
      <c r="L3606" s="5"/>
      <c r="P3606" t="s">
        <v>5272</v>
      </c>
    </row>
    <row r="3607" spans="2:16" x14ac:dyDescent="0.25">
      <c r="B3607" t="s">
        <v>7</v>
      </c>
      <c r="C3607" t="s">
        <v>17</v>
      </c>
      <c r="D3607" s="6">
        <v>0.13300000000000001</v>
      </c>
      <c r="E3607" s="6">
        <v>0.13300000000000001</v>
      </c>
      <c r="F3607" s="18">
        <v>140</v>
      </c>
      <c r="G3607" t="s">
        <v>2212</v>
      </c>
      <c r="H3607" t="s">
        <v>2203</v>
      </c>
      <c r="I3607" t="s">
        <v>5273</v>
      </c>
      <c r="J3607" t="s">
        <v>5274</v>
      </c>
      <c r="L3607" s="5"/>
      <c r="P3607" t="s">
        <v>5274</v>
      </c>
    </row>
    <row r="3608" spans="2:16" x14ac:dyDescent="0.25">
      <c r="B3608" t="s">
        <v>7</v>
      </c>
      <c r="C3608" t="s">
        <v>17</v>
      </c>
      <c r="D3608" s="6">
        <v>0.13300000000000001</v>
      </c>
      <c r="E3608" s="6">
        <v>0.13300000000000001</v>
      </c>
      <c r="F3608" s="18">
        <v>140</v>
      </c>
      <c r="G3608" t="s">
        <v>2212</v>
      </c>
      <c r="H3608" t="s">
        <v>2204</v>
      </c>
      <c r="I3608" t="s">
        <v>5275</v>
      </c>
      <c r="J3608" t="s">
        <v>5276</v>
      </c>
      <c r="L3608" s="5"/>
      <c r="P3608" t="s">
        <v>5276</v>
      </c>
    </row>
    <row r="3609" spans="2:16" x14ac:dyDescent="0.25">
      <c r="B3609" t="s">
        <v>7</v>
      </c>
      <c r="C3609" t="s">
        <v>17</v>
      </c>
      <c r="D3609" s="6">
        <v>0.13300000000000001</v>
      </c>
      <c r="E3609" s="6">
        <v>0.13300000000000001</v>
      </c>
      <c r="F3609" s="18">
        <v>140</v>
      </c>
      <c r="G3609" t="s">
        <v>2212</v>
      </c>
      <c r="H3609" t="s">
        <v>2205</v>
      </c>
      <c r="I3609" t="s">
        <v>5277</v>
      </c>
      <c r="J3609" t="s">
        <v>5278</v>
      </c>
      <c r="L3609" s="5"/>
      <c r="P3609" t="s">
        <v>5278</v>
      </c>
    </row>
    <row r="3610" spans="2:16" x14ac:dyDescent="0.25">
      <c r="B3610" t="s">
        <v>7</v>
      </c>
      <c r="C3610" t="s">
        <v>17</v>
      </c>
      <c r="D3610" s="6">
        <v>0.13300000000000001</v>
      </c>
      <c r="E3610" s="6">
        <v>0.13300000000000001</v>
      </c>
      <c r="F3610" s="18">
        <v>140</v>
      </c>
      <c r="G3610" t="s">
        <v>2212</v>
      </c>
      <c r="H3610" t="s">
        <v>2206</v>
      </c>
      <c r="I3610" t="s">
        <v>5279</v>
      </c>
      <c r="J3610" t="s">
        <v>5280</v>
      </c>
      <c r="L3610" s="5"/>
      <c r="P3610" t="s">
        <v>5280</v>
      </c>
    </row>
    <row r="3611" spans="2:16" x14ac:dyDescent="0.25">
      <c r="B3611" t="s">
        <v>7</v>
      </c>
      <c r="C3611" t="s">
        <v>17</v>
      </c>
      <c r="D3611" s="6">
        <v>0.13300000000000001</v>
      </c>
      <c r="E3611" s="6">
        <v>0.13300000000000001</v>
      </c>
      <c r="F3611" s="18">
        <v>140</v>
      </c>
      <c r="G3611" t="s">
        <v>2212</v>
      </c>
      <c r="H3611" t="s">
        <v>2207</v>
      </c>
      <c r="I3611" t="s">
        <v>5281</v>
      </c>
      <c r="J3611" t="s">
        <v>5282</v>
      </c>
      <c r="L3611" s="5"/>
      <c r="P3611" t="s">
        <v>5282</v>
      </c>
    </row>
    <row r="3612" spans="2:16" x14ac:dyDescent="0.25">
      <c r="B3612" t="s">
        <v>7</v>
      </c>
      <c r="C3612" t="s">
        <v>17</v>
      </c>
      <c r="D3612" s="6">
        <v>0.13300000000000001</v>
      </c>
      <c r="E3612" s="6">
        <v>0.13300000000000001</v>
      </c>
      <c r="F3612" s="18">
        <v>140</v>
      </c>
      <c r="G3612" t="s">
        <v>2212</v>
      </c>
      <c r="H3612" t="s">
        <v>2208</v>
      </c>
      <c r="I3612" t="s">
        <v>5283</v>
      </c>
      <c r="J3612" t="s">
        <v>5284</v>
      </c>
      <c r="L3612" s="5"/>
      <c r="P3612" t="s">
        <v>5284</v>
      </c>
    </row>
    <row r="3613" spans="2:16" x14ac:dyDescent="0.25">
      <c r="B3613" t="s">
        <v>7</v>
      </c>
      <c r="C3613" t="s">
        <v>17</v>
      </c>
      <c r="D3613" s="6">
        <v>0.13300000000000001</v>
      </c>
      <c r="E3613" s="6">
        <v>0.13300000000000001</v>
      </c>
      <c r="F3613" s="18">
        <v>140</v>
      </c>
      <c r="G3613" t="s">
        <v>2212</v>
      </c>
      <c r="H3613" t="s">
        <v>2209</v>
      </c>
      <c r="I3613" t="s">
        <v>5285</v>
      </c>
      <c r="J3613" t="s">
        <v>5286</v>
      </c>
      <c r="L3613" s="5"/>
      <c r="P3613" t="s">
        <v>5286</v>
      </c>
    </row>
    <row r="3614" spans="2:16" x14ac:dyDescent="0.25">
      <c r="B3614" t="s">
        <v>7</v>
      </c>
      <c r="C3614" t="s">
        <v>17</v>
      </c>
      <c r="D3614" s="6">
        <v>0.13300000000000001</v>
      </c>
      <c r="E3614" s="6">
        <v>0.13300000000000001</v>
      </c>
      <c r="F3614" s="18">
        <v>140</v>
      </c>
      <c r="G3614" t="s">
        <v>2212</v>
      </c>
      <c r="H3614" t="s">
        <v>2210</v>
      </c>
      <c r="I3614" t="s">
        <v>5287</v>
      </c>
      <c r="J3614" t="s">
        <v>5288</v>
      </c>
      <c r="L3614" s="5"/>
      <c r="P3614" t="s">
        <v>5288</v>
      </c>
    </row>
    <row r="3615" spans="2:16" x14ac:dyDescent="0.25">
      <c r="B3615" t="s">
        <v>7</v>
      </c>
      <c r="C3615" t="s">
        <v>17</v>
      </c>
      <c r="D3615" s="6">
        <v>0.13300000000000001</v>
      </c>
      <c r="E3615" s="6">
        <v>0.13300000000000001</v>
      </c>
      <c r="F3615" s="18">
        <v>140</v>
      </c>
      <c r="G3615" t="s">
        <v>2212</v>
      </c>
      <c r="H3615" t="s">
        <v>2211</v>
      </c>
      <c r="I3615" t="s">
        <v>5289</v>
      </c>
      <c r="J3615" t="s">
        <v>5290</v>
      </c>
      <c r="L3615" s="5"/>
      <c r="P3615" t="s">
        <v>5290</v>
      </c>
    </row>
    <row r="3616" spans="2:16" x14ac:dyDescent="0.25">
      <c r="B3616" t="s">
        <v>7</v>
      </c>
      <c r="C3616" t="s">
        <v>17</v>
      </c>
      <c r="D3616" s="6">
        <v>0.28299999999999997</v>
      </c>
      <c r="E3616" s="6">
        <v>0.28299999999999997</v>
      </c>
      <c r="F3616" s="18">
        <v>111</v>
      </c>
      <c r="G3616" t="s">
        <v>2212</v>
      </c>
      <c r="H3616" t="s">
        <v>2212</v>
      </c>
      <c r="I3616" t="s">
        <v>5291</v>
      </c>
      <c r="J3616" t="s">
        <v>5292</v>
      </c>
      <c r="L3616" s="5"/>
      <c r="P3616" t="s">
        <v>5292</v>
      </c>
    </row>
    <row r="3617" spans="2:16" x14ac:dyDescent="0.25">
      <c r="B3617" t="s">
        <v>7</v>
      </c>
      <c r="C3617" t="s">
        <v>17</v>
      </c>
      <c r="D3617" s="6">
        <v>0.13300000000000001</v>
      </c>
      <c r="E3617" s="6">
        <v>0.13300000000000001</v>
      </c>
      <c r="F3617" s="18">
        <v>140</v>
      </c>
      <c r="G3617" t="s">
        <v>2212</v>
      </c>
      <c r="H3617" t="s">
        <v>2213</v>
      </c>
      <c r="I3617" t="s">
        <v>5293</v>
      </c>
      <c r="J3617" t="s">
        <v>5294</v>
      </c>
      <c r="L3617" s="5"/>
      <c r="P3617" t="s">
        <v>5294</v>
      </c>
    </row>
    <row r="3618" spans="2:16" x14ac:dyDescent="0.25">
      <c r="B3618" t="s">
        <v>7</v>
      </c>
      <c r="C3618" t="s">
        <v>17</v>
      </c>
      <c r="D3618" s="6">
        <v>0.13300000000000001</v>
      </c>
      <c r="E3618" s="6">
        <v>0.13300000000000001</v>
      </c>
      <c r="F3618" s="18">
        <v>140</v>
      </c>
      <c r="G3618" t="s">
        <v>2212</v>
      </c>
      <c r="H3618" t="s">
        <v>2214</v>
      </c>
      <c r="I3618" t="s">
        <v>5295</v>
      </c>
      <c r="J3618" t="s">
        <v>5296</v>
      </c>
      <c r="L3618" s="5"/>
      <c r="P3618" t="s">
        <v>5296</v>
      </c>
    </row>
    <row r="3619" spans="2:16" x14ac:dyDescent="0.25">
      <c r="B3619" t="s">
        <v>7</v>
      </c>
      <c r="C3619" t="s">
        <v>17</v>
      </c>
      <c r="D3619" s="6">
        <v>0.13300000000000001</v>
      </c>
      <c r="E3619" s="6">
        <v>0.13300000000000001</v>
      </c>
      <c r="F3619" s="18">
        <v>140</v>
      </c>
      <c r="G3619" t="s">
        <v>2212</v>
      </c>
      <c r="H3619" t="s">
        <v>2215</v>
      </c>
      <c r="I3619" t="s">
        <v>5297</v>
      </c>
      <c r="J3619" t="s">
        <v>5298</v>
      </c>
      <c r="L3619" s="5"/>
      <c r="P3619" t="s">
        <v>5298</v>
      </c>
    </row>
    <row r="3620" spans="2:16" x14ac:dyDescent="0.25">
      <c r="B3620" t="s">
        <v>7</v>
      </c>
      <c r="C3620" t="s">
        <v>17</v>
      </c>
      <c r="D3620" s="6">
        <v>0.13300000000000001</v>
      </c>
      <c r="E3620" s="6">
        <v>0.13300000000000001</v>
      </c>
      <c r="F3620" s="18">
        <v>140</v>
      </c>
      <c r="G3620" t="s">
        <v>2212</v>
      </c>
      <c r="H3620" t="s">
        <v>2216</v>
      </c>
      <c r="I3620" t="s">
        <v>5299</v>
      </c>
      <c r="J3620" t="s">
        <v>5300</v>
      </c>
      <c r="L3620" s="5"/>
      <c r="P3620" t="s">
        <v>5300</v>
      </c>
    </row>
    <row r="3621" spans="2:16" x14ac:dyDescent="0.25">
      <c r="B3621" t="s">
        <v>7</v>
      </c>
      <c r="C3621" t="s">
        <v>17</v>
      </c>
      <c r="D3621" s="6">
        <v>0.13300000000000001</v>
      </c>
      <c r="E3621" s="6">
        <v>0.13300000000000001</v>
      </c>
      <c r="F3621" s="18">
        <v>140</v>
      </c>
      <c r="G3621" t="s">
        <v>2212</v>
      </c>
      <c r="H3621" t="s">
        <v>2217</v>
      </c>
      <c r="I3621" t="s">
        <v>5301</v>
      </c>
      <c r="J3621" t="s">
        <v>5302</v>
      </c>
      <c r="L3621" s="5"/>
      <c r="P3621" t="s">
        <v>5302</v>
      </c>
    </row>
    <row r="3622" spans="2:16" x14ac:dyDescent="0.25">
      <c r="B3622" t="s">
        <v>7</v>
      </c>
      <c r="C3622" t="s">
        <v>17</v>
      </c>
      <c r="D3622" s="6">
        <v>0.191</v>
      </c>
      <c r="E3622" s="6">
        <v>0.191</v>
      </c>
      <c r="F3622" s="18">
        <v>114</v>
      </c>
      <c r="G3622" t="s">
        <v>2212</v>
      </c>
      <c r="H3622" t="s">
        <v>2218</v>
      </c>
      <c r="I3622" t="s">
        <v>5303</v>
      </c>
      <c r="J3622" t="s">
        <v>5304</v>
      </c>
      <c r="L3622" s="5"/>
      <c r="P3622" t="s">
        <v>5304</v>
      </c>
    </row>
    <row r="3623" spans="2:16" x14ac:dyDescent="0.25">
      <c r="B3623" t="s">
        <v>7</v>
      </c>
      <c r="C3623" t="s">
        <v>17</v>
      </c>
      <c r="D3623" s="6">
        <v>0.191</v>
      </c>
      <c r="E3623" s="6">
        <v>0.191</v>
      </c>
      <c r="F3623" s="18">
        <v>114</v>
      </c>
      <c r="G3623" t="s">
        <v>2212</v>
      </c>
      <c r="H3623" t="s">
        <v>2219</v>
      </c>
      <c r="I3623" t="s">
        <v>5305</v>
      </c>
      <c r="J3623" t="s">
        <v>5306</v>
      </c>
      <c r="L3623" s="5"/>
      <c r="P3623" t="s">
        <v>5306</v>
      </c>
    </row>
    <row r="3624" spans="2:16" x14ac:dyDescent="0.25">
      <c r="B3624" t="s">
        <v>7</v>
      </c>
      <c r="C3624" t="s">
        <v>17</v>
      </c>
      <c r="D3624" s="6">
        <v>0.13300000000000001</v>
      </c>
      <c r="E3624" s="6">
        <v>0.13300000000000001</v>
      </c>
      <c r="F3624" s="18">
        <v>140</v>
      </c>
      <c r="G3624" t="s">
        <v>2212</v>
      </c>
      <c r="H3624" t="s">
        <v>2220</v>
      </c>
      <c r="I3624" t="s">
        <v>5307</v>
      </c>
      <c r="J3624" t="s">
        <v>5308</v>
      </c>
      <c r="L3624" s="5"/>
      <c r="P3624" t="s">
        <v>5308</v>
      </c>
    </row>
    <row r="3625" spans="2:16" x14ac:dyDescent="0.25">
      <c r="B3625" t="s">
        <v>7</v>
      </c>
      <c r="C3625" t="s">
        <v>17</v>
      </c>
      <c r="D3625" s="6">
        <v>0.13300000000000001</v>
      </c>
      <c r="E3625" s="6">
        <v>0.13300000000000001</v>
      </c>
      <c r="F3625" s="18">
        <v>140</v>
      </c>
      <c r="G3625" t="s">
        <v>2212</v>
      </c>
      <c r="H3625" t="s">
        <v>2221</v>
      </c>
      <c r="I3625" t="s">
        <v>5309</v>
      </c>
      <c r="J3625" t="s">
        <v>5310</v>
      </c>
      <c r="L3625" s="5"/>
      <c r="P3625" t="s">
        <v>5310</v>
      </c>
    </row>
    <row r="3626" spans="2:16" x14ac:dyDescent="0.25">
      <c r="B3626" t="s">
        <v>7</v>
      </c>
      <c r="C3626" t="s">
        <v>17</v>
      </c>
      <c r="D3626" s="6">
        <v>0.13300000000000001</v>
      </c>
      <c r="E3626" s="6">
        <v>0.13300000000000001</v>
      </c>
      <c r="F3626" s="18">
        <v>140</v>
      </c>
      <c r="G3626" t="s">
        <v>2212</v>
      </c>
      <c r="H3626" t="s">
        <v>2222</v>
      </c>
      <c r="I3626" t="s">
        <v>5311</v>
      </c>
      <c r="J3626" t="s">
        <v>5312</v>
      </c>
      <c r="L3626" s="5"/>
      <c r="P3626" t="s">
        <v>5312</v>
      </c>
    </row>
    <row r="3627" spans="2:16" x14ac:dyDescent="0.25">
      <c r="B3627" t="s">
        <v>7</v>
      </c>
      <c r="C3627" t="s">
        <v>17</v>
      </c>
      <c r="D3627" s="6">
        <v>0.33700000000000002</v>
      </c>
      <c r="E3627" s="6">
        <v>0.33700000000000002</v>
      </c>
      <c r="F3627" s="18">
        <v>143</v>
      </c>
      <c r="G3627" t="s">
        <v>2212</v>
      </c>
      <c r="H3627" t="s">
        <v>2237</v>
      </c>
      <c r="I3627" t="s">
        <v>5313</v>
      </c>
      <c r="J3627" t="s">
        <v>5314</v>
      </c>
      <c r="L3627" s="5"/>
      <c r="P3627" t="s">
        <v>5314</v>
      </c>
    </row>
    <row r="3628" spans="2:16" x14ac:dyDescent="0.25">
      <c r="B3628" t="s">
        <v>7</v>
      </c>
      <c r="C3628" t="s">
        <v>17</v>
      </c>
      <c r="D3628" s="6">
        <v>0.28299999999999997</v>
      </c>
      <c r="E3628" s="6">
        <v>0.28299999999999997</v>
      </c>
      <c r="F3628" s="18">
        <v>111</v>
      </c>
      <c r="G3628" t="s">
        <v>2212</v>
      </c>
      <c r="H3628" t="s">
        <v>2223</v>
      </c>
      <c r="I3628" t="s">
        <v>5315</v>
      </c>
      <c r="J3628" t="s">
        <v>5316</v>
      </c>
      <c r="L3628" s="5"/>
      <c r="P3628" t="s">
        <v>5316</v>
      </c>
    </row>
    <row r="3629" spans="2:16" x14ac:dyDescent="0.25">
      <c r="B3629" t="s">
        <v>7</v>
      </c>
      <c r="C3629" t="s">
        <v>17</v>
      </c>
      <c r="D3629" s="6">
        <v>0.13300000000000001</v>
      </c>
      <c r="E3629" s="6">
        <v>0.13300000000000001</v>
      </c>
      <c r="F3629" s="18">
        <v>140</v>
      </c>
      <c r="G3629" t="s">
        <v>2212</v>
      </c>
      <c r="H3629" t="s">
        <v>2224</v>
      </c>
      <c r="I3629" t="s">
        <v>5317</v>
      </c>
      <c r="J3629" t="s">
        <v>5318</v>
      </c>
      <c r="L3629" s="5"/>
      <c r="P3629" t="s">
        <v>5318</v>
      </c>
    </row>
    <row r="3630" spans="2:16" x14ac:dyDescent="0.25">
      <c r="B3630" t="s">
        <v>7</v>
      </c>
      <c r="C3630" t="s">
        <v>17</v>
      </c>
      <c r="D3630" s="6">
        <v>0.33700000000000002</v>
      </c>
      <c r="E3630" s="6">
        <v>0.33700000000000002</v>
      </c>
      <c r="F3630" s="18">
        <v>143</v>
      </c>
      <c r="G3630" t="s">
        <v>2212</v>
      </c>
      <c r="H3630" t="s">
        <v>18338</v>
      </c>
      <c r="I3630" t="s">
        <v>18577</v>
      </c>
      <c r="J3630" t="s">
        <v>18578</v>
      </c>
      <c r="L3630" s="5"/>
      <c r="P3630" t="s">
        <v>18578</v>
      </c>
    </row>
    <row r="3631" spans="2:16" x14ac:dyDescent="0.25">
      <c r="B3631" t="s">
        <v>7</v>
      </c>
      <c r="C3631" t="s">
        <v>17</v>
      </c>
      <c r="D3631" s="6">
        <v>0.13300000000000001</v>
      </c>
      <c r="E3631" s="6">
        <v>0.13300000000000001</v>
      </c>
      <c r="F3631" s="18">
        <v>140</v>
      </c>
      <c r="G3631" t="s">
        <v>2212</v>
      </c>
      <c r="H3631" t="s">
        <v>2225</v>
      </c>
      <c r="I3631" t="s">
        <v>5320</v>
      </c>
      <c r="J3631" t="s">
        <v>5321</v>
      </c>
      <c r="L3631" s="5"/>
      <c r="P3631" t="s">
        <v>5321</v>
      </c>
    </row>
    <row r="3632" spans="2:16" x14ac:dyDescent="0.25">
      <c r="B3632" t="s">
        <v>7</v>
      </c>
      <c r="C3632" t="s">
        <v>17</v>
      </c>
      <c r="D3632" s="6">
        <v>0.13300000000000001</v>
      </c>
      <c r="E3632" s="6">
        <v>0.13300000000000001</v>
      </c>
      <c r="F3632" s="18">
        <v>140</v>
      </c>
      <c r="G3632" t="s">
        <v>2212</v>
      </c>
      <c r="H3632" t="s">
        <v>2226</v>
      </c>
      <c r="I3632" t="s">
        <v>5322</v>
      </c>
      <c r="J3632" t="s">
        <v>5323</v>
      </c>
      <c r="L3632" s="5"/>
      <c r="P3632" t="s">
        <v>5323</v>
      </c>
    </row>
    <row r="3633" spans="2:16" x14ac:dyDescent="0.25">
      <c r="B3633" t="s">
        <v>7</v>
      </c>
      <c r="C3633" t="s">
        <v>17</v>
      </c>
      <c r="D3633" s="6">
        <v>0.13300000000000001</v>
      </c>
      <c r="E3633" s="6">
        <v>0.13300000000000001</v>
      </c>
      <c r="F3633" s="18">
        <v>140</v>
      </c>
      <c r="G3633" t="s">
        <v>2212</v>
      </c>
      <c r="H3633" t="s">
        <v>2227</v>
      </c>
      <c r="I3633" t="s">
        <v>5324</v>
      </c>
      <c r="J3633" t="s">
        <v>5325</v>
      </c>
      <c r="L3633" s="5"/>
      <c r="P3633" t="s">
        <v>5325</v>
      </c>
    </row>
    <row r="3634" spans="2:16" x14ac:dyDescent="0.25">
      <c r="B3634" t="s">
        <v>7</v>
      </c>
      <c r="C3634" t="s">
        <v>17</v>
      </c>
      <c r="D3634" s="6">
        <v>0.13300000000000001</v>
      </c>
      <c r="E3634" s="6">
        <v>0.13300000000000001</v>
      </c>
      <c r="F3634" s="18">
        <v>140</v>
      </c>
      <c r="G3634" t="s">
        <v>2212</v>
      </c>
      <c r="H3634" t="s">
        <v>2228</v>
      </c>
      <c r="I3634" t="s">
        <v>5326</v>
      </c>
      <c r="J3634" t="s">
        <v>5327</v>
      </c>
      <c r="L3634" s="5"/>
      <c r="P3634" t="s">
        <v>5327</v>
      </c>
    </row>
    <row r="3635" spans="2:16" x14ac:dyDescent="0.25">
      <c r="B3635" t="s">
        <v>7</v>
      </c>
      <c r="C3635" t="s">
        <v>17</v>
      </c>
      <c r="D3635" s="6">
        <v>0.13300000000000001</v>
      </c>
      <c r="E3635" s="6">
        <v>0.13300000000000001</v>
      </c>
      <c r="F3635" s="18">
        <v>140</v>
      </c>
      <c r="G3635" t="s">
        <v>2212</v>
      </c>
      <c r="H3635" t="s">
        <v>2229</v>
      </c>
      <c r="I3635" t="s">
        <v>5328</v>
      </c>
      <c r="J3635" t="s">
        <v>5329</v>
      </c>
      <c r="L3635" s="5"/>
      <c r="P3635" t="s">
        <v>5329</v>
      </c>
    </row>
    <row r="3636" spans="2:16" x14ac:dyDescent="0.25">
      <c r="B3636" t="s">
        <v>7</v>
      </c>
      <c r="C3636" t="s">
        <v>17</v>
      </c>
      <c r="D3636" s="6">
        <v>0.191</v>
      </c>
      <c r="E3636" s="6">
        <v>0.191</v>
      </c>
      <c r="F3636" s="18">
        <v>114</v>
      </c>
      <c r="G3636" t="s">
        <v>2212</v>
      </c>
      <c r="H3636" t="s">
        <v>2230</v>
      </c>
      <c r="I3636" t="s">
        <v>5330</v>
      </c>
      <c r="J3636" t="s">
        <v>5331</v>
      </c>
      <c r="L3636" s="5"/>
      <c r="P3636" t="s">
        <v>5331</v>
      </c>
    </row>
    <row r="3637" spans="2:16" x14ac:dyDescent="0.25">
      <c r="B3637" t="s">
        <v>7</v>
      </c>
      <c r="C3637" t="s">
        <v>17</v>
      </c>
      <c r="D3637" s="6">
        <v>0.13300000000000001</v>
      </c>
      <c r="E3637" s="6">
        <v>0.13300000000000001</v>
      </c>
      <c r="F3637" s="18">
        <v>140</v>
      </c>
      <c r="G3637" t="s">
        <v>2212</v>
      </c>
      <c r="H3637" t="s">
        <v>2231</v>
      </c>
      <c r="I3637" t="s">
        <v>5332</v>
      </c>
      <c r="J3637" t="s">
        <v>5333</v>
      </c>
      <c r="L3637" s="5"/>
      <c r="P3637" t="s">
        <v>5333</v>
      </c>
    </row>
    <row r="3638" spans="2:16" x14ac:dyDescent="0.25">
      <c r="B3638" t="s">
        <v>7</v>
      </c>
      <c r="C3638" t="s">
        <v>17</v>
      </c>
      <c r="D3638" s="6">
        <v>0.13300000000000001</v>
      </c>
      <c r="E3638" s="6">
        <v>0.13300000000000001</v>
      </c>
      <c r="F3638" s="18">
        <v>140</v>
      </c>
      <c r="G3638" t="s">
        <v>2212</v>
      </c>
      <c r="H3638" t="s">
        <v>2232</v>
      </c>
      <c r="I3638" t="s">
        <v>5334</v>
      </c>
      <c r="J3638" t="s">
        <v>5335</v>
      </c>
      <c r="L3638" s="5"/>
      <c r="P3638" t="s">
        <v>5335</v>
      </c>
    </row>
    <row r="3639" spans="2:16" x14ac:dyDescent="0.25">
      <c r="B3639" t="s">
        <v>7</v>
      </c>
      <c r="C3639" t="s">
        <v>17</v>
      </c>
      <c r="D3639" s="6">
        <v>0.28299999999999997</v>
      </c>
      <c r="E3639" s="6">
        <v>0.28299999999999997</v>
      </c>
      <c r="F3639" s="18">
        <v>111</v>
      </c>
      <c r="G3639" t="s">
        <v>2212</v>
      </c>
      <c r="H3639" t="s">
        <v>2233</v>
      </c>
      <c r="I3639" t="s">
        <v>5336</v>
      </c>
      <c r="J3639" t="s">
        <v>5337</v>
      </c>
      <c r="L3639" s="5"/>
      <c r="P3639" t="s">
        <v>5337</v>
      </c>
    </row>
    <row r="3640" spans="2:16" x14ac:dyDescent="0.25">
      <c r="B3640" t="s">
        <v>7</v>
      </c>
      <c r="C3640" t="s">
        <v>17</v>
      </c>
      <c r="D3640" s="6">
        <v>0.13300000000000001</v>
      </c>
      <c r="E3640" s="6">
        <v>0.13300000000000001</v>
      </c>
      <c r="F3640" s="18">
        <v>140</v>
      </c>
      <c r="G3640" t="s">
        <v>2212</v>
      </c>
      <c r="H3640" t="s">
        <v>2234</v>
      </c>
      <c r="I3640" t="s">
        <v>5338</v>
      </c>
      <c r="J3640" t="s">
        <v>5339</v>
      </c>
      <c r="L3640" s="5"/>
      <c r="P3640" t="s">
        <v>5339</v>
      </c>
    </row>
    <row r="3641" spans="2:16" x14ac:dyDescent="0.25">
      <c r="B3641" t="s">
        <v>7</v>
      </c>
      <c r="C3641" t="s">
        <v>17</v>
      </c>
      <c r="D3641" s="6">
        <v>0.13300000000000001</v>
      </c>
      <c r="E3641" s="6">
        <v>0.13300000000000001</v>
      </c>
      <c r="F3641" s="18">
        <v>140</v>
      </c>
      <c r="G3641" t="s">
        <v>2212</v>
      </c>
      <c r="H3641" t="s">
        <v>2235</v>
      </c>
      <c r="I3641" t="s">
        <v>5340</v>
      </c>
      <c r="J3641" t="s">
        <v>5341</v>
      </c>
      <c r="L3641" s="5"/>
      <c r="P3641" t="s">
        <v>5341</v>
      </c>
    </row>
    <row r="3642" spans="2:16" x14ac:dyDescent="0.25">
      <c r="B3642" t="s">
        <v>7</v>
      </c>
      <c r="C3642" t="s">
        <v>17</v>
      </c>
      <c r="D3642" s="6">
        <v>0.28299999999999997</v>
      </c>
      <c r="E3642" s="6">
        <v>0.28299999999999997</v>
      </c>
      <c r="F3642" s="18">
        <v>111</v>
      </c>
      <c r="G3642" t="s">
        <v>2212</v>
      </c>
      <c r="H3642" t="s">
        <v>2236</v>
      </c>
      <c r="I3642" t="s">
        <v>5342</v>
      </c>
      <c r="J3642" t="s">
        <v>5343</v>
      </c>
      <c r="L3642" s="5"/>
      <c r="P3642" t="s">
        <v>5343</v>
      </c>
    </row>
    <row r="3643" spans="2:16" x14ac:dyDescent="0.25">
      <c r="B3643" t="s">
        <v>7</v>
      </c>
      <c r="C3643" t="s">
        <v>17</v>
      </c>
      <c r="D3643" s="6">
        <v>0.22500000000000001</v>
      </c>
      <c r="E3643" s="6">
        <v>0.22500000000000001</v>
      </c>
      <c r="F3643" s="18">
        <v>113</v>
      </c>
      <c r="G3643" t="s">
        <v>2213</v>
      </c>
      <c r="H3643" t="s">
        <v>2190</v>
      </c>
      <c r="I3643" t="s">
        <v>352</v>
      </c>
      <c r="J3643" t="s">
        <v>5344</v>
      </c>
      <c r="L3643" s="5"/>
      <c r="P3643" t="s">
        <v>5344</v>
      </c>
    </row>
    <row r="3644" spans="2:16" x14ac:dyDescent="0.25">
      <c r="B3644" t="s">
        <v>7</v>
      </c>
      <c r="C3644" t="s">
        <v>17</v>
      </c>
      <c r="D3644" s="6">
        <v>0.16400000000000003</v>
      </c>
      <c r="E3644" s="6">
        <v>0.16400000000000003</v>
      </c>
      <c r="F3644" s="18">
        <v>125</v>
      </c>
      <c r="G3644" t="s">
        <v>2213</v>
      </c>
      <c r="H3644" t="s">
        <v>2191</v>
      </c>
      <c r="I3644" t="s">
        <v>285</v>
      </c>
      <c r="J3644" t="s">
        <v>5345</v>
      </c>
      <c r="L3644" s="5"/>
      <c r="P3644" t="s">
        <v>5345</v>
      </c>
    </row>
    <row r="3645" spans="2:16" x14ac:dyDescent="0.25">
      <c r="B3645" t="s">
        <v>7</v>
      </c>
      <c r="C3645" t="s">
        <v>17</v>
      </c>
      <c r="D3645" s="6">
        <v>0.13300000000000001</v>
      </c>
      <c r="E3645" s="6">
        <v>0.13300000000000001</v>
      </c>
      <c r="F3645" s="18">
        <v>135</v>
      </c>
      <c r="G3645" t="s">
        <v>2213</v>
      </c>
      <c r="H3645" t="s">
        <v>2192</v>
      </c>
      <c r="I3645" t="s">
        <v>372</v>
      </c>
      <c r="J3645" t="s">
        <v>5346</v>
      </c>
      <c r="L3645" s="5"/>
      <c r="P3645" t="s">
        <v>5346</v>
      </c>
    </row>
    <row r="3646" spans="2:16" x14ac:dyDescent="0.25">
      <c r="B3646" t="s">
        <v>7</v>
      </c>
      <c r="C3646" t="s">
        <v>17</v>
      </c>
      <c r="D3646" s="6">
        <v>0.13300000000000001</v>
      </c>
      <c r="E3646" s="6">
        <v>0.13300000000000001</v>
      </c>
      <c r="F3646" s="18">
        <v>135</v>
      </c>
      <c r="G3646" t="s">
        <v>2213</v>
      </c>
      <c r="H3646" t="s">
        <v>2183</v>
      </c>
      <c r="I3646" t="s">
        <v>148</v>
      </c>
      <c r="J3646" t="s">
        <v>5347</v>
      </c>
      <c r="L3646" s="5"/>
      <c r="P3646" t="s">
        <v>5347</v>
      </c>
    </row>
    <row r="3647" spans="2:16" x14ac:dyDescent="0.25">
      <c r="B3647" t="s">
        <v>7</v>
      </c>
      <c r="C3647" t="s">
        <v>17</v>
      </c>
      <c r="D3647" s="6">
        <v>0.13300000000000001</v>
      </c>
      <c r="E3647" s="6">
        <v>0.13300000000000001</v>
      </c>
      <c r="F3647" s="18">
        <v>135</v>
      </c>
      <c r="G3647" t="s">
        <v>2213</v>
      </c>
      <c r="H3647" t="s">
        <v>2193</v>
      </c>
      <c r="I3647" t="s">
        <v>195</v>
      </c>
      <c r="J3647" t="s">
        <v>5348</v>
      </c>
      <c r="L3647" s="5"/>
      <c r="P3647" t="s">
        <v>5348</v>
      </c>
    </row>
    <row r="3648" spans="2:16" x14ac:dyDescent="0.25">
      <c r="B3648" t="s">
        <v>7</v>
      </c>
      <c r="C3648" t="s">
        <v>17</v>
      </c>
      <c r="D3648" s="6">
        <v>0.16400000000000003</v>
      </c>
      <c r="E3648" s="6">
        <v>0.16400000000000003</v>
      </c>
      <c r="F3648" s="18">
        <v>118</v>
      </c>
      <c r="G3648" t="s">
        <v>2213</v>
      </c>
      <c r="H3648" t="s">
        <v>2194</v>
      </c>
      <c r="I3648" t="s">
        <v>92</v>
      </c>
      <c r="J3648" t="s">
        <v>5349</v>
      </c>
      <c r="L3648" s="5"/>
      <c r="P3648" t="s">
        <v>5349</v>
      </c>
    </row>
    <row r="3649" spans="2:16" x14ac:dyDescent="0.25">
      <c r="B3649" t="s">
        <v>7</v>
      </c>
      <c r="C3649" t="s">
        <v>17</v>
      </c>
      <c r="D3649" s="6">
        <v>9.5000000000000001E-2</v>
      </c>
      <c r="E3649" s="6">
        <v>9.5000000000000001E-2</v>
      </c>
      <c r="F3649" s="18">
        <v>119</v>
      </c>
      <c r="G3649" t="s">
        <v>2213</v>
      </c>
      <c r="H3649" t="s">
        <v>2195</v>
      </c>
      <c r="I3649" t="s">
        <v>931</v>
      </c>
      <c r="J3649" t="s">
        <v>5350</v>
      </c>
      <c r="L3649" s="5"/>
      <c r="P3649" t="s">
        <v>5350</v>
      </c>
    </row>
    <row r="3650" spans="2:16" x14ac:dyDescent="0.25">
      <c r="B3650" t="s">
        <v>7</v>
      </c>
      <c r="C3650" t="s">
        <v>17</v>
      </c>
      <c r="D3650" s="6">
        <v>0.16400000000000003</v>
      </c>
      <c r="E3650" s="6">
        <v>0.16400000000000003</v>
      </c>
      <c r="F3650" s="18">
        <v>118</v>
      </c>
      <c r="G3650" t="s">
        <v>2213</v>
      </c>
      <c r="H3650" t="s">
        <v>2196</v>
      </c>
      <c r="I3650" t="s">
        <v>224</v>
      </c>
      <c r="J3650" t="s">
        <v>5351</v>
      </c>
      <c r="L3650" s="5"/>
      <c r="P3650" t="s">
        <v>5351</v>
      </c>
    </row>
    <row r="3651" spans="2:16" x14ac:dyDescent="0.25">
      <c r="B3651" t="s">
        <v>7</v>
      </c>
      <c r="C3651" t="s">
        <v>17</v>
      </c>
      <c r="D3651" s="6">
        <v>0.25800000000000001</v>
      </c>
      <c r="E3651" s="6">
        <v>0.25800000000000001</v>
      </c>
      <c r="F3651" s="18">
        <v>135</v>
      </c>
      <c r="G3651" t="s">
        <v>2213</v>
      </c>
      <c r="H3651" t="s">
        <v>2197</v>
      </c>
      <c r="I3651" t="s">
        <v>72</v>
      </c>
      <c r="J3651" t="s">
        <v>5352</v>
      </c>
      <c r="L3651" s="5"/>
      <c r="P3651" t="s">
        <v>5352</v>
      </c>
    </row>
    <row r="3652" spans="2:16" x14ac:dyDescent="0.25">
      <c r="B3652" t="s">
        <v>7</v>
      </c>
      <c r="C3652" t="s">
        <v>17</v>
      </c>
      <c r="D3652" s="6">
        <v>7.0999999999999994E-2</v>
      </c>
      <c r="E3652" s="6">
        <v>7.0999999999999994E-2</v>
      </c>
      <c r="F3652" s="18">
        <v>166</v>
      </c>
      <c r="G3652" t="s">
        <v>2213</v>
      </c>
      <c r="H3652" t="s">
        <v>2198</v>
      </c>
      <c r="I3652" t="s">
        <v>25</v>
      </c>
      <c r="J3652" t="s">
        <v>5353</v>
      </c>
      <c r="L3652" s="5"/>
      <c r="P3652" t="s">
        <v>5353</v>
      </c>
    </row>
    <row r="3653" spans="2:16" x14ac:dyDescent="0.25">
      <c r="B3653" t="s">
        <v>7</v>
      </c>
      <c r="C3653" t="s">
        <v>17</v>
      </c>
      <c r="D3653" s="6">
        <v>0.16400000000000003</v>
      </c>
      <c r="E3653" s="6">
        <v>0.16400000000000003</v>
      </c>
      <c r="F3653" s="18">
        <v>118</v>
      </c>
      <c r="G3653" t="s">
        <v>2213</v>
      </c>
      <c r="H3653" t="s">
        <v>2199</v>
      </c>
      <c r="I3653" t="s">
        <v>358</v>
      </c>
      <c r="J3653" t="s">
        <v>5354</v>
      </c>
      <c r="L3653" s="5"/>
      <c r="P3653" t="s">
        <v>5354</v>
      </c>
    </row>
    <row r="3654" spans="2:16" x14ac:dyDescent="0.25">
      <c r="B3654" t="s">
        <v>7</v>
      </c>
      <c r="C3654" t="s">
        <v>17</v>
      </c>
      <c r="D3654" s="6">
        <v>0.13300000000000001</v>
      </c>
      <c r="E3654" s="6">
        <v>0.13300000000000001</v>
      </c>
      <c r="F3654" s="18">
        <v>135</v>
      </c>
      <c r="G3654" t="s">
        <v>2213</v>
      </c>
      <c r="H3654" t="s">
        <v>1014</v>
      </c>
      <c r="I3654" t="s">
        <v>82</v>
      </c>
      <c r="J3654" t="s">
        <v>5355</v>
      </c>
      <c r="L3654" s="5"/>
      <c r="P3654" t="s">
        <v>5355</v>
      </c>
    </row>
    <row r="3655" spans="2:16" x14ac:dyDescent="0.25">
      <c r="B3655" t="s">
        <v>7</v>
      </c>
      <c r="C3655" t="s">
        <v>17</v>
      </c>
      <c r="D3655" s="6">
        <v>0.16400000000000003</v>
      </c>
      <c r="E3655" s="6">
        <v>0.16400000000000003</v>
      </c>
      <c r="F3655" s="18">
        <v>170</v>
      </c>
      <c r="G3655" t="s">
        <v>2213</v>
      </c>
      <c r="H3655" t="s">
        <v>2200</v>
      </c>
      <c r="I3655" t="s">
        <v>223</v>
      </c>
      <c r="J3655" t="s">
        <v>5356</v>
      </c>
      <c r="L3655" s="5"/>
      <c r="P3655" t="s">
        <v>5356</v>
      </c>
    </row>
    <row r="3656" spans="2:16" x14ac:dyDescent="0.25">
      <c r="B3656" t="s">
        <v>7</v>
      </c>
      <c r="C3656" t="s">
        <v>17</v>
      </c>
      <c r="D3656" s="6">
        <v>0.19699999999999998</v>
      </c>
      <c r="E3656" s="6">
        <v>0.19699999999999998</v>
      </c>
      <c r="F3656" s="18">
        <v>112</v>
      </c>
      <c r="G3656" t="s">
        <v>2213</v>
      </c>
      <c r="H3656" t="s">
        <v>2201</v>
      </c>
      <c r="I3656" t="s">
        <v>174</v>
      </c>
      <c r="J3656" t="s">
        <v>5357</v>
      </c>
      <c r="L3656" s="5"/>
      <c r="P3656" t="s">
        <v>5357</v>
      </c>
    </row>
    <row r="3657" spans="2:16" x14ac:dyDescent="0.25">
      <c r="B3657" t="s">
        <v>7</v>
      </c>
      <c r="C3657" t="s">
        <v>17</v>
      </c>
      <c r="D3657" s="6">
        <v>0.14899999999999999</v>
      </c>
      <c r="E3657" s="6">
        <v>0.14899999999999999</v>
      </c>
      <c r="F3657" s="18">
        <v>125</v>
      </c>
      <c r="G3657" t="s">
        <v>2213</v>
      </c>
      <c r="H3657" t="s">
        <v>2202</v>
      </c>
      <c r="I3657" t="s">
        <v>458</v>
      </c>
      <c r="J3657" t="s">
        <v>5358</v>
      </c>
      <c r="L3657" s="5"/>
      <c r="P3657" t="s">
        <v>5358</v>
      </c>
    </row>
    <row r="3658" spans="2:16" x14ac:dyDescent="0.25">
      <c r="B3658" t="s">
        <v>7</v>
      </c>
      <c r="C3658" t="s">
        <v>17</v>
      </c>
      <c r="D3658" s="6">
        <v>4.1000000000000009E-2</v>
      </c>
      <c r="E3658" s="6">
        <v>4.1000000000000009E-2</v>
      </c>
      <c r="F3658" s="18">
        <v>146</v>
      </c>
      <c r="G3658" t="s">
        <v>2213</v>
      </c>
      <c r="H3658" t="s">
        <v>2203</v>
      </c>
      <c r="I3658" t="s">
        <v>47</v>
      </c>
      <c r="J3658" t="s">
        <v>5359</v>
      </c>
      <c r="L3658" s="5"/>
      <c r="P3658" t="s">
        <v>5359</v>
      </c>
    </row>
    <row r="3659" spans="2:16" x14ac:dyDescent="0.25">
      <c r="B3659" t="s">
        <v>7</v>
      </c>
      <c r="C3659" t="s">
        <v>17</v>
      </c>
      <c r="D3659" s="6">
        <v>0.16400000000000003</v>
      </c>
      <c r="E3659" s="6">
        <v>0.16400000000000003</v>
      </c>
      <c r="F3659" s="18">
        <v>125</v>
      </c>
      <c r="G3659" t="s">
        <v>2213</v>
      </c>
      <c r="H3659" t="s">
        <v>2204</v>
      </c>
      <c r="I3659" t="s">
        <v>565</v>
      </c>
      <c r="J3659" t="s">
        <v>5360</v>
      </c>
      <c r="L3659" s="5"/>
      <c r="P3659" t="s">
        <v>5360</v>
      </c>
    </row>
    <row r="3660" spans="2:16" x14ac:dyDescent="0.25">
      <c r="B3660" t="s">
        <v>7</v>
      </c>
      <c r="C3660" t="s">
        <v>17</v>
      </c>
      <c r="D3660" s="6">
        <v>0.16400000000000003</v>
      </c>
      <c r="E3660" s="6">
        <v>0.16400000000000003</v>
      </c>
      <c r="F3660" s="18">
        <v>118</v>
      </c>
      <c r="G3660" t="s">
        <v>2213</v>
      </c>
      <c r="H3660" t="s">
        <v>2205</v>
      </c>
      <c r="I3660" t="s">
        <v>258</v>
      </c>
      <c r="J3660" t="s">
        <v>5361</v>
      </c>
      <c r="L3660" s="5"/>
      <c r="P3660" t="s">
        <v>5361</v>
      </c>
    </row>
    <row r="3661" spans="2:16" x14ac:dyDescent="0.25">
      <c r="B3661" t="s">
        <v>7</v>
      </c>
      <c r="C3661" t="s">
        <v>17</v>
      </c>
      <c r="D3661" s="6">
        <v>0.14000000000000001</v>
      </c>
      <c r="E3661" s="6">
        <v>0.14000000000000001</v>
      </c>
      <c r="F3661" s="18">
        <v>113</v>
      </c>
      <c r="G3661" t="s">
        <v>2213</v>
      </c>
      <c r="H3661" t="s">
        <v>2206</v>
      </c>
      <c r="I3661" t="s">
        <v>120</v>
      </c>
      <c r="J3661" t="s">
        <v>5362</v>
      </c>
      <c r="L3661" s="5"/>
      <c r="P3661" t="s">
        <v>5362</v>
      </c>
    </row>
    <row r="3662" spans="2:16" x14ac:dyDescent="0.25">
      <c r="B3662" t="s">
        <v>7</v>
      </c>
      <c r="C3662" t="s">
        <v>17</v>
      </c>
      <c r="D3662" s="6">
        <v>0.16400000000000003</v>
      </c>
      <c r="E3662" s="6">
        <v>0.16400000000000003</v>
      </c>
      <c r="F3662" s="18">
        <v>118</v>
      </c>
      <c r="G3662" t="s">
        <v>2213</v>
      </c>
      <c r="H3662" t="s">
        <v>2207</v>
      </c>
      <c r="I3662" t="s">
        <v>270</v>
      </c>
      <c r="J3662" t="s">
        <v>5363</v>
      </c>
      <c r="L3662" s="5"/>
      <c r="P3662" t="s">
        <v>5363</v>
      </c>
    </row>
    <row r="3663" spans="2:16" x14ac:dyDescent="0.25">
      <c r="B3663" t="s">
        <v>7</v>
      </c>
      <c r="C3663" t="s">
        <v>17</v>
      </c>
      <c r="D3663" s="6">
        <v>0.16400000000000003</v>
      </c>
      <c r="E3663" s="6">
        <v>0.16400000000000003</v>
      </c>
      <c r="F3663" s="18">
        <v>118</v>
      </c>
      <c r="G3663" t="s">
        <v>2213</v>
      </c>
      <c r="H3663" t="s">
        <v>2208</v>
      </c>
      <c r="I3663" t="s">
        <v>181</v>
      </c>
      <c r="J3663" t="s">
        <v>5364</v>
      </c>
      <c r="L3663" s="5"/>
      <c r="P3663" t="s">
        <v>5364</v>
      </c>
    </row>
    <row r="3664" spans="2:16" x14ac:dyDescent="0.25">
      <c r="B3664" t="s">
        <v>7</v>
      </c>
      <c r="C3664" t="s">
        <v>17</v>
      </c>
      <c r="D3664" s="6">
        <v>0.16400000000000003</v>
      </c>
      <c r="E3664" s="6">
        <v>0.16400000000000003</v>
      </c>
      <c r="F3664" s="18">
        <v>118</v>
      </c>
      <c r="G3664" t="s">
        <v>2213</v>
      </c>
      <c r="H3664" t="s">
        <v>2209</v>
      </c>
      <c r="I3664" t="s">
        <v>113</v>
      </c>
      <c r="J3664" t="s">
        <v>5365</v>
      </c>
      <c r="L3664" s="5"/>
      <c r="P3664" t="s">
        <v>5365</v>
      </c>
    </row>
    <row r="3665" spans="2:16" x14ac:dyDescent="0.25">
      <c r="B3665" t="s">
        <v>7</v>
      </c>
      <c r="C3665" t="s">
        <v>17</v>
      </c>
      <c r="D3665" s="6">
        <v>0.2</v>
      </c>
      <c r="E3665" s="6">
        <v>0.2</v>
      </c>
      <c r="F3665" s="18">
        <v>120</v>
      </c>
      <c r="G3665" t="s">
        <v>2213</v>
      </c>
      <c r="H3665" t="s">
        <v>2210</v>
      </c>
      <c r="I3665" t="s">
        <v>55</v>
      </c>
      <c r="J3665" t="s">
        <v>5366</v>
      </c>
      <c r="L3665" s="5"/>
      <c r="P3665" t="s">
        <v>5366</v>
      </c>
    </row>
    <row r="3666" spans="2:16" x14ac:dyDescent="0.25">
      <c r="B3666" t="s">
        <v>7</v>
      </c>
      <c r="C3666" t="s">
        <v>17</v>
      </c>
      <c r="D3666" s="6">
        <v>0.29299999999999998</v>
      </c>
      <c r="E3666" s="6">
        <v>0.29299999999999998</v>
      </c>
      <c r="F3666" s="18">
        <v>159</v>
      </c>
      <c r="G3666" t="s">
        <v>2213</v>
      </c>
      <c r="H3666" t="s">
        <v>2211</v>
      </c>
      <c r="I3666" t="s">
        <v>109</v>
      </c>
      <c r="J3666" t="s">
        <v>5367</v>
      </c>
      <c r="L3666" s="5"/>
      <c r="P3666" t="s">
        <v>5367</v>
      </c>
    </row>
    <row r="3667" spans="2:16" x14ac:dyDescent="0.25">
      <c r="B3667" t="s">
        <v>7</v>
      </c>
      <c r="C3667" t="s">
        <v>17</v>
      </c>
      <c r="D3667" s="6">
        <v>4.1000000000000009E-2</v>
      </c>
      <c r="E3667" s="6">
        <v>4.1000000000000009E-2</v>
      </c>
      <c r="F3667" s="18">
        <v>150</v>
      </c>
      <c r="G3667" t="s">
        <v>2213</v>
      </c>
      <c r="H3667" t="s">
        <v>2212</v>
      </c>
      <c r="I3667" t="s">
        <v>311</v>
      </c>
      <c r="J3667" t="s">
        <v>5368</v>
      </c>
      <c r="L3667" s="5"/>
      <c r="P3667" t="s">
        <v>5368</v>
      </c>
    </row>
    <row r="3668" spans="2:16" x14ac:dyDescent="0.25">
      <c r="B3668" t="s">
        <v>7</v>
      </c>
      <c r="C3668" t="s">
        <v>17</v>
      </c>
      <c r="D3668" s="6">
        <v>9.3000000000000013E-2</v>
      </c>
      <c r="E3668" s="6">
        <v>9.3000000000000013E-2</v>
      </c>
      <c r="F3668" s="18">
        <v>137</v>
      </c>
      <c r="G3668" t="s">
        <v>2213</v>
      </c>
      <c r="H3668" t="s">
        <v>2213</v>
      </c>
      <c r="I3668" t="s">
        <v>51</v>
      </c>
      <c r="J3668" t="s">
        <v>5369</v>
      </c>
      <c r="L3668" s="5"/>
      <c r="P3668" t="s">
        <v>5369</v>
      </c>
    </row>
    <row r="3669" spans="2:16" x14ac:dyDescent="0.25">
      <c r="B3669" t="s">
        <v>7</v>
      </c>
      <c r="C3669" t="s">
        <v>17</v>
      </c>
      <c r="D3669" s="6">
        <v>0.16400000000000003</v>
      </c>
      <c r="E3669" s="6">
        <v>0.16400000000000003</v>
      </c>
      <c r="F3669" s="18">
        <v>118</v>
      </c>
      <c r="G3669" t="s">
        <v>2213</v>
      </c>
      <c r="H3669" t="s">
        <v>2214</v>
      </c>
      <c r="I3669" t="s">
        <v>371</v>
      </c>
      <c r="J3669" t="s">
        <v>5370</v>
      </c>
      <c r="L3669" s="5"/>
      <c r="P3669" t="s">
        <v>5370</v>
      </c>
    </row>
    <row r="3670" spans="2:16" x14ac:dyDescent="0.25">
      <c r="B3670" t="s">
        <v>7</v>
      </c>
      <c r="C3670" t="s">
        <v>17</v>
      </c>
      <c r="D3670" s="6">
        <v>0.16400000000000003</v>
      </c>
      <c r="E3670" s="6">
        <v>0.16400000000000003</v>
      </c>
      <c r="F3670" s="18">
        <v>118</v>
      </c>
      <c r="G3670" t="s">
        <v>2213</v>
      </c>
      <c r="H3670" t="s">
        <v>2215</v>
      </c>
      <c r="I3670" t="s">
        <v>269</v>
      </c>
      <c r="J3670" t="s">
        <v>5371</v>
      </c>
      <c r="L3670" s="5"/>
      <c r="P3670" t="s">
        <v>5371</v>
      </c>
    </row>
    <row r="3671" spans="2:16" x14ac:dyDescent="0.25">
      <c r="B3671" t="s">
        <v>7</v>
      </c>
      <c r="C3671" t="s">
        <v>17</v>
      </c>
      <c r="D3671" s="6">
        <v>0.16400000000000003</v>
      </c>
      <c r="E3671" s="6">
        <v>0.16400000000000003</v>
      </c>
      <c r="F3671" s="18">
        <v>118</v>
      </c>
      <c r="G3671" t="s">
        <v>2213</v>
      </c>
      <c r="H3671" t="s">
        <v>2216</v>
      </c>
      <c r="I3671" t="s">
        <v>611</v>
      </c>
      <c r="J3671" t="s">
        <v>5372</v>
      </c>
      <c r="L3671" s="5"/>
      <c r="P3671" t="s">
        <v>5372</v>
      </c>
    </row>
    <row r="3672" spans="2:16" x14ac:dyDescent="0.25">
      <c r="B3672" t="s">
        <v>7</v>
      </c>
      <c r="C3672" t="s">
        <v>17</v>
      </c>
      <c r="D3672" s="6">
        <v>0.23599999999999999</v>
      </c>
      <c r="E3672" s="6">
        <v>0.23599999999999999</v>
      </c>
      <c r="F3672" s="18">
        <v>141</v>
      </c>
      <c r="G3672" t="s">
        <v>2213</v>
      </c>
      <c r="H3672" t="s">
        <v>2217</v>
      </c>
      <c r="I3672" t="s">
        <v>202</v>
      </c>
      <c r="J3672" t="s">
        <v>5373</v>
      </c>
      <c r="L3672" s="5"/>
      <c r="P3672" t="s">
        <v>5373</v>
      </c>
    </row>
    <row r="3673" spans="2:16" x14ac:dyDescent="0.25">
      <c r="B3673" t="s">
        <v>7</v>
      </c>
      <c r="C3673" t="s">
        <v>17</v>
      </c>
      <c r="D3673" s="6">
        <v>0.13300000000000001</v>
      </c>
      <c r="E3673" s="6">
        <v>0.13300000000000001</v>
      </c>
      <c r="F3673" s="18">
        <v>135</v>
      </c>
      <c r="G3673" t="s">
        <v>2213</v>
      </c>
      <c r="H3673" t="s">
        <v>2218</v>
      </c>
      <c r="I3673" t="s">
        <v>742</v>
      </c>
      <c r="J3673" t="s">
        <v>5374</v>
      </c>
      <c r="L3673" s="5"/>
      <c r="P3673" t="s">
        <v>5374</v>
      </c>
    </row>
    <row r="3674" spans="2:16" x14ac:dyDescent="0.25">
      <c r="B3674" t="s">
        <v>7</v>
      </c>
      <c r="C3674" t="s">
        <v>17</v>
      </c>
      <c r="D3674" s="6">
        <v>0.13300000000000001</v>
      </c>
      <c r="E3674" s="6">
        <v>0.13300000000000001</v>
      </c>
      <c r="F3674" s="18">
        <v>135</v>
      </c>
      <c r="G3674" t="s">
        <v>2213</v>
      </c>
      <c r="H3674" t="s">
        <v>2219</v>
      </c>
      <c r="I3674" t="s">
        <v>295</v>
      </c>
      <c r="J3674" t="s">
        <v>5375</v>
      </c>
      <c r="L3674" s="5"/>
      <c r="P3674" t="s">
        <v>5375</v>
      </c>
    </row>
    <row r="3675" spans="2:16" x14ac:dyDescent="0.25">
      <c r="B3675" t="s">
        <v>7</v>
      </c>
      <c r="C3675" t="s">
        <v>17</v>
      </c>
      <c r="D3675" s="6">
        <v>0.23799999999999996</v>
      </c>
      <c r="E3675" s="6">
        <v>0.23799999999999996</v>
      </c>
      <c r="F3675" s="18">
        <v>141</v>
      </c>
      <c r="G3675" t="s">
        <v>2213</v>
      </c>
      <c r="H3675" t="s">
        <v>2220</v>
      </c>
      <c r="I3675" t="s">
        <v>133</v>
      </c>
      <c r="J3675" t="s">
        <v>5376</v>
      </c>
      <c r="L3675" s="5"/>
      <c r="P3675" t="s">
        <v>5376</v>
      </c>
    </row>
    <row r="3676" spans="2:16" x14ac:dyDescent="0.25">
      <c r="B3676" t="s">
        <v>7</v>
      </c>
      <c r="C3676" t="s">
        <v>17</v>
      </c>
      <c r="D3676" s="6">
        <v>0.16400000000000003</v>
      </c>
      <c r="E3676" s="6">
        <v>0.16400000000000003</v>
      </c>
      <c r="F3676" s="18">
        <v>118</v>
      </c>
      <c r="G3676" t="s">
        <v>2213</v>
      </c>
      <c r="H3676" t="s">
        <v>2221</v>
      </c>
      <c r="I3676" t="s">
        <v>115</v>
      </c>
      <c r="J3676" t="s">
        <v>5377</v>
      </c>
      <c r="L3676" s="5"/>
      <c r="P3676" t="s">
        <v>5377</v>
      </c>
    </row>
    <row r="3677" spans="2:16" x14ac:dyDescent="0.25">
      <c r="B3677" t="s">
        <v>7</v>
      </c>
      <c r="C3677" t="s">
        <v>17</v>
      </c>
      <c r="D3677" s="6">
        <v>4.1000000000000009E-2</v>
      </c>
      <c r="E3677" s="6">
        <v>4.1000000000000009E-2</v>
      </c>
      <c r="F3677" s="18">
        <v>149</v>
      </c>
      <c r="G3677" t="s">
        <v>2213</v>
      </c>
      <c r="H3677" t="s">
        <v>2222</v>
      </c>
      <c r="I3677" t="s">
        <v>329</v>
      </c>
      <c r="J3677" t="s">
        <v>5378</v>
      </c>
      <c r="L3677" s="5"/>
      <c r="P3677" t="s">
        <v>5378</v>
      </c>
    </row>
    <row r="3678" spans="2:16" x14ac:dyDescent="0.25">
      <c r="B3678" t="s">
        <v>7</v>
      </c>
      <c r="C3678" t="s">
        <v>17</v>
      </c>
      <c r="D3678" s="6">
        <v>0.33700000000000002</v>
      </c>
      <c r="E3678" s="6">
        <v>0.33700000000000002</v>
      </c>
      <c r="F3678" s="18">
        <v>143</v>
      </c>
      <c r="G3678" t="s">
        <v>2213</v>
      </c>
      <c r="H3678" t="s">
        <v>2237</v>
      </c>
      <c r="I3678" t="s">
        <v>215</v>
      </c>
      <c r="J3678" t="s">
        <v>5379</v>
      </c>
      <c r="L3678" s="5"/>
      <c r="P3678" t="s">
        <v>5379</v>
      </c>
    </row>
    <row r="3679" spans="2:16" x14ac:dyDescent="0.25">
      <c r="B3679" t="s">
        <v>7</v>
      </c>
      <c r="C3679" t="s">
        <v>17</v>
      </c>
      <c r="D3679" s="6">
        <v>0.13300000000000001</v>
      </c>
      <c r="E3679" s="6">
        <v>0.13300000000000001</v>
      </c>
      <c r="F3679" s="18">
        <v>135</v>
      </c>
      <c r="G3679" t="s">
        <v>2213</v>
      </c>
      <c r="H3679" t="s">
        <v>2223</v>
      </c>
      <c r="I3679" t="s">
        <v>117</v>
      </c>
      <c r="J3679" t="s">
        <v>5380</v>
      </c>
      <c r="L3679" s="5"/>
      <c r="P3679" t="s">
        <v>5380</v>
      </c>
    </row>
    <row r="3680" spans="2:16" x14ac:dyDescent="0.25">
      <c r="B3680" t="s">
        <v>7</v>
      </c>
      <c r="C3680" t="s">
        <v>17</v>
      </c>
      <c r="D3680" s="6">
        <v>4.1000000000000009E-2</v>
      </c>
      <c r="E3680" s="6">
        <v>4.1000000000000009E-2</v>
      </c>
      <c r="F3680" s="18">
        <v>159</v>
      </c>
      <c r="G3680" t="s">
        <v>2213</v>
      </c>
      <c r="H3680" t="s">
        <v>2224</v>
      </c>
      <c r="I3680" t="s">
        <v>167</v>
      </c>
      <c r="J3680" t="s">
        <v>5381</v>
      </c>
      <c r="L3680" s="5"/>
      <c r="P3680" t="s">
        <v>5381</v>
      </c>
    </row>
    <row r="3681" spans="2:16" x14ac:dyDescent="0.25">
      <c r="B3681" t="s">
        <v>7</v>
      </c>
      <c r="C3681" t="s">
        <v>17</v>
      </c>
      <c r="D3681" s="6">
        <v>0.33700000000000002</v>
      </c>
      <c r="E3681" s="6">
        <v>0.33700000000000002</v>
      </c>
      <c r="F3681" s="18">
        <v>143</v>
      </c>
      <c r="G3681" t="s">
        <v>2213</v>
      </c>
      <c r="H3681" t="s">
        <v>18338</v>
      </c>
      <c r="I3681" t="s">
        <v>18579</v>
      </c>
      <c r="J3681" t="s">
        <v>18580</v>
      </c>
      <c r="L3681" s="5"/>
      <c r="P3681" t="s">
        <v>18580</v>
      </c>
    </row>
    <row r="3682" spans="2:16" x14ac:dyDescent="0.25">
      <c r="B3682" t="s">
        <v>7</v>
      </c>
      <c r="C3682" t="s">
        <v>17</v>
      </c>
      <c r="D3682" s="6">
        <v>0.16400000000000003</v>
      </c>
      <c r="E3682" s="6">
        <v>0.16400000000000003</v>
      </c>
      <c r="F3682" s="18">
        <v>118</v>
      </c>
      <c r="G3682" t="s">
        <v>2213</v>
      </c>
      <c r="H3682" t="s">
        <v>2225</v>
      </c>
      <c r="I3682" t="s">
        <v>402</v>
      </c>
      <c r="J3682" t="s">
        <v>5382</v>
      </c>
      <c r="L3682" s="5"/>
      <c r="P3682" t="s">
        <v>5382</v>
      </c>
    </row>
    <row r="3683" spans="2:16" x14ac:dyDescent="0.25">
      <c r="B3683" t="s">
        <v>7</v>
      </c>
      <c r="C3683" t="s">
        <v>17</v>
      </c>
      <c r="D3683" s="6">
        <v>4.1000000000000009E-2</v>
      </c>
      <c r="E3683" s="6">
        <v>4.1000000000000009E-2</v>
      </c>
      <c r="F3683" s="18">
        <v>154</v>
      </c>
      <c r="G3683" t="s">
        <v>2213</v>
      </c>
      <c r="H3683" t="s">
        <v>2226</v>
      </c>
      <c r="I3683" t="s">
        <v>31</v>
      </c>
      <c r="J3683" t="s">
        <v>5383</v>
      </c>
      <c r="L3683" s="5"/>
      <c r="P3683" t="s">
        <v>5383</v>
      </c>
    </row>
    <row r="3684" spans="2:16" x14ac:dyDescent="0.25">
      <c r="B3684" t="s">
        <v>7</v>
      </c>
      <c r="C3684" t="s">
        <v>17</v>
      </c>
      <c r="D3684" s="6">
        <v>0.16400000000000003</v>
      </c>
      <c r="E3684" s="6">
        <v>0.16400000000000003</v>
      </c>
      <c r="F3684" s="18">
        <v>118</v>
      </c>
      <c r="G3684" t="s">
        <v>2213</v>
      </c>
      <c r="H3684" t="s">
        <v>2227</v>
      </c>
      <c r="I3684" t="s">
        <v>532</v>
      </c>
      <c r="J3684" t="s">
        <v>5384</v>
      </c>
      <c r="L3684" s="5"/>
      <c r="P3684" t="s">
        <v>5384</v>
      </c>
    </row>
    <row r="3685" spans="2:16" x14ac:dyDescent="0.25">
      <c r="B3685" t="s">
        <v>7</v>
      </c>
      <c r="C3685" t="s">
        <v>17</v>
      </c>
      <c r="D3685" s="6">
        <v>0.21600000000000003</v>
      </c>
      <c r="E3685" s="6">
        <v>0.21600000000000003</v>
      </c>
      <c r="F3685" s="18">
        <v>149</v>
      </c>
      <c r="G3685" t="s">
        <v>2213</v>
      </c>
      <c r="H3685" t="s">
        <v>2228</v>
      </c>
      <c r="I3685" t="s">
        <v>58</v>
      </c>
      <c r="J3685" t="s">
        <v>5385</v>
      </c>
      <c r="L3685" s="5"/>
      <c r="P3685" t="s">
        <v>5385</v>
      </c>
    </row>
    <row r="3686" spans="2:16" x14ac:dyDescent="0.25">
      <c r="B3686" t="s">
        <v>7</v>
      </c>
      <c r="C3686" t="s">
        <v>17</v>
      </c>
      <c r="D3686" s="6">
        <v>4.1000000000000009E-2</v>
      </c>
      <c r="E3686" s="6">
        <v>4.1000000000000009E-2</v>
      </c>
      <c r="F3686" s="18">
        <v>148</v>
      </c>
      <c r="G3686" t="s">
        <v>2213</v>
      </c>
      <c r="H3686" t="s">
        <v>2229</v>
      </c>
      <c r="I3686" t="s">
        <v>141</v>
      </c>
      <c r="J3686" t="s">
        <v>5386</v>
      </c>
      <c r="L3686" s="5"/>
      <c r="P3686" t="s">
        <v>5386</v>
      </c>
    </row>
    <row r="3687" spans="2:16" x14ac:dyDescent="0.25">
      <c r="B3687" t="s">
        <v>7</v>
      </c>
      <c r="C3687" t="s">
        <v>17</v>
      </c>
      <c r="D3687" s="6">
        <v>0.13300000000000001</v>
      </c>
      <c r="E3687" s="6">
        <v>0.13300000000000001</v>
      </c>
      <c r="F3687" s="18">
        <v>135</v>
      </c>
      <c r="G3687" t="s">
        <v>2213</v>
      </c>
      <c r="H3687" t="s">
        <v>2230</v>
      </c>
      <c r="I3687" t="s">
        <v>83</v>
      </c>
      <c r="J3687" t="s">
        <v>5387</v>
      </c>
      <c r="L3687" s="5"/>
      <c r="P3687" t="s">
        <v>5387</v>
      </c>
    </row>
    <row r="3688" spans="2:16" x14ac:dyDescent="0.25">
      <c r="B3688" t="s">
        <v>7</v>
      </c>
      <c r="C3688" t="s">
        <v>17</v>
      </c>
      <c r="D3688" s="6">
        <v>0.125</v>
      </c>
      <c r="E3688" s="6">
        <v>0.125</v>
      </c>
      <c r="F3688" s="18">
        <v>119</v>
      </c>
      <c r="G3688" t="s">
        <v>2213</v>
      </c>
      <c r="H3688" t="s">
        <v>2231</v>
      </c>
      <c r="I3688" t="s">
        <v>49</v>
      </c>
      <c r="J3688" t="s">
        <v>5388</v>
      </c>
      <c r="L3688" s="5"/>
      <c r="P3688" t="s">
        <v>5388</v>
      </c>
    </row>
    <row r="3689" spans="2:16" x14ac:dyDescent="0.25">
      <c r="B3689" t="s">
        <v>7</v>
      </c>
      <c r="C3689" t="s">
        <v>17</v>
      </c>
      <c r="D3689" s="6">
        <v>0.16400000000000003</v>
      </c>
      <c r="E3689" s="6">
        <v>0.16400000000000003</v>
      </c>
      <c r="F3689" s="18">
        <v>118</v>
      </c>
      <c r="G3689" t="s">
        <v>2213</v>
      </c>
      <c r="H3689" t="s">
        <v>2232</v>
      </c>
      <c r="I3689" t="s">
        <v>78</v>
      </c>
      <c r="J3689" t="s">
        <v>5389</v>
      </c>
      <c r="L3689" s="5"/>
      <c r="P3689" t="s">
        <v>5389</v>
      </c>
    </row>
    <row r="3690" spans="2:16" x14ac:dyDescent="0.25">
      <c r="B3690" t="s">
        <v>7</v>
      </c>
      <c r="C3690" t="s">
        <v>17</v>
      </c>
      <c r="D3690" s="6">
        <v>0.13300000000000001</v>
      </c>
      <c r="E3690" s="6">
        <v>0.13300000000000001</v>
      </c>
      <c r="F3690" s="18">
        <v>135</v>
      </c>
      <c r="G3690" t="s">
        <v>2213</v>
      </c>
      <c r="H3690" t="s">
        <v>2233</v>
      </c>
      <c r="I3690" t="s">
        <v>271</v>
      </c>
      <c r="J3690" t="s">
        <v>5390</v>
      </c>
      <c r="L3690" s="5"/>
      <c r="P3690" t="s">
        <v>5390</v>
      </c>
    </row>
    <row r="3691" spans="2:16" x14ac:dyDescent="0.25">
      <c r="B3691" t="s">
        <v>7</v>
      </c>
      <c r="C3691" t="s">
        <v>17</v>
      </c>
      <c r="D3691" s="6">
        <v>0.16400000000000003</v>
      </c>
      <c r="E3691" s="6">
        <v>0.16400000000000003</v>
      </c>
      <c r="F3691" s="18">
        <v>118</v>
      </c>
      <c r="G3691" t="s">
        <v>2213</v>
      </c>
      <c r="H3691" t="s">
        <v>2234</v>
      </c>
      <c r="I3691" t="s">
        <v>180</v>
      </c>
      <c r="J3691" t="s">
        <v>5391</v>
      </c>
      <c r="L3691" s="5"/>
      <c r="P3691" t="s">
        <v>5391</v>
      </c>
    </row>
    <row r="3692" spans="2:16" x14ac:dyDescent="0.25">
      <c r="B3692" t="s">
        <v>7</v>
      </c>
      <c r="C3692" t="s">
        <v>17</v>
      </c>
      <c r="D3692" s="6">
        <v>0.20200000000000004</v>
      </c>
      <c r="E3692" s="6">
        <v>0.20200000000000004</v>
      </c>
      <c r="F3692" s="18">
        <v>109</v>
      </c>
      <c r="G3692" t="s">
        <v>2213</v>
      </c>
      <c r="H3692" t="s">
        <v>2235</v>
      </c>
      <c r="I3692" t="s">
        <v>140</v>
      </c>
      <c r="J3692" t="s">
        <v>5392</v>
      </c>
      <c r="L3692" s="5"/>
      <c r="P3692" t="s">
        <v>5392</v>
      </c>
    </row>
    <row r="3693" spans="2:16" x14ac:dyDescent="0.25">
      <c r="B3693" t="s">
        <v>7</v>
      </c>
      <c r="C3693" t="s">
        <v>17</v>
      </c>
      <c r="D3693" s="6">
        <v>0.13300000000000001</v>
      </c>
      <c r="E3693" s="6">
        <v>0.13300000000000001</v>
      </c>
      <c r="F3693" s="18">
        <v>135</v>
      </c>
      <c r="G3693" t="s">
        <v>2213</v>
      </c>
      <c r="H3693" t="s">
        <v>2236</v>
      </c>
      <c r="I3693" t="s">
        <v>5393</v>
      </c>
      <c r="J3693" t="s">
        <v>5394</v>
      </c>
      <c r="L3693" s="5"/>
      <c r="P3693" t="s">
        <v>5394</v>
      </c>
    </row>
    <row r="3694" spans="2:16" x14ac:dyDescent="0.25">
      <c r="B3694" t="s">
        <v>7</v>
      </c>
      <c r="C3694" t="s">
        <v>17</v>
      </c>
      <c r="D3694" s="6">
        <v>0.16400000000000003</v>
      </c>
      <c r="E3694" s="6">
        <v>0.16400000000000003</v>
      </c>
      <c r="F3694" s="18">
        <v>118</v>
      </c>
      <c r="G3694" t="s">
        <v>2214</v>
      </c>
      <c r="H3694" t="s">
        <v>2190</v>
      </c>
      <c r="I3694" t="s">
        <v>5395</v>
      </c>
      <c r="J3694" t="s">
        <v>5396</v>
      </c>
      <c r="L3694" s="5"/>
      <c r="P3694" t="s">
        <v>5396</v>
      </c>
    </row>
    <row r="3695" spans="2:16" x14ac:dyDescent="0.25">
      <c r="B3695" t="s">
        <v>7</v>
      </c>
      <c r="C3695" t="s">
        <v>17</v>
      </c>
      <c r="D3695" s="6">
        <v>0.16400000000000003</v>
      </c>
      <c r="E3695" s="6">
        <v>0.16400000000000003</v>
      </c>
      <c r="F3695" s="18">
        <v>125</v>
      </c>
      <c r="G3695" t="s">
        <v>2214</v>
      </c>
      <c r="H3695" t="s">
        <v>2191</v>
      </c>
      <c r="I3695" t="s">
        <v>5397</v>
      </c>
      <c r="J3695" t="s">
        <v>5398</v>
      </c>
      <c r="L3695" s="5"/>
      <c r="P3695" t="s">
        <v>5398</v>
      </c>
    </row>
    <row r="3696" spans="2:16" x14ac:dyDescent="0.25">
      <c r="B3696" t="s">
        <v>7</v>
      </c>
      <c r="C3696" t="s">
        <v>17</v>
      </c>
      <c r="D3696" s="6">
        <v>0.13300000000000001</v>
      </c>
      <c r="E3696" s="6">
        <v>0.13300000000000001</v>
      </c>
      <c r="F3696" s="18">
        <v>135</v>
      </c>
      <c r="G3696" t="s">
        <v>2214</v>
      </c>
      <c r="H3696" t="s">
        <v>2192</v>
      </c>
      <c r="I3696" t="s">
        <v>5399</v>
      </c>
      <c r="J3696" t="s">
        <v>5400</v>
      </c>
      <c r="L3696" s="5"/>
      <c r="P3696" t="s">
        <v>5400</v>
      </c>
    </row>
    <row r="3697" spans="2:16" x14ac:dyDescent="0.25">
      <c r="B3697" t="s">
        <v>7</v>
      </c>
      <c r="C3697" t="s">
        <v>17</v>
      </c>
      <c r="D3697" s="6">
        <v>0.13300000000000001</v>
      </c>
      <c r="E3697" s="6">
        <v>0.13300000000000001</v>
      </c>
      <c r="F3697" s="18">
        <v>135</v>
      </c>
      <c r="G3697" t="s">
        <v>2214</v>
      </c>
      <c r="H3697" t="s">
        <v>2183</v>
      </c>
      <c r="I3697" t="s">
        <v>5401</v>
      </c>
      <c r="J3697" t="s">
        <v>5402</v>
      </c>
      <c r="L3697" s="5"/>
      <c r="P3697" t="s">
        <v>5402</v>
      </c>
    </row>
    <row r="3698" spans="2:16" x14ac:dyDescent="0.25">
      <c r="B3698" t="s">
        <v>7</v>
      </c>
      <c r="C3698" t="s">
        <v>17</v>
      </c>
      <c r="D3698" s="6">
        <v>0.13300000000000001</v>
      </c>
      <c r="E3698" s="6">
        <v>0.13300000000000001</v>
      </c>
      <c r="F3698" s="18">
        <v>135</v>
      </c>
      <c r="G3698" t="s">
        <v>2214</v>
      </c>
      <c r="H3698" t="s">
        <v>2193</v>
      </c>
      <c r="I3698" t="s">
        <v>5403</v>
      </c>
      <c r="J3698" t="s">
        <v>5404</v>
      </c>
      <c r="L3698" s="5"/>
      <c r="P3698" t="s">
        <v>5404</v>
      </c>
    </row>
    <row r="3699" spans="2:16" x14ac:dyDescent="0.25">
      <c r="B3699" t="s">
        <v>7</v>
      </c>
      <c r="C3699" t="s">
        <v>17</v>
      </c>
      <c r="D3699" s="6">
        <v>0.16400000000000003</v>
      </c>
      <c r="E3699" s="6">
        <v>0.16400000000000003</v>
      </c>
      <c r="F3699" s="18">
        <v>118</v>
      </c>
      <c r="G3699" t="s">
        <v>2214</v>
      </c>
      <c r="H3699" t="s">
        <v>2194</v>
      </c>
      <c r="I3699" t="s">
        <v>5405</v>
      </c>
      <c r="J3699" t="s">
        <v>5406</v>
      </c>
      <c r="L3699" s="5"/>
      <c r="P3699" t="s">
        <v>5406</v>
      </c>
    </row>
    <row r="3700" spans="2:16" x14ac:dyDescent="0.25">
      <c r="B3700" t="s">
        <v>7</v>
      </c>
      <c r="C3700" t="s">
        <v>17</v>
      </c>
      <c r="D3700" s="6">
        <v>0.16400000000000003</v>
      </c>
      <c r="E3700" s="6">
        <v>0.16400000000000003</v>
      </c>
      <c r="F3700" s="18">
        <v>118</v>
      </c>
      <c r="G3700" t="s">
        <v>2214</v>
      </c>
      <c r="H3700" t="s">
        <v>2195</v>
      </c>
      <c r="I3700" t="s">
        <v>5407</v>
      </c>
      <c r="J3700" t="s">
        <v>5408</v>
      </c>
      <c r="L3700" s="5"/>
      <c r="P3700" t="s">
        <v>5408</v>
      </c>
    </row>
    <row r="3701" spans="2:16" x14ac:dyDescent="0.25">
      <c r="B3701" t="s">
        <v>7</v>
      </c>
      <c r="C3701" t="s">
        <v>17</v>
      </c>
      <c r="D3701" s="6">
        <v>0.16400000000000003</v>
      </c>
      <c r="E3701" s="6">
        <v>0.16400000000000003</v>
      </c>
      <c r="F3701" s="18">
        <v>118</v>
      </c>
      <c r="G3701" t="s">
        <v>2214</v>
      </c>
      <c r="H3701" t="s">
        <v>2196</v>
      </c>
      <c r="I3701" t="s">
        <v>5409</v>
      </c>
      <c r="J3701" t="s">
        <v>5410</v>
      </c>
      <c r="L3701" s="5"/>
      <c r="P3701" t="s">
        <v>5410</v>
      </c>
    </row>
    <row r="3702" spans="2:16" x14ac:dyDescent="0.25">
      <c r="B3702" t="s">
        <v>7</v>
      </c>
      <c r="C3702" t="s">
        <v>17</v>
      </c>
      <c r="D3702" s="6">
        <v>0.16400000000000003</v>
      </c>
      <c r="E3702" s="6">
        <v>0.16400000000000003</v>
      </c>
      <c r="F3702" s="18">
        <v>118</v>
      </c>
      <c r="G3702" t="s">
        <v>2214</v>
      </c>
      <c r="H3702" t="s">
        <v>2197</v>
      </c>
      <c r="I3702" t="s">
        <v>5411</v>
      </c>
      <c r="J3702" t="s">
        <v>5412</v>
      </c>
      <c r="L3702" s="5"/>
      <c r="P3702" t="s">
        <v>5412</v>
      </c>
    </row>
    <row r="3703" spans="2:16" x14ac:dyDescent="0.25">
      <c r="B3703" t="s">
        <v>7</v>
      </c>
      <c r="C3703" t="s">
        <v>17</v>
      </c>
      <c r="D3703" s="6">
        <v>0.16400000000000003</v>
      </c>
      <c r="E3703" s="6">
        <v>0.16400000000000003</v>
      </c>
      <c r="F3703" s="18">
        <v>118</v>
      </c>
      <c r="G3703" t="s">
        <v>2214</v>
      </c>
      <c r="H3703" t="s">
        <v>2198</v>
      </c>
      <c r="I3703" t="s">
        <v>5413</v>
      </c>
      <c r="J3703" t="s">
        <v>5414</v>
      </c>
      <c r="L3703" s="5"/>
      <c r="P3703" t="s">
        <v>5414</v>
      </c>
    </row>
    <row r="3704" spans="2:16" x14ac:dyDescent="0.25">
      <c r="B3704" t="s">
        <v>7</v>
      </c>
      <c r="C3704" t="s">
        <v>17</v>
      </c>
      <c r="D3704" s="6">
        <v>0.191</v>
      </c>
      <c r="E3704" s="6">
        <v>0.191</v>
      </c>
      <c r="F3704" s="18">
        <v>118</v>
      </c>
      <c r="G3704" t="s">
        <v>2214</v>
      </c>
      <c r="H3704" t="s">
        <v>2199</v>
      </c>
      <c r="I3704" t="s">
        <v>5415</v>
      </c>
      <c r="J3704" t="s">
        <v>5416</v>
      </c>
      <c r="L3704" s="5"/>
      <c r="P3704" t="s">
        <v>5416</v>
      </c>
    </row>
    <row r="3705" spans="2:16" x14ac:dyDescent="0.25">
      <c r="B3705" t="s">
        <v>7</v>
      </c>
      <c r="C3705" t="s">
        <v>17</v>
      </c>
      <c r="D3705" s="6">
        <v>0.13300000000000001</v>
      </c>
      <c r="E3705" s="6">
        <v>0.13300000000000001</v>
      </c>
      <c r="F3705" s="18">
        <v>135</v>
      </c>
      <c r="G3705" t="s">
        <v>2214</v>
      </c>
      <c r="H3705" t="s">
        <v>1014</v>
      </c>
      <c r="I3705" t="s">
        <v>5417</v>
      </c>
      <c r="J3705" t="s">
        <v>5418</v>
      </c>
      <c r="L3705" s="5"/>
      <c r="P3705" t="s">
        <v>5418</v>
      </c>
    </row>
    <row r="3706" spans="2:16" x14ac:dyDescent="0.25">
      <c r="B3706" t="s">
        <v>7</v>
      </c>
      <c r="C3706" t="s">
        <v>17</v>
      </c>
      <c r="D3706" s="6">
        <v>0.191</v>
      </c>
      <c r="E3706" s="6">
        <v>0.191</v>
      </c>
      <c r="F3706" s="18">
        <v>118</v>
      </c>
      <c r="G3706" t="s">
        <v>2214</v>
      </c>
      <c r="H3706" t="s">
        <v>2200</v>
      </c>
      <c r="I3706" t="s">
        <v>5419</v>
      </c>
      <c r="J3706" t="s">
        <v>5420</v>
      </c>
      <c r="L3706" s="5"/>
      <c r="P3706" t="s">
        <v>5420</v>
      </c>
    </row>
    <row r="3707" spans="2:16" x14ac:dyDescent="0.25">
      <c r="B3707" t="s">
        <v>7</v>
      </c>
      <c r="C3707" t="s">
        <v>17</v>
      </c>
      <c r="D3707" s="6">
        <v>0.191</v>
      </c>
      <c r="E3707" s="6">
        <v>0.191</v>
      </c>
      <c r="F3707" s="18">
        <v>118</v>
      </c>
      <c r="G3707" t="s">
        <v>2214</v>
      </c>
      <c r="H3707" t="s">
        <v>2201</v>
      </c>
      <c r="I3707" t="s">
        <v>5421</v>
      </c>
      <c r="J3707" t="s">
        <v>5422</v>
      </c>
      <c r="L3707" s="5"/>
      <c r="P3707" t="s">
        <v>5422</v>
      </c>
    </row>
    <row r="3708" spans="2:16" x14ac:dyDescent="0.25">
      <c r="B3708" t="s">
        <v>7</v>
      </c>
      <c r="C3708" t="s">
        <v>17</v>
      </c>
      <c r="D3708" s="6">
        <v>0.16400000000000003</v>
      </c>
      <c r="E3708" s="6">
        <v>0.16400000000000003</v>
      </c>
      <c r="F3708" s="18">
        <v>125</v>
      </c>
      <c r="G3708" t="s">
        <v>2214</v>
      </c>
      <c r="H3708" t="s">
        <v>2202</v>
      </c>
      <c r="I3708" t="s">
        <v>5423</v>
      </c>
      <c r="J3708" t="s">
        <v>5424</v>
      </c>
      <c r="L3708" s="5"/>
      <c r="P3708" t="s">
        <v>5424</v>
      </c>
    </row>
    <row r="3709" spans="2:16" x14ac:dyDescent="0.25">
      <c r="B3709" t="s">
        <v>7</v>
      </c>
      <c r="C3709" t="s">
        <v>17</v>
      </c>
      <c r="D3709" s="6">
        <v>0.191</v>
      </c>
      <c r="E3709" s="6">
        <v>0.191</v>
      </c>
      <c r="F3709" s="18">
        <v>118</v>
      </c>
      <c r="G3709" t="s">
        <v>2214</v>
      </c>
      <c r="H3709" t="s">
        <v>2203</v>
      </c>
      <c r="I3709" t="s">
        <v>5425</v>
      </c>
      <c r="J3709" t="s">
        <v>5426</v>
      </c>
      <c r="L3709" s="5"/>
      <c r="P3709" t="s">
        <v>5426</v>
      </c>
    </row>
    <row r="3710" spans="2:16" x14ac:dyDescent="0.25">
      <c r="B3710" t="s">
        <v>7</v>
      </c>
      <c r="C3710" t="s">
        <v>17</v>
      </c>
      <c r="D3710" s="6">
        <v>0.16400000000000003</v>
      </c>
      <c r="E3710" s="6">
        <v>0.16400000000000003</v>
      </c>
      <c r="F3710" s="18">
        <v>125</v>
      </c>
      <c r="G3710" t="s">
        <v>2214</v>
      </c>
      <c r="H3710" t="s">
        <v>2204</v>
      </c>
      <c r="I3710" t="s">
        <v>5427</v>
      </c>
      <c r="J3710" t="s">
        <v>5428</v>
      </c>
      <c r="L3710" s="5"/>
      <c r="P3710" t="s">
        <v>5428</v>
      </c>
    </row>
    <row r="3711" spans="2:16" x14ac:dyDescent="0.25">
      <c r="B3711" t="s">
        <v>7</v>
      </c>
      <c r="C3711" t="s">
        <v>17</v>
      </c>
      <c r="D3711" s="6">
        <v>0.16400000000000003</v>
      </c>
      <c r="E3711" s="6">
        <v>0.16400000000000003</v>
      </c>
      <c r="F3711" s="18">
        <v>118</v>
      </c>
      <c r="G3711" t="s">
        <v>2214</v>
      </c>
      <c r="H3711" t="s">
        <v>2205</v>
      </c>
      <c r="I3711" t="s">
        <v>5429</v>
      </c>
      <c r="J3711" t="s">
        <v>5430</v>
      </c>
      <c r="L3711" s="5"/>
      <c r="P3711" t="s">
        <v>5430</v>
      </c>
    </row>
    <row r="3712" spans="2:16" x14ac:dyDescent="0.25">
      <c r="B3712" t="s">
        <v>7</v>
      </c>
      <c r="C3712" t="s">
        <v>17</v>
      </c>
      <c r="D3712" s="6">
        <v>0.16400000000000003</v>
      </c>
      <c r="E3712" s="6">
        <v>0.16400000000000003</v>
      </c>
      <c r="F3712" s="18">
        <v>118</v>
      </c>
      <c r="G3712" t="s">
        <v>2214</v>
      </c>
      <c r="H3712" t="s">
        <v>2206</v>
      </c>
      <c r="I3712" t="s">
        <v>5431</v>
      </c>
      <c r="J3712" t="s">
        <v>5432</v>
      </c>
      <c r="L3712" s="5"/>
      <c r="P3712" t="s">
        <v>5432</v>
      </c>
    </row>
    <row r="3713" spans="2:16" x14ac:dyDescent="0.25">
      <c r="B3713" t="s">
        <v>7</v>
      </c>
      <c r="C3713" t="s">
        <v>17</v>
      </c>
      <c r="D3713" s="6">
        <v>0.16400000000000003</v>
      </c>
      <c r="E3713" s="6">
        <v>0.16400000000000003</v>
      </c>
      <c r="F3713" s="18">
        <v>118</v>
      </c>
      <c r="G3713" t="s">
        <v>2214</v>
      </c>
      <c r="H3713" t="s">
        <v>2207</v>
      </c>
      <c r="I3713" t="s">
        <v>5433</v>
      </c>
      <c r="J3713" t="s">
        <v>5434</v>
      </c>
      <c r="L3713" s="5"/>
      <c r="P3713" t="s">
        <v>5434</v>
      </c>
    </row>
    <row r="3714" spans="2:16" x14ac:dyDescent="0.25">
      <c r="B3714" t="s">
        <v>7</v>
      </c>
      <c r="C3714" t="s">
        <v>17</v>
      </c>
      <c r="D3714" s="6">
        <v>0.191</v>
      </c>
      <c r="E3714" s="6">
        <v>0.191</v>
      </c>
      <c r="F3714" s="18">
        <v>118</v>
      </c>
      <c r="G3714" t="s">
        <v>2214</v>
      </c>
      <c r="H3714" t="s">
        <v>2208</v>
      </c>
      <c r="I3714" t="s">
        <v>5435</v>
      </c>
      <c r="J3714" t="s">
        <v>5436</v>
      </c>
      <c r="L3714" s="5"/>
      <c r="P3714" t="s">
        <v>5436</v>
      </c>
    </row>
    <row r="3715" spans="2:16" x14ac:dyDescent="0.25">
      <c r="B3715" t="s">
        <v>7</v>
      </c>
      <c r="C3715" t="s">
        <v>17</v>
      </c>
      <c r="D3715" s="6">
        <v>0.191</v>
      </c>
      <c r="E3715" s="6">
        <v>0.191</v>
      </c>
      <c r="F3715" s="18">
        <v>118</v>
      </c>
      <c r="G3715" t="s">
        <v>2214</v>
      </c>
      <c r="H3715" t="s">
        <v>2209</v>
      </c>
      <c r="I3715" t="s">
        <v>5437</v>
      </c>
      <c r="J3715" t="s">
        <v>5438</v>
      </c>
      <c r="L3715" s="5"/>
      <c r="P3715" t="s">
        <v>5438</v>
      </c>
    </row>
    <row r="3716" spans="2:16" x14ac:dyDescent="0.25">
      <c r="B3716" t="s">
        <v>7</v>
      </c>
      <c r="C3716" t="s">
        <v>17</v>
      </c>
      <c r="D3716" s="6">
        <v>0.16400000000000003</v>
      </c>
      <c r="E3716" s="6">
        <v>0.16400000000000003</v>
      </c>
      <c r="F3716" s="18">
        <v>125</v>
      </c>
      <c r="G3716" t="s">
        <v>2214</v>
      </c>
      <c r="H3716" t="s">
        <v>2210</v>
      </c>
      <c r="I3716" t="s">
        <v>5439</v>
      </c>
      <c r="J3716" t="s">
        <v>5440</v>
      </c>
      <c r="L3716" s="5"/>
      <c r="P3716" t="s">
        <v>5440</v>
      </c>
    </row>
    <row r="3717" spans="2:16" x14ac:dyDescent="0.25">
      <c r="B3717" t="s">
        <v>7</v>
      </c>
      <c r="C3717" t="s">
        <v>17</v>
      </c>
      <c r="D3717" s="6">
        <v>0.16400000000000003</v>
      </c>
      <c r="E3717" s="6">
        <v>0.16400000000000003</v>
      </c>
      <c r="F3717" s="18">
        <v>118</v>
      </c>
      <c r="G3717" t="s">
        <v>2214</v>
      </c>
      <c r="H3717" t="s">
        <v>2211</v>
      </c>
      <c r="I3717" t="s">
        <v>5441</v>
      </c>
      <c r="J3717" t="s">
        <v>5442</v>
      </c>
      <c r="L3717" s="5"/>
      <c r="P3717" t="s">
        <v>5442</v>
      </c>
    </row>
    <row r="3718" spans="2:16" x14ac:dyDescent="0.25">
      <c r="B3718" t="s">
        <v>7</v>
      </c>
      <c r="C3718" t="s">
        <v>17</v>
      </c>
      <c r="D3718" s="6">
        <v>0.13300000000000001</v>
      </c>
      <c r="E3718" s="6">
        <v>0.13300000000000001</v>
      </c>
      <c r="F3718" s="18">
        <v>135</v>
      </c>
      <c r="G3718" t="s">
        <v>2214</v>
      </c>
      <c r="H3718" t="s">
        <v>2212</v>
      </c>
      <c r="I3718" t="s">
        <v>5443</v>
      </c>
      <c r="J3718" t="s">
        <v>5444</v>
      </c>
      <c r="L3718" s="5"/>
      <c r="P3718" t="s">
        <v>5444</v>
      </c>
    </row>
    <row r="3719" spans="2:16" x14ac:dyDescent="0.25">
      <c r="B3719" t="s">
        <v>7</v>
      </c>
      <c r="C3719" t="s">
        <v>17</v>
      </c>
      <c r="D3719" s="6">
        <v>0.16400000000000003</v>
      </c>
      <c r="E3719" s="6">
        <v>0.16400000000000003</v>
      </c>
      <c r="F3719" s="18">
        <v>118</v>
      </c>
      <c r="G3719" t="s">
        <v>2214</v>
      </c>
      <c r="H3719" t="s">
        <v>2213</v>
      </c>
      <c r="I3719" t="s">
        <v>5445</v>
      </c>
      <c r="J3719" t="s">
        <v>5446</v>
      </c>
      <c r="L3719" s="5"/>
      <c r="P3719" t="s">
        <v>5446</v>
      </c>
    </row>
    <row r="3720" spans="2:16" x14ac:dyDescent="0.25">
      <c r="B3720" t="s">
        <v>7</v>
      </c>
      <c r="C3720" t="s">
        <v>17</v>
      </c>
      <c r="D3720" s="6">
        <v>0.191</v>
      </c>
      <c r="E3720" s="6">
        <v>0.191</v>
      </c>
      <c r="F3720" s="18">
        <v>118</v>
      </c>
      <c r="G3720" t="s">
        <v>2214</v>
      </c>
      <c r="H3720" t="s">
        <v>2214</v>
      </c>
      <c r="I3720" t="s">
        <v>5447</v>
      </c>
      <c r="J3720" t="s">
        <v>5448</v>
      </c>
      <c r="L3720" s="5"/>
      <c r="P3720" t="s">
        <v>5448</v>
      </c>
    </row>
    <row r="3721" spans="2:16" x14ac:dyDescent="0.25">
      <c r="B3721" t="s">
        <v>7</v>
      </c>
      <c r="C3721" t="s">
        <v>17</v>
      </c>
      <c r="D3721" s="6">
        <v>0.191</v>
      </c>
      <c r="E3721" s="6">
        <v>0.191</v>
      </c>
      <c r="F3721" s="18">
        <v>118</v>
      </c>
      <c r="G3721" t="s">
        <v>2214</v>
      </c>
      <c r="H3721" t="s">
        <v>2215</v>
      </c>
      <c r="I3721" t="s">
        <v>5449</v>
      </c>
      <c r="J3721" t="s">
        <v>5450</v>
      </c>
      <c r="L3721" s="5"/>
      <c r="P3721" t="s">
        <v>5450</v>
      </c>
    </row>
    <row r="3722" spans="2:16" x14ac:dyDescent="0.25">
      <c r="B3722" t="s">
        <v>7</v>
      </c>
      <c r="C3722" t="s">
        <v>17</v>
      </c>
      <c r="D3722" s="6">
        <v>0.16400000000000003</v>
      </c>
      <c r="E3722" s="6">
        <v>0.16400000000000003</v>
      </c>
      <c r="F3722" s="18">
        <v>118</v>
      </c>
      <c r="G3722" t="s">
        <v>2214</v>
      </c>
      <c r="H3722" t="s">
        <v>2216</v>
      </c>
      <c r="I3722" t="s">
        <v>5451</v>
      </c>
      <c r="J3722" t="s">
        <v>5452</v>
      </c>
      <c r="L3722" s="5"/>
      <c r="P3722" t="s">
        <v>5452</v>
      </c>
    </row>
    <row r="3723" spans="2:16" x14ac:dyDescent="0.25">
      <c r="B3723" t="s">
        <v>7</v>
      </c>
      <c r="C3723" t="s">
        <v>17</v>
      </c>
      <c r="D3723" s="6">
        <v>0.16400000000000003</v>
      </c>
      <c r="E3723" s="6">
        <v>0.16400000000000003</v>
      </c>
      <c r="F3723" s="18">
        <v>118</v>
      </c>
      <c r="G3723" t="s">
        <v>2214</v>
      </c>
      <c r="H3723" t="s">
        <v>2217</v>
      </c>
      <c r="I3723" t="s">
        <v>5453</v>
      </c>
      <c r="J3723" t="s">
        <v>5454</v>
      </c>
      <c r="L3723" s="5"/>
      <c r="P3723" t="s">
        <v>5454</v>
      </c>
    </row>
    <row r="3724" spans="2:16" x14ac:dyDescent="0.25">
      <c r="B3724" t="s">
        <v>7</v>
      </c>
      <c r="C3724" t="s">
        <v>17</v>
      </c>
      <c r="D3724" s="6">
        <v>0.13300000000000001</v>
      </c>
      <c r="E3724" s="6">
        <v>0.13300000000000001</v>
      </c>
      <c r="F3724" s="18">
        <v>135</v>
      </c>
      <c r="G3724" t="s">
        <v>2214</v>
      </c>
      <c r="H3724" t="s">
        <v>2218</v>
      </c>
      <c r="I3724" t="s">
        <v>5455</v>
      </c>
      <c r="J3724" t="s">
        <v>5456</v>
      </c>
      <c r="L3724" s="5"/>
      <c r="P3724" t="s">
        <v>5456</v>
      </c>
    </row>
    <row r="3725" spans="2:16" x14ac:dyDescent="0.25">
      <c r="B3725" t="s">
        <v>7</v>
      </c>
      <c r="C3725" t="s">
        <v>17</v>
      </c>
      <c r="D3725" s="6">
        <v>0.13300000000000001</v>
      </c>
      <c r="E3725" s="6">
        <v>0.13300000000000001</v>
      </c>
      <c r="F3725" s="18">
        <v>135</v>
      </c>
      <c r="G3725" t="s">
        <v>2214</v>
      </c>
      <c r="H3725" t="s">
        <v>2219</v>
      </c>
      <c r="I3725" t="s">
        <v>5457</v>
      </c>
      <c r="J3725" t="s">
        <v>5458</v>
      </c>
      <c r="L3725" s="5"/>
      <c r="P3725" t="s">
        <v>5458</v>
      </c>
    </row>
    <row r="3726" spans="2:16" x14ac:dyDescent="0.25">
      <c r="B3726" t="s">
        <v>7</v>
      </c>
      <c r="C3726" t="s">
        <v>17</v>
      </c>
      <c r="D3726" s="6">
        <v>0.16400000000000003</v>
      </c>
      <c r="E3726" s="6">
        <v>0.16400000000000003</v>
      </c>
      <c r="F3726" s="18">
        <v>118</v>
      </c>
      <c r="G3726" t="s">
        <v>2214</v>
      </c>
      <c r="H3726" t="s">
        <v>2220</v>
      </c>
      <c r="I3726" t="s">
        <v>5459</v>
      </c>
      <c r="J3726" t="s">
        <v>5460</v>
      </c>
      <c r="L3726" s="5"/>
      <c r="P3726" t="s">
        <v>5460</v>
      </c>
    </row>
    <row r="3727" spans="2:16" x14ac:dyDescent="0.25">
      <c r="B3727" t="s">
        <v>7</v>
      </c>
      <c r="C3727" t="s">
        <v>17</v>
      </c>
      <c r="D3727" s="6">
        <v>0.191</v>
      </c>
      <c r="E3727" s="6">
        <v>0.191</v>
      </c>
      <c r="F3727" s="18">
        <v>118</v>
      </c>
      <c r="G3727" t="s">
        <v>2214</v>
      </c>
      <c r="H3727" t="s">
        <v>2221</v>
      </c>
      <c r="I3727" t="s">
        <v>5461</v>
      </c>
      <c r="J3727" t="s">
        <v>5462</v>
      </c>
      <c r="L3727" s="5"/>
      <c r="P3727" t="s">
        <v>5462</v>
      </c>
    </row>
    <row r="3728" spans="2:16" x14ac:dyDescent="0.25">
      <c r="B3728" t="s">
        <v>7</v>
      </c>
      <c r="C3728" t="s">
        <v>17</v>
      </c>
      <c r="D3728" s="6">
        <v>0.16400000000000003</v>
      </c>
      <c r="E3728" s="6">
        <v>0.16400000000000003</v>
      </c>
      <c r="F3728" s="18">
        <v>125</v>
      </c>
      <c r="G3728" t="s">
        <v>2214</v>
      </c>
      <c r="H3728" t="s">
        <v>2222</v>
      </c>
      <c r="I3728" t="s">
        <v>5463</v>
      </c>
      <c r="J3728" t="s">
        <v>5464</v>
      </c>
      <c r="L3728" s="5"/>
      <c r="P3728" t="s">
        <v>5464</v>
      </c>
    </row>
    <row r="3729" spans="2:16" x14ac:dyDescent="0.25">
      <c r="B3729" t="s">
        <v>7</v>
      </c>
      <c r="C3729" t="s">
        <v>17</v>
      </c>
      <c r="D3729" s="6">
        <v>0.33700000000000002</v>
      </c>
      <c r="E3729" s="6">
        <v>0.33700000000000002</v>
      </c>
      <c r="F3729" s="18">
        <v>143</v>
      </c>
      <c r="G3729" t="s">
        <v>2214</v>
      </c>
      <c r="H3729" t="s">
        <v>2237</v>
      </c>
      <c r="I3729" t="s">
        <v>5465</v>
      </c>
      <c r="J3729" t="s">
        <v>5466</v>
      </c>
      <c r="L3729" s="5"/>
      <c r="P3729" t="s">
        <v>5466</v>
      </c>
    </row>
    <row r="3730" spans="2:16" x14ac:dyDescent="0.25">
      <c r="B3730" t="s">
        <v>7</v>
      </c>
      <c r="C3730" t="s">
        <v>17</v>
      </c>
      <c r="D3730" s="6">
        <v>0.13300000000000001</v>
      </c>
      <c r="E3730" s="6">
        <v>0.13300000000000001</v>
      </c>
      <c r="F3730" s="18">
        <v>135</v>
      </c>
      <c r="G3730" t="s">
        <v>2214</v>
      </c>
      <c r="H3730" t="s">
        <v>2223</v>
      </c>
      <c r="I3730" t="s">
        <v>5467</v>
      </c>
      <c r="J3730" t="s">
        <v>5468</v>
      </c>
      <c r="L3730" s="5"/>
      <c r="P3730" t="s">
        <v>5468</v>
      </c>
    </row>
    <row r="3731" spans="2:16" x14ac:dyDescent="0.25">
      <c r="B3731" t="s">
        <v>7</v>
      </c>
      <c r="C3731" t="s">
        <v>17</v>
      </c>
      <c r="D3731" s="6">
        <v>0.16400000000000003</v>
      </c>
      <c r="E3731" s="6">
        <v>0.16400000000000003</v>
      </c>
      <c r="F3731" s="18">
        <v>118</v>
      </c>
      <c r="G3731" t="s">
        <v>2214</v>
      </c>
      <c r="H3731" t="s">
        <v>2224</v>
      </c>
      <c r="I3731" t="s">
        <v>5469</v>
      </c>
      <c r="J3731" t="s">
        <v>5470</v>
      </c>
      <c r="L3731" s="5"/>
      <c r="P3731" t="s">
        <v>5470</v>
      </c>
    </row>
    <row r="3732" spans="2:16" x14ac:dyDescent="0.25">
      <c r="B3732" t="s">
        <v>7</v>
      </c>
      <c r="C3732" t="s">
        <v>17</v>
      </c>
      <c r="D3732" s="6">
        <v>0.33700000000000002</v>
      </c>
      <c r="E3732" s="6">
        <v>0.33700000000000002</v>
      </c>
      <c r="F3732" s="18">
        <v>143</v>
      </c>
      <c r="G3732" t="s">
        <v>2214</v>
      </c>
      <c r="H3732" t="s">
        <v>18338</v>
      </c>
      <c r="I3732" t="s">
        <v>18581</v>
      </c>
      <c r="J3732" t="s">
        <v>18582</v>
      </c>
      <c r="L3732" s="5"/>
      <c r="P3732" t="s">
        <v>18582</v>
      </c>
    </row>
    <row r="3733" spans="2:16" x14ac:dyDescent="0.25">
      <c r="B3733" t="s">
        <v>7</v>
      </c>
      <c r="C3733" t="s">
        <v>17</v>
      </c>
      <c r="D3733" s="6">
        <v>0.16400000000000003</v>
      </c>
      <c r="E3733" s="6">
        <v>0.16400000000000003</v>
      </c>
      <c r="F3733" s="18">
        <v>118</v>
      </c>
      <c r="G3733" t="s">
        <v>2214</v>
      </c>
      <c r="H3733" t="s">
        <v>2225</v>
      </c>
      <c r="I3733" t="s">
        <v>5472</v>
      </c>
      <c r="J3733" t="s">
        <v>5473</v>
      </c>
      <c r="L3733" s="5"/>
      <c r="P3733" t="s">
        <v>5473</v>
      </c>
    </row>
    <row r="3734" spans="2:16" x14ac:dyDescent="0.25">
      <c r="B3734" t="s">
        <v>7</v>
      </c>
      <c r="C3734" t="s">
        <v>17</v>
      </c>
      <c r="D3734" s="6">
        <v>0.16400000000000003</v>
      </c>
      <c r="E3734" s="6">
        <v>0.16400000000000003</v>
      </c>
      <c r="F3734" s="18">
        <v>118</v>
      </c>
      <c r="G3734" t="s">
        <v>2214</v>
      </c>
      <c r="H3734" t="s">
        <v>2226</v>
      </c>
      <c r="I3734" t="s">
        <v>5474</v>
      </c>
      <c r="J3734" t="s">
        <v>5475</v>
      </c>
      <c r="L3734" s="5"/>
      <c r="P3734" t="s">
        <v>5475</v>
      </c>
    </row>
    <row r="3735" spans="2:16" x14ac:dyDescent="0.25">
      <c r="B3735" t="s">
        <v>7</v>
      </c>
      <c r="C3735" t="s">
        <v>17</v>
      </c>
      <c r="D3735" s="6">
        <v>0.191</v>
      </c>
      <c r="E3735" s="6">
        <v>0.191</v>
      </c>
      <c r="F3735" s="18">
        <v>118</v>
      </c>
      <c r="G3735" t="s">
        <v>2214</v>
      </c>
      <c r="H3735" t="s">
        <v>2227</v>
      </c>
      <c r="I3735" t="s">
        <v>5476</v>
      </c>
      <c r="J3735" t="s">
        <v>5477</v>
      </c>
      <c r="L3735" s="5"/>
      <c r="P3735" t="s">
        <v>5477</v>
      </c>
    </row>
    <row r="3736" spans="2:16" x14ac:dyDescent="0.25">
      <c r="B3736" t="s">
        <v>7</v>
      </c>
      <c r="C3736" t="s">
        <v>17</v>
      </c>
      <c r="D3736" s="6">
        <v>0.16400000000000003</v>
      </c>
      <c r="E3736" s="6">
        <v>0.16400000000000003</v>
      </c>
      <c r="F3736" s="18">
        <v>118</v>
      </c>
      <c r="G3736" t="s">
        <v>2214</v>
      </c>
      <c r="H3736" t="s">
        <v>2228</v>
      </c>
      <c r="I3736" t="s">
        <v>5478</v>
      </c>
      <c r="J3736" t="s">
        <v>5479</v>
      </c>
      <c r="L3736" s="5"/>
      <c r="P3736" t="s">
        <v>5479</v>
      </c>
    </row>
    <row r="3737" spans="2:16" x14ac:dyDescent="0.25">
      <c r="B3737" t="s">
        <v>7</v>
      </c>
      <c r="C3737" t="s">
        <v>17</v>
      </c>
      <c r="D3737" s="6">
        <v>0.16400000000000003</v>
      </c>
      <c r="E3737" s="6">
        <v>0.16400000000000003</v>
      </c>
      <c r="F3737" s="18">
        <v>125</v>
      </c>
      <c r="G3737" t="s">
        <v>2214</v>
      </c>
      <c r="H3737" t="s">
        <v>2229</v>
      </c>
      <c r="I3737" t="s">
        <v>5480</v>
      </c>
      <c r="J3737" t="s">
        <v>5481</v>
      </c>
      <c r="L3737" s="5"/>
      <c r="P3737" t="s">
        <v>5481</v>
      </c>
    </row>
    <row r="3738" spans="2:16" x14ac:dyDescent="0.25">
      <c r="B3738" t="s">
        <v>7</v>
      </c>
      <c r="C3738" t="s">
        <v>17</v>
      </c>
      <c r="D3738" s="6">
        <v>0.13300000000000001</v>
      </c>
      <c r="E3738" s="6">
        <v>0.13300000000000001</v>
      </c>
      <c r="F3738" s="18">
        <v>135</v>
      </c>
      <c r="G3738" t="s">
        <v>2214</v>
      </c>
      <c r="H3738" t="s">
        <v>2230</v>
      </c>
      <c r="I3738" t="s">
        <v>5482</v>
      </c>
      <c r="J3738" t="s">
        <v>5483</v>
      </c>
      <c r="L3738" s="5"/>
      <c r="P3738" t="s">
        <v>5483</v>
      </c>
    </row>
    <row r="3739" spans="2:16" x14ac:dyDescent="0.25">
      <c r="B3739" t="s">
        <v>7</v>
      </c>
      <c r="C3739" t="s">
        <v>17</v>
      </c>
      <c r="D3739" s="6">
        <v>0.16400000000000003</v>
      </c>
      <c r="E3739" s="6">
        <v>0.16400000000000003</v>
      </c>
      <c r="F3739" s="18">
        <v>118</v>
      </c>
      <c r="G3739" t="s">
        <v>2214</v>
      </c>
      <c r="H3739" t="s">
        <v>2231</v>
      </c>
      <c r="I3739" t="s">
        <v>5484</v>
      </c>
      <c r="J3739" t="s">
        <v>5485</v>
      </c>
      <c r="L3739" s="5"/>
      <c r="P3739" t="s">
        <v>5485</v>
      </c>
    </row>
    <row r="3740" spans="2:16" x14ac:dyDescent="0.25">
      <c r="B3740" t="s">
        <v>7</v>
      </c>
      <c r="C3740" t="s">
        <v>17</v>
      </c>
      <c r="D3740" s="6">
        <v>0.16400000000000003</v>
      </c>
      <c r="E3740" s="6">
        <v>0.16400000000000003</v>
      </c>
      <c r="F3740" s="18">
        <v>118</v>
      </c>
      <c r="G3740" t="s">
        <v>2214</v>
      </c>
      <c r="H3740" t="s">
        <v>2232</v>
      </c>
      <c r="I3740" t="s">
        <v>5486</v>
      </c>
      <c r="J3740" t="s">
        <v>5487</v>
      </c>
      <c r="L3740" s="5"/>
      <c r="P3740" t="s">
        <v>5487</v>
      </c>
    </row>
    <row r="3741" spans="2:16" x14ac:dyDescent="0.25">
      <c r="B3741" t="s">
        <v>7</v>
      </c>
      <c r="C3741" t="s">
        <v>17</v>
      </c>
      <c r="D3741" s="6">
        <v>0.13300000000000001</v>
      </c>
      <c r="E3741" s="6">
        <v>0.13300000000000001</v>
      </c>
      <c r="F3741" s="18">
        <v>135</v>
      </c>
      <c r="G3741" t="s">
        <v>2214</v>
      </c>
      <c r="H3741" t="s">
        <v>2233</v>
      </c>
      <c r="I3741" t="s">
        <v>5488</v>
      </c>
      <c r="J3741" t="s">
        <v>5489</v>
      </c>
      <c r="L3741" s="5"/>
      <c r="P3741" t="s">
        <v>5489</v>
      </c>
    </row>
    <row r="3742" spans="2:16" x14ac:dyDescent="0.25">
      <c r="B3742" t="s">
        <v>7</v>
      </c>
      <c r="C3742" t="s">
        <v>17</v>
      </c>
      <c r="D3742" s="6">
        <v>0.191</v>
      </c>
      <c r="E3742" s="6">
        <v>0.191</v>
      </c>
      <c r="F3742" s="18">
        <v>118</v>
      </c>
      <c r="G3742" t="s">
        <v>2214</v>
      </c>
      <c r="H3742" t="s">
        <v>2234</v>
      </c>
      <c r="I3742" t="s">
        <v>5490</v>
      </c>
      <c r="J3742" t="s">
        <v>5491</v>
      </c>
      <c r="L3742" s="5"/>
      <c r="P3742" t="s">
        <v>5491</v>
      </c>
    </row>
    <row r="3743" spans="2:16" x14ac:dyDescent="0.25">
      <c r="B3743" t="s">
        <v>7</v>
      </c>
      <c r="C3743" t="s">
        <v>17</v>
      </c>
      <c r="D3743" s="6">
        <v>0.191</v>
      </c>
      <c r="E3743" s="6">
        <v>0.191</v>
      </c>
      <c r="F3743" s="18">
        <v>118</v>
      </c>
      <c r="G3743" t="s">
        <v>2214</v>
      </c>
      <c r="H3743" t="s">
        <v>2235</v>
      </c>
      <c r="I3743" t="s">
        <v>5492</v>
      </c>
      <c r="J3743" t="s">
        <v>5493</v>
      </c>
      <c r="L3743" s="5"/>
      <c r="P3743" t="s">
        <v>5493</v>
      </c>
    </row>
    <row r="3744" spans="2:16" x14ac:dyDescent="0.25">
      <c r="B3744" t="s">
        <v>7</v>
      </c>
      <c r="C3744" t="s">
        <v>17</v>
      </c>
      <c r="D3744" s="6">
        <v>0.13300000000000001</v>
      </c>
      <c r="E3744" s="6">
        <v>0.13300000000000001</v>
      </c>
      <c r="F3744" s="18">
        <v>135</v>
      </c>
      <c r="G3744" t="s">
        <v>2214</v>
      </c>
      <c r="H3744" t="s">
        <v>2236</v>
      </c>
      <c r="I3744" t="s">
        <v>5494</v>
      </c>
      <c r="J3744" t="s">
        <v>5495</v>
      </c>
      <c r="L3744" s="5"/>
      <c r="P3744" t="s">
        <v>5495</v>
      </c>
    </row>
    <row r="3745" spans="2:16" x14ac:dyDescent="0.25">
      <c r="B3745" t="s">
        <v>7</v>
      </c>
      <c r="C3745" t="s">
        <v>17</v>
      </c>
      <c r="D3745" s="6">
        <v>0.16400000000000003</v>
      </c>
      <c r="E3745" s="6">
        <v>0.16400000000000003</v>
      </c>
      <c r="F3745" s="18">
        <v>118</v>
      </c>
      <c r="G3745" t="s">
        <v>2215</v>
      </c>
      <c r="H3745" t="s">
        <v>2190</v>
      </c>
      <c r="I3745" t="s">
        <v>5496</v>
      </c>
      <c r="J3745" t="s">
        <v>5497</v>
      </c>
      <c r="L3745" s="5"/>
      <c r="P3745" t="s">
        <v>5497</v>
      </c>
    </row>
    <row r="3746" spans="2:16" x14ac:dyDescent="0.25">
      <c r="B3746" t="s">
        <v>7</v>
      </c>
      <c r="C3746" t="s">
        <v>17</v>
      </c>
      <c r="D3746" s="6">
        <v>0.16400000000000003</v>
      </c>
      <c r="E3746" s="6">
        <v>0.16400000000000003</v>
      </c>
      <c r="F3746" s="18">
        <v>125</v>
      </c>
      <c r="G3746" t="s">
        <v>2215</v>
      </c>
      <c r="H3746" t="s">
        <v>2191</v>
      </c>
      <c r="I3746" t="s">
        <v>5498</v>
      </c>
      <c r="J3746" t="s">
        <v>5499</v>
      </c>
      <c r="L3746" s="5"/>
      <c r="P3746" t="s">
        <v>5499</v>
      </c>
    </row>
    <row r="3747" spans="2:16" x14ac:dyDescent="0.25">
      <c r="B3747" t="s">
        <v>7</v>
      </c>
      <c r="C3747" t="s">
        <v>17</v>
      </c>
      <c r="D3747" s="6">
        <v>0.13300000000000001</v>
      </c>
      <c r="E3747" s="6">
        <v>0.13300000000000001</v>
      </c>
      <c r="F3747" s="18">
        <v>135</v>
      </c>
      <c r="G3747" t="s">
        <v>2215</v>
      </c>
      <c r="H3747" t="s">
        <v>2192</v>
      </c>
      <c r="I3747" t="s">
        <v>5500</v>
      </c>
      <c r="J3747" t="s">
        <v>5501</v>
      </c>
      <c r="L3747" s="5"/>
      <c r="P3747" t="s">
        <v>5501</v>
      </c>
    </row>
    <row r="3748" spans="2:16" x14ac:dyDescent="0.25">
      <c r="B3748" t="s">
        <v>7</v>
      </c>
      <c r="C3748" t="s">
        <v>17</v>
      </c>
      <c r="D3748" s="6">
        <v>0.13300000000000001</v>
      </c>
      <c r="E3748" s="6">
        <v>0.13300000000000001</v>
      </c>
      <c r="F3748" s="18">
        <v>135</v>
      </c>
      <c r="G3748" t="s">
        <v>2215</v>
      </c>
      <c r="H3748" t="s">
        <v>2183</v>
      </c>
      <c r="I3748" t="s">
        <v>5502</v>
      </c>
      <c r="J3748" t="s">
        <v>5503</v>
      </c>
      <c r="L3748" s="5"/>
      <c r="P3748" t="s">
        <v>5503</v>
      </c>
    </row>
    <row r="3749" spans="2:16" x14ac:dyDescent="0.25">
      <c r="B3749" t="s">
        <v>7</v>
      </c>
      <c r="C3749" t="s">
        <v>17</v>
      </c>
      <c r="D3749" s="6">
        <v>0.13300000000000001</v>
      </c>
      <c r="E3749" s="6">
        <v>0.13300000000000001</v>
      </c>
      <c r="F3749" s="18">
        <v>135</v>
      </c>
      <c r="G3749" t="s">
        <v>2215</v>
      </c>
      <c r="H3749" t="s">
        <v>2193</v>
      </c>
      <c r="I3749" t="s">
        <v>5504</v>
      </c>
      <c r="J3749" t="s">
        <v>5505</v>
      </c>
      <c r="L3749" s="5"/>
      <c r="P3749" t="s">
        <v>5505</v>
      </c>
    </row>
    <row r="3750" spans="2:16" x14ac:dyDescent="0.25">
      <c r="B3750" t="s">
        <v>7</v>
      </c>
      <c r="C3750" t="s">
        <v>17</v>
      </c>
      <c r="D3750" s="6">
        <v>0.16400000000000003</v>
      </c>
      <c r="E3750" s="6">
        <v>0.16400000000000003</v>
      </c>
      <c r="F3750" s="18">
        <v>118</v>
      </c>
      <c r="G3750" t="s">
        <v>2215</v>
      </c>
      <c r="H3750" t="s">
        <v>2194</v>
      </c>
      <c r="I3750" t="s">
        <v>5506</v>
      </c>
      <c r="J3750" t="s">
        <v>5507</v>
      </c>
      <c r="L3750" s="5"/>
      <c r="P3750" t="s">
        <v>5507</v>
      </c>
    </row>
    <row r="3751" spans="2:16" x14ac:dyDescent="0.25">
      <c r="B3751" t="s">
        <v>7</v>
      </c>
      <c r="C3751" t="s">
        <v>17</v>
      </c>
      <c r="D3751" s="6">
        <v>0.16400000000000003</v>
      </c>
      <c r="E3751" s="6">
        <v>0.16400000000000003</v>
      </c>
      <c r="F3751" s="18">
        <v>118</v>
      </c>
      <c r="G3751" t="s">
        <v>2215</v>
      </c>
      <c r="H3751" t="s">
        <v>2195</v>
      </c>
      <c r="I3751" t="s">
        <v>5508</v>
      </c>
      <c r="J3751" t="s">
        <v>5509</v>
      </c>
      <c r="L3751" s="5"/>
      <c r="P3751" t="s">
        <v>5509</v>
      </c>
    </row>
    <row r="3752" spans="2:16" x14ac:dyDescent="0.25">
      <c r="B3752" t="s">
        <v>7</v>
      </c>
      <c r="C3752" t="s">
        <v>17</v>
      </c>
      <c r="D3752" s="6">
        <v>0.16400000000000003</v>
      </c>
      <c r="E3752" s="6">
        <v>0.16400000000000003</v>
      </c>
      <c r="F3752" s="18">
        <v>118</v>
      </c>
      <c r="G3752" t="s">
        <v>2215</v>
      </c>
      <c r="H3752" t="s">
        <v>2196</v>
      </c>
      <c r="I3752" t="s">
        <v>5510</v>
      </c>
      <c r="J3752" t="s">
        <v>5511</v>
      </c>
      <c r="L3752" s="5"/>
      <c r="P3752" t="s">
        <v>5511</v>
      </c>
    </row>
    <row r="3753" spans="2:16" x14ac:dyDescent="0.25">
      <c r="B3753" t="s">
        <v>7</v>
      </c>
      <c r="C3753" t="s">
        <v>17</v>
      </c>
      <c r="D3753" s="6">
        <v>0.16400000000000003</v>
      </c>
      <c r="E3753" s="6">
        <v>0.16400000000000003</v>
      </c>
      <c r="F3753" s="18">
        <v>118</v>
      </c>
      <c r="G3753" t="s">
        <v>2215</v>
      </c>
      <c r="H3753" t="s">
        <v>2197</v>
      </c>
      <c r="I3753" t="s">
        <v>5512</v>
      </c>
      <c r="J3753" t="s">
        <v>5513</v>
      </c>
      <c r="L3753" s="5"/>
      <c r="P3753" t="s">
        <v>5513</v>
      </c>
    </row>
    <row r="3754" spans="2:16" x14ac:dyDescent="0.25">
      <c r="B3754" t="s">
        <v>7</v>
      </c>
      <c r="C3754" t="s">
        <v>17</v>
      </c>
      <c r="D3754" s="6">
        <v>0.16400000000000003</v>
      </c>
      <c r="E3754" s="6">
        <v>0.16400000000000003</v>
      </c>
      <c r="F3754" s="18">
        <v>118</v>
      </c>
      <c r="G3754" t="s">
        <v>2215</v>
      </c>
      <c r="H3754" t="s">
        <v>2198</v>
      </c>
      <c r="I3754" t="s">
        <v>5514</v>
      </c>
      <c r="J3754" t="s">
        <v>5515</v>
      </c>
      <c r="L3754" s="5"/>
      <c r="P3754" t="s">
        <v>5515</v>
      </c>
    </row>
    <row r="3755" spans="2:16" x14ac:dyDescent="0.25">
      <c r="B3755" t="s">
        <v>7</v>
      </c>
      <c r="C3755" t="s">
        <v>17</v>
      </c>
      <c r="D3755" s="6">
        <v>0.191</v>
      </c>
      <c r="E3755" s="6">
        <v>0.191</v>
      </c>
      <c r="F3755" s="18">
        <v>118</v>
      </c>
      <c r="G3755" t="s">
        <v>2215</v>
      </c>
      <c r="H3755" t="s">
        <v>2199</v>
      </c>
      <c r="I3755" t="s">
        <v>5516</v>
      </c>
      <c r="J3755" t="s">
        <v>5517</v>
      </c>
      <c r="L3755" s="5"/>
      <c r="P3755" t="s">
        <v>5517</v>
      </c>
    </row>
    <row r="3756" spans="2:16" x14ac:dyDescent="0.25">
      <c r="B3756" t="s">
        <v>7</v>
      </c>
      <c r="C3756" t="s">
        <v>17</v>
      </c>
      <c r="D3756" s="6">
        <v>0.13300000000000001</v>
      </c>
      <c r="E3756" s="6">
        <v>0.13300000000000001</v>
      </c>
      <c r="F3756" s="18">
        <v>135</v>
      </c>
      <c r="G3756" t="s">
        <v>2215</v>
      </c>
      <c r="H3756" t="s">
        <v>1014</v>
      </c>
      <c r="I3756" t="s">
        <v>5518</v>
      </c>
      <c r="J3756" t="s">
        <v>5519</v>
      </c>
      <c r="L3756" s="5"/>
      <c r="P3756" t="s">
        <v>5519</v>
      </c>
    </row>
    <row r="3757" spans="2:16" x14ac:dyDescent="0.25">
      <c r="B3757" t="s">
        <v>7</v>
      </c>
      <c r="C3757" t="s">
        <v>17</v>
      </c>
      <c r="D3757" s="6">
        <v>0.191</v>
      </c>
      <c r="E3757" s="6">
        <v>0.191</v>
      </c>
      <c r="F3757" s="18">
        <v>118</v>
      </c>
      <c r="G3757" t="s">
        <v>2215</v>
      </c>
      <c r="H3757" t="s">
        <v>2200</v>
      </c>
      <c r="I3757" t="s">
        <v>247</v>
      </c>
      <c r="J3757" t="s">
        <v>5520</v>
      </c>
      <c r="L3757" s="5"/>
      <c r="P3757" t="s">
        <v>5520</v>
      </c>
    </row>
    <row r="3758" spans="2:16" x14ac:dyDescent="0.25">
      <c r="B3758" t="s">
        <v>7</v>
      </c>
      <c r="C3758" t="s">
        <v>17</v>
      </c>
      <c r="D3758" s="6">
        <v>0.191</v>
      </c>
      <c r="E3758" s="6">
        <v>0.191</v>
      </c>
      <c r="F3758" s="18">
        <v>118</v>
      </c>
      <c r="G3758" t="s">
        <v>2215</v>
      </c>
      <c r="H3758" t="s">
        <v>2201</v>
      </c>
      <c r="I3758" t="s">
        <v>5521</v>
      </c>
      <c r="J3758" t="s">
        <v>5522</v>
      </c>
      <c r="L3758" s="5"/>
      <c r="P3758" t="s">
        <v>5522</v>
      </c>
    </row>
    <row r="3759" spans="2:16" x14ac:dyDescent="0.25">
      <c r="B3759" t="s">
        <v>7</v>
      </c>
      <c r="C3759" t="s">
        <v>17</v>
      </c>
      <c r="D3759" s="6">
        <v>0.16400000000000003</v>
      </c>
      <c r="E3759" s="6">
        <v>0.16400000000000003</v>
      </c>
      <c r="F3759" s="18">
        <v>125</v>
      </c>
      <c r="G3759" t="s">
        <v>2215</v>
      </c>
      <c r="H3759" t="s">
        <v>2202</v>
      </c>
      <c r="I3759" t="s">
        <v>5523</v>
      </c>
      <c r="J3759" t="s">
        <v>5524</v>
      </c>
      <c r="L3759" s="5"/>
      <c r="P3759" t="s">
        <v>5524</v>
      </c>
    </row>
    <row r="3760" spans="2:16" x14ac:dyDescent="0.25">
      <c r="B3760" t="s">
        <v>7</v>
      </c>
      <c r="C3760" t="s">
        <v>17</v>
      </c>
      <c r="D3760" s="6">
        <v>0.191</v>
      </c>
      <c r="E3760" s="6">
        <v>0.191</v>
      </c>
      <c r="F3760" s="18">
        <v>118</v>
      </c>
      <c r="G3760" t="s">
        <v>2215</v>
      </c>
      <c r="H3760" t="s">
        <v>2203</v>
      </c>
      <c r="I3760" t="s">
        <v>5525</v>
      </c>
      <c r="J3760" t="s">
        <v>5526</v>
      </c>
      <c r="L3760" s="5"/>
      <c r="P3760" t="s">
        <v>5526</v>
      </c>
    </row>
    <row r="3761" spans="2:16" x14ac:dyDescent="0.25">
      <c r="B3761" t="s">
        <v>7</v>
      </c>
      <c r="C3761" t="s">
        <v>17</v>
      </c>
      <c r="D3761" s="6">
        <v>0.16400000000000003</v>
      </c>
      <c r="E3761" s="6">
        <v>0.16400000000000003</v>
      </c>
      <c r="F3761" s="18">
        <v>125</v>
      </c>
      <c r="G3761" t="s">
        <v>2215</v>
      </c>
      <c r="H3761" t="s">
        <v>2204</v>
      </c>
      <c r="I3761" t="s">
        <v>5527</v>
      </c>
      <c r="J3761" t="s">
        <v>5528</v>
      </c>
      <c r="L3761" s="5"/>
      <c r="P3761" t="s">
        <v>5528</v>
      </c>
    </row>
    <row r="3762" spans="2:16" x14ac:dyDescent="0.25">
      <c r="B3762" t="s">
        <v>7</v>
      </c>
      <c r="C3762" t="s">
        <v>17</v>
      </c>
      <c r="D3762" s="6">
        <v>0.16400000000000003</v>
      </c>
      <c r="E3762" s="6">
        <v>0.16400000000000003</v>
      </c>
      <c r="F3762" s="18">
        <v>118</v>
      </c>
      <c r="G3762" t="s">
        <v>2215</v>
      </c>
      <c r="H3762" t="s">
        <v>2205</v>
      </c>
      <c r="I3762" t="s">
        <v>5529</v>
      </c>
      <c r="J3762" t="s">
        <v>5530</v>
      </c>
      <c r="L3762" s="5"/>
      <c r="P3762" t="s">
        <v>5530</v>
      </c>
    </row>
    <row r="3763" spans="2:16" x14ac:dyDescent="0.25">
      <c r="B3763" t="s">
        <v>7</v>
      </c>
      <c r="C3763" t="s">
        <v>17</v>
      </c>
      <c r="D3763" s="6">
        <v>0.16400000000000003</v>
      </c>
      <c r="E3763" s="6">
        <v>0.16400000000000003</v>
      </c>
      <c r="F3763" s="18">
        <v>118</v>
      </c>
      <c r="G3763" t="s">
        <v>2215</v>
      </c>
      <c r="H3763" t="s">
        <v>2206</v>
      </c>
      <c r="I3763" t="s">
        <v>5531</v>
      </c>
      <c r="J3763" t="s">
        <v>5532</v>
      </c>
      <c r="L3763" s="5"/>
      <c r="P3763" t="s">
        <v>5532</v>
      </c>
    </row>
    <row r="3764" spans="2:16" x14ac:dyDescent="0.25">
      <c r="B3764" t="s">
        <v>7</v>
      </c>
      <c r="C3764" t="s">
        <v>17</v>
      </c>
      <c r="D3764" s="6">
        <v>0.16400000000000003</v>
      </c>
      <c r="E3764" s="6">
        <v>0.16400000000000003</v>
      </c>
      <c r="F3764" s="18">
        <v>118</v>
      </c>
      <c r="G3764" t="s">
        <v>2215</v>
      </c>
      <c r="H3764" t="s">
        <v>2207</v>
      </c>
      <c r="I3764" t="s">
        <v>5533</v>
      </c>
      <c r="J3764" t="s">
        <v>5534</v>
      </c>
      <c r="L3764" s="5"/>
      <c r="P3764" t="s">
        <v>5534</v>
      </c>
    </row>
    <row r="3765" spans="2:16" x14ac:dyDescent="0.25">
      <c r="B3765" t="s">
        <v>7</v>
      </c>
      <c r="C3765" t="s">
        <v>17</v>
      </c>
      <c r="D3765" s="6">
        <v>0.191</v>
      </c>
      <c r="E3765" s="6">
        <v>0.191</v>
      </c>
      <c r="F3765" s="18">
        <v>118</v>
      </c>
      <c r="G3765" t="s">
        <v>2215</v>
      </c>
      <c r="H3765" t="s">
        <v>2208</v>
      </c>
      <c r="I3765" t="s">
        <v>5535</v>
      </c>
      <c r="J3765" t="s">
        <v>5536</v>
      </c>
      <c r="L3765" s="5"/>
      <c r="P3765" t="s">
        <v>5536</v>
      </c>
    </row>
    <row r="3766" spans="2:16" x14ac:dyDescent="0.25">
      <c r="B3766" t="s">
        <v>7</v>
      </c>
      <c r="C3766" t="s">
        <v>17</v>
      </c>
      <c r="D3766" s="6">
        <v>0.191</v>
      </c>
      <c r="E3766" s="6">
        <v>0.191</v>
      </c>
      <c r="F3766" s="18">
        <v>118</v>
      </c>
      <c r="G3766" t="s">
        <v>2215</v>
      </c>
      <c r="H3766" t="s">
        <v>2209</v>
      </c>
      <c r="I3766" t="s">
        <v>912</v>
      </c>
      <c r="J3766" t="s">
        <v>5537</v>
      </c>
      <c r="L3766" s="5"/>
      <c r="P3766" t="s">
        <v>5537</v>
      </c>
    </row>
    <row r="3767" spans="2:16" x14ac:dyDescent="0.25">
      <c r="B3767" t="s">
        <v>7</v>
      </c>
      <c r="C3767" t="s">
        <v>17</v>
      </c>
      <c r="D3767" s="6">
        <v>0.16400000000000003</v>
      </c>
      <c r="E3767" s="6">
        <v>0.16400000000000003</v>
      </c>
      <c r="F3767" s="18">
        <v>125</v>
      </c>
      <c r="G3767" t="s">
        <v>2215</v>
      </c>
      <c r="H3767" t="s">
        <v>2210</v>
      </c>
      <c r="I3767" t="s">
        <v>5538</v>
      </c>
      <c r="J3767" t="s">
        <v>5539</v>
      </c>
      <c r="L3767" s="5"/>
      <c r="P3767" t="s">
        <v>5539</v>
      </c>
    </row>
    <row r="3768" spans="2:16" x14ac:dyDescent="0.25">
      <c r="B3768" t="s">
        <v>7</v>
      </c>
      <c r="C3768" t="s">
        <v>17</v>
      </c>
      <c r="D3768" s="6">
        <v>0.16400000000000003</v>
      </c>
      <c r="E3768" s="6">
        <v>0.16400000000000003</v>
      </c>
      <c r="F3768" s="18">
        <v>118</v>
      </c>
      <c r="G3768" t="s">
        <v>2215</v>
      </c>
      <c r="H3768" t="s">
        <v>2211</v>
      </c>
      <c r="I3768" t="s">
        <v>5540</v>
      </c>
      <c r="J3768" t="s">
        <v>5541</v>
      </c>
      <c r="L3768" s="5"/>
      <c r="P3768" t="s">
        <v>5541</v>
      </c>
    </row>
    <row r="3769" spans="2:16" x14ac:dyDescent="0.25">
      <c r="B3769" t="s">
        <v>7</v>
      </c>
      <c r="C3769" t="s">
        <v>17</v>
      </c>
      <c r="D3769" s="6">
        <v>0.13300000000000001</v>
      </c>
      <c r="E3769" s="6">
        <v>0.13300000000000001</v>
      </c>
      <c r="F3769" s="18">
        <v>135</v>
      </c>
      <c r="G3769" t="s">
        <v>2215</v>
      </c>
      <c r="H3769" t="s">
        <v>2212</v>
      </c>
      <c r="I3769" t="s">
        <v>5542</v>
      </c>
      <c r="J3769" t="s">
        <v>5543</v>
      </c>
      <c r="L3769" s="5"/>
      <c r="P3769" t="s">
        <v>5543</v>
      </c>
    </row>
    <row r="3770" spans="2:16" x14ac:dyDescent="0.25">
      <c r="B3770" t="s">
        <v>7</v>
      </c>
      <c r="C3770" t="s">
        <v>17</v>
      </c>
      <c r="D3770" s="6">
        <v>0.16400000000000003</v>
      </c>
      <c r="E3770" s="6">
        <v>0.16400000000000003</v>
      </c>
      <c r="F3770" s="18">
        <v>118</v>
      </c>
      <c r="G3770" t="s">
        <v>2215</v>
      </c>
      <c r="H3770" t="s">
        <v>2213</v>
      </c>
      <c r="I3770" t="s">
        <v>5544</v>
      </c>
      <c r="J3770" t="s">
        <v>5545</v>
      </c>
      <c r="L3770" s="5"/>
      <c r="P3770" t="s">
        <v>5545</v>
      </c>
    </row>
    <row r="3771" spans="2:16" x14ac:dyDescent="0.25">
      <c r="B3771" t="s">
        <v>7</v>
      </c>
      <c r="C3771" t="s">
        <v>17</v>
      </c>
      <c r="D3771" s="6">
        <v>0.191</v>
      </c>
      <c r="E3771" s="6">
        <v>0.191</v>
      </c>
      <c r="F3771" s="18">
        <v>118</v>
      </c>
      <c r="G3771" t="s">
        <v>2215</v>
      </c>
      <c r="H3771" t="s">
        <v>2214</v>
      </c>
      <c r="I3771" t="s">
        <v>5546</v>
      </c>
      <c r="J3771" t="s">
        <v>5547</v>
      </c>
      <c r="L3771" s="5"/>
      <c r="P3771" t="s">
        <v>5547</v>
      </c>
    </row>
    <row r="3772" spans="2:16" x14ac:dyDescent="0.25">
      <c r="B3772" t="s">
        <v>7</v>
      </c>
      <c r="C3772" t="s">
        <v>17</v>
      </c>
      <c r="D3772" s="6">
        <v>0.191</v>
      </c>
      <c r="E3772" s="6">
        <v>0.191</v>
      </c>
      <c r="F3772" s="18">
        <v>118</v>
      </c>
      <c r="G3772" t="s">
        <v>2215</v>
      </c>
      <c r="H3772" t="s">
        <v>2215</v>
      </c>
      <c r="I3772" t="s">
        <v>5548</v>
      </c>
      <c r="J3772" t="s">
        <v>5549</v>
      </c>
      <c r="L3772" s="5"/>
      <c r="P3772" t="s">
        <v>5549</v>
      </c>
    </row>
    <row r="3773" spans="2:16" x14ac:dyDescent="0.25">
      <c r="B3773" t="s">
        <v>7</v>
      </c>
      <c r="C3773" t="s">
        <v>17</v>
      </c>
      <c r="D3773" s="6">
        <v>0.16400000000000003</v>
      </c>
      <c r="E3773" s="6">
        <v>0.16400000000000003</v>
      </c>
      <c r="F3773" s="18">
        <v>118</v>
      </c>
      <c r="G3773" t="s">
        <v>2215</v>
      </c>
      <c r="H3773" t="s">
        <v>2216</v>
      </c>
      <c r="I3773" t="s">
        <v>5550</v>
      </c>
      <c r="J3773" t="s">
        <v>5551</v>
      </c>
      <c r="L3773" s="5"/>
      <c r="P3773" t="s">
        <v>5551</v>
      </c>
    </row>
    <row r="3774" spans="2:16" x14ac:dyDescent="0.25">
      <c r="B3774" t="s">
        <v>7</v>
      </c>
      <c r="C3774" t="s">
        <v>17</v>
      </c>
      <c r="D3774" s="6">
        <v>0.16400000000000003</v>
      </c>
      <c r="E3774" s="6">
        <v>0.16400000000000003</v>
      </c>
      <c r="F3774" s="18">
        <v>118</v>
      </c>
      <c r="G3774" t="s">
        <v>2215</v>
      </c>
      <c r="H3774" t="s">
        <v>2217</v>
      </c>
      <c r="I3774" t="s">
        <v>5552</v>
      </c>
      <c r="J3774" t="s">
        <v>5553</v>
      </c>
      <c r="L3774" s="5"/>
      <c r="P3774" t="s">
        <v>5553</v>
      </c>
    </row>
    <row r="3775" spans="2:16" x14ac:dyDescent="0.25">
      <c r="B3775" t="s">
        <v>7</v>
      </c>
      <c r="C3775" t="s">
        <v>17</v>
      </c>
      <c r="D3775" s="6">
        <v>0.13300000000000001</v>
      </c>
      <c r="E3775" s="6">
        <v>0.13300000000000001</v>
      </c>
      <c r="F3775" s="18">
        <v>135</v>
      </c>
      <c r="G3775" t="s">
        <v>2215</v>
      </c>
      <c r="H3775" t="s">
        <v>2218</v>
      </c>
      <c r="I3775" t="s">
        <v>5554</v>
      </c>
      <c r="J3775" t="s">
        <v>5555</v>
      </c>
      <c r="L3775" s="5"/>
      <c r="P3775" t="s">
        <v>5555</v>
      </c>
    </row>
    <row r="3776" spans="2:16" x14ac:dyDescent="0.25">
      <c r="B3776" t="s">
        <v>7</v>
      </c>
      <c r="C3776" t="s">
        <v>17</v>
      </c>
      <c r="D3776" s="6">
        <v>0.13300000000000001</v>
      </c>
      <c r="E3776" s="6">
        <v>0.13300000000000001</v>
      </c>
      <c r="F3776" s="18">
        <v>135</v>
      </c>
      <c r="G3776" t="s">
        <v>2215</v>
      </c>
      <c r="H3776" t="s">
        <v>2219</v>
      </c>
      <c r="I3776" t="s">
        <v>5556</v>
      </c>
      <c r="J3776" t="s">
        <v>5557</v>
      </c>
      <c r="L3776" s="5"/>
      <c r="P3776" t="s">
        <v>5557</v>
      </c>
    </row>
    <row r="3777" spans="2:16" x14ac:dyDescent="0.25">
      <c r="B3777" t="s">
        <v>7</v>
      </c>
      <c r="C3777" t="s">
        <v>17</v>
      </c>
      <c r="D3777" s="6">
        <v>0.16400000000000003</v>
      </c>
      <c r="E3777" s="6">
        <v>0.16400000000000003</v>
      </c>
      <c r="F3777" s="18">
        <v>118</v>
      </c>
      <c r="G3777" t="s">
        <v>2215</v>
      </c>
      <c r="H3777" t="s">
        <v>2220</v>
      </c>
      <c r="I3777" t="s">
        <v>5558</v>
      </c>
      <c r="J3777" t="s">
        <v>5559</v>
      </c>
      <c r="L3777" s="5"/>
      <c r="P3777" t="s">
        <v>5559</v>
      </c>
    </row>
    <row r="3778" spans="2:16" x14ac:dyDescent="0.25">
      <c r="B3778" t="s">
        <v>7</v>
      </c>
      <c r="C3778" t="s">
        <v>17</v>
      </c>
      <c r="D3778" s="6">
        <v>0.191</v>
      </c>
      <c r="E3778" s="6">
        <v>0.191</v>
      </c>
      <c r="F3778" s="18">
        <v>118</v>
      </c>
      <c r="G3778" t="s">
        <v>2215</v>
      </c>
      <c r="H3778" t="s">
        <v>2221</v>
      </c>
      <c r="I3778" t="s">
        <v>5560</v>
      </c>
      <c r="J3778" t="s">
        <v>5561</v>
      </c>
      <c r="L3778" s="5"/>
      <c r="P3778" t="s">
        <v>5561</v>
      </c>
    </row>
    <row r="3779" spans="2:16" x14ac:dyDescent="0.25">
      <c r="B3779" t="s">
        <v>7</v>
      </c>
      <c r="C3779" t="s">
        <v>17</v>
      </c>
      <c r="D3779" s="6">
        <v>0.16400000000000003</v>
      </c>
      <c r="E3779" s="6">
        <v>0.16400000000000003</v>
      </c>
      <c r="F3779" s="18">
        <v>125</v>
      </c>
      <c r="G3779" t="s">
        <v>2215</v>
      </c>
      <c r="H3779" t="s">
        <v>2222</v>
      </c>
      <c r="I3779" t="s">
        <v>5562</v>
      </c>
      <c r="J3779" t="s">
        <v>5563</v>
      </c>
      <c r="L3779" s="5"/>
      <c r="P3779" t="s">
        <v>5563</v>
      </c>
    </row>
    <row r="3780" spans="2:16" x14ac:dyDescent="0.25">
      <c r="B3780" t="s">
        <v>7</v>
      </c>
      <c r="C3780" t="s">
        <v>17</v>
      </c>
      <c r="D3780" s="6">
        <v>0.33700000000000002</v>
      </c>
      <c r="E3780" s="6">
        <v>0.33700000000000002</v>
      </c>
      <c r="F3780" s="18">
        <v>143</v>
      </c>
      <c r="G3780" t="s">
        <v>2215</v>
      </c>
      <c r="H3780" t="s">
        <v>2237</v>
      </c>
      <c r="I3780" t="s">
        <v>5564</v>
      </c>
      <c r="J3780" t="s">
        <v>5565</v>
      </c>
      <c r="L3780" s="5"/>
      <c r="P3780" t="s">
        <v>5565</v>
      </c>
    </row>
    <row r="3781" spans="2:16" x14ac:dyDescent="0.25">
      <c r="B3781" t="s">
        <v>7</v>
      </c>
      <c r="C3781" t="s">
        <v>17</v>
      </c>
      <c r="D3781" s="6">
        <v>0.13300000000000001</v>
      </c>
      <c r="E3781" s="6">
        <v>0.13300000000000001</v>
      </c>
      <c r="F3781" s="18">
        <v>135</v>
      </c>
      <c r="G3781" t="s">
        <v>2215</v>
      </c>
      <c r="H3781" t="s">
        <v>2223</v>
      </c>
      <c r="I3781" t="s">
        <v>5566</v>
      </c>
      <c r="J3781" t="s">
        <v>5567</v>
      </c>
      <c r="L3781" s="5"/>
      <c r="P3781" t="s">
        <v>5567</v>
      </c>
    </row>
    <row r="3782" spans="2:16" x14ac:dyDescent="0.25">
      <c r="B3782" t="s">
        <v>7</v>
      </c>
      <c r="C3782" t="s">
        <v>17</v>
      </c>
      <c r="D3782" s="6">
        <v>0.16400000000000003</v>
      </c>
      <c r="E3782" s="6">
        <v>0.16400000000000003</v>
      </c>
      <c r="F3782" s="18">
        <v>118</v>
      </c>
      <c r="G3782" t="s">
        <v>2215</v>
      </c>
      <c r="H3782" t="s">
        <v>2224</v>
      </c>
      <c r="I3782" t="s">
        <v>5568</v>
      </c>
      <c r="J3782" t="s">
        <v>5569</v>
      </c>
      <c r="L3782" s="5"/>
      <c r="P3782" t="s">
        <v>5569</v>
      </c>
    </row>
    <row r="3783" spans="2:16" x14ac:dyDescent="0.25">
      <c r="B3783" t="s">
        <v>7</v>
      </c>
      <c r="C3783" t="s">
        <v>17</v>
      </c>
      <c r="D3783" s="6">
        <v>0.33700000000000002</v>
      </c>
      <c r="E3783" s="6">
        <v>0.33700000000000002</v>
      </c>
      <c r="F3783" s="18">
        <v>143</v>
      </c>
      <c r="G3783" t="s">
        <v>2215</v>
      </c>
      <c r="H3783" t="s">
        <v>18338</v>
      </c>
      <c r="I3783" t="s">
        <v>18583</v>
      </c>
      <c r="J3783" t="s">
        <v>18584</v>
      </c>
      <c r="L3783" s="5"/>
      <c r="P3783" t="s">
        <v>18584</v>
      </c>
    </row>
    <row r="3784" spans="2:16" x14ac:dyDescent="0.25">
      <c r="B3784" t="s">
        <v>7</v>
      </c>
      <c r="C3784" t="s">
        <v>17</v>
      </c>
      <c r="D3784" s="6">
        <v>0.16400000000000003</v>
      </c>
      <c r="E3784" s="6">
        <v>0.16400000000000003</v>
      </c>
      <c r="F3784" s="18">
        <v>118</v>
      </c>
      <c r="G3784" t="s">
        <v>2215</v>
      </c>
      <c r="H3784" t="s">
        <v>2225</v>
      </c>
      <c r="I3784" t="s">
        <v>5571</v>
      </c>
      <c r="J3784" t="s">
        <v>5572</v>
      </c>
      <c r="L3784" s="5"/>
      <c r="P3784" t="s">
        <v>5572</v>
      </c>
    </row>
    <row r="3785" spans="2:16" x14ac:dyDescent="0.25">
      <c r="B3785" t="s">
        <v>7</v>
      </c>
      <c r="C3785" t="s">
        <v>17</v>
      </c>
      <c r="D3785" s="6">
        <v>0.16400000000000003</v>
      </c>
      <c r="E3785" s="6">
        <v>0.16400000000000003</v>
      </c>
      <c r="F3785" s="18">
        <v>118</v>
      </c>
      <c r="G3785" t="s">
        <v>2215</v>
      </c>
      <c r="H3785" t="s">
        <v>2226</v>
      </c>
      <c r="I3785" t="s">
        <v>5573</v>
      </c>
      <c r="J3785" t="s">
        <v>5574</v>
      </c>
      <c r="L3785" s="5"/>
      <c r="P3785" t="s">
        <v>5574</v>
      </c>
    </row>
    <row r="3786" spans="2:16" x14ac:dyDescent="0.25">
      <c r="B3786" t="s">
        <v>7</v>
      </c>
      <c r="C3786" t="s">
        <v>17</v>
      </c>
      <c r="D3786" s="6">
        <v>0.191</v>
      </c>
      <c r="E3786" s="6">
        <v>0.191</v>
      </c>
      <c r="F3786" s="18">
        <v>118</v>
      </c>
      <c r="G3786" t="s">
        <v>2215</v>
      </c>
      <c r="H3786" t="s">
        <v>2227</v>
      </c>
      <c r="I3786" t="s">
        <v>5575</v>
      </c>
      <c r="J3786" t="s">
        <v>5576</v>
      </c>
      <c r="L3786" s="5"/>
      <c r="P3786" t="s">
        <v>5576</v>
      </c>
    </row>
    <row r="3787" spans="2:16" x14ac:dyDescent="0.25">
      <c r="B3787" t="s">
        <v>7</v>
      </c>
      <c r="C3787" t="s">
        <v>17</v>
      </c>
      <c r="D3787" s="6">
        <v>0.16400000000000003</v>
      </c>
      <c r="E3787" s="6">
        <v>0.16400000000000003</v>
      </c>
      <c r="F3787" s="18">
        <v>118</v>
      </c>
      <c r="G3787" t="s">
        <v>2215</v>
      </c>
      <c r="H3787" t="s">
        <v>2228</v>
      </c>
      <c r="I3787" t="s">
        <v>5577</v>
      </c>
      <c r="J3787" t="s">
        <v>5578</v>
      </c>
      <c r="L3787" s="5"/>
      <c r="P3787" t="s">
        <v>5578</v>
      </c>
    </row>
    <row r="3788" spans="2:16" x14ac:dyDescent="0.25">
      <c r="B3788" t="s">
        <v>7</v>
      </c>
      <c r="C3788" t="s">
        <v>17</v>
      </c>
      <c r="D3788" s="6">
        <v>0.16400000000000003</v>
      </c>
      <c r="E3788" s="6">
        <v>0.16400000000000003</v>
      </c>
      <c r="F3788" s="18">
        <v>125</v>
      </c>
      <c r="G3788" t="s">
        <v>2215</v>
      </c>
      <c r="H3788" t="s">
        <v>2229</v>
      </c>
      <c r="I3788" t="s">
        <v>905</v>
      </c>
      <c r="J3788" t="s">
        <v>5579</v>
      </c>
      <c r="L3788" s="5"/>
      <c r="P3788" t="s">
        <v>5579</v>
      </c>
    </row>
    <row r="3789" spans="2:16" x14ac:dyDescent="0.25">
      <c r="B3789" t="s">
        <v>7</v>
      </c>
      <c r="C3789" t="s">
        <v>17</v>
      </c>
      <c r="D3789" s="6">
        <v>0.13300000000000001</v>
      </c>
      <c r="E3789" s="6">
        <v>0.13300000000000001</v>
      </c>
      <c r="F3789" s="18">
        <v>135</v>
      </c>
      <c r="G3789" t="s">
        <v>2215</v>
      </c>
      <c r="H3789" t="s">
        <v>2230</v>
      </c>
      <c r="I3789" t="s">
        <v>5580</v>
      </c>
      <c r="J3789" t="s">
        <v>5581</v>
      </c>
      <c r="L3789" s="5"/>
      <c r="P3789" t="s">
        <v>5581</v>
      </c>
    </row>
    <row r="3790" spans="2:16" x14ac:dyDescent="0.25">
      <c r="B3790" t="s">
        <v>7</v>
      </c>
      <c r="C3790" t="s">
        <v>17</v>
      </c>
      <c r="D3790" s="6">
        <v>0.16400000000000003</v>
      </c>
      <c r="E3790" s="6">
        <v>0.16400000000000003</v>
      </c>
      <c r="F3790" s="18">
        <v>118</v>
      </c>
      <c r="G3790" t="s">
        <v>2215</v>
      </c>
      <c r="H3790" t="s">
        <v>2231</v>
      </c>
      <c r="I3790" t="s">
        <v>5582</v>
      </c>
      <c r="J3790" t="s">
        <v>5583</v>
      </c>
      <c r="L3790" s="5"/>
      <c r="P3790" t="s">
        <v>5583</v>
      </c>
    </row>
    <row r="3791" spans="2:16" x14ac:dyDescent="0.25">
      <c r="B3791" t="s">
        <v>7</v>
      </c>
      <c r="C3791" t="s">
        <v>17</v>
      </c>
      <c r="D3791" s="6">
        <v>0.16400000000000003</v>
      </c>
      <c r="E3791" s="6">
        <v>0.16400000000000003</v>
      </c>
      <c r="F3791" s="18">
        <v>118</v>
      </c>
      <c r="G3791" t="s">
        <v>2215</v>
      </c>
      <c r="H3791" t="s">
        <v>2232</v>
      </c>
      <c r="I3791" t="s">
        <v>5584</v>
      </c>
      <c r="J3791" t="s">
        <v>5585</v>
      </c>
      <c r="L3791" s="5"/>
      <c r="P3791" t="s">
        <v>5585</v>
      </c>
    </row>
    <row r="3792" spans="2:16" x14ac:dyDescent="0.25">
      <c r="B3792" t="s">
        <v>7</v>
      </c>
      <c r="C3792" t="s">
        <v>17</v>
      </c>
      <c r="D3792" s="6">
        <v>0.13300000000000001</v>
      </c>
      <c r="E3792" s="6">
        <v>0.13300000000000001</v>
      </c>
      <c r="F3792" s="18">
        <v>135</v>
      </c>
      <c r="G3792" t="s">
        <v>2215</v>
      </c>
      <c r="H3792" t="s">
        <v>2233</v>
      </c>
      <c r="I3792" t="s">
        <v>5586</v>
      </c>
      <c r="J3792" t="s">
        <v>5587</v>
      </c>
      <c r="L3792" s="5"/>
      <c r="P3792" t="s">
        <v>5587</v>
      </c>
    </row>
    <row r="3793" spans="2:16" x14ac:dyDescent="0.25">
      <c r="B3793" t="s">
        <v>7</v>
      </c>
      <c r="C3793" t="s">
        <v>17</v>
      </c>
      <c r="D3793" s="6">
        <v>0.191</v>
      </c>
      <c r="E3793" s="6">
        <v>0.191</v>
      </c>
      <c r="F3793" s="18">
        <v>118</v>
      </c>
      <c r="G3793" t="s">
        <v>2215</v>
      </c>
      <c r="H3793" t="s">
        <v>2234</v>
      </c>
      <c r="I3793" t="s">
        <v>5588</v>
      </c>
      <c r="J3793" t="s">
        <v>5589</v>
      </c>
      <c r="L3793" s="5"/>
      <c r="P3793" t="s">
        <v>5589</v>
      </c>
    </row>
    <row r="3794" spans="2:16" x14ac:dyDescent="0.25">
      <c r="B3794" t="s">
        <v>7</v>
      </c>
      <c r="C3794" t="s">
        <v>17</v>
      </c>
      <c r="D3794" s="6">
        <v>0.191</v>
      </c>
      <c r="E3794" s="6">
        <v>0.191</v>
      </c>
      <c r="F3794" s="18">
        <v>118</v>
      </c>
      <c r="G3794" t="s">
        <v>2215</v>
      </c>
      <c r="H3794" t="s">
        <v>2235</v>
      </c>
      <c r="I3794" t="s">
        <v>5590</v>
      </c>
      <c r="J3794" t="s">
        <v>5591</v>
      </c>
      <c r="L3794" s="5"/>
      <c r="P3794" t="s">
        <v>5591</v>
      </c>
    </row>
    <row r="3795" spans="2:16" x14ac:dyDescent="0.25">
      <c r="B3795" t="s">
        <v>7</v>
      </c>
      <c r="C3795" t="s">
        <v>17</v>
      </c>
      <c r="D3795" s="6">
        <v>0.13300000000000001</v>
      </c>
      <c r="E3795" s="6">
        <v>0.13300000000000001</v>
      </c>
      <c r="F3795" s="18">
        <v>135</v>
      </c>
      <c r="G3795" t="s">
        <v>2215</v>
      </c>
      <c r="H3795" t="s">
        <v>2236</v>
      </c>
      <c r="I3795" t="s">
        <v>5592</v>
      </c>
      <c r="J3795" t="s">
        <v>5593</v>
      </c>
      <c r="L3795" s="5"/>
      <c r="P3795" t="s">
        <v>5593</v>
      </c>
    </row>
    <row r="3796" spans="2:16" x14ac:dyDescent="0.25">
      <c r="B3796" t="s">
        <v>7</v>
      </c>
      <c r="C3796" t="s">
        <v>17</v>
      </c>
      <c r="D3796" s="6">
        <v>0.16400000000000003</v>
      </c>
      <c r="E3796" s="6">
        <v>0.16400000000000003</v>
      </c>
      <c r="F3796" s="18">
        <v>118</v>
      </c>
      <c r="G3796" t="s">
        <v>2216</v>
      </c>
      <c r="H3796" t="s">
        <v>2190</v>
      </c>
      <c r="I3796" t="s">
        <v>5594</v>
      </c>
      <c r="J3796" t="s">
        <v>5595</v>
      </c>
      <c r="L3796" s="5"/>
      <c r="P3796" t="s">
        <v>5595</v>
      </c>
    </row>
    <row r="3797" spans="2:16" x14ac:dyDescent="0.25">
      <c r="B3797" t="s">
        <v>7</v>
      </c>
      <c r="C3797" t="s">
        <v>17</v>
      </c>
      <c r="D3797" s="6">
        <v>0.16400000000000003</v>
      </c>
      <c r="E3797" s="6">
        <v>0.16400000000000003</v>
      </c>
      <c r="F3797" s="18">
        <v>125</v>
      </c>
      <c r="G3797" t="s">
        <v>2216</v>
      </c>
      <c r="H3797" t="s">
        <v>2191</v>
      </c>
      <c r="I3797" t="s">
        <v>5596</v>
      </c>
      <c r="J3797" t="s">
        <v>5597</v>
      </c>
      <c r="L3797" s="5"/>
      <c r="P3797" t="s">
        <v>5597</v>
      </c>
    </row>
    <row r="3798" spans="2:16" x14ac:dyDescent="0.25">
      <c r="B3798" t="s">
        <v>7</v>
      </c>
      <c r="C3798" t="s">
        <v>17</v>
      </c>
      <c r="D3798" s="6">
        <v>0.13300000000000001</v>
      </c>
      <c r="E3798" s="6">
        <v>0.13300000000000001</v>
      </c>
      <c r="F3798" s="18">
        <v>135</v>
      </c>
      <c r="G3798" t="s">
        <v>2216</v>
      </c>
      <c r="H3798" t="s">
        <v>2192</v>
      </c>
      <c r="I3798" t="s">
        <v>5598</v>
      </c>
      <c r="J3798" t="s">
        <v>5599</v>
      </c>
      <c r="L3798" s="5"/>
      <c r="P3798" t="s">
        <v>5599</v>
      </c>
    </row>
    <row r="3799" spans="2:16" x14ac:dyDescent="0.25">
      <c r="B3799" t="s">
        <v>7</v>
      </c>
      <c r="C3799" t="s">
        <v>17</v>
      </c>
      <c r="D3799" s="6">
        <v>0.13300000000000001</v>
      </c>
      <c r="E3799" s="6">
        <v>0.13300000000000001</v>
      </c>
      <c r="F3799" s="18">
        <v>135</v>
      </c>
      <c r="G3799" t="s">
        <v>2216</v>
      </c>
      <c r="H3799" t="s">
        <v>2183</v>
      </c>
      <c r="I3799" t="s">
        <v>5600</v>
      </c>
      <c r="J3799" t="s">
        <v>5601</v>
      </c>
      <c r="L3799" s="5"/>
      <c r="P3799" t="s">
        <v>5601</v>
      </c>
    </row>
    <row r="3800" spans="2:16" x14ac:dyDescent="0.25">
      <c r="B3800" t="s">
        <v>7</v>
      </c>
      <c r="C3800" t="s">
        <v>17</v>
      </c>
      <c r="D3800" s="6">
        <v>0.13300000000000001</v>
      </c>
      <c r="E3800" s="6">
        <v>0.13300000000000001</v>
      </c>
      <c r="F3800" s="18">
        <v>135</v>
      </c>
      <c r="G3800" t="s">
        <v>2216</v>
      </c>
      <c r="H3800" t="s">
        <v>2193</v>
      </c>
      <c r="I3800" t="s">
        <v>5602</v>
      </c>
      <c r="J3800" t="s">
        <v>5603</v>
      </c>
      <c r="L3800" s="5"/>
      <c r="P3800" t="s">
        <v>5603</v>
      </c>
    </row>
    <row r="3801" spans="2:16" x14ac:dyDescent="0.25">
      <c r="B3801" t="s">
        <v>7</v>
      </c>
      <c r="C3801" t="s">
        <v>17</v>
      </c>
      <c r="D3801" s="6">
        <v>0.191</v>
      </c>
      <c r="E3801" s="6">
        <v>0.191</v>
      </c>
      <c r="F3801" s="18">
        <v>118</v>
      </c>
      <c r="G3801" t="s">
        <v>2216</v>
      </c>
      <c r="H3801" t="s">
        <v>2194</v>
      </c>
      <c r="I3801" t="s">
        <v>5604</v>
      </c>
      <c r="J3801" t="s">
        <v>5605</v>
      </c>
      <c r="L3801" s="5"/>
      <c r="P3801" t="s">
        <v>5605</v>
      </c>
    </row>
    <row r="3802" spans="2:16" x14ac:dyDescent="0.25">
      <c r="B3802" t="s">
        <v>7</v>
      </c>
      <c r="C3802" t="s">
        <v>17</v>
      </c>
      <c r="D3802" s="6">
        <v>0.191</v>
      </c>
      <c r="E3802" s="6">
        <v>0.191</v>
      </c>
      <c r="F3802" s="18">
        <v>118</v>
      </c>
      <c r="G3802" t="s">
        <v>2216</v>
      </c>
      <c r="H3802" t="s">
        <v>2195</v>
      </c>
      <c r="I3802" t="s">
        <v>5606</v>
      </c>
      <c r="J3802" t="s">
        <v>5607</v>
      </c>
      <c r="L3802" s="5"/>
      <c r="P3802" t="s">
        <v>5607</v>
      </c>
    </row>
    <row r="3803" spans="2:16" x14ac:dyDescent="0.25">
      <c r="B3803" t="s">
        <v>7</v>
      </c>
      <c r="C3803" t="s">
        <v>17</v>
      </c>
      <c r="D3803" s="6">
        <v>0.191</v>
      </c>
      <c r="E3803" s="6">
        <v>0.191</v>
      </c>
      <c r="F3803" s="18">
        <v>118</v>
      </c>
      <c r="G3803" t="s">
        <v>2216</v>
      </c>
      <c r="H3803" t="s">
        <v>2196</v>
      </c>
      <c r="I3803" t="s">
        <v>5608</v>
      </c>
      <c r="J3803" t="s">
        <v>5609</v>
      </c>
      <c r="L3803" s="5"/>
      <c r="P3803" t="s">
        <v>5609</v>
      </c>
    </row>
    <row r="3804" spans="2:16" x14ac:dyDescent="0.25">
      <c r="B3804" t="s">
        <v>7</v>
      </c>
      <c r="C3804" t="s">
        <v>17</v>
      </c>
      <c r="D3804" s="6">
        <v>0.16400000000000003</v>
      </c>
      <c r="E3804" s="6">
        <v>0.16400000000000003</v>
      </c>
      <c r="F3804" s="18">
        <v>118</v>
      </c>
      <c r="G3804" t="s">
        <v>2216</v>
      </c>
      <c r="H3804" t="s">
        <v>2197</v>
      </c>
      <c r="I3804" t="s">
        <v>5610</v>
      </c>
      <c r="J3804" t="s">
        <v>5611</v>
      </c>
      <c r="L3804" s="5"/>
      <c r="P3804" t="s">
        <v>5611</v>
      </c>
    </row>
    <row r="3805" spans="2:16" x14ac:dyDescent="0.25">
      <c r="B3805" t="s">
        <v>7</v>
      </c>
      <c r="C3805" t="s">
        <v>17</v>
      </c>
      <c r="D3805" s="6">
        <v>0.16400000000000003</v>
      </c>
      <c r="E3805" s="6">
        <v>0.16400000000000003</v>
      </c>
      <c r="F3805" s="18">
        <v>118</v>
      </c>
      <c r="G3805" t="s">
        <v>2216</v>
      </c>
      <c r="H3805" t="s">
        <v>2198</v>
      </c>
      <c r="I3805" t="s">
        <v>5612</v>
      </c>
      <c r="J3805" t="s">
        <v>5613</v>
      </c>
      <c r="L3805" s="5"/>
      <c r="P3805" t="s">
        <v>5613</v>
      </c>
    </row>
    <row r="3806" spans="2:16" x14ac:dyDescent="0.25">
      <c r="B3806" t="s">
        <v>7</v>
      </c>
      <c r="C3806" t="s">
        <v>17</v>
      </c>
      <c r="D3806" s="6">
        <v>0.16400000000000003</v>
      </c>
      <c r="E3806" s="6">
        <v>0.16400000000000003</v>
      </c>
      <c r="F3806" s="18">
        <v>118</v>
      </c>
      <c r="G3806" t="s">
        <v>2216</v>
      </c>
      <c r="H3806" t="s">
        <v>2199</v>
      </c>
      <c r="I3806" t="s">
        <v>5614</v>
      </c>
      <c r="J3806" t="s">
        <v>5615</v>
      </c>
      <c r="L3806" s="5"/>
      <c r="P3806" t="s">
        <v>5615</v>
      </c>
    </row>
    <row r="3807" spans="2:16" x14ac:dyDescent="0.25">
      <c r="B3807" t="s">
        <v>7</v>
      </c>
      <c r="C3807" t="s">
        <v>17</v>
      </c>
      <c r="D3807" s="6">
        <v>0.13300000000000001</v>
      </c>
      <c r="E3807" s="6">
        <v>0.13300000000000001</v>
      </c>
      <c r="F3807" s="18">
        <v>135</v>
      </c>
      <c r="G3807" t="s">
        <v>2216</v>
      </c>
      <c r="H3807" t="s">
        <v>1014</v>
      </c>
      <c r="I3807" t="s">
        <v>5616</v>
      </c>
      <c r="J3807" t="s">
        <v>5617</v>
      </c>
      <c r="L3807" s="5"/>
      <c r="P3807" t="s">
        <v>5617</v>
      </c>
    </row>
    <row r="3808" spans="2:16" x14ac:dyDescent="0.25">
      <c r="B3808" t="s">
        <v>7</v>
      </c>
      <c r="C3808" t="s">
        <v>17</v>
      </c>
      <c r="D3808" s="6">
        <v>0.16400000000000003</v>
      </c>
      <c r="E3808" s="6">
        <v>0.16400000000000003</v>
      </c>
      <c r="F3808" s="18">
        <v>118</v>
      </c>
      <c r="G3808" t="s">
        <v>2216</v>
      </c>
      <c r="H3808" t="s">
        <v>2200</v>
      </c>
      <c r="I3808" t="s">
        <v>5618</v>
      </c>
      <c r="J3808" t="s">
        <v>5619</v>
      </c>
      <c r="L3808" s="5"/>
      <c r="P3808" t="s">
        <v>5619</v>
      </c>
    </row>
    <row r="3809" spans="2:16" x14ac:dyDescent="0.25">
      <c r="B3809" t="s">
        <v>7</v>
      </c>
      <c r="C3809" t="s">
        <v>17</v>
      </c>
      <c r="D3809" s="6">
        <v>0.16400000000000003</v>
      </c>
      <c r="E3809" s="6">
        <v>0.16400000000000003</v>
      </c>
      <c r="F3809" s="18">
        <v>118</v>
      </c>
      <c r="G3809" t="s">
        <v>2216</v>
      </c>
      <c r="H3809" t="s">
        <v>2201</v>
      </c>
      <c r="I3809" t="s">
        <v>5620</v>
      </c>
      <c r="J3809" t="s">
        <v>5621</v>
      </c>
      <c r="L3809" s="5"/>
      <c r="P3809" t="s">
        <v>5621</v>
      </c>
    </row>
    <row r="3810" spans="2:16" x14ac:dyDescent="0.25">
      <c r="B3810" t="s">
        <v>7</v>
      </c>
      <c r="C3810" t="s">
        <v>17</v>
      </c>
      <c r="D3810" s="6">
        <v>0.16400000000000003</v>
      </c>
      <c r="E3810" s="6">
        <v>0.16400000000000003</v>
      </c>
      <c r="F3810" s="18">
        <v>125</v>
      </c>
      <c r="G3810" t="s">
        <v>2216</v>
      </c>
      <c r="H3810" t="s">
        <v>2202</v>
      </c>
      <c r="I3810" t="s">
        <v>5622</v>
      </c>
      <c r="J3810" t="s">
        <v>5623</v>
      </c>
      <c r="L3810" s="5"/>
      <c r="P3810" t="s">
        <v>5623</v>
      </c>
    </row>
    <row r="3811" spans="2:16" x14ac:dyDescent="0.25">
      <c r="B3811" t="s">
        <v>7</v>
      </c>
      <c r="C3811" t="s">
        <v>17</v>
      </c>
      <c r="D3811" s="6">
        <v>0.16400000000000003</v>
      </c>
      <c r="E3811" s="6">
        <v>0.16400000000000003</v>
      </c>
      <c r="F3811" s="18">
        <v>118</v>
      </c>
      <c r="G3811" t="s">
        <v>2216</v>
      </c>
      <c r="H3811" t="s">
        <v>2203</v>
      </c>
      <c r="I3811" t="s">
        <v>5624</v>
      </c>
      <c r="J3811" t="s">
        <v>5625</v>
      </c>
      <c r="L3811" s="5"/>
      <c r="P3811" t="s">
        <v>5625</v>
      </c>
    </row>
    <row r="3812" spans="2:16" x14ac:dyDescent="0.25">
      <c r="B3812" t="s">
        <v>7</v>
      </c>
      <c r="C3812" t="s">
        <v>17</v>
      </c>
      <c r="D3812" s="6">
        <v>0.16400000000000003</v>
      </c>
      <c r="E3812" s="6">
        <v>0.16400000000000003</v>
      </c>
      <c r="F3812" s="18">
        <v>125</v>
      </c>
      <c r="G3812" t="s">
        <v>2216</v>
      </c>
      <c r="H3812" t="s">
        <v>2204</v>
      </c>
      <c r="I3812" t="s">
        <v>5626</v>
      </c>
      <c r="J3812" t="s">
        <v>5627</v>
      </c>
      <c r="L3812" s="5"/>
      <c r="P3812" t="s">
        <v>5627</v>
      </c>
    </row>
    <row r="3813" spans="2:16" x14ac:dyDescent="0.25">
      <c r="B3813" t="s">
        <v>7</v>
      </c>
      <c r="C3813" t="s">
        <v>17</v>
      </c>
      <c r="D3813" s="6">
        <v>0.191</v>
      </c>
      <c r="E3813" s="6">
        <v>0.191</v>
      </c>
      <c r="F3813" s="18">
        <v>118</v>
      </c>
      <c r="G3813" t="s">
        <v>2216</v>
      </c>
      <c r="H3813" t="s">
        <v>2205</v>
      </c>
      <c r="I3813" t="s">
        <v>5628</v>
      </c>
      <c r="J3813" t="s">
        <v>5629</v>
      </c>
      <c r="L3813" s="5"/>
      <c r="P3813" t="s">
        <v>5629</v>
      </c>
    </row>
    <row r="3814" spans="2:16" x14ac:dyDescent="0.25">
      <c r="B3814" t="s">
        <v>7</v>
      </c>
      <c r="C3814" t="s">
        <v>17</v>
      </c>
      <c r="D3814" s="6">
        <v>0.191</v>
      </c>
      <c r="E3814" s="6">
        <v>0.191</v>
      </c>
      <c r="F3814" s="18">
        <v>118</v>
      </c>
      <c r="G3814" t="s">
        <v>2216</v>
      </c>
      <c r="H3814" t="s">
        <v>2206</v>
      </c>
      <c r="I3814" t="s">
        <v>5630</v>
      </c>
      <c r="J3814" t="s">
        <v>5631</v>
      </c>
      <c r="L3814" s="5"/>
      <c r="P3814" t="s">
        <v>5631</v>
      </c>
    </row>
    <row r="3815" spans="2:16" x14ac:dyDescent="0.25">
      <c r="B3815" t="s">
        <v>7</v>
      </c>
      <c r="C3815" t="s">
        <v>17</v>
      </c>
      <c r="D3815" s="6">
        <v>0.191</v>
      </c>
      <c r="E3815" s="6">
        <v>0.191</v>
      </c>
      <c r="F3815" s="18">
        <v>118</v>
      </c>
      <c r="G3815" t="s">
        <v>2216</v>
      </c>
      <c r="H3815" t="s">
        <v>2207</v>
      </c>
      <c r="I3815" t="s">
        <v>5632</v>
      </c>
      <c r="J3815" t="s">
        <v>5633</v>
      </c>
      <c r="L3815" s="5"/>
      <c r="P3815" t="s">
        <v>5633</v>
      </c>
    </row>
    <row r="3816" spans="2:16" x14ac:dyDescent="0.25">
      <c r="B3816" t="s">
        <v>7</v>
      </c>
      <c r="C3816" t="s">
        <v>17</v>
      </c>
      <c r="D3816" s="6">
        <v>0.16400000000000003</v>
      </c>
      <c r="E3816" s="6">
        <v>0.16400000000000003</v>
      </c>
      <c r="F3816" s="18">
        <v>118</v>
      </c>
      <c r="G3816" t="s">
        <v>2216</v>
      </c>
      <c r="H3816" t="s">
        <v>2208</v>
      </c>
      <c r="I3816" t="s">
        <v>5634</v>
      </c>
      <c r="J3816" t="s">
        <v>5635</v>
      </c>
      <c r="L3816" s="5"/>
      <c r="P3816" t="s">
        <v>5635</v>
      </c>
    </row>
    <row r="3817" spans="2:16" x14ac:dyDescent="0.25">
      <c r="B3817" t="s">
        <v>7</v>
      </c>
      <c r="C3817" t="s">
        <v>17</v>
      </c>
      <c r="D3817" s="6">
        <v>0.16400000000000003</v>
      </c>
      <c r="E3817" s="6">
        <v>0.16400000000000003</v>
      </c>
      <c r="F3817" s="18">
        <v>118</v>
      </c>
      <c r="G3817" t="s">
        <v>2216</v>
      </c>
      <c r="H3817" t="s">
        <v>2209</v>
      </c>
      <c r="I3817" t="s">
        <v>5636</v>
      </c>
      <c r="J3817" t="s">
        <v>5637</v>
      </c>
      <c r="L3817" s="5"/>
      <c r="P3817" t="s">
        <v>5637</v>
      </c>
    </row>
    <row r="3818" spans="2:16" x14ac:dyDescent="0.25">
      <c r="B3818" t="s">
        <v>7</v>
      </c>
      <c r="C3818" t="s">
        <v>17</v>
      </c>
      <c r="D3818" s="6">
        <v>0.16400000000000003</v>
      </c>
      <c r="E3818" s="6">
        <v>0.16400000000000003</v>
      </c>
      <c r="F3818" s="18">
        <v>125</v>
      </c>
      <c r="G3818" t="s">
        <v>2216</v>
      </c>
      <c r="H3818" t="s">
        <v>2210</v>
      </c>
      <c r="I3818" t="s">
        <v>5638</v>
      </c>
      <c r="J3818" t="s">
        <v>5639</v>
      </c>
      <c r="L3818" s="5"/>
      <c r="P3818" t="s">
        <v>5639</v>
      </c>
    </row>
    <row r="3819" spans="2:16" x14ac:dyDescent="0.25">
      <c r="B3819" t="s">
        <v>7</v>
      </c>
      <c r="C3819" t="s">
        <v>17</v>
      </c>
      <c r="D3819" s="6">
        <v>0.16400000000000003</v>
      </c>
      <c r="E3819" s="6">
        <v>0.16400000000000003</v>
      </c>
      <c r="F3819" s="18">
        <v>118</v>
      </c>
      <c r="G3819" t="s">
        <v>2216</v>
      </c>
      <c r="H3819" t="s">
        <v>2211</v>
      </c>
      <c r="I3819" t="s">
        <v>5640</v>
      </c>
      <c r="J3819" t="s">
        <v>5641</v>
      </c>
      <c r="L3819" s="5"/>
      <c r="P3819" t="s">
        <v>5641</v>
      </c>
    </row>
    <row r="3820" spans="2:16" x14ac:dyDescent="0.25">
      <c r="B3820" t="s">
        <v>7</v>
      </c>
      <c r="C3820" t="s">
        <v>17</v>
      </c>
      <c r="D3820" s="6">
        <v>0.13300000000000001</v>
      </c>
      <c r="E3820" s="6">
        <v>0.13300000000000001</v>
      </c>
      <c r="F3820" s="18">
        <v>135</v>
      </c>
      <c r="G3820" t="s">
        <v>2216</v>
      </c>
      <c r="H3820" t="s">
        <v>2212</v>
      </c>
      <c r="I3820" t="s">
        <v>5642</v>
      </c>
      <c r="J3820" t="s">
        <v>5643</v>
      </c>
      <c r="L3820" s="5"/>
      <c r="P3820" t="s">
        <v>5643</v>
      </c>
    </row>
    <row r="3821" spans="2:16" x14ac:dyDescent="0.25">
      <c r="B3821" t="s">
        <v>7</v>
      </c>
      <c r="C3821" t="s">
        <v>17</v>
      </c>
      <c r="D3821" s="6">
        <v>0.16400000000000003</v>
      </c>
      <c r="E3821" s="6">
        <v>0.16400000000000003</v>
      </c>
      <c r="F3821" s="18">
        <v>118</v>
      </c>
      <c r="G3821" t="s">
        <v>2216</v>
      </c>
      <c r="H3821" t="s">
        <v>2213</v>
      </c>
      <c r="I3821" t="s">
        <v>5644</v>
      </c>
      <c r="J3821" t="s">
        <v>5645</v>
      </c>
      <c r="L3821" s="5"/>
      <c r="P3821" t="s">
        <v>5645</v>
      </c>
    </row>
    <row r="3822" spans="2:16" x14ac:dyDescent="0.25">
      <c r="B3822" t="s">
        <v>7</v>
      </c>
      <c r="C3822" t="s">
        <v>17</v>
      </c>
      <c r="D3822" s="6">
        <v>0.16400000000000003</v>
      </c>
      <c r="E3822" s="6">
        <v>0.16400000000000003</v>
      </c>
      <c r="F3822" s="18">
        <v>118</v>
      </c>
      <c r="G3822" t="s">
        <v>2216</v>
      </c>
      <c r="H3822" t="s">
        <v>2214</v>
      </c>
      <c r="I3822" t="s">
        <v>5646</v>
      </c>
      <c r="J3822" t="s">
        <v>5647</v>
      </c>
      <c r="L3822" s="5"/>
      <c r="P3822" t="s">
        <v>5647</v>
      </c>
    </row>
    <row r="3823" spans="2:16" x14ac:dyDescent="0.25">
      <c r="B3823" t="s">
        <v>7</v>
      </c>
      <c r="C3823" t="s">
        <v>17</v>
      </c>
      <c r="D3823" s="6">
        <v>0.16400000000000003</v>
      </c>
      <c r="E3823" s="6">
        <v>0.16400000000000003</v>
      </c>
      <c r="F3823" s="18">
        <v>118</v>
      </c>
      <c r="G3823" t="s">
        <v>2216</v>
      </c>
      <c r="H3823" t="s">
        <v>2215</v>
      </c>
      <c r="I3823" t="s">
        <v>5648</v>
      </c>
      <c r="J3823" t="s">
        <v>5649</v>
      </c>
      <c r="L3823" s="5"/>
      <c r="P3823" t="s">
        <v>5649</v>
      </c>
    </row>
    <row r="3824" spans="2:16" x14ac:dyDescent="0.25">
      <c r="B3824" t="s">
        <v>7</v>
      </c>
      <c r="C3824" t="s">
        <v>17</v>
      </c>
      <c r="D3824" s="6">
        <v>0.191</v>
      </c>
      <c r="E3824" s="6">
        <v>0.191</v>
      </c>
      <c r="F3824" s="18">
        <v>118</v>
      </c>
      <c r="G3824" t="s">
        <v>2216</v>
      </c>
      <c r="H3824" t="s">
        <v>2216</v>
      </c>
      <c r="I3824" t="s">
        <v>5650</v>
      </c>
      <c r="J3824" t="s">
        <v>5651</v>
      </c>
      <c r="L3824" s="5"/>
      <c r="P3824" t="s">
        <v>5651</v>
      </c>
    </row>
    <row r="3825" spans="2:16" x14ac:dyDescent="0.25">
      <c r="B3825" t="s">
        <v>7</v>
      </c>
      <c r="C3825" t="s">
        <v>17</v>
      </c>
      <c r="D3825" s="6">
        <v>0.191</v>
      </c>
      <c r="E3825" s="6">
        <v>0.191</v>
      </c>
      <c r="F3825" s="18">
        <v>118</v>
      </c>
      <c r="G3825" t="s">
        <v>2216</v>
      </c>
      <c r="H3825" t="s">
        <v>2217</v>
      </c>
      <c r="I3825" t="s">
        <v>5652</v>
      </c>
      <c r="J3825" t="s">
        <v>5653</v>
      </c>
      <c r="L3825" s="5"/>
      <c r="P3825" t="s">
        <v>5653</v>
      </c>
    </row>
    <row r="3826" spans="2:16" x14ac:dyDescent="0.25">
      <c r="B3826" t="s">
        <v>7</v>
      </c>
      <c r="C3826" t="s">
        <v>17</v>
      </c>
      <c r="D3826" s="6">
        <v>0.13300000000000001</v>
      </c>
      <c r="E3826" s="6">
        <v>0.13300000000000001</v>
      </c>
      <c r="F3826" s="18">
        <v>135</v>
      </c>
      <c r="G3826" t="s">
        <v>2216</v>
      </c>
      <c r="H3826" t="s">
        <v>2218</v>
      </c>
      <c r="I3826" t="s">
        <v>5654</v>
      </c>
      <c r="J3826" t="s">
        <v>5655</v>
      </c>
      <c r="L3826" s="5"/>
      <c r="P3826" t="s">
        <v>5655</v>
      </c>
    </row>
    <row r="3827" spans="2:16" x14ac:dyDescent="0.25">
      <c r="B3827" t="s">
        <v>7</v>
      </c>
      <c r="C3827" t="s">
        <v>17</v>
      </c>
      <c r="D3827" s="6">
        <v>0.13300000000000001</v>
      </c>
      <c r="E3827" s="6">
        <v>0.13300000000000001</v>
      </c>
      <c r="F3827" s="18">
        <v>135</v>
      </c>
      <c r="G3827" t="s">
        <v>2216</v>
      </c>
      <c r="H3827" t="s">
        <v>2219</v>
      </c>
      <c r="I3827" t="s">
        <v>5656</v>
      </c>
      <c r="J3827" t="s">
        <v>5657</v>
      </c>
      <c r="L3827" s="5"/>
      <c r="P3827" t="s">
        <v>5657</v>
      </c>
    </row>
    <row r="3828" spans="2:16" x14ac:dyDescent="0.25">
      <c r="B3828" t="s">
        <v>7</v>
      </c>
      <c r="C3828" t="s">
        <v>17</v>
      </c>
      <c r="D3828" s="6">
        <v>0.191</v>
      </c>
      <c r="E3828" s="6">
        <v>0.191</v>
      </c>
      <c r="F3828" s="18">
        <v>118</v>
      </c>
      <c r="G3828" t="s">
        <v>2216</v>
      </c>
      <c r="H3828" t="s">
        <v>2220</v>
      </c>
      <c r="I3828" t="s">
        <v>5658</v>
      </c>
      <c r="J3828" t="s">
        <v>5659</v>
      </c>
      <c r="L3828" s="5"/>
      <c r="P3828" t="s">
        <v>5659</v>
      </c>
    </row>
    <row r="3829" spans="2:16" x14ac:dyDescent="0.25">
      <c r="B3829" t="s">
        <v>7</v>
      </c>
      <c r="C3829" t="s">
        <v>17</v>
      </c>
      <c r="D3829" s="6">
        <v>0.16400000000000003</v>
      </c>
      <c r="E3829" s="6">
        <v>0.16400000000000003</v>
      </c>
      <c r="F3829" s="18">
        <v>118</v>
      </c>
      <c r="G3829" t="s">
        <v>2216</v>
      </c>
      <c r="H3829" t="s">
        <v>2221</v>
      </c>
      <c r="I3829" t="s">
        <v>5660</v>
      </c>
      <c r="J3829" t="s">
        <v>5661</v>
      </c>
      <c r="L3829" s="5"/>
      <c r="P3829" t="s">
        <v>5661</v>
      </c>
    </row>
    <row r="3830" spans="2:16" x14ac:dyDescent="0.25">
      <c r="B3830" t="s">
        <v>7</v>
      </c>
      <c r="C3830" t="s">
        <v>17</v>
      </c>
      <c r="D3830" s="6">
        <v>0.16400000000000003</v>
      </c>
      <c r="E3830" s="6">
        <v>0.16400000000000003</v>
      </c>
      <c r="F3830" s="18">
        <v>125</v>
      </c>
      <c r="G3830" t="s">
        <v>2216</v>
      </c>
      <c r="H3830" t="s">
        <v>2222</v>
      </c>
      <c r="I3830" t="s">
        <v>5662</v>
      </c>
      <c r="J3830" t="s">
        <v>5663</v>
      </c>
      <c r="L3830" s="5"/>
      <c r="P3830" t="s">
        <v>5663</v>
      </c>
    </row>
    <row r="3831" spans="2:16" x14ac:dyDescent="0.25">
      <c r="B3831" t="s">
        <v>7</v>
      </c>
      <c r="C3831" t="s">
        <v>17</v>
      </c>
      <c r="D3831" s="6">
        <v>0.33700000000000002</v>
      </c>
      <c r="E3831" s="6">
        <v>0.33700000000000002</v>
      </c>
      <c r="F3831" s="18">
        <v>143</v>
      </c>
      <c r="G3831" t="s">
        <v>2216</v>
      </c>
      <c r="H3831" t="s">
        <v>2237</v>
      </c>
      <c r="I3831" t="s">
        <v>484</v>
      </c>
      <c r="J3831" t="s">
        <v>5664</v>
      </c>
      <c r="L3831" s="5"/>
      <c r="P3831" t="s">
        <v>5664</v>
      </c>
    </row>
    <row r="3832" spans="2:16" x14ac:dyDescent="0.25">
      <c r="B3832" t="s">
        <v>7</v>
      </c>
      <c r="C3832" t="s">
        <v>17</v>
      </c>
      <c r="D3832" s="6">
        <v>0.13300000000000001</v>
      </c>
      <c r="E3832" s="6">
        <v>0.13300000000000001</v>
      </c>
      <c r="F3832" s="18">
        <v>135</v>
      </c>
      <c r="G3832" t="s">
        <v>2216</v>
      </c>
      <c r="H3832" t="s">
        <v>2223</v>
      </c>
      <c r="I3832" t="s">
        <v>5665</v>
      </c>
      <c r="J3832" t="s">
        <v>5666</v>
      </c>
      <c r="L3832" s="5"/>
      <c r="P3832" t="s">
        <v>5666</v>
      </c>
    </row>
    <row r="3833" spans="2:16" x14ac:dyDescent="0.25">
      <c r="B3833" t="s">
        <v>7</v>
      </c>
      <c r="C3833" t="s">
        <v>17</v>
      </c>
      <c r="D3833" s="6">
        <v>0.191</v>
      </c>
      <c r="E3833" s="6">
        <v>0.191</v>
      </c>
      <c r="F3833" s="18">
        <v>118</v>
      </c>
      <c r="G3833" t="s">
        <v>2216</v>
      </c>
      <c r="H3833" t="s">
        <v>2224</v>
      </c>
      <c r="I3833" t="s">
        <v>5667</v>
      </c>
      <c r="J3833" t="s">
        <v>5668</v>
      </c>
      <c r="L3833" s="5"/>
      <c r="P3833" t="s">
        <v>5668</v>
      </c>
    </row>
    <row r="3834" spans="2:16" x14ac:dyDescent="0.25">
      <c r="B3834" t="s">
        <v>7</v>
      </c>
      <c r="C3834" t="s">
        <v>17</v>
      </c>
      <c r="D3834" s="6">
        <v>0.33700000000000002</v>
      </c>
      <c r="E3834" s="6">
        <v>0.33700000000000002</v>
      </c>
      <c r="F3834" s="18">
        <v>143</v>
      </c>
      <c r="G3834" t="s">
        <v>2216</v>
      </c>
      <c r="H3834" t="s">
        <v>18338</v>
      </c>
      <c r="I3834" t="s">
        <v>18585</v>
      </c>
      <c r="J3834" t="s">
        <v>18586</v>
      </c>
      <c r="L3834" s="5"/>
      <c r="P3834" t="s">
        <v>18586</v>
      </c>
    </row>
    <row r="3835" spans="2:16" x14ac:dyDescent="0.25">
      <c r="B3835" t="s">
        <v>7</v>
      </c>
      <c r="C3835" t="s">
        <v>17</v>
      </c>
      <c r="D3835" s="6">
        <v>0.191</v>
      </c>
      <c r="E3835" s="6">
        <v>0.191</v>
      </c>
      <c r="F3835" s="18">
        <v>118</v>
      </c>
      <c r="G3835" t="s">
        <v>2216</v>
      </c>
      <c r="H3835" t="s">
        <v>2225</v>
      </c>
      <c r="I3835" t="s">
        <v>5670</v>
      </c>
      <c r="J3835" t="s">
        <v>5671</v>
      </c>
      <c r="L3835" s="5"/>
      <c r="P3835" t="s">
        <v>5671</v>
      </c>
    </row>
    <row r="3836" spans="2:16" x14ac:dyDescent="0.25">
      <c r="B3836" t="s">
        <v>7</v>
      </c>
      <c r="C3836" t="s">
        <v>17</v>
      </c>
      <c r="D3836" s="6">
        <v>0.16400000000000003</v>
      </c>
      <c r="E3836" s="6">
        <v>0.16400000000000003</v>
      </c>
      <c r="F3836" s="18">
        <v>118</v>
      </c>
      <c r="G3836" t="s">
        <v>2216</v>
      </c>
      <c r="H3836" t="s">
        <v>2226</v>
      </c>
      <c r="I3836" t="s">
        <v>5672</v>
      </c>
      <c r="J3836" t="s">
        <v>5673</v>
      </c>
      <c r="L3836" s="5"/>
      <c r="P3836" t="s">
        <v>5673</v>
      </c>
    </row>
    <row r="3837" spans="2:16" x14ac:dyDescent="0.25">
      <c r="B3837" t="s">
        <v>7</v>
      </c>
      <c r="C3837" t="s">
        <v>17</v>
      </c>
      <c r="D3837" s="6">
        <v>0.16400000000000003</v>
      </c>
      <c r="E3837" s="6">
        <v>0.16400000000000003</v>
      </c>
      <c r="F3837" s="18">
        <v>118</v>
      </c>
      <c r="G3837" t="s">
        <v>2216</v>
      </c>
      <c r="H3837" t="s">
        <v>2227</v>
      </c>
      <c r="I3837" t="s">
        <v>5674</v>
      </c>
      <c r="J3837" t="s">
        <v>5675</v>
      </c>
      <c r="L3837" s="5"/>
      <c r="P3837" t="s">
        <v>5675</v>
      </c>
    </row>
    <row r="3838" spans="2:16" x14ac:dyDescent="0.25">
      <c r="B3838" t="s">
        <v>7</v>
      </c>
      <c r="C3838" t="s">
        <v>17</v>
      </c>
      <c r="D3838" s="6">
        <v>0.16400000000000003</v>
      </c>
      <c r="E3838" s="6">
        <v>0.16400000000000003</v>
      </c>
      <c r="F3838" s="18">
        <v>118</v>
      </c>
      <c r="G3838" t="s">
        <v>2216</v>
      </c>
      <c r="H3838" t="s">
        <v>2228</v>
      </c>
      <c r="I3838" t="s">
        <v>5676</v>
      </c>
      <c r="J3838" t="s">
        <v>5677</v>
      </c>
      <c r="L3838" s="5"/>
      <c r="P3838" t="s">
        <v>5677</v>
      </c>
    </row>
    <row r="3839" spans="2:16" x14ac:dyDescent="0.25">
      <c r="B3839" t="s">
        <v>7</v>
      </c>
      <c r="C3839" t="s">
        <v>17</v>
      </c>
      <c r="D3839" s="6">
        <v>0.16400000000000003</v>
      </c>
      <c r="E3839" s="6">
        <v>0.16400000000000003</v>
      </c>
      <c r="F3839" s="18">
        <v>125</v>
      </c>
      <c r="G3839" t="s">
        <v>2216</v>
      </c>
      <c r="H3839" t="s">
        <v>2229</v>
      </c>
      <c r="I3839" t="s">
        <v>487</v>
      </c>
      <c r="J3839" t="s">
        <v>5678</v>
      </c>
      <c r="L3839" s="5"/>
      <c r="P3839" t="s">
        <v>5678</v>
      </c>
    </row>
    <row r="3840" spans="2:16" x14ac:dyDescent="0.25">
      <c r="B3840" t="s">
        <v>7</v>
      </c>
      <c r="C3840" t="s">
        <v>17</v>
      </c>
      <c r="D3840" s="6">
        <v>0.13300000000000001</v>
      </c>
      <c r="E3840" s="6">
        <v>0.13300000000000001</v>
      </c>
      <c r="F3840" s="18">
        <v>135</v>
      </c>
      <c r="G3840" t="s">
        <v>2216</v>
      </c>
      <c r="H3840" t="s">
        <v>2230</v>
      </c>
      <c r="I3840" t="s">
        <v>5679</v>
      </c>
      <c r="J3840" t="s">
        <v>5680</v>
      </c>
      <c r="L3840" s="5"/>
      <c r="P3840" t="s">
        <v>5680</v>
      </c>
    </row>
    <row r="3841" spans="2:16" x14ac:dyDescent="0.25">
      <c r="B3841" t="s">
        <v>7</v>
      </c>
      <c r="C3841" t="s">
        <v>17</v>
      </c>
      <c r="D3841" s="6">
        <v>0.16400000000000003</v>
      </c>
      <c r="E3841" s="6">
        <v>0.16400000000000003</v>
      </c>
      <c r="F3841" s="18">
        <v>118</v>
      </c>
      <c r="G3841" t="s">
        <v>2216</v>
      </c>
      <c r="H3841" t="s">
        <v>2231</v>
      </c>
      <c r="I3841" t="s">
        <v>5681</v>
      </c>
      <c r="J3841" t="s">
        <v>5682</v>
      </c>
      <c r="L3841" s="5"/>
      <c r="P3841" t="s">
        <v>5682</v>
      </c>
    </row>
    <row r="3842" spans="2:16" x14ac:dyDescent="0.25">
      <c r="B3842" t="s">
        <v>7</v>
      </c>
      <c r="C3842" t="s">
        <v>17</v>
      </c>
      <c r="D3842" s="6">
        <v>0.191</v>
      </c>
      <c r="E3842" s="6">
        <v>0.191</v>
      </c>
      <c r="F3842" s="18">
        <v>118</v>
      </c>
      <c r="G3842" t="s">
        <v>2216</v>
      </c>
      <c r="H3842" t="s">
        <v>2232</v>
      </c>
      <c r="I3842" t="s">
        <v>5683</v>
      </c>
      <c r="J3842" t="s">
        <v>5684</v>
      </c>
      <c r="L3842" s="5"/>
      <c r="P3842" t="s">
        <v>5684</v>
      </c>
    </row>
    <row r="3843" spans="2:16" x14ac:dyDescent="0.25">
      <c r="B3843" t="s">
        <v>7</v>
      </c>
      <c r="C3843" t="s">
        <v>17</v>
      </c>
      <c r="D3843" s="6">
        <v>0.13300000000000001</v>
      </c>
      <c r="E3843" s="6">
        <v>0.13300000000000001</v>
      </c>
      <c r="F3843" s="18">
        <v>135</v>
      </c>
      <c r="G3843" t="s">
        <v>2216</v>
      </c>
      <c r="H3843" t="s">
        <v>2233</v>
      </c>
      <c r="I3843" t="s">
        <v>5685</v>
      </c>
      <c r="J3843" t="s">
        <v>5686</v>
      </c>
      <c r="L3843" s="5"/>
      <c r="P3843" t="s">
        <v>5686</v>
      </c>
    </row>
    <row r="3844" spans="2:16" x14ac:dyDescent="0.25">
      <c r="B3844" t="s">
        <v>7</v>
      </c>
      <c r="C3844" t="s">
        <v>17</v>
      </c>
      <c r="D3844" s="6">
        <v>0.16400000000000003</v>
      </c>
      <c r="E3844" s="6">
        <v>0.16400000000000003</v>
      </c>
      <c r="F3844" s="18">
        <v>118</v>
      </c>
      <c r="G3844" t="s">
        <v>2216</v>
      </c>
      <c r="H3844" t="s">
        <v>2234</v>
      </c>
      <c r="I3844" t="s">
        <v>5687</v>
      </c>
      <c r="J3844" t="s">
        <v>5688</v>
      </c>
      <c r="L3844" s="5"/>
      <c r="P3844" t="s">
        <v>5688</v>
      </c>
    </row>
    <row r="3845" spans="2:16" x14ac:dyDescent="0.25">
      <c r="B3845" t="s">
        <v>7</v>
      </c>
      <c r="C3845" t="s">
        <v>17</v>
      </c>
      <c r="D3845" s="6">
        <v>0.16400000000000003</v>
      </c>
      <c r="E3845" s="6">
        <v>0.16400000000000003</v>
      </c>
      <c r="F3845" s="18">
        <v>118</v>
      </c>
      <c r="G3845" t="s">
        <v>2216</v>
      </c>
      <c r="H3845" t="s">
        <v>2235</v>
      </c>
      <c r="I3845" t="s">
        <v>5689</v>
      </c>
      <c r="J3845" t="s">
        <v>5690</v>
      </c>
      <c r="L3845" s="5"/>
      <c r="P3845" t="s">
        <v>5690</v>
      </c>
    </row>
    <row r="3846" spans="2:16" x14ac:dyDescent="0.25">
      <c r="B3846" t="s">
        <v>7</v>
      </c>
      <c r="C3846" t="s">
        <v>17</v>
      </c>
      <c r="D3846" s="6">
        <v>0.13300000000000001</v>
      </c>
      <c r="E3846" s="6">
        <v>0.13300000000000001</v>
      </c>
      <c r="F3846" s="18">
        <v>135</v>
      </c>
      <c r="G3846" t="s">
        <v>2216</v>
      </c>
      <c r="H3846" t="s">
        <v>2236</v>
      </c>
      <c r="I3846" t="s">
        <v>5691</v>
      </c>
      <c r="J3846" t="s">
        <v>5692</v>
      </c>
      <c r="L3846" s="5"/>
      <c r="P3846" t="s">
        <v>5692</v>
      </c>
    </row>
    <row r="3847" spans="2:16" x14ac:dyDescent="0.25">
      <c r="B3847" t="s">
        <v>7</v>
      </c>
      <c r="C3847" t="s">
        <v>17</v>
      </c>
      <c r="D3847" s="6">
        <v>0.16400000000000003</v>
      </c>
      <c r="E3847" s="6">
        <v>0.16400000000000003</v>
      </c>
      <c r="F3847" s="18">
        <v>118</v>
      </c>
      <c r="G3847" t="s">
        <v>2217</v>
      </c>
      <c r="H3847" t="s">
        <v>2190</v>
      </c>
      <c r="I3847" t="s">
        <v>915</v>
      </c>
      <c r="J3847" t="s">
        <v>5693</v>
      </c>
      <c r="L3847" s="5"/>
      <c r="P3847" t="s">
        <v>5693</v>
      </c>
    </row>
    <row r="3848" spans="2:16" x14ac:dyDescent="0.25">
      <c r="B3848" t="s">
        <v>7</v>
      </c>
      <c r="C3848" t="s">
        <v>17</v>
      </c>
      <c r="D3848" s="6">
        <v>0.16400000000000003</v>
      </c>
      <c r="E3848" s="6">
        <v>0.16400000000000003</v>
      </c>
      <c r="F3848" s="18">
        <v>125</v>
      </c>
      <c r="G3848" t="s">
        <v>2217</v>
      </c>
      <c r="H3848" t="s">
        <v>2191</v>
      </c>
      <c r="I3848" t="s">
        <v>941</v>
      </c>
      <c r="J3848" t="s">
        <v>5694</v>
      </c>
      <c r="L3848" s="5"/>
      <c r="P3848" t="s">
        <v>5694</v>
      </c>
    </row>
    <row r="3849" spans="2:16" x14ac:dyDescent="0.25">
      <c r="B3849" t="s">
        <v>7</v>
      </c>
      <c r="C3849" t="s">
        <v>17</v>
      </c>
      <c r="D3849" s="6">
        <v>0.13300000000000001</v>
      </c>
      <c r="E3849" s="6">
        <v>0.13300000000000001</v>
      </c>
      <c r="F3849" s="18">
        <v>135</v>
      </c>
      <c r="G3849" t="s">
        <v>2217</v>
      </c>
      <c r="H3849" t="s">
        <v>2192</v>
      </c>
      <c r="I3849" t="s">
        <v>825</v>
      </c>
      <c r="J3849" t="s">
        <v>5695</v>
      </c>
      <c r="L3849" s="5"/>
      <c r="P3849" t="s">
        <v>5695</v>
      </c>
    </row>
    <row r="3850" spans="2:16" x14ac:dyDescent="0.25">
      <c r="B3850" t="s">
        <v>7</v>
      </c>
      <c r="C3850" t="s">
        <v>17</v>
      </c>
      <c r="D3850" s="6">
        <v>0.13300000000000001</v>
      </c>
      <c r="E3850" s="6">
        <v>0.13300000000000001</v>
      </c>
      <c r="F3850" s="18">
        <v>135</v>
      </c>
      <c r="G3850" t="s">
        <v>2217</v>
      </c>
      <c r="H3850" t="s">
        <v>2183</v>
      </c>
      <c r="I3850" t="s">
        <v>545</v>
      </c>
      <c r="J3850" t="s">
        <v>5696</v>
      </c>
      <c r="L3850" s="5"/>
      <c r="P3850" t="s">
        <v>5696</v>
      </c>
    </row>
    <row r="3851" spans="2:16" x14ac:dyDescent="0.25">
      <c r="B3851" t="s">
        <v>7</v>
      </c>
      <c r="C3851" t="s">
        <v>17</v>
      </c>
      <c r="D3851" s="6">
        <v>0.13300000000000001</v>
      </c>
      <c r="E3851" s="6">
        <v>0.13300000000000001</v>
      </c>
      <c r="F3851" s="18">
        <v>135</v>
      </c>
      <c r="G3851" t="s">
        <v>2217</v>
      </c>
      <c r="H3851" t="s">
        <v>2193</v>
      </c>
      <c r="I3851" t="s">
        <v>573</v>
      </c>
      <c r="J3851" t="s">
        <v>5697</v>
      </c>
      <c r="L3851" s="5"/>
      <c r="P3851" t="s">
        <v>5697</v>
      </c>
    </row>
    <row r="3852" spans="2:16" x14ac:dyDescent="0.25">
      <c r="B3852" t="s">
        <v>7</v>
      </c>
      <c r="C3852" t="s">
        <v>17</v>
      </c>
      <c r="D3852" s="6">
        <v>0.191</v>
      </c>
      <c r="E3852" s="6">
        <v>0.191</v>
      </c>
      <c r="F3852" s="18">
        <v>118</v>
      </c>
      <c r="G3852" t="s">
        <v>2217</v>
      </c>
      <c r="H3852" t="s">
        <v>2194</v>
      </c>
      <c r="I3852" t="s">
        <v>190</v>
      </c>
      <c r="J3852" t="s">
        <v>5698</v>
      </c>
      <c r="L3852" s="5"/>
      <c r="P3852" t="s">
        <v>5698</v>
      </c>
    </row>
    <row r="3853" spans="2:16" x14ac:dyDescent="0.25">
      <c r="B3853" t="s">
        <v>7</v>
      </c>
      <c r="C3853" t="s">
        <v>17</v>
      </c>
      <c r="D3853" s="6">
        <v>0.191</v>
      </c>
      <c r="E3853" s="6">
        <v>0.191</v>
      </c>
      <c r="F3853" s="18">
        <v>118</v>
      </c>
      <c r="G3853" t="s">
        <v>2217</v>
      </c>
      <c r="H3853" t="s">
        <v>2195</v>
      </c>
      <c r="I3853" t="s">
        <v>5699</v>
      </c>
      <c r="J3853" t="s">
        <v>5700</v>
      </c>
      <c r="L3853" s="5"/>
      <c r="P3853" t="s">
        <v>5700</v>
      </c>
    </row>
    <row r="3854" spans="2:16" x14ac:dyDescent="0.25">
      <c r="B3854" t="s">
        <v>7</v>
      </c>
      <c r="C3854" t="s">
        <v>17</v>
      </c>
      <c r="D3854" s="6">
        <v>0.191</v>
      </c>
      <c r="E3854" s="6">
        <v>0.191</v>
      </c>
      <c r="F3854" s="18">
        <v>118</v>
      </c>
      <c r="G3854" t="s">
        <v>2217</v>
      </c>
      <c r="H3854" t="s">
        <v>2196</v>
      </c>
      <c r="I3854" t="s">
        <v>400</v>
      </c>
      <c r="J3854" t="s">
        <v>5701</v>
      </c>
      <c r="L3854" s="5"/>
      <c r="P3854" t="s">
        <v>5701</v>
      </c>
    </row>
    <row r="3855" spans="2:16" x14ac:dyDescent="0.25">
      <c r="B3855" t="s">
        <v>7</v>
      </c>
      <c r="C3855" t="s">
        <v>17</v>
      </c>
      <c r="D3855" s="6">
        <v>0.16400000000000003</v>
      </c>
      <c r="E3855" s="6">
        <v>0.16400000000000003</v>
      </c>
      <c r="F3855" s="18">
        <v>118</v>
      </c>
      <c r="G3855" t="s">
        <v>2217</v>
      </c>
      <c r="H3855" t="s">
        <v>2197</v>
      </c>
      <c r="I3855" t="s">
        <v>603</v>
      </c>
      <c r="J3855" t="s">
        <v>5702</v>
      </c>
      <c r="L3855" s="5"/>
      <c r="P3855" t="s">
        <v>5702</v>
      </c>
    </row>
    <row r="3856" spans="2:16" x14ac:dyDescent="0.25">
      <c r="B3856" t="s">
        <v>7</v>
      </c>
      <c r="C3856" t="s">
        <v>17</v>
      </c>
      <c r="D3856" s="6">
        <v>0.2</v>
      </c>
      <c r="E3856" s="6">
        <v>0.2</v>
      </c>
      <c r="F3856" s="18">
        <v>113</v>
      </c>
      <c r="G3856" t="s">
        <v>2217</v>
      </c>
      <c r="H3856" t="s">
        <v>2198</v>
      </c>
      <c r="I3856" t="s">
        <v>618</v>
      </c>
      <c r="J3856" t="s">
        <v>5703</v>
      </c>
      <c r="L3856" s="5"/>
      <c r="P3856" t="s">
        <v>5703</v>
      </c>
    </row>
    <row r="3857" spans="2:16" x14ac:dyDescent="0.25">
      <c r="B3857" t="s">
        <v>7</v>
      </c>
      <c r="C3857" t="s">
        <v>17</v>
      </c>
      <c r="D3857" s="6">
        <v>0.16400000000000003</v>
      </c>
      <c r="E3857" s="6">
        <v>0.16400000000000003</v>
      </c>
      <c r="F3857" s="18">
        <v>118</v>
      </c>
      <c r="G3857" t="s">
        <v>2217</v>
      </c>
      <c r="H3857" t="s">
        <v>2199</v>
      </c>
      <c r="I3857" t="s">
        <v>5704</v>
      </c>
      <c r="J3857" t="s">
        <v>5705</v>
      </c>
      <c r="L3857" s="5"/>
      <c r="P3857" t="s">
        <v>5705</v>
      </c>
    </row>
    <row r="3858" spans="2:16" x14ac:dyDescent="0.25">
      <c r="B3858" t="s">
        <v>7</v>
      </c>
      <c r="C3858" t="s">
        <v>17</v>
      </c>
      <c r="D3858" s="6">
        <v>0.13300000000000001</v>
      </c>
      <c r="E3858" s="6">
        <v>0.13300000000000001</v>
      </c>
      <c r="F3858" s="18">
        <v>135</v>
      </c>
      <c r="G3858" t="s">
        <v>2217</v>
      </c>
      <c r="H3858" t="s">
        <v>1014</v>
      </c>
      <c r="I3858" t="s">
        <v>811</v>
      </c>
      <c r="J3858" t="s">
        <v>5706</v>
      </c>
      <c r="L3858" s="5"/>
      <c r="P3858" t="s">
        <v>5706</v>
      </c>
    </row>
    <row r="3859" spans="2:16" x14ac:dyDescent="0.25">
      <c r="B3859" t="s">
        <v>7</v>
      </c>
      <c r="C3859" t="s">
        <v>17</v>
      </c>
      <c r="D3859" s="6">
        <v>0.16400000000000003</v>
      </c>
      <c r="E3859" s="6">
        <v>0.16400000000000003</v>
      </c>
      <c r="F3859" s="18">
        <v>118</v>
      </c>
      <c r="G3859" t="s">
        <v>2217</v>
      </c>
      <c r="H3859" t="s">
        <v>2200</v>
      </c>
      <c r="I3859" t="s">
        <v>477</v>
      </c>
      <c r="J3859" t="s">
        <v>5707</v>
      </c>
      <c r="L3859" s="5"/>
      <c r="P3859" t="s">
        <v>5707</v>
      </c>
    </row>
    <row r="3860" spans="2:16" x14ac:dyDescent="0.25">
      <c r="B3860" t="s">
        <v>7</v>
      </c>
      <c r="C3860" t="s">
        <v>17</v>
      </c>
      <c r="D3860" s="6">
        <v>0.16400000000000003</v>
      </c>
      <c r="E3860" s="6">
        <v>0.16400000000000003</v>
      </c>
      <c r="F3860" s="18">
        <v>118</v>
      </c>
      <c r="G3860" t="s">
        <v>2217</v>
      </c>
      <c r="H3860" t="s">
        <v>2201</v>
      </c>
      <c r="I3860" t="s">
        <v>571</v>
      </c>
      <c r="J3860" t="s">
        <v>5708</v>
      </c>
      <c r="L3860" s="5"/>
      <c r="P3860" t="s">
        <v>5708</v>
      </c>
    </row>
    <row r="3861" spans="2:16" x14ac:dyDescent="0.25">
      <c r="B3861" t="s">
        <v>7</v>
      </c>
      <c r="C3861" t="s">
        <v>17</v>
      </c>
      <c r="D3861" s="6">
        <v>0.16400000000000003</v>
      </c>
      <c r="E3861" s="6">
        <v>0.16400000000000003</v>
      </c>
      <c r="F3861" s="18">
        <v>125</v>
      </c>
      <c r="G3861" t="s">
        <v>2217</v>
      </c>
      <c r="H3861" t="s">
        <v>2202</v>
      </c>
      <c r="I3861" t="s">
        <v>5709</v>
      </c>
      <c r="J3861" t="s">
        <v>5710</v>
      </c>
      <c r="L3861" s="5"/>
      <c r="P3861" t="s">
        <v>5710</v>
      </c>
    </row>
    <row r="3862" spans="2:16" x14ac:dyDescent="0.25">
      <c r="B3862" t="s">
        <v>7</v>
      </c>
      <c r="C3862" t="s">
        <v>17</v>
      </c>
      <c r="D3862" s="6">
        <v>0.16400000000000003</v>
      </c>
      <c r="E3862" s="6">
        <v>0.16400000000000003</v>
      </c>
      <c r="F3862" s="18">
        <v>118</v>
      </c>
      <c r="G3862" t="s">
        <v>2217</v>
      </c>
      <c r="H3862" t="s">
        <v>2203</v>
      </c>
      <c r="I3862" t="s">
        <v>490</v>
      </c>
      <c r="J3862" t="s">
        <v>5711</v>
      </c>
      <c r="L3862" s="5"/>
      <c r="P3862" t="s">
        <v>5711</v>
      </c>
    </row>
    <row r="3863" spans="2:16" x14ac:dyDescent="0.25">
      <c r="B3863" t="s">
        <v>7</v>
      </c>
      <c r="C3863" t="s">
        <v>17</v>
      </c>
      <c r="D3863" s="6">
        <v>0.16400000000000003</v>
      </c>
      <c r="E3863" s="6">
        <v>0.16400000000000003</v>
      </c>
      <c r="F3863" s="18">
        <v>125</v>
      </c>
      <c r="G3863" t="s">
        <v>2217</v>
      </c>
      <c r="H3863" t="s">
        <v>2204</v>
      </c>
      <c r="I3863" t="s">
        <v>5712</v>
      </c>
      <c r="J3863" t="s">
        <v>5713</v>
      </c>
      <c r="L3863" s="5"/>
      <c r="P3863" t="s">
        <v>5713</v>
      </c>
    </row>
    <row r="3864" spans="2:16" x14ac:dyDescent="0.25">
      <c r="B3864" t="s">
        <v>7</v>
      </c>
      <c r="C3864" t="s">
        <v>17</v>
      </c>
      <c r="D3864" s="6">
        <v>0.191</v>
      </c>
      <c r="E3864" s="6">
        <v>0.191</v>
      </c>
      <c r="F3864" s="18">
        <v>118</v>
      </c>
      <c r="G3864" t="s">
        <v>2217</v>
      </c>
      <c r="H3864" t="s">
        <v>2205</v>
      </c>
      <c r="I3864" t="s">
        <v>633</v>
      </c>
      <c r="J3864" t="s">
        <v>5714</v>
      </c>
      <c r="L3864" s="5"/>
      <c r="P3864" t="s">
        <v>5714</v>
      </c>
    </row>
    <row r="3865" spans="2:16" x14ac:dyDescent="0.25">
      <c r="B3865" t="s">
        <v>7</v>
      </c>
      <c r="C3865" t="s">
        <v>17</v>
      </c>
      <c r="D3865" s="6">
        <v>0.191</v>
      </c>
      <c r="E3865" s="6">
        <v>0.191</v>
      </c>
      <c r="F3865" s="18">
        <v>118</v>
      </c>
      <c r="G3865" t="s">
        <v>2217</v>
      </c>
      <c r="H3865" t="s">
        <v>2206</v>
      </c>
      <c r="I3865" t="s">
        <v>635</v>
      </c>
      <c r="J3865" t="s">
        <v>5715</v>
      </c>
      <c r="L3865" s="5"/>
      <c r="P3865" t="s">
        <v>5715</v>
      </c>
    </row>
    <row r="3866" spans="2:16" x14ac:dyDescent="0.25">
      <c r="B3866" t="s">
        <v>7</v>
      </c>
      <c r="C3866" t="s">
        <v>17</v>
      </c>
      <c r="D3866" s="6">
        <v>0.191</v>
      </c>
      <c r="E3866" s="6">
        <v>0.191</v>
      </c>
      <c r="F3866" s="18">
        <v>118</v>
      </c>
      <c r="G3866" t="s">
        <v>2217</v>
      </c>
      <c r="H3866" t="s">
        <v>2207</v>
      </c>
      <c r="I3866" t="s">
        <v>288</v>
      </c>
      <c r="J3866" t="s">
        <v>5716</v>
      </c>
      <c r="L3866" s="5"/>
      <c r="P3866" t="s">
        <v>5716</v>
      </c>
    </row>
    <row r="3867" spans="2:16" x14ac:dyDescent="0.25">
      <c r="B3867" t="s">
        <v>7</v>
      </c>
      <c r="C3867" t="s">
        <v>17</v>
      </c>
      <c r="D3867" s="6">
        <v>0.16400000000000003</v>
      </c>
      <c r="E3867" s="6">
        <v>0.16400000000000003</v>
      </c>
      <c r="F3867" s="18">
        <v>118</v>
      </c>
      <c r="G3867" t="s">
        <v>2217</v>
      </c>
      <c r="H3867" t="s">
        <v>2208</v>
      </c>
      <c r="I3867" t="s">
        <v>619</v>
      </c>
      <c r="J3867" t="s">
        <v>5717</v>
      </c>
      <c r="L3867" s="5"/>
      <c r="P3867" t="s">
        <v>5717</v>
      </c>
    </row>
    <row r="3868" spans="2:16" x14ac:dyDescent="0.25">
      <c r="B3868" t="s">
        <v>7</v>
      </c>
      <c r="C3868" t="s">
        <v>17</v>
      </c>
      <c r="D3868" s="6">
        <v>0.16400000000000003</v>
      </c>
      <c r="E3868" s="6">
        <v>0.16400000000000003</v>
      </c>
      <c r="F3868" s="18">
        <v>118</v>
      </c>
      <c r="G3868" t="s">
        <v>2217</v>
      </c>
      <c r="H3868" t="s">
        <v>2209</v>
      </c>
      <c r="I3868" t="s">
        <v>5718</v>
      </c>
      <c r="J3868" t="s">
        <v>5719</v>
      </c>
      <c r="L3868" s="5"/>
      <c r="P3868" t="s">
        <v>5719</v>
      </c>
    </row>
    <row r="3869" spans="2:16" x14ac:dyDescent="0.25">
      <c r="B3869" t="s">
        <v>7</v>
      </c>
      <c r="C3869" t="s">
        <v>17</v>
      </c>
      <c r="D3869" s="6">
        <v>0.16400000000000003</v>
      </c>
      <c r="E3869" s="6">
        <v>0.16400000000000003</v>
      </c>
      <c r="F3869" s="18">
        <v>125</v>
      </c>
      <c r="G3869" t="s">
        <v>2217</v>
      </c>
      <c r="H3869" t="s">
        <v>2210</v>
      </c>
      <c r="I3869" t="s">
        <v>514</v>
      </c>
      <c r="J3869" t="s">
        <v>5720</v>
      </c>
      <c r="L3869" s="5"/>
      <c r="P3869" t="s">
        <v>5720</v>
      </c>
    </row>
    <row r="3870" spans="2:16" x14ac:dyDescent="0.25">
      <c r="B3870" t="s">
        <v>7</v>
      </c>
      <c r="C3870" t="s">
        <v>17</v>
      </c>
      <c r="D3870" s="6">
        <v>0.16400000000000003</v>
      </c>
      <c r="E3870" s="6">
        <v>0.16400000000000003</v>
      </c>
      <c r="F3870" s="18">
        <v>118</v>
      </c>
      <c r="G3870" t="s">
        <v>2217</v>
      </c>
      <c r="H3870" t="s">
        <v>2211</v>
      </c>
      <c r="I3870" t="s">
        <v>694</v>
      </c>
      <c r="J3870" t="s">
        <v>5721</v>
      </c>
      <c r="L3870" s="5"/>
      <c r="P3870" t="s">
        <v>5721</v>
      </c>
    </row>
    <row r="3871" spans="2:16" x14ac:dyDescent="0.25">
      <c r="B3871" t="s">
        <v>7</v>
      </c>
      <c r="C3871" t="s">
        <v>17</v>
      </c>
      <c r="D3871" s="6">
        <v>0.13300000000000001</v>
      </c>
      <c r="E3871" s="6">
        <v>0.13300000000000001</v>
      </c>
      <c r="F3871" s="18">
        <v>135</v>
      </c>
      <c r="G3871" t="s">
        <v>2217</v>
      </c>
      <c r="H3871" t="s">
        <v>2212</v>
      </c>
      <c r="I3871" t="s">
        <v>5722</v>
      </c>
      <c r="J3871" t="s">
        <v>5723</v>
      </c>
      <c r="L3871" s="5"/>
      <c r="P3871" t="s">
        <v>5723</v>
      </c>
    </row>
    <row r="3872" spans="2:16" x14ac:dyDescent="0.25">
      <c r="B3872" t="s">
        <v>7</v>
      </c>
      <c r="C3872" t="s">
        <v>17</v>
      </c>
      <c r="D3872" s="6">
        <v>0.16400000000000003</v>
      </c>
      <c r="E3872" s="6">
        <v>0.16400000000000003</v>
      </c>
      <c r="F3872" s="18">
        <v>118</v>
      </c>
      <c r="G3872" t="s">
        <v>2217</v>
      </c>
      <c r="H3872" t="s">
        <v>2213</v>
      </c>
      <c r="I3872" t="s">
        <v>506</v>
      </c>
      <c r="J3872" t="s">
        <v>5724</v>
      </c>
      <c r="L3872" s="5"/>
      <c r="P3872" t="s">
        <v>5724</v>
      </c>
    </row>
    <row r="3873" spans="2:16" x14ac:dyDescent="0.25">
      <c r="B3873" t="s">
        <v>7</v>
      </c>
      <c r="C3873" t="s">
        <v>17</v>
      </c>
      <c r="D3873" s="6">
        <v>0.16400000000000003</v>
      </c>
      <c r="E3873" s="6">
        <v>0.16400000000000003</v>
      </c>
      <c r="F3873" s="18">
        <v>118</v>
      </c>
      <c r="G3873" t="s">
        <v>2217</v>
      </c>
      <c r="H3873" t="s">
        <v>2214</v>
      </c>
      <c r="I3873" t="s">
        <v>5725</v>
      </c>
      <c r="J3873" t="s">
        <v>5726</v>
      </c>
      <c r="L3873" s="5"/>
      <c r="P3873" t="s">
        <v>5726</v>
      </c>
    </row>
    <row r="3874" spans="2:16" x14ac:dyDescent="0.25">
      <c r="B3874" t="s">
        <v>7</v>
      </c>
      <c r="C3874" t="s">
        <v>17</v>
      </c>
      <c r="D3874" s="6">
        <v>0.16400000000000003</v>
      </c>
      <c r="E3874" s="6">
        <v>0.16400000000000003</v>
      </c>
      <c r="F3874" s="18">
        <v>118</v>
      </c>
      <c r="G3874" t="s">
        <v>2217</v>
      </c>
      <c r="H3874" t="s">
        <v>2215</v>
      </c>
      <c r="I3874" t="s">
        <v>5727</v>
      </c>
      <c r="J3874" t="s">
        <v>5728</v>
      </c>
      <c r="L3874" s="5"/>
      <c r="P3874" t="s">
        <v>5728</v>
      </c>
    </row>
    <row r="3875" spans="2:16" x14ac:dyDescent="0.25">
      <c r="B3875" t="s">
        <v>7</v>
      </c>
      <c r="C3875" t="s">
        <v>17</v>
      </c>
      <c r="D3875" s="6">
        <v>0.191</v>
      </c>
      <c r="E3875" s="6">
        <v>0.191</v>
      </c>
      <c r="F3875" s="18">
        <v>118</v>
      </c>
      <c r="G3875" t="s">
        <v>2217</v>
      </c>
      <c r="H3875" t="s">
        <v>2216</v>
      </c>
      <c r="I3875" t="s">
        <v>398</v>
      </c>
      <c r="J3875" t="s">
        <v>5729</v>
      </c>
      <c r="L3875" s="5"/>
      <c r="P3875" t="s">
        <v>5729</v>
      </c>
    </row>
    <row r="3876" spans="2:16" x14ac:dyDescent="0.25">
      <c r="B3876" t="s">
        <v>7</v>
      </c>
      <c r="C3876" t="s">
        <v>17</v>
      </c>
      <c r="D3876" s="6">
        <v>0.191</v>
      </c>
      <c r="E3876" s="6">
        <v>0.191</v>
      </c>
      <c r="F3876" s="18">
        <v>118</v>
      </c>
      <c r="G3876" t="s">
        <v>2217</v>
      </c>
      <c r="H3876" t="s">
        <v>2217</v>
      </c>
      <c r="I3876" t="s">
        <v>188</v>
      </c>
      <c r="J3876" t="s">
        <v>5730</v>
      </c>
      <c r="L3876" s="5"/>
      <c r="P3876" t="s">
        <v>5730</v>
      </c>
    </row>
    <row r="3877" spans="2:16" x14ac:dyDescent="0.25">
      <c r="B3877" t="s">
        <v>7</v>
      </c>
      <c r="C3877" t="s">
        <v>17</v>
      </c>
      <c r="D3877" s="6">
        <v>0.13300000000000001</v>
      </c>
      <c r="E3877" s="6">
        <v>0.13300000000000001</v>
      </c>
      <c r="F3877" s="18">
        <v>135</v>
      </c>
      <c r="G3877" t="s">
        <v>2217</v>
      </c>
      <c r="H3877" t="s">
        <v>2218</v>
      </c>
      <c r="I3877" t="s">
        <v>5731</v>
      </c>
      <c r="J3877" t="s">
        <v>5732</v>
      </c>
      <c r="L3877" s="5"/>
      <c r="P3877" t="s">
        <v>5732</v>
      </c>
    </row>
    <row r="3878" spans="2:16" x14ac:dyDescent="0.25">
      <c r="B3878" t="s">
        <v>7</v>
      </c>
      <c r="C3878" t="s">
        <v>17</v>
      </c>
      <c r="D3878" s="6">
        <v>0.13300000000000001</v>
      </c>
      <c r="E3878" s="6">
        <v>0.13300000000000001</v>
      </c>
      <c r="F3878" s="18">
        <v>135</v>
      </c>
      <c r="G3878" t="s">
        <v>2217</v>
      </c>
      <c r="H3878" t="s">
        <v>2219</v>
      </c>
      <c r="I3878" t="s">
        <v>5733</v>
      </c>
      <c r="J3878" t="s">
        <v>5734</v>
      </c>
      <c r="L3878" s="5"/>
      <c r="P3878" t="s">
        <v>5734</v>
      </c>
    </row>
    <row r="3879" spans="2:16" x14ac:dyDescent="0.25">
      <c r="B3879" t="s">
        <v>7</v>
      </c>
      <c r="C3879" t="s">
        <v>17</v>
      </c>
      <c r="D3879" s="6">
        <v>0.191</v>
      </c>
      <c r="E3879" s="6">
        <v>0.191</v>
      </c>
      <c r="F3879" s="18">
        <v>118</v>
      </c>
      <c r="G3879" t="s">
        <v>2217</v>
      </c>
      <c r="H3879" t="s">
        <v>2220</v>
      </c>
      <c r="I3879" t="s">
        <v>189</v>
      </c>
      <c r="J3879" t="s">
        <v>5735</v>
      </c>
      <c r="L3879" s="5"/>
      <c r="P3879" t="s">
        <v>5735</v>
      </c>
    </row>
    <row r="3880" spans="2:16" x14ac:dyDescent="0.25">
      <c r="B3880" t="s">
        <v>7</v>
      </c>
      <c r="C3880" t="s">
        <v>17</v>
      </c>
      <c r="D3880" s="6">
        <v>0.16400000000000003</v>
      </c>
      <c r="E3880" s="6">
        <v>0.16400000000000003</v>
      </c>
      <c r="F3880" s="18">
        <v>118</v>
      </c>
      <c r="G3880" t="s">
        <v>2217</v>
      </c>
      <c r="H3880" t="s">
        <v>2221</v>
      </c>
      <c r="I3880" t="s">
        <v>517</v>
      </c>
      <c r="J3880" t="s">
        <v>5736</v>
      </c>
      <c r="L3880" s="5"/>
      <c r="P3880" t="s">
        <v>5736</v>
      </c>
    </row>
    <row r="3881" spans="2:16" x14ac:dyDescent="0.25">
      <c r="B3881" t="s">
        <v>7</v>
      </c>
      <c r="C3881" t="s">
        <v>17</v>
      </c>
      <c r="D3881" s="6">
        <v>0.16400000000000003</v>
      </c>
      <c r="E3881" s="6">
        <v>0.16400000000000003</v>
      </c>
      <c r="F3881" s="18">
        <v>125</v>
      </c>
      <c r="G3881" t="s">
        <v>2217</v>
      </c>
      <c r="H3881" t="s">
        <v>2222</v>
      </c>
      <c r="I3881" t="s">
        <v>679</v>
      </c>
      <c r="J3881" t="s">
        <v>5737</v>
      </c>
      <c r="L3881" s="5"/>
      <c r="P3881" t="s">
        <v>5737</v>
      </c>
    </row>
    <row r="3882" spans="2:16" x14ac:dyDescent="0.25">
      <c r="B3882" t="s">
        <v>7</v>
      </c>
      <c r="C3882" t="s">
        <v>17</v>
      </c>
      <c r="D3882" s="6">
        <v>0.33700000000000002</v>
      </c>
      <c r="E3882" s="6">
        <v>0.33700000000000002</v>
      </c>
      <c r="F3882" s="18">
        <v>143</v>
      </c>
      <c r="G3882" t="s">
        <v>2217</v>
      </c>
      <c r="H3882" t="s">
        <v>2237</v>
      </c>
      <c r="I3882" t="s">
        <v>5738</v>
      </c>
      <c r="J3882" t="s">
        <v>5739</v>
      </c>
      <c r="L3882" s="5"/>
      <c r="P3882" t="s">
        <v>5739</v>
      </c>
    </row>
    <row r="3883" spans="2:16" x14ac:dyDescent="0.25">
      <c r="B3883" t="s">
        <v>7</v>
      </c>
      <c r="C3883" t="s">
        <v>17</v>
      </c>
      <c r="D3883" s="6">
        <v>0.13300000000000001</v>
      </c>
      <c r="E3883" s="6">
        <v>0.13300000000000001</v>
      </c>
      <c r="F3883" s="18">
        <v>135</v>
      </c>
      <c r="G3883" t="s">
        <v>2217</v>
      </c>
      <c r="H3883" t="s">
        <v>2223</v>
      </c>
      <c r="I3883" t="s">
        <v>5740</v>
      </c>
      <c r="J3883" t="s">
        <v>5741</v>
      </c>
      <c r="L3883" s="5"/>
      <c r="P3883" t="s">
        <v>5741</v>
      </c>
    </row>
    <row r="3884" spans="2:16" x14ac:dyDescent="0.25">
      <c r="B3884" t="s">
        <v>7</v>
      </c>
      <c r="C3884" t="s">
        <v>17</v>
      </c>
      <c r="D3884" s="6">
        <v>0.26200000000000001</v>
      </c>
      <c r="E3884" s="6">
        <v>0.26200000000000001</v>
      </c>
      <c r="F3884" s="18">
        <v>107</v>
      </c>
      <c r="G3884" t="s">
        <v>2217</v>
      </c>
      <c r="H3884" t="s">
        <v>2224</v>
      </c>
      <c r="I3884" t="s">
        <v>124</v>
      </c>
      <c r="J3884" t="s">
        <v>5742</v>
      </c>
      <c r="L3884" s="5"/>
      <c r="P3884" t="s">
        <v>5742</v>
      </c>
    </row>
    <row r="3885" spans="2:16" x14ac:dyDescent="0.25">
      <c r="B3885" t="s">
        <v>7</v>
      </c>
      <c r="C3885" t="s">
        <v>17</v>
      </c>
      <c r="D3885" s="6">
        <v>0.33700000000000002</v>
      </c>
      <c r="E3885" s="6">
        <v>0.33700000000000002</v>
      </c>
      <c r="F3885" s="18">
        <v>143</v>
      </c>
      <c r="G3885" t="s">
        <v>2217</v>
      </c>
      <c r="H3885" t="s">
        <v>18338</v>
      </c>
      <c r="I3885" t="s">
        <v>18587</v>
      </c>
      <c r="J3885" t="s">
        <v>18588</v>
      </c>
      <c r="L3885" s="5"/>
      <c r="P3885" t="s">
        <v>18588</v>
      </c>
    </row>
    <row r="3886" spans="2:16" x14ac:dyDescent="0.25">
      <c r="B3886" t="s">
        <v>7</v>
      </c>
      <c r="C3886" t="s">
        <v>17</v>
      </c>
      <c r="D3886" s="6">
        <v>0.191</v>
      </c>
      <c r="E3886" s="6">
        <v>0.191</v>
      </c>
      <c r="F3886" s="18">
        <v>118</v>
      </c>
      <c r="G3886" t="s">
        <v>2217</v>
      </c>
      <c r="H3886" t="s">
        <v>2225</v>
      </c>
      <c r="I3886" t="s">
        <v>399</v>
      </c>
      <c r="J3886" t="s">
        <v>5744</v>
      </c>
      <c r="L3886" s="5"/>
      <c r="P3886" t="s">
        <v>5744</v>
      </c>
    </row>
    <row r="3887" spans="2:16" x14ac:dyDescent="0.25">
      <c r="B3887" t="s">
        <v>7</v>
      </c>
      <c r="C3887" t="s">
        <v>17</v>
      </c>
      <c r="D3887" s="6">
        <v>0.16400000000000003</v>
      </c>
      <c r="E3887" s="6">
        <v>0.16400000000000003</v>
      </c>
      <c r="F3887" s="18">
        <v>118</v>
      </c>
      <c r="G3887" t="s">
        <v>2217</v>
      </c>
      <c r="H3887" t="s">
        <v>2226</v>
      </c>
      <c r="I3887" t="s">
        <v>737</v>
      </c>
      <c r="J3887" t="s">
        <v>5745</v>
      </c>
      <c r="L3887" s="5"/>
      <c r="P3887" t="s">
        <v>5745</v>
      </c>
    </row>
    <row r="3888" spans="2:16" x14ac:dyDescent="0.25">
      <c r="B3888" t="s">
        <v>7</v>
      </c>
      <c r="C3888" t="s">
        <v>17</v>
      </c>
      <c r="D3888" s="6">
        <v>0.16400000000000003</v>
      </c>
      <c r="E3888" s="6">
        <v>0.16400000000000003</v>
      </c>
      <c r="F3888" s="18">
        <v>118</v>
      </c>
      <c r="G3888" t="s">
        <v>2217</v>
      </c>
      <c r="H3888" t="s">
        <v>2227</v>
      </c>
      <c r="I3888" t="s">
        <v>5746</v>
      </c>
      <c r="J3888" t="s">
        <v>5747</v>
      </c>
      <c r="L3888" s="5"/>
      <c r="P3888" t="s">
        <v>5747</v>
      </c>
    </row>
    <row r="3889" spans="2:16" x14ac:dyDescent="0.25">
      <c r="B3889" t="s">
        <v>7</v>
      </c>
      <c r="C3889" t="s">
        <v>17</v>
      </c>
      <c r="D3889" s="6">
        <v>0.16400000000000003</v>
      </c>
      <c r="E3889" s="6">
        <v>0.16400000000000003</v>
      </c>
      <c r="F3889" s="18">
        <v>118</v>
      </c>
      <c r="G3889" t="s">
        <v>2217</v>
      </c>
      <c r="H3889" t="s">
        <v>2228</v>
      </c>
      <c r="I3889" t="s">
        <v>519</v>
      </c>
      <c r="J3889" t="s">
        <v>5748</v>
      </c>
      <c r="L3889" s="5"/>
      <c r="P3889" t="s">
        <v>5748</v>
      </c>
    </row>
    <row r="3890" spans="2:16" x14ac:dyDescent="0.25">
      <c r="B3890" t="s">
        <v>7</v>
      </c>
      <c r="C3890" t="s">
        <v>17</v>
      </c>
      <c r="D3890" s="6">
        <v>0.16400000000000003</v>
      </c>
      <c r="E3890" s="6">
        <v>0.16400000000000003</v>
      </c>
      <c r="F3890" s="18">
        <v>125</v>
      </c>
      <c r="G3890" t="s">
        <v>2217</v>
      </c>
      <c r="H3890" t="s">
        <v>2229</v>
      </c>
      <c r="I3890" t="s">
        <v>471</v>
      </c>
      <c r="J3890" t="s">
        <v>5749</v>
      </c>
      <c r="L3890" s="5"/>
      <c r="P3890" t="s">
        <v>5749</v>
      </c>
    </row>
    <row r="3891" spans="2:16" x14ac:dyDescent="0.25">
      <c r="B3891" t="s">
        <v>7</v>
      </c>
      <c r="C3891" t="s">
        <v>17</v>
      </c>
      <c r="D3891" s="6">
        <v>0.13300000000000001</v>
      </c>
      <c r="E3891" s="6">
        <v>0.13300000000000001</v>
      </c>
      <c r="F3891" s="18">
        <v>135</v>
      </c>
      <c r="G3891" t="s">
        <v>2217</v>
      </c>
      <c r="H3891" t="s">
        <v>2230</v>
      </c>
      <c r="I3891" t="s">
        <v>5750</v>
      </c>
      <c r="J3891" t="s">
        <v>5751</v>
      </c>
      <c r="L3891" s="5"/>
      <c r="P3891" t="s">
        <v>5751</v>
      </c>
    </row>
    <row r="3892" spans="2:16" x14ac:dyDescent="0.25">
      <c r="B3892" t="s">
        <v>7</v>
      </c>
      <c r="C3892" t="s">
        <v>17</v>
      </c>
      <c r="D3892" s="6">
        <v>0.16400000000000003</v>
      </c>
      <c r="E3892" s="6">
        <v>0.16400000000000003</v>
      </c>
      <c r="F3892" s="18">
        <v>118</v>
      </c>
      <c r="G3892" t="s">
        <v>2217</v>
      </c>
      <c r="H3892" t="s">
        <v>2231</v>
      </c>
      <c r="I3892" t="s">
        <v>498</v>
      </c>
      <c r="J3892" t="s">
        <v>5752</v>
      </c>
      <c r="L3892" s="5"/>
      <c r="P3892" t="s">
        <v>5752</v>
      </c>
    </row>
    <row r="3893" spans="2:16" x14ac:dyDescent="0.25">
      <c r="B3893" t="s">
        <v>7</v>
      </c>
      <c r="C3893" t="s">
        <v>17</v>
      </c>
      <c r="D3893" s="6">
        <v>0.191</v>
      </c>
      <c r="E3893" s="6">
        <v>0.191</v>
      </c>
      <c r="F3893" s="18">
        <v>118</v>
      </c>
      <c r="G3893" t="s">
        <v>2217</v>
      </c>
      <c r="H3893" t="s">
        <v>2232</v>
      </c>
      <c r="I3893" t="s">
        <v>527</v>
      </c>
      <c r="J3893" t="s">
        <v>5753</v>
      </c>
      <c r="L3893" s="5"/>
      <c r="P3893" t="s">
        <v>5753</v>
      </c>
    </row>
    <row r="3894" spans="2:16" x14ac:dyDescent="0.25">
      <c r="B3894" t="s">
        <v>7</v>
      </c>
      <c r="C3894" t="s">
        <v>17</v>
      </c>
      <c r="D3894" s="6">
        <v>0.13300000000000001</v>
      </c>
      <c r="E3894" s="6">
        <v>0.13300000000000001</v>
      </c>
      <c r="F3894" s="18">
        <v>135</v>
      </c>
      <c r="G3894" t="s">
        <v>2217</v>
      </c>
      <c r="H3894" t="s">
        <v>2233</v>
      </c>
      <c r="I3894" t="s">
        <v>781</v>
      </c>
      <c r="J3894" t="s">
        <v>5754</v>
      </c>
      <c r="L3894" s="5"/>
      <c r="P3894" t="s">
        <v>5754</v>
      </c>
    </row>
    <row r="3895" spans="2:16" x14ac:dyDescent="0.25">
      <c r="B3895" t="s">
        <v>7</v>
      </c>
      <c r="C3895" t="s">
        <v>17</v>
      </c>
      <c r="D3895" s="6">
        <v>0.16400000000000003</v>
      </c>
      <c r="E3895" s="6">
        <v>0.16400000000000003</v>
      </c>
      <c r="F3895" s="18">
        <v>118</v>
      </c>
      <c r="G3895" t="s">
        <v>2217</v>
      </c>
      <c r="H3895" t="s">
        <v>2234</v>
      </c>
      <c r="I3895" t="s">
        <v>916</v>
      </c>
      <c r="J3895" t="s">
        <v>5755</v>
      </c>
      <c r="L3895" s="5"/>
      <c r="P3895" t="s">
        <v>5755</v>
      </c>
    </row>
    <row r="3896" spans="2:16" x14ac:dyDescent="0.25">
      <c r="B3896" t="s">
        <v>7</v>
      </c>
      <c r="C3896" t="s">
        <v>17</v>
      </c>
      <c r="D3896" s="6">
        <v>0.16400000000000003</v>
      </c>
      <c r="E3896" s="6">
        <v>0.16400000000000003</v>
      </c>
      <c r="F3896" s="18">
        <v>118</v>
      </c>
      <c r="G3896" t="s">
        <v>2217</v>
      </c>
      <c r="H3896" t="s">
        <v>2235</v>
      </c>
      <c r="I3896" t="s">
        <v>5756</v>
      </c>
      <c r="J3896" t="s">
        <v>5757</v>
      </c>
      <c r="L3896" s="5"/>
      <c r="P3896" t="s">
        <v>5757</v>
      </c>
    </row>
    <row r="3897" spans="2:16" x14ac:dyDescent="0.25">
      <c r="B3897" t="s">
        <v>7</v>
      </c>
      <c r="C3897" t="s">
        <v>17</v>
      </c>
      <c r="D3897" s="6">
        <v>0.13300000000000001</v>
      </c>
      <c r="E3897" s="6">
        <v>0.13300000000000001</v>
      </c>
      <c r="F3897" s="18">
        <v>135</v>
      </c>
      <c r="G3897" t="s">
        <v>2217</v>
      </c>
      <c r="H3897" t="s">
        <v>2236</v>
      </c>
      <c r="I3897" t="s">
        <v>5758</v>
      </c>
      <c r="J3897" t="s">
        <v>5759</v>
      </c>
      <c r="L3897" s="5"/>
      <c r="P3897" t="s">
        <v>5759</v>
      </c>
    </row>
    <row r="3898" spans="2:16" x14ac:dyDescent="0.25">
      <c r="B3898" t="s">
        <v>7</v>
      </c>
      <c r="C3898" t="s">
        <v>17</v>
      </c>
      <c r="D3898" s="6">
        <v>0.13300000000000001</v>
      </c>
      <c r="E3898" s="6">
        <v>0.13300000000000001</v>
      </c>
      <c r="F3898" s="18">
        <v>140</v>
      </c>
      <c r="G3898" t="s">
        <v>2218</v>
      </c>
      <c r="H3898" t="s">
        <v>2190</v>
      </c>
      <c r="I3898" t="s">
        <v>5760</v>
      </c>
      <c r="J3898" t="s">
        <v>5761</v>
      </c>
      <c r="L3898" s="5"/>
      <c r="P3898" t="s">
        <v>5761</v>
      </c>
    </row>
    <row r="3899" spans="2:16" x14ac:dyDescent="0.25">
      <c r="B3899" t="s">
        <v>7</v>
      </c>
      <c r="C3899" t="s">
        <v>17</v>
      </c>
      <c r="D3899" s="6">
        <v>0.13300000000000001</v>
      </c>
      <c r="E3899" s="6">
        <v>0.13300000000000001</v>
      </c>
      <c r="F3899" s="18">
        <v>140</v>
      </c>
      <c r="G3899" t="s">
        <v>2218</v>
      </c>
      <c r="H3899" t="s">
        <v>2191</v>
      </c>
      <c r="I3899" t="s">
        <v>5762</v>
      </c>
      <c r="J3899" t="s">
        <v>5763</v>
      </c>
      <c r="L3899" s="5"/>
      <c r="P3899" t="s">
        <v>5763</v>
      </c>
    </row>
    <row r="3900" spans="2:16" x14ac:dyDescent="0.25">
      <c r="B3900" t="s">
        <v>7</v>
      </c>
      <c r="C3900" t="s">
        <v>17</v>
      </c>
      <c r="D3900" s="6">
        <v>0.191</v>
      </c>
      <c r="E3900" s="6">
        <v>0.191</v>
      </c>
      <c r="F3900" s="18">
        <v>114</v>
      </c>
      <c r="G3900" t="s">
        <v>2218</v>
      </c>
      <c r="H3900" t="s">
        <v>2192</v>
      </c>
      <c r="I3900" t="s">
        <v>5764</v>
      </c>
      <c r="J3900" t="s">
        <v>5765</v>
      </c>
      <c r="L3900" s="5"/>
      <c r="P3900" t="s">
        <v>5765</v>
      </c>
    </row>
    <row r="3901" spans="2:16" x14ac:dyDescent="0.25">
      <c r="B3901" t="s">
        <v>7</v>
      </c>
      <c r="C3901" t="s">
        <v>17</v>
      </c>
      <c r="D3901" s="6">
        <v>0.191</v>
      </c>
      <c r="E3901" s="6">
        <v>0.191</v>
      </c>
      <c r="F3901" s="18">
        <v>114</v>
      </c>
      <c r="G3901" t="s">
        <v>2218</v>
      </c>
      <c r="H3901" t="s">
        <v>2183</v>
      </c>
      <c r="I3901" t="s">
        <v>5766</v>
      </c>
      <c r="J3901" t="s">
        <v>5767</v>
      </c>
      <c r="L3901" s="5"/>
      <c r="P3901" t="s">
        <v>5767</v>
      </c>
    </row>
    <row r="3902" spans="2:16" x14ac:dyDescent="0.25">
      <c r="B3902" t="s">
        <v>7</v>
      </c>
      <c r="C3902" t="s">
        <v>17</v>
      </c>
      <c r="D3902" s="6">
        <v>0.191</v>
      </c>
      <c r="E3902" s="6">
        <v>0.191</v>
      </c>
      <c r="F3902" s="18">
        <v>114</v>
      </c>
      <c r="G3902" t="s">
        <v>2218</v>
      </c>
      <c r="H3902" t="s">
        <v>2193</v>
      </c>
      <c r="I3902" t="s">
        <v>5768</v>
      </c>
      <c r="J3902" t="s">
        <v>5769</v>
      </c>
      <c r="L3902" s="5"/>
      <c r="P3902" t="s">
        <v>5769</v>
      </c>
    </row>
    <row r="3903" spans="2:16" x14ac:dyDescent="0.25">
      <c r="B3903" t="s">
        <v>7</v>
      </c>
      <c r="C3903" t="s">
        <v>17</v>
      </c>
      <c r="D3903" s="6">
        <v>0.13300000000000001</v>
      </c>
      <c r="E3903" s="6">
        <v>0.13300000000000001</v>
      </c>
      <c r="F3903" s="18">
        <v>140</v>
      </c>
      <c r="G3903" t="s">
        <v>2218</v>
      </c>
      <c r="H3903" t="s">
        <v>2194</v>
      </c>
      <c r="I3903" t="s">
        <v>5770</v>
      </c>
      <c r="J3903" t="s">
        <v>5771</v>
      </c>
      <c r="L3903" s="5"/>
      <c r="P3903" t="s">
        <v>5771</v>
      </c>
    </row>
    <row r="3904" spans="2:16" x14ac:dyDescent="0.25">
      <c r="B3904" t="s">
        <v>7</v>
      </c>
      <c r="C3904" t="s">
        <v>17</v>
      </c>
      <c r="D3904" s="6">
        <v>0.13300000000000001</v>
      </c>
      <c r="E3904" s="6">
        <v>0.13300000000000001</v>
      </c>
      <c r="F3904" s="18">
        <v>140</v>
      </c>
      <c r="G3904" t="s">
        <v>2218</v>
      </c>
      <c r="H3904" t="s">
        <v>2195</v>
      </c>
      <c r="I3904" t="s">
        <v>5772</v>
      </c>
      <c r="J3904" t="s">
        <v>5773</v>
      </c>
      <c r="L3904" s="5"/>
      <c r="P3904" t="s">
        <v>5773</v>
      </c>
    </row>
    <row r="3905" spans="2:16" x14ac:dyDescent="0.25">
      <c r="B3905" t="s">
        <v>7</v>
      </c>
      <c r="C3905" t="s">
        <v>17</v>
      </c>
      <c r="D3905" s="6">
        <v>0.13300000000000001</v>
      </c>
      <c r="E3905" s="6">
        <v>0.13300000000000001</v>
      </c>
      <c r="F3905" s="18">
        <v>140</v>
      </c>
      <c r="G3905" t="s">
        <v>2218</v>
      </c>
      <c r="H3905" t="s">
        <v>2196</v>
      </c>
      <c r="I3905" t="s">
        <v>5774</v>
      </c>
      <c r="J3905" t="s">
        <v>5775</v>
      </c>
      <c r="L3905" s="5"/>
      <c r="P3905" t="s">
        <v>5775</v>
      </c>
    </row>
    <row r="3906" spans="2:16" x14ac:dyDescent="0.25">
      <c r="B3906" t="s">
        <v>7</v>
      </c>
      <c r="C3906" t="s">
        <v>17</v>
      </c>
      <c r="D3906" s="6">
        <v>0.13300000000000001</v>
      </c>
      <c r="E3906" s="6">
        <v>0.13300000000000001</v>
      </c>
      <c r="F3906" s="18">
        <v>140</v>
      </c>
      <c r="G3906" t="s">
        <v>2218</v>
      </c>
      <c r="H3906" t="s">
        <v>2197</v>
      </c>
      <c r="I3906" t="s">
        <v>5776</v>
      </c>
      <c r="J3906" t="s">
        <v>5777</v>
      </c>
      <c r="L3906" s="5"/>
      <c r="P3906" t="s">
        <v>5777</v>
      </c>
    </row>
    <row r="3907" spans="2:16" x14ac:dyDescent="0.25">
      <c r="B3907" t="s">
        <v>7</v>
      </c>
      <c r="C3907" t="s">
        <v>17</v>
      </c>
      <c r="D3907" s="6">
        <v>0.13300000000000001</v>
      </c>
      <c r="E3907" s="6">
        <v>0.13300000000000001</v>
      </c>
      <c r="F3907" s="18">
        <v>140</v>
      </c>
      <c r="G3907" t="s">
        <v>2218</v>
      </c>
      <c r="H3907" t="s">
        <v>2198</v>
      </c>
      <c r="I3907" t="s">
        <v>5778</v>
      </c>
      <c r="J3907" t="s">
        <v>5779</v>
      </c>
      <c r="L3907" s="5"/>
      <c r="P3907" t="s">
        <v>5779</v>
      </c>
    </row>
    <row r="3908" spans="2:16" x14ac:dyDescent="0.25">
      <c r="B3908" t="s">
        <v>7</v>
      </c>
      <c r="C3908" t="s">
        <v>17</v>
      </c>
      <c r="D3908" s="6">
        <v>0.13300000000000001</v>
      </c>
      <c r="E3908" s="6">
        <v>0.13300000000000001</v>
      </c>
      <c r="F3908" s="18">
        <v>140</v>
      </c>
      <c r="G3908" t="s">
        <v>2218</v>
      </c>
      <c r="H3908" t="s">
        <v>2199</v>
      </c>
      <c r="I3908" t="s">
        <v>5780</v>
      </c>
      <c r="J3908" t="s">
        <v>5781</v>
      </c>
      <c r="L3908" s="5"/>
      <c r="P3908" t="s">
        <v>5781</v>
      </c>
    </row>
    <row r="3909" spans="2:16" x14ac:dyDescent="0.25">
      <c r="B3909" t="s">
        <v>7</v>
      </c>
      <c r="C3909" t="s">
        <v>17</v>
      </c>
      <c r="D3909" s="6">
        <v>0.28299999999999997</v>
      </c>
      <c r="E3909" s="6">
        <v>0.28299999999999997</v>
      </c>
      <c r="F3909" s="18">
        <v>111</v>
      </c>
      <c r="G3909" t="s">
        <v>2218</v>
      </c>
      <c r="H3909" t="s">
        <v>1014</v>
      </c>
      <c r="I3909" t="s">
        <v>5782</v>
      </c>
      <c r="J3909" t="s">
        <v>5783</v>
      </c>
      <c r="L3909" s="5"/>
      <c r="P3909" t="s">
        <v>5783</v>
      </c>
    </row>
    <row r="3910" spans="2:16" x14ac:dyDescent="0.25">
      <c r="B3910" t="s">
        <v>7</v>
      </c>
      <c r="C3910" t="s">
        <v>17</v>
      </c>
      <c r="D3910" s="6">
        <v>0.13300000000000001</v>
      </c>
      <c r="E3910" s="6">
        <v>0.13300000000000001</v>
      </c>
      <c r="F3910" s="18">
        <v>140</v>
      </c>
      <c r="G3910" t="s">
        <v>2218</v>
      </c>
      <c r="H3910" t="s">
        <v>2200</v>
      </c>
      <c r="I3910" t="s">
        <v>5784</v>
      </c>
      <c r="J3910" t="s">
        <v>5785</v>
      </c>
      <c r="L3910" s="5"/>
      <c r="P3910" t="s">
        <v>5785</v>
      </c>
    </row>
    <row r="3911" spans="2:16" x14ac:dyDescent="0.25">
      <c r="B3911" t="s">
        <v>7</v>
      </c>
      <c r="C3911" t="s">
        <v>17</v>
      </c>
      <c r="D3911" s="6">
        <v>0.13300000000000001</v>
      </c>
      <c r="E3911" s="6">
        <v>0.13300000000000001</v>
      </c>
      <c r="F3911" s="18">
        <v>140</v>
      </c>
      <c r="G3911" t="s">
        <v>2218</v>
      </c>
      <c r="H3911" t="s">
        <v>2201</v>
      </c>
      <c r="I3911" t="s">
        <v>5786</v>
      </c>
      <c r="J3911" t="s">
        <v>5787</v>
      </c>
      <c r="L3911" s="5"/>
      <c r="P3911" t="s">
        <v>5787</v>
      </c>
    </row>
    <row r="3912" spans="2:16" x14ac:dyDescent="0.25">
      <c r="B3912" t="s">
        <v>7</v>
      </c>
      <c r="C3912" t="s">
        <v>17</v>
      </c>
      <c r="D3912" s="6">
        <v>0.13300000000000001</v>
      </c>
      <c r="E3912" s="6">
        <v>0.13300000000000001</v>
      </c>
      <c r="F3912" s="18">
        <v>140</v>
      </c>
      <c r="G3912" t="s">
        <v>2218</v>
      </c>
      <c r="H3912" t="s">
        <v>2202</v>
      </c>
      <c r="I3912" t="s">
        <v>5788</v>
      </c>
      <c r="J3912" t="s">
        <v>5789</v>
      </c>
      <c r="L3912" s="5"/>
      <c r="P3912" t="s">
        <v>5789</v>
      </c>
    </row>
    <row r="3913" spans="2:16" x14ac:dyDescent="0.25">
      <c r="B3913" t="s">
        <v>7</v>
      </c>
      <c r="C3913" t="s">
        <v>17</v>
      </c>
      <c r="D3913" s="6">
        <v>0.13300000000000001</v>
      </c>
      <c r="E3913" s="6">
        <v>0.13300000000000001</v>
      </c>
      <c r="F3913" s="18">
        <v>140</v>
      </c>
      <c r="G3913" t="s">
        <v>2218</v>
      </c>
      <c r="H3913" t="s">
        <v>2203</v>
      </c>
      <c r="I3913" t="s">
        <v>5790</v>
      </c>
      <c r="J3913" t="s">
        <v>5791</v>
      </c>
      <c r="L3913" s="5"/>
      <c r="P3913" t="s">
        <v>5791</v>
      </c>
    </row>
    <row r="3914" spans="2:16" x14ac:dyDescent="0.25">
      <c r="B3914" t="s">
        <v>7</v>
      </c>
      <c r="C3914" t="s">
        <v>17</v>
      </c>
      <c r="D3914" s="6">
        <v>0.13300000000000001</v>
      </c>
      <c r="E3914" s="6">
        <v>0.13300000000000001</v>
      </c>
      <c r="F3914" s="18">
        <v>140</v>
      </c>
      <c r="G3914" t="s">
        <v>2218</v>
      </c>
      <c r="H3914" t="s">
        <v>2204</v>
      </c>
      <c r="I3914" t="s">
        <v>5792</v>
      </c>
      <c r="J3914" t="s">
        <v>5793</v>
      </c>
      <c r="L3914" s="5"/>
      <c r="P3914" t="s">
        <v>5793</v>
      </c>
    </row>
    <row r="3915" spans="2:16" x14ac:dyDescent="0.25">
      <c r="B3915" t="s">
        <v>7</v>
      </c>
      <c r="C3915" t="s">
        <v>17</v>
      </c>
      <c r="D3915" s="6">
        <v>0.13300000000000001</v>
      </c>
      <c r="E3915" s="6">
        <v>0.13300000000000001</v>
      </c>
      <c r="F3915" s="18">
        <v>140</v>
      </c>
      <c r="G3915" t="s">
        <v>2218</v>
      </c>
      <c r="H3915" t="s">
        <v>2205</v>
      </c>
      <c r="I3915" t="s">
        <v>5794</v>
      </c>
      <c r="J3915" t="s">
        <v>5795</v>
      </c>
      <c r="L3915" s="5"/>
      <c r="P3915" t="s">
        <v>5795</v>
      </c>
    </row>
    <row r="3916" spans="2:16" x14ac:dyDescent="0.25">
      <c r="B3916" t="s">
        <v>7</v>
      </c>
      <c r="C3916" t="s">
        <v>17</v>
      </c>
      <c r="D3916" s="6">
        <v>0.13300000000000001</v>
      </c>
      <c r="E3916" s="6">
        <v>0.13300000000000001</v>
      </c>
      <c r="F3916" s="18">
        <v>140</v>
      </c>
      <c r="G3916" t="s">
        <v>2218</v>
      </c>
      <c r="H3916" t="s">
        <v>2206</v>
      </c>
      <c r="I3916" t="s">
        <v>5796</v>
      </c>
      <c r="J3916" t="s">
        <v>5797</v>
      </c>
      <c r="L3916" s="5"/>
      <c r="P3916" t="s">
        <v>5797</v>
      </c>
    </row>
    <row r="3917" spans="2:16" x14ac:dyDescent="0.25">
      <c r="B3917" t="s">
        <v>7</v>
      </c>
      <c r="C3917" t="s">
        <v>17</v>
      </c>
      <c r="D3917" s="6">
        <v>0.13300000000000001</v>
      </c>
      <c r="E3917" s="6">
        <v>0.13300000000000001</v>
      </c>
      <c r="F3917" s="18">
        <v>140</v>
      </c>
      <c r="G3917" t="s">
        <v>2218</v>
      </c>
      <c r="H3917" t="s">
        <v>2207</v>
      </c>
      <c r="I3917" t="s">
        <v>5798</v>
      </c>
      <c r="J3917" t="s">
        <v>5799</v>
      </c>
      <c r="L3917" s="5"/>
      <c r="P3917" t="s">
        <v>5799</v>
      </c>
    </row>
    <row r="3918" spans="2:16" x14ac:dyDescent="0.25">
      <c r="B3918" t="s">
        <v>7</v>
      </c>
      <c r="C3918" t="s">
        <v>17</v>
      </c>
      <c r="D3918" s="6">
        <v>0.13300000000000001</v>
      </c>
      <c r="E3918" s="6">
        <v>0.13300000000000001</v>
      </c>
      <c r="F3918" s="18">
        <v>140</v>
      </c>
      <c r="G3918" t="s">
        <v>2218</v>
      </c>
      <c r="H3918" t="s">
        <v>2208</v>
      </c>
      <c r="I3918" t="s">
        <v>5800</v>
      </c>
      <c r="J3918" t="s">
        <v>5801</v>
      </c>
      <c r="L3918" s="5"/>
      <c r="P3918" t="s">
        <v>5801</v>
      </c>
    </row>
    <row r="3919" spans="2:16" x14ac:dyDescent="0.25">
      <c r="B3919" t="s">
        <v>7</v>
      </c>
      <c r="C3919" t="s">
        <v>17</v>
      </c>
      <c r="D3919" s="6">
        <v>0.13300000000000001</v>
      </c>
      <c r="E3919" s="6">
        <v>0.13300000000000001</v>
      </c>
      <c r="F3919" s="18">
        <v>140</v>
      </c>
      <c r="G3919" t="s">
        <v>2218</v>
      </c>
      <c r="H3919" t="s">
        <v>2209</v>
      </c>
      <c r="I3919" t="s">
        <v>5802</v>
      </c>
      <c r="J3919" t="s">
        <v>5803</v>
      </c>
      <c r="L3919" s="5"/>
      <c r="P3919" t="s">
        <v>5803</v>
      </c>
    </row>
    <row r="3920" spans="2:16" x14ac:dyDescent="0.25">
      <c r="B3920" t="s">
        <v>7</v>
      </c>
      <c r="C3920" t="s">
        <v>17</v>
      </c>
      <c r="D3920" s="6">
        <v>0.13300000000000001</v>
      </c>
      <c r="E3920" s="6">
        <v>0.13300000000000001</v>
      </c>
      <c r="F3920" s="18">
        <v>140</v>
      </c>
      <c r="G3920" t="s">
        <v>2218</v>
      </c>
      <c r="H3920" t="s">
        <v>2210</v>
      </c>
      <c r="I3920" t="s">
        <v>5804</v>
      </c>
      <c r="J3920" t="s">
        <v>5805</v>
      </c>
      <c r="L3920" s="5"/>
      <c r="P3920" t="s">
        <v>5805</v>
      </c>
    </row>
    <row r="3921" spans="2:16" x14ac:dyDescent="0.25">
      <c r="B3921" t="s">
        <v>7</v>
      </c>
      <c r="C3921" t="s">
        <v>17</v>
      </c>
      <c r="D3921" s="6">
        <v>0.13300000000000001</v>
      </c>
      <c r="E3921" s="6">
        <v>0.13300000000000001</v>
      </c>
      <c r="F3921" s="18">
        <v>140</v>
      </c>
      <c r="G3921" t="s">
        <v>2218</v>
      </c>
      <c r="H3921" t="s">
        <v>2211</v>
      </c>
      <c r="I3921" t="s">
        <v>5806</v>
      </c>
      <c r="J3921" t="s">
        <v>5807</v>
      </c>
      <c r="L3921" s="5"/>
      <c r="P3921" t="s">
        <v>5807</v>
      </c>
    </row>
    <row r="3922" spans="2:16" x14ac:dyDescent="0.25">
      <c r="B3922" t="s">
        <v>7</v>
      </c>
      <c r="C3922" t="s">
        <v>17</v>
      </c>
      <c r="D3922" s="6">
        <v>0.28299999999999997</v>
      </c>
      <c r="E3922" s="6">
        <v>0.28299999999999997</v>
      </c>
      <c r="F3922" s="18">
        <v>111</v>
      </c>
      <c r="G3922" t="s">
        <v>2218</v>
      </c>
      <c r="H3922" t="s">
        <v>2212</v>
      </c>
      <c r="I3922" t="s">
        <v>5808</v>
      </c>
      <c r="J3922" t="s">
        <v>5809</v>
      </c>
      <c r="L3922" s="5"/>
      <c r="P3922" t="s">
        <v>5809</v>
      </c>
    </row>
    <row r="3923" spans="2:16" x14ac:dyDescent="0.25">
      <c r="B3923" t="s">
        <v>7</v>
      </c>
      <c r="C3923" t="s">
        <v>17</v>
      </c>
      <c r="D3923" s="6">
        <v>0.13300000000000001</v>
      </c>
      <c r="E3923" s="6">
        <v>0.13300000000000001</v>
      </c>
      <c r="F3923" s="18">
        <v>140</v>
      </c>
      <c r="G3923" t="s">
        <v>2218</v>
      </c>
      <c r="H3923" t="s">
        <v>2213</v>
      </c>
      <c r="I3923" t="s">
        <v>5810</v>
      </c>
      <c r="J3923" t="s">
        <v>5811</v>
      </c>
      <c r="L3923" s="5"/>
      <c r="P3923" t="s">
        <v>5811</v>
      </c>
    </row>
    <row r="3924" spans="2:16" x14ac:dyDescent="0.25">
      <c r="B3924" t="s">
        <v>7</v>
      </c>
      <c r="C3924" t="s">
        <v>17</v>
      </c>
      <c r="D3924" s="6">
        <v>0.13300000000000001</v>
      </c>
      <c r="E3924" s="6">
        <v>0.13300000000000001</v>
      </c>
      <c r="F3924" s="18">
        <v>140</v>
      </c>
      <c r="G3924" t="s">
        <v>2218</v>
      </c>
      <c r="H3924" t="s">
        <v>2214</v>
      </c>
      <c r="I3924" t="s">
        <v>5812</v>
      </c>
      <c r="J3924" t="s">
        <v>5813</v>
      </c>
      <c r="L3924" s="5"/>
      <c r="P3924" t="s">
        <v>5813</v>
      </c>
    </row>
    <row r="3925" spans="2:16" x14ac:dyDescent="0.25">
      <c r="B3925" t="s">
        <v>7</v>
      </c>
      <c r="C3925" t="s">
        <v>17</v>
      </c>
      <c r="D3925" s="6">
        <v>0.13300000000000001</v>
      </c>
      <c r="E3925" s="6">
        <v>0.13300000000000001</v>
      </c>
      <c r="F3925" s="18">
        <v>140</v>
      </c>
      <c r="G3925" t="s">
        <v>2218</v>
      </c>
      <c r="H3925" t="s">
        <v>2215</v>
      </c>
      <c r="I3925" t="s">
        <v>5814</v>
      </c>
      <c r="J3925" t="s">
        <v>5815</v>
      </c>
      <c r="L3925" s="5"/>
      <c r="P3925" t="s">
        <v>5815</v>
      </c>
    </row>
    <row r="3926" spans="2:16" x14ac:dyDescent="0.25">
      <c r="B3926" t="s">
        <v>7</v>
      </c>
      <c r="C3926" t="s">
        <v>17</v>
      </c>
      <c r="D3926" s="6">
        <v>0.13300000000000001</v>
      </c>
      <c r="E3926" s="6">
        <v>0.13300000000000001</v>
      </c>
      <c r="F3926" s="18">
        <v>140</v>
      </c>
      <c r="G3926" t="s">
        <v>2218</v>
      </c>
      <c r="H3926" t="s">
        <v>2216</v>
      </c>
      <c r="I3926" t="s">
        <v>5816</v>
      </c>
      <c r="J3926" t="s">
        <v>5817</v>
      </c>
      <c r="L3926" s="5"/>
      <c r="P3926" t="s">
        <v>5817</v>
      </c>
    </row>
    <row r="3927" spans="2:16" x14ac:dyDescent="0.25">
      <c r="B3927" t="s">
        <v>7</v>
      </c>
      <c r="C3927" t="s">
        <v>17</v>
      </c>
      <c r="D3927" s="6">
        <v>0.13300000000000001</v>
      </c>
      <c r="E3927" s="6">
        <v>0.13300000000000001</v>
      </c>
      <c r="F3927" s="18">
        <v>140</v>
      </c>
      <c r="G3927" t="s">
        <v>2218</v>
      </c>
      <c r="H3927" t="s">
        <v>2217</v>
      </c>
      <c r="I3927" t="s">
        <v>5818</v>
      </c>
      <c r="J3927" t="s">
        <v>5819</v>
      </c>
      <c r="L3927" s="5"/>
      <c r="P3927" t="s">
        <v>5819</v>
      </c>
    </row>
    <row r="3928" spans="2:16" x14ac:dyDescent="0.25">
      <c r="B3928" t="s">
        <v>7</v>
      </c>
      <c r="C3928" t="s">
        <v>17</v>
      </c>
      <c r="D3928" s="6">
        <v>0.191</v>
      </c>
      <c r="E3928" s="6">
        <v>0.191</v>
      </c>
      <c r="F3928" s="18">
        <v>114</v>
      </c>
      <c r="G3928" t="s">
        <v>2218</v>
      </c>
      <c r="H3928" t="s">
        <v>2218</v>
      </c>
      <c r="I3928" t="s">
        <v>5820</v>
      </c>
      <c r="J3928" t="s">
        <v>5821</v>
      </c>
      <c r="L3928" s="5"/>
      <c r="P3928" t="s">
        <v>5821</v>
      </c>
    </row>
    <row r="3929" spans="2:16" x14ac:dyDescent="0.25">
      <c r="B3929" t="s">
        <v>7</v>
      </c>
      <c r="C3929" t="s">
        <v>17</v>
      </c>
      <c r="D3929" s="6">
        <v>0.191</v>
      </c>
      <c r="E3929" s="6">
        <v>0.191</v>
      </c>
      <c r="F3929" s="18">
        <v>114</v>
      </c>
      <c r="G3929" t="s">
        <v>2218</v>
      </c>
      <c r="H3929" t="s">
        <v>2219</v>
      </c>
      <c r="I3929" t="s">
        <v>5822</v>
      </c>
      <c r="J3929" t="s">
        <v>5823</v>
      </c>
      <c r="L3929" s="5"/>
      <c r="P3929" t="s">
        <v>5823</v>
      </c>
    </row>
    <row r="3930" spans="2:16" x14ac:dyDescent="0.25">
      <c r="B3930" t="s">
        <v>7</v>
      </c>
      <c r="C3930" t="s">
        <v>17</v>
      </c>
      <c r="D3930" s="6">
        <v>0.13300000000000001</v>
      </c>
      <c r="E3930" s="6">
        <v>0.13300000000000001</v>
      </c>
      <c r="F3930" s="18">
        <v>140</v>
      </c>
      <c r="G3930" t="s">
        <v>2218</v>
      </c>
      <c r="H3930" t="s">
        <v>2220</v>
      </c>
      <c r="I3930" t="s">
        <v>5824</v>
      </c>
      <c r="J3930" t="s">
        <v>5825</v>
      </c>
      <c r="L3930" s="5"/>
      <c r="P3930" t="s">
        <v>5825</v>
      </c>
    </row>
    <row r="3931" spans="2:16" x14ac:dyDescent="0.25">
      <c r="B3931" t="s">
        <v>7</v>
      </c>
      <c r="C3931" t="s">
        <v>17</v>
      </c>
      <c r="D3931" s="6">
        <v>0.13300000000000001</v>
      </c>
      <c r="E3931" s="6">
        <v>0.13300000000000001</v>
      </c>
      <c r="F3931" s="18">
        <v>140</v>
      </c>
      <c r="G3931" t="s">
        <v>2218</v>
      </c>
      <c r="H3931" t="s">
        <v>2221</v>
      </c>
      <c r="I3931" t="s">
        <v>5826</v>
      </c>
      <c r="J3931" t="s">
        <v>5827</v>
      </c>
      <c r="L3931" s="5"/>
      <c r="P3931" t="s">
        <v>5827</v>
      </c>
    </row>
    <row r="3932" spans="2:16" x14ac:dyDescent="0.25">
      <c r="B3932" t="s">
        <v>7</v>
      </c>
      <c r="C3932" t="s">
        <v>17</v>
      </c>
      <c r="D3932" s="6">
        <v>0.13300000000000001</v>
      </c>
      <c r="E3932" s="6">
        <v>0.13300000000000001</v>
      </c>
      <c r="F3932" s="18">
        <v>140</v>
      </c>
      <c r="G3932" t="s">
        <v>2218</v>
      </c>
      <c r="H3932" t="s">
        <v>2222</v>
      </c>
      <c r="I3932" t="s">
        <v>5828</v>
      </c>
      <c r="J3932" t="s">
        <v>5829</v>
      </c>
      <c r="L3932" s="5"/>
      <c r="P3932" t="s">
        <v>5829</v>
      </c>
    </row>
    <row r="3933" spans="2:16" x14ac:dyDescent="0.25">
      <c r="B3933" t="s">
        <v>7</v>
      </c>
      <c r="C3933" t="s">
        <v>17</v>
      </c>
      <c r="D3933" s="6">
        <v>0.33700000000000002</v>
      </c>
      <c r="E3933" s="6">
        <v>0.33700000000000002</v>
      </c>
      <c r="F3933" s="18">
        <v>143</v>
      </c>
      <c r="G3933" t="s">
        <v>2218</v>
      </c>
      <c r="H3933" t="s">
        <v>2237</v>
      </c>
      <c r="I3933" t="s">
        <v>5830</v>
      </c>
      <c r="J3933" t="s">
        <v>5831</v>
      </c>
      <c r="L3933" s="5"/>
      <c r="P3933" t="s">
        <v>5831</v>
      </c>
    </row>
    <row r="3934" spans="2:16" x14ac:dyDescent="0.25">
      <c r="B3934" t="s">
        <v>7</v>
      </c>
      <c r="C3934" t="s">
        <v>17</v>
      </c>
      <c r="D3934" s="6">
        <v>0.28299999999999997</v>
      </c>
      <c r="E3934" s="6">
        <v>0.28299999999999997</v>
      </c>
      <c r="F3934" s="18">
        <v>111</v>
      </c>
      <c r="G3934" t="s">
        <v>2218</v>
      </c>
      <c r="H3934" t="s">
        <v>2223</v>
      </c>
      <c r="I3934" t="s">
        <v>5832</v>
      </c>
      <c r="J3934" t="s">
        <v>5833</v>
      </c>
      <c r="L3934" s="5"/>
      <c r="P3934" t="s">
        <v>5833</v>
      </c>
    </row>
    <row r="3935" spans="2:16" x14ac:dyDescent="0.25">
      <c r="B3935" t="s">
        <v>7</v>
      </c>
      <c r="C3935" t="s">
        <v>17</v>
      </c>
      <c r="D3935" s="6">
        <v>0.13300000000000001</v>
      </c>
      <c r="E3935" s="6">
        <v>0.13300000000000001</v>
      </c>
      <c r="F3935" s="18">
        <v>140</v>
      </c>
      <c r="G3935" t="s">
        <v>2218</v>
      </c>
      <c r="H3935" t="s">
        <v>2224</v>
      </c>
      <c r="I3935" t="s">
        <v>5834</v>
      </c>
      <c r="J3935" t="s">
        <v>5835</v>
      </c>
      <c r="L3935" s="5"/>
      <c r="P3935" t="s">
        <v>5835</v>
      </c>
    </row>
    <row r="3936" spans="2:16" x14ac:dyDescent="0.25">
      <c r="B3936" t="s">
        <v>7</v>
      </c>
      <c r="C3936" t="s">
        <v>17</v>
      </c>
      <c r="D3936" s="6">
        <v>0.33700000000000002</v>
      </c>
      <c r="E3936" s="6">
        <v>0.33700000000000002</v>
      </c>
      <c r="F3936" s="18">
        <v>143</v>
      </c>
      <c r="G3936" t="s">
        <v>2218</v>
      </c>
      <c r="H3936" t="s">
        <v>18338</v>
      </c>
      <c r="I3936" t="s">
        <v>18589</v>
      </c>
      <c r="J3936" t="s">
        <v>18590</v>
      </c>
      <c r="L3936" s="5"/>
      <c r="P3936" t="s">
        <v>18590</v>
      </c>
    </row>
    <row r="3937" spans="2:16" x14ac:dyDescent="0.25">
      <c r="B3937" t="s">
        <v>7</v>
      </c>
      <c r="C3937" t="s">
        <v>17</v>
      </c>
      <c r="D3937" s="6">
        <v>0.13300000000000001</v>
      </c>
      <c r="E3937" s="6">
        <v>0.13300000000000001</v>
      </c>
      <c r="F3937" s="18">
        <v>140</v>
      </c>
      <c r="G3937" t="s">
        <v>2218</v>
      </c>
      <c r="H3937" t="s">
        <v>2225</v>
      </c>
      <c r="I3937" t="s">
        <v>5837</v>
      </c>
      <c r="J3937" t="s">
        <v>5838</v>
      </c>
      <c r="L3937" s="5"/>
      <c r="P3937" t="s">
        <v>5838</v>
      </c>
    </row>
    <row r="3938" spans="2:16" x14ac:dyDescent="0.25">
      <c r="B3938" t="s">
        <v>7</v>
      </c>
      <c r="C3938" t="s">
        <v>17</v>
      </c>
      <c r="D3938" s="6">
        <v>0.13300000000000001</v>
      </c>
      <c r="E3938" s="6">
        <v>0.13300000000000001</v>
      </c>
      <c r="F3938" s="18">
        <v>140</v>
      </c>
      <c r="G3938" t="s">
        <v>2218</v>
      </c>
      <c r="H3938" t="s">
        <v>2226</v>
      </c>
      <c r="I3938" t="s">
        <v>5839</v>
      </c>
      <c r="J3938" t="s">
        <v>5840</v>
      </c>
      <c r="L3938" s="5"/>
      <c r="P3938" t="s">
        <v>5840</v>
      </c>
    </row>
    <row r="3939" spans="2:16" x14ac:dyDescent="0.25">
      <c r="B3939" t="s">
        <v>7</v>
      </c>
      <c r="C3939" t="s">
        <v>17</v>
      </c>
      <c r="D3939" s="6">
        <v>0.13300000000000001</v>
      </c>
      <c r="E3939" s="6">
        <v>0.13300000000000001</v>
      </c>
      <c r="F3939" s="18">
        <v>140</v>
      </c>
      <c r="G3939" t="s">
        <v>2218</v>
      </c>
      <c r="H3939" t="s">
        <v>2227</v>
      </c>
      <c r="I3939" t="s">
        <v>5841</v>
      </c>
      <c r="J3939" t="s">
        <v>5842</v>
      </c>
      <c r="L3939" s="5"/>
      <c r="P3939" t="s">
        <v>5842</v>
      </c>
    </row>
    <row r="3940" spans="2:16" x14ac:dyDescent="0.25">
      <c r="B3940" t="s">
        <v>7</v>
      </c>
      <c r="C3940" t="s">
        <v>17</v>
      </c>
      <c r="D3940" s="6">
        <v>0.13300000000000001</v>
      </c>
      <c r="E3940" s="6">
        <v>0.13300000000000001</v>
      </c>
      <c r="F3940" s="18">
        <v>140</v>
      </c>
      <c r="G3940" t="s">
        <v>2218</v>
      </c>
      <c r="H3940" t="s">
        <v>2228</v>
      </c>
      <c r="I3940" t="s">
        <v>5843</v>
      </c>
      <c r="J3940" t="s">
        <v>5844</v>
      </c>
      <c r="L3940" s="5"/>
      <c r="P3940" t="s">
        <v>5844</v>
      </c>
    </row>
    <row r="3941" spans="2:16" x14ac:dyDescent="0.25">
      <c r="B3941" t="s">
        <v>7</v>
      </c>
      <c r="C3941" t="s">
        <v>17</v>
      </c>
      <c r="D3941" s="6">
        <v>0.13300000000000001</v>
      </c>
      <c r="E3941" s="6">
        <v>0.13300000000000001</v>
      </c>
      <c r="F3941" s="18">
        <v>140</v>
      </c>
      <c r="G3941" t="s">
        <v>2218</v>
      </c>
      <c r="H3941" t="s">
        <v>2229</v>
      </c>
      <c r="I3941" t="s">
        <v>5845</v>
      </c>
      <c r="J3941" t="s">
        <v>5846</v>
      </c>
      <c r="L3941" s="5"/>
      <c r="P3941" t="s">
        <v>5846</v>
      </c>
    </row>
    <row r="3942" spans="2:16" x14ac:dyDescent="0.25">
      <c r="B3942" t="s">
        <v>7</v>
      </c>
      <c r="C3942" t="s">
        <v>17</v>
      </c>
      <c r="D3942" s="6">
        <v>0.191</v>
      </c>
      <c r="E3942" s="6">
        <v>0.191</v>
      </c>
      <c r="F3942" s="18">
        <v>114</v>
      </c>
      <c r="G3942" t="s">
        <v>2218</v>
      </c>
      <c r="H3942" t="s">
        <v>2230</v>
      </c>
      <c r="I3942" t="s">
        <v>5847</v>
      </c>
      <c r="J3942" t="s">
        <v>5848</v>
      </c>
      <c r="L3942" s="5"/>
      <c r="P3942" t="s">
        <v>5848</v>
      </c>
    </row>
    <row r="3943" spans="2:16" x14ac:dyDescent="0.25">
      <c r="B3943" t="s">
        <v>7</v>
      </c>
      <c r="C3943" t="s">
        <v>17</v>
      </c>
      <c r="D3943" s="6">
        <v>0.13300000000000001</v>
      </c>
      <c r="E3943" s="6">
        <v>0.13300000000000001</v>
      </c>
      <c r="F3943" s="18">
        <v>140</v>
      </c>
      <c r="G3943" t="s">
        <v>2218</v>
      </c>
      <c r="H3943" t="s">
        <v>2231</v>
      </c>
      <c r="I3943" t="s">
        <v>5849</v>
      </c>
      <c r="J3943" t="s">
        <v>5850</v>
      </c>
      <c r="L3943" s="5"/>
      <c r="P3943" t="s">
        <v>5850</v>
      </c>
    </row>
    <row r="3944" spans="2:16" x14ac:dyDescent="0.25">
      <c r="B3944" t="s">
        <v>7</v>
      </c>
      <c r="C3944" t="s">
        <v>17</v>
      </c>
      <c r="D3944" s="6">
        <v>0.13300000000000001</v>
      </c>
      <c r="E3944" s="6">
        <v>0.13300000000000001</v>
      </c>
      <c r="F3944" s="18">
        <v>140</v>
      </c>
      <c r="G3944" t="s">
        <v>2218</v>
      </c>
      <c r="H3944" t="s">
        <v>2232</v>
      </c>
      <c r="I3944" t="s">
        <v>5851</v>
      </c>
      <c r="J3944" t="s">
        <v>5852</v>
      </c>
      <c r="L3944" s="5"/>
      <c r="P3944" t="s">
        <v>5852</v>
      </c>
    </row>
    <row r="3945" spans="2:16" x14ac:dyDescent="0.25">
      <c r="B3945" t="s">
        <v>7</v>
      </c>
      <c r="C3945" t="s">
        <v>17</v>
      </c>
      <c r="D3945" s="6">
        <v>0.28299999999999997</v>
      </c>
      <c r="E3945" s="6">
        <v>0.28299999999999997</v>
      </c>
      <c r="F3945" s="18">
        <v>111</v>
      </c>
      <c r="G3945" t="s">
        <v>2218</v>
      </c>
      <c r="H3945" t="s">
        <v>2233</v>
      </c>
      <c r="I3945" t="s">
        <v>5853</v>
      </c>
      <c r="J3945" t="s">
        <v>5854</v>
      </c>
      <c r="L3945" s="5"/>
      <c r="P3945" t="s">
        <v>5854</v>
      </c>
    </row>
    <row r="3946" spans="2:16" x14ac:dyDescent="0.25">
      <c r="B3946" t="s">
        <v>7</v>
      </c>
      <c r="C3946" t="s">
        <v>17</v>
      </c>
      <c r="D3946" s="6">
        <v>0.13300000000000001</v>
      </c>
      <c r="E3946" s="6">
        <v>0.13300000000000001</v>
      </c>
      <c r="F3946" s="18">
        <v>140</v>
      </c>
      <c r="G3946" t="s">
        <v>2218</v>
      </c>
      <c r="H3946" t="s">
        <v>2234</v>
      </c>
      <c r="I3946" t="s">
        <v>5855</v>
      </c>
      <c r="J3946" t="s">
        <v>5856</v>
      </c>
      <c r="L3946" s="5"/>
      <c r="P3946" t="s">
        <v>5856</v>
      </c>
    </row>
    <row r="3947" spans="2:16" x14ac:dyDescent="0.25">
      <c r="B3947" t="s">
        <v>7</v>
      </c>
      <c r="C3947" t="s">
        <v>17</v>
      </c>
      <c r="D3947" s="6">
        <v>0.13300000000000001</v>
      </c>
      <c r="E3947" s="6">
        <v>0.13300000000000001</v>
      </c>
      <c r="F3947" s="18">
        <v>140</v>
      </c>
      <c r="G3947" t="s">
        <v>2218</v>
      </c>
      <c r="H3947" t="s">
        <v>2235</v>
      </c>
      <c r="I3947" t="s">
        <v>5857</v>
      </c>
      <c r="J3947" t="s">
        <v>5858</v>
      </c>
      <c r="L3947" s="5"/>
      <c r="P3947" t="s">
        <v>5858</v>
      </c>
    </row>
    <row r="3948" spans="2:16" x14ac:dyDescent="0.25">
      <c r="B3948" t="s">
        <v>7</v>
      </c>
      <c r="C3948" t="s">
        <v>17</v>
      </c>
      <c r="D3948" s="6">
        <v>0.28299999999999997</v>
      </c>
      <c r="E3948" s="6">
        <v>0.28299999999999997</v>
      </c>
      <c r="F3948" s="18">
        <v>111</v>
      </c>
      <c r="G3948" t="s">
        <v>2218</v>
      </c>
      <c r="H3948" t="s">
        <v>2236</v>
      </c>
      <c r="I3948" t="s">
        <v>5859</v>
      </c>
      <c r="J3948" t="s">
        <v>5860</v>
      </c>
      <c r="L3948" s="5"/>
      <c r="P3948" t="s">
        <v>5860</v>
      </c>
    </row>
    <row r="3949" spans="2:16" x14ac:dyDescent="0.25">
      <c r="B3949" t="s">
        <v>7</v>
      </c>
      <c r="C3949" t="s">
        <v>17</v>
      </c>
      <c r="D3949" s="6">
        <v>0.13300000000000001</v>
      </c>
      <c r="E3949" s="6">
        <v>0.13300000000000001</v>
      </c>
      <c r="F3949" s="18">
        <v>140</v>
      </c>
      <c r="G3949" t="s">
        <v>2219</v>
      </c>
      <c r="H3949" t="s">
        <v>2190</v>
      </c>
      <c r="I3949" t="s">
        <v>5861</v>
      </c>
      <c r="J3949" t="s">
        <v>5862</v>
      </c>
      <c r="L3949" s="5"/>
      <c r="P3949" t="s">
        <v>5862</v>
      </c>
    </row>
    <row r="3950" spans="2:16" x14ac:dyDescent="0.25">
      <c r="B3950" t="s">
        <v>7</v>
      </c>
      <c r="C3950" t="s">
        <v>17</v>
      </c>
      <c r="D3950" s="6">
        <v>0.13300000000000001</v>
      </c>
      <c r="E3950" s="6">
        <v>0.13300000000000001</v>
      </c>
      <c r="F3950" s="18">
        <v>140</v>
      </c>
      <c r="G3950" t="s">
        <v>2219</v>
      </c>
      <c r="H3950" t="s">
        <v>2191</v>
      </c>
      <c r="I3950" t="s">
        <v>5863</v>
      </c>
      <c r="J3950" t="s">
        <v>5864</v>
      </c>
      <c r="L3950" s="5"/>
      <c r="P3950" t="s">
        <v>5864</v>
      </c>
    </row>
    <row r="3951" spans="2:16" x14ac:dyDescent="0.25">
      <c r="B3951" t="s">
        <v>7</v>
      </c>
      <c r="C3951" t="s">
        <v>17</v>
      </c>
      <c r="D3951" s="6">
        <v>4.1000000000000009E-2</v>
      </c>
      <c r="E3951" s="6">
        <v>4.1000000000000009E-2</v>
      </c>
      <c r="F3951" s="18">
        <v>136</v>
      </c>
      <c r="G3951" t="s">
        <v>2219</v>
      </c>
      <c r="H3951" t="s">
        <v>2192</v>
      </c>
      <c r="I3951" t="s">
        <v>5865</v>
      </c>
      <c r="J3951" t="s">
        <v>5866</v>
      </c>
      <c r="L3951" s="5"/>
      <c r="P3951" t="s">
        <v>5866</v>
      </c>
    </row>
    <row r="3952" spans="2:16" x14ac:dyDescent="0.25">
      <c r="B3952" t="s">
        <v>7</v>
      </c>
      <c r="C3952" t="s">
        <v>17</v>
      </c>
      <c r="D3952" s="6">
        <v>0.191</v>
      </c>
      <c r="E3952" s="6">
        <v>0.191</v>
      </c>
      <c r="F3952" s="18">
        <v>114</v>
      </c>
      <c r="G3952" t="s">
        <v>2219</v>
      </c>
      <c r="H3952" t="s">
        <v>2183</v>
      </c>
      <c r="I3952" t="s">
        <v>5867</v>
      </c>
      <c r="J3952" t="s">
        <v>5868</v>
      </c>
      <c r="L3952" s="5"/>
      <c r="P3952" t="s">
        <v>5868</v>
      </c>
    </row>
    <row r="3953" spans="2:16" x14ac:dyDescent="0.25">
      <c r="B3953" t="s">
        <v>7</v>
      </c>
      <c r="C3953" t="s">
        <v>17</v>
      </c>
      <c r="D3953" s="6">
        <v>0.191</v>
      </c>
      <c r="E3953" s="6">
        <v>0.191</v>
      </c>
      <c r="F3953" s="18">
        <v>114</v>
      </c>
      <c r="G3953" t="s">
        <v>2219</v>
      </c>
      <c r="H3953" t="s">
        <v>2193</v>
      </c>
      <c r="I3953" t="s">
        <v>5869</v>
      </c>
      <c r="J3953" t="s">
        <v>5870</v>
      </c>
      <c r="L3953" s="5"/>
      <c r="P3953" t="s">
        <v>5870</v>
      </c>
    </row>
    <row r="3954" spans="2:16" x14ac:dyDescent="0.25">
      <c r="B3954" t="s">
        <v>7</v>
      </c>
      <c r="C3954" t="s">
        <v>17</v>
      </c>
      <c r="D3954" s="6">
        <v>0.13300000000000001</v>
      </c>
      <c r="E3954" s="6">
        <v>0.13300000000000001</v>
      </c>
      <c r="F3954" s="18">
        <v>140</v>
      </c>
      <c r="G3954" t="s">
        <v>2219</v>
      </c>
      <c r="H3954" t="s">
        <v>2194</v>
      </c>
      <c r="I3954" t="s">
        <v>5871</v>
      </c>
      <c r="J3954" t="s">
        <v>5872</v>
      </c>
      <c r="L3954" s="5"/>
      <c r="P3954" t="s">
        <v>5872</v>
      </c>
    </row>
    <row r="3955" spans="2:16" x14ac:dyDescent="0.25">
      <c r="B3955" t="s">
        <v>7</v>
      </c>
      <c r="C3955" t="s">
        <v>17</v>
      </c>
      <c r="D3955" s="6">
        <v>0.13300000000000001</v>
      </c>
      <c r="E3955" s="6">
        <v>0.13300000000000001</v>
      </c>
      <c r="F3955" s="18">
        <v>140</v>
      </c>
      <c r="G3955" t="s">
        <v>2219</v>
      </c>
      <c r="H3955" t="s">
        <v>2195</v>
      </c>
      <c r="I3955" t="s">
        <v>5873</v>
      </c>
      <c r="J3955" t="s">
        <v>5874</v>
      </c>
      <c r="L3955" s="5"/>
      <c r="P3955" t="s">
        <v>5874</v>
      </c>
    </row>
    <row r="3956" spans="2:16" x14ac:dyDescent="0.25">
      <c r="B3956" t="s">
        <v>7</v>
      </c>
      <c r="C3956" t="s">
        <v>17</v>
      </c>
      <c r="D3956" s="6">
        <v>0.13300000000000001</v>
      </c>
      <c r="E3956" s="6">
        <v>0.13300000000000001</v>
      </c>
      <c r="F3956" s="18">
        <v>140</v>
      </c>
      <c r="G3956" t="s">
        <v>2219</v>
      </c>
      <c r="H3956" t="s">
        <v>2196</v>
      </c>
      <c r="I3956" t="s">
        <v>5875</v>
      </c>
      <c r="J3956" t="s">
        <v>5876</v>
      </c>
      <c r="L3956" s="5"/>
      <c r="P3956" t="s">
        <v>5876</v>
      </c>
    </row>
    <row r="3957" spans="2:16" x14ac:dyDescent="0.25">
      <c r="B3957" t="s">
        <v>7</v>
      </c>
      <c r="C3957" t="s">
        <v>17</v>
      </c>
      <c r="D3957" s="6">
        <v>0.13300000000000001</v>
      </c>
      <c r="E3957" s="6">
        <v>0.13300000000000001</v>
      </c>
      <c r="F3957" s="18">
        <v>140</v>
      </c>
      <c r="G3957" t="s">
        <v>2219</v>
      </c>
      <c r="H3957" t="s">
        <v>2197</v>
      </c>
      <c r="I3957" t="s">
        <v>5877</v>
      </c>
      <c r="J3957" t="s">
        <v>5878</v>
      </c>
      <c r="L3957" s="5"/>
      <c r="P3957" t="s">
        <v>5878</v>
      </c>
    </row>
    <row r="3958" spans="2:16" x14ac:dyDescent="0.25">
      <c r="B3958" t="s">
        <v>7</v>
      </c>
      <c r="C3958" t="s">
        <v>17</v>
      </c>
      <c r="D3958" s="6">
        <v>0.13300000000000001</v>
      </c>
      <c r="E3958" s="6">
        <v>0.13300000000000001</v>
      </c>
      <c r="F3958" s="18">
        <v>140</v>
      </c>
      <c r="G3958" t="s">
        <v>2219</v>
      </c>
      <c r="H3958" t="s">
        <v>2198</v>
      </c>
      <c r="I3958" t="s">
        <v>5879</v>
      </c>
      <c r="J3958" t="s">
        <v>5880</v>
      </c>
      <c r="L3958" s="5"/>
      <c r="P3958" t="s">
        <v>5880</v>
      </c>
    </row>
    <row r="3959" spans="2:16" x14ac:dyDescent="0.25">
      <c r="B3959" t="s">
        <v>7</v>
      </c>
      <c r="C3959" t="s">
        <v>17</v>
      </c>
      <c r="D3959" s="6">
        <v>0.13300000000000001</v>
      </c>
      <c r="E3959" s="6">
        <v>0.13300000000000001</v>
      </c>
      <c r="F3959" s="18">
        <v>140</v>
      </c>
      <c r="G3959" t="s">
        <v>2219</v>
      </c>
      <c r="H3959" t="s">
        <v>2199</v>
      </c>
      <c r="I3959" t="s">
        <v>5881</v>
      </c>
      <c r="J3959" t="s">
        <v>5882</v>
      </c>
      <c r="L3959" s="5"/>
      <c r="P3959" t="s">
        <v>5882</v>
      </c>
    </row>
    <row r="3960" spans="2:16" x14ac:dyDescent="0.25">
      <c r="B3960" t="s">
        <v>7</v>
      </c>
      <c r="C3960" t="s">
        <v>17</v>
      </c>
      <c r="D3960" s="6">
        <v>0.28299999999999997</v>
      </c>
      <c r="E3960" s="6">
        <v>0.28299999999999997</v>
      </c>
      <c r="F3960" s="18">
        <v>111</v>
      </c>
      <c r="G3960" t="s">
        <v>2219</v>
      </c>
      <c r="H3960" t="s">
        <v>1014</v>
      </c>
      <c r="I3960" t="s">
        <v>5883</v>
      </c>
      <c r="J3960" t="s">
        <v>5884</v>
      </c>
      <c r="L3960" s="5"/>
      <c r="P3960" t="s">
        <v>5884</v>
      </c>
    </row>
    <row r="3961" spans="2:16" x14ac:dyDescent="0.25">
      <c r="B3961" t="s">
        <v>7</v>
      </c>
      <c r="C3961" t="s">
        <v>17</v>
      </c>
      <c r="D3961" s="6">
        <v>0.13300000000000001</v>
      </c>
      <c r="E3961" s="6">
        <v>0.13300000000000001</v>
      </c>
      <c r="F3961" s="18">
        <v>140</v>
      </c>
      <c r="G3961" t="s">
        <v>2219</v>
      </c>
      <c r="H3961" t="s">
        <v>2200</v>
      </c>
      <c r="I3961" t="s">
        <v>5885</v>
      </c>
      <c r="J3961" t="s">
        <v>5886</v>
      </c>
      <c r="L3961" s="5"/>
      <c r="P3961" t="s">
        <v>5886</v>
      </c>
    </row>
    <row r="3962" spans="2:16" x14ac:dyDescent="0.25">
      <c r="B3962" t="s">
        <v>7</v>
      </c>
      <c r="C3962" t="s">
        <v>17</v>
      </c>
      <c r="D3962" s="6">
        <v>0.13300000000000001</v>
      </c>
      <c r="E3962" s="6">
        <v>0.13300000000000001</v>
      </c>
      <c r="F3962" s="18">
        <v>140</v>
      </c>
      <c r="G3962" t="s">
        <v>2219</v>
      </c>
      <c r="H3962" t="s">
        <v>2201</v>
      </c>
      <c r="I3962" t="s">
        <v>5887</v>
      </c>
      <c r="J3962" t="s">
        <v>5888</v>
      </c>
      <c r="L3962" s="5"/>
      <c r="P3962" t="s">
        <v>5888</v>
      </c>
    </row>
    <row r="3963" spans="2:16" x14ac:dyDescent="0.25">
      <c r="B3963" t="s">
        <v>7</v>
      </c>
      <c r="C3963" t="s">
        <v>17</v>
      </c>
      <c r="D3963" s="6">
        <v>0.13300000000000001</v>
      </c>
      <c r="E3963" s="6">
        <v>0.13300000000000001</v>
      </c>
      <c r="F3963" s="18">
        <v>140</v>
      </c>
      <c r="G3963" t="s">
        <v>2219</v>
      </c>
      <c r="H3963" t="s">
        <v>2202</v>
      </c>
      <c r="I3963" t="s">
        <v>5889</v>
      </c>
      <c r="J3963" t="s">
        <v>5890</v>
      </c>
      <c r="L3963" s="5"/>
      <c r="P3963" t="s">
        <v>5890</v>
      </c>
    </row>
    <row r="3964" spans="2:16" x14ac:dyDescent="0.25">
      <c r="B3964" t="s">
        <v>7</v>
      </c>
      <c r="C3964" t="s">
        <v>17</v>
      </c>
      <c r="D3964" s="6">
        <v>0.13300000000000001</v>
      </c>
      <c r="E3964" s="6">
        <v>0.13300000000000001</v>
      </c>
      <c r="F3964" s="18">
        <v>140</v>
      </c>
      <c r="G3964" t="s">
        <v>2219</v>
      </c>
      <c r="H3964" t="s">
        <v>2203</v>
      </c>
      <c r="I3964" t="s">
        <v>5891</v>
      </c>
      <c r="J3964" t="s">
        <v>5892</v>
      </c>
      <c r="L3964" s="5"/>
      <c r="P3964" t="s">
        <v>5892</v>
      </c>
    </row>
    <row r="3965" spans="2:16" x14ac:dyDescent="0.25">
      <c r="B3965" t="s">
        <v>7</v>
      </c>
      <c r="C3965" t="s">
        <v>17</v>
      </c>
      <c r="D3965" s="6">
        <v>0.13300000000000001</v>
      </c>
      <c r="E3965" s="6">
        <v>0.13300000000000001</v>
      </c>
      <c r="F3965" s="18">
        <v>140</v>
      </c>
      <c r="G3965" t="s">
        <v>2219</v>
      </c>
      <c r="H3965" t="s">
        <v>2204</v>
      </c>
      <c r="I3965" t="s">
        <v>5893</v>
      </c>
      <c r="J3965" t="s">
        <v>5894</v>
      </c>
      <c r="L3965" s="5"/>
      <c r="P3965" t="s">
        <v>5894</v>
      </c>
    </row>
    <row r="3966" spans="2:16" x14ac:dyDescent="0.25">
      <c r="B3966" t="s">
        <v>7</v>
      </c>
      <c r="C3966" t="s">
        <v>17</v>
      </c>
      <c r="D3966" s="6">
        <v>0.13300000000000001</v>
      </c>
      <c r="E3966" s="6">
        <v>0.13300000000000001</v>
      </c>
      <c r="F3966" s="18">
        <v>140</v>
      </c>
      <c r="G3966" t="s">
        <v>2219</v>
      </c>
      <c r="H3966" t="s">
        <v>2205</v>
      </c>
      <c r="I3966" t="s">
        <v>5895</v>
      </c>
      <c r="J3966" t="s">
        <v>5896</v>
      </c>
      <c r="L3966" s="5"/>
      <c r="P3966" t="s">
        <v>5896</v>
      </c>
    </row>
    <row r="3967" spans="2:16" x14ac:dyDescent="0.25">
      <c r="B3967" t="s">
        <v>7</v>
      </c>
      <c r="C3967" t="s">
        <v>17</v>
      </c>
      <c r="D3967" s="6">
        <v>0.13300000000000001</v>
      </c>
      <c r="E3967" s="6">
        <v>0.13300000000000001</v>
      </c>
      <c r="F3967" s="18">
        <v>140</v>
      </c>
      <c r="G3967" t="s">
        <v>2219</v>
      </c>
      <c r="H3967" t="s">
        <v>2206</v>
      </c>
      <c r="I3967" t="s">
        <v>5897</v>
      </c>
      <c r="J3967" t="s">
        <v>5898</v>
      </c>
      <c r="L3967" s="5"/>
      <c r="P3967" t="s">
        <v>5898</v>
      </c>
    </row>
    <row r="3968" spans="2:16" x14ac:dyDescent="0.25">
      <c r="B3968" t="s">
        <v>7</v>
      </c>
      <c r="C3968" t="s">
        <v>17</v>
      </c>
      <c r="D3968" s="6">
        <v>0.13300000000000001</v>
      </c>
      <c r="E3968" s="6">
        <v>0.13300000000000001</v>
      </c>
      <c r="F3968" s="18">
        <v>140</v>
      </c>
      <c r="G3968" t="s">
        <v>2219</v>
      </c>
      <c r="H3968" t="s">
        <v>2207</v>
      </c>
      <c r="I3968" t="s">
        <v>5899</v>
      </c>
      <c r="J3968" t="s">
        <v>5900</v>
      </c>
      <c r="L3968" s="5"/>
      <c r="P3968" t="s">
        <v>5900</v>
      </c>
    </row>
    <row r="3969" spans="2:16" x14ac:dyDescent="0.25">
      <c r="B3969" t="s">
        <v>7</v>
      </c>
      <c r="C3969" t="s">
        <v>17</v>
      </c>
      <c r="D3969" s="6">
        <v>0.13300000000000001</v>
      </c>
      <c r="E3969" s="6">
        <v>0.13300000000000001</v>
      </c>
      <c r="F3969" s="18">
        <v>140</v>
      </c>
      <c r="G3969" t="s">
        <v>2219</v>
      </c>
      <c r="H3969" t="s">
        <v>2208</v>
      </c>
      <c r="I3969" t="s">
        <v>5901</v>
      </c>
      <c r="J3969" t="s">
        <v>5902</v>
      </c>
      <c r="L3969" s="5"/>
      <c r="P3969" t="s">
        <v>5902</v>
      </c>
    </row>
    <row r="3970" spans="2:16" x14ac:dyDescent="0.25">
      <c r="B3970" t="s">
        <v>7</v>
      </c>
      <c r="C3970" t="s">
        <v>17</v>
      </c>
      <c r="D3970" s="6">
        <v>0.13300000000000001</v>
      </c>
      <c r="E3970" s="6">
        <v>0.13300000000000001</v>
      </c>
      <c r="F3970" s="18">
        <v>140</v>
      </c>
      <c r="G3970" t="s">
        <v>2219</v>
      </c>
      <c r="H3970" t="s">
        <v>2209</v>
      </c>
      <c r="I3970" t="s">
        <v>5903</v>
      </c>
      <c r="J3970" t="s">
        <v>5904</v>
      </c>
      <c r="L3970" s="5"/>
      <c r="P3970" t="s">
        <v>5904</v>
      </c>
    </row>
    <row r="3971" spans="2:16" x14ac:dyDescent="0.25">
      <c r="B3971" t="s">
        <v>7</v>
      </c>
      <c r="C3971" t="s">
        <v>17</v>
      </c>
      <c r="D3971" s="6">
        <v>0.13300000000000001</v>
      </c>
      <c r="E3971" s="6">
        <v>0.13300000000000001</v>
      </c>
      <c r="F3971" s="18">
        <v>140</v>
      </c>
      <c r="G3971" t="s">
        <v>2219</v>
      </c>
      <c r="H3971" t="s">
        <v>2210</v>
      </c>
      <c r="I3971" t="s">
        <v>5905</v>
      </c>
      <c r="J3971" t="s">
        <v>5906</v>
      </c>
      <c r="L3971" s="5"/>
      <c r="P3971" t="s">
        <v>5906</v>
      </c>
    </row>
    <row r="3972" spans="2:16" x14ac:dyDescent="0.25">
      <c r="B3972" t="s">
        <v>7</v>
      </c>
      <c r="C3972" t="s">
        <v>17</v>
      </c>
      <c r="D3972" s="6">
        <v>0.13300000000000001</v>
      </c>
      <c r="E3972" s="6">
        <v>0.13300000000000001</v>
      </c>
      <c r="F3972" s="18">
        <v>140</v>
      </c>
      <c r="G3972" t="s">
        <v>2219</v>
      </c>
      <c r="H3972" t="s">
        <v>2211</v>
      </c>
      <c r="I3972" t="s">
        <v>5907</v>
      </c>
      <c r="J3972" t="s">
        <v>5908</v>
      </c>
      <c r="L3972" s="5"/>
      <c r="P3972" t="s">
        <v>5908</v>
      </c>
    </row>
    <row r="3973" spans="2:16" x14ac:dyDescent="0.25">
      <c r="B3973" t="s">
        <v>7</v>
      </c>
      <c r="C3973" t="s">
        <v>17</v>
      </c>
      <c r="D3973" s="6">
        <v>0.28299999999999997</v>
      </c>
      <c r="E3973" s="6">
        <v>0.28299999999999997</v>
      </c>
      <c r="F3973" s="18">
        <v>111</v>
      </c>
      <c r="G3973" t="s">
        <v>2219</v>
      </c>
      <c r="H3973" t="s">
        <v>2212</v>
      </c>
      <c r="I3973" t="s">
        <v>5909</v>
      </c>
      <c r="J3973" t="s">
        <v>5910</v>
      </c>
      <c r="L3973" s="5"/>
      <c r="P3973" t="s">
        <v>5910</v>
      </c>
    </row>
    <row r="3974" spans="2:16" x14ac:dyDescent="0.25">
      <c r="B3974" t="s">
        <v>7</v>
      </c>
      <c r="C3974" t="s">
        <v>17</v>
      </c>
      <c r="D3974" s="6">
        <v>0.13300000000000001</v>
      </c>
      <c r="E3974" s="6">
        <v>0.13300000000000001</v>
      </c>
      <c r="F3974" s="18">
        <v>140</v>
      </c>
      <c r="G3974" t="s">
        <v>2219</v>
      </c>
      <c r="H3974" t="s">
        <v>2213</v>
      </c>
      <c r="I3974" t="s">
        <v>954</v>
      </c>
      <c r="J3974" t="s">
        <v>5911</v>
      </c>
      <c r="L3974" s="5"/>
      <c r="P3974" t="s">
        <v>5911</v>
      </c>
    </row>
    <row r="3975" spans="2:16" x14ac:dyDescent="0.25">
      <c r="B3975" t="s">
        <v>7</v>
      </c>
      <c r="C3975" t="s">
        <v>17</v>
      </c>
      <c r="D3975" s="6">
        <v>0.13300000000000001</v>
      </c>
      <c r="E3975" s="6">
        <v>0.13300000000000001</v>
      </c>
      <c r="F3975" s="18">
        <v>140</v>
      </c>
      <c r="G3975" t="s">
        <v>2219</v>
      </c>
      <c r="H3975" t="s">
        <v>2214</v>
      </c>
      <c r="I3975" t="s">
        <v>5912</v>
      </c>
      <c r="J3975" t="s">
        <v>5913</v>
      </c>
      <c r="L3975" s="5"/>
      <c r="P3975" t="s">
        <v>5913</v>
      </c>
    </row>
    <row r="3976" spans="2:16" x14ac:dyDescent="0.25">
      <c r="B3976" t="s">
        <v>7</v>
      </c>
      <c r="C3976" t="s">
        <v>17</v>
      </c>
      <c r="D3976" s="6">
        <v>0.13300000000000001</v>
      </c>
      <c r="E3976" s="6">
        <v>0.13300000000000001</v>
      </c>
      <c r="F3976" s="18">
        <v>140</v>
      </c>
      <c r="G3976" t="s">
        <v>2219</v>
      </c>
      <c r="H3976" t="s">
        <v>2215</v>
      </c>
      <c r="I3976" t="s">
        <v>5914</v>
      </c>
      <c r="J3976" t="s">
        <v>5915</v>
      </c>
      <c r="L3976" s="5"/>
      <c r="P3976" t="s">
        <v>5915</v>
      </c>
    </row>
    <row r="3977" spans="2:16" x14ac:dyDescent="0.25">
      <c r="B3977" t="s">
        <v>7</v>
      </c>
      <c r="C3977" t="s">
        <v>17</v>
      </c>
      <c r="D3977" s="6">
        <v>0.13300000000000001</v>
      </c>
      <c r="E3977" s="6">
        <v>0.13300000000000001</v>
      </c>
      <c r="F3977" s="18">
        <v>140</v>
      </c>
      <c r="G3977" t="s">
        <v>2219</v>
      </c>
      <c r="H3977" t="s">
        <v>2216</v>
      </c>
      <c r="I3977" t="s">
        <v>5916</v>
      </c>
      <c r="J3977" t="s">
        <v>5917</v>
      </c>
      <c r="L3977" s="5"/>
      <c r="P3977" t="s">
        <v>5917</v>
      </c>
    </row>
    <row r="3978" spans="2:16" x14ac:dyDescent="0.25">
      <c r="B3978" t="s">
        <v>7</v>
      </c>
      <c r="C3978" t="s">
        <v>17</v>
      </c>
      <c r="D3978" s="6">
        <v>0.13300000000000001</v>
      </c>
      <c r="E3978" s="6">
        <v>0.13300000000000001</v>
      </c>
      <c r="F3978" s="18">
        <v>140</v>
      </c>
      <c r="G3978" t="s">
        <v>2219</v>
      </c>
      <c r="H3978" t="s">
        <v>2217</v>
      </c>
      <c r="I3978" t="s">
        <v>5918</v>
      </c>
      <c r="J3978" t="s">
        <v>5919</v>
      </c>
      <c r="L3978" s="5"/>
      <c r="P3978" t="s">
        <v>5919</v>
      </c>
    </row>
    <row r="3979" spans="2:16" x14ac:dyDescent="0.25">
      <c r="B3979" t="s">
        <v>7</v>
      </c>
      <c r="C3979" t="s">
        <v>17</v>
      </c>
      <c r="D3979" s="6">
        <v>0.191</v>
      </c>
      <c r="E3979" s="6">
        <v>0.191</v>
      </c>
      <c r="F3979" s="18">
        <v>114</v>
      </c>
      <c r="G3979" t="s">
        <v>2219</v>
      </c>
      <c r="H3979" t="s">
        <v>2218</v>
      </c>
      <c r="I3979" t="s">
        <v>5920</v>
      </c>
      <c r="J3979" t="s">
        <v>5921</v>
      </c>
      <c r="L3979" s="5"/>
      <c r="P3979" t="s">
        <v>5921</v>
      </c>
    </row>
    <row r="3980" spans="2:16" x14ac:dyDescent="0.25">
      <c r="B3980" t="s">
        <v>7</v>
      </c>
      <c r="C3980" t="s">
        <v>17</v>
      </c>
      <c r="D3980" s="6">
        <v>0.191</v>
      </c>
      <c r="E3980" s="6">
        <v>0.191</v>
      </c>
      <c r="F3980" s="18">
        <v>114</v>
      </c>
      <c r="G3980" t="s">
        <v>2219</v>
      </c>
      <c r="H3980" t="s">
        <v>2219</v>
      </c>
      <c r="I3980" t="s">
        <v>1001</v>
      </c>
      <c r="J3980" t="s">
        <v>5922</v>
      </c>
      <c r="L3980" s="5"/>
      <c r="P3980" t="s">
        <v>5922</v>
      </c>
    </row>
    <row r="3981" spans="2:16" x14ac:dyDescent="0.25">
      <c r="B3981" t="s">
        <v>7</v>
      </c>
      <c r="C3981" t="s">
        <v>17</v>
      </c>
      <c r="D3981" s="6">
        <v>0.13300000000000001</v>
      </c>
      <c r="E3981" s="6">
        <v>0.13300000000000001</v>
      </c>
      <c r="F3981" s="18">
        <v>140</v>
      </c>
      <c r="G3981" t="s">
        <v>2219</v>
      </c>
      <c r="H3981" t="s">
        <v>2220</v>
      </c>
      <c r="I3981" t="s">
        <v>5923</v>
      </c>
      <c r="J3981" t="s">
        <v>5924</v>
      </c>
      <c r="L3981" s="5"/>
      <c r="P3981" t="s">
        <v>5924</v>
      </c>
    </row>
    <row r="3982" spans="2:16" x14ac:dyDescent="0.25">
      <c r="B3982" t="s">
        <v>7</v>
      </c>
      <c r="C3982" t="s">
        <v>17</v>
      </c>
      <c r="D3982" s="6">
        <v>0.13300000000000001</v>
      </c>
      <c r="E3982" s="6">
        <v>0.13300000000000001</v>
      </c>
      <c r="F3982" s="18">
        <v>140</v>
      </c>
      <c r="G3982" t="s">
        <v>2219</v>
      </c>
      <c r="H3982" t="s">
        <v>2221</v>
      </c>
      <c r="I3982" t="s">
        <v>5925</v>
      </c>
      <c r="J3982" t="s">
        <v>5926</v>
      </c>
      <c r="L3982" s="5"/>
      <c r="P3982" t="s">
        <v>5926</v>
      </c>
    </row>
    <row r="3983" spans="2:16" x14ac:dyDescent="0.25">
      <c r="B3983" t="s">
        <v>7</v>
      </c>
      <c r="C3983" t="s">
        <v>17</v>
      </c>
      <c r="D3983" s="6">
        <v>0.13300000000000001</v>
      </c>
      <c r="E3983" s="6">
        <v>0.13300000000000001</v>
      </c>
      <c r="F3983" s="18">
        <v>140</v>
      </c>
      <c r="G3983" t="s">
        <v>2219</v>
      </c>
      <c r="H3983" t="s">
        <v>2222</v>
      </c>
      <c r="I3983" t="s">
        <v>5927</v>
      </c>
      <c r="J3983" t="s">
        <v>5928</v>
      </c>
      <c r="L3983" s="5"/>
      <c r="P3983" t="s">
        <v>5928</v>
      </c>
    </row>
    <row r="3984" spans="2:16" x14ac:dyDescent="0.25">
      <c r="B3984" t="s">
        <v>7</v>
      </c>
      <c r="C3984" t="s">
        <v>17</v>
      </c>
      <c r="D3984" s="6">
        <v>0.33700000000000002</v>
      </c>
      <c r="E3984" s="6">
        <v>0.33700000000000002</v>
      </c>
      <c r="F3984" s="18">
        <v>143</v>
      </c>
      <c r="G3984" t="s">
        <v>2219</v>
      </c>
      <c r="H3984" t="s">
        <v>2237</v>
      </c>
      <c r="I3984" t="s">
        <v>5929</v>
      </c>
      <c r="J3984" t="s">
        <v>5930</v>
      </c>
      <c r="L3984" s="5"/>
      <c r="P3984" t="s">
        <v>5930</v>
      </c>
    </row>
    <row r="3985" spans="2:16" x14ac:dyDescent="0.25">
      <c r="B3985" t="s">
        <v>7</v>
      </c>
      <c r="C3985" t="s">
        <v>17</v>
      </c>
      <c r="D3985" s="6">
        <v>0.28299999999999997</v>
      </c>
      <c r="E3985" s="6">
        <v>0.28299999999999997</v>
      </c>
      <c r="F3985" s="18">
        <v>111</v>
      </c>
      <c r="G3985" t="s">
        <v>2219</v>
      </c>
      <c r="H3985" t="s">
        <v>2223</v>
      </c>
      <c r="I3985" t="s">
        <v>5931</v>
      </c>
      <c r="J3985" t="s">
        <v>5932</v>
      </c>
      <c r="L3985" s="5"/>
      <c r="P3985" t="s">
        <v>5932</v>
      </c>
    </row>
    <row r="3986" spans="2:16" x14ac:dyDescent="0.25">
      <c r="B3986" t="s">
        <v>7</v>
      </c>
      <c r="C3986" t="s">
        <v>17</v>
      </c>
      <c r="D3986" s="6">
        <v>0.13300000000000001</v>
      </c>
      <c r="E3986" s="6">
        <v>0.13300000000000001</v>
      </c>
      <c r="F3986" s="18">
        <v>140</v>
      </c>
      <c r="G3986" t="s">
        <v>2219</v>
      </c>
      <c r="H3986" t="s">
        <v>2224</v>
      </c>
      <c r="I3986" t="s">
        <v>5933</v>
      </c>
      <c r="J3986" t="s">
        <v>5934</v>
      </c>
      <c r="L3986" s="5"/>
      <c r="P3986" t="s">
        <v>5934</v>
      </c>
    </row>
    <row r="3987" spans="2:16" x14ac:dyDescent="0.25">
      <c r="B3987" t="s">
        <v>7</v>
      </c>
      <c r="C3987" t="s">
        <v>17</v>
      </c>
      <c r="D3987" s="6">
        <v>0.33700000000000002</v>
      </c>
      <c r="E3987" s="6">
        <v>0.33700000000000002</v>
      </c>
      <c r="F3987" s="18">
        <v>143</v>
      </c>
      <c r="G3987" t="s">
        <v>2219</v>
      </c>
      <c r="H3987" t="s">
        <v>18338</v>
      </c>
      <c r="I3987" t="s">
        <v>18591</v>
      </c>
      <c r="J3987" t="s">
        <v>18592</v>
      </c>
      <c r="L3987" s="5"/>
      <c r="P3987" t="s">
        <v>18592</v>
      </c>
    </row>
    <row r="3988" spans="2:16" x14ac:dyDescent="0.25">
      <c r="B3988" t="s">
        <v>7</v>
      </c>
      <c r="C3988" t="s">
        <v>17</v>
      </c>
      <c r="D3988" s="6">
        <v>0.13300000000000001</v>
      </c>
      <c r="E3988" s="6">
        <v>0.13300000000000001</v>
      </c>
      <c r="F3988" s="18">
        <v>140</v>
      </c>
      <c r="G3988" t="s">
        <v>2219</v>
      </c>
      <c r="H3988" t="s">
        <v>2225</v>
      </c>
      <c r="I3988" t="s">
        <v>5936</v>
      </c>
      <c r="J3988" t="s">
        <v>5937</v>
      </c>
      <c r="L3988" s="5"/>
      <c r="P3988" t="s">
        <v>5937</v>
      </c>
    </row>
    <row r="3989" spans="2:16" x14ac:dyDescent="0.25">
      <c r="B3989" t="s">
        <v>7</v>
      </c>
      <c r="C3989" t="s">
        <v>17</v>
      </c>
      <c r="D3989" s="6">
        <v>0.13300000000000001</v>
      </c>
      <c r="E3989" s="6">
        <v>0.13300000000000001</v>
      </c>
      <c r="F3989" s="18">
        <v>140</v>
      </c>
      <c r="G3989" t="s">
        <v>2219</v>
      </c>
      <c r="H3989" t="s">
        <v>2226</v>
      </c>
      <c r="I3989" t="s">
        <v>5938</v>
      </c>
      <c r="J3989" t="s">
        <v>5939</v>
      </c>
      <c r="L3989" s="5"/>
      <c r="P3989" t="s">
        <v>5939</v>
      </c>
    </row>
    <row r="3990" spans="2:16" x14ac:dyDescent="0.25">
      <c r="B3990" t="s">
        <v>7</v>
      </c>
      <c r="C3990" t="s">
        <v>17</v>
      </c>
      <c r="D3990" s="6">
        <v>0.13300000000000001</v>
      </c>
      <c r="E3990" s="6">
        <v>0.13300000000000001</v>
      </c>
      <c r="F3990" s="18">
        <v>140</v>
      </c>
      <c r="G3990" t="s">
        <v>2219</v>
      </c>
      <c r="H3990" t="s">
        <v>2227</v>
      </c>
      <c r="I3990" t="s">
        <v>5940</v>
      </c>
      <c r="J3990" t="s">
        <v>5941</v>
      </c>
      <c r="L3990" s="5"/>
      <c r="P3990" t="s">
        <v>5941</v>
      </c>
    </row>
    <row r="3991" spans="2:16" x14ac:dyDescent="0.25">
      <c r="B3991" t="s">
        <v>7</v>
      </c>
      <c r="C3991" t="s">
        <v>17</v>
      </c>
      <c r="D3991" s="6">
        <v>0.13300000000000001</v>
      </c>
      <c r="E3991" s="6">
        <v>0.13300000000000001</v>
      </c>
      <c r="F3991" s="18">
        <v>140</v>
      </c>
      <c r="G3991" t="s">
        <v>2219</v>
      </c>
      <c r="H3991" t="s">
        <v>2228</v>
      </c>
      <c r="I3991" t="s">
        <v>5942</v>
      </c>
      <c r="J3991" t="s">
        <v>5943</v>
      </c>
      <c r="L3991" s="5"/>
      <c r="P3991" t="s">
        <v>5943</v>
      </c>
    </row>
    <row r="3992" spans="2:16" x14ac:dyDescent="0.25">
      <c r="B3992" t="s">
        <v>7</v>
      </c>
      <c r="C3992" t="s">
        <v>17</v>
      </c>
      <c r="D3992" s="6">
        <v>0.13300000000000001</v>
      </c>
      <c r="E3992" s="6">
        <v>0.13300000000000001</v>
      </c>
      <c r="F3992" s="18">
        <v>140</v>
      </c>
      <c r="G3992" t="s">
        <v>2219</v>
      </c>
      <c r="H3992" t="s">
        <v>2229</v>
      </c>
      <c r="I3992" t="s">
        <v>704</v>
      </c>
      <c r="J3992" t="s">
        <v>5944</v>
      </c>
      <c r="L3992" s="5"/>
      <c r="P3992" t="s">
        <v>5944</v>
      </c>
    </row>
    <row r="3993" spans="2:16" x14ac:dyDescent="0.25">
      <c r="B3993" t="s">
        <v>7</v>
      </c>
      <c r="C3993" t="s">
        <v>17</v>
      </c>
      <c r="D3993" s="6">
        <v>0.26200000000000001</v>
      </c>
      <c r="E3993" s="6">
        <v>0.26200000000000001</v>
      </c>
      <c r="F3993" s="18">
        <v>120</v>
      </c>
      <c r="G3993" t="s">
        <v>2219</v>
      </c>
      <c r="H3993" t="s">
        <v>2230</v>
      </c>
      <c r="I3993" t="s">
        <v>5945</v>
      </c>
      <c r="J3993" t="s">
        <v>5946</v>
      </c>
      <c r="L3993" s="5"/>
      <c r="P3993" t="s">
        <v>5946</v>
      </c>
    </row>
    <row r="3994" spans="2:16" x14ac:dyDescent="0.25">
      <c r="B3994" t="s">
        <v>7</v>
      </c>
      <c r="C3994" t="s">
        <v>17</v>
      </c>
      <c r="D3994" s="6">
        <v>0.13300000000000001</v>
      </c>
      <c r="E3994" s="6">
        <v>0.13300000000000001</v>
      </c>
      <c r="F3994" s="18">
        <v>140</v>
      </c>
      <c r="G3994" t="s">
        <v>2219</v>
      </c>
      <c r="H3994" t="s">
        <v>2231</v>
      </c>
      <c r="I3994" t="s">
        <v>5947</v>
      </c>
      <c r="J3994" t="s">
        <v>5948</v>
      </c>
      <c r="L3994" s="5"/>
      <c r="P3994" t="s">
        <v>5948</v>
      </c>
    </row>
    <row r="3995" spans="2:16" x14ac:dyDescent="0.25">
      <c r="B3995" t="s">
        <v>7</v>
      </c>
      <c r="C3995" t="s">
        <v>17</v>
      </c>
      <c r="D3995" s="6">
        <v>0.13300000000000001</v>
      </c>
      <c r="E3995" s="6">
        <v>0.13300000000000001</v>
      </c>
      <c r="F3995" s="18">
        <v>140</v>
      </c>
      <c r="G3995" t="s">
        <v>2219</v>
      </c>
      <c r="H3995" t="s">
        <v>2232</v>
      </c>
      <c r="I3995" t="s">
        <v>5949</v>
      </c>
      <c r="J3995" t="s">
        <v>5950</v>
      </c>
      <c r="L3995" s="5"/>
      <c r="P3995" t="s">
        <v>5950</v>
      </c>
    </row>
    <row r="3996" spans="2:16" x14ac:dyDescent="0.25">
      <c r="B3996" t="s">
        <v>7</v>
      </c>
      <c r="C3996" t="s">
        <v>17</v>
      </c>
      <c r="D3996" s="6">
        <v>0.28299999999999997</v>
      </c>
      <c r="E3996" s="6">
        <v>0.28299999999999997</v>
      </c>
      <c r="F3996" s="18">
        <v>111</v>
      </c>
      <c r="G3996" t="s">
        <v>2219</v>
      </c>
      <c r="H3996" t="s">
        <v>2233</v>
      </c>
      <c r="I3996" t="s">
        <v>5951</v>
      </c>
      <c r="J3996" t="s">
        <v>5952</v>
      </c>
      <c r="L3996" s="5"/>
      <c r="P3996" t="s">
        <v>5952</v>
      </c>
    </row>
    <row r="3997" spans="2:16" x14ac:dyDescent="0.25">
      <c r="B3997" t="s">
        <v>7</v>
      </c>
      <c r="C3997" t="s">
        <v>17</v>
      </c>
      <c r="D3997" s="6">
        <v>0.13300000000000001</v>
      </c>
      <c r="E3997" s="6">
        <v>0.13300000000000001</v>
      </c>
      <c r="F3997" s="18">
        <v>140</v>
      </c>
      <c r="G3997" t="s">
        <v>2219</v>
      </c>
      <c r="H3997" t="s">
        <v>2234</v>
      </c>
      <c r="I3997" t="s">
        <v>5953</v>
      </c>
      <c r="J3997" t="s">
        <v>5954</v>
      </c>
      <c r="L3997" s="5"/>
      <c r="P3997" t="s">
        <v>5954</v>
      </c>
    </row>
    <row r="3998" spans="2:16" x14ac:dyDescent="0.25">
      <c r="B3998" t="s">
        <v>7</v>
      </c>
      <c r="C3998" t="s">
        <v>17</v>
      </c>
      <c r="D3998" s="6">
        <v>0.13300000000000001</v>
      </c>
      <c r="E3998" s="6">
        <v>0.13300000000000001</v>
      </c>
      <c r="F3998" s="18">
        <v>140</v>
      </c>
      <c r="G3998" t="s">
        <v>2219</v>
      </c>
      <c r="H3998" t="s">
        <v>2235</v>
      </c>
      <c r="I3998" t="s">
        <v>5955</v>
      </c>
      <c r="J3998" t="s">
        <v>5956</v>
      </c>
      <c r="L3998" s="5"/>
      <c r="P3998" t="s">
        <v>5956</v>
      </c>
    </row>
    <row r="3999" spans="2:16" x14ac:dyDescent="0.25">
      <c r="B3999" t="s">
        <v>7</v>
      </c>
      <c r="C3999" t="s">
        <v>17</v>
      </c>
      <c r="D3999" s="6">
        <v>0.28299999999999997</v>
      </c>
      <c r="E3999" s="6">
        <v>0.28299999999999997</v>
      </c>
      <c r="F3999" s="18">
        <v>111</v>
      </c>
      <c r="G3999" t="s">
        <v>2219</v>
      </c>
      <c r="H3999" t="s">
        <v>2236</v>
      </c>
      <c r="I3999" t="s">
        <v>5957</v>
      </c>
      <c r="J3999" t="s">
        <v>5958</v>
      </c>
      <c r="L3999" s="5"/>
      <c r="P3999" t="s">
        <v>5958</v>
      </c>
    </row>
    <row r="4000" spans="2:16" x14ac:dyDescent="0.25">
      <c r="B4000" t="s">
        <v>7</v>
      </c>
      <c r="C4000" t="s">
        <v>17</v>
      </c>
      <c r="D4000" s="6">
        <v>0.16400000000000003</v>
      </c>
      <c r="E4000" s="6">
        <v>0.16400000000000003</v>
      </c>
      <c r="F4000" s="18">
        <v>118</v>
      </c>
      <c r="G4000" t="s">
        <v>2220</v>
      </c>
      <c r="H4000" t="s">
        <v>2190</v>
      </c>
      <c r="I4000" t="s">
        <v>5959</v>
      </c>
      <c r="J4000" t="s">
        <v>5960</v>
      </c>
      <c r="L4000" s="5"/>
      <c r="P4000" t="s">
        <v>5960</v>
      </c>
    </row>
    <row r="4001" spans="2:16" x14ac:dyDescent="0.25">
      <c r="B4001" t="s">
        <v>7</v>
      </c>
      <c r="C4001" t="s">
        <v>17</v>
      </c>
      <c r="D4001" s="6">
        <v>0.16400000000000003</v>
      </c>
      <c r="E4001" s="6">
        <v>0.16400000000000003</v>
      </c>
      <c r="F4001" s="18">
        <v>125</v>
      </c>
      <c r="G4001" t="s">
        <v>2220</v>
      </c>
      <c r="H4001" t="s">
        <v>2191</v>
      </c>
      <c r="I4001" t="s">
        <v>5961</v>
      </c>
      <c r="J4001" t="s">
        <v>5962</v>
      </c>
      <c r="L4001" s="5"/>
      <c r="P4001" t="s">
        <v>5962</v>
      </c>
    </row>
    <row r="4002" spans="2:16" x14ac:dyDescent="0.25">
      <c r="B4002" t="s">
        <v>7</v>
      </c>
      <c r="C4002" t="s">
        <v>17</v>
      </c>
      <c r="D4002" s="6">
        <v>0.13300000000000001</v>
      </c>
      <c r="E4002" s="6">
        <v>0.13300000000000001</v>
      </c>
      <c r="F4002" s="18">
        <v>135</v>
      </c>
      <c r="G4002" t="s">
        <v>2220</v>
      </c>
      <c r="H4002" t="s">
        <v>2192</v>
      </c>
      <c r="I4002" t="s">
        <v>5963</v>
      </c>
      <c r="J4002" t="s">
        <v>5964</v>
      </c>
      <c r="L4002" s="5"/>
      <c r="P4002" t="s">
        <v>5964</v>
      </c>
    </row>
    <row r="4003" spans="2:16" x14ac:dyDescent="0.25">
      <c r="B4003" t="s">
        <v>7</v>
      </c>
      <c r="C4003" t="s">
        <v>17</v>
      </c>
      <c r="D4003" s="6">
        <v>0.13300000000000001</v>
      </c>
      <c r="E4003" s="6">
        <v>0.13300000000000001</v>
      </c>
      <c r="F4003" s="18">
        <v>135</v>
      </c>
      <c r="G4003" t="s">
        <v>2220</v>
      </c>
      <c r="H4003" t="s">
        <v>2183</v>
      </c>
      <c r="I4003" t="s">
        <v>5965</v>
      </c>
      <c r="J4003" t="s">
        <v>5966</v>
      </c>
      <c r="L4003" s="5"/>
      <c r="P4003" t="s">
        <v>5966</v>
      </c>
    </row>
    <row r="4004" spans="2:16" x14ac:dyDescent="0.25">
      <c r="B4004" t="s">
        <v>7</v>
      </c>
      <c r="C4004" t="s">
        <v>17</v>
      </c>
      <c r="D4004" s="6">
        <v>0.13300000000000001</v>
      </c>
      <c r="E4004" s="6">
        <v>0.13300000000000001</v>
      </c>
      <c r="F4004" s="18">
        <v>135</v>
      </c>
      <c r="G4004" t="s">
        <v>2220</v>
      </c>
      <c r="H4004" t="s">
        <v>2193</v>
      </c>
      <c r="I4004" t="s">
        <v>5967</v>
      </c>
      <c r="J4004" t="s">
        <v>5968</v>
      </c>
      <c r="L4004" s="5"/>
      <c r="P4004" t="s">
        <v>5968</v>
      </c>
    </row>
    <row r="4005" spans="2:16" x14ac:dyDescent="0.25">
      <c r="B4005" t="s">
        <v>7</v>
      </c>
      <c r="C4005" t="s">
        <v>17</v>
      </c>
      <c r="D4005" s="6">
        <v>0.191</v>
      </c>
      <c r="E4005" s="6">
        <v>0.191</v>
      </c>
      <c r="F4005" s="18">
        <v>118</v>
      </c>
      <c r="G4005" t="s">
        <v>2220</v>
      </c>
      <c r="H4005" t="s">
        <v>2194</v>
      </c>
      <c r="I4005" t="s">
        <v>5969</v>
      </c>
      <c r="J4005" t="s">
        <v>5970</v>
      </c>
      <c r="L4005" s="5"/>
      <c r="P4005" t="s">
        <v>5970</v>
      </c>
    </row>
    <row r="4006" spans="2:16" x14ac:dyDescent="0.25">
      <c r="B4006" t="s">
        <v>7</v>
      </c>
      <c r="C4006" t="s">
        <v>17</v>
      </c>
      <c r="D4006" s="6">
        <v>0.191</v>
      </c>
      <c r="E4006" s="6">
        <v>0.191</v>
      </c>
      <c r="F4006" s="18">
        <v>118</v>
      </c>
      <c r="G4006" t="s">
        <v>2220</v>
      </c>
      <c r="H4006" t="s">
        <v>2195</v>
      </c>
      <c r="I4006" t="s">
        <v>5971</v>
      </c>
      <c r="J4006" t="s">
        <v>5972</v>
      </c>
      <c r="L4006" s="5"/>
      <c r="P4006" t="s">
        <v>5972</v>
      </c>
    </row>
    <row r="4007" spans="2:16" x14ac:dyDescent="0.25">
      <c r="B4007" t="s">
        <v>7</v>
      </c>
      <c r="C4007" t="s">
        <v>17</v>
      </c>
      <c r="D4007" s="6">
        <v>0.191</v>
      </c>
      <c r="E4007" s="6">
        <v>0.191</v>
      </c>
      <c r="F4007" s="18">
        <v>118</v>
      </c>
      <c r="G4007" t="s">
        <v>2220</v>
      </c>
      <c r="H4007" t="s">
        <v>2196</v>
      </c>
      <c r="I4007" t="s">
        <v>5973</v>
      </c>
      <c r="J4007" t="s">
        <v>5974</v>
      </c>
      <c r="L4007" s="5"/>
      <c r="P4007" t="s">
        <v>5974</v>
      </c>
    </row>
    <row r="4008" spans="2:16" x14ac:dyDescent="0.25">
      <c r="B4008" t="s">
        <v>7</v>
      </c>
      <c r="C4008" t="s">
        <v>17</v>
      </c>
      <c r="D4008" s="6">
        <v>0.16400000000000003</v>
      </c>
      <c r="E4008" s="6">
        <v>0.16400000000000003</v>
      </c>
      <c r="F4008" s="18">
        <v>118</v>
      </c>
      <c r="G4008" t="s">
        <v>2220</v>
      </c>
      <c r="H4008" t="s">
        <v>2197</v>
      </c>
      <c r="I4008" t="s">
        <v>5975</v>
      </c>
      <c r="J4008" t="s">
        <v>5976</v>
      </c>
      <c r="L4008" s="5"/>
      <c r="P4008" t="s">
        <v>5976</v>
      </c>
    </row>
    <row r="4009" spans="2:16" x14ac:dyDescent="0.25">
      <c r="B4009" t="s">
        <v>7</v>
      </c>
      <c r="C4009" t="s">
        <v>17</v>
      </c>
      <c r="D4009" s="6">
        <v>0.16400000000000003</v>
      </c>
      <c r="E4009" s="6">
        <v>0.16400000000000003</v>
      </c>
      <c r="F4009" s="18">
        <v>118</v>
      </c>
      <c r="G4009" t="s">
        <v>2220</v>
      </c>
      <c r="H4009" t="s">
        <v>2198</v>
      </c>
      <c r="I4009" t="s">
        <v>5977</v>
      </c>
      <c r="J4009" t="s">
        <v>5978</v>
      </c>
      <c r="L4009" s="5"/>
      <c r="P4009" t="s">
        <v>5978</v>
      </c>
    </row>
    <row r="4010" spans="2:16" x14ac:dyDescent="0.25">
      <c r="B4010" t="s">
        <v>7</v>
      </c>
      <c r="C4010" t="s">
        <v>17</v>
      </c>
      <c r="D4010" s="6">
        <v>0.16400000000000003</v>
      </c>
      <c r="E4010" s="6">
        <v>0.16400000000000003</v>
      </c>
      <c r="F4010" s="18">
        <v>118</v>
      </c>
      <c r="G4010" t="s">
        <v>2220</v>
      </c>
      <c r="H4010" t="s">
        <v>2199</v>
      </c>
      <c r="I4010" t="s">
        <v>5979</v>
      </c>
      <c r="J4010" t="s">
        <v>5980</v>
      </c>
      <c r="L4010" s="5"/>
      <c r="P4010" t="s">
        <v>5980</v>
      </c>
    </row>
    <row r="4011" spans="2:16" x14ac:dyDescent="0.25">
      <c r="B4011" t="s">
        <v>7</v>
      </c>
      <c r="C4011" t="s">
        <v>17</v>
      </c>
      <c r="D4011" s="6">
        <v>0.13300000000000001</v>
      </c>
      <c r="E4011" s="6">
        <v>0.13300000000000001</v>
      </c>
      <c r="F4011" s="18">
        <v>135</v>
      </c>
      <c r="G4011" t="s">
        <v>2220</v>
      </c>
      <c r="H4011" t="s">
        <v>1014</v>
      </c>
      <c r="I4011" t="s">
        <v>5981</v>
      </c>
      <c r="J4011" t="s">
        <v>5982</v>
      </c>
      <c r="L4011" s="5"/>
      <c r="P4011" t="s">
        <v>5982</v>
      </c>
    </row>
    <row r="4012" spans="2:16" x14ac:dyDescent="0.25">
      <c r="B4012" t="s">
        <v>7</v>
      </c>
      <c r="C4012" t="s">
        <v>17</v>
      </c>
      <c r="D4012" s="6">
        <v>0.16400000000000003</v>
      </c>
      <c r="E4012" s="6">
        <v>0.16400000000000003</v>
      </c>
      <c r="F4012" s="18">
        <v>118</v>
      </c>
      <c r="G4012" t="s">
        <v>2220</v>
      </c>
      <c r="H4012" t="s">
        <v>2200</v>
      </c>
      <c r="I4012" t="s">
        <v>862</v>
      </c>
      <c r="J4012" t="s">
        <v>5983</v>
      </c>
      <c r="L4012" s="5"/>
      <c r="P4012" t="s">
        <v>5983</v>
      </c>
    </row>
    <row r="4013" spans="2:16" x14ac:dyDescent="0.25">
      <c r="B4013" t="s">
        <v>7</v>
      </c>
      <c r="C4013" t="s">
        <v>17</v>
      </c>
      <c r="D4013" s="6">
        <v>0.16400000000000003</v>
      </c>
      <c r="E4013" s="6">
        <v>0.16400000000000003</v>
      </c>
      <c r="F4013" s="18">
        <v>118</v>
      </c>
      <c r="G4013" t="s">
        <v>2220</v>
      </c>
      <c r="H4013" t="s">
        <v>2201</v>
      </c>
      <c r="I4013" t="s">
        <v>953</v>
      </c>
      <c r="J4013" t="s">
        <v>5984</v>
      </c>
      <c r="L4013" s="5"/>
      <c r="P4013" t="s">
        <v>5984</v>
      </c>
    </row>
    <row r="4014" spans="2:16" x14ac:dyDescent="0.25">
      <c r="B4014" t="s">
        <v>7</v>
      </c>
      <c r="C4014" t="s">
        <v>17</v>
      </c>
      <c r="D4014" s="6">
        <v>0.16400000000000003</v>
      </c>
      <c r="E4014" s="6">
        <v>0.16400000000000003</v>
      </c>
      <c r="F4014" s="18">
        <v>125</v>
      </c>
      <c r="G4014" t="s">
        <v>2220</v>
      </c>
      <c r="H4014" t="s">
        <v>2202</v>
      </c>
      <c r="I4014" t="s">
        <v>5985</v>
      </c>
      <c r="J4014" t="s">
        <v>5986</v>
      </c>
      <c r="L4014" s="5"/>
      <c r="P4014" t="s">
        <v>5986</v>
      </c>
    </row>
    <row r="4015" spans="2:16" x14ac:dyDescent="0.25">
      <c r="B4015" t="s">
        <v>7</v>
      </c>
      <c r="C4015" t="s">
        <v>17</v>
      </c>
      <c r="D4015" s="6">
        <v>0.16400000000000003</v>
      </c>
      <c r="E4015" s="6">
        <v>0.16400000000000003</v>
      </c>
      <c r="F4015" s="18">
        <v>118</v>
      </c>
      <c r="G4015" t="s">
        <v>2220</v>
      </c>
      <c r="H4015" t="s">
        <v>2203</v>
      </c>
      <c r="I4015" t="s">
        <v>5987</v>
      </c>
      <c r="J4015" t="s">
        <v>5988</v>
      </c>
      <c r="L4015" s="5"/>
      <c r="P4015" t="s">
        <v>5988</v>
      </c>
    </row>
    <row r="4016" spans="2:16" x14ac:dyDescent="0.25">
      <c r="B4016" t="s">
        <v>7</v>
      </c>
      <c r="C4016" t="s">
        <v>17</v>
      </c>
      <c r="D4016" s="6">
        <v>0.16400000000000003</v>
      </c>
      <c r="E4016" s="6">
        <v>0.16400000000000003</v>
      </c>
      <c r="F4016" s="18">
        <v>125</v>
      </c>
      <c r="G4016" t="s">
        <v>2220</v>
      </c>
      <c r="H4016" t="s">
        <v>2204</v>
      </c>
      <c r="I4016" t="s">
        <v>5989</v>
      </c>
      <c r="J4016" t="s">
        <v>5990</v>
      </c>
      <c r="L4016" s="5"/>
      <c r="P4016" t="s">
        <v>5990</v>
      </c>
    </row>
    <row r="4017" spans="2:16" x14ac:dyDescent="0.25">
      <c r="B4017" t="s">
        <v>7</v>
      </c>
      <c r="C4017" t="s">
        <v>17</v>
      </c>
      <c r="D4017" s="6">
        <v>0.191</v>
      </c>
      <c r="E4017" s="6">
        <v>0.191</v>
      </c>
      <c r="F4017" s="18">
        <v>118</v>
      </c>
      <c r="G4017" t="s">
        <v>2220</v>
      </c>
      <c r="H4017" t="s">
        <v>2205</v>
      </c>
      <c r="I4017" t="s">
        <v>5991</v>
      </c>
      <c r="J4017" t="s">
        <v>5992</v>
      </c>
      <c r="L4017" s="5"/>
      <c r="P4017" t="s">
        <v>5992</v>
      </c>
    </row>
    <row r="4018" spans="2:16" x14ac:dyDescent="0.25">
      <c r="B4018" t="s">
        <v>7</v>
      </c>
      <c r="C4018" t="s">
        <v>17</v>
      </c>
      <c r="D4018" s="6">
        <v>0.191</v>
      </c>
      <c r="E4018" s="6">
        <v>0.191</v>
      </c>
      <c r="F4018" s="18">
        <v>118</v>
      </c>
      <c r="G4018" t="s">
        <v>2220</v>
      </c>
      <c r="H4018" t="s">
        <v>2206</v>
      </c>
      <c r="I4018" t="s">
        <v>5993</v>
      </c>
      <c r="J4018" t="s">
        <v>5994</v>
      </c>
      <c r="L4018" s="5"/>
      <c r="P4018" t="s">
        <v>5994</v>
      </c>
    </row>
    <row r="4019" spans="2:16" x14ac:dyDescent="0.25">
      <c r="B4019" t="s">
        <v>7</v>
      </c>
      <c r="C4019" t="s">
        <v>17</v>
      </c>
      <c r="D4019" s="6">
        <v>0.191</v>
      </c>
      <c r="E4019" s="6">
        <v>0.191</v>
      </c>
      <c r="F4019" s="18">
        <v>118</v>
      </c>
      <c r="G4019" t="s">
        <v>2220</v>
      </c>
      <c r="H4019" t="s">
        <v>2207</v>
      </c>
      <c r="I4019" t="s">
        <v>5995</v>
      </c>
      <c r="J4019" t="s">
        <v>5996</v>
      </c>
      <c r="L4019" s="5"/>
      <c r="P4019" t="s">
        <v>5996</v>
      </c>
    </row>
    <row r="4020" spans="2:16" x14ac:dyDescent="0.25">
      <c r="B4020" t="s">
        <v>7</v>
      </c>
      <c r="C4020" t="s">
        <v>17</v>
      </c>
      <c r="D4020" s="6">
        <v>0.16400000000000003</v>
      </c>
      <c r="E4020" s="6">
        <v>0.16400000000000003</v>
      </c>
      <c r="F4020" s="18">
        <v>118</v>
      </c>
      <c r="G4020" t="s">
        <v>2220</v>
      </c>
      <c r="H4020" t="s">
        <v>2208</v>
      </c>
      <c r="I4020" t="s">
        <v>739</v>
      </c>
      <c r="J4020" t="s">
        <v>5997</v>
      </c>
      <c r="L4020" s="5"/>
      <c r="P4020" t="s">
        <v>5997</v>
      </c>
    </row>
    <row r="4021" spans="2:16" x14ac:dyDescent="0.25">
      <c r="B4021" t="s">
        <v>7</v>
      </c>
      <c r="C4021" t="s">
        <v>17</v>
      </c>
      <c r="D4021" s="6">
        <v>0.16400000000000003</v>
      </c>
      <c r="E4021" s="6">
        <v>0.16400000000000003</v>
      </c>
      <c r="F4021" s="18">
        <v>118</v>
      </c>
      <c r="G4021" t="s">
        <v>2220</v>
      </c>
      <c r="H4021" t="s">
        <v>2209</v>
      </c>
      <c r="I4021" t="s">
        <v>5998</v>
      </c>
      <c r="J4021" t="s">
        <v>5999</v>
      </c>
      <c r="L4021" s="5"/>
      <c r="P4021" t="s">
        <v>5999</v>
      </c>
    </row>
    <row r="4022" spans="2:16" x14ac:dyDescent="0.25">
      <c r="B4022" t="s">
        <v>7</v>
      </c>
      <c r="C4022" t="s">
        <v>17</v>
      </c>
      <c r="D4022" s="6">
        <v>0.16400000000000003</v>
      </c>
      <c r="E4022" s="6">
        <v>0.16400000000000003</v>
      </c>
      <c r="F4022" s="18">
        <v>125</v>
      </c>
      <c r="G4022" t="s">
        <v>2220</v>
      </c>
      <c r="H4022" t="s">
        <v>2210</v>
      </c>
      <c r="I4022" t="s">
        <v>686</v>
      </c>
      <c r="J4022" t="s">
        <v>6000</v>
      </c>
      <c r="L4022" s="5"/>
      <c r="P4022" t="s">
        <v>6000</v>
      </c>
    </row>
    <row r="4023" spans="2:16" x14ac:dyDescent="0.25">
      <c r="B4023" t="s">
        <v>7</v>
      </c>
      <c r="C4023" t="s">
        <v>17</v>
      </c>
      <c r="D4023" s="6">
        <v>0.16400000000000003</v>
      </c>
      <c r="E4023" s="6">
        <v>0.16400000000000003</v>
      </c>
      <c r="F4023" s="18">
        <v>118</v>
      </c>
      <c r="G4023" t="s">
        <v>2220</v>
      </c>
      <c r="H4023" t="s">
        <v>2211</v>
      </c>
      <c r="I4023" t="s">
        <v>617</v>
      </c>
      <c r="J4023" t="s">
        <v>6001</v>
      </c>
      <c r="L4023" s="5"/>
      <c r="P4023" t="s">
        <v>6001</v>
      </c>
    </row>
    <row r="4024" spans="2:16" x14ac:dyDescent="0.25">
      <c r="B4024" t="s">
        <v>7</v>
      </c>
      <c r="C4024" t="s">
        <v>17</v>
      </c>
      <c r="D4024" s="6">
        <v>0.13300000000000001</v>
      </c>
      <c r="E4024" s="6">
        <v>0.13300000000000001</v>
      </c>
      <c r="F4024" s="18">
        <v>135</v>
      </c>
      <c r="G4024" t="s">
        <v>2220</v>
      </c>
      <c r="H4024" t="s">
        <v>2212</v>
      </c>
      <c r="I4024" t="s">
        <v>6002</v>
      </c>
      <c r="J4024" t="s">
        <v>6003</v>
      </c>
      <c r="L4024" s="5"/>
      <c r="P4024" t="s">
        <v>6003</v>
      </c>
    </row>
    <row r="4025" spans="2:16" x14ac:dyDescent="0.25">
      <c r="B4025" t="s">
        <v>7</v>
      </c>
      <c r="C4025" t="s">
        <v>17</v>
      </c>
      <c r="D4025" s="6">
        <v>4.1000000000000009E-2</v>
      </c>
      <c r="E4025" s="6">
        <v>4.1000000000000009E-2</v>
      </c>
      <c r="F4025" s="18">
        <v>168</v>
      </c>
      <c r="G4025" t="s">
        <v>2220</v>
      </c>
      <c r="H4025" t="s">
        <v>2213</v>
      </c>
      <c r="I4025" t="s">
        <v>249</v>
      </c>
      <c r="J4025" t="s">
        <v>6004</v>
      </c>
      <c r="L4025" s="5"/>
      <c r="P4025" t="s">
        <v>6004</v>
      </c>
    </row>
    <row r="4026" spans="2:16" x14ac:dyDescent="0.25">
      <c r="B4026" t="s">
        <v>7</v>
      </c>
      <c r="C4026" t="s">
        <v>17</v>
      </c>
      <c r="D4026" s="6">
        <v>0.16400000000000003</v>
      </c>
      <c r="E4026" s="6">
        <v>0.16400000000000003</v>
      </c>
      <c r="F4026" s="18">
        <v>118</v>
      </c>
      <c r="G4026" t="s">
        <v>2220</v>
      </c>
      <c r="H4026" t="s">
        <v>2214</v>
      </c>
      <c r="I4026" t="s">
        <v>6005</v>
      </c>
      <c r="J4026" t="s">
        <v>6006</v>
      </c>
      <c r="L4026" s="5"/>
      <c r="P4026" t="s">
        <v>6006</v>
      </c>
    </row>
    <row r="4027" spans="2:16" x14ac:dyDescent="0.25">
      <c r="B4027" t="s">
        <v>7</v>
      </c>
      <c r="C4027" t="s">
        <v>17</v>
      </c>
      <c r="D4027" s="6">
        <v>0.16400000000000003</v>
      </c>
      <c r="E4027" s="6">
        <v>0.16400000000000003</v>
      </c>
      <c r="F4027" s="18">
        <v>118</v>
      </c>
      <c r="G4027" t="s">
        <v>2220</v>
      </c>
      <c r="H4027" t="s">
        <v>2215</v>
      </c>
      <c r="I4027" t="s">
        <v>6007</v>
      </c>
      <c r="J4027" t="s">
        <v>6008</v>
      </c>
      <c r="L4027" s="5"/>
      <c r="P4027" t="s">
        <v>6008</v>
      </c>
    </row>
    <row r="4028" spans="2:16" x14ac:dyDescent="0.25">
      <c r="B4028" t="s">
        <v>7</v>
      </c>
      <c r="C4028" t="s">
        <v>17</v>
      </c>
      <c r="D4028" s="6">
        <v>0.191</v>
      </c>
      <c r="E4028" s="6">
        <v>0.191</v>
      </c>
      <c r="F4028" s="18">
        <v>118</v>
      </c>
      <c r="G4028" t="s">
        <v>2220</v>
      </c>
      <c r="H4028" t="s">
        <v>2216</v>
      </c>
      <c r="I4028" t="s">
        <v>6009</v>
      </c>
      <c r="J4028" t="s">
        <v>6010</v>
      </c>
      <c r="L4028" s="5"/>
      <c r="P4028" t="s">
        <v>6010</v>
      </c>
    </row>
    <row r="4029" spans="2:16" x14ac:dyDescent="0.25">
      <c r="B4029" t="s">
        <v>7</v>
      </c>
      <c r="C4029" t="s">
        <v>17</v>
      </c>
      <c r="D4029" s="6">
        <v>0.191</v>
      </c>
      <c r="E4029" s="6">
        <v>0.191</v>
      </c>
      <c r="F4029" s="18">
        <v>118</v>
      </c>
      <c r="G4029" t="s">
        <v>2220</v>
      </c>
      <c r="H4029" t="s">
        <v>2217</v>
      </c>
      <c r="I4029" t="s">
        <v>579</v>
      </c>
      <c r="J4029" t="s">
        <v>6011</v>
      </c>
      <c r="L4029" s="5"/>
      <c r="P4029" t="s">
        <v>6011</v>
      </c>
    </row>
    <row r="4030" spans="2:16" x14ac:dyDescent="0.25">
      <c r="B4030" t="s">
        <v>7</v>
      </c>
      <c r="C4030" t="s">
        <v>17</v>
      </c>
      <c r="D4030" s="6">
        <v>0.13300000000000001</v>
      </c>
      <c r="E4030" s="6">
        <v>0.13300000000000001</v>
      </c>
      <c r="F4030" s="18">
        <v>135</v>
      </c>
      <c r="G4030" t="s">
        <v>2220</v>
      </c>
      <c r="H4030" t="s">
        <v>2218</v>
      </c>
      <c r="I4030" t="s">
        <v>6012</v>
      </c>
      <c r="J4030" t="s">
        <v>6013</v>
      </c>
      <c r="L4030" s="5"/>
      <c r="P4030" t="s">
        <v>6013</v>
      </c>
    </row>
    <row r="4031" spans="2:16" x14ac:dyDescent="0.25">
      <c r="B4031" t="s">
        <v>7</v>
      </c>
      <c r="C4031" t="s">
        <v>17</v>
      </c>
      <c r="D4031" s="6">
        <v>0.13300000000000001</v>
      </c>
      <c r="E4031" s="6">
        <v>0.13300000000000001</v>
      </c>
      <c r="F4031" s="18">
        <v>135</v>
      </c>
      <c r="G4031" t="s">
        <v>2220</v>
      </c>
      <c r="H4031" t="s">
        <v>2219</v>
      </c>
      <c r="I4031" t="s">
        <v>6014</v>
      </c>
      <c r="J4031" t="s">
        <v>6015</v>
      </c>
      <c r="L4031" s="5"/>
      <c r="P4031" t="s">
        <v>6015</v>
      </c>
    </row>
    <row r="4032" spans="2:16" x14ac:dyDescent="0.25">
      <c r="B4032" t="s">
        <v>7</v>
      </c>
      <c r="C4032" t="s">
        <v>17</v>
      </c>
      <c r="D4032" s="6">
        <v>0.191</v>
      </c>
      <c r="E4032" s="6">
        <v>0.191</v>
      </c>
      <c r="F4032" s="18">
        <v>118</v>
      </c>
      <c r="G4032" t="s">
        <v>2220</v>
      </c>
      <c r="H4032" t="s">
        <v>2220</v>
      </c>
      <c r="I4032" t="s">
        <v>6016</v>
      </c>
      <c r="J4032" t="s">
        <v>6017</v>
      </c>
      <c r="L4032" s="5"/>
      <c r="P4032" t="s">
        <v>6017</v>
      </c>
    </row>
    <row r="4033" spans="2:16" x14ac:dyDescent="0.25">
      <c r="B4033" t="s">
        <v>7</v>
      </c>
      <c r="C4033" t="s">
        <v>17</v>
      </c>
      <c r="D4033" s="6">
        <v>0.16400000000000003</v>
      </c>
      <c r="E4033" s="6">
        <v>0.16400000000000003</v>
      </c>
      <c r="F4033" s="18">
        <v>118</v>
      </c>
      <c r="G4033" t="s">
        <v>2220</v>
      </c>
      <c r="H4033" t="s">
        <v>2221</v>
      </c>
      <c r="I4033" t="s">
        <v>881</v>
      </c>
      <c r="J4033" t="s">
        <v>6018</v>
      </c>
      <c r="L4033" s="5"/>
      <c r="P4033" t="s">
        <v>6018</v>
      </c>
    </row>
    <row r="4034" spans="2:16" x14ac:dyDescent="0.25">
      <c r="B4034" t="s">
        <v>7</v>
      </c>
      <c r="C4034" t="s">
        <v>17</v>
      </c>
      <c r="D4034" s="6">
        <v>0.16400000000000003</v>
      </c>
      <c r="E4034" s="6">
        <v>0.16400000000000003</v>
      </c>
      <c r="F4034" s="18">
        <v>125</v>
      </c>
      <c r="G4034" t="s">
        <v>2220</v>
      </c>
      <c r="H4034" t="s">
        <v>2222</v>
      </c>
      <c r="I4034" t="s">
        <v>6019</v>
      </c>
      <c r="J4034" t="s">
        <v>6020</v>
      </c>
      <c r="L4034" s="5"/>
      <c r="P4034" t="s">
        <v>6020</v>
      </c>
    </row>
    <row r="4035" spans="2:16" x14ac:dyDescent="0.25">
      <c r="B4035" t="s">
        <v>7</v>
      </c>
      <c r="C4035" t="s">
        <v>17</v>
      </c>
      <c r="D4035" s="6">
        <v>0.33700000000000002</v>
      </c>
      <c r="E4035" s="6">
        <v>0.33700000000000002</v>
      </c>
      <c r="F4035" s="18">
        <v>143</v>
      </c>
      <c r="G4035" t="s">
        <v>2220</v>
      </c>
      <c r="H4035" t="s">
        <v>2237</v>
      </c>
      <c r="I4035" t="s">
        <v>6021</v>
      </c>
      <c r="J4035" t="s">
        <v>6022</v>
      </c>
      <c r="L4035" s="5"/>
      <c r="P4035" t="s">
        <v>6022</v>
      </c>
    </row>
    <row r="4036" spans="2:16" x14ac:dyDescent="0.25">
      <c r="B4036" t="s">
        <v>7</v>
      </c>
      <c r="C4036" t="s">
        <v>17</v>
      </c>
      <c r="D4036" s="6">
        <v>0.13300000000000001</v>
      </c>
      <c r="E4036" s="6">
        <v>0.13300000000000001</v>
      </c>
      <c r="F4036" s="18">
        <v>135</v>
      </c>
      <c r="G4036" t="s">
        <v>2220</v>
      </c>
      <c r="H4036" t="s">
        <v>2223</v>
      </c>
      <c r="I4036" t="s">
        <v>6023</v>
      </c>
      <c r="J4036" t="s">
        <v>6024</v>
      </c>
      <c r="L4036" s="5"/>
      <c r="P4036" t="s">
        <v>6024</v>
      </c>
    </row>
    <row r="4037" spans="2:16" x14ac:dyDescent="0.25">
      <c r="B4037" t="s">
        <v>7</v>
      </c>
      <c r="C4037" t="s">
        <v>17</v>
      </c>
      <c r="D4037" s="6">
        <v>0.191</v>
      </c>
      <c r="E4037" s="6">
        <v>0.191</v>
      </c>
      <c r="F4037" s="18">
        <v>118</v>
      </c>
      <c r="G4037" t="s">
        <v>2220</v>
      </c>
      <c r="H4037" t="s">
        <v>2224</v>
      </c>
      <c r="I4037" t="s">
        <v>700</v>
      </c>
      <c r="J4037" t="s">
        <v>6025</v>
      </c>
      <c r="L4037" s="5"/>
      <c r="P4037" t="s">
        <v>6025</v>
      </c>
    </row>
    <row r="4038" spans="2:16" x14ac:dyDescent="0.25">
      <c r="B4038" t="s">
        <v>7</v>
      </c>
      <c r="C4038" t="s">
        <v>17</v>
      </c>
      <c r="D4038" s="6">
        <v>0.33700000000000002</v>
      </c>
      <c r="E4038" s="6">
        <v>0.33700000000000002</v>
      </c>
      <c r="F4038" s="18">
        <v>143</v>
      </c>
      <c r="G4038" t="s">
        <v>2220</v>
      </c>
      <c r="H4038" t="s">
        <v>18338</v>
      </c>
      <c r="I4038" t="s">
        <v>18593</v>
      </c>
      <c r="J4038" t="s">
        <v>18594</v>
      </c>
      <c r="L4038" s="5"/>
      <c r="P4038" t="s">
        <v>18594</v>
      </c>
    </row>
    <row r="4039" spans="2:16" x14ac:dyDescent="0.25">
      <c r="B4039" t="s">
        <v>7</v>
      </c>
      <c r="C4039" t="s">
        <v>17</v>
      </c>
      <c r="D4039" s="6">
        <v>0.191</v>
      </c>
      <c r="E4039" s="6">
        <v>0.191</v>
      </c>
      <c r="F4039" s="18">
        <v>118</v>
      </c>
      <c r="G4039" t="s">
        <v>2220</v>
      </c>
      <c r="H4039" t="s">
        <v>2225</v>
      </c>
      <c r="I4039" t="s">
        <v>6027</v>
      </c>
      <c r="J4039" t="s">
        <v>6028</v>
      </c>
      <c r="L4039" s="5"/>
      <c r="P4039" t="s">
        <v>6028</v>
      </c>
    </row>
    <row r="4040" spans="2:16" x14ac:dyDescent="0.25">
      <c r="B4040" t="s">
        <v>7</v>
      </c>
      <c r="C4040" t="s">
        <v>17</v>
      </c>
      <c r="D4040" s="6">
        <v>0.16400000000000003</v>
      </c>
      <c r="E4040" s="6">
        <v>0.16400000000000003</v>
      </c>
      <c r="F4040" s="18">
        <v>118</v>
      </c>
      <c r="G4040" t="s">
        <v>2220</v>
      </c>
      <c r="H4040" t="s">
        <v>2226</v>
      </c>
      <c r="I4040" t="s">
        <v>6029</v>
      </c>
      <c r="J4040" t="s">
        <v>6030</v>
      </c>
      <c r="L4040" s="5"/>
      <c r="P4040" t="s">
        <v>6030</v>
      </c>
    </row>
    <row r="4041" spans="2:16" x14ac:dyDescent="0.25">
      <c r="B4041" t="s">
        <v>7</v>
      </c>
      <c r="C4041" t="s">
        <v>17</v>
      </c>
      <c r="D4041" s="6">
        <v>0.16400000000000003</v>
      </c>
      <c r="E4041" s="6">
        <v>0.16400000000000003</v>
      </c>
      <c r="F4041" s="18">
        <v>118</v>
      </c>
      <c r="G4041" t="s">
        <v>2220</v>
      </c>
      <c r="H4041" t="s">
        <v>2227</v>
      </c>
      <c r="I4041" t="s">
        <v>6031</v>
      </c>
      <c r="J4041" t="s">
        <v>6032</v>
      </c>
      <c r="L4041" s="5"/>
      <c r="P4041" t="s">
        <v>6032</v>
      </c>
    </row>
    <row r="4042" spans="2:16" x14ac:dyDescent="0.25">
      <c r="B4042" t="s">
        <v>7</v>
      </c>
      <c r="C4042" t="s">
        <v>17</v>
      </c>
      <c r="D4042" s="6">
        <v>0.16400000000000003</v>
      </c>
      <c r="E4042" s="6">
        <v>0.16400000000000003</v>
      </c>
      <c r="F4042" s="18">
        <v>118</v>
      </c>
      <c r="G4042" t="s">
        <v>2220</v>
      </c>
      <c r="H4042" t="s">
        <v>2228</v>
      </c>
      <c r="I4042" t="s">
        <v>6033</v>
      </c>
      <c r="J4042" t="s">
        <v>6034</v>
      </c>
      <c r="L4042" s="5"/>
      <c r="P4042" t="s">
        <v>6034</v>
      </c>
    </row>
    <row r="4043" spans="2:16" x14ac:dyDescent="0.25">
      <c r="B4043" t="s">
        <v>7</v>
      </c>
      <c r="C4043" t="s">
        <v>17</v>
      </c>
      <c r="D4043" s="6">
        <v>0.16400000000000003</v>
      </c>
      <c r="E4043" s="6">
        <v>0.16400000000000003</v>
      </c>
      <c r="F4043" s="18">
        <v>125</v>
      </c>
      <c r="G4043" t="s">
        <v>2220</v>
      </c>
      <c r="H4043" t="s">
        <v>2229</v>
      </c>
      <c r="I4043" t="s">
        <v>735</v>
      </c>
      <c r="J4043" t="s">
        <v>6035</v>
      </c>
      <c r="L4043" s="5"/>
      <c r="P4043" t="s">
        <v>6035</v>
      </c>
    </row>
    <row r="4044" spans="2:16" x14ac:dyDescent="0.25">
      <c r="B4044" t="s">
        <v>7</v>
      </c>
      <c r="C4044" t="s">
        <v>17</v>
      </c>
      <c r="D4044" s="6">
        <v>0.13300000000000001</v>
      </c>
      <c r="E4044" s="6">
        <v>0.13300000000000001</v>
      </c>
      <c r="F4044" s="18">
        <v>135</v>
      </c>
      <c r="G4044" t="s">
        <v>2220</v>
      </c>
      <c r="H4044" t="s">
        <v>2230</v>
      </c>
      <c r="I4044" t="s">
        <v>973</v>
      </c>
      <c r="J4044" t="s">
        <v>6036</v>
      </c>
      <c r="L4044" s="5"/>
      <c r="P4044" t="s">
        <v>6036</v>
      </c>
    </row>
    <row r="4045" spans="2:16" x14ac:dyDescent="0.25">
      <c r="B4045" t="s">
        <v>7</v>
      </c>
      <c r="C4045" t="s">
        <v>17</v>
      </c>
      <c r="D4045" s="6">
        <v>0.16400000000000003</v>
      </c>
      <c r="E4045" s="6">
        <v>0.16400000000000003</v>
      </c>
      <c r="F4045" s="18">
        <v>118</v>
      </c>
      <c r="G4045" t="s">
        <v>2220</v>
      </c>
      <c r="H4045" t="s">
        <v>2231</v>
      </c>
      <c r="I4045" t="s">
        <v>6037</v>
      </c>
      <c r="J4045" t="s">
        <v>6038</v>
      </c>
      <c r="L4045" s="5"/>
      <c r="P4045" t="s">
        <v>6038</v>
      </c>
    </row>
    <row r="4046" spans="2:16" x14ac:dyDescent="0.25">
      <c r="B4046" t="s">
        <v>7</v>
      </c>
      <c r="C4046" t="s">
        <v>17</v>
      </c>
      <c r="D4046" s="6">
        <v>0.191</v>
      </c>
      <c r="E4046" s="6">
        <v>0.191</v>
      </c>
      <c r="F4046" s="18">
        <v>118</v>
      </c>
      <c r="G4046" t="s">
        <v>2220</v>
      </c>
      <c r="H4046" t="s">
        <v>2232</v>
      </c>
      <c r="I4046" t="s">
        <v>6039</v>
      </c>
      <c r="J4046" t="s">
        <v>6040</v>
      </c>
      <c r="L4046" s="5"/>
      <c r="P4046" t="s">
        <v>6040</v>
      </c>
    </row>
    <row r="4047" spans="2:16" x14ac:dyDescent="0.25">
      <c r="B4047" t="s">
        <v>7</v>
      </c>
      <c r="C4047" t="s">
        <v>17</v>
      </c>
      <c r="D4047" s="6">
        <v>0.13300000000000001</v>
      </c>
      <c r="E4047" s="6">
        <v>0.13300000000000001</v>
      </c>
      <c r="F4047" s="18">
        <v>135</v>
      </c>
      <c r="G4047" t="s">
        <v>2220</v>
      </c>
      <c r="H4047" t="s">
        <v>2233</v>
      </c>
      <c r="I4047" t="s">
        <v>6041</v>
      </c>
      <c r="J4047" t="s">
        <v>6042</v>
      </c>
      <c r="L4047" s="5"/>
      <c r="P4047" t="s">
        <v>6042</v>
      </c>
    </row>
    <row r="4048" spans="2:16" x14ac:dyDescent="0.25">
      <c r="B4048" t="s">
        <v>7</v>
      </c>
      <c r="C4048" t="s">
        <v>17</v>
      </c>
      <c r="D4048" s="6">
        <v>0.16400000000000003</v>
      </c>
      <c r="E4048" s="6">
        <v>0.16400000000000003</v>
      </c>
      <c r="F4048" s="18">
        <v>118</v>
      </c>
      <c r="G4048" t="s">
        <v>2220</v>
      </c>
      <c r="H4048" t="s">
        <v>2234</v>
      </c>
      <c r="I4048" t="s">
        <v>6043</v>
      </c>
      <c r="J4048" t="s">
        <v>6044</v>
      </c>
      <c r="L4048" s="5"/>
      <c r="P4048" t="s">
        <v>6044</v>
      </c>
    </row>
    <row r="4049" spans="2:16" x14ac:dyDescent="0.25">
      <c r="B4049" t="s">
        <v>7</v>
      </c>
      <c r="C4049" t="s">
        <v>17</v>
      </c>
      <c r="D4049" s="6">
        <v>0.16400000000000003</v>
      </c>
      <c r="E4049" s="6">
        <v>0.16400000000000003</v>
      </c>
      <c r="F4049" s="18">
        <v>118</v>
      </c>
      <c r="G4049" t="s">
        <v>2220</v>
      </c>
      <c r="H4049" t="s">
        <v>2235</v>
      </c>
      <c r="I4049" t="s">
        <v>6045</v>
      </c>
      <c r="J4049" t="s">
        <v>6046</v>
      </c>
      <c r="L4049" s="5"/>
      <c r="P4049" t="s">
        <v>6046</v>
      </c>
    </row>
    <row r="4050" spans="2:16" x14ac:dyDescent="0.25">
      <c r="B4050" t="s">
        <v>7</v>
      </c>
      <c r="C4050" t="s">
        <v>17</v>
      </c>
      <c r="D4050" s="6">
        <v>0.13300000000000001</v>
      </c>
      <c r="E4050" s="6">
        <v>0.13300000000000001</v>
      </c>
      <c r="F4050" s="18">
        <v>135</v>
      </c>
      <c r="G4050" t="s">
        <v>2220</v>
      </c>
      <c r="H4050" t="s">
        <v>2236</v>
      </c>
      <c r="I4050" t="s">
        <v>6047</v>
      </c>
      <c r="J4050" t="s">
        <v>6048</v>
      </c>
      <c r="L4050" s="5"/>
      <c r="P4050" t="s">
        <v>6048</v>
      </c>
    </row>
    <row r="4051" spans="2:16" x14ac:dyDescent="0.25">
      <c r="B4051" t="s">
        <v>7</v>
      </c>
      <c r="C4051" t="s">
        <v>17</v>
      </c>
      <c r="D4051" s="6">
        <v>0.16400000000000003</v>
      </c>
      <c r="E4051" s="6">
        <v>0.16400000000000003</v>
      </c>
      <c r="F4051" s="18">
        <v>118</v>
      </c>
      <c r="G4051" t="s">
        <v>2221</v>
      </c>
      <c r="H4051" t="s">
        <v>2190</v>
      </c>
      <c r="I4051" t="s">
        <v>957</v>
      </c>
      <c r="J4051" t="s">
        <v>6049</v>
      </c>
      <c r="L4051" s="5"/>
      <c r="P4051" t="s">
        <v>6049</v>
      </c>
    </row>
    <row r="4052" spans="2:16" x14ac:dyDescent="0.25">
      <c r="B4052" t="s">
        <v>7</v>
      </c>
      <c r="C4052" t="s">
        <v>17</v>
      </c>
      <c r="D4052" s="6">
        <v>0.16400000000000003</v>
      </c>
      <c r="E4052" s="6">
        <v>0.16400000000000003</v>
      </c>
      <c r="F4052" s="18">
        <v>125</v>
      </c>
      <c r="G4052" t="s">
        <v>2221</v>
      </c>
      <c r="H4052" t="s">
        <v>2191</v>
      </c>
      <c r="I4052" t="s">
        <v>6050</v>
      </c>
      <c r="J4052" t="s">
        <v>6051</v>
      </c>
      <c r="L4052" s="5"/>
      <c r="P4052" t="s">
        <v>6051</v>
      </c>
    </row>
    <row r="4053" spans="2:16" x14ac:dyDescent="0.25">
      <c r="B4053" t="s">
        <v>7</v>
      </c>
      <c r="C4053" t="s">
        <v>17</v>
      </c>
      <c r="D4053" s="6">
        <v>0.13400000000000001</v>
      </c>
      <c r="E4053" s="6">
        <v>0.13400000000000001</v>
      </c>
      <c r="F4053" s="18">
        <v>135</v>
      </c>
      <c r="G4053" t="s">
        <v>2221</v>
      </c>
      <c r="H4053" t="s">
        <v>2192</v>
      </c>
      <c r="I4053" t="s">
        <v>6052</v>
      </c>
      <c r="J4053" t="s">
        <v>6053</v>
      </c>
      <c r="L4053" s="5"/>
      <c r="P4053" t="s">
        <v>6053</v>
      </c>
    </row>
    <row r="4054" spans="2:16" x14ac:dyDescent="0.25">
      <c r="B4054" t="s">
        <v>7</v>
      </c>
      <c r="C4054" t="s">
        <v>17</v>
      </c>
      <c r="D4054" s="6">
        <v>0.13400000000000001</v>
      </c>
      <c r="E4054" s="6">
        <v>0.13400000000000001</v>
      </c>
      <c r="F4054" s="18">
        <v>135</v>
      </c>
      <c r="G4054" t="s">
        <v>2221</v>
      </c>
      <c r="H4054" t="s">
        <v>2183</v>
      </c>
      <c r="I4054" t="s">
        <v>396</v>
      </c>
      <c r="J4054" t="s">
        <v>6054</v>
      </c>
      <c r="L4054" s="5"/>
      <c r="P4054" t="s">
        <v>6054</v>
      </c>
    </row>
    <row r="4055" spans="2:16" x14ac:dyDescent="0.25">
      <c r="B4055" t="s">
        <v>7</v>
      </c>
      <c r="C4055" t="s">
        <v>17</v>
      </c>
      <c r="D4055" s="6">
        <v>0.13400000000000001</v>
      </c>
      <c r="E4055" s="6">
        <v>0.13400000000000001</v>
      </c>
      <c r="F4055" s="18">
        <v>135</v>
      </c>
      <c r="G4055" t="s">
        <v>2221</v>
      </c>
      <c r="H4055" t="s">
        <v>2193</v>
      </c>
      <c r="I4055" t="s">
        <v>6055</v>
      </c>
      <c r="J4055" t="s">
        <v>6056</v>
      </c>
      <c r="L4055" s="5"/>
      <c r="P4055" t="s">
        <v>6056</v>
      </c>
    </row>
    <row r="4056" spans="2:16" x14ac:dyDescent="0.25">
      <c r="B4056" t="s">
        <v>7</v>
      </c>
      <c r="C4056" t="s">
        <v>17</v>
      </c>
      <c r="D4056" s="6">
        <v>0.16400000000000003</v>
      </c>
      <c r="E4056" s="6">
        <v>0.16400000000000003</v>
      </c>
      <c r="F4056" s="18">
        <v>118</v>
      </c>
      <c r="G4056" t="s">
        <v>2221</v>
      </c>
      <c r="H4056" t="s">
        <v>2194</v>
      </c>
      <c r="I4056" t="s">
        <v>6057</v>
      </c>
      <c r="J4056" t="s">
        <v>6058</v>
      </c>
      <c r="L4056" s="5"/>
      <c r="P4056" t="s">
        <v>6058</v>
      </c>
    </row>
    <row r="4057" spans="2:16" x14ac:dyDescent="0.25">
      <c r="B4057" t="s">
        <v>7</v>
      </c>
      <c r="C4057" t="s">
        <v>17</v>
      </c>
      <c r="D4057" s="6">
        <v>0.16400000000000003</v>
      </c>
      <c r="E4057" s="6">
        <v>0.16400000000000003</v>
      </c>
      <c r="F4057" s="18">
        <v>118</v>
      </c>
      <c r="G4057" t="s">
        <v>2221</v>
      </c>
      <c r="H4057" t="s">
        <v>2195</v>
      </c>
      <c r="I4057" t="s">
        <v>6059</v>
      </c>
      <c r="J4057" t="s">
        <v>6060</v>
      </c>
      <c r="L4057" s="5"/>
      <c r="P4057" t="s">
        <v>6060</v>
      </c>
    </row>
    <row r="4058" spans="2:16" x14ac:dyDescent="0.25">
      <c r="B4058" t="s">
        <v>7</v>
      </c>
      <c r="C4058" t="s">
        <v>17</v>
      </c>
      <c r="D4058" s="6">
        <v>0.16400000000000003</v>
      </c>
      <c r="E4058" s="6">
        <v>0.16400000000000003</v>
      </c>
      <c r="F4058" s="18">
        <v>118</v>
      </c>
      <c r="G4058" t="s">
        <v>2221</v>
      </c>
      <c r="H4058" t="s">
        <v>2196</v>
      </c>
      <c r="I4058" t="s">
        <v>6061</v>
      </c>
      <c r="J4058" t="s">
        <v>6062</v>
      </c>
      <c r="L4058" s="5"/>
      <c r="P4058" t="s">
        <v>6062</v>
      </c>
    </row>
    <row r="4059" spans="2:16" x14ac:dyDescent="0.25">
      <c r="B4059" t="s">
        <v>7</v>
      </c>
      <c r="C4059" t="s">
        <v>17</v>
      </c>
      <c r="D4059" s="6">
        <v>0.16400000000000003</v>
      </c>
      <c r="E4059" s="6">
        <v>0.16400000000000003</v>
      </c>
      <c r="F4059" s="18">
        <v>118</v>
      </c>
      <c r="G4059" t="s">
        <v>2221</v>
      </c>
      <c r="H4059" t="s">
        <v>2197</v>
      </c>
      <c r="I4059" t="s">
        <v>91</v>
      </c>
      <c r="J4059" t="s">
        <v>6063</v>
      </c>
      <c r="L4059" s="5"/>
      <c r="P4059" t="s">
        <v>6063</v>
      </c>
    </row>
    <row r="4060" spans="2:16" x14ac:dyDescent="0.25">
      <c r="B4060" t="s">
        <v>7</v>
      </c>
      <c r="C4060" t="s">
        <v>17</v>
      </c>
      <c r="D4060" s="6">
        <v>0.16400000000000003</v>
      </c>
      <c r="E4060" s="6">
        <v>0.16400000000000003</v>
      </c>
      <c r="F4060" s="18">
        <v>118</v>
      </c>
      <c r="G4060" t="s">
        <v>2221</v>
      </c>
      <c r="H4060" t="s">
        <v>2198</v>
      </c>
      <c r="I4060" t="s">
        <v>559</v>
      </c>
      <c r="J4060" t="s">
        <v>6064</v>
      </c>
      <c r="L4060" s="5"/>
      <c r="P4060" t="s">
        <v>6064</v>
      </c>
    </row>
    <row r="4061" spans="2:16" x14ac:dyDescent="0.25">
      <c r="B4061" t="s">
        <v>7</v>
      </c>
      <c r="C4061" t="s">
        <v>17</v>
      </c>
      <c r="D4061" s="6">
        <v>0.191</v>
      </c>
      <c r="E4061" s="6">
        <v>0.191</v>
      </c>
      <c r="F4061" s="18">
        <v>118</v>
      </c>
      <c r="G4061" t="s">
        <v>2221</v>
      </c>
      <c r="H4061" t="s">
        <v>2199</v>
      </c>
      <c r="I4061" t="s">
        <v>6065</v>
      </c>
      <c r="J4061" t="s">
        <v>6066</v>
      </c>
      <c r="L4061" s="5"/>
      <c r="P4061" t="s">
        <v>6066</v>
      </c>
    </row>
    <row r="4062" spans="2:16" x14ac:dyDescent="0.25">
      <c r="B4062" t="s">
        <v>7</v>
      </c>
      <c r="C4062" t="s">
        <v>17</v>
      </c>
      <c r="D4062" s="6">
        <v>0.13400000000000001</v>
      </c>
      <c r="E4062" s="6">
        <v>0.13400000000000001</v>
      </c>
      <c r="F4062" s="18">
        <v>135</v>
      </c>
      <c r="G4062" t="s">
        <v>2221</v>
      </c>
      <c r="H4062" t="s">
        <v>1014</v>
      </c>
      <c r="I4062" t="s">
        <v>6067</v>
      </c>
      <c r="J4062" t="s">
        <v>6068</v>
      </c>
      <c r="L4062" s="5"/>
      <c r="P4062" t="s">
        <v>6068</v>
      </c>
    </row>
    <row r="4063" spans="2:16" x14ac:dyDescent="0.25">
      <c r="B4063" t="s">
        <v>7</v>
      </c>
      <c r="C4063" t="s">
        <v>17</v>
      </c>
      <c r="D4063" s="6">
        <v>0.191</v>
      </c>
      <c r="E4063" s="6">
        <v>0.191</v>
      </c>
      <c r="F4063" s="18">
        <v>118</v>
      </c>
      <c r="G4063" t="s">
        <v>2221</v>
      </c>
      <c r="H4063" t="s">
        <v>2200</v>
      </c>
      <c r="I4063" t="s">
        <v>347</v>
      </c>
      <c r="J4063" t="s">
        <v>6069</v>
      </c>
      <c r="L4063" s="5"/>
      <c r="P4063" t="s">
        <v>6069</v>
      </c>
    </row>
    <row r="4064" spans="2:16" x14ac:dyDescent="0.25">
      <c r="B4064" t="s">
        <v>7</v>
      </c>
      <c r="C4064" t="s">
        <v>17</v>
      </c>
      <c r="D4064" s="6">
        <v>0.191</v>
      </c>
      <c r="E4064" s="6">
        <v>0.191</v>
      </c>
      <c r="F4064" s="18">
        <v>118</v>
      </c>
      <c r="G4064" t="s">
        <v>2221</v>
      </c>
      <c r="H4064" t="s">
        <v>2201</v>
      </c>
      <c r="I4064" t="s">
        <v>476</v>
      </c>
      <c r="J4064" t="s">
        <v>6070</v>
      </c>
      <c r="L4064" s="5"/>
      <c r="P4064" t="s">
        <v>6070</v>
      </c>
    </row>
    <row r="4065" spans="2:16" x14ac:dyDescent="0.25">
      <c r="B4065" t="s">
        <v>7</v>
      </c>
      <c r="C4065" t="s">
        <v>17</v>
      </c>
      <c r="D4065" s="6">
        <v>0.16400000000000003</v>
      </c>
      <c r="E4065" s="6">
        <v>0.16400000000000003</v>
      </c>
      <c r="F4065" s="18">
        <v>125</v>
      </c>
      <c r="G4065" t="s">
        <v>2221</v>
      </c>
      <c r="H4065" t="s">
        <v>2202</v>
      </c>
      <c r="I4065" t="s">
        <v>6071</v>
      </c>
      <c r="J4065" t="s">
        <v>6072</v>
      </c>
      <c r="L4065" s="5"/>
      <c r="P4065" t="s">
        <v>6072</v>
      </c>
    </row>
    <row r="4066" spans="2:16" x14ac:dyDescent="0.25">
      <c r="B4066" t="s">
        <v>7</v>
      </c>
      <c r="C4066" t="s">
        <v>17</v>
      </c>
      <c r="D4066" s="6">
        <v>0.191</v>
      </c>
      <c r="E4066" s="6">
        <v>0.191</v>
      </c>
      <c r="F4066" s="18">
        <v>118</v>
      </c>
      <c r="G4066" t="s">
        <v>2221</v>
      </c>
      <c r="H4066" t="s">
        <v>2203</v>
      </c>
      <c r="I4066" t="s">
        <v>424</v>
      </c>
      <c r="J4066" t="s">
        <v>6073</v>
      </c>
      <c r="L4066" s="5"/>
      <c r="P4066" t="s">
        <v>6073</v>
      </c>
    </row>
    <row r="4067" spans="2:16" x14ac:dyDescent="0.25">
      <c r="B4067" t="s">
        <v>7</v>
      </c>
      <c r="C4067" t="s">
        <v>17</v>
      </c>
      <c r="D4067" s="6">
        <v>0.16400000000000003</v>
      </c>
      <c r="E4067" s="6">
        <v>0.16400000000000003</v>
      </c>
      <c r="F4067" s="18">
        <v>125</v>
      </c>
      <c r="G4067" t="s">
        <v>2221</v>
      </c>
      <c r="H4067" t="s">
        <v>2204</v>
      </c>
      <c r="I4067" t="s">
        <v>6074</v>
      </c>
      <c r="J4067" t="s">
        <v>6075</v>
      </c>
      <c r="L4067" s="5"/>
      <c r="P4067" t="s">
        <v>6075</v>
      </c>
    </row>
    <row r="4068" spans="2:16" x14ac:dyDescent="0.25">
      <c r="B4068" t="s">
        <v>7</v>
      </c>
      <c r="C4068" t="s">
        <v>17</v>
      </c>
      <c r="D4068" s="6">
        <v>0.16400000000000003</v>
      </c>
      <c r="E4068" s="6">
        <v>0.16400000000000003</v>
      </c>
      <c r="F4068" s="18">
        <v>118</v>
      </c>
      <c r="G4068" t="s">
        <v>2221</v>
      </c>
      <c r="H4068" t="s">
        <v>2205</v>
      </c>
      <c r="I4068" t="s">
        <v>908</v>
      </c>
      <c r="J4068" t="s">
        <v>6076</v>
      </c>
      <c r="L4068" s="5"/>
      <c r="P4068" t="s">
        <v>6076</v>
      </c>
    </row>
    <row r="4069" spans="2:16" x14ac:dyDescent="0.25">
      <c r="B4069" t="s">
        <v>7</v>
      </c>
      <c r="C4069" t="s">
        <v>17</v>
      </c>
      <c r="D4069" s="6">
        <v>0.16400000000000003</v>
      </c>
      <c r="E4069" s="6">
        <v>0.16400000000000003</v>
      </c>
      <c r="F4069" s="18">
        <v>118</v>
      </c>
      <c r="G4069" t="s">
        <v>2221</v>
      </c>
      <c r="H4069" t="s">
        <v>2206</v>
      </c>
      <c r="I4069" t="s">
        <v>558</v>
      </c>
      <c r="J4069" t="s">
        <v>6077</v>
      </c>
      <c r="L4069" s="5"/>
      <c r="P4069" t="s">
        <v>6077</v>
      </c>
    </row>
    <row r="4070" spans="2:16" x14ac:dyDescent="0.25">
      <c r="B4070" t="s">
        <v>7</v>
      </c>
      <c r="C4070" t="s">
        <v>17</v>
      </c>
      <c r="D4070" s="6">
        <v>0.16400000000000003</v>
      </c>
      <c r="E4070" s="6">
        <v>0.16400000000000003</v>
      </c>
      <c r="F4070" s="18">
        <v>118</v>
      </c>
      <c r="G4070" t="s">
        <v>2221</v>
      </c>
      <c r="H4070" t="s">
        <v>2207</v>
      </c>
      <c r="I4070" t="s">
        <v>6078</v>
      </c>
      <c r="J4070" t="s">
        <v>6079</v>
      </c>
      <c r="L4070" s="5"/>
      <c r="P4070" t="s">
        <v>6079</v>
      </c>
    </row>
    <row r="4071" spans="2:16" x14ac:dyDescent="0.25">
      <c r="B4071" t="s">
        <v>7</v>
      </c>
      <c r="C4071" t="s">
        <v>17</v>
      </c>
      <c r="D4071" s="6">
        <v>0.191</v>
      </c>
      <c r="E4071" s="6">
        <v>0.191</v>
      </c>
      <c r="F4071" s="18">
        <v>118</v>
      </c>
      <c r="G4071" t="s">
        <v>2221</v>
      </c>
      <c r="H4071" t="s">
        <v>2208</v>
      </c>
      <c r="I4071" t="s">
        <v>493</v>
      </c>
      <c r="J4071" t="s">
        <v>6080</v>
      </c>
      <c r="L4071" s="5"/>
      <c r="P4071" t="s">
        <v>6080</v>
      </c>
    </row>
    <row r="4072" spans="2:16" x14ac:dyDescent="0.25">
      <c r="B4072" t="s">
        <v>7</v>
      </c>
      <c r="C4072" t="s">
        <v>17</v>
      </c>
      <c r="D4072" s="6">
        <v>0.191</v>
      </c>
      <c r="E4072" s="6">
        <v>0.191</v>
      </c>
      <c r="F4072" s="18">
        <v>118</v>
      </c>
      <c r="G4072" t="s">
        <v>2221</v>
      </c>
      <c r="H4072" t="s">
        <v>2209</v>
      </c>
      <c r="I4072" t="s">
        <v>6081</v>
      </c>
      <c r="J4072" t="s">
        <v>6082</v>
      </c>
      <c r="L4072" s="5"/>
      <c r="P4072" t="s">
        <v>6082</v>
      </c>
    </row>
    <row r="4073" spans="2:16" x14ac:dyDescent="0.25">
      <c r="B4073" t="s">
        <v>7</v>
      </c>
      <c r="C4073" t="s">
        <v>17</v>
      </c>
      <c r="D4073" s="6">
        <v>0.16400000000000003</v>
      </c>
      <c r="E4073" s="6">
        <v>0.16400000000000003</v>
      </c>
      <c r="F4073" s="18">
        <v>125</v>
      </c>
      <c r="G4073" t="s">
        <v>2221</v>
      </c>
      <c r="H4073" t="s">
        <v>2210</v>
      </c>
      <c r="I4073" t="s">
        <v>293</v>
      </c>
      <c r="J4073" t="s">
        <v>6083</v>
      </c>
      <c r="L4073" s="5"/>
      <c r="P4073" t="s">
        <v>6083</v>
      </c>
    </row>
    <row r="4074" spans="2:16" x14ac:dyDescent="0.25">
      <c r="B4074" t="s">
        <v>7</v>
      </c>
      <c r="C4074" t="s">
        <v>17</v>
      </c>
      <c r="D4074" s="6">
        <v>0.16400000000000003</v>
      </c>
      <c r="E4074" s="6">
        <v>0.16400000000000003</v>
      </c>
      <c r="F4074" s="18">
        <v>118</v>
      </c>
      <c r="G4074" t="s">
        <v>2221</v>
      </c>
      <c r="H4074" t="s">
        <v>2211</v>
      </c>
      <c r="I4074" t="s">
        <v>265</v>
      </c>
      <c r="J4074" t="s">
        <v>6084</v>
      </c>
      <c r="L4074" s="5"/>
      <c r="P4074" t="s">
        <v>6084</v>
      </c>
    </row>
    <row r="4075" spans="2:16" x14ac:dyDescent="0.25">
      <c r="B4075" t="s">
        <v>7</v>
      </c>
      <c r="C4075" t="s">
        <v>17</v>
      </c>
      <c r="D4075" s="6">
        <v>0.13400000000000001</v>
      </c>
      <c r="E4075" s="6">
        <v>0.13400000000000001</v>
      </c>
      <c r="F4075" s="18">
        <v>135</v>
      </c>
      <c r="G4075" t="s">
        <v>2221</v>
      </c>
      <c r="H4075" t="s">
        <v>2212</v>
      </c>
      <c r="I4075" t="s">
        <v>6085</v>
      </c>
      <c r="J4075" t="s">
        <v>6086</v>
      </c>
      <c r="L4075" s="5"/>
      <c r="P4075" t="s">
        <v>6086</v>
      </c>
    </row>
    <row r="4076" spans="2:16" x14ac:dyDescent="0.25">
      <c r="B4076" t="s">
        <v>7</v>
      </c>
      <c r="C4076" t="s">
        <v>17</v>
      </c>
      <c r="D4076" s="6">
        <v>0.16400000000000003</v>
      </c>
      <c r="E4076" s="6">
        <v>0.16400000000000003</v>
      </c>
      <c r="F4076" s="18">
        <v>118</v>
      </c>
      <c r="G4076" t="s">
        <v>2221</v>
      </c>
      <c r="H4076" t="s">
        <v>2213</v>
      </c>
      <c r="I4076" t="s">
        <v>325</v>
      </c>
      <c r="J4076" t="s">
        <v>6087</v>
      </c>
      <c r="L4076" s="5"/>
      <c r="P4076" t="s">
        <v>6087</v>
      </c>
    </row>
    <row r="4077" spans="2:16" x14ac:dyDescent="0.25">
      <c r="B4077" t="s">
        <v>7</v>
      </c>
      <c r="C4077" t="s">
        <v>17</v>
      </c>
      <c r="D4077" s="6">
        <v>0.191</v>
      </c>
      <c r="E4077" s="6">
        <v>0.191</v>
      </c>
      <c r="F4077" s="18">
        <v>118</v>
      </c>
      <c r="G4077" t="s">
        <v>2221</v>
      </c>
      <c r="H4077" t="s">
        <v>2214</v>
      </c>
      <c r="I4077" t="s">
        <v>6088</v>
      </c>
      <c r="J4077" t="s">
        <v>6089</v>
      </c>
      <c r="L4077" s="5"/>
      <c r="P4077" t="s">
        <v>6089</v>
      </c>
    </row>
    <row r="4078" spans="2:16" x14ac:dyDescent="0.25">
      <c r="B4078" t="s">
        <v>7</v>
      </c>
      <c r="C4078" t="s">
        <v>17</v>
      </c>
      <c r="D4078" s="6">
        <v>0.191</v>
      </c>
      <c r="E4078" s="6">
        <v>0.191</v>
      </c>
      <c r="F4078" s="18">
        <v>118</v>
      </c>
      <c r="G4078" t="s">
        <v>2221</v>
      </c>
      <c r="H4078" t="s">
        <v>2215</v>
      </c>
      <c r="I4078" t="s">
        <v>6090</v>
      </c>
      <c r="J4078" t="s">
        <v>6091</v>
      </c>
      <c r="L4078" s="5"/>
      <c r="P4078" t="s">
        <v>6091</v>
      </c>
    </row>
    <row r="4079" spans="2:16" x14ac:dyDescent="0.25">
      <c r="B4079" t="s">
        <v>7</v>
      </c>
      <c r="C4079" t="s">
        <v>17</v>
      </c>
      <c r="D4079" s="6">
        <v>0.16400000000000003</v>
      </c>
      <c r="E4079" s="6">
        <v>0.16400000000000003</v>
      </c>
      <c r="F4079" s="18">
        <v>118</v>
      </c>
      <c r="G4079" t="s">
        <v>2221</v>
      </c>
      <c r="H4079" t="s">
        <v>2216</v>
      </c>
      <c r="I4079" t="s">
        <v>541</v>
      </c>
      <c r="J4079" t="s">
        <v>6092</v>
      </c>
      <c r="L4079" s="5"/>
      <c r="P4079" t="s">
        <v>6092</v>
      </c>
    </row>
    <row r="4080" spans="2:16" x14ac:dyDescent="0.25">
      <c r="B4080" t="s">
        <v>7</v>
      </c>
      <c r="C4080" t="s">
        <v>17</v>
      </c>
      <c r="D4080" s="6">
        <v>0.16400000000000003</v>
      </c>
      <c r="E4080" s="6">
        <v>0.16400000000000003</v>
      </c>
      <c r="F4080" s="18">
        <v>118</v>
      </c>
      <c r="G4080" t="s">
        <v>2221</v>
      </c>
      <c r="H4080" t="s">
        <v>2217</v>
      </c>
      <c r="I4080" t="s">
        <v>907</v>
      </c>
      <c r="J4080" t="s">
        <v>6093</v>
      </c>
      <c r="L4080" s="5"/>
      <c r="P4080" t="s">
        <v>6093</v>
      </c>
    </row>
    <row r="4081" spans="2:16" x14ac:dyDescent="0.25">
      <c r="B4081" t="s">
        <v>7</v>
      </c>
      <c r="C4081" t="s">
        <v>17</v>
      </c>
      <c r="D4081" s="6">
        <v>0.13400000000000001</v>
      </c>
      <c r="E4081" s="6">
        <v>0.13400000000000001</v>
      </c>
      <c r="F4081" s="18">
        <v>135</v>
      </c>
      <c r="G4081" t="s">
        <v>2221</v>
      </c>
      <c r="H4081" t="s">
        <v>2218</v>
      </c>
      <c r="I4081" t="s">
        <v>6094</v>
      </c>
      <c r="J4081" t="s">
        <v>6095</v>
      </c>
      <c r="L4081" s="5"/>
      <c r="P4081" t="s">
        <v>6095</v>
      </c>
    </row>
    <row r="4082" spans="2:16" x14ac:dyDescent="0.25">
      <c r="B4082" t="s">
        <v>7</v>
      </c>
      <c r="C4082" t="s">
        <v>17</v>
      </c>
      <c r="D4082" s="6">
        <v>0.13400000000000001</v>
      </c>
      <c r="E4082" s="6">
        <v>0.13400000000000001</v>
      </c>
      <c r="F4082" s="18">
        <v>135</v>
      </c>
      <c r="G4082" t="s">
        <v>2221</v>
      </c>
      <c r="H4082" t="s">
        <v>2219</v>
      </c>
      <c r="I4082" t="s">
        <v>6096</v>
      </c>
      <c r="J4082" t="s">
        <v>6097</v>
      </c>
      <c r="L4082" s="5"/>
      <c r="P4082" t="s">
        <v>6097</v>
      </c>
    </row>
    <row r="4083" spans="2:16" x14ac:dyDescent="0.25">
      <c r="B4083" t="s">
        <v>7</v>
      </c>
      <c r="C4083" t="s">
        <v>17</v>
      </c>
      <c r="D4083" s="6">
        <v>0.16400000000000003</v>
      </c>
      <c r="E4083" s="6">
        <v>0.16400000000000003</v>
      </c>
      <c r="F4083" s="18">
        <v>118</v>
      </c>
      <c r="G4083" t="s">
        <v>2221</v>
      </c>
      <c r="H4083" t="s">
        <v>2220</v>
      </c>
      <c r="I4083" t="s">
        <v>306</v>
      </c>
      <c r="J4083" t="s">
        <v>6098</v>
      </c>
      <c r="L4083" s="5"/>
      <c r="P4083" t="s">
        <v>6098</v>
      </c>
    </row>
    <row r="4084" spans="2:16" x14ac:dyDescent="0.25">
      <c r="B4084" t="s">
        <v>7</v>
      </c>
      <c r="C4084" t="s">
        <v>17</v>
      </c>
      <c r="D4084" s="6">
        <v>0.191</v>
      </c>
      <c r="E4084" s="6">
        <v>0.191</v>
      </c>
      <c r="F4084" s="18">
        <v>118</v>
      </c>
      <c r="G4084" t="s">
        <v>2221</v>
      </c>
      <c r="H4084" t="s">
        <v>2221</v>
      </c>
      <c r="I4084" t="s">
        <v>376</v>
      </c>
      <c r="J4084" t="s">
        <v>6099</v>
      </c>
      <c r="L4084" s="5"/>
      <c r="P4084" t="s">
        <v>6099</v>
      </c>
    </row>
    <row r="4085" spans="2:16" x14ac:dyDescent="0.25">
      <c r="B4085" t="s">
        <v>7</v>
      </c>
      <c r="C4085" t="s">
        <v>17</v>
      </c>
      <c r="D4085" s="6">
        <v>0.16400000000000003</v>
      </c>
      <c r="E4085" s="6">
        <v>0.16400000000000003</v>
      </c>
      <c r="F4085" s="18">
        <v>125</v>
      </c>
      <c r="G4085" t="s">
        <v>2221</v>
      </c>
      <c r="H4085" t="s">
        <v>2222</v>
      </c>
      <c r="I4085" t="s">
        <v>6100</v>
      </c>
      <c r="J4085" t="s">
        <v>6101</v>
      </c>
      <c r="L4085" s="5"/>
      <c r="P4085" t="s">
        <v>6101</v>
      </c>
    </row>
    <row r="4086" spans="2:16" x14ac:dyDescent="0.25">
      <c r="B4086" t="s">
        <v>7</v>
      </c>
      <c r="C4086" t="s">
        <v>17</v>
      </c>
      <c r="D4086" s="6">
        <v>0.33700000000000002</v>
      </c>
      <c r="E4086" s="6">
        <v>0.33700000000000002</v>
      </c>
      <c r="F4086" s="18">
        <v>143</v>
      </c>
      <c r="G4086" t="s">
        <v>2221</v>
      </c>
      <c r="H4086" t="s">
        <v>2237</v>
      </c>
      <c r="I4086" t="s">
        <v>606</v>
      </c>
      <c r="J4086" t="s">
        <v>6102</v>
      </c>
      <c r="L4086" s="5"/>
      <c r="P4086" t="s">
        <v>6102</v>
      </c>
    </row>
    <row r="4087" spans="2:16" x14ac:dyDescent="0.25">
      <c r="B4087" t="s">
        <v>7</v>
      </c>
      <c r="C4087" t="s">
        <v>17</v>
      </c>
      <c r="D4087" s="6">
        <v>0.13400000000000001</v>
      </c>
      <c r="E4087" s="6">
        <v>0.13400000000000001</v>
      </c>
      <c r="F4087" s="18">
        <v>135</v>
      </c>
      <c r="G4087" t="s">
        <v>2221</v>
      </c>
      <c r="H4087" t="s">
        <v>2223</v>
      </c>
      <c r="I4087" t="s">
        <v>6103</v>
      </c>
      <c r="J4087" t="s">
        <v>6104</v>
      </c>
      <c r="L4087" s="5"/>
      <c r="P4087" t="s">
        <v>6104</v>
      </c>
    </row>
    <row r="4088" spans="2:16" x14ac:dyDescent="0.25">
      <c r="B4088" t="s">
        <v>7</v>
      </c>
      <c r="C4088" t="s">
        <v>17</v>
      </c>
      <c r="D4088" s="6">
        <v>0.16400000000000003</v>
      </c>
      <c r="E4088" s="6">
        <v>0.16400000000000003</v>
      </c>
      <c r="F4088" s="18">
        <v>118</v>
      </c>
      <c r="G4088" t="s">
        <v>2221</v>
      </c>
      <c r="H4088" t="s">
        <v>2224</v>
      </c>
      <c r="I4088" t="s">
        <v>182</v>
      </c>
      <c r="J4088" t="s">
        <v>6105</v>
      </c>
      <c r="L4088" s="5"/>
      <c r="P4088" t="s">
        <v>6105</v>
      </c>
    </row>
    <row r="4089" spans="2:16" x14ac:dyDescent="0.25">
      <c r="B4089" t="s">
        <v>7</v>
      </c>
      <c r="C4089" t="s">
        <v>17</v>
      </c>
      <c r="D4089" s="6">
        <v>0.33700000000000002</v>
      </c>
      <c r="E4089" s="6">
        <v>0.33700000000000002</v>
      </c>
      <c r="F4089" s="18">
        <v>143</v>
      </c>
      <c r="G4089" t="s">
        <v>2221</v>
      </c>
      <c r="H4089" t="s">
        <v>18338</v>
      </c>
      <c r="I4089" t="s">
        <v>18595</v>
      </c>
      <c r="J4089" t="s">
        <v>18596</v>
      </c>
      <c r="L4089" s="5"/>
      <c r="P4089" t="s">
        <v>18596</v>
      </c>
    </row>
    <row r="4090" spans="2:16" x14ac:dyDescent="0.25">
      <c r="B4090" t="s">
        <v>7</v>
      </c>
      <c r="C4090" t="s">
        <v>17</v>
      </c>
      <c r="D4090" s="6">
        <v>0.16400000000000003</v>
      </c>
      <c r="E4090" s="6">
        <v>0.16400000000000003</v>
      </c>
      <c r="F4090" s="18">
        <v>118</v>
      </c>
      <c r="G4090" t="s">
        <v>2221</v>
      </c>
      <c r="H4090" t="s">
        <v>2225</v>
      </c>
      <c r="I4090" t="s">
        <v>6107</v>
      </c>
      <c r="J4090" t="s">
        <v>6108</v>
      </c>
      <c r="L4090" s="5"/>
      <c r="P4090" t="s">
        <v>6108</v>
      </c>
    </row>
    <row r="4091" spans="2:16" x14ac:dyDescent="0.25">
      <c r="B4091" t="s">
        <v>7</v>
      </c>
      <c r="C4091" t="s">
        <v>17</v>
      </c>
      <c r="D4091" s="6">
        <v>0.16400000000000003</v>
      </c>
      <c r="E4091" s="6">
        <v>0.16400000000000003</v>
      </c>
      <c r="F4091" s="18">
        <v>118</v>
      </c>
      <c r="G4091" t="s">
        <v>2221</v>
      </c>
      <c r="H4091" t="s">
        <v>2226</v>
      </c>
      <c r="I4091" t="s">
        <v>6109</v>
      </c>
      <c r="J4091" t="s">
        <v>6110</v>
      </c>
      <c r="L4091" s="5"/>
      <c r="P4091" t="s">
        <v>6110</v>
      </c>
    </row>
    <row r="4092" spans="2:16" x14ac:dyDescent="0.25">
      <c r="B4092" t="s">
        <v>7</v>
      </c>
      <c r="C4092" t="s">
        <v>17</v>
      </c>
      <c r="D4092" s="6">
        <v>0.191</v>
      </c>
      <c r="E4092" s="6">
        <v>0.191</v>
      </c>
      <c r="F4092" s="18">
        <v>118</v>
      </c>
      <c r="G4092" t="s">
        <v>2221</v>
      </c>
      <c r="H4092" t="s">
        <v>2227</v>
      </c>
      <c r="I4092" t="s">
        <v>6111</v>
      </c>
      <c r="J4092" t="s">
        <v>6112</v>
      </c>
      <c r="L4092" s="5"/>
      <c r="P4092" t="s">
        <v>6112</v>
      </c>
    </row>
    <row r="4093" spans="2:16" x14ac:dyDescent="0.25">
      <c r="B4093" t="s">
        <v>7</v>
      </c>
      <c r="C4093" t="s">
        <v>17</v>
      </c>
      <c r="D4093" s="6">
        <v>0.16400000000000003</v>
      </c>
      <c r="E4093" s="6">
        <v>0.16400000000000003</v>
      </c>
      <c r="F4093" s="18">
        <v>118</v>
      </c>
      <c r="G4093" t="s">
        <v>2221</v>
      </c>
      <c r="H4093" t="s">
        <v>2228</v>
      </c>
      <c r="I4093" t="s">
        <v>928</v>
      </c>
      <c r="J4093" t="s">
        <v>6113</v>
      </c>
      <c r="L4093" s="5"/>
      <c r="P4093" t="s">
        <v>6113</v>
      </c>
    </row>
    <row r="4094" spans="2:16" x14ac:dyDescent="0.25">
      <c r="B4094" t="s">
        <v>7</v>
      </c>
      <c r="C4094" t="s">
        <v>17</v>
      </c>
      <c r="D4094" s="6">
        <v>0.16400000000000003</v>
      </c>
      <c r="E4094" s="6">
        <v>0.16400000000000003</v>
      </c>
      <c r="F4094" s="18">
        <v>125</v>
      </c>
      <c r="G4094" t="s">
        <v>2221</v>
      </c>
      <c r="H4094" t="s">
        <v>2229</v>
      </c>
      <c r="I4094" t="s">
        <v>445</v>
      </c>
      <c r="J4094" t="s">
        <v>6114</v>
      </c>
      <c r="L4094" s="5"/>
      <c r="P4094" t="s">
        <v>6114</v>
      </c>
    </row>
    <row r="4095" spans="2:16" x14ac:dyDescent="0.25">
      <c r="B4095" t="s">
        <v>7</v>
      </c>
      <c r="C4095" t="s">
        <v>17</v>
      </c>
      <c r="D4095" s="6">
        <v>0.13400000000000001</v>
      </c>
      <c r="E4095" s="6">
        <v>0.13400000000000001</v>
      </c>
      <c r="F4095" s="18">
        <v>135</v>
      </c>
      <c r="G4095" t="s">
        <v>2221</v>
      </c>
      <c r="H4095" t="s">
        <v>2230</v>
      </c>
      <c r="I4095" t="s">
        <v>6115</v>
      </c>
      <c r="J4095" t="s">
        <v>6116</v>
      </c>
      <c r="L4095" s="5"/>
      <c r="P4095" t="s">
        <v>6116</v>
      </c>
    </row>
    <row r="4096" spans="2:16" x14ac:dyDescent="0.25">
      <c r="B4096" t="s">
        <v>7</v>
      </c>
      <c r="C4096" t="s">
        <v>17</v>
      </c>
      <c r="D4096" s="6">
        <v>0.16400000000000003</v>
      </c>
      <c r="E4096" s="6">
        <v>0.16400000000000003</v>
      </c>
      <c r="F4096" s="18">
        <v>118</v>
      </c>
      <c r="G4096" t="s">
        <v>2221</v>
      </c>
      <c r="H4096" t="s">
        <v>2231</v>
      </c>
      <c r="I4096" t="s">
        <v>151</v>
      </c>
      <c r="J4096" t="s">
        <v>6117</v>
      </c>
      <c r="L4096" s="5"/>
      <c r="P4096" t="s">
        <v>6117</v>
      </c>
    </row>
    <row r="4097" spans="2:16" x14ac:dyDescent="0.25">
      <c r="B4097" t="s">
        <v>7</v>
      </c>
      <c r="C4097" t="s">
        <v>17</v>
      </c>
      <c r="D4097" s="6">
        <v>0.16400000000000003</v>
      </c>
      <c r="E4097" s="6">
        <v>0.16400000000000003</v>
      </c>
      <c r="F4097" s="18">
        <v>118</v>
      </c>
      <c r="G4097" t="s">
        <v>2221</v>
      </c>
      <c r="H4097" t="s">
        <v>2232</v>
      </c>
      <c r="I4097" t="s">
        <v>6118</v>
      </c>
      <c r="J4097" t="s">
        <v>6119</v>
      </c>
      <c r="L4097" s="5"/>
      <c r="P4097" t="s">
        <v>6119</v>
      </c>
    </row>
    <row r="4098" spans="2:16" x14ac:dyDescent="0.25">
      <c r="B4098" t="s">
        <v>7</v>
      </c>
      <c r="C4098" t="s">
        <v>17</v>
      </c>
      <c r="D4098" s="6">
        <v>0.13400000000000001</v>
      </c>
      <c r="E4098" s="6">
        <v>0.13400000000000001</v>
      </c>
      <c r="F4098" s="18">
        <v>135</v>
      </c>
      <c r="G4098" t="s">
        <v>2221</v>
      </c>
      <c r="H4098" t="s">
        <v>2233</v>
      </c>
      <c r="I4098" t="s">
        <v>6120</v>
      </c>
      <c r="J4098" t="s">
        <v>6121</v>
      </c>
      <c r="L4098" s="5"/>
      <c r="P4098" t="s">
        <v>6121</v>
      </c>
    </row>
    <row r="4099" spans="2:16" x14ac:dyDescent="0.25">
      <c r="B4099" t="s">
        <v>7</v>
      </c>
      <c r="C4099" t="s">
        <v>17</v>
      </c>
      <c r="D4099" s="6">
        <v>0.191</v>
      </c>
      <c r="E4099" s="6">
        <v>0.191</v>
      </c>
      <c r="F4099" s="18">
        <v>118</v>
      </c>
      <c r="G4099" t="s">
        <v>2221</v>
      </c>
      <c r="H4099" t="s">
        <v>2234</v>
      </c>
      <c r="I4099" t="s">
        <v>308</v>
      </c>
      <c r="J4099" t="s">
        <v>6122</v>
      </c>
      <c r="L4099" s="5"/>
      <c r="P4099" t="s">
        <v>6122</v>
      </c>
    </row>
    <row r="4100" spans="2:16" x14ac:dyDescent="0.25">
      <c r="B4100" t="s">
        <v>7</v>
      </c>
      <c r="C4100" t="s">
        <v>17</v>
      </c>
      <c r="D4100" s="6">
        <v>0.191</v>
      </c>
      <c r="E4100" s="6">
        <v>0.191</v>
      </c>
      <c r="F4100" s="18">
        <v>118</v>
      </c>
      <c r="G4100" t="s">
        <v>2221</v>
      </c>
      <c r="H4100" t="s">
        <v>2235</v>
      </c>
      <c r="I4100" t="s">
        <v>542</v>
      </c>
      <c r="J4100" t="s">
        <v>6123</v>
      </c>
      <c r="L4100" s="5"/>
      <c r="P4100" t="s">
        <v>6123</v>
      </c>
    </row>
    <row r="4101" spans="2:16" x14ac:dyDescent="0.25">
      <c r="B4101" t="s">
        <v>7</v>
      </c>
      <c r="C4101" t="s">
        <v>17</v>
      </c>
      <c r="D4101" s="6">
        <v>0.13400000000000001</v>
      </c>
      <c r="E4101" s="6">
        <v>0.13400000000000001</v>
      </c>
      <c r="F4101" s="18">
        <v>135</v>
      </c>
      <c r="G4101" t="s">
        <v>2221</v>
      </c>
      <c r="H4101" t="s">
        <v>2236</v>
      </c>
      <c r="I4101" t="s">
        <v>6124</v>
      </c>
      <c r="J4101" t="s">
        <v>6125</v>
      </c>
      <c r="L4101" s="5"/>
      <c r="P4101" t="s">
        <v>6125</v>
      </c>
    </row>
    <row r="4102" spans="2:16" x14ac:dyDescent="0.25">
      <c r="B4102" t="s">
        <v>7</v>
      </c>
      <c r="C4102" t="s">
        <v>17</v>
      </c>
      <c r="D4102" s="6">
        <v>0.16400000000000003</v>
      </c>
      <c r="E4102" s="6">
        <v>0.16400000000000003</v>
      </c>
      <c r="F4102" s="18">
        <v>118</v>
      </c>
      <c r="G4102" t="s">
        <v>2222</v>
      </c>
      <c r="H4102" t="s">
        <v>2190</v>
      </c>
      <c r="I4102" t="s">
        <v>561</v>
      </c>
      <c r="J4102" t="s">
        <v>6126</v>
      </c>
      <c r="L4102" s="5"/>
      <c r="P4102" t="s">
        <v>6126</v>
      </c>
    </row>
    <row r="4103" spans="2:16" x14ac:dyDescent="0.25">
      <c r="B4103" t="s">
        <v>7</v>
      </c>
      <c r="C4103" t="s">
        <v>17</v>
      </c>
      <c r="D4103" s="6">
        <v>0.191</v>
      </c>
      <c r="E4103" s="6">
        <v>0.191</v>
      </c>
      <c r="F4103" s="18">
        <v>118</v>
      </c>
      <c r="G4103" t="s">
        <v>2222</v>
      </c>
      <c r="H4103" t="s">
        <v>2191</v>
      </c>
      <c r="I4103" t="s">
        <v>26</v>
      </c>
      <c r="J4103" t="s">
        <v>6127</v>
      </c>
      <c r="L4103" s="5"/>
      <c r="P4103" t="s">
        <v>6127</v>
      </c>
    </row>
    <row r="4104" spans="2:16" x14ac:dyDescent="0.25">
      <c r="B4104" t="s">
        <v>7</v>
      </c>
      <c r="C4104" t="s">
        <v>17</v>
      </c>
      <c r="D4104" s="6">
        <v>0.13300000000000001</v>
      </c>
      <c r="E4104" s="6">
        <v>0.13300000000000001</v>
      </c>
      <c r="F4104" s="18">
        <v>135</v>
      </c>
      <c r="G4104" t="s">
        <v>2222</v>
      </c>
      <c r="H4104" t="s">
        <v>2192</v>
      </c>
      <c r="I4104" t="s">
        <v>6128</v>
      </c>
      <c r="J4104" t="s">
        <v>6129</v>
      </c>
      <c r="L4104" s="5"/>
      <c r="P4104" t="s">
        <v>6129</v>
      </c>
    </row>
    <row r="4105" spans="2:16" x14ac:dyDescent="0.25">
      <c r="B4105" t="s">
        <v>7</v>
      </c>
      <c r="C4105" t="s">
        <v>17</v>
      </c>
      <c r="D4105" s="6">
        <v>0.13300000000000001</v>
      </c>
      <c r="E4105" s="6">
        <v>0.13300000000000001</v>
      </c>
      <c r="F4105" s="18">
        <v>135</v>
      </c>
      <c r="G4105" t="s">
        <v>2222</v>
      </c>
      <c r="H4105" t="s">
        <v>2183</v>
      </c>
      <c r="I4105" t="s">
        <v>6130</v>
      </c>
      <c r="J4105" t="s">
        <v>6131</v>
      </c>
      <c r="L4105" s="5"/>
      <c r="P4105" t="s">
        <v>6131</v>
      </c>
    </row>
    <row r="4106" spans="2:16" x14ac:dyDescent="0.25">
      <c r="B4106" t="s">
        <v>7</v>
      </c>
      <c r="C4106" t="s">
        <v>17</v>
      </c>
      <c r="D4106" s="6">
        <v>0.13300000000000001</v>
      </c>
      <c r="E4106" s="6">
        <v>0.13300000000000001</v>
      </c>
      <c r="F4106" s="18">
        <v>135</v>
      </c>
      <c r="G4106" t="s">
        <v>2222</v>
      </c>
      <c r="H4106" t="s">
        <v>2193</v>
      </c>
      <c r="I4106" t="s">
        <v>597</v>
      </c>
      <c r="J4106" t="s">
        <v>6132</v>
      </c>
      <c r="L4106" s="5"/>
      <c r="P4106" t="s">
        <v>6132</v>
      </c>
    </row>
    <row r="4107" spans="2:16" x14ac:dyDescent="0.25">
      <c r="B4107" t="s">
        <v>7</v>
      </c>
      <c r="C4107" t="s">
        <v>17</v>
      </c>
      <c r="D4107" s="6">
        <v>0.16400000000000003</v>
      </c>
      <c r="E4107" s="6">
        <v>0.16400000000000003</v>
      </c>
      <c r="F4107" s="18">
        <v>118</v>
      </c>
      <c r="G4107" t="s">
        <v>2222</v>
      </c>
      <c r="H4107" t="s">
        <v>2194</v>
      </c>
      <c r="I4107" t="s">
        <v>6133</v>
      </c>
      <c r="J4107" t="s">
        <v>6134</v>
      </c>
      <c r="L4107" s="5"/>
      <c r="P4107" t="s">
        <v>6134</v>
      </c>
    </row>
    <row r="4108" spans="2:16" x14ac:dyDescent="0.25">
      <c r="B4108" t="s">
        <v>7</v>
      </c>
      <c r="C4108" t="s">
        <v>17</v>
      </c>
      <c r="D4108" s="6">
        <v>0.16400000000000003</v>
      </c>
      <c r="E4108" s="6">
        <v>0.16400000000000003</v>
      </c>
      <c r="F4108" s="18">
        <v>118</v>
      </c>
      <c r="G4108" t="s">
        <v>2222</v>
      </c>
      <c r="H4108" t="s">
        <v>2195</v>
      </c>
      <c r="I4108" t="s">
        <v>6135</v>
      </c>
      <c r="J4108" t="s">
        <v>6136</v>
      </c>
      <c r="L4108" s="5"/>
      <c r="P4108" t="s">
        <v>6136</v>
      </c>
    </row>
    <row r="4109" spans="2:16" x14ac:dyDescent="0.25">
      <c r="B4109" t="s">
        <v>7</v>
      </c>
      <c r="C4109" t="s">
        <v>17</v>
      </c>
      <c r="D4109" s="6">
        <v>0.16400000000000003</v>
      </c>
      <c r="E4109" s="6">
        <v>0.16400000000000003</v>
      </c>
      <c r="F4109" s="18">
        <v>118</v>
      </c>
      <c r="G4109" t="s">
        <v>2222</v>
      </c>
      <c r="H4109" t="s">
        <v>2196</v>
      </c>
      <c r="I4109" t="s">
        <v>6137</v>
      </c>
      <c r="J4109" t="s">
        <v>6138</v>
      </c>
      <c r="L4109" s="5"/>
      <c r="P4109" t="s">
        <v>6138</v>
      </c>
    </row>
    <row r="4110" spans="2:16" x14ac:dyDescent="0.25">
      <c r="B4110" t="s">
        <v>7</v>
      </c>
      <c r="C4110" t="s">
        <v>17</v>
      </c>
      <c r="D4110" s="6">
        <v>0.16400000000000003</v>
      </c>
      <c r="E4110" s="6">
        <v>0.16400000000000003</v>
      </c>
      <c r="F4110" s="18">
        <v>118</v>
      </c>
      <c r="G4110" t="s">
        <v>2222</v>
      </c>
      <c r="H4110" t="s">
        <v>2197</v>
      </c>
      <c r="I4110" t="s">
        <v>6139</v>
      </c>
      <c r="J4110" t="s">
        <v>6140</v>
      </c>
      <c r="L4110" s="5"/>
      <c r="P4110" t="s">
        <v>6140</v>
      </c>
    </row>
    <row r="4111" spans="2:16" x14ac:dyDescent="0.25">
      <c r="B4111" t="s">
        <v>7</v>
      </c>
      <c r="C4111" t="s">
        <v>17</v>
      </c>
      <c r="D4111" s="6">
        <v>0.16400000000000003</v>
      </c>
      <c r="E4111" s="6">
        <v>0.16400000000000003</v>
      </c>
      <c r="F4111" s="18">
        <v>118</v>
      </c>
      <c r="G4111" t="s">
        <v>2222</v>
      </c>
      <c r="H4111" t="s">
        <v>2198</v>
      </c>
      <c r="I4111" t="s">
        <v>6141</v>
      </c>
      <c r="J4111" t="s">
        <v>6142</v>
      </c>
      <c r="L4111" s="5"/>
      <c r="P4111" t="s">
        <v>6142</v>
      </c>
    </row>
    <row r="4112" spans="2:16" x14ac:dyDescent="0.25">
      <c r="B4112" t="s">
        <v>7</v>
      </c>
      <c r="C4112" t="s">
        <v>17</v>
      </c>
      <c r="D4112" s="6">
        <v>0.16400000000000003</v>
      </c>
      <c r="E4112" s="6">
        <v>0.16400000000000003</v>
      </c>
      <c r="F4112" s="18">
        <v>118</v>
      </c>
      <c r="G4112" t="s">
        <v>2222</v>
      </c>
      <c r="H4112" t="s">
        <v>2199</v>
      </c>
      <c r="I4112" t="s">
        <v>918</v>
      </c>
      <c r="J4112" t="s">
        <v>6143</v>
      </c>
      <c r="L4112" s="5"/>
      <c r="P4112" t="s">
        <v>6143</v>
      </c>
    </row>
    <row r="4113" spans="2:16" x14ac:dyDescent="0.25">
      <c r="B4113" t="s">
        <v>7</v>
      </c>
      <c r="C4113" t="s">
        <v>17</v>
      </c>
      <c r="D4113" s="6">
        <v>0.13300000000000001</v>
      </c>
      <c r="E4113" s="6">
        <v>0.13300000000000001</v>
      </c>
      <c r="F4113" s="18">
        <v>135</v>
      </c>
      <c r="G4113" t="s">
        <v>2222</v>
      </c>
      <c r="H4113" t="s">
        <v>1014</v>
      </c>
      <c r="I4113" t="s">
        <v>6144</v>
      </c>
      <c r="J4113" t="s">
        <v>6145</v>
      </c>
      <c r="L4113" s="5"/>
      <c r="P4113" t="s">
        <v>6145</v>
      </c>
    </row>
    <row r="4114" spans="2:16" x14ac:dyDescent="0.25">
      <c r="B4114" t="s">
        <v>7</v>
      </c>
      <c r="C4114" t="s">
        <v>17</v>
      </c>
      <c r="D4114" s="6">
        <v>0.16400000000000003</v>
      </c>
      <c r="E4114" s="6">
        <v>0.16400000000000003</v>
      </c>
      <c r="F4114" s="18">
        <v>118</v>
      </c>
      <c r="G4114" t="s">
        <v>2222</v>
      </c>
      <c r="H4114" t="s">
        <v>2200</v>
      </c>
      <c r="I4114" t="s">
        <v>76</v>
      </c>
      <c r="J4114" t="s">
        <v>6146</v>
      </c>
      <c r="L4114" s="5"/>
      <c r="P4114" t="s">
        <v>6146</v>
      </c>
    </row>
    <row r="4115" spans="2:16" x14ac:dyDescent="0.25">
      <c r="B4115" t="s">
        <v>7</v>
      </c>
      <c r="C4115" t="s">
        <v>17</v>
      </c>
      <c r="D4115" s="6">
        <v>0.16400000000000003</v>
      </c>
      <c r="E4115" s="6">
        <v>0.16400000000000003</v>
      </c>
      <c r="F4115" s="18">
        <v>118</v>
      </c>
      <c r="G4115" t="s">
        <v>2222</v>
      </c>
      <c r="H4115" t="s">
        <v>2201</v>
      </c>
      <c r="I4115" t="s">
        <v>979</v>
      </c>
      <c r="J4115" t="s">
        <v>6147</v>
      </c>
      <c r="L4115" s="5"/>
      <c r="P4115" t="s">
        <v>6147</v>
      </c>
    </row>
    <row r="4116" spans="2:16" x14ac:dyDescent="0.25">
      <c r="B4116" t="s">
        <v>7</v>
      </c>
      <c r="C4116" t="s">
        <v>17</v>
      </c>
      <c r="D4116" s="6">
        <v>0.191</v>
      </c>
      <c r="E4116" s="6">
        <v>0.191</v>
      </c>
      <c r="F4116" s="18">
        <v>118</v>
      </c>
      <c r="G4116" t="s">
        <v>2222</v>
      </c>
      <c r="H4116" t="s">
        <v>2202</v>
      </c>
      <c r="I4116" t="s">
        <v>346</v>
      </c>
      <c r="J4116" t="s">
        <v>6148</v>
      </c>
      <c r="L4116" s="5"/>
      <c r="P4116" t="s">
        <v>6148</v>
      </c>
    </row>
    <row r="4117" spans="2:16" x14ac:dyDescent="0.25">
      <c r="B4117" t="s">
        <v>7</v>
      </c>
      <c r="C4117" t="s">
        <v>17</v>
      </c>
      <c r="D4117" s="6">
        <v>0.16400000000000003</v>
      </c>
      <c r="E4117" s="6">
        <v>0.16400000000000003</v>
      </c>
      <c r="F4117" s="18">
        <v>118</v>
      </c>
      <c r="G4117" t="s">
        <v>2222</v>
      </c>
      <c r="H4117" t="s">
        <v>2203</v>
      </c>
      <c r="I4117" t="s">
        <v>6149</v>
      </c>
      <c r="J4117" t="s">
        <v>6150</v>
      </c>
      <c r="L4117" s="5"/>
      <c r="P4117" t="s">
        <v>6150</v>
      </c>
    </row>
    <row r="4118" spans="2:16" x14ac:dyDescent="0.25">
      <c r="B4118" t="s">
        <v>7</v>
      </c>
      <c r="C4118" t="s">
        <v>17</v>
      </c>
      <c r="D4118" s="6">
        <v>0.191</v>
      </c>
      <c r="E4118" s="6">
        <v>0.191</v>
      </c>
      <c r="F4118" s="18">
        <v>118</v>
      </c>
      <c r="G4118" t="s">
        <v>2222</v>
      </c>
      <c r="H4118" t="s">
        <v>2204</v>
      </c>
      <c r="I4118" t="s">
        <v>6151</v>
      </c>
      <c r="J4118" t="s">
        <v>6152</v>
      </c>
      <c r="L4118" s="5"/>
      <c r="P4118" t="s">
        <v>6152</v>
      </c>
    </row>
    <row r="4119" spans="2:16" x14ac:dyDescent="0.25">
      <c r="B4119" t="s">
        <v>7</v>
      </c>
      <c r="C4119" t="s">
        <v>17</v>
      </c>
      <c r="D4119" s="6">
        <v>0.16400000000000003</v>
      </c>
      <c r="E4119" s="6">
        <v>0.16400000000000003</v>
      </c>
      <c r="F4119" s="18">
        <v>118</v>
      </c>
      <c r="G4119" t="s">
        <v>2222</v>
      </c>
      <c r="H4119" t="s">
        <v>2205</v>
      </c>
      <c r="I4119" t="s">
        <v>773</v>
      </c>
      <c r="J4119" t="s">
        <v>6153</v>
      </c>
      <c r="L4119" s="5"/>
      <c r="P4119" t="s">
        <v>6153</v>
      </c>
    </row>
    <row r="4120" spans="2:16" x14ac:dyDescent="0.25">
      <c r="B4120" t="s">
        <v>7</v>
      </c>
      <c r="C4120" t="s">
        <v>17</v>
      </c>
      <c r="D4120" s="6">
        <v>0.16400000000000003</v>
      </c>
      <c r="E4120" s="6">
        <v>0.16400000000000003</v>
      </c>
      <c r="F4120" s="18">
        <v>118</v>
      </c>
      <c r="G4120" t="s">
        <v>2222</v>
      </c>
      <c r="H4120" t="s">
        <v>2206</v>
      </c>
      <c r="I4120" t="s">
        <v>6154</v>
      </c>
      <c r="J4120" t="s">
        <v>6155</v>
      </c>
      <c r="L4120" s="5"/>
      <c r="P4120" t="s">
        <v>6155</v>
      </c>
    </row>
    <row r="4121" spans="2:16" x14ac:dyDescent="0.25">
      <c r="B4121" t="s">
        <v>7</v>
      </c>
      <c r="C4121" t="s">
        <v>17</v>
      </c>
      <c r="D4121" s="6">
        <v>0.16400000000000003</v>
      </c>
      <c r="E4121" s="6">
        <v>0.16400000000000003</v>
      </c>
      <c r="F4121" s="18">
        <v>118</v>
      </c>
      <c r="G4121" t="s">
        <v>2222</v>
      </c>
      <c r="H4121" t="s">
        <v>2207</v>
      </c>
      <c r="I4121" t="s">
        <v>6156</v>
      </c>
      <c r="J4121" t="s">
        <v>6157</v>
      </c>
      <c r="L4121" s="5"/>
      <c r="P4121" t="s">
        <v>6157</v>
      </c>
    </row>
    <row r="4122" spans="2:16" x14ac:dyDescent="0.25">
      <c r="B4122" t="s">
        <v>7</v>
      </c>
      <c r="C4122" t="s">
        <v>17</v>
      </c>
      <c r="D4122" s="6">
        <v>0.16400000000000003</v>
      </c>
      <c r="E4122" s="6">
        <v>0.16400000000000003</v>
      </c>
      <c r="F4122" s="18">
        <v>118</v>
      </c>
      <c r="G4122" t="s">
        <v>2222</v>
      </c>
      <c r="H4122" t="s">
        <v>2208</v>
      </c>
      <c r="I4122" t="s">
        <v>6158</v>
      </c>
      <c r="J4122" t="s">
        <v>6159</v>
      </c>
      <c r="L4122" s="5"/>
      <c r="P4122" t="s">
        <v>6159</v>
      </c>
    </row>
    <row r="4123" spans="2:16" x14ac:dyDescent="0.25">
      <c r="B4123" t="s">
        <v>7</v>
      </c>
      <c r="C4123" t="s">
        <v>17</v>
      </c>
      <c r="D4123" s="6">
        <v>0.16400000000000003</v>
      </c>
      <c r="E4123" s="6">
        <v>0.16400000000000003</v>
      </c>
      <c r="F4123" s="18">
        <v>118</v>
      </c>
      <c r="G4123" t="s">
        <v>2222</v>
      </c>
      <c r="H4123" t="s">
        <v>2209</v>
      </c>
      <c r="I4123" t="s">
        <v>538</v>
      </c>
      <c r="J4123" t="s">
        <v>6160</v>
      </c>
      <c r="L4123" s="5"/>
      <c r="P4123" t="s">
        <v>6160</v>
      </c>
    </row>
    <row r="4124" spans="2:16" x14ac:dyDescent="0.25">
      <c r="B4124" t="s">
        <v>7</v>
      </c>
      <c r="C4124" t="s">
        <v>17</v>
      </c>
      <c r="D4124" s="6">
        <v>0.191</v>
      </c>
      <c r="E4124" s="6">
        <v>0.191</v>
      </c>
      <c r="F4124" s="18">
        <v>118</v>
      </c>
      <c r="G4124" t="s">
        <v>2222</v>
      </c>
      <c r="H4124" t="s">
        <v>2210</v>
      </c>
      <c r="I4124" t="s">
        <v>367</v>
      </c>
      <c r="J4124" t="s">
        <v>6161</v>
      </c>
      <c r="L4124" s="5"/>
      <c r="P4124" t="s">
        <v>6161</v>
      </c>
    </row>
    <row r="4125" spans="2:16" x14ac:dyDescent="0.25">
      <c r="B4125" t="s">
        <v>7</v>
      </c>
      <c r="C4125" t="s">
        <v>17</v>
      </c>
      <c r="D4125" s="6">
        <v>0.16400000000000003</v>
      </c>
      <c r="E4125" s="6">
        <v>0.16400000000000003</v>
      </c>
      <c r="F4125" s="18">
        <v>118</v>
      </c>
      <c r="G4125" t="s">
        <v>2222</v>
      </c>
      <c r="H4125" t="s">
        <v>2211</v>
      </c>
      <c r="I4125" t="s">
        <v>426</v>
      </c>
      <c r="J4125" t="s">
        <v>6162</v>
      </c>
      <c r="L4125" s="5"/>
      <c r="P4125" t="s">
        <v>6162</v>
      </c>
    </row>
    <row r="4126" spans="2:16" x14ac:dyDescent="0.25">
      <c r="B4126" t="s">
        <v>7</v>
      </c>
      <c r="C4126" t="s">
        <v>17</v>
      </c>
      <c r="D4126" s="6">
        <v>0.13300000000000001</v>
      </c>
      <c r="E4126" s="6">
        <v>0.13300000000000001</v>
      </c>
      <c r="F4126" s="18">
        <v>135</v>
      </c>
      <c r="G4126" t="s">
        <v>2222</v>
      </c>
      <c r="H4126" t="s">
        <v>2212</v>
      </c>
      <c r="I4126" t="s">
        <v>6163</v>
      </c>
      <c r="J4126" t="s">
        <v>6164</v>
      </c>
      <c r="L4126" s="5"/>
      <c r="P4126" t="s">
        <v>6164</v>
      </c>
    </row>
    <row r="4127" spans="2:16" x14ac:dyDescent="0.25">
      <c r="B4127" t="s">
        <v>7</v>
      </c>
      <c r="C4127" t="s">
        <v>17</v>
      </c>
      <c r="D4127" s="6">
        <v>0.16400000000000003</v>
      </c>
      <c r="E4127" s="6">
        <v>0.16400000000000003</v>
      </c>
      <c r="F4127" s="18">
        <v>118</v>
      </c>
      <c r="G4127" t="s">
        <v>2222</v>
      </c>
      <c r="H4127" t="s">
        <v>2213</v>
      </c>
      <c r="I4127" t="s">
        <v>610</v>
      </c>
      <c r="J4127" t="s">
        <v>6165</v>
      </c>
      <c r="L4127" s="5"/>
      <c r="P4127" t="s">
        <v>6165</v>
      </c>
    </row>
    <row r="4128" spans="2:16" x14ac:dyDescent="0.25">
      <c r="B4128" t="s">
        <v>7</v>
      </c>
      <c r="C4128" t="s">
        <v>17</v>
      </c>
      <c r="D4128" s="6">
        <v>0.16400000000000003</v>
      </c>
      <c r="E4128" s="6">
        <v>0.16400000000000003</v>
      </c>
      <c r="F4128" s="18">
        <v>118</v>
      </c>
      <c r="G4128" t="s">
        <v>2222</v>
      </c>
      <c r="H4128" t="s">
        <v>2214</v>
      </c>
      <c r="I4128" t="s">
        <v>6166</v>
      </c>
      <c r="J4128" t="s">
        <v>6167</v>
      </c>
      <c r="L4128" s="5"/>
      <c r="P4128" t="s">
        <v>6167</v>
      </c>
    </row>
    <row r="4129" spans="2:16" x14ac:dyDescent="0.25">
      <c r="B4129" t="s">
        <v>7</v>
      </c>
      <c r="C4129" t="s">
        <v>17</v>
      </c>
      <c r="D4129" s="6">
        <v>0.16400000000000003</v>
      </c>
      <c r="E4129" s="6">
        <v>0.16400000000000003</v>
      </c>
      <c r="F4129" s="18">
        <v>118</v>
      </c>
      <c r="G4129" t="s">
        <v>2222</v>
      </c>
      <c r="H4129" t="s">
        <v>2215</v>
      </c>
      <c r="I4129" t="s">
        <v>859</v>
      </c>
      <c r="J4129" t="s">
        <v>6168</v>
      </c>
      <c r="L4129" s="5"/>
      <c r="P4129" t="s">
        <v>6168</v>
      </c>
    </row>
    <row r="4130" spans="2:16" x14ac:dyDescent="0.25">
      <c r="B4130" t="s">
        <v>7</v>
      </c>
      <c r="C4130" t="s">
        <v>17</v>
      </c>
      <c r="D4130" s="6">
        <v>0.16400000000000003</v>
      </c>
      <c r="E4130" s="6">
        <v>0.16400000000000003</v>
      </c>
      <c r="F4130" s="18">
        <v>118</v>
      </c>
      <c r="G4130" t="s">
        <v>2222</v>
      </c>
      <c r="H4130" t="s">
        <v>2216</v>
      </c>
      <c r="I4130" t="s">
        <v>6169</v>
      </c>
      <c r="J4130" t="s">
        <v>6170</v>
      </c>
      <c r="L4130" s="5"/>
      <c r="P4130" t="s">
        <v>6170</v>
      </c>
    </row>
    <row r="4131" spans="2:16" x14ac:dyDescent="0.25">
      <c r="B4131" t="s">
        <v>7</v>
      </c>
      <c r="C4131" t="s">
        <v>17</v>
      </c>
      <c r="D4131" s="6">
        <v>0.16400000000000003</v>
      </c>
      <c r="E4131" s="6">
        <v>0.16400000000000003</v>
      </c>
      <c r="F4131" s="18">
        <v>118</v>
      </c>
      <c r="G4131" t="s">
        <v>2222</v>
      </c>
      <c r="H4131" t="s">
        <v>2217</v>
      </c>
      <c r="I4131" t="s">
        <v>990</v>
      </c>
      <c r="J4131" t="s">
        <v>6171</v>
      </c>
      <c r="L4131" s="5"/>
      <c r="P4131" t="s">
        <v>6171</v>
      </c>
    </row>
    <row r="4132" spans="2:16" x14ac:dyDescent="0.25">
      <c r="B4132" t="s">
        <v>7</v>
      </c>
      <c r="C4132" t="s">
        <v>17</v>
      </c>
      <c r="D4132" s="6">
        <v>0.13300000000000001</v>
      </c>
      <c r="E4132" s="6">
        <v>0.13300000000000001</v>
      </c>
      <c r="F4132" s="18">
        <v>135</v>
      </c>
      <c r="G4132" t="s">
        <v>2222</v>
      </c>
      <c r="H4132" t="s">
        <v>2218</v>
      </c>
      <c r="I4132" t="s">
        <v>6172</v>
      </c>
      <c r="J4132" t="s">
        <v>6173</v>
      </c>
      <c r="L4132" s="5"/>
      <c r="P4132" t="s">
        <v>6173</v>
      </c>
    </row>
    <row r="4133" spans="2:16" x14ac:dyDescent="0.25">
      <c r="B4133" t="s">
        <v>7</v>
      </c>
      <c r="C4133" t="s">
        <v>17</v>
      </c>
      <c r="D4133" s="6">
        <v>0.13300000000000001</v>
      </c>
      <c r="E4133" s="6">
        <v>0.13300000000000001</v>
      </c>
      <c r="F4133" s="18">
        <v>135</v>
      </c>
      <c r="G4133" t="s">
        <v>2222</v>
      </c>
      <c r="H4133" t="s">
        <v>2219</v>
      </c>
      <c r="I4133" t="s">
        <v>6174</v>
      </c>
      <c r="J4133" t="s">
        <v>6175</v>
      </c>
      <c r="L4133" s="5"/>
      <c r="P4133" t="s">
        <v>6175</v>
      </c>
    </row>
    <row r="4134" spans="2:16" x14ac:dyDescent="0.25">
      <c r="B4134" t="s">
        <v>7</v>
      </c>
      <c r="C4134" t="s">
        <v>17</v>
      </c>
      <c r="D4134" s="6">
        <v>0.16400000000000003</v>
      </c>
      <c r="E4134" s="6">
        <v>0.16400000000000003</v>
      </c>
      <c r="F4134" s="18">
        <v>118</v>
      </c>
      <c r="G4134" t="s">
        <v>2222</v>
      </c>
      <c r="H4134" t="s">
        <v>2220</v>
      </c>
      <c r="I4134" t="s">
        <v>6176</v>
      </c>
      <c r="J4134" t="s">
        <v>6177</v>
      </c>
      <c r="L4134" s="5"/>
      <c r="P4134" t="s">
        <v>6177</v>
      </c>
    </row>
    <row r="4135" spans="2:16" x14ac:dyDescent="0.25">
      <c r="B4135" t="s">
        <v>7</v>
      </c>
      <c r="C4135" t="s">
        <v>17</v>
      </c>
      <c r="D4135" s="6">
        <v>0.16400000000000003</v>
      </c>
      <c r="E4135" s="6">
        <v>0.16400000000000003</v>
      </c>
      <c r="F4135" s="18">
        <v>118</v>
      </c>
      <c r="G4135" t="s">
        <v>2222</v>
      </c>
      <c r="H4135" t="s">
        <v>2221</v>
      </c>
      <c r="I4135" t="s">
        <v>805</v>
      </c>
      <c r="J4135" t="s">
        <v>6178</v>
      </c>
      <c r="L4135" s="5"/>
      <c r="P4135" t="s">
        <v>6178</v>
      </c>
    </row>
    <row r="4136" spans="2:16" x14ac:dyDescent="0.25">
      <c r="B4136" t="s">
        <v>7</v>
      </c>
      <c r="C4136" t="s">
        <v>17</v>
      </c>
      <c r="D4136" s="6">
        <v>0.191</v>
      </c>
      <c r="E4136" s="6">
        <v>0.191</v>
      </c>
      <c r="F4136" s="18">
        <v>118</v>
      </c>
      <c r="G4136" t="s">
        <v>2222</v>
      </c>
      <c r="H4136" t="s">
        <v>2222</v>
      </c>
      <c r="I4136" t="s">
        <v>562</v>
      </c>
      <c r="J4136" t="s">
        <v>6179</v>
      </c>
      <c r="L4136" s="5"/>
      <c r="P4136" t="s">
        <v>6179</v>
      </c>
    </row>
    <row r="4137" spans="2:16" x14ac:dyDescent="0.25">
      <c r="B4137" t="s">
        <v>7</v>
      </c>
      <c r="C4137" t="s">
        <v>17</v>
      </c>
      <c r="D4137" s="6">
        <v>0.33700000000000002</v>
      </c>
      <c r="E4137" s="6">
        <v>0.33700000000000002</v>
      </c>
      <c r="F4137" s="18">
        <v>143</v>
      </c>
      <c r="G4137" t="s">
        <v>2222</v>
      </c>
      <c r="H4137" t="s">
        <v>2237</v>
      </c>
      <c r="I4137" t="s">
        <v>6180</v>
      </c>
      <c r="J4137" t="s">
        <v>6181</v>
      </c>
      <c r="L4137" s="5"/>
      <c r="P4137" t="s">
        <v>6181</v>
      </c>
    </row>
    <row r="4138" spans="2:16" x14ac:dyDescent="0.25">
      <c r="B4138" t="s">
        <v>7</v>
      </c>
      <c r="C4138" t="s">
        <v>17</v>
      </c>
      <c r="D4138" s="6">
        <v>0.13300000000000001</v>
      </c>
      <c r="E4138" s="6">
        <v>0.13300000000000001</v>
      </c>
      <c r="F4138" s="18">
        <v>135</v>
      </c>
      <c r="G4138" t="s">
        <v>2222</v>
      </c>
      <c r="H4138" t="s">
        <v>2223</v>
      </c>
      <c r="I4138" t="s">
        <v>6182</v>
      </c>
      <c r="J4138" t="s">
        <v>6183</v>
      </c>
      <c r="L4138" s="5"/>
      <c r="P4138" t="s">
        <v>6183</v>
      </c>
    </row>
    <row r="4139" spans="2:16" x14ac:dyDescent="0.25">
      <c r="B4139" t="s">
        <v>7</v>
      </c>
      <c r="C4139" t="s">
        <v>17</v>
      </c>
      <c r="D4139" s="6">
        <v>0.16400000000000003</v>
      </c>
      <c r="E4139" s="6">
        <v>0.16400000000000003</v>
      </c>
      <c r="F4139" s="18">
        <v>118</v>
      </c>
      <c r="G4139" t="s">
        <v>2222</v>
      </c>
      <c r="H4139" t="s">
        <v>2224</v>
      </c>
      <c r="I4139" t="s">
        <v>906</v>
      </c>
      <c r="J4139" t="s">
        <v>6184</v>
      </c>
      <c r="L4139" s="5"/>
      <c r="P4139" t="s">
        <v>6184</v>
      </c>
    </row>
    <row r="4140" spans="2:16" x14ac:dyDescent="0.25">
      <c r="B4140" t="s">
        <v>7</v>
      </c>
      <c r="C4140" t="s">
        <v>17</v>
      </c>
      <c r="D4140" s="6">
        <v>0.33700000000000002</v>
      </c>
      <c r="E4140" s="6">
        <v>0.33700000000000002</v>
      </c>
      <c r="F4140" s="18">
        <v>143</v>
      </c>
      <c r="G4140" t="s">
        <v>2222</v>
      </c>
      <c r="H4140" t="s">
        <v>18338</v>
      </c>
      <c r="I4140" t="s">
        <v>18597</v>
      </c>
      <c r="J4140" t="s">
        <v>18598</v>
      </c>
      <c r="L4140" s="5"/>
      <c r="P4140" t="s">
        <v>18598</v>
      </c>
    </row>
    <row r="4141" spans="2:16" x14ac:dyDescent="0.25">
      <c r="B4141" t="s">
        <v>7</v>
      </c>
      <c r="C4141" t="s">
        <v>17</v>
      </c>
      <c r="D4141" s="6">
        <v>0.16400000000000003</v>
      </c>
      <c r="E4141" s="6">
        <v>0.16400000000000003</v>
      </c>
      <c r="F4141" s="18">
        <v>118</v>
      </c>
      <c r="G4141" t="s">
        <v>2222</v>
      </c>
      <c r="H4141" t="s">
        <v>2225</v>
      </c>
      <c r="I4141" t="s">
        <v>6186</v>
      </c>
      <c r="J4141" t="s">
        <v>6187</v>
      </c>
      <c r="L4141" s="5"/>
      <c r="P4141" t="s">
        <v>6187</v>
      </c>
    </row>
    <row r="4142" spans="2:16" x14ac:dyDescent="0.25">
      <c r="B4142" t="s">
        <v>7</v>
      </c>
      <c r="C4142" t="s">
        <v>17</v>
      </c>
      <c r="D4142" s="6">
        <v>0.16400000000000003</v>
      </c>
      <c r="E4142" s="6">
        <v>0.16400000000000003</v>
      </c>
      <c r="F4142" s="18">
        <v>118</v>
      </c>
      <c r="G4142" t="s">
        <v>2222</v>
      </c>
      <c r="H4142" t="s">
        <v>2226</v>
      </c>
      <c r="I4142" t="s">
        <v>6188</v>
      </c>
      <c r="J4142" t="s">
        <v>6189</v>
      </c>
      <c r="L4142" s="5"/>
      <c r="P4142" t="s">
        <v>6189</v>
      </c>
    </row>
    <row r="4143" spans="2:16" x14ac:dyDescent="0.25">
      <c r="B4143" t="s">
        <v>7</v>
      </c>
      <c r="C4143" t="s">
        <v>17</v>
      </c>
      <c r="D4143" s="6">
        <v>0.16400000000000003</v>
      </c>
      <c r="E4143" s="6">
        <v>0.16400000000000003</v>
      </c>
      <c r="F4143" s="18">
        <v>118</v>
      </c>
      <c r="G4143" t="s">
        <v>2222</v>
      </c>
      <c r="H4143" t="s">
        <v>2227</v>
      </c>
      <c r="I4143" t="s">
        <v>6190</v>
      </c>
      <c r="J4143" t="s">
        <v>6191</v>
      </c>
      <c r="L4143" s="5"/>
      <c r="P4143" t="s">
        <v>6191</v>
      </c>
    </row>
    <row r="4144" spans="2:16" x14ac:dyDescent="0.25">
      <c r="B4144" t="s">
        <v>7</v>
      </c>
      <c r="C4144" t="s">
        <v>17</v>
      </c>
      <c r="D4144" s="6">
        <v>0.16400000000000003</v>
      </c>
      <c r="E4144" s="6">
        <v>0.16400000000000003</v>
      </c>
      <c r="F4144" s="18">
        <v>118</v>
      </c>
      <c r="G4144" t="s">
        <v>2222</v>
      </c>
      <c r="H4144" t="s">
        <v>2228</v>
      </c>
      <c r="I4144" t="s">
        <v>898</v>
      </c>
      <c r="J4144" t="s">
        <v>6192</v>
      </c>
      <c r="L4144" s="5"/>
      <c r="P4144" t="s">
        <v>6192</v>
      </c>
    </row>
    <row r="4145" spans="2:16" x14ac:dyDescent="0.25">
      <c r="B4145" t="s">
        <v>7</v>
      </c>
      <c r="C4145" t="s">
        <v>17</v>
      </c>
      <c r="D4145" s="6">
        <v>0.191</v>
      </c>
      <c r="E4145" s="6">
        <v>0.191</v>
      </c>
      <c r="F4145" s="18">
        <v>118</v>
      </c>
      <c r="G4145" t="s">
        <v>2222</v>
      </c>
      <c r="H4145" t="s">
        <v>2229</v>
      </c>
      <c r="I4145" t="s">
        <v>348</v>
      </c>
      <c r="J4145" t="s">
        <v>6193</v>
      </c>
      <c r="L4145" s="5"/>
      <c r="P4145" t="s">
        <v>6193</v>
      </c>
    </row>
    <row r="4146" spans="2:16" x14ac:dyDescent="0.25">
      <c r="B4146" t="s">
        <v>7</v>
      </c>
      <c r="C4146" t="s">
        <v>17</v>
      </c>
      <c r="D4146" s="6">
        <v>0.13300000000000001</v>
      </c>
      <c r="E4146" s="6">
        <v>0.13300000000000001</v>
      </c>
      <c r="F4146" s="18">
        <v>135</v>
      </c>
      <c r="G4146" t="s">
        <v>2222</v>
      </c>
      <c r="H4146" t="s">
        <v>2230</v>
      </c>
      <c r="I4146" t="s">
        <v>857</v>
      </c>
      <c r="J4146" t="s">
        <v>6194</v>
      </c>
      <c r="L4146" s="5"/>
      <c r="P4146" t="s">
        <v>6194</v>
      </c>
    </row>
    <row r="4147" spans="2:16" x14ac:dyDescent="0.25">
      <c r="B4147" t="s">
        <v>7</v>
      </c>
      <c r="C4147" t="s">
        <v>17</v>
      </c>
      <c r="D4147" s="6">
        <v>0.16400000000000003</v>
      </c>
      <c r="E4147" s="6">
        <v>0.16400000000000003</v>
      </c>
      <c r="F4147" s="18">
        <v>118</v>
      </c>
      <c r="G4147" t="s">
        <v>2222</v>
      </c>
      <c r="H4147" t="s">
        <v>2231</v>
      </c>
      <c r="I4147" t="s">
        <v>6195</v>
      </c>
      <c r="J4147" t="s">
        <v>6196</v>
      </c>
      <c r="L4147" s="5"/>
      <c r="P4147" t="s">
        <v>6196</v>
      </c>
    </row>
    <row r="4148" spans="2:16" x14ac:dyDescent="0.25">
      <c r="B4148" t="s">
        <v>7</v>
      </c>
      <c r="C4148" t="s">
        <v>17</v>
      </c>
      <c r="D4148" s="6">
        <v>0.16400000000000003</v>
      </c>
      <c r="E4148" s="6">
        <v>0.16400000000000003</v>
      </c>
      <c r="F4148" s="18">
        <v>118</v>
      </c>
      <c r="G4148" t="s">
        <v>2222</v>
      </c>
      <c r="H4148" t="s">
        <v>2232</v>
      </c>
      <c r="I4148" t="s">
        <v>6197</v>
      </c>
      <c r="J4148" t="s">
        <v>6198</v>
      </c>
      <c r="L4148" s="5"/>
      <c r="P4148" t="s">
        <v>6198</v>
      </c>
    </row>
    <row r="4149" spans="2:16" x14ac:dyDescent="0.25">
      <c r="B4149" t="s">
        <v>7</v>
      </c>
      <c r="C4149" t="s">
        <v>17</v>
      </c>
      <c r="D4149" s="6">
        <v>0.13300000000000001</v>
      </c>
      <c r="E4149" s="6">
        <v>0.13300000000000001</v>
      </c>
      <c r="F4149" s="18">
        <v>135</v>
      </c>
      <c r="G4149" t="s">
        <v>2222</v>
      </c>
      <c r="H4149" t="s">
        <v>2233</v>
      </c>
      <c r="I4149" t="s">
        <v>623</v>
      </c>
      <c r="J4149" t="s">
        <v>6199</v>
      </c>
      <c r="L4149" s="5"/>
      <c r="P4149" t="s">
        <v>6199</v>
      </c>
    </row>
    <row r="4150" spans="2:16" x14ac:dyDescent="0.25">
      <c r="B4150" t="s">
        <v>7</v>
      </c>
      <c r="C4150" t="s">
        <v>17</v>
      </c>
      <c r="D4150" s="6">
        <v>0.16400000000000003</v>
      </c>
      <c r="E4150" s="6">
        <v>0.16400000000000003</v>
      </c>
      <c r="F4150" s="18">
        <v>118</v>
      </c>
      <c r="G4150" t="s">
        <v>2222</v>
      </c>
      <c r="H4150" t="s">
        <v>2234</v>
      </c>
      <c r="I4150" t="s">
        <v>6200</v>
      </c>
      <c r="J4150" t="s">
        <v>6201</v>
      </c>
      <c r="L4150" s="5"/>
      <c r="P4150" t="s">
        <v>6201</v>
      </c>
    </row>
    <row r="4151" spans="2:16" x14ac:dyDescent="0.25">
      <c r="B4151" t="s">
        <v>7</v>
      </c>
      <c r="C4151" t="s">
        <v>17</v>
      </c>
      <c r="D4151" s="6">
        <v>0.16400000000000003</v>
      </c>
      <c r="E4151" s="6">
        <v>0.16400000000000003</v>
      </c>
      <c r="F4151" s="18">
        <v>118</v>
      </c>
      <c r="G4151" t="s">
        <v>2222</v>
      </c>
      <c r="H4151" t="s">
        <v>2235</v>
      </c>
      <c r="I4151" t="s">
        <v>6202</v>
      </c>
      <c r="J4151" t="s">
        <v>6203</v>
      </c>
      <c r="L4151" s="5"/>
      <c r="P4151" t="s">
        <v>6203</v>
      </c>
    </row>
    <row r="4152" spans="2:16" x14ac:dyDescent="0.25">
      <c r="B4152" t="s">
        <v>7</v>
      </c>
      <c r="C4152" t="s">
        <v>17</v>
      </c>
      <c r="D4152" s="6">
        <v>0.13300000000000001</v>
      </c>
      <c r="E4152" s="6">
        <v>0.13300000000000001</v>
      </c>
      <c r="F4152" s="18">
        <v>135</v>
      </c>
      <c r="G4152" t="s">
        <v>2222</v>
      </c>
      <c r="H4152" t="s">
        <v>2236</v>
      </c>
      <c r="I4152" t="s">
        <v>6204</v>
      </c>
      <c r="J4152" t="s">
        <v>6205</v>
      </c>
      <c r="L4152" s="5"/>
      <c r="P4152" t="s">
        <v>6205</v>
      </c>
    </row>
    <row r="4153" spans="2:16" x14ac:dyDescent="0.25">
      <c r="B4153" t="s">
        <v>7</v>
      </c>
      <c r="C4153" t="s">
        <v>17</v>
      </c>
      <c r="D4153" s="6">
        <v>4.1000000000000009E-2</v>
      </c>
      <c r="E4153" s="6">
        <v>4.1000000000000009E-2</v>
      </c>
      <c r="F4153" s="18">
        <v>166</v>
      </c>
      <c r="G4153" t="s">
        <v>2237</v>
      </c>
      <c r="H4153" t="s">
        <v>2192</v>
      </c>
      <c r="I4153" t="s">
        <v>837</v>
      </c>
      <c r="J4153" t="s">
        <v>15343</v>
      </c>
      <c r="L4153" s="5"/>
      <c r="P4153" t="s">
        <v>15343</v>
      </c>
    </row>
    <row r="4154" spans="2:16" x14ac:dyDescent="0.25">
      <c r="B4154" t="s">
        <v>7</v>
      </c>
      <c r="C4154" t="s">
        <v>17</v>
      </c>
      <c r="D4154" s="6">
        <v>4.1000000000000009E-2</v>
      </c>
      <c r="E4154" s="6">
        <v>4.1000000000000009E-2</v>
      </c>
      <c r="F4154" s="18">
        <v>164</v>
      </c>
      <c r="G4154" t="s">
        <v>2237</v>
      </c>
      <c r="H4154" t="s">
        <v>2198</v>
      </c>
      <c r="I4154" t="s">
        <v>693</v>
      </c>
      <c r="J4154" t="s">
        <v>15344</v>
      </c>
      <c r="L4154" s="5"/>
      <c r="P4154" t="s">
        <v>15344</v>
      </c>
    </row>
    <row r="4155" spans="2:16" x14ac:dyDescent="0.25">
      <c r="B4155" t="s">
        <v>7</v>
      </c>
      <c r="C4155" t="s">
        <v>17</v>
      </c>
      <c r="D4155" s="6">
        <v>4.1000000000000009E-2</v>
      </c>
      <c r="E4155" s="6">
        <v>4.1000000000000009E-2</v>
      </c>
      <c r="F4155" s="18">
        <v>220</v>
      </c>
      <c r="G4155" t="s">
        <v>2237</v>
      </c>
      <c r="H4155" t="s">
        <v>2199</v>
      </c>
      <c r="I4155" t="s">
        <v>8186</v>
      </c>
      <c r="J4155" t="s">
        <v>15345</v>
      </c>
      <c r="L4155" s="5"/>
      <c r="P4155" t="s">
        <v>15345</v>
      </c>
    </row>
    <row r="4156" spans="2:16" x14ac:dyDescent="0.25">
      <c r="B4156" t="s">
        <v>7</v>
      </c>
      <c r="C4156" t="s">
        <v>17</v>
      </c>
      <c r="D4156" s="6">
        <v>4.1000000000000009E-2</v>
      </c>
      <c r="E4156" s="6">
        <v>4.1000000000000009E-2</v>
      </c>
      <c r="F4156" s="18">
        <v>211</v>
      </c>
      <c r="G4156" t="s">
        <v>2237</v>
      </c>
      <c r="H4156" t="s">
        <v>2200</v>
      </c>
      <c r="I4156" t="s">
        <v>690</v>
      </c>
      <c r="J4156" t="s">
        <v>15346</v>
      </c>
      <c r="L4156" s="5"/>
      <c r="P4156" t="s">
        <v>15346</v>
      </c>
    </row>
    <row r="4157" spans="2:16" x14ac:dyDescent="0.25">
      <c r="B4157" t="s">
        <v>7</v>
      </c>
      <c r="C4157" t="s">
        <v>17</v>
      </c>
      <c r="D4157" s="6">
        <v>4.1000000000000009E-2</v>
      </c>
      <c r="E4157" s="6">
        <v>4.1000000000000009E-2</v>
      </c>
      <c r="F4157" s="18">
        <v>161</v>
      </c>
      <c r="G4157" t="s">
        <v>2237</v>
      </c>
      <c r="H4157" t="s">
        <v>2201</v>
      </c>
      <c r="I4157" t="s">
        <v>361</v>
      </c>
      <c r="J4157" t="s">
        <v>15347</v>
      </c>
      <c r="L4157" s="5"/>
      <c r="P4157" t="s">
        <v>15347</v>
      </c>
    </row>
    <row r="4158" spans="2:16" x14ac:dyDescent="0.25">
      <c r="B4158" t="s">
        <v>7</v>
      </c>
      <c r="C4158" t="s">
        <v>17</v>
      </c>
      <c r="D4158" s="6">
        <v>4.1000000000000009E-2</v>
      </c>
      <c r="E4158" s="6">
        <v>4.1000000000000009E-2</v>
      </c>
      <c r="F4158" s="18">
        <v>178</v>
      </c>
      <c r="G4158" t="s">
        <v>2237</v>
      </c>
      <c r="H4158" t="s">
        <v>2203</v>
      </c>
      <c r="I4158" t="s">
        <v>688</v>
      </c>
      <c r="J4158" t="s">
        <v>15348</v>
      </c>
      <c r="L4158" s="5"/>
      <c r="P4158" t="s">
        <v>15348</v>
      </c>
    </row>
    <row r="4159" spans="2:16" x14ac:dyDescent="0.25">
      <c r="B4159" t="s">
        <v>7</v>
      </c>
      <c r="C4159" t="s">
        <v>17</v>
      </c>
      <c r="D4159" s="6">
        <v>0.16300000000000001</v>
      </c>
      <c r="E4159" s="6">
        <v>0.16300000000000001</v>
      </c>
      <c r="F4159" s="18">
        <v>129</v>
      </c>
      <c r="G4159" t="s">
        <v>2237</v>
      </c>
      <c r="H4159" t="s">
        <v>2208</v>
      </c>
      <c r="I4159" t="s">
        <v>305</v>
      </c>
      <c r="J4159" t="s">
        <v>15349</v>
      </c>
      <c r="L4159" s="5"/>
      <c r="P4159" t="s">
        <v>15349</v>
      </c>
    </row>
    <row r="4160" spans="2:16" x14ac:dyDescent="0.25">
      <c r="B4160" t="s">
        <v>7</v>
      </c>
      <c r="C4160" t="s">
        <v>17</v>
      </c>
      <c r="D4160" s="6">
        <v>4.1000000000000009E-2</v>
      </c>
      <c r="E4160" s="6">
        <v>4.1000000000000009E-2</v>
      </c>
      <c r="F4160" s="18">
        <v>195</v>
      </c>
      <c r="G4160" t="s">
        <v>2237</v>
      </c>
      <c r="H4160" t="s">
        <v>2210</v>
      </c>
      <c r="I4160" t="s">
        <v>470</v>
      </c>
      <c r="J4160" t="s">
        <v>15350</v>
      </c>
      <c r="L4160" s="5"/>
      <c r="P4160" t="s">
        <v>15350</v>
      </c>
    </row>
    <row r="4161" spans="2:16" x14ac:dyDescent="0.25">
      <c r="B4161" t="s">
        <v>7</v>
      </c>
      <c r="C4161" t="s">
        <v>17</v>
      </c>
      <c r="D4161" s="6">
        <v>4.1000000000000009E-2</v>
      </c>
      <c r="E4161" s="6">
        <v>4.1000000000000009E-2</v>
      </c>
      <c r="F4161" s="18">
        <v>165</v>
      </c>
      <c r="G4161" t="s">
        <v>2237</v>
      </c>
      <c r="H4161" t="s">
        <v>2213</v>
      </c>
      <c r="I4161" t="s">
        <v>384</v>
      </c>
      <c r="J4161" t="s">
        <v>15351</v>
      </c>
      <c r="L4161" s="5"/>
      <c r="P4161" t="s">
        <v>15351</v>
      </c>
    </row>
    <row r="4162" spans="2:16" x14ac:dyDescent="0.25">
      <c r="B4162" t="s">
        <v>7</v>
      </c>
      <c r="C4162" t="s">
        <v>17</v>
      </c>
      <c r="D4162" s="6">
        <v>4.1000000000000009E-2</v>
      </c>
      <c r="E4162" s="6">
        <v>4.1000000000000009E-2</v>
      </c>
      <c r="F4162" s="18">
        <v>173</v>
      </c>
      <c r="G4162" t="s">
        <v>2237</v>
      </c>
      <c r="H4162" t="s">
        <v>2214</v>
      </c>
      <c r="I4162" t="s">
        <v>8194</v>
      </c>
      <c r="J4162" t="s">
        <v>15352</v>
      </c>
      <c r="L4162" s="5"/>
      <c r="P4162" t="s">
        <v>15352</v>
      </c>
    </row>
    <row r="4163" spans="2:16" x14ac:dyDescent="0.25">
      <c r="B4163" t="s">
        <v>7</v>
      </c>
      <c r="C4163" t="s">
        <v>17</v>
      </c>
      <c r="D4163" s="6">
        <v>4.1000000000000009E-2</v>
      </c>
      <c r="E4163" s="6">
        <v>4.1000000000000009E-2</v>
      </c>
      <c r="F4163" s="18">
        <v>140</v>
      </c>
      <c r="G4163" t="s">
        <v>2237</v>
      </c>
      <c r="H4163" t="s">
        <v>2221</v>
      </c>
      <c r="I4163" t="s">
        <v>900</v>
      </c>
      <c r="J4163" t="s">
        <v>15353</v>
      </c>
      <c r="L4163" s="5"/>
      <c r="P4163" t="s">
        <v>15353</v>
      </c>
    </row>
    <row r="4164" spans="2:16" x14ac:dyDescent="0.25">
      <c r="B4164" t="s">
        <v>7</v>
      </c>
      <c r="C4164" t="s">
        <v>17</v>
      </c>
      <c r="D4164" s="6">
        <v>4.1000000000000009E-2</v>
      </c>
      <c r="E4164" s="6">
        <v>4.1000000000000009E-2</v>
      </c>
      <c r="F4164" s="18">
        <v>165</v>
      </c>
      <c r="G4164" t="s">
        <v>2237</v>
      </c>
      <c r="H4164" t="s">
        <v>2222</v>
      </c>
      <c r="I4164" t="s">
        <v>8201</v>
      </c>
      <c r="J4164" t="s">
        <v>15354</v>
      </c>
      <c r="L4164" s="5"/>
      <c r="P4164" t="s">
        <v>15354</v>
      </c>
    </row>
    <row r="4165" spans="2:16" x14ac:dyDescent="0.25">
      <c r="B4165" t="s">
        <v>7</v>
      </c>
      <c r="C4165" t="s">
        <v>17</v>
      </c>
      <c r="D4165" s="6">
        <v>4.1000000000000009E-2</v>
      </c>
      <c r="E4165" s="6">
        <v>4.1000000000000009E-2</v>
      </c>
      <c r="F4165" s="18">
        <v>166</v>
      </c>
      <c r="G4165" t="s">
        <v>2237</v>
      </c>
      <c r="H4165" t="s">
        <v>2229</v>
      </c>
      <c r="I4165" t="s">
        <v>580</v>
      </c>
      <c r="J4165" t="s">
        <v>15355</v>
      </c>
      <c r="L4165" s="5"/>
      <c r="P4165" t="s">
        <v>15355</v>
      </c>
    </row>
    <row r="4166" spans="2:16" x14ac:dyDescent="0.25">
      <c r="B4166" t="s">
        <v>7</v>
      </c>
      <c r="C4166" t="s">
        <v>17</v>
      </c>
      <c r="D4166" s="6">
        <v>0.13300000000000001</v>
      </c>
      <c r="E4166" s="6">
        <v>0.13300000000000001</v>
      </c>
      <c r="F4166" s="18">
        <v>140</v>
      </c>
      <c r="G4166" t="s">
        <v>2223</v>
      </c>
      <c r="H4166" t="s">
        <v>2190</v>
      </c>
      <c r="I4166" t="s">
        <v>6206</v>
      </c>
      <c r="J4166" t="s">
        <v>6207</v>
      </c>
      <c r="L4166" s="5"/>
      <c r="P4166" t="s">
        <v>6207</v>
      </c>
    </row>
    <row r="4167" spans="2:16" x14ac:dyDescent="0.25">
      <c r="B4167" t="s">
        <v>7</v>
      </c>
      <c r="C4167" t="s">
        <v>17</v>
      </c>
      <c r="D4167" s="6">
        <v>0.13300000000000001</v>
      </c>
      <c r="E4167" s="6">
        <v>0.13300000000000001</v>
      </c>
      <c r="F4167" s="18">
        <v>140</v>
      </c>
      <c r="G4167" t="s">
        <v>2223</v>
      </c>
      <c r="H4167" t="s">
        <v>2191</v>
      </c>
      <c r="I4167" t="s">
        <v>6208</v>
      </c>
      <c r="J4167" t="s">
        <v>6209</v>
      </c>
      <c r="L4167" s="5"/>
      <c r="P4167" t="s">
        <v>6209</v>
      </c>
    </row>
    <row r="4168" spans="2:16" x14ac:dyDescent="0.25">
      <c r="B4168" t="s">
        <v>7</v>
      </c>
      <c r="C4168" t="s">
        <v>17</v>
      </c>
      <c r="D4168" s="6">
        <v>0.191</v>
      </c>
      <c r="E4168" s="6">
        <v>0.191</v>
      </c>
      <c r="F4168" s="18">
        <v>114</v>
      </c>
      <c r="G4168" t="s">
        <v>2223</v>
      </c>
      <c r="H4168" t="s">
        <v>2192</v>
      </c>
      <c r="I4168" t="s">
        <v>6210</v>
      </c>
      <c r="J4168" t="s">
        <v>6211</v>
      </c>
      <c r="L4168" s="5"/>
      <c r="P4168" t="s">
        <v>6211</v>
      </c>
    </row>
    <row r="4169" spans="2:16" x14ac:dyDescent="0.25">
      <c r="B4169" t="s">
        <v>7</v>
      </c>
      <c r="C4169" t="s">
        <v>17</v>
      </c>
      <c r="D4169" s="6">
        <v>0.191</v>
      </c>
      <c r="E4169" s="6">
        <v>0.191</v>
      </c>
      <c r="F4169" s="18">
        <v>114</v>
      </c>
      <c r="G4169" t="s">
        <v>2223</v>
      </c>
      <c r="H4169" t="s">
        <v>2183</v>
      </c>
      <c r="I4169" t="s">
        <v>340</v>
      </c>
      <c r="J4169" t="s">
        <v>6212</v>
      </c>
      <c r="L4169" s="5"/>
      <c r="P4169" t="s">
        <v>6212</v>
      </c>
    </row>
    <row r="4170" spans="2:16" x14ac:dyDescent="0.25">
      <c r="B4170" t="s">
        <v>7</v>
      </c>
      <c r="C4170" t="s">
        <v>17</v>
      </c>
      <c r="D4170" s="6">
        <v>0.191</v>
      </c>
      <c r="E4170" s="6">
        <v>0.191</v>
      </c>
      <c r="F4170" s="18">
        <v>114</v>
      </c>
      <c r="G4170" t="s">
        <v>2223</v>
      </c>
      <c r="H4170" t="s">
        <v>2193</v>
      </c>
      <c r="I4170" t="s">
        <v>6213</v>
      </c>
      <c r="J4170" t="s">
        <v>6214</v>
      </c>
      <c r="L4170" s="5"/>
      <c r="P4170" t="s">
        <v>6214</v>
      </c>
    </row>
    <row r="4171" spans="2:16" x14ac:dyDescent="0.25">
      <c r="B4171" t="s">
        <v>7</v>
      </c>
      <c r="C4171" t="s">
        <v>17</v>
      </c>
      <c r="D4171" s="6">
        <v>0.13300000000000001</v>
      </c>
      <c r="E4171" s="6">
        <v>0.13300000000000001</v>
      </c>
      <c r="F4171" s="18">
        <v>140</v>
      </c>
      <c r="G4171" t="s">
        <v>2223</v>
      </c>
      <c r="H4171" t="s">
        <v>2194</v>
      </c>
      <c r="I4171" t="s">
        <v>6215</v>
      </c>
      <c r="J4171" t="s">
        <v>6216</v>
      </c>
      <c r="L4171" s="5"/>
      <c r="P4171" t="s">
        <v>6216</v>
      </c>
    </row>
    <row r="4172" spans="2:16" x14ac:dyDescent="0.25">
      <c r="B4172" t="s">
        <v>7</v>
      </c>
      <c r="C4172" t="s">
        <v>17</v>
      </c>
      <c r="D4172" s="6">
        <v>0.13300000000000001</v>
      </c>
      <c r="E4172" s="6">
        <v>0.13300000000000001</v>
      </c>
      <c r="F4172" s="18">
        <v>140</v>
      </c>
      <c r="G4172" t="s">
        <v>2223</v>
      </c>
      <c r="H4172" t="s">
        <v>2195</v>
      </c>
      <c r="I4172" t="s">
        <v>6217</v>
      </c>
      <c r="J4172" t="s">
        <v>6218</v>
      </c>
      <c r="L4172" s="5"/>
      <c r="P4172" t="s">
        <v>6218</v>
      </c>
    </row>
    <row r="4173" spans="2:16" x14ac:dyDescent="0.25">
      <c r="B4173" t="s">
        <v>7</v>
      </c>
      <c r="C4173" t="s">
        <v>17</v>
      </c>
      <c r="D4173" s="6">
        <v>0.13300000000000001</v>
      </c>
      <c r="E4173" s="6">
        <v>0.13300000000000001</v>
      </c>
      <c r="F4173" s="18">
        <v>140</v>
      </c>
      <c r="G4173" t="s">
        <v>2223</v>
      </c>
      <c r="H4173" t="s">
        <v>2196</v>
      </c>
      <c r="I4173" t="s">
        <v>6219</v>
      </c>
      <c r="J4173" t="s">
        <v>6220</v>
      </c>
      <c r="L4173" s="5"/>
      <c r="P4173" t="s">
        <v>6220</v>
      </c>
    </row>
    <row r="4174" spans="2:16" x14ac:dyDescent="0.25">
      <c r="B4174" t="s">
        <v>7</v>
      </c>
      <c r="C4174" t="s">
        <v>17</v>
      </c>
      <c r="D4174" s="6">
        <v>0.13300000000000001</v>
      </c>
      <c r="E4174" s="6">
        <v>0.13300000000000001</v>
      </c>
      <c r="F4174" s="18">
        <v>140</v>
      </c>
      <c r="G4174" t="s">
        <v>2223</v>
      </c>
      <c r="H4174" t="s">
        <v>2197</v>
      </c>
      <c r="I4174" t="s">
        <v>6221</v>
      </c>
      <c r="J4174" t="s">
        <v>6222</v>
      </c>
      <c r="L4174" s="5"/>
      <c r="P4174" t="s">
        <v>6222</v>
      </c>
    </row>
    <row r="4175" spans="2:16" x14ac:dyDescent="0.25">
      <c r="B4175" t="s">
        <v>7</v>
      </c>
      <c r="C4175" t="s">
        <v>17</v>
      </c>
      <c r="D4175" s="6">
        <v>0.13300000000000001</v>
      </c>
      <c r="E4175" s="6">
        <v>0.13300000000000001</v>
      </c>
      <c r="F4175" s="18">
        <v>140</v>
      </c>
      <c r="G4175" t="s">
        <v>2223</v>
      </c>
      <c r="H4175" t="s">
        <v>2198</v>
      </c>
      <c r="I4175" t="s">
        <v>6223</v>
      </c>
      <c r="J4175" t="s">
        <v>6224</v>
      </c>
      <c r="L4175" s="5"/>
      <c r="P4175" t="s">
        <v>6224</v>
      </c>
    </row>
    <row r="4176" spans="2:16" x14ac:dyDescent="0.25">
      <c r="B4176" t="s">
        <v>7</v>
      </c>
      <c r="C4176" t="s">
        <v>17</v>
      </c>
      <c r="D4176" s="6">
        <v>0.13300000000000001</v>
      </c>
      <c r="E4176" s="6">
        <v>0.13300000000000001</v>
      </c>
      <c r="F4176" s="18">
        <v>140</v>
      </c>
      <c r="G4176" t="s">
        <v>2223</v>
      </c>
      <c r="H4176" t="s">
        <v>2199</v>
      </c>
      <c r="I4176" t="s">
        <v>6225</v>
      </c>
      <c r="J4176" t="s">
        <v>6226</v>
      </c>
      <c r="L4176" s="5"/>
      <c r="P4176" t="s">
        <v>6226</v>
      </c>
    </row>
    <row r="4177" spans="2:16" x14ac:dyDescent="0.25">
      <c r="B4177" t="s">
        <v>7</v>
      </c>
      <c r="C4177" t="s">
        <v>17</v>
      </c>
      <c r="D4177" s="6">
        <v>0.28299999999999997</v>
      </c>
      <c r="E4177" s="6">
        <v>0.28299999999999997</v>
      </c>
      <c r="F4177" s="18">
        <v>111</v>
      </c>
      <c r="G4177" t="s">
        <v>2223</v>
      </c>
      <c r="H4177" t="s">
        <v>1014</v>
      </c>
      <c r="I4177" t="s">
        <v>6227</v>
      </c>
      <c r="J4177" t="s">
        <v>6228</v>
      </c>
      <c r="L4177" s="5"/>
      <c r="P4177" t="s">
        <v>6228</v>
      </c>
    </row>
    <row r="4178" spans="2:16" x14ac:dyDescent="0.25">
      <c r="B4178" t="s">
        <v>7</v>
      </c>
      <c r="C4178" t="s">
        <v>17</v>
      </c>
      <c r="D4178" s="6">
        <v>0.13300000000000001</v>
      </c>
      <c r="E4178" s="6">
        <v>0.13300000000000001</v>
      </c>
      <c r="F4178" s="18">
        <v>140</v>
      </c>
      <c r="G4178" t="s">
        <v>2223</v>
      </c>
      <c r="H4178" t="s">
        <v>2200</v>
      </c>
      <c r="I4178" t="s">
        <v>6229</v>
      </c>
      <c r="J4178" t="s">
        <v>6230</v>
      </c>
      <c r="L4178" s="5"/>
      <c r="P4178" t="s">
        <v>6230</v>
      </c>
    </row>
    <row r="4179" spans="2:16" x14ac:dyDescent="0.25">
      <c r="B4179" t="s">
        <v>7</v>
      </c>
      <c r="C4179" t="s">
        <v>17</v>
      </c>
      <c r="D4179" s="6">
        <v>0.13300000000000001</v>
      </c>
      <c r="E4179" s="6">
        <v>0.13300000000000001</v>
      </c>
      <c r="F4179" s="18">
        <v>140</v>
      </c>
      <c r="G4179" t="s">
        <v>2223</v>
      </c>
      <c r="H4179" t="s">
        <v>2201</v>
      </c>
      <c r="I4179" t="s">
        <v>6231</v>
      </c>
      <c r="J4179" t="s">
        <v>6232</v>
      </c>
      <c r="L4179" s="5"/>
      <c r="P4179" t="s">
        <v>6232</v>
      </c>
    </row>
    <row r="4180" spans="2:16" x14ac:dyDescent="0.25">
      <c r="B4180" t="s">
        <v>7</v>
      </c>
      <c r="C4180" t="s">
        <v>17</v>
      </c>
      <c r="D4180" s="6">
        <v>0.13300000000000001</v>
      </c>
      <c r="E4180" s="6">
        <v>0.13300000000000001</v>
      </c>
      <c r="F4180" s="18">
        <v>140</v>
      </c>
      <c r="G4180" t="s">
        <v>2223</v>
      </c>
      <c r="H4180" t="s">
        <v>2202</v>
      </c>
      <c r="I4180" t="s">
        <v>6233</v>
      </c>
      <c r="J4180" t="s">
        <v>6234</v>
      </c>
      <c r="L4180" s="5"/>
      <c r="P4180" t="s">
        <v>6234</v>
      </c>
    </row>
    <row r="4181" spans="2:16" x14ac:dyDescent="0.25">
      <c r="B4181" t="s">
        <v>7</v>
      </c>
      <c r="C4181" t="s">
        <v>17</v>
      </c>
      <c r="D4181" s="6">
        <v>0.13300000000000001</v>
      </c>
      <c r="E4181" s="6">
        <v>0.13300000000000001</v>
      </c>
      <c r="F4181" s="18">
        <v>140</v>
      </c>
      <c r="G4181" t="s">
        <v>2223</v>
      </c>
      <c r="H4181" t="s">
        <v>2203</v>
      </c>
      <c r="I4181" t="s">
        <v>642</v>
      </c>
      <c r="J4181" t="s">
        <v>6235</v>
      </c>
      <c r="L4181" s="5"/>
      <c r="P4181" t="s">
        <v>6235</v>
      </c>
    </row>
    <row r="4182" spans="2:16" x14ac:dyDescent="0.25">
      <c r="B4182" t="s">
        <v>7</v>
      </c>
      <c r="C4182" t="s">
        <v>17</v>
      </c>
      <c r="D4182" s="6">
        <v>0.13300000000000001</v>
      </c>
      <c r="E4182" s="6">
        <v>0.13300000000000001</v>
      </c>
      <c r="F4182" s="18">
        <v>140</v>
      </c>
      <c r="G4182" t="s">
        <v>2223</v>
      </c>
      <c r="H4182" t="s">
        <v>2204</v>
      </c>
      <c r="I4182" t="s">
        <v>6236</v>
      </c>
      <c r="J4182" t="s">
        <v>6237</v>
      </c>
      <c r="L4182" s="5"/>
      <c r="P4182" t="s">
        <v>6237</v>
      </c>
    </row>
    <row r="4183" spans="2:16" x14ac:dyDescent="0.25">
      <c r="B4183" t="s">
        <v>7</v>
      </c>
      <c r="C4183" t="s">
        <v>17</v>
      </c>
      <c r="D4183" s="6">
        <v>0.13300000000000001</v>
      </c>
      <c r="E4183" s="6">
        <v>0.13300000000000001</v>
      </c>
      <c r="F4183" s="18">
        <v>140</v>
      </c>
      <c r="G4183" t="s">
        <v>2223</v>
      </c>
      <c r="H4183" t="s">
        <v>2205</v>
      </c>
      <c r="I4183" t="s">
        <v>6238</v>
      </c>
      <c r="J4183" t="s">
        <v>6239</v>
      </c>
      <c r="L4183" s="5"/>
      <c r="P4183" t="s">
        <v>6239</v>
      </c>
    </row>
    <row r="4184" spans="2:16" x14ac:dyDescent="0.25">
      <c r="B4184" t="s">
        <v>7</v>
      </c>
      <c r="C4184" t="s">
        <v>17</v>
      </c>
      <c r="D4184" s="6">
        <v>0.13300000000000001</v>
      </c>
      <c r="E4184" s="6">
        <v>0.13300000000000001</v>
      </c>
      <c r="F4184" s="18">
        <v>140</v>
      </c>
      <c r="G4184" t="s">
        <v>2223</v>
      </c>
      <c r="H4184" t="s">
        <v>2206</v>
      </c>
      <c r="I4184" t="s">
        <v>6240</v>
      </c>
      <c r="J4184" t="s">
        <v>6241</v>
      </c>
      <c r="L4184" s="5"/>
      <c r="P4184" t="s">
        <v>6241</v>
      </c>
    </row>
    <row r="4185" spans="2:16" x14ac:dyDescent="0.25">
      <c r="B4185" t="s">
        <v>7</v>
      </c>
      <c r="C4185" t="s">
        <v>17</v>
      </c>
      <c r="D4185" s="6">
        <v>0.13300000000000001</v>
      </c>
      <c r="E4185" s="6">
        <v>0.13300000000000001</v>
      </c>
      <c r="F4185" s="18">
        <v>140</v>
      </c>
      <c r="G4185" t="s">
        <v>2223</v>
      </c>
      <c r="H4185" t="s">
        <v>2207</v>
      </c>
      <c r="I4185" t="s">
        <v>6242</v>
      </c>
      <c r="J4185" t="s">
        <v>6243</v>
      </c>
      <c r="L4185" s="5"/>
      <c r="P4185" t="s">
        <v>6243</v>
      </c>
    </row>
    <row r="4186" spans="2:16" x14ac:dyDescent="0.25">
      <c r="B4186" t="s">
        <v>7</v>
      </c>
      <c r="C4186" t="s">
        <v>17</v>
      </c>
      <c r="D4186" s="6">
        <v>0.13300000000000001</v>
      </c>
      <c r="E4186" s="6">
        <v>0.13300000000000001</v>
      </c>
      <c r="F4186" s="18">
        <v>140</v>
      </c>
      <c r="G4186" t="s">
        <v>2223</v>
      </c>
      <c r="H4186" t="s">
        <v>2208</v>
      </c>
      <c r="I4186" t="s">
        <v>1005</v>
      </c>
      <c r="J4186" t="s">
        <v>6244</v>
      </c>
      <c r="L4186" s="5"/>
      <c r="P4186" t="s">
        <v>6244</v>
      </c>
    </row>
    <row r="4187" spans="2:16" x14ac:dyDescent="0.25">
      <c r="B4187" t="s">
        <v>7</v>
      </c>
      <c r="C4187" t="s">
        <v>17</v>
      </c>
      <c r="D4187" s="6">
        <v>0.13300000000000001</v>
      </c>
      <c r="E4187" s="6">
        <v>0.13300000000000001</v>
      </c>
      <c r="F4187" s="18">
        <v>140</v>
      </c>
      <c r="G4187" t="s">
        <v>2223</v>
      </c>
      <c r="H4187" t="s">
        <v>2209</v>
      </c>
      <c r="I4187" t="s">
        <v>6245</v>
      </c>
      <c r="J4187" t="s">
        <v>6246</v>
      </c>
      <c r="L4187" s="5"/>
      <c r="P4187" t="s">
        <v>6246</v>
      </c>
    </row>
    <row r="4188" spans="2:16" x14ac:dyDescent="0.25">
      <c r="B4188" t="s">
        <v>7</v>
      </c>
      <c r="C4188" t="s">
        <v>17</v>
      </c>
      <c r="D4188" s="6">
        <v>0.13300000000000001</v>
      </c>
      <c r="E4188" s="6">
        <v>0.13300000000000001</v>
      </c>
      <c r="F4188" s="18">
        <v>140</v>
      </c>
      <c r="G4188" t="s">
        <v>2223</v>
      </c>
      <c r="H4188" t="s">
        <v>2210</v>
      </c>
      <c r="I4188" t="s">
        <v>6247</v>
      </c>
      <c r="J4188" t="s">
        <v>6248</v>
      </c>
      <c r="L4188" s="5"/>
      <c r="P4188" t="s">
        <v>6248</v>
      </c>
    </row>
    <row r="4189" spans="2:16" x14ac:dyDescent="0.25">
      <c r="B4189" t="s">
        <v>7</v>
      </c>
      <c r="C4189" t="s">
        <v>17</v>
      </c>
      <c r="D4189" s="6">
        <v>0.13300000000000001</v>
      </c>
      <c r="E4189" s="6">
        <v>0.13300000000000001</v>
      </c>
      <c r="F4189" s="18">
        <v>140</v>
      </c>
      <c r="G4189" t="s">
        <v>2223</v>
      </c>
      <c r="H4189" t="s">
        <v>2211</v>
      </c>
      <c r="I4189" t="s">
        <v>6249</v>
      </c>
      <c r="J4189" t="s">
        <v>6250</v>
      </c>
      <c r="L4189" s="5"/>
      <c r="P4189" t="s">
        <v>6250</v>
      </c>
    </row>
    <row r="4190" spans="2:16" x14ac:dyDescent="0.25">
      <c r="B4190" t="s">
        <v>7</v>
      </c>
      <c r="C4190" t="s">
        <v>17</v>
      </c>
      <c r="D4190" s="6">
        <v>0.28299999999999997</v>
      </c>
      <c r="E4190" s="6">
        <v>0.28299999999999997</v>
      </c>
      <c r="F4190" s="18">
        <v>111</v>
      </c>
      <c r="G4190" t="s">
        <v>2223</v>
      </c>
      <c r="H4190" t="s">
        <v>2212</v>
      </c>
      <c r="I4190" t="s">
        <v>6251</v>
      </c>
      <c r="J4190" t="s">
        <v>6252</v>
      </c>
      <c r="L4190" s="5"/>
      <c r="P4190" t="s">
        <v>6252</v>
      </c>
    </row>
    <row r="4191" spans="2:16" x14ac:dyDescent="0.25">
      <c r="B4191" t="s">
        <v>7</v>
      </c>
      <c r="C4191" t="s">
        <v>17</v>
      </c>
      <c r="D4191" s="6">
        <v>0.17100000000000001</v>
      </c>
      <c r="E4191" s="6">
        <v>0.17100000000000001</v>
      </c>
      <c r="F4191" s="18">
        <v>134</v>
      </c>
      <c r="G4191" t="s">
        <v>2223</v>
      </c>
      <c r="H4191" t="s">
        <v>2213</v>
      </c>
      <c r="I4191" t="s">
        <v>6253</v>
      </c>
      <c r="J4191" t="s">
        <v>6254</v>
      </c>
      <c r="L4191" s="5"/>
      <c r="P4191" t="s">
        <v>6254</v>
      </c>
    </row>
    <row r="4192" spans="2:16" x14ac:dyDescent="0.25">
      <c r="B4192" t="s">
        <v>7</v>
      </c>
      <c r="C4192" t="s">
        <v>17</v>
      </c>
      <c r="D4192" s="6">
        <v>0.13300000000000001</v>
      </c>
      <c r="E4192" s="6">
        <v>0.13300000000000001</v>
      </c>
      <c r="F4192" s="18">
        <v>140</v>
      </c>
      <c r="G4192" t="s">
        <v>2223</v>
      </c>
      <c r="H4192" t="s">
        <v>2214</v>
      </c>
      <c r="I4192" t="s">
        <v>6255</v>
      </c>
      <c r="J4192" t="s">
        <v>6256</v>
      </c>
      <c r="L4192" s="5"/>
      <c r="P4192" t="s">
        <v>6256</v>
      </c>
    </row>
    <row r="4193" spans="2:16" x14ac:dyDescent="0.25">
      <c r="B4193" t="s">
        <v>7</v>
      </c>
      <c r="C4193" t="s">
        <v>17</v>
      </c>
      <c r="D4193" s="6">
        <v>0.13300000000000001</v>
      </c>
      <c r="E4193" s="6">
        <v>0.13300000000000001</v>
      </c>
      <c r="F4193" s="18">
        <v>140</v>
      </c>
      <c r="G4193" t="s">
        <v>2223</v>
      </c>
      <c r="H4193" t="s">
        <v>2215</v>
      </c>
      <c r="I4193" t="s">
        <v>6257</v>
      </c>
      <c r="J4193" t="s">
        <v>6258</v>
      </c>
      <c r="L4193" s="5"/>
      <c r="P4193" t="s">
        <v>6258</v>
      </c>
    </row>
    <row r="4194" spans="2:16" x14ac:dyDescent="0.25">
      <c r="B4194" t="s">
        <v>7</v>
      </c>
      <c r="C4194" t="s">
        <v>17</v>
      </c>
      <c r="D4194" s="6">
        <v>0.13300000000000001</v>
      </c>
      <c r="E4194" s="6">
        <v>0.13300000000000001</v>
      </c>
      <c r="F4194" s="18">
        <v>140</v>
      </c>
      <c r="G4194" t="s">
        <v>2223</v>
      </c>
      <c r="H4194" t="s">
        <v>2216</v>
      </c>
      <c r="I4194" t="s">
        <v>6259</v>
      </c>
      <c r="J4194" t="s">
        <v>6260</v>
      </c>
      <c r="L4194" s="5"/>
      <c r="P4194" t="s">
        <v>6260</v>
      </c>
    </row>
    <row r="4195" spans="2:16" x14ac:dyDescent="0.25">
      <c r="B4195" t="s">
        <v>7</v>
      </c>
      <c r="C4195" t="s">
        <v>17</v>
      </c>
      <c r="D4195" s="6">
        <v>0.13300000000000001</v>
      </c>
      <c r="E4195" s="6">
        <v>0.13300000000000001</v>
      </c>
      <c r="F4195" s="18">
        <v>140</v>
      </c>
      <c r="G4195" t="s">
        <v>2223</v>
      </c>
      <c r="H4195" t="s">
        <v>2217</v>
      </c>
      <c r="I4195" t="s">
        <v>6261</v>
      </c>
      <c r="J4195" t="s">
        <v>6262</v>
      </c>
      <c r="L4195" s="5"/>
      <c r="P4195" t="s">
        <v>6262</v>
      </c>
    </row>
    <row r="4196" spans="2:16" x14ac:dyDescent="0.25">
      <c r="B4196" t="s">
        <v>7</v>
      </c>
      <c r="C4196" t="s">
        <v>17</v>
      </c>
      <c r="D4196" s="6">
        <v>0.191</v>
      </c>
      <c r="E4196" s="6">
        <v>0.191</v>
      </c>
      <c r="F4196" s="18">
        <v>114</v>
      </c>
      <c r="G4196" t="s">
        <v>2223</v>
      </c>
      <c r="H4196" t="s">
        <v>2218</v>
      </c>
      <c r="I4196" t="s">
        <v>6263</v>
      </c>
      <c r="J4196" t="s">
        <v>6264</v>
      </c>
      <c r="L4196" s="5"/>
      <c r="P4196" t="s">
        <v>6264</v>
      </c>
    </row>
    <row r="4197" spans="2:16" x14ac:dyDescent="0.25">
      <c r="B4197" t="s">
        <v>7</v>
      </c>
      <c r="C4197" t="s">
        <v>17</v>
      </c>
      <c r="D4197" s="6">
        <v>0.191</v>
      </c>
      <c r="E4197" s="6">
        <v>0.191</v>
      </c>
      <c r="F4197" s="18">
        <v>114</v>
      </c>
      <c r="G4197" t="s">
        <v>2223</v>
      </c>
      <c r="H4197" t="s">
        <v>2219</v>
      </c>
      <c r="I4197" t="s">
        <v>6265</v>
      </c>
      <c r="J4197" t="s">
        <v>6266</v>
      </c>
      <c r="L4197" s="5"/>
      <c r="P4197" t="s">
        <v>6266</v>
      </c>
    </row>
    <row r="4198" spans="2:16" x14ac:dyDescent="0.25">
      <c r="B4198" t="s">
        <v>7</v>
      </c>
      <c r="C4198" t="s">
        <v>17</v>
      </c>
      <c r="D4198" s="6">
        <v>0.13300000000000001</v>
      </c>
      <c r="E4198" s="6">
        <v>0.13300000000000001</v>
      </c>
      <c r="F4198" s="18">
        <v>140</v>
      </c>
      <c r="G4198" t="s">
        <v>2223</v>
      </c>
      <c r="H4198" t="s">
        <v>2220</v>
      </c>
      <c r="I4198" t="s">
        <v>6267</v>
      </c>
      <c r="J4198" t="s">
        <v>6268</v>
      </c>
      <c r="L4198" s="5"/>
      <c r="P4198" t="s">
        <v>6268</v>
      </c>
    </row>
    <row r="4199" spans="2:16" x14ac:dyDescent="0.25">
      <c r="B4199" t="s">
        <v>7</v>
      </c>
      <c r="C4199" t="s">
        <v>17</v>
      </c>
      <c r="D4199" s="6">
        <v>0.13300000000000001</v>
      </c>
      <c r="E4199" s="6">
        <v>0.13300000000000001</v>
      </c>
      <c r="F4199" s="18">
        <v>140</v>
      </c>
      <c r="G4199" t="s">
        <v>2223</v>
      </c>
      <c r="H4199" t="s">
        <v>2221</v>
      </c>
      <c r="I4199" t="s">
        <v>6269</v>
      </c>
      <c r="J4199" t="s">
        <v>6270</v>
      </c>
      <c r="L4199" s="5"/>
      <c r="P4199" t="s">
        <v>6270</v>
      </c>
    </row>
    <row r="4200" spans="2:16" x14ac:dyDescent="0.25">
      <c r="B4200" t="s">
        <v>7</v>
      </c>
      <c r="C4200" t="s">
        <v>17</v>
      </c>
      <c r="D4200" s="6">
        <v>0.13300000000000001</v>
      </c>
      <c r="E4200" s="6">
        <v>0.13300000000000001</v>
      </c>
      <c r="F4200" s="18">
        <v>140</v>
      </c>
      <c r="G4200" t="s">
        <v>2223</v>
      </c>
      <c r="H4200" t="s">
        <v>2222</v>
      </c>
      <c r="I4200" t="s">
        <v>6271</v>
      </c>
      <c r="J4200" t="s">
        <v>6272</v>
      </c>
      <c r="L4200" s="5"/>
      <c r="P4200" t="s">
        <v>6272</v>
      </c>
    </row>
    <row r="4201" spans="2:16" x14ac:dyDescent="0.25">
      <c r="B4201" t="s">
        <v>7</v>
      </c>
      <c r="C4201" t="s">
        <v>17</v>
      </c>
      <c r="D4201" s="6">
        <v>0.33700000000000002</v>
      </c>
      <c r="E4201" s="6">
        <v>0.33700000000000002</v>
      </c>
      <c r="F4201" s="18">
        <v>143</v>
      </c>
      <c r="G4201" t="s">
        <v>2223</v>
      </c>
      <c r="H4201" t="s">
        <v>2237</v>
      </c>
      <c r="I4201" t="s">
        <v>6273</v>
      </c>
      <c r="J4201" t="s">
        <v>6274</v>
      </c>
      <c r="L4201" s="5"/>
      <c r="P4201" t="s">
        <v>6274</v>
      </c>
    </row>
    <row r="4202" spans="2:16" x14ac:dyDescent="0.25">
      <c r="B4202" t="s">
        <v>7</v>
      </c>
      <c r="C4202" t="s">
        <v>17</v>
      </c>
      <c r="D4202" s="6">
        <v>0.28299999999999997</v>
      </c>
      <c r="E4202" s="6">
        <v>0.28299999999999997</v>
      </c>
      <c r="F4202" s="18">
        <v>111</v>
      </c>
      <c r="G4202" t="s">
        <v>2223</v>
      </c>
      <c r="H4202" t="s">
        <v>2223</v>
      </c>
      <c r="I4202" t="s">
        <v>6275</v>
      </c>
      <c r="J4202" t="s">
        <v>6276</v>
      </c>
      <c r="L4202" s="5"/>
      <c r="P4202" t="s">
        <v>6276</v>
      </c>
    </row>
    <row r="4203" spans="2:16" x14ac:dyDescent="0.25">
      <c r="B4203" t="s">
        <v>7</v>
      </c>
      <c r="C4203" t="s">
        <v>17</v>
      </c>
      <c r="D4203" s="6">
        <v>0.13300000000000001</v>
      </c>
      <c r="E4203" s="6">
        <v>0.13300000000000001</v>
      </c>
      <c r="F4203" s="18">
        <v>140</v>
      </c>
      <c r="G4203" t="s">
        <v>2223</v>
      </c>
      <c r="H4203" t="s">
        <v>2224</v>
      </c>
      <c r="I4203" t="s">
        <v>6277</v>
      </c>
      <c r="J4203" t="s">
        <v>6278</v>
      </c>
      <c r="L4203" s="5"/>
      <c r="P4203" t="s">
        <v>6278</v>
      </c>
    </row>
    <row r="4204" spans="2:16" x14ac:dyDescent="0.25">
      <c r="B4204" t="s">
        <v>7</v>
      </c>
      <c r="C4204" t="s">
        <v>17</v>
      </c>
      <c r="D4204" s="6">
        <v>0.33700000000000002</v>
      </c>
      <c r="E4204" s="6">
        <v>0.33700000000000002</v>
      </c>
      <c r="F4204" s="18">
        <v>143</v>
      </c>
      <c r="G4204" t="s">
        <v>2223</v>
      </c>
      <c r="H4204" t="s">
        <v>18338</v>
      </c>
      <c r="I4204" t="s">
        <v>18599</v>
      </c>
      <c r="J4204" t="s">
        <v>18600</v>
      </c>
      <c r="L4204" s="5"/>
      <c r="P4204" t="s">
        <v>18600</v>
      </c>
    </row>
    <row r="4205" spans="2:16" x14ac:dyDescent="0.25">
      <c r="B4205" t="s">
        <v>7</v>
      </c>
      <c r="C4205" t="s">
        <v>17</v>
      </c>
      <c r="D4205" s="6">
        <v>0.13300000000000001</v>
      </c>
      <c r="E4205" s="6">
        <v>0.13300000000000001</v>
      </c>
      <c r="F4205" s="18">
        <v>140</v>
      </c>
      <c r="G4205" t="s">
        <v>2223</v>
      </c>
      <c r="H4205" t="s">
        <v>2225</v>
      </c>
      <c r="I4205" t="s">
        <v>6280</v>
      </c>
      <c r="J4205" t="s">
        <v>6281</v>
      </c>
      <c r="L4205" s="5"/>
      <c r="P4205" t="s">
        <v>6281</v>
      </c>
    </row>
    <row r="4206" spans="2:16" x14ac:dyDescent="0.25">
      <c r="B4206" t="s">
        <v>7</v>
      </c>
      <c r="C4206" t="s">
        <v>17</v>
      </c>
      <c r="D4206" s="6">
        <v>0.13300000000000001</v>
      </c>
      <c r="E4206" s="6">
        <v>0.13300000000000001</v>
      </c>
      <c r="F4206" s="18">
        <v>140</v>
      </c>
      <c r="G4206" t="s">
        <v>2223</v>
      </c>
      <c r="H4206" t="s">
        <v>2226</v>
      </c>
      <c r="I4206" t="s">
        <v>6282</v>
      </c>
      <c r="J4206" t="s">
        <v>6283</v>
      </c>
      <c r="L4206" s="5"/>
      <c r="P4206" t="s">
        <v>6283</v>
      </c>
    </row>
    <row r="4207" spans="2:16" x14ac:dyDescent="0.25">
      <c r="B4207" t="s">
        <v>7</v>
      </c>
      <c r="C4207" t="s">
        <v>17</v>
      </c>
      <c r="D4207" s="6">
        <v>0.13300000000000001</v>
      </c>
      <c r="E4207" s="6">
        <v>0.13300000000000001</v>
      </c>
      <c r="F4207" s="18">
        <v>140</v>
      </c>
      <c r="G4207" t="s">
        <v>2223</v>
      </c>
      <c r="H4207" t="s">
        <v>2227</v>
      </c>
      <c r="I4207" t="s">
        <v>6284</v>
      </c>
      <c r="J4207" t="s">
        <v>6285</v>
      </c>
      <c r="L4207" s="5"/>
      <c r="P4207" t="s">
        <v>6285</v>
      </c>
    </row>
    <row r="4208" spans="2:16" x14ac:dyDescent="0.25">
      <c r="B4208" t="s">
        <v>7</v>
      </c>
      <c r="C4208" t="s">
        <v>17</v>
      </c>
      <c r="D4208" s="6">
        <v>0.13300000000000001</v>
      </c>
      <c r="E4208" s="6">
        <v>0.13300000000000001</v>
      </c>
      <c r="F4208" s="18">
        <v>140</v>
      </c>
      <c r="G4208" t="s">
        <v>2223</v>
      </c>
      <c r="H4208" t="s">
        <v>2228</v>
      </c>
      <c r="I4208" t="s">
        <v>6286</v>
      </c>
      <c r="J4208" t="s">
        <v>6287</v>
      </c>
      <c r="L4208" s="5"/>
      <c r="P4208" t="s">
        <v>6287</v>
      </c>
    </row>
    <row r="4209" spans="2:16" x14ac:dyDescent="0.25">
      <c r="B4209" t="s">
        <v>7</v>
      </c>
      <c r="C4209" t="s">
        <v>17</v>
      </c>
      <c r="D4209" s="6">
        <v>0.13300000000000001</v>
      </c>
      <c r="E4209" s="6">
        <v>0.13300000000000001</v>
      </c>
      <c r="F4209" s="18">
        <v>140</v>
      </c>
      <c r="G4209" t="s">
        <v>2223</v>
      </c>
      <c r="H4209" t="s">
        <v>2229</v>
      </c>
      <c r="I4209" t="s">
        <v>993</v>
      </c>
      <c r="J4209" t="s">
        <v>6288</v>
      </c>
      <c r="L4209" s="5"/>
      <c r="P4209" t="s">
        <v>6288</v>
      </c>
    </row>
    <row r="4210" spans="2:16" x14ac:dyDescent="0.25">
      <c r="B4210" t="s">
        <v>7</v>
      </c>
      <c r="C4210" t="s">
        <v>17</v>
      </c>
      <c r="D4210" s="6">
        <v>0.191</v>
      </c>
      <c r="E4210" s="6">
        <v>0.191</v>
      </c>
      <c r="F4210" s="18">
        <v>114</v>
      </c>
      <c r="G4210" t="s">
        <v>2223</v>
      </c>
      <c r="H4210" t="s">
        <v>2230</v>
      </c>
      <c r="I4210" t="s">
        <v>6289</v>
      </c>
      <c r="J4210" t="s">
        <v>6290</v>
      </c>
      <c r="L4210" s="5"/>
      <c r="P4210" t="s">
        <v>6290</v>
      </c>
    </row>
    <row r="4211" spans="2:16" x14ac:dyDescent="0.25">
      <c r="B4211" t="s">
        <v>7</v>
      </c>
      <c r="C4211" t="s">
        <v>17</v>
      </c>
      <c r="D4211" s="6">
        <v>0.13300000000000001</v>
      </c>
      <c r="E4211" s="6">
        <v>0.13300000000000001</v>
      </c>
      <c r="F4211" s="18">
        <v>140</v>
      </c>
      <c r="G4211" t="s">
        <v>2223</v>
      </c>
      <c r="H4211" t="s">
        <v>2231</v>
      </c>
      <c r="I4211" t="s">
        <v>6291</v>
      </c>
      <c r="J4211" t="s">
        <v>6292</v>
      </c>
      <c r="L4211" s="5"/>
      <c r="P4211" t="s">
        <v>6292</v>
      </c>
    </row>
    <row r="4212" spans="2:16" x14ac:dyDescent="0.25">
      <c r="B4212" t="s">
        <v>7</v>
      </c>
      <c r="C4212" t="s">
        <v>17</v>
      </c>
      <c r="D4212" s="6">
        <v>0.13300000000000001</v>
      </c>
      <c r="E4212" s="6">
        <v>0.13300000000000001</v>
      </c>
      <c r="F4212" s="18">
        <v>140</v>
      </c>
      <c r="G4212" t="s">
        <v>2223</v>
      </c>
      <c r="H4212" t="s">
        <v>2232</v>
      </c>
      <c r="I4212" t="s">
        <v>6293</v>
      </c>
      <c r="J4212" t="s">
        <v>6294</v>
      </c>
      <c r="L4212" s="5"/>
      <c r="P4212" t="s">
        <v>6294</v>
      </c>
    </row>
    <row r="4213" spans="2:16" x14ac:dyDescent="0.25">
      <c r="B4213" t="s">
        <v>7</v>
      </c>
      <c r="C4213" t="s">
        <v>17</v>
      </c>
      <c r="D4213" s="6">
        <v>0.32800000000000007</v>
      </c>
      <c r="E4213" s="6">
        <v>0.32800000000000007</v>
      </c>
      <c r="F4213" s="18">
        <v>111</v>
      </c>
      <c r="G4213" t="s">
        <v>2223</v>
      </c>
      <c r="H4213" t="s">
        <v>2233</v>
      </c>
      <c r="I4213" t="s">
        <v>651</v>
      </c>
      <c r="J4213" t="s">
        <v>6295</v>
      </c>
      <c r="L4213" s="5"/>
      <c r="P4213" t="s">
        <v>6295</v>
      </c>
    </row>
    <row r="4214" spans="2:16" x14ac:dyDescent="0.25">
      <c r="B4214" t="s">
        <v>7</v>
      </c>
      <c r="C4214" t="s">
        <v>17</v>
      </c>
      <c r="D4214" s="6">
        <v>0.13300000000000001</v>
      </c>
      <c r="E4214" s="6">
        <v>0.13300000000000001</v>
      </c>
      <c r="F4214" s="18">
        <v>140</v>
      </c>
      <c r="G4214" t="s">
        <v>2223</v>
      </c>
      <c r="H4214" t="s">
        <v>2234</v>
      </c>
      <c r="I4214" t="s">
        <v>6296</v>
      </c>
      <c r="J4214" t="s">
        <v>6297</v>
      </c>
      <c r="L4214" s="5"/>
      <c r="P4214" t="s">
        <v>6297</v>
      </c>
    </row>
    <row r="4215" spans="2:16" x14ac:dyDescent="0.25">
      <c r="B4215" t="s">
        <v>7</v>
      </c>
      <c r="C4215" t="s">
        <v>17</v>
      </c>
      <c r="D4215" s="6">
        <v>0.13300000000000001</v>
      </c>
      <c r="E4215" s="6">
        <v>0.13300000000000001</v>
      </c>
      <c r="F4215" s="18">
        <v>140</v>
      </c>
      <c r="G4215" t="s">
        <v>2223</v>
      </c>
      <c r="H4215" t="s">
        <v>2235</v>
      </c>
      <c r="I4215" t="s">
        <v>6298</v>
      </c>
      <c r="J4215" t="s">
        <v>6299</v>
      </c>
      <c r="L4215" s="5"/>
      <c r="P4215" t="s">
        <v>6299</v>
      </c>
    </row>
    <row r="4216" spans="2:16" x14ac:dyDescent="0.25">
      <c r="B4216" t="s">
        <v>7</v>
      </c>
      <c r="C4216" t="s">
        <v>17</v>
      </c>
      <c r="D4216" s="6">
        <v>0.28299999999999997</v>
      </c>
      <c r="E4216" s="6">
        <v>0.28299999999999997</v>
      </c>
      <c r="F4216" s="18">
        <v>111</v>
      </c>
      <c r="G4216" t="s">
        <v>2223</v>
      </c>
      <c r="H4216" t="s">
        <v>2236</v>
      </c>
      <c r="I4216" t="s">
        <v>6300</v>
      </c>
      <c r="J4216" t="s">
        <v>6301</v>
      </c>
      <c r="L4216" s="5"/>
      <c r="P4216" t="s">
        <v>6301</v>
      </c>
    </row>
    <row r="4217" spans="2:16" x14ac:dyDescent="0.25">
      <c r="B4217" t="s">
        <v>7</v>
      </c>
      <c r="C4217" t="s">
        <v>17</v>
      </c>
      <c r="D4217" s="6">
        <v>9.6000000000000002E-2</v>
      </c>
      <c r="E4217" s="6">
        <v>9.6000000000000002E-2</v>
      </c>
      <c r="F4217" s="18">
        <v>127</v>
      </c>
      <c r="G4217" t="s">
        <v>2224</v>
      </c>
      <c r="H4217" t="s">
        <v>2190</v>
      </c>
      <c r="I4217" t="s">
        <v>6302</v>
      </c>
      <c r="J4217" t="s">
        <v>6303</v>
      </c>
      <c r="L4217" s="5"/>
      <c r="P4217" t="s">
        <v>6303</v>
      </c>
    </row>
    <row r="4218" spans="2:16" x14ac:dyDescent="0.25">
      <c r="B4218" t="s">
        <v>7</v>
      </c>
      <c r="C4218" t="s">
        <v>17</v>
      </c>
      <c r="D4218" s="6">
        <v>0.16400000000000003</v>
      </c>
      <c r="E4218" s="6">
        <v>0.16400000000000003</v>
      </c>
      <c r="F4218" s="18">
        <v>125</v>
      </c>
      <c r="G4218" t="s">
        <v>2224</v>
      </c>
      <c r="H4218" t="s">
        <v>2191</v>
      </c>
      <c r="I4218" t="s">
        <v>858</v>
      </c>
      <c r="J4218" t="s">
        <v>6304</v>
      </c>
      <c r="L4218" s="5"/>
      <c r="P4218" t="s">
        <v>6304</v>
      </c>
    </row>
    <row r="4219" spans="2:16" x14ac:dyDescent="0.25">
      <c r="B4219" t="s">
        <v>7</v>
      </c>
      <c r="C4219" t="s">
        <v>17</v>
      </c>
      <c r="D4219" s="6">
        <v>0.13300000000000001</v>
      </c>
      <c r="E4219" s="6">
        <v>0.13300000000000001</v>
      </c>
      <c r="F4219" s="18">
        <v>135</v>
      </c>
      <c r="G4219" t="s">
        <v>2224</v>
      </c>
      <c r="H4219" t="s">
        <v>2192</v>
      </c>
      <c r="I4219" t="s">
        <v>627</v>
      </c>
      <c r="J4219" t="s">
        <v>6305</v>
      </c>
      <c r="L4219" s="5"/>
      <c r="P4219" t="s">
        <v>6305</v>
      </c>
    </row>
    <row r="4220" spans="2:16" x14ac:dyDescent="0.25">
      <c r="B4220" t="s">
        <v>7</v>
      </c>
      <c r="C4220" t="s">
        <v>17</v>
      </c>
      <c r="D4220" s="6">
        <v>0.13300000000000001</v>
      </c>
      <c r="E4220" s="6">
        <v>0.13300000000000001</v>
      </c>
      <c r="F4220" s="18">
        <v>135</v>
      </c>
      <c r="G4220" t="s">
        <v>2224</v>
      </c>
      <c r="H4220" t="s">
        <v>2183</v>
      </c>
      <c r="I4220" t="s">
        <v>462</v>
      </c>
      <c r="J4220" t="s">
        <v>6306</v>
      </c>
      <c r="L4220" s="5"/>
      <c r="P4220" t="s">
        <v>6306</v>
      </c>
    </row>
    <row r="4221" spans="2:16" x14ac:dyDescent="0.25">
      <c r="B4221" t="s">
        <v>7</v>
      </c>
      <c r="C4221" t="s">
        <v>17</v>
      </c>
      <c r="D4221" s="6">
        <v>0.13300000000000001</v>
      </c>
      <c r="E4221" s="6">
        <v>0.13300000000000001</v>
      </c>
      <c r="F4221" s="18">
        <v>135</v>
      </c>
      <c r="G4221" t="s">
        <v>2224</v>
      </c>
      <c r="H4221" t="s">
        <v>2193</v>
      </c>
      <c r="I4221" t="s">
        <v>1006</v>
      </c>
      <c r="J4221" t="s">
        <v>6307</v>
      </c>
      <c r="L4221" s="5"/>
      <c r="P4221" t="s">
        <v>6307</v>
      </c>
    </row>
    <row r="4222" spans="2:16" x14ac:dyDescent="0.25">
      <c r="B4222" t="s">
        <v>7</v>
      </c>
      <c r="C4222" t="s">
        <v>17</v>
      </c>
      <c r="D4222" s="6">
        <v>8.2000000000000017E-2</v>
      </c>
      <c r="E4222" s="6">
        <v>8.2000000000000017E-2</v>
      </c>
      <c r="F4222" s="18">
        <v>132</v>
      </c>
      <c r="G4222" t="s">
        <v>2224</v>
      </c>
      <c r="H4222" t="s">
        <v>2194</v>
      </c>
      <c r="I4222" t="s">
        <v>240</v>
      </c>
      <c r="J4222" t="s">
        <v>6308</v>
      </c>
      <c r="L4222" s="5"/>
      <c r="P4222" t="s">
        <v>6308</v>
      </c>
    </row>
    <row r="4223" spans="2:16" x14ac:dyDescent="0.25">
      <c r="B4223" t="s">
        <v>7</v>
      </c>
      <c r="C4223" t="s">
        <v>17</v>
      </c>
      <c r="D4223" s="6">
        <v>0.28199999999999997</v>
      </c>
      <c r="E4223" s="6">
        <v>0.28199999999999997</v>
      </c>
      <c r="F4223" s="18">
        <v>103</v>
      </c>
      <c r="G4223" t="s">
        <v>2224</v>
      </c>
      <c r="H4223" t="s">
        <v>2195</v>
      </c>
      <c r="I4223" t="s">
        <v>245</v>
      </c>
      <c r="J4223" t="s">
        <v>6309</v>
      </c>
      <c r="L4223" s="5"/>
      <c r="P4223" t="s">
        <v>6309</v>
      </c>
    </row>
    <row r="4224" spans="2:16" x14ac:dyDescent="0.25">
      <c r="B4224" t="s">
        <v>7</v>
      </c>
      <c r="C4224" t="s">
        <v>17</v>
      </c>
      <c r="D4224" s="6">
        <v>0.29299999999999998</v>
      </c>
      <c r="E4224" s="6">
        <v>0.29299999999999998</v>
      </c>
      <c r="F4224" s="18">
        <v>103</v>
      </c>
      <c r="G4224" t="s">
        <v>2224</v>
      </c>
      <c r="H4224" t="s">
        <v>2196</v>
      </c>
      <c r="I4224" t="s">
        <v>246</v>
      </c>
      <c r="J4224" t="s">
        <v>6310</v>
      </c>
      <c r="L4224" s="5"/>
      <c r="P4224" t="s">
        <v>6310</v>
      </c>
    </row>
    <row r="4225" spans="2:16" x14ac:dyDescent="0.25">
      <c r="B4225" t="s">
        <v>7</v>
      </c>
      <c r="C4225" t="s">
        <v>17</v>
      </c>
      <c r="D4225" s="6">
        <v>4.1000000000000009E-2</v>
      </c>
      <c r="E4225" s="6">
        <v>4.1000000000000009E-2</v>
      </c>
      <c r="F4225" s="18">
        <v>138</v>
      </c>
      <c r="G4225" t="s">
        <v>2224</v>
      </c>
      <c r="H4225" t="s">
        <v>2197</v>
      </c>
      <c r="I4225" t="s">
        <v>529</v>
      </c>
      <c r="J4225" t="s">
        <v>6311</v>
      </c>
      <c r="L4225" s="5"/>
      <c r="P4225" t="s">
        <v>6311</v>
      </c>
    </row>
    <row r="4226" spans="2:16" x14ac:dyDescent="0.25">
      <c r="B4226" t="s">
        <v>7</v>
      </c>
      <c r="C4226" t="s">
        <v>17</v>
      </c>
      <c r="D4226" s="6">
        <v>0.16400000000000003</v>
      </c>
      <c r="E4226" s="6">
        <v>0.16400000000000003</v>
      </c>
      <c r="F4226" s="18">
        <v>118</v>
      </c>
      <c r="G4226" t="s">
        <v>2224</v>
      </c>
      <c r="H4226" t="s">
        <v>2198</v>
      </c>
      <c r="I4226" t="s">
        <v>714</v>
      </c>
      <c r="J4226" t="s">
        <v>6312</v>
      </c>
      <c r="L4226" s="5"/>
      <c r="P4226" t="s">
        <v>6312</v>
      </c>
    </row>
    <row r="4227" spans="2:16" x14ac:dyDescent="0.25">
      <c r="B4227" t="s">
        <v>7</v>
      </c>
      <c r="C4227" t="s">
        <v>17</v>
      </c>
      <c r="D4227" s="6">
        <v>0.16400000000000003</v>
      </c>
      <c r="E4227" s="6">
        <v>0.16400000000000003</v>
      </c>
      <c r="F4227" s="18">
        <v>118</v>
      </c>
      <c r="G4227" t="s">
        <v>2224</v>
      </c>
      <c r="H4227" t="s">
        <v>2199</v>
      </c>
      <c r="I4227" t="s">
        <v>6313</v>
      </c>
      <c r="J4227" t="s">
        <v>6314</v>
      </c>
      <c r="L4227" s="5"/>
      <c r="P4227" t="s">
        <v>6314</v>
      </c>
    </row>
    <row r="4228" spans="2:16" x14ac:dyDescent="0.25">
      <c r="B4228" t="s">
        <v>7</v>
      </c>
      <c r="C4228" t="s">
        <v>17</v>
      </c>
      <c r="D4228" s="6">
        <v>0.13300000000000001</v>
      </c>
      <c r="E4228" s="6">
        <v>0.13300000000000001</v>
      </c>
      <c r="F4228" s="18">
        <v>135</v>
      </c>
      <c r="G4228" t="s">
        <v>2224</v>
      </c>
      <c r="H4228" t="s">
        <v>1014</v>
      </c>
      <c r="I4228" t="s">
        <v>6315</v>
      </c>
      <c r="J4228" t="s">
        <v>6316</v>
      </c>
      <c r="L4228" s="5"/>
      <c r="P4228" t="s">
        <v>6316</v>
      </c>
    </row>
    <row r="4229" spans="2:16" x14ac:dyDescent="0.25">
      <c r="B4229" t="s">
        <v>7</v>
      </c>
      <c r="C4229" t="s">
        <v>17</v>
      </c>
      <c r="D4229" s="6">
        <v>0.16400000000000003</v>
      </c>
      <c r="E4229" s="6">
        <v>0.16400000000000003</v>
      </c>
      <c r="F4229" s="18">
        <v>118</v>
      </c>
      <c r="G4229" t="s">
        <v>2224</v>
      </c>
      <c r="H4229" t="s">
        <v>2200</v>
      </c>
      <c r="I4229" t="s">
        <v>442</v>
      </c>
      <c r="J4229" t="s">
        <v>6317</v>
      </c>
      <c r="L4229" s="5"/>
      <c r="P4229" t="s">
        <v>6317</v>
      </c>
    </row>
    <row r="4230" spans="2:16" x14ac:dyDescent="0.25">
      <c r="B4230" t="s">
        <v>7</v>
      </c>
      <c r="C4230" t="s">
        <v>17</v>
      </c>
      <c r="D4230" s="6">
        <v>0.16400000000000003</v>
      </c>
      <c r="E4230" s="6">
        <v>0.16400000000000003</v>
      </c>
      <c r="F4230" s="18">
        <v>118</v>
      </c>
      <c r="G4230" t="s">
        <v>2224</v>
      </c>
      <c r="H4230" t="s">
        <v>2201</v>
      </c>
      <c r="I4230" t="s">
        <v>877</v>
      </c>
      <c r="J4230" t="s">
        <v>6318</v>
      </c>
      <c r="L4230" s="5"/>
      <c r="P4230" t="s">
        <v>6318</v>
      </c>
    </row>
    <row r="4231" spans="2:16" x14ac:dyDescent="0.25">
      <c r="B4231" t="s">
        <v>7</v>
      </c>
      <c r="C4231" t="s">
        <v>17</v>
      </c>
      <c r="D4231" s="6">
        <v>0.16400000000000003</v>
      </c>
      <c r="E4231" s="6">
        <v>0.16400000000000003</v>
      </c>
      <c r="F4231" s="18">
        <v>125</v>
      </c>
      <c r="G4231" t="s">
        <v>2224</v>
      </c>
      <c r="H4231" t="s">
        <v>2202</v>
      </c>
      <c r="I4231" t="s">
        <v>6319</v>
      </c>
      <c r="J4231" t="s">
        <v>6320</v>
      </c>
      <c r="L4231" s="5"/>
      <c r="P4231" t="s">
        <v>6320</v>
      </c>
    </row>
    <row r="4232" spans="2:16" x14ac:dyDescent="0.25">
      <c r="B4232" t="s">
        <v>7</v>
      </c>
      <c r="C4232" t="s">
        <v>17</v>
      </c>
      <c r="D4232" s="6">
        <v>0.16400000000000003</v>
      </c>
      <c r="E4232" s="6">
        <v>0.16400000000000003</v>
      </c>
      <c r="F4232" s="18">
        <v>118</v>
      </c>
      <c r="G4232" t="s">
        <v>2224</v>
      </c>
      <c r="H4232" t="s">
        <v>2203</v>
      </c>
      <c r="I4232" t="s">
        <v>512</v>
      </c>
      <c r="J4232" t="s">
        <v>6321</v>
      </c>
      <c r="L4232" s="5"/>
      <c r="P4232" t="s">
        <v>6321</v>
      </c>
    </row>
    <row r="4233" spans="2:16" x14ac:dyDescent="0.25">
      <c r="B4233" t="s">
        <v>7</v>
      </c>
      <c r="C4233" t="s">
        <v>17</v>
      </c>
      <c r="D4233" s="6">
        <v>0.16400000000000003</v>
      </c>
      <c r="E4233" s="6">
        <v>0.16400000000000003</v>
      </c>
      <c r="F4233" s="18">
        <v>125</v>
      </c>
      <c r="G4233" t="s">
        <v>2224</v>
      </c>
      <c r="H4233" t="s">
        <v>2204</v>
      </c>
      <c r="I4233" t="s">
        <v>6322</v>
      </c>
      <c r="J4233" t="s">
        <v>6323</v>
      </c>
      <c r="L4233" s="5"/>
      <c r="P4233" t="s">
        <v>6323</v>
      </c>
    </row>
    <row r="4234" spans="2:16" x14ac:dyDescent="0.25">
      <c r="B4234" t="s">
        <v>7</v>
      </c>
      <c r="C4234" t="s">
        <v>17</v>
      </c>
      <c r="D4234" s="6">
        <v>0.19400000000000003</v>
      </c>
      <c r="E4234" s="6">
        <v>0.19400000000000003</v>
      </c>
      <c r="F4234" s="18">
        <v>105</v>
      </c>
      <c r="G4234" t="s">
        <v>2224</v>
      </c>
      <c r="H4234" t="s">
        <v>2205</v>
      </c>
      <c r="I4234" t="s">
        <v>239</v>
      </c>
      <c r="J4234" t="s">
        <v>6324</v>
      </c>
      <c r="L4234" s="5"/>
      <c r="P4234" t="s">
        <v>6324</v>
      </c>
    </row>
    <row r="4235" spans="2:16" x14ac:dyDescent="0.25">
      <c r="B4235" t="s">
        <v>7</v>
      </c>
      <c r="C4235" t="s">
        <v>17</v>
      </c>
      <c r="D4235" s="6">
        <v>0.13800000000000001</v>
      </c>
      <c r="E4235" s="6">
        <v>0.13800000000000001</v>
      </c>
      <c r="F4235" s="18">
        <v>141</v>
      </c>
      <c r="G4235" t="s">
        <v>2224</v>
      </c>
      <c r="H4235" t="s">
        <v>2206</v>
      </c>
      <c r="I4235" t="s">
        <v>244</v>
      </c>
      <c r="J4235" t="s">
        <v>6325</v>
      </c>
      <c r="L4235" s="5"/>
      <c r="P4235" t="s">
        <v>6325</v>
      </c>
    </row>
    <row r="4236" spans="2:16" x14ac:dyDescent="0.25">
      <c r="B4236" t="s">
        <v>7</v>
      </c>
      <c r="C4236" t="s">
        <v>17</v>
      </c>
      <c r="D4236" s="6">
        <v>4.1000000000000009E-2</v>
      </c>
      <c r="E4236" s="6">
        <v>4.1000000000000009E-2</v>
      </c>
      <c r="F4236" s="18">
        <v>106</v>
      </c>
      <c r="G4236" t="s">
        <v>2224</v>
      </c>
      <c r="H4236" t="s">
        <v>2207</v>
      </c>
      <c r="I4236" t="s">
        <v>234</v>
      </c>
      <c r="J4236" t="s">
        <v>6326</v>
      </c>
      <c r="L4236" s="5"/>
      <c r="P4236" t="s">
        <v>6326</v>
      </c>
    </row>
    <row r="4237" spans="2:16" x14ac:dyDescent="0.25">
      <c r="B4237" t="s">
        <v>7</v>
      </c>
      <c r="C4237" t="s">
        <v>17</v>
      </c>
      <c r="D4237" s="6">
        <v>6.3E-2</v>
      </c>
      <c r="E4237" s="6">
        <v>6.3E-2</v>
      </c>
      <c r="F4237" s="18">
        <v>136</v>
      </c>
      <c r="G4237" t="s">
        <v>2224</v>
      </c>
      <c r="H4237" t="s">
        <v>2208</v>
      </c>
      <c r="I4237" t="s">
        <v>238</v>
      </c>
      <c r="J4237" t="s">
        <v>6327</v>
      </c>
      <c r="L4237" s="5"/>
      <c r="P4237" t="s">
        <v>6327</v>
      </c>
    </row>
    <row r="4238" spans="2:16" x14ac:dyDescent="0.25">
      <c r="B4238" t="s">
        <v>7</v>
      </c>
      <c r="C4238" t="s">
        <v>17</v>
      </c>
      <c r="D4238" s="6">
        <v>0.16400000000000003</v>
      </c>
      <c r="E4238" s="6">
        <v>0.16400000000000003</v>
      </c>
      <c r="F4238" s="18">
        <v>118</v>
      </c>
      <c r="G4238" t="s">
        <v>2224</v>
      </c>
      <c r="H4238" t="s">
        <v>2209</v>
      </c>
      <c r="I4238" t="s">
        <v>567</v>
      </c>
      <c r="J4238" t="s">
        <v>6328</v>
      </c>
      <c r="L4238" s="5"/>
      <c r="P4238" t="s">
        <v>6328</v>
      </c>
    </row>
    <row r="4239" spans="2:16" x14ac:dyDescent="0.25">
      <c r="B4239" t="s">
        <v>7</v>
      </c>
      <c r="C4239" t="s">
        <v>17</v>
      </c>
      <c r="D4239" s="6">
        <v>0.16400000000000003</v>
      </c>
      <c r="E4239" s="6">
        <v>0.16400000000000003</v>
      </c>
      <c r="F4239" s="18">
        <v>125</v>
      </c>
      <c r="G4239" t="s">
        <v>2224</v>
      </c>
      <c r="H4239" t="s">
        <v>2210</v>
      </c>
      <c r="I4239" t="s">
        <v>600</v>
      </c>
      <c r="J4239" t="s">
        <v>6329</v>
      </c>
      <c r="L4239" s="5"/>
      <c r="P4239" t="s">
        <v>6329</v>
      </c>
    </row>
    <row r="4240" spans="2:16" x14ac:dyDescent="0.25">
      <c r="B4240" t="s">
        <v>7</v>
      </c>
      <c r="C4240" t="s">
        <v>17</v>
      </c>
      <c r="D4240" s="6">
        <v>0.16400000000000003</v>
      </c>
      <c r="E4240" s="6">
        <v>0.16400000000000003</v>
      </c>
      <c r="F4240" s="18">
        <v>118</v>
      </c>
      <c r="G4240" t="s">
        <v>2224</v>
      </c>
      <c r="H4240" t="s">
        <v>2211</v>
      </c>
      <c r="I4240" t="s">
        <v>590</v>
      </c>
      <c r="J4240" t="s">
        <v>6330</v>
      </c>
      <c r="L4240" s="5"/>
      <c r="P4240" t="s">
        <v>6330</v>
      </c>
    </row>
    <row r="4241" spans="2:16" x14ac:dyDescent="0.25">
      <c r="B4241" t="s">
        <v>7</v>
      </c>
      <c r="C4241" t="s">
        <v>17</v>
      </c>
      <c r="D4241" s="6">
        <v>0.13300000000000001</v>
      </c>
      <c r="E4241" s="6">
        <v>0.13300000000000001</v>
      </c>
      <c r="F4241" s="18">
        <v>135</v>
      </c>
      <c r="G4241" t="s">
        <v>2224</v>
      </c>
      <c r="H4241" t="s">
        <v>2212</v>
      </c>
      <c r="I4241" t="s">
        <v>6331</v>
      </c>
      <c r="J4241" t="s">
        <v>6332</v>
      </c>
      <c r="L4241" s="5"/>
      <c r="P4241" t="s">
        <v>6332</v>
      </c>
    </row>
    <row r="4242" spans="2:16" x14ac:dyDescent="0.25">
      <c r="B4242" t="s">
        <v>7</v>
      </c>
      <c r="C4242" t="s">
        <v>17</v>
      </c>
      <c r="D4242" s="6">
        <v>4.1000000000000009E-2</v>
      </c>
      <c r="E4242" s="6">
        <v>4.1000000000000009E-2</v>
      </c>
      <c r="F4242" s="18">
        <v>157</v>
      </c>
      <c r="G4242" t="s">
        <v>2224</v>
      </c>
      <c r="H4242" t="s">
        <v>2213</v>
      </c>
      <c r="I4242" t="s">
        <v>351</v>
      </c>
      <c r="J4242" t="s">
        <v>6333</v>
      </c>
      <c r="L4242" s="5"/>
      <c r="P4242" t="s">
        <v>6333</v>
      </c>
    </row>
    <row r="4243" spans="2:16" x14ac:dyDescent="0.25">
      <c r="B4243" t="s">
        <v>7</v>
      </c>
      <c r="C4243" t="s">
        <v>17</v>
      </c>
      <c r="D4243" s="6">
        <v>0.16400000000000003</v>
      </c>
      <c r="E4243" s="6">
        <v>0.16400000000000003</v>
      </c>
      <c r="F4243" s="18">
        <v>118</v>
      </c>
      <c r="G4243" t="s">
        <v>2224</v>
      </c>
      <c r="H4243" t="s">
        <v>2214</v>
      </c>
      <c r="I4243" t="s">
        <v>6334</v>
      </c>
      <c r="J4243" t="s">
        <v>6335</v>
      </c>
      <c r="L4243" s="5"/>
      <c r="P4243" t="s">
        <v>6335</v>
      </c>
    </row>
    <row r="4244" spans="2:16" x14ac:dyDescent="0.25">
      <c r="B4244" t="s">
        <v>7</v>
      </c>
      <c r="C4244" t="s">
        <v>17</v>
      </c>
      <c r="D4244" s="6">
        <v>0.16400000000000003</v>
      </c>
      <c r="E4244" s="6">
        <v>0.16400000000000003</v>
      </c>
      <c r="F4244" s="18">
        <v>118</v>
      </c>
      <c r="G4244" t="s">
        <v>2224</v>
      </c>
      <c r="H4244" t="s">
        <v>2215</v>
      </c>
      <c r="I4244" t="s">
        <v>6336</v>
      </c>
      <c r="J4244" t="s">
        <v>6337</v>
      </c>
      <c r="L4244" s="5"/>
      <c r="P4244" t="s">
        <v>6337</v>
      </c>
    </row>
    <row r="4245" spans="2:16" x14ac:dyDescent="0.25">
      <c r="B4245" t="s">
        <v>7</v>
      </c>
      <c r="C4245" t="s">
        <v>17</v>
      </c>
      <c r="D4245" s="6">
        <v>0.28999999999999998</v>
      </c>
      <c r="E4245" s="6">
        <v>0.28999999999999998</v>
      </c>
      <c r="F4245" s="18">
        <v>103</v>
      </c>
      <c r="G4245" t="s">
        <v>2224</v>
      </c>
      <c r="H4245" t="s">
        <v>2216</v>
      </c>
      <c r="I4245" t="s">
        <v>236</v>
      </c>
      <c r="J4245" t="s">
        <v>6338</v>
      </c>
      <c r="L4245" s="5"/>
      <c r="P4245" t="s">
        <v>6338</v>
      </c>
    </row>
    <row r="4246" spans="2:16" x14ac:dyDescent="0.25">
      <c r="B4246" t="s">
        <v>7</v>
      </c>
      <c r="C4246" t="s">
        <v>17</v>
      </c>
      <c r="D4246" s="6">
        <v>7.0000000000000007E-2</v>
      </c>
      <c r="E4246" s="6">
        <v>7.0000000000000007E-2</v>
      </c>
      <c r="F4246" s="18">
        <v>117</v>
      </c>
      <c r="G4246" t="s">
        <v>2224</v>
      </c>
      <c r="H4246" t="s">
        <v>2217</v>
      </c>
      <c r="I4246" t="s">
        <v>73</v>
      </c>
      <c r="J4246" t="s">
        <v>6339</v>
      </c>
      <c r="L4246" s="5"/>
      <c r="P4246" t="s">
        <v>6339</v>
      </c>
    </row>
    <row r="4247" spans="2:16" x14ac:dyDescent="0.25">
      <c r="B4247" t="s">
        <v>7</v>
      </c>
      <c r="C4247" t="s">
        <v>17</v>
      </c>
      <c r="D4247" s="6">
        <v>0.13300000000000001</v>
      </c>
      <c r="E4247" s="6">
        <v>0.13300000000000001</v>
      </c>
      <c r="F4247" s="18">
        <v>135</v>
      </c>
      <c r="G4247" t="s">
        <v>2224</v>
      </c>
      <c r="H4247" t="s">
        <v>2218</v>
      </c>
      <c r="I4247" t="s">
        <v>643</v>
      </c>
      <c r="J4247" t="s">
        <v>6340</v>
      </c>
      <c r="L4247" s="5"/>
      <c r="P4247" t="s">
        <v>6340</v>
      </c>
    </row>
    <row r="4248" spans="2:16" x14ac:dyDescent="0.25">
      <c r="B4248" t="s">
        <v>7</v>
      </c>
      <c r="C4248" t="s">
        <v>17</v>
      </c>
      <c r="D4248" s="6">
        <v>0.13300000000000001</v>
      </c>
      <c r="E4248" s="6">
        <v>0.13300000000000001</v>
      </c>
      <c r="F4248" s="18">
        <v>135</v>
      </c>
      <c r="G4248" t="s">
        <v>2224</v>
      </c>
      <c r="H4248" t="s">
        <v>2219</v>
      </c>
      <c r="I4248" t="s">
        <v>6341</v>
      </c>
      <c r="J4248" t="s">
        <v>6342</v>
      </c>
      <c r="L4248" s="5"/>
      <c r="P4248" t="s">
        <v>6342</v>
      </c>
    </row>
    <row r="4249" spans="2:16" x14ac:dyDescent="0.25">
      <c r="B4249" t="s">
        <v>7</v>
      </c>
      <c r="C4249" t="s">
        <v>17</v>
      </c>
      <c r="D4249" s="6">
        <v>0.251</v>
      </c>
      <c r="E4249" s="6">
        <v>0.251</v>
      </c>
      <c r="F4249" s="18">
        <v>113</v>
      </c>
      <c r="G4249" t="s">
        <v>2224</v>
      </c>
      <c r="H4249" t="s">
        <v>2220</v>
      </c>
      <c r="I4249" t="s">
        <v>233</v>
      </c>
      <c r="J4249" t="s">
        <v>6343</v>
      </c>
      <c r="L4249" s="5"/>
      <c r="P4249" t="s">
        <v>6343</v>
      </c>
    </row>
    <row r="4250" spans="2:16" x14ac:dyDescent="0.25">
      <c r="B4250" t="s">
        <v>7</v>
      </c>
      <c r="C4250" t="s">
        <v>17</v>
      </c>
      <c r="D4250" s="6">
        <v>4.1000000000000009E-2</v>
      </c>
      <c r="E4250" s="6">
        <v>4.1000000000000009E-2</v>
      </c>
      <c r="F4250" s="18">
        <v>225</v>
      </c>
      <c r="G4250" t="s">
        <v>2224</v>
      </c>
      <c r="H4250" t="s">
        <v>2221</v>
      </c>
      <c r="I4250" t="s">
        <v>232</v>
      </c>
      <c r="J4250" t="s">
        <v>6344</v>
      </c>
      <c r="L4250" s="5"/>
      <c r="P4250" t="s">
        <v>6344</v>
      </c>
    </row>
    <row r="4251" spans="2:16" x14ac:dyDescent="0.25">
      <c r="B4251" t="s">
        <v>7</v>
      </c>
      <c r="C4251" t="s">
        <v>17</v>
      </c>
      <c r="D4251" s="6">
        <v>0.16400000000000003</v>
      </c>
      <c r="E4251" s="6">
        <v>0.16400000000000003</v>
      </c>
      <c r="F4251" s="18">
        <v>125</v>
      </c>
      <c r="G4251" t="s">
        <v>2224</v>
      </c>
      <c r="H4251" t="s">
        <v>2222</v>
      </c>
      <c r="I4251" t="s">
        <v>6345</v>
      </c>
      <c r="J4251" t="s">
        <v>6346</v>
      </c>
      <c r="L4251" s="5"/>
      <c r="P4251" t="s">
        <v>6346</v>
      </c>
    </row>
    <row r="4252" spans="2:16" x14ac:dyDescent="0.25">
      <c r="B4252" t="s">
        <v>7</v>
      </c>
      <c r="C4252" t="s">
        <v>17</v>
      </c>
      <c r="D4252" s="6">
        <v>0.10299999999999999</v>
      </c>
      <c r="E4252" s="6">
        <v>0.10299999999999999</v>
      </c>
      <c r="F4252" s="18">
        <v>170</v>
      </c>
      <c r="G4252" t="s">
        <v>2224</v>
      </c>
      <c r="H4252" t="s">
        <v>2237</v>
      </c>
      <c r="I4252" t="s">
        <v>585</v>
      </c>
      <c r="J4252" t="s">
        <v>6347</v>
      </c>
      <c r="L4252" s="5"/>
      <c r="P4252" t="s">
        <v>6347</v>
      </c>
    </row>
    <row r="4253" spans="2:16" x14ac:dyDescent="0.25">
      <c r="B4253" t="s">
        <v>7</v>
      </c>
      <c r="C4253" t="s">
        <v>17</v>
      </c>
      <c r="D4253" s="6">
        <v>0.13300000000000001</v>
      </c>
      <c r="E4253" s="6">
        <v>0.13300000000000001</v>
      </c>
      <c r="F4253" s="18">
        <v>135</v>
      </c>
      <c r="G4253" t="s">
        <v>2224</v>
      </c>
      <c r="H4253" t="s">
        <v>2223</v>
      </c>
      <c r="I4253" t="s">
        <v>6348</v>
      </c>
      <c r="J4253" t="s">
        <v>6349</v>
      </c>
      <c r="L4253" s="5"/>
      <c r="P4253" t="s">
        <v>6349</v>
      </c>
    </row>
    <row r="4254" spans="2:16" x14ac:dyDescent="0.25">
      <c r="B4254" t="s">
        <v>7</v>
      </c>
      <c r="C4254" t="s">
        <v>17</v>
      </c>
      <c r="D4254" s="6">
        <v>0.20899999999999999</v>
      </c>
      <c r="E4254" s="6">
        <v>0.20899999999999999</v>
      </c>
      <c r="F4254" s="18">
        <v>109</v>
      </c>
      <c r="G4254" t="s">
        <v>2224</v>
      </c>
      <c r="H4254" t="s">
        <v>2224</v>
      </c>
      <c r="I4254" t="s">
        <v>242</v>
      </c>
      <c r="J4254" t="s">
        <v>6350</v>
      </c>
      <c r="L4254" s="5"/>
      <c r="P4254" t="s">
        <v>6350</v>
      </c>
    </row>
    <row r="4255" spans="2:16" x14ac:dyDescent="0.25">
      <c r="B4255" t="s">
        <v>7</v>
      </c>
      <c r="C4255" t="s">
        <v>17</v>
      </c>
      <c r="D4255" s="6">
        <v>0.33700000000000002</v>
      </c>
      <c r="E4255" s="6">
        <v>0.33700000000000002</v>
      </c>
      <c r="F4255" s="18">
        <v>143</v>
      </c>
      <c r="G4255" t="s">
        <v>2224</v>
      </c>
      <c r="H4255" t="s">
        <v>18338</v>
      </c>
      <c r="I4255" t="s">
        <v>18601</v>
      </c>
      <c r="J4255" t="s">
        <v>18602</v>
      </c>
      <c r="L4255" s="5"/>
      <c r="P4255" t="s">
        <v>18602</v>
      </c>
    </row>
    <row r="4256" spans="2:16" x14ac:dyDescent="0.25">
      <c r="B4256" t="s">
        <v>7</v>
      </c>
      <c r="C4256" t="s">
        <v>17</v>
      </c>
      <c r="D4256" s="6">
        <v>0.06</v>
      </c>
      <c r="E4256" s="6">
        <v>0.06</v>
      </c>
      <c r="F4256" s="18">
        <v>113</v>
      </c>
      <c r="G4256" t="s">
        <v>2224</v>
      </c>
      <c r="H4256" t="s">
        <v>2225</v>
      </c>
      <c r="I4256" t="s">
        <v>468</v>
      </c>
      <c r="J4256" t="s">
        <v>6352</v>
      </c>
      <c r="L4256" s="5"/>
      <c r="P4256" t="s">
        <v>6352</v>
      </c>
    </row>
    <row r="4257" spans="2:16" x14ac:dyDescent="0.25">
      <c r="B4257" t="s">
        <v>7</v>
      </c>
      <c r="C4257" t="s">
        <v>17</v>
      </c>
      <c r="D4257" s="6">
        <v>0.16400000000000003</v>
      </c>
      <c r="E4257" s="6">
        <v>0.16400000000000003</v>
      </c>
      <c r="F4257" s="18">
        <v>118</v>
      </c>
      <c r="G4257" t="s">
        <v>2224</v>
      </c>
      <c r="H4257" t="s">
        <v>2226</v>
      </c>
      <c r="I4257" t="s">
        <v>6353</v>
      </c>
      <c r="J4257" t="s">
        <v>6354</v>
      </c>
      <c r="L4257" s="5"/>
      <c r="P4257" t="s">
        <v>6354</v>
      </c>
    </row>
    <row r="4258" spans="2:16" x14ac:dyDescent="0.25">
      <c r="B4258" t="s">
        <v>7</v>
      </c>
      <c r="C4258" t="s">
        <v>17</v>
      </c>
      <c r="D4258" s="6">
        <v>4.1000000000000009E-2</v>
      </c>
      <c r="E4258" s="6">
        <v>4.1000000000000009E-2</v>
      </c>
      <c r="F4258" s="18">
        <v>170</v>
      </c>
      <c r="G4258" t="s">
        <v>2224</v>
      </c>
      <c r="H4258" t="s">
        <v>2227</v>
      </c>
      <c r="I4258" t="s">
        <v>6355</v>
      </c>
      <c r="J4258" t="s">
        <v>6356</v>
      </c>
      <c r="L4258" s="5"/>
      <c r="P4258" t="s">
        <v>6356</v>
      </c>
    </row>
    <row r="4259" spans="2:16" x14ac:dyDescent="0.25">
      <c r="B4259" t="s">
        <v>7</v>
      </c>
      <c r="C4259" t="s">
        <v>17</v>
      </c>
      <c r="D4259" s="6">
        <v>0.16400000000000003</v>
      </c>
      <c r="E4259" s="6">
        <v>0.16400000000000003</v>
      </c>
      <c r="F4259" s="18">
        <v>118</v>
      </c>
      <c r="G4259" t="s">
        <v>2224</v>
      </c>
      <c r="H4259" t="s">
        <v>2228</v>
      </c>
      <c r="I4259" t="s">
        <v>758</v>
      </c>
      <c r="J4259" t="s">
        <v>6357</v>
      </c>
      <c r="L4259" s="5"/>
      <c r="P4259" t="s">
        <v>6357</v>
      </c>
    </row>
    <row r="4260" spans="2:16" x14ac:dyDescent="0.25">
      <c r="B4260" t="s">
        <v>7</v>
      </c>
      <c r="C4260" t="s">
        <v>17</v>
      </c>
      <c r="D4260" s="6">
        <v>0.16400000000000003</v>
      </c>
      <c r="E4260" s="6">
        <v>0.16400000000000003</v>
      </c>
      <c r="F4260" s="18">
        <v>125</v>
      </c>
      <c r="G4260" t="s">
        <v>2224</v>
      </c>
      <c r="H4260" t="s">
        <v>2229</v>
      </c>
      <c r="I4260" t="s">
        <v>448</v>
      </c>
      <c r="J4260" t="s">
        <v>6358</v>
      </c>
      <c r="L4260" s="5"/>
      <c r="P4260" t="s">
        <v>6358</v>
      </c>
    </row>
    <row r="4261" spans="2:16" x14ac:dyDescent="0.25">
      <c r="B4261" t="s">
        <v>7</v>
      </c>
      <c r="C4261" t="s">
        <v>17</v>
      </c>
      <c r="D4261" s="6">
        <v>0.13300000000000001</v>
      </c>
      <c r="E4261" s="6">
        <v>0.13300000000000001</v>
      </c>
      <c r="F4261" s="18">
        <v>135</v>
      </c>
      <c r="G4261" t="s">
        <v>2224</v>
      </c>
      <c r="H4261" t="s">
        <v>2230</v>
      </c>
      <c r="I4261" t="s">
        <v>6359</v>
      </c>
      <c r="J4261" t="s">
        <v>6360</v>
      </c>
      <c r="L4261" s="5"/>
      <c r="P4261" t="s">
        <v>6360</v>
      </c>
    </row>
    <row r="4262" spans="2:16" x14ac:dyDescent="0.25">
      <c r="B4262" t="s">
        <v>7</v>
      </c>
      <c r="C4262" t="s">
        <v>17</v>
      </c>
      <c r="D4262" s="6">
        <v>0.25900000000000001</v>
      </c>
      <c r="E4262" s="6">
        <v>0.25900000000000001</v>
      </c>
      <c r="F4262" s="18">
        <v>103</v>
      </c>
      <c r="G4262" t="s">
        <v>2224</v>
      </c>
      <c r="H4262" t="s">
        <v>2231</v>
      </c>
      <c r="I4262" t="s">
        <v>243</v>
      </c>
      <c r="J4262" t="s">
        <v>6361</v>
      </c>
      <c r="L4262" s="5"/>
      <c r="P4262" t="s">
        <v>6361</v>
      </c>
    </row>
    <row r="4263" spans="2:16" x14ac:dyDescent="0.25">
      <c r="B4263" t="s">
        <v>7</v>
      </c>
      <c r="C4263" t="s">
        <v>17</v>
      </c>
      <c r="D4263" s="6">
        <v>0.125</v>
      </c>
      <c r="E4263" s="6">
        <v>0.125</v>
      </c>
      <c r="F4263" s="18">
        <v>107</v>
      </c>
      <c r="G4263" t="s">
        <v>2224</v>
      </c>
      <c r="H4263" t="s">
        <v>2232</v>
      </c>
      <c r="I4263" t="s">
        <v>6362</v>
      </c>
      <c r="J4263" t="s">
        <v>6363</v>
      </c>
      <c r="L4263" s="5"/>
      <c r="P4263" t="s">
        <v>6363</v>
      </c>
    </row>
    <row r="4264" spans="2:16" x14ac:dyDescent="0.25">
      <c r="B4264" t="s">
        <v>7</v>
      </c>
      <c r="C4264" t="s">
        <v>17</v>
      </c>
      <c r="D4264" s="6">
        <v>0.13300000000000001</v>
      </c>
      <c r="E4264" s="6">
        <v>0.13300000000000001</v>
      </c>
      <c r="F4264" s="18">
        <v>135</v>
      </c>
      <c r="G4264" t="s">
        <v>2224</v>
      </c>
      <c r="H4264" t="s">
        <v>2233</v>
      </c>
      <c r="I4264" t="s">
        <v>917</v>
      </c>
      <c r="J4264" t="s">
        <v>6364</v>
      </c>
      <c r="L4264" s="5"/>
      <c r="P4264" t="s">
        <v>6364</v>
      </c>
    </row>
    <row r="4265" spans="2:16" x14ac:dyDescent="0.25">
      <c r="B4265" t="s">
        <v>7</v>
      </c>
      <c r="C4265" t="s">
        <v>17</v>
      </c>
      <c r="D4265" s="6">
        <v>0.16400000000000003</v>
      </c>
      <c r="E4265" s="6">
        <v>0.16400000000000003</v>
      </c>
      <c r="F4265" s="18">
        <v>118</v>
      </c>
      <c r="G4265" t="s">
        <v>2224</v>
      </c>
      <c r="H4265" t="s">
        <v>2234</v>
      </c>
      <c r="I4265" t="s">
        <v>1008</v>
      </c>
      <c r="J4265" t="s">
        <v>6365</v>
      </c>
      <c r="L4265" s="5"/>
      <c r="P4265" t="s">
        <v>6365</v>
      </c>
    </row>
    <row r="4266" spans="2:16" x14ac:dyDescent="0.25">
      <c r="B4266" t="s">
        <v>7</v>
      </c>
      <c r="C4266" t="s">
        <v>17</v>
      </c>
      <c r="D4266" s="6">
        <v>0.14799999999999999</v>
      </c>
      <c r="E4266" s="6">
        <v>0.14799999999999999</v>
      </c>
      <c r="F4266" s="18">
        <v>116</v>
      </c>
      <c r="G4266" t="s">
        <v>2224</v>
      </c>
      <c r="H4266" t="s">
        <v>2235</v>
      </c>
      <c r="I4266" t="s">
        <v>241</v>
      </c>
      <c r="J4266" t="s">
        <v>6366</v>
      </c>
      <c r="L4266" s="5"/>
      <c r="P4266" t="s">
        <v>6366</v>
      </c>
    </row>
    <row r="4267" spans="2:16" x14ac:dyDescent="0.25">
      <c r="B4267" t="s">
        <v>7</v>
      </c>
      <c r="C4267" t="s">
        <v>17</v>
      </c>
      <c r="D4267" s="6">
        <v>0.13300000000000001</v>
      </c>
      <c r="E4267" s="6">
        <v>0.13300000000000001</v>
      </c>
      <c r="F4267" s="18">
        <v>135</v>
      </c>
      <c r="G4267" t="s">
        <v>2224</v>
      </c>
      <c r="H4267" t="s">
        <v>2236</v>
      </c>
      <c r="I4267" t="s">
        <v>6367</v>
      </c>
      <c r="J4267" t="s">
        <v>6368</v>
      </c>
      <c r="L4267" s="5"/>
      <c r="P4267" t="s">
        <v>6368</v>
      </c>
    </row>
    <row r="4268" spans="2:16" x14ac:dyDescent="0.25">
      <c r="B4268" t="s">
        <v>7</v>
      </c>
      <c r="C4268" t="s">
        <v>17</v>
      </c>
      <c r="D4268" s="6">
        <v>4.1000000000000009E-2</v>
      </c>
      <c r="E4268" s="6">
        <v>4.1000000000000009E-2</v>
      </c>
      <c r="F4268" s="18">
        <v>164</v>
      </c>
      <c r="G4268" t="s">
        <v>18338</v>
      </c>
      <c r="H4268" t="s">
        <v>2198</v>
      </c>
      <c r="I4268" t="s">
        <v>18603</v>
      </c>
      <c r="J4268" t="s">
        <v>18604</v>
      </c>
      <c r="L4268" s="5"/>
      <c r="P4268" t="s">
        <v>18604</v>
      </c>
    </row>
    <row r="4269" spans="2:16" x14ac:dyDescent="0.25">
      <c r="B4269" t="s">
        <v>7</v>
      </c>
      <c r="C4269" t="s">
        <v>17</v>
      </c>
      <c r="D4269" s="6">
        <v>4.1000000000000009E-2</v>
      </c>
      <c r="E4269" s="6">
        <v>4.1000000000000009E-2</v>
      </c>
      <c r="F4269" s="18">
        <v>180</v>
      </c>
      <c r="G4269" t="s">
        <v>18338</v>
      </c>
      <c r="H4269" t="s">
        <v>2213</v>
      </c>
      <c r="I4269" t="s">
        <v>18605</v>
      </c>
      <c r="J4269" t="s">
        <v>18606</v>
      </c>
      <c r="L4269" s="5"/>
      <c r="P4269" t="s">
        <v>18606</v>
      </c>
    </row>
    <row r="4270" spans="2:16" x14ac:dyDescent="0.25">
      <c r="B4270" t="s">
        <v>7</v>
      </c>
      <c r="C4270" t="s">
        <v>17</v>
      </c>
      <c r="D4270" s="6">
        <v>0.16400000000000003</v>
      </c>
      <c r="E4270" s="6">
        <v>0.16400000000000003</v>
      </c>
      <c r="F4270" s="18">
        <v>118</v>
      </c>
      <c r="G4270" t="s">
        <v>2225</v>
      </c>
      <c r="H4270" t="s">
        <v>2190</v>
      </c>
      <c r="I4270" t="s">
        <v>6369</v>
      </c>
      <c r="J4270" t="s">
        <v>6370</v>
      </c>
      <c r="L4270" s="5"/>
      <c r="P4270" t="s">
        <v>6370</v>
      </c>
    </row>
    <row r="4271" spans="2:16" x14ac:dyDescent="0.25">
      <c r="B4271" t="s">
        <v>7</v>
      </c>
      <c r="C4271" t="s">
        <v>17</v>
      </c>
      <c r="D4271" s="6">
        <v>0.16400000000000003</v>
      </c>
      <c r="E4271" s="6">
        <v>0.16400000000000003</v>
      </c>
      <c r="F4271" s="18">
        <v>125</v>
      </c>
      <c r="G4271" t="s">
        <v>2225</v>
      </c>
      <c r="H4271" t="s">
        <v>2191</v>
      </c>
      <c r="I4271" t="s">
        <v>6371</v>
      </c>
      <c r="J4271" t="s">
        <v>6372</v>
      </c>
      <c r="L4271" s="5"/>
      <c r="P4271" t="s">
        <v>6372</v>
      </c>
    </row>
    <row r="4272" spans="2:16" x14ac:dyDescent="0.25">
      <c r="B4272" t="s">
        <v>7</v>
      </c>
      <c r="C4272" t="s">
        <v>17</v>
      </c>
      <c r="D4272" s="6">
        <v>0.13300000000000001</v>
      </c>
      <c r="E4272" s="6">
        <v>0.13300000000000001</v>
      </c>
      <c r="F4272" s="18">
        <v>135</v>
      </c>
      <c r="G4272" t="s">
        <v>2225</v>
      </c>
      <c r="H4272" t="s">
        <v>2192</v>
      </c>
      <c r="I4272" t="s">
        <v>6373</v>
      </c>
      <c r="J4272" t="s">
        <v>6374</v>
      </c>
      <c r="L4272" s="5"/>
      <c r="P4272" t="s">
        <v>6374</v>
      </c>
    </row>
    <row r="4273" spans="2:16" x14ac:dyDescent="0.25">
      <c r="B4273" t="s">
        <v>7</v>
      </c>
      <c r="C4273" t="s">
        <v>17</v>
      </c>
      <c r="D4273" s="6">
        <v>0.13300000000000001</v>
      </c>
      <c r="E4273" s="6">
        <v>0.13300000000000001</v>
      </c>
      <c r="F4273" s="18">
        <v>135</v>
      </c>
      <c r="G4273" t="s">
        <v>2225</v>
      </c>
      <c r="H4273" t="s">
        <v>2183</v>
      </c>
      <c r="I4273" t="s">
        <v>6375</v>
      </c>
      <c r="J4273" t="s">
        <v>6376</v>
      </c>
      <c r="L4273" s="5"/>
      <c r="P4273" t="s">
        <v>6376</v>
      </c>
    </row>
    <row r="4274" spans="2:16" x14ac:dyDescent="0.25">
      <c r="B4274" t="s">
        <v>7</v>
      </c>
      <c r="C4274" t="s">
        <v>17</v>
      </c>
      <c r="D4274" s="6">
        <v>0.13300000000000001</v>
      </c>
      <c r="E4274" s="6">
        <v>0.13300000000000001</v>
      </c>
      <c r="F4274" s="18">
        <v>135</v>
      </c>
      <c r="G4274" t="s">
        <v>2225</v>
      </c>
      <c r="H4274" t="s">
        <v>2193</v>
      </c>
      <c r="I4274" t="s">
        <v>6377</v>
      </c>
      <c r="J4274" t="s">
        <v>6378</v>
      </c>
      <c r="L4274" s="5"/>
      <c r="P4274" t="s">
        <v>6378</v>
      </c>
    </row>
    <row r="4275" spans="2:16" x14ac:dyDescent="0.25">
      <c r="B4275" t="s">
        <v>7</v>
      </c>
      <c r="C4275" t="s">
        <v>17</v>
      </c>
      <c r="D4275" s="6">
        <v>0.191</v>
      </c>
      <c r="E4275" s="6">
        <v>0.191</v>
      </c>
      <c r="F4275" s="18">
        <v>118</v>
      </c>
      <c r="G4275" t="s">
        <v>2225</v>
      </c>
      <c r="H4275" t="s">
        <v>2194</v>
      </c>
      <c r="I4275" t="s">
        <v>6379</v>
      </c>
      <c r="J4275" t="s">
        <v>6380</v>
      </c>
      <c r="L4275" s="5"/>
      <c r="P4275" t="s">
        <v>6380</v>
      </c>
    </row>
    <row r="4276" spans="2:16" x14ac:dyDescent="0.25">
      <c r="B4276" t="s">
        <v>7</v>
      </c>
      <c r="C4276" t="s">
        <v>17</v>
      </c>
      <c r="D4276" s="6">
        <v>0.191</v>
      </c>
      <c r="E4276" s="6">
        <v>0.191</v>
      </c>
      <c r="F4276" s="18">
        <v>118</v>
      </c>
      <c r="G4276" t="s">
        <v>2225</v>
      </c>
      <c r="H4276" t="s">
        <v>2195</v>
      </c>
      <c r="I4276" t="s">
        <v>6381</v>
      </c>
      <c r="J4276" t="s">
        <v>6382</v>
      </c>
      <c r="L4276" s="5"/>
      <c r="P4276" t="s">
        <v>6382</v>
      </c>
    </row>
    <row r="4277" spans="2:16" x14ac:dyDescent="0.25">
      <c r="B4277" t="s">
        <v>7</v>
      </c>
      <c r="C4277" t="s">
        <v>17</v>
      </c>
      <c r="D4277" s="6">
        <v>0.191</v>
      </c>
      <c r="E4277" s="6">
        <v>0.191</v>
      </c>
      <c r="F4277" s="18">
        <v>118</v>
      </c>
      <c r="G4277" t="s">
        <v>2225</v>
      </c>
      <c r="H4277" t="s">
        <v>2196</v>
      </c>
      <c r="I4277" t="s">
        <v>6383</v>
      </c>
      <c r="J4277" t="s">
        <v>6384</v>
      </c>
      <c r="L4277" s="5"/>
      <c r="P4277" t="s">
        <v>6384</v>
      </c>
    </row>
    <row r="4278" spans="2:16" x14ac:dyDescent="0.25">
      <c r="B4278" t="s">
        <v>7</v>
      </c>
      <c r="C4278" t="s">
        <v>17</v>
      </c>
      <c r="D4278" s="6">
        <v>0.16400000000000003</v>
      </c>
      <c r="E4278" s="6">
        <v>0.16400000000000003</v>
      </c>
      <c r="F4278" s="18">
        <v>118</v>
      </c>
      <c r="G4278" t="s">
        <v>2225</v>
      </c>
      <c r="H4278" t="s">
        <v>2197</v>
      </c>
      <c r="I4278" t="s">
        <v>6385</v>
      </c>
      <c r="J4278" t="s">
        <v>6386</v>
      </c>
      <c r="L4278" s="5"/>
      <c r="P4278" t="s">
        <v>6386</v>
      </c>
    </row>
    <row r="4279" spans="2:16" x14ac:dyDescent="0.25">
      <c r="B4279" t="s">
        <v>7</v>
      </c>
      <c r="C4279" t="s">
        <v>17</v>
      </c>
      <c r="D4279" s="6">
        <v>0.16400000000000003</v>
      </c>
      <c r="E4279" s="6">
        <v>0.16400000000000003</v>
      </c>
      <c r="F4279" s="18">
        <v>118</v>
      </c>
      <c r="G4279" t="s">
        <v>2225</v>
      </c>
      <c r="H4279" t="s">
        <v>2198</v>
      </c>
      <c r="I4279" t="s">
        <v>6387</v>
      </c>
      <c r="J4279" t="s">
        <v>6388</v>
      </c>
      <c r="L4279" s="5"/>
      <c r="P4279" t="s">
        <v>6388</v>
      </c>
    </row>
    <row r="4280" spans="2:16" x14ac:dyDescent="0.25">
      <c r="B4280" t="s">
        <v>7</v>
      </c>
      <c r="C4280" t="s">
        <v>17</v>
      </c>
      <c r="D4280" s="6">
        <v>0.16400000000000003</v>
      </c>
      <c r="E4280" s="6">
        <v>0.16400000000000003</v>
      </c>
      <c r="F4280" s="18">
        <v>118</v>
      </c>
      <c r="G4280" t="s">
        <v>2225</v>
      </c>
      <c r="H4280" t="s">
        <v>2199</v>
      </c>
      <c r="I4280" t="s">
        <v>6389</v>
      </c>
      <c r="J4280" t="s">
        <v>6390</v>
      </c>
      <c r="L4280" s="5"/>
      <c r="P4280" t="s">
        <v>6390</v>
      </c>
    </row>
    <row r="4281" spans="2:16" x14ac:dyDescent="0.25">
      <c r="B4281" t="s">
        <v>7</v>
      </c>
      <c r="C4281" t="s">
        <v>17</v>
      </c>
      <c r="D4281" s="6">
        <v>0.13300000000000001</v>
      </c>
      <c r="E4281" s="6">
        <v>0.13300000000000001</v>
      </c>
      <c r="F4281" s="18">
        <v>135</v>
      </c>
      <c r="G4281" t="s">
        <v>2225</v>
      </c>
      <c r="H4281" t="s">
        <v>1014</v>
      </c>
      <c r="I4281" t="s">
        <v>6391</v>
      </c>
      <c r="J4281" t="s">
        <v>6392</v>
      </c>
      <c r="L4281" s="5"/>
      <c r="P4281" t="s">
        <v>6392</v>
      </c>
    </row>
    <row r="4282" spans="2:16" x14ac:dyDescent="0.25">
      <c r="B4282" t="s">
        <v>7</v>
      </c>
      <c r="C4282" t="s">
        <v>17</v>
      </c>
      <c r="D4282" s="6">
        <v>0.16400000000000003</v>
      </c>
      <c r="E4282" s="6">
        <v>0.16400000000000003</v>
      </c>
      <c r="F4282" s="18">
        <v>118</v>
      </c>
      <c r="G4282" t="s">
        <v>2225</v>
      </c>
      <c r="H4282" t="s">
        <v>2200</v>
      </c>
      <c r="I4282" t="s">
        <v>6393</v>
      </c>
      <c r="J4282" t="s">
        <v>6394</v>
      </c>
      <c r="L4282" s="5"/>
      <c r="P4282" t="s">
        <v>6394</v>
      </c>
    </row>
    <row r="4283" spans="2:16" x14ac:dyDescent="0.25">
      <c r="B4283" t="s">
        <v>7</v>
      </c>
      <c r="C4283" t="s">
        <v>17</v>
      </c>
      <c r="D4283" s="6">
        <v>0.16400000000000003</v>
      </c>
      <c r="E4283" s="6">
        <v>0.16400000000000003</v>
      </c>
      <c r="F4283" s="18">
        <v>118</v>
      </c>
      <c r="G4283" t="s">
        <v>2225</v>
      </c>
      <c r="H4283" t="s">
        <v>2201</v>
      </c>
      <c r="I4283" t="s">
        <v>6395</v>
      </c>
      <c r="J4283" t="s">
        <v>6396</v>
      </c>
      <c r="L4283" s="5"/>
      <c r="P4283" t="s">
        <v>6396</v>
      </c>
    </row>
    <row r="4284" spans="2:16" x14ac:dyDescent="0.25">
      <c r="B4284" t="s">
        <v>7</v>
      </c>
      <c r="C4284" t="s">
        <v>17</v>
      </c>
      <c r="D4284" s="6">
        <v>0.16400000000000003</v>
      </c>
      <c r="E4284" s="6">
        <v>0.16400000000000003</v>
      </c>
      <c r="F4284" s="18">
        <v>125</v>
      </c>
      <c r="G4284" t="s">
        <v>2225</v>
      </c>
      <c r="H4284" t="s">
        <v>2202</v>
      </c>
      <c r="I4284" t="s">
        <v>6397</v>
      </c>
      <c r="J4284" t="s">
        <v>6398</v>
      </c>
      <c r="L4284" s="5"/>
      <c r="P4284" t="s">
        <v>6398</v>
      </c>
    </row>
    <row r="4285" spans="2:16" x14ac:dyDescent="0.25">
      <c r="B4285" t="s">
        <v>7</v>
      </c>
      <c r="C4285" t="s">
        <v>17</v>
      </c>
      <c r="D4285" s="6">
        <v>0.16400000000000003</v>
      </c>
      <c r="E4285" s="6">
        <v>0.16400000000000003</v>
      </c>
      <c r="F4285" s="18">
        <v>118</v>
      </c>
      <c r="G4285" t="s">
        <v>2225</v>
      </c>
      <c r="H4285" t="s">
        <v>2203</v>
      </c>
      <c r="I4285" t="s">
        <v>6399</v>
      </c>
      <c r="J4285" t="s">
        <v>6400</v>
      </c>
      <c r="L4285" s="5"/>
      <c r="P4285" t="s">
        <v>6400</v>
      </c>
    </row>
    <row r="4286" spans="2:16" x14ac:dyDescent="0.25">
      <c r="B4286" t="s">
        <v>7</v>
      </c>
      <c r="C4286" t="s">
        <v>17</v>
      </c>
      <c r="D4286" s="6">
        <v>0.16400000000000003</v>
      </c>
      <c r="E4286" s="6">
        <v>0.16400000000000003</v>
      </c>
      <c r="F4286" s="18">
        <v>125</v>
      </c>
      <c r="G4286" t="s">
        <v>2225</v>
      </c>
      <c r="H4286" t="s">
        <v>2204</v>
      </c>
      <c r="I4286" t="s">
        <v>6401</v>
      </c>
      <c r="J4286" t="s">
        <v>6402</v>
      </c>
      <c r="L4286" s="5"/>
      <c r="P4286" t="s">
        <v>6402</v>
      </c>
    </row>
    <row r="4287" spans="2:16" x14ac:dyDescent="0.25">
      <c r="B4287" t="s">
        <v>7</v>
      </c>
      <c r="C4287" t="s">
        <v>17</v>
      </c>
      <c r="D4287" s="6">
        <v>0.191</v>
      </c>
      <c r="E4287" s="6">
        <v>0.191</v>
      </c>
      <c r="F4287" s="18">
        <v>118</v>
      </c>
      <c r="G4287" t="s">
        <v>2225</v>
      </c>
      <c r="H4287" t="s">
        <v>2205</v>
      </c>
      <c r="I4287" t="s">
        <v>6403</v>
      </c>
      <c r="J4287" t="s">
        <v>6404</v>
      </c>
      <c r="L4287" s="5"/>
      <c r="P4287" t="s">
        <v>6404</v>
      </c>
    </row>
    <row r="4288" spans="2:16" x14ac:dyDescent="0.25">
      <c r="B4288" t="s">
        <v>7</v>
      </c>
      <c r="C4288" t="s">
        <v>17</v>
      </c>
      <c r="D4288" s="6">
        <v>0.191</v>
      </c>
      <c r="E4288" s="6">
        <v>0.191</v>
      </c>
      <c r="F4288" s="18">
        <v>118</v>
      </c>
      <c r="G4288" t="s">
        <v>2225</v>
      </c>
      <c r="H4288" t="s">
        <v>2206</v>
      </c>
      <c r="I4288" t="s">
        <v>6405</v>
      </c>
      <c r="J4288" t="s">
        <v>6406</v>
      </c>
      <c r="L4288" s="5"/>
      <c r="P4288" t="s">
        <v>6406</v>
      </c>
    </row>
    <row r="4289" spans="2:16" x14ac:dyDescent="0.25">
      <c r="B4289" t="s">
        <v>7</v>
      </c>
      <c r="C4289" t="s">
        <v>17</v>
      </c>
      <c r="D4289" s="6">
        <v>0.191</v>
      </c>
      <c r="E4289" s="6">
        <v>0.191</v>
      </c>
      <c r="F4289" s="18">
        <v>118</v>
      </c>
      <c r="G4289" t="s">
        <v>2225</v>
      </c>
      <c r="H4289" t="s">
        <v>2207</v>
      </c>
      <c r="I4289" t="s">
        <v>6407</v>
      </c>
      <c r="J4289" t="s">
        <v>6408</v>
      </c>
      <c r="L4289" s="5"/>
      <c r="P4289" t="s">
        <v>6408</v>
      </c>
    </row>
    <row r="4290" spans="2:16" x14ac:dyDescent="0.25">
      <c r="B4290" t="s">
        <v>7</v>
      </c>
      <c r="C4290" t="s">
        <v>17</v>
      </c>
      <c r="D4290" s="6">
        <v>0.16400000000000003</v>
      </c>
      <c r="E4290" s="6">
        <v>0.16400000000000003</v>
      </c>
      <c r="F4290" s="18">
        <v>118</v>
      </c>
      <c r="G4290" t="s">
        <v>2225</v>
      </c>
      <c r="H4290" t="s">
        <v>2208</v>
      </c>
      <c r="I4290" t="s">
        <v>6409</v>
      </c>
      <c r="J4290" t="s">
        <v>6410</v>
      </c>
      <c r="L4290" s="5"/>
      <c r="P4290" t="s">
        <v>6410</v>
      </c>
    </row>
    <row r="4291" spans="2:16" x14ac:dyDescent="0.25">
      <c r="B4291" t="s">
        <v>7</v>
      </c>
      <c r="C4291" t="s">
        <v>17</v>
      </c>
      <c r="D4291" s="6">
        <v>0.16400000000000003</v>
      </c>
      <c r="E4291" s="6">
        <v>0.16400000000000003</v>
      </c>
      <c r="F4291" s="18">
        <v>118</v>
      </c>
      <c r="G4291" t="s">
        <v>2225</v>
      </c>
      <c r="H4291" t="s">
        <v>2209</v>
      </c>
      <c r="I4291" t="s">
        <v>6411</v>
      </c>
      <c r="J4291" t="s">
        <v>6412</v>
      </c>
      <c r="L4291" s="5"/>
      <c r="P4291" t="s">
        <v>6412</v>
      </c>
    </row>
    <row r="4292" spans="2:16" x14ac:dyDescent="0.25">
      <c r="B4292" t="s">
        <v>7</v>
      </c>
      <c r="C4292" t="s">
        <v>17</v>
      </c>
      <c r="D4292" s="6">
        <v>0.16400000000000003</v>
      </c>
      <c r="E4292" s="6">
        <v>0.16400000000000003</v>
      </c>
      <c r="F4292" s="18">
        <v>125</v>
      </c>
      <c r="G4292" t="s">
        <v>2225</v>
      </c>
      <c r="H4292" t="s">
        <v>2210</v>
      </c>
      <c r="I4292" t="s">
        <v>408</v>
      </c>
      <c r="J4292" t="s">
        <v>6413</v>
      </c>
      <c r="L4292" s="5"/>
      <c r="P4292" t="s">
        <v>6413</v>
      </c>
    </row>
    <row r="4293" spans="2:16" x14ac:dyDescent="0.25">
      <c r="B4293" t="s">
        <v>7</v>
      </c>
      <c r="C4293" t="s">
        <v>17</v>
      </c>
      <c r="D4293" s="6">
        <v>0.16400000000000003</v>
      </c>
      <c r="E4293" s="6">
        <v>0.16400000000000003</v>
      </c>
      <c r="F4293" s="18">
        <v>118</v>
      </c>
      <c r="G4293" t="s">
        <v>2225</v>
      </c>
      <c r="H4293" t="s">
        <v>2211</v>
      </c>
      <c r="I4293" t="s">
        <v>6414</v>
      </c>
      <c r="J4293" t="s">
        <v>6415</v>
      </c>
      <c r="L4293" s="5"/>
      <c r="P4293" t="s">
        <v>6415</v>
      </c>
    </row>
    <row r="4294" spans="2:16" x14ac:dyDescent="0.25">
      <c r="B4294" t="s">
        <v>7</v>
      </c>
      <c r="C4294" t="s">
        <v>17</v>
      </c>
      <c r="D4294" s="6">
        <v>0.13300000000000001</v>
      </c>
      <c r="E4294" s="6">
        <v>0.13300000000000001</v>
      </c>
      <c r="F4294" s="18">
        <v>135</v>
      </c>
      <c r="G4294" t="s">
        <v>2225</v>
      </c>
      <c r="H4294" t="s">
        <v>2212</v>
      </c>
      <c r="I4294" t="s">
        <v>6416</v>
      </c>
      <c r="J4294" t="s">
        <v>6417</v>
      </c>
      <c r="L4294" s="5"/>
      <c r="P4294" t="s">
        <v>6417</v>
      </c>
    </row>
    <row r="4295" spans="2:16" x14ac:dyDescent="0.25">
      <c r="B4295" t="s">
        <v>7</v>
      </c>
      <c r="C4295" t="s">
        <v>17</v>
      </c>
      <c r="D4295" s="6">
        <v>0.16400000000000003</v>
      </c>
      <c r="E4295" s="6">
        <v>0.16400000000000003</v>
      </c>
      <c r="F4295" s="18">
        <v>118</v>
      </c>
      <c r="G4295" t="s">
        <v>2225</v>
      </c>
      <c r="H4295" t="s">
        <v>2213</v>
      </c>
      <c r="I4295" t="s">
        <v>815</v>
      </c>
      <c r="J4295" t="s">
        <v>6418</v>
      </c>
      <c r="L4295" s="5"/>
      <c r="P4295" t="s">
        <v>6418</v>
      </c>
    </row>
    <row r="4296" spans="2:16" x14ac:dyDescent="0.25">
      <c r="B4296" t="s">
        <v>7</v>
      </c>
      <c r="C4296" t="s">
        <v>17</v>
      </c>
      <c r="D4296" s="6">
        <v>0.16400000000000003</v>
      </c>
      <c r="E4296" s="6">
        <v>0.16400000000000003</v>
      </c>
      <c r="F4296" s="18">
        <v>118</v>
      </c>
      <c r="G4296" t="s">
        <v>2225</v>
      </c>
      <c r="H4296" t="s">
        <v>2214</v>
      </c>
      <c r="I4296" t="s">
        <v>6419</v>
      </c>
      <c r="J4296" t="s">
        <v>6420</v>
      </c>
      <c r="L4296" s="5"/>
      <c r="P4296" t="s">
        <v>6420</v>
      </c>
    </row>
    <row r="4297" spans="2:16" x14ac:dyDescent="0.25">
      <c r="B4297" t="s">
        <v>7</v>
      </c>
      <c r="C4297" t="s">
        <v>17</v>
      </c>
      <c r="D4297" s="6">
        <v>0.16400000000000003</v>
      </c>
      <c r="E4297" s="6">
        <v>0.16400000000000003</v>
      </c>
      <c r="F4297" s="18">
        <v>118</v>
      </c>
      <c r="G4297" t="s">
        <v>2225</v>
      </c>
      <c r="H4297" t="s">
        <v>2215</v>
      </c>
      <c r="I4297" t="s">
        <v>6421</v>
      </c>
      <c r="J4297" t="s">
        <v>6422</v>
      </c>
      <c r="L4297" s="5"/>
      <c r="P4297" t="s">
        <v>6422</v>
      </c>
    </row>
    <row r="4298" spans="2:16" x14ac:dyDescent="0.25">
      <c r="B4298" t="s">
        <v>7</v>
      </c>
      <c r="C4298" t="s">
        <v>17</v>
      </c>
      <c r="D4298" s="6">
        <v>0.191</v>
      </c>
      <c r="E4298" s="6">
        <v>0.191</v>
      </c>
      <c r="F4298" s="18">
        <v>118</v>
      </c>
      <c r="G4298" t="s">
        <v>2225</v>
      </c>
      <c r="H4298" t="s">
        <v>2216</v>
      </c>
      <c r="I4298" t="s">
        <v>6423</v>
      </c>
      <c r="J4298" t="s">
        <v>6424</v>
      </c>
      <c r="L4298" s="5"/>
      <c r="P4298" t="s">
        <v>6424</v>
      </c>
    </row>
    <row r="4299" spans="2:16" x14ac:dyDescent="0.25">
      <c r="B4299" t="s">
        <v>7</v>
      </c>
      <c r="C4299" t="s">
        <v>17</v>
      </c>
      <c r="D4299" s="6">
        <v>0.191</v>
      </c>
      <c r="E4299" s="6">
        <v>0.191</v>
      </c>
      <c r="F4299" s="18">
        <v>118</v>
      </c>
      <c r="G4299" t="s">
        <v>2225</v>
      </c>
      <c r="H4299" t="s">
        <v>2217</v>
      </c>
      <c r="I4299" t="s">
        <v>6425</v>
      </c>
      <c r="J4299" t="s">
        <v>6426</v>
      </c>
      <c r="L4299" s="5"/>
      <c r="P4299" t="s">
        <v>6426</v>
      </c>
    </row>
    <row r="4300" spans="2:16" x14ac:dyDescent="0.25">
      <c r="B4300" t="s">
        <v>7</v>
      </c>
      <c r="C4300" t="s">
        <v>17</v>
      </c>
      <c r="D4300" s="6">
        <v>0.13300000000000001</v>
      </c>
      <c r="E4300" s="6">
        <v>0.13300000000000001</v>
      </c>
      <c r="F4300" s="18">
        <v>135</v>
      </c>
      <c r="G4300" t="s">
        <v>2225</v>
      </c>
      <c r="H4300" t="s">
        <v>2218</v>
      </c>
      <c r="I4300" t="s">
        <v>6427</v>
      </c>
      <c r="J4300" t="s">
        <v>6428</v>
      </c>
      <c r="L4300" s="5"/>
      <c r="P4300" t="s">
        <v>6428</v>
      </c>
    </row>
    <row r="4301" spans="2:16" x14ac:dyDescent="0.25">
      <c r="B4301" t="s">
        <v>7</v>
      </c>
      <c r="C4301" t="s">
        <v>17</v>
      </c>
      <c r="D4301" s="6">
        <v>0.13300000000000001</v>
      </c>
      <c r="E4301" s="6">
        <v>0.13300000000000001</v>
      </c>
      <c r="F4301" s="18">
        <v>135</v>
      </c>
      <c r="G4301" t="s">
        <v>2225</v>
      </c>
      <c r="H4301" t="s">
        <v>2219</v>
      </c>
      <c r="I4301" t="s">
        <v>6429</v>
      </c>
      <c r="J4301" t="s">
        <v>6430</v>
      </c>
      <c r="L4301" s="5"/>
      <c r="P4301" t="s">
        <v>6430</v>
      </c>
    </row>
    <row r="4302" spans="2:16" x14ac:dyDescent="0.25">
      <c r="B4302" t="s">
        <v>7</v>
      </c>
      <c r="C4302" t="s">
        <v>17</v>
      </c>
      <c r="D4302" s="6">
        <v>0.191</v>
      </c>
      <c r="E4302" s="6">
        <v>0.191</v>
      </c>
      <c r="F4302" s="18">
        <v>118</v>
      </c>
      <c r="G4302" t="s">
        <v>2225</v>
      </c>
      <c r="H4302" t="s">
        <v>2220</v>
      </c>
      <c r="I4302" t="s">
        <v>6431</v>
      </c>
      <c r="J4302" t="s">
        <v>6432</v>
      </c>
      <c r="L4302" s="5"/>
      <c r="P4302" t="s">
        <v>6432</v>
      </c>
    </row>
    <row r="4303" spans="2:16" x14ac:dyDescent="0.25">
      <c r="B4303" t="s">
        <v>7</v>
      </c>
      <c r="C4303" t="s">
        <v>17</v>
      </c>
      <c r="D4303" s="6">
        <v>0.16400000000000003</v>
      </c>
      <c r="E4303" s="6">
        <v>0.16400000000000003</v>
      </c>
      <c r="F4303" s="18">
        <v>118</v>
      </c>
      <c r="G4303" t="s">
        <v>2225</v>
      </c>
      <c r="H4303" t="s">
        <v>2221</v>
      </c>
      <c r="I4303" t="s">
        <v>6433</v>
      </c>
      <c r="J4303" t="s">
        <v>6434</v>
      </c>
      <c r="L4303" s="5"/>
      <c r="P4303" t="s">
        <v>6434</v>
      </c>
    </row>
    <row r="4304" spans="2:16" x14ac:dyDescent="0.25">
      <c r="B4304" t="s">
        <v>7</v>
      </c>
      <c r="C4304" t="s">
        <v>17</v>
      </c>
      <c r="D4304" s="6">
        <v>0.16400000000000003</v>
      </c>
      <c r="E4304" s="6">
        <v>0.16400000000000003</v>
      </c>
      <c r="F4304" s="18">
        <v>125</v>
      </c>
      <c r="G4304" t="s">
        <v>2225</v>
      </c>
      <c r="H4304" t="s">
        <v>2222</v>
      </c>
      <c r="I4304" t="s">
        <v>6435</v>
      </c>
      <c r="J4304" t="s">
        <v>6436</v>
      </c>
      <c r="L4304" s="5"/>
      <c r="P4304" t="s">
        <v>6436</v>
      </c>
    </row>
    <row r="4305" spans="2:16" x14ac:dyDescent="0.25">
      <c r="B4305" t="s">
        <v>7</v>
      </c>
      <c r="C4305" t="s">
        <v>17</v>
      </c>
      <c r="D4305" s="6">
        <v>0.33700000000000002</v>
      </c>
      <c r="E4305" s="6">
        <v>0.33700000000000002</v>
      </c>
      <c r="F4305" s="18">
        <v>143</v>
      </c>
      <c r="G4305" t="s">
        <v>2225</v>
      </c>
      <c r="H4305" t="s">
        <v>2237</v>
      </c>
      <c r="I4305" t="s">
        <v>6437</v>
      </c>
      <c r="J4305" t="s">
        <v>6438</v>
      </c>
      <c r="L4305" s="5"/>
      <c r="P4305" t="s">
        <v>6438</v>
      </c>
    </row>
    <row r="4306" spans="2:16" x14ac:dyDescent="0.25">
      <c r="B4306" t="s">
        <v>7</v>
      </c>
      <c r="C4306" t="s">
        <v>17</v>
      </c>
      <c r="D4306" s="6">
        <v>0.13300000000000001</v>
      </c>
      <c r="E4306" s="6">
        <v>0.13300000000000001</v>
      </c>
      <c r="F4306" s="18">
        <v>135</v>
      </c>
      <c r="G4306" t="s">
        <v>2225</v>
      </c>
      <c r="H4306" t="s">
        <v>2223</v>
      </c>
      <c r="I4306" t="s">
        <v>6439</v>
      </c>
      <c r="J4306" t="s">
        <v>6440</v>
      </c>
      <c r="L4306" s="5"/>
      <c r="P4306" t="s">
        <v>6440</v>
      </c>
    </row>
    <row r="4307" spans="2:16" x14ac:dyDescent="0.25">
      <c r="B4307" t="s">
        <v>7</v>
      </c>
      <c r="C4307" t="s">
        <v>17</v>
      </c>
      <c r="D4307" s="6">
        <v>0.191</v>
      </c>
      <c r="E4307" s="6">
        <v>0.191</v>
      </c>
      <c r="F4307" s="18">
        <v>118</v>
      </c>
      <c r="G4307" t="s">
        <v>2225</v>
      </c>
      <c r="H4307" t="s">
        <v>2224</v>
      </c>
      <c r="I4307" t="s">
        <v>6441</v>
      </c>
      <c r="J4307" t="s">
        <v>6442</v>
      </c>
      <c r="L4307" s="5"/>
      <c r="P4307" t="s">
        <v>6442</v>
      </c>
    </row>
    <row r="4308" spans="2:16" x14ac:dyDescent="0.25">
      <c r="B4308" t="s">
        <v>7</v>
      </c>
      <c r="C4308" t="s">
        <v>17</v>
      </c>
      <c r="D4308" s="6">
        <v>0.33700000000000002</v>
      </c>
      <c r="E4308" s="6">
        <v>0.33700000000000002</v>
      </c>
      <c r="F4308" s="18">
        <v>143</v>
      </c>
      <c r="G4308" t="s">
        <v>2225</v>
      </c>
      <c r="H4308" t="s">
        <v>18338</v>
      </c>
      <c r="I4308" t="s">
        <v>18607</v>
      </c>
      <c r="J4308" t="s">
        <v>18608</v>
      </c>
      <c r="L4308" s="5"/>
      <c r="P4308" t="s">
        <v>18608</v>
      </c>
    </row>
    <row r="4309" spans="2:16" x14ac:dyDescent="0.25">
      <c r="B4309" t="s">
        <v>7</v>
      </c>
      <c r="C4309" t="s">
        <v>17</v>
      </c>
      <c r="D4309" s="6">
        <v>0.191</v>
      </c>
      <c r="E4309" s="6">
        <v>0.191</v>
      </c>
      <c r="F4309" s="18">
        <v>118</v>
      </c>
      <c r="G4309" t="s">
        <v>2225</v>
      </c>
      <c r="H4309" t="s">
        <v>2225</v>
      </c>
      <c r="I4309" t="s">
        <v>6444</v>
      </c>
      <c r="J4309" t="s">
        <v>6445</v>
      </c>
      <c r="L4309" s="5"/>
      <c r="P4309" t="s">
        <v>6445</v>
      </c>
    </row>
    <row r="4310" spans="2:16" x14ac:dyDescent="0.25">
      <c r="B4310" t="s">
        <v>7</v>
      </c>
      <c r="C4310" t="s">
        <v>17</v>
      </c>
      <c r="D4310" s="6">
        <v>0.16400000000000003</v>
      </c>
      <c r="E4310" s="6">
        <v>0.16400000000000003</v>
      </c>
      <c r="F4310" s="18">
        <v>118</v>
      </c>
      <c r="G4310" t="s">
        <v>2225</v>
      </c>
      <c r="H4310" t="s">
        <v>2226</v>
      </c>
      <c r="I4310" t="s">
        <v>6446</v>
      </c>
      <c r="J4310" t="s">
        <v>6447</v>
      </c>
      <c r="L4310" s="5"/>
      <c r="P4310" t="s">
        <v>6447</v>
      </c>
    </row>
    <row r="4311" spans="2:16" x14ac:dyDescent="0.25">
      <c r="B4311" t="s">
        <v>7</v>
      </c>
      <c r="C4311" t="s">
        <v>17</v>
      </c>
      <c r="D4311" s="6">
        <v>0.16400000000000003</v>
      </c>
      <c r="E4311" s="6">
        <v>0.16400000000000003</v>
      </c>
      <c r="F4311" s="18">
        <v>118</v>
      </c>
      <c r="G4311" t="s">
        <v>2225</v>
      </c>
      <c r="H4311" t="s">
        <v>2227</v>
      </c>
      <c r="I4311" t="s">
        <v>6448</v>
      </c>
      <c r="J4311" t="s">
        <v>6449</v>
      </c>
      <c r="L4311" s="5"/>
      <c r="P4311" t="s">
        <v>6449</v>
      </c>
    </row>
    <row r="4312" spans="2:16" x14ac:dyDescent="0.25">
      <c r="B4312" t="s">
        <v>7</v>
      </c>
      <c r="C4312" t="s">
        <v>17</v>
      </c>
      <c r="D4312" s="6">
        <v>0.16400000000000003</v>
      </c>
      <c r="E4312" s="6">
        <v>0.16400000000000003</v>
      </c>
      <c r="F4312" s="18">
        <v>118</v>
      </c>
      <c r="G4312" t="s">
        <v>2225</v>
      </c>
      <c r="H4312" t="s">
        <v>2228</v>
      </c>
      <c r="I4312" t="s">
        <v>6450</v>
      </c>
      <c r="J4312" t="s">
        <v>6451</v>
      </c>
      <c r="L4312" s="5"/>
      <c r="P4312" t="s">
        <v>6451</v>
      </c>
    </row>
    <row r="4313" spans="2:16" x14ac:dyDescent="0.25">
      <c r="B4313" t="s">
        <v>7</v>
      </c>
      <c r="C4313" t="s">
        <v>17</v>
      </c>
      <c r="D4313" s="6">
        <v>0.16400000000000003</v>
      </c>
      <c r="E4313" s="6">
        <v>0.16400000000000003</v>
      </c>
      <c r="F4313" s="18">
        <v>125</v>
      </c>
      <c r="G4313" t="s">
        <v>2225</v>
      </c>
      <c r="H4313" t="s">
        <v>2229</v>
      </c>
      <c r="I4313" t="s">
        <v>775</v>
      </c>
      <c r="J4313" t="s">
        <v>6452</v>
      </c>
      <c r="L4313" s="5"/>
      <c r="P4313" t="s">
        <v>6452</v>
      </c>
    </row>
    <row r="4314" spans="2:16" x14ac:dyDescent="0.25">
      <c r="B4314" t="s">
        <v>7</v>
      </c>
      <c r="C4314" t="s">
        <v>17</v>
      </c>
      <c r="D4314" s="6">
        <v>0.13300000000000001</v>
      </c>
      <c r="E4314" s="6">
        <v>0.13300000000000001</v>
      </c>
      <c r="F4314" s="18">
        <v>135</v>
      </c>
      <c r="G4314" t="s">
        <v>2225</v>
      </c>
      <c r="H4314" t="s">
        <v>2230</v>
      </c>
      <c r="I4314" t="s">
        <v>6453</v>
      </c>
      <c r="J4314" t="s">
        <v>6454</v>
      </c>
      <c r="L4314" s="5"/>
      <c r="P4314" t="s">
        <v>6454</v>
      </c>
    </row>
    <row r="4315" spans="2:16" x14ac:dyDescent="0.25">
      <c r="B4315" t="s">
        <v>7</v>
      </c>
      <c r="C4315" t="s">
        <v>17</v>
      </c>
      <c r="D4315" s="6">
        <v>0.16400000000000003</v>
      </c>
      <c r="E4315" s="6">
        <v>0.16400000000000003</v>
      </c>
      <c r="F4315" s="18">
        <v>118</v>
      </c>
      <c r="G4315" t="s">
        <v>2225</v>
      </c>
      <c r="H4315" t="s">
        <v>2231</v>
      </c>
      <c r="I4315" t="s">
        <v>6455</v>
      </c>
      <c r="J4315" t="s">
        <v>6456</v>
      </c>
      <c r="L4315" s="5"/>
      <c r="P4315" t="s">
        <v>6456</v>
      </c>
    </row>
    <row r="4316" spans="2:16" x14ac:dyDescent="0.25">
      <c r="B4316" t="s">
        <v>7</v>
      </c>
      <c r="C4316" t="s">
        <v>17</v>
      </c>
      <c r="D4316" s="6">
        <v>0.191</v>
      </c>
      <c r="E4316" s="6">
        <v>0.191</v>
      </c>
      <c r="F4316" s="18">
        <v>118</v>
      </c>
      <c r="G4316" t="s">
        <v>2225</v>
      </c>
      <c r="H4316" t="s">
        <v>2232</v>
      </c>
      <c r="I4316" t="s">
        <v>6457</v>
      </c>
      <c r="J4316" t="s">
        <v>6458</v>
      </c>
      <c r="L4316" s="5"/>
      <c r="P4316" t="s">
        <v>6458</v>
      </c>
    </row>
    <row r="4317" spans="2:16" x14ac:dyDescent="0.25">
      <c r="B4317" t="s">
        <v>7</v>
      </c>
      <c r="C4317" t="s">
        <v>17</v>
      </c>
      <c r="D4317" s="6">
        <v>0.13300000000000001</v>
      </c>
      <c r="E4317" s="6">
        <v>0.13300000000000001</v>
      </c>
      <c r="F4317" s="18">
        <v>135</v>
      </c>
      <c r="G4317" t="s">
        <v>2225</v>
      </c>
      <c r="H4317" t="s">
        <v>2233</v>
      </c>
      <c r="I4317" t="s">
        <v>6459</v>
      </c>
      <c r="J4317" t="s">
        <v>6460</v>
      </c>
      <c r="L4317" s="5"/>
      <c r="P4317" t="s">
        <v>6460</v>
      </c>
    </row>
    <row r="4318" spans="2:16" x14ac:dyDescent="0.25">
      <c r="B4318" t="s">
        <v>7</v>
      </c>
      <c r="C4318" t="s">
        <v>17</v>
      </c>
      <c r="D4318" s="6">
        <v>0.16400000000000003</v>
      </c>
      <c r="E4318" s="6">
        <v>0.16400000000000003</v>
      </c>
      <c r="F4318" s="18">
        <v>118</v>
      </c>
      <c r="G4318" t="s">
        <v>2225</v>
      </c>
      <c r="H4318" t="s">
        <v>2234</v>
      </c>
      <c r="I4318" t="s">
        <v>6461</v>
      </c>
      <c r="J4318" t="s">
        <v>6462</v>
      </c>
      <c r="L4318" s="5"/>
      <c r="P4318" t="s">
        <v>6462</v>
      </c>
    </row>
    <row r="4319" spans="2:16" x14ac:dyDescent="0.25">
      <c r="B4319" t="s">
        <v>7</v>
      </c>
      <c r="C4319" t="s">
        <v>17</v>
      </c>
      <c r="D4319" s="6">
        <v>0.16400000000000003</v>
      </c>
      <c r="E4319" s="6">
        <v>0.16400000000000003</v>
      </c>
      <c r="F4319" s="18">
        <v>118</v>
      </c>
      <c r="G4319" t="s">
        <v>2225</v>
      </c>
      <c r="H4319" t="s">
        <v>2235</v>
      </c>
      <c r="I4319" t="s">
        <v>6463</v>
      </c>
      <c r="J4319" t="s">
        <v>6464</v>
      </c>
      <c r="L4319" s="5"/>
      <c r="P4319" t="s">
        <v>6464</v>
      </c>
    </row>
    <row r="4320" spans="2:16" x14ac:dyDescent="0.25">
      <c r="B4320" t="s">
        <v>7</v>
      </c>
      <c r="C4320" t="s">
        <v>17</v>
      </c>
      <c r="D4320" s="6">
        <v>0.13300000000000001</v>
      </c>
      <c r="E4320" s="6">
        <v>0.13300000000000001</v>
      </c>
      <c r="F4320" s="18">
        <v>135</v>
      </c>
      <c r="G4320" t="s">
        <v>2225</v>
      </c>
      <c r="H4320" t="s">
        <v>2236</v>
      </c>
      <c r="I4320" t="s">
        <v>6465</v>
      </c>
      <c r="J4320" t="s">
        <v>6466</v>
      </c>
      <c r="L4320" s="5"/>
      <c r="P4320" t="s">
        <v>6466</v>
      </c>
    </row>
    <row r="4321" spans="2:16" x14ac:dyDescent="0.25">
      <c r="B4321" t="s">
        <v>7</v>
      </c>
      <c r="C4321" t="s">
        <v>17</v>
      </c>
      <c r="D4321" s="6">
        <v>0.191</v>
      </c>
      <c r="E4321" s="6">
        <v>0.191</v>
      </c>
      <c r="F4321" s="18">
        <v>118</v>
      </c>
      <c r="G4321" t="s">
        <v>2226</v>
      </c>
      <c r="H4321" t="s">
        <v>2190</v>
      </c>
      <c r="I4321" t="s">
        <v>926</v>
      </c>
      <c r="J4321" t="s">
        <v>6467</v>
      </c>
      <c r="L4321" s="5"/>
      <c r="P4321" t="s">
        <v>6467</v>
      </c>
    </row>
    <row r="4322" spans="2:16" x14ac:dyDescent="0.25">
      <c r="B4322" t="s">
        <v>7</v>
      </c>
      <c r="C4322" t="s">
        <v>17</v>
      </c>
      <c r="D4322" s="6">
        <v>0.16400000000000003</v>
      </c>
      <c r="E4322" s="6">
        <v>0.16400000000000003</v>
      </c>
      <c r="F4322" s="18">
        <v>125</v>
      </c>
      <c r="G4322" t="s">
        <v>2226</v>
      </c>
      <c r="H4322" t="s">
        <v>2191</v>
      </c>
      <c r="I4322" t="s">
        <v>6468</v>
      </c>
      <c r="J4322" t="s">
        <v>6469</v>
      </c>
      <c r="L4322" s="5"/>
      <c r="P4322" t="s">
        <v>6469</v>
      </c>
    </row>
    <row r="4323" spans="2:16" x14ac:dyDescent="0.25">
      <c r="B4323" t="s">
        <v>7</v>
      </c>
      <c r="C4323" t="s">
        <v>17</v>
      </c>
      <c r="D4323" s="6">
        <v>0.13300000000000001</v>
      </c>
      <c r="E4323" s="6">
        <v>0.13300000000000001</v>
      </c>
      <c r="F4323" s="18">
        <v>135</v>
      </c>
      <c r="G4323" t="s">
        <v>2226</v>
      </c>
      <c r="H4323" t="s">
        <v>2192</v>
      </c>
      <c r="I4323" t="s">
        <v>671</v>
      </c>
      <c r="J4323" t="s">
        <v>6470</v>
      </c>
      <c r="L4323" s="5"/>
      <c r="P4323" t="s">
        <v>6470</v>
      </c>
    </row>
    <row r="4324" spans="2:16" x14ac:dyDescent="0.25">
      <c r="B4324" t="s">
        <v>7</v>
      </c>
      <c r="C4324" t="s">
        <v>17</v>
      </c>
      <c r="D4324" s="6">
        <v>0.13300000000000001</v>
      </c>
      <c r="E4324" s="6">
        <v>0.13300000000000001</v>
      </c>
      <c r="F4324" s="18">
        <v>135</v>
      </c>
      <c r="G4324" t="s">
        <v>2226</v>
      </c>
      <c r="H4324" t="s">
        <v>2183</v>
      </c>
      <c r="I4324" t="s">
        <v>6471</v>
      </c>
      <c r="J4324" t="s">
        <v>6472</v>
      </c>
      <c r="L4324" s="5"/>
      <c r="P4324" t="s">
        <v>6472</v>
      </c>
    </row>
    <row r="4325" spans="2:16" x14ac:dyDescent="0.25">
      <c r="B4325" t="s">
        <v>7</v>
      </c>
      <c r="C4325" t="s">
        <v>17</v>
      </c>
      <c r="D4325" s="6">
        <v>0.13300000000000001</v>
      </c>
      <c r="E4325" s="6">
        <v>0.13300000000000001</v>
      </c>
      <c r="F4325" s="18">
        <v>135</v>
      </c>
      <c r="G4325" t="s">
        <v>2226</v>
      </c>
      <c r="H4325" t="s">
        <v>2193</v>
      </c>
      <c r="I4325" t="s">
        <v>1010</v>
      </c>
      <c r="J4325" t="s">
        <v>6473</v>
      </c>
      <c r="L4325" s="5"/>
      <c r="P4325" t="s">
        <v>6473</v>
      </c>
    </row>
    <row r="4326" spans="2:16" x14ac:dyDescent="0.25">
      <c r="B4326" t="s">
        <v>7</v>
      </c>
      <c r="C4326" t="s">
        <v>17</v>
      </c>
      <c r="D4326" s="6">
        <v>0.16400000000000003</v>
      </c>
      <c r="E4326" s="6">
        <v>0.16400000000000003</v>
      </c>
      <c r="F4326" s="18">
        <v>118</v>
      </c>
      <c r="G4326" t="s">
        <v>2226</v>
      </c>
      <c r="H4326" t="s">
        <v>2194</v>
      </c>
      <c r="I4326" t="s">
        <v>6474</v>
      </c>
      <c r="J4326" t="s">
        <v>6475</v>
      </c>
      <c r="L4326" s="5"/>
      <c r="P4326" t="s">
        <v>6475</v>
      </c>
    </row>
    <row r="4327" spans="2:16" x14ac:dyDescent="0.25">
      <c r="B4327" t="s">
        <v>7</v>
      </c>
      <c r="C4327" t="s">
        <v>17</v>
      </c>
      <c r="D4327" s="6">
        <v>0.16400000000000003</v>
      </c>
      <c r="E4327" s="6">
        <v>0.16400000000000003</v>
      </c>
      <c r="F4327" s="18">
        <v>118</v>
      </c>
      <c r="G4327" t="s">
        <v>2226</v>
      </c>
      <c r="H4327" t="s">
        <v>2195</v>
      </c>
      <c r="I4327" t="s">
        <v>6476</v>
      </c>
      <c r="J4327" t="s">
        <v>6477</v>
      </c>
      <c r="L4327" s="5"/>
      <c r="P4327" t="s">
        <v>6477</v>
      </c>
    </row>
    <row r="4328" spans="2:16" x14ac:dyDescent="0.25">
      <c r="B4328" t="s">
        <v>7</v>
      </c>
      <c r="C4328" t="s">
        <v>17</v>
      </c>
      <c r="D4328" s="6">
        <v>0.16400000000000003</v>
      </c>
      <c r="E4328" s="6">
        <v>0.16400000000000003</v>
      </c>
      <c r="F4328" s="18">
        <v>118</v>
      </c>
      <c r="G4328" t="s">
        <v>2226</v>
      </c>
      <c r="H4328" t="s">
        <v>2196</v>
      </c>
      <c r="I4328" t="s">
        <v>6478</v>
      </c>
      <c r="J4328" t="s">
        <v>6479</v>
      </c>
      <c r="L4328" s="5"/>
      <c r="P4328" t="s">
        <v>6479</v>
      </c>
    </row>
    <row r="4329" spans="2:16" x14ac:dyDescent="0.25">
      <c r="B4329" t="s">
        <v>7</v>
      </c>
      <c r="C4329" t="s">
        <v>17</v>
      </c>
      <c r="D4329" s="6">
        <v>0.191</v>
      </c>
      <c r="E4329" s="6">
        <v>0.191</v>
      </c>
      <c r="F4329" s="18">
        <v>118</v>
      </c>
      <c r="G4329" t="s">
        <v>2226</v>
      </c>
      <c r="H4329" t="s">
        <v>2197</v>
      </c>
      <c r="I4329" t="s">
        <v>944</v>
      </c>
      <c r="J4329" t="s">
        <v>6480</v>
      </c>
      <c r="L4329" s="5"/>
      <c r="P4329" t="s">
        <v>6480</v>
      </c>
    </row>
    <row r="4330" spans="2:16" x14ac:dyDescent="0.25">
      <c r="B4330" t="s">
        <v>7</v>
      </c>
      <c r="C4330" t="s">
        <v>17</v>
      </c>
      <c r="D4330" s="6">
        <v>0.191</v>
      </c>
      <c r="E4330" s="6">
        <v>0.191</v>
      </c>
      <c r="F4330" s="18">
        <v>118</v>
      </c>
      <c r="G4330" t="s">
        <v>2226</v>
      </c>
      <c r="H4330" t="s">
        <v>2198</v>
      </c>
      <c r="I4330" t="s">
        <v>599</v>
      </c>
      <c r="J4330" t="s">
        <v>6481</v>
      </c>
      <c r="L4330" s="5"/>
      <c r="P4330" t="s">
        <v>6481</v>
      </c>
    </row>
    <row r="4331" spans="2:16" x14ac:dyDescent="0.25">
      <c r="B4331" t="s">
        <v>7</v>
      </c>
      <c r="C4331" t="s">
        <v>17</v>
      </c>
      <c r="D4331" s="6">
        <v>0.16400000000000003</v>
      </c>
      <c r="E4331" s="6">
        <v>0.16400000000000003</v>
      </c>
      <c r="F4331" s="18">
        <v>118</v>
      </c>
      <c r="G4331" t="s">
        <v>2226</v>
      </c>
      <c r="H4331" t="s">
        <v>2199</v>
      </c>
      <c r="I4331" t="s">
        <v>6482</v>
      </c>
      <c r="J4331" t="s">
        <v>6483</v>
      </c>
      <c r="L4331" s="5"/>
      <c r="P4331" t="s">
        <v>6483</v>
      </c>
    </row>
    <row r="4332" spans="2:16" x14ac:dyDescent="0.25">
      <c r="B4332" t="s">
        <v>7</v>
      </c>
      <c r="C4332" t="s">
        <v>17</v>
      </c>
      <c r="D4332" s="6">
        <v>0.13300000000000001</v>
      </c>
      <c r="E4332" s="6">
        <v>0.13300000000000001</v>
      </c>
      <c r="F4332" s="18">
        <v>135</v>
      </c>
      <c r="G4332" t="s">
        <v>2226</v>
      </c>
      <c r="H4332" t="s">
        <v>1014</v>
      </c>
      <c r="I4332" t="s">
        <v>6484</v>
      </c>
      <c r="J4332" t="s">
        <v>6485</v>
      </c>
      <c r="L4332" s="5"/>
      <c r="P4332" t="s">
        <v>6485</v>
      </c>
    </row>
    <row r="4333" spans="2:16" x14ac:dyDescent="0.25">
      <c r="B4333" t="s">
        <v>7</v>
      </c>
      <c r="C4333" t="s">
        <v>17</v>
      </c>
      <c r="D4333" s="6">
        <v>0.16400000000000003</v>
      </c>
      <c r="E4333" s="6">
        <v>0.16400000000000003</v>
      </c>
      <c r="F4333" s="18">
        <v>118</v>
      </c>
      <c r="G4333" t="s">
        <v>2226</v>
      </c>
      <c r="H4333" t="s">
        <v>2200</v>
      </c>
      <c r="I4333" t="s">
        <v>703</v>
      </c>
      <c r="J4333" t="s">
        <v>6486</v>
      </c>
      <c r="L4333" s="5"/>
      <c r="P4333" t="s">
        <v>6486</v>
      </c>
    </row>
    <row r="4334" spans="2:16" x14ac:dyDescent="0.25">
      <c r="B4334" t="s">
        <v>7</v>
      </c>
      <c r="C4334" t="s">
        <v>17</v>
      </c>
      <c r="D4334" s="6">
        <v>0.16400000000000003</v>
      </c>
      <c r="E4334" s="6">
        <v>0.16400000000000003</v>
      </c>
      <c r="F4334" s="18">
        <v>118</v>
      </c>
      <c r="G4334" t="s">
        <v>2226</v>
      </c>
      <c r="H4334" t="s">
        <v>2201</v>
      </c>
      <c r="I4334" t="s">
        <v>6487</v>
      </c>
      <c r="J4334" t="s">
        <v>6488</v>
      </c>
      <c r="L4334" s="5"/>
      <c r="P4334" t="s">
        <v>6488</v>
      </c>
    </row>
    <row r="4335" spans="2:16" x14ac:dyDescent="0.25">
      <c r="B4335" t="s">
        <v>7</v>
      </c>
      <c r="C4335" t="s">
        <v>17</v>
      </c>
      <c r="D4335" s="6">
        <v>0.16400000000000003</v>
      </c>
      <c r="E4335" s="6">
        <v>0.16400000000000003</v>
      </c>
      <c r="F4335" s="18">
        <v>125</v>
      </c>
      <c r="G4335" t="s">
        <v>2226</v>
      </c>
      <c r="H4335" t="s">
        <v>2202</v>
      </c>
      <c r="I4335" t="s">
        <v>6489</v>
      </c>
      <c r="J4335" t="s">
        <v>6490</v>
      </c>
      <c r="L4335" s="5"/>
      <c r="P4335" t="s">
        <v>6490</v>
      </c>
    </row>
    <row r="4336" spans="2:16" x14ac:dyDescent="0.25">
      <c r="B4336" t="s">
        <v>7</v>
      </c>
      <c r="C4336" t="s">
        <v>17</v>
      </c>
      <c r="D4336" s="6">
        <v>0.16400000000000003</v>
      </c>
      <c r="E4336" s="6">
        <v>0.16400000000000003</v>
      </c>
      <c r="F4336" s="18">
        <v>118</v>
      </c>
      <c r="G4336" t="s">
        <v>2226</v>
      </c>
      <c r="H4336" t="s">
        <v>2203</v>
      </c>
      <c r="I4336" t="s">
        <v>6491</v>
      </c>
      <c r="J4336" t="s">
        <v>6492</v>
      </c>
      <c r="L4336" s="5"/>
      <c r="P4336" t="s">
        <v>6492</v>
      </c>
    </row>
    <row r="4337" spans="2:16" x14ac:dyDescent="0.25">
      <c r="B4337" t="s">
        <v>7</v>
      </c>
      <c r="C4337" t="s">
        <v>17</v>
      </c>
      <c r="D4337" s="6">
        <v>0.16400000000000003</v>
      </c>
      <c r="E4337" s="6">
        <v>0.16400000000000003</v>
      </c>
      <c r="F4337" s="18">
        <v>125</v>
      </c>
      <c r="G4337" t="s">
        <v>2226</v>
      </c>
      <c r="H4337" t="s">
        <v>2204</v>
      </c>
      <c r="I4337" t="s">
        <v>6493</v>
      </c>
      <c r="J4337" t="s">
        <v>6494</v>
      </c>
      <c r="L4337" s="5"/>
      <c r="P4337" t="s">
        <v>6494</v>
      </c>
    </row>
    <row r="4338" spans="2:16" x14ac:dyDescent="0.25">
      <c r="B4338" t="s">
        <v>7</v>
      </c>
      <c r="C4338" t="s">
        <v>17</v>
      </c>
      <c r="D4338" s="6">
        <v>0.16400000000000003</v>
      </c>
      <c r="E4338" s="6">
        <v>0.16400000000000003</v>
      </c>
      <c r="F4338" s="18">
        <v>118</v>
      </c>
      <c r="G4338" t="s">
        <v>2226</v>
      </c>
      <c r="H4338" t="s">
        <v>2205</v>
      </c>
      <c r="I4338" t="s">
        <v>885</v>
      </c>
      <c r="J4338" t="s">
        <v>6495</v>
      </c>
      <c r="L4338" s="5"/>
      <c r="P4338" t="s">
        <v>6495</v>
      </c>
    </row>
    <row r="4339" spans="2:16" x14ac:dyDescent="0.25">
      <c r="B4339" t="s">
        <v>7</v>
      </c>
      <c r="C4339" t="s">
        <v>17</v>
      </c>
      <c r="D4339" s="6">
        <v>0.16400000000000003</v>
      </c>
      <c r="E4339" s="6">
        <v>0.16400000000000003</v>
      </c>
      <c r="F4339" s="18">
        <v>118</v>
      </c>
      <c r="G4339" t="s">
        <v>2226</v>
      </c>
      <c r="H4339" t="s">
        <v>2206</v>
      </c>
      <c r="I4339" t="s">
        <v>871</v>
      </c>
      <c r="J4339" t="s">
        <v>6496</v>
      </c>
      <c r="L4339" s="5"/>
      <c r="P4339" t="s">
        <v>6496</v>
      </c>
    </row>
    <row r="4340" spans="2:16" x14ac:dyDescent="0.25">
      <c r="B4340" t="s">
        <v>7</v>
      </c>
      <c r="C4340" t="s">
        <v>17</v>
      </c>
      <c r="D4340" s="6">
        <v>0.16400000000000003</v>
      </c>
      <c r="E4340" s="6">
        <v>0.16400000000000003</v>
      </c>
      <c r="F4340" s="18">
        <v>118</v>
      </c>
      <c r="G4340" t="s">
        <v>2226</v>
      </c>
      <c r="H4340" t="s">
        <v>2207</v>
      </c>
      <c r="I4340" t="s">
        <v>6497</v>
      </c>
      <c r="J4340" t="s">
        <v>6498</v>
      </c>
      <c r="L4340" s="5"/>
      <c r="P4340" t="s">
        <v>6498</v>
      </c>
    </row>
    <row r="4341" spans="2:16" x14ac:dyDescent="0.25">
      <c r="B4341" t="s">
        <v>7</v>
      </c>
      <c r="C4341" t="s">
        <v>17</v>
      </c>
      <c r="D4341" s="6">
        <v>0.16400000000000003</v>
      </c>
      <c r="E4341" s="6">
        <v>0.16400000000000003</v>
      </c>
      <c r="F4341" s="18">
        <v>118</v>
      </c>
      <c r="G4341" t="s">
        <v>2226</v>
      </c>
      <c r="H4341" t="s">
        <v>2208</v>
      </c>
      <c r="I4341" t="s">
        <v>438</v>
      </c>
      <c r="J4341" t="s">
        <v>6499</v>
      </c>
      <c r="L4341" s="5"/>
      <c r="P4341" t="s">
        <v>6499</v>
      </c>
    </row>
    <row r="4342" spans="2:16" x14ac:dyDescent="0.25">
      <c r="B4342" t="s">
        <v>7</v>
      </c>
      <c r="C4342" t="s">
        <v>17</v>
      </c>
      <c r="D4342" s="6">
        <v>0.16400000000000003</v>
      </c>
      <c r="E4342" s="6">
        <v>0.16400000000000003</v>
      </c>
      <c r="F4342" s="18">
        <v>118</v>
      </c>
      <c r="G4342" t="s">
        <v>2226</v>
      </c>
      <c r="H4342" t="s">
        <v>2209</v>
      </c>
      <c r="I4342" t="s">
        <v>921</v>
      </c>
      <c r="J4342" t="s">
        <v>6500</v>
      </c>
      <c r="L4342" s="5"/>
      <c r="P4342" t="s">
        <v>6500</v>
      </c>
    </row>
    <row r="4343" spans="2:16" x14ac:dyDescent="0.25">
      <c r="B4343" t="s">
        <v>7</v>
      </c>
      <c r="C4343" t="s">
        <v>17</v>
      </c>
      <c r="D4343" s="6">
        <v>0.16400000000000003</v>
      </c>
      <c r="E4343" s="6">
        <v>0.16400000000000003</v>
      </c>
      <c r="F4343" s="18">
        <v>125</v>
      </c>
      <c r="G4343" t="s">
        <v>2226</v>
      </c>
      <c r="H4343" t="s">
        <v>2210</v>
      </c>
      <c r="I4343" t="s">
        <v>972</v>
      </c>
      <c r="J4343" t="s">
        <v>6501</v>
      </c>
      <c r="L4343" s="5"/>
      <c r="P4343" t="s">
        <v>6501</v>
      </c>
    </row>
    <row r="4344" spans="2:16" x14ac:dyDescent="0.25">
      <c r="B4344" t="s">
        <v>7</v>
      </c>
      <c r="C4344" t="s">
        <v>17</v>
      </c>
      <c r="D4344" s="6">
        <v>0.191</v>
      </c>
      <c r="E4344" s="6">
        <v>0.191</v>
      </c>
      <c r="F4344" s="18">
        <v>118</v>
      </c>
      <c r="G4344" t="s">
        <v>2226</v>
      </c>
      <c r="H4344" t="s">
        <v>2211</v>
      </c>
      <c r="I4344" t="s">
        <v>312</v>
      </c>
      <c r="J4344" t="s">
        <v>6502</v>
      </c>
      <c r="L4344" s="5"/>
      <c r="P4344" t="s">
        <v>6502</v>
      </c>
    </row>
    <row r="4345" spans="2:16" x14ac:dyDescent="0.25">
      <c r="B4345" t="s">
        <v>7</v>
      </c>
      <c r="C4345" t="s">
        <v>17</v>
      </c>
      <c r="D4345" s="6">
        <v>0.13300000000000001</v>
      </c>
      <c r="E4345" s="6">
        <v>0.13300000000000001</v>
      </c>
      <c r="F4345" s="18">
        <v>135</v>
      </c>
      <c r="G4345" t="s">
        <v>2226</v>
      </c>
      <c r="H4345" t="s">
        <v>2212</v>
      </c>
      <c r="I4345" t="s">
        <v>6503</v>
      </c>
      <c r="J4345" t="s">
        <v>6504</v>
      </c>
      <c r="L4345" s="5"/>
      <c r="P4345" t="s">
        <v>6504</v>
      </c>
    </row>
    <row r="4346" spans="2:16" x14ac:dyDescent="0.25">
      <c r="B4346" t="s">
        <v>7</v>
      </c>
      <c r="C4346" t="s">
        <v>17</v>
      </c>
      <c r="D4346" s="6">
        <v>0.06</v>
      </c>
      <c r="E4346" s="6">
        <v>0.06</v>
      </c>
      <c r="F4346" s="18">
        <v>135</v>
      </c>
      <c r="G4346" t="s">
        <v>2226</v>
      </c>
      <c r="H4346" t="s">
        <v>2213</v>
      </c>
      <c r="I4346" t="s">
        <v>389</v>
      </c>
      <c r="J4346" t="s">
        <v>6505</v>
      </c>
      <c r="L4346" s="5"/>
      <c r="P4346" t="s">
        <v>6505</v>
      </c>
    </row>
    <row r="4347" spans="2:16" x14ac:dyDescent="0.25">
      <c r="B4347" t="s">
        <v>7</v>
      </c>
      <c r="C4347" t="s">
        <v>17</v>
      </c>
      <c r="D4347" s="6">
        <v>0.16400000000000003</v>
      </c>
      <c r="E4347" s="6">
        <v>0.16400000000000003</v>
      </c>
      <c r="F4347" s="18">
        <v>118</v>
      </c>
      <c r="G4347" t="s">
        <v>2226</v>
      </c>
      <c r="H4347" t="s">
        <v>2214</v>
      </c>
      <c r="I4347" t="s">
        <v>6506</v>
      </c>
      <c r="J4347" t="s">
        <v>6507</v>
      </c>
      <c r="L4347" s="5"/>
      <c r="P4347" t="s">
        <v>6507</v>
      </c>
    </row>
    <row r="4348" spans="2:16" x14ac:dyDescent="0.25">
      <c r="B4348" t="s">
        <v>7</v>
      </c>
      <c r="C4348" t="s">
        <v>17</v>
      </c>
      <c r="D4348" s="6">
        <v>0.16400000000000003</v>
      </c>
      <c r="E4348" s="6">
        <v>0.16400000000000003</v>
      </c>
      <c r="F4348" s="18">
        <v>118</v>
      </c>
      <c r="G4348" t="s">
        <v>2226</v>
      </c>
      <c r="H4348" t="s">
        <v>2215</v>
      </c>
      <c r="I4348" t="s">
        <v>6508</v>
      </c>
      <c r="J4348" t="s">
        <v>6509</v>
      </c>
      <c r="L4348" s="5"/>
      <c r="P4348" t="s">
        <v>6509</v>
      </c>
    </row>
    <row r="4349" spans="2:16" x14ac:dyDescent="0.25">
      <c r="B4349" t="s">
        <v>7</v>
      </c>
      <c r="C4349" t="s">
        <v>17</v>
      </c>
      <c r="D4349" s="6">
        <v>0.16400000000000003</v>
      </c>
      <c r="E4349" s="6">
        <v>0.16400000000000003</v>
      </c>
      <c r="F4349" s="18">
        <v>118</v>
      </c>
      <c r="G4349" t="s">
        <v>2226</v>
      </c>
      <c r="H4349" t="s">
        <v>2216</v>
      </c>
      <c r="I4349" t="s">
        <v>6510</v>
      </c>
      <c r="J4349" t="s">
        <v>6511</v>
      </c>
      <c r="L4349" s="5"/>
      <c r="P4349" t="s">
        <v>6511</v>
      </c>
    </row>
    <row r="4350" spans="2:16" x14ac:dyDescent="0.25">
      <c r="B4350" t="s">
        <v>7</v>
      </c>
      <c r="C4350" t="s">
        <v>17</v>
      </c>
      <c r="D4350" s="6">
        <v>4.1000000000000009E-2</v>
      </c>
      <c r="E4350" s="6">
        <v>4.1000000000000009E-2</v>
      </c>
      <c r="F4350" s="18">
        <v>141</v>
      </c>
      <c r="G4350" t="s">
        <v>2226</v>
      </c>
      <c r="H4350" t="s">
        <v>2217</v>
      </c>
      <c r="I4350" t="s">
        <v>6512</v>
      </c>
      <c r="J4350" t="s">
        <v>6513</v>
      </c>
      <c r="L4350" s="5"/>
      <c r="P4350" t="s">
        <v>6513</v>
      </c>
    </row>
    <row r="4351" spans="2:16" x14ac:dyDescent="0.25">
      <c r="B4351" t="s">
        <v>7</v>
      </c>
      <c r="C4351" t="s">
        <v>17</v>
      </c>
      <c r="D4351" s="6">
        <v>0.13300000000000001</v>
      </c>
      <c r="E4351" s="6">
        <v>0.13300000000000001</v>
      </c>
      <c r="F4351" s="18">
        <v>135</v>
      </c>
      <c r="G4351" t="s">
        <v>2226</v>
      </c>
      <c r="H4351" t="s">
        <v>2218</v>
      </c>
      <c r="I4351" t="s">
        <v>6514</v>
      </c>
      <c r="J4351" t="s">
        <v>6515</v>
      </c>
      <c r="L4351" s="5"/>
      <c r="P4351" t="s">
        <v>6515</v>
      </c>
    </row>
    <row r="4352" spans="2:16" x14ac:dyDescent="0.25">
      <c r="B4352" t="s">
        <v>7</v>
      </c>
      <c r="C4352" t="s">
        <v>17</v>
      </c>
      <c r="D4352" s="6">
        <v>0.13300000000000001</v>
      </c>
      <c r="E4352" s="6">
        <v>0.13300000000000001</v>
      </c>
      <c r="F4352" s="18">
        <v>135</v>
      </c>
      <c r="G4352" t="s">
        <v>2226</v>
      </c>
      <c r="H4352" t="s">
        <v>2219</v>
      </c>
      <c r="I4352" t="s">
        <v>6516</v>
      </c>
      <c r="J4352" t="s">
        <v>6517</v>
      </c>
      <c r="L4352" s="5"/>
      <c r="P4352" t="s">
        <v>6517</v>
      </c>
    </row>
    <row r="4353" spans="2:16" x14ac:dyDescent="0.25">
      <c r="B4353" t="s">
        <v>7</v>
      </c>
      <c r="C4353" t="s">
        <v>17</v>
      </c>
      <c r="D4353" s="6">
        <v>0.16400000000000003</v>
      </c>
      <c r="E4353" s="6">
        <v>0.16400000000000003</v>
      </c>
      <c r="F4353" s="18">
        <v>118</v>
      </c>
      <c r="G4353" t="s">
        <v>2226</v>
      </c>
      <c r="H4353" t="s">
        <v>2220</v>
      </c>
      <c r="I4353" t="s">
        <v>6518</v>
      </c>
      <c r="J4353" t="s">
        <v>6519</v>
      </c>
      <c r="L4353" s="5"/>
      <c r="P4353" t="s">
        <v>6519</v>
      </c>
    </row>
    <row r="4354" spans="2:16" x14ac:dyDescent="0.25">
      <c r="B4354" t="s">
        <v>7</v>
      </c>
      <c r="C4354" t="s">
        <v>17</v>
      </c>
      <c r="D4354" s="6">
        <v>0.16400000000000003</v>
      </c>
      <c r="E4354" s="6">
        <v>0.16400000000000003</v>
      </c>
      <c r="F4354" s="18">
        <v>118</v>
      </c>
      <c r="G4354" t="s">
        <v>2226</v>
      </c>
      <c r="H4354" t="s">
        <v>2221</v>
      </c>
      <c r="I4354" t="s">
        <v>860</v>
      </c>
      <c r="J4354" t="s">
        <v>6520</v>
      </c>
      <c r="L4354" s="5"/>
      <c r="P4354" t="s">
        <v>6520</v>
      </c>
    </row>
    <row r="4355" spans="2:16" x14ac:dyDescent="0.25">
      <c r="B4355" t="s">
        <v>7</v>
      </c>
      <c r="C4355" t="s">
        <v>17</v>
      </c>
      <c r="D4355" s="6">
        <v>0.16400000000000003</v>
      </c>
      <c r="E4355" s="6">
        <v>0.16400000000000003</v>
      </c>
      <c r="F4355" s="18">
        <v>125</v>
      </c>
      <c r="G4355" t="s">
        <v>2226</v>
      </c>
      <c r="H4355" t="s">
        <v>2222</v>
      </c>
      <c r="I4355" t="s">
        <v>6521</v>
      </c>
      <c r="J4355" t="s">
        <v>6522</v>
      </c>
      <c r="L4355" s="5"/>
      <c r="P4355" t="s">
        <v>6522</v>
      </c>
    </row>
    <row r="4356" spans="2:16" x14ac:dyDescent="0.25">
      <c r="B4356" t="s">
        <v>7</v>
      </c>
      <c r="C4356" t="s">
        <v>17</v>
      </c>
      <c r="D4356" s="6">
        <v>0.33700000000000002</v>
      </c>
      <c r="E4356" s="6">
        <v>0.33700000000000002</v>
      </c>
      <c r="F4356" s="18">
        <v>143</v>
      </c>
      <c r="G4356" t="s">
        <v>2226</v>
      </c>
      <c r="H4356" t="s">
        <v>2237</v>
      </c>
      <c r="I4356" t="s">
        <v>6523</v>
      </c>
      <c r="J4356" t="s">
        <v>6524</v>
      </c>
      <c r="L4356" s="5"/>
      <c r="P4356" t="s">
        <v>6524</v>
      </c>
    </row>
    <row r="4357" spans="2:16" x14ac:dyDescent="0.25">
      <c r="B4357" t="s">
        <v>7</v>
      </c>
      <c r="C4357" t="s">
        <v>17</v>
      </c>
      <c r="D4357" s="6">
        <v>0.13300000000000001</v>
      </c>
      <c r="E4357" s="6">
        <v>0.13300000000000001</v>
      </c>
      <c r="F4357" s="18">
        <v>135</v>
      </c>
      <c r="G4357" t="s">
        <v>2226</v>
      </c>
      <c r="H4357" t="s">
        <v>2223</v>
      </c>
      <c r="I4357" t="s">
        <v>6525</v>
      </c>
      <c r="J4357" t="s">
        <v>6526</v>
      </c>
      <c r="L4357" s="5"/>
      <c r="P4357" t="s">
        <v>6526</v>
      </c>
    </row>
    <row r="4358" spans="2:16" x14ac:dyDescent="0.25">
      <c r="B4358" t="s">
        <v>7</v>
      </c>
      <c r="C4358" t="s">
        <v>17</v>
      </c>
      <c r="D4358" s="6">
        <v>0.16400000000000003</v>
      </c>
      <c r="E4358" s="6">
        <v>0.16400000000000003</v>
      </c>
      <c r="F4358" s="18">
        <v>118</v>
      </c>
      <c r="G4358" t="s">
        <v>2226</v>
      </c>
      <c r="H4358" t="s">
        <v>2224</v>
      </c>
      <c r="I4358" t="s">
        <v>6527</v>
      </c>
      <c r="J4358" t="s">
        <v>6528</v>
      </c>
      <c r="L4358" s="5"/>
      <c r="P4358" t="s">
        <v>6528</v>
      </c>
    </row>
    <row r="4359" spans="2:16" x14ac:dyDescent="0.25">
      <c r="B4359" t="s">
        <v>7</v>
      </c>
      <c r="C4359" t="s">
        <v>17</v>
      </c>
      <c r="D4359" s="6">
        <v>0.33700000000000002</v>
      </c>
      <c r="E4359" s="6">
        <v>0.33700000000000002</v>
      </c>
      <c r="F4359" s="18">
        <v>143</v>
      </c>
      <c r="G4359" t="s">
        <v>2226</v>
      </c>
      <c r="H4359" t="s">
        <v>18338</v>
      </c>
      <c r="I4359" t="s">
        <v>18609</v>
      </c>
      <c r="J4359" t="s">
        <v>18610</v>
      </c>
      <c r="L4359" s="5"/>
      <c r="P4359" t="s">
        <v>18610</v>
      </c>
    </row>
    <row r="4360" spans="2:16" x14ac:dyDescent="0.25">
      <c r="B4360" t="s">
        <v>7</v>
      </c>
      <c r="C4360" t="s">
        <v>17</v>
      </c>
      <c r="D4360" s="6">
        <v>0.16400000000000003</v>
      </c>
      <c r="E4360" s="6">
        <v>0.16400000000000003</v>
      </c>
      <c r="F4360" s="18">
        <v>118</v>
      </c>
      <c r="G4360" t="s">
        <v>2226</v>
      </c>
      <c r="H4360" t="s">
        <v>2225</v>
      </c>
      <c r="I4360" t="s">
        <v>6530</v>
      </c>
      <c r="J4360" t="s">
        <v>6531</v>
      </c>
      <c r="L4360" s="5"/>
      <c r="P4360" t="s">
        <v>6531</v>
      </c>
    </row>
    <row r="4361" spans="2:16" x14ac:dyDescent="0.25">
      <c r="B4361" t="s">
        <v>7</v>
      </c>
      <c r="C4361" t="s">
        <v>17</v>
      </c>
      <c r="D4361" s="6">
        <v>4.1000000000000009E-2</v>
      </c>
      <c r="E4361" s="6">
        <v>4.1000000000000009E-2</v>
      </c>
      <c r="F4361" s="18">
        <v>141</v>
      </c>
      <c r="G4361" t="s">
        <v>2226</v>
      </c>
      <c r="H4361" t="s">
        <v>2226</v>
      </c>
      <c r="I4361" t="s">
        <v>170</v>
      </c>
      <c r="J4361" t="s">
        <v>6532</v>
      </c>
      <c r="L4361" s="5"/>
      <c r="P4361" t="s">
        <v>6532</v>
      </c>
    </row>
    <row r="4362" spans="2:16" x14ac:dyDescent="0.25">
      <c r="B4362" t="s">
        <v>7</v>
      </c>
      <c r="C4362" t="s">
        <v>17</v>
      </c>
      <c r="D4362" s="6">
        <v>0.16400000000000003</v>
      </c>
      <c r="E4362" s="6">
        <v>0.16400000000000003</v>
      </c>
      <c r="F4362" s="18">
        <v>118</v>
      </c>
      <c r="G4362" t="s">
        <v>2226</v>
      </c>
      <c r="H4362" t="s">
        <v>2227</v>
      </c>
      <c r="I4362" t="s">
        <v>6533</v>
      </c>
      <c r="J4362" t="s">
        <v>6534</v>
      </c>
      <c r="L4362" s="5"/>
      <c r="P4362" t="s">
        <v>6534</v>
      </c>
    </row>
    <row r="4363" spans="2:16" x14ac:dyDescent="0.25">
      <c r="B4363" t="s">
        <v>7</v>
      </c>
      <c r="C4363" t="s">
        <v>17</v>
      </c>
      <c r="D4363" s="6">
        <v>0.191</v>
      </c>
      <c r="E4363" s="6">
        <v>0.191</v>
      </c>
      <c r="F4363" s="18">
        <v>118</v>
      </c>
      <c r="G4363" t="s">
        <v>2226</v>
      </c>
      <c r="H4363" t="s">
        <v>2228</v>
      </c>
      <c r="I4363" t="s">
        <v>469</v>
      </c>
      <c r="J4363" t="s">
        <v>6535</v>
      </c>
      <c r="L4363" s="5"/>
      <c r="P4363" t="s">
        <v>6535</v>
      </c>
    </row>
    <row r="4364" spans="2:16" x14ac:dyDescent="0.25">
      <c r="B4364" t="s">
        <v>7</v>
      </c>
      <c r="C4364" t="s">
        <v>17</v>
      </c>
      <c r="D4364" s="6">
        <v>0.16400000000000003</v>
      </c>
      <c r="E4364" s="6">
        <v>0.16400000000000003</v>
      </c>
      <c r="F4364" s="18">
        <v>125</v>
      </c>
      <c r="G4364" t="s">
        <v>2226</v>
      </c>
      <c r="H4364" t="s">
        <v>2229</v>
      </c>
      <c r="I4364" t="s">
        <v>842</v>
      </c>
      <c r="J4364" t="s">
        <v>6536</v>
      </c>
      <c r="L4364" s="5"/>
      <c r="P4364" t="s">
        <v>6536</v>
      </c>
    </row>
    <row r="4365" spans="2:16" x14ac:dyDescent="0.25">
      <c r="B4365" t="s">
        <v>7</v>
      </c>
      <c r="C4365" t="s">
        <v>17</v>
      </c>
      <c r="D4365" s="6">
        <v>0.13300000000000001</v>
      </c>
      <c r="E4365" s="6">
        <v>0.13300000000000001</v>
      </c>
      <c r="F4365" s="18">
        <v>135</v>
      </c>
      <c r="G4365" t="s">
        <v>2226</v>
      </c>
      <c r="H4365" t="s">
        <v>2230</v>
      </c>
      <c r="I4365" t="s">
        <v>6537</v>
      </c>
      <c r="J4365" t="s">
        <v>6538</v>
      </c>
      <c r="L4365" s="5"/>
      <c r="P4365" t="s">
        <v>6538</v>
      </c>
    </row>
    <row r="4366" spans="2:16" x14ac:dyDescent="0.25">
      <c r="B4366" t="s">
        <v>7</v>
      </c>
      <c r="C4366" t="s">
        <v>17</v>
      </c>
      <c r="D4366" s="6">
        <v>0.191</v>
      </c>
      <c r="E4366" s="6">
        <v>0.191</v>
      </c>
      <c r="F4366" s="18">
        <v>118</v>
      </c>
      <c r="G4366" t="s">
        <v>2226</v>
      </c>
      <c r="H4366" t="s">
        <v>2231</v>
      </c>
      <c r="I4366" t="s">
        <v>369</v>
      </c>
      <c r="J4366" t="s">
        <v>6539</v>
      </c>
      <c r="L4366" s="5"/>
      <c r="P4366" t="s">
        <v>6539</v>
      </c>
    </row>
    <row r="4367" spans="2:16" x14ac:dyDescent="0.25">
      <c r="B4367" t="s">
        <v>7</v>
      </c>
      <c r="C4367" t="s">
        <v>17</v>
      </c>
      <c r="D4367" s="6">
        <v>0.16400000000000003</v>
      </c>
      <c r="E4367" s="6">
        <v>0.16400000000000003</v>
      </c>
      <c r="F4367" s="18">
        <v>118</v>
      </c>
      <c r="G4367" t="s">
        <v>2226</v>
      </c>
      <c r="H4367" t="s">
        <v>2232</v>
      </c>
      <c r="I4367" t="s">
        <v>6540</v>
      </c>
      <c r="J4367" t="s">
        <v>6541</v>
      </c>
      <c r="L4367" s="5"/>
      <c r="P4367" t="s">
        <v>6541</v>
      </c>
    </row>
    <row r="4368" spans="2:16" x14ac:dyDescent="0.25">
      <c r="B4368" t="s">
        <v>7</v>
      </c>
      <c r="C4368" t="s">
        <v>17</v>
      </c>
      <c r="D4368" s="6">
        <v>0.13300000000000001</v>
      </c>
      <c r="E4368" s="6">
        <v>0.13300000000000001</v>
      </c>
      <c r="F4368" s="18">
        <v>135</v>
      </c>
      <c r="G4368" t="s">
        <v>2226</v>
      </c>
      <c r="H4368" t="s">
        <v>2233</v>
      </c>
      <c r="I4368" t="s">
        <v>1000</v>
      </c>
      <c r="J4368" t="s">
        <v>6542</v>
      </c>
      <c r="L4368" s="5"/>
      <c r="P4368" t="s">
        <v>6542</v>
      </c>
    </row>
    <row r="4369" spans="2:16" x14ac:dyDescent="0.25">
      <c r="B4369" t="s">
        <v>7</v>
      </c>
      <c r="C4369" t="s">
        <v>17</v>
      </c>
      <c r="D4369" s="6">
        <v>0.16400000000000003</v>
      </c>
      <c r="E4369" s="6">
        <v>0.16400000000000003</v>
      </c>
      <c r="F4369" s="18">
        <v>118</v>
      </c>
      <c r="G4369" t="s">
        <v>2226</v>
      </c>
      <c r="H4369" t="s">
        <v>2234</v>
      </c>
      <c r="I4369" t="s">
        <v>893</v>
      </c>
      <c r="J4369" t="s">
        <v>6543</v>
      </c>
      <c r="L4369" s="5"/>
      <c r="P4369" t="s">
        <v>6543</v>
      </c>
    </row>
    <row r="4370" spans="2:16" x14ac:dyDescent="0.25">
      <c r="B4370" t="s">
        <v>7</v>
      </c>
      <c r="C4370" t="s">
        <v>17</v>
      </c>
      <c r="D4370" s="6">
        <v>0.16400000000000003</v>
      </c>
      <c r="E4370" s="6">
        <v>0.16400000000000003</v>
      </c>
      <c r="F4370" s="18">
        <v>118</v>
      </c>
      <c r="G4370" t="s">
        <v>2226</v>
      </c>
      <c r="H4370" t="s">
        <v>2235</v>
      </c>
      <c r="I4370" t="s">
        <v>6544</v>
      </c>
      <c r="J4370" t="s">
        <v>6545</v>
      </c>
      <c r="L4370" s="5"/>
      <c r="P4370" t="s">
        <v>6545</v>
      </c>
    </row>
    <row r="4371" spans="2:16" x14ac:dyDescent="0.25">
      <c r="B4371" t="s">
        <v>7</v>
      </c>
      <c r="C4371" t="s">
        <v>17</v>
      </c>
      <c r="D4371" s="6">
        <v>0.13300000000000001</v>
      </c>
      <c r="E4371" s="6">
        <v>0.13300000000000001</v>
      </c>
      <c r="F4371" s="18">
        <v>135</v>
      </c>
      <c r="G4371" t="s">
        <v>2226</v>
      </c>
      <c r="H4371" t="s">
        <v>2236</v>
      </c>
      <c r="I4371" t="s">
        <v>6546</v>
      </c>
      <c r="J4371" t="s">
        <v>6547</v>
      </c>
      <c r="L4371" s="5"/>
      <c r="P4371" t="s">
        <v>6547</v>
      </c>
    </row>
    <row r="4372" spans="2:16" x14ac:dyDescent="0.25">
      <c r="B4372" t="s">
        <v>7</v>
      </c>
      <c r="C4372" t="s">
        <v>17</v>
      </c>
      <c r="D4372" s="6">
        <v>0.16400000000000003</v>
      </c>
      <c r="E4372" s="6">
        <v>0.16400000000000003</v>
      </c>
      <c r="F4372" s="18">
        <v>118</v>
      </c>
      <c r="G4372" t="s">
        <v>2227</v>
      </c>
      <c r="H4372" t="s">
        <v>2190</v>
      </c>
      <c r="I4372" t="s">
        <v>6548</v>
      </c>
      <c r="J4372" t="s">
        <v>6549</v>
      </c>
      <c r="L4372" s="5"/>
      <c r="P4372" t="s">
        <v>6549</v>
      </c>
    </row>
    <row r="4373" spans="2:16" x14ac:dyDescent="0.25">
      <c r="B4373" t="s">
        <v>7</v>
      </c>
      <c r="C4373" t="s">
        <v>17</v>
      </c>
      <c r="D4373" s="6">
        <v>0.16400000000000003</v>
      </c>
      <c r="E4373" s="6">
        <v>0.16400000000000003</v>
      </c>
      <c r="F4373" s="18">
        <v>125</v>
      </c>
      <c r="G4373" t="s">
        <v>2227</v>
      </c>
      <c r="H4373" t="s">
        <v>2191</v>
      </c>
      <c r="I4373" t="s">
        <v>6550</v>
      </c>
      <c r="J4373" t="s">
        <v>6551</v>
      </c>
      <c r="L4373" s="5"/>
      <c r="P4373" t="s">
        <v>6551</v>
      </c>
    </row>
    <row r="4374" spans="2:16" x14ac:dyDescent="0.25">
      <c r="B4374" t="s">
        <v>7</v>
      </c>
      <c r="C4374" t="s">
        <v>17</v>
      </c>
      <c r="D4374" s="6">
        <v>0.13300000000000001</v>
      </c>
      <c r="E4374" s="6">
        <v>0.13300000000000001</v>
      </c>
      <c r="F4374" s="18">
        <v>135</v>
      </c>
      <c r="G4374" t="s">
        <v>2227</v>
      </c>
      <c r="H4374" t="s">
        <v>2192</v>
      </c>
      <c r="I4374" t="s">
        <v>6552</v>
      </c>
      <c r="J4374" t="s">
        <v>6553</v>
      </c>
      <c r="L4374" s="5"/>
      <c r="P4374" t="s">
        <v>6553</v>
      </c>
    </row>
    <row r="4375" spans="2:16" x14ac:dyDescent="0.25">
      <c r="B4375" t="s">
        <v>7</v>
      </c>
      <c r="C4375" t="s">
        <v>17</v>
      </c>
      <c r="D4375" s="6">
        <v>0.13300000000000001</v>
      </c>
      <c r="E4375" s="6">
        <v>0.13300000000000001</v>
      </c>
      <c r="F4375" s="18">
        <v>135</v>
      </c>
      <c r="G4375" t="s">
        <v>2227</v>
      </c>
      <c r="H4375" t="s">
        <v>2183</v>
      </c>
      <c r="I4375" t="s">
        <v>6554</v>
      </c>
      <c r="J4375" t="s">
        <v>6555</v>
      </c>
      <c r="L4375" s="5"/>
      <c r="P4375" t="s">
        <v>6555</v>
      </c>
    </row>
    <row r="4376" spans="2:16" x14ac:dyDescent="0.25">
      <c r="B4376" t="s">
        <v>7</v>
      </c>
      <c r="C4376" t="s">
        <v>17</v>
      </c>
      <c r="D4376" s="6">
        <v>0.13300000000000001</v>
      </c>
      <c r="E4376" s="6">
        <v>0.13300000000000001</v>
      </c>
      <c r="F4376" s="18">
        <v>135</v>
      </c>
      <c r="G4376" t="s">
        <v>2227</v>
      </c>
      <c r="H4376" t="s">
        <v>2193</v>
      </c>
      <c r="I4376" t="s">
        <v>6556</v>
      </c>
      <c r="J4376" t="s">
        <v>6557</v>
      </c>
      <c r="L4376" s="5"/>
      <c r="P4376" t="s">
        <v>6557</v>
      </c>
    </row>
    <row r="4377" spans="2:16" x14ac:dyDescent="0.25">
      <c r="B4377" t="s">
        <v>7</v>
      </c>
      <c r="C4377" t="s">
        <v>17</v>
      </c>
      <c r="D4377" s="6">
        <v>0.16400000000000003</v>
      </c>
      <c r="E4377" s="6">
        <v>0.16400000000000003</v>
      </c>
      <c r="F4377" s="18">
        <v>118</v>
      </c>
      <c r="G4377" t="s">
        <v>2227</v>
      </c>
      <c r="H4377" t="s">
        <v>2194</v>
      </c>
      <c r="I4377" t="s">
        <v>6558</v>
      </c>
      <c r="J4377" t="s">
        <v>6559</v>
      </c>
      <c r="L4377" s="5"/>
      <c r="P4377" t="s">
        <v>6559</v>
      </c>
    </row>
    <row r="4378" spans="2:16" x14ac:dyDescent="0.25">
      <c r="B4378" t="s">
        <v>7</v>
      </c>
      <c r="C4378" t="s">
        <v>17</v>
      </c>
      <c r="D4378" s="6">
        <v>0.16400000000000003</v>
      </c>
      <c r="E4378" s="6">
        <v>0.16400000000000003</v>
      </c>
      <c r="F4378" s="18">
        <v>118</v>
      </c>
      <c r="G4378" t="s">
        <v>2227</v>
      </c>
      <c r="H4378" t="s">
        <v>2195</v>
      </c>
      <c r="I4378" t="s">
        <v>6560</v>
      </c>
      <c r="J4378" t="s">
        <v>6561</v>
      </c>
      <c r="L4378" s="5"/>
      <c r="P4378" t="s">
        <v>6561</v>
      </c>
    </row>
    <row r="4379" spans="2:16" x14ac:dyDescent="0.25">
      <c r="B4379" t="s">
        <v>7</v>
      </c>
      <c r="C4379" t="s">
        <v>17</v>
      </c>
      <c r="D4379" s="6">
        <v>0.16400000000000003</v>
      </c>
      <c r="E4379" s="6">
        <v>0.16400000000000003</v>
      </c>
      <c r="F4379" s="18">
        <v>118</v>
      </c>
      <c r="G4379" t="s">
        <v>2227</v>
      </c>
      <c r="H4379" t="s">
        <v>2196</v>
      </c>
      <c r="I4379" t="s">
        <v>6562</v>
      </c>
      <c r="J4379" t="s">
        <v>6563</v>
      </c>
      <c r="L4379" s="5"/>
      <c r="P4379" t="s">
        <v>6563</v>
      </c>
    </row>
    <row r="4380" spans="2:16" x14ac:dyDescent="0.25">
      <c r="B4380" t="s">
        <v>7</v>
      </c>
      <c r="C4380" t="s">
        <v>17</v>
      </c>
      <c r="D4380" s="6">
        <v>0.16400000000000003</v>
      </c>
      <c r="E4380" s="6">
        <v>0.16400000000000003</v>
      </c>
      <c r="F4380" s="18">
        <v>118</v>
      </c>
      <c r="G4380" t="s">
        <v>2227</v>
      </c>
      <c r="H4380" t="s">
        <v>2197</v>
      </c>
      <c r="I4380" t="s">
        <v>6564</v>
      </c>
      <c r="J4380" t="s">
        <v>6565</v>
      </c>
      <c r="L4380" s="5"/>
      <c r="P4380" t="s">
        <v>6565</v>
      </c>
    </row>
    <row r="4381" spans="2:16" x14ac:dyDescent="0.25">
      <c r="B4381" t="s">
        <v>7</v>
      </c>
      <c r="C4381" t="s">
        <v>17</v>
      </c>
      <c r="D4381" s="6">
        <v>0.16400000000000003</v>
      </c>
      <c r="E4381" s="6">
        <v>0.16400000000000003</v>
      </c>
      <c r="F4381" s="18">
        <v>118</v>
      </c>
      <c r="G4381" t="s">
        <v>2227</v>
      </c>
      <c r="H4381" t="s">
        <v>2198</v>
      </c>
      <c r="I4381" t="s">
        <v>6566</v>
      </c>
      <c r="J4381" t="s">
        <v>6567</v>
      </c>
      <c r="L4381" s="5"/>
      <c r="P4381" t="s">
        <v>6567</v>
      </c>
    </row>
    <row r="4382" spans="2:16" x14ac:dyDescent="0.25">
      <c r="B4382" t="s">
        <v>7</v>
      </c>
      <c r="C4382" t="s">
        <v>17</v>
      </c>
      <c r="D4382" s="6">
        <v>0.191</v>
      </c>
      <c r="E4382" s="6">
        <v>0.191</v>
      </c>
      <c r="F4382" s="18">
        <v>118</v>
      </c>
      <c r="G4382" t="s">
        <v>2227</v>
      </c>
      <c r="H4382" t="s">
        <v>2199</v>
      </c>
      <c r="I4382" t="s">
        <v>6568</v>
      </c>
      <c r="J4382" t="s">
        <v>6569</v>
      </c>
      <c r="L4382" s="5"/>
      <c r="P4382" t="s">
        <v>6569</v>
      </c>
    </row>
    <row r="4383" spans="2:16" x14ac:dyDescent="0.25">
      <c r="B4383" t="s">
        <v>7</v>
      </c>
      <c r="C4383" t="s">
        <v>17</v>
      </c>
      <c r="D4383" s="6">
        <v>0.13300000000000001</v>
      </c>
      <c r="E4383" s="6">
        <v>0.13300000000000001</v>
      </c>
      <c r="F4383" s="18">
        <v>135</v>
      </c>
      <c r="G4383" t="s">
        <v>2227</v>
      </c>
      <c r="H4383" t="s">
        <v>1014</v>
      </c>
      <c r="I4383" t="s">
        <v>6570</v>
      </c>
      <c r="J4383" t="s">
        <v>6571</v>
      </c>
      <c r="L4383" s="5"/>
      <c r="P4383" t="s">
        <v>6571</v>
      </c>
    </row>
    <row r="4384" spans="2:16" x14ac:dyDescent="0.25">
      <c r="B4384" t="s">
        <v>7</v>
      </c>
      <c r="C4384" t="s">
        <v>17</v>
      </c>
      <c r="D4384" s="6">
        <v>0.191</v>
      </c>
      <c r="E4384" s="6">
        <v>0.191</v>
      </c>
      <c r="F4384" s="18">
        <v>118</v>
      </c>
      <c r="G4384" t="s">
        <v>2227</v>
      </c>
      <c r="H4384" t="s">
        <v>2200</v>
      </c>
      <c r="I4384" t="s">
        <v>6572</v>
      </c>
      <c r="J4384" t="s">
        <v>6573</v>
      </c>
      <c r="L4384" s="5"/>
      <c r="P4384" t="s">
        <v>6573</v>
      </c>
    </row>
    <row r="4385" spans="2:16" x14ac:dyDescent="0.25">
      <c r="B4385" t="s">
        <v>7</v>
      </c>
      <c r="C4385" t="s">
        <v>17</v>
      </c>
      <c r="D4385" s="6">
        <v>0.191</v>
      </c>
      <c r="E4385" s="6">
        <v>0.191</v>
      </c>
      <c r="F4385" s="18">
        <v>118</v>
      </c>
      <c r="G4385" t="s">
        <v>2227</v>
      </c>
      <c r="H4385" t="s">
        <v>2201</v>
      </c>
      <c r="I4385" t="s">
        <v>6574</v>
      </c>
      <c r="J4385" t="s">
        <v>6575</v>
      </c>
      <c r="L4385" s="5"/>
      <c r="P4385" t="s">
        <v>6575</v>
      </c>
    </row>
    <row r="4386" spans="2:16" x14ac:dyDescent="0.25">
      <c r="B4386" t="s">
        <v>7</v>
      </c>
      <c r="C4386" t="s">
        <v>17</v>
      </c>
      <c r="D4386" s="6">
        <v>0.16400000000000003</v>
      </c>
      <c r="E4386" s="6">
        <v>0.16400000000000003</v>
      </c>
      <c r="F4386" s="18">
        <v>125</v>
      </c>
      <c r="G4386" t="s">
        <v>2227</v>
      </c>
      <c r="H4386" t="s">
        <v>2202</v>
      </c>
      <c r="I4386" t="s">
        <v>6576</v>
      </c>
      <c r="J4386" t="s">
        <v>6577</v>
      </c>
      <c r="L4386" s="5"/>
      <c r="P4386" t="s">
        <v>6577</v>
      </c>
    </row>
    <row r="4387" spans="2:16" x14ac:dyDescent="0.25">
      <c r="B4387" t="s">
        <v>7</v>
      </c>
      <c r="C4387" t="s">
        <v>17</v>
      </c>
      <c r="D4387" s="6">
        <v>0.191</v>
      </c>
      <c r="E4387" s="6">
        <v>0.191</v>
      </c>
      <c r="F4387" s="18">
        <v>118</v>
      </c>
      <c r="G4387" t="s">
        <v>2227</v>
      </c>
      <c r="H4387" t="s">
        <v>2203</v>
      </c>
      <c r="I4387" t="s">
        <v>6578</v>
      </c>
      <c r="J4387" t="s">
        <v>6579</v>
      </c>
      <c r="L4387" s="5"/>
      <c r="P4387" t="s">
        <v>6579</v>
      </c>
    </row>
    <row r="4388" spans="2:16" x14ac:dyDescent="0.25">
      <c r="B4388" t="s">
        <v>7</v>
      </c>
      <c r="C4388" t="s">
        <v>17</v>
      </c>
      <c r="D4388" s="6">
        <v>0.16400000000000003</v>
      </c>
      <c r="E4388" s="6">
        <v>0.16400000000000003</v>
      </c>
      <c r="F4388" s="18">
        <v>125</v>
      </c>
      <c r="G4388" t="s">
        <v>2227</v>
      </c>
      <c r="H4388" t="s">
        <v>2204</v>
      </c>
      <c r="I4388" t="s">
        <v>6580</v>
      </c>
      <c r="J4388" t="s">
        <v>6581</v>
      </c>
      <c r="L4388" s="5"/>
      <c r="P4388" t="s">
        <v>6581</v>
      </c>
    </row>
    <row r="4389" spans="2:16" x14ac:dyDescent="0.25">
      <c r="B4389" t="s">
        <v>7</v>
      </c>
      <c r="C4389" t="s">
        <v>17</v>
      </c>
      <c r="D4389" s="6">
        <v>0.16400000000000003</v>
      </c>
      <c r="E4389" s="6">
        <v>0.16400000000000003</v>
      </c>
      <c r="F4389" s="18">
        <v>118</v>
      </c>
      <c r="G4389" t="s">
        <v>2227</v>
      </c>
      <c r="H4389" t="s">
        <v>2205</v>
      </c>
      <c r="I4389" t="s">
        <v>6582</v>
      </c>
      <c r="J4389" t="s">
        <v>6583</v>
      </c>
      <c r="L4389" s="5"/>
      <c r="P4389" t="s">
        <v>6583</v>
      </c>
    </row>
    <row r="4390" spans="2:16" x14ac:dyDescent="0.25">
      <c r="B4390" t="s">
        <v>7</v>
      </c>
      <c r="C4390" t="s">
        <v>17</v>
      </c>
      <c r="D4390" s="6">
        <v>0.16400000000000003</v>
      </c>
      <c r="E4390" s="6">
        <v>0.16400000000000003</v>
      </c>
      <c r="F4390" s="18">
        <v>118</v>
      </c>
      <c r="G4390" t="s">
        <v>2227</v>
      </c>
      <c r="H4390" t="s">
        <v>2206</v>
      </c>
      <c r="I4390" t="s">
        <v>6584</v>
      </c>
      <c r="J4390" t="s">
        <v>6585</v>
      </c>
      <c r="L4390" s="5"/>
      <c r="P4390" t="s">
        <v>6585</v>
      </c>
    </row>
    <row r="4391" spans="2:16" x14ac:dyDescent="0.25">
      <c r="B4391" t="s">
        <v>7</v>
      </c>
      <c r="C4391" t="s">
        <v>17</v>
      </c>
      <c r="D4391" s="6">
        <v>0.16400000000000003</v>
      </c>
      <c r="E4391" s="6">
        <v>0.16400000000000003</v>
      </c>
      <c r="F4391" s="18">
        <v>118</v>
      </c>
      <c r="G4391" t="s">
        <v>2227</v>
      </c>
      <c r="H4391" t="s">
        <v>2207</v>
      </c>
      <c r="I4391" t="s">
        <v>6586</v>
      </c>
      <c r="J4391" t="s">
        <v>6587</v>
      </c>
      <c r="L4391" s="5"/>
      <c r="P4391" t="s">
        <v>6587</v>
      </c>
    </row>
    <row r="4392" spans="2:16" x14ac:dyDescent="0.25">
      <c r="B4392" t="s">
        <v>7</v>
      </c>
      <c r="C4392" t="s">
        <v>17</v>
      </c>
      <c r="D4392" s="6">
        <v>0.191</v>
      </c>
      <c r="E4392" s="6">
        <v>0.191</v>
      </c>
      <c r="F4392" s="18">
        <v>118</v>
      </c>
      <c r="G4392" t="s">
        <v>2227</v>
      </c>
      <c r="H4392" t="s">
        <v>2208</v>
      </c>
      <c r="I4392" t="s">
        <v>969</v>
      </c>
      <c r="J4392" t="s">
        <v>6588</v>
      </c>
      <c r="L4392" s="5"/>
      <c r="P4392" t="s">
        <v>6588</v>
      </c>
    </row>
    <row r="4393" spans="2:16" x14ac:dyDescent="0.25">
      <c r="B4393" t="s">
        <v>7</v>
      </c>
      <c r="C4393" t="s">
        <v>17</v>
      </c>
      <c r="D4393" s="6">
        <v>0.191</v>
      </c>
      <c r="E4393" s="6">
        <v>0.191</v>
      </c>
      <c r="F4393" s="18">
        <v>118</v>
      </c>
      <c r="G4393" t="s">
        <v>2227</v>
      </c>
      <c r="H4393" t="s">
        <v>2209</v>
      </c>
      <c r="I4393" t="s">
        <v>6589</v>
      </c>
      <c r="J4393" t="s">
        <v>6590</v>
      </c>
      <c r="L4393" s="5"/>
      <c r="P4393" t="s">
        <v>6590</v>
      </c>
    </row>
    <row r="4394" spans="2:16" x14ac:dyDescent="0.25">
      <c r="B4394" t="s">
        <v>7</v>
      </c>
      <c r="C4394" t="s">
        <v>17</v>
      </c>
      <c r="D4394" s="6">
        <v>0.16400000000000003</v>
      </c>
      <c r="E4394" s="6">
        <v>0.16400000000000003</v>
      </c>
      <c r="F4394" s="18">
        <v>125</v>
      </c>
      <c r="G4394" t="s">
        <v>2227</v>
      </c>
      <c r="H4394" t="s">
        <v>2210</v>
      </c>
      <c r="I4394" t="s">
        <v>6591</v>
      </c>
      <c r="J4394" t="s">
        <v>6592</v>
      </c>
      <c r="L4394" s="5"/>
      <c r="P4394" t="s">
        <v>6592</v>
      </c>
    </row>
    <row r="4395" spans="2:16" x14ac:dyDescent="0.25">
      <c r="B4395" t="s">
        <v>7</v>
      </c>
      <c r="C4395" t="s">
        <v>17</v>
      </c>
      <c r="D4395" s="6">
        <v>0.16400000000000003</v>
      </c>
      <c r="E4395" s="6">
        <v>0.16400000000000003</v>
      </c>
      <c r="F4395" s="18">
        <v>118</v>
      </c>
      <c r="G4395" t="s">
        <v>2227</v>
      </c>
      <c r="H4395" t="s">
        <v>2211</v>
      </c>
      <c r="I4395" t="s">
        <v>6593</v>
      </c>
      <c r="J4395" t="s">
        <v>6594</v>
      </c>
      <c r="L4395" s="5"/>
      <c r="P4395" t="s">
        <v>6594</v>
      </c>
    </row>
    <row r="4396" spans="2:16" x14ac:dyDescent="0.25">
      <c r="B4396" t="s">
        <v>7</v>
      </c>
      <c r="C4396" t="s">
        <v>17</v>
      </c>
      <c r="D4396" s="6">
        <v>0.13300000000000001</v>
      </c>
      <c r="E4396" s="6">
        <v>0.13300000000000001</v>
      </c>
      <c r="F4396" s="18">
        <v>135</v>
      </c>
      <c r="G4396" t="s">
        <v>2227</v>
      </c>
      <c r="H4396" t="s">
        <v>2212</v>
      </c>
      <c r="I4396" t="s">
        <v>6595</v>
      </c>
      <c r="J4396" t="s">
        <v>6596</v>
      </c>
      <c r="L4396" s="5"/>
      <c r="P4396" t="s">
        <v>6596</v>
      </c>
    </row>
    <row r="4397" spans="2:16" x14ac:dyDescent="0.25">
      <c r="B4397" t="s">
        <v>7</v>
      </c>
      <c r="C4397" t="s">
        <v>17</v>
      </c>
      <c r="D4397" s="6">
        <v>0.16400000000000003</v>
      </c>
      <c r="E4397" s="6">
        <v>0.16400000000000003</v>
      </c>
      <c r="F4397" s="18">
        <v>118</v>
      </c>
      <c r="G4397" t="s">
        <v>2227</v>
      </c>
      <c r="H4397" t="s">
        <v>2213</v>
      </c>
      <c r="I4397" t="s">
        <v>344</v>
      </c>
      <c r="J4397" t="s">
        <v>6597</v>
      </c>
      <c r="L4397" s="5"/>
      <c r="P4397" t="s">
        <v>6597</v>
      </c>
    </row>
    <row r="4398" spans="2:16" x14ac:dyDescent="0.25">
      <c r="B4398" t="s">
        <v>7</v>
      </c>
      <c r="C4398" t="s">
        <v>17</v>
      </c>
      <c r="D4398" s="6">
        <v>0.191</v>
      </c>
      <c r="E4398" s="6">
        <v>0.191</v>
      </c>
      <c r="F4398" s="18">
        <v>118</v>
      </c>
      <c r="G4398" t="s">
        <v>2227</v>
      </c>
      <c r="H4398" t="s">
        <v>2214</v>
      </c>
      <c r="I4398" t="s">
        <v>6598</v>
      </c>
      <c r="J4398" t="s">
        <v>6599</v>
      </c>
      <c r="L4398" s="5"/>
      <c r="P4398" t="s">
        <v>6599</v>
      </c>
    </row>
    <row r="4399" spans="2:16" x14ac:dyDescent="0.25">
      <c r="B4399" t="s">
        <v>7</v>
      </c>
      <c r="C4399" t="s">
        <v>17</v>
      </c>
      <c r="D4399" s="6">
        <v>0.191</v>
      </c>
      <c r="E4399" s="6">
        <v>0.191</v>
      </c>
      <c r="F4399" s="18">
        <v>118</v>
      </c>
      <c r="G4399" t="s">
        <v>2227</v>
      </c>
      <c r="H4399" t="s">
        <v>2215</v>
      </c>
      <c r="I4399" t="s">
        <v>6600</v>
      </c>
      <c r="J4399" t="s">
        <v>6601</v>
      </c>
      <c r="L4399" s="5"/>
      <c r="P4399" t="s">
        <v>6601</v>
      </c>
    </row>
    <row r="4400" spans="2:16" x14ac:dyDescent="0.25">
      <c r="B4400" t="s">
        <v>7</v>
      </c>
      <c r="C4400" t="s">
        <v>17</v>
      </c>
      <c r="D4400" s="6">
        <v>0.16400000000000003</v>
      </c>
      <c r="E4400" s="6">
        <v>0.16400000000000003</v>
      </c>
      <c r="F4400" s="18">
        <v>118</v>
      </c>
      <c r="G4400" t="s">
        <v>2227</v>
      </c>
      <c r="H4400" t="s">
        <v>2216</v>
      </c>
      <c r="I4400" t="s">
        <v>6602</v>
      </c>
      <c r="J4400" t="s">
        <v>6603</v>
      </c>
      <c r="L4400" s="5"/>
      <c r="P4400" t="s">
        <v>6603</v>
      </c>
    </row>
    <row r="4401" spans="2:16" x14ac:dyDescent="0.25">
      <c r="B4401" t="s">
        <v>7</v>
      </c>
      <c r="C4401" t="s">
        <v>17</v>
      </c>
      <c r="D4401" s="6">
        <v>0.16400000000000003</v>
      </c>
      <c r="E4401" s="6">
        <v>0.16400000000000003</v>
      </c>
      <c r="F4401" s="18">
        <v>118</v>
      </c>
      <c r="G4401" t="s">
        <v>2227</v>
      </c>
      <c r="H4401" t="s">
        <v>2217</v>
      </c>
      <c r="I4401" t="s">
        <v>6604</v>
      </c>
      <c r="J4401" t="s">
        <v>6605</v>
      </c>
      <c r="L4401" s="5"/>
      <c r="P4401" t="s">
        <v>6605</v>
      </c>
    </row>
    <row r="4402" spans="2:16" x14ac:dyDescent="0.25">
      <c r="B4402" t="s">
        <v>7</v>
      </c>
      <c r="C4402" t="s">
        <v>17</v>
      </c>
      <c r="D4402" s="6">
        <v>0.13300000000000001</v>
      </c>
      <c r="E4402" s="6">
        <v>0.13300000000000001</v>
      </c>
      <c r="F4402" s="18">
        <v>135</v>
      </c>
      <c r="G4402" t="s">
        <v>2227</v>
      </c>
      <c r="H4402" t="s">
        <v>2218</v>
      </c>
      <c r="I4402" t="s">
        <v>6606</v>
      </c>
      <c r="J4402" t="s">
        <v>6607</v>
      </c>
      <c r="L4402" s="5"/>
      <c r="P4402" t="s">
        <v>6607</v>
      </c>
    </row>
    <row r="4403" spans="2:16" x14ac:dyDescent="0.25">
      <c r="B4403" t="s">
        <v>7</v>
      </c>
      <c r="C4403" t="s">
        <v>17</v>
      </c>
      <c r="D4403" s="6">
        <v>0.13300000000000001</v>
      </c>
      <c r="E4403" s="6">
        <v>0.13300000000000001</v>
      </c>
      <c r="F4403" s="18">
        <v>135</v>
      </c>
      <c r="G4403" t="s">
        <v>2227</v>
      </c>
      <c r="H4403" t="s">
        <v>2219</v>
      </c>
      <c r="I4403" t="s">
        <v>6608</v>
      </c>
      <c r="J4403" t="s">
        <v>6609</v>
      </c>
      <c r="L4403" s="5"/>
      <c r="P4403" t="s">
        <v>6609</v>
      </c>
    </row>
    <row r="4404" spans="2:16" x14ac:dyDescent="0.25">
      <c r="B4404" t="s">
        <v>7</v>
      </c>
      <c r="C4404" t="s">
        <v>17</v>
      </c>
      <c r="D4404" s="6">
        <v>0.16400000000000003</v>
      </c>
      <c r="E4404" s="6">
        <v>0.16400000000000003</v>
      </c>
      <c r="F4404" s="18">
        <v>118</v>
      </c>
      <c r="G4404" t="s">
        <v>2227</v>
      </c>
      <c r="H4404" t="s">
        <v>2220</v>
      </c>
      <c r="I4404" t="s">
        <v>6610</v>
      </c>
      <c r="J4404" t="s">
        <v>6611</v>
      </c>
      <c r="L4404" s="5"/>
      <c r="P4404" t="s">
        <v>6611</v>
      </c>
    </row>
    <row r="4405" spans="2:16" x14ac:dyDescent="0.25">
      <c r="B4405" t="s">
        <v>7</v>
      </c>
      <c r="C4405" t="s">
        <v>17</v>
      </c>
      <c r="D4405" s="6">
        <v>0.191</v>
      </c>
      <c r="E4405" s="6">
        <v>0.191</v>
      </c>
      <c r="F4405" s="18">
        <v>118</v>
      </c>
      <c r="G4405" t="s">
        <v>2227</v>
      </c>
      <c r="H4405" t="s">
        <v>2221</v>
      </c>
      <c r="I4405" t="s">
        <v>6612</v>
      </c>
      <c r="J4405" t="s">
        <v>6613</v>
      </c>
      <c r="L4405" s="5"/>
      <c r="P4405" t="s">
        <v>6613</v>
      </c>
    </row>
    <row r="4406" spans="2:16" x14ac:dyDescent="0.25">
      <c r="B4406" t="s">
        <v>7</v>
      </c>
      <c r="C4406" t="s">
        <v>17</v>
      </c>
      <c r="D4406" s="6">
        <v>0.16400000000000003</v>
      </c>
      <c r="E4406" s="6">
        <v>0.16400000000000003</v>
      </c>
      <c r="F4406" s="18">
        <v>125</v>
      </c>
      <c r="G4406" t="s">
        <v>2227</v>
      </c>
      <c r="H4406" t="s">
        <v>2222</v>
      </c>
      <c r="I4406" t="s">
        <v>6614</v>
      </c>
      <c r="J4406" t="s">
        <v>6615</v>
      </c>
      <c r="L4406" s="5"/>
      <c r="P4406" t="s">
        <v>6615</v>
      </c>
    </row>
    <row r="4407" spans="2:16" x14ac:dyDescent="0.25">
      <c r="B4407" t="s">
        <v>7</v>
      </c>
      <c r="C4407" t="s">
        <v>17</v>
      </c>
      <c r="D4407" s="6">
        <v>0.33700000000000002</v>
      </c>
      <c r="E4407" s="6">
        <v>0.33700000000000002</v>
      </c>
      <c r="F4407" s="18">
        <v>143</v>
      </c>
      <c r="G4407" t="s">
        <v>2227</v>
      </c>
      <c r="H4407" t="s">
        <v>2237</v>
      </c>
      <c r="I4407" t="s">
        <v>6616</v>
      </c>
      <c r="J4407" t="s">
        <v>6617</v>
      </c>
      <c r="L4407" s="5"/>
      <c r="P4407" t="s">
        <v>6617</v>
      </c>
    </row>
    <row r="4408" spans="2:16" x14ac:dyDescent="0.25">
      <c r="B4408" t="s">
        <v>7</v>
      </c>
      <c r="C4408" t="s">
        <v>17</v>
      </c>
      <c r="D4408" s="6">
        <v>0.13300000000000001</v>
      </c>
      <c r="E4408" s="6">
        <v>0.13300000000000001</v>
      </c>
      <c r="F4408" s="18">
        <v>135</v>
      </c>
      <c r="G4408" t="s">
        <v>2227</v>
      </c>
      <c r="H4408" t="s">
        <v>2223</v>
      </c>
      <c r="I4408" t="s">
        <v>6618</v>
      </c>
      <c r="J4408" t="s">
        <v>6619</v>
      </c>
      <c r="L4408" s="5"/>
      <c r="P4408" t="s">
        <v>6619</v>
      </c>
    </row>
    <row r="4409" spans="2:16" x14ac:dyDescent="0.25">
      <c r="B4409" t="s">
        <v>7</v>
      </c>
      <c r="C4409" t="s">
        <v>17</v>
      </c>
      <c r="D4409" s="6">
        <v>0.16400000000000003</v>
      </c>
      <c r="E4409" s="6">
        <v>0.16400000000000003</v>
      </c>
      <c r="F4409" s="18">
        <v>118</v>
      </c>
      <c r="G4409" t="s">
        <v>2227</v>
      </c>
      <c r="H4409" t="s">
        <v>2224</v>
      </c>
      <c r="I4409" t="s">
        <v>6620</v>
      </c>
      <c r="J4409" t="s">
        <v>6621</v>
      </c>
      <c r="L4409" s="5"/>
      <c r="P4409" t="s">
        <v>6621</v>
      </c>
    </row>
    <row r="4410" spans="2:16" x14ac:dyDescent="0.25">
      <c r="B4410" t="s">
        <v>7</v>
      </c>
      <c r="C4410" t="s">
        <v>17</v>
      </c>
      <c r="D4410" s="6">
        <v>0.33700000000000002</v>
      </c>
      <c r="E4410" s="6">
        <v>0.33700000000000002</v>
      </c>
      <c r="F4410" s="18">
        <v>143</v>
      </c>
      <c r="G4410" t="s">
        <v>2227</v>
      </c>
      <c r="H4410" t="s">
        <v>18338</v>
      </c>
      <c r="I4410" t="s">
        <v>18611</v>
      </c>
      <c r="J4410" t="s">
        <v>18612</v>
      </c>
      <c r="L4410" s="5"/>
      <c r="P4410" t="s">
        <v>18612</v>
      </c>
    </row>
    <row r="4411" spans="2:16" x14ac:dyDescent="0.25">
      <c r="B4411" t="s">
        <v>7</v>
      </c>
      <c r="C4411" t="s">
        <v>17</v>
      </c>
      <c r="D4411" s="6">
        <v>0.16400000000000003</v>
      </c>
      <c r="E4411" s="6">
        <v>0.16400000000000003</v>
      </c>
      <c r="F4411" s="18">
        <v>118</v>
      </c>
      <c r="G4411" t="s">
        <v>2227</v>
      </c>
      <c r="H4411" t="s">
        <v>2225</v>
      </c>
      <c r="I4411" t="s">
        <v>6623</v>
      </c>
      <c r="J4411" t="s">
        <v>6624</v>
      </c>
      <c r="L4411" s="5"/>
      <c r="P4411" t="s">
        <v>6624</v>
      </c>
    </row>
    <row r="4412" spans="2:16" x14ac:dyDescent="0.25">
      <c r="B4412" t="s">
        <v>7</v>
      </c>
      <c r="C4412" t="s">
        <v>17</v>
      </c>
      <c r="D4412" s="6">
        <v>0.16400000000000003</v>
      </c>
      <c r="E4412" s="6">
        <v>0.16400000000000003</v>
      </c>
      <c r="F4412" s="18">
        <v>118</v>
      </c>
      <c r="G4412" t="s">
        <v>2227</v>
      </c>
      <c r="H4412" t="s">
        <v>2226</v>
      </c>
      <c r="I4412" t="s">
        <v>6625</v>
      </c>
      <c r="J4412" t="s">
        <v>6626</v>
      </c>
      <c r="L4412" s="5"/>
      <c r="P4412" t="s">
        <v>6626</v>
      </c>
    </row>
    <row r="4413" spans="2:16" x14ac:dyDescent="0.25">
      <c r="B4413" t="s">
        <v>7</v>
      </c>
      <c r="C4413" t="s">
        <v>17</v>
      </c>
      <c r="D4413" s="6">
        <v>0.191</v>
      </c>
      <c r="E4413" s="6">
        <v>0.191</v>
      </c>
      <c r="F4413" s="18">
        <v>118</v>
      </c>
      <c r="G4413" t="s">
        <v>2227</v>
      </c>
      <c r="H4413" t="s">
        <v>2227</v>
      </c>
      <c r="I4413" t="s">
        <v>6627</v>
      </c>
      <c r="J4413" t="s">
        <v>6628</v>
      </c>
      <c r="L4413" s="5"/>
      <c r="P4413" t="s">
        <v>6628</v>
      </c>
    </row>
    <row r="4414" spans="2:16" x14ac:dyDescent="0.25">
      <c r="B4414" t="s">
        <v>7</v>
      </c>
      <c r="C4414" t="s">
        <v>17</v>
      </c>
      <c r="D4414" s="6">
        <v>0.16400000000000003</v>
      </c>
      <c r="E4414" s="6">
        <v>0.16400000000000003</v>
      </c>
      <c r="F4414" s="18">
        <v>118</v>
      </c>
      <c r="G4414" t="s">
        <v>2227</v>
      </c>
      <c r="H4414" t="s">
        <v>2228</v>
      </c>
      <c r="I4414" t="s">
        <v>6629</v>
      </c>
      <c r="J4414" t="s">
        <v>6630</v>
      </c>
      <c r="L4414" s="5"/>
      <c r="P4414" t="s">
        <v>6630</v>
      </c>
    </row>
    <row r="4415" spans="2:16" x14ac:dyDescent="0.25">
      <c r="B4415" t="s">
        <v>7</v>
      </c>
      <c r="C4415" t="s">
        <v>17</v>
      </c>
      <c r="D4415" s="6">
        <v>0.16400000000000003</v>
      </c>
      <c r="E4415" s="6">
        <v>0.16400000000000003</v>
      </c>
      <c r="F4415" s="18">
        <v>125</v>
      </c>
      <c r="G4415" t="s">
        <v>2227</v>
      </c>
      <c r="H4415" t="s">
        <v>2229</v>
      </c>
      <c r="I4415" t="s">
        <v>6631</v>
      </c>
      <c r="J4415" t="s">
        <v>6632</v>
      </c>
      <c r="L4415" s="5"/>
      <c r="P4415" t="s">
        <v>6632</v>
      </c>
    </row>
    <row r="4416" spans="2:16" x14ac:dyDescent="0.25">
      <c r="B4416" t="s">
        <v>7</v>
      </c>
      <c r="C4416" t="s">
        <v>17</v>
      </c>
      <c r="D4416" s="6">
        <v>0.13300000000000001</v>
      </c>
      <c r="E4416" s="6">
        <v>0.13300000000000001</v>
      </c>
      <c r="F4416" s="18">
        <v>135</v>
      </c>
      <c r="G4416" t="s">
        <v>2227</v>
      </c>
      <c r="H4416" t="s">
        <v>2230</v>
      </c>
      <c r="I4416" t="s">
        <v>6633</v>
      </c>
      <c r="J4416" t="s">
        <v>6634</v>
      </c>
      <c r="L4416" s="5"/>
      <c r="P4416" t="s">
        <v>6634</v>
      </c>
    </row>
    <row r="4417" spans="2:16" x14ac:dyDescent="0.25">
      <c r="B4417" t="s">
        <v>7</v>
      </c>
      <c r="C4417" t="s">
        <v>17</v>
      </c>
      <c r="D4417" s="6">
        <v>0.16400000000000003</v>
      </c>
      <c r="E4417" s="6">
        <v>0.16400000000000003</v>
      </c>
      <c r="F4417" s="18">
        <v>118</v>
      </c>
      <c r="G4417" t="s">
        <v>2227</v>
      </c>
      <c r="H4417" t="s">
        <v>2231</v>
      </c>
      <c r="I4417" t="s">
        <v>6635</v>
      </c>
      <c r="J4417" t="s">
        <v>6636</v>
      </c>
      <c r="L4417" s="5"/>
      <c r="P4417" t="s">
        <v>6636</v>
      </c>
    </row>
    <row r="4418" spans="2:16" x14ac:dyDescent="0.25">
      <c r="B4418" t="s">
        <v>7</v>
      </c>
      <c r="C4418" t="s">
        <v>17</v>
      </c>
      <c r="D4418" s="6">
        <v>0.16400000000000003</v>
      </c>
      <c r="E4418" s="6">
        <v>0.16400000000000003</v>
      </c>
      <c r="F4418" s="18">
        <v>118</v>
      </c>
      <c r="G4418" t="s">
        <v>2227</v>
      </c>
      <c r="H4418" t="s">
        <v>2232</v>
      </c>
      <c r="I4418" t="s">
        <v>6637</v>
      </c>
      <c r="J4418" t="s">
        <v>6638</v>
      </c>
      <c r="L4418" s="5"/>
      <c r="P4418" t="s">
        <v>6638</v>
      </c>
    </row>
    <row r="4419" spans="2:16" x14ac:dyDescent="0.25">
      <c r="B4419" t="s">
        <v>7</v>
      </c>
      <c r="C4419" t="s">
        <v>17</v>
      </c>
      <c r="D4419" s="6">
        <v>0.13300000000000001</v>
      </c>
      <c r="E4419" s="6">
        <v>0.13300000000000001</v>
      </c>
      <c r="F4419" s="18">
        <v>135</v>
      </c>
      <c r="G4419" t="s">
        <v>2227</v>
      </c>
      <c r="H4419" t="s">
        <v>2233</v>
      </c>
      <c r="I4419" t="s">
        <v>6639</v>
      </c>
      <c r="J4419" t="s">
        <v>6640</v>
      </c>
      <c r="L4419" s="5"/>
      <c r="P4419" t="s">
        <v>6640</v>
      </c>
    </row>
    <row r="4420" spans="2:16" x14ac:dyDescent="0.25">
      <c r="B4420" t="s">
        <v>7</v>
      </c>
      <c r="C4420" t="s">
        <v>17</v>
      </c>
      <c r="D4420" s="6">
        <v>0.191</v>
      </c>
      <c r="E4420" s="6">
        <v>0.191</v>
      </c>
      <c r="F4420" s="18">
        <v>118</v>
      </c>
      <c r="G4420" t="s">
        <v>2227</v>
      </c>
      <c r="H4420" t="s">
        <v>2234</v>
      </c>
      <c r="I4420" t="s">
        <v>6641</v>
      </c>
      <c r="J4420" t="s">
        <v>6642</v>
      </c>
      <c r="L4420" s="5"/>
      <c r="P4420" t="s">
        <v>6642</v>
      </c>
    </row>
    <row r="4421" spans="2:16" x14ac:dyDescent="0.25">
      <c r="B4421" t="s">
        <v>7</v>
      </c>
      <c r="C4421" t="s">
        <v>17</v>
      </c>
      <c r="D4421" s="6">
        <v>0.191</v>
      </c>
      <c r="E4421" s="6">
        <v>0.191</v>
      </c>
      <c r="F4421" s="18">
        <v>118</v>
      </c>
      <c r="G4421" t="s">
        <v>2227</v>
      </c>
      <c r="H4421" t="s">
        <v>2235</v>
      </c>
      <c r="I4421" t="s">
        <v>6643</v>
      </c>
      <c r="J4421" t="s">
        <v>6644</v>
      </c>
      <c r="L4421" s="5"/>
      <c r="P4421" t="s">
        <v>6644</v>
      </c>
    </row>
    <row r="4422" spans="2:16" x14ac:dyDescent="0.25">
      <c r="B4422" t="s">
        <v>7</v>
      </c>
      <c r="C4422" t="s">
        <v>17</v>
      </c>
      <c r="D4422" s="6">
        <v>0.13300000000000001</v>
      </c>
      <c r="E4422" s="6">
        <v>0.13300000000000001</v>
      </c>
      <c r="F4422" s="18">
        <v>135</v>
      </c>
      <c r="G4422" t="s">
        <v>2227</v>
      </c>
      <c r="H4422" t="s">
        <v>2236</v>
      </c>
      <c r="I4422" t="s">
        <v>6645</v>
      </c>
      <c r="J4422" t="s">
        <v>6646</v>
      </c>
      <c r="L4422" s="5"/>
      <c r="P4422" t="s">
        <v>6646</v>
      </c>
    </row>
    <row r="4423" spans="2:16" x14ac:dyDescent="0.25">
      <c r="B4423" t="s">
        <v>7</v>
      </c>
      <c r="C4423" t="s">
        <v>17</v>
      </c>
      <c r="D4423" s="6">
        <v>0.191</v>
      </c>
      <c r="E4423" s="6">
        <v>0.191</v>
      </c>
      <c r="F4423" s="18">
        <v>118</v>
      </c>
      <c r="G4423" t="s">
        <v>2228</v>
      </c>
      <c r="H4423" t="s">
        <v>2190</v>
      </c>
      <c r="I4423" t="s">
        <v>168</v>
      </c>
      <c r="J4423" t="s">
        <v>6647</v>
      </c>
      <c r="L4423" s="5"/>
      <c r="P4423" t="s">
        <v>6647</v>
      </c>
    </row>
    <row r="4424" spans="2:16" x14ac:dyDescent="0.25">
      <c r="B4424" t="s">
        <v>7</v>
      </c>
      <c r="C4424" t="s">
        <v>17</v>
      </c>
      <c r="D4424" s="6">
        <v>0.16400000000000003</v>
      </c>
      <c r="E4424" s="6">
        <v>0.16400000000000003</v>
      </c>
      <c r="F4424" s="18">
        <v>125</v>
      </c>
      <c r="G4424" t="s">
        <v>2228</v>
      </c>
      <c r="H4424" t="s">
        <v>2191</v>
      </c>
      <c r="I4424" t="s">
        <v>980</v>
      </c>
      <c r="J4424" t="s">
        <v>6648</v>
      </c>
      <c r="L4424" s="5"/>
      <c r="P4424" t="s">
        <v>6648</v>
      </c>
    </row>
    <row r="4425" spans="2:16" x14ac:dyDescent="0.25">
      <c r="B4425" t="s">
        <v>7</v>
      </c>
      <c r="C4425" t="s">
        <v>17</v>
      </c>
      <c r="D4425" s="6">
        <v>0.13300000000000001</v>
      </c>
      <c r="E4425" s="6">
        <v>0.13300000000000001</v>
      </c>
      <c r="F4425" s="18">
        <v>135</v>
      </c>
      <c r="G4425" t="s">
        <v>2228</v>
      </c>
      <c r="H4425" t="s">
        <v>2192</v>
      </c>
      <c r="I4425" t="s">
        <v>157</v>
      </c>
      <c r="J4425" t="s">
        <v>6649</v>
      </c>
      <c r="L4425" s="5"/>
      <c r="P4425" t="s">
        <v>6649</v>
      </c>
    </row>
    <row r="4426" spans="2:16" x14ac:dyDescent="0.25">
      <c r="B4426" t="s">
        <v>7</v>
      </c>
      <c r="C4426" t="s">
        <v>17</v>
      </c>
      <c r="D4426" s="6">
        <v>0.13300000000000001</v>
      </c>
      <c r="E4426" s="6">
        <v>0.13300000000000001</v>
      </c>
      <c r="F4426" s="18">
        <v>135</v>
      </c>
      <c r="G4426" t="s">
        <v>2228</v>
      </c>
      <c r="H4426" t="s">
        <v>2183</v>
      </c>
      <c r="I4426" t="s">
        <v>216</v>
      </c>
      <c r="J4426" t="s">
        <v>6650</v>
      </c>
      <c r="L4426" s="5"/>
      <c r="P4426" t="s">
        <v>6650</v>
      </c>
    </row>
    <row r="4427" spans="2:16" x14ac:dyDescent="0.25">
      <c r="B4427" t="s">
        <v>7</v>
      </c>
      <c r="C4427" t="s">
        <v>17</v>
      </c>
      <c r="D4427" s="6">
        <v>0.13300000000000001</v>
      </c>
      <c r="E4427" s="6">
        <v>0.13300000000000001</v>
      </c>
      <c r="F4427" s="18">
        <v>135</v>
      </c>
      <c r="G4427" t="s">
        <v>2228</v>
      </c>
      <c r="H4427" t="s">
        <v>2193</v>
      </c>
      <c r="I4427" t="s">
        <v>6651</v>
      </c>
      <c r="J4427" t="s">
        <v>6652</v>
      </c>
      <c r="L4427" s="5"/>
      <c r="P4427" t="s">
        <v>6652</v>
      </c>
    </row>
    <row r="4428" spans="2:16" x14ac:dyDescent="0.25">
      <c r="B4428" t="s">
        <v>7</v>
      </c>
      <c r="C4428" t="s">
        <v>17</v>
      </c>
      <c r="D4428" s="6">
        <v>0.16400000000000003</v>
      </c>
      <c r="E4428" s="6">
        <v>0.16400000000000003</v>
      </c>
      <c r="F4428" s="18">
        <v>118</v>
      </c>
      <c r="G4428" t="s">
        <v>2228</v>
      </c>
      <c r="H4428" t="s">
        <v>2194</v>
      </c>
      <c r="I4428" t="s">
        <v>6653</v>
      </c>
      <c r="J4428" t="s">
        <v>6654</v>
      </c>
      <c r="L4428" s="5"/>
      <c r="P4428" t="s">
        <v>6654</v>
      </c>
    </row>
    <row r="4429" spans="2:16" x14ac:dyDescent="0.25">
      <c r="B4429" t="s">
        <v>7</v>
      </c>
      <c r="C4429" t="s">
        <v>17</v>
      </c>
      <c r="D4429" s="6">
        <v>0.16400000000000003</v>
      </c>
      <c r="E4429" s="6">
        <v>0.16400000000000003</v>
      </c>
      <c r="F4429" s="18">
        <v>118</v>
      </c>
      <c r="G4429" t="s">
        <v>2228</v>
      </c>
      <c r="H4429" t="s">
        <v>2195</v>
      </c>
      <c r="I4429" t="s">
        <v>6655</v>
      </c>
      <c r="J4429" t="s">
        <v>6656</v>
      </c>
      <c r="L4429" s="5"/>
      <c r="P4429" t="s">
        <v>6656</v>
      </c>
    </row>
    <row r="4430" spans="2:16" x14ac:dyDescent="0.25">
      <c r="B4430" t="s">
        <v>7</v>
      </c>
      <c r="C4430" t="s">
        <v>17</v>
      </c>
      <c r="D4430" s="6">
        <v>0.16400000000000003</v>
      </c>
      <c r="E4430" s="6">
        <v>0.16400000000000003</v>
      </c>
      <c r="F4430" s="18">
        <v>118</v>
      </c>
      <c r="G4430" t="s">
        <v>2228</v>
      </c>
      <c r="H4430" t="s">
        <v>2196</v>
      </c>
      <c r="I4430" t="s">
        <v>6657</v>
      </c>
      <c r="J4430" t="s">
        <v>6658</v>
      </c>
      <c r="L4430" s="5"/>
      <c r="P4430" t="s">
        <v>6658</v>
      </c>
    </row>
    <row r="4431" spans="2:16" x14ac:dyDescent="0.25">
      <c r="B4431" t="s">
        <v>7</v>
      </c>
      <c r="C4431" t="s">
        <v>17</v>
      </c>
      <c r="D4431" s="6">
        <v>0.191</v>
      </c>
      <c r="E4431" s="6">
        <v>0.191</v>
      </c>
      <c r="F4431" s="18">
        <v>118</v>
      </c>
      <c r="G4431" t="s">
        <v>2228</v>
      </c>
      <c r="H4431" t="s">
        <v>2197</v>
      </c>
      <c r="I4431" t="s">
        <v>264</v>
      </c>
      <c r="J4431" t="s">
        <v>6659</v>
      </c>
      <c r="L4431" s="5"/>
      <c r="P4431" t="s">
        <v>6659</v>
      </c>
    </row>
    <row r="4432" spans="2:16" x14ac:dyDescent="0.25">
      <c r="B4432" t="s">
        <v>7</v>
      </c>
      <c r="C4432" t="s">
        <v>17</v>
      </c>
      <c r="D4432" s="6">
        <v>4.1000000000000009E-2</v>
      </c>
      <c r="E4432" s="6">
        <v>4.1000000000000009E-2</v>
      </c>
      <c r="F4432" s="18">
        <v>141</v>
      </c>
      <c r="G4432" t="s">
        <v>2228</v>
      </c>
      <c r="H4432" t="s">
        <v>2198</v>
      </c>
      <c r="I4432" t="s">
        <v>281</v>
      </c>
      <c r="J4432" t="s">
        <v>6660</v>
      </c>
      <c r="L4432" s="5"/>
      <c r="P4432" t="s">
        <v>6660</v>
      </c>
    </row>
    <row r="4433" spans="2:16" x14ac:dyDescent="0.25">
      <c r="B4433" t="s">
        <v>7</v>
      </c>
      <c r="C4433" t="s">
        <v>17</v>
      </c>
      <c r="D4433" s="6">
        <v>0.16400000000000003</v>
      </c>
      <c r="E4433" s="6">
        <v>0.16400000000000003</v>
      </c>
      <c r="F4433" s="18">
        <v>118</v>
      </c>
      <c r="G4433" t="s">
        <v>2228</v>
      </c>
      <c r="H4433" t="s">
        <v>2199</v>
      </c>
      <c r="I4433" t="s">
        <v>6661</v>
      </c>
      <c r="J4433" t="s">
        <v>6662</v>
      </c>
      <c r="L4433" s="5"/>
      <c r="P4433" t="s">
        <v>6662</v>
      </c>
    </row>
    <row r="4434" spans="2:16" x14ac:dyDescent="0.25">
      <c r="B4434" t="s">
        <v>7</v>
      </c>
      <c r="C4434" t="s">
        <v>17</v>
      </c>
      <c r="D4434" s="6">
        <v>0.13300000000000001</v>
      </c>
      <c r="E4434" s="6">
        <v>0.13300000000000001</v>
      </c>
      <c r="F4434" s="18">
        <v>135</v>
      </c>
      <c r="G4434" t="s">
        <v>2228</v>
      </c>
      <c r="H4434" t="s">
        <v>1014</v>
      </c>
      <c r="I4434" t="s">
        <v>6663</v>
      </c>
      <c r="J4434" t="s">
        <v>6664</v>
      </c>
      <c r="L4434" s="5"/>
      <c r="P4434" t="s">
        <v>6664</v>
      </c>
    </row>
    <row r="4435" spans="2:16" x14ac:dyDescent="0.25">
      <c r="B4435" t="s">
        <v>7</v>
      </c>
      <c r="C4435" t="s">
        <v>17</v>
      </c>
      <c r="D4435" s="6">
        <v>0.16400000000000003</v>
      </c>
      <c r="E4435" s="6">
        <v>0.16400000000000003</v>
      </c>
      <c r="F4435" s="18">
        <v>118</v>
      </c>
      <c r="G4435" t="s">
        <v>2228</v>
      </c>
      <c r="H4435" t="s">
        <v>2200</v>
      </c>
      <c r="I4435" t="s">
        <v>630</v>
      </c>
      <c r="J4435" t="s">
        <v>6665</v>
      </c>
      <c r="L4435" s="5"/>
      <c r="P4435" t="s">
        <v>6665</v>
      </c>
    </row>
    <row r="4436" spans="2:16" x14ac:dyDescent="0.25">
      <c r="B4436" t="s">
        <v>7</v>
      </c>
      <c r="C4436" t="s">
        <v>17</v>
      </c>
      <c r="D4436" s="6">
        <v>0.16400000000000003</v>
      </c>
      <c r="E4436" s="6">
        <v>0.16400000000000003</v>
      </c>
      <c r="F4436" s="18">
        <v>118</v>
      </c>
      <c r="G4436" t="s">
        <v>2228</v>
      </c>
      <c r="H4436" t="s">
        <v>2201</v>
      </c>
      <c r="I4436" t="s">
        <v>163</v>
      </c>
      <c r="J4436" t="s">
        <v>6666</v>
      </c>
      <c r="L4436" s="5"/>
      <c r="P4436" t="s">
        <v>6666</v>
      </c>
    </row>
    <row r="4437" spans="2:16" x14ac:dyDescent="0.25">
      <c r="B4437" t="s">
        <v>7</v>
      </c>
      <c r="C4437" t="s">
        <v>17</v>
      </c>
      <c r="D4437" s="6">
        <v>0.16400000000000003</v>
      </c>
      <c r="E4437" s="6">
        <v>0.16400000000000003</v>
      </c>
      <c r="F4437" s="18">
        <v>125</v>
      </c>
      <c r="G4437" t="s">
        <v>2228</v>
      </c>
      <c r="H4437" t="s">
        <v>2202</v>
      </c>
      <c r="I4437" t="s">
        <v>884</v>
      </c>
      <c r="J4437" t="s">
        <v>6667</v>
      </c>
      <c r="L4437" s="5"/>
      <c r="P4437" t="s">
        <v>6667</v>
      </c>
    </row>
    <row r="4438" spans="2:16" x14ac:dyDescent="0.25">
      <c r="B4438" t="s">
        <v>7</v>
      </c>
      <c r="C4438" t="s">
        <v>17</v>
      </c>
      <c r="D4438" s="6">
        <v>5.5E-2</v>
      </c>
      <c r="E4438" s="6">
        <v>5.5E-2</v>
      </c>
      <c r="F4438" s="18">
        <v>130</v>
      </c>
      <c r="G4438" t="s">
        <v>2228</v>
      </c>
      <c r="H4438" t="s">
        <v>2203</v>
      </c>
      <c r="I4438" t="s">
        <v>390</v>
      </c>
      <c r="J4438" t="s">
        <v>6668</v>
      </c>
      <c r="L4438" s="5"/>
      <c r="P4438" t="s">
        <v>6668</v>
      </c>
    </row>
    <row r="4439" spans="2:16" x14ac:dyDescent="0.25">
      <c r="B4439" t="s">
        <v>7</v>
      </c>
      <c r="C4439" t="s">
        <v>17</v>
      </c>
      <c r="D4439" s="6">
        <v>0.16400000000000003</v>
      </c>
      <c r="E4439" s="6">
        <v>0.16400000000000003</v>
      </c>
      <c r="F4439" s="18">
        <v>125</v>
      </c>
      <c r="G4439" t="s">
        <v>2228</v>
      </c>
      <c r="H4439" t="s">
        <v>2204</v>
      </c>
      <c r="I4439" t="s">
        <v>1007</v>
      </c>
      <c r="J4439" t="s">
        <v>6669</v>
      </c>
      <c r="L4439" s="5"/>
      <c r="P4439" t="s">
        <v>6669</v>
      </c>
    </row>
    <row r="4440" spans="2:16" x14ac:dyDescent="0.25">
      <c r="B4440" t="s">
        <v>7</v>
      </c>
      <c r="C4440" t="s">
        <v>17</v>
      </c>
      <c r="D4440" s="6">
        <v>0.16400000000000003</v>
      </c>
      <c r="E4440" s="6">
        <v>0.16400000000000003</v>
      </c>
      <c r="F4440" s="18">
        <v>118</v>
      </c>
      <c r="G4440" t="s">
        <v>2228</v>
      </c>
      <c r="H4440" t="s">
        <v>2205</v>
      </c>
      <c r="I4440" t="s">
        <v>483</v>
      </c>
      <c r="J4440" t="s">
        <v>6670</v>
      </c>
      <c r="L4440" s="5"/>
      <c r="P4440" t="s">
        <v>6670</v>
      </c>
    </row>
    <row r="4441" spans="2:16" x14ac:dyDescent="0.25">
      <c r="B4441" t="s">
        <v>7</v>
      </c>
      <c r="C4441" t="s">
        <v>17</v>
      </c>
      <c r="D4441" s="6">
        <v>0.16400000000000003</v>
      </c>
      <c r="E4441" s="6">
        <v>0.16400000000000003</v>
      </c>
      <c r="F4441" s="18">
        <v>118</v>
      </c>
      <c r="G4441" t="s">
        <v>2228</v>
      </c>
      <c r="H4441" t="s">
        <v>2206</v>
      </c>
      <c r="I4441" t="s">
        <v>613</v>
      </c>
      <c r="J4441" t="s">
        <v>6671</v>
      </c>
      <c r="L4441" s="5"/>
      <c r="P4441" t="s">
        <v>6671</v>
      </c>
    </row>
    <row r="4442" spans="2:16" x14ac:dyDescent="0.25">
      <c r="B4442" t="s">
        <v>7</v>
      </c>
      <c r="C4442" t="s">
        <v>17</v>
      </c>
      <c r="D4442" s="6">
        <v>0.16400000000000003</v>
      </c>
      <c r="E4442" s="6">
        <v>0.16400000000000003</v>
      </c>
      <c r="F4442" s="18">
        <v>118</v>
      </c>
      <c r="G4442" t="s">
        <v>2228</v>
      </c>
      <c r="H4442" t="s">
        <v>2207</v>
      </c>
      <c r="I4442" t="s">
        <v>6672</v>
      </c>
      <c r="J4442" t="s">
        <v>6673</v>
      </c>
      <c r="L4442" s="5"/>
      <c r="P4442" t="s">
        <v>6673</v>
      </c>
    </row>
    <row r="4443" spans="2:16" x14ac:dyDescent="0.25">
      <c r="B4443" t="s">
        <v>7</v>
      </c>
      <c r="C4443" t="s">
        <v>17</v>
      </c>
      <c r="D4443" s="6">
        <v>0.16400000000000003</v>
      </c>
      <c r="E4443" s="6">
        <v>0.16400000000000003</v>
      </c>
      <c r="F4443" s="18">
        <v>118</v>
      </c>
      <c r="G4443" t="s">
        <v>2228</v>
      </c>
      <c r="H4443" t="s">
        <v>2208</v>
      </c>
      <c r="I4443" t="s">
        <v>21</v>
      </c>
      <c r="J4443" t="s">
        <v>6674</v>
      </c>
      <c r="L4443" s="5"/>
      <c r="P4443" t="s">
        <v>6674</v>
      </c>
    </row>
    <row r="4444" spans="2:16" x14ac:dyDescent="0.25">
      <c r="B4444" t="s">
        <v>7</v>
      </c>
      <c r="C4444" t="s">
        <v>17</v>
      </c>
      <c r="D4444" s="6">
        <v>0.16400000000000003</v>
      </c>
      <c r="E4444" s="6">
        <v>0.16400000000000003</v>
      </c>
      <c r="F4444" s="18">
        <v>118</v>
      </c>
      <c r="G4444" t="s">
        <v>2228</v>
      </c>
      <c r="H4444" t="s">
        <v>2209</v>
      </c>
      <c r="I4444" t="s">
        <v>583</v>
      </c>
      <c r="J4444" t="s">
        <v>6675</v>
      </c>
      <c r="L4444" s="5"/>
      <c r="P4444" t="s">
        <v>6675</v>
      </c>
    </row>
    <row r="4445" spans="2:16" x14ac:dyDescent="0.25">
      <c r="B4445" t="s">
        <v>7</v>
      </c>
      <c r="C4445" t="s">
        <v>17</v>
      </c>
      <c r="D4445" s="6">
        <v>0.16400000000000003</v>
      </c>
      <c r="E4445" s="6">
        <v>0.16400000000000003</v>
      </c>
      <c r="F4445" s="18">
        <v>125</v>
      </c>
      <c r="G4445" t="s">
        <v>2228</v>
      </c>
      <c r="H4445" t="s">
        <v>2210</v>
      </c>
      <c r="I4445" t="s">
        <v>524</v>
      </c>
      <c r="J4445" t="s">
        <v>6676</v>
      </c>
      <c r="L4445" s="5"/>
      <c r="P4445" t="s">
        <v>6676</v>
      </c>
    </row>
    <row r="4446" spans="2:16" x14ac:dyDescent="0.25">
      <c r="B4446" t="s">
        <v>7</v>
      </c>
      <c r="C4446" t="s">
        <v>17</v>
      </c>
      <c r="D4446" s="6">
        <v>4.1000000000000009E-2</v>
      </c>
      <c r="E4446" s="6">
        <v>4.1000000000000009E-2</v>
      </c>
      <c r="F4446" s="18">
        <v>170</v>
      </c>
      <c r="G4446" t="s">
        <v>2228</v>
      </c>
      <c r="H4446" t="s">
        <v>2211</v>
      </c>
      <c r="I4446" t="s">
        <v>592</v>
      </c>
      <c r="J4446" t="s">
        <v>6677</v>
      </c>
      <c r="L4446" s="5"/>
      <c r="P4446" t="s">
        <v>6677</v>
      </c>
    </row>
    <row r="4447" spans="2:16" x14ac:dyDescent="0.25">
      <c r="B4447" t="s">
        <v>7</v>
      </c>
      <c r="C4447" t="s">
        <v>17</v>
      </c>
      <c r="D4447" s="6">
        <v>0.13300000000000001</v>
      </c>
      <c r="E4447" s="6">
        <v>0.13300000000000001</v>
      </c>
      <c r="F4447" s="18">
        <v>135</v>
      </c>
      <c r="G4447" t="s">
        <v>2228</v>
      </c>
      <c r="H4447" t="s">
        <v>2212</v>
      </c>
      <c r="I4447" t="s">
        <v>936</v>
      </c>
      <c r="J4447" t="s">
        <v>6678</v>
      </c>
      <c r="L4447" s="5"/>
      <c r="P4447" t="s">
        <v>6678</v>
      </c>
    </row>
    <row r="4448" spans="2:16" x14ac:dyDescent="0.25">
      <c r="B4448" t="s">
        <v>7</v>
      </c>
      <c r="C4448" t="s">
        <v>17</v>
      </c>
      <c r="D4448" s="6">
        <v>4.1000000000000009E-2</v>
      </c>
      <c r="E4448" s="6">
        <v>4.1000000000000009E-2</v>
      </c>
      <c r="F4448" s="18">
        <v>141</v>
      </c>
      <c r="G4448" t="s">
        <v>2228</v>
      </c>
      <c r="H4448" t="s">
        <v>2213</v>
      </c>
      <c r="I4448" t="s">
        <v>354</v>
      </c>
      <c r="J4448" t="s">
        <v>6679</v>
      </c>
      <c r="L4448" s="5"/>
      <c r="P4448" t="s">
        <v>6679</v>
      </c>
    </row>
    <row r="4449" spans="2:16" x14ac:dyDescent="0.25">
      <c r="B4449" t="s">
        <v>7</v>
      </c>
      <c r="C4449" t="s">
        <v>17</v>
      </c>
      <c r="D4449" s="6">
        <v>0.16400000000000003</v>
      </c>
      <c r="E4449" s="6">
        <v>0.16400000000000003</v>
      </c>
      <c r="F4449" s="18">
        <v>118</v>
      </c>
      <c r="G4449" t="s">
        <v>2228</v>
      </c>
      <c r="H4449" t="s">
        <v>2214</v>
      </c>
      <c r="I4449" t="s">
        <v>6680</v>
      </c>
      <c r="J4449" t="s">
        <v>6681</v>
      </c>
      <c r="L4449" s="5"/>
      <c r="P4449" t="s">
        <v>6681</v>
      </c>
    </row>
    <row r="4450" spans="2:16" x14ac:dyDescent="0.25">
      <c r="B4450" t="s">
        <v>7</v>
      </c>
      <c r="C4450" t="s">
        <v>17</v>
      </c>
      <c r="D4450" s="6">
        <v>0.16400000000000003</v>
      </c>
      <c r="E4450" s="6">
        <v>0.16400000000000003</v>
      </c>
      <c r="F4450" s="18">
        <v>118</v>
      </c>
      <c r="G4450" t="s">
        <v>2228</v>
      </c>
      <c r="H4450" t="s">
        <v>2215</v>
      </c>
      <c r="I4450" t="s">
        <v>6682</v>
      </c>
      <c r="J4450" t="s">
        <v>6683</v>
      </c>
      <c r="L4450" s="5"/>
      <c r="P4450" t="s">
        <v>6683</v>
      </c>
    </row>
    <row r="4451" spans="2:16" x14ac:dyDescent="0.25">
      <c r="B4451" t="s">
        <v>7</v>
      </c>
      <c r="C4451" t="s">
        <v>17</v>
      </c>
      <c r="D4451" s="6">
        <v>0.16400000000000003</v>
      </c>
      <c r="E4451" s="6">
        <v>0.16400000000000003</v>
      </c>
      <c r="F4451" s="18">
        <v>118</v>
      </c>
      <c r="G4451" t="s">
        <v>2228</v>
      </c>
      <c r="H4451" t="s">
        <v>2216</v>
      </c>
      <c r="I4451" t="s">
        <v>6684</v>
      </c>
      <c r="J4451" t="s">
        <v>6685</v>
      </c>
      <c r="L4451" s="5"/>
      <c r="P4451" t="s">
        <v>6685</v>
      </c>
    </row>
    <row r="4452" spans="2:16" x14ac:dyDescent="0.25">
      <c r="B4452" t="s">
        <v>7</v>
      </c>
      <c r="C4452" t="s">
        <v>17</v>
      </c>
      <c r="D4452" s="6">
        <v>0.16400000000000003</v>
      </c>
      <c r="E4452" s="6">
        <v>0.16400000000000003</v>
      </c>
      <c r="F4452" s="18">
        <v>118</v>
      </c>
      <c r="G4452" t="s">
        <v>2228</v>
      </c>
      <c r="H4452" t="s">
        <v>2217</v>
      </c>
      <c r="I4452" t="s">
        <v>935</v>
      </c>
      <c r="J4452" t="s">
        <v>6686</v>
      </c>
      <c r="L4452" s="5"/>
      <c r="P4452" t="s">
        <v>6686</v>
      </c>
    </row>
    <row r="4453" spans="2:16" x14ac:dyDescent="0.25">
      <c r="B4453" t="s">
        <v>7</v>
      </c>
      <c r="C4453" t="s">
        <v>17</v>
      </c>
      <c r="D4453" s="6">
        <v>0.13300000000000001</v>
      </c>
      <c r="E4453" s="6">
        <v>0.13300000000000001</v>
      </c>
      <c r="F4453" s="18">
        <v>135</v>
      </c>
      <c r="G4453" t="s">
        <v>2228</v>
      </c>
      <c r="H4453" t="s">
        <v>2218</v>
      </c>
      <c r="I4453" t="s">
        <v>6687</v>
      </c>
      <c r="J4453" t="s">
        <v>6688</v>
      </c>
      <c r="L4453" s="5"/>
      <c r="P4453" t="s">
        <v>6688</v>
      </c>
    </row>
    <row r="4454" spans="2:16" x14ac:dyDescent="0.25">
      <c r="B4454" t="s">
        <v>7</v>
      </c>
      <c r="C4454" t="s">
        <v>17</v>
      </c>
      <c r="D4454" s="6">
        <v>0.13300000000000001</v>
      </c>
      <c r="E4454" s="6">
        <v>0.13300000000000001</v>
      </c>
      <c r="F4454" s="18">
        <v>135</v>
      </c>
      <c r="G4454" t="s">
        <v>2228</v>
      </c>
      <c r="H4454" t="s">
        <v>2219</v>
      </c>
      <c r="I4454" t="s">
        <v>6689</v>
      </c>
      <c r="J4454" t="s">
        <v>6690</v>
      </c>
      <c r="L4454" s="5"/>
      <c r="P4454" t="s">
        <v>6690</v>
      </c>
    </row>
    <row r="4455" spans="2:16" x14ac:dyDescent="0.25">
      <c r="B4455" t="s">
        <v>7</v>
      </c>
      <c r="C4455" t="s">
        <v>17</v>
      </c>
      <c r="D4455" s="6">
        <v>0.16400000000000003</v>
      </c>
      <c r="E4455" s="6">
        <v>0.16400000000000003</v>
      </c>
      <c r="F4455" s="18">
        <v>118</v>
      </c>
      <c r="G4455" t="s">
        <v>2228</v>
      </c>
      <c r="H4455" t="s">
        <v>2220</v>
      </c>
      <c r="I4455" t="s">
        <v>743</v>
      </c>
      <c r="J4455" t="s">
        <v>6691</v>
      </c>
      <c r="L4455" s="5"/>
      <c r="P4455" t="s">
        <v>6691</v>
      </c>
    </row>
    <row r="4456" spans="2:16" x14ac:dyDescent="0.25">
      <c r="B4456" t="s">
        <v>7</v>
      </c>
      <c r="C4456" t="s">
        <v>17</v>
      </c>
      <c r="D4456" s="6">
        <v>0.16400000000000003</v>
      </c>
      <c r="E4456" s="6">
        <v>0.16400000000000003</v>
      </c>
      <c r="F4456" s="18">
        <v>118</v>
      </c>
      <c r="G4456" t="s">
        <v>2228</v>
      </c>
      <c r="H4456" t="s">
        <v>2221</v>
      </c>
      <c r="I4456" t="s">
        <v>266</v>
      </c>
      <c r="J4456" t="s">
        <v>6692</v>
      </c>
      <c r="L4456" s="5"/>
      <c r="P4456" t="s">
        <v>6692</v>
      </c>
    </row>
    <row r="4457" spans="2:16" x14ac:dyDescent="0.25">
      <c r="B4457" t="s">
        <v>7</v>
      </c>
      <c r="C4457" t="s">
        <v>17</v>
      </c>
      <c r="D4457" s="6">
        <v>0.16400000000000003</v>
      </c>
      <c r="E4457" s="6">
        <v>0.16400000000000003</v>
      </c>
      <c r="F4457" s="18">
        <v>125</v>
      </c>
      <c r="G4457" t="s">
        <v>2228</v>
      </c>
      <c r="H4457" t="s">
        <v>2222</v>
      </c>
      <c r="I4457" t="s">
        <v>753</v>
      </c>
      <c r="J4457" t="s">
        <v>6693</v>
      </c>
      <c r="L4457" s="5"/>
      <c r="P4457" t="s">
        <v>6693</v>
      </c>
    </row>
    <row r="4458" spans="2:16" x14ac:dyDescent="0.25">
      <c r="B4458" t="s">
        <v>7</v>
      </c>
      <c r="C4458" t="s">
        <v>17</v>
      </c>
      <c r="D4458" s="6">
        <v>0.33700000000000002</v>
      </c>
      <c r="E4458" s="6">
        <v>0.33700000000000002</v>
      </c>
      <c r="F4458" s="18">
        <v>143</v>
      </c>
      <c r="G4458" t="s">
        <v>2228</v>
      </c>
      <c r="H4458" t="s">
        <v>2237</v>
      </c>
      <c r="I4458" t="s">
        <v>6694</v>
      </c>
      <c r="J4458" t="s">
        <v>6695</v>
      </c>
      <c r="L4458" s="5"/>
      <c r="P4458" t="s">
        <v>6695</v>
      </c>
    </row>
    <row r="4459" spans="2:16" x14ac:dyDescent="0.25">
      <c r="B4459" t="s">
        <v>7</v>
      </c>
      <c r="C4459" t="s">
        <v>17</v>
      </c>
      <c r="D4459" s="6">
        <v>0.13300000000000001</v>
      </c>
      <c r="E4459" s="6">
        <v>0.13300000000000001</v>
      </c>
      <c r="F4459" s="18">
        <v>135</v>
      </c>
      <c r="G4459" t="s">
        <v>2228</v>
      </c>
      <c r="H4459" t="s">
        <v>2223</v>
      </c>
      <c r="I4459" t="s">
        <v>855</v>
      </c>
      <c r="J4459" t="s">
        <v>6696</v>
      </c>
      <c r="L4459" s="5"/>
      <c r="P4459" t="s">
        <v>6696</v>
      </c>
    </row>
    <row r="4460" spans="2:16" x14ac:dyDescent="0.25">
      <c r="B4460" t="s">
        <v>7</v>
      </c>
      <c r="C4460" t="s">
        <v>17</v>
      </c>
      <c r="D4460" s="6">
        <v>0.16400000000000003</v>
      </c>
      <c r="E4460" s="6">
        <v>0.16400000000000003</v>
      </c>
      <c r="F4460" s="18">
        <v>118</v>
      </c>
      <c r="G4460" t="s">
        <v>2228</v>
      </c>
      <c r="H4460" t="s">
        <v>2224</v>
      </c>
      <c r="I4460" t="s">
        <v>147</v>
      </c>
      <c r="J4460" t="s">
        <v>6697</v>
      </c>
      <c r="L4460" s="5"/>
      <c r="P4460" t="s">
        <v>6697</v>
      </c>
    </row>
    <row r="4461" spans="2:16" x14ac:dyDescent="0.25">
      <c r="B4461" t="s">
        <v>7</v>
      </c>
      <c r="C4461" t="s">
        <v>17</v>
      </c>
      <c r="D4461" s="6">
        <v>0.33700000000000002</v>
      </c>
      <c r="E4461" s="6">
        <v>0.33700000000000002</v>
      </c>
      <c r="F4461" s="18">
        <v>143</v>
      </c>
      <c r="G4461" t="s">
        <v>2228</v>
      </c>
      <c r="H4461" t="s">
        <v>18338</v>
      </c>
      <c r="I4461" t="s">
        <v>18613</v>
      </c>
      <c r="J4461" t="s">
        <v>18614</v>
      </c>
      <c r="L4461" s="5"/>
      <c r="P4461" t="s">
        <v>18614</v>
      </c>
    </row>
    <row r="4462" spans="2:16" x14ac:dyDescent="0.25">
      <c r="B4462" t="s">
        <v>7</v>
      </c>
      <c r="C4462" t="s">
        <v>17</v>
      </c>
      <c r="D4462" s="6">
        <v>0.16400000000000003</v>
      </c>
      <c r="E4462" s="6">
        <v>0.16400000000000003</v>
      </c>
      <c r="F4462" s="18">
        <v>118</v>
      </c>
      <c r="G4462" t="s">
        <v>2228</v>
      </c>
      <c r="H4462" t="s">
        <v>2225</v>
      </c>
      <c r="I4462" t="s">
        <v>6699</v>
      </c>
      <c r="J4462" t="s">
        <v>6700</v>
      </c>
      <c r="L4462" s="5"/>
      <c r="P4462" t="s">
        <v>6700</v>
      </c>
    </row>
    <row r="4463" spans="2:16" x14ac:dyDescent="0.25">
      <c r="B4463" t="s">
        <v>7</v>
      </c>
      <c r="C4463" t="s">
        <v>17</v>
      </c>
      <c r="D4463" s="6">
        <v>0.191</v>
      </c>
      <c r="E4463" s="6">
        <v>0.191</v>
      </c>
      <c r="F4463" s="18">
        <v>118</v>
      </c>
      <c r="G4463" t="s">
        <v>2228</v>
      </c>
      <c r="H4463" t="s">
        <v>2226</v>
      </c>
      <c r="I4463" t="s">
        <v>955</v>
      </c>
      <c r="J4463" t="s">
        <v>6701</v>
      </c>
      <c r="L4463" s="5"/>
      <c r="P4463" t="s">
        <v>6701</v>
      </c>
    </row>
    <row r="4464" spans="2:16" x14ac:dyDescent="0.25">
      <c r="B4464" t="s">
        <v>7</v>
      </c>
      <c r="C4464" t="s">
        <v>17</v>
      </c>
      <c r="D4464" s="6">
        <v>0.16400000000000003</v>
      </c>
      <c r="E4464" s="6">
        <v>0.16400000000000003</v>
      </c>
      <c r="F4464" s="18">
        <v>118</v>
      </c>
      <c r="G4464" t="s">
        <v>2228</v>
      </c>
      <c r="H4464" t="s">
        <v>2227</v>
      </c>
      <c r="I4464" t="s">
        <v>621</v>
      </c>
      <c r="J4464" t="s">
        <v>6702</v>
      </c>
      <c r="L4464" s="5"/>
      <c r="P4464" t="s">
        <v>6702</v>
      </c>
    </row>
    <row r="4465" spans="2:16" x14ac:dyDescent="0.25">
      <c r="B4465" t="s">
        <v>7</v>
      </c>
      <c r="C4465" t="s">
        <v>17</v>
      </c>
      <c r="D4465" s="6">
        <v>0.26200000000000001</v>
      </c>
      <c r="E4465" s="6">
        <v>0.26200000000000001</v>
      </c>
      <c r="F4465" s="18">
        <v>107</v>
      </c>
      <c r="G4465" t="s">
        <v>2228</v>
      </c>
      <c r="H4465" t="s">
        <v>2228</v>
      </c>
      <c r="I4465" t="s">
        <v>145</v>
      </c>
      <c r="J4465" t="s">
        <v>6703</v>
      </c>
      <c r="L4465" s="5"/>
      <c r="P4465" t="s">
        <v>6703</v>
      </c>
    </row>
    <row r="4466" spans="2:16" x14ac:dyDescent="0.25">
      <c r="B4466" t="s">
        <v>7</v>
      </c>
      <c r="C4466" t="s">
        <v>17</v>
      </c>
      <c r="D4466" s="6">
        <v>0.16400000000000003</v>
      </c>
      <c r="E4466" s="6">
        <v>0.16400000000000003</v>
      </c>
      <c r="F4466" s="18">
        <v>125</v>
      </c>
      <c r="G4466" t="s">
        <v>2228</v>
      </c>
      <c r="H4466" t="s">
        <v>2229</v>
      </c>
      <c r="I4466" t="s">
        <v>267</v>
      </c>
      <c r="J4466" t="s">
        <v>6704</v>
      </c>
      <c r="L4466" s="5"/>
      <c r="P4466" t="s">
        <v>6704</v>
      </c>
    </row>
    <row r="4467" spans="2:16" x14ac:dyDescent="0.25">
      <c r="B4467" t="s">
        <v>7</v>
      </c>
      <c r="C4467" t="s">
        <v>17</v>
      </c>
      <c r="D4467" s="6">
        <v>0.13300000000000001</v>
      </c>
      <c r="E4467" s="6">
        <v>0.13300000000000001</v>
      </c>
      <c r="F4467" s="18">
        <v>135</v>
      </c>
      <c r="G4467" t="s">
        <v>2228</v>
      </c>
      <c r="H4467" t="s">
        <v>2230</v>
      </c>
      <c r="I4467" t="s">
        <v>6705</v>
      </c>
      <c r="J4467" t="s">
        <v>6706</v>
      </c>
      <c r="L4467" s="5"/>
      <c r="P4467" t="s">
        <v>6706</v>
      </c>
    </row>
    <row r="4468" spans="2:16" x14ac:dyDescent="0.25">
      <c r="B4468" t="s">
        <v>7</v>
      </c>
      <c r="C4468" t="s">
        <v>17</v>
      </c>
      <c r="D4468" s="6">
        <v>0.191</v>
      </c>
      <c r="E4468" s="6">
        <v>0.191</v>
      </c>
      <c r="F4468" s="18">
        <v>118</v>
      </c>
      <c r="G4468" t="s">
        <v>2228</v>
      </c>
      <c r="H4468" t="s">
        <v>2231</v>
      </c>
      <c r="I4468" t="s">
        <v>911</v>
      </c>
      <c r="J4468" t="s">
        <v>6707</v>
      </c>
      <c r="L4468" s="5"/>
      <c r="P4468" t="s">
        <v>6707</v>
      </c>
    </row>
    <row r="4469" spans="2:16" x14ac:dyDescent="0.25">
      <c r="B4469" t="s">
        <v>7</v>
      </c>
      <c r="C4469" t="s">
        <v>17</v>
      </c>
      <c r="D4469" s="6">
        <v>0.16400000000000003</v>
      </c>
      <c r="E4469" s="6">
        <v>0.16400000000000003</v>
      </c>
      <c r="F4469" s="18">
        <v>118</v>
      </c>
      <c r="G4469" t="s">
        <v>2228</v>
      </c>
      <c r="H4469" t="s">
        <v>2232</v>
      </c>
      <c r="I4469" t="s">
        <v>6708</v>
      </c>
      <c r="J4469" t="s">
        <v>6709</v>
      </c>
      <c r="L4469" s="5"/>
      <c r="P4469" t="s">
        <v>6709</v>
      </c>
    </row>
    <row r="4470" spans="2:16" x14ac:dyDescent="0.25">
      <c r="B4470" t="s">
        <v>7</v>
      </c>
      <c r="C4470" t="s">
        <v>17</v>
      </c>
      <c r="D4470" s="6">
        <v>0.13300000000000001</v>
      </c>
      <c r="E4470" s="6">
        <v>0.13300000000000001</v>
      </c>
      <c r="F4470" s="18">
        <v>135</v>
      </c>
      <c r="G4470" t="s">
        <v>2228</v>
      </c>
      <c r="H4470" t="s">
        <v>2233</v>
      </c>
      <c r="I4470" t="s">
        <v>838</v>
      </c>
      <c r="J4470" t="s">
        <v>6710</v>
      </c>
      <c r="L4470" s="5"/>
      <c r="P4470" t="s">
        <v>6710</v>
      </c>
    </row>
    <row r="4471" spans="2:16" x14ac:dyDescent="0.25">
      <c r="B4471" t="s">
        <v>7</v>
      </c>
      <c r="C4471" t="s">
        <v>17</v>
      </c>
      <c r="D4471" s="6">
        <v>0.16400000000000003</v>
      </c>
      <c r="E4471" s="6">
        <v>0.16400000000000003</v>
      </c>
      <c r="F4471" s="18">
        <v>118</v>
      </c>
      <c r="G4471" t="s">
        <v>2228</v>
      </c>
      <c r="H4471" t="s">
        <v>2234</v>
      </c>
      <c r="I4471" t="s">
        <v>987</v>
      </c>
      <c r="J4471" t="s">
        <v>6711</v>
      </c>
      <c r="L4471" s="5"/>
      <c r="P4471" t="s">
        <v>6711</v>
      </c>
    </row>
    <row r="4472" spans="2:16" x14ac:dyDescent="0.25">
      <c r="B4472" t="s">
        <v>7</v>
      </c>
      <c r="C4472" t="s">
        <v>17</v>
      </c>
      <c r="D4472" s="6">
        <v>0.16400000000000003</v>
      </c>
      <c r="E4472" s="6">
        <v>0.16400000000000003</v>
      </c>
      <c r="F4472" s="18">
        <v>118</v>
      </c>
      <c r="G4472" t="s">
        <v>2228</v>
      </c>
      <c r="H4472" t="s">
        <v>2235</v>
      </c>
      <c r="I4472" t="s">
        <v>6712</v>
      </c>
      <c r="J4472" t="s">
        <v>6713</v>
      </c>
      <c r="L4472" s="5"/>
      <c r="P4472" t="s">
        <v>6713</v>
      </c>
    </row>
    <row r="4473" spans="2:16" x14ac:dyDescent="0.25">
      <c r="B4473" t="s">
        <v>7</v>
      </c>
      <c r="C4473" t="s">
        <v>17</v>
      </c>
      <c r="D4473" s="6">
        <v>0.13300000000000001</v>
      </c>
      <c r="E4473" s="6">
        <v>0.13300000000000001</v>
      </c>
      <c r="F4473" s="18">
        <v>135</v>
      </c>
      <c r="G4473" t="s">
        <v>2228</v>
      </c>
      <c r="H4473" t="s">
        <v>2236</v>
      </c>
      <c r="I4473" t="s">
        <v>6714</v>
      </c>
      <c r="J4473" t="s">
        <v>6715</v>
      </c>
      <c r="L4473" s="5"/>
      <c r="P4473" t="s">
        <v>6715</v>
      </c>
    </row>
    <row r="4474" spans="2:16" x14ac:dyDescent="0.25">
      <c r="B4474" t="s">
        <v>7</v>
      </c>
      <c r="C4474" t="s">
        <v>17</v>
      </c>
      <c r="D4474" s="6">
        <v>0.16400000000000003</v>
      </c>
      <c r="E4474" s="6">
        <v>0.16400000000000003</v>
      </c>
      <c r="F4474" s="18">
        <v>118</v>
      </c>
      <c r="G4474" t="s">
        <v>2229</v>
      </c>
      <c r="H4474" t="s">
        <v>2190</v>
      </c>
      <c r="I4474" t="s">
        <v>563</v>
      </c>
      <c r="J4474" t="s">
        <v>6716</v>
      </c>
      <c r="L4474" s="5"/>
      <c r="P4474" t="s">
        <v>6716</v>
      </c>
    </row>
    <row r="4475" spans="2:16" x14ac:dyDescent="0.25">
      <c r="B4475" t="s">
        <v>7</v>
      </c>
      <c r="C4475" t="s">
        <v>17</v>
      </c>
      <c r="D4475" s="6">
        <v>0.191</v>
      </c>
      <c r="E4475" s="6">
        <v>0.191</v>
      </c>
      <c r="F4475" s="18">
        <v>118</v>
      </c>
      <c r="G4475" t="s">
        <v>2229</v>
      </c>
      <c r="H4475" t="s">
        <v>2191</v>
      </c>
      <c r="I4475" t="s">
        <v>230</v>
      </c>
      <c r="J4475" t="s">
        <v>6717</v>
      </c>
      <c r="L4475" s="5"/>
      <c r="P4475" t="s">
        <v>6717</v>
      </c>
    </row>
    <row r="4476" spans="2:16" x14ac:dyDescent="0.25">
      <c r="B4476" t="s">
        <v>7</v>
      </c>
      <c r="C4476" t="s">
        <v>17</v>
      </c>
      <c r="D4476" s="6">
        <v>0.13300000000000001</v>
      </c>
      <c r="E4476" s="6">
        <v>0.13300000000000001</v>
      </c>
      <c r="F4476" s="18">
        <v>135</v>
      </c>
      <c r="G4476" t="s">
        <v>2229</v>
      </c>
      <c r="H4476" t="s">
        <v>2192</v>
      </c>
      <c r="I4476" t="s">
        <v>263</v>
      </c>
      <c r="J4476" t="s">
        <v>6718</v>
      </c>
      <c r="L4476" s="5"/>
      <c r="P4476" t="s">
        <v>6718</v>
      </c>
    </row>
    <row r="4477" spans="2:16" x14ac:dyDescent="0.25">
      <c r="B4477" t="s">
        <v>7</v>
      </c>
      <c r="C4477" t="s">
        <v>17</v>
      </c>
      <c r="D4477" s="6">
        <v>4.1000000000000009E-2</v>
      </c>
      <c r="E4477" s="6">
        <v>4.1000000000000009E-2</v>
      </c>
      <c r="F4477" s="18">
        <v>224</v>
      </c>
      <c r="G4477" t="s">
        <v>2229</v>
      </c>
      <c r="H4477" t="s">
        <v>2240</v>
      </c>
      <c r="I4477" t="s">
        <v>8406</v>
      </c>
      <c r="J4477" t="s">
        <v>15356</v>
      </c>
      <c r="L4477" s="5"/>
      <c r="P4477" t="s">
        <v>15356</v>
      </c>
    </row>
    <row r="4478" spans="2:16" x14ac:dyDescent="0.25">
      <c r="B4478" t="s">
        <v>7</v>
      </c>
      <c r="C4478" t="s">
        <v>17</v>
      </c>
      <c r="D4478" s="6">
        <v>4.1000000000000009E-2</v>
      </c>
      <c r="E4478" s="6">
        <v>4.1000000000000009E-2</v>
      </c>
      <c r="F4478" s="18">
        <v>170</v>
      </c>
      <c r="G4478" t="s">
        <v>2229</v>
      </c>
      <c r="H4478" t="s">
        <v>2183</v>
      </c>
      <c r="I4478" t="s">
        <v>19</v>
      </c>
      <c r="J4478" t="s">
        <v>6719</v>
      </c>
      <c r="L4478" s="5"/>
      <c r="P4478" t="s">
        <v>6719</v>
      </c>
    </row>
    <row r="4479" spans="2:16" x14ac:dyDescent="0.25">
      <c r="B4479" t="s">
        <v>7</v>
      </c>
      <c r="C4479" t="s">
        <v>17</v>
      </c>
      <c r="D4479" s="6">
        <v>0.21</v>
      </c>
      <c r="E4479" s="6">
        <v>0.21</v>
      </c>
      <c r="F4479" s="18">
        <v>120</v>
      </c>
      <c r="G4479" t="s">
        <v>2229</v>
      </c>
      <c r="H4479" t="s">
        <v>2193</v>
      </c>
      <c r="I4479" t="s">
        <v>35</v>
      </c>
      <c r="J4479" t="s">
        <v>6720</v>
      </c>
      <c r="L4479" s="5"/>
      <c r="P4479" t="s">
        <v>6720</v>
      </c>
    </row>
    <row r="4480" spans="2:16" x14ac:dyDescent="0.25">
      <c r="B4480" t="s">
        <v>7</v>
      </c>
      <c r="C4480" t="s">
        <v>17</v>
      </c>
      <c r="D4480" s="6">
        <v>0.16400000000000003</v>
      </c>
      <c r="E4480" s="6">
        <v>0.16400000000000003</v>
      </c>
      <c r="F4480" s="18">
        <v>118</v>
      </c>
      <c r="G4480" t="s">
        <v>2229</v>
      </c>
      <c r="H4480" t="s">
        <v>2194</v>
      </c>
      <c r="I4480" t="s">
        <v>895</v>
      </c>
      <c r="J4480" t="s">
        <v>6721</v>
      </c>
      <c r="L4480" s="5"/>
      <c r="P4480" t="s">
        <v>6721</v>
      </c>
    </row>
    <row r="4481" spans="2:16" x14ac:dyDescent="0.25">
      <c r="B4481" t="s">
        <v>7</v>
      </c>
      <c r="C4481" t="s">
        <v>17</v>
      </c>
      <c r="D4481" s="6">
        <v>0.16400000000000003</v>
      </c>
      <c r="E4481" s="6">
        <v>0.16400000000000003</v>
      </c>
      <c r="F4481" s="18">
        <v>118</v>
      </c>
      <c r="G4481" t="s">
        <v>2229</v>
      </c>
      <c r="H4481" t="s">
        <v>2195</v>
      </c>
      <c r="I4481" t="s">
        <v>6722</v>
      </c>
      <c r="J4481" t="s">
        <v>6723</v>
      </c>
      <c r="L4481" s="5"/>
      <c r="P4481" t="s">
        <v>6723</v>
      </c>
    </row>
    <row r="4482" spans="2:16" x14ac:dyDescent="0.25">
      <c r="B4482" t="s">
        <v>7</v>
      </c>
      <c r="C4482" t="s">
        <v>17</v>
      </c>
      <c r="D4482" s="6">
        <v>0.16400000000000003</v>
      </c>
      <c r="E4482" s="6">
        <v>0.16400000000000003</v>
      </c>
      <c r="F4482" s="18">
        <v>118</v>
      </c>
      <c r="G4482" t="s">
        <v>2229</v>
      </c>
      <c r="H4482" t="s">
        <v>2196</v>
      </c>
      <c r="I4482" t="s">
        <v>6724</v>
      </c>
      <c r="J4482" t="s">
        <v>6725</v>
      </c>
      <c r="L4482" s="5"/>
      <c r="P4482" t="s">
        <v>6725</v>
      </c>
    </row>
    <row r="4483" spans="2:16" x14ac:dyDescent="0.25">
      <c r="B4483" t="s">
        <v>7</v>
      </c>
      <c r="C4483" t="s">
        <v>17</v>
      </c>
      <c r="D4483" s="6">
        <v>0.16400000000000003</v>
      </c>
      <c r="E4483" s="6">
        <v>0.16400000000000003</v>
      </c>
      <c r="F4483" s="18">
        <v>118</v>
      </c>
      <c r="G4483" t="s">
        <v>2229</v>
      </c>
      <c r="H4483" t="s">
        <v>2197</v>
      </c>
      <c r="I4483" t="s">
        <v>222</v>
      </c>
      <c r="J4483" t="s">
        <v>6726</v>
      </c>
      <c r="L4483" s="5"/>
      <c r="P4483" t="s">
        <v>6726</v>
      </c>
    </row>
    <row r="4484" spans="2:16" x14ac:dyDescent="0.25">
      <c r="B4484" t="s">
        <v>7</v>
      </c>
      <c r="C4484" t="s">
        <v>17</v>
      </c>
      <c r="D4484" s="6">
        <v>0.16400000000000003</v>
      </c>
      <c r="E4484" s="6">
        <v>0.16400000000000003</v>
      </c>
      <c r="F4484" s="18">
        <v>118</v>
      </c>
      <c r="G4484" t="s">
        <v>2229</v>
      </c>
      <c r="H4484" t="s">
        <v>2198</v>
      </c>
      <c r="I4484" t="s">
        <v>395</v>
      </c>
      <c r="J4484" t="s">
        <v>6727</v>
      </c>
      <c r="L4484" s="5"/>
      <c r="P4484" t="s">
        <v>6727</v>
      </c>
    </row>
    <row r="4485" spans="2:16" x14ac:dyDescent="0.25">
      <c r="B4485" t="s">
        <v>7</v>
      </c>
      <c r="C4485" t="s">
        <v>17</v>
      </c>
      <c r="D4485" s="6">
        <v>0.16400000000000003</v>
      </c>
      <c r="E4485" s="6">
        <v>0.16400000000000003</v>
      </c>
      <c r="F4485" s="18">
        <v>118</v>
      </c>
      <c r="G4485" t="s">
        <v>2229</v>
      </c>
      <c r="H4485" t="s">
        <v>2199</v>
      </c>
      <c r="I4485" t="s">
        <v>901</v>
      </c>
      <c r="J4485" t="s">
        <v>6728</v>
      </c>
      <c r="L4485" s="5"/>
      <c r="P4485" t="s">
        <v>6728</v>
      </c>
    </row>
    <row r="4486" spans="2:16" x14ac:dyDescent="0.25">
      <c r="B4486" t="s">
        <v>7</v>
      </c>
      <c r="C4486" t="s">
        <v>17</v>
      </c>
      <c r="D4486" s="6">
        <v>0.13300000000000001</v>
      </c>
      <c r="E4486" s="6">
        <v>0.13300000000000001</v>
      </c>
      <c r="F4486" s="18">
        <v>135</v>
      </c>
      <c r="G4486" t="s">
        <v>2229</v>
      </c>
      <c r="H4486" t="s">
        <v>1014</v>
      </c>
      <c r="I4486" t="s">
        <v>449</v>
      </c>
      <c r="J4486" t="s">
        <v>6729</v>
      </c>
      <c r="L4486" s="5"/>
      <c r="P4486" t="s">
        <v>6729</v>
      </c>
    </row>
    <row r="4487" spans="2:16" x14ac:dyDescent="0.25">
      <c r="B4487" t="s">
        <v>7</v>
      </c>
      <c r="C4487" t="s">
        <v>17</v>
      </c>
      <c r="D4487" s="6">
        <v>0.16400000000000003</v>
      </c>
      <c r="E4487" s="6">
        <v>0.16400000000000003</v>
      </c>
      <c r="F4487" s="18">
        <v>118</v>
      </c>
      <c r="G4487" t="s">
        <v>2229</v>
      </c>
      <c r="H4487" t="s">
        <v>2200</v>
      </c>
      <c r="I4487" t="s">
        <v>323</v>
      </c>
      <c r="J4487" t="s">
        <v>6730</v>
      </c>
      <c r="L4487" s="5"/>
      <c r="P4487" t="s">
        <v>6730</v>
      </c>
    </row>
    <row r="4488" spans="2:16" x14ac:dyDescent="0.25">
      <c r="B4488" t="s">
        <v>7</v>
      </c>
      <c r="C4488" t="s">
        <v>17</v>
      </c>
      <c r="D4488" s="6">
        <v>0.16400000000000003</v>
      </c>
      <c r="E4488" s="6">
        <v>0.16400000000000003</v>
      </c>
      <c r="F4488" s="18">
        <v>118</v>
      </c>
      <c r="G4488" t="s">
        <v>2229</v>
      </c>
      <c r="H4488" t="s">
        <v>2201</v>
      </c>
      <c r="I4488" t="s">
        <v>296</v>
      </c>
      <c r="J4488" t="s">
        <v>6731</v>
      </c>
      <c r="L4488" s="5"/>
      <c r="P4488" t="s">
        <v>6731</v>
      </c>
    </row>
    <row r="4489" spans="2:16" x14ac:dyDescent="0.25">
      <c r="B4489" t="s">
        <v>7</v>
      </c>
      <c r="C4489" t="s">
        <v>17</v>
      </c>
      <c r="D4489" s="6">
        <v>0.191</v>
      </c>
      <c r="E4489" s="6">
        <v>0.191</v>
      </c>
      <c r="F4489" s="18">
        <v>118</v>
      </c>
      <c r="G4489" t="s">
        <v>2229</v>
      </c>
      <c r="H4489" t="s">
        <v>2202</v>
      </c>
      <c r="I4489" t="s">
        <v>377</v>
      </c>
      <c r="J4489" t="s">
        <v>6732</v>
      </c>
      <c r="L4489" s="5"/>
      <c r="P4489" t="s">
        <v>6732</v>
      </c>
    </row>
    <row r="4490" spans="2:16" x14ac:dyDescent="0.25">
      <c r="B4490" t="s">
        <v>7</v>
      </c>
      <c r="C4490" t="s">
        <v>17</v>
      </c>
      <c r="D4490" s="6">
        <v>0.16400000000000003</v>
      </c>
      <c r="E4490" s="6">
        <v>0.16400000000000003</v>
      </c>
      <c r="F4490" s="18">
        <v>118</v>
      </c>
      <c r="G4490" t="s">
        <v>2229</v>
      </c>
      <c r="H4490" t="s">
        <v>2203</v>
      </c>
      <c r="I4490" t="s">
        <v>319</v>
      </c>
      <c r="J4490" t="s">
        <v>6733</v>
      </c>
      <c r="L4490" s="5"/>
      <c r="P4490" t="s">
        <v>6733</v>
      </c>
    </row>
    <row r="4491" spans="2:16" x14ac:dyDescent="0.25">
      <c r="B4491" t="s">
        <v>7</v>
      </c>
      <c r="C4491" t="s">
        <v>17</v>
      </c>
      <c r="D4491" s="6">
        <v>0.223</v>
      </c>
      <c r="E4491" s="6">
        <v>0.223</v>
      </c>
      <c r="F4491" s="18">
        <v>112</v>
      </c>
      <c r="G4491" t="s">
        <v>2229</v>
      </c>
      <c r="H4491" t="s">
        <v>2204</v>
      </c>
      <c r="I4491" t="s">
        <v>97</v>
      </c>
      <c r="J4491" t="s">
        <v>6734</v>
      </c>
      <c r="L4491" s="5"/>
      <c r="P4491" t="s">
        <v>6734</v>
      </c>
    </row>
    <row r="4492" spans="2:16" x14ac:dyDescent="0.25">
      <c r="B4492" t="s">
        <v>7</v>
      </c>
      <c r="C4492" t="s">
        <v>17</v>
      </c>
      <c r="D4492" s="6">
        <v>0.16400000000000003</v>
      </c>
      <c r="E4492" s="6">
        <v>0.16400000000000003</v>
      </c>
      <c r="F4492" s="18">
        <v>118</v>
      </c>
      <c r="G4492" t="s">
        <v>2229</v>
      </c>
      <c r="H4492" t="s">
        <v>2205</v>
      </c>
      <c r="I4492" t="s">
        <v>707</v>
      </c>
      <c r="J4492" t="s">
        <v>6735</v>
      </c>
      <c r="L4492" s="5"/>
      <c r="P4492" t="s">
        <v>6735</v>
      </c>
    </row>
    <row r="4493" spans="2:16" x14ac:dyDescent="0.25">
      <c r="B4493" t="s">
        <v>7</v>
      </c>
      <c r="C4493" t="s">
        <v>17</v>
      </c>
      <c r="D4493" s="6">
        <v>0.16400000000000003</v>
      </c>
      <c r="E4493" s="6">
        <v>0.16400000000000003</v>
      </c>
      <c r="F4493" s="18">
        <v>118</v>
      </c>
      <c r="G4493" t="s">
        <v>2229</v>
      </c>
      <c r="H4493" t="s">
        <v>2206</v>
      </c>
      <c r="I4493" t="s">
        <v>393</v>
      </c>
      <c r="J4493" t="s">
        <v>6736</v>
      </c>
      <c r="L4493" s="5"/>
      <c r="P4493" t="s">
        <v>6736</v>
      </c>
    </row>
    <row r="4494" spans="2:16" x14ac:dyDescent="0.25">
      <c r="B4494" t="s">
        <v>7</v>
      </c>
      <c r="C4494" t="s">
        <v>17</v>
      </c>
      <c r="D4494" s="6">
        <v>0.16400000000000003</v>
      </c>
      <c r="E4494" s="6">
        <v>0.16400000000000003</v>
      </c>
      <c r="F4494" s="18">
        <v>118</v>
      </c>
      <c r="G4494" t="s">
        <v>2229</v>
      </c>
      <c r="H4494" t="s">
        <v>2207</v>
      </c>
      <c r="I4494" t="s">
        <v>927</v>
      </c>
      <c r="J4494" t="s">
        <v>6737</v>
      </c>
      <c r="L4494" s="5"/>
      <c r="P4494" t="s">
        <v>6737</v>
      </c>
    </row>
    <row r="4495" spans="2:16" x14ac:dyDescent="0.25">
      <c r="B4495" t="s">
        <v>7</v>
      </c>
      <c r="C4495" t="s">
        <v>17</v>
      </c>
      <c r="D4495" s="6">
        <v>0.16400000000000003</v>
      </c>
      <c r="E4495" s="6">
        <v>0.16400000000000003</v>
      </c>
      <c r="F4495" s="18">
        <v>118</v>
      </c>
      <c r="G4495" t="s">
        <v>2229</v>
      </c>
      <c r="H4495" t="s">
        <v>2208</v>
      </c>
      <c r="I4495" t="s">
        <v>463</v>
      </c>
      <c r="J4495" t="s">
        <v>6738</v>
      </c>
      <c r="L4495" s="5"/>
      <c r="P4495" t="s">
        <v>6738</v>
      </c>
    </row>
    <row r="4496" spans="2:16" x14ac:dyDescent="0.25">
      <c r="B4496" t="s">
        <v>7</v>
      </c>
      <c r="C4496" t="s">
        <v>17</v>
      </c>
      <c r="D4496" s="6">
        <v>0.16400000000000003</v>
      </c>
      <c r="E4496" s="6">
        <v>0.16400000000000003</v>
      </c>
      <c r="F4496" s="18">
        <v>118</v>
      </c>
      <c r="G4496" t="s">
        <v>2229</v>
      </c>
      <c r="H4496" t="s">
        <v>2209</v>
      </c>
      <c r="I4496" t="s">
        <v>481</v>
      </c>
      <c r="J4496" t="s">
        <v>6739</v>
      </c>
      <c r="L4496" s="5"/>
      <c r="P4496" t="s">
        <v>6739</v>
      </c>
    </row>
    <row r="4497" spans="2:16" x14ac:dyDescent="0.25">
      <c r="B4497" t="s">
        <v>7</v>
      </c>
      <c r="C4497" t="s">
        <v>17</v>
      </c>
      <c r="D4497" s="6">
        <v>0.191</v>
      </c>
      <c r="E4497" s="6">
        <v>0.191</v>
      </c>
      <c r="F4497" s="18">
        <v>118</v>
      </c>
      <c r="G4497" t="s">
        <v>2229</v>
      </c>
      <c r="H4497" t="s">
        <v>2210</v>
      </c>
      <c r="I4497" t="s">
        <v>366</v>
      </c>
      <c r="J4497" t="s">
        <v>6740</v>
      </c>
      <c r="L4497" s="5"/>
      <c r="P4497" t="s">
        <v>6740</v>
      </c>
    </row>
    <row r="4498" spans="2:16" x14ac:dyDescent="0.25">
      <c r="B4498" t="s">
        <v>7</v>
      </c>
      <c r="C4498" t="s">
        <v>17</v>
      </c>
      <c r="D4498" s="6">
        <v>0.23599999999999999</v>
      </c>
      <c r="E4498" s="6">
        <v>0.23599999999999999</v>
      </c>
      <c r="F4498" s="18">
        <v>107</v>
      </c>
      <c r="G4498" t="s">
        <v>2229</v>
      </c>
      <c r="H4498" t="s">
        <v>2211</v>
      </c>
      <c r="I4498" t="s">
        <v>518</v>
      </c>
      <c r="J4498" t="s">
        <v>6741</v>
      </c>
      <c r="L4498" s="5"/>
      <c r="P4498" t="s">
        <v>6741</v>
      </c>
    </row>
    <row r="4499" spans="2:16" x14ac:dyDescent="0.25">
      <c r="B4499" t="s">
        <v>7</v>
      </c>
      <c r="C4499" t="s">
        <v>17</v>
      </c>
      <c r="D4499" s="6">
        <v>0.13300000000000001</v>
      </c>
      <c r="E4499" s="6">
        <v>0.13300000000000001</v>
      </c>
      <c r="F4499" s="18">
        <v>135</v>
      </c>
      <c r="G4499" t="s">
        <v>2229</v>
      </c>
      <c r="H4499" t="s">
        <v>2212</v>
      </c>
      <c r="I4499" t="s">
        <v>813</v>
      </c>
      <c r="J4499" t="s">
        <v>6742</v>
      </c>
      <c r="L4499" s="5"/>
      <c r="P4499" t="s">
        <v>6742</v>
      </c>
    </row>
    <row r="4500" spans="2:16" x14ac:dyDescent="0.25">
      <c r="B4500" t="s">
        <v>7</v>
      </c>
      <c r="C4500" t="s">
        <v>17</v>
      </c>
      <c r="D4500" s="6">
        <v>0.16400000000000003</v>
      </c>
      <c r="E4500" s="6">
        <v>0.16400000000000003</v>
      </c>
      <c r="F4500" s="18">
        <v>118</v>
      </c>
      <c r="G4500" t="s">
        <v>2229</v>
      </c>
      <c r="H4500" t="s">
        <v>2213</v>
      </c>
      <c r="I4500" t="s">
        <v>290</v>
      </c>
      <c r="J4500" t="s">
        <v>6743</v>
      </c>
      <c r="L4500" s="5"/>
      <c r="P4500" t="s">
        <v>6743</v>
      </c>
    </row>
    <row r="4501" spans="2:16" x14ac:dyDescent="0.25">
      <c r="B4501" t="s">
        <v>7</v>
      </c>
      <c r="C4501" t="s">
        <v>17</v>
      </c>
      <c r="D4501" s="6">
        <v>0.16400000000000003</v>
      </c>
      <c r="E4501" s="6">
        <v>0.16400000000000003</v>
      </c>
      <c r="F4501" s="18">
        <v>118</v>
      </c>
      <c r="G4501" t="s">
        <v>2229</v>
      </c>
      <c r="H4501" t="s">
        <v>2214</v>
      </c>
      <c r="I4501" t="s">
        <v>897</v>
      </c>
      <c r="J4501" t="s">
        <v>6744</v>
      </c>
      <c r="L4501" s="5"/>
      <c r="P4501" t="s">
        <v>6744</v>
      </c>
    </row>
    <row r="4502" spans="2:16" x14ac:dyDescent="0.25">
      <c r="B4502" t="s">
        <v>7</v>
      </c>
      <c r="C4502" t="s">
        <v>17</v>
      </c>
      <c r="D4502" s="6">
        <v>0.16400000000000003</v>
      </c>
      <c r="E4502" s="6">
        <v>0.16400000000000003</v>
      </c>
      <c r="F4502" s="18">
        <v>118</v>
      </c>
      <c r="G4502" t="s">
        <v>2229</v>
      </c>
      <c r="H4502" t="s">
        <v>2215</v>
      </c>
      <c r="I4502" t="s">
        <v>596</v>
      </c>
      <c r="J4502" t="s">
        <v>6745</v>
      </c>
      <c r="L4502" s="5"/>
      <c r="P4502" t="s">
        <v>6745</v>
      </c>
    </row>
    <row r="4503" spans="2:16" x14ac:dyDescent="0.25">
      <c r="B4503" t="s">
        <v>7</v>
      </c>
      <c r="C4503" t="s">
        <v>17</v>
      </c>
      <c r="D4503" s="6">
        <v>0.16400000000000003</v>
      </c>
      <c r="E4503" s="6">
        <v>0.16400000000000003</v>
      </c>
      <c r="F4503" s="18">
        <v>118</v>
      </c>
      <c r="G4503" t="s">
        <v>2229</v>
      </c>
      <c r="H4503" t="s">
        <v>2216</v>
      </c>
      <c r="I4503" t="s">
        <v>6746</v>
      </c>
      <c r="J4503" t="s">
        <v>6747</v>
      </c>
      <c r="L4503" s="5"/>
      <c r="P4503" t="s">
        <v>6747</v>
      </c>
    </row>
    <row r="4504" spans="2:16" x14ac:dyDescent="0.25">
      <c r="B4504" t="s">
        <v>7</v>
      </c>
      <c r="C4504" t="s">
        <v>17</v>
      </c>
      <c r="D4504" s="6">
        <v>0.16400000000000003</v>
      </c>
      <c r="E4504" s="6">
        <v>0.16400000000000003</v>
      </c>
      <c r="F4504" s="18">
        <v>118</v>
      </c>
      <c r="G4504" t="s">
        <v>2229</v>
      </c>
      <c r="H4504" t="s">
        <v>2217</v>
      </c>
      <c r="I4504" t="s">
        <v>689</v>
      </c>
      <c r="J4504" t="s">
        <v>6748</v>
      </c>
      <c r="L4504" s="5"/>
      <c r="P4504" t="s">
        <v>6748</v>
      </c>
    </row>
    <row r="4505" spans="2:16" x14ac:dyDescent="0.25">
      <c r="B4505" t="s">
        <v>7</v>
      </c>
      <c r="C4505" t="s">
        <v>17</v>
      </c>
      <c r="D4505" s="6">
        <v>0.21</v>
      </c>
      <c r="E4505" s="6">
        <v>0.21</v>
      </c>
      <c r="F4505" s="18">
        <v>120</v>
      </c>
      <c r="G4505" t="s">
        <v>2229</v>
      </c>
      <c r="H4505" t="s">
        <v>2218</v>
      </c>
      <c r="I4505" t="s">
        <v>40</v>
      </c>
      <c r="J4505" t="s">
        <v>6749</v>
      </c>
      <c r="L4505" s="5"/>
      <c r="P4505" t="s">
        <v>6749</v>
      </c>
    </row>
    <row r="4506" spans="2:16" x14ac:dyDescent="0.25">
      <c r="B4506" t="s">
        <v>7</v>
      </c>
      <c r="C4506" t="s">
        <v>17</v>
      </c>
      <c r="D4506" s="6">
        <v>0.13300000000000001</v>
      </c>
      <c r="E4506" s="6">
        <v>0.13300000000000001</v>
      </c>
      <c r="F4506" s="18">
        <v>135</v>
      </c>
      <c r="G4506" t="s">
        <v>2229</v>
      </c>
      <c r="H4506" t="s">
        <v>2219</v>
      </c>
      <c r="I4506" t="s">
        <v>886</v>
      </c>
      <c r="J4506" t="s">
        <v>6750</v>
      </c>
      <c r="L4506" s="5"/>
      <c r="P4506" t="s">
        <v>6750</v>
      </c>
    </row>
    <row r="4507" spans="2:16" x14ac:dyDescent="0.25">
      <c r="B4507" t="s">
        <v>7</v>
      </c>
      <c r="C4507" t="s">
        <v>17</v>
      </c>
      <c r="D4507" s="6">
        <v>0.16400000000000003</v>
      </c>
      <c r="E4507" s="6">
        <v>0.16400000000000003</v>
      </c>
      <c r="F4507" s="18">
        <v>118</v>
      </c>
      <c r="G4507" t="s">
        <v>2229</v>
      </c>
      <c r="H4507" t="s">
        <v>2220</v>
      </c>
      <c r="I4507" t="s">
        <v>767</v>
      </c>
      <c r="J4507" t="s">
        <v>6751</v>
      </c>
      <c r="L4507" s="5"/>
      <c r="P4507" t="s">
        <v>6751</v>
      </c>
    </row>
    <row r="4508" spans="2:16" x14ac:dyDescent="0.25">
      <c r="B4508" t="s">
        <v>7</v>
      </c>
      <c r="C4508" t="s">
        <v>17</v>
      </c>
      <c r="D4508" s="6">
        <v>0.16400000000000003</v>
      </c>
      <c r="E4508" s="6">
        <v>0.16400000000000003</v>
      </c>
      <c r="F4508" s="18">
        <v>118</v>
      </c>
      <c r="G4508" t="s">
        <v>2229</v>
      </c>
      <c r="H4508" t="s">
        <v>2221</v>
      </c>
      <c r="I4508" t="s">
        <v>130</v>
      </c>
      <c r="J4508" t="s">
        <v>6752</v>
      </c>
      <c r="L4508" s="5"/>
      <c r="P4508" t="s">
        <v>6752</v>
      </c>
    </row>
    <row r="4509" spans="2:16" x14ac:dyDescent="0.25">
      <c r="B4509" t="s">
        <v>7</v>
      </c>
      <c r="C4509" t="s">
        <v>17</v>
      </c>
      <c r="D4509" s="6">
        <v>0.13100000000000001</v>
      </c>
      <c r="E4509" s="6">
        <v>0.13100000000000001</v>
      </c>
      <c r="F4509" s="18">
        <v>125</v>
      </c>
      <c r="G4509" t="s">
        <v>2229</v>
      </c>
      <c r="H4509" t="s">
        <v>2222</v>
      </c>
      <c r="I4509" t="s">
        <v>42</v>
      </c>
      <c r="J4509" t="s">
        <v>6753</v>
      </c>
      <c r="L4509" s="5"/>
      <c r="P4509" t="s">
        <v>6753</v>
      </c>
    </row>
    <row r="4510" spans="2:16" x14ac:dyDescent="0.25">
      <c r="B4510" t="s">
        <v>7</v>
      </c>
      <c r="C4510" t="s">
        <v>17</v>
      </c>
      <c r="D4510" s="6">
        <v>0.33700000000000002</v>
      </c>
      <c r="E4510" s="6">
        <v>0.33700000000000002</v>
      </c>
      <c r="F4510" s="18">
        <v>143</v>
      </c>
      <c r="G4510" t="s">
        <v>2229</v>
      </c>
      <c r="H4510" t="s">
        <v>2237</v>
      </c>
      <c r="I4510" t="s">
        <v>914</v>
      </c>
      <c r="J4510" t="s">
        <v>6754</v>
      </c>
      <c r="L4510" s="5"/>
      <c r="P4510" t="s">
        <v>6754</v>
      </c>
    </row>
    <row r="4511" spans="2:16" x14ac:dyDescent="0.25">
      <c r="B4511" t="s">
        <v>7</v>
      </c>
      <c r="C4511" t="s">
        <v>17</v>
      </c>
      <c r="D4511" s="6">
        <v>0.13300000000000001</v>
      </c>
      <c r="E4511" s="6">
        <v>0.13300000000000001</v>
      </c>
      <c r="F4511" s="18">
        <v>135</v>
      </c>
      <c r="G4511" t="s">
        <v>2229</v>
      </c>
      <c r="H4511" t="s">
        <v>2223</v>
      </c>
      <c r="I4511" t="s">
        <v>436</v>
      </c>
      <c r="J4511" t="s">
        <v>6755</v>
      </c>
      <c r="L4511" s="5"/>
      <c r="P4511" t="s">
        <v>6755</v>
      </c>
    </row>
    <row r="4512" spans="2:16" x14ac:dyDescent="0.25">
      <c r="B4512" t="s">
        <v>7</v>
      </c>
      <c r="C4512" t="s">
        <v>17</v>
      </c>
      <c r="D4512" s="6">
        <v>0.16400000000000003</v>
      </c>
      <c r="E4512" s="6">
        <v>0.16400000000000003</v>
      </c>
      <c r="F4512" s="18">
        <v>118</v>
      </c>
      <c r="G4512" t="s">
        <v>2229</v>
      </c>
      <c r="H4512" t="s">
        <v>2224</v>
      </c>
      <c r="I4512" t="s">
        <v>631</v>
      </c>
      <c r="J4512" t="s">
        <v>6756</v>
      </c>
      <c r="L4512" s="5"/>
      <c r="P4512" t="s">
        <v>6756</v>
      </c>
    </row>
    <row r="4513" spans="2:16" x14ac:dyDescent="0.25">
      <c r="B4513" t="s">
        <v>7</v>
      </c>
      <c r="C4513" t="s">
        <v>17</v>
      </c>
      <c r="D4513" s="6">
        <v>0.33700000000000002</v>
      </c>
      <c r="E4513" s="6">
        <v>0.33700000000000002</v>
      </c>
      <c r="F4513" s="18">
        <v>143</v>
      </c>
      <c r="G4513" t="s">
        <v>2229</v>
      </c>
      <c r="H4513" t="s">
        <v>18338</v>
      </c>
      <c r="I4513" t="s">
        <v>18615</v>
      </c>
      <c r="J4513" t="s">
        <v>18616</v>
      </c>
      <c r="L4513" s="5"/>
      <c r="P4513" t="s">
        <v>18616</v>
      </c>
    </row>
    <row r="4514" spans="2:16" x14ac:dyDescent="0.25">
      <c r="B4514" t="s">
        <v>7</v>
      </c>
      <c r="C4514" t="s">
        <v>17</v>
      </c>
      <c r="D4514" s="6">
        <v>0.16400000000000003</v>
      </c>
      <c r="E4514" s="6">
        <v>0.16400000000000003</v>
      </c>
      <c r="F4514" s="18">
        <v>118</v>
      </c>
      <c r="G4514" t="s">
        <v>2229</v>
      </c>
      <c r="H4514" t="s">
        <v>2225</v>
      </c>
      <c r="I4514" t="s">
        <v>6758</v>
      </c>
      <c r="J4514" t="s">
        <v>6759</v>
      </c>
      <c r="L4514" s="5"/>
      <c r="P4514" t="s">
        <v>6759</v>
      </c>
    </row>
    <row r="4515" spans="2:16" x14ac:dyDescent="0.25">
      <c r="B4515" t="s">
        <v>7</v>
      </c>
      <c r="C4515" t="s">
        <v>17</v>
      </c>
      <c r="D4515" s="6">
        <v>0.16400000000000003</v>
      </c>
      <c r="E4515" s="6">
        <v>0.16400000000000003</v>
      </c>
      <c r="F4515" s="18">
        <v>118</v>
      </c>
      <c r="G4515" t="s">
        <v>2229</v>
      </c>
      <c r="H4515" t="s">
        <v>2226</v>
      </c>
      <c r="I4515" t="s">
        <v>523</v>
      </c>
      <c r="J4515" t="s">
        <v>6760</v>
      </c>
      <c r="L4515" s="5"/>
      <c r="P4515" t="s">
        <v>6760</v>
      </c>
    </row>
    <row r="4516" spans="2:16" x14ac:dyDescent="0.25">
      <c r="B4516" t="s">
        <v>7</v>
      </c>
      <c r="C4516" t="s">
        <v>17</v>
      </c>
      <c r="D4516" s="6">
        <v>0.16400000000000003</v>
      </c>
      <c r="E4516" s="6">
        <v>0.16400000000000003</v>
      </c>
      <c r="F4516" s="18">
        <v>118</v>
      </c>
      <c r="G4516" t="s">
        <v>2229</v>
      </c>
      <c r="H4516" t="s">
        <v>2227</v>
      </c>
      <c r="I4516" t="s">
        <v>985</v>
      </c>
      <c r="J4516" t="s">
        <v>6761</v>
      </c>
      <c r="L4516" s="5"/>
      <c r="P4516" t="s">
        <v>6761</v>
      </c>
    </row>
    <row r="4517" spans="2:16" x14ac:dyDescent="0.25">
      <c r="B4517" t="s">
        <v>7</v>
      </c>
      <c r="C4517" t="s">
        <v>17</v>
      </c>
      <c r="D4517" s="6">
        <v>0.16400000000000003</v>
      </c>
      <c r="E4517" s="6">
        <v>0.16400000000000003</v>
      </c>
      <c r="F4517" s="18">
        <v>118</v>
      </c>
      <c r="G4517" t="s">
        <v>2229</v>
      </c>
      <c r="H4517" t="s">
        <v>2228</v>
      </c>
      <c r="I4517" t="s">
        <v>394</v>
      </c>
      <c r="J4517" t="s">
        <v>6762</v>
      </c>
      <c r="L4517" s="5"/>
      <c r="P4517" t="s">
        <v>6762</v>
      </c>
    </row>
    <row r="4518" spans="2:16" x14ac:dyDescent="0.25">
      <c r="B4518" t="s">
        <v>7</v>
      </c>
      <c r="C4518" t="s">
        <v>17</v>
      </c>
      <c r="D4518" s="6">
        <v>4.1000000000000009E-2</v>
      </c>
      <c r="E4518" s="6">
        <v>4.1000000000000009E-2</v>
      </c>
      <c r="F4518" s="18">
        <v>130</v>
      </c>
      <c r="G4518" t="s">
        <v>2229</v>
      </c>
      <c r="H4518" t="s">
        <v>2229</v>
      </c>
      <c r="I4518" t="s">
        <v>24</v>
      </c>
      <c r="J4518" t="s">
        <v>6763</v>
      </c>
      <c r="L4518" s="5"/>
      <c r="P4518" t="s">
        <v>6763</v>
      </c>
    </row>
    <row r="4519" spans="2:16" x14ac:dyDescent="0.25">
      <c r="B4519" t="s">
        <v>7</v>
      </c>
      <c r="C4519" t="s">
        <v>17</v>
      </c>
      <c r="D4519" s="6">
        <v>0.13300000000000001</v>
      </c>
      <c r="E4519" s="6">
        <v>0.13300000000000001</v>
      </c>
      <c r="F4519" s="18">
        <v>135</v>
      </c>
      <c r="G4519" t="s">
        <v>2229</v>
      </c>
      <c r="H4519" t="s">
        <v>2230</v>
      </c>
      <c r="I4519" t="s">
        <v>522</v>
      </c>
      <c r="J4519" t="s">
        <v>6764</v>
      </c>
      <c r="L4519" s="5"/>
      <c r="P4519" t="s">
        <v>6764</v>
      </c>
    </row>
    <row r="4520" spans="2:16" x14ac:dyDescent="0.25">
      <c r="B4520" t="s">
        <v>7</v>
      </c>
      <c r="C4520" t="s">
        <v>17</v>
      </c>
      <c r="D4520" s="6">
        <v>0.16400000000000003</v>
      </c>
      <c r="E4520" s="6">
        <v>0.16400000000000003</v>
      </c>
      <c r="F4520" s="18">
        <v>118</v>
      </c>
      <c r="G4520" t="s">
        <v>2229</v>
      </c>
      <c r="H4520" t="s">
        <v>2231</v>
      </c>
      <c r="I4520" t="s">
        <v>430</v>
      </c>
      <c r="J4520" t="s">
        <v>6765</v>
      </c>
      <c r="L4520" s="5"/>
      <c r="P4520" t="s">
        <v>6765</v>
      </c>
    </row>
    <row r="4521" spans="2:16" x14ac:dyDescent="0.25">
      <c r="B4521" t="s">
        <v>7</v>
      </c>
      <c r="C4521" t="s">
        <v>17</v>
      </c>
      <c r="D4521" s="6">
        <v>0.16400000000000003</v>
      </c>
      <c r="E4521" s="6">
        <v>0.16400000000000003</v>
      </c>
      <c r="F4521" s="18">
        <v>118</v>
      </c>
      <c r="G4521" t="s">
        <v>2229</v>
      </c>
      <c r="H4521" t="s">
        <v>2232</v>
      </c>
      <c r="I4521" t="s">
        <v>6766</v>
      </c>
      <c r="J4521" t="s">
        <v>6767</v>
      </c>
      <c r="L4521" s="5"/>
      <c r="P4521" t="s">
        <v>6767</v>
      </c>
    </row>
    <row r="4522" spans="2:16" x14ac:dyDescent="0.25">
      <c r="B4522" t="s">
        <v>7</v>
      </c>
      <c r="C4522" t="s">
        <v>17</v>
      </c>
      <c r="D4522" s="6">
        <v>0.13300000000000001</v>
      </c>
      <c r="E4522" s="6">
        <v>0.13300000000000001</v>
      </c>
      <c r="F4522" s="18">
        <v>135</v>
      </c>
      <c r="G4522" t="s">
        <v>2229</v>
      </c>
      <c r="H4522" t="s">
        <v>2233</v>
      </c>
      <c r="I4522" t="s">
        <v>381</v>
      </c>
      <c r="J4522" t="s">
        <v>6768</v>
      </c>
      <c r="L4522" s="5"/>
      <c r="P4522" t="s">
        <v>6768</v>
      </c>
    </row>
    <row r="4523" spans="2:16" x14ac:dyDescent="0.25">
      <c r="B4523" t="s">
        <v>7</v>
      </c>
      <c r="C4523" t="s">
        <v>17</v>
      </c>
      <c r="D4523" s="6">
        <v>0.16400000000000003</v>
      </c>
      <c r="E4523" s="6">
        <v>0.16400000000000003</v>
      </c>
      <c r="F4523" s="18">
        <v>118</v>
      </c>
      <c r="G4523" t="s">
        <v>2229</v>
      </c>
      <c r="H4523" t="s">
        <v>2234</v>
      </c>
      <c r="I4523" t="s">
        <v>273</v>
      </c>
      <c r="J4523" t="s">
        <v>6769</v>
      </c>
      <c r="L4523" s="5"/>
      <c r="P4523" t="s">
        <v>6769</v>
      </c>
    </row>
    <row r="4524" spans="2:16" x14ac:dyDescent="0.25">
      <c r="B4524" t="s">
        <v>7</v>
      </c>
      <c r="C4524" t="s">
        <v>17</v>
      </c>
      <c r="D4524" s="6">
        <v>0.16400000000000003</v>
      </c>
      <c r="E4524" s="6">
        <v>0.16400000000000003</v>
      </c>
      <c r="F4524" s="18">
        <v>118</v>
      </c>
      <c r="G4524" t="s">
        <v>2229</v>
      </c>
      <c r="H4524" t="s">
        <v>2235</v>
      </c>
      <c r="I4524" t="s">
        <v>853</v>
      </c>
      <c r="J4524" t="s">
        <v>6770</v>
      </c>
      <c r="L4524" s="5"/>
      <c r="P4524" t="s">
        <v>6770</v>
      </c>
    </row>
    <row r="4525" spans="2:16" x14ac:dyDescent="0.25">
      <c r="B4525" t="s">
        <v>7</v>
      </c>
      <c r="C4525" t="s">
        <v>17</v>
      </c>
      <c r="D4525" s="6">
        <v>4.1000000000000009E-2</v>
      </c>
      <c r="E4525" s="6">
        <v>4.1000000000000009E-2</v>
      </c>
      <c r="F4525" s="18">
        <v>141</v>
      </c>
      <c r="G4525" t="s">
        <v>2229</v>
      </c>
      <c r="H4525" t="s">
        <v>2236</v>
      </c>
      <c r="I4525" t="s">
        <v>90</v>
      </c>
      <c r="J4525" t="s">
        <v>6771</v>
      </c>
      <c r="L4525" s="5"/>
      <c r="P4525" t="s">
        <v>6771</v>
      </c>
    </row>
    <row r="4526" spans="2:16" x14ac:dyDescent="0.25">
      <c r="B4526" t="s">
        <v>7</v>
      </c>
      <c r="C4526" t="s">
        <v>17</v>
      </c>
      <c r="D4526" s="6">
        <v>0.13300000000000001</v>
      </c>
      <c r="E4526" s="6">
        <v>0.13300000000000001</v>
      </c>
      <c r="F4526" s="18">
        <v>140</v>
      </c>
      <c r="G4526" t="s">
        <v>2230</v>
      </c>
      <c r="H4526" t="s">
        <v>2190</v>
      </c>
      <c r="I4526" t="s">
        <v>6772</v>
      </c>
      <c r="J4526" t="s">
        <v>6773</v>
      </c>
      <c r="L4526" s="5"/>
      <c r="P4526" t="s">
        <v>6773</v>
      </c>
    </row>
    <row r="4527" spans="2:16" x14ac:dyDescent="0.25">
      <c r="B4527" t="s">
        <v>7</v>
      </c>
      <c r="C4527" t="s">
        <v>17</v>
      </c>
      <c r="D4527" s="6">
        <v>0.13300000000000001</v>
      </c>
      <c r="E4527" s="6">
        <v>0.13300000000000001</v>
      </c>
      <c r="F4527" s="18">
        <v>140</v>
      </c>
      <c r="G4527" t="s">
        <v>2230</v>
      </c>
      <c r="H4527" t="s">
        <v>2191</v>
      </c>
      <c r="I4527" t="s">
        <v>6774</v>
      </c>
      <c r="J4527" t="s">
        <v>6775</v>
      </c>
      <c r="L4527" s="5"/>
      <c r="P4527" t="s">
        <v>6775</v>
      </c>
    </row>
    <row r="4528" spans="2:16" x14ac:dyDescent="0.25">
      <c r="B4528" t="s">
        <v>7</v>
      </c>
      <c r="C4528" t="s">
        <v>17</v>
      </c>
      <c r="D4528" s="6">
        <v>0.191</v>
      </c>
      <c r="E4528" s="6">
        <v>0.191</v>
      </c>
      <c r="F4528" s="18">
        <v>114</v>
      </c>
      <c r="G4528" t="s">
        <v>2230</v>
      </c>
      <c r="H4528" t="s">
        <v>2192</v>
      </c>
      <c r="I4528" t="s">
        <v>706</v>
      </c>
      <c r="J4528" t="s">
        <v>6776</v>
      </c>
      <c r="L4528" s="5"/>
      <c r="P4528" t="s">
        <v>6776</v>
      </c>
    </row>
    <row r="4529" spans="2:16" x14ac:dyDescent="0.25">
      <c r="B4529" t="s">
        <v>7</v>
      </c>
      <c r="C4529" t="s">
        <v>17</v>
      </c>
      <c r="D4529" s="6">
        <v>7.0000000000000007E-2</v>
      </c>
      <c r="E4529" s="6">
        <v>7.0000000000000007E-2</v>
      </c>
      <c r="F4529" s="18">
        <v>134</v>
      </c>
      <c r="G4529" t="s">
        <v>2230</v>
      </c>
      <c r="H4529" t="s">
        <v>2240</v>
      </c>
      <c r="I4529" t="s">
        <v>8413</v>
      </c>
      <c r="J4529" t="s">
        <v>15357</v>
      </c>
      <c r="L4529" s="5"/>
      <c r="P4529" t="s">
        <v>15357</v>
      </c>
    </row>
    <row r="4530" spans="2:16" x14ac:dyDescent="0.25">
      <c r="B4530" t="s">
        <v>7</v>
      </c>
      <c r="C4530" t="s">
        <v>17</v>
      </c>
      <c r="D4530" s="6">
        <v>0.191</v>
      </c>
      <c r="E4530" s="6">
        <v>0.191</v>
      </c>
      <c r="F4530" s="18">
        <v>114</v>
      </c>
      <c r="G4530" t="s">
        <v>2230</v>
      </c>
      <c r="H4530" t="s">
        <v>2183</v>
      </c>
      <c r="I4530" t="s">
        <v>229</v>
      </c>
      <c r="J4530" t="s">
        <v>6777</v>
      </c>
      <c r="L4530" s="5"/>
      <c r="P4530" t="s">
        <v>6777</v>
      </c>
    </row>
    <row r="4531" spans="2:16" x14ac:dyDescent="0.25">
      <c r="B4531" t="s">
        <v>7</v>
      </c>
      <c r="C4531" t="s">
        <v>17</v>
      </c>
      <c r="D4531" s="6">
        <v>0.191</v>
      </c>
      <c r="E4531" s="6">
        <v>0.191</v>
      </c>
      <c r="F4531" s="18">
        <v>114</v>
      </c>
      <c r="G4531" t="s">
        <v>2230</v>
      </c>
      <c r="H4531" t="s">
        <v>2193</v>
      </c>
      <c r="I4531" t="s">
        <v>553</v>
      </c>
      <c r="J4531" t="s">
        <v>6778</v>
      </c>
      <c r="L4531" s="5"/>
      <c r="P4531" t="s">
        <v>6778</v>
      </c>
    </row>
    <row r="4532" spans="2:16" x14ac:dyDescent="0.25">
      <c r="B4532" t="s">
        <v>7</v>
      </c>
      <c r="C4532" t="s">
        <v>17</v>
      </c>
      <c r="D4532" s="6">
        <v>0.13300000000000001</v>
      </c>
      <c r="E4532" s="6">
        <v>0.13300000000000001</v>
      </c>
      <c r="F4532" s="18">
        <v>140</v>
      </c>
      <c r="G4532" t="s">
        <v>2230</v>
      </c>
      <c r="H4532" t="s">
        <v>2194</v>
      </c>
      <c r="I4532" t="s">
        <v>6779</v>
      </c>
      <c r="J4532" t="s">
        <v>6780</v>
      </c>
      <c r="L4532" s="5"/>
      <c r="P4532" t="s">
        <v>6780</v>
      </c>
    </row>
    <row r="4533" spans="2:16" x14ac:dyDescent="0.25">
      <c r="B4533" t="s">
        <v>7</v>
      </c>
      <c r="C4533" t="s">
        <v>17</v>
      </c>
      <c r="D4533" s="6">
        <v>0.13300000000000001</v>
      </c>
      <c r="E4533" s="6">
        <v>0.13300000000000001</v>
      </c>
      <c r="F4533" s="18">
        <v>140</v>
      </c>
      <c r="G4533" t="s">
        <v>2230</v>
      </c>
      <c r="H4533" t="s">
        <v>2195</v>
      </c>
      <c r="I4533" t="s">
        <v>6781</v>
      </c>
      <c r="J4533" t="s">
        <v>6782</v>
      </c>
      <c r="L4533" s="5"/>
      <c r="P4533" t="s">
        <v>6782</v>
      </c>
    </row>
    <row r="4534" spans="2:16" x14ac:dyDescent="0.25">
      <c r="B4534" t="s">
        <v>7</v>
      </c>
      <c r="C4534" t="s">
        <v>17</v>
      </c>
      <c r="D4534" s="6">
        <v>0.13300000000000001</v>
      </c>
      <c r="E4534" s="6">
        <v>0.13300000000000001</v>
      </c>
      <c r="F4534" s="18">
        <v>140</v>
      </c>
      <c r="G4534" t="s">
        <v>2230</v>
      </c>
      <c r="H4534" t="s">
        <v>2196</v>
      </c>
      <c r="I4534" t="s">
        <v>6783</v>
      </c>
      <c r="J4534" t="s">
        <v>6784</v>
      </c>
      <c r="L4534" s="5"/>
      <c r="P4534" t="s">
        <v>6784</v>
      </c>
    </row>
    <row r="4535" spans="2:16" x14ac:dyDescent="0.25">
      <c r="B4535" t="s">
        <v>7</v>
      </c>
      <c r="C4535" t="s">
        <v>17</v>
      </c>
      <c r="D4535" s="6">
        <v>0.13300000000000001</v>
      </c>
      <c r="E4535" s="6">
        <v>0.13300000000000001</v>
      </c>
      <c r="F4535" s="18">
        <v>140</v>
      </c>
      <c r="G4535" t="s">
        <v>2230</v>
      </c>
      <c r="H4535" t="s">
        <v>2197</v>
      </c>
      <c r="I4535" t="s">
        <v>6785</v>
      </c>
      <c r="J4535" t="s">
        <v>6786</v>
      </c>
      <c r="L4535" s="5"/>
      <c r="P4535" t="s">
        <v>6786</v>
      </c>
    </row>
    <row r="4536" spans="2:16" x14ac:dyDescent="0.25">
      <c r="B4536" t="s">
        <v>7</v>
      </c>
      <c r="C4536" t="s">
        <v>17</v>
      </c>
      <c r="D4536" s="6">
        <v>0.13300000000000001</v>
      </c>
      <c r="E4536" s="6">
        <v>0.13300000000000001</v>
      </c>
      <c r="F4536" s="18">
        <v>140</v>
      </c>
      <c r="G4536" t="s">
        <v>2230</v>
      </c>
      <c r="H4536" t="s">
        <v>2198</v>
      </c>
      <c r="I4536" t="s">
        <v>6787</v>
      </c>
      <c r="J4536" t="s">
        <v>6788</v>
      </c>
      <c r="L4536" s="5"/>
      <c r="P4536" t="s">
        <v>6788</v>
      </c>
    </row>
    <row r="4537" spans="2:16" x14ac:dyDescent="0.25">
      <c r="B4537" t="s">
        <v>7</v>
      </c>
      <c r="C4537" t="s">
        <v>17</v>
      </c>
      <c r="D4537" s="6">
        <v>0.13300000000000001</v>
      </c>
      <c r="E4537" s="6">
        <v>0.13300000000000001</v>
      </c>
      <c r="F4537" s="18">
        <v>140</v>
      </c>
      <c r="G4537" t="s">
        <v>2230</v>
      </c>
      <c r="H4537" t="s">
        <v>2199</v>
      </c>
      <c r="I4537" t="s">
        <v>6789</v>
      </c>
      <c r="J4537" t="s">
        <v>6790</v>
      </c>
      <c r="L4537" s="5"/>
      <c r="P4537" t="s">
        <v>6790</v>
      </c>
    </row>
    <row r="4538" spans="2:16" x14ac:dyDescent="0.25">
      <c r="B4538" t="s">
        <v>7</v>
      </c>
      <c r="C4538" t="s">
        <v>17</v>
      </c>
      <c r="D4538" s="6">
        <v>0.28299999999999997</v>
      </c>
      <c r="E4538" s="6">
        <v>0.28299999999999997</v>
      </c>
      <c r="F4538" s="18">
        <v>111</v>
      </c>
      <c r="G4538" t="s">
        <v>2230</v>
      </c>
      <c r="H4538" t="s">
        <v>1014</v>
      </c>
      <c r="I4538" t="s">
        <v>171</v>
      </c>
      <c r="J4538" t="s">
        <v>6791</v>
      </c>
      <c r="L4538" s="5"/>
      <c r="P4538" t="s">
        <v>6791</v>
      </c>
    </row>
    <row r="4539" spans="2:16" x14ac:dyDescent="0.25">
      <c r="B4539" t="s">
        <v>7</v>
      </c>
      <c r="C4539" t="s">
        <v>17</v>
      </c>
      <c r="D4539" s="6">
        <v>0.13300000000000001</v>
      </c>
      <c r="E4539" s="6">
        <v>0.13300000000000001</v>
      </c>
      <c r="F4539" s="18">
        <v>140</v>
      </c>
      <c r="G4539" t="s">
        <v>2230</v>
      </c>
      <c r="H4539" t="s">
        <v>2200</v>
      </c>
      <c r="I4539" t="s">
        <v>6792</v>
      </c>
      <c r="J4539" t="s">
        <v>6793</v>
      </c>
      <c r="L4539" s="5"/>
      <c r="P4539" t="s">
        <v>6793</v>
      </c>
    </row>
    <row r="4540" spans="2:16" x14ac:dyDescent="0.25">
      <c r="B4540" t="s">
        <v>7</v>
      </c>
      <c r="C4540" t="s">
        <v>17</v>
      </c>
      <c r="D4540" s="6">
        <v>0.13300000000000001</v>
      </c>
      <c r="E4540" s="6">
        <v>0.13300000000000001</v>
      </c>
      <c r="F4540" s="18">
        <v>140</v>
      </c>
      <c r="G4540" t="s">
        <v>2230</v>
      </c>
      <c r="H4540" t="s">
        <v>2201</v>
      </c>
      <c r="I4540" t="s">
        <v>6794</v>
      </c>
      <c r="J4540" t="s">
        <v>6795</v>
      </c>
      <c r="L4540" s="5"/>
      <c r="P4540" t="s">
        <v>6795</v>
      </c>
    </row>
    <row r="4541" spans="2:16" x14ac:dyDescent="0.25">
      <c r="B4541" t="s">
        <v>7</v>
      </c>
      <c r="C4541" t="s">
        <v>17</v>
      </c>
      <c r="D4541" s="6">
        <v>0.13300000000000001</v>
      </c>
      <c r="E4541" s="6">
        <v>0.13300000000000001</v>
      </c>
      <c r="F4541" s="18">
        <v>140</v>
      </c>
      <c r="G4541" t="s">
        <v>2230</v>
      </c>
      <c r="H4541" t="s">
        <v>2202</v>
      </c>
      <c r="I4541" t="s">
        <v>6796</v>
      </c>
      <c r="J4541" t="s">
        <v>6797</v>
      </c>
      <c r="L4541" s="5"/>
      <c r="P4541" t="s">
        <v>6797</v>
      </c>
    </row>
    <row r="4542" spans="2:16" x14ac:dyDescent="0.25">
      <c r="B4542" t="s">
        <v>7</v>
      </c>
      <c r="C4542" t="s">
        <v>17</v>
      </c>
      <c r="D4542" s="6">
        <v>0.13300000000000001</v>
      </c>
      <c r="E4542" s="6">
        <v>0.13300000000000001</v>
      </c>
      <c r="F4542" s="18">
        <v>140</v>
      </c>
      <c r="G4542" t="s">
        <v>2230</v>
      </c>
      <c r="H4542" t="s">
        <v>2203</v>
      </c>
      <c r="I4542" t="s">
        <v>6798</v>
      </c>
      <c r="J4542" t="s">
        <v>6799</v>
      </c>
      <c r="L4542" s="5"/>
      <c r="P4542" t="s">
        <v>6799</v>
      </c>
    </row>
    <row r="4543" spans="2:16" x14ac:dyDescent="0.25">
      <c r="B4543" t="s">
        <v>7</v>
      </c>
      <c r="C4543" t="s">
        <v>17</v>
      </c>
      <c r="D4543" s="6">
        <v>0.13300000000000001</v>
      </c>
      <c r="E4543" s="6">
        <v>0.13300000000000001</v>
      </c>
      <c r="F4543" s="18">
        <v>140</v>
      </c>
      <c r="G4543" t="s">
        <v>2230</v>
      </c>
      <c r="H4543" t="s">
        <v>2204</v>
      </c>
      <c r="I4543" t="s">
        <v>6800</v>
      </c>
      <c r="J4543" t="s">
        <v>6801</v>
      </c>
      <c r="L4543" s="5"/>
      <c r="P4543" t="s">
        <v>6801</v>
      </c>
    </row>
    <row r="4544" spans="2:16" x14ac:dyDescent="0.25">
      <c r="B4544" t="s">
        <v>7</v>
      </c>
      <c r="C4544" t="s">
        <v>17</v>
      </c>
      <c r="D4544" s="6">
        <v>0.13300000000000001</v>
      </c>
      <c r="E4544" s="6">
        <v>0.13300000000000001</v>
      </c>
      <c r="F4544" s="18">
        <v>140</v>
      </c>
      <c r="G4544" t="s">
        <v>2230</v>
      </c>
      <c r="H4544" t="s">
        <v>2205</v>
      </c>
      <c r="I4544" t="s">
        <v>6802</v>
      </c>
      <c r="J4544" t="s">
        <v>6803</v>
      </c>
      <c r="L4544" s="5"/>
      <c r="P4544" t="s">
        <v>6803</v>
      </c>
    </row>
    <row r="4545" spans="2:16" x14ac:dyDescent="0.25">
      <c r="B4545" t="s">
        <v>7</v>
      </c>
      <c r="C4545" t="s">
        <v>17</v>
      </c>
      <c r="D4545" s="6">
        <v>0.13300000000000001</v>
      </c>
      <c r="E4545" s="6">
        <v>0.13300000000000001</v>
      </c>
      <c r="F4545" s="18">
        <v>140</v>
      </c>
      <c r="G4545" t="s">
        <v>2230</v>
      </c>
      <c r="H4545" t="s">
        <v>2206</v>
      </c>
      <c r="I4545" t="s">
        <v>6804</v>
      </c>
      <c r="J4545" t="s">
        <v>6805</v>
      </c>
      <c r="L4545" s="5"/>
      <c r="P4545" t="s">
        <v>6805</v>
      </c>
    </row>
    <row r="4546" spans="2:16" x14ac:dyDescent="0.25">
      <c r="B4546" t="s">
        <v>7</v>
      </c>
      <c r="C4546" t="s">
        <v>17</v>
      </c>
      <c r="D4546" s="6">
        <v>0.13300000000000001</v>
      </c>
      <c r="E4546" s="6">
        <v>0.13300000000000001</v>
      </c>
      <c r="F4546" s="18">
        <v>140</v>
      </c>
      <c r="G4546" t="s">
        <v>2230</v>
      </c>
      <c r="H4546" t="s">
        <v>2207</v>
      </c>
      <c r="I4546" t="s">
        <v>6806</v>
      </c>
      <c r="J4546" t="s">
        <v>6807</v>
      </c>
      <c r="L4546" s="5"/>
      <c r="P4546" t="s">
        <v>6807</v>
      </c>
    </row>
    <row r="4547" spans="2:16" x14ac:dyDescent="0.25">
      <c r="B4547" t="s">
        <v>7</v>
      </c>
      <c r="C4547" t="s">
        <v>17</v>
      </c>
      <c r="D4547" s="6">
        <v>0.13300000000000001</v>
      </c>
      <c r="E4547" s="6">
        <v>0.13300000000000001</v>
      </c>
      <c r="F4547" s="18">
        <v>140</v>
      </c>
      <c r="G4547" t="s">
        <v>2230</v>
      </c>
      <c r="H4547" t="s">
        <v>2208</v>
      </c>
      <c r="I4547" t="s">
        <v>771</v>
      </c>
      <c r="J4547" t="s">
        <v>6808</v>
      </c>
      <c r="L4547" s="5"/>
      <c r="P4547" t="s">
        <v>6808</v>
      </c>
    </row>
    <row r="4548" spans="2:16" x14ac:dyDescent="0.25">
      <c r="B4548" t="s">
        <v>7</v>
      </c>
      <c r="C4548" t="s">
        <v>17</v>
      </c>
      <c r="D4548" s="6">
        <v>0.13300000000000001</v>
      </c>
      <c r="E4548" s="6">
        <v>0.13300000000000001</v>
      </c>
      <c r="F4548" s="18">
        <v>140</v>
      </c>
      <c r="G4548" t="s">
        <v>2230</v>
      </c>
      <c r="H4548" t="s">
        <v>2209</v>
      </c>
      <c r="I4548" t="s">
        <v>718</v>
      </c>
      <c r="J4548" t="s">
        <v>6809</v>
      </c>
      <c r="L4548" s="5"/>
      <c r="P4548" t="s">
        <v>6809</v>
      </c>
    </row>
    <row r="4549" spans="2:16" x14ac:dyDescent="0.25">
      <c r="B4549" t="s">
        <v>7</v>
      </c>
      <c r="C4549" t="s">
        <v>17</v>
      </c>
      <c r="D4549" s="6">
        <v>0.13300000000000001</v>
      </c>
      <c r="E4549" s="6">
        <v>0.13300000000000001</v>
      </c>
      <c r="F4549" s="18">
        <v>140</v>
      </c>
      <c r="G4549" t="s">
        <v>2230</v>
      </c>
      <c r="H4549" t="s">
        <v>2210</v>
      </c>
      <c r="I4549" t="s">
        <v>6810</v>
      </c>
      <c r="J4549" t="s">
        <v>6811</v>
      </c>
      <c r="L4549" s="5"/>
      <c r="P4549" t="s">
        <v>6811</v>
      </c>
    </row>
    <row r="4550" spans="2:16" x14ac:dyDescent="0.25">
      <c r="B4550" t="s">
        <v>7</v>
      </c>
      <c r="C4550" t="s">
        <v>17</v>
      </c>
      <c r="D4550" s="6">
        <v>0.13300000000000001</v>
      </c>
      <c r="E4550" s="6">
        <v>0.13300000000000001</v>
      </c>
      <c r="F4550" s="18">
        <v>140</v>
      </c>
      <c r="G4550" t="s">
        <v>2230</v>
      </c>
      <c r="H4550" t="s">
        <v>2211</v>
      </c>
      <c r="I4550" t="s">
        <v>6812</v>
      </c>
      <c r="J4550" t="s">
        <v>6813</v>
      </c>
      <c r="L4550" s="5"/>
      <c r="P4550" t="s">
        <v>6813</v>
      </c>
    </row>
    <row r="4551" spans="2:16" x14ac:dyDescent="0.25">
      <c r="B4551" t="s">
        <v>7</v>
      </c>
      <c r="C4551" t="s">
        <v>17</v>
      </c>
      <c r="D4551" s="6">
        <v>0.28299999999999997</v>
      </c>
      <c r="E4551" s="6">
        <v>0.28299999999999997</v>
      </c>
      <c r="F4551" s="18">
        <v>111</v>
      </c>
      <c r="G4551" t="s">
        <v>2230</v>
      </c>
      <c r="H4551" t="s">
        <v>2212</v>
      </c>
      <c r="I4551" t="s">
        <v>277</v>
      </c>
      <c r="J4551" t="s">
        <v>6814</v>
      </c>
      <c r="L4551" s="5"/>
      <c r="P4551" t="s">
        <v>6814</v>
      </c>
    </row>
    <row r="4552" spans="2:16" x14ac:dyDescent="0.25">
      <c r="B4552" t="s">
        <v>7</v>
      </c>
      <c r="C4552" t="s">
        <v>17</v>
      </c>
      <c r="D4552" s="6">
        <v>0.13300000000000001</v>
      </c>
      <c r="E4552" s="6">
        <v>0.13300000000000001</v>
      </c>
      <c r="F4552" s="18">
        <v>140</v>
      </c>
      <c r="G4552" t="s">
        <v>2230</v>
      </c>
      <c r="H4552" t="s">
        <v>2213</v>
      </c>
      <c r="I4552" t="s">
        <v>334</v>
      </c>
      <c r="J4552" t="s">
        <v>6815</v>
      </c>
      <c r="L4552" s="5"/>
      <c r="P4552" t="s">
        <v>6815</v>
      </c>
    </row>
    <row r="4553" spans="2:16" x14ac:dyDescent="0.25">
      <c r="B4553" t="s">
        <v>7</v>
      </c>
      <c r="C4553" t="s">
        <v>17</v>
      </c>
      <c r="D4553" s="6">
        <v>0.13300000000000001</v>
      </c>
      <c r="E4553" s="6">
        <v>0.13300000000000001</v>
      </c>
      <c r="F4553" s="18">
        <v>140</v>
      </c>
      <c r="G4553" t="s">
        <v>2230</v>
      </c>
      <c r="H4553" t="s">
        <v>2214</v>
      </c>
      <c r="I4553" t="s">
        <v>6816</v>
      </c>
      <c r="J4553" t="s">
        <v>6817</v>
      </c>
      <c r="L4553" s="5"/>
      <c r="P4553" t="s">
        <v>6817</v>
      </c>
    </row>
    <row r="4554" spans="2:16" x14ac:dyDescent="0.25">
      <c r="B4554" t="s">
        <v>7</v>
      </c>
      <c r="C4554" t="s">
        <v>17</v>
      </c>
      <c r="D4554" s="6">
        <v>0.13300000000000001</v>
      </c>
      <c r="E4554" s="6">
        <v>0.13300000000000001</v>
      </c>
      <c r="F4554" s="18">
        <v>140</v>
      </c>
      <c r="G4554" t="s">
        <v>2230</v>
      </c>
      <c r="H4554" t="s">
        <v>2215</v>
      </c>
      <c r="I4554" t="s">
        <v>6818</v>
      </c>
      <c r="J4554" t="s">
        <v>6819</v>
      </c>
      <c r="L4554" s="5"/>
      <c r="P4554" t="s">
        <v>6819</v>
      </c>
    </row>
    <row r="4555" spans="2:16" x14ac:dyDescent="0.25">
      <c r="B4555" t="s">
        <v>7</v>
      </c>
      <c r="C4555" t="s">
        <v>17</v>
      </c>
      <c r="D4555" s="6">
        <v>0.13300000000000001</v>
      </c>
      <c r="E4555" s="6">
        <v>0.13300000000000001</v>
      </c>
      <c r="F4555" s="18">
        <v>140</v>
      </c>
      <c r="G4555" t="s">
        <v>2230</v>
      </c>
      <c r="H4555" t="s">
        <v>2216</v>
      </c>
      <c r="I4555" t="s">
        <v>6820</v>
      </c>
      <c r="J4555" t="s">
        <v>6821</v>
      </c>
      <c r="L4555" s="5"/>
      <c r="P4555" t="s">
        <v>6821</v>
      </c>
    </row>
    <row r="4556" spans="2:16" x14ac:dyDescent="0.25">
      <c r="B4556" t="s">
        <v>7</v>
      </c>
      <c r="C4556" t="s">
        <v>17</v>
      </c>
      <c r="D4556" s="6">
        <v>0.13300000000000001</v>
      </c>
      <c r="E4556" s="6">
        <v>0.13300000000000001</v>
      </c>
      <c r="F4556" s="18">
        <v>140</v>
      </c>
      <c r="G4556" t="s">
        <v>2230</v>
      </c>
      <c r="H4556" t="s">
        <v>2217</v>
      </c>
      <c r="I4556" t="s">
        <v>6822</v>
      </c>
      <c r="J4556" t="s">
        <v>6823</v>
      </c>
      <c r="L4556" s="5"/>
      <c r="P4556" t="s">
        <v>6823</v>
      </c>
    </row>
    <row r="4557" spans="2:16" x14ac:dyDescent="0.25">
      <c r="B4557" t="s">
        <v>7</v>
      </c>
      <c r="C4557" t="s">
        <v>17</v>
      </c>
      <c r="D4557" s="6">
        <v>0.191</v>
      </c>
      <c r="E4557" s="6">
        <v>0.191</v>
      </c>
      <c r="F4557" s="18">
        <v>114</v>
      </c>
      <c r="G4557" t="s">
        <v>2230</v>
      </c>
      <c r="H4557" t="s">
        <v>2218</v>
      </c>
      <c r="I4557" t="s">
        <v>649</v>
      </c>
      <c r="J4557" t="s">
        <v>6824</v>
      </c>
      <c r="L4557" s="5"/>
      <c r="P4557" t="s">
        <v>6824</v>
      </c>
    </row>
    <row r="4558" spans="2:16" x14ac:dyDescent="0.25">
      <c r="B4558" t="s">
        <v>7</v>
      </c>
      <c r="C4558" t="s">
        <v>17</v>
      </c>
      <c r="D4558" s="6">
        <v>0.191</v>
      </c>
      <c r="E4558" s="6">
        <v>0.191</v>
      </c>
      <c r="F4558" s="18">
        <v>114</v>
      </c>
      <c r="G4558" t="s">
        <v>2230</v>
      </c>
      <c r="H4558" t="s">
        <v>2219</v>
      </c>
      <c r="I4558" t="s">
        <v>472</v>
      </c>
      <c r="J4558" t="s">
        <v>6825</v>
      </c>
      <c r="L4558" s="5"/>
      <c r="P4558" t="s">
        <v>6825</v>
      </c>
    </row>
    <row r="4559" spans="2:16" x14ac:dyDescent="0.25">
      <c r="B4559" t="s">
        <v>7</v>
      </c>
      <c r="C4559" t="s">
        <v>17</v>
      </c>
      <c r="D4559" s="6">
        <v>0.13300000000000001</v>
      </c>
      <c r="E4559" s="6">
        <v>0.13300000000000001</v>
      </c>
      <c r="F4559" s="18">
        <v>140</v>
      </c>
      <c r="G4559" t="s">
        <v>2230</v>
      </c>
      <c r="H4559" t="s">
        <v>2220</v>
      </c>
      <c r="I4559" t="s">
        <v>6826</v>
      </c>
      <c r="J4559" t="s">
        <v>6827</v>
      </c>
      <c r="L4559" s="5"/>
      <c r="P4559" t="s">
        <v>6827</v>
      </c>
    </row>
    <row r="4560" spans="2:16" x14ac:dyDescent="0.25">
      <c r="B4560" t="s">
        <v>7</v>
      </c>
      <c r="C4560" t="s">
        <v>17</v>
      </c>
      <c r="D4560" s="6">
        <v>0.13300000000000001</v>
      </c>
      <c r="E4560" s="6">
        <v>0.13300000000000001</v>
      </c>
      <c r="F4560" s="18">
        <v>140</v>
      </c>
      <c r="G4560" t="s">
        <v>2230</v>
      </c>
      <c r="H4560" t="s">
        <v>2221</v>
      </c>
      <c r="I4560" t="s">
        <v>6828</v>
      </c>
      <c r="J4560" t="s">
        <v>6829</v>
      </c>
      <c r="L4560" s="5"/>
      <c r="P4560" t="s">
        <v>6829</v>
      </c>
    </row>
    <row r="4561" spans="2:16" x14ac:dyDescent="0.25">
      <c r="B4561" t="s">
        <v>7</v>
      </c>
      <c r="C4561" t="s">
        <v>17</v>
      </c>
      <c r="D4561" s="6">
        <v>0.13300000000000001</v>
      </c>
      <c r="E4561" s="6">
        <v>0.13300000000000001</v>
      </c>
      <c r="F4561" s="18">
        <v>140</v>
      </c>
      <c r="G4561" t="s">
        <v>2230</v>
      </c>
      <c r="H4561" t="s">
        <v>2222</v>
      </c>
      <c r="I4561" t="s">
        <v>6830</v>
      </c>
      <c r="J4561" t="s">
        <v>6831</v>
      </c>
      <c r="L4561" s="5"/>
      <c r="P4561" t="s">
        <v>6831</v>
      </c>
    </row>
    <row r="4562" spans="2:16" x14ac:dyDescent="0.25">
      <c r="B4562" t="s">
        <v>7</v>
      </c>
      <c r="C4562" t="s">
        <v>17</v>
      </c>
      <c r="D4562" s="6">
        <v>0.33700000000000002</v>
      </c>
      <c r="E4562" s="6">
        <v>0.33700000000000002</v>
      </c>
      <c r="F4562" s="18">
        <v>143</v>
      </c>
      <c r="G4562" t="s">
        <v>2230</v>
      </c>
      <c r="H4562" t="s">
        <v>2237</v>
      </c>
      <c r="I4562" t="s">
        <v>6832</v>
      </c>
      <c r="J4562" t="s">
        <v>6833</v>
      </c>
      <c r="L4562" s="5"/>
      <c r="P4562" t="s">
        <v>6833</v>
      </c>
    </row>
    <row r="4563" spans="2:16" x14ac:dyDescent="0.25">
      <c r="B4563" t="s">
        <v>7</v>
      </c>
      <c r="C4563" t="s">
        <v>17</v>
      </c>
      <c r="D4563" s="6">
        <v>0.28299999999999997</v>
      </c>
      <c r="E4563" s="6">
        <v>0.28299999999999997</v>
      </c>
      <c r="F4563" s="18">
        <v>111</v>
      </c>
      <c r="G4563" t="s">
        <v>2230</v>
      </c>
      <c r="H4563" t="s">
        <v>2223</v>
      </c>
      <c r="I4563" t="s">
        <v>555</v>
      </c>
      <c r="J4563" t="s">
        <v>6834</v>
      </c>
      <c r="L4563" s="5"/>
      <c r="P4563" t="s">
        <v>6834</v>
      </c>
    </row>
    <row r="4564" spans="2:16" x14ac:dyDescent="0.25">
      <c r="B4564" t="s">
        <v>7</v>
      </c>
      <c r="C4564" t="s">
        <v>17</v>
      </c>
      <c r="D4564" s="6">
        <v>0.13300000000000001</v>
      </c>
      <c r="E4564" s="6">
        <v>0.13300000000000001</v>
      </c>
      <c r="F4564" s="18">
        <v>140</v>
      </c>
      <c r="G4564" t="s">
        <v>2230</v>
      </c>
      <c r="H4564" t="s">
        <v>2224</v>
      </c>
      <c r="I4564" t="s">
        <v>6835</v>
      </c>
      <c r="J4564" t="s">
        <v>6836</v>
      </c>
      <c r="L4564" s="5"/>
      <c r="P4564" t="s">
        <v>6836</v>
      </c>
    </row>
    <row r="4565" spans="2:16" x14ac:dyDescent="0.25">
      <c r="B4565" t="s">
        <v>7</v>
      </c>
      <c r="C4565" t="s">
        <v>17</v>
      </c>
      <c r="D4565" s="6">
        <v>0.33700000000000002</v>
      </c>
      <c r="E4565" s="6">
        <v>0.33700000000000002</v>
      </c>
      <c r="F4565" s="18">
        <v>143</v>
      </c>
      <c r="G4565" t="s">
        <v>2230</v>
      </c>
      <c r="H4565" t="s">
        <v>18338</v>
      </c>
      <c r="I4565" t="s">
        <v>18617</v>
      </c>
      <c r="J4565" t="s">
        <v>18618</v>
      </c>
      <c r="L4565" s="5"/>
      <c r="P4565" t="s">
        <v>18618</v>
      </c>
    </row>
    <row r="4566" spans="2:16" x14ac:dyDescent="0.25">
      <c r="B4566" t="s">
        <v>7</v>
      </c>
      <c r="C4566" t="s">
        <v>17</v>
      </c>
      <c r="D4566" s="6">
        <v>0.13300000000000001</v>
      </c>
      <c r="E4566" s="6">
        <v>0.13300000000000001</v>
      </c>
      <c r="F4566" s="18">
        <v>140</v>
      </c>
      <c r="G4566" t="s">
        <v>2230</v>
      </c>
      <c r="H4566" t="s">
        <v>2225</v>
      </c>
      <c r="I4566" t="s">
        <v>6838</v>
      </c>
      <c r="J4566" t="s">
        <v>6839</v>
      </c>
      <c r="L4566" s="5"/>
      <c r="P4566" t="s">
        <v>6839</v>
      </c>
    </row>
    <row r="4567" spans="2:16" x14ac:dyDescent="0.25">
      <c r="B4567" t="s">
        <v>7</v>
      </c>
      <c r="C4567" t="s">
        <v>17</v>
      </c>
      <c r="D4567" s="6">
        <v>0.13300000000000001</v>
      </c>
      <c r="E4567" s="6">
        <v>0.13300000000000001</v>
      </c>
      <c r="F4567" s="18">
        <v>140</v>
      </c>
      <c r="G4567" t="s">
        <v>2230</v>
      </c>
      <c r="H4567" t="s">
        <v>2226</v>
      </c>
      <c r="I4567" t="s">
        <v>6840</v>
      </c>
      <c r="J4567" t="s">
        <v>6841</v>
      </c>
      <c r="L4567" s="5"/>
      <c r="P4567" t="s">
        <v>6841</v>
      </c>
    </row>
    <row r="4568" spans="2:16" x14ac:dyDescent="0.25">
      <c r="B4568" t="s">
        <v>7</v>
      </c>
      <c r="C4568" t="s">
        <v>17</v>
      </c>
      <c r="D4568" s="6">
        <v>0.13300000000000001</v>
      </c>
      <c r="E4568" s="6">
        <v>0.13300000000000001</v>
      </c>
      <c r="F4568" s="18">
        <v>140</v>
      </c>
      <c r="G4568" t="s">
        <v>2230</v>
      </c>
      <c r="H4568" t="s">
        <v>2227</v>
      </c>
      <c r="I4568" t="s">
        <v>6842</v>
      </c>
      <c r="J4568" t="s">
        <v>6843</v>
      </c>
      <c r="L4568" s="5"/>
      <c r="P4568" t="s">
        <v>6843</v>
      </c>
    </row>
    <row r="4569" spans="2:16" x14ac:dyDescent="0.25">
      <c r="B4569" t="s">
        <v>7</v>
      </c>
      <c r="C4569" t="s">
        <v>17</v>
      </c>
      <c r="D4569" s="6">
        <v>0.13300000000000001</v>
      </c>
      <c r="E4569" s="6">
        <v>0.13300000000000001</v>
      </c>
      <c r="F4569" s="18">
        <v>140</v>
      </c>
      <c r="G4569" t="s">
        <v>2230</v>
      </c>
      <c r="H4569" t="s">
        <v>2228</v>
      </c>
      <c r="I4569" t="s">
        <v>6844</v>
      </c>
      <c r="J4569" t="s">
        <v>6845</v>
      </c>
      <c r="L4569" s="5"/>
      <c r="P4569" t="s">
        <v>6845</v>
      </c>
    </row>
    <row r="4570" spans="2:16" x14ac:dyDescent="0.25">
      <c r="B4570" t="s">
        <v>7</v>
      </c>
      <c r="C4570" t="s">
        <v>17</v>
      </c>
      <c r="D4570" s="6">
        <v>0.13300000000000001</v>
      </c>
      <c r="E4570" s="6">
        <v>0.13300000000000001</v>
      </c>
      <c r="F4570" s="18">
        <v>140</v>
      </c>
      <c r="G4570" t="s">
        <v>2230</v>
      </c>
      <c r="H4570" t="s">
        <v>2229</v>
      </c>
      <c r="I4570" t="s">
        <v>415</v>
      </c>
      <c r="J4570" t="s">
        <v>6846</v>
      </c>
      <c r="L4570" s="5"/>
      <c r="P4570" t="s">
        <v>6846</v>
      </c>
    </row>
    <row r="4571" spans="2:16" x14ac:dyDescent="0.25">
      <c r="B4571" t="s">
        <v>7</v>
      </c>
      <c r="C4571" t="s">
        <v>17</v>
      </c>
      <c r="D4571" s="6">
        <v>0.191</v>
      </c>
      <c r="E4571" s="6">
        <v>0.191</v>
      </c>
      <c r="F4571" s="18">
        <v>114</v>
      </c>
      <c r="G4571" t="s">
        <v>2230</v>
      </c>
      <c r="H4571" t="s">
        <v>2230</v>
      </c>
      <c r="I4571" t="s">
        <v>640</v>
      </c>
      <c r="J4571" t="s">
        <v>6847</v>
      </c>
      <c r="L4571" s="5"/>
      <c r="P4571" t="s">
        <v>6847</v>
      </c>
    </row>
    <row r="4572" spans="2:16" x14ac:dyDescent="0.25">
      <c r="B4572" t="s">
        <v>7</v>
      </c>
      <c r="C4572" t="s">
        <v>17</v>
      </c>
      <c r="D4572" s="6">
        <v>0.13300000000000001</v>
      </c>
      <c r="E4572" s="6">
        <v>0.13300000000000001</v>
      </c>
      <c r="F4572" s="18">
        <v>140</v>
      </c>
      <c r="G4572" t="s">
        <v>2230</v>
      </c>
      <c r="H4572" t="s">
        <v>2231</v>
      </c>
      <c r="I4572" t="s">
        <v>6848</v>
      </c>
      <c r="J4572" t="s">
        <v>6849</v>
      </c>
      <c r="L4572" s="5"/>
      <c r="P4572" t="s">
        <v>6849</v>
      </c>
    </row>
    <row r="4573" spans="2:16" x14ac:dyDescent="0.25">
      <c r="B4573" t="s">
        <v>7</v>
      </c>
      <c r="C4573" t="s">
        <v>17</v>
      </c>
      <c r="D4573" s="6">
        <v>0.13300000000000001</v>
      </c>
      <c r="E4573" s="6">
        <v>0.13300000000000001</v>
      </c>
      <c r="F4573" s="18">
        <v>140</v>
      </c>
      <c r="G4573" t="s">
        <v>2230</v>
      </c>
      <c r="H4573" t="s">
        <v>2232</v>
      </c>
      <c r="I4573" t="s">
        <v>6850</v>
      </c>
      <c r="J4573" t="s">
        <v>6851</v>
      </c>
      <c r="L4573" s="5"/>
      <c r="P4573" t="s">
        <v>6851</v>
      </c>
    </row>
    <row r="4574" spans="2:16" x14ac:dyDescent="0.25">
      <c r="B4574" t="s">
        <v>7</v>
      </c>
      <c r="C4574" t="s">
        <v>17</v>
      </c>
      <c r="D4574" s="6">
        <v>0.28299999999999997</v>
      </c>
      <c r="E4574" s="6">
        <v>0.28299999999999997</v>
      </c>
      <c r="F4574" s="18">
        <v>111</v>
      </c>
      <c r="G4574" t="s">
        <v>2230</v>
      </c>
      <c r="H4574" t="s">
        <v>2233</v>
      </c>
      <c r="I4574" t="s">
        <v>68</v>
      </c>
      <c r="J4574" t="s">
        <v>6852</v>
      </c>
      <c r="L4574" s="5"/>
      <c r="P4574" t="s">
        <v>6852</v>
      </c>
    </row>
    <row r="4575" spans="2:16" x14ac:dyDescent="0.25">
      <c r="B4575" t="s">
        <v>7</v>
      </c>
      <c r="C4575" t="s">
        <v>17</v>
      </c>
      <c r="D4575" s="6">
        <v>0.13300000000000001</v>
      </c>
      <c r="E4575" s="6">
        <v>0.13300000000000001</v>
      </c>
      <c r="F4575" s="18">
        <v>140</v>
      </c>
      <c r="G4575" t="s">
        <v>2230</v>
      </c>
      <c r="H4575" t="s">
        <v>2234</v>
      </c>
      <c r="I4575" t="s">
        <v>6853</v>
      </c>
      <c r="J4575" t="s">
        <v>6854</v>
      </c>
      <c r="L4575" s="5"/>
      <c r="P4575" t="s">
        <v>6854</v>
      </c>
    </row>
    <row r="4576" spans="2:16" x14ac:dyDescent="0.25">
      <c r="B4576" t="s">
        <v>7</v>
      </c>
      <c r="C4576" t="s">
        <v>17</v>
      </c>
      <c r="D4576" s="6">
        <v>0.13300000000000001</v>
      </c>
      <c r="E4576" s="6">
        <v>0.13300000000000001</v>
      </c>
      <c r="F4576" s="18">
        <v>140</v>
      </c>
      <c r="G4576" t="s">
        <v>2230</v>
      </c>
      <c r="H4576" t="s">
        <v>2235</v>
      </c>
      <c r="I4576" t="s">
        <v>6855</v>
      </c>
      <c r="J4576" t="s">
        <v>6856</v>
      </c>
      <c r="L4576" s="5"/>
      <c r="P4576" t="s">
        <v>6856</v>
      </c>
    </row>
    <row r="4577" spans="2:16" x14ac:dyDescent="0.25">
      <c r="B4577" t="s">
        <v>7</v>
      </c>
      <c r="C4577" t="s">
        <v>17</v>
      </c>
      <c r="D4577" s="6">
        <v>0.28299999999999997</v>
      </c>
      <c r="E4577" s="6">
        <v>0.28299999999999997</v>
      </c>
      <c r="F4577" s="18">
        <v>111</v>
      </c>
      <c r="G4577" t="s">
        <v>2230</v>
      </c>
      <c r="H4577" t="s">
        <v>2236</v>
      </c>
      <c r="I4577" t="s">
        <v>748</v>
      </c>
      <c r="J4577" t="s">
        <v>6857</v>
      </c>
      <c r="L4577" s="5"/>
      <c r="P4577" t="s">
        <v>6857</v>
      </c>
    </row>
    <row r="4578" spans="2:16" x14ac:dyDescent="0.25">
      <c r="B4578" t="s">
        <v>7</v>
      </c>
      <c r="C4578" t="s">
        <v>17</v>
      </c>
      <c r="D4578" s="6">
        <v>0.191</v>
      </c>
      <c r="E4578" s="6">
        <v>0.191</v>
      </c>
      <c r="F4578" s="18">
        <v>118</v>
      </c>
      <c r="G4578" t="s">
        <v>2231</v>
      </c>
      <c r="H4578" t="s">
        <v>2190</v>
      </c>
      <c r="I4578" t="s">
        <v>6858</v>
      </c>
      <c r="J4578" t="s">
        <v>6859</v>
      </c>
      <c r="L4578" s="5"/>
      <c r="P4578" t="s">
        <v>6859</v>
      </c>
    </row>
    <row r="4579" spans="2:16" x14ac:dyDescent="0.25">
      <c r="B4579" t="s">
        <v>7</v>
      </c>
      <c r="C4579" t="s">
        <v>17</v>
      </c>
      <c r="D4579" s="6">
        <v>0.16400000000000003</v>
      </c>
      <c r="E4579" s="6">
        <v>0.16400000000000003</v>
      </c>
      <c r="F4579" s="18">
        <v>125</v>
      </c>
      <c r="G4579" t="s">
        <v>2231</v>
      </c>
      <c r="H4579" t="s">
        <v>2191</v>
      </c>
      <c r="I4579" t="s">
        <v>796</v>
      </c>
      <c r="J4579" t="s">
        <v>6860</v>
      </c>
      <c r="L4579" s="5"/>
      <c r="P4579" t="s">
        <v>6860</v>
      </c>
    </row>
    <row r="4580" spans="2:16" x14ac:dyDescent="0.25">
      <c r="B4580" t="s">
        <v>7</v>
      </c>
      <c r="C4580" t="s">
        <v>17</v>
      </c>
      <c r="D4580" s="6">
        <v>0.13300000000000001</v>
      </c>
      <c r="E4580" s="6">
        <v>0.13300000000000001</v>
      </c>
      <c r="F4580" s="18">
        <v>135</v>
      </c>
      <c r="G4580" t="s">
        <v>2231</v>
      </c>
      <c r="H4580" t="s">
        <v>2192</v>
      </c>
      <c r="I4580" t="s">
        <v>6861</v>
      </c>
      <c r="J4580" t="s">
        <v>6862</v>
      </c>
      <c r="L4580" s="5"/>
      <c r="P4580" t="s">
        <v>6862</v>
      </c>
    </row>
    <row r="4581" spans="2:16" x14ac:dyDescent="0.25">
      <c r="B4581" t="s">
        <v>7</v>
      </c>
      <c r="C4581" t="s">
        <v>17</v>
      </c>
      <c r="D4581" s="6">
        <v>0.13300000000000001</v>
      </c>
      <c r="E4581" s="6">
        <v>0.13300000000000001</v>
      </c>
      <c r="F4581" s="18">
        <v>135</v>
      </c>
      <c r="G4581" t="s">
        <v>2231</v>
      </c>
      <c r="H4581" t="s">
        <v>2183</v>
      </c>
      <c r="I4581" t="s">
        <v>6863</v>
      </c>
      <c r="J4581" t="s">
        <v>6864</v>
      </c>
      <c r="L4581" s="5"/>
      <c r="P4581" t="s">
        <v>6864</v>
      </c>
    </row>
    <row r="4582" spans="2:16" x14ac:dyDescent="0.25">
      <c r="B4582" t="s">
        <v>7</v>
      </c>
      <c r="C4582" t="s">
        <v>17</v>
      </c>
      <c r="D4582" s="6">
        <v>0.13300000000000001</v>
      </c>
      <c r="E4582" s="6">
        <v>0.13300000000000001</v>
      </c>
      <c r="F4582" s="18">
        <v>135</v>
      </c>
      <c r="G4582" t="s">
        <v>2231</v>
      </c>
      <c r="H4582" t="s">
        <v>2193</v>
      </c>
      <c r="I4582" t="s">
        <v>6865</v>
      </c>
      <c r="J4582" t="s">
        <v>6866</v>
      </c>
      <c r="L4582" s="5"/>
      <c r="P4582" t="s">
        <v>6866</v>
      </c>
    </row>
    <row r="4583" spans="2:16" x14ac:dyDescent="0.25">
      <c r="B4583" t="s">
        <v>7</v>
      </c>
      <c r="C4583" t="s">
        <v>17</v>
      </c>
      <c r="D4583" s="6">
        <v>0.16400000000000003</v>
      </c>
      <c r="E4583" s="6">
        <v>0.16400000000000003</v>
      </c>
      <c r="F4583" s="18">
        <v>118</v>
      </c>
      <c r="G4583" t="s">
        <v>2231</v>
      </c>
      <c r="H4583" t="s">
        <v>2194</v>
      </c>
      <c r="I4583" t="s">
        <v>6867</v>
      </c>
      <c r="J4583" t="s">
        <v>6868</v>
      </c>
      <c r="L4583" s="5"/>
      <c r="P4583" t="s">
        <v>6868</v>
      </c>
    </row>
    <row r="4584" spans="2:16" x14ac:dyDescent="0.25">
      <c r="B4584" t="s">
        <v>7</v>
      </c>
      <c r="C4584" t="s">
        <v>17</v>
      </c>
      <c r="D4584" s="6">
        <v>0.16400000000000003</v>
      </c>
      <c r="E4584" s="6">
        <v>0.16400000000000003</v>
      </c>
      <c r="F4584" s="18">
        <v>118</v>
      </c>
      <c r="G4584" t="s">
        <v>2231</v>
      </c>
      <c r="H4584" t="s">
        <v>2195</v>
      </c>
      <c r="I4584" t="s">
        <v>6869</v>
      </c>
      <c r="J4584" t="s">
        <v>6870</v>
      </c>
      <c r="L4584" s="5"/>
      <c r="P4584" t="s">
        <v>6870</v>
      </c>
    </row>
    <row r="4585" spans="2:16" x14ac:dyDescent="0.25">
      <c r="B4585" t="s">
        <v>7</v>
      </c>
      <c r="C4585" t="s">
        <v>17</v>
      </c>
      <c r="D4585" s="6">
        <v>0.16400000000000003</v>
      </c>
      <c r="E4585" s="6">
        <v>0.16400000000000003</v>
      </c>
      <c r="F4585" s="18">
        <v>118</v>
      </c>
      <c r="G4585" t="s">
        <v>2231</v>
      </c>
      <c r="H4585" t="s">
        <v>2196</v>
      </c>
      <c r="I4585" t="s">
        <v>6871</v>
      </c>
      <c r="J4585" t="s">
        <v>6872</v>
      </c>
      <c r="L4585" s="5"/>
      <c r="P4585" t="s">
        <v>6872</v>
      </c>
    </row>
    <row r="4586" spans="2:16" x14ac:dyDescent="0.25">
      <c r="B4586" t="s">
        <v>7</v>
      </c>
      <c r="C4586" t="s">
        <v>17</v>
      </c>
      <c r="D4586" s="6">
        <v>0.191</v>
      </c>
      <c r="E4586" s="6">
        <v>0.191</v>
      </c>
      <c r="F4586" s="18">
        <v>118</v>
      </c>
      <c r="G4586" t="s">
        <v>2231</v>
      </c>
      <c r="H4586" t="s">
        <v>2197</v>
      </c>
      <c r="I4586" t="s">
        <v>219</v>
      </c>
      <c r="J4586" t="s">
        <v>6873</v>
      </c>
      <c r="L4586" s="5"/>
      <c r="P4586" t="s">
        <v>6873</v>
      </c>
    </row>
    <row r="4587" spans="2:16" x14ac:dyDescent="0.25">
      <c r="B4587" t="s">
        <v>7</v>
      </c>
      <c r="C4587" t="s">
        <v>17</v>
      </c>
      <c r="D4587" s="6">
        <v>0.191</v>
      </c>
      <c r="E4587" s="6">
        <v>0.191</v>
      </c>
      <c r="F4587" s="18">
        <v>118</v>
      </c>
      <c r="G4587" t="s">
        <v>2231</v>
      </c>
      <c r="H4587" t="s">
        <v>2198</v>
      </c>
      <c r="I4587" t="s">
        <v>6874</v>
      </c>
      <c r="J4587" t="s">
        <v>6875</v>
      </c>
      <c r="L4587" s="5"/>
      <c r="P4587" t="s">
        <v>6875</v>
      </c>
    </row>
    <row r="4588" spans="2:16" x14ac:dyDescent="0.25">
      <c r="B4588" t="s">
        <v>7</v>
      </c>
      <c r="C4588" t="s">
        <v>17</v>
      </c>
      <c r="D4588" s="6">
        <v>0.16400000000000003</v>
      </c>
      <c r="E4588" s="6">
        <v>0.16400000000000003</v>
      </c>
      <c r="F4588" s="18">
        <v>118</v>
      </c>
      <c r="G4588" t="s">
        <v>2231</v>
      </c>
      <c r="H4588" t="s">
        <v>2199</v>
      </c>
      <c r="I4588" t="s">
        <v>6876</v>
      </c>
      <c r="J4588" t="s">
        <v>6877</v>
      </c>
      <c r="L4588" s="5"/>
      <c r="P4588" t="s">
        <v>6877</v>
      </c>
    </row>
    <row r="4589" spans="2:16" x14ac:dyDescent="0.25">
      <c r="B4589" t="s">
        <v>7</v>
      </c>
      <c r="C4589" t="s">
        <v>17</v>
      </c>
      <c r="D4589" s="6">
        <v>0.13300000000000001</v>
      </c>
      <c r="E4589" s="6">
        <v>0.13300000000000001</v>
      </c>
      <c r="F4589" s="18">
        <v>135</v>
      </c>
      <c r="G4589" t="s">
        <v>2231</v>
      </c>
      <c r="H4589" t="s">
        <v>1014</v>
      </c>
      <c r="I4589" t="s">
        <v>6878</v>
      </c>
      <c r="J4589" t="s">
        <v>6879</v>
      </c>
      <c r="L4589" s="5"/>
      <c r="P4589" t="s">
        <v>6879</v>
      </c>
    </row>
    <row r="4590" spans="2:16" x14ac:dyDescent="0.25">
      <c r="B4590" t="s">
        <v>7</v>
      </c>
      <c r="C4590" t="s">
        <v>17</v>
      </c>
      <c r="D4590" s="6">
        <v>0.16400000000000003</v>
      </c>
      <c r="E4590" s="6">
        <v>0.16400000000000003</v>
      </c>
      <c r="F4590" s="18">
        <v>118</v>
      </c>
      <c r="G4590" t="s">
        <v>2231</v>
      </c>
      <c r="H4590" t="s">
        <v>2200</v>
      </c>
      <c r="I4590" t="s">
        <v>6880</v>
      </c>
      <c r="J4590" t="s">
        <v>6881</v>
      </c>
      <c r="L4590" s="5"/>
      <c r="P4590" t="s">
        <v>6881</v>
      </c>
    </row>
    <row r="4591" spans="2:16" x14ac:dyDescent="0.25">
      <c r="B4591" t="s">
        <v>7</v>
      </c>
      <c r="C4591" t="s">
        <v>17</v>
      </c>
      <c r="D4591" s="6">
        <v>0.16400000000000003</v>
      </c>
      <c r="E4591" s="6">
        <v>0.16400000000000003</v>
      </c>
      <c r="F4591" s="18">
        <v>118</v>
      </c>
      <c r="G4591" t="s">
        <v>2231</v>
      </c>
      <c r="H4591" t="s">
        <v>2201</v>
      </c>
      <c r="I4591" t="s">
        <v>6882</v>
      </c>
      <c r="J4591" t="s">
        <v>6883</v>
      </c>
      <c r="L4591" s="5"/>
      <c r="P4591" t="s">
        <v>6883</v>
      </c>
    </row>
    <row r="4592" spans="2:16" x14ac:dyDescent="0.25">
      <c r="B4592" t="s">
        <v>7</v>
      </c>
      <c r="C4592" t="s">
        <v>17</v>
      </c>
      <c r="D4592" s="6">
        <v>0.16400000000000003</v>
      </c>
      <c r="E4592" s="6">
        <v>0.16400000000000003</v>
      </c>
      <c r="F4592" s="18">
        <v>125</v>
      </c>
      <c r="G4592" t="s">
        <v>2231</v>
      </c>
      <c r="H4592" t="s">
        <v>2202</v>
      </c>
      <c r="I4592" t="s">
        <v>6884</v>
      </c>
      <c r="J4592" t="s">
        <v>6885</v>
      </c>
      <c r="L4592" s="5"/>
      <c r="P4592" t="s">
        <v>6885</v>
      </c>
    </row>
    <row r="4593" spans="2:16" x14ac:dyDescent="0.25">
      <c r="B4593" t="s">
        <v>7</v>
      </c>
      <c r="C4593" t="s">
        <v>17</v>
      </c>
      <c r="D4593" s="6">
        <v>0.16400000000000003</v>
      </c>
      <c r="E4593" s="6">
        <v>0.16400000000000003</v>
      </c>
      <c r="F4593" s="18">
        <v>118</v>
      </c>
      <c r="G4593" t="s">
        <v>2231</v>
      </c>
      <c r="H4593" t="s">
        <v>2203</v>
      </c>
      <c r="I4593" t="s">
        <v>479</v>
      </c>
      <c r="J4593" t="s">
        <v>6886</v>
      </c>
      <c r="L4593" s="5"/>
      <c r="P4593" t="s">
        <v>6886</v>
      </c>
    </row>
    <row r="4594" spans="2:16" x14ac:dyDescent="0.25">
      <c r="B4594" t="s">
        <v>7</v>
      </c>
      <c r="C4594" t="s">
        <v>17</v>
      </c>
      <c r="D4594" s="6">
        <v>0.16400000000000003</v>
      </c>
      <c r="E4594" s="6">
        <v>0.16400000000000003</v>
      </c>
      <c r="F4594" s="18">
        <v>125</v>
      </c>
      <c r="G4594" t="s">
        <v>2231</v>
      </c>
      <c r="H4594" t="s">
        <v>2204</v>
      </c>
      <c r="I4594" t="s">
        <v>6887</v>
      </c>
      <c r="J4594" t="s">
        <v>6888</v>
      </c>
      <c r="L4594" s="5"/>
      <c r="P4594" t="s">
        <v>6888</v>
      </c>
    </row>
    <row r="4595" spans="2:16" x14ac:dyDescent="0.25">
      <c r="B4595" t="s">
        <v>7</v>
      </c>
      <c r="C4595" t="s">
        <v>17</v>
      </c>
      <c r="D4595" s="6">
        <v>0.16400000000000003</v>
      </c>
      <c r="E4595" s="6">
        <v>0.16400000000000003</v>
      </c>
      <c r="F4595" s="18">
        <v>118</v>
      </c>
      <c r="G4595" t="s">
        <v>2231</v>
      </c>
      <c r="H4595" t="s">
        <v>2205</v>
      </c>
      <c r="I4595" t="s">
        <v>6889</v>
      </c>
      <c r="J4595" t="s">
        <v>6890</v>
      </c>
      <c r="L4595" s="5"/>
      <c r="P4595" t="s">
        <v>6890</v>
      </c>
    </row>
    <row r="4596" spans="2:16" x14ac:dyDescent="0.25">
      <c r="B4596" t="s">
        <v>7</v>
      </c>
      <c r="C4596" t="s">
        <v>17</v>
      </c>
      <c r="D4596" s="6">
        <v>0.16400000000000003</v>
      </c>
      <c r="E4596" s="6">
        <v>0.16400000000000003</v>
      </c>
      <c r="F4596" s="18">
        <v>118</v>
      </c>
      <c r="G4596" t="s">
        <v>2231</v>
      </c>
      <c r="H4596" t="s">
        <v>2206</v>
      </c>
      <c r="I4596" t="s">
        <v>847</v>
      </c>
      <c r="J4596" t="s">
        <v>6891</v>
      </c>
      <c r="L4596" s="5"/>
      <c r="P4596" t="s">
        <v>6891</v>
      </c>
    </row>
    <row r="4597" spans="2:16" x14ac:dyDescent="0.25">
      <c r="B4597" t="s">
        <v>7</v>
      </c>
      <c r="C4597" t="s">
        <v>17</v>
      </c>
      <c r="D4597" s="6">
        <v>0.16400000000000003</v>
      </c>
      <c r="E4597" s="6">
        <v>0.16400000000000003</v>
      </c>
      <c r="F4597" s="18">
        <v>118</v>
      </c>
      <c r="G4597" t="s">
        <v>2231</v>
      </c>
      <c r="H4597" t="s">
        <v>2207</v>
      </c>
      <c r="I4597" t="s">
        <v>6892</v>
      </c>
      <c r="J4597" t="s">
        <v>6893</v>
      </c>
      <c r="L4597" s="5"/>
      <c r="P4597" t="s">
        <v>6893</v>
      </c>
    </row>
    <row r="4598" spans="2:16" x14ac:dyDescent="0.25">
      <c r="B4598" t="s">
        <v>7</v>
      </c>
      <c r="C4598" t="s">
        <v>17</v>
      </c>
      <c r="D4598" s="6">
        <v>0.16400000000000003</v>
      </c>
      <c r="E4598" s="6">
        <v>0.16400000000000003</v>
      </c>
      <c r="F4598" s="18">
        <v>118</v>
      </c>
      <c r="G4598" t="s">
        <v>2231</v>
      </c>
      <c r="H4598" t="s">
        <v>2208</v>
      </c>
      <c r="I4598" t="s">
        <v>540</v>
      </c>
      <c r="J4598" t="s">
        <v>6894</v>
      </c>
      <c r="L4598" s="5"/>
      <c r="P4598" t="s">
        <v>6894</v>
      </c>
    </row>
    <row r="4599" spans="2:16" x14ac:dyDescent="0.25">
      <c r="B4599" t="s">
        <v>7</v>
      </c>
      <c r="C4599" t="s">
        <v>17</v>
      </c>
      <c r="D4599" s="6">
        <v>0.16400000000000003</v>
      </c>
      <c r="E4599" s="6">
        <v>0.16400000000000003</v>
      </c>
      <c r="F4599" s="18">
        <v>118</v>
      </c>
      <c r="G4599" t="s">
        <v>2231</v>
      </c>
      <c r="H4599" t="s">
        <v>2209</v>
      </c>
      <c r="I4599" t="s">
        <v>6895</v>
      </c>
      <c r="J4599" t="s">
        <v>6896</v>
      </c>
      <c r="L4599" s="5"/>
      <c r="P4599" t="s">
        <v>6896</v>
      </c>
    </row>
    <row r="4600" spans="2:16" x14ac:dyDescent="0.25">
      <c r="B4600" t="s">
        <v>7</v>
      </c>
      <c r="C4600" t="s">
        <v>17</v>
      </c>
      <c r="D4600" s="6">
        <v>0.16400000000000003</v>
      </c>
      <c r="E4600" s="6">
        <v>0.16400000000000003</v>
      </c>
      <c r="F4600" s="18">
        <v>125</v>
      </c>
      <c r="G4600" t="s">
        <v>2231</v>
      </c>
      <c r="H4600" t="s">
        <v>2210</v>
      </c>
      <c r="I4600" t="s">
        <v>845</v>
      </c>
      <c r="J4600" t="s">
        <v>6897</v>
      </c>
      <c r="L4600" s="5"/>
      <c r="P4600" t="s">
        <v>6897</v>
      </c>
    </row>
    <row r="4601" spans="2:16" x14ac:dyDescent="0.25">
      <c r="B4601" t="s">
        <v>7</v>
      </c>
      <c r="C4601" t="s">
        <v>17</v>
      </c>
      <c r="D4601" s="6">
        <v>0.191</v>
      </c>
      <c r="E4601" s="6">
        <v>0.191</v>
      </c>
      <c r="F4601" s="18">
        <v>118</v>
      </c>
      <c r="G4601" t="s">
        <v>2231</v>
      </c>
      <c r="H4601" t="s">
        <v>2211</v>
      </c>
      <c r="I4601" t="s">
        <v>800</v>
      </c>
      <c r="J4601" t="s">
        <v>6898</v>
      </c>
      <c r="L4601" s="5"/>
      <c r="P4601" t="s">
        <v>6898</v>
      </c>
    </row>
    <row r="4602" spans="2:16" x14ac:dyDescent="0.25">
      <c r="B4602" t="s">
        <v>7</v>
      </c>
      <c r="C4602" t="s">
        <v>17</v>
      </c>
      <c r="D4602" s="6">
        <v>0.13300000000000001</v>
      </c>
      <c r="E4602" s="6">
        <v>0.13300000000000001</v>
      </c>
      <c r="F4602" s="18">
        <v>135</v>
      </c>
      <c r="G4602" t="s">
        <v>2231</v>
      </c>
      <c r="H4602" t="s">
        <v>2212</v>
      </c>
      <c r="I4602" t="s">
        <v>6899</v>
      </c>
      <c r="J4602" t="s">
        <v>6900</v>
      </c>
      <c r="L4602" s="5"/>
      <c r="P4602" t="s">
        <v>6900</v>
      </c>
    </row>
    <row r="4603" spans="2:16" x14ac:dyDescent="0.25">
      <c r="B4603" t="s">
        <v>7</v>
      </c>
      <c r="C4603" t="s">
        <v>17</v>
      </c>
      <c r="D4603" s="6">
        <v>8.5999999999999993E-2</v>
      </c>
      <c r="E4603" s="6">
        <v>8.5999999999999993E-2</v>
      </c>
      <c r="F4603" s="18">
        <v>125</v>
      </c>
      <c r="G4603" t="s">
        <v>2231</v>
      </c>
      <c r="H4603" t="s">
        <v>2213</v>
      </c>
      <c r="I4603" t="s">
        <v>717</v>
      </c>
      <c r="J4603" t="s">
        <v>6901</v>
      </c>
      <c r="L4603" s="5"/>
      <c r="P4603" t="s">
        <v>6901</v>
      </c>
    </row>
    <row r="4604" spans="2:16" x14ac:dyDescent="0.25">
      <c r="B4604" t="s">
        <v>7</v>
      </c>
      <c r="C4604" t="s">
        <v>17</v>
      </c>
      <c r="D4604" s="6">
        <v>0.16400000000000003</v>
      </c>
      <c r="E4604" s="6">
        <v>0.16400000000000003</v>
      </c>
      <c r="F4604" s="18">
        <v>118</v>
      </c>
      <c r="G4604" t="s">
        <v>2231</v>
      </c>
      <c r="H4604" t="s">
        <v>2214</v>
      </c>
      <c r="I4604" t="s">
        <v>6902</v>
      </c>
      <c r="J4604" t="s">
        <v>6903</v>
      </c>
      <c r="L4604" s="5"/>
      <c r="P4604" t="s">
        <v>6903</v>
      </c>
    </row>
    <row r="4605" spans="2:16" x14ac:dyDescent="0.25">
      <c r="B4605" t="s">
        <v>7</v>
      </c>
      <c r="C4605" t="s">
        <v>17</v>
      </c>
      <c r="D4605" s="6">
        <v>0.16400000000000003</v>
      </c>
      <c r="E4605" s="6">
        <v>0.16400000000000003</v>
      </c>
      <c r="F4605" s="18">
        <v>118</v>
      </c>
      <c r="G4605" t="s">
        <v>2231</v>
      </c>
      <c r="H4605" t="s">
        <v>2215</v>
      </c>
      <c r="I4605" t="s">
        <v>6904</v>
      </c>
      <c r="J4605" t="s">
        <v>6905</v>
      </c>
      <c r="L4605" s="5"/>
      <c r="P4605" t="s">
        <v>6905</v>
      </c>
    </row>
    <row r="4606" spans="2:16" x14ac:dyDescent="0.25">
      <c r="B4606" t="s">
        <v>7</v>
      </c>
      <c r="C4606" t="s">
        <v>17</v>
      </c>
      <c r="D4606" s="6">
        <v>0.16400000000000003</v>
      </c>
      <c r="E4606" s="6">
        <v>0.16400000000000003</v>
      </c>
      <c r="F4606" s="18">
        <v>118</v>
      </c>
      <c r="G4606" t="s">
        <v>2231</v>
      </c>
      <c r="H4606" t="s">
        <v>2216</v>
      </c>
      <c r="I4606" t="s">
        <v>6906</v>
      </c>
      <c r="J4606" t="s">
        <v>6907</v>
      </c>
      <c r="L4606" s="5"/>
      <c r="P4606" t="s">
        <v>6907</v>
      </c>
    </row>
    <row r="4607" spans="2:16" x14ac:dyDescent="0.25">
      <c r="B4607" t="s">
        <v>7</v>
      </c>
      <c r="C4607" t="s">
        <v>17</v>
      </c>
      <c r="D4607" s="6">
        <v>0.16400000000000003</v>
      </c>
      <c r="E4607" s="6">
        <v>0.16400000000000003</v>
      </c>
      <c r="F4607" s="18">
        <v>118</v>
      </c>
      <c r="G4607" t="s">
        <v>2231</v>
      </c>
      <c r="H4607" t="s">
        <v>2217</v>
      </c>
      <c r="I4607" t="s">
        <v>373</v>
      </c>
      <c r="J4607" t="s">
        <v>6908</v>
      </c>
      <c r="L4607" s="5"/>
      <c r="P4607" t="s">
        <v>6908</v>
      </c>
    </row>
    <row r="4608" spans="2:16" x14ac:dyDescent="0.25">
      <c r="B4608" t="s">
        <v>7</v>
      </c>
      <c r="C4608" t="s">
        <v>17</v>
      </c>
      <c r="D4608" s="6">
        <v>0.13300000000000001</v>
      </c>
      <c r="E4608" s="6">
        <v>0.13300000000000001</v>
      </c>
      <c r="F4608" s="18">
        <v>135</v>
      </c>
      <c r="G4608" t="s">
        <v>2231</v>
      </c>
      <c r="H4608" t="s">
        <v>2218</v>
      </c>
      <c r="I4608" t="s">
        <v>6909</v>
      </c>
      <c r="J4608" t="s">
        <v>6910</v>
      </c>
      <c r="L4608" s="5"/>
      <c r="P4608" t="s">
        <v>6910</v>
      </c>
    </row>
    <row r="4609" spans="2:16" x14ac:dyDescent="0.25">
      <c r="B4609" t="s">
        <v>7</v>
      </c>
      <c r="C4609" t="s">
        <v>17</v>
      </c>
      <c r="D4609" s="6">
        <v>0.13300000000000001</v>
      </c>
      <c r="E4609" s="6">
        <v>0.13300000000000001</v>
      </c>
      <c r="F4609" s="18">
        <v>135</v>
      </c>
      <c r="G4609" t="s">
        <v>2231</v>
      </c>
      <c r="H4609" t="s">
        <v>2219</v>
      </c>
      <c r="I4609" t="s">
        <v>6911</v>
      </c>
      <c r="J4609" t="s">
        <v>6912</v>
      </c>
      <c r="L4609" s="5"/>
      <c r="P4609" t="s">
        <v>6912</v>
      </c>
    </row>
    <row r="4610" spans="2:16" x14ac:dyDescent="0.25">
      <c r="B4610" t="s">
        <v>7</v>
      </c>
      <c r="C4610" t="s">
        <v>17</v>
      </c>
      <c r="D4610" s="6">
        <v>0.16400000000000003</v>
      </c>
      <c r="E4610" s="6">
        <v>0.16400000000000003</v>
      </c>
      <c r="F4610" s="18">
        <v>118</v>
      </c>
      <c r="G4610" t="s">
        <v>2231</v>
      </c>
      <c r="H4610" t="s">
        <v>2220</v>
      </c>
      <c r="I4610" t="s">
        <v>6913</v>
      </c>
      <c r="J4610" t="s">
        <v>6914</v>
      </c>
      <c r="L4610" s="5"/>
      <c r="P4610" t="s">
        <v>6914</v>
      </c>
    </row>
    <row r="4611" spans="2:16" x14ac:dyDescent="0.25">
      <c r="B4611" t="s">
        <v>7</v>
      </c>
      <c r="C4611" t="s">
        <v>17</v>
      </c>
      <c r="D4611" s="6">
        <v>0.16400000000000003</v>
      </c>
      <c r="E4611" s="6">
        <v>0.16400000000000003</v>
      </c>
      <c r="F4611" s="18">
        <v>118</v>
      </c>
      <c r="G4611" t="s">
        <v>2231</v>
      </c>
      <c r="H4611" t="s">
        <v>2221</v>
      </c>
      <c r="I4611" t="s">
        <v>977</v>
      </c>
      <c r="J4611" t="s">
        <v>6915</v>
      </c>
      <c r="L4611" s="5"/>
      <c r="P4611" t="s">
        <v>6915</v>
      </c>
    </row>
    <row r="4612" spans="2:16" x14ac:dyDescent="0.25">
      <c r="B4612" t="s">
        <v>7</v>
      </c>
      <c r="C4612" t="s">
        <v>17</v>
      </c>
      <c r="D4612" s="6">
        <v>0.16400000000000003</v>
      </c>
      <c r="E4612" s="6">
        <v>0.16400000000000003</v>
      </c>
      <c r="F4612" s="18">
        <v>125</v>
      </c>
      <c r="G4612" t="s">
        <v>2231</v>
      </c>
      <c r="H4612" t="s">
        <v>2222</v>
      </c>
      <c r="I4612" t="s">
        <v>6916</v>
      </c>
      <c r="J4612" t="s">
        <v>6917</v>
      </c>
      <c r="L4612" s="5"/>
      <c r="P4612" t="s">
        <v>6917</v>
      </c>
    </row>
    <row r="4613" spans="2:16" x14ac:dyDescent="0.25">
      <c r="B4613" t="s">
        <v>7</v>
      </c>
      <c r="C4613" t="s">
        <v>17</v>
      </c>
      <c r="D4613" s="6">
        <v>0.33700000000000002</v>
      </c>
      <c r="E4613" s="6">
        <v>0.33700000000000002</v>
      </c>
      <c r="F4613" s="18">
        <v>143</v>
      </c>
      <c r="G4613" t="s">
        <v>2231</v>
      </c>
      <c r="H4613" t="s">
        <v>2237</v>
      </c>
      <c r="I4613" t="s">
        <v>6918</v>
      </c>
      <c r="J4613" t="s">
        <v>6919</v>
      </c>
      <c r="L4613" s="5"/>
      <c r="P4613" t="s">
        <v>6919</v>
      </c>
    </row>
    <row r="4614" spans="2:16" x14ac:dyDescent="0.25">
      <c r="B4614" t="s">
        <v>7</v>
      </c>
      <c r="C4614" t="s">
        <v>17</v>
      </c>
      <c r="D4614" s="6">
        <v>0.13300000000000001</v>
      </c>
      <c r="E4614" s="6">
        <v>0.13300000000000001</v>
      </c>
      <c r="F4614" s="18">
        <v>135</v>
      </c>
      <c r="G4614" t="s">
        <v>2231</v>
      </c>
      <c r="H4614" t="s">
        <v>2223</v>
      </c>
      <c r="I4614" t="s">
        <v>6920</v>
      </c>
      <c r="J4614" t="s">
        <v>6921</v>
      </c>
      <c r="L4614" s="5"/>
      <c r="P4614" t="s">
        <v>6921</v>
      </c>
    </row>
    <row r="4615" spans="2:16" x14ac:dyDescent="0.25">
      <c r="B4615" t="s">
        <v>7</v>
      </c>
      <c r="C4615" t="s">
        <v>17</v>
      </c>
      <c r="D4615" s="6">
        <v>0.16400000000000003</v>
      </c>
      <c r="E4615" s="6">
        <v>0.16400000000000003</v>
      </c>
      <c r="F4615" s="18">
        <v>118</v>
      </c>
      <c r="G4615" t="s">
        <v>2231</v>
      </c>
      <c r="H4615" t="s">
        <v>2224</v>
      </c>
      <c r="I4615" t="s">
        <v>374</v>
      </c>
      <c r="J4615" t="s">
        <v>6922</v>
      </c>
      <c r="L4615" s="5"/>
      <c r="P4615" t="s">
        <v>6922</v>
      </c>
    </row>
    <row r="4616" spans="2:16" x14ac:dyDescent="0.25">
      <c r="B4616" t="s">
        <v>7</v>
      </c>
      <c r="C4616" t="s">
        <v>17</v>
      </c>
      <c r="D4616" s="6">
        <v>0.33700000000000002</v>
      </c>
      <c r="E4616" s="6">
        <v>0.33700000000000002</v>
      </c>
      <c r="F4616" s="18">
        <v>143</v>
      </c>
      <c r="G4616" t="s">
        <v>2231</v>
      </c>
      <c r="H4616" t="s">
        <v>18338</v>
      </c>
      <c r="I4616" t="s">
        <v>18619</v>
      </c>
      <c r="J4616" t="s">
        <v>18620</v>
      </c>
      <c r="L4616" s="5"/>
      <c r="P4616" t="s">
        <v>18620</v>
      </c>
    </row>
    <row r="4617" spans="2:16" x14ac:dyDescent="0.25">
      <c r="B4617" t="s">
        <v>7</v>
      </c>
      <c r="C4617" t="s">
        <v>17</v>
      </c>
      <c r="D4617" s="6">
        <v>0.16400000000000003</v>
      </c>
      <c r="E4617" s="6">
        <v>0.16400000000000003</v>
      </c>
      <c r="F4617" s="18">
        <v>118</v>
      </c>
      <c r="G4617" t="s">
        <v>2231</v>
      </c>
      <c r="H4617" t="s">
        <v>2225</v>
      </c>
      <c r="I4617" t="s">
        <v>6924</v>
      </c>
      <c r="J4617" t="s">
        <v>6925</v>
      </c>
      <c r="L4617" s="5"/>
      <c r="P4617" t="s">
        <v>6925</v>
      </c>
    </row>
    <row r="4618" spans="2:16" x14ac:dyDescent="0.25">
      <c r="B4618" t="s">
        <v>7</v>
      </c>
      <c r="C4618" t="s">
        <v>17</v>
      </c>
      <c r="D4618" s="6">
        <v>0.191</v>
      </c>
      <c r="E4618" s="6">
        <v>0.191</v>
      </c>
      <c r="F4618" s="18">
        <v>118</v>
      </c>
      <c r="G4618" t="s">
        <v>2231</v>
      </c>
      <c r="H4618" t="s">
        <v>2226</v>
      </c>
      <c r="I4618" t="s">
        <v>6926</v>
      </c>
      <c r="J4618" t="s">
        <v>6927</v>
      </c>
      <c r="L4618" s="5"/>
      <c r="P4618" t="s">
        <v>6927</v>
      </c>
    </row>
    <row r="4619" spans="2:16" x14ac:dyDescent="0.25">
      <c r="B4619" t="s">
        <v>7</v>
      </c>
      <c r="C4619" t="s">
        <v>17</v>
      </c>
      <c r="D4619" s="6">
        <v>0.16400000000000003</v>
      </c>
      <c r="E4619" s="6">
        <v>0.16400000000000003</v>
      </c>
      <c r="F4619" s="18">
        <v>118</v>
      </c>
      <c r="G4619" t="s">
        <v>2231</v>
      </c>
      <c r="H4619" t="s">
        <v>2227</v>
      </c>
      <c r="I4619" t="s">
        <v>6928</v>
      </c>
      <c r="J4619" t="s">
        <v>6929</v>
      </c>
      <c r="L4619" s="5"/>
      <c r="P4619" t="s">
        <v>6929</v>
      </c>
    </row>
    <row r="4620" spans="2:16" x14ac:dyDescent="0.25">
      <c r="B4620" t="s">
        <v>7</v>
      </c>
      <c r="C4620" t="s">
        <v>17</v>
      </c>
      <c r="D4620" s="6">
        <v>0.191</v>
      </c>
      <c r="E4620" s="6">
        <v>0.191</v>
      </c>
      <c r="F4620" s="18">
        <v>118</v>
      </c>
      <c r="G4620" t="s">
        <v>2231</v>
      </c>
      <c r="H4620" t="s">
        <v>2228</v>
      </c>
      <c r="I4620" t="s">
        <v>6930</v>
      </c>
      <c r="J4620" t="s">
        <v>6931</v>
      </c>
      <c r="L4620" s="5"/>
      <c r="P4620" t="s">
        <v>6931</v>
      </c>
    </row>
    <row r="4621" spans="2:16" x14ac:dyDescent="0.25">
      <c r="B4621" t="s">
        <v>7</v>
      </c>
      <c r="C4621" t="s">
        <v>17</v>
      </c>
      <c r="D4621" s="6">
        <v>0.16400000000000003</v>
      </c>
      <c r="E4621" s="6">
        <v>0.16400000000000003</v>
      </c>
      <c r="F4621" s="18">
        <v>125</v>
      </c>
      <c r="G4621" t="s">
        <v>2231</v>
      </c>
      <c r="H4621" t="s">
        <v>2229</v>
      </c>
      <c r="I4621" t="s">
        <v>670</v>
      </c>
      <c r="J4621" t="s">
        <v>6932</v>
      </c>
      <c r="L4621" s="5"/>
      <c r="P4621" t="s">
        <v>6932</v>
      </c>
    </row>
    <row r="4622" spans="2:16" x14ac:dyDescent="0.25">
      <c r="B4622" t="s">
        <v>7</v>
      </c>
      <c r="C4622" t="s">
        <v>17</v>
      </c>
      <c r="D4622" s="6">
        <v>0.13300000000000001</v>
      </c>
      <c r="E4622" s="6">
        <v>0.13300000000000001</v>
      </c>
      <c r="F4622" s="18">
        <v>135</v>
      </c>
      <c r="G4622" t="s">
        <v>2231</v>
      </c>
      <c r="H4622" t="s">
        <v>2230</v>
      </c>
      <c r="I4622" t="s">
        <v>6933</v>
      </c>
      <c r="J4622" t="s">
        <v>6934</v>
      </c>
      <c r="L4622" s="5"/>
      <c r="P4622" t="s">
        <v>6934</v>
      </c>
    </row>
    <row r="4623" spans="2:16" x14ac:dyDescent="0.25">
      <c r="B4623" t="s">
        <v>7</v>
      </c>
      <c r="C4623" t="s">
        <v>17</v>
      </c>
      <c r="D4623" s="6">
        <v>0.191</v>
      </c>
      <c r="E4623" s="6">
        <v>0.191</v>
      </c>
      <c r="F4623" s="18">
        <v>118</v>
      </c>
      <c r="G4623" t="s">
        <v>2231</v>
      </c>
      <c r="H4623" t="s">
        <v>2231</v>
      </c>
      <c r="I4623" t="s">
        <v>95</v>
      </c>
      <c r="J4623" t="s">
        <v>6935</v>
      </c>
      <c r="L4623" s="5"/>
      <c r="P4623" t="s">
        <v>6935</v>
      </c>
    </row>
    <row r="4624" spans="2:16" x14ac:dyDescent="0.25">
      <c r="B4624" t="s">
        <v>7</v>
      </c>
      <c r="C4624" t="s">
        <v>17</v>
      </c>
      <c r="D4624" s="6">
        <v>0.16400000000000003</v>
      </c>
      <c r="E4624" s="6">
        <v>0.16400000000000003</v>
      </c>
      <c r="F4624" s="18">
        <v>118</v>
      </c>
      <c r="G4624" t="s">
        <v>2231</v>
      </c>
      <c r="H4624" t="s">
        <v>2232</v>
      </c>
      <c r="I4624" t="s">
        <v>6936</v>
      </c>
      <c r="J4624" t="s">
        <v>6937</v>
      </c>
      <c r="L4624" s="5"/>
      <c r="P4624" t="s">
        <v>6937</v>
      </c>
    </row>
    <row r="4625" spans="2:16" x14ac:dyDescent="0.25">
      <c r="B4625" t="s">
        <v>7</v>
      </c>
      <c r="C4625" t="s">
        <v>17</v>
      </c>
      <c r="D4625" s="6">
        <v>0.13300000000000001</v>
      </c>
      <c r="E4625" s="6">
        <v>0.13300000000000001</v>
      </c>
      <c r="F4625" s="18">
        <v>135</v>
      </c>
      <c r="G4625" t="s">
        <v>2231</v>
      </c>
      <c r="H4625" t="s">
        <v>2233</v>
      </c>
      <c r="I4625" t="s">
        <v>856</v>
      </c>
      <c r="J4625" t="s">
        <v>6938</v>
      </c>
      <c r="L4625" s="5"/>
      <c r="P4625" t="s">
        <v>6938</v>
      </c>
    </row>
    <row r="4626" spans="2:16" x14ac:dyDescent="0.25">
      <c r="B4626" t="s">
        <v>7</v>
      </c>
      <c r="C4626" t="s">
        <v>17</v>
      </c>
      <c r="D4626" s="6">
        <v>0.16400000000000003</v>
      </c>
      <c r="E4626" s="6">
        <v>0.16400000000000003</v>
      </c>
      <c r="F4626" s="18">
        <v>118</v>
      </c>
      <c r="G4626" t="s">
        <v>2231</v>
      </c>
      <c r="H4626" t="s">
        <v>2234</v>
      </c>
      <c r="I4626" t="s">
        <v>6939</v>
      </c>
      <c r="J4626" t="s">
        <v>6940</v>
      </c>
      <c r="L4626" s="5"/>
      <c r="P4626" t="s">
        <v>6940</v>
      </c>
    </row>
    <row r="4627" spans="2:16" x14ac:dyDescent="0.25">
      <c r="B4627" t="s">
        <v>7</v>
      </c>
      <c r="C4627" t="s">
        <v>17</v>
      </c>
      <c r="D4627" s="6">
        <v>0.16400000000000003</v>
      </c>
      <c r="E4627" s="6">
        <v>0.16400000000000003</v>
      </c>
      <c r="F4627" s="18">
        <v>118</v>
      </c>
      <c r="G4627" t="s">
        <v>2231</v>
      </c>
      <c r="H4627" t="s">
        <v>2235</v>
      </c>
      <c r="I4627" t="s">
        <v>6941</v>
      </c>
      <c r="J4627" t="s">
        <v>6942</v>
      </c>
      <c r="L4627" s="5"/>
      <c r="P4627" t="s">
        <v>6942</v>
      </c>
    </row>
    <row r="4628" spans="2:16" x14ac:dyDescent="0.25">
      <c r="B4628" t="s">
        <v>7</v>
      </c>
      <c r="C4628" t="s">
        <v>17</v>
      </c>
      <c r="D4628" s="6">
        <v>0.13300000000000001</v>
      </c>
      <c r="E4628" s="6">
        <v>0.13300000000000001</v>
      </c>
      <c r="F4628" s="18">
        <v>135</v>
      </c>
      <c r="G4628" t="s">
        <v>2231</v>
      </c>
      <c r="H4628" t="s">
        <v>2236</v>
      </c>
      <c r="I4628" t="s">
        <v>6943</v>
      </c>
      <c r="J4628" t="s">
        <v>6944</v>
      </c>
      <c r="L4628" s="5"/>
      <c r="P4628" t="s">
        <v>6944</v>
      </c>
    </row>
    <row r="4629" spans="2:16" x14ac:dyDescent="0.25">
      <c r="B4629" t="s">
        <v>7</v>
      </c>
      <c r="C4629" t="s">
        <v>17</v>
      </c>
      <c r="D4629" s="6">
        <v>0.16400000000000003</v>
      </c>
      <c r="E4629" s="6">
        <v>0.16400000000000003</v>
      </c>
      <c r="F4629" s="18">
        <v>118</v>
      </c>
      <c r="G4629" t="s">
        <v>2232</v>
      </c>
      <c r="H4629" t="s">
        <v>2190</v>
      </c>
      <c r="I4629" t="s">
        <v>6945</v>
      </c>
      <c r="J4629" t="s">
        <v>6946</v>
      </c>
      <c r="L4629" s="5"/>
      <c r="P4629" t="s">
        <v>6946</v>
      </c>
    </row>
    <row r="4630" spans="2:16" x14ac:dyDescent="0.25">
      <c r="B4630" t="s">
        <v>7</v>
      </c>
      <c r="C4630" t="s">
        <v>17</v>
      </c>
      <c r="D4630" s="6">
        <v>0.16400000000000003</v>
      </c>
      <c r="E4630" s="6">
        <v>0.16400000000000003</v>
      </c>
      <c r="F4630" s="18">
        <v>125</v>
      </c>
      <c r="G4630" t="s">
        <v>2232</v>
      </c>
      <c r="H4630" t="s">
        <v>2191</v>
      </c>
      <c r="I4630" t="s">
        <v>6947</v>
      </c>
      <c r="J4630" t="s">
        <v>6948</v>
      </c>
      <c r="L4630" s="5"/>
      <c r="P4630" t="s">
        <v>6948</v>
      </c>
    </row>
    <row r="4631" spans="2:16" x14ac:dyDescent="0.25">
      <c r="B4631" t="s">
        <v>7</v>
      </c>
      <c r="C4631" t="s">
        <v>17</v>
      </c>
      <c r="D4631" s="6">
        <v>0.13300000000000001</v>
      </c>
      <c r="E4631" s="6">
        <v>0.13300000000000001</v>
      </c>
      <c r="F4631" s="18">
        <v>135</v>
      </c>
      <c r="G4631" t="s">
        <v>2232</v>
      </c>
      <c r="H4631" t="s">
        <v>2192</v>
      </c>
      <c r="I4631" t="s">
        <v>6949</v>
      </c>
      <c r="J4631" t="s">
        <v>6950</v>
      </c>
      <c r="L4631" s="5"/>
      <c r="P4631" t="s">
        <v>6950</v>
      </c>
    </row>
    <row r="4632" spans="2:16" x14ac:dyDescent="0.25">
      <c r="B4632" t="s">
        <v>7</v>
      </c>
      <c r="C4632" t="s">
        <v>17</v>
      </c>
      <c r="D4632" s="6">
        <v>0.13300000000000001</v>
      </c>
      <c r="E4632" s="6">
        <v>0.13300000000000001</v>
      </c>
      <c r="F4632" s="18">
        <v>135</v>
      </c>
      <c r="G4632" t="s">
        <v>2232</v>
      </c>
      <c r="H4632" t="s">
        <v>2183</v>
      </c>
      <c r="I4632" t="s">
        <v>6951</v>
      </c>
      <c r="J4632" t="s">
        <v>6952</v>
      </c>
      <c r="L4632" s="5"/>
      <c r="P4632" t="s">
        <v>6952</v>
      </c>
    </row>
    <row r="4633" spans="2:16" x14ac:dyDescent="0.25">
      <c r="B4633" t="s">
        <v>7</v>
      </c>
      <c r="C4633" t="s">
        <v>17</v>
      </c>
      <c r="D4633" s="6">
        <v>0.13300000000000001</v>
      </c>
      <c r="E4633" s="6">
        <v>0.13300000000000001</v>
      </c>
      <c r="F4633" s="18">
        <v>135</v>
      </c>
      <c r="G4633" t="s">
        <v>2232</v>
      </c>
      <c r="H4633" t="s">
        <v>2193</v>
      </c>
      <c r="I4633" t="s">
        <v>6953</v>
      </c>
      <c r="J4633" t="s">
        <v>6954</v>
      </c>
      <c r="L4633" s="5"/>
      <c r="P4633" t="s">
        <v>6954</v>
      </c>
    </row>
    <row r="4634" spans="2:16" x14ac:dyDescent="0.25">
      <c r="B4634" t="s">
        <v>7</v>
      </c>
      <c r="C4634" t="s">
        <v>17</v>
      </c>
      <c r="D4634" s="6">
        <v>0.191</v>
      </c>
      <c r="E4634" s="6">
        <v>0.191</v>
      </c>
      <c r="F4634" s="18">
        <v>118</v>
      </c>
      <c r="G4634" t="s">
        <v>2232</v>
      </c>
      <c r="H4634" t="s">
        <v>2194</v>
      </c>
      <c r="I4634" t="s">
        <v>6955</v>
      </c>
      <c r="J4634" t="s">
        <v>6956</v>
      </c>
      <c r="L4634" s="5"/>
      <c r="P4634" t="s">
        <v>6956</v>
      </c>
    </row>
    <row r="4635" spans="2:16" x14ac:dyDescent="0.25">
      <c r="B4635" t="s">
        <v>7</v>
      </c>
      <c r="C4635" t="s">
        <v>17</v>
      </c>
      <c r="D4635" s="6">
        <v>0.191</v>
      </c>
      <c r="E4635" s="6">
        <v>0.191</v>
      </c>
      <c r="F4635" s="18">
        <v>118</v>
      </c>
      <c r="G4635" t="s">
        <v>2232</v>
      </c>
      <c r="H4635" t="s">
        <v>2195</v>
      </c>
      <c r="I4635" t="s">
        <v>6957</v>
      </c>
      <c r="J4635" t="s">
        <v>6958</v>
      </c>
      <c r="L4635" s="5"/>
      <c r="P4635" t="s">
        <v>6958</v>
      </c>
    </row>
    <row r="4636" spans="2:16" x14ac:dyDescent="0.25">
      <c r="B4636" t="s">
        <v>7</v>
      </c>
      <c r="C4636" t="s">
        <v>17</v>
      </c>
      <c r="D4636" s="6">
        <v>0.191</v>
      </c>
      <c r="E4636" s="6">
        <v>0.191</v>
      </c>
      <c r="F4636" s="18">
        <v>118</v>
      </c>
      <c r="G4636" t="s">
        <v>2232</v>
      </c>
      <c r="H4636" t="s">
        <v>2196</v>
      </c>
      <c r="I4636" t="s">
        <v>6959</v>
      </c>
      <c r="J4636" t="s">
        <v>6960</v>
      </c>
      <c r="L4636" s="5"/>
      <c r="P4636" t="s">
        <v>6960</v>
      </c>
    </row>
    <row r="4637" spans="2:16" x14ac:dyDescent="0.25">
      <c r="B4637" t="s">
        <v>7</v>
      </c>
      <c r="C4637" t="s">
        <v>17</v>
      </c>
      <c r="D4637" s="6">
        <v>0.16400000000000003</v>
      </c>
      <c r="E4637" s="6">
        <v>0.16400000000000003</v>
      </c>
      <c r="F4637" s="18">
        <v>118</v>
      </c>
      <c r="G4637" t="s">
        <v>2232</v>
      </c>
      <c r="H4637" t="s">
        <v>2197</v>
      </c>
      <c r="I4637" t="s">
        <v>6961</v>
      </c>
      <c r="J4637" t="s">
        <v>6962</v>
      </c>
      <c r="L4637" s="5"/>
      <c r="P4637" t="s">
        <v>6962</v>
      </c>
    </row>
    <row r="4638" spans="2:16" x14ac:dyDescent="0.25">
      <c r="B4638" t="s">
        <v>7</v>
      </c>
      <c r="C4638" t="s">
        <v>17</v>
      </c>
      <c r="D4638" s="6">
        <v>0.16400000000000003</v>
      </c>
      <c r="E4638" s="6">
        <v>0.16400000000000003</v>
      </c>
      <c r="F4638" s="18">
        <v>118</v>
      </c>
      <c r="G4638" t="s">
        <v>2232</v>
      </c>
      <c r="H4638" t="s">
        <v>2198</v>
      </c>
      <c r="I4638" t="s">
        <v>6963</v>
      </c>
      <c r="J4638" t="s">
        <v>6964</v>
      </c>
      <c r="L4638" s="5"/>
      <c r="P4638" t="s">
        <v>6964</v>
      </c>
    </row>
    <row r="4639" spans="2:16" x14ac:dyDescent="0.25">
      <c r="B4639" t="s">
        <v>7</v>
      </c>
      <c r="C4639" t="s">
        <v>17</v>
      </c>
      <c r="D4639" s="6">
        <v>0.16400000000000003</v>
      </c>
      <c r="E4639" s="6">
        <v>0.16400000000000003</v>
      </c>
      <c r="F4639" s="18">
        <v>118</v>
      </c>
      <c r="G4639" t="s">
        <v>2232</v>
      </c>
      <c r="H4639" t="s">
        <v>2199</v>
      </c>
      <c r="I4639" t="s">
        <v>6965</v>
      </c>
      <c r="J4639" t="s">
        <v>6966</v>
      </c>
      <c r="L4639" s="5"/>
      <c r="P4639" t="s">
        <v>6966</v>
      </c>
    </row>
    <row r="4640" spans="2:16" x14ac:dyDescent="0.25">
      <c r="B4640" t="s">
        <v>7</v>
      </c>
      <c r="C4640" t="s">
        <v>17</v>
      </c>
      <c r="D4640" s="6">
        <v>0.13300000000000001</v>
      </c>
      <c r="E4640" s="6">
        <v>0.13300000000000001</v>
      </c>
      <c r="F4640" s="18">
        <v>135</v>
      </c>
      <c r="G4640" t="s">
        <v>2232</v>
      </c>
      <c r="H4640" t="s">
        <v>1014</v>
      </c>
      <c r="I4640" t="s">
        <v>6967</v>
      </c>
      <c r="J4640" t="s">
        <v>6968</v>
      </c>
      <c r="L4640" s="5"/>
      <c r="P4640" t="s">
        <v>6968</v>
      </c>
    </row>
    <row r="4641" spans="2:16" x14ac:dyDescent="0.25">
      <c r="B4641" t="s">
        <v>7</v>
      </c>
      <c r="C4641" t="s">
        <v>17</v>
      </c>
      <c r="D4641" s="6">
        <v>0.16400000000000003</v>
      </c>
      <c r="E4641" s="6">
        <v>0.16400000000000003</v>
      </c>
      <c r="F4641" s="18">
        <v>118</v>
      </c>
      <c r="G4641" t="s">
        <v>2232</v>
      </c>
      <c r="H4641" t="s">
        <v>2200</v>
      </c>
      <c r="I4641" t="s">
        <v>6969</v>
      </c>
      <c r="J4641" t="s">
        <v>6970</v>
      </c>
      <c r="L4641" s="5"/>
      <c r="P4641" t="s">
        <v>6970</v>
      </c>
    </row>
    <row r="4642" spans="2:16" x14ac:dyDescent="0.25">
      <c r="B4642" t="s">
        <v>7</v>
      </c>
      <c r="C4642" t="s">
        <v>17</v>
      </c>
      <c r="D4642" s="6">
        <v>0.16400000000000003</v>
      </c>
      <c r="E4642" s="6">
        <v>0.16400000000000003</v>
      </c>
      <c r="F4642" s="18">
        <v>118</v>
      </c>
      <c r="G4642" t="s">
        <v>2232</v>
      </c>
      <c r="H4642" t="s">
        <v>2201</v>
      </c>
      <c r="I4642" t="s">
        <v>6971</v>
      </c>
      <c r="J4642" t="s">
        <v>6972</v>
      </c>
      <c r="L4642" s="5"/>
      <c r="P4642" t="s">
        <v>6972</v>
      </c>
    </row>
    <row r="4643" spans="2:16" x14ac:dyDescent="0.25">
      <c r="B4643" t="s">
        <v>7</v>
      </c>
      <c r="C4643" t="s">
        <v>17</v>
      </c>
      <c r="D4643" s="6">
        <v>0.16400000000000003</v>
      </c>
      <c r="E4643" s="6">
        <v>0.16400000000000003</v>
      </c>
      <c r="F4643" s="18">
        <v>125</v>
      </c>
      <c r="G4643" t="s">
        <v>2232</v>
      </c>
      <c r="H4643" t="s">
        <v>2202</v>
      </c>
      <c r="I4643" t="s">
        <v>6973</v>
      </c>
      <c r="J4643" t="s">
        <v>6974</v>
      </c>
      <c r="L4643" s="5"/>
      <c r="P4643" t="s">
        <v>6974</v>
      </c>
    </row>
    <row r="4644" spans="2:16" x14ac:dyDescent="0.25">
      <c r="B4644" t="s">
        <v>7</v>
      </c>
      <c r="C4644" t="s">
        <v>17</v>
      </c>
      <c r="D4644" s="6">
        <v>0.16400000000000003</v>
      </c>
      <c r="E4644" s="6">
        <v>0.16400000000000003</v>
      </c>
      <c r="F4644" s="18">
        <v>118</v>
      </c>
      <c r="G4644" t="s">
        <v>2232</v>
      </c>
      <c r="H4644" t="s">
        <v>2203</v>
      </c>
      <c r="I4644" t="s">
        <v>6975</v>
      </c>
      <c r="J4644" t="s">
        <v>6976</v>
      </c>
      <c r="L4644" s="5"/>
      <c r="P4644" t="s">
        <v>6976</v>
      </c>
    </row>
    <row r="4645" spans="2:16" x14ac:dyDescent="0.25">
      <c r="B4645" t="s">
        <v>7</v>
      </c>
      <c r="C4645" t="s">
        <v>17</v>
      </c>
      <c r="D4645" s="6">
        <v>0.16400000000000003</v>
      </c>
      <c r="E4645" s="6">
        <v>0.16400000000000003</v>
      </c>
      <c r="F4645" s="18">
        <v>125</v>
      </c>
      <c r="G4645" t="s">
        <v>2232</v>
      </c>
      <c r="H4645" t="s">
        <v>2204</v>
      </c>
      <c r="I4645" t="s">
        <v>6977</v>
      </c>
      <c r="J4645" t="s">
        <v>6978</v>
      </c>
      <c r="L4645" s="5"/>
      <c r="P4645" t="s">
        <v>6978</v>
      </c>
    </row>
    <row r="4646" spans="2:16" x14ac:dyDescent="0.25">
      <c r="B4646" t="s">
        <v>7</v>
      </c>
      <c r="C4646" t="s">
        <v>17</v>
      </c>
      <c r="D4646" s="6">
        <v>0.191</v>
      </c>
      <c r="E4646" s="6">
        <v>0.191</v>
      </c>
      <c r="F4646" s="18">
        <v>118</v>
      </c>
      <c r="G4646" t="s">
        <v>2232</v>
      </c>
      <c r="H4646" t="s">
        <v>2205</v>
      </c>
      <c r="I4646" t="s">
        <v>6979</v>
      </c>
      <c r="J4646" t="s">
        <v>6980</v>
      </c>
      <c r="L4646" s="5"/>
      <c r="P4646" t="s">
        <v>6980</v>
      </c>
    </row>
    <row r="4647" spans="2:16" x14ac:dyDescent="0.25">
      <c r="B4647" t="s">
        <v>7</v>
      </c>
      <c r="C4647" t="s">
        <v>17</v>
      </c>
      <c r="D4647" s="6">
        <v>0.191</v>
      </c>
      <c r="E4647" s="6">
        <v>0.191</v>
      </c>
      <c r="F4647" s="18">
        <v>118</v>
      </c>
      <c r="G4647" t="s">
        <v>2232</v>
      </c>
      <c r="H4647" t="s">
        <v>2206</v>
      </c>
      <c r="I4647" t="s">
        <v>6981</v>
      </c>
      <c r="J4647" t="s">
        <v>6982</v>
      </c>
      <c r="L4647" s="5"/>
      <c r="P4647" t="s">
        <v>6982</v>
      </c>
    </row>
    <row r="4648" spans="2:16" x14ac:dyDescent="0.25">
      <c r="B4648" t="s">
        <v>7</v>
      </c>
      <c r="C4648" t="s">
        <v>17</v>
      </c>
      <c r="D4648" s="6">
        <v>0.191</v>
      </c>
      <c r="E4648" s="6">
        <v>0.191</v>
      </c>
      <c r="F4648" s="18">
        <v>118</v>
      </c>
      <c r="G4648" t="s">
        <v>2232</v>
      </c>
      <c r="H4648" t="s">
        <v>2207</v>
      </c>
      <c r="I4648" t="s">
        <v>6983</v>
      </c>
      <c r="J4648" t="s">
        <v>6984</v>
      </c>
      <c r="L4648" s="5"/>
      <c r="P4648" t="s">
        <v>6984</v>
      </c>
    </row>
    <row r="4649" spans="2:16" x14ac:dyDescent="0.25">
      <c r="B4649" t="s">
        <v>7</v>
      </c>
      <c r="C4649" t="s">
        <v>17</v>
      </c>
      <c r="D4649" s="6">
        <v>0.16400000000000003</v>
      </c>
      <c r="E4649" s="6">
        <v>0.16400000000000003</v>
      </c>
      <c r="F4649" s="18">
        <v>118</v>
      </c>
      <c r="G4649" t="s">
        <v>2232</v>
      </c>
      <c r="H4649" t="s">
        <v>2208</v>
      </c>
      <c r="I4649" t="s">
        <v>951</v>
      </c>
      <c r="J4649" t="s">
        <v>6985</v>
      </c>
      <c r="L4649" s="5"/>
      <c r="P4649" t="s">
        <v>6985</v>
      </c>
    </row>
    <row r="4650" spans="2:16" x14ac:dyDescent="0.25">
      <c r="B4650" t="s">
        <v>7</v>
      </c>
      <c r="C4650" t="s">
        <v>17</v>
      </c>
      <c r="D4650" s="6">
        <v>0.16400000000000003</v>
      </c>
      <c r="E4650" s="6">
        <v>0.16400000000000003</v>
      </c>
      <c r="F4650" s="18">
        <v>118</v>
      </c>
      <c r="G4650" t="s">
        <v>2232</v>
      </c>
      <c r="H4650" t="s">
        <v>2209</v>
      </c>
      <c r="I4650" t="s">
        <v>6986</v>
      </c>
      <c r="J4650" t="s">
        <v>6987</v>
      </c>
      <c r="L4650" s="5"/>
      <c r="P4650" t="s">
        <v>6987</v>
      </c>
    </row>
    <row r="4651" spans="2:16" x14ac:dyDescent="0.25">
      <c r="B4651" t="s">
        <v>7</v>
      </c>
      <c r="C4651" t="s">
        <v>17</v>
      </c>
      <c r="D4651" s="6">
        <v>0.16400000000000003</v>
      </c>
      <c r="E4651" s="6">
        <v>0.16400000000000003</v>
      </c>
      <c r="F4651" s="18">
        <v>125</v>
      </c>
      <c r="G4651" t="s">
        <v>2232</v>
      </c>
      <c r="H4651" t="s">
        <v>2210</v>
      </c>
      <c r="I4651" t="s">
        <v>6988</v>
      </c>
      <c r="J4651" t="s">
        <v>6989</v>
      </c>
      <c r="L4651" s="5"/>
      <c r="P4651" t="s">
        <v>6989</v>
      </c>
    </row>
    <row r="4652" spans="2:16" x14ac:dyDescent="0.25">
      <c r="B4652" t="s">
        <v>7</v>
      </c>
      <c r="C4652" t="s">
        <v>17</v>
      </c>
      <c r="D4652" s="6">
        <v>0.16400000000000003</v>
      </c>
      <c r="E4652" s="6">
        <v>0.16400000000000003</v>
      </c>
      <c r="F4652" s="18">
        <v>118</v>
      </c>
      <c r="G4652" t="s">
        <v>2232</v>
      </c>
      <c r="H4652" t="s">
        <v>2211</v>
      </c>
      <c r="I4652" t="s">
        <v>6990</v>
      </c>
      <c r="J4652" t="s">
        <v>6991</v>
      </c>
      <c r="L4652" s="5"/>
      <c r="P4652" t="s">
        <v>6991</v>
      </c>
    </row>
    <row r="4653" spans="2:16" x14ac:dyDescent="0.25">
      <c r="B4653" t="s">
        <v>7</v>
      </c>
      <c r="C4653" t="s">
        <v>17</v>
      </c>
      <c r="D4653" s="6">
        <v>0.13300000000000001</v>
      </c>
      <c r="E4653" s="6">
        <v>0.13300000000000001</v>
      </c>
      <c r="F4653" s="18">
        <v>135</v>
      </c>
      <c r="G4653" t="s">
        <v>2232</v>
      </c>
      <c r="H4653" t="s">
        <v>2212</v>
      </c>
      <c r="I4653" t="s">
        <v>6992</v>
      </c>
      <c r="J4653" t="s">
        <v>6993</v>
      </c>
      <c r="L4653" s="5"/>
      <c r="P4653" t="s">
        <v>6993</v>
      </c>
    </row>
    <row r="4654" spans="2:16" x14ac:dyDescent="0.25">
      <c r="B4654" t="s">
        <v>7</v>
      </c>
      <c r="C4654" t="s">
        <v>17</v>
      </c>
      <c r="D4654" s="6">
        <v>0.16400000000000003</v>
      </c>
      <c r="E4654" s="6">
        <v>0.16400000000000003</v>
      </c>
      <c r="F4654" s="18">
        <v>118</v>
      </c>
      <c r="G4654" t="s">
        <v>2232</v>
      </c>
      <c r="H4654" t="s">
        <v>2213</v>
      </c>
      <c r="I4654" t="s">
        <v>6994</v>
      </c>
      <c r="J4654" t="s">
        <v>6995</v>
      </c>
      <c r="L4654" s="5"/>
      <c r="P4654" t="s">
        <v>6995</v>
      </c>
    </row>
    <row r="4655" spans="2:16" x14ac:dyDescent="0.25">
      <c r="B4655" t="s">
        <v>7</v>
      </c>
      <c r="C4655" t="s">
        <v>17</v>
      </c>
      <c r="D4655" s="6">
        <v>0.16400000000000003</v>
      </c>
      <c r="E4655" s="6">
        <v>0.16400000000000003</v>
      </c>
      <c r="F4655" s="18">
        <v>118</v>
      </c>
      <c r="G4655" t="s">
        <v>2232</v>
      </c>
      <c r="H4655" t="s">
        <v>2214</v>
      </c>
      <c r="I4655" t="s">
        <v>6996</v>
      </c>
      <c r="J4655" t="s">
        <v>6997</v>
      </c>
      <c r="L4655" s="5"/>
      <c r="P4655" t="s">
        <v>6997</v>
      </c>
    </row>
    <row r="4656" spans="2:16" x14ac:dyDescent="0.25">
      <c r="B4656" t="s">
        <v>7</v>
      </c>
      <c r="C4656" t="s">
        <v>17</v>
      </c>
      <c r="D4656" s="6">
        <v>0.16400000000000003</v>
      </c>
      <c r="E4656" s="6">
        <v>0.16400000000000003</v>
      </c>
      <c r="F4656" s="18">
        <v>118</v>
      </c>
      <c r="G4656" t="s">
        <v>2232</v>
      </c>
      <c r="H4656" t="s">
        <v>2215</v>
      </c>
      <c r="I4656" t="s">
        <v>6998</v>
      </c>
      <c r="J4656" t="s">
        <v>6999</v>
      </c>
      <c r="L4656" s="5"/>
      <c r="P4656" t="s">
        <v>6999</v>
      </c>
    </row>
    <row r="4657" spans="2:16" x14ac:dyDescent="0.25">
      <c r="B4657" t="s">
        <v>7</v>
      </c>
      <c r="C4657" t="s">
        <v>17</v>
      </c>
      <c r="D4657" s="6">
        <v>0.191</v>
      </c>
      <c r="E4657" s="6">
        <v>0.191</v>
      </c>
      <c r="F4657" s="18">
        <v>118</v>
      </c>
      <c r="G4657" t="s">
        <v>2232</v>
      </c>
      <c r="H4657" t="s">
        <v>2216</v>
      </c>
      <c r="I4657" t="s">
        <v>7000</v>
      </c>
      <c r="J4657" t="s">
        <v>7001</v>
      </c>
      <c r="L4657" s="5"/>
      <c r="P4657" t="s">
        <v>7001</v>
      </c>
    </row>
    <row r="4658" spans="2:16" x14ac:dyDescent="0.25">
      <c r="B4658" t="s">
        <v>7</v>
      </c>
      <c r="C4658" t="s">
        <v>17</v>
      </c>
      <c r="D4658" s="6">
        <v>0.191</v>
      </c>
      <c r="E4658" s="6">
        <v>0.191</v>
      </c>
      <c r="F4658" s="18">
        <v>118</v>
      </c>
      <c r="G4658" t="s">
        <v>2232</v>
      </c>
      <c r="H4658" t="s">
        <v>2217</v>
      </c>
      <c r="I4658" t="s">
        <v>7002</v>
      </c>
      <c r="J4658" t="s">
        <v>7003</v>
      </c>
      <c r="L4658" s="5"/>
      <c r="P4658" t="s">
        <v>7003</v>
      </c>
    </row>
    <row r="4659" spans="2:16" x14ac:dyDescent="0.25">
      <c r="B4659" t="s">
        <v>7</v>
      </c>
      <c r="C4659" t="s">
        <v>17</v>
      </c>
      <c r="D4659" s="6">
        <v>0.13300000000000001</v>
      </c>
      <c r="E4659" s="6">
        <v>0.13300000000000001</v>
      </c>
      <c r="F4659" s="18">
        <v>135</v>
      </c>
      <c r="G4659" t="s">
        <v>2232</v>
      </c>
      <c r="H4659" t="s">
        <v>2218</v>
      </c>
      <c r="I4659" t="s">
        <v>7004</v>
      </c>
      <c r="J4659" t="s">
        <v>7005</v>
      </c>
      <c r="L4659" s="5"/>
      <c r="P4659" t="s">
        <v>7005</v>
      </c>
    </row>
    <row r="4660" spans="2:16" x14ac:dyDescent="0.25">
      <c r="B4660" t="s">
        <v>7</v>
      </c>
      <c r="C4660" t="s">
        <v>17</v>
      </c>
      <c r="D4660" s="6">
        <v>0.13300000000000001</v>
      </c>
      <c r="E4660" s="6">
        <v>0.13300000000000001</v>
      </c>
      <c r="F4660" s="18">
        <v>135</v>
      </c>
      <c r="G4660" t="s">
        <v>2232</v>
      </c>
      <c r="H4660" t="s">
        <v>2219</v>
      </c>
      <c r="I4660" t="s">
        <v>7006</v>
      </c>
      <c r="J4660" t="s">
        <v>7007</v>
      </c>
      <c r="L4660" s="5"/>
      <c r="P4660" t="s">
        <v>7007</v>
      </c>
    </row>
    <row r="4661" spans="2:16" x14ac:dyDescent="0.25">
      <c r="B4661" t="s">
        <v>7</v>
      </c>
      <c r="C4661" t="s">
        <v>17</v>
      </c>
      <c r="D4661" s="6">
        <v>0.191</v>
      </c>
      <c r="E4661" s="6">
        <v>0.191</v>
      </c>
      <c r="F4661" s="18">
        <v>118</v>
      </c>
      <c r="G4661" t="s">
        <v>2232</v>
      </c>
      <c r="H4661" t="s">
        <v>2220</v>
      </c>
      <c r="I4661" t="s">
        <v>7008</v>
      </c>
      <c r="J4661" t="s">
        <v>7009</v>
      </c>
      <c r="L4661" s="5"/>
      <c r="P4661" t="s">
        <v>7009</v>
      </c>
    </row>
    <row r="4662" spans="2:16" x14ac:dyDescent="0.25">
      <c r="B4662" t="s">
        <v>7</v>
      </c>
      <c r="C4662" t="s">
        <v>17</v>
      </c>
      <c r="D4662" s="6">
        <v>0.16400000000000003</v>
      </c>
      <c r="E4662" s="6">
        <v>0.16400000000000003</v>
      </c>
      <c r="F4662" s="18">
        <v>118</v>
      </c>
      <c r="G4662" t="s">
        <v>2232</v>
      </c>
      <c r="H4662" t="s">
        <v>2221</v>
      </c>
      <c r="I4662" t="s">
        <v>7010</v>
      </c>
      <c r="J4662" t="s">
        <v>7011</v>
      </c>
      <c r="L4662" s="5"/>
      <c r="P4662" t="s">
        <v>7011</v>
      </c>
    </row>
    <row r="4663" spans="2:16" x14ac:dyDescent="0.25">
      <c r="B4663" t="s">
        <v>7</v>
      </c>
      <c r="C4663" t="s">
        <v>17</v>
      </c>
      <c r="D4663" s="6">
        <v>0.16400000000000003</v>
      </c>
      <c r="E4663" s="6">
        <v>0.16400000000000003</v>
      </c>
      <c r="F4663" s="18">
        <v>125</v>
      </c>
      <c r="G4663" t="s">
        <v>2232</v>
      </c>
      <c r="H4663" t="s">
        <v>2222</v>
      </c>
      <c r="I4663" t="s">
        <v>7012</v>
      </c>
      <c r="J4663" t="s">
        <v>7013</v>
      </c>
      <c r="L4663" s="5"/>
      <c r="P4663" t="s">
        <v>7013</v>
      </c>
    </row>
    <row r="4664" spans="2:16" x14ac:dyDescent="0.25">
      <c r="B4664" t="s">
        <v>7</v>
      </c>
      <c r="C4664" t="s">
        <v>17</v>
      </c>
      <c r="D4664" s="6">
        <v>0.33700000000000002</v>
      </c>
      <c r="E4664" s="6">
        <v>0.33700000000000002</v>
      </c>
      <c r="F4664" s="18">
        <v>143</v>
      </c>
      <c r="G4664" t="s">
        <v>2232</v>
      </c>
      <c r="H4664" t="s">
        <v>2237</v>
      </c>
      <c r="I4664" t="s">
        <v>7014</v>
      </c>
      <c r="J4664" t="s">
        <v>7015</v>
      </c>
      <c r="L4664" s="5"/>
      <c r="P4664" t="s">
        <v>7015</v>
      </c>
    </row>
    <row r="4665" spans="2:16" x14ac:dyDescent="0.25">
      <c r="B4665" t="s">
        <v>7</v>
      </c>
      <c r="C4665" t="s">
        <v>17</v>
      </c>
      <c r="D4665" s="6">
        <v>0.13300000000000001</v>
      </c>
      <c r="E4665" s="6">
        <v>0.13300000000000001</v>
      </c>
      <c r="F4665" s="18">
        <v>135</v>
      </c>
      <c r="G4665" t="s">
        <v>2232</v>
      </c>
      <c r="H4665" t="s">
        <v>2223</v>
      </c>
      <c r="I4665" t="s">
        <v>7016</v>
      </c>
      <c r="J4665" t="s">
        <v>7017</v>
      </c>
      <c r="L4665" s="5"/>
      <c r="P4665" t="s">
        <v>7017</v>
      </c>
    </row>
    <row r="4666" spans="2:16" x14ac:dyDescent="0.25">
      <c r="B4666" t="s">
        <v>7</v>
      </c>
      <c r="C4666" t="s">
        <v>17</v>
      </c>
      <c r="D4666" s="6">
        <v>0.191</v>
      </c>
      <c r="E4666" s="6">
        <v>0.191</v>
      </c>
      <c r="F4666" s="18">
        <v>118</v>
      </c>
      <c r="G4666" t="s">
        <v>2232</v>
      </c>
      <c r="H4666" t="s">
        <v>2224</v>
      </c>
      <c r="I4666" t="s">
        <v>7018</v>
      </c>
      <c r="J4666" t="s">
        <v>7019</v>
      </c>
      <c r="L4666" s="5"/>
      <c r="P4666" t="s">
        <v>7019</v>
      </c>
    </row>
    <row r="4667" spans="2:16" x14ac:dyDescent="0.25">
      <c r="B4667" t="s">
        <v>7</v>
      </c>
      <c r="C4667" t="s">
        <v>17</v>
      </c>
      <c r="D4667" s="6">
        <v>0.33700000000000002</v>
      </c>
      <c r="E4667" s="6">
        <v>0.33700000000000002</v>
      </c>
      <c r="F4667" s="18">
        <v>143</v>
      </c>
      <c r="G4667" t="s">
        <v>2232</v>
      </c>
      <c r="H4667" t="s">
        <v>18338</v>
      </c>
      <c r="I4667" t="s">
        <v>18621</v>
      </c>
      <c r="J4667" t="s">
        <v>18622</v>
      </c>
      <c r="L4667" s="5"/>
      <c r="P4667" t="s">
        <v>18622</v>
      </c>
    </row>
    <row r="4668" spans="2:16" x14ac:dyDescent="0.25">
      <c r="B4668" t="s">
        <v>7</v>
      </c>
      <c r="C4668" t="s">
        <v>17</v>
      </c>
      <c r="D4668" s="6">
        <v>0.191</v>
      </c>
      <c r="E4668" s="6">
        <v>0.191</v>
      </c>
      <c r="F4668" s="18">
        <v>118</v>
      </c>
      <c r="G4668" t="s">
        <v>2232</v>
      </c>
      <c r="H4668" t="s">
        <v>2225</v>
      </c>
      <c r="I4668" t="s">
        <v>7021</v>
      </c>
      <c r="J4668" t="s">
        <v>7022</v>
      </c>
      <c r="L4668" s="5"/>
      <c r="P4668" t="s">
        <v>7022</v>
      </c>
    </row>
    <row r="4669" spans="2:16" x14ac:dyDescent="0.25">
      <c r="B4669" t="s">
        <v>7</v>
      </c>
      <c r="C4669" t="s">
        <v>17</v>
      </c>
      <c r="D4669" s="6">
        <v>0.16400000000000003</v>
      </c>
      <c r="E4669" s="6">
        <v>0.16400000000000003</v>
      </c>
      <c r="F4669" s="18">
        <v>118</v>
      </c>
      <c r="G4669" t="s">
        <v>2232</v>
      </c>
      <c r="H4669" t="s">
        <v>2226</v>
      </c>
      <c r="I4669" t="s">
        <v>7023</v>
      </c>
      <c r="J4669" t="s">
        <v>7024</v>
      </c>
      <c r="L4669" s="5"/>
      <c r="P4669" t="s">
        <v>7024</v>
      </c>
    </row>
    <row r="4670" spans="2:16" x14ac:dyDescent="0.25">
      <c r="B4670" t="s">
        <v>7</v>
      </c>
      <c r="C4670" t="s">
        <v>17</v>
      </c>
      <c r="D4670" s="6">
        <v>0.16400000000000003</v>
      </c>
      <c r="E4670" s="6">
        <v>0.16400000000000003</v>
      </c>
      <c r="F4670" s="18">
        <v>118</v>
      </c>
      <c r="G4670" t="s">
        <v>2232</v>
      </c>
      <c r="H4670" t="s">
        <v>2227</v>
      </c>
      <c r="I4670" t="s">
        <v>7025</v>
      </c>
      <c r="J4670" t="s">
        <v>7026</v>
      </c>
      <c r="L4670" s="5"/>
      <c r="P4670" t="s">
        <v>7026</v>
      </c>
    </row>
    <row r="4671" spans="2:16" x14ac:dyDescent="0.25">
      <c r="B4671" t="s">
        <v>7</v>
      </c>
      <c r="C4671" t="s">
        <v>17</v>
      </c>
      <c r="D4671" s="6">
        <v>0.16400000000000003</v>
      </c>
      <c r="E4671" s="6">
        <v>0.16400000000000003</v>
      </c>
      <c r="F4671" s="18">
        <v>118</v>
      </c>
      <c r="G4671" t="s">
        <v>2232</v>
      </c>
      <c r="H4671" t="s">
        <v>2228</v>
      </c>
      <c r="I4671" t="s">
        <v>7027</v>
      </c>
      <c r="J4671" t="s">
        <v>7028</v>
      </c>
      <c r="L4671" s="5"/>
      <c r="P4671" t="s">
        <v>7028</v>
      </c>
    </row>
    <row r="4672" spans="2:16" x14ac:dyDescent="0.25">
      <c r="B4672" t="s">
        <v>7</v>
      </c>
      <c r="C4672" t="s">
        <v>17</v>
      </c>
      <c r="D4672" s="6">
        <v>0.16400000000000003</v>
      </c>
      <c r="E4672" s="6">
        <v>0.16400000000000003</v>
      </c>
      <c r="F4672" s="18">
        <v>125</v>
      </c>
      <c r="G4672" t="s">
        <v>2232</v>
      </c>
      <c r="H4672" t="s">
        <v>2229</v>
      </c>
      <c r="I4672" t="s">
        <v>7029</v>
      </c>
      <c r="J4672" t="s">
        <v>7030</v>
      </c>
      <c r="L4672" s="5"/>
      <c r="P4672" t="s">
        <v>7030</v>
      </c>
    </row>
    <row r="4673" spans="2:16" x14ac:dyDescent="0.25">
      <c r="B4673" t="s">
        <v>7</v>
      </c>
      <c r="C4673" t="s">
        <v>17</v>
      </c>
      <c r="D4673" s="6">
        <v>0.13300000000000001</v>
      </c>
      <c r="E4673" s="6">
        <v>0.13300000000000001</v>
      </c>
      <c r="F4673" s="18">
        <v>135</v>
      </c>
      <c r="G4673" t="s">
        <v>2232</v>
      </c>
      <c r="H4673" t="s">
        <v>2230</v>
      </c>
      <c r="I4673" t="s">
        <v>7031</v>
      </c>
      <c r="J4673" t="s">
        <v>7032</v>
      </c>
      <c r="L4673" s="5"/>
      <c r="P4673" t="s">
        <v>7032</v>
      </c>
    </row>
    <row r="4674" spans="2:16" x14ac:dyDescent="0.25">
      <c r="B4674" t="s">
        <v>7</v>
      </c>
      <c r="C4674" t="s">
        <v>17</v>
      </c>
      <c r="D4674" s="6">
        <v>0.16400000000000003</v>
      </c>
      <c r="E4674" s="6">
        <v>0.16400000000000003</v>
      </c>
      <c r="F4674" s="18">
        <v>118</v>
      </c>
      <c r="G4674" t="s">
        <v>2232</v>
      </c>
      <c r="H4674" t="s">
        <v>2231</v>
      </c>
      <c r="I4674" t="s">
        <v>7033</v>
      </c>
      <c r="J4674" t="s">
        <v>7034</v>
      </c>
      <c r="L4674" s="5"/>
      <c r="P4674" t="s">
        <v>7034</v>
      </c>
    </row>
    <row r="4675" spans="2:16" x14ac:dyDescent="0.25">
      <c r="B4675" t="s">
        <v>7</v>
      </c>
      <c r="C4675" t="s">
        <v>17</v>
      </c>
      <c r="D4675" s="6">
        <v>0.191</v>
      </c>
      <c r="E4675" s="6">
        <v>0.191</v>
      </c>
      <c r="F4675" s="18">
        <v>118</v>
      </c>
      <c r="G4675" t="s">
        <v>2232</v>
      </c>
      <c r="H4675" t="s">
        <v>2232</v>
      </c>
      <c r="I4675" t="s">
        <v>7035</v>
      </c>
      <c r="J4675" t="s">
        <v>7036</v>
      </c>
      <c r="L4675" s="5"/>
      <c r="P4675" t="s">
        <v>7036</v>
      </c>
    </row>
    <row r="4676" spans="2:16" x14ac:dyDescent="0.25">
      <c r="B4676" t="s">
        <v>7</v>
      </c>
      <c r="C4676" t="s">
        <v>17</v>
      </c>
      <c r="D4676" s="6">
        <v>0.13300000000000001</v>
      </c>
      <c r="E4676" s="6">
        <v>0.13300000000000001</v>
      </c>
      <c r="F4676" s="18">
        <v>135</v>
      </c>
      <c r="G4676" t="s">
        <v>2232</v>
      </c>
      <c r="H4676" t="s">
        <v>2233</v>
      </c>
      <c r="I4676" t="s">
        <v>7037</v>
      </c>
      <c r="J4676" t="s">
        <v>7038</v>
      </c>
      <c r="L4676" s="5"/>
      <c r="P4676" t="s">
        <v>7038</v>
      </c>
    </row>
    <row r="4677" spans="2:16" x14ac:dyDescent="0.25">
      <c r="B4677" t="s">
        <v>7</v>
      </c>
      <c r="C4677" t="s">
        <v>17</v>
      </c>
      <c r="D4677" s="6">
        <v>0.16400000000000003</v>
      </c>
      <c r="E4677" s="6">
        <v>0.16400000000000003</v>
      </c>
      <c r="F4677" s="18">
        <v>118</v>
      </c>
      <c r="G4677" t="s">
        <v>2232</v>
      </c>
      <c r="H4677" t="s">
        <v>2234</v>
      </c>
      <c r="I4677" t="s">
        <v>7039</v>
      </c>
      <c r="J4677" t="s">
        <v>7040</v>
      </c>
      <c r="L4677" s="5"/>
      <c r="P4677" t="s">
        <v>7040</v>
      </c>
    </row>
    <row r="4678" spans="2:16" x14ac:dyDescent="0.25">
      <c r="B4678" t="s">
        <v>7</v>
      </c>
      <c r="C4678" t="s">
        <v>17</v>
      </c>
      <c r="D4678" s="6">
        <v>0.16400000000000003</v>
      </c>
      <c r="E4678" s="6">
        <v>0.16400000000000003</v>
      </c>
      <c r="F4678" s="18">
        <v>118</v>
      </c>
      <c r="G4678" t="s">
        <v>2232</v>
      </c>
      <c r="H4678" t="s">
        <v>2235</v>
      </c>
      <c r="I4678" t="s">
        <v>7041</v>
      </c>
      <c r="J4678" t="s">
        <v>7042</v>
      </c>
      <c r="L4678" s="5"/>
      <c r="P4678" t="s">
        <v>7042</v>
      </c>
    </row>
    <row r="4679" spans="2:16" x14ac:dyDescent="0.25">
      <c r="B4679" t="s">
        <v>7</v>
      </c>
      <c r="C4679" t="s">
        <v>17</v>
      </c>
      <c r="D4679" s="6">
        <v>0.13300000000000001</v>
      </c>
      <c r="E4679" s="6">
        <v>0.13300000000000001</v>
      </c>
      <c r="F4679" s="18">
        <v>135</v>
      </c>
      <c r="G4679" t="s">
        <v>2232</v>
      </c>
      <c r="H4679" t="s">
        <v>2236</v>
      </c>
      <c r="I4679" t="s">
        <v>7043</v>
      </c>
      <c r="J4679" t="s">
        <v>7044</v>
      </c>
      <c r="L4679" s="5"/>
      <c r="P4679" t="s">
        <v>7044</v>
      </c>
    </row>
    <row r="4680" spans="2:16" x14ac:dyDescent="0.25">
      <c r="B4680" t="s">
        <v>7</v>
      </c>
      <c r="C4680" t="s">
        <v>17</v>
      </c>
      <c r="D4680" s="6">
        <v>0.13300000000000001</v>
      </c>
      <c r="E4680" s="6">
        <v>0.13300000000000001</v>
      </c>
      <c r="F4680" s="18">
        <v>140</v>
      </c>
      <c r="G4680" t="s">
        <v>2233</v>
      </c>
      <c r="H4680" t="s">
        <v>2190</v>
      </c>
      <c r="I4680" t="s">
        <v>1002</v>
      </c>
      <c r="J4680" t="s">
        <v>7045</v>
      </c>
      <c r="L4680" s="5"/>
      <c r="P4680" t="s">
        <v>7045</v>
      </c>
    </row>
    <row r="4681" spans="2:16" x14ac:dyDescent="0.25">
      <c r="B4681" t="s">
        <v>7</v>
      </c>
      <c r="C4681" t="s">
        <v>17</v>
      </c>
      <c r="D4681" s="6">
        <v>0.13300000000000001</v>
      </c>
      <c r="E4681" s="6">
        <v>0.13300000000000001</v>
      </c>
      <c r="F4681" s="18">
        <v>140</v>
      </c>
      <c r="G4681" t="s">
        <v>2233</v>
      </c>
      <c r="H4681" t="s">
        <v>2191</v>
      </c>
      <c r="I4681" t="s">
        <v>7046</v>
      </c>
      <c r="J4681" t="s">
        <v>7047</v>
      </c>
      <c r="L4681" s="5"/>
      <c r="P4681" t="s">
        <v>7047</v>
      </c>
    </row>
    <row r="4682" spans="2:16" x14ac:dyDescent="0.25">
      <c r="B4682" t="s">
        <v>7</v>
      </c>
      <c r="C4682" t="s">
        <v>17</v>
      </c>
      <c r="D4682" s="6">
        <v>0.191</v>
      </c>
      <c r="E4682" s="6">
        <v>0.191</v>
      </c>
      <c r="F4682" s="18">
        <v>114</v>
      </c>
      <c r="G4682" t="s">
        <v>2233</v>
      </c>
      <c r="H4682" t="s">
        <v>2192</v>
      </c>
      <c r="I4682" t="s">
        <v>489</v>
      </c>
      <c r="J4682" t="s">
        <v>7048</v>
      </c>
      <c r="L4682" s="5"/>
      <c r="P4682" t="s">
        <v>7048</v>
      </c>
    </row>
    <row r="4683" spans="2:16" x14ac:dyDescent="0.25">
      <c r="B4683" t="s">
        <v>7</v>
      </c>
      <c r="C4683" t="s">
        <v>17</v>
      </c>
      <c r="D4683" s="6">
        <v>4.1000000000000009E-2</v>
      </c>
      <c r="E4683" s="6">
        <v>4.1000000000000009E-2</v>
      </c>
      <c r="F4683" s="18">
        <v>139</v>
      </c>
      <c r="G4683" t="s">
        <v>2233</v>
      </c>
      <c r="H4683" t="s">
        <v>2240</v>
      </c>
      <c r="I4683" t="s">
        <v>789</v>
      </c>
      <c r="J4683" t="s">
        <v>15358</v>
      </c>
      <c r="L4683" s="5"/>
      <c r="P4683" t="s">
        <v>15358</v>
      </c>
    </row>
    <row r="4684" spans="2:16" x14ac:dyDescent="0.25">
      <c r="B4684" t="s">
        <v>7</v>
      </c>
      <c r="C4684" t="s">
        <v>17</v>
      </c>
      <c r="D4684" s="6">
        <v>0.26200000000000001</v>
      </c>
      <c r="E4684" s="6">
        <v>0.26200000000000001</v>
      </c>
      <c r="F4684" s="18">
        <v>102</v>
      </c>
      <c r="G4684" t="s">
        <v>2233</v>
      </c>
      <c r="H4684" t="s">
        <v>2183</v>
      </c>
      <c r="I4684" t="s">
        <v>149</v>
      </c>
      <c r="J4684" t="s">
        <v>7049</v>
      </c>
      <c r="L4684" s="5"/>
      <c r="P4684" t="s">
        <v>7049</v>
      </c>
    </row>
    <row r="4685" spans="2:16" x14ac:dyDescent="0.25">
      <c r="B4685" t="s">
        <v>7</v>
      </c>
      <c r="C4685" t="s">
        <v>17</v>
      </c>
      <c r="D4685" s="6">
        <v>0.191</v>
      </c>
      <c r="E4685" s="6">
        <v>0.191</v>
      </c>
      <c r="F4685" s="18">
        <v>114</v>
      </c>
      <c r="G4685" t="s">
        <v>2233</v>
      </c>
      <c r="H4685" t="s">
        <v>2193</v>
      </c>
      <c r="I4685" t="s">
        <v>304</v>
      </c>
      <c r="J4685" t="s">
        <v>7050</v>
      </c>
      <c r="L4685" s="5"/>
      <c r="P4685" t="s">
        <v>7050</v>
      </c>
    </row>
    <row r="4686" spans="2:16" x14ac:dyDescent="0.25">
      <c r="B4686" t="s">
        <v>7</v>
      </c>
      <c r="C4686" t="s">
        <v>17</v>
      </c>
      <c r="D4686" s="6">
        <v>0.13300000000000001</v>
      </c>
      <c r="E4686" s="6">
        <v>0.13300000000000001</v>
      </c>
      <c r="F4686" s="18">
        <v>140</v>
      </c>
      <c r="G4686" t="s">
        <v>2233</v>
      </c>
      <c r="H4686" t="s">
        <v>2194</v>
      </c>
      <c r="I4686" t="s">
        <v>7051</v>
      </c>
      <c r="J4686" t="s">
        <v>7052</v>
      </c>
      <c r="L4686" s="5"/>
      <c r="P4686" t="s">
        <v>7052</v>
      </c>
    </row>
    <row r="4687" spans="2:16" x14ac:dyDescent="0.25">
      <c r="B4687" t="s">
        <v>7</v>
      </c>
      <c r="C4687" t="s">
        <v>17</v>
      </c>
      <c r="D4687" s="6">
        <v>0.13300000000000001</v>
      </c>
      <c r="E4687" s="6">
        <v>0.13300000000000001</v>
      </c>
      <c r="F4687" s="18">
        <v>140</v>
      </c>
      <c r="G4687" t="s">
        <v>2233</v>
      </c>
      <c r="H4687" t="s">
        <v>2195</v>
      </c>
      <c r="I4687" t="s">
        <v>7053</v>
      </c>
      <c r="J4687" t="s">
        <v>7054</v>
      </c>
      <c r="L4687" s="5"/>
      <c r="P4687" t="s">
        <v>7054</v>
      </c>
    </row>
    <row r="4688" spans="2:16" x14ac:dyDescent="0.25">
      <c r="B4688" t="s">
        <v>7</v>
      </c>
      <c r="C4688" t="s">
        <v>17</v>
      </c>
      <c r="D4688" s="6">
        <v>0.13300000000000001</v>
      </c>
      <c r="E4688" s="6">
        <v>0.13300000000000001</v>
      </c>
      <c r="F4688" s="18">
        <v>140</v>
      </c>
      <c r="G4688" t="s">
        <v>2233</v>
      </c>
      <c r="H4688" t="s">
        <v>2196</v>
      </c>
      <c r="I4688" t="s">
        <v>7055</v>
      </c>
      <c r="J4688" t="s">
        <v>7056</v>
      </c>
      <c r="L4688" s="5"/>
      <c r="P4688" t="s">
        <v>7056</v>
      </c>
    </row>
    <row r="4689" spans="2:16" x14ac:dyDescent="0.25">
      <c r="B4689" t="s">
        <v>7</v>
      </c>
      <c r="C4689" t="s">
        <v>17</v>
      </c>
      <c r="D4689" s="6">
        <v>0.13300000000000001</v>
      </c>
      <c r="E4689" s="6">
        <v>0.13300000000000001</v>
      </c>
      <c r="F4689" s="18">
        <v>140</v>
      </c>
      <c r="G4689" t="s">
        <v>2233</v>
      </c>
      <c r="H4689" t="s">
        <v>2197</v>
      </c>
      <c r="I4689" t="s">
        <v>894</v>
      </c>
      <c r="J4689" t="s">
        <v>7057</v>
      </c>
      <c r="L4689" s="5"/>
      <c r="P4689" t="s">
        <v>7057</v>
      </c>
    </row>
    <row r="4690" spans="2:16" x14ac:dyDescent="0.25">
      <c r="B4690" t="s">
        <v>7</v>
      </c>
      <c r="C4690" t="s">
        <v>17</v>
      </c>
      <c r="D4690" s="6">
        <v>0.13300000000000001</v>
      </c>
      <c r="E4690" s="6">
        <v>0.13300000000000001</v>
      </c>
      <c r="F4690" s="18">
        <v>140</v>
      </c>
      <c r="G4690" t="s">
        <v>2233</v>
      </c>
      <c r="H4690" t="s">
        <v>2198</v>
      </c>
      <c r="I4690" t="s">
        <v>760</v>
      </c>
      <c r="J4690" t="s">
        <v>7058</v>
      </c>
      <c r="L4690" s="5"/>
      <c r="P4690" t="s">
        <v>7058</v>
      </c>
    </row>
    <row r="4691" spans="2:16" x14ac:dyDescent="0.25">
      <c r="B4691" t="s">
        <v>7</v>
      </c>
      <c r="C4691" t="s">
        <v>17</v>
      </c>
      <c r="D4691" s="6">
        <v>0.13300000000000001</v>
      </c>
      <c r="E4691" s="6">
        <v>0.13300000000000001</v>
      </c>
      <c r="F4691" s="18">
        <v>140</v>
      </c>
      <c r="G4691" t="s">
        <v>2233</v>
      </c>
      <c r="H4691" t="s">
        <v>2199</v>
      </c>
      <c r="I4691" t="s">
        <v>7059</v>
      </c>
      <c r="J4691" t="s">
        <v>7060</v>
      </c>
      <c r="L4691" s="5"/>
      <c r="P4691" t="s">
        <v>7060</v>
      </c>
    </row>
    <row r="4692" spans="2:16" x14ac:dyDescent="0.25">
      <c r="B4692" t="s">
        <v>7</v>
      </c>
      <c r="C4692" t="s">
        <v>17</v>
      </c>
      <c r="D4692" s="6">
        <v>0.28299999999999997</v>
      </c>
      <c r="E4692" s="6">
        <v>0.28299999999999997</v>
      </c>
      <c r="F4692" s="18">
        <v>111</v>
      </c>
      <c r="G4692" t="s">
        <v>2233</v>
      </c>
      <c r="H4692" t="s">
        <v>1014</v>
      </c>
      <c r="I4692" t="s">
        <v>341</v>
      </c>
      <c r="J4692" t="s">
        <v>7061</v>
      </c>
      <c r="L4692" s="5"/>
      <c r="P4692" t="s">
        <v>7061</v>
      </c>
    </row>
    <row r="4693" spans="2:16" x14ac:dyDescent="0.25">
      <c r="B4693" t="s">
        <v>7</v>
      </c>
      <c r="C4693" t="s">
        <v>17</v>
      </c>
      <c r="D4693" s="6">
        <v>0.13300000000000001</v>
      </c>
      <c r="E4693" s="6">
        <v>0.13300000000000001</v>
      </c>
      <c r="F4693" s="18">
        <v>140</v>
      </c>
      <c r="G4693" t="s">
        <v>2233</v>
      </c>
      <c r="H4693" t="s">
        <v>2200</v>
      </c>
      <c r="I4693" t="s">
        <v>7062</v>
      </c>
      <c r="J4693" t="s">
        <v>7063</v>
      </c>
      <c r="L4693" s="5"/>
      <c r="P4693" t="s">
        <v>7063</v>
      </c>
    </row>
    <row r="4694" spans="2:16" x14ac:dyDescent="0.25">
      <c r="B4694" t="s">
        <v>7</v>
      </c>
      <c r="C4694" t="s">
        <v>17</v>
      </c>
      <c r="D4694" s="6">
        <v>0.13300000000000001</v>
      </c>
      <c r="E4694" s="6">
        <v>0.13300000000000001</v>
      </c>
      <c r="F4694" s="18">
        <v>140</v>
      </c>
      <c r="G4694" t="s">
        <v>2233</v>
      </c>
      <c r="H4694" t="s">
        <v>2201</v>
      </c>
      <c r="I4694" t="s">
        <v>548</v>
      </c>
      <c r="J4694" t="s">
        <v>7064</v>
      </c>
      <c r="L4694" s="5"/>
      <c r="P4694" t="s">
        <v>7064</v>
      </c>
    </row>
    <row r="4695" spans="2:16" x14ac:dyDescent="0.25">
      <c r="B4695" t="s">
        <v>7</v>
      </c>
      <c r="C4695" t="s">
        <v>17</v>
      </c>
      <c r="D4695" s="6">
        <v>0.13300000000000001</v>
      </c>
      <c r="E4695" s="6">
        <v>0.13300000000000001</v>
      </c>
      <c r="F4695" s="18">
        <v>140</v>
      </c>
      <c r="G4695" t="s">
        <v>2233</v>
      </c>
      <c r="H4695" t="s">
        <v>2202</v>
      </c>
      <c r="I4695" t="s">
        <v>7065</v>
      </c>
      <c r="J4695" t="s">
        <v>7066</v>
      </c>
      <c r="L4695" s="5"/>
      <c r="P4695" t="s">
        <v>7066</v>
      </c>
    </row>
    <row r="4696" spans="2:16" x14ac:dyDescent="0.25">
      <c r="B4696" t="s">
        <v>7</v>
      </c>
      <c r="C4696" t="s">
        <v>17</v>
      </c>
      <c r="D4696" s="6">
        <v>0.13300000000000001</v>
      </c>
      <c r="E4696" s="6">
        <v>0.13300000000000001</v>
      </c>
      <c r="F4696" s="18">
        <v>140</v>
      </c>
      <c r="G4696" t="s">
        <v>2233</v>
      </c>
      <c r="H4696" t="s">
        <v>2203</v>
      </c>
      <c r="I4696" t="s">
        <v>443</v>
      </c>
      <c r="J4696" t="s">
        <v>7067</v>
      </c>
      <c r="L4696" s="5"/>
      <c r="P4696" t="s">
        <v>7067</v>
      </c>
    </row>
    <row r="4697" spans="2:16" x14ac:dyDescent="0.25">
      <c r="B4697" t="s">
        <v>7</v>
      </c>
      <c r="C4697" t="s">
        <v>17</v>
      </c>
      <c r="D4697" s="6">
        <v>0.13300000000000001</v>
      </c>
      <c r="E4697" s="6">
        <v>0.13300000000000001</v>
      </c>
      <c r="F4697" s="18">
        <v>140</v>
      </c>
      <c r="G4697" t="s">
        <v>2233</v>
      </c>
      <c r="H4697" t="s">
        <v>2204</v>
      </c>
      <c r="I4697" t="s">
        <v>7068</v>
      </c>
      <c r="J4697" t="s">
        <v>7069</v>
      </c>
      <c r="L4697" s="5"/>
      <c r="P4697" t="s">
        <v>7069</v>
      </c>
    </row>
    <row r="4698" spans="2:16" x14ac:dyDescent="0.25">
      <c r="B4698" t="s">
        <v>7</v>
      </c>
      <c r="C4698" t="s">
        <v>17</v>
      </c>
      <c r="D4698" s="6">
        <v>0.13300000000000001</v>
      </c>
      <c r="E4698" s="6">
        <v>0.13300000000000001</v>
      </c>
      <c r="F4698" s="18">
        <v>140</v>
      </c>
      <c r="G4698" t="s">
        <v>2233</v>
      </c>
      <c r="H4698" t="s">
        <v>2205</v>
      </c>
      <c r="I4698" t="s">
        <v>7070</v>
      </c>
      <c r="J4698" t="s">
        <v>7071</v>
      </c>
      <c r="L4698" s="5"/>
      <c r="P4698" t="s">
        <v>7071</v>
      </c>
    </row>
    <row r="4699" spans="2:16" x14ac:dyDescent="0.25">
      <c r="B4699" t="s">
        <v>7</v>
      </c>
      <c r="C4699" t="s">
        <v>17</v>
      </c>
      <c r="D4699" s="6">
        <v>0.13300000000000001</v>
      </c>
      <c r="E4699" s="6">
        <v>0.13300000000000001</v>
      </c>
      <c r="F4699" s="18">
        <v>140</v>
      </c>
      <c r="G4699" t="s">
        <v>2233</v>
      </c>
      <c r="H4699" t="s">
        <v>2206</v>
      </c>
      <c r="I4699" t="s">
        <v>7072</v>
      </c>
      <c r="J4699" t="s">
        <v>7073</v>
      </c>
      <c r="L4699" s="5"/>
      <c r="P4699" t="s">
        <v>7073</v>
      </c>
    </row>
    <row r="4700" spans="2:16" x14ac:dyDescent="0.25">
      <c r="B4700" t="s">
        <v>7</v>
      </c>
      <c r="C4700" t="s">
        <v>17</v>
      </c>
      <c r="D4700" s="6">
        <v>0.13300000000000001</v>
      </c>
      <c r="E4700" s="6">
        <v>0.13300000000000001</v>
      </c>
      <c r="F4700" s="18">
        <v>140</v>
      </c>
      <c r="G4700" t="s">
        <v>2233</v>
      </c>
      <c r="H4700" t="s">
        <v>2207</v>
      </c>
      <c r="I4700" t="s">
        <v>7074</v>
      </c>
      <c r="J4700" t="s">
        <v>7075</v>
      </c>
      <c r="L4700" s="5"/>
      <c r="P4700" t="s">
        <v>7075</v>
      </c>
    </row>
    <row r="4701" spans="2:16" x14ac:dyDescent="0.25">
      <c r="B4701" t="s">
        <v>7</v>
      </c>
      <c r="C4701" t="s">
        <v>17</v>
      </c>
      <c r="D4701" s="6">
        <v>0.13300000000000001</v>
      </c>
      <c r="E4701" s="6">
        <v>0.13300000000000001</v>
      </c>
      <c r="F4701" s="18">
        <v>140</v>
      </c>
      <c r="G4701" t="s">
        <v>2233</v>
      </c>
      <c r="H4701" t="s">
        <v>2208</v>
      </c>
      <c r="I4701" t="s">
        <v>7076</v>
      </c>
      <c r="J4701" t="s">
        <v>7077</v>
      </c>
      <c r="L4701" s="5"/>
      <c r="P4701" t="s">
        <v>7077</v>
      </c>
    </row>
    <row r="4702" spans="2:16" x14ac:dyDescent="0.25">
      <c r="B4702" t="s">
        <v>7</v>
      </c>
      <c r="C4702" t="s">
        <v>17</v>
      </c>
      <c r="D4702" s="6">
        <v>0.13300000000000001</v>
      </c>
      <c r="E4702" s="6">
        <v>0.13300000000000001</v>
      </c>
      <c r="F4702" s="18">
        <v>140</v>
      </c>
      <c r="G4702" t="s">
        <v>2233</v>
      </c>
      <c r="H4702" t="s">
        <v>2209</v>
      </c>
      <c r="I4702" t="s">
        <v>7078</v>
      </c>
      <c r="J4702" t="s">
        <v>7079</v>
      </c>
      <c r="L4702" s="5"/>
      <c r="P4702" t="s">
        <v>7079</v>
      </c>
    </row>
    <row r="4703" spans="2:16" x14ac:dyDescent="0.25">
      <c r="B4703" t="s">
        <v>7</v>
      </c>
      <c r="C4703" t="s">
        <v>17</v>
      </c>
      <c r="D4703" s="6">
        <v>0.13300000000000001</v>
      </c>
      <c r="E4703" s="6">
        <v>0.13300000000000001</v>
      </c>
      <c r="F4703" s="18">
        <v>140</v>
      </c>
      <c r="G4703" t="s">
        <v>2233</v>
      </c>
      <c r="H4703" t="s">
        <v>2210</v>
      </c>
      <c r="I4703" t="s">
        <v>982</v>
      </c>
      <c r="J4703" t="s">
        <v>7080</v>
      </c>
      <c r="L4703" s="5"/>
      <c r="P4703" t="s">
        <v>7080</v>
      </c>
    </row>
    <row r="4704" spans="2:16" x14ac:dyDescent="0.25">
      <c r="B4704" t="s">
        <v>7</v>
      </c>
      <c r="C4704" t="s">
        <v>17</v>
      </c>
      <c r="D4704" s="6">
        <v>0.13300000000000001</v>
      </c>
      <c r="E4704" s="6">
        <v>0.13300000000000001</v>
      </c>
      <c r="F4704" s="18">
        <v>140</v>
      </c>
      <c r="G4704" t="s">
        <v>2233</v>
      </c>
      <c r="H4704" t="s">
        <v>2211</v>
      </c>
      <c r="I4704" t="s">
        <v>7081</v>
      </c>
      <c r="J4704" t="s">
        <v>7082</v>
      </c>
      <c r="L4704" s="5"/>
      <c r="P4704" t="s">
        <v>7082</v>
      </c>
    </row>
    <row r="4705" spans="2:16" x14ac:dyDescent="0.25">
      <c r="B4705" t="s">
        <v>7</v>
      </c>
      <c r="C4705" t="s">
        <v>17</v>
      </c>
      <c r="D4705" s="6">
        <v>0.32800000000000007</v>
      </c>
      <c r="E4705" s="6">
        <v>0.32800000000000007</v>
      </c>
      <c r="F4705" s="18">
        <v>111</v>
      </c>
      <c r="G4705" t="s">
        <v>2233</v>
      </c>
      <c r="H4705" t="s">
        <v>2212</v>
      </c>
      <c r="I4705" t="s">
        <v>759</v>
      </c>
      <c r="J4705" t="s">
        <v>7083</v>
      </c>
      <c r="L4705" s="5"/>
      <c r="P4705" t="s">
        <v>7083</v>
      </c>
    </row>
    <row r="4706" spans="2:16" x14ac:dyDescent="0.25">
      <c r="B4706" t="s">
        <v>7</v>
      </c>
      <c r="C4706" t="s">
        <v>17</v>
      </c>
      <c r="D4706" s="6">
        <v>0.13300000000000001</v>
      </c>
      <c r="E4706" s="6">
        <v>0.13300000000000001</v>
      </c>
      <c r="F4706" s="18">
        <v>140</v>
      </c>
      <c r="G4706" t="s">
        <v>2233</v>
      </c>
      <c r="H4706" t="s">
        <v>2213</v>
      </c>
      <c r="I4706" t="s">
        <v>798</v>
      </c>
      <c r="J4706" t="s">
        <v>7084</v>
      </c>
      <c r="L4706" s="5"/>
      <c r="P4706" t="s">
        <v>7084</v>
      </c>
    </row>
    <row r="4707" spans="2:16" x14ac:dyDescent="0.25">
      <c r="B4707" t="s">
        <v>7</v>
      </c>
      <c r="C4707" t="s">
        <v>17</v>
      </c>
      <c r="D4707" s="6">
        <v>0.13300000000000001</v>
      </c>
      <c r="E4707" s="6">
        <v>0.13300000000000001</v>
      </c>
      <c r="F4707" s="18">
        <v>140</v>
      </c>
      <c r="G4707" t="s">
        <v>2233</v>
      </c>
      <c r="H4707" t="s">
        <v>2214</v>
      </c>
      <c r="I4707" t="s">
        <v>962</v>
      </c>
      <c r="J4707" t="s">
        <v>7085</v>
      </c>
      <c r="L4707" s="5"/>
      <c r="P4707" t="s">
        <v>7085</v>
      </c>
    </row>
    <row r="4708" spans="2:16" x14ac:dyDescent="0.25">
      <c r="B4708" t="s">
        <v>7</v>
      </c>
      <c r="C4708" t="s">
        <v>17</v>
      </c>
      <c r="D4708" s="6">
        <v>0.13300000000000001</v>
      </c>
      <c r="E4708" s="6">
        <v>0.13300000000000001</v>
      </c>
      <c r="F4708" s="18">
        <v>140</v>
      </c>
      <c r="G4708" t="s">
        <v>2233</v>
      </c>
      <c r="H4708" t="s">
        <v>2215</v>
      </c>
      <c r="I4708" t="s">
        <v>7086</v>
      </c>
      <c r="J4708" t="s">
        <v>7087</v>
      </c>
      <c r="L4708" s="5"/>
      <c r="P4708" t="s">
        <v>7087</v>
      </c>
    </row>
    <row r="4709" spans="2:16" x14ac:dyDescent="0.25">
      <c r="B4709" t="s">
        <v>7</v>
      </c>
      <c r="C4709" t="s">
        <v>17</v>
      </c>
      <c r="D4709" s="6">
        <v>0.13300000000000001</v>
      </c>
      <c r="E4709" s="6">
        <v>0.13300000000000001</v>
      </c>
      <c r="F4709" s="18">
        <v>140</v>
      </c>
      <c r="G4709" t="s">
        <v>2233</v>
      </c>
      <c r="H4709" t="s">
        <v>2216</v>
      </c>
      <c r="I4709" t="s">
        <v>607</v>
      </c>
      <c r="J4709" t="s">
        <v>7088</v>
      </c>
      <c r="L4709" s="5"/>
      <c r="P4709" t="s">
        <v>7088</v>
      </c>
    </row>
    <row r="4710" spans="2:16" x14ac:dyDescent="0.25">
      <c r="B4710" t="s">
        <v>7</v>
      </c>
      <c r="C4710" t="s">
        <v>17</v>
      </c>
      <c r="D4710" s="6">
        <v>0.13300000000000001</v>
      </c>
      <c r="E4710" s="6">
        <v>0.13300000000000001</v>
      </c>
      <c r="F4710" s="18">
        <v>140</v>
      </c>
      <c r="G4710" t="s">
        <v>2233</v>
      </c>
      <c r="H4710" t="s">
        <v>2217</v>
      </c>
      <c r="I4710" t="s">
        <v>7089</v>
      </c>
      <c r="J4710" t="s">
        <v>7090</v>
      </c>
      <c r="L4710" s="5"/>
      <c r="P4710" t="s">
        <v>7090</v>
      </c>
    </row>
    <row r="4711" spans="2:16" x14ac:dyDescent="0.25">
      <c r="B4711" t="s">
        <v>7</v>
      </c>
      <c r="C4711" t="s">
        <v>17</v>
      </c>
      <c r="D4711" s="6">
        <v>0.191</v>
      </c>
      <c r="E4711" s="6">
        <v>0.191</v>
      </c>
      <c r="F4711" s="18">
        <v>114</v>
      </c>
      <c r="G4711" t="s">
        <v>2233</v>
      </c>
      <c r="H4711" t="s">
        <v>2218</v>
      </c>
      <c r="I4711" t="s">
        <v>7091</v>
      </c>
      <c r="J4711" t="s">
        <v>7092</v>
      </c>
      <c r="L4711" s="5"/>
      <c r="P4711" t="s">
        <v>7092</v>
      </c>
    </row>
    <row r="4712" spans="2:16" x14ac:dyDescent="0.25">
      <c r="B4712" t="s">
        <v>7</v>
      </c>
      <c r="C4712" t="s">
        <v>17</v>
      </c>
      <c r="D4712" s="6">
        <v>0.191</v>
      </c>
      <c r="E4712" s="6">
        <v>0.191</v>
      </c>
      <c r="F4712" s="18">
        <v>114</v>
      </c>
      <c r="G4712" t="s">
        <v>2233</v>
      </c>
      <c r="H4712" t="s">
        <v>2219</v>
      </c>
      <c r="I4712" t="s">
        <v>673</v>
      </c>
      <c r="J4712" t="s">
        <v>7093</v>
      </c>
      <c r="L4712" s="5"/>
      <c r="P4712" t="s">
        <v>7093</v>
      </c>
    </row>
    <row r="4713" spans="2:16" x14ac:dyDescent="0.25">
      <c r="B4713" t="s">
        <v>7</v>
      </c>
      <c r="C4713" t="s">
        <v>17</v>
      </c>
      <c r="D4713" s="6">
        <v>0.13300000000000001</v>
      </c>
      <c r="E4713" s="6">
        <v>0.13300000000000001</v>
      </c>
      <c r="F4713" s="18">
        <v>140</v>
      </c>
      <c r="G4713" t="s">
        <v>2233</v>
      </c>
      <c r="H4713" t="s">
        <v>2220</v>
      </c>
      <c r="I4713" t="s">
        <v>7094</v>
      </c>
      <c r="J4713" t="s">
        <v>7095</v>
      </c>
      <c r="L4713" s="5"/>
      <c r="P4713" t="s">
        <v>7095</v>
      </c>
    </row>
    <row r="4714" spans="2:16" x14ac:dyDescent="0.25">
      <c r="B4714" t="s">
        <v>7</v>
      </c>
      <c r="C4714" t="s">
        <v>17</v>
      </c>
      <c r="D4714" s="6">
        <v>0.13300000000000001</v>
      </c>
      <c r="E4714" s="6">
        <v>0.13300000000000001</v>
      </c>
      <c r="F4714" s="18">
        <v>140</v>
      </c>
      <c r="G4714" t="s">
        <v>2233</v>
      </c>
      <c r="H4714" t="s">
        <v>2221</v>
      </c>
      <c r="I4714" t="s">
        <v>839</v>
      </c>
      <c r="J4714" t="s">
        <v>7096</v>
      </c>
      <c r="L4714" s="5"/>
      <c r="P4714" t="s">
        <v>7096</v>
      </c>
    </row>
    <row r="4715" spans="2:16" x14ac:dyDescent="0.25">
      <c r="B4715" t="s">
        <v>7</v>
      </c>
      <c r="C4715" t="s">
        <v>17</v>
      </c>
      <c r="D4715" s="6">
        <v>0.13300000000000001</v>
      </c>
      <c r="E4715" s="6">
        <v>0.13300000000000001</v>
      </c>
      <c r="F4715" s="18">
        <v>140</v>
      </c>
      <c r="G4715" t="s">
        <v>2233</v>
      </c>
      <c r="H4715" t="s">
        <v>2222</v>
      </c>
      <c r="I4715" t="s">
        <v>891</v>
      </c>
      <c r="J4715" t="s">
        <v>7097</v>
      </c>
      <c r="L4715" s="5"/>
      <c r="P4715" t="s">
        <v>7097</v>
      </c>
    </row>
    <row r="4716" spans="2:16" x14ac:dyDescent="0.25">
      <c r="B4716" t="s">
        <v>7</v>
      </c>
      <c r="C4716" t="s">
        <v>17</v>
      </c>
      <c r="D4716" s="6">
        <v>0.33700000000000002</v>
      </c>
      <c r="E4716" s="6">
        <v>0.33700000000000002</v>
      </c>
      <c r="F4716" s="18">
        <v>143</v>
      </c>
      <c r="G4716" t="s">
        <v>2233</v>
      </c>
      <c r="H4716" t="s">
        <v>2237</v>
      </c>
      <c r="I4716" t="s">
        <v>7098</v>
      </c>
      <c r="J4716" t="s">
        <v>7099</v>
      </c>
      <c r="L4716" s="5"/>
      <c r="P4716" t="s">
        <v>7099</v>
      </c>
    </row>
    <row r="4717" spans="2:16" x14ac:dyDescent="0.25">
      <c r="B4717" t="s">
        <v>7</v>
      </c>
      <c r="C4717" t="s">
        <v>17</v>
      </c>
      <c r="D4717" s="6">
        <v>0.10299999999999999</v>
      </c>
      <c r="E4717" s="6">
        <v>0.10299999999999999</v>
      </c>
      <c r="F4717" s="18">
        <v>139</v>
      </c>
      <c r="G4717" t="s">
        <v>2233</v>
      </c>
      <c r="H4717" t="s">
        <v>2223</v>
      </c>
      <c r="I4717" t="s">
        <v>22</v>
      </c>
      <c r="J4717" t="s">
        <v>7100</v>
      </c>
      <c r="L4717" s="5"/>
      <c r="P4717" t="s">
        <v>7100</v>
      </c>
    </row>
    <row r="4718" spans="2:16" x14ac:dyDescent="0.25">
      <c r="B4718" t="s">
        <v>7</v>
      </c>
      <c r="C4718" t="s">
        <v>17</v>
      </c>
      <c r="D4718" s="6">
        <v>0.13300000000000001</v>
      </c>
      <c r="E4718" s="6">
        <v>0.13300000000000001</v>
      </c>
      <c r="F4718" s="18">
        <v>140</v>
      </c>
      <c r="G4718" t="s">
        <v>2233</v>
      </c>
      <c r="H4718" t="s">
        <v>2224</v>
      </c>
      <c r="I4718" t="s">
        <v>806</v>
      </c>
      <c r="J4718" t="s">
        <v>7101</v>
      </c>
      <c r="L4718" s="5"/>
      <c r="P4718" t="s">
        <v>7101</v>
      </c>
    </row>
    <row r="4719" spans="2:16" x14ac:dyDescent="0.25">
      <c r="B4719" t="s">
        <v>7</v>
      </c>
      <c r="C4719" t="s">
        <v>17</v>
      </c>
      <c r="D4719" s="6">
        <v>0.33700000000000002</v>
      </c>
      <c r="E4719" s="6">
        <v>0.33700000000000002</v>
      </c>
      <c r="F4719" s="18">
        <v>143</v>
      </c>
      <c r="G4719" t="s">
        <v>2233</v>
      </c>
      <c r="H4719" t="s">
        <v>18338</v>
      </c>
      <c r="I4719" t="s">
        <v>18623</v>
      </c>
      <c r="J4719" t="s">
        <v>18624</v>
      </c>
      <c r="L4719" s="5"/>
      <c r="P4719" t="s">
        <v>18624</v>
      </c>
    </row>
    <row r="4720" spans="2:16" x14ac:dyDescent="0.25">
      <c r="B4720" t="s">
        <v>7</v>
      </c>
      <c r="C4720" t="s">
        <v>17</v>
      </c>
      <c r="D4720" s="6">
        <v>0.13300000000000001</v>
      </c>
      <c r="E4720" s="6">
        <v>0.13300000000000001</v>
      </c>
      <c r="F4720" s="18">
        <v>140</v>
      </c>
      <c r="G4720" t="s">
        <v>2233</v>
      </c>
      <c r="H4720" t="s">
        <v>2225</v>
      </c>
      <c r="I4720" t="s">
        <v>7103</v>
      </c>
      <c r="J4720" t="s">
        <v>7104</v>
      </c>
      <c r="L4720" s="5"/>
      <c r="P4720" t="s">
        <v>7104</v>
      </c>
    </row>
    <row r="4721" spans="2:16" x14ac:dyDescent="0.25">
      <c r="B4721" t="s">
        <v>7</v>
      </c>
      <c r="C4721" t="s">
        <v>17</v>
      </c>
      <c r="D4721" s="6">
        <v>0.13300000000000001</v>
      </c>
      <c r="E4721" s="6">
        <v>0.13300000000000001</v>
      </c>
      <c r="F4721" s="18">
        <v>140</v>
      </c>
      <c r="G4721" t="s">
        <v>2233</v>
      </c>
      <c r="H4721" t="s">
        <v>2226</v>
      </c>
      <c r="I4721" t="s">
        <v>7105</v>
      </c>
      <c r="J4721" t="s">
        <v>7106</v>
      </c>
      <c r="L4721" s="5"/>
      <c r="P4721" t="s">
        <v>7106</v>
      </c>
    </row>
    <row r="4722" spans="2:16" x14ac:dyDescent="0.25">
      <c r="B4722" t="s">
        <v>7</v>
      </c>
      <c r="C4722" t="s">
        <v>17</v>
      </c>
      <c r="D4722" s="6">
        <v>0.13300000000000001</v>
      </c>
      <c r="E4722" s="6">
        <v>0.13300000000000001</v>
      </c>
      <c r="F4722" s="18">
        <v>140</v>
      </c>
      <c r="G4722" t="s">
        <v>2233</v>
      </c>
      <c r="H4722" t="s">
        <v>2227</v>
      </c>
      <c r="I4722" t="s">
        <v>7107</v>
      </c>
      <c r="J4722" t="s">
        <v>7108</v>
      </c>
      <c r="L4722" s="5"/>
      <c r="P4722" t="s">
        <v>7108</v>
      </c>
    </row>
    <row r="4723" spans="2:16" x14ac:dyDescent="0.25">
      <c r="B4723" t="s">
        <v>7</v>
      </c>
      <c r="C4723" t="s">
        <v>17</v>
      </c>
      <c r="D4723" s="6">
        <v>0.13300000000000001</v>
      </c>
      <c r="E4723" s="6">
        <v>0.13300000000000001</v>
      </c>
      <c r="F4723" s="18">
        <v>140</v>
      </c>
      <c r="G4723" t="s">
        <v>2233</v>
      </c>
      <c r="H4723" t="s">
        <v>2228</v>
      </c>
      <c r="I4723" t="s">
        <v>1004</v>
      </c>
      <c r="J4723" t="s">
        <v>7109</v>
      </c>
      <c r="L4723" s="5"/>
      <c r="P4723" t="s">
        <v>7109</v>
      </c>
    </row>
    <row r="4724" spans="2:16" x14ac:dyDescent="0.25">
      <c r="B4724" t="s">
        <v>7</v>
      </c>
      <c r="C4724" t="s">
        <v>17</v>
      </c>
      <c r="D4724" s="6">
        <v>0.13300000000000001</v>
      </c>
      <c r="E4724" s="6">
        <v>0.13300000000000001</v>
      </c>
      <c r="F4724" s="18">
        <v>140</v>
      </c>
      <c r="G4724" t="s">
        <v>2233</v>
      </c>
      <c r="H4724" t="s">
        <v>2229</v>
      </c>
      <c r="I4724" t="s">
        <v>840</v>
      </c>
      <c r="J4724" t="s">
        <v>7110</v>
      </c>
      <c r="L4724" s="5"/>
      <c r="P4724" t="s">
        <v>7110</v>
      </c>
    </row>
    <row r="4725" spans="2:16" x14ac:dyDescent="0.25">
      <c r="B4725" t="s">
        <v>7</v>
      </c>
      <c r="C4725" t="s">
        <v>17</v>
      </c>
      <c r="D4725" s="6">
        <v>0.191</v>
      </c>
      <c r="E4725" s="6">
        <v>0.191</v>
      </c>
      <c r="F4725" s="18">
        <v>114</v>
      </c>
      <c r="G4725" t="s">
        <v>2233</v>
      </c>
      <c r="H4725" t="s">
        <v>2230</v>
      </c>
      <c r="I4725" t="s">
        <v>386</v>
      </c>
      <c r="J4725" t="s">
        <v>7111</v>
      </c>
      <c r="L4725" s="5"/>
      <c r="P4725" t="s">
        <v>7111</v>
      </c>
    </row>
    <row r="4726" spans="2:16" x14ac:dyDescent="0.25">
      <c r="B4726" t="s">
        <v>7</v>
      </c>
      <c r="C4726" t="s">
        <v>17</v>
      </c>
      <c r="D4726" s="6">
        <v>0.13300000000000001</v>
      </c>
      <c r="E4726" s="6">
        <v>0.13300000000000001</v>
      </c>
      <c r="F4726" s="18">
        <v>140</v>
      </c>
      <c r="G4726" t="s">
        <v>2233</v>
      </c>
      <c r="H4726" t="s">
        <v>2231</v>
      </c>
      <c r="I4726" t="s">
        <v>7112</v>
      </c>
      <c r="J4726" t="s">
        <v>7113</v>
      </c>
      <c r="L4726" s="5"/>
      <c r="P4726" t="s">
        <v>7113</v>
      </c>
    </row>
    <row r="4727" spans="2:16" x14ac:dyDescent="0.25">
      <c r="B4727" t="s">
        <v>7</v>
      </c>
      <c r="C4727" t="s">
        <v>17</v>
      </c>
      <c r="D4727" s="6">
        <v>0.13300000000000001</v>
      </c>
      <c r="E4727" s="6">
        <v>0.13300000000000001</v>
      </c>
      <c r="F4727" s="18">
        <v>140</v>
      </c>
      <c r="G4727" t="s">
        <v>2233</v>
      </c>
      <c r="H4727" t="s">
        <v>2232</v>
      </c>
      <c r="I4727" t="s">
        <v>7114</v>
      </c>
      <c r="J4727" t="s">
        <v>7115</v>
      </c>
      <c r="L4727" s="5"/>
      <c r="P4727" t="s">
        <v>7115</v>
      </c>
    </row>
    <row r="4728" spans="2:16" x14ac:dyDescent="0.25">
      <c r="B4728" t="s">
        <v>7</v>
      </c>
      <c r="C4728" t="s">
        <v>17</v>
      </c>
      <c r="D4728" s="6">
        <v>0.28299999999999997</v>
      </c>
      <c r="E4728" s="6">
        <v>0.28299999999999997</v>
      </c>
      <c r="F4728" s="18">
        <v>111</v>
      </c>
      <c r="G4728" t="s">
        <v>2233</v>
      </c>
      <c r="H4728" t="s">
        <v>2233</v>
      </c>
      <c r="I4728" t="s">
        <v>162</v>
      </c>
      <c r="J4728" t="s">
        <v>7116</v>
      </c>
      <c r="L4728" s="5"/>
      <c r="P4728" t="s">
        <v>7116</v>
      </c>
    </row>
    <row r="4729" spans="2:16" x14ac:dyDescent="0.25">
      <c r="B4729" t="s">
        <v>7</v>
      </c>
      <c r="C4729" t="s">
        <v>17</v>
      </c>
      <c r="D4729" s="6">
        <v>0.13300000000000001</v>
      </c>
      <c r="E4729" s="6">
        <v>0.13300000000000001</v>
      </c>
      <c r="F4729" s="18">
        <v>140</v>
      </c>
      <c r="G4729" t="s">
        <v>2233</v>
      </c>
      <c r="H4729" t="s">
        <v>2234</v>
      </c>
      <c r="I4729" t="s">
        <v>765</v>
      </c>
      <c r="J4729" t="s">
        <v>7117</v>
      </c>
      <c r="L4729" s="5"/>
      <c r="P4729" t="s">
        <v>7117</v>
      </c>
    </row>
    <row r="4730" spans="2:16" x14ac:dyDescent="0.25">
      <c r="B4730" t="s">
        <v>7</v>
      </c>
      <c r="C4730" t="s">
        <v>17</v>
      </c>
      <c r="D4730" s="6">
        <v>0.13300000000000001</v>
      </c>
      <c r="E4730" s="6">
        <v>0.13300000000000001</v>
      </c>
      <c r="F4730" s="18">
        <v>140</v>
      </c>
      <c r="G4730" t="s">
        <v>2233</v>
      </c>
      <c r="H4730" t="s">
        <v>2235</v>
      </c>
      <c r="I4730" t="s">
        <v>7118</v>
      </c>
      <c r="J4730" t="s">
        <v>7119</v>
      </c>
      <c r="L4730" s="5"/>
      <c r="P4730" t="s">
        <v>7119</v>
      </c>
    </row>
    <row r="4731" spans="2:16" x14ac:dyDescent="0.25">
      <c r="B4731" t="s">
        <v>7</v>
      </c>
      <c r="C4731" t="s">
        <v>17</v>
      </c>
      <c r="D4731" s="6">
        <v>0.28299999999999997</v>
      </c>
      <c r="E4731" s="6">
        <v>0.28299999999999997</v>
      </c>
      <c r="F4731" s="18">
        <v>111</v>
      </c>
      <c r="G4731" t="s">
        <v>2233</v>
      </c>
      <c r="H4731" t="s">
        <v>2236</v>
      </c>
      <c r="I4731" t="s">
        <v>7120</v>
      </c>
      <c r="J4731" t="s">
        <v>7121</v>
      </c>
      <c r="L4731" s="5"/>
      <c r="P4731" t="s">
        <v>7121</v>
      </c>
    </row>
    <row r="4732" spans="2:16" x14ac:dyDescent="0.25">
      <c r="B4732" t="s">
        <v>7</v>
      </c>
      <c r="C4732" t="s">
        <v>17</v>
      </c>
      <c r="D4732" s="6">
        <v>0.16400000000000003</v>
      </c>
      <c r="E4732" s="6">
        <v>0.16400000000000003</v>
      </c>
      <c r="F4732" s="18">
        <v>118</v>
      </c>
      <c r="G4732" t="s">
        <v>2234</v>
      </c>
      <c r="H4732" t="s">
        <v>2190</v>
      </c>
      <c r="I4732" t="s">
        <v>7122</v>
      </c>
      <c r="J4732" t="s">
        <v>7123</v>
      </c>
      <c r="L4732" s="5"/>
      <c r="P4732" t="s">
        <v>7123</v>
      </c>
    </row>
    <row r="4733" spans="2:16" x14ac:dyDescent="0.25">
      <c r="B4733" t="s">
        <v>7</v>
      </c>
      <c r="C4733" t="s">
        <v>17</v>
      </c>
      <c r="D4733" s="6">
        <v>0.16400000000000003</v>
      </c>
      <c r="E4733" s="6">
        <v>0.16400000000000003</v>
      </c>
      <c r="F4733" s="18">
        <v>125</v>
      </c>
      <c r="G4733" t="s">
        <v>2234</v>
      </c>
      <c r="H4733" t="s">
        <v>2191</v>
      </c>
      <c r="I4733" t="s">
        <v>7124</v>
      </c>
      <c r="J4733" t="s">
        <v>7125</v>
      </c>
      <c r="L4733" s="5"/>
      <c r="P4733" t="s">
        <v>7125</v>
      </c>
    </row>
    <row r="4734" spans="2:16" x14ac:dyDescent="0.25">
      <c r="B4734" t="s">
        <v>7</v>
      </c>
      <c r="C4734" t="s">
        <v>17</v>
      </c>
      <c r="D4734" s="6">
        <v>0.13400000000000001</v>
      </c>
      <c r="E4734" s="6">
        <v>0.13400000000000001</v>
      </c>
      <c r="F4734" s="18">
        <v>135</v>
      </c>
      <c r="G4734" t="s">
        <v>2234</v>
      </c>
      <c r="H4734" t="s">
        <v>2192</v>
      </c>
      <c r="I4734" t="s">
        <v>7126</v>
      </c>
      <c r="J4734" t="s">
        <v>7127</v>
      </c>
      <c r="L4734" s="5"/>
      <c r="P4734" t="s">
        <v>7127</v>
      </c>
    </row>
    <row r="4735" spans="2:16" x14ac:dyDescent="0.25">
      <c r="B4735" t="s">
        <v>7</v>
      </c>
      <c r="C4735" t="s">
        <v>17</v>
      </c>
      <c r="D4735" s="6">
        <v>0.13400000000000001</v>
      </c>
      <c r="E4735" s="6">
        <v>0.13400000000000001</v>
      </c>
      <c r="F4735" s="18">
        <v>135</v>
      </c>
      <c r="G4735" t="s">
        <v>2234</v>
      </c>
      <c r="H4735" t="s">
        <v>2183</v>
      </c>
      <c r="I4735" t="s">
        <v>587</v>
      </c>
      <c r="J4735" t="s">
        <v>7128</v>
      </c>
      <c r="L4735" s="5"/>
      <c r="P4735" t="s">
        <v>7128</v>
      </c>
    </row>
    <row r="4736" spans="2:16" x14ac:dyDescent="0.25">
      <c r="B4736" t="s">
        <v>7</v>
      </c>
      <c r="C4736" t="s">
        <v>17</v>
      </c>
      <c r="D4736" s="6">
        <v>0.13400000000000001</v>
      </c>
      <c r="E4736" s="6">
        <v>0.13400000000000001</v>
      </c>
      <c r="F4736" s="18">
        <v>135</v>
      </c>
      <c r="G4736" t="s">
        <v>2234</v>
      </c>
      <c r="H4736" t="s">
        <v>2193</v>
      </c>
      <c r="I4736" t="s">
        <v>7129</v>
      </c>
      <c r="J4736" t="s">
        <v>7130</v>
      </c>
      <c r="L4736" s="5"/>
      <c r="P4736" t="s">
        <v>7130</v>
      </c>
    </row>
    <row r="4737" spans="2:16" x14ac:dyDescent="0.25">
      <c r="B4737" t="s">
        <v>7</v>
      </c>
      <c r="C4737" t="s">
        <v>17</v>
      </c>
      <c r="D4737" s="6">
        <v>0.16400000000000003</v>
      </c>
      <c r="E4737" s="6">
        <v>0.16400000000000003</v>
      </c>
      <c r="F4737" s="18">
        <v>118</v>
      </c>
      <c r="G4737" t="s">
        <v>2234</v>
      </c>
      <c r="H4737" t="s">
        <v>2194</v>
      </c>
      <c r="I4737" t="s">
        <v>7131</v>
      </c>
      <c r="J4737" t="s">
        <v>7132</v>
      </c>
      <c r="L4737" s="5"/>
      <c r="P4737" t="s">
        <v>7132</v>
      </c>
    </row>
    <row r="4738" spans="2:16" x14ac:dyDescent="0.25">
      <c r="B4738" t="s">
        <v>7</v>
      </c>
      <c r="C4738" t="s">
        <v>17</v>
      </c>
      <c r="D4738" s="6">
        <v>0.16400000000000003</v>
      </c>
      <c r="E4738" s="6">
        <v>0.16400000000000003</v>
      </c>
      <c r="F4738" s="18">
        <v>118</v>
      </c>
      <c r="G4738" t="s">
        <v>2234</v>
      </c>
      <c r="H4738" t="s">
        <v>2195</v>
      </c>
      <c r="I4738" t="s">
        <v>7133</v>
      </c>
      <c r="J4738" t="s">
        <v>7134</v>
      </c>
      <c r="L4738" s="5"/>
      <c r="P4738" t="s">
        <v>7134</v>
      </c>
    </row>
    <row r="4739" spans="2:16" x14ac:dyDescent="0.25">
      <c r="B4739" t="s">
        <v>7</v>
      </c>
      <c r="C4739" t="s">
        <v>17</v>
      </c>
      <c r="D4739" s="6">
        <v>0.16400000000000003</v>
      </c>
      <c r="E4739" s="6">
        <v>0.16400000000000003</v>
      </c>
      <c r="F4739" s="18">
        <v>118</v>
      </c>
      <c r="G4739" t="s">
        <v>2234</v>
      </c>
      <c r="H4739" t="s">
        <v>2196</v>
      </c>
      <c r="I4739" t="s">
        <v>7135</v>
      </c>
      <c r="J4739" t="s">
        <v>7136</v>
      </c>
      <c r="L4739" s="5"/>
      <c r="P4739" t="s">
        <v>7136</v>
      </c>
    </row>
    <row r="4740" spans="2:16" x14ac:dyDescent="0.25">
      <c r="B4740" t="s">
        <v>7</v>
      </c>
      <c r="C4740" t="s">
        <v>17</v>
      </c>
      <c r="D4740" s="6">
        <v>0.16400000000000003</v>
      </c>
      <c r="E4740" s="6">
        <v>0.16400000000000003</v>
      </c>
      <c r="F4740" s="18">
        <v>118</v>
      </c>
      <c r="G4740" t="s">
        <v>2234</v>
      </c>
      <c r="H4740" t="s">
        <v>2197</v>
      </c>
      <c r="I4740" t="s">
        <v>508</v>
      </c>
      <c r="J4740" t="s">
        <v>7137</v>
      </c>
      <c r="L4740" s="5"/>
      <c r="P4740" t="s">
        <v>7137</v>
      </c>
    </row>
    <row r="4741" spans="2:16" x14ac:dyDescent="0.25">
      <c r="B4741" t="s">
        <v>7</v>
      </c>
      <c r="C4741" t="s">
        <v>17</v>
      </c>
      <c r="D4741" s="6">
        <v>0.16400000000000003</v>
      </c>
      <c r="E4741" s="6">
        <v>0.16400000000000003</v>
      </c>
      <c r="F4741" s="18">
        <v>118</v>
      </c>
      <c r="G4741" t="s">
        <v>2234</v>
      </c>
      <c r="H4741" t="s">
        <v>2198</v>
      </c>
      <c r="I4741" t="s">
        <v>774</v>
      </c>
      <c r="J4741" t="s">
        <v>7138</v>
      </c>
      <c r="L4741" s="5"/>
      <c r="P4741" t="s">
        <v>7138</v>
      </c>
    </row>
    <row r="4742" spans="2:16" x14ac:dyDescent="0.25">
      <c r="B4742" t="s">
        <v>7</v>
      </c>
      <c r="C4742" t="s">
        <v>17</v>
      </c>
      <c r="D4742" s="6">
        <v>0.191</v>
      </c>
      <c r="E4742" s="6">
        <v>0.191</v>
      </c>
      <c r="F4742" s="18">
        <v>118</v>
      </c>
      <c r="G4742" t="s">
        <v>2234</v>
      </c>
      <c r="H4742" t="s">
        <v>2199</v>
      </c>
      <c r="I4742" t="s">
        <v>353</v>
      </c>
      <c r="J4742" t="s">
        <v>7139</v>
      </c>
      <c r="L4742" s="5"/>
      <c r="P4742" t="s">
        <v>7139</v>
      </c>
    </row>
    <row r="4743" spans="2:16" x14ac:dyDescent="0.25">
      <c r="B4743" t="s">
        <v>7</v>
      </c>
      <c r="C4743" t="s">
        <v>17</v>
      </c>
      <c r="D4743" s="6">
        <v>0.13400000000000001</v>
      </c>
      <c r="E4743" s="6">
        <v>0.13400000000000001</v>
      </c>
      <c r="F4743" s="18">
        <v>135</v>
      </c>
      <c r="G4743" t="s">
        <v>2234</v>
      </c>
      <c r="H4743" t="s">
        <v>1014</v>
      </c>
      <c r="I4743" t="s">
        <v>7140</v>
      </c>
      <c r="J4743" t="s">
        <v>7141</v>
      </c>
      <c r="L4743" s="5"/>
      <c r="P4743" t="s">
        <v>7141</v>
      </c>
    </row>
    <row r="4744" spans="2:16" x14ac:dyDescent="0.25">
      <c r="B4744" t="s">
        <v>7</v>
      </c>
      <c r="C4744" t="s">
        <v>17</v>
      </c>
      <c r="D4744" s="6">
        <v>4.1000000000000009E-2</v>
      </c>
      <c r="E4744" s="6">
        <v>4.1000000000000009E-2</v>
      </c>
      <c r="F4744" s="18">
        <v>164</v>
      </c>
      <c r="G4744" t="s">
        <v>2234</v>
      </c>
      <c r="H4744" t="s">
        <v>2200</v>
      </c>
      <c r="I4744" t="s">
        <v>451</v>
      </c>
      <c r="J4744" t="s">
        <v>7142</v>
      </c>
      <c r="L4744" s="5"/>
      <c r="P4744" t="s">
        <v>7142</v>
      </c>
    </row>
    <row r="4745" spans="2:16" x14ac:dyDescent="0.25">
      <c r="B4745" t="s">
        <v>7</v>
      </c>
      <c r="C4745" t="s">
        <v>17</v>
      </c>
      <c r="D4745" s="6">
        <v>0.191</v>
      </c>
      <c r="E4745" s="6">
        <v>0.191</v>
      </c>
      <c r="F4745" s="18">
        <v>118</v>
      </c>
      <c r="G4745" t="s">
        <v>2234</v>
      </c>
      <c r="H4745" t="s">
        <v>2201</v>
      </c>
      <c r="I4745" t="s">
        <v>814</v>
      </c>
      <c r="J4745" t="s">
        <v>7143</v>
      </c>
      <c r="L4745" s="5"/>
      <c r="P4745" t="s">
        <v>7143</v>
      </c>
    </row>
    <row r="4746" spans="2:16" x14ac:dyDescent="0.25">
      <c r="B4746" t="s">
        <v>7</v>
      </c>
      <c r="C4746" t="s">
        <v>17</v>
      </c>
      <c r="D4746" s="6">
        <v>0.16400000000000003</v>
      </c>
      <c r="E4746" s="6">
        <v>0.16400000000000003</v>
      </c>
      <c r="F4746" s="18">
        <v>125</v>
      </c>
      <c r="G4746" t="s">
        <v>2234</v>
      </c>
      <c r="H4746" t="s">
        <v>2202</v>
      </c>
      <c r="I4746" t="s">
        <v>769</v>
      </c>
      <c r="J4746" t="s">
        <v>7144</v>
      </c>
      <c r="L4746" s="5"/>
      <c r="P4746" t="s">
        <v>7144</v>
      </c>
    </row>
    <row r="4747" spans="2:16" x14ac:dyDescent="0.25">
      <c r="B4747" t="s">
        <v>7</v>
      </c>
      <c r="C4747" t="s">
        <v>17</v>
      </c>
      <c r="D4747" s="6">
        <v>0.191</v>
      </c>
      <c r="E4747" s="6">
        <v>0.191</v>
      </c>
      <c r="F4747" s="18">
        <v>118</v>
      </c>
      <c r="G4747" t="s">
        <v>2234</v>
      </c>
      <c r="H4747" t="s">
        <v>2203</v>
      </c>
      <c r="I4747" t="s">
        <v>584</v>
      </c>
      <c r="J4747" t="s">
        <v>7145</v>
      </c>
      <c r="L4747" s="5"/>
      <c r="P4747" t="s">
        <v>7145</v>
      </c>
    </row>
    <row r="4748" spans="2:16" x14ac:dyDescent="0.25">
      <c r="B4748" t="s">
        <v>7</v>
      </c>
      <c r="C4748" t="s">
        <v>17</v>
      </c>
      <c r="D4748" s="6">
        <v>0.16400000000000003</v>
      </c>
      <c r="E4748" s="6">
        <v>0.16400000000000003</v>
      </c>
      <c r="F4748" s="18">
        <v>125</v>
      </c>
      <c r="G4748" t="s">
        <v>2234</v>
      </c>
      <c r="H4748" t="s">
        <v>2204</v>
      </c>
      <c r="I4748" t="s">
        <v>7146</v>
      </c>
      <c r="J4748" t="s">
        <v>7147</v>
      </c>
      <c r="L4748" s="5"/>
      <c r="P4748" t="s">
        <v>7147</v>
      </c>
    </row>
    <row r="4749" spans="2:16" x14ac:dyDescent="0.25">
      <c r="B4749" t="s">
        <v>7</v>
      </c>
      <c r="C4749" t="s">
        <v>17</v>
      </c>
      <c r="D4749" s="6">
        <v>0.16400000000000003</v>
      </c>
      <c r="E4749" s="6">
        <v>0.16400000000000003</v>
      </c>
      <c r="F4749" s="18">
        <v>118</v>
      </c>
      <c r="G4749" t="s">
        <v>2234</v>
      </c>
      <c r="H4749" t="s">
        <v>2205</v>
      </c>
      <c r="I4749" t="s">
        <v>734</v>
      </c>
      <c r="J4749" t="s">
        <v>7148</v>
      </c>
      <c r="L4749" s="5"/>
      <c r="P4749" t="s">
        <v>7148</v>
      </c>
    </row>
    <row r="4750" spans="2:16" x14ac:dyDescent="0.25">
      <c r="B4750" t="s">
        <v>7</v>
      </c>
      <c r="C4750" t="s">
        <v>17</v>
      </c>
      <c r="D4750" s="6">
        <v>0.16400000000000003</v>
      </c>
      <c r="E4750" s="6">
        <v>0.16400000000000003</v>
      </c>
      <c r="F4750" s="18">
        <v>118</v>
      </c>
      <c r="G4750" t="s">
        <v>2234</v>
      </c>
      <c r="H4750" t="s">
        <v>2206</v>
      </c>
      <c r="I4750" t="s">
        <v>7149</v>
      </c>
      <c r="J4750" t="s">
        <v>7150</v>
      </c>
      <c r="L4750" s="5"/>
      <c r="P4750" t="s">
        <v>7150</v>
      </c>
    </row>
    <row r="4751" spans="2:16" x14ac:dyDescent="0.25">
      <c r="B4751" t="s">
        <v>7</v>
      </c>
      <c r="C4751" t="s">
        <v>17</v>
      </c>
      <c r="D4751" s="6">
        <v>0.16400000000000003</v>
      </c>
      <c r="E4751" s="6">
        <v>0.16400000000000003</v>
      </c>
      <c r="F4751" s="18">
        <v>118</v>
      </c>
      <c r="G4751" t="s">
        <v>2234</v>
      </c>
      <c r="H4751" t="s">
        <v>2207</v>
      </c>
      <c r="I4751" t="s">
        <v>7151</v>
      </c>
      <c r="J4751" t="s">
        <v>7152</v>
      </c>
      <c r="L4751" s="5"/>
      <c r="P4751" t="s">
        <v>7152</v>
      </c>
    </row>
    <row r="4752" spans="2:16" x14ac:dyDescent="0.25">
      <c r="B4752" t="s">
        <v>7</v>
      </c>
      <c r="C4752" t="s">
        <v>17</v>
      </c>
      <c r="D4752" s="6">
        <v>0.191</v>
      </c>
      <c r="E4752" s="6">
        <v>0.191</v>
      </c>
      <c r="F4752" s="18">
        <v>118</v>
      </c>
      <c r="G4752" t="s">
        <v>2234</v>
      </c>
      <c r="H4752" t="s">
        <v>2208</v>
      </c>
      <c r="I4752" t="s">
        <v>139</v>
      </c>
      <c r="J4752" t="s">
        <v>7153</v>
      </c>
      <c r="L4752" s="5"/>
      <c r="P4752" t="s">
        <v>7153</v>
      </c>
    </row>
    <row r="4753" spans="2:16" x14ac:dyDescent="0.25">
      <c r="B4753" t="s">
        <v>7</v>
      </c>
      <c r="C4753" t="s">
        <v>17</v>
      </c>
      <c r="D4753" s="6">
        <v>0.191</v>
      </c>
      <c r="E4753" s="6">
        <v>0.191</v>
      </c>
      <c r="F4753" s="18">
        <v>118</v>
      </c>
      <c r="G4753" t="s">
        <v>2234</v>
      </c>
      <c r="H4753" t="s">
        <v>2209</v>
      </c>
      <c r="I4753" t="s">
        <v>192</v>
      </c>
      <c r="J4753" t="s">
        <v>7154</v>
      </c>
      <c r="L4753" s="5"/>
      <c r="P4753" t="s">
        <v>7154</v>
      </c>
    </row>
    <row r="4754" spans="2:16" x14ac:dyDescent="0.25">
      <c r="B4754" t="s">
        <v>7</v>
      </c>
      <c r="C4754" t="s">
        <v>17</v>
      </c>
      <c r="D4754" s="6">
        <v>0.16400000000000003</v>
      </c>
      <c r="E4754" s="6">
        <v>0.16400000000000003</v>
      </c>
      <c r="F4754" s="18">
        <v>125</v>
      </c>
      <c r="G4754" t="s">
        <v>2234</v>
      </c>
      <c r="H4754" t="s">
        <v>2210</v>
      </c>
      <c r="I4754" t="s">
        <v>622</v>
      </c>
      <c r="J4754" t="s">
        <v>7155</v>
      </c>
      <c r="L4754" s="5"/>
      <c r="P4754" t="s">
        <v>7155</v>
      </c>
    </row>
    <row r="4755" spans="2:16" x14ac:dyDescent="0.25">
      <c r="B4755" t="s">
        <v>7</v>
      </c>
      <c r="C4755" t="s">
        <v>17</v>
      </c>
      <c r="D4755" s="6">
        <v>0.16400000000000003</v>
      </c>
      <c r="E4755" s="6">
        <v>0.16400000000000003</v>
      </c>
      <c r="F4755" s="18">
        <v>118</v>
      </c>
      <c r="G4755" t="s">
        <v>2234</v>
      </c>
      <c r="H4755" t="s">
        <v>2211</v>
      </c>
      <c r="I4755" t="s">
        <v>869</v>
      </c>
      <c r="J4755" t="s">
        <v>7156</v>
      </c>
      <c r="L4755" s="5"/>
      <c r="P4755" t="s">
        <v>7156</v>
      </c>
    </row>
    <row r="4756" spans="2:16" x14ac:dyDescent="0.25">
      <c r="B4756" t="s">
        <v>7</v>
      </c>
      <c r="C4756" t="s">
        <v>17</v>
      </c>
      <c r="D4756" s="6">
        <v>0.13400000000000001</v>
      </c>
      <c r="E4756" s="6">
        <v>0.13400000000000001</v>
      </c>
      <c r="F4756" s="18">
        <v>135</v>
      </c>
      <c r="G4756" t="s">
        <v>2234</v>
      </c>
      <c r="H4756" t="s">
        <v>2212</v>
      </c>
      <c r="I4756" t="s">
        <v>7157</v>
      </c>
      <c r="J4756" t="s">
        <v>7158</v>
      </c>
      <c r="L4756" s="5"/>
      <c r="P4756" t="s">
        <v>7158</v>
      </c>
    </row>
    <row r="4757" spans="2:16" x14ac:dyDescent="0.25">
      <c r="B4757" t="s">
        <v>7</v>
      </c>
      <c r="C4757" t="s">
        <v>17</v>
      </c>
      <c r="D4757" s="6">
        <v>0.16400000000000003</v>
      </c>
      <c r="E4757" s="6">
        <v>0.16400000000000003</v>
      </c>
      <c r="F4757" s="18">
        <v>118</v>
      </c>
      <c r="G4757" t="s">
        <v>2234</v>
      </c>
      <c r="H4757" t="s">
        <v>2213</v>
      </c>
      <c r="I4757" t="s">
        <v>365</v>
      </c>
      <c r="J4757" t="s">
        <v>7159</v>
      </c>
      <c r="L4757" s="5"/>
      <c r="P4757" t="s">
        <v>7159</v>
      </c>
    </row>
    <row r="4758" spans="2:16" x14ac:dyDescent="0.25">
      <c r="B4758" t="s">
        <v>7</v>
      </c>
      <c r="C4758" t="s">
        <v>17</v>
      </c>
      <c r="D4758" s="6">
        <v>0.191</v>
      </c>
      <c r="E4758" s="6">
        <v>0.191</v>
      </c>
      <c r="F4758" s="18">
        <v>118</v>
      </c>
      <c r="G4758" t="s">
        <v>2234</v>
      </c>
      <c r="H4758" t="s">
        <v>2214</v>
      </c>
      <c r="I4758" t="s">
        <v>866</v>
      </c>
      <c r="J4758" t="s">
        <v>7160</v>
      </c>
      <c r="L4758" s="5"/>
      <c r="P4758" t="s">
        <v>7160</v>
      </c>
    </row>
    <row r="4759" spans="2:16" x14ac:dyDescent="0.25">
      <c r="B4759" t="s">
        <v>7</v>
      </c>
      <c r="C4759" t="s">
        <v>17</v>
      </c>
      <c r="D4759" s="6">
        <v>0.191</v>
      </c>
      <c r="E4759" s="6">
        <v>0.191</v>
      </c>
      <c r="F4759" s="18">
        <v>118</v>
      </c>
      <c r="G4759" t="s">
        <v>2234</v>
      </c>
      <c r="H4759" t="s">
        <v>2215</v>
      </c>
      <c r="I4759" t="s">
        <v>7161</v>
      </c>
      <c r="J4759" t="s">
        <v>7162</v>
      </c>
      <c r="L4759" s="5"/>
      <c r="P4759" t="s">
        <v>7162</v>
      </c>
    </row>
    <row r="4760" spans="2:16" x14ac:dyDescent="0.25">
      <c r="B4760" t="s">
        <v>7</v>
      </c>
      <c r="C4760" t="s">
        <v>17</v>
      </c>
      <c r="D4760" s="6">
        <v>0.16400000000000003</v>
      </c>
      <c r="E4760" s="6">
        <v>0.16400000000000003</v>
      </c>
      <c r="F4760" s="18">
        <v>118</v>
      </c>
      <c r="G4760" t="s">
        <v>2234</v>
      </c>
      <c r="H4760" t="s">
        <v>2216</v>
      </c>
      <c r="I4760" t="s">
        <v>7163</v>
      </c>
      <c r="J4760" t="s">
        <v>7164</v>
      </c>
      <c r="L4760" s="5"/>
      <c r="P4760" t="s">
        <v>7164</v>
      </c>
    </row>
    <row r="4761" spans="2:16" x14ac:dyDescent="0.25">
      <c r="B4761" t="s">
        <v>7</v>
      </c>
      <c r="C4761" t="s">
        <v>17</v>
      </c>
      <c r="D4761" s="6">
        <v>0.16400000000000003</v>
      </c>
      <c r="E4761" s="6">
        <v>0.16400000000000003</v>
      </c>
      <c r="F4761" s="18">
        <v>118</v>
      </c>
      <c r="G4761" t="s">
        <v>2234</v>
      </c>
      <c r="H4761" t="s">
        <v>2217</v>
      </c>
      <c r="I4761" t="s">
        <v>7165</v>
      </c>
      <c r="J4761" t="s">
        <v>7166</v>
      </c>
      <c r="L4761" s="5"/>
      <c r="P4761" t="s">
        <v>7166</v>
      </c>
    </row>
    <row r="4762" spans="2:16" x14ac:dyDescent="0.25">
      <c r="B4762" t="s">
        <v>7</v>
      </c>
      <c r="C4762" t="s">
        <v>17</v>
      </c>
      <c r="D4762" s="6">
        <v>0.13400000000000001</v>
      </c>
      <c r="E4762" s="6">
        <v>0.13400000000000001</v>
      </c>
      <c r="F4762" s="18">
        <v>135</v>
      </c>
      <c r="G4762" t="s">
        <v>2234</v>
      </c>
      <c r="H4762" t="s">
        <v>2218</v>
      </c>
      <c r="I4762" t="s">
        <v>7167</v>
      </c>
      <c r="J4762" t="s">
        <v>7168</v>
      </c>
      <c r="L4762" s="5"/>
      <c r="P4762" t="s">
        <v>7168</v>
      </c>
    </row>
    <row r="4763" spans="2:16" x14ac:dyDescent="0.25">
      <c r="B4763" t="s">
        <v>7</v>
      </c>
      <c r="C4763" t="s">
        <v>17</v>
      </c>
      <c r="D4763" s="6">
        <v>0.13400000000000001</v>
      </c>
      <c r="E4763" s="6">
        <v>0.13400000000000001</v>
      </c>
      <c r="F4763" s="18">
        <v>135</v>
      </c>
      <c r="G4763" t="s">
        <v>2234</v>
      </c>
      <c r="H4763" t="s">
        <v>2219</v>
      </c>
      <c r="I4763" t="s">
        <v>7169</v>
      </c>
      <c r="J4763" t="s">
        <v>7170</v>
      </c>
      <c r="L4763" s="5"/>
      <c r="P4763" t="s">
        <v>7170</v>
      </c>
    </row>
    <row r="4764" spans="2:16" x14ac:dyDescent="0.25">
      <c r="B4764" t="s">
        <v>7</v>
      </c>
      <c r="C4764" t="s">
        <v>17</v>
      </c>
      <c r="D4764" s="6">
        <v>0.16400000000000003</v>
      </c>
      <c r="E4764" s="6">
        <v>0.16400000000000003</v>
      </c>
      <c r="F4764" s="18">
        <v>118</v>
      </c>
      <c r="G4764" t="s">
        <v>2234</v>
      </c>
      <c r="H4764" t="s">
        <v>2220</v>
      </c>
      <c r="I4764" t="s">
        <v>929</v>
      </c>
      <c r="J4764" t="s">
        <v>7171</v>
      </c>
      <c r="L4764" s="5"/>
      <c r="P4764" t="s">
        <v>7171</v>
      </c>
    </row>
    <row r="4765" spans="2:16" x14ac:dyDescent="0.25">
      <c r="B4765" t="s">
        <v>7</v>
      </c>
      <c r="C4765" t="s">
        <v>17</v>
      </c>
      <c r="D4765" s="6">
        <v>0.191</v>
      </c>
      <c r="E4765" s="6">
        <v>0.191</v>
      </c>
      <c r="F4765" s="18">
        <v>118</v>
      </c>
      <c r="G4765" t="s">
        <v>2234</v>
      </c>
      <c r="H4765" t="s">
        <v>2221</v>
      </c>
      <c r="I4765" t="s">
        <v>832</v>
      </c>
      <c r="J4765" t="s">
        <v>7172</v>
      </c>
      <c r="L4765" s="5"/>
      <c r="P4765" t="s">
        <v>7172</v>
      </c>
    </row>
    <row r="4766" spans="2:16" x14ac:dyDescent="0.25">
      <c r="B4766" t="s">
        <v>7</v>
      </c>
      <c r="C4766" t="s">
        <v>17</v>
      </c>
      <c r="D4766" s="6">
        <v>0.16400000000000003</v>
      </c>
      <c r="E4766" s="6">
        <v>0.16400000000000003</v>
      </c>
      <c r="F4766" s="18">
        <v>125</v>
      </c>
      <c r="G4766" t="s">
        <v>2234</v>
      </c>
      <c r="H4766" t="s">
        <v>2222</v>
      </c>
      <c r="I4766" t="s">
        <v>850</v>
      </c>
      <c r="J4766" t="s">
        <v>7173</v>
      </c>
      <c r="L4766" s="5"/>
      <c r="P4766" t="s">
        <v>7173</v>
      </c>
    </row>
    <row r="4767" spans="2:16" x14ac:dyDescent="0.25">
      <c r="B4767" t="s">
        <v>7</v>
      </c>
      <c r="C4767" t="s">
        <v>17</v>
      </c>
      <c r="D4767" s="6">
        <v>0.33700000000000002</v>
      </c>
      <c r="E4767" s="6">
        <v>0.33700000000000002</v>
      </c>
      <c r="F4767" s="18">
        <v>143</v>
      </c>
      <c r="G4767" t="s">
        <v>2234</v>
      </c>
      <c r="H4767" t="s">
        <v>2237</v>
      </c>
      <c r="I4767" t="s">
        <v>7174</v>
      </c>
      <c r="J4767" t="s">
        <v>7175</v>
      </c>
      <c r="L4767" s="5"/>
      <c r="P4767" t="s">
        <v>7175</v>
      </c>
    </row>
    <row r="4768" spans="2:16" x14ac:dyDescent="0.25">
      <c r="B4768" t="s">
        <v>7</v>
      </c>
      <c r="C4768" t="s">
        <v>17</v>
      </c>
      <c r="D4768" s="6">
        <v>0.13400000000000001</v>
      </c>
      <c r="E4768" s="6">
        <v>0.13400000000000001</v>
      </c>
      <c r="F4768" s="18">
        <v>135</v>
      </c>
      <c r="G4768" t="s">
        <v>2234</v>
      </c>
      <c r="H4768" t="s">
        <v>2223</v>
      </c>
      <c r="I4768" t="s">
        <v>7176</v>
      </c>
      <c r="J4768" t="s">
        <v>7177</v>
      </c>
      <c r="L4768" s="5"/>
      <c r="P4768" t="s">
        <v>7177</v>
      </c>
    </row>
    <row r="4769" spans="2:16" x14ac:dyDescent="0.25">
      <c r="B4769" t="s">
        <v>7</v>
      </c>
      <c r="C4769" t="s">
        <v>17</v>
      </c>
      <c r="D4769" s="6">
        <v>0.16400000000000003</v>
      </c>
      <c r="E4769" s="6">
        <v>0.16400000000000003</v>
      </c>
      <c r="F4769" s="18">
        <v>118</v>
      </c>
      <c r="G4769" t="s">
        <v>2234</v>
      </c>
      <c r="H4769" t="s">
        <v>2224</v>
      </c>
      <c r="I4769" t="s">
        <v>997</v>
      </c>
      <c r="J4769" t="s">
        <v>7178</v>
      </c>
      <c r="L4769" s="5"/>
      <c r="P4769" t="s">
        <v>7178</v>
      </c>
    </row>
    <row r="4770" spans="2:16" x14ac:dyDescent="0.25">
      <c r="B4770" t="s">
        <v>7</v>
      </c>
      <c r="C4770" t="s">
        <v>17</v>
      </c>
      <c r="D4770" s="6">
        <v>0.33700000000000002</v>
      </c>
      <c r="E4770" s="6">
        <v>0.33700000000000002</v>
      </c>
      <c r="F4770" s="18">
        <v>143</v>
      </c>
      <c r="G4770" t="s">
        <v>2234</v>
      </c>
      <c r="H4770" t="s">
        <v>18338</v>
      </c>
      <c r="I4770" t="s">
        <v>18625</v>
      </c>
      <c r="J4770" t="s">
        <v>18626</v>
      </c>
      <c r="L4770" s="5"/>
      <c r="P4770" t="s">
        <v>18626</v>
      </c>
    </row>
    <row r="4771" spans="2:16" x14ac:dyDescent="0.25">
      <c r="B4771" t="s">
        <v>7</v>
      </c>
      <c r="C4771" t="s">
        <v>17</v>
      </c>
      <c r="D4771" s="6">
        <v>0.16400000000000003</v>
      </c>
      <c r="E4771" s="6">
        <v>0.16400000000000003</v>
      </c>
      <c r="F4771" s="18">
        <v>118</v>
      </c>
      <c r="G4771" t="s">
        <v>2234</v>
      </c>
      <c r="H4771" t="s">
        <v>2225</v>
      </c>
      <c r="I4771" t="s">
        <v>7180</v>
      </c>
      <c r="J4771" t="s">
        <v>7181</v>
      </c>
      <c r="L4771" s="5"/>
      <c r="P4771" t="s">
        <v>7181</v>
      </c>
    </row>
    <row r="4772" spans="2:16" x14ac:dyDescent="0.25">
      <c r="B4772" t="s">
        <v>7</v>
      </c>
      <c r="C4772" t="s">
        <v>17</v>
      </c>
      <c r="D4772" s="6">
        <v>0.16400000000000003</v>
      </c>
      <c r="E4772" s="6">
        <v>0.16400000000000003</v>
      </c>
      <c r="F4772" s="18">
        <v>118</v>
      </c>
      <c r="G4772" t="s">
        <v>2234</v>
      </c>
      <c r="H4772" t="s">
        <v>2226</v>
      </c>
      <c r="I4772" t="s">
        <v>7182</v>
      </c>
      <c r="J4772" t="s">
        <v>7183</v>
      </c>
      <c r="L4772" s="5"/>
      <c r="P4772" t="s">
        <v>7183</v>
      </c>
    </row>
    <row r="4773" spans="2:16" x14ac:dyDescent="0.25">
      <c r="B4773" t="s">
        <v>7</v>
      </c>
      <c r="C4773" t="s">
        <v>17</v>
      </c>
      <c r="D4773" s="6">
        <v>0.191</v>
      </c>
      <c r="E4773" s="6">
        <v>0.191</v>
      </c>
      <c r="F4773" s="18">
        <v>118</v>
      </c>
      <c r="G4773" t="s">
        <v>2234</v>
      </c>
      <c r="H4773" t="s">
        <v>2227</v>
      </c>
      <c r="I4773" t="s">
        <v>7184</v>
      </c>
      <c r="J4773" t="s">
        <v>7185</v>
      </c>
      <c r="L4773" s="5"/>
      <c r="P4773" t="s">
        <v>7185</v>
      </c>
    </row>
    <row r="4774" spans="2:16" x14ac:dyDescent="0.25">
      <c r="B4774" t="s">
        <v>7</v>
      </c>
      <c r="C4774" t="s">
        <v>17</v>
      </c>
      <c r="D4774" s="6">
        <v>0.16400000000000003</v>
      </c>
      <c r="E4774" s="6">
        <v>0.16400000000000003</v>
      </c>
      <c r="F4774" s="18">
        <v>118</v>
      </c>
      <c r="G4774" t="s">
        <v>2234</v>
      </c>
      <c r="H4774" t="s">
        <v>2228</v>
      </c>
      <c r="I4774" t="s">
        <v>7186</v>
      </c>
      <c r="J4774" t="s">
        <v>7187</v>
      </c>
      <c r="L4774" s="5"/>
      <c r="P4774" t="s">
        <v>7187</v>
      </c>
    </row>
    <row r="4775" spans="2:16" x14ac:dyDescent="0.25">
      <c r="B4775" t="s">
        <v>7</v>
      </c>
      <c r="C4775" t="s">
        <v>17</v>
      </c>
      <c r="D4775" s="6">
        <v>0.16400000000000003</v>
      </c>
      <c r="E4775" s="6">
        <v>0.16400000000000003</v>
      </c>
      <c r="F4775" s="18">
        <v>125</v>
      </c>
      <c r="G4775" t="s">
        <v>2234</v>
      </c>
      <c r="H4775" t="s">
        <v>2229</v>
      </c>
      <c r="I4775" t="s">
        <v>337</v>
      </c>
      <c r="J4775" t="s">
        <v>7188</v>
      </c>
      <c r="L4775" s="5"/>
      <c r="P4775" t="s">
        <v>7188</v>
      </c>
    </row>
    <row r="4776" spans="2:16" x14ac:dyDescent="0.25">
      <c r="B4776" t="s">
        <v>7</v>
      </c>
      <c r="C4776" t="s">
        <v>17</v>
      </c>
      <c r="D4776" s="6">
        <v>0.13400000000000001</v>
      </c>
      <c r="E4776" s="6">
        <v>0.13400000000000001</v>
      </c>
      <c r="F4776" s="18">
        <v>135</v>
      </c>
      <c r="G4776" t="s">
        <v>2234</v>
      </c>
      <c r="H4776" t="s">
        <v>2230</v>
      </c>
      <c r="I4776" t="s">
        <v>7189</v>
      </c>
      <c r="J4776" t="s">
        <v>7190</v>
      </c>
      <c r="L4776" s="5"/>
      <c r="P4776" t="s">
        <v>7190</v>
      </c>
    </row>
    <row r="4777" spans="2:16" x14ac:dyDescent="0.25">
      <c r="B4777" t="s">
        <v>7</v>
      </c>
      <c r="C4777" t="s">
        <v>17</v>
      </c>
      <c r="D4777" s="6">
        <v>0.16400000000000003</v>
      </c>
      <c r="E4777" s="6">
        <v>0.16400000000000003</v>
      </c>
      <c r="F4777" s="18">
        <v>118</v>
      </c>
      <c r="G4777" t="s">
        <v>2234</v>
      </c>
      <c r="H4777" t="s">
        <v>2231</v>
      </c>
      <c r="I4777" t="s">
        <v>821</v>
      </c>
      <c r="J4777" t="s">
        <v>7191</v>
      </c>
      <c r="L4777" s="5"/>
      <c r="P4777" t="s">
        <v>7191</v>
      </c>
    </row>
    <row r="4778" spans="2:16" x14ac:dyDescent="0.25">
      <c r="B4778" t="s">
        <v>7</v>
      </c>
      <c r="C4778" t="s">
        <v>17</v>
      </c>
      <c r="D4778" s="6">
        <v>0.16400000000000003</v>
      </c>
      <c r="E4778" s="6">
        <v>0.16400000000000003</v>
      </c>
      <c r="F4778" s="18">
        <v>118</v>
      </c>
      <c r="G4778" t="s">
        <v>2234</v>
      </c>
      <c r="H4778" t="s">
        <v>2232</v>
      </c>
      <c r="I4778" t="s">
        <v>7192</v>
      </c>
      <c r="J4778" t="s">
        <v>7193</v>
      </c>
      <c r="L4778" s="5"/>
      <c r="P4778" t="s">
        <v>7193</v>
      </c>
    </row>
    <row r="4779" spans="2:16" x14ac:dyDescent="0.25">
      <c r="B4779" t="s">
        <v>7</v>
      </c>
      <c r="C4779" t="s">
        <v>17</v>
      </c>
      <c r="D4779" s="6">
        <v>0.13400000000000001</v>
      </c>
      <c r="E4779" s="6">
        <v>0.13400000000000001</v>
      </c>
      <c r="F4779" s="18">
        <v>135</v>
      </c>
      <c r="G4779" t="s">
        <v>2234</v>
      </c>
      <c r="H4779" t="s">
        <v>2233</v>
      </c>
      <c r="I4779" t="s">
        <v>950</v>
      </c>
      <c r="J4779" t="s">
        <v>7194</v>
      </c>
      <c r="L4779" s="5"/>
      <c r="P4779" t="s">
        <v>7194</v>
      </c>
    </row>
    <row r="4780" spans="2:16" x14ac:dyDescent="0.25">
      <c r="B4780" t="s">
        <v>7</v>
      </c>
      <c r="C4780" t="s">
        <v>17</v>
      </c>
      <c r="D4780" s="6">
        <v>0.191</v>
      </c>
      <c r="E4780" s="6">
        <v>0.191</v>
      </c>
      <c r="F4780" s="18">
        <v>118</v>
      </c>
      <c r="G4780" t="s">
        <v>2234</v>
      </c>
      <c r="H4780" t="s">
        <v>2234</v>
      </c>
      <c r="I4780" t="s">
        <v>135</v>
      </c>
      <c r="J4780" t="s">
        <v>7195</v>
      </c>
      <c r="L4780" s="5"/>
      <c r="P4780" t="s">
        <v>7195</v>
      </c>
    </row>
    <row r="4781" spans="2:16" x14ac:dyDescent="0.25">
      <c r="B4781" t="s">
        <v>7</v>
      </c>
      <c r="C4781" t="s">
        <v>17</v>
      </c>
      <c r="D4781" s="6">
        <v>0.191</v>
      </c>
      <c r="E4781" s="6">
        <v>0.191</v>
      </c>
      <c r="F4781" s="18">
        <v>118</v>
      </c>
      <c r="G4781" t="s">
        <v>2234</v>
      </c>
      <c r="H4781" t="s">
        <v>2235</v>
      </c>
      <c r="I4781" t="s">
        <v>7196</v>
      </c>
      <c r="J4781" t="s">
        <v>7197</v>
      </c>
      <c r="L4781" s="5"/>
      <c r="P4781" t="s">
        <v>7197</v>
      </c>
    </row>
    <row r="4782" spans="2:16" x14ac:dyDescent="0.25">
      <c r="B4782" t="s">
        <v>7</v>
      </c>
      <c r="C4782" t="s">
        <v>17</v>
      </c>
      <c r="D4782" s="6">
        <v>0.13400000000000001</v>
      </c>
      <c r="E4782" s="6">
        <v>0.13400000000000001</v>
      </c>
      <c r="F4782" s="18">
        <v>135</v>
      </c>
      <c r="G4782" t="s">
        <v>2234</v>
      </c>
      <c r="H4782" t="s">
        <v>2236</v>
      </c>
      <c r="I4782" t="s">
        <v>7198</v>
      </c>
      <c r="J4782" t="s">
        <v>7199</v>
      </c>
      <c r="L4782" s="5"/>
      <c r="P4782" t="s">
        <v>7199</v>
      </c>
    </row>
    <row r="4783" spans="2:16" x14ac:dyDescent="0.25">
      <c r="B4783" t="s">
        <v>7</v>
      </c>
      <c r="C4783" t="s">
        <v>17</v>
      </c>
      <c r="D4783" s="6">
        <v>0.16400000000000003</v>
      </c>
      <c r="E4783" s="6">
        <v>0.16400000000000003</v>
      </c>
      <c r="F4783" s="18">
        <v>118</v>
      </c>
      <c r="G4783" t="s">
        <v>2235</v>
      </c>
      <c r="H4783" t="s">
        <v>2190</v>
      </c>
      <c r="I4783" t="s">
        <v>7200</v>
      </c>
      <c r="J4783" t="s">
        <v>7201</v>
      </c>
      <c r="L4783" s="5"/>
      <c r="P4783" t="s">
        <v>7201</v>
      </c>
    </row>
    <row r="4784" spans="2:16" x14ac:dyDescent="0.25">
      <c r="B4784" t="s">
        <v>7</v>
      </c>
      <c r="C4784" t="s">
        <v>17</v>
      </c>
      <c r="D4784" s="6">
        <v>0.16400000000000003</v>
      </c>
      <c r="E4784" s="6">
        <v>0.16400000000000003</v>
      </c>
      <c r="F4784" s="18">
        <v>125</v>
      </c>
      <c r="G4784" t="s">
        <v>2235</v>
      </c>
      <c r="H4784" t="s">
        <v>2191</v>
      </c>
      <c r="I4784" t="s">
        <v>7202</v>
      </c>
      <c r="J4784" t="s">
        <v>7203</v>
      </c>
      <c r="L4784" s="5"/>
      <c r="P4784" t="s">
        <v>7203</v>
      </c>
    </row>
    <row r="4785" spans="2:16" x14ac:dyDescent="0.25">
      <c r="B4785" t="s">
        <v>7</v>
      </c>
      <c r="C4785" t="s">
        <v>17</v>
      </c>
      <c r="D4785" s="6">
        <v>0.13400000000000001</v>
      </c>
      <c r="E4785" s="6">
        <v>0.13400000000000001</v>
      </c>
      <c r="F4785" s="18">
        <v>135</v>
      </c>
      <c r="G4785" t="s">
        <v>2235</v>
      </c>
      <c r="H4785" t="s">
        <v>2192</v>
      </c>
      <c r="I4785" t="s">
        <v>7204</v>
      </c>
      <c r="J4785" t="s">
        <v>7205</v>
      </c>
      <c r="L4785" s="5"/>
      <c r="P4785" t="s">
        <v>7205</v>
      </c>
    </row>
    <row r="4786" spans="2:16" x14ac:dyDescent="0.25">
      <c r="B4786" t="s">
        <v>7</v>
      </c>
      <c r="C4786" t="s">
        <v>17</v>
      </c>
      <c r="D4786" s="6">
        <v>0.13400000000000001</v>
      </c>
      <c r="E4786" s="6">
        <v>0.13400000000000001</v>
      </c>
      <c r="F4786" s="18">
        <v>135</v>
      </c>
      <c r="G4786" t="s">
        <v>2235</v>
      </c>
      <c r="H4786" t="s">
        <v>2183</v>
      </c>
      <c r="I4786" t="s">
        <v>983</v>
      </c>
      <c r="J4786" t="s">
        <v>7206</v>
      </c>
      <c r="L4786" s="5"/>
      <c r="P4786" t="s">
        <v>7206</v>
      </c>
    </row>
    <row r="4787" spans="2:16" x14ac:dyDescent="0.25">
      <c r="B4787" t="s">
        <v>7</v>
      </c>
      <c r="C4787" t="s">
        <v>17</v>
      </c>
      <c r="D4787" s="6">
        <v>0.13400000000000001</v>
      </c>
      <c r="E4787" s="6">
        <v>0.13400000000000001</v>
      </c>
      <c r="F4787" s="18">
        <v>135</v>
      </c>
      <c r="G4787" t="s">
        <v>2235</v>
      </c>
      <c r="H4787" t="s">
        <v>2193</v>
      </c>
      <c r="I4787" t="s">
        <v>7207</v>
      </c>
      <c r="J4787" t="s">
        <v>7208</v>
      </c>
      <c r="L4787" s="5"/>
      <c r="P4787" t="s">
        <v>7208</v>
      </c>
    </row>
    <row r="4788" spans="2:16" x14ac:dyDescent="0.25">
      <c r="B4788" t="s">
        <v>7</v>
      </c>
      <c r="C4788" t="s">
        <v>17</v>
      </c>
      <c r="D4788" s="6">
        <v>0.16400000000000003</v>
      </c>
      <c r="E4788" s="6">
        <v>0.16400000000000003</v>
      </c>
      <c r="F4788" s="18">
        <v>118</v>
      </c>
      <c r="G4788" t="s">
        <v>2235</v>
      </c>
      <c r="H4788" t="s">
        <v>2194</v>
      </c>
      <c r="I4788" t="s">
        <v>7209</v>
      </c>
      <c r="J4788" t="s">
        <v>7210</v>
      </c>
      <c r="L4788" s="5"/>
      <c r="P4788" t="s">
        <v>7210</v>
      </c>
    </row>
    <row r="4789" spans="2:16" x14ac:dyDescent="0.25">
      <c r="B4789" t="s">
        <v>7</v>
      </c>
      <c r="C4789" t="s">
        <v>17</v>
      </c>
      <c r="D4789" s="6">
        <v>0.16400000000000003</v>
      </c>
      <c r="E4789" s="6">
        <v>0.16400000000000003</v>
      </c>
      <c r="F4789" s="18">
        <v>118</v>
      </c>
      <c r="G4789" t="s">
        <v>2235</v>
      </c>
      <c r="H4789" t="s">
        <v>2195</v>
      </c>
      <c r="I4789" t="s">
        <v>7211</v>
      </c>
      <c r="J4789" t="s">
        <v>7212</v>
      </c>
      <c r="L4789" s="5"/>
      <c r="P4789" t="s">
        <v>7212</v>
      </c>
    </row>
    <row r="4790" spans="2:16" x14ac:dyDescent="0.25">
      <c r="B4790" t="s">
        <v>7</v>
      </c>
      <c r="C4790" t="s">
        <v>17</v>
      </c>
      <c r="D4790" s="6">
        <v>0.16400000000000003</v>
      </c>
      <c r="E4790" s="6">
        <v>0.16400000000000003</v>
      </c>
      <c r="F4790" s="18">
        <v>118</v>
      </c>
      <c r="G4790" t="s">
        <v>2235</v>
      </c>
      <c r="H4790" t="s">
        <v>2196</v>
      </c>
      <c r="I4790" t="s">
        <v>7213</v>
      </c>
      <c r="J4790" t="s">
        <v>7214</v>
      </c>
      <c r="L4790" s="5"/>
      <c r="P4790" t="s">
        <v>7214</v>
      </c>
    </row>
    <row r="4791" spans="2:16" x14ac:dyDescent="0.25">
      <c r="B4791" t="s">
        <v>7</v>
      </c>
      <c r="C4791" t="s">
        <v>17</v>
      </c>
      <c r="D4791" s="6">
        <v>0.16400000000000003</v>
      </c>
      <c r="E4791" s="6">
        <v>0.16400000000000003</v>
      </c>
      <c r="F4791" s="18">
        <v>118</v>
      </c>
      <c r="G4791" t="s">
        <v>2235</v>
      </c>
      <c r="H4791" t="s">
        <v>2197</v>
      </c>
      <c r="I4791" t="s">
        <v>7215</v>
      </c>
      <c r="J4791" t="s">
        <v>7216</v>
      </c>
      <c r="L4791" s="5"/>
      <c r="P4791" t="s">
        <v>7216</v>
      </c>
    </row>
    <row r="4792" spans="2:16" x14ac:dyDescent="0.25">
      <c r="B4792" t="s">
        <v>7</v>
      </c>
      <c r="C4792" t="s">
        <v>17</v>
      </c>
      <c r="D4792" s="6">
        <v>0.16400000000000003</v>
      </c>
      <c r="E4792" s="6">
        <v>0.16400000000000003</v>
      </c>
      <c r="F4792" s="18">
        <v>118</v>
      </c>
      <c r="G4792" t="s">
        <v>2235</v>
      </c>
      <c r="H4792" t="s">
        <v>2198</v>
      </c>
      <c r="I4792" t="s">
        <v>7217</v>
      </c>
      <c r="J4792" t="s">
        <v>7218</v>
      </c>
      <c r="L4792" s="5"/>
      <c r="P4792" t="s">
        <v>7218</v>
      </c>
    </row>
    <row r="4793" spans="2:16" x14ac:dyDescent="0.25">
      <c r="B4793" t="s">
        <v>7</v>
      </c>
      <c r="C4793" t="s">
        <v>17</v>
      </c>
      <c r="D4793" s="6">
        <v>0.191</v>
      </c>
      <c r="E4793" s="6">
        <v>0.191</v>
      </c>
      <c r="F4793" s="18">
        <v>118</v>
      </c>
      <c r="G4793" t="s">
        <v>2235</v>
      </c>
      <c r="H4793" t="s">
        <v>2199</v>
      </c>
      <c r="I4793" t="s">
        <v>7219</v>
      </c>
      <c r="J4793" t="s">
        <v>7220</v>
      </c>
      <c r="L4793" s="5"/>
      <c r="P4793" t="s">
        <v>7220</v>
      </c>
    </row>
    <row r="4794" spans="2:16" x14ac:dyDescent="0.25">
      <c r="B4794" t="s">
        <v>7</v>
      </c>
      <c r="C4794" t="s">
        <v>17</v>
      </c>
      <c r="D4794" s="6">
        <v>0.13400000000000001</v>
      </c>
      <c r="E4794" s="6">
        <v>0.13400000000000001</v>
      </c>
      <c r="F4794" s="18">
        <v>135</v>
      </c>
      <c r="G4794" t="s">
        <v>2235</v>
      </c>
      <c r="H4794" t="s">
        <v>1014</v>
      </c>
      <c r="I4794" t="s">
        <v>7221</v>
      </c>
      <c r="J4794" t="s">
        <v>7222</v>
      </c>
      <c r="L4794" s="5"/>
      <c r="P4794" t="s">
        <v>7222</v>
      </c>
    </row>
    <row r="4795" spans="2:16" x14ac:dyDescent="0.25">
      <c r="B4795" t="s">
        <v>7</v>
      </c>
      <c r="C4795" t="s">
        <v>17</v>
      </c>
      <c r="D4795" s="6">
        <v>0.191</v>
      </c>
      <c r="E4795" s="6">
        <v>0.191</v>
      </c>
      <c r="F4795" s="18">
        <v>118</v>
      </c>
      <c r="G4795" t="s">
        <v>2235</v>
      </c>
      <c r="H4795" t="s">
        <v>2200</v>
      </c>
      <c r="I4795" t="s">
        <v>7223</v>
      </c>
      <c r="J4795" t="s">
        <v>7224</v>
      </c>
      <c r="L4795" s="5"/>
      <c r="P4795" t="s">
        <v>7224</v>
      </c>
    </row>
    <row r="4796" spans="2:16" x14ac:dyDescent="0.25">
      <c r="B4796" t="s">
        <v>7</v>
      </c>
      <c r="C4796" t="s">
        <v>17</v>
      </c>
      <c r="D4796" s="6">
        <v>0.191</v>
      </c>
      <c r="E4796" s="6">
        <v>0.191</v>
      </c>
      <c r="F4796" s="18">
        <v>118</v>
      </c>
      <c r="G4796" t="s">
        <v>2235</v>
      </c>
      <c r="H4796" t="s">
        <v>2201</v>
      </c>
      <c r="I4796" t="s">
        <v>7225</v>
      </c>
      <c r="J4796" t="s">
        <v>7226</v>
      </c>
      <c r="L4796" s="5"/>
      <c r="P4796" t="s">
        <v>7226</v>
      </c>
    </row>
    <row r="4797" spans="2:16" x14ac:dyDescent="0.25">
      <c r="B4797" t="s">
        <v>7</v>
      </c>
      <c r="C4797" t="s">
        <v>17</v>
      </c>
      <c r="D4797" s="6">
        <v>0.16400000000000003</v>
      </c>
      <c r="E4797" s="6">
        <v>0.16400000000000003</v>
      </c>
      <c r="F4797" s="18">
        <v>125</v>
      </c>
      <c r="G4797" t="s">
        <v>2235</v>
      </c>
      <c r="H4797" t="s">
        <v>2202</v>
      </c>
      <c r="I4797" t="s">
        <v>7227</v>
      </c>
      <c r="J4797" t="s">
        <v>7228</v>
      </c>
      <c r="L4797" s="5"/>
      <c r="P4797" t="s">
        <v>7228</v>
      </c>
    </row>
    <row r="4798" spans="2:16" x14ac:dyDescent="0.25">
      <c r="B4798" t="s">
        <v>7</v>
      </c>
      <c r="C4798" t="s">
        <v>17</v>
      </c>
      <c r="D4798" s="6">
        <v>0.191</v>
      </c>
      <c r="E4798" s="6">
        <v>0.191</v>
      </c>
      <c r="F4798" s="18">
        <v>118</v>
      </c>
      <c r="G4798" t="s">
        <v>2235</v>
      </c>
      <c r="H4798" t="s">
        <v>2203</v>
      </c>
      <c r="I4798" t="s">
        <v>7229</v>
      </c>
      <c r="J4798" t="s">
        <v>7230</v>
      </c>
      <c r="L4798" s="5"/>
      <c r="P4798" t="s">
        <v>7230</v>
      </c>
    </row>
    <row r="4799" spans="2:16" x14ac:dyDescent="0.25">
      <c r="B4799" t="s">
        <v>7</v>
      </c>
      <c r="C4799" t="s">
        <v>17</v>
      </c>
      <c r="D4799" s="6">
        <v>0.16400000000000003</v>
      </c>
      <c r="E4799" s="6">
        <v>0.16400000000000003</v>
      </c>
      <c r="F4799" s="18">
        <v>125</v>
      </c>
      <c r="G4799" t="s">
        <v>2235</v>
      </c>
      <c r="H4799" t="s">
        <v>2204</v>
      </c>
      <c r="I4799" t="s">
        <v>7231</v>
      </c>
      <c r="J4799" t="s">
        <v>7232</v>
      </c>
      <c r="L4799" s="5"/>
      <c r="P4799" t="s">
        <v>7232</v>
      </c>
    </row>
    <row r="4800" spans="2:16" x14ac:dyDescent="0.25">
      <c r="B4800" t="s">
        <v>7</v>
      </c>
      <c r="C4800" t="s">
        <v>17</v>
      </c>
      <c r="D4800" s="6">
        <v>0.16400000000000003</v>
      </c>
      <c r="E4800" s="6">
        <v>0.16400000000000003</v>
      </c>
      <c r="F4800" s="18">
        <v>118</v>
      </c>
      <c r="G4800" t="s">
        <v>2235</v>
      </c>
      <c r="H4800" t="s">
        <v>2205</v>
      </c>
      <c r="I4800" t="s">
        <v>7233</v>
      </c>
      <c r="J4800" t="s">
        <v>7234</v>
      </c>
      <c r="L4800" s="5"/>
      <c r="P4800" t="s">
        <v>7234</v>
      </c>
    </row>
    <row r="4801" spans="2:16" x14ac:dyDescent="0.25">
      <c r="B4801" t="s">
        <v>7</v>
      </c>
      <c r="C4801" t="s">
        <v>17</v>
      </c>
      <c r="D4801" s="6">
        <v>0.16400000000000003</v>
      </c>
      <c r="E4801" s="6">
        <v>0.16400000000000003</v>
      </c>
      <c r="F4801" s="18">
        <v>118</v>
      </c>
      <c r="G4801" t="s">
        <v>2235</v>
      </c>
      <c r="H4801" t="s">
        <v>2206</v>
      </c>
      <c r="I4801" t="s">
        <v>7235</v>
      </c>
      <c r="J4801" t="s">
        <v>7236</v>
      </c>
      <c r="L4801" s="5"/>
      <c r="P4801" t="s">
        <v>7236</v>
      </c>
    </row>
    <row r="4802" spans="2:16" x14ac:dyDescent="0.25">
      <c r="B4802" t="s">
        <v>7</v>
      </c>
      <c r="C4802" t="s">
        <v>17</v>
      </c>
      <c r="D4802" s="6">
        <v>0.16400000000000003</v>
      </c>
      <c r="E4802" s="6">
        <v>0.16400000000000003</v>
      </c>
      <c r="F4802" s="18">
        <v>118</v>
      </c>
      <c r="G4802" t="s">
        <v>2235</v>
      </c>
      <c r="H4802" t="s">
        <v>2207</v>
      </c>
      <c r="I4802" t="s">
        <v>7237</v>
      </c>
      <c r="J4802" t="s">
        <v>7238</v>
      </c>
      <c r="L4802" s="5"/>
      <c r="P4802" t="s">
        <v>7238</v>
      </c>
    </row>
    <row r="4803" spans="2:16" x14ac:dyDescent="0.25">
      <c r="B4803" t="s">
        <v>7</v>
      </c>
      <c r="C4803" t="s">
        <v>17</v>
      </c>
      <c r="D4803" s="6">
        <v>0.191</v>
      </c>
      <c r="E4803" s="6">
        <v>0.191</v>
      </c>
      <c r="F4803" s="18">
        <v>118</v>
      </c>
      <c r="G4803" t="s">
        <v>2235</v>
      </c>
      <c r="H4803" t="s">
        <v>2208</v>
      </c>
      <c r="I4803" t="s">
        <v>7239</v>
      </c>
      <c r="J4803" t="s">
        <v>7240</v>
      </c>
      <c r="L4803" s="5"/>
      <c r="P4803" t="s">
        <v>7240</v>
      </c>
    </row>
    <row r="4804" spans="2:16" x14ac:dyDescent="0.25">
      <c r="B4804" t="s">
        <v>7</v>
      </c>
      <c r="C4804" t="s">
        <v>17</v>
      </c>
      <c r="D4804" s="6">
        <v>0.191</v>
      </c>
      <c r="E4804" s="6">
        <v>0.191</v>
      </c>
      <c r="F4804" s="18">
        <v>118</v>
      </c>
      <c r="G4804" t="s">
        <v>2235</v>
      </c>
      <c r="H4804" t="s">
        <v>2209</v>
      </c>
      <c r="I4804" t="s">
        <v>7241</v>
      </c>
      <c r="J4804" t="s">
        <v>7242</v>
      </c>
      <c r="L4804" s="5"/>
      <c r="P4804" t="s">
        <v>7242</v>
      </c>
    </row>
    <row r="4805" spans="2:16" x14ac:dyDescent="0.25">
      <c r="B4805" t="s">
        <v>7</v>
      </c>
      <c r="C4805" t="s">
        <v>17</v>
      </c>
      <c r="D4805" s="6">
        <v>0.16400000000000003</v>
      </c>
      <c r="E4805" s="6">
        <v>0.16400000000000003</v>
      </c>
      <c r="F4805" s="18">
        <v>125</v>
      </c>
      <c r="G4805" t="s">
        <v>2235</v>
      </c>
      <c r="H4805" t="s">
        <v>2210</v>
      </c>
      <c r="I4805" t="s">
        <v>7243</v>
      </c>
      <c r="J4805" t="s">
        <v>7244</v>
      </c>
      <c r="L4805" s="5"/>
      <c r="P4805" t="s">
        <v>7244</v>
      </c>
    </row>
    <row r="4806" spans="2:16" x14ac:dyDescent="0.25">
      <c r="B4806" t="s">
        <v>7</v>
      </c>
      <c r="C4806" t="s">
        <v>17</v>
      </c>
      <c r="D4806" s="6">
        <v>0.16400000000000003</v>
      </c>
      <c r="E4806" s="6">
        <v>0.16400000000000003</v>
      </c>
      <c r="F4806" s="18">
        <v>118</v>
      </c>
      <c r="G4806" t="s">
        <v>2235</v>
      </c>
      <c r="H4806" t="s">
        <v>2211</v>
      </c>
      <c r="I4806" t="s">
        <v>7245</v>
      </c>
      <c r="J4806" t="s">
        <v>7246</v>
      </c>
      <c r="L4806" s="5"/>
      <c r="P4806" t="s">
        <v>7246</v>
      </c>
    </row>
    <row r="4807" spans="2:16" x14ac:dyDescent="0.25">
      <c r="B4807" t="s">
        <v>7</v>
      </c>
      <c r="C4807" t="s">
        <v>17</v>
      </c>
      <c r="D4807" s="6">
        <v>0.13400000000000001</v>
      </c>
      <c r="E4807" s="6">
        <v>0.13400000000000001</v>
      </c>
      <c r="F4807" s="18">
        <v>135</v>
      </c>
      <c r="G4807" t="s">
        <v>2235</v>
      </c>
      <c r="H4807" t="s">
        <v>2212</v>
      </c>
      <c r="I4807" t="s">
        <v>7247</v>
      </c>
      <c r="J4807" t="s">
        <v>7248</v>
      </c>
      <c r="L4807" s="5"/>
      <c r="P4807" t="s">
        <v>7248</v>
      </c>
    </row>
    <row r="4808" spans="2:16" x14ac:dyDescent="0.25">
      <c r="B4808" t="s">
        <v>7</v>
      </c>
      <c r="C4808" t="s">
        <v>17</v>
      </c>
      <c r="D4808" s="6">
        <v>0.10199999999999999</v>
      </c>
      <c r="E4808" s="6">
        <v>0.10199999999999999</v>
      </c>
      <c r="F4808" s="18">
        <v>125</v>
      </c>
      <c r="G4808" t="s">
        <v>2235</v>
      </c>
      <c r="H4808" t="s">
        <v>2213</v>
      </c>
      <c r="I4808" t="s">
        <v>7249</v>
      </c>
      <c r="J4808" t="s">
        <v>7250</v>
      </c>
      <c r="L4808" s="5"/>
      <c r="P4808" t="s">
        <v>7250</v>
      </c>
    </row>
    <row r="4809" spans="2:16" x14ac:dyDescent="0.25">
      <c r="B4809" t="s">
        <v>7</v>
      </c>
      <c r="C4809" t="s">
        <v>17</v>
      </c>
      <c r="D4809" s="6">
        <v>0.191</v>
      </c>
      <c r="E4809" s="6">
        <v>0.191</v>
      </c>
      <c r="F4809" s="18">
        <v>118</v>
      </c>
      <c r="G4809" t="s">
        <v>2235</v>
      </c>
      <c r="H4809" t="s">
        <v>2214</v>
      </c>
      <c r="I4809" t="s">
        <v>7251</v>
      </c>
      <c r="J4809" t="s">
        <v>7252</v>
      </c>
      <c r="L4809" s="5"/>
      <c r="P4809" t="s">
        <v>7252</v>
      </c>
    </row>
    <row r="4810" spans="2:16" x14ac:dyDescent="0.25">
      <c r="B4810" t="s">
        <v>7</v>
      </c>
      <c r="C4810" t="s">
        <v>17</v>
      </c>
      <c r="D4810" s="6">
        <v>0.191</v>
      </c>
      <c r="E4810" s="6">
        <v>0.191</v>
      </c>
      <c r="F4810" s="18">
        <v>118</v>
      </c>
      <c r="G4810" t="s">
        <v>2235</v>
      </c>
      <c r="H4810" t="s">
        <v>2215</v>
      </c>
      <c r="I4810" t="s">
        <v>7253</v>
      </c>
      <c r="J4810" t="s">
        <v>7254</v>
      </c>
      <c r="L4810" s="5"/>
      <c r="P4810" t="s">
        <v>7254</v>
      </c>
    </row>
    <row r="4811" spans="2:16" x14ac:dyDescent="0.25">
      <c r="B4811" t="s">
        <v>7</v>
      </c>
      <c r="C4811" t="s">
        <v>17</v>
      </c>
      <c r="D4811" s="6">
        <v>0.16400000000000003</v>
      </c>
      <c r="E4811" s="6">
        <v>0.16400000000000003</v>
      </c>
      <c r="F4811" s="18">
        <v>118</v>
      </c>
      <c r="G4811" t="s">
        <v>2235</v>
      </c>
      <c r="H4811" t="s">
        <v>2216</v>
      </c>
      <c r="I4811" t="s">
        <v>7255</v>
      </c>
      <c r="J4811" t="s">
        <v>7256</v>
      </c>
      <c r="L4811" s="5"/>
      <c r="P4811" t="s">
        <v>7256</v>
      </c>
    </row>
    <row r="4812" spans="2:16" x14ac:dyDescent="0.25">
      <c r="B4812" t="s">
        <v>7</v>
      </c>
      <c r="C4812" t="s">
        <v>17</v>
      </c>
      <c r="D4812" s="6">
        <v>0.16400000000000003</v>
      </c>
      <c r="E4812" s="6">
        <v>0.16400000000000003</v>
      </c>
      <c r="F4812" s="18">
        <v>118</v>
      </c>
      <c r="G4812" t="s">
        <v>2235</v>
      </c>
      <c r="H4812" t="s">
        <v>2217</v>
      </c>
      <c r="I4812" t="s">
        <v>7257</v>
      </c>
      <c r="J4812" t="s">
        <v>7258</v>
      </c>
      <c r="L4812" s="5"/>
      <c r="P4812" t="s">
        <v>7258</v>
      </c>
    </row>
    <row r="4813" spans="2:16" x14ac:dyDescent="0.25">
      <c r="B4813" t="s">
        <v>7</v>
      </c>
      <c r="C4813" t="s">
        <v>17</v>
      </c>
      <c r="D4813" s="6">
        <v>0.13400000000000001</v>
      </c>
      <c r="E4813" s="6">
        <v>0.13400000000000001</v>
      </c>
      <c r="F4813" s="18">
        <v>135</v>
      </c>
      <c r="G4813" t="s">
        <v>2235</v>
      </c>
      <c r="H4813" t="s">
        <v>2218</v>
      </c>
      <c r="I4813" t="s">
        <v>7259</v>
      </c>
      <c r="J4813" t="s">
        <v>7260</v>
      </c>
      <c r="L4813" s="5"/>
      <c r="P4813" t="s">
        <v>7260</v>
      </c>
    </row>
    <row r="4814" spans="2:16" x14ac:dyDescent="0.25">
      <c r="B4814" t="s">
        <v>7</v>
      </c>
      <c r="C4814" t="s">
        <v>17</v>
      </c>
      <c r="D4814" s="6">
        <v>0.13400000000000001</v>
      </c>
      <c r="E4814" s="6">
        <v>0.13400000000000001</v>
      </c>
      <c r="F4814" s="18">
        <v>135</v>
      </c>
      <c r="G4814" t="s">
        <v>2235</v>
      </c>
      <c r="H4814" t="s">
        <v>2219</v>
      </c>
      <c r="I4814" t="s">
        <v>7261</v>
      </c>
      <c r="J4814" t="s">
        <v>7262</v>
      </c>
      <c r="L4814" s="5"/>
      <c r="P4814" t="s">
        <v>7262</v>
      </c>
    </row>
    <row r="4815" spans="2:16" x14ac:dyDescent="0.25">
      <c r="B4815" t="s">
        <v>7</v>
      </c>
      <c r="C4815" t="s">
        <v>17</v>
      </c>
      <c r="D4815" s="6">
        <v>0.16400000000000003</v>
      </c>
      <c r="E4815" s="6">
        <v>0.16400000000000003</v>
      </c>
      <c r="F4815" s="18">
        <v>118</v>
      </c>
      <c r="G4815" t="s">
        <v>2235</v>
      </c>
      <c r="H4815" t="s">
        <v>2220</v>
      </c>
      <c r="I4815" t="s">
        <v>7263</v>
      </c>
      <c r="J4815" t="s">
        <v>7264</v>
      </c>
      <c r="L4815" s="5"/>
      <c r="P4815" t="s">
        <v>7264</v>
      </c>
    </row>
    <row r="4816" spans="2:16" x14ac:dyDescent="0.25">
      <c r="B4816" t="s">
        <v>7</v>
      </c>
      <c r="C4816" t="s">
        <v>17</v>
      </c>
      <c r="D4816" s="6">
        <v>0.191</v>
      </c>
      <c r="E4816" s="6">
        <v>0.191</v>
      </c>
      <c r="F4816" s="18">
        <v>118</v>
      </c>
      <c r="G4816" t="s">
        <v>2235</v>
      </c>
      <c r="H4816" t="s">
        <v>2221</v>
      </c>
      <c r="I4816" t="s">
        <v>7265</v>
      </c>
      <c r="J4816" t="s">
        <v>7266</v>
      </c>
      <c r="L4816" s="5"/>
      <c r="P4816" t="s">
        <v>7266</v>
      </c>
    </row>
    <row r="4817" spans="2:16" x14ac:dyDescent="0.25">
      <c r="B4817" t="s">
        <v>7</v>
      </c>
      <c r="C4817" t="s">
        <v>17</v>
      </c>
      <c r="D4817" s="6">
        <v>0.16400000000000003</v>
      </c>
      <c r="E4817" s="6">
        <v>0.16400000000000003</v>
      </c>
      <c r="F4817" s="18">
        <v>125</v>
      </c>
      <c r="G4817" t="s">
        <v>2235</v>
      </c>
      <c r="H4817" t="s">
        <v>2222</v>
      </c>
      <c r="I4817" t="s">
        <v>7267</v>
      </c>
      <c r="J4817" t="s">
        <v>7268</v>
      </c>
      <c r="L4817" s="5"/>
      <c r="P4817" t="s">
        <v>7268</v>
      </c>
    </row>
    <row r="4818" spans="2:16" x14ac:dyDescent="0.25">
      <c r="B4818" t="s">
        <v>7</v>
      </c>
      <c r="C4818" t="s">
        <v>17</v>
      </c>
      <c r="D4818" s="6">
        <v>0.33700000000000002</v>
      </c>
      <c r="E4818" s="6">
        <v>0.33700000000000002</v>
      </c>
      <c r="F4818" s="18">
        <v>143</v>
      </c>
      <c r="G4818" t="s">
        <v>2235</v>
      </c>
      <c r="H4818" t="s">
        <v>2237</v>
      </c>
      <c r="I4818" t="s">
        <v>7269</v>
      </c>
      <c r="J4818" t="s">
        <v>7270</v>
      </c>
      <c r="L4818" s="5"/>
      <c r="P4818" t="s">
        <v>7270</v>
      </c>
    </row>
    <row r="4819" spans="2:16" x14ac:dyDescent="0.25">
      <c r="B4819" t="s">
        <v>7</v>
      </c>
      <c r="C4819" t="s">
        <v>17</v>
      </c>
      <c r="D4819" s="6">
        <v>0.13400000000000001</v>
      </c>
      <c r="E4819" s="6">
        <v>0.13400000000000001</v>
      </c>
      <c r="F4819" s="18">
        <v>135</v>
      </c>
      <c r="G4819" t="s">
        <v>2235</v>
      </c>
      <c r="H4819" t="s">
        <v>2223</v>
      </c>
      <c r="I4819" t="s">
        <v>7271</v>
      </c>
      <c r="J4819" t="s">
        <v>7272</v>
      </c>
      <c r="L4819" s="5"/>
      <c r="P4819" t="s">
        <v>7272</v>
      </c>
    </row>
    <row r="4820" spans="2:16" x14ac:dyDescent="0.25">
      <c r="B4820" t="s">
        <v>7</v>
      </c>
      <c r="C4820" t="s">
        <v>17</v>
      </c>
      <c r="D4820" s="6">
        <v>0.16400000000000003</v>
      </c>
      <c r="E4820" s="6">
        <v>0.16400000000000003</v>
      </c>
      <c r="F4820" s="18">
        <v>118</v>
      </c>
      <c r="G4820" t="s">
        <v>2235</v>
      </c>
      <c r="H4820" t="s">
        <v>2224</v>
      </c>
      <c r="I4820" t="s">
        <v>7273</v>
      </c>
      <c r="J4820" t="s">
        <v>7274</v>
      </c>
      <c r="L4820" s="5"/>
      <c r="P4820" t="s">
        <v>7274</v>
      </c>
    </row>
    <row r="4821" spans="2:16" x14ac:dyDescent="0.25">
      <c r="B4821" t="s">
        <v>7</v>
      </c>
      <c r="C4821" t="s">
        <v>17</v>
      </c>
      <c r="D4821" s="6">
        <v>0.33700000000000002</v>
      </c>
      <c r="E4821" s="6">
        <v>0.33700000000000002</v>
      </c>
      <c r="F4821" s="18">
        <v>143</v>
      </c>
      <c r="G4821" t="s">
        <v>2235</v>
      </c>
      <c r="H4821" t="s">
        <v>18338</v>
      </c>
      <c r="I4821" t="s">
        <v>18627</v>
      </c>
      <c r="J4821" t="s">
        <v>18628</v>
      </c>
      <c r="L4821" s="5"/>
      <c r="P4821" t="s">
        <v>18628</v>
      </c>
    </row>
    <row r="4822" spans="2:16" x14ac:dyDescent="0.25">
      <c r="B4822" t="s">
        <v>7</v>
      </c>
      <c r="C4822" t="s">
        <v>17</v>
      </c>
      <c r="D4822" s="6">
        <v>0.16400000000000003</v>
      </c>
      <c r="E4822" s="6">
        <v>0.16400000000000003</v>
      </c>
      <c r="F4822" s="18">
        <v>118</v>
      </c>
      <c r="G4822" t="s">
        <v>2235</v>
      </c>
      <c r="H4822" t="s">
        <v>2225</v>
      </c>
      <c r="I4822" t="s">
        <v>7276</v>
      </c>
      <c r="J4822" t="s">
        <v>7277</v>
      </c>
      <c r="L4822" s="5"/>
      <c r="P4822" t="s">
        <v>7277</v>
      </c>
    </row>
    <row r="4823" spans="2:16" x14ac:dyDescent="0.25">
      <c r="B4823" t="s">
        <v>7</v>
      </c>
      <c r="C4823" t="s">
        <v>17</v>
      </c>
      <c r="D4823" s="6">
        <v>0.16400000000000003</v>
      </c>
      <c r="E4823" s="6">
        <v>0.16400000000000003</v>
      </c>
      <c r="F4823" s="18">
        <v>118</v>
      </c>
      <c r="G4823" t="s">
        <v>2235</v>
      </c>
      <c r="H4823" t="s">
        <v>2226</v>
      </c>
      <c r="I4823" t="s">
        <v>7278</v>
      </c>
      <c r="J4823" t="s">
        <v>7279</v>
      </c>
      <c r="L4823" s="5"/>
      <c r="P4823" t="s">
        <v>7279</v>
      </c>
    </row>
    <row r="4824" spans="2:16" x14ac:dyDescent="0.25">
      <c r="B4824" t="s">
        <v>7</v>
      </c>
      <c r="C4824" t="s">
        <v>17</v>
      </c>
      <c r="D4824" s="6">
        <v>0.191</v>
      </c>
      <c r="E4824" s="6">
        <v>0.191</v>
      </c>
      <c r="F4824" s="18">
        <v>118</v>
      </c>
      <c r="G4824" t="s">
        <v>2235</v>
      </c>
      <c r="H4824" t="s">
        <v>2227</v>
      </c>
      <c r="I4824" t="s">
        <v>7280</v>
      </c>
      <c r="J4824" t="s">
        <v>7281</v>
      </c>
      <c r="L4824" s="5"/>
      <c r="P4824" t="s">
        <v>7281</v>
      </c>
    </row>
    <row r="4825" spans="2:16" x14ac:dyDescent="0.25">
      <c r="B4825" t="s">
        <v>7</v>
      </c>
      <c r="C4825" t="s">
        <v>17</v>
      </c>
      <c r="D4825" s="6">
        <v>0.16400000000000003</v>
      </c>
      <c r="E4825" s="6">
        <v>0.16400000000000003</v>
      </c>
      <c r="F4825" s="18">
        <v>118</v>
      </c>
      <c r="G4825" t="s">
        <v>2235</v>
      </c>
      <c r="H4825" t="s">
        <v>2228</v>
      </c>
      <c r="I4825" t="s">
        <v>7282</v>
      </c>
      <c r="J4825" t="s">
        <v>7283</v>
      </c>
      <c r="L4825" s="5"/>
      <c r="P4825" t="s">
        <v>7283</v>
      </c>
    </row>
    <row r="4826" spans="2:16" x14ac:dyDescent="0.25">
      <c r="B4826" t="s">
        <v>7</v>
      </c>
      <c r="C4826" t="s">
        <v>17</v>
      </c>
      <c r="D4826" s="6">
        <v>0.16400000000000003</v>
      </c>
      <c r="E4826" s="6">
        <v>0.16400000000000003</v>
      </c>
      <c r="F4826" s="18">
        <v>125</v>
      </c>
      <c r="G4826" t="s">
        <v>2235</v>
      </c>
      <c r="H4826" t="s">
        <v>2229</v>
      </c>
      <c r="I4826" t="s">
        <v>7284</v>
      </c>
      <c r="J4826" t="s">
        <v>7285</v>
      </c>
      <c r="L4826" s="5"/>
      <c r="P4826" t="s">
        <v>7285</v>
      </c>
    </row>
    <row r="4827" spans="2:16" x14ac:dyDescent="0.25">
      <c r="B4827" t="s">
        <v>7</v>
      </c>
      <c r="C4827" t="s">
        <v>17</v>
      </c>
      <c r="D4827" s="6">
        <v>0.13400000000000001</v>
      </c>
      <c r="E4827" s="6">
        <v>0.13400000000000001</v>
      </c>
      <c r="F4827" s="18">
        <v>135</v>
      </c>
      <c r="G4827" t="s">
        <v>2235</v>
      </c>
      <c r="H4827" t="s">
        <v>2230</v>
      </c>
      <c r="I4827" t="s">
        <v>7286</v>
      </c>
      <c r="J4827" t="s">
        <v>7287</v>
      </c>
      <c r="L4827" s="5"/>
      <c r="P4827" t="s">
        <v>7287</v>
      </c>
    </row>
    <row r="4828" spans="2:16" x14ac:dyDescent="0.25">
      <c r="B4828" t="s">
        <v>7</v>
      </c>
      <c r="C4828" t="s">
        <v>17</v>
      </c>
      <c r="D4828" s="6">
        <v>0.16400000000000003</v>
      </c>
      <c r="E4828" s="6">
        <v>0.16400000000000003</v>
      </c>
      <c r="F4828" s="18">
        <v>118</v>
      </c>
      <c r="G4828" t="s">
        <v>2235</v>
      </c>
      <c r="H4828" t="s">
        <v>2231</v>
      </c>
      <c r="I4828" t="s">
        <v>7288</v>
      </c>
      <c r="J4828" t="s">
        <v>7289</v>
      </c>
      <c r="L4828" s="5"/>
      <c r="P4828" t="s">
        <v>7289</v>
      </c>
    </row>
    <row r="4829" spans="2:16" x14ac:dyDescent="0.25">
      <c r="B4829" t="s">
        <v>7</v>
      </c>
      <c r="C4829" t="s">
        <v>17</v>
      </c>
      <c r="D4829" s="6">
        <v>0.16400000000000003</v>
      </c>
      <c r="E4829" s="6">
        <v>0.16400000000000003</v>
      </c>
      <c r="F4829" s="18">
        <v>118</v>
      </c>
      <c r="G4829" t="s">
        <v>2235</v>
      </c>
      <c r="H4829" t="s">
        <v>2232</v>
      </c>
      <c r="I4829" t="s">
        <v>7290</v>
      </c>
      <c r="J4829" t="s">
        <v>7291</v>
      </c>
      <c r="L4829" s="5"/>
      <c r="P4829" t="s">
        <v>7291</v>
      </c>
    </row>
    <row r="4830" spans="2:16" x14ac:dyDescent="0.25">
      <c r="B4830" t="s">
        <v>7</v>
      </c>
      <c r="C4830" t="s">
        <v>17</v>
      </c>
      <c r="D4830" s="6">
        <v>0.13400000000000001</v>
      </c>
      <c r="E4830" s="6">
        <v>0.13400000000000001</v>
      </c>
      <c r="F4830" s="18">
        <v>135</v>
      </c>
      <c r="G4830" t="s">
        <v>2235</v>
      </c>
      <c r="H4830" t="s">
        <v>2233</v>
      </c>
      <c r="I4830" t="s">
        <v>7292</v>
      </c>
      <c r="J4830" t="s">
        <v>7293</v>
      </c>
      <c r="L4830" s="5"/>
      <c r="P4830" t="s">
        <v>7293</v>
      </c>
    </row>
    <row r="4831" spans="2:16" x14ac:dyDescent="0.25">
      <c r="B4831" t="s">
        <v>7</v>
      </c>
      <c r="C4831" t="s">
        <v>17</v>
      </c>
      <c r="D4831" s="6">
        <v>0.191</v>
      </c>
      <c r="E4831" s="6">
        <v>0.191</v>
      </c>
      <c r="F4831" s="18">
        <v>118</v>
      </c>
      <c r="G4831" t="s">
        <v>2235</v>
      </c>
      <c r="H4831" t="s">
        <v>2234</v>
      </c>
      <c r="I4831" t="s">
        <v>7294</v>
      </c>
      <c r="J4831" t="s">
        <v>7295</v>
      </c>
      <c r="L4831" s="5"/>
      <c r="P4831" t="s">
        <v>7295</v>
      </c>
    </row>
    <row r="4832" spans="2:16" x14ac:dyDescent="0.25">
      <c r="B4832" t="s">
        <v>7</v>
      </c>
      <c r="C4832" t="s">
        <v>17</v>
      </c>
      <c r="D4832" s="6">
        <v>0.191</v>
      </c>
      <c r="E4832" s="6">
        <v>0.191</v>
      </c>
      <c r="F4832" s="18">
        <v>118</v>
      </c>
      <c r="G4832" t="s">
        <v>2235</v>
      </c>
      <c r="H4832" t="s">
        <v>2235</v>
      </c>
      <c r="I4832" t="s">
        <v>7296</v>
      </c>
      <c r="J4832" t="s">
        <v>7297</v>
      </c>
      <c r="L4832" s="5"/>
      <c r="P4832" t="s">
        <v>7297</v>
      </c>
    </row>
    <row r="4833" spans="2:16" x14ac:dyDescent="0.25">
      <c r="B4833" t="s">
        <v>7</v>
      </c>
      <c r="C4833" t="s">
        <v>17</v>
      </c>
      <c r="D4833" s="6">
        <v>0.13400000000000001</v>
      </c>
      <c r="E4833" s="6">
        <v>0.13400000000000001</v>
      </c>
      <c r="F4833" s="18">
        <v>135</v>
      </c>
      <c r="G4833" t="s">
        <v>2235</v>
      </c>
      <c r="H4833" t="s">
        <v>2236</v>
      </c>
      <c r="I4833" t="s">
        <v>7298</v>
      </c>
      <c r="J4833" t="s">
        <v>7299</v>
      </c>
      <c r="L4833" s="5"/>
      <c r="P4833" t="s">
        <v>7299</v>
      </c>
    </row>
    <row r="4834" spans="2:16" x14ac:dyDescent="0.25">
      <c r="B4834" t="s">
        <v>7</v>
      </c>
      <c r="C4834" t="s">
        <v>17</v>
      </c>
      <c r="D4834" s="6">
        <v>0.13300000000000001</v>
      </c>
      <c r="E4834" s="6">
        <v>0.13300000000000001</v>
      </c>
      <c r="F4834" s="18">
        <v>140</v>
      </c>
      <c r="G4834" t="s">
        <v>2236</v>
      </c>
      <c r="H4834" t="s">
        <v>2190</v>
      </c>
      <c r="I4834" t="s">
        <v>7300</v>
      </c>
      <c r="J4834" t="s">
        <v>7301</v>
      </c>
      <c r="L4834" s="5"/>
      <c r="P4834" t="s">
        <v>7301</v>
      </c>
    </row>
    <row r="4835" spans="2:16" x14ac:dyDescent="0.25">
      <c r="B4835" t="s">
        <v>7</v>
      </c>
      <c r="C4835" t="s">
        <v>17</v>
      </c>
      <c r="D4835" s="6">
        <v>0.13300000000000001</v>
      </c>
      <c r="E4835" s="6">
        <v>0.13300000000000001</v>
      </c>
      <c r="F4835" s="18">
        <v>140</v>
      </c>
      <c r="G4835" t="s">
        <v>2236</v>
      </c>
      <c r="H4835" t="s">
        <v>2191</v>
      </c>
      <c r="I4835" t="s">
        <v>7302</v>
      </c>
      <c r="J4835" t="s">
        <v>7303</v>
      </c>
      <c r="L4835" s="5"/>
      <c r="P4835" t="s">
        <v>7303</v>
      </c>
    </row>
    <row r="4836" spans="2:16" x14ac:dyDescent="0.25">
      <c r="B4836" t="s">
        <v>7</v>
      </c>
      <c r="C4836" t="s">
        <v>17</v>
      </c>
      <c r="D4836" s="6">
        <v>0.191</v>
      </c>
      <c r="E4836" s="6">
        <v>0.191</v>
      </c>
      <c r="F4836" s="18">
        <v>114</v>
      </c>
      <c r="G4836" t="s">
        <v>2236</v>
      </c>
      <c r="H4836" t="s">
        <v>2192</v>
      </c>
      <c r="I4836" t="s">
        <v>7304</v>
      </c>
      <c r="J4836" t="s">
        <v>7305</v>
      </c>
      <c r="L4836" s="5"/>
      <c r="P4836" t="s">
        <v>7305</v>
      </c>
    </row>
    <row r="4837" spans="2:16" x14ac:dyDescent="0.25">
      <c r="B4837" t="s">
        <v>7</v>
      </c>
      <c r="C4837" t="s">
        <v>17</v>
      </c>
      <c r="D4837" s="6">
        <v>0.191</v>
      </c>
      <c r="E4837" s="6">
        <v>0.191</v>
      </c>
      <c r="F4837" s="18">
        <v>114</v>
      </c>
      <c r="G4837" t="s">
        <v>2236</v>
      </c>
      <c r="H4837" t="s">
        <v>2183</v>
      </c>
      <c r="I4837" t="s">
        <v>7306</v>
      </c>
      <c r="J4837" t="s">
        <v>7307</v>
      </c>
      <c r="L4837" s="5"/>
      <c r="P4837" t="s">
        <v>7307</v>
      </c>
    </row>
    <row r="4838" spans="2:16" x14ac:dyDescent="0.25">
      <c r="B4838" t="s">
        <v>7</v>
      </c>
      <c r="C4838" t="s">
        <v>17</v>
      </c>
      <c r="D4838" s="6">
        <v>0.191</v>
      </c>
      <c r="E4838" s="6">
        <v>0.191</v>
      </c>
      <c r="F4838" s="18">
        <v>114</v>
      </c>
      <c r="G4838" t="s">
        <v>2236</v>
      </c>
      <c r="H4838" t="s">
        <v>2193</v>
      </c>
      <c r="I4838" t="s">
        <v>868</v>
      </c>
      <c r="J4838" t="s">
        <v>7308</v>
      </c>
      <c r="L4838" s="5"/>
      <c r="P4838" t="s">
        <v>7308</v>
      </c>
    </row>
    <row r="4839" spans="2:16" x14ac:dyDescent="0.25">
      <c r="B4839" t="s">
        <v>7</v>
      </c>
      <c r="C4839" t="s">
        <v>17</v>
      </c>
      <c r="D4839" s="6">
        <v>0.13300000000000001</v>
      </c>
      <c r="E4839" s="6">
        <v>0.13300000000000001</v>
      </c>
      <c r="F4839" s="18">
        <v>140</v>
      </c>
      <c r="G4839" t="s">
        <v>2236</v>
      </c>
      <c r="H4839" t="s">
        <v>2194</v>
      </c>
      <c r="I4839" t="s">
        <v>7309</v>
      </c>
      <c r="J4839" t="s">
        <v>7310</v>
      </c>
      <c r="L4839" s="5"/>
      <c r="P4839" t="s">
        <v>7310</v>
      </c>
    </row>
    <row r="4840" spans="2:16" x14ac:dyDescent="0.25">
      <c r="B4840" t="s">
        <v>7</v>
      </c>
      <c r="C4840" t="s">
        <v>17</v>
      </c>
      <c r="D4840" s="6">
        <v>0.13300000000000001</v>
      </c>
      <c r="E4840" s="6">
        <v>0.13300000000000001</v>
      </c>
      <c r="F4840" s="18">
        <v>140</v>
      </c>
      <c r="G4840" t="s">
        <v>2236</v>
      </c>
      <c r="H4840" t="s">
        <v>2195</v>
      </c>
      <c r="I4840" t="s">
        <v>7311</v>
      </c>
      <c r="J4840" t="s">
        <v>7312</v>
      </c>
      <c r="L4840" s="5"/>
      <c r="P4840" t="s">
        <v>7312</v>
      </c>
    </row>
    <row r="4841" spans="2:16" x14ac:dyDescent="0.25">
      <c r="B4841" t="s">
        <v>7</v>
      </c>
      <c r="C4841" t="s">
        <v>17</v>
      </c>
      <c r="D4841" s="6">
        <v>0.13300000000000001</v>
      </c>
      <c r="E4841" s="6">
        <v>0.13300000000000001</v>
      </c>
      <c r="F4841" s="18">
        <v>140</v>
      </c>
      <c r="G4841" t="s">
        <v>2236</v>
      </c>
      <c r="H4841" t="s">
        <v>2196</v>
      </c>
      <c r="I4841" t="s">
        <v>7313</v>
      </c>
      <c r="J4841" t="s">
        <v>7314</v>
      </c>
      <c r="L4841" s="5"/>
      <c r="P4841" t="s">
        <v>7314</v>
      </c>
    </row>
    <row r="4842" spans="2:16" x14ac:dyDescent="0.25">
      <c r="B4842" t="s">
        <v>7</v>
      </c>
      <c r="C4842" t="s">
        <v>17</v>
      </c>
      <c r="D4842" s="6">
        <v>0.13300000000000001</v>
      </c>
      <c r="E4842" s="6">
        <v>0.13300000000000001</v>
      </c>
      <c r="F4842" s="18">
        <v>140</v>
      </c>
      <c r="G4842" t="s">
        <v>2236</v>
      </c>
      <c r="H4842" t="s">
        <v>2197</v>
      </c>
      <c r="I4842" t="s">
        <v>7315</v>
      </c>
      <c r="J4842" t="s">
        <v>7316</v>
      </c>
      <c r="L4842" s="5"/>
      <c r="P4842" t="s">
        <v>7316</v>
      </c>
    </row>
    <row r="4843" spans="2:16" x14ac:dyDescent="0.25">
      <c r="B4843" t="s">
        <v>7</v>
      </c>
      <c r="C4843" t="s">
        <v>17</v>
      </c>
      <c r="D4843" s="6">
        <v>0.13300000000000001</v>
      </c>
      <c r="E4843" s="6">
        <v>0.13300000000000001</v>
      </c>
      <c r="F4843" s="18">
        <v>140</v>
      </c>
      <c r="G4843" t="s">
        <v>2236</v>
      </c>
      <c r="H4843" t="s">
        <v>2198</v>
      </c>
      <c r="I4843" t="s">
        <v>922</v>
      </c>
      <c r="J4843" t="s">
        <v>7317</v>
      </c>
      <c r="L4843" s="5"/>
      <c r="P4843" t="s">
        <v>7317</v>
      </c>
    </row>
    <row r="4844" spans="2:16" x14ac:dyDescent="0.25">
      <c r="B4844" t="s">
        <v>7</v>
      </c>
      <c r="C4844" t="s">
        <v>17</v>
      </c>
      <c r="D4844" s="6">
        <v>0.13300000000000001</v>
      </c>
      <c r="E4844" s="6">
        <v>0.13300000000000001</v>
      </c>
      <c r="F4844" s="18">
        <v>140</v>
      </c>
      <c r="G4844" t="s">
        <v>2236</v>
      </c>
      <c r="H4844" t="s">
        <v>2199</v>
      </c>
      <c r="I4844" t="s">
        <v>7318</v>
      </c>
      <c r="J4844" t="s">
        <v>7319</v>
      </c>
      <c r="L4844" s="5"/>
      <c r="P4844" t="s">
        <v>7319</v>
      </c>
    </row>
    <row r="4845" spans="2:16" x14ac:dyDescent="0.25">
      <c r="B4845" t="s">
        <v>7</v>
      </c>
      <c r="C4845" t="s">
        <v>17</v>
      </c>
      <c r="D4845" s="6">
        <v>0.28299999999999997</v>
      </c>
      <c r="E4845" s="6">
        <v>0.28299999999999997</v>
      </c>
      <c r="F4845" s="18">
        <v>111</v>
      </c>
      <c r="G4845" t="s">
        <v>2236</v>
      </c>
      <c r="H4845" t="s">
        <v>1014</v>
      </c>
      <c r="I4845" t="s">
        <v>7320</v>
      </c>
      <c r="J4845" t="s">
        <v>7321</v>
      </c>
      <c r="L4845" s="5"/>
      <c r="P4845" t="s">
        <v>7321</v>
      </c>
    </row>
    <row r="4846" spans="2:16" x14ac:dyDescent="0.25">
      <c r="B4846" t="s">
        <v>7</v>
      </c>
      <c r="C4846" t="s">
        <v>17</v>
      </c>
      <c r="D4846" s="6">
        <v>0.13300000000000001</v>
      </c>
      <c r="E4846" s="6">
        <v>0.13300000000000001</v>
      </c>
      <c r="F4846" s="18">
        <v>140</v>
      </c>
      <c r="G4846" t="s">
        <v>2236</v>
      </c>
      <c r="H4846" t="s">
        <v>2200</v>
      </c>
      <c r="I4846" t="s">
        <v>7322</v>
      </c>
      <c r="J4846" t="s">
        <v>7323</v>
      </c>
      <c r="L4846" s="5"/>
      <c r="P4846" t="s">
        <v>7323</v>
      </c>
    </row>
    <row r="4847" spans="2:16" x14ac:dyDescent="0.25">
      <c r="B4847" t="s">
        <v>7</v>
      </c>
      <c r="C4847" t="s">
        <v>17</v>
      </c>
      <c r="D4847" s="6">
        <v>0.13300000000000001</v>
      </c>
      <c r="E4847" s="6">
        <v>0.13300000000000001</v>
      </c>
      <c r="F4847" s="18">
        <v>140</v>
      </c>
      <c r="G4847" t="s">
        <v>2236</v>
      </c>
      <c r="H4847" t="s">
        <v>2201</v>
      </c>
      <c r="I4847" t="s">
        <v>7324</v>
      </c>
      <c r="J4847" t="s">
        <v>7325</v>
      </c>
      <c r="L4847" s="5"/>
      <c r="P4847" t="s">
        <v>7325</v>
      </c>
    </row>
    <row r="4848" spans="2:16" x14ac:dyDescent="0.25">
      <c r="B4848" t="s">
        <v>7</v>
      </c>
      <c r="C4848" t="s">
        <v>17</v>
      </c>
      <c r="D4848" s="6">
        <v>0.13300000000000001</v>
      </c>
      <c r="E4848" s="6">
        <v>0.13300000000000001</v>
      </c>
      <c r="F4848" s="18">
        <v>140</v>
      </c>
      <c r="G4848" t="s">
        <v>2236</v>
      </c>
      <c r="H4848" t="s">
        <v>2202</v>
      </c>
      <c r="I4848" t="s">
        <v>7326</v>
      </c>
      <c r="J4848" t="s">
        <v>7327</v>
      </c>
      <c r="L4848" s="5"/>
      <c r="P4848" t="s">
        <v>7327</v>
      </c>
    </row>
    <row r="4849" spans="2:16" x14ac:dyDescent="0.25">
      <c r="B4849" t="s">
        <v>7</v>
      </c>
      <c r="C4849" t="s">
        <v>17</v>
      </c>
      <c r="D4849" s="6">
        <v>0.13300000000000001</v>
      </c>
      <c r="E4849" s="6">
        <v>0.13300000000000001</v>
      </c>
      <c r="F4849" s="18">
        <v>140</v>
      </c>
      <c r="G4849" t="s">
        <v>2236</v>
      </c>
      <c r="H4849" t="s">
        <v>2203</v>
      </c>
      <c r="I4849" t="s">
        <v>7328</v>
      </c>
      <c r="J4849" t="s">
        <v>7329</v>
      </c>
      <c r="L4849" s="5"/>
      <c r="P4849" t="s">
        <v>7329</v>
      </c>
    </row>
    <row r="4850" spans="2:16" x14ac:dyDescent="0.25">
      <c r="B4850" t="s">
        <v>7</v>
      </c>
      <c r="C4850" t="s">
        <v>17</v>
      </c>
      <c r="D4850" s="6">
        <v>0.13300000000000001</v>
      </c>
      <c r="E4850" s="6">
        <v>0.13300000000000001</v>
      </c>
      <c r="F4850" s="18">
        <v>140</v>
      </c>
      <c r="G4850" t="s">
        <v>2236</v>
      </c>
      <c r="H4850" t="s">
        <v>2204</v>
      </c>
      <c r="I4850" t="s">
        <v>7330</v>
      </c>
      <c r="J4850" t="s">
        <v>7331</v>
      </c>
      <c r="L4850" s="5"/>
      <c r="P4850" t="s">
        <v>7331</v>
      </c>
    </row>
    <row r="4851" spans="2:16" x14ac:dyDescent="0.25">
      <c r="B4851" t="s">
        <v>7</v>
      </c>
      <c r="C4851" t="s">
        <v>17</v>
      </c>
      <c r="D4851" s="6">
        <v>0.13300000000000001</v>
      </c>
      <c r="E4851" s="6">
        <v>0.13300000000000001</v>
      </c>
      <c r="F4851" s="18">
        <v>140</v>
      </c>
      <c r="G4851" t="s">
        <v>2236</v>
      </c>
      <c r="H4851" t="s">
        <v>2205</v>
      </c>
      <c r="I4851" t="s">
        <v>7332</v>
      </c>
      <c r="J4851" t="s">
        <v>7333</v>
      </c>
      <c r="L4851" s="5"/>
      <c r="P4851" t="s">
        <v>7333</v>
      </c>
    </row>
    <row r="4852" spans="2:16" x14ac:dyDescent="0.25">
      <c r="B4852" t="s">
        <v>7</v>
      </c>
      <c r="C4852" t="s">
        <v>17</v>
      </c>
      <c r="D4852" s="6">
        <v>0.13300000000000001</v>
      </c>
      <c r="E4852" s="6">
        <v>0.13300000000000001</v>
      </c>
      <c r="F4852" s="18">
        <v>140</v>
      </c>
      <c r="G4852" t="s">
        <v>2236</v>
      </c>
      <c r="H4852" t="s">
        <v>2206</v>
      </c>
      <c r="I4852" t="s">
        <v>920</v>
      </c>
      <c r="J4852" t="s">
        <v>7334</v>
      </c>
      <c r="L4852" s="5"/>
      <c r="P4852" t="s">
        <v>7334</v>
      </c>
    </row>
    <row r="4853" spans="2:16" x14ac:dyDescent="0.25">
      <c r="B4853" t="s">
        <v>7</v>
      </c>
      <c r="C4853" t="s">
        <v>17</v>
      </c>
      <c r="D4853" s="6">
        <v>0.13300000000000001</v>
      </c>
      <c r="E4853" s="6">
        <v>0.13300000000000001</v>
      </c>
      <c r="F4853" s="18">
        <v>140</v>
      </c>
      <c r="G4853" t="s">
        <v>2236</v>
      </c>
      <c r="H4853" t="s">
        <v>2207</v>
      </c>
      <c r="I4853" t="s">
        <v>7335</v>
      </c>
      <c r="J4853" t="s">
        <v>7336</v>
      </c>
      <c r="L4853" s="5"/>
      <c r="P4853" t="s">
        <v>7336</v>
      </c>
    </row>
    <row r="4854" spans="2:16" x14ac:dyDescent="0.25">
      <c r="B4854" t="s">
        <v>7</v>
      </c>
      <c r="C4854" t="s">
        <v>17</v>
      </c>
      <c r="D4854" s="6">
        <v>0.13300000000000001</v>
      </c>
      <c r="E4854" s="6">
        <v>0.13300000000000001</v>
      </c>
      <c r="F4854" s="18">
        <v>140</v>
      </c>
      <c r="G4854" t="s">
        <v>2236</v>
      </c>
      <c r="H4854" t="s">
        <v>2208</v>
      </c>
      <c r="I4854" t="s">
        <v>7337</v>
      </c>
      <c r="J4854" t="s">
        <v>7338</v>
      </c>
      <c r="L4854" s="5"/>
      <c r="P4854" t="s">
        <v>7338</v>
      </c>
    </row>
    <row r="4855" spans="2:16" x14ac:dyDescent="0.25">
      <c r="B4855" t="s">
        <v>7</v>
      </c>
      <c r="C4855" t="s">
        <v>17</v>
      </c>
      <c r="D4855" s="6">
        <v>0.13300000000000001</v>
      </c>
      <c r="E4855" s="6">
        <v>0.13300000000000001</v>
      </c>
      <c r="F4855" s="18">
        <v>140</v>
      </c>
      <c r="G4855" t="s">
        <v>2236</v>
      </c>
      <c r="H4855" t="s">
        <v>2209</v>
      </c>
      <c r="I4855" t="s">
        <v>7339</v>
      </c>
      <c r="J4855" t="s">
        <v>7340</v>
      </c>
      <c r="L4855" s="5"/>
      <c r="P4855" t="s">
        <v>7340</v>
      </c>
    </row>
    <row r="4856" spans="2:16" x14ac:dyDescent="0.25">
      <c r="B4856" t="s">
        <v>7</v>
      </c>
      <c r="C4856" t="s">
        <v>17</v>
      </c>
      <c r="D4856" s="6">
        <v>0.13300000000000001</v>
      </c>
      <c r="E4856" s="6">
        <v>0.13300000000000001</v>
      </c>
      <c r="F4856" s="18">
        <v>140</v>
      </c>
      <c r="G4856" t="s">
        <v>2236</v>
      </c>
      <c r="H4856" t="s">
        <v>2210</v>
      </c>
      <c r="I4856" t="s">
        <v>960</v>
      </c>
      <c r="J4856" t="s">
        <v>7341</v>
      </c>
      <c r="L4856" s="5"/>
      <c r="P4856" t="s">
        <v>7341</v>
      </c>
    </row>
    <row r="4857" spans="2:16" x14ac:dyDescent="0.25">
      <c r="B4857" t="s">
        <v>7</v>
      </c>
      <c r="C4857" t="s">
        <v>17</v>
      </c>
      <c r="D4857" s="6">
        <v>0.13300000000000001</v>
      </c>
      <c r="E4857" s="6">
        <v>0.13300000000000001</v>
      </c>
      <c r="F4857" s="18">
        <v>140</v>
      </c>
      <c r="G4857" t="s">
        <v>2236</v>
      </c>
      <c r="H4857" t="s">
        <v>2211</v>
      </c>
      <c r="I4857" t="s">
        <v>7342</v>
      </c>
      <c r="J4857" t="s">
        <v>7343</v>
      </c>
      <c r="L4857" s="5"/>
      <c r="P4857" t="s">
        <v>7343</v>
      </c>
    </row>
    <row r="4858" spans="2:16" x14ac:dyDescent="0.25">
      <c r="B4858" t="s">
        <v>7</v>
      </c>
      <c r="C4858" t="s">
        <v>17</v>
      </c>
      <c r="D4858" s="6">
        <v>0.28299999999999997</v>
      </c>
      <c r="E4858" s="6">
        <v>0.28299999999999997</v>
      </c>
      <c r="F4858" s="18">
        <v>111</v>
      </c>
      <c r="G4858" t="s">
        <v>2236</v>
      </c>
      <c r="H4858" t="s">
        <v>2212</v>
      </c>
      <c r="I4858" t="s">
        <v>7344</v>
      </c>
      <c r="J4858" t="s">
        <v>7345</v>
      </c>
      <c r="L4858" s="5"/>
      <c r="P4858" t="s">
        <v>7345</v>
      </c>
    </row>
    <row r="4859" spans="2:16" x14ac:dyDescent="0.25">
      <c r="B4859" t="s">
        <v>7</v>
      </c>
      <c r="C4859" t="s">
        <v>17</v>
      </c>
      <c r="D4859" s="6">
        <v>0.13300000000000001</v>
      </c>
      <c r="E4859" s="6">
        <v>0.13300000000000001</v>
      </c>
      <c r="F4859" s="18">
        <v>140</v>
      </c>
      <c r="G4859" t="s">
        <v>2236</v>
      </c>
      <c r="H4859" t="s">
        <v>2213</v>
      </c>
      <c r="I4859" t="s">
        <v>924</v>
      </c>
      <c r="J4859" t="s">
        <v>7346</v>
      </c>
      <c r="L4859" s="5"/>
      <c r="P4859" t="s">
        <v>7346</v>
      </c>
    </row>
    <row r="4860" spans="2:16" x14ac:dyDescent="0.25">
      <c r="B4860" t="s">
        <v>7</v>
      </c>
      <c r="C4860" t="s">
        <v>17</v>
      </c>
      <c r="D4860" s="6">
        <v>0.13300000000000001</v>
      </c>
      <c r="E4860" s="6">
        <v>0.13300000000000001</v>
      </c>
      <c r="F4860" s="18">
        <v>140</v>
      </c>
      <c r="G4860" t="s">
        <v>2236</v>
      </c>
      <c r="H4860" t="s">
        <v>2214</v>
      </c>
      <c r="I4860" t="s">
        <v>7347</v>
      </c>
      <c r="J4860" t="s">
        <v>7348</v>
      </c>
      <c r="L4860" s="5"/>
      <c r="P4860" t="s">
        <v>7348</v>
      </c>
    </row>
    <row r="4861" spans="2:16" x14ac:dyDescent="0.25">
      <c r="B4861" t="s">
        <v>7</v>
      </c>
      <c r="C4861" t="s">
        <v>17</v>
      </c>
      <c r="D4861" s="6">
        <v>0.13300000000000001</v>
      </c>
      <c r="E4861" s="6">
        <v>0.13300000000000001</v>
      </c>
      <c r="F4861" s="18">
        <v>140</v>
      </c>
      <c r="G4861" t="s">
        <v>2236</v>
      </c>
      <c r="H4861" t="s">
        <v>2215</v>
      </c>
      <c r="I4861" t="s">
        <v>7349</v>
      </c>
      <c r="J4861" t="s">
        <v>7350</v>
      </c>
      <c r="L4861" s="5"/>
      <c r="P4861" t="s">
        <v>7350</v>
      </c>
    </row>
    <row r="4862" spans="2:16" x14ac:dyDescent="0.25">
      <c r="B4862" t="s">
        <v>7</v>
      </c>
      <c r="C4862" t="s">
        <v>17</v>
      </c>
      <c r="D4862" s="6">
        <v>0.13300000000000001</v>
      </c>
      <c r="E4862" s="6">
        <v>0.13300000000000001</v>
      </c>
      <c r="F4862" s="18">
        <v>140</v>
      </c>
      <c r="G4862" t="s">
        <v>2236</v>
      </c>
      <c r="H4862" t="s">
        <v>2216</v>
      </c>
      <c r="I4862" t="s">
        <v>7351</v>
      </c>
      <c r="J4862" t="s">
        <v>7352</v>
      </c>
      <c r="L4862" s="5"/>
      <c r="P4862" t="s">
        <v>7352</v>
      </c>
    </row>
    <row r="4863" spans="2:16" x14ac:dyDescent="0.25">
      <c r="B4863" t="s">
        <v>7</v>
      </c>
      <c r="C4863" t="s">
        <v>17</v>
      </c>
      <c r="D4863" s="6">
        <v>0.13300000000000001</v>
      </c>
      <c r="E4863" s="6">
        <v>0.13300000000000001</v>
      </c>
      <c r="F4863" s="18">
        <v>140</v>
      </c>
      <c r="G4863" t="s">
        <v>2236</v>
      </c>
      <c r="H4863" t="s">
        <v>2217</v>
      </c>
      <c r="I4863" t="s">
        <v>7353</v>
      </c>
      <c r="J4863" t="s">
        <v>7354</v>
      </c>
      <c r="L4863" s="5"/>
      <c r="P4863" t="s">
        <v>7354</v>
      </c>
    </row>
    <row r="4864" spans="2:16" x14ac:dyDescent="0.25">
      <c r="B4864" t="s">
        <v>7</v>
      </c>
      <c r="C4864" t="s">
        <v>17</v>
      </c>
      <c r="D4864" s="6">
        <v>0.191</v>
      </c>
      <c r="E4864" s="6">
        <v>0.191</v>
      </c>
      <c r="F4864" s="18">
        <v>114</v>
      </c>
      <c r="G4864" t="s">
        <v>2236</v>
      </c>
      <c r="H4864" t="s">
        <v>2218</v>
      </c>
      <c r="I4864" t="s">
        <v>7355</v>
      </c>
      <c r="J4864" t="s">
        <v>7356</v>
      </c>
      <c r="L4864" s="5"/>
      <c r="P4864" t="s">
        <v>7356</v>
      </c>
    </row>
    <row r="4865" spans="2:16" x14ac:dyDescent="0.25">
      <c r="B4865" t="s">
        <v>7</v>
      </c>
      <c r="C4865" t="s">
        <v>17</v>
      </c>
      <c r="D4865" s="6">
        <v>0.191</v>
      </c>
      <c r="E4865" s="6">
        <v>0.191</v>
      </c>
      <c r="F4865" s="18">
        <v>114</v>
      </c>
      <c r="G4865" t="s">
        <v>2236</v>
      </c>
      <c r="H4865" t="s">
        <v>2219</v>
      </c>
      <c r="I4865" t="s">
        <v>7357</v>
      </c>
      <c r="J4865" t="s">
        <v>7358</v>
      </c>
      <c r="L4865" s="5"/>
      <c r="P4865" t="s">
        <v>7358</v>
      </c>
    </row>
    <row r="4866" spans="2:16" x14ac:dyDescent="0.25">
      <c r="B4866" t="s">
        <v>7</v>
      </c>
      <c r="C4866" t="s">
        <v>17</v>
      </c>
      <c r="D4866" s="6">
        <v>0.13300000000000001</v>
      </c>
      <c r="E4866" s="6">
        <v>0.13300000000000001</v>
      </c>
      <c r="F4866" s="18">
        <v>140</v>
      </c>
      <c r="G4866" t="s">
        <v>2236</v>
      </c>
      <c r="H4866" t="s">
        <v>2220</v>
      </c>
      <c r="I4866" t="s">
        <v>7359</v>
      </c>
      <c r="J4866" t="s">
        <v>7360</v>
      </c>
      <c r="L4866" s="5"/>
      <c r="P4866" t="s">
        <v>7360</v>
      </c>
    </row>
    <row r="4867" spans="2:16" x14ac:dyDescent="0.25">
      <c r="B4867" t="s">
        <v>7</v>
      </c>
      <c r="C4867" t="s">
        <v>17</v>
      </c>
      <c r="D4867" s="6">
        <v>0.13300000000000001</v>
      </c>
      <c r="E4867" s="6">
        <v>0.13300000000000001</v>
      </c>
      <c r="F4867" s="18">
        <v>140</v>
      </c>
      <c r="G4867" t="s">
        <v>2236</v>
      </c>
      <c r="H4867" t="s">
        <v>2221</v>
      </c>
      <c r="I4867" t="s">
        <v>919</v>
      </c>
      <c r="J4867" t="s">
        <v>7361</v>
      </c>
      <c r="L4867" s="5"/>
      <c r="P4867" t="s">
        <v>7361</v>
      </c>
    </row>
    <row r="4868" spans="2:16" x14ac:dyDescent="0.25">
      <c r="B4868" t="s">
        <v>7</v>
      </c>
      <c r="C4868" t="s">
        <v>17</v>
      </c>
      <c r="D4868" s="6">
        <v>0.13300000000000001</v>
      </c>
      <c r="E4868" s="6">
        <v>0.13300000000000001</v>
      </c>
      <c r="F4868" s="18">
        <v>140</v>
      </c>
      <c r="G4868" t="s">
        <v>2236</v>
      </c>
      <c r="H4868" t="s">
        <v>2222</v>
      </c>
      <c r="I4868" t="s">
        <v>7362</v>
      </c>
      <c r="J4868" t="s">
        <v>7363</v>
      </c>
      <c r="L4868" s="5"/>
      <c r="P4868" t="s">
        <v>7363</v>
      </c>
    </row>
    <row r="4869" spans="2:16" x14ac:dyDescent="0.25">
      <c r="B4869" t="s">
        <v>7</v>
      </c>
      <c r="C4869" t="s">
        <v>17</v>
      </c>
      <c r="D4869" s="6">
        <v>0.33700000000000002</v>
      </c>
      <c r="E4869" s="6">
        <v>0.33700000000000002</v>
      </c>
      <c r="F4869" s="18">
        <v>143</v>
      </c>
      <c r="G4869" t="s">
        <v>2236</v>
      </c>
      <c r="H4869" t="s">
        <v>2237</v>
      </c>
      <c r="I4869" t="s">
        <v>7364</v>
      </c>
      <c r="J4869" t="s">
        <v>7365</v>
      </c>
      <c r="L4869" s="5"/>
      <c r="P4869" t="s">
        <v>7365</v>
      </c>
    </row>
    <row r="4870" spans="2:16" x14ac:dyDescent="0.25">
      <c r="B4870" t="s">
        <v>7</v>
      </c>
      <c r="C4870" t="s">
        <v>17</v>
      </c>
      <c r="D4870" s="6">
        <v>0.28299999999999997</v>
      </c>
      <c r="E4870" s="6">
        <v>0.28299999999999997</v>
      </c>
      <c r="F4870" s="18">
        <v>111</v>
      </c>
      <c r="G4870" t="s">
        <v>2236</v>
      </c>
      <c r="H4870" t="s">
        <v>2223</v>
      </c>
      <c r="I4870" t="s">
        <v>7366</v>
      </c>
      <c r="J4870" t="s">
        <v>7367</v>
      </c>
      <c r="L4870" s="5"/>
      <c r="P4870" t="s">
        <v>7367</v>
      </c>
    </row>
    <row r="4871" spans="2:16" x14ac:dyDescent="0.25">
      <c r="B4871" t="s">
        <v>7</v>
      </c>
      <c r="C4871" t="s">
        <v>17</v>
      </c>
      <c r="D4871" s="6">
        <v>0.13300000000000001</v>
      </c>
      <c r="E4871" s="6">
        <v>0.13300000000000001</v>
      </c>
      <c r="F4871" s="18">
        <v>140</v>
      </c>
      <c r="G4871" t="s">
        <v>2236</v>
      </c>
      <c r="H4871" t="s">
        <v>2224</v>
      </c>
      <c r="I4871" t="s">
        <v>7368</v>
      </c>
      <c r="J4871" t="s">
        <v>7369</v>
      </c>
      <c r="L4871" s="5"/>
      <c r="P4871" t="s">
        <v>7369</v>
      </c>
    </row>
    <row r="4872" spans="2:16" x14ac:dyDescent="0.25">
      <c r="B4872" t="s">
        <v>7</v>
      </c>
      <c r="C4872" t="s">
        <v>17</v>
      </c>
      <c r="D4872" s="6">
        <v>0.33700000000000002</v>
      </c>
      <c r="E4872" s="6">
        <v>0.33700000000000002</v>
      </c>
      <c r="F4872" s="18">
        <v>143</v>
      </c>
      <c r="G4872" t="s">
        <v>2236</v>
      </c>
      <c r="H4872" t="s">
        <v>18338</v>
      </c>
      <c r="I4872" t="s">
        <v>18629</v>
      </c>
      <c r="J4872" t="s">
        <v>18630</v>
      </c>
      <c r="L4872" s="5"/>
      <c r="P4872" t="s">
        <v>18630</v>
      </c>
    </row>
    <row r="4873" spans="2:16" x14ac:dyDescent="0.25">
      <c r="B4873" t="s">
        <v>7</v>
      </c>
      <c r="C4873" t="s">
        <v>17</v>
      </c>
      <c r="D4873" s="6">
        <v>0.13300000000000001</v>
      </c>
      <c r="E4873" s="6">
        <v>0.13300000000000001</v>
      </c>
      <c r="F4873" s="18">
        <v>140</v>
      </c>
      <c r="G4873" t="s">
        <v>2236</v>
      </c>
      <c r="H4873" t="s">
        <v>2225</v>
      </c>
      <c r="I4873" t="s">
        <v>7371</v>
      </c>
      <c r="J4873" t="s">
        <v>7372</v>
      </c>
      <c r="L4873" s="5"/>
      <c r="P4873" t="s">
        <v>7372</v>
      </c>
    </row>
    <row r="4874" spans="2:16" x14ac:dyDescent="0.25">
      <c r="B4874" t="s">
        <v>7</v>
      </c>
      <c r="C4874" t="s">
        <v>17</v>
      </c>
      <c r="D4874" s="6">
        <v>0.13300000000000001</v>
      </c>
      <c r="E4874" s="6">
        <v>0.13300000000000001</v>
      </c>
      <c r="F4874" s="18">
        <v>140</v>
      </c>
      <c r="G4874" t="s">
        <v>2236</v>
      </c>
      <c r="H4874" t="s">
        <v>2226</v>
      </c>
      <c r="I4874" t="s">
        <v>923</v>
      </c>
      <c r="J4874" t="s">
        <v>7373</v>
      </c>
      <c r="L4874" s="5"/>
      <c r="P4874" t="s">
        <v>7373</v>
      </c>
    </row>
    <row r="4875" spans="2:16" x14ac:dyDescent="0.25">
      <c r="B4875" t="s">
        <v>7</v>
      </c>
      <c r="C4875" t="s">
        <v>17</v>
      </c>
      <c r="D4875" s="6">
        <v>0.13300000000000001</v>
      </c>
      <c r="E4875" s="6">
        <v>0.13300000000000001</v>
      </c>
      <c r="F4875" s="18">
        <v>140</v>
      </c>
      <c r="G4875" t="s">
        <v>2236</v>
      </c>
      <c r="H4875" t="s">
        <v>2227</v>
      </c>
      <c r="I4875" t="s">
        <v>7374</v>
      </c>
      <c r="J4875" t="s">
        <v>7375</v>
      </c>
      <c r="L4875" s="5"/>
      <c r="P4875" t="s">
        <v>7375</v>
      </c>
    </row>
    <row r="4876" spans="2:16" x14ac:dyDescent="0.25">
      <c r="B4876" t="s">
        <v>7</v>
      </c>
      <c r="C4876" t="s">
        <v>17</v>
      </c>
      <c r="D4876" s="6">
        <v>0.13300000000000001</v>
      </c>
      <c r="E4876" s="6">
        <v>0.13300000000000001</v>
      </c>
      <c r="F4876" s="18">
        <v>140</v>
      </c>
      <c r="G4876" t="s">
        <v>2236</v>
      </c>
      <c r="H4876" t="s">
        <v>2228</v>
      </c>
      <c r="I4876" t="s">
        <v>7376</v>
      </c>
      <c r="J4876" t="s">
        <v>7377</v>
      </c>
      <c r="L4876" s="5"/>
      <c r="P4876" t="s">
        <v>7377</v>
      </c>
    </row>
    <row r="4877" spans="2:16" x14ac:dyDescent="0.25">
      <c r="B4877" t="s">
        <v>7</v>
      </c>
      <c r="C4877" t="s">
        <v>17</v>
      </c>
      <c r="D4877" s="6">
        <v>0.13300000000000001</v>
      </c>
      <c r="E4877" s="6">
        <v>0.13300000000000001</v>
      </c>
      <c r="F4877" s="18">
        <v>140</v>
      </c>
      <c r="G4877" t="s">
        <v>2236</v>
      </c>
      <c r="H4877" t="s">
        <v>2229</v>
      </c>
      <c r="I4877" t="s">
        <v>925</v>
      </c>
      <c r="J4877" t="s">
        <v>7378</v>
      </c>
      <c r="L4877" s="5"/>
      <c r="P4877" t="s">
        <v>7378</v>
      </c>
    </row>
    <row r="4878" spans="2:16" x14ac:dyDescent="0.25">
      <c r="B4878" t="s">
        <v>7</v>
      </c>
      <c r="C4878" t="s">
        <v>17</v>
      </c>
      <c r="D4878" s="6">
        <v>0.191</v>
      </c>
      <c r="E4878" s="6">
        <v>0.191</v>
      </c>
      <c r="F4878" s="18">
        <v>114</v>
      </c>
      <c r="G4878" t="s">
        <v>2236</v>
      </c>
      <c r="H4878" t="s">
        <v>2230</v>
      </c>
      <c r="I4878" t="s">
        <v>7379</v>
      </c>
      <c r="J4878" t="s">
        <v>7380</v>
      </c>
      <c r="L4878" s="5"/>
      <c r="P4878" t="s">
        <v>7380</v>
      </c>
    </row>
    <row r="4879" spans="2:16" x14ac:dyDescent="0.25">
      <c r="B4879" t="s">
        <v>7</v>
      </c>
      <c r="C4879" t="s">
        <v>17</v>
      </c>
      <c r="D4879" s="6">
        <v>0.13300000000000001</v>
      </c>
      <c r="E4879" s="6">
        <v>0.13300000000000001</v>
      </c>
      <c r="F4879" s="18">
        <v>140</v>
      </c>
      <c r="G4879" t="s">
        <v>2236</v>
      </c>
      <c r="H4879" t="s">
        <v>2231</v>
      </c>
      <c r="I4879" t="s">
        <v>7381</v>
      </c>
      <c r="J4879" t="s">
        <v>7382</v>
      </c>
      <c r="L4879" s="5"/>
      <c r="P4879" t="s">
        <v>7382</v>
      </c>
    </row>
    <row r="4880" spans="2:16" x14ac:dyDescent="0.25">
      <c r="B4880" t="s">
        <v>7</v>
      </c>
      <c r="C4880" t="s">
        <v>17</v>
      </c>
      <c r="D4880" s="6">
        <v>0.13300000000000001</v>
      </c>
      <c r="E4880" s="6">
        <v>0.13300000000000001</v>
      </c>
      <c r="F4880" s="18">
        <v>140</v>
      </c>
      <c r="G4880" t="s">
        <v>2236</v>
      </c>
      <c r="H4880" t="s">
        <v>2232</v>
      </c>
      <c r="I4880" t="s">
        <v>7383</v>
      </c>
      <c r="J4880" t="s">
        <v>7384</v>
      </c>
      <c r="L4880" s="5"/>
      <c r="P4880" t="s">
        <v>7384</v>
      </c>
    </row>
    <row r="4881" spans="2:16" x14ac:dyDescent="0.25">
      <c r="B4881" t="s">
        <v>7</v>
      </c>
      <c r="C4881" t="s">
        <v>17</v>
      </c>
      <c r="D4881" s="6">
        <v>0.28299999999999997</v>
      </c>
      <c r="E4881" s="6">
        <v>0.28299999999999997</v>
      </c>
      <c r="F4881" s="18">
        <v>111</v>
      </c>
      <c r="G4881" t="s">
        <v>2236</v>
      </c>
      <c r="H4881" t="s">
        <v>2233</v>
      </c>
      <c r="I4881" t="s">
        <v>7385</v>
      </c>
      <c r="J4881" t="s">
        <v>7386</v>
      </c>
      <c r="L4881" s="5"/>
      <c r="P4881" t="s">
        <v>7386</v>
      </c>
    </row>
    <row r="4882" spans="2:16" x14ac:dyDescent="0.25">
      <c r="B4882" t="s">
        <v>7</v>
      </c>
      <c r="C4882" t="s">
        <v>17</v>
      </c>
      <c r="D4882" s="6">
        <v>0.13300000000000001</v>
      </c>
      <c r="E4882" s="6">
        <v>0.13300000000000001</v>
      </c>
      <c r="F4882" s="18">
        <v>140</v>
      </c>
      <c r="G4882" t="s">
        <v>2236</v>
      </c>
      <c r="H4882" t="s">
        <v>2234</v>
      </c>
      <c r="I4882" t="s">
        <v>7387</v>
      </c>
      <c r="J4882" t="s">
        <v>7388</v>
      </c>
      <c r="L4882" s="5"/>
      <c r="P4882" t="s">
        <v>7388</v>
      </c>
    </row>
    <row r="4883" spans="2:16" x14ac:dyDescent="0.25">
      <c r="B4883" t="s">
        <v>7</v>
      </c>
      <c r="C4883" t="s">
        <v>17</v>
      </c>
      <c r="D4883" s="6">
        <v>0.13300000000000001</v>
      </c>
      <c r="E4883" s="6">
        <v>0.13300000000000001</v>
      </c>
      <c r="F4883" s="18">
        <v>140</v>
      </c>
      <c r="G4883" t="s">
        <v>2236</v>
      </c>
      <c r="H4883" t="s">
        <v>2235</v>
      </c>
      <c r="I4883" t="s">
        <v>7389</v>
      </c>
      <c r="J4883" t="s">
        <v>7390</v>
      </c>
      <c r="L4883" s="5"/>
      <c r="P4883" t="s">
        <v>7390</v>
      </c>
    </row>
    <row r="4884" spans="2:16" x14ac:dyDescent="0.25">
      <c r="B4884" t="s">
        <v>7</v>
      </c>
      <c r="C4884" t="s">
        <v>17</v>
      </c>
      <c r="D4884" s="6">
        <v>0.28299999999999997</v>
      </c>
      <c r="E4884" s="6">
        <v>0.28299999999999997</v>
      </c>
      <c r="F4884" s="18">
        <v>225</v>
      </c>
      <c r="G4884" t="s">
        <v>2236</v>
      </c>
      <c r="H4884" t="s">
        <v>2236</v>
      </c>
      <c r="I4884" t="s">
        <v>7391</v>
      </c>
      <c r="J4884" t="s">
        <v>7392</v>
      </c>
      <c r="L4884" s="5"/>
      <c r="P4884" t="s">
        <v>7392</v>
      </c>
    </row>
    <row r="4885" spans="2:16" x14ac:dyDescent="0.25">
      <c r="D4885" s="6"/>
      <c r="E4885" s="6"/>
      <c r="F4885" s="18"/>
      <c r="I4885" t="s">
        <v>18528</v>
      </c>
      <c r="J4885" t="s">
        <v>18528</v>
      </c>
      <c r="L4885" s="5"/>
      <c r="P4885" t="s">
        <v>18528</v>
      </c>
    </row>
    <row r="4886" spans="2:16" x14ac:dyDescent="0.25">
      <c r="B4886" t="s">
        <v>6</v>
      </c>
      <c r="C4886" t="s">
        <v>17</v>
      </c>
      <c r="D4886" s="6">
        <v>0.56000000000000005</v>
      </c>
      <c r="E4886" s="6">
        <v>0.56000000000000005</v>
      </c>
      <c r="F4886" s="18">
        <v>75</v>
      </c>
      <c r="G4886" t="s">
        <v>2190</v>
      </c>
      <c r="H4886" t="s">
        <v>2190</v>
      </c>
      <c r="I4886" t="s">
        <v>81</v>
      </c>
      <c r="J4886" t="s">
        <v>8496</v>
      </c>
      <c r="L4886" s="5"/>
      <c r="P4886" t="s">
        <v>8496</v>
      </c>
    </row>
    <row r="4887" spans="2:16" x14ac:dyDescent="0.25">
      <c r="B4887" t="s">
        <v>6</v>
      </c>
      <c r="C4887" t="s">
        <v>17</v>
      </c>
      <c r="D4887" s="6">
        <v>0.08</v>
      </c>
      <c r="E4887" s="6">
        <v>0.08</v>
      </c>
      <c r="F4887" s="18">
        <v>172</v>
      </c>
      <c r="G4887" t="s">
        <v>2190</v>
      </c>
      <c r="H4887" t="s">
        <v>2193</v>
      </c>
      <c r="I4887" t="s">
        <v>3409</v>
      </c>
      <c r="J4887" t="s">
        <v>17226</v>
      </c>
      <c r="L4887" s="5"/>
      <c r="P4887" t="s">
        <v>17226</v>
      </c>
    </row>
    <row r="4888" spans="2:16" x14ac:dyDescent="0.25">
      <c r="B4888" t="s">
        <v>6</v>
      </c>
      <c r="C4888" t="s">
        <v>17</v>
      </c>
      <c r="D4888" s="6">
        <v>0.56999999999999995</v>
      </c>
      <c r="E4888" s="6">
        <v>0.56999999999999995</v>
      </c>
      <c r="F4888" s="18">
        <v>88</v>
      </c>
      <c r="G4888" t="s">
        <v>2190</v>
      </c>
      <c r="H4888" t="s">
        <v>2197</v>
      </c>
      <c r="I4888" t="s">
        <v>391</v>
      </c>
      <c r="J4888" t="s">
        <v>8497</v>
      </c>
      <c r="L4888" s="5"/>
      <c r="P4888" t="s">
        <v>8497</v>
      </c>
    </row>
    <row r="4889" spans="2:16" x14ac:dyDescent="0.25">
      <c r="B4889" t="s">
        <v>6</v>
      </c>
      <c r="C4889" t="s">
        <v>17</v>
      </c>
      <c r="D4889" s="6">
        <v>0.4</v>
      </c>
      <c r="E4889" s="6">
        <v>0.4</v>
      </c>
      <c r="F4889" s="18">
        <v>98</v>
      </c>
      <c r="G4889" t="s">
        <v>2190</v>
      </c>
      <c r="H4889" t="s">
        <v>2198</v>
      </c>
      <c r="I4889" t="s">
        <v>680</v>
      </c>
      <c r="J4889" t="s">
        <v>8498</v>
      </c>
      <c r="L4889" s="5"/>
      <c r="P4889" t="s">
        <v>8498</v>
      </c>
    </row>
    <row r="4890" spans="2:16" x14ac:dyDescent="0.25">
      <c r="B4890" t="s">
        <v>6</v>
      </c>
      <c r="C4890" t="s">
        <v>17</v>
      </c>
      <c r="D4890" s="6">
        <v>0.19</v>
      </c>
      <c r="E4890" s="6">
        <v>0.19</v>
      </c>
      <c r="F4890" s="18">
        <v>103</v>
      </c>
      <c r="G4890" t="s">
        <v>2190</v>
      </c>
      <c r="H4890" t="s">
        <v>2203</v>
      </c>
      <c r="I4890" t="s">
        <v>235</v>
      </c>
      <c r="J4890" t="s">
        <v>8499</v>
      </c>
      <c r="L4890" s="5"/>
      <c r="P4890" t="s">
        <v>8499</v>
      </c>
    </row>
    <row r="4891" spans="2:16" x14ac:dyDescent="0.25">
      <c r="B4891" t="s">
        <v>6</v>
      </c>
      <c r="C4891" t="s">
        <v>17</v>
      </c>
      <c r="D4891" s="6">
        <v>0.56499999999999995</v>
      </c>
      <c r="E4891" s="6">
        <v>0.56499999999999995</v>
      </c>
      <c r="F4891" s="18">
        <v>128</v>
      </c>
      <c r="G4891" t="s">
        <v>2190</v>
      </c>
      <c r="H4891" t="s">
        <v>2210</v>
      </c>
      <c r="I4891" t="s">
        <v>207</v>
      </c>
      <c r="J4891" t="s">
        <v>15291</v>
      </c>
      <c r="L4891" s="5"/>
      <c r="P4891" t="s">
        <v>15291</v>
      </c>
    </row>
    <row r="4892" spans="2:16" x14ac:dyDescent="0.25">
      <c r="B4892" t="s">
        <v>6</v>
      </c>
      <c r="C4892" t="s">
        <v>17</v>
      </c>
      <c r="D4892" s="6">
        <v>0.53</v>
      </c>
      <c r="E4892" s="6">
        <v>0.53</v>
      </c>
      <c r="F4892" s="18">
        <v>83</v>
      </c>
      <c r="G4892" t="s">
        <v>2190</v>
      </c>
      <c r="H4892" t="s">
        <v>2211</v>
      </c>
      <c r="I4892" t="s">
        <v>478</v>
      </c>
      <c r="J4892" t="s">
        <v>8500</v>
      </c>
      <c r="L4892" s="5"/>
      <c r="P4892" t="s">
        <v>8500</v>
      </c>
    </row>
    <row r="4893" spans="2:16" x14ac:dyDescent="0.25">
      <c r="B4893" t="s">
        <v>6</v>
      </c>
      <c r="C4893" t="s">
        <v>17</v>
      </c>
      <c r="D4893" s="6">
        <v>0.54</v>
      </c>
      <c r="E4893" s="6">
        <v>0.54</v>
      </c>
      <c r="F4893" s="18">
        <v>83</v>
      </c>
      <c r="G4893" t="s">
        <v>2190</v>
      </c>
      <c r="H4893" t="s">
        <v>2213</v>
      </c>
      <c r="I4893" t="s">
        <v>418</v>
      </c>
      <c r="J4893" t="s">
        <v>8501</v>
      </c>
      <c r="L4893" s="5"/>
      <c r="P4893" t="s">
        <v>8501</v>
      </c>
    </row>
    <row r="4894" spans="2:16" x14ac:dyDescent="0.25">
      <c r="B4894" t="s">
        <v>6</v>
      </c>
      <c r="C4894" t="s">
        <v>17</v>
      </c>
      <c r="D4894" s="6">
        <v>0.44</v>
      </c>
      <c r="E4894" s="6">
        <v>0.44</v>
      </c>
      <c r="F4894" s="18">
        <v>108</v>
      </c>
      <c r="G4894" t="s">
        <v>2190</v>
      </c>
      <c r="H4894" t="s">
        <v>2226</v>
      </c>
      <c r="I4894" t="s">
        <v>3469</v>
      </c>
      <c r="J4894" t="s">
        <v>8502</v>
      </c>
      <c r="L4894" s="5"/>
      <c r="P4894" t="s">
        <v>8502</v>
      </c>
    </row>
    <row r="4895" spans="2:16" x14ac:dyDescent="0.25">
      <c r="B4895" t="s">
        <v>6</v>
      </c>
      <c r="C4895" t="s">
        <v>17</v>
      </c>
      <c r="D4895" s="6">
        <v>0.51</v>
      </c>
      <c r="E4895" s="6">
        <v>0.51</v>
      </c>
      <c r="F4895" s="18">
        <v>88</v>
      </c>
      <c r="G4895" t="s">
        <v>2190</v>
      </c>
      <c r="H4895" t="s">
        <v>2228</v>
      </c>
      <c r="I4895" t="s">
        <v>194</v>
      </c>
      <c r="J4895" t="s">
        <v>8503</v>
      </c>
      <c r="L4895" s="5"/>
      <c r="P4895" t="s">
        <v>8503</v>
      </c>
    </row>
    <row r="4896" spans="2:16" x14ac:dyDescent="0.25">
      <c r="B4896" t="s">
        <v>6</v>
      </c>
      <c r="C4896" t="s">
        <v>17</v>
      </c>
      <c r="D4896" s="6">
        <v>0.25</v>
      </c>
      <c r="E4896" s="6">
        <v>0.25</v>
      </c>
      <c r="F4896" s="18">
        <v>126</v>
      </c>
      <c r="G4896" t="s">
        <v>2190</v>
      </c>
      <c r="H4896" t="s">
        <v>2229</v>
      </c>
      <c r="I4896" t="s">
        <v>543</v>
      </c>
      <c r="J4896" t="s">
        <v>8504</v>
      </c>
      <c r="L4896" s="5"/>
      <c r="P4896" t="s">
        <v>8504</v>
      </c>
    </row>
    <row r="4897" spans="2:16" x14ac:dyDescent="0.25">
      <c r="B4897" t="s">
        <v>6</v>
      </c>
      <c r="C4897" t="s">
        <v>17</v>
      </c>
      <c r="D4897" s="6">
        <v>0.04</v>
      </c>
      <c r="E4897" s="6">
        <v>0.04</v>
      </c>
      <c r="F4897" s="18">
        <v>98</v>
      </c>
      <c r="G4897" t="s">
        <v>2191</v>
      </c>
      <c r="H4897" t="s">
        <v>2190</v>
      </c>
      <c r="I4897" t="s">
        <v>3488</v>
      </c>
      <c r="J4897" t="s">
        <v>8505</v>
      </c>
      <c r="L4897" s="5"/>
      <c r="P4897" t="s">
        <v>8505</v>
      </c>
    </row>
    <row r="4898" spans="2:16" x14ac:dyDescent="0.25">
      <c r="B4898" t="s">
        <v>6</v>
      </c>
      <c r="C4898" t="s">
        <v>17</v>
      </c>
      <c r="D4898" s="6">
        <v>0.56999999999999995</v>
      </c>
      <c r="E4898" s="6">
        <v>0.56999999999999995</v>
      </c>
      <c r="F4898" s="18">
        <v>88</v>
      </c>
      <c r="G4898" t="s">
        <v>2191</v>
      </c>
      <c r="H4898" t="s">
        <v>2197</v>
      </c>
      <c r="I4898" t="s">
        <v>87</v>
      </c>
      <c r="J4898" t="s">
        <v>8506</v>
      </c>
      <c r="L4898" s="5"/>
      <c r="P4898" t="s">
        <v>8506</v>
      </c>
    </row>
    <row r="4899" spans="2:16" x14ac:dyDescent="0.25">
      <c r="B4899" t="s">
        <v>6</v>
      </c>
      <c r="C4899" t="s">
        <v>17</v>
      </c>
      <c r="D4899" s="6">
        <v>0.54</v>
      </c>
      <c r="E4899" s="6">
        <v>0.54</v>
      </c>
      <c r="F4899" s="18">
        <v>83</v>
      </c>
      <c r="G4899" t="s">
        <v>2191</v>
      </c>
      <c r="H4899" t="s">
        <v>2198</v>
      </c>
      <c r="I4899" t="s">
        <v>966</v>
      </c>
      <c r="J4899" t="s">
        <v>8507</v>
      </c>
      <c r="L4899" s="5"/>
      <c r="P4899" t="s">
        <v>8507</v>
      </c>
    </row>
    <row r="4900" spans="2:16" x14ac:dyDescent="0.25">
      <c r="B4900" t="s">
        <v>6</v>
      </c>
      <c r="C4900" t="s">
        <v>17</v>
      </c>
      <c r="D4900" s="6">
        <v>0.4</v>
      </c>
      <c r="E4900" s="6">
        <v>0.4</v>
      </c>
      <c r="F4900" s="18">
        <v>138</v>
      </c>
      <c r="G4900" t="s">
        <v>2191</v>
      </c>
      <c r="H4900" t="s">
        <v>2200</v>
      </c>
      <c r="I4900" t="s">
        <v>537</v>
      </c>
      <c r="J4900" t="s">
        <v>8508</v>
      </c>
      <c r="L4900" s="5"/>
      <c r="P4900" t="s">
        <v>8508</v>
      </c>
    </row>
    <row r="4901" spans="2:16" x14ac:dyDescent="0.25">
      <c r="B4901" t="s">
        <v>6</v>
      </c>
      <c r="C4901" t="s">
        <v>17</v>
      </c>
      <c r="D4901" s="6">
        <v>0.19</v>
      </c>
      <c r="E4901" s="6">
        <v>0.19</v>
      </c>
      <c r="F4901" s="18">
        <v>93</v>
      </c>
      <c r="G4901" t="s">
        <v>2191</v>
      </c>
      <c r="H4901" t="s">
        <v>2201</v>
      </c>
      <c r="I4901" t="s">
        <v>956</v>
      </c>
      <c r="J4901" t="s">
        <v>8509</v>
      </c>
      <c r="L4901" s="5"/>
      <c r="P4901" t="s">
        <v>8509</v>
      </c>
    </row>
    <row r="4902" spans="2:16" x14ac:dyDescent="0.25">
      <c r="B4902" t="s">
        <v>6</v>
      </c>
      <c r="C4902" t="s">
        <v>17</v>
      </c>
      <c r="D4902" s="6">
        <v>0.25</v>
      </c>
      <c r="E4902" s="6">
        <v>0.25</v>
      </c>
      <c r="F4902" s="18">
        <v>103</v>
      </c>
      <c r="G4902" t="s">
        <v>2191</v>
      </c>
      <c r="H4902" t="s">
        <v>2209</v>
      </c>
      <c r="I4902" t="s">
        <v>662</v>
      </c>
      <c r="J4902" t="s">
        <v>17227</v>
      </c>
      <c r="L4902" s="5"/>
      <c r="P4902" t="s">
        <v>17227</v>
      </c>
    </row>
    <row r="4903" spans="2:16" x14ac:dyDescent="0.25">
      <c r="B4903" t="s">
        <v>6</v>
      </c>
      <c r="C4903" t="s">
        <v>17</v>
      </c>
      <c r="D4903" s="6">
        <v>0.13</v>
      </c>
      <c r="E4903" s="6">
        <v>0.13</v>
      </c>
      <c r="F4903" s="18">
        <v>118</v>
      </c>
      <c r="G4903" t="s">
        <v>2191</v>
      </c>
      <c r="H4903" t="s">
        <v>2210</v>
      </c>
      <c r="I4903" t="s">
        <v>499</v>
      </c>
      <c r="J4903" t="s">
        <v>15292</v>
      </c>
      <c r="L4903" s="5"/>
      <c r="P4903" t="s">
        <v>15292</v>
      </c>
    </row>
    <row r="4904" spans="2:16" x14ac:dyDescent="0.25">
      <c r="B4904" t="s">
        <v>6</v>
      </c>
      <c r="C4904" t="s">
        <v>17</v>
      </c>
      <c r="D4904" s="6">
        <v>0.53</v>
      </c>
      <c r="E4904" s="6">
        <v>0.53</v>
      </c>
      <c r="F4904" s="18">
        <v>83</v>
      </c>
      <c r="G4904" t="s">
        <v>2191</v>
      </c>
      <c r="H4904" t="s">
        <v>2211</v>
      </c>
      <c r="I4904" t="s">
        <v>822</v>
      </c>
      <c r="J4904" t="s">
        <v>8510</v>
      </c>
      <c r="L4904" s="5"/>
      <c r="P4904" t="s">
        <v>8510</v>
      </c>
    </row>
    <row r="4905" spans="2:16" x14ac:dyDescent="0.25">
      <c r="B4905" t="s">
        <v>6</v>
      </c>
      <c r="C4905" t="s">
        <v>17</v>
      </c>
      <c r="D4905" s="6">
        <v>0.59</v>
      </c>
      <c r="E4905" s="6">
        <v>0.59</v>
      </c>
      <c r="F4905" s="18">
        <v>78</v>
      </c>
      <c r="G4905" t="s">
        <v>2191</v>
      </c>
      <c r="H4905" t="s">
        <v>2213</v>
      </c>
      <c r="I4905" t="s">
        <v>614</v>
      </c>
      <c r="J4905" t="s">
        <v>8511</v>
      </c>
      <c r="L4905" s="5"/>
      <c r="P4905" t="s">
        <v>8511</v>
      </c>
    </row>
    <row r="4906" spans="2:16" x14ac:dyDescent="0.25">
      <c r="B4906" t="s">
        <v>6</v>
      </c>
      <c r="C4906" t="s">
        <v>17</v>
      </c>
      <c r="D4906" s="6">
        <v>0.19</v>
      </c>
      <c r="E4906" s="6">
        <v>0.19</v>
      </c>
      <c r="F4906" s="18">
        <v>93</v>
      </c>
      <c r="G4906" t="s">
        <v>2191</v>
      </c>
      <c r="H4906" t="s">
        <v>2221</v>
      </c>
      <c r="I4906" t="s">
        <v>397</v>
      </c>
      <c r="J4906" t="s">
        <v>8512</v>
      </c>
      <c r="L4906" s="5"/>
      <c r="P4906" t="s">
        <v>8512</v>
      </c>
    </row>
    <row r="4907" spans="2:16" x14ac:dyDescent="0.25">
      <c r="B4907" t="s">
        <v>6</v>
      </c>
      <c r="C4907" t="s">
        <v>17</v>
      </c>
      <c r="D4907" s="6">
        <v>0.31</v>
      </c>
      <c r="E4907" s="6">
        <v>0.31</v>
      </c>
      <c r="F4907" s="18">
        <v>93</v>
      </c>
      <c r="G4907" t="s">
        <v>2191</v>
      </c>
      <c r="H4907" t="s">
        <v>2222</v>
      </c>
      <c r="I4907" t="s">
        <v>494</v>
      </c>
      <c r="J4907" t="s">
        <v>8513</v>
      </c>
      <c r="L4907" s="5"/>
      <c r="P4907" t="s">
        <v>8513</v>
      </c>
    </row>
    <row r="4908" spans="2:16" x14ac:dyDescent="0.25">
      <c r="B4908" t="s">
        <v>6</v>
      </c>
      <c r="C4908" t="s">
        <v>17</v>
      </c>
      <c r="D4908" s="6">
        <v>0.18</v>
      </c>
      <c r="E4908" s="6">
        <v>0.18</v>
      </c>
      <c r="F4908" s="18">
        <v>93</v>
      </c>
      <c r="G4908" t="s">
        <v>2191</v>
      </c>
      <c r="H4908" t="s">
        <v>2226</v>
      </c>
      <c r="I4908" t="s">
        <v>343</v>
      </c>
      <c r="J4908" t="s">
        <v>8514</v>
      </c>
      <c r="L4908" s="5"/>
      <c r="P4908" t="s">
        <v>8514</v>
      </c>
    </row>
    <row r="4909" spans="2:16" x14ac:dyDescent="0.25">
      <c r="B4909" t="s">
        <v>6</v>
      </c>
      <c r="C4909" t="s">
        <v>17</v>
      </c>
      <c r="D4909" s="6">
        <v>0.6</v>
      </c>
      <c r="E4909" s="6">
        <v>0.6</v>
      </c>
      <c r="F4909" s="18">
        <v>83</v>
      </c>
      <c r="G4909" t="s">
        <v>2191</v>
      </c>
      <c r="H4909" t="s">
        <v>2228</v>
      </c>
      <c r="I4909" t="s">
        <v>615</v>
      </c>
      <c r="J4909" t="s">
        <v>8515</v>
      </c>
      <c r="L4909" s="5"/>
      <c r="P4909" t="s">
        <v>8515</v>
      </c>
    </row>
    <row r="4910" spans="2:16" x14ac:dyDescent="0.25">
      <c r="B4910" t="s">
        <v>6</v>
      </c>
      <c r="C4910" t="s">
        <v>17</v>
      </c>
      <c r="D4910" s="6">
        <v>0.5</v>
      </c>
      <c r="E4910" s="6">
        <v>0.5</v>
      </c>
      <c r="F4910" s="18">
        <v>143</v>
      </c>
      <c r="G4910" t="s">
        <v>2191</v>
      </c>
      <c r="H4910" t="s">
        <v>2229</v>
      </c>
      <c r="I4910" t="s">
        <v>299</v>
      </c>
      <c r="J4910" t="s">
        <v>8516</v>
      </c>
      <c r="L4910" s="5"/>
      <c r="P4910" t="s">
        <v>8516</v>
      </c>
    </row>
    <row r="4911" spans="2:16" x14ac:dyDescent="0.25">
      <c r="B4911" t="s">
        <v>6</v>
      </c>
      <c r="C4911" t="s">
        <v>17</v>
      </c>
      <c r="D4911" s="6">
        <v>0.1</v>
      </c>
      <c r="E4911" s="6">
        <v>0.1</v>
      </c>
      <c r="F4911" s="18">
        <v>177.9</v>
      </c>
      <c r="G4911" t="s">
        <v>2191</v>
      </c>
      <c r="H4911" t="s">
        <v>2230</v>
      </c>
      <c r="I4911" t="s">
        <v>75</v>
      </c>
      <c r="J4911" t="s">
        <v>17228</v>
      </c>
      <c r="L4911" s="5"/>
      <c r="P4911" t="s">
        <v>17228</v>
      </c>
    </row>
    <row r="4912" spans="2:16" x14ac:dyDescent="0.25">
      <c r="B4912" t="s">
        <v>6</v>
      </c>
      <c r="C4912" t="s">
        <v>17</v>
      </c>
      <c r="D4912" s="6">
        <v>0.1</v>
      </c>
      <c r="E4912" s="6">
        <v>0.1</v>
      </c>
      <c r="F4912" s="18">
        <v>103</v>
      </c>
      <c r="G4912" t="s">
        <v>2193</v>
      </c>
      <c r="H4912" t="s">
        <v>2191</v>
      </c>
      <c r="I4912" t="s">
        <v>3702</v>
      </c>
      <c r="J4912" t="s">
        <v>17229</v>
      </c>
      <c r="L4912" s="5"/>
      <c r="P4912" t="s">
        <v>17229</v>
      </c>
    </row>
    <row r="4913" spans="2:16" x14ac:dyDescent="0.25">
      <c r="B4913" t="s">
        <v>6</v>
      </c>
      <c r="C4913" t="s">
        <v>17</v>
      </c>
      <c r="D4913" s="6">
        <v>-0.04</v>
      </c>
      <c r="E4913" s="6">
        <v>-0.04</v>
      </c>
      <c r="F4913" s="18">
        <v>148</v>
      </c>
      <c r="G4913" t="s">
        <v>2193</v>
      </c>
      <c r="H4913" t="s">
        <v>2193</v>
      </c>
      <c r="I4913" t="s">
        <v>252</v>
      </c>
      <c r="J4913" t="s">
        <v>17230</v>
      </c>
      <c r="L4913" s="5"/>
      <c r="P4913" t="s">
        <v>17230</v>
      </c>
    </row>
    <row r="4914" spans="2:16" x14ac:dyDescent="0.25">
      <c r="B4914" t="s">
        <v>6</v>
      </c>
      <c r="C4914" t="s">
        <v>17</v>
      </c>
      <c r="D4914" s="6">
        <v>0.39</v>
      </c>
      <c r="E4914" s="6">
        <v>0.39</v>
      </c>
      <c r="F4914" s="18">
        <v>103</v>
      </c>
      <c r="G4914" t="s">
        <v>2193</v>
      </c>
      <c r="H4914" t="s">
        <v>2203</v>
      </c>
      <c r="I4914" t="s">
        <v>488</v>
      </c>
      <c r="J4914" t="s">
        <v>17231</v>
      </c>
      <c r="L4914" s="5"/>
      <c r="P4914" t="s">
        <v>17231</v>
      </c>
    </row>
    <row r="4915" spans="2:16" x14ac:dyDescent="0.25">
      <c r="B4915" t="s">
        <v>6</v>
      </c>
      <c r="C4915" t="s">
        <v>17</v>
      </c>
      <c r="D4915" s="6">
        <v>0.44</v>
      </c>
      <c r="E4915" s="6">
        <v>0.44</v>
      </c>
      <c r="F4915" s="18">
        <v>132</v>
      </c>
      <c r="G4915" t="s">
        <v>2193</v>
      </c>
      <c r="H4915" t="s">
        <v>2212</v>
      </c>
      <c r="I4915" t="s">
        <v>450</v>
      </c>
      <c r="J4915" t="s">
        <v>17232</v>
      </c>
      <c r="L4915" s="5"/>
      <c r="P4915" t="s">
        <v>17232</v>
      </c>
    </row>
    <row r="4916" spans="2:16" x14ac:dyDescent="0.25">
      <c r="B4916" t="s">
        <v>6</v>
      </c>
      <c r="C4916" t="s">
        <v>17</v>
      </c>
      <c r="D4916" s="6">
        <v>0.61</v>
      </c>
      <c r="E4916" s="6">
        <v>0.61</v>
      </c>
      <c r="F4916" s="18">
        <v>133</v>
      </c>
      <c r="G4916" t="s">
        <v>2193</v>
      </c>
      <c r="H4916" t="s">
        <v>2214</v>
      </c>
      <c r="I4916" t="s">
        <v>3738</v>
      </c>
      <c r="J4916" t="s">
        <v>17233</v>
      </c>
      <c r="L4916" s="5"/>
      <c r="P4916" t="s">
        <v>17233</v>
      </c>
    </row>
    <row r="4917" spans="2:16" x14ac:dyDescent="0.25">
      <c r="B4917" t="s">
        <v>6</v>
      </c>
      <c r="C4917" t="s">
        <v>17</v>
      </c>
      <c r="D4917" s="6">
        <v>0.36</v>
      </c>
      <c r="E4917" s="6">
        <v>0.36</v>
      </c>
      <c r="F4917" s="18">
        <v>107</v>
      </c>
      <c r="G4917" t="s">
        <v>2193</v>
      </c>
      <c r="H4917" t="s">
        <v>2215</v>
      </c>
      <c r="I4917" t="s">
        <v>3740</v>
      </c>
      <c r="J4917" t="s">
        <v>17234</v>
      </c>
      <c r="L4917" s="5"/>
      <c r="P4917" t="s">
        <v>17234</v>
      </c>
    </row>
    <row r="4918" spans="2:16" x14ac:dyDescent="0.25">
      <c r="B4918" t="s">
        <v>6</v>
      </c>
      <c r="C4918" t="s">
        <v>17</v>
      </c>
      <c r="D4918" s="6">
        <v>0.35</v>
      </c>
      <c r="E4918" s="6">
        <v>0.35</v>
      </c>
      <c r="F4918" s="18">
        <v>148</v>
      </c>
      <c r="G4918" t="s">
        <v>2193</v>
      </c>
      <c r="H4918" t="s">
        <v>2222</v>
      </c>
      <c r="I4918" t="s">
        <v>3750</v>
      </c>
      <c r="J4918" t="s">
        <v>17235</v>
      </c>
      <c r="L4918" s="5"/>
      <c r="P4918" t="s">
        <v>17235</v>
      </c>
    </row>
    <row r="4919" spans="2:16" x14ac:dyDescent="0.25">
      <c r="B4919" t="s">
        <v>6</v>
      </c>
      <c r="C4919" t="s">
        <v>17</v>
      </c>
      <c r="D4919" s="6">
        <v>0.25</v>
      </c>
      <c r="E4919" s="6">
        <v>0.25</v>
      </c>
      <c r="F4919" s="18">
        <v>140</v>
      </c>
      <c r="G4919" t="s">
        <v>2193</v>
      </c>
      <c r="H4919" t="s">
        <v>2223</v>
      </c>
      <c r="I4919" t="s">
        <v>998</v>
      </c>
      <c r="J4919" t="s">
        <v>17236</v>
      </c>
      <c r="L4919" s="5"/>
      <c r="P4919" t="s">
        <v>17236</v>
      </c>
    </row>
    <row r="4920" spans="2:16" x14ac:dyDescent="0.25">
      <c r="B4920" t="s">
        <v>6</v>
      </c>
      <c r="C4920" t="s">
        <v>17</v>
      </c>
      <c r="D4920" s="6">
        <v>0.37</v>
      </c>
      <c r="E4920" s="6">
        <v>0.37</v>
      </c>
      <c r="F4920" s="18">
        <v>103</v>
      </c>
      <c r="G4920" t="s">
        <v>2193</v>
      </c>
      <c r="H4920" t="s">
        <v>2227</v>
      </c>
      <c r="I4920" t="s">
        <v>605</v>
      </c>
      <c r="J4920" t="s">
        <v>17237</v>
      </c>
      <c r="L4920" s="5"/>
      <c r="P4920" t="s">
        <v>17237</v>
      </c>
    </row>
    <row r="4921" spans="2:16" x14ac:dyDescent="0.25">
      <c r="B4921" t="s">
        <v>6</v>
      </c>
      <c r="C4921" t="s">
        <v>17</v>
      </c>
      <c r="D4921" s="6">
        <v>0.25</v>
      </c>
      <c r="E4921" s="6">
        <v>0.25</v>
      </c>
      <c r="F4921" s="18">
        <v>108</v>
      </c>
      <c r="G4921" t="s">
        <v>2193</v>
      </c>
      <c r="H4921" t="s">
        <v>2229</v>
      </c>
      <c r="I4921" t="s">
        <v>339</v>
      </c>
      <c r="J4921" t="s">
        <v>17238</v>
      </c>
      <c r="L4921" s="5"/>
      <c r="P4921" t="s">
        <v>17238</v>
      </c>
    </row>
    <row r="4922" spans="2:16" x14ac:dyDescent="0.25">
      <c r="B4922" t="s">
        <v>6</v>
      </c>
      <c r="C4922" t="s">
        <v>17</v>
      </c>
      <c r="D4922" s="6">
        <v>0.61</v>
      </c>
      <c r="E4922" s="6">
        <v>0.61</v>
      </c>
      <c r="F4922" s="18">
        <v>101</v>
      </c>
      <c r="G4922" t="s">
        <v>2193</v>
      </c>
      <c r="H4922" t="s">
        <v>2230</v>
      </c>
      <c r="I4922" t="s">
        <v>466</v>
      </c>
      <c r="J4922" t="s">
        <v>17239</v>
      </c>
      <c r="L4922" s="5"/>
      <c r="P4922" t="s">
        <v>17239</v>
      </c>
    </row>
    <row r="4923" spans="2:16" x14ac:dyDescent="0.25">
      <c r="B4923" t="s">
        <v>6</v>
      </c>
      <c r="C4923" t="s">
        <v>17</v>
      </c>
      <c r="D4923" s="6">
        <v>0.35</v>
      </c>
      <c r="E4923" s="6">
        <v>0.35</v>
      </c>
      <c r="F4923" s="18">
        <v>98</v>
      </c>
      <c r="G4923" t="s">
        <v>2193</v>
      </c>
      <c r="H4923" t="s">
        <v>2233</v>
      </c>
      <c r="I4923" t="s">
        <v>199</v>
      </c>
      <c r="J4923" t="s">
        <v>17240</v>
      </c>
      <c r="L4923" s="5"/>
      <c r="P4923" t="s">
        <v>17240</v>
      </c>
    </row>
    <row r="4924" spans="2:16" x14ac:dyDescent="0.25">
      <c r="B4924" t="s">
        <v>6</v>
      </c>
      <c r="C4924" t="s">
        <v>17</v>
      </c>
      <c r="D4924" s="6">
        <v>0.47</v>
      </c>
      <c r="E4924" s="6">
        <v>0.47</v>
      </c>
      <c r="F4924" s="18">
        <v>146</v>
      </c>
      <c r="G4924" t="s">
        <v>2193</v>
      </c>
      <c r="H4924" t="s">
        <v>2234</v>
      </c>
      <c r="I4924" t="s">
        <v>762</v>
      </c>
      <c r="J4924" t="s">
        <v>17241</v>
      </c>
      <c r="L4924" s="5"/>
      <c r="P4924" t="s">
        <v>17241</v>
      </c>
    </row>
    <row r="4925" spans="2:16" x14ac:dyDescent="0.25">
      <c r="B4925" t="s">
        <v>6</v>
      </c>
      <c r="C4925" t="s">
        <v>17</v>
      </c>
      <c r="D4925" s="6">
        <v>0.47</v>
      </c>
      <c r="E4925" s="6">
        <v>0.47</v>
      </c>
      <c r="F4925" s="18">
        <v>101</v>
      </c>
      <c r="G4925" t="s">
        <v>2193</v>
      </c>
      <c r="H4925" t="s">
        <v>2236</v>
      </c>
      <c r="I4925" t="s">
        <v>867</v>
      </c>
      <c r="J4925" t="s">
        <v>17242</v>
      </c>
      <c r="L4925" s="5"/>
      <c r="P4925" t="s">
        <v>17242</v>
      </c>
    </row>
    <row r="4926" spans="2:16" x14ac:dyDescent="0.25">
      <c r="B4926" t="s">
        <v>6</v>
      </c>
      <c r="C4926" t="s">
        <v>17</v>
      </c>
      <c r="D4926" s="6">
        <v>0.4</v>
      </c>
      <c r="E4926" s="6">
        <v>0.4</v>
      </c>
      <c r="F4926" s="18">
        <v>107</v>
      </c>
      <c r="G4926" t="s">
        <v>2197</v>
      </c>
      <c r="H4926" t="s">
        <v>2190</v>
      </c>
      <c r="I4926" t="s">
        <v>107</v>
      </c>
      <c r="J4926" t="s">
        <v>8517</v>
      </c>
      <c r="L4926" s="5"/>
      <c r="P4926" t="s">
        <v>8517</v>
      </c>
    </row>
    <row r="4927" spans="2:16" x14ac:dyDescent="0.25">
      <c r="B4927" t="s">
        <v>6</v>
      </c>
      <c r="C4927" t="s">
        <v>17</v>
      </c>
      <c r="D4927" s="6">
        <v>0.47</v>
      </c>
      <c r="E4927" s="6">
        <v>0.47</v>
      </c>
      <c r="F4927" s="18">
        <v>105</v>
      </c>
      <c r="G4927" t="s">
        <v>2197</v>
      </c>
      <c r="H4927" t="s">
        <v>2191</v>
      </c>
      <c r="I4927" t="s">
        <v>88</v>
      </c>
      <c r="J4927" t="s">
        <v>8518</v>
      </c>
      <c r="L4927" s="5"/>
      <c r="P4927" t="s">
        <v>8518</v>
      </c>
    </row>
    <row r="4928" spans="2:16" x14ac:dyDescent="0.25">
      <c r="B4928" t="s">
        <v>6</v>
      </c>
      <c r="C4928" t="s">
        <v>17</v>
      </c>
      <c r="D4928" s="6">
        <v>0.44</v>
      </c>
      <c r="E4928" s="6">
        <v>0.44</v>
      </c>
      <c r="F4928" s="18">
        <v>141</v>
      </c>
      <c r="G4928" t="s">
        <v>2197</v>
      </c>
      <c r="H4928" t="s">
        <v>2193</v>
      </c>
      <c r="I4928" t="s">
        <v>297</v>
      </c>
      <c r="J4928" t="s">
        <v>17243</v>
      </c>
      <c r="L4928" s="5"/>
      <c r="P4928" t="s">
        <v>17243</v>
      </c>
    </row>
    <row r="4929" spans="2:16" x14ac:dyDescent="0.25">
      <c r="B4929" t="s">
        <v>6</v>
      </c>
      <c r="C4929" t="s">
        <v>17</v>
      </c>
      <c r="D4929" s="6">
        <v>0.65</v>
      </c>
      <c r="E4929" s="6">
        <v>0.65</v>
      </c>
      <c r="F4929" s="18">
        <v>78</v>
      </c>
      <c r="G4929" t="s">
        <v>2197</v>
      </c>
      <c r="H4929" t="s">
        <v>2197</v>
      </c>
      <c r="I4929" t="s">
        <v>56</v>
      </c>
      <c r="J4929" t="s">
        <v>8519</v>
      </c>
      <c r="L4929" s="5"/>
      <c r="P4929" t="s">
        <v>8519</v>
      </c>
    </row>
    <row r="4930" spans="2:16" x14ac:dyDescent="0.25">
      <c r="B4930" t="s">
        <v>6</v>
      </c>
      <c r="C4930" t="s">
        <v>17</v>
      </c>
      <c r="D4930" s="6">
        <v>0.55000000000000004</v>
      </c>
      <c r="E4930" s="6">
        <v>0.55000000000000004</v>
      </c>
      <c r="F4930" s="18">
        <v>88</v>
      </c>
      <c r="G4930" t="s">
        <v>2197</v>
      </c>
      <c r="H4930" t="s">
        <v>2198</v>
      </c>
      <c r="I4930" t="s">
        <v>74</v>
      </c>
      <c r="J4930" t="s">
        <v>8520</v>
      </c>
      <c r="L4930" s="5"/>
      <c r="P4930" t="s">
        <v>8520</v>
      </c>
    </row>
    <row r="4931" spans="2:16" x14ac:dyDescent="0.25">
      <c r="B4931" t="s">
        <v>6</v>
      </c>
      <c r="C4931" t="s">
        <v>17</v>
      </c>
      <c r="D4931" s="6">
        <v>0.33</v>
      </c>
      <c r="E4931" s="6">
        <v>0.33</v>
      </c>
      <c r="F4931" s="18">
        <v>118</v>
      </c>
      <c r="G4931" t="s">
        <v>2197</v>
      </c>
      <c r="H4931" t="s">
        <v>2201</v>
      </c>
      <c r="I4931" t="s">
        <v>260</v>
      </c>
      <c r="J4931" t="s">
        <v>8521</v>
      </c>
      <c r="L4931" s="5"/>
      <c r="P4931" t="s">
        <v>8521</v>
      </c>
    </row>
    <row r="4932" spans="2:16" x14ac:dyDescent="0.25">
      <c r="B4932" t="s">
        <v>6</v>
      </c>
      <c r="C4932" t="s">
        <v>17</v>
      </c>
      <c r="D4932" s="6">
        <v>0.64</v>
      </c>
      <c r="E4932" s="6">
        <v>0.64</v>
      </c>
      <c r="F4932" s="18">
        <v>127</v>
      </c>
      <c r="G4932" t="s">
        <v>2197</v>
      </c>
      <c r="H4932" t="s">
        <v>2202</v>
      </c>
      <c r="I4932" t="s">
        <v>581</v>
      </c>
      <c r="J4932" t="s">
        <v>17244</v>
      </c>
      <c r="L4932" s="5"/>
      <c r="P4932" t="s">
        <v>17244</v>
      </c>
    </row>
    <row r="4933" spans="2:16" x14ac:dyDescent="0.25">
      <c r="B4933" t="s">
        <v>6</v>
      </c>
      <c r="C4933" t="s">
        <v>17</v>
      </c>
      <c r="D4933" s="6">
        <v>0.4</v>
      </c>
      <c r="E4933" s="6">
        <v>0.4</v>
      </c>
      <c r="F4933" s="18">
        <v>128</v>
      </c>
      <c r="G4933" t="s">
        <v>2197</v>
      </c>
      <c r="H4933" t="s">
        <v>2203</v>
      </c>
      <c r="I4933" t="s">
        <v>84</v>
      </c>
      <c r="J4933" t="s">
        <v>8522</v>
      </c>
      <c r="L4933" s="5"/>
      <c r="P4933" t="s">
        <v>8522</v>
      </c>
    </row>
    <row r="4934" spans="2:16" x14ac:dyDescent="0.25">
      <c r="B4934" t="s">
        <v>6</v>
      </c>
      <c r="C4934" t="s">
        <v>17</v>
      </c>
      <c r="D4934" s="6">
        <v>0.39</v>
      </c>
      <c r="E4934" s="6">
        <v>0.39</v>
      </c>
      <c r="F4934" s="18">
        <v>108</v>
      </c>
      <c r="G4934" t="s">
        <v>2197</v>
      </c>
      <c r="H4934" t="s">
        <v>2204</v>
      </c>
      <c r="I4934" t="s">
        <v>320</v>
      </c>
      <c r="J4934" t="s">
        <v>8523</v>
      </c>
      <c r="L4934" s="5"/>
      <c r="P4934" t="s">
        <v>8523</v>
      </c>
    </row>
    <row r="4935" spans="2:16" x14ac:dyDescent="0.25">
      <c r="B4935" t="s">
        <v>6</v>
      </c>
      <c r="C4935" t="s">
        <v>17</v>
      </c>
      <c r="D4935" s="6">
        <v>0.36</v>
      </c>
      <c r="E4935" s="6">
        <v>0.36</v>
      </c>
      <c r="F4935" s="18">
        <v>103</v>
      </c>
      <c r="G4935" t="s">
        <v>2197</v>
      </c>
      <c r="H4935" t="s">
        <v>2209</v>
      </c>
      <c r="I4935" t="s">
        <v>779</v>
      </c>
      <c r="J4935" t="s">
        <v>17245</v>
      </c>
      <c r="L4935" s="5"/>
      <c r="P4935" t="s">
        <v>17245</v>
      </c>
    </row>
    <row r="4936" spans="2:16" x14ac:dyDescent="0.25">
      <c r="B4936" t="s">
        <v>6</v>
      </c>
      <c r="C4936" t="s">
        <v>17</v>
      </c>
      <c r="D4936" s="6">
        <v>0.54</v>
      </c>
      <c r="E4936" s="6">
        <v>0.54</v>
      </c>
      <c r="F4936" s="18">
        <v>113</v>
      </c>
      <c r="G4936" t="s">
        <v>2197</v>
      </c>
      <c r="H4936" t="s">
        <v>2211</v>
      </c>
      <c r="I4936" t="s">
        <v>89</v>
      </c>
      <c r="J4936" t="s">
        <v>8524</v>
      </c>
      <c r="L4936" s="5"/>
      <c r="P4936" t="s">
        <v>8524</v>
      </c>
    </row>
    <row r="4937" spans="2:16" x14ac:dyDescent="0.25">
      <c r="B4937" t="s">
        <v>6</v>
      </c>
      <c r="C4937" t="s">
        <v>17</v>
      </c>
      <c r="D4937" s="6">
        <v>0.44</v>
      </c>
      <c r="E4937" s="6">
        <v>0.44</v>
      </c>
      <c r="F4937" s="18">
        <v>118</v>
      </c>
      <c r="G4937" t="s">
        <v>2197</v>
      </c>
      <c r="H4937" t="s">
        <v>2213</v>
      </c>
      <c r="I4937" t="s">
        <v>108</v>
      </c>
      <c r="J4937" t="s">
        <v>8525</v>
      </c>
      <c r="L4937" s="5"/>
      <c r="P4937" t="s">
        <v>8525</v>
      </c>
    </row>
    <row r="4938" spans="2:16" x14ac:dyDescent="0.25">
      <c r="B4938" t="s">
        <v>6</v>
      </c>
      <c r="C4938" t="s">
        <v>17</v>
      </c>
      <c r="D4938" s="6">
        <v>0.31</v>
      </c>
      <c r="E4938" s="6">
        <v>0.31</v>
      </c>
      <c r="F4938" s="18">
        <v>103</v>
      </c>
      <c r="G4938" t="s">
        <v>2197</v>
      </c>
      <c r="H4938" t="s">
        <v>2215</v>
      </c>
      <c r="I4938" t="s">
        <v>848</v>
      </c>
      <c r="J4938" t="s">
        <v>17246</v>
      </c>
      <c r="L4938" s="5"/>
      <c r="P4938" t="s">
        <v>17246</v>
      </c>
    </row>
    <row r="4939" spans="2:16" x14ac:dyDescent="0.25">
      <c r="B4939" t="s">
        <v>6</v>
      </c>
      <c r="C4939" t="s">
        <v>17</v>
      </c>
      <c r="D4939" s="6">
        <v>-0.05</v>
      </c>
      <c r="E4939" s="6">
        <v>-0.05</v>
      </c>
      <c r="F4939" s="18">
        <v>128</v>
      </c>
      <c r="G4939" t="s">
        <v>2197</v>
      </c>
      <c r="H4939" t="s">
        <v>2222</v>
      </c>
      <c r="I4939" t="s">
        <v>575</v>
      </c>
      <c r="J4939" t="s">
        <v>8526</v>
      </c>
      <c r="L4939" s="5"/>
      <c r="P4939" t="s">
        <v>8526</v>
      </c>
    </row>
    <row r="4940" spans="2:16" x14ac:dyDescent="0.25">
      <c r="B4940" t="s">
        <v>6</v>
      </c>
      <c r="C4940" t="s">
        <v>17</v>
      </c>
      <c r="D4940" s="6">
        <v>0.6</v>
      </c>
      <c r="E4940" s="6">
        <v>0.6</v>
      </c>
      <c r="F4940" s="18">
        <v>123</v>
      </c>
      <c r="G4940" t="s">
        <v>2197</v>
      </c>
      <c r="H4940" t="s">
        <v>2226</v>
      </c>
      <c r="I4940" t="s">
        <v>103</v>
      </c>
      <c r="J4940" t="s">
        <v>8527</v>
      </c>
      <c r="L4940" s="5"/>
      <c r="P4940" t="s">
        <v>8527</v>
      </c>
    </row>
    <row r="4941" spans="2:16" x14ac:dyDescent="0.25">
      <c r="B4941" t="s">
        <v>6</v>
      </c>
      <c r="C4941" t="s">
        <v>17</v>
      </c>
      <c r="D4941" s="6">
        <v>0.24</v>
      </c>
      <c r="E4941" s="6">
        <v>0.24</v>
      </c>
      <c r="F4941" s="18">
        <v>118</v>
      </c>
      <c r="G4941" t="s">
        <v>2197</v>
      </c>
      <c r="H4941" t="s">
        <v>2228</v>
      </c>
      <c r="I4941" t="s">
        <v>284</v>
      </c>
      <c r="J4941" t="s">
        <v>8528</v>
      </c>
      <c r="L4941" s="5"/>
      <c r="P4941" t="s">
        <v>8528</v>
      </c>
    </row>
    <row r="4942" spans="2:16" x14ac:dyDescent="0.25">
      <c r="B4942" t="s">
        <v>6</v>
      </c>
      <c r="C4942" t="s">
        <v>17</v>
      </c>
      <c r="D4942" s="6">
        <v>0.44</v>
      </c>
      <c r="E4942" s="6">
        <v>0.44</v>
      </c>
      <c r="F4942" s="18">
        <v>115</v>
      </c>
      <c r="G4942" t="s">
        <v>2197</v>
      </c>
      <c r="H4942" t="s">
        <v>2229</v>
      </c>
      <c r="I4942" t="s">
        <v>70</v>
      </c>
      <c r="J4942" t="s">
        <v>8529</v>
      </c>
      <c r="L4942" s="5"/>
      <c r="P4942" t="s">
        <v>8529</v>
      </c>
    </row>
    <row r="4943" spans="2:16" x14ac:dyDescent="0.25">
      <c r="B4943" t="s">
        <v>6</v>
      </c>
      <c r="C4943" t="s">
        <v>17</v>
      </c>
      <c r="D4943" s="6">
        <v>0.4</v>
      </c>
      <c r="E4943" s="6">
        <v>0.4</v>
      </c>
      <c r="F4943" s="18">
        <v>133</v>
      </c>
      <c r="G4943" t="s">
        <v>2197</v>
      </c>
      <c r="H4943" t="s">
        <v>2230</v>
      </c>
      <c r="I4943" t="s">
        <v>64</v>
      </c>
      <c r="J4943" t="s">
        <v>17247</v>
      </c>
      <c r="L4943" s="5"/>
      <c r="P4943" t="s">
        <v>17247</v>
      </c>
    </row>
    <row r="4944" spans="2:16" x14ac:dyDescent="0.25">
      <c r="B4944" t="s">
        <v>6</v>
      </c>
      <c r="C4944" t="s">
        <v>17</v>
      </c>
      <c r="D4944" s="6">
        <v>0.45</v>
      </c>
      <c r="E4944" s="6">
        <v>0.45</v>
      </c>
      <c r="F4944" s="18">
        <v>144</v>
      </c>
      <c r="G4944" t="s">
        <v>2197</v>
      </c>
      <c r="H4944" t="s">
        <v>2233</v>
      </c>
      <c r="I4944" t="s">
        <v>173</v>
      </c>
      <c r="J4944" t="s">
        <v>17248</v>
      </c>
      <c r="L4944" s="5"/>
      <c r="P4944" t="s">
        <v>17248</v>
      </c>
    </row>
    <row r="4945" spans="2:16" x14ac:dyDescent="0.25">
      <c r="B4945" t="s">
        <v>6</v>
      </c>
      <c r="C4945" t="s">
        <v>17</v>
      </c>
      <c r="D4945" s="6">
        <v>0.5</v>
      </c>
      <c r="E4945" s="6">
        <v>0.5</v>
      </c>
      <c r="F4945" s="18">
        <v>122</v>
      </c>
      <c r="G4945" t="s">
        <v>2197</v>
      </c>
      <c r="H4945" t="s">
        <v>2234</v>
      </c>
      <c r="I4945" t="s">
        <v>105</v>
      </c>
      <c r="J4945" t="s">
        <v>17249</v>
      </c>
      <c r="L4945" s="5"/>
      <c r="P4945" t="s">
        <v>17249</v>
      </c>
    </row>
    <row r="4946" spans="2:16" x14ac:dyDescent="0.25">
      <c r="B4946" t="s">
        <v>6</v>
      </c>
      <c r="C4946" t="s">
        <v>17</v>
      </c>
      <c r="D4946" s="6">
        <v>0.51</v>
      </c>
      <c r="E4946" s="6">
        <v>0.51</v>
      </c>
      <c r="F4946" s="18">
        <v>78</v>
      </c>
      <c r="G4946" t="s">
        <v>2198</v>
      </c>
      <c r="H4946" t="s">
        <v>2190</v>
      </c>
      <c r="I4946" t="s">
        <v>251</v>
      </c>
      <c r="J4946" t="s">
        <v>8530</v>
      </c>
      <c r="L4946" s="5"/>
      <c r="P4946" t="s">
        <v>8530</v>
      </c>
    </row>
    <row r="4947" spans="2:16" x14ac:dyDescent="0.25">
      <c r="B4947" t="s">
        <v>6</v>
      </c>
      <c r="C4947" t="s">
        <v>17</v>
      </c>
      <c r="D4947" s="6">
        <v>0.24</v>
      </c>
      <c r="E4947" s="6">
        <v>0.24</v>
      </c>
      <c r="F4947" s="18">
        <v>98</v>
      </c>
      <c r="G4947" t="s">
        <v>2198</v>
      </c>
      <c r="H4947" t="s">
        <v>2191</v>
      </c>
      <c r="I4947" t="s">
        <v>254</v>
      </c>
      <c r="J4947" t="s">
        <v>8531</v>
      </c>
      <c r="L4947" s="5"/>
      <c r="P4947" t="s">
        <v>8531</v>
      </c>
    </row>
    <row r="4948" spans="2:16" x14ac:dyDescent="0.25">
      <c r="B4948" t="s">
        <v>6</v>
      </c>
      <c r="C4948" t="s">
        <v>17</v>
      </c>
      <c r="D4948" s="6">
        <v>0.28999999999999998</v>
      </c>
      <c r="E4948" s="6">
        <v>0.28999999999999998</v>
      </c>
      <c r="F4948" s="18">
        <v>129</v>
      </c>
      <c r="G4948" t="s">
        <v>2198</v>
      </c>
      <c r="H4948" t="s">
        <v>2193</v>
      </c>
      <c r="I4948" t="s">
        <v>534</v>
      </c>
      <c r="J4948" t="s">
        <v>17250</v>
      </c>
      <c r="L4948" s="5"/>
      <c r="P4948" t="s">
        <v>17250</v>
      </c>
    </row>
    <row r="4949" spans="2:16" x14ac:dyDescent="0.25">
      <c r="B4949" t="s">
        <v>6</v>
      </c>
      <c r="C4949" t="s">
        <v>17</v>
      </c>
      <c r="D4949" s="6">
        <v>0.52</v>
      </c>
      <c r="E4949" s="6">
        <v>0.52</v>
      </c>
      <c r="F4949" s="18">
        <v>93</v>
      </c>
      <c r="G4949" t="s">
        <v>2198</v>
      </c>
      <c r="H4949" t="s">
        <v>2197</v>
      </c>
      <c r="I4949" t="s">
        <v>278</v>
      </c>
      <c r="J4949" t="s">
        <v>8532</v>
      </c>
      <c r="L4949" s="5"/>
      <c r="P4949" t="s">
        <v>8532</v>
      </c>
    </row>
    <row r="4950" spans="2:16" x14ac:dyDescent="0.25">
      <c r="B4950" t="s">
        <v>6</v>
      </c>
      <c r="C4950" t="s">
        <v>17</v>
      </c>
      <c r="D4950" s="6">
        <v>0.39</v>
      </c>
      <c r="E4950" s="6">
        <v>0.39</v>
      </c>
      <c r="F4950" s="18">
        <v>78</v>
      </c>
      <c r="G4950" t="s">
        <v>2198</v>
      </c>
      <c r="H4950" t="s">
        <v>2198</v>
      </c>
      <c r="I4950" t="s">
        <v>146</v>
      </c>
      <c r="J4950" t="s">
        <v>8533</v>
      </c>
      <c r="L4950" s="5"/>
      <c r="P4950" t="s">
        <v>8533</v>
      </c>
    </row>
    <row r="4951" spans="2:16" x14ac:dyDescent="0.25">
      <c r="B4951" t="s">
        <v>6</v>
      </c>
      <c r="C4951" t="s">
        <v>17</v>
      </c>
      <c r="D4951" s="6">
        <v>-0.04</v>
      </c>
      <c r="E4951" s="6">
        <v>-0.04</v>
      </c>
      <c r="F4951" s="18">
        <v>170</v>
      </c>
      <c r="G4951" t="s">
        <v>2198</v>
      </c>
      <c r="H4951" t="s">
        <v>2199</v>
      </c>
      <c r="I4951" t="s">
        <v>165</v>
      </c>
      <c r="J4951" t="s">
        <v>17251</v>
      </c>
      <c r="L4951" s="5"/>
      <c r="P4951" t="s">
        <v>17251</v>
      </c>
    </row>
    <row r="4952" spans="2:16" x14ac:dyDescent="0.25">
      <c r="B4952" t="s">
        <v>6</v>
      </c>
      <c r="C4952" t="s">
        <v>17</v>
      </c>
      <c r="D4952" s="6">
        <v>0.4</v>
      </c>
      <c r="E4952" s="6">
        <v>0.4</v>
      </c>
      <c r="F4952" s="18">
        <v>143</v>
      </c>
      <c r="G4952" t="s">
        <v>2198</v>
      </c>
      <c r="H4952" t="s">
        <v>2200</v>
      </c>
      <c r="I4952" t="s">
        <v>69</v>
      </c>
      <c r="J4952" t="s">
        <v>8534</v>
      </c>
      <c r="L4952" s="5"/>
      <c r="P4952" t="s">
        <v>8534</v>
      </c>
    </row>
    <row r="4953" spans="2:16" x14ac:dyDescent="0.25">
      <c r="B4953" t="s">
        <v>6</v>
      </c>
      <c r="C4953" t="s">
        <v>17</v>
      </c>
      <c r="D4953" s="6">
        <v>0.49</v>
      </c>
      <c r="E4953" s="6">
        <v>0.49</v>
      </c>
      <c r="F4953" s="18">
        <v>113</v>
      </c>
      <c r="G4953" t="s">
        <v>2198</v>
      </c>
      <c r="H4953" t="s">
        <v>2201</v>
      </c>
      <c r="I4953" t="s">
        <v>401</v>
      </c>
      <c r="J4953" t="s">
        <v>8535</v>
      </c>
      <c r="L4953" s="5"/>
      <c r="P4953" t="s">
        <v>8535</v>
      </c>
    </row>
    <row r="4954" spans="2:16" x14ac:dyDescent="0.25">
      <c r="B4954" t="s">
        <v>6</v>
      </c>
      <c r="C4954" t="s">
        <v>17</v>
      </c>
      <c r="D4954" s="6">
        <v>0.47</v>
      </c>
      <c r="E4954" s="6">
        <v>0.47</v>
      </c>
      <c r="F4954" s="18">
        <v>142</v>
      </c>
      <c r="G4954" t="s">
        <v>2198</v>
      </c>
      <c r="H4954" t="s">
        <v>2202</v>
      </c>
      <c r="I4954" t="s">
        <v>736</v>
      </c>
      <c r="J4954" t="s">
        <v>17252</v>
      </c>
      <c r="L4954" s="5"/>
      <c r="P4954" t="s">
        <v>17252</v>
      </c>
    </row>
    <row r="4955" spans="2:16" x14ac:dyDescent="0.25">
      <c r="B4955" t="s">
        <v>6</v>
      </c>
      <c r="C4955" t="s">
        <v>17</v>
      </c>
      <c r="D4955" s="6">
        <v>0.28999999999999998</v>
      </c>
      <c r="E4955" s="6">
        <v>0.28999999999999998</v>
      </c>
      <c r="F4955" s="18">
        <v>123</v>
      </c>
      <c r="G4955" t="s">
        <v>2198</v>
      </c>
      <c r="H4955" t="s">
        <v>2203</v>
      </c>
      <c r="I4955" t="s">
        <v>427</v>
      </c>
      <c r="J4955" t="s">
        <v>8536</v>
      </c>
      <c r="L4955" s="5"/>
      <c r="P4955" t="s">
        <v>8536</v>
      </c>
    </row>
    <row r="4956" spans="2:16" x14ac:dyDescent="0.25">
      <c r="B4956" t="s">
        <v>6</v>
      </c>
      <c r="C4956" t="s">
        <v>17</v>
      </c>
      <c r="D4956" s="6">
        <v>0.37</v>
      </c>
      <c r="E4956" s="6">
        <v>0.37</v>
      </c>
      <c r="F4956" s="18">
        <v>158</v>
      </c>
      <c r="G4956" t="s">
        <v>2198</v>
      </c>
      <c r="H4956" t="s">
        <v>2204</v>
      </c>
      <c r="I4956" t="s">
        <v>793</v>
      </c>
      <c r="J4956" t="s">
        <v>8537</v>
      </c>
      <c r="L4956" s="5"/>
      <c r="P4956" t="s">
        <v>8537</v>
      </c>
    </row>
    <row r="4957" spans="2:16" x14ac:dyDescent="0.25">
      <c r="B4957" t="s">
        <v>6</v>
      </c>
      <c r="C4957" t="s">
        <v>17</v>
      </c>
      <c r="D4957" s="6">
        <v>0.34</v>
      </c>
      <c r="E4957" s="6">
        <v>0.34</v>
      </c>
      <c r="F4957" s="18">
        <v>150</v>
      </c>
      <c r="G4957" t="s">
        <v>2198</v>
      </c>
      <c r="H4957" t="s">
        <v>2209</v>
      </c>
      <c r="I4957" t="s">
        <v>721</v>
      </c>
      <c r="J4957" t="s">
        <v>17253</v>
      </c>
      <c r="L4957" s="5"/>
      <c r="P4957" t="s">
        <v>17253</v>
      </c>
    </row>
    <row r="4958" spans="2:16" x14ac:dyDescent="0.25">
      <c r="B4958" t="s">
        <v>6</v>
      </c>
      <c r="C4958" t="s">
        <v>17</v>
      </c>
      <c r="D4958" s="6">
        <v>0.26</v>
      </c>
      <c r="E4958" s="6">
        <v>0.26</v>
      </c>
      <c r="F4958" s="18">
        <v>148</v>
      </c>
      <c r="G4958" t="s">
        <v>2198</v>
      </c>
      <c r="H4958" t="s">
        <v>2210</v>
      </c>
      <c r="I4958" t="s">
        <v>286</v>
      </c>
      <c r="J4958" t="s">
        <v>15293</v>
      </c>
      <c r="L4958" s="5"/>
      <c r="P4958" t="s">
        <v>15293</v>
      </c>
    </row>
    <row r="4959" spans="2:16" x14ac:dyDescent="0.25">
      <c r="B4959" t="s">
        <v>6</v>
      </c>
      <c r="C4959" t="s">
        <v>17</v>
      </c>
      <c r="D4959" s="6">
        <v>0.52</v>
      </c>
      <c r="E4959" s="6">
        <v>0.52</v>
      </c>
      <c r="F4959" s="18">
        <v>173</v>
      </c>
      <c r="G4959" t="s">
        <v>2198</v>
      </c>
      <c r="H4959" t="s">
        <v>2211</v>
      </c>
      <c r="I4959" t="s">
        <v>435</v>
      </c>
      <c r="J4959" t="s">
        <v>8538</v>
      </c>
      <c r="L4959" s="5"/>
      <c r="P4959" t="s">
        <v>8538</v>
      </c>
    </row>
    <row r="4960" spans="2:16" x14ac:dyDescent="0.25">
      <c r="B4960" t="s">
        <v>6</v>
      </c>
      <c r="C4960" t="s">
        <v>17</v>
      </c>
      <c r="D4960" s="6">
        <v>0.09</v>
      </c>
      <c r="E4960" s="6">
        <v>0.09</v>
      </c>
      <c r="F4960" s="18">
        <v>143</v>
      </c>
      <c r="G4960" t="s">
        <v>2198</v>
      </c>
      <c r="H4960" t="s">
        <v>2213</v>
      </c>
      <c r="I4960" t="s">
        <v>80</v>
      </c>
      <c r="J4960" t="s">
        <v>8539</v>
      </c>
      <c r="L4960" s="5"/>
      <c r="P4960" t="s">
        <v>8539</v>
      </c>
    </row>
    <row r="4961" spans="2:16" x14ac:dyDescent="0.25">
      <c r="B4961" t="s">
        <v>6</v>
      </c>
      <c r="C4961" t="s">
        <v>17</v>
      </c>
      <c r="D4961" s="6">
        <v>0.39</v>
      </c>
      <c r="E4961" s="6">
        <v>0.39</v>
      </c>
      <c r="F4961" s="18">
        <v>150</v>
      </c>
      <c r="G4961" t="s">
        <v>2198</v>
      </c>
      <c r="H4961" t="s">
        <v>2215</v>
      </c>
      <c r="I4961" t="s">
        <v>757</v>
      </c>
      <c r="J4961" t="s">
        <v>17254</v>
      </c>
      <c r="L4961" s="5"/>
      <c r="P4961" t="s">
        <v>17254</v>
      </c>
    </row>
    <row r="4962" spans="2:16" x14ac:dyDescent="0.25">
      <c r="B4962" t="s">
        <v>6</v>
      </c>
      <c r="C4962" t="s">
        <v>17</v>
      </c>
      <c r="D4962" s="6">
        <v>0.52500000000000002</v>
      </c>
      <c r="E4962" s="6">
        <v>0.52500000000000002</v>
      </c>
      <c r="F4962" s="18">
        <v>118</v>
      </c>
      <c r="G4962" t="s">
        <v>2198</v>
      </c>
      <c r="H4962" t="s">
        <v>2221</v>
      </c>
      <c r="I4962" t="s">
        <v>179</v>
      </c>
      <c r="J4962" t="s">
        <v>8540</v>
      </c>
      <c r="L4962" s="5"/>
      <c r="P4962" t="s">
        <v>8540</v>
      </c>
    </row>
    <row r="4963" spans="2:16" x14ac:dyDescent="0.25">
      <c r="B4963" t="s">
        <v>6</v>
      </c>
      <c r="C4963" t="s">
        <v>17</v>
      </c>
      <c r="D4963" s="6">
        <v>0.26</v>
      </c>
      <c r="E4963" s="6">
        <v>0.26</v>
      </c>
      <c r="F4963" s="18">
        <v>101</v>
      </c>
      <c r="G4963" t="s">
        <v>2198</v>
      </c>
      <c r="H4963" t="s">
        <v>2222</v>
      </c>
      <c r="I4963" t="s">
        <v>791</v>
      </c>
      <c r="J4963" t="s">
        <v>8541</v>
      </c>
      <c r="L4963" s="5"/>
      <c r="P4963" t="s">
        <v>8541</v>
      </c>
    </row>
    <row r="4964" spans="2:16" x14ac:dyDescent="0.25">
      <c r="B4964" t="s">
        <v>6</v>
      </c>
      <c r="C4964" t="s">
        <v>17</v>
      </c>
      <c r="D4964" s="6">
        <v>0.36</v>
      </c>
      <c r="E4964" s="6">
        <v>0.36</v>
      </c>
      <c r="F4964" s="18">
        <v>143</v>
      </c>
      <c r="G4964" t="s">
        <v>2198</v>
      </c>
      <c r="H4964" t="s">
        <v>2226</v>
      </c>
      <c r="I4964" t="s">
        <v>380</v>
      </c>
      <c r="J4964" t="s">
        <v>8542</v>
      </c>
      <c r="L4964" s="5"/>
      <c r="P4964" t="s">
        <v>8542</v>
      </c>
    </row>
    <row r="4965" spans="2:16" x14ac:dyDescent="0.25">
      <c r="B4965" t="s">
        <v>6</v>
      </c>
      <c r="C4965" t="s">
        <v>17</v>
      </c>
      <c r="D4965" s="6">
        <v>0.62</v>
      </c>
      <c r="E4965" s="6">
        <v>0.62</v>
      </c>
      <c r="F4965" s="18">
        <v>122</v>
      </c>
      <c r="G4965" t="s">
        <v>2198</v>
      </c>
      <c r="H4965" t="s">
        <v>2227</v>
      </c>
      <c r="I4965" t="s">
        <v>432</v>
      </c>
      <c r="J4965" t="s">
        <v>17255</v>
      </c>
      <c r="L4965" s="5"/>
      <c r="P4965" t="s">
        <v>17255</v>
      </c>
    </row>
    <row r="4966" spans="2:16" x14ac:dyDescent="0.25">
      <c r="B4966" t="s">
        <v>6</v>
      </c>
      <c r="C4966" t="s">
        <v>17</v>
      </c>
      <c r="D4966" s="6">
        <v>0.46</v>
      </c>
      <c r="E4966" s="6">
        <v>0.46</v>
      </c>
      <c r="F4966" s="18">
        <v>98</v>
      </c>
      <c r="G4966" t="s">
        <v>2198</v>
      </c>
      <c r="H4966" t="s">
        <v>2228</v>
      </c>
      <c r="I4966" t="s">
        <v>128</v>
      </c>
      <c r="J4966" t="s">
        <v>8543</v>
      </c>
      <c r="L4966" s="5"/>
      <c r="P4966" t="s">
        <v>8543</v>
      </c>
    </row>
    <row r="4967" spans="2:16" x14ac:dyDescent="0.25">
      <c r="B4967" t="s">
        <v>6</v>
      </c>
      <c r="C4967" t="s">
        <v>17</v>
      </c>
      <c r="D4967" s="6">
        <v>0.32</v>
      </c>
      <c r="E4967" s="6">
        <v>0.32</v>
      </c>
      <c r="F4967" s="18">
        <v>133</v>
      </c>
      <c r="G4967" t="s">
        <v>2198</v>
      </c>
      <c r="H4967" t="s">
        <v>2229</v>
      </c>
      <c r="I4967" t="s">
        <v>280</v>
      </c>
      <c r="J4967" t="s">
        <v>8544</v>
      </c>
      <c r="L4967" s="5"/>
      <c r="P4967" t="s">
        <v>8544</v>
      </c>
    </row>
    <row r="4968" spans="2:16" x14ac:dyDescent="0.25">
      <c r="B4968" t="s">
        <v>6</v>
      </c>
      <c r="C4968" t="s">
        <v>17</v>
      </c>
      <c r="D4968" s="6">
        <v>0.18</v>
      </c>
      <c r="E4968" s="6">
        <v>0.18</v>
      </c>
      <c r="F4968" s="18">
        <v>141</v>
      </c>
      <c r="G4968" t="s">
        <v>2198</v>
      </c>
      <c r="H4968" t="s">
        <v>2230</v>
      </c>
      <c r="I4968" t="s">
        <v>783</v>
      </c>
      <c r="J4968" t="s">
        <v>17256</v>
      </c>
      <c r="L4968" s="5"/>
      <c r="P4968" t="s">
        <v>17256</v>
      </c>
    </row>
    <row r="4969" spans="2:16" x14ac:dyDescent="0.25">
      <c r="B4969" t="s">
        <v>6</v>
      </c>
      <c r="C4969" t="s">
        <v>17</v>
      </c>
      <c r="D4969" s="6">
        <v>0.5</v>
      </c>
      <c r="E4969" s="6">
        <v>0.5</v>
      </c>
      <c r="F4969" s="18">
        <v>103</v>
      </c>
      <c r="G4969" t="s">
        <v>2198</v>
      </c>
      <c r="H4969" t="s">
        <v>2234</v>
      </c>
      <c r="I4969" t="s">
        <v>20</v>
      </c>
      <c r="J4969" t="s">
        <v>17257</v>
      </c>
      <c r="L4969" s="5"/>
      <c r="P4969" t="s">
        <v>17257</v>
      </c>
    </row>
    <row r="4970" spans="2:16" x14ac:dyDescent="0.25">
      <c r="B4970" t="s">
        <v>6</v>
      </c>
      <c r="C4970" t="s">
        <v>17</v>
      </c>
      <c r="D4970" s="6">
        <v>-0.04</v>
      </c>
      <c r="E4970" s="6">
        <v>-0.04</v>
      </c>
      <c r="F4970" s="18">
        <v>133</v>
      </c>
      <c r="G4970" t="s">
        <v>2199</v>
      </c>
      <c r="H4970" t="s">
        <v>2198</v>
      </c>
      <c r="I4970" t="s">
        <v>958</v>
      </c>
      <c r="J4970" t="s">
        <v>17258</v>
      </c>
      <c r="L4970" s="5"/>
      <c r="P4970" t="s">
        <v>17258</v>
      </c>
    </row>
    <row r="4971" spans="2:16" x14ac:dyDescent="0.25">
      <c r="B4971" t="s">
        <v>6</v>
      </c>
      <c r="C4971" t="s">
        <v>17</v>
      </c>
      <c r="D4971" s="6">
        <v>-0.02</v>
      </c>
      <c r="E4971" s="6">
        <v>-0.02</v>
      </c>
      <c r="F4971" s="18">
        <v>143</v>
      </c>
      <c r="G4971" t="s">
        <v>2199</v>
      </c>
      <c r="H4971" t="s">
        <v>2203</v>
      </c>
      <c r="I4971" t="s">
        <v>4211</v>
      </c>
      <c r="J4971" t="s">
        <v>17259</v>
      </c>
      <c r="L4971" s="5"/>
      <c r="P4971" t="s">
        <v>17259</v>
      </c>
    </row>
    <row r="4972" spans="2:16" x14ac:dyDescent="0.25">
      <c r="B4972" t="s">
        <v>6</v>
      </c>
      <c r="C4972" t="s">
        <v>17</v>
      </c>
      <c r="D4972" s="6">
        <v>0.62</v>
      </c>
      <c r="E4972" s="6">
        <v>0.62</v>
      </c>
      <c r="F4972" s="18">
        <v>154</v>
      </c>
      <c r="G4972" t="s">
        <v>2199</v>
      </c>
      <c r="H4972" t="s">
        <v>2234</v>
      </c>
      <c r="I4972" t="s">
        <v>4271</v>
      </c>
      <c r="J4972" t="s">
        <v>17260</v>
      </c>
      <c r="L4972" s="5"/>
      <c r="P4972" t="s">
        <v>17260</v>
      </c>
    </row>
    <row r="4973" spans="2:16" x14ac:dyDescent="0.25">
      <c r="B4973" t="s">
        <v>6</v>
      </c>
      <c r="C4973" t="s">
        <v>17</v>
      </c>
      <c r="D4973" s="6">
        <v>0.22</v>
      </c>
      <c r="E4973" s="6">
        <v>0.22</v>
      </c>
      <c r="F4973" s="18">
        <v>128</v>
      </c>
      <c r="G4973" t="s">
        <v>2200</v>
      </c>
      <c r="H4973" t="s">
        <v>2190</v>
      </c>
      <c r="I4973" t="s">
        <v>684</v>
      </c>
      <c r="J4973" t="s">
        <v>8545</v>
      </c>
      <c r="L4973" s="5"/>
      <c r="P4973" t="s">
        <v>8545</v>
      </c>
    </row>
    <row r="4974" spans="2:16" x14ac:dyDescent="0.25">
      <c r="B4974" t="s">
        <v>6</v>
      </c>
      <c r="C4974" t="s">
        <v>17</v>
      </c>
      <c r="D4974" s="6">
        <v>0.4</v>
      </c>
      <c r="E4974" s="6">
        <v>0.4</v>
      </c>
      <c r="F4974" s="18">
        <v>148</v>
      </c>
      <c r="G4974" t="s">
        <v>2200</v>
      </c>
      <c r="H4974" t="s">
        <v>2191</v>
      </c>
      <c r="I4974" t="s">
        <v>823</v>
      </c>
      <c r="J4974" t="s">
        <v>8546</v>
      </c>
      <c r="L4974" s="5"/>
      <c r="P4974" t="s">
        <v>8546</v>
      </c>
    </row>
    <row r="4975" spans="2:16" x14ac:dyDescent="0.25">
      <c r="B4975" t="s">
        <v>6</v>
      </c>
      <c r="C4975" t="s">
        <v>17</v>
      </c>
      <c r="D4975" s="6">
        <v>-0.01</v>
      </c>
      <c r="E4975" s="6">
        <v>-0.01</v>
      </c>
      <c r="F4975" s="18">
        <v>131</v>
      </c>
      <c r="G4975" t="s">
        <v>2200</v>
      </c>
      <c r="H4975" t="s">
        <v>2193</v>
      </c>
      <c r="I4975" t="s">
        <v>503</v>
      </c>
      <c r="J4975" t="s">
        <v>17261</v>
      </c>
      <c r="L4975" s="5"/>
      <c r="P4975" t="s">
        <v>17261</v>
      </c>
    </row>
    <row r="4976" spans="2:16" x14ac:dyDescent="0.25">
      <c r="B4976" t="s">
        <v>6</v>
      </c>
      <c r="C4976" t="s">
        <v>17</v>
      </c>
      <c r="D4976" s="6">
        <v>0.28000000000000003</v>
      </c>
      <c r="E4976" s="6">
        <v>0.28000000000000003</v>
      </c>
      <c r="F4976" s="18">
        <v>136</v>
      </c>
      <c r="G4976" t="s">
        <v>2200</v>
      </c>
      <c r="H4976" t="s">
        <v>2197</v>
      </c>
      <c r="I4976" t="s">
        <v>129</v>
      </c>
      <c r="J4976" t="s">
        <v>8547</v>
      </c>
      <c r="L4976" s="5"/>
      <c r="P4976" t="s">
        <v>8547</v>
      </c>
    </row>
    <row r="4977" spans="2:16" x14ac:dyDescent="0.25">
      <c r="B4977" t="s">
        <v>6</v>
      </c>
      <c r="C4977" t="s">
        <v>17</v>
      </c>
      <c r="D4977" s="6">
        <v>0.06</v>
      </c>
      <c r="E4977" s="6">
        <v>0.06</v>
      </c>
      <c r="F4977" s="18">
        <v>118</v>
      </c>
      <c r="G4977" t="s">
        <v>2200</v>
      </c>
      <c r="H4977" t="s">
        <v>2198</v>
      </c>
      <c r="I4977" t="s">
        <v>447</v>
      </c>
      <c r="J4977" t="s">
        <v>8548</v>
      </c>
      <c r="L4977" s="5"/>
      <c r="P4977" t="s">
        <v>8548</v>
      </c>
    </row>
    <row r="4978" spans="2:16" x14ac:dyDescent="0.25">
      <c r="B4978" t="s">
        <v>6</v>
      </c>
      <c r="C4978" t="s">
        <v>17</v>
      </c>
      <c r="D4978" s="6">
        <v>0.03</v>
      </c>
      <c r="E4978" s="6">
        <v>0.03</v>
      </c>
      <c r="F4978" s="18">
        <v>103</v>
      </c>
      <c r="G4978" t="s">
        <v>2200</v>
      </c>
      <c r="H4978" t="s">
        <v>2199</v>
      </c>
      <c r="I4978" t="s">
        <v>214</v>
      </c>
      <c r="J4978" t="s">
        <v>17262</v>
      </c>
      <c r="L4978" s="5"/>
      <c r="P4978" t="s">
        <v>17262</v>
      </c>
    </row>
    <row r="4979" spans="2:16" x14ac:dyDescent="0.25">
      <c r="B4979" t="s">
        <v>6</v>
      </c>
      <c r="C4979" t="s">
        <v>17</v>
      </c>
      <c r="D4979" s="6">
        <v>0.41</v>
      </c>
      <c r="E4979" s="6">
        <v>0.41</v>
      </c>
      <c r="F4979" s="18">
        <v>108</v>
      </c>
      <c r="G4979" t="s">
        <v>2200</v>
      </c>
      <c r="H4979" t="s">
        <v>2200</v>
      </c>
      <c r="I4979" t="s">
        <v>48</v>
      </c>
      <c r="J4979" t="s">
        <v>8549</v>
      </c>
      <c r="L4979" s="5"/>
      <c r="P4979" t="s">
        <v>8549</v>
      </c>
    </row>
    <row r="4980" spans="2:16" x14ac:dyDescent="0.25">
      <c r="B4980" t="s">
        <v>6</v>
      </c>
      <c r="C4980" t="s">
        <v>17</v>
      </c>
      <c r="D4980" s="6">
        <v>0.4</v>
      </c>
      <c r="E4980" s="6">
        <v>0.4</v>
      </c>
      <c r="F4980" s="18">
        <v>90</v>
      </c>
      <c r="G4980" t="s">
        <v>2200</v>
      </c>
      <c r="H4980" t="s">
        <v>2201</v>
      </c>
      <c r="I4980" t="s">
        <v>46</v>
      </c>
      <c r="J4980" t="s">
        <v>8550</v>
      </c>
      <c r="L4980" s="5"/>
      <c r="P4980" t="s">
        <v>8550</v>
      </c>
    </row>
    <row r="4981" spans="2:16" x14ac:dyDescent="0.25">
      <c r="B4981" t="s">
        <v>6</v>
      </c>
      <c r="C4981" t="s">
        <v>17</v>
      </c>
      <c r="D4981" s="6">
        <v>0.14000000000000001</v>
      </c>
      <c r="E4981" s="6">
        <v>0.14000000000000001</v>
      </c>
      <c r="F4981" s="18">
        <v>131</v>
      </c>
      <c r="G4981" t="s">
        <v>2200</v>
      </c>
      <c r="H4981" t="s">
        <v>2202</v>
      </c>
      <c r="I4981" t="s">
        <v>185</v>
      </c>
      <c r="J4981" t="s">
        <v>17263</v>
      </c>
      <c r="L4981" s="5"/>
      <c r="P4981" t="s">
        <v>17263</v>
      </c>
    </row>
    <row r="4982" spans="2:16" x14ac:dyDescent="0.25">
      <c r="B4982" t="s">
        <v>6</v>
      </c>
      <c r="C4982" t="s">
        <v>17</v>
      </c>
      <c r="D4982" s="6">
        <v>0.2</v>
      </c>
      <c r="E4982" s="6">
        <v>0.2</v>
      </c>
      <c r="F4982" s="18">
        <v>122</v>
      </c>
      <c r="G4982" t="s">
        <v>2200</v>
      </c>
      <c r="H4982" t="s">
        <v>2203</v>
      </c>
      <c r="I4982" t="s">
        <v>45</v>
      </c>
      <c r="J4982" t="s">
        <v>8551</v>
      </c>
      <c r="L4982" s="5"/>
      <c r="P4982" t="s">
        <v>8551</v>
      </c>
    </row>
    <row r="4983" spans="2:16" x14ac:dyDescent="0.25">
      <c r="B4983" t="s">
        <v>6</v>
      </c>
      <c r="C4983" t="s">
        <v>17</v>
      </c>
      <c r="D4983" s="6">
        <v>0.24</v>
      </c>
      <c r="E4983" s="6">
        <v>0.24</v>
      </c>
      <c r="F4983" s="18">
        <v>158</v>
      </c>
      <c r="G4983" t="s">
        <v>2200</v>
      </c>
      <c r="H4983" t="s">
        <v>2204</v>
      </c>
      <c r="I4983" t="s">
        <v>511</v>
      </c>
      <c r="J4983" t="s">
        <v>8552</v>
      </c>
      <c r="L4983" s="5"/>
      <c r="P4983" t="s">
        <v>8552</v>
      </c>
    </row>
    <row r="4984" spans="2:16" x14ac:dyDescent="0.25">
      <c r="B4984" t="s">
        <v>6</v>
      </c>
      <c r="C4984" t="s">
        <v>17</v>
      </c>
      <c r="D4984" s="6">
        <v>0.27</v>
      </c>
      <c r="E4984" s="6">
        <v>0.27</v>
      </c>
      <c r="F4984" s="18">
        <v>103</v>
      </c>
      <c r="G4984" t="s">
        <v>2200</v>
      </c>
      <c r="H4984" t="s">
        <v>2209</v>
      </c>
      <c r="I4984" t="s">
        <v>134</v>
      </c>
      <c r="J4984" t="s">
        <v>17264</v>
      </c>
      <c r="L4984" s="5"/>
      <c r="P4984" t="s">
        <v>17264</v>
      </c>
    </row>
    <row r="4985" spans="2:16" x14ac:dyDescent="0.25">
      <c r="B4985" t="s">
        <v>6</v>
      </c>
      <c r="C4985" t="s">
        <v>17</v>
      </c>
      <c r="D4985" s="6">
        <v>0.42</v>
      </c>
      <c r="E4985" s="6">
        <v>0.42</v>
      </c>
      <c r="F4985" s="18">
        <v>120</v>
      </c>
      <c r="G4985" t="s">
        <v>2200</v>
      </c>
      <c r="H4985" t="s">
        <v>2210</v>
      </c>
      <c r="I4985" t="s">
        <v>116</v>
      </c>
      <c r="J4985" t="s">
        <v>15294</v>
      </c>
      <c r="L4985" s="5"/>
      <c r="P4985" t="s">
        <v>15294</v>
      </c>
    </row>
    <row r="4986" spans="2:16" x14ac:dyDescent="0.25">
      <c r="B4986" t="s">
        <v>6</v>
      </c>
      <c r="C4986" t="s">
        <v>17</v>
      </c>
      <c r="D4986" s="6">
        <v>0.11</v>
      </c>
      <c r="E4986" s="6">
        <v>0.11</v>
      </c>
      <c r="F4986" s="18">
        <v>118</v>
      </c>
      <c r="G4986" t="s">
        <v>2200</v>
      </c>
      <c r="H4986" t="s">
        <v>2211</v>
      </c>
      <c r="I4986" t="s">
        <v>434</v>
      </c>
      <c r="J4986" t="s">
        <v>8553</v>
      </c>
      <c r="L4986" s="5"/>
      <c r="P4986" t="s">
        <v>8553</v>
      </c>
    </row>
    <row r="4987" spans="2:16" x14ac:dyDescent="0.25">
      <c r="B4987" t="s">
        <v>6</v>
      </c>
      <c r="C4987" t="s">
        <v>17</v>
      </c>
      <c r="D4987" s="6">
        <v>0.08</v>
      </c>
      <c r="E4987" s="6">
        <v>0.08</v>
      </c>
      <c r="F4987" s="18">
        <v>127</v>
      </c>
      <c r="G4987" t="s">
        <v>2200</v>
      </c>
      <c r="H4987" t="s">
        <v>2212</v>
      </c>
      <c r="I4987" t="s">
        <v>608</v>
      </c>
      <c r="J4987" t="s">
        <v>17265</v>
      </c>
      <c r="L4987" s="5"/>
      <c r="P4987" t="s">
        <v>17265</v>
      </c>
    </row>
    <row r="4988" spans="2:16" x14ac:dyDescent="0.25">
      <c r="B4988" t="s">
        <v>6</v>
      </c>
      <c r="C4988" t="s">
        <v>17</v>
      </c>
      <c r="D4988" s="6">
        <v>0.3</v>
      </c>
      <c r="E4988" s="6">
        <v>0.3</v>
      </c>
      <c r="F4988" s="18">
        <v>128</v>
      </c>
      <c r="G4988" t="s">
        <v>2200</v>
      </c>
      <c r="H4988" t="s">
        <v>2213</v>
      </c>
      <c r="I4988" t="s">
        <v>345</v>
      </c>
      <c r="J4988" t="s">
        <v>8554</v>
      </c>
      <c r="L4988" s="5"/>
      <c r="P4988" t="s">
        <v>8554</v>
      </c>
    </row>
    <row r="4989" spans="2:16" x14ac:dyDescent="0.25">
      <c r="B4989" t="s">
        <v>6</v>
      </c>
      <c r="C4989" t="s">
        <v>17</v>
      </c>
      <c r="D4989" s="6">
        <v>0.45</v>
      </c>
      <c r="E4989" s="6">
        <v>0.45</v>
      </c>
      <c r="F4989" s="18">
        <v>118</v>
      </c>
      <c r="G4989" t="s">
        <v>2200</v>
      </c>
      <c r="H4989" t="s">
        <v>2214</v>
      </c>
      <c r="I4989" t="s">
        <v>646</v>
      </c>
      <c r="J4989" t="s">
        <v>17266</v>
      </c>
      <c r="L4989" s="5"/>
      <c r="P4989" t="s">
        <v>17266</v>
      </c>
    </row>
    <row r="4990" spans="2:16" x14ac:dyDescent="0.25">
      <c r="B4990" t="s">
        <v>6</v>
      </c>
      <c r="C4990" t="s">
        <v>17</v>
      </c>
      <c r="D4990" s="6">
        <v>0.13</v>
      </c>
      <c r="E4990" s="6">
        <v>0.13</v>
      </c>
      <c r="F4990" s="18">
        <v>118</v>
      </c>
      <c r="G4990" t="s">
        <v>2200</v>
      </c>
      <c r="H4990" t="s">
        <v>2215</v>
      </c>
      <c r="I4990" t="s">
        <v>878</v>
      </c>
      <c r="J4990" t="s">
        <v>17267</v>
      </c>
      <c r="L4990" s="5"/>
      <c r="P4990" t="s">
        <v>17267</v>
      </c>
    </row>
    <row r="4991" spans="2:16" x14ac:dyDescent="0.25">
      <c r="B4991" t="s">
        <v>6</v>
      </c>
      <c r="C4991" t="s">
        <v>17</v>
      </c>
      <c r="D4991" s="6">
        <v>0.24</v>
      </c>
      <c r="E4991" s="6">
        <v>0.24</v>
      </c>
      <c r="F4991" s="18">
        <v>158</v>
      </c>
      <c r="G4991" t="s">
        <v>2200</v>
      </c>
      <c r="H4991" t="s">
        <v>2221</v>
      </c>
      <c r="I4991" t="s">
        <v>44</v>
      </c>
      <c r="J4991" t="s">
        <v>8555</v>
      </c>
      <c r="L4991" s="5"/>
      <c r="P4991" t="s">
        <v>8555</v>
      </c>
    </row>
    <row r="4992" spans="2:16" x14ac:dyDescent="0.25">
      <c r="B4992" t="s">
        <v>6</v>
      </c>
      <c r="C4992" t="s">
        <v>17</v>
      </c>
      <c r="D4992" s="6">
        <v>0.28000000000000003</v>
      </c>
      <c r="E4992" s="6">
        <v>0.28000000000000003</v>
      </c>
      <c r="F4992" s="18">
        <v>153</v>
      </c>
      <c r="G4992" t="s">
        <v>2200</v>
      </c>
      <c r="H4992" t="s">
        <v>2222</v>
      </c>
      <c r="I4992" t="s">
        <v>653</v>
      </c>
      <c r="J4992" t="s">
        <v>8556</v>
      </c>
      <c r="L4992" s="5"/>
      <c r="P4992" t="s">
        <v>8556</v>
      </c>
    </row>
    <row r="4993" spans="2:16" x14ac:dyDescent="0.25">
      <c r="B4993" t="s">
        <v>6</v>
      </c>
      <c r="C4993" t="s">
        <v>17</v>
      </c>
      <c r="D4993" s="6">
        <v>0</v>
      </c>
      <c r="E4993" s="6">
        <v>0</v>
      </c>
      <c r="F4993" s="18">
        <v>177.9</v>
      </c>
      <c r="G4993" t="s">
        <v>2200</v>
      </c>
      <c r="H4993" t="s">
        <v>2223</v>
      </c>
      <c r="I4993" t="s">
        <v>865</v>
      </c>
      <c r="J4993" t="s">
        <v>17268</v>
      </c>
      <c r="L4993" s="5"/>
      <c r="P4993" t="s">
        <v>17268</v>
      </c>
    </row>
    <row r="4994" spans="2:16" x14ac:dyDescent="0.25">
      <c r="B4994" t="s">
        <v>6</v>
      </c>
      <c r="C4994" t="s">
        <v>17</v>
      </c>
      <c r="D4994" s="6">
        <v>0.22</v>
      </c>
      <c r="E4994" s="6">
        <v>0.22</v>
      </c>
      <c r="F4994" s="18">
        <v>143</v>
      </c>
      <c r="G4994" t="s">
        <v>2200</v>
      </c>
      <c r="H4994" t="s">
        <v>2226</v>
      </c>
      <c r="I4994" t="s">
        <v>220</v>
      </c>
      <c r="J4994" t="s">
        <v>8557</v>
      </c>
      <c r="L4994" s="5"/>
      <c r="P4994" t="s">
        <v>8557</v>
      </c>
    </row>
    <row r="4995" spans="2:16" x14ac:dyDescent="0.25">
      <c r="B4995" t="s">
        <v>6</v>
      </c>
      <c r="C4995" t="s">
        <v>17</v>
      </c>
      <c r="D4995" s="6">
        <v>0.1</v>
      </c>
      <c r="E4995" s="6">
        <v>0.1</v>
      </c>
      <c r="F4995" s="18">
        <v>103</v>
      </c>
      <c r="G4995" t="s">
        <v>2200</v>
      </c>
      <c r="H4995" t="s">
        <v>2227</v>
      </c>
      <c r="I4995" t="s">
        <v>150</v>
      </c>
      <c r="J4995" t="s">
        <v>17269</v>
      </c>
      <c r="L4995" s="5"/>
      <c r="P4995" t="s">
        <v>17269</v>
      </c>
    </row>
    <row r="4996" spans="2:16" x14ac:dyDescent="0.25">
      <c r="B4996" t="s">
        <v>6</v>
      </c>
      <c r="C4996" t="s">
        <v>17</v>
      </c>
      <c r="D4996" s="6">
        <v>0.27</v>
      </c>
      <c r="E4996" s="6">
        <v>0.27</v>
      </c>
      <c r="F4996" s="18">
        <v>123</v>
      </c>
      <c r="G4996" t="s">
        <v>2200</v>
      </c>
      <c r="H4996" t="s">
        <v>2228</v>
      </c>
      <c r="I4996" t="s">
        <v>569</v>
      </c>
      <c r="J4996" t="s">
        <v>8558</v>
      </c>
      <c r="L4996" s="5"/>
      <c r="P4996" t="s">
        <v>8558</v>
      </c>
    </row>
    <row r="4997" spans="2:16" x14ac:dyDescent="0.25">
      <c r="B4997" t="s">
        <v>6</v>
      </c>
      <c r="C4997" t="s">
        <v>17</v>
      </c>
      <c r="D4997" s="6">
        <v>0.24</v>
      </c>
      <c r="E4997" s="6">
        <v>0.24</v>
      </c>
      <c r="F4997" s="18">
        <v>137</v>
      </c>
      <c r="G4997" t="s">
        <v>2200</v>
      </c>
      <c r="H4997" t="s">
        <v>2229</v>
      </c>
      <c r="I4997" t="s">
        <v>159</v>
      </c>
      <c r="J4997" t="s">
        <v>8559</v>
      </c>
      <c r="L4997" s="5"/>
      <c r="P4997" t="s">
        <v>8559</v>
      </c>
    </row>
    <row r="4998" spans="2:16" x14ac:dyDescent="0.25">
      <c r="B4998" t="s">
        <v>6</v>
      </c>
      <c r="C4998" t="s">
        <v>17</v>
      </c>
      <c r="D4998" s="6">
        <v>-0.04</v>
      </c>
      <c r="E4998" s="6">
        <v>-0.04</v>
      </c>
      <c r="F4998" s="18">
        <v>152</v>
      </c>
      <c r="G4998" t="s">
        <v>2200</v>
      </c>
      <c r="H4998" t="s">
        <v>2230</v>
      </c>
      <c r="I4998" t="s">
        <v>464</v>
      </c>
      <c r="J4998" t="s">
        <v>17270</v>
      </c>
      <c r="L4998" s="5"/>
      <c r="P4998" t="s">
        <v>17270</v>
      </c>
    </row>
    <row r="4999" spans="2:16" x14ac:dyDescent="0.25">
      <c r="B4999" t="s">
        <v>6</v>
      </c>
      <c r="C4999" t="s">
        <v>17</v>
      </c>
      <c r="D4999" s="6">
        <v>0.03</v>
      </c>
      <c r="E4999" s="6">
        <v>0.03</v>
      </c>
      <c r="F4999" s="18">
        <v>149</v>
      </c>
      <c r="G4999" t="s">
        <v>2200</v>
      </c>
      <c r="H4999" t="s">
        <v>2233</v>
      </c>
      <c r="I4999" t="s">
        <v>314</v>
      </c>
      <c r="J4999" t="s">
        <v>17271</v>
      </c>
      <c r="L4999" s="5"/>
      <c r="P4999" t="s">
        <v>17271</v>
      </c>
    </row>
    <row r="5000" spans="2:16" x14ac:dyDescent="0.25">
      <c r="B5000" t="s">
        <v>6</v>
      </c>
      <c r="C5000" t="s">
        <v>17</v>
      </c>
      <c r="D5000" s="6">
        <v>0.27</v>
      </c>
      <c r="E5000" s="6">
        <v>0.27</v>
      </c>
      <c r="F5000" s="18">
        <v>98</v>
      </c>
      <c r="G5000" t="s">
        <v>2200</v>
      </c>
      <c r="H5000" t="s">
        <v>2234</v>
      </c>
      <c r="I5000" t="s">
        <v>43</v>
      </c>
      <c r="J5000" t="s">
        <v>17272</v>
      </c>
      <c r="L5000" s="5"/>
      <c r="P5000" t="s">
        <v>17272</v>
      </c>
    </row>
    <row r="5001" spans="2:16" x14ac:dyDescent="0.25">
      <c r="B5001" t="s">
        <v>6</v>
      </c>
      <c r="C5001" t="s">
        <v>17</v>
      </c>
      <c r="D5001" s="6">
        <v>-0.04</v>
      </c>
      <c r="E5001" s="6">
        <v>-0.04</v>
      </c>
      <c r="F5001" s="18">
        <v>152</v>
      </c>
      <c r="G5001" t="s">
        <v>2200</v>
      </c>
      <c r="H5001" t="s">
        <v>2236</v>
      </c>
      <c r="I5001" t="s">
        <v>383</v>
      </c>
      <c r="J5001" t="s">
        <v>17273</v>
      </c>
      <c r="L5001" s="5"/>
      <c r="P5001" t="s">
        <v>17273</v>
      </c>
    </row>
    <row r="5002" spans="2:16" x14ac:dyDescent="0.25">
      <c r="B5002" t="s">
        <v>6</v>
      </c>
      <c r="C5002" t="s">
        <v>17</v>
      </c>
      <c r="D5002" s="6">
        <v>0.48</v>
      </c>
      <c r="E5002" s="6">
        <v>0.48</v>
      </c>
      <c r="F5002" s="18">
        <v>133</v>
      </c>
      <c r="G5002" t="s">
        <v>2201</v>
      </c>
      <c r="H5002" t="s">
        <v>2197</v>
      </c>
      <c r="I5002" t="s">
        <v>36</v>
      </c>
      <c r="J5002" t="s">
        <v>8560</v>
      </c>
      <c r="L5002" s="5"/>
      <c r="P5002" t="s">
        <v>8560</v>
      </c>
    </row>
    <row r="5003" spans="2:16" x14ac:dyDescent="0.25">
      <c r="B5003" t="s">
        <v>6</v>
      </c>
      <c r="C5003" t="s">
        <v>17</v>
      </c>
      <c r="D5003" s="6">
        <v>0.505</v>
      </c>
      <c r="E5003" s="6">
        <v>0.505</v>
      </c>
      <c r="F5003" s="18">
        <v>108</v>
      </c>
      <c r="G5003" t="s">
        <v>2201</v>
      </c>
      <c r="H5003" t="s">
        <v>2198</v>
      </c>
      <c r="I5003" t="s">
        <v>764</v>
      </c>
      <c r="J5003" t="s">
        <v>8561</v>
      </c>
      <c r="L5003" s="5"/>
      <c r="P5003" t="s">
        <v>8561</v>
      </c>
    </row>
    <row r="5004" spans="2:16" x14ac:dyDescent="0.25">
      <c r="B5004" t="s">
        <v>6</v>
      </c>
      <c r="C5004" t="s">
        <v>17</v>
      </c>
      <c r="D5004" s="6">
        <v>-0.04</v>
      </c>
      <c r="E5004" s="6">
        <v>-0.04</v>
      </c>
      <c r="F5004" s="18">
        <v>177.88</v>
      </c>
      <c r="G5004" t="s">
        <v>2201</v>
      </c>
      <c r="H5004" t="s">
        <v>2199</v>
      </c>
      <c r="I5004" t="s">
        <v>588</v>
      </c>
      <c r="J5004" t="s">
        <v>17274</v>
      </c>
      <c r="L5004" s="5"/>
      <c r="P5004" t="s">
        <v>17274</v>
      </c>
    </row>
    <row r="5005" spans="2:16" x14ac:dyDescent="0.25">
      <c r="B5005" t="s">
        <v>6</v>
      </c>
      <c r="C5005" t="s">
        <v>17</v>
      </c>
      <c r="D5005" s="6">
        <v>0.46</v>
      </c>
      <c r="E5005" s="6">
        <v>0.46</v>
      </c>
      <c r="F5005" s="18">
        <v>98</v>
      </c>
      <c r="G5005" t="s">
        <v>2201</v>
      </c>
      <c r="H5005" t="s">
        <v>2200</v>
      </c>
      <c r="I5005" t="s">
        <v>213</v>
      </c>
      <c r="J5005" t="s">
        <v>8562</v>
      </c>
      <c r="L5005" s="5"/>
      <c r="P5005" t="s">
        <v>8562</v>
      </c>
    </row>
    <row r="5006" spans="2:16" x14ac:dyDescent="0.25">
      <c r="B5006" t="s">
        <v>6</v>
      </c>
      <c r="C5006" t="s">
        <v>17</v>
      </c>
      <c r="D5006" s="6">
        <v>0.48</v>
      </c>
      <c r="E5006" s="6">
        <v>0.48</v>
      </c>
      <c r="F5006" s="18">
        <v>98</v>
      </c>
      <c r="G5006" t="s">
        <v>2201</v>
      </c>
      <c r="H5006" t="s">
        <v>2201</v>
      </c>
      <c r="I5006" t="s">
        <v>461</v>
      </c>
      <c r="J5006" t="s">
        <v>8563</v>
      </c>
      <c r="L5006" s="5"/>
      <c r="P5006" t="s">
        <v>8563</v>
      </c>
    </row>
    <row r="5007" spans="2:16" x14ac:dyDescent="0.25">
      <c r="B5007" t="s">
        <v>6</v>
      </c>
      <c r="C5007" t="s">
        <v>17</v>
      </c>
      <c r="D5007" s="6">
        <v>0.35</v>
      </c>
      <c r="E5007" s="6">
        <v>0.35</v>
      </c>
      <c r="F5007" s="18">
        <v>128</v>
      </c>
      <c r="G5007" t="s">
        <v>2201</v>
      </c>
      <c r="H5007" t="s">
        <v>2203</v>
      </c>
      <c r="I5007" t="s">
        <v>248</v>
      </c>
      <c r="J5007" t="s">
        <v>8564</v>
      </c>
      <c r="L5007" s="5"/>
      <c r="P5007" t="s">
        <v>8564</v>
      </c>
    </row>
    <row r="5008" spans="2:16" x14ac:dyDescent="0.25">
      <c r="B5008" t="s">
        <v>6</v>
      </c>
      <c r="C5008" t="s">
        <v>17</v>
      </c>
      <c r="D5008" s="6">
        <v>0.42</v>
      </c>
      <c r="E5008" s="6">
        <v>0.42</v>
      </c>
      <c r="F5008" s="18">
        <v>158</v>
      </c>
      <c r="G5008" t="s">
        <v>2201</v>
      </c>
      <c r="H5008" t="s">
        <v>2210</v>
      </c>
      <c r="I5008" t="s">
        <v>100</v>
      </c>
      <c r="J5008" t="s">
        <v>15295</v>
      </c>
      <c r="L5008" s="5"/>
      <c r="P5008" t="s">
        <v>15295</v>
      </c>
    </row>
    <row r="5009" spans="2:16" x14ac:dyDescent="0.25">
      <c r="B5009" t="s">
        <v>6</v>
      </c>
      <c r="C5009" t="s">
        <v>17</v>
      </c>
      <c r="D5009" s="6">
        <v>0.5</v>
      </c>
      <c r="E5009" s="6">
        <v>0.5</v>
      </c>
      <c r="F5009" s="18">
        <v>141</v>
      </c>
      <c r="G5009" t="s">
        <v>2201</v>
      </c>
      <c r="H5009" t="s">
        <v>2213</v>
      </c>
      <c r="I5009" t="s">
        <v>201</v>
      </c>
      <c r="J5009" t="s">
        <v>8565</v>
      </c>
      <c r="L5009" s="5"/>
      <c r="P5009" t="s">
        <v>8565</v>
      </c>
    </row>
    <row r="5010" spans="2:16" x14ac:dyDescent="0.25">
      <c r="B5010" t="s">
        <v>6</v>
      </c>
      <c r="C5010" t="s">
        <v>17</v>
      </c>
      <c r="D5010" s="6">
        <v>0.25</v>
      </c>
      <c r="E5010" s="6">
        <v>0.25</v>
      </c>
      <c r="F5010" s="18">
        <v>112</v>
      </c>
      <c r="G5010" t="s">
        <v>2201</v>
      </c>
      <c r="H5010" t="s">
        <v>2214</v>
      </c>
      <c r="I5010" t="s">
        <v>636</v>
      </c>
      <c r="J5010" t="s">
        <v>17275</v>
      </c>
      <c r="L5010" s="5"/>
      <c r="P5010" t="s">
        <v>17275</v>
      </c>
    </row>
    <row r="5011" spans="2:16" x14ac:dyDescent="0.25">
      <c r="B5011" t="s">
        <v>6</v>
      </c>
      <c r="C5011" t="s">
        <v>17</v>
      </c>
      <c r="D5011" s="6">
        <v>0.14000000000000001</v>
      </c>
      <c r="E5011" s="6">
        <v>0.14000000000000001</v>
      </c>
      <c r="F5011" s="18">
        <v>123</v>
      </c>
      <c r="G5011" t="s">
        <v>2201</v>
      </c>
      <c r="H5011" t="s">
        <v>2229</v>
      </c>
      <c r="I5011" t="s">
        <v>507</v>
      </c>
      <c r="J5011" t="s">
        <v>8566</v>
      </c>
      <c r="L5011" s="5"/>
      <c r="P5011" t="s">
        <v>8566</v>
      </c>
    </row>
    <row r="5012" spans="2:16" x14ac:dyDescent="0.25">
      <c r="B5012" t="s">
        <v>6</v>
      </c>
      <c r="C5012" t="s">
        <v>17</v>
      </c>
      <c r="D5012" s="6">
        <v>0.32</v>
      </c>
      <c r="E5012" s="6">
        <v>0.32</v>
      </c>
      <c r="F5012" s="18">
        <v>103</v>
      </c>
      <c r="G5012" t="s">
        <v>2201</v>
      </c>
      <c r="H5012" t="s">
        <v>2234</v>
      </c>
      <c r="I5012" t="s">
        <v>193</v>
      </c>
      <c r="J5012" t="s">
        <v>17276</v>
      </c>
      <c r="L5012" s="5"/>
      <c r="P5012" t="s">
        <v>17276</v>
      </c>
    </row>
    <row r="5013" spans="2:16" x14ac:dyDescent="0.25">
      <c r="B5013" t="s">
        <v>6</v>
      </c>
      <c r="C5013" t="s">
        <v>17</v>
      </c>
      <c r="D5013" s="6">
        <v>0.46</v>
      </c>
      <c r="E5013" s="6">
        <v>0.46</v>
      </c>
      <c r="F5013" s="18">
        <v>88</v>
      </c>
      <c r="G5013" t="s">
        <v>2203</v>
      </c>
      <c r="H5013" t="s">
        <v>2190</v>
      </c>
      <c r="I5013" t="s">
        <v>318</v>
      </c>
      <c r="J5013" t="s">
        <v>8567</v>
      </c>
      <c r="L5013" s="5"/>
      <c r="P5013" t="s">
        <v>8567</v>
      </c>
    </row>
    <row r="5014" spans="2:16" x14ac:dyDescent="0.25">
      <c r="B5014" t="s">
        <v>6</v>
      </c>
      <c r="C5014" t="s">
        <v>17</v>
      </c>
      <c r="D5014" s="6">
        <v>0.34</v>
      </c>
      <c r="E5014" s="6">
        <v>0.34</v>
      </c>
      <c r="F5014" s="18">
        <v>98</v>
      </c>
      <c r="G5014" t="s">
        <v>2203</v>
      </c>
      <c r="H5014" t="s">
        <v>2191</v>
      </c>
      <c r="I5014" t="s">
        <v>552</v>
      </c>
      <c r="J5014" t="s">
        <v>8568</v>
      </c>
      <c r="L5014" s="5"/>
      <c r="P5014" t="s">
        <v>8568</v>
      </c>
    </row>
    <row r="5015" spans="2:16" x14ac:dyDescent="0.25">
      <c r="B5015" t="s">
        <v>6</v>
      </c>
      <c r="C5015" t="s">
        <v>17</v>
      </c>
      <c r="D5015" s="6">
        <v>0.28000000000000003</v>
      </c>
      <c r="E5015" s="6">
        <v>0.28000000000000003</v>
      </c>
      <c r="F5015" s="18">
        <v>118</v>
      </c>
      <c r="G5015" t="s">
        <v>2203</v>
      </c>
      <c r="H5015" t="s">
        <v>2193</v>
      </c>
      <c r="I5015" t="s">
        <v>422</v>
      </c>
      <c r="J5015" t="s">
        <v>17277</v>
      </c>
      <c r="L5015" s="5"/>
      <c r="P5015" t="s">
        <v>17277</v>
      </c>
    </row>
    <row r="5016" spans="2:16" x14ac:dyDescent="0.25">
      <c r="B5016" t="s">
        <v>6</v>
      </c>
      <c r="C5016" t="s">
        <v>17</v>
      </c>
      <c r="D5016" s="6">
        <v>0.46</v>
      </c>
      <c r="E5016" s="6">
        <v>0.46</v>
      </c>
      <c r="F5016" s="18">
        <v>108</v>
      </c>
      <c r="G5016" t="s">
        <v>2203</v>
      </c>
      <c r="H5016" t="s">
        <v>2197</v>
      </c>
      <c r="I5016" t="s">
        <v>410</v>
      </c>
      <c r="J5016" t="s">
        <v>8569</v>
      </c>
      <c r="L5016" s="5"/>
      <c r="P5016" t="s">
        <v>8569</v>
      </c>
    </row>
    <row r="5017" spans="2:16" x14ac:dyDescent="0.25">
      <c r="B5017" t="s">
        <v>6</v>
      </c>
      <c r="C5017" t="s">
        <v>17</v>
      </c>
      <c r="D5017" s="6">
        <v>0.35</v>
      </c>
      <c r="E5017" s="6">
        <v>0.35</v>
      </c>
      <c r="F5017" s="18">
        <v>128</v>
      </c>
      <c r="G5017" t="s">
        <v>2203</v>
      </c>
      <c r="H5017" t="s">
        <v>2198</v>
      </c>
      <c r="I5017" t="s">
        <v>283</v>
      </c>
      <c r="J5017" t="s">
        <v>8570</v>
      </c>
      <c r="L5017" s="5"/>
      <c r="P5017" t="s">
        <v>8570</v>
      </c>
    </row>
    <row r="5018" spans="2:16" x14ac:dyDescent="0.25">
      <c r="B5018" t="s">
        <v>6</v>
      </c>
      <c r="C5018" t="s">
        <v>17</v>
      </c>
      <c r="D5018" s="6">
        <v>0.09</v>
      </c>
      <c r="E5018" s="6">
        <v>0.09</v>
      </c>
      <c r="F5018" s="18">
        <v>162</v>
      </c>
      <c r="G5018" t="s">
        <v>2203</v>
      </c>
      <c r="H5018" t="s">
        <v>2199</v>
      </c>
      <c r="I5018" t="s">
        <v>645</v>
      </c>
      <c r="J5018" t="s">
        <v>17278</v>
      </c>
      <c r="L5018" s="5"/>
      <c r="P5018" t="s">
        <v>17278</v>
      </c>
    </row>
    <row r="5019" spans="2:16" x14ac:dyDescent="0.25">
      <c r="B5019" t="s">
        <v>6</v>
      </c>
      <c r="C5019" t="s">
        <v>17</v>
      </c>
      <c r="D5019" s="6">
        <v>0.32</v>
      </c>
      <c r="E5019" s="6">
        <v>0.32</v>
      </c>
      <c r="F5019" s="18">
        <v>98</v>
      </c>
      <c r="G5019" t="s">
        <v>2203</v>
      </c>
      <c r="H5019" t="s">
        <v>2200</v>
      </c>
      <c r="I5019" t="s">
        <v>209</v>
      </c>
      <c r="J5019" t="s">
        <v>8571</v>
      </c>
      <c r="L5019" s="5"/>
      <c r="P5019" t="s">
        <v>8571</v>
      </c>
    </row>
    <row r="5020" spans="2:16" x14ac:dyDescent="0.25">
      <c r="B5020" t="s">
        <v>6</v>
      </c>
      <c r="C5020" t="s">
        <v>17</v>
      </c>
      <c r="D5020" s="6">
        <v>0.34</v>
      </c>
      <c r="E5020" s="6">
        <v>0.34</v>
      </c>
      <c r="F5020" s="18">
        <v>101</v>
      </c>
      <c r="G5020" t="s">
        <v>2203</v>
      </c>
      <c r="H5020" t="s">
        <v>2201</v>
      </c>
      <c r="I5020" t="s">
        <v>497</v>
      </c>
      <c r="J5020" t="s">
        <v>8572</v>
      </c>
      <c r="L5020" s="5"/>
      <c r="P5020" t="s">
        <v>8572</v>
      </c>
    </row>
    <row r="5021" spans="2:16" x14ac:dyDescent="0.25">
      <c r="B5021" t="s">
        <v>6</v>
      </c>
      <c r="C5021" t="s">
        <v>17</v>
      </c>
      <c r="D5021" s="6">
        <v>0.31</v>
      </c>
      <c r="E5021" s="6">
        <v>0.31</v>
      </c>
      <c r="F5021" s="18">
        <v>103</v>
      </c>
      <c r="G5021" t="s">
        <v>2203</v>
      </c>
      <c r="H5021" t="s">
        <v>2202</v>
      </c>
      <c r="I5021" t="s">
        <v>625</v>
      </c>
      <c r="J5021" t="s">
        <v>17279</v>
      </c>
      <c r="L5021" s="5"/>
      <c r="P5021" t="s">
        <v>17279</v>
      </c>
    </row>
    <row r="5022" spans="2:16" x14ac:dyDescent="0.25">
      <c r="B5022" t="s">
        <v>6</v>
      </c>
      <c r="C5022" t="s">
        <v>17</v>
      </c>
      <c r="D5022" s="6">
        <v>0.43</v>
      </c>
      <c r="E5022" s="6">
        <v>0.43</v>
      </c>
      <c r="F5022" s="18">
        <v>113</v>
      </c>
      <c r="G5022" t="s">
        <v>2203</v>
      </c>
      <c r="H5022" t="s">
        <v>2203</v>
      </c>
      <c r="I5022" t="s">
        <v>298</v>
      </c>
      <c r="J5022" t="s">
        <v>8573</v>
      </c>
      <c r="L5022" s="5"/>
      <c r="P5022" t="s">
        <v>8573</v>
      </c>
    </row>
    <row r="5023" spans="2:16" x14ac:dyDescent="0.25">
      <c r="B5023" t="s">
        <v>6</v>
      </c>
      <c r="C5023" t="s">
        <v>17</v>
      </c>
      <c r="D5023" s="6">
        <v>0.28000000000000003</v>
      </c>
      <c r="E5023" s="6">
        <v>0.28000000000000003</v>
      </c>
      <c r="F5023" s="18">
        <v>148</v>
      </c>
      <c r="G5023" t="s">
        <v>2203</v>
      </c>
      <c r="H5023" t="s">
        <v>2204</v>
      </c>
      <c r="I5023" t="s">
        <v>549</v>
      </c>
      <c r="J5023" t="s">
        <v>8574</v>
      </c>
      <c r="L5023" s="5"/>
      <c r="P5023" t="s">
        <v>8574</v>
      </c>
    </row>
    <row r="5024" spans="2:16" x14ac:dyDescent="0.25">
      <c r="B5024" t="s">
        <v>6</v>
      </c>
      <c r="C5024" t="s">
        <v>17</v>
      </c>
      <c r="D5024" s="6">
        <v>0.31</v>
      </c>
      <c r="E5024" s="6">
        <v>0.31</v>
      </c>
      <c r="F5024" s="18">
        <v>120</v>
      </c>
      <c r="G5024" t="s">
        <v>2203</v>
      </c>
      <c r="H5024" t="s">
        <v>2209</v>
      </c>
      <c r="I5024" t="s">
        <v>459</v>
      </c>
      <c r="J5024" t="s">
        <v>17280</v>
      </c>
      <c r="L5024" s="5"/>
      <c r="P5024" t="s">
        <v>17280</v>
      </c>
    </row>
    <row r="5025" spans="2:16" x14ac:dyDescent="0.25">
      <c r="B5025" t="s">
        <v>6</v>
      </c>
      <c r="C5025" t="s">
        <v>17</v>
      </c>
      <c r="D5025" s="6">
        <v>7.0000000000000007E-2</v>
      </c>
      <c r="E5025" s="6">
        <v>7.0000000000000007E-2</v>
      </c>
      <c r="F5025" s="18">
        <v>118</v>
      </c>
      <c r="G5025" t="s">
        <v>2203</v>
      </c>
      <c r="H5025" t="s">
        <v>2210</v>
      </c>
      <c r="I5025" t="s">
        <v>138</v>
      </c>
      <c r="J5025" t="s">
        <v>15296</v>
      </c>
      <c r="L5025" s="5"/>
      <c r="P5025" t="s">
        <v>15296</v>
      </c>
    </row>
    <row r="5026" spans="2:16" x14ac:dyDescent="0.25">
      <c r="B5026" t="s">
        <v>6</v>
      </c>
      <c r="C5026" t="s">
        <v>17</v>
      </c>
      <c r="D5026" s="6">
        <v>0.39</v>
      </c>
      <c r="E5026" s="6">
        <v>0.39</v>
      </c>
      <c r="F5026" s="18">
        <v>88</v>
      </c>
      <c r="G5026" t="s">
        <v>2203</v>
      </c>
      <c r="H5026" t="s">
        <v>2211</v>
      </c>
      <c r="I5026" t="s">
        <v>176</v>
      </c>
      <c r="J5026" t="s">
        <v>8575</v>
      </c>
      <c r="L5026" s="5"/>
      <c r="P5026" t="s">
        <v>8575</v>
      </c>
    </row>
    <row r="5027" spans="2:16" x14ac:dyDescent="0.25">
      <c r="B5027" t="s">
        <v>6</v>
      </c>
      <c r="C5027" t="s">
        <v>17</v>
      </c>
      <c r="D5027" s="6">
        <v>0.41</v>
      </c>
      <c r="E5027" s="6">
        <v>0.41</v>
      </c>
      <c r="F5027" s="18">
        <v>98</v>
      </c>
      <c r="G5027" t="s">
        <v>2203</v>
      </c>
      <c r="H5027" t="s">
        <v>2213</v>
      </c>
      <c r="I5027" t="s">
        <v>119</v>
      </c>
      <c r="J5027" t="s">
        <v>8576</v>
      </c>
      <c r="L5027" s="5"/>
      <c r="P5027" t="s">
        <v>8576</v>
      </c>
    </row>
    <row r="5028" spans="2:16" x14ac:dyDescent="0.25">
      <c r="B5028" t="s">
        <v>6</v>
      </c>
      <c r="C5028" t="s">
        <v>17</v>
      </c>
      <c r="D5028" s="6">
        <v>0.3</v>
      </c>
      <c r="E5028" s="6">
        <v>0.3</v>
      </c>
      <c r="F5028" s="18">
        <v>103</v>
      </c>
      <c r="G5028" t="s">
        <v>2203</v>
      </c>
      <c r="H5028" t="s">
        <v>2215</v>
      </c>
      <c r="I5028" t="s">
        <v>550</v>
      </c>
      <c r="J5028" t="s">
        <v>17281</v>
      </c>
      <c r="L5028" s="5"/>
      <c r="P5028" t="s">
        <v>17281</v>
      </c>
    </row>
    <row r="5029" spans="2:16" x14ac:dyDescent="0.25">
      <c r="B5029" t="s">
        <v>6</v>
      </c>
      <c r="C5029" t="s">
        <v>17</v>
      </c>
      <c r="D5029" s="6">
        <v>0.28000000000000003</v>
      </c>
      <c r="E5029" s="6">
        <v>0.28000000000000003</v>
      </c>
      <c r="F5029" s="18">
        <v>142</v>
      </c>
      <c r="G5029" t="s">
        <v>2203</v>
      </c>
      <c r="H5029" t="s">
        <v>2221</v>
      </c>
      <c r="I5029" t="s">
        <v>439</v>
      </c>
      <c r="J5029" t="s">
        <v>8577</v>
      </c>
      <c r="L5029" s="5"/>
      <c r="P5029" t="s">
        <v>8577</v>
      </c>
    </row>
    <row r="5030" spans="2:16" x14ac:dyDescent="0.25">
      <c r="B5030" t="s">
        <v>6</v>
      </c>
      <c r="C5030" t="s">
        <v>17</v>
      </c>
      <c r="D5030" s="6">
        <v>0.41</v>
      </c>
      <c r="E5030" s="6">
        <v>0.41</v>
      </c>
      <c r="F5030" s="18">
        <v>138</v>
      </c>
      <c r="G5030" t="s">
        <v>2203</v>
      </c>
      <c r="H5030" t="s">
        <v>2222</v>
      </c>
      <c r="I5030" t="s">
        <v>198</v>
      </c>
      <c r="J5030" t="s">
        <v>8578</v>
      </c>
      <c r="L5030" s="5"/>
      <c r="P5030" t="s">
        <v>8578</v>
      </c>
    </row>
    <row r="5031" spans="2:16" x14ac:dyDescent="0.25">
      <c r="B5031" t="s">
        <v>6</v>
      </c>
      <c r="C5031" t="s">
        <v>17</v>
      </c>
      <c r="D5031" s="6">
        <v>0.2</v>
      </c>
      <c r="E5031" s="6">
        <v>0.2</v>
      </c>
      <c r="F5031" s="18">
        <v>211</v>
      </c>
      <c r="G5031" t="s">
        <v>2203</v>
      </c>
      <c r="H5031" t="s">
        <v>2223</v>
      </c>
      <c r="I5031" t="s">
        <v>589</v>
      </c>
      <c r="J5031" t="s">
        <v>17282</v>
      </c>
      <c r="L5031" s="5"/>
      <c r="P5031" t="s">
        <v>17282</v>
      </c>
    </row>
    <row r="5032" spans="2:16" x14ac:dyDescent="0.25">
      <c r="B5032" t="s">
        <v>6</v>
      </c>
      <c r="C5032" t="s">
        <v>17</v>
      </c>
      <c r="D5032" s="6">
        <v>0.42</v>
      </c>
      <c r="E5032" s="6">
        <v>0.42</v>
      </c>
      <c r="F5032" s="18">
        <v>103</v>
      </c>
      <c r="G5032" t="s">
        <v>2203</v>
      </c>
      <c r="H5032" t="s">
        <v>2226</v>
      </c>
      <c r="I5032" t="s">
        <v>533</v>
      </c>
      <c r="J5032" t="s">
        <v>8579</v>
      </c>
      <c r="L5032" s="5"/>
      <c r="P5032" t="s">
        <v>8579</v>
      </c>
    </row>
    <row r="5033" spans="2:16" x14ac:dyDescent="0.25">
      <c r="B5033" t="s">
        <v>6</v>
      </c>
      <c r="C5033" t="s">
        <v>17</v>
      </c>
      <c r="D5033" s="6">
        <v>0.47</v>
      </c>
      <c r="E5033" s="6">
        <v>0.47</v>
      </c>
      <c r="F5033" s="18">
        <v>107</v>
      </c>
      <c r="G5033" t="s">
        <v>2203</v>
      </c>
      <c r="H5033" t="s">
        <v>2228</v>
      </c>
      <c r="I5033" t="s">
        <v>169</v>
      </c>
      <c r="J5033" t="s">
        <v>8580</v>
      </c>
      <c r="L5033" s="5"/>
      <c r="P5033" t="s">
        <v>8580</v>
      </c>
    </row>
    <row r="5034" spans="2:16" x14ac:dyDescent="0.25">
      <c r="B5034" t="s">
        <v>6</v>
      </c>
      <c r="C5034" t="s">
        <v>17</v>
      </c>
      <c r="D5034" s="6">
        <v>0.1</v>
      </c>
      <c r="E5034" s="6">
        <v>0.1</v>
      </c>
      <c r="F5034" s="18">
        <v>136</v>
      </c>
      <c r="G5034" t="s">
        <v>2203</v>
      </c>
      <c r="H5034" t="s">
        <v>2229</v>
      </c>
      <c r="I5034" t="s">
        <v>197</v>
      </c>
      <c r="J5034" t="s">
        <v>8581</v>
      </c>
      <c r="L5034" s="5"/>
      <c r="P5034" t="s">
        <v>8581</v>
      </c>
    </row>
    <row r="5035" spans="2:16" x14ac:dyDescent="0.25">
      <c r="B5035" t="s">
        <v>6</v>
      </c>
      <c r="C5035" t="s">
        <v>17</v>
      </c>
      <c r="D5035" s="6">
        <v>0.27</v>
      </c>
      <c r="E5035" s="6">
        <v>0.27</v>
      </c>
      <c r="F5035" s="18">
        <v>126</v>
      </c>
      <c r="G5035" t="s">
        <v>2203</v>
      </c>
      <c r="H5035" t="s">
        <v>2230</v>
      </c>
      <c r="I5035" t="s">
        <v>546</v>
      </c>
      <c r="J5035" t="s">
        <v>17283</v>
      </c>
      <c r="L5035" s="5"/>
      <c r="P5035" t="s">
        <v>17283</v>
      </c>
    </row>
    <row r="5036" spans="2:16" x14ac:dyDescent="0.25">
      <c r="B5036" t="s">
        <v>6</v>
      </c>
      <c r="C5036" t="s">
        <v>17</v>
      </c>
      <c r="D5036" s="6">
        <v>0.22</v>
      </c>
      <c r="E5036" s="6">
        <v>0.22</v>
      </c>
      <c r="F5036" s="18">
        <v>227.9</v>
      </c>
      <c r="G5036" t="s">
        <v>2203</v>
      </c>
      <c r="H5036" t="s">
        <v>2233</v>
      </c>
      <c r="I5036" t="s">
        <v>392</v>
      </c>
      <c r="J5036" t="s">
        <v>17284</v>
      </c>
      <c r="L5036" s="5"/>
      <c r="P5036" t="s">
        <v>17284</v>
      </c>
    </row>
    <row r="5037" spans="2:16" x14ac:dyDescent="0.25">
      <c r="B5037" t="s">
        <v>6</v>
      </c>
      <c r="C5037" t="s">
        <v>17</v>
      </c>
      <c r="D5037" s="6">
        <v>0.39</v>
      </c>
      <c r="E5037" s="6">
        <v>0.39</v>
      </c>
      <c r="F5037" s="18">
        <v>103</v>
      </c>
      <c r="G5037" t="s">
        <v>2203</v>
      </c>
      <c r="H5037" t="s">
        <v>2234</v>
      </c>
      <c r="I5037" t="s">
        <v>586</v>
      </c>
      <c r="J5037" t="s">
        <v>17285</v>
      </c>
      <c r="L5037" s="5"/>
      <c r="P5037" t="s">
        <v>17285</v>
      </c>
    </row>
    <row r="5038" spans="2:16" x14ac:dyDescent="0.25">
      <c r="B5038" t="s">
        <v>6</v>
      </c>
      <c r="C5038" t="s">
        <v>17</v>
      </c>
      <c r="D5038" s="6">
        <v>0.33</v>
      </c>
      <c r="E5038" s="6">
        <v>0.33</v>
      </c>
      <c r="F5038" s="18">
        <v>167</v>
      </c>
      <c r="G5038" t="s">
        <v>2203</v>
      </c>
      <c r="H5038" t="s">
        <v>2236</v>
      </c>
      <c r="I5038" t="s">
        <v>720</v>
      </c>
      <c r="J5038" t="s">
        <v>17286</v>
      </c>
      <c r="L5038" s="5"/>
      <c r="P5038" t="s">
        <v>17286</v>
      </c>
    </row>
    <row r="5039" spans="2:16" x14ac:dyDescent="0.25">
      <c r="B5039" t="s">
        <v>6</v>
      </c>
      <c r="C5039" t="s">
        <v>17</v>
      </c>
      <c r="D5039" s="6">
        <v>0.19</v>
      </c>
      <c r="E5039" s="6">
        <v>0.19</v>
      </c>
      <c r="F5039" s="18">
        <v>103</v>
      </c>
      <c r="G5039" t="s">
        <v>2204</v>
      </c>
      <c r="H5039" t="s">
        <v>2200</v>
      </c>
      <c r="I5039" t="s">
        <v>4657</v>
      </c>
      <c r="J5039" t="s">
        <v>8582</v>
      </c>
      <c r="L5039" s="5"/>
      <c r="P5039" t="s">
        <v>8582</v>
      </c>
    </row>
    <row r="5040" spans="2:16" x14ac:dyDescent="0.25">
      <c r="B5040" t="s">
        <v>6</v>
      </c>
      <c r="C5040" t="s">
        <v>17</v>
      </c>
      <c r="D5040" s="6">
        <v>0.3</v>
      </c>
      <c r="E5040" s="6">
        <v>0.3</v>
      </c>
      <c r="F5040" s="18">
        <v>108</v>
      </c>
      <c r="G5040" t="s">
        <v>2204</v>
      </c>
      <c r="H5040" t="s">
        <v>2203</v>
      </c>
      <c r="I5040" t="s">
        <v>4663</v>
      </c>
      <c r="J5040" t="s">
        <v>8583</v>
      </c>
      <c r="L5040" s="5"/>
      <c r="P5040" t="s">
        <v>8583</v>
      </c>
    </row>
    <row r="5041" spans="2:16" x14ac:dyDescent="0.25">
      <c r="B5041" t="s">
        <v>6</v>
      </c>
      <c r="C5041" t="s">
        <v>17</v>
      </c>
      <c r="D5041" s="6">
        <v>0.44</v>
      </c>
      <c r="E5041" s="6">
        <v>0.44</v>
      </c>
      <c r="F5041" s="18">
        <v>132</v>
      </c>
      <c r="G5041" t="s">
        <v>2209</v>
      </c>
      <c r="H5041" t="s">
        <v>2197</v>
      </c>
      <c r="I5041" t="s">
        <v>544</v>
      </c>
      <c r="J5041" t="s">
        <v>17287</v>
      </c>
      <c r="L5041" s="5"/>
      <c r="P5041" t="s">
        <v>17287</v>
      </c>
    </row>
    <row r="5042" spans="2:16" x14ac:dyDescent="0.25">
      <c r="B5042" t="s">
        <v>6</v>
      </c>
      <c r="C5042" t="s">
        <v>17</v>
      </c>
      <c r="D5042" s="6">
        <v>0.08</v>
      </c>
      <c r="E5042" s="6">
        <v>0.08</v>
      </c>
      <c r="F5042" s="18">
        <v>113</v>
      </c>
      <c r="G5042" t="s">
        <v>2209</v>
      </c>
      <c r="H5042" t="s">
        <v>2199</v>
      </c>
      <c r="I5042" t="s">
        <v>357</v>
      </c>
      <c r="J5042" t="s">
        <v>17288</v>
      </c>
      <c r="L5042" s="5"/>
      <c r="P5042" t="s">
        <v>17288</v>
      </c>
    </row>
    <row r="5043" spans="2:16" x14ac:dyDescent="0.25">
      <c r="B5043" t="s">
        <v>6</v>
      </c>
      <c r="C5043" t="s">
        <v>17</v>
      </c>
      <c r="D5043" s="6">
        <v>0.38</v>
      </c>
      <c r="E5043" s="6">
        <v>0.38</v>
      </c>
      <c r="F5043" s="18">
        <v>103</v>
      </c>
      <c r="G5043" t="s">
        <v>2209</v>
      </c>
      <c r="H5043" t="s">
        <v>2200</v>
      </c>
      <c r="I5043" t="s">
        <v>142</v>
      </c>
      <c r="J5043" t="s">
        <v>17289</v>
      </c>
      <c r="L5043" s="5"/>
      <c r="P5043" t="s">
        <v>17289</v>
      </c>
    </row>
    <row r="5044" spans="2:16" x14ac:dyDescent="0.25">
      <c r="B5044" t="s">
        <v>6</v>
      </c>
      <c r="C5044" t="s">
        <v>17</v>
      </c>
      <c r="D5044" s="6">
        <v>0.36</v>
      </c>
      <c r="E5044" s="6">
        <v>0.36</v>
      </c>
      <c r="F5044" s="18">
        <v>98</v>
      </c>
      <c r="G5044" t="s">
        <v>2209</v>
      </c>
      <c r="H5044" t="s">
        <v>2203</v>
      </c>
      <c r="I5044" t="s">
        <v>350</v>
      </c>
      <c r="J5044" t="s">
        <v>17290</v>
      </c>
      <c r="L5044" s="5"/>
      <c r="P5044" t="s">
        <v>17290</v>
      </c>
    </row>
    <row r="5045" spans="2:16" x14ac:dyDescent="0.25">
      <c r="B5045" t="s">
        <v>6</v>
      </c>
      <c r="C5045" t="s">
        <v>17</v>
      </c>
      <c r="D5045" s="6">
        <v>0.75</v>
      </c>
      <c r="E5045" s="6">
        <v>0.75</v>
      </c>
      <c r="F5045" s="18">
        <v>151</v>
      </c>
      <c r="G5045" t="s">
        <v>2209</v>
      </c>
      <c r="H5045" t="s">
        <v>2209</v>
      </c>
      <c r="I5045" t="s">
        <v>712</v>
      </c>
      <c r="J5045" t="s">
        <v>17291</v>
      </c>
      <c r="L5045" s="5"/>
      <c r="P5045" t="s">
        <v>17291</v>
      </c>
    </row>
    <row r="5046" spans="2:16" x14ac:dyDescent="0.25">
      <c r="B5046" t="s">
        <v>6</v>
      </c>
      <c r="C5046" t="s">
        <v>17</v>
      </c>
      <c r="D5046" s="6">
        <v>0.48</v>
      </c>
      <c r="E5046" s="6">
        <v>0.48</v>
      </c>
      <c r="F5046" s="18">
        <v>103</v>
      </c>
      <c r="G5046" t="s">
        <v>2209</v>
      </c>
      <c r="H5046" t="s">
        <v>2213</v>
      </c>
      <c r="I5046" t="s">
        <v>648</v>
      </c>
      <c r="J5046" t="s">
        <v>17292</v>
      </c>
      <c r="L5046" s="5"/>
      <c r="P5046" t="s">
        <v>17292</v>
      </c>
    </row>
    <row r="5047" spans="2:16" x14ac:dyDescent="0.25">
      <c r="B5047" t="s">
        <v>6</v>
      </c>
      <c r="C5047" t="s">
        <v>17</v>
      </c>
      <c r="D5047" s="6">
        <v>0.4</v>
      </c>
      <c r="E5047" s="6">
        <v>0.4</v>
      </c>
      <c r="F5047" s="18">
        <v>132</v>
      </c>
      <c r="G5047" t="s">
        <v>2209</v>
      </c>
      <c r="H5047" t="s">
        <v>2222</v>
      </c>
      <c r="I5047" t="s">
        <v>591</v>
      </c>
      <c r="J5047" t="s">
        <v>17293</v>
      </c>
      <c r="L5047" s="5"/>
      <c r="P5047" t="s">
        <v>17293</v>
      </c>
    </row>
    <row r="5048" spans="2:16" x14ac:dyDescent="0.25">
      <c r="B5048" t="s">
        <v>6</v>
      </c>
      <c r="C5048" t="s">
        <v>17</v>
      </c>
      <c r="D5048" s="6">
        <v>0.35</v>
      </c>
      <c r="E5048" s="6">
        <v>0.35</v>
      </c>
      <c r="F5048" s="18">
        <v>98</v>
      </c>
      <c r="G5048" t="s">
        <v>2209</v>
      </c>
      <c r="H5048" t="s">
        <v>2227</v>
      </c>
      <c r="I5048" t="s">
        <v>989</v>
      </c>
      <c r="J5048" t="s">
        <v>17294</v>
      </c>
      <c r="L5048" s="5"/>
      <c r="P5048" t="s">
        <v>17294</v>
      </c>
    </row>
    <row r="5049" spans="2:16" x14ac:dyDescent="0.25">
      <c r="B5049" t="s">
        <v>6</v>
      </c>
      <c r="C5049" t="s">
        <v>17</v>
      </c>
      <c r="D5049" s="6">
        <v>0.54</v>
      </c>
      <c r="E5049" s="6">
        <v>0.54</v>
      </c>
      <c r="F5049" s="18">
        <v>177.88</v>
      </c>
      <c r="G5049" t="s">
        <v>2209</v>
      </c>
      <c r="H5049" t="s">
        <v>2229</v>
      </c>
      <c r="I5049" t="s">
        <v>705</v>
      </c>
      <c r="J5049" t="s">
        <v>17295</v>
      </c>
      <c r="L5049" s="5"/>
      <c r="P5049" t="s">
        <v>17295</v>
      </c>
    </row>
    <row r="5050" spans="2:16" x14ac:dyDescent="0.25">
      <c r="B5050" t="s">
        <v>6</v>
      </c>
      <c r="C5050" t="s">
        <v>17</v>
      </c>
      <c r="D5050" s="6">
        <v>0.26</v>
      </c>
      <c r="E5050" s="6">
        <v>0.26</v>
      </c>
      <c r="F5050" s="18">
        <v>103</v>
      </c>
      <c r="G5050" t="s">
        <v>2209</v>
      </c>
      <c r="H5050" t="s">
        <v>2230</v>
      </c>
      <c r="I5050" t="s">
        <v>5119</v>
      </c>
      <c r="J5050" t="s">
        <v>17296</v>
      </c>
      <c r="L5050" s="5"/>
      <c r="P5050" t="s">
        <v>17296</v>
      </c>
    </row>
    <row r="5051" spans="2:16" x14ac:dyDescent="0.25">
      <c r="B5051" t="s">
        <v>6</v>
      </c>
      <c r="C5051" t="s">
        <v>17</v>
      </c>
      <c r="D5051" s="6">
        <v>-0.04</v>
      </c>
      <c r="E5051" s="6">
        <v>-0.04</v>
      </c>
      <c r="F5051" s="18">
        <v>251</v>
      </c>
      <c r="G5051" t="s">
        <v>2209</v>
      </c>
      <c r="H5051" t="s">
        <v>2234</v>
      </c>
      <c r="I5051" t="s">
        <v>473</v>
      </c>
      <c r="J5051" t="s">
        <v>17297</v>
      </c>
      <c r="L5051" s="5"/>
      <c r="P5051" t="s">
        <v>17297</v>
      </c>
    </row>
    <row r="5052" spans="2:16" x14ac:dyDescent="0.25">
      <c r="B5052" t="s">
        <v>6</v>
      </c>
      <c r="C5052" t="s">
        <v>17</v>
      </c>
      <c r="D5052" s="6">
        <v>0.15</v>
      </c>
      <c r="E5052" s="6">
        <v>0.15</v>
      </c>
      <c r="F5052" s="18">
        <v>103</v>
      </c>
      <c r="G5052" t="s">
        <v>2210</v>
      </c>
      <c r="H5052" t="s">
        <v>2191</v>
      </c>
      <c r="I5052" t="s">
        <v>144</v>
      </c>
      <c r="J5052" t="s">
        <v>15297</v>
      </c>
      <c r="L5052" s="5"/>
      <c r="P5052" t="s">
        <v>15297</v>
      </c>
    </row>
    <row r="5053" spans="2:16" x14ac:dyDescent="0.25">
      <c r="B5053" t="s">
        <v>6</v>
      </c>
      <c r="C5053" t="s">
        <v>17</v>
      </c>
      <c r="D5053" s="6">
        <v>-0.04</v>
      </c>
      <c r="E5053" s="6">
        <v>-0.04</v>
      </c>
      <c r="F5053" s="18">
        <v>142</v>
      </c>
      <c r="G5053" t="s">
        <v>2210</v>
      </c>
      <c r="H5053" t="s">
        <v>2193</v>
      </c>
      <c r="I5053" t="s">
        <v>326</v>
      </c>
      <c r="J5053" t="s">
        <v>17298</v>
      </c>
      <c r="L5053" s="5"/>
      <c r="P5053" t="s">
        <v>17298</v>
      </c>
    </row>
    <row r="5054" spans="2:16" x14ac:dyDescent="0.25">
      <c r="B5054" t="s">
        <v>6</v>
      </c>
      <c r="C5054" t="s">
        <v>17</v>
      </c>
      <c r="D5054" s="6">
        <v>-0.01</v>
      </c>
      <c r="E5054" s="6">
        <v>-0.01</v>
      </c>
      <c r="F5054" s="18">
        <v>147</v>
      </c>
      <c r="G5054" t="s">
        <v>2210</v>
      </c>
      <c r="H5054" t="s">
        <v>2197</v>
      </c>
      <c r="I5054" t="s">
        <v>28</v>
      </c>
      <c r="J5054" t="s">
        <v>15298</v>
      </c>
      <c r="L5054" s="5"/>
      <c r="P5054" t="s">
        <v>15298</v>
      </c>
    </row>
    <row r="5055" spans="2:16" x14ac:dyDescent="0.25">
      <c r="B5055" t="s">
        <v>6</v>
      </c>
      <c r="C5055" t="s">
        <v>17</v>
      </c>
      <c r="D5055" s="6">
        <v>0.18</v>
      </c>
      <c r="E5055" s="6">
        <v>0.18</v>
      </c>
      <c r="F5055" s="18">
        <v>167</v>
      </c>
      <c r="G5055" t="s">
        <v>2210</v>
      </c>
      <c r="H5055" t="s">
        <v>2198</v>
      </c>
      <c r="I5055" t="s">
        <v>310</v>
      </c>
      <c r="J5055" t="s">
        <v>15299</v>
      </c>
      <c r="L5055" s="5"/>
      <c r="P5055" t="s">
        <v>15299</v>
      </c>
    </row>
    <row r="5056" spans="2:16" x14ac:dyDescent="0.25">
      <c r="B5056" t="s">
        <v>6</v>
      </c>
      <c r="C5056" t="s">
        <v>17</v>
      </c>
      <c r="D5056" s="6">
        <v>0.27</v>
      </c>
      <c r="E5056" s="6">
        <v>0.27</v>
      </c>
      <c r="F5056" s="18">
        <v>125</v>
      </c>
      <c r="G5056" t="s">
        <v>2210</v>
      </c>
      <c r="H5056" t="s">
        <v>2199</v>
      </c>
      <c r="I5056" t="s">
        <v>132</v>
      </c>
      <c r="J5056" t="s">
        <v>17299</v>
      </c>
      <c r="L5056" s="5"/>
      <c r="P5056" t="s">
        <v>17299</v>
      </c>
    </row>
    <row r="5057" spans="2:16" x14ac:dyDescent="0.25">
      <c r="B5057" t="s">
        <v>6</v>
      </c>
      <c r="C5057" t="s">
        <v>17</v>
      </c>
      <c r="D5057" s="6">
        <v>0.4</v>
      </c>
      <c r="E5057" s="6">
        <v>0.4</v>
      </c>
      <c r="F5057" s="18">
        <v>148</v>
      </c>
      <c r="G5057" t="s">
        <v>2210</v>
      </c>
      <c r="H5057" t="s">
        <v>2200</v>
      </c>
      <c r="I5057" t="s">
        <v>23</v>
      </c>
      <c r="J5057" t="s">
        <v>15300</v>
      </c>
      <c r="L5057" s="5"/>
      <c r="P5057" t="s">
        <v>15300</v>
      </c>
    </row>
    <row r="5058" spans="2:16" x14ac:dyDescent="0.25">
      <c r="B5058" t="s">
        <v>6</v>
      </c>
      <c r="C5058" t="s">
        <v>17</v>
      </c>
      <c r="D5058" s="6">
        <v>0.63</v>
      </c>
      <c r="E5058" s="6">
        <v>0.63</v>
      </c>
      <c r="F5058" s="18">
        <v>115</v>
      </c>
      <c r="G5058" t="s">
        <v>2210</v>
      </c>
      <c r="H5058" t="s">
        <v>2201</v>
      </c>
      <c r="I5058" t="s">
        <v>200</v>
      </c>
      <c r="J5058" t="s">
        <v>15301</v>
      </c>
      <c r="L5058" s="5"/>
      <c r="P5058" t="s">
        <v>15301</v>
      </c>
    </row>
    <row r="5059" spans="2:16" x14ac:dyDescent="0.25">
      <c r="B5059" t="s">
        <v>6</v>
      </c>
      <c r="C5059" t="s">
        <v>17</v>
      </c>
      <c r="D5059" s="6">
        <v>0.09</v>
      </c>
      <c r="E5059" s="6">
        <v>0.09</v>
      </c>
      <c r="F5059" s="18">
        <v>103</v>
      </c>
      <c r="G5059" t="s">
        <v>2210</v>
      </c>
      <c r="H5059" t="s">
        <v>2202</v>
      </c>
      <c r="I5059" t="s">
        <v>417</v>
      </c>
      <c r="J5059" t="s">
        <v>17300</v>
      </c>
      <c r="L5059" s="5"/>
      <c r="P5059" t="s">
        <v>17300</v>
      </c>
    </row>
    <row r="5060" spans="2:16" x14ac:dyDescent="0.25">
      <c r="B5060" t="s">
        <v>6</v>
      </c>
      <c r="C5060" t="s">
        <v>17</v>
      </c>
      <c r="D5060" s="6">
        <v>0.28000000000000003</v>
      </c>
      <c r="E5060" s="6">
        <v>0.28000000000000003</v>
      </c>
      <c r="F5060" s="18">
        <v>125</v>
      </c>
      <c r="G5060" t="s">
        <v>2210</v>
      </c>
      <c r="H5060" t="s">
        <v>2203</v>
      </c>
      <c r="I5060" t="s">
        <v>71</v>
      </c>
      <c r="J5060" t="s">
        <v>15302</v>
      </c>
      <c r="L5060" s="5"/>
      <c r="P5060" t="s">
        <v>15302</v>
      </c>
    </row>
    <row r="5061" spans="2:16" x14ac:dyDescent="0.25">
      <c r="B5061" t="s">
        <v>6</v>
      </c>
      <c r="C5061" t="s">
        <v>17</v>
      </c>
      <c r="D5061" s="6">
        <v>0.65</v>
      </c>
      <c r="E5061" s="6">
        <v>0.65</v>
      </c>
      <c r="F5061" s="18">
        <v>118</v>
      </c>
      <c r="G5061" t="s">
        <v>2210</v>
      </c>
      <c r="H5061" t="s">
        <v>2209</v>
      </c>
      <c r="I5061" t="s">
        <v>364</v>
      </c>
      <c r="J5061" t="s">
        <v>17301</v>
      </c>
      <c r="L5061" s="5"/>
      <c r="P5061" t="s">
        <v>17301</v>
      </c>
    </row>
    <row r="5062" spans="2:16" x14ac:dyDescent="0.25">
      <c r="B5062" t="s">
        <v>6</v>
      </c>
      <c r="C5062" t="s">
        <v>17</v>
      </c>
      <c r="D5062" s="6">
        <v>0.56999999999999995</v>
      </c>
      <c r="E5062" s="6">
        <v>0.56999999999999995</v>
      </c>
      <c r="F5062" s="18">
        <v>103</v>
      </c>
      <c r="G5062" t="s">
        <v>2210</v>
      </c>
      <c r="H5062" t="s">
        <v>2210</v>
      </c>
      <c r="I5062" t="s">
        <v>309</v>
      </c>
      <c r="J5062" t="s">
        <v>15303</v>
      </c>
      <c r="L5062" s="5"/>
      <c r="P5062" t="s">
        <v>15303</v>
      </c>
    </row>
    <row r="5063" spans="2:16" x14ac:dyDescent="0.25">
      <c r="B5063" t="s">
        <v>6</v>
      </c>
      <c r="C5063" t="s">
        <v>17</v>
      </c>
      <c r="D5063" s="6">
        <v>0.44</v>
      </c>
      <c r="E5063" s="6">
        <v>0.44</v>
      </c>
      <c r="F5063" s="18">
        <v>98</v>
      </c>
      <c r="G5063" t="s">
        <v>2210</v>
      </c>
      <c r="H5063" t="s">
        <v>2212</v>
      </c>
      <c r="I5063" t="s">
        <v>5157</v>
      </c>
      <c r="J5063" t="s">
        <v>17302</v>
      </c>
      <c r="L5063" s="5"/>
      <c r="P5063" t="s">
        <v>17302</v>
      </c>
    </row>
    <row r="5064" spans="2:16" x14ac:dyDescent="0.25">
      <c r="B5064" t="s">
        <v>6</v>
      </c>
      <c r="C5064" t="s">
        <v>17</v>
      </c>
      <c r="D5064" s="6">
        <v>0.42</v>
      </c>
      <c r="E5064" s="6">
        <v>0.42</v>
      </c>
      <c r="F5064" s="18">
        <v>125</v>
      </c>
      <c r="G5064" t="s">
        <v>2210</v>
      </c>
      <c r="H5064" t="s">
        <v>2213</v>
      </c>
      <c r="I5064" t="s">
        <v>282</v>
      </c>
      <c r="J5064" t="s">
        <v>15304</v>
      </c>
      <c r="L5064" s="5"/>
      <c r="P5064" t="s">
        <v>15304</v>
      </c>
    </row>
    <row r="5065" spans="2:16" x14ac:dyDescent="0.25">
      <c r="B5065" t="s">
        <v>6</v>
      </c>
      <c r="C5065" t="s">
        <v>17</v>
      </c>
      <c r="D5065" s="6">
        <v>0.55000000000000004</v>
      </c>
      <c r="E5065" s="6">
        <v>0.55000000000000004</v>
      </c>
      <c r="F5065" s="18">
        <v>133</v>
      </c>
      <c r="G5065" t="s">
        <v>2210</v>
      </c>
      <c r="H5065" t="s">
        <v>2215</v>
      </c>
      <c r="I5065" t="s">
        <v>302</v>
      </c>
      <c r="J5065" t="s">
        <v>17303</v>
      </c>
      <c r="L5065" s="5"/>
      <c r="P5065" t="s">
        <v>17303</v>
      </c>
    </row>
    <row r="5066" spans="2:16" x14ac:dyDescent="0.25">
      <c r="B5066" t="s">
        <v>6</v>
      </c>
      <c r="C5066" t="s">
        <v>17</v>
      </c>
      <c r="D5066" s="6">
        <v>0.28000000000000003</v>
      </c>
      <c r="E5066" s="6">
        <v>0.28000000000000003</v>
      </c>
      <c r="F5066" s="18">
        <v>142</v>
      </c>
      <c r="G5066" t="s">
        <v>2210</v>
      </c>
      <c r="H5066" t="s">
        <v>2222</v>
      </c>
      <c r="I5066" t="s">
        <v>355</v>
      </c>
      <c r="J5066" t="s">
        <v>15305</v>
      </c>
      <c r="L5066" s="5"/>
      <c r="P5066" t="s">
        <v>15305</v>
      </c>
    </row>
    <row r="5067" spans="2:16" x14ac:dyDescent="0.25">
      <c r="B5067" t="s">
        <v>6</v>
      </c>
      <c r="C5067" t="s">
        <v>17</v>
      </c>
      <c r="D5067" s="6">
        <v>0.1</v>
      </c>
      <c r="E5067" s="6">
        <v>0.1</v>
      </c>
      <c r="F5067" s="18">
        <v>118</v>
      </c>
      <c r="G5067" t="s">
        <v>2210</v>
      </c>
      <c r="H5067" t="s">
        <v>2227</v>
      </c>
      <c r="I5067" t="s">
        <v>964</v>
      </c>
      <c r="J5067" t="s">
        <v>17304</v>
      </c>
      <c r="L5067" s="5"/>
      <c r="P5067" t="s">
        <v>17304</v>
      </c>
    </row>
    <row r="5068" spans="2:16" x14ac:dyDescent="0.25">
      <c r="B5068" t="s">
        <v>6</v>
      </c>
      <c r="C5068" t="s">
        <v>17</v>
      </c>
      <c r="D5068" s="6">
        <v>0.32</v>
      </c>
      <c r="E5068" s="6">
        <v>0.32</v>
      </c>
      <c r="F5068" s="18">
        <v>125</v>
      </c>
      <c r="G5068" t="s">
        <v>2210</v>
      </c>
      <c r="H5068" t="s">
        <v>2228</v>
      </c>
      <c r="I5068" t="s">
        <v>425</v>
      </c>
      <c r="J5068" t="s">
        <v>15306</v>
      </c>
      <c r="L5068" s="5"/>
      <c r="P5068" t="s">
        <v>15306</v>
      </c>
    </row>
    <row r="5069" spans="2:16" x14ac:dyDescent="0.25">
      <c r="B5069" t="s">
        <v>6</v>
      </c>
      <c r="C5069" t="s">
        <v>17</v>
      </c>
      <c r="D5069" s="6">
        <v>0.49</v>
      </c>
      <c r="E5069" s="6">
        <v>0.49</v>
      </c>
      <c r="F5069" s="18">
        <v>132</v>
      </c>
      <c r="G5069" t="s">
        <v>2210</v>
      </c>
      <c r="H5069" t="s">
        <v>2229</v>
      </c>
      <c r="I5069" t="s">
        <v>211</v>
      </c>
      <c r="J5069" t="s">
        <v>15307</v>
      </c>
      <c r="L5069" s="5"/>
      <c r="P5069" t="s">
        <v>15307</v>
      </c>
    </row>
    <row r="5070" spans="2:16" x14ac:dyDescent="0.25">
      <c r="B5070" t="s">
        <v>6</v>
      </c>
      <c r="C5070" t="s">
        <v>17</v>
      </c>
      <c r="D5070" s="6">
        <v>0.06</v>
      </c>
      <c r="E5070" s="6">
        <v>0.06</v>
      </c>
      <c r="F5070" s="18">
        <v>152</v>
      </c>
      <c r="G5070" t="s">
        <v>2210</v>
      </c>
      <c r="H5070" t="s">
        <v>2230</v>
      </c>
      <c r="I5070" t="s">
        <v>669</v>
      </c>
      <c r="J5070" t="s">
        <v>17305</v>
      </c>
      <c r="L5070" s="5"/>
      <c r="P5070" t="s">
        <v>17305</v>
      </c>
    </row>
    <row r="5071" spans="2:16" x14ac:dyDescent="0.25">
      <c r="B5071" t="s">
        <v>6</v>
      </c>
      <c r="C5071" t="s">
        <v>17</v>
      </c>
      <c r="D5071" s="6">
        <v>0.22</v>
      </c>
      <c r="E5071" s="6">
        <v>0.22</v>
      </c>
      <c r="F5071" s="18">
        <v>142</v>
      </c>
      <c r="G5071" t="s">
        <v>2210</v>
      </c>
      <c r="H5071" t="s">
        <v>2234</v>
      </c>
      <c r="I5071" t="s">
        <v>208</v>
      </c>
      <c r="J5071" t="s">
        <v>17306</v>
      </c>
      <c r="L5071" s="5"/>
      <c r="P5071" t="s">
        <v>17306</v>
      </c>
    </row>
    <row r="5072" spans="2:16" x14ac:dyDescent="0.25">
      <c r="B5072" t="s">
        <v>6</v>
      </c>
      <c r="C5072" t="s">
        <v>17</v>
      </c>
      <c r="D5072" s="6">
        <v>0.48</v>
      </c>
      <c r="E5072" s="6">
        <v>0.48</v>
      </c>
      <c r="F5072" s="18">
        <v>113</v>
      </c>
      <c r="G5072" t="s">
        <v>2211</v>
      </c>
      <c r="H5072" t="s">
        <v>2190</v>
      </c>
      <c r="I5072" t="s">
        <v>61</v>
      </c>
      <c r="J5072" t="s">
        <v>8584</v>
      </c>
      <c r="L5072" s="5"/>
      <c r="P5072" t="s">
        <v>8584</v>
      </c>
    </row>
    <row r="5073" spans="2:16" x14ac:dyDescent="0.25">
      <c r="B5073" t="s">
        <v>6</v>
      </c>
      <c r="C5073" t="s">
        <v>17</v>
      </c>
      <c r="D5073" s="6">
        <v>0.44</v>
      </c>
      <c r="E5073" s="6">
        <v>0.44</v>
      </c>
      <c r="F5073" s="18">
        <v>120</v>
      </c>
      <c r="G5073" t="s">
        <v>2211</v>
      </c>
      <c r="H5073" t="s">
        <v>2191</v>
      </c>
      <c r="I5073" t="s">
        <v>60</v>
      </c>
      <c r="J5073" t="s">
        <v>8585</v>
      </c>
      <c r="L5073" s="5"/>
      <c r="P5073" t="s">
        <v>8585</v>
      </c>
    </row>
    <row r="5074" spans="2:16" x14ac:dyDescent="0.25">
      <c r="B5074" t="s">
        <v>6</v>
      </c>
      <c r="C5074" t="s">
        <v>17</v>
      </c>
      <c r="D5074" s="6">
        <v>0.65</v>
      </c>
      <c r="E5074" s="6">
        <v>0.65</v>
      </c>
      <c r="F5074" s="18">
        <v>254</v>
      </c>
      <c r="G5074" t="s">
        <v>2211</v>
      </c>
      <c r="H5074" t="s">
        <v>2193</v>
      </c>
      <c r="I5074" t="s">
        <v>187</v>
      </c>
      <c r="J5074" t="s">
        <v>17307</v>
      </c>
      <c r="L5074" s="5"/>
      <c r="P5074" t="s">
        <v>17307</v>
      </c>
    </row>
    <row r="5075" spans="2:16" x14ac:dyDescent="0.25">
      <c r="B5075" t="s">
        <v>6</v>
      </c>
      <c r="C5075" t="s">
        <v>17</v>
      </c>
      <c r="D5075" s="6">
        <v>0.26</v>
      </c>
      <c r="E5075" s="6">
        <v>0.26</v>
      </c>
      <c r="F5075" s="18">
        <v>128</v>
      </c>
      <c r="G5075" t="s">
        <v>2211</v>
      </c>
      <c r="H5075" t="s">
        <v>2197</v>
      </c>
      <c r="I5075" t="s">
        <v>52</v>
      </c>
      <c r="J5075" t="s">
        <v>8586</v>
      </c>
      <c r="L5075" s="5"/>
      <c r="P5075" t="s">
        <v>8586</v>
      </c>
    </row>
    <row r="5076" spans="2:16" x14ac:dyDescent="0.25">
      <c r="B5076" t="s">
        <v>6</v>
      </c>
      <c r="C5076" t="s">
        <v>17</v>
      </c>
      <c r="D5076" s="6">
        <v>-0.01</v>
      </c>
      <c r="E5076" s="6">
        <v>-0.01</v>
      </c>
      <c r="F5076" s="18">
        <v>138</v>
      </c>
      <c r="G5076" t="s">
        <v>2211</v>
      </c>
      <c r="H5076" t="s">
        <v>2198</v>
      </c>
      <c r="I5076" t="s">
        <v>50</v>
      </c>
      <c r="J5076" t="s">
        <v>8587</v>
      </c>
      <c r="L5076" s="5"/>
      <c r="P5076" t="s">
        <v>8587</v>
      </c>
    </row>
    <row r="5077" spans="2:16" x14ac:dyDescent="0.25">
      <c r="B5077" t="s">
        <v>6</v>
      </c>
      <c r="C5077" t="s">
        <v>17</v>
      </c>
      <c r="D5077" s="6">
        <v>0.52</v>
      </c>
      <c r="E5077" s="6">
        <v>0.52</v>
      </c>
      <c r="F5077" s="18">
        <v>132</v>
      </c>
      <c r="G5077" t="s">
        <v>2211</v>
      </c>
      <c r="H5077" t="s">
        <v>2199</v>
      </c>
      <c r="I5077" t="s">
        <v>803</v>
      </c>
      <c r="J5077" t="s">
        <v>17308</v>
      </c>
      <c r="L5077" s="5"/>
      <c r="P5077" t="s">
        <v>17308</v>
      </c>
    </row>
    <row r="5078" spans="2:16" x14ac:dyDescent="0.25">
      <c r="B5078" t="s">
        <v>6</v>
      </c>
      <c r="C5078" t="s">
        <v>17</v>
      </c>
      <c r="D5078" s="6">
        <v>0.25</v>
      </c>
      <c r="E5078" s="6">
        <v>0.25</v>
      </c>
      <c r="F5078" s="18">
        <v>103</v>
      </c>
      <c r="G5078" t="s">
        <v>2211</v>
      </c>
      <c r="H5078" t="s">
        <v>2200</v>
      </c>
      <c r="I5078" t="s">
        <v>54</v>
      </c>
      <c r="J5078" t="s">
        <v>8588</v>
      </c>
      <c r="L5078" s="5"/>
      <c r="P5078" t="s">
        <v>8588</v>
      </c>
    </row>
    <row r="5079" spans="2:16" x14ac:dyDescent="0.25">
      <c r="B5079" t="s">
        <v>6</v>
      </c>
      <c r="C5079" t="s">
        <v>17</v>
      </c>
      <c r="D5079" s="6">
        <v>0.44</v>
      </c>
      <c r="E5079" s="6">
        <v>0.44</v>
      </c>
      <c r="F5079" s="18">
        <v>120</v>
      </c>
      <c r="G5079" t="s">
        <v>2211</v>
      </c>
      <c r="H5079" t="s">
        <v>2201</v>
      </c>
      <c r="I5079" t="s">
        <v>175</v>
      </c>
      <c r="J5079" t="s">
        <v>8589</v>
      </c>
      <c r="L5079" s="5"/>
      <c r="P5079" t="s">
        <v>8589</v>
      </c>
    </row>
    <row r="5080" spans="2:16" x14ac:dyDescent="0.25">
      <c r="B5080" t="s">
        <v>6</v>
      </c>
      <c r="C5080" t="s">
        <v>17</v>
      </c>
      <c r="D5080" s="6">
        <v>0.54</v>
      </c>
      <c r="E5080" s="6">
        <v>0.54</v>
      </c>
      <c r="F5080" s="18">
        <v>157</v>
      </c>
      <c r="G5080" t="s">
        <v>2211</v>
      </c>
      <c r="H5080" t="s">
        <v>2203</v>
      </c>
      <c r="I5080" t="s">
        <v>57</v>
      </c>
      <c r="J5080" t="s">
        <v>8590</v>
      </c>
      <c r="L5080" s="5"/>
      <c r="P5080" t="s">
        <v>8590</v>
      </c>
    </row>
    <row r="5081" spans="2:16" x14ac:dyDescent="0.25">
      <c r="B5081" t="s">
        <v>6</v>
      </c>
      <c r="C5081" t="s">
        <v>17</v>
      </c>
      <c r="D5081" s="6">
        <v>0.2</v>
      </c>
      <c r="E5081" s="6">
        <v>0.2</v>
      </c>
      <c r="F5081" s="18">
        <v>114</v>
      </c>
      <c r="G5081" t="s">
        <v>2211</v>
      </c>
      <c r="H5081" t="s">
        <v>2204</v>
      </c>
      <c r="I5081" t="s">
        <v>59</v>
      </c>
      <c r="J5081" t="s">
        <v>8591</v>
      </c>
      <c r="L5081" s="5"/>
      <c r="P5081" t="s">
        <v>8591</v>
      </c>
    </row>
    <row r="5082" spans="2:16" x14ac:dyDescent="0.25">
      <c r="B5082" t="s">
        <v>6</v>
      </c>
      <c r="C5082" t="s">
        <v>17</v>
      </c>
      <c r="D5082" s="6">
        <v>0.54</v>
      </c>
      <c r="E5082" s="6">
        <v>0.54</v>
      </c>
      <c r="F5082" s="18">
        <v>122</v>
      </c>
      <c r="G5082" t="s">
        <v>2211</v>
      </c>
      <c r="H5082" t="s">
        <v>2209</v>
      </c>
      <c r="I5082" t="s">
        <v>164</v>
      </c>
      <c r="J5082" t="s">
        <v>17309</v>
      </c>
      <c r="L5082" s="5"/>
      <c r="P5082" t="s">
        <v>17309</v>
      </c>
    </row>
    <row r="5083" spans="2:16" x14ac:dyDescent="0.25">
      <c r="B5083" t="s">
        <v>6</v>
      </c>
      <c r="C5083" t="s">
        <v>17</v>
      </c>
      <c r="D5083" s="6">
        <v>0.36</v>
      </c>
      <c r="E5083" s="6">
        <v>0.36</v>
      </c>
      <c r="F5083" s="18">
        <v>113</v>
      </c>
      <c r="G5083" t="s">
        <v>2211</v>
      </c>
      <c r="H5083" t="s">
        <v>2210</v>
      </c>
      <c r="I5083" t="s">
        <v>53</v>
      </c>
      <c r="J5083" t="s">
        <v>15308</v>
      </c>
      <c r="L5083" s="5"/>
      <c r="P5083" t="s">
        <v>15308</v>
      </c>
    </row>
    <row r="5084" spans="2:16" x14ac:dyDescent="0.25">
      <c r="B5084" t="s">
        <v>6</v>
      </c>
      <c r="C5084" t="s">
        <v>17</v>
      </c>
      <c r="D5084" s="6">
        <v>0.51</v>
      </c>
      <c r="E5084" s="6">
        <v>0.51</v>
      </c>
      <c r="F5084" s="18">
        <v>89</v>
      </c>
      <c r="G5084" t="s">
        <v>2211</v>
      </c>
      <c r="H5084" t="s">
        <v>2211</v>
      </c>
      <c r="I5084" t="s">
        <v>63</v>
      </c>
      <c r="J5084" t="s">
        <v>8592</v>
      </c>
      <c r="L5084" s="5"/>
      <c r="P5084" t="s">
        <v>8592</v>
      </c>
    </row>
    <row r="5085" spans="2:16" x14ac:dyDescent="0.25">
      <c r="B5085" t="s">
        <v>6</v>
      </c>
      <c r="C5085" t="s">
        <v>17</v>
      </c>
      <c r="D5085" s="6">
        <v>0.5</v>
      </c>
      <c r="E5085" s="6">
        <v>0.5</v>
      </c>
      <c r="F5085" s="18">
        <v>108</v>
      </c>
      <c r="G5085" t="s">
        <v>2211</v>
      </c>
      <c r="H5085" t="s">
        <v>2213</v>
      </c>
      <c r="I5085" t="s">
        <v>127</v>
      </c>
      <c r="J5085" t="s">
        <v>8593</v>
      </c>
      <c r="L5085" s="5"/>
      <c r="P5085" t="s">
        <v>8593</v>
      </c>
    </row>
    <row r="5086" spans="2:16" x14ac:dyDescent="0.25">
      <c r="B5086" t="s">
        <v>6</v>
      </c>
      <c r="C5086" t="s">
        <v>17</v>
      </c>
      <c r="D5086" s="6">
        <v>0.74</v>
      </c>
      <c r="E5086" s="6">
        <v>0.74</v>
      </c>
      <c r="F5086" s="18">
        <v>125</v>
      </c>
      <c r="G5086" t="s">
        <v>2211</v>
      </c>
      <c r="H5086" t="s">
        <v>2214</v>
      </c>
      <c r="I5086" t="s">
        <v>887</v>
      </c>
      <c r="J5086" t="s">
        <v>17310</v>
      </c>
      <c r="L5086" s="5"/>
      <c r="P5086" t="s">
        <v>17310</v>
      </c>
    </row>
    <row r="5087" spans="2:16" x14ac:dyDescent="0.25">
      <c r="B5087" t="s">
        <v>6</v>
      </c>
      <c r="C5087" t="s">
        <v>17</v>
      </c>
      <c r="D5087" s="6">
        <v>0.36</v>
      </c>
      <c r="E5087" s="6">
        <v>0.36</v>
      </c>
      <c r="F5087" s="18">
        <v>152</v>
      </c>
      <c r="G5087" t="s">
        <v>2211</v>
      </c>
      <c r="H5087" t="s">
        <v>2215</v>
      </c>
      <c r="I5087" t="s">
        <v>731</v>
      </c>
      <c r="J5087" t="s">
        <v>17311</v>
      </c>
      <c r="L5087" s="5"/>
      <c r="P5087" t="s">
        <v>17311</v>
      </c>
    </row>
    <row r="5088" spans="2:16" x14ac:dyDescent="0.25">
      <c r="B5088" t="s">
        <v>6</v>
      </c>
      <c r="C5088" t="s">
        <v>17</v>
      </c>
      <c r="D5088" s="6">
        <v>0.54</v>
      </c>
      <c r="E5088" s="6">
        <v>0.54</v>
      </c>
      <c r="F5088" s="18">
        <v>154</v>
      </c>
      <c r="G5088" t="s">
        <v>2211</v>
      </c>
      <c r="H5088" t="s">
        <v>2221</v>
      </c>
      <c r="I5088" t="s">
        <v>99</v>
      </c>
      <c r="J5088" t="s">
        <v>8594</v>
      </c>
      <c r="L5088" s="5"/>
      <c r="P5088" t="s">
        <v>8594</v>
      </c>
    </row>
    <row r="5089" spans="2:16" x14ac:dyDescent="0.25">
      <c r="B5089" t="s">
        <v>6</v>
      </c>
      <c r="C5089" t="s">
        <v>17</v>
      </c>
      <c r="D5089" s="6">
        <v>0.34</v>
      </c>
      <c r="E5089" s="6">
        <v>0.34</v>
      </c>
      <c r="F5089" s="18">
        <v>113</v>
      </c>
      <c r="G5089" t="s">
        <v>2211</v>
      </c>
      <c r="H5089" t="s">
        <v>2222</v>
      </c>
      <c r="I5089" t="s">
        <v>227</v>
      </c>
      <c r="J5089" t="s">
        <v>8595</v>
      </c>
      <c r="L5089" s="5"/>
      <c r="P5089" t="s">
        <v>8595</v>
      </c>
    </row>
    <row r="5090" spans="2:16" x14ac:dyDescent="0.25">
      <c r="B5090" t="s">
        <v>6</v>
      </c>
      <c r="C5090" t="s">
        <v>17</v>
      </c>
      <c r="D5090" s="6">
        <v>0.27</v>
      </c>
      <c r="E5090" s="6">
        <v>0.27</v>
      </c>
      <c r="F5090" s="18">
        <v>133</v>
      </c>
      <c r="G5090" t="s">
        <v>2211</v>
      </c>
      <c r="H5090" t="s">
        <v>2223</v>
      </c>
      <c r="I5090" t="s">
        <v>212</v>
      </c>
      <c r="J5090" t="s">
        <v>17312</v>
      </c>
      <c r="L5090" s="5"/>
      <c r="P5090" t="s">
        <v>17312</v>
      </c>
    </row>
    <row r="5091" spans="2:16" x14ac:dyDescent="0.25">
      <c r="B5091" t="s">
        <v>6</v>
      </c>
      <c r="C5091" t="s">
        <v>17</v>
      </c>
      <c r="D5091" s="6">
        <v>0.4</v>
      </c>
      <c r="E5091" s="6">
        <v>0.4</v>
      </c>
      <c r="F5091" s="18">
        <v>103</v>
      </c>
      <c r="G5091" t="s">
        <v>2211</v>
      </c>
      <c r="H5091" t="s">
        <v>2226</v>
      </c>
      <c r="I5091" t="s">
        <v>776</v>
      </c>
      <c r="J5091" t="s">
        <v>8596</v>
      </c>
      <c r="L5091" s="5"/>
      <c r="P5091" t="s">
        <v>8596</v>
      </c>
    </row>
    <row r="5092" spans="2:16" x14ac:dyDescent="0.25">
      <c r="B5092" t="s">
        <v>6</v>
      </c>
      <c r="C5092" t="s">
        <v>17</v>
      </c>
      <c r="D5092" s="6">
        <v>-0.02</v>
      </c>
      <c r="E5092" s="6">
        <v>-0.02</v>
      </c>
      <c r="F5092" s="18">
        <v>103</v>
      </c>
      <c r="G5092" t="s">
        <v>2211</v>
      </c>
      <c r="H5092" t="s">
        <v>2227</v>
      </c>
      <c r="I5092" t="s">
        <v>125</v>
      </c>
      <c r="J5092" t="s">
        <v>17313</v>
      </c>
      <c r="L5092" s="5"/>
      <c r="P5092" t="s">
        <v>17313</v>
      </c>
    </row>
    <row r="5093" spans="2:16" x14ac:dyDescent="0.25">
      <c r="B5093" t="s">
        <v>6</v>
      </c>
      <c r="C5093" t="s">
        <v>17</v>
      </c>
      <c r="D5093" s="6">
        <v>0.46</v>
      </c>
      <c r="E5093" s="6">
        <v>0.46</v>
      </c>
      <c r="F5093" s="18">
        <v>110</v>
      </c>
      <c r="G5093" t="s">
        <v>2211</v>
      </c>
      <c r="H5093" t="s">
        <v>2228</v>
      </c>
      <c r="I5093" t="s">
        <v>62</v>
      </c>
      <c r="J5093" t="s">
        <v>8597</v>
      </c>
      <c r="L5093" s="5"/>
      <c r="P5093" t="s">
        <v>8597</v>
      </c>
    </row>
    <row r="5094" spans="2:16" x14ac:dyDescent="0.25">
      <c r="B5094" t="s">
        <v>6</v>
      </c>
      <c r="C5094" t="s">
        <v>17</v>
      </c>
      <c r="D5094" s="6">
        <v>0.28000000000000003</v>
      </c>
      <c r="E5094" s="6">
        <v>0.28000000000000003</v>
      </c>
      <c r="F5094" s="18">
        <v>113</v>
      </c>
      <c r="G5094" t="s">
        <v>2211</v>
      </c>
      <c r="H5094" t="s">
        <v>2229</v>
      </c>
      <c r="I5094" t="s">
        <v>126</v>
      </c>
      <c r="J5094" t="s">
        <v>8598</v>
      </c>
      <c r="L5094" s="5"/>
      <c r="P5094" t="s">
        <v>8598</v>
      </c>
    </row>
    <row r="5095" spans="2:16" x14ac:dyDescent="0.25">
      <c r="B5095" t="s">
        <v>6</v>
      </c>
      <c r="C5095" t="s">
        <v>17</v>
      </c>
      <c r="D5095" s="6">
        <v>0.47</v>
      </c>
      <c r="E5095" s="6">
        <v>0.47</v>
      </c>
      <c r="F5095" s="18">
        <v>146</v>
      </c>
      <c r="G5095" t="s">
        <v>2211</v>
      </c>
      <c r="H5095" t="s">
        <v>2230</v>
      </c>
      <c r="I5095" t="s">
        <v>336</v>
      </c>
      <c r="J5095" t="s">
        <v>17314</v>
      </c>
      <c r="L5095" s="5"/>
      <c r="P5095" t="s">
        <v>17314</v>
      </c>
    </row>
    <row r="5096" spans="2:16" x14ac:dyDescent="0.25">
      <c r="B5096" t="s">
        <v>6</v>
      </c>
      <c r="C5096" t="s">
        <v>17</v>
      </c>
      <c r="D5096" s="6">
        <v>0.28999999999999998</v>
      </c>
      <c r="E5096" s="6">
        <v>0.28999999999999998</v>
      </c>
      <c r="F5096" s="18">
        <v>227.9</v>
      </c>
      <c r="G5096" t="s">
        <v>2211</v>
      </c>
      <c r="H5096" t="s">
        <v>2233</v>
      </c>
      <c r="I5096" t="s">
        <v>231</v>
      </c>
      <c r="J5096" t="s">
        <v>17315</v>
      </c>
      <c r="L5096" s="5"/>
      <c r="P5096" t="s">
        <v>17315</v>
      </c>
    </row>
    <row r="5097" spans="2:16" x14ac:dyDescent="0.25">
      <c r="B5097" t="s">
        <v>6</v>
      </c>
      <c r="C5097" t="s">
        <v>17</v>
      </c>
      <c r="D5097" s="6">
        <v>0.21</v>
      </c>
      <c r="E5097" s="6">
        <v>0.21</v>
      </c>
      <c r="F5097" s="18">
        <v>145</v>
      </c>
      <c r="G5097" t="s">
        <v>2211</v>
      </c>
      <c r="H5097" t="s">
        <v>2234</v>
      </c>
      <c r="I5097" t="s">
        <v>152</v>
      </c>
      <c r="J5097" t="s">
        <v>17316</v>
      </c>
      <c r="L5097" s="5"/>
      <c r="P5097" t="s">
        <v>17316</v>
      </c>
    </row>
    <row r="5098" spans="2:16" x14ac:dyDescent="0.25">
      <c r="B5098" t="s">
        <v>6</v>
      </c>
      <c r="C5098" t="s">
        <v>17</v>
      </c>
      <c r="D5098" s="6">
        <v>0.47</v>
      </c>
      <c r="E5098" s="6">
        <v>0.47</v>
      </c>
      <c r="F5098" s="18">
        <v>96</v>
      </c>
      <c r="G5098" t="s">
        <v>2213</v>
      </c>
      <c r="H5098" t="s">
        <v>2190</v>
      </c>
      <c r="I5098" t="s">
        <v>352</v>
      </c>
      <c r="J5098" t="s">
        <v>8599</v>
      </c>
      <c r="L5098" s="5"/>
      <c r="P5098" t="s">
        <v>8599</v>
      </c>
    </row>
    <row r="5099" spans="2:16" x14ac:dyDescent="0.25">
      <c r="B5099" t="s">
        <v>6</v>
      </c>
      <c r="C5099" t="s">
        <v>17</v>
      </c>
      <c r="D5099" s="6">
        <v>0.44</v>
      </c>
      <c r="E5099" s="6">
        <v>0.44</v>
      </c>
      <c r="F5099" s="18">
        <v>120</v>
      </c>
      <c r="G5099" t="s">
        <v>2213</v>
      </c>
      <c r="H5099" t="s">
        <v>2191</v>
      </c>
      <c r="I5099" t="s">
        <v>285</v>
      </c>
      <c r="J5099" t="s">
        <v>8600</v>
      </c>
      <c r="L5099" s="5"/>
      <c r="P5099" t="s">
        <v>8600</v>
      </c>
    </row>
    <row r="5100" spans="2:16" x14ac:dyDescent="0.25">
      <c r="B5100" t="s">
        <v>6</v>
      </c>
      <c r="C5100" t="s">
        <v>17</v>
      </c>
      <c r="D5100" s="6">
        <v>0.28999999999999998</v>
      </c>
      <c r="E5100" s="6">
        <v>0.28999999999999998</v>
      </c>
      <c r="F5100" s="18">
        <v>122</v>
      </c>
      <c r="G5100" t="s">
        <v>2213</v>
      </c>
      <c r="H5100" t="s">
        <v>2193</v>
      </c>
      <c r="I5100" t="s">
        <v>195</v>
      </c>
      <c r="J5100" t="s">
        <v>17317</v>
      </c>
      <c r="L5100" s="5"/>
      <c r="P5100" t="s">
        <v>17317</v>
      </c>
    </row>
    <row r="5101" spans="2:16" x14ac:dyDescent="0.25">
      <c r="B5101" t="s">
        <v>6</v>
      </c>
      <c r="C5101" t="s">
        <v>17</v>
      </c>
      <c r="D5101" s="6">
        <v>0.35</v>
      </c>
      <c r="E5101" s="6">
        <v>0.35</v>
      </c>
      <c r="F5101" s="18">
        <v>101</v>
      </c>
      <c r="G5101" t="s">
        <v>2213</v>
      </c>
      <c r="H5101" t="s">
        <v>2197</v>
      </c>
      <c r="I5101" t="s">
        <v>72</v>
      </c>
      <c r="J5101" t="s">
        <v>8601</v>
      </c>
      <c r="L5101" s="5"/>
      <c r="P5101" t="s">
        <v>8601</v>
      </c>
    </row>
    <row r="5102" spans="2:16" x14ac:dyDescent="0.25">
      <c r="B5102" t="s">
        <v>6</v>
      </c>
      <c r="C5102" t="s">
        <v>17</v>
      </c>
      <c r="D5102" s="6">
        <v>0.39</v>
      </c>
      <c r="E5102" s="6">
        <v>0.39</v>
      </c>
      <c r="F5102" s="18">
        <v>96</v>
      </c>
      <c r="G5102" t="s">
        <v>2213</v>
      </c>
      <c r="H5102" t="s">
        <v>2198</v>
      </c>
      <c r="I5102" t="s">
        <v>25</v>
      </c>
      <c r="J5102" t="s">
        <v>8602</v>
      </c>
      <c r="L5102" s="5"/>
      <c r="P5102" t="s">
        <v>8602</v>
      </c>
    </row>
    <row r="5103" spans="2:16" x14ac:dyDescent="0.25">
      <c r="B5103" t="s">
        <v>6</v>
      </c>
      <c r="C5103" t="s">
        <v>17</v>
      </c>
      <c r="D5103" s="6">
        <v>0.39</v>
      </c>
      <c r="E5103" s="6">
        <v>0.39</v>
      </c>
      <c r="F5103" s="18">
        <v>177.9</v>
      </c>
      <c r="G5103" t="s">
        <v>2213</v>
      </c>
      <c r="H5103" t="s">
        <v>2199</v>
      </c>
      <c r="I5103" t="s">
        <v>358</v>
      </c>
      <c r="J5103" t="s">
        <v>17318</v>
      </c>
      <c r="L5103" s="5"/>
      <c r="P5103" t="s">
        <v>17318</v>
      </c>
    </row>
    <row r="5104" spans="2:16" x14ac:dyDescent="0.25">
      <c r="B5104" t="s">
        <v>6</v>
      </c>
      <c r="C5104" t="s">
        <v>17</v>
      </c>
      <c r="D5104" s="6">
        <v>0.44500000000000001</v>
      </c>
      <c r="E5104" s="6">
        <v>0.44500000000000001</v>
      </c>
      <c r="F5104" s="18">
        <v>123</v>
      </c>
      <c r="G5104" t="s">
        <v>2213</v>
      </c>
      <c r="H5104" t="s">
        <v>2200</v>
      </c>
      <c r="I5104" t="s">
        <v>223</v>
      </c>
      <c r="J5104" t="s">
        <v>8603</v>
      </c>
      <c r="L5104" s="5"/>
      <c r="P5104" t="s">
        <v>8603</v>
      </c>
    </row>
    <row r="5105" spans="2:16" x14ac:dyDescent="0.25">
      <c r="B5105" t="s">
        <v>6</v>
      </c>
      <c r="C5105" t="s">
        <v>17</v>
      </c>
      <c r="D5105" s="6">
        <v>0.64</v>
      </c>
      <c r="E5105" s="6">
        <v>0.64</v>
      </c>
      <c r="F5105" s="18">
        <v>103</v>
      </c>
      <c r="G5105" t="s">
        <v>2213</v>
      </c>
      <c r="H5105" t="s">
        <v>2201</v>
      </c>
      <c r="I5105" t="s">
        <v>174</v>
      </c>
      <c r="J5105" t="s">
        <v>8604</v>
      </c>
      <c r="L5105" s="5"/>
      <c r="P5105" t="s">
        <v>8604</v>
      </c>
    </row>
    <row r="5106" spans="2:16" x14ac:dyDescent="0.25">
      <c r="B5106" t="s">
        <v>6</v>
      </c>
      <c r="C5106" t="s">
        <v>17</v>
      </c>
      <c r="D5106" s="6">
        <v>0.22</v>
      </c>
      <c r="E5106" s="6">
        <v>0.22</v>
      </c>
      <c r="F5106" s="18">
        <v>113</v>
      </c>
      <c r="G5106" t="s">
        <v>2213</v>
      </c>
      <c r="H5106" t="s">
        <v>2202</v>
      </c>
      <c r="I5106" t="s">
        <v>458</v>
      </c>
      <c r="J5106" t="s">
        <v>17319</v>
      </c>
      <c r="L5106" s="5"/>
      <c r="P5106" t="s">
        <v>17319</v>
      </c>
    </row>
    <row r="5107" spans="2:16" x14ac:dyDescent="0.25">
      <c r="B5107" t="s">
        <v>6</v>
      </c>
      <c r="C5107" t="s">
        <v>17</v>
      </c>
      <c r="D5107" s="6">
        <v>0.57999999999999996</v>
      </c>
      <c r="E5107" s="6">
        <v>0.57999999999999996</v>
      </c>
      <c r="F5107" s="18">
        <v>97</v>
      </c>
      <c r="G5107" t="s">
        <v>2213</v>
      </c>
      <c r="H5107" t="s">
        <v>2203</v>
      </c>
      <c r="I5107" t="s">
        <v>47</v>
      </c>
      <c r="J5107" t="s">
        <v>8605</v>
      </c>
      <c r="L5107" s="5"/>
      <c r="P5107" t="s">
        <v>8605</v>
      </c>
    </row>
    <row r="5108" spans="2:16" x14ac:dyDescent="0.25">
      <c r="B5108" t="s">
        <v>6</v>
      </c>
      <c r="C5108" t="s">
        <v>17</v>
      </c>
      <c r="D5108" s="6">
        <v>0.38</v>
      </c>
      <c r="E5108" s="6">
        <v>0.38</v>
      </c>
      <c r="F5108" s="18">
        <v>114</v>
      </c>
      <c r="G5108" t="s">
        <v>2213</v>
      </c>
      <c r="H5108" t="s">
        <v>2204</v>
      </c>
      <c r="I5108" t="s">
        <v>565</v>
      </c>
      <c r="J5108" t="s">
        <v>8606</v>
      </c>
      <c r="L5108" s="5"/>
      <c r="P5108" t="s">
        <v>8606</v>
      </c>
    </row>
    <row r="5109" spans="2:16" x14ac:dyDescent="0.25">
      <c r="B5109" t="s">
        <v>6</v>
      </c>
      <c r="C5109" t="s">
        <v>17</v>
      </c>
      <c r="D5109" s="6">
        <v>0.41</v>
      </c>
      <c r="E5109" s="6">
        <v>0.41</v>
      </c>
      <c r="F5109" s="18">
        <v>103</v>
      </c>
      <c r="G5109" t="s">
        <v>2213</v>
      </c>
      <c r="H5109" t="s">
        <v>2209</v>
      </c>
      <c r="I5109" t="s">
        <v>113</v>
      </c>
      <c r="J5109" t="s">
        <v>17320</v>
      </c>
      <c r="L5109" s="5"/>
      <c r="P5109" t="s">
        <v>17320</v>
      </c>
    </row>
    <row r="5110" spans="2:16" x14ac:dyDescent="0.25">
      <c r="B5110" t="s">
        <v>6</v>
      </c>
      <c r="C5110" t="s">
        <v>17</v>
      </c>
      <c r="D5110" s="6">
        <v>0.5</v>
      </c>
      <c r="E5110" s="6">
        <v>0.5</v>
      </c>
      <c r="F5110" s="18">
        <v>128</v>
      </c>
      <c r="G5110" t="s">
        <v>2213</v>
      </c>
      <c r="H5110" t="s">
        <v>2210</v>
      </c>
      <c r="I5110" t="s">
        <v>55</v>
      </c>
      <c r="J5110" t="s">
        <v>15309</v>
      </c>
      <c r="L5110" s="5"/>
      <c r="P5110" t="s">
        <v>15309</v>
      </c>
    </row>
    <row r="5111" spans="2:16" x14ac:dyDescent="0.25">
      <c r="B5111" t="s">
        <v>6</v>
      </c>
      <c r="C5111" t="s">
        <v>17</v>
      </c>
      <c r="D5111" s="6">
        <v>0.495</v>
      </c>
      <c r="E5111" s="6">
        <v>0.495</v>
      </c>
      <c r="F5111" s="18">
        <v>94</v>
      </c>
      <c r="G5111" t="s">
        <v>2213</v>
      </c>
      <c r="H5111" t="s">
        <v>2211</v>
      </c>
      <c r="I5111" t="s">
        <v>109</v>
      </c>
      <c r="J5111" t="s">
        <v>8607</v>
      </c>
      <c r="L5111" s="5"/>
      <c r="P5111" t="s">
        <v>8607</v>
      </c>
    </row>
    <row r="5112" spans="2:16" x14ac:dyDescent="0.25">
      <c r="B5112" t="s">
        <v>6</v>
      </c>
      <c r="C5112" t="s">
        <v>17</v>
      </c>
      <c r="D5112" s="6">
        <v>0.26</v>
      </c>
      <c r="E5112" s="6">
        <v>0.26</v>
      </c>
      <c r="F5112" s="18">
        <v>152</v>
      </c>
      <c r="G5112" t="s">
        <v>2213</v>
      </c>
      <c r="H5112" t="s">
        <v>2212</v>
      </c>
      <c r="I5112" t="s">
        <v>311</v>
      </c>
      <c r="J5112" t="s">
        <v>17321</v>
      </c>
      <c r="L5112" s="5"/>
      <c r="P5112" t="s">
        <v>17321</v>
      </c>
    </row>
    <row r="5113" spans="2:16" x14ac:dyDescent="0.25">
      <c r="B5113" t="s">
        <v>6</v>
      </c>
      <c r="C5113" t="s">
        <v>17</v>
      </c>
      <c r="D5113" s="6">
        <v>0.53</v>
      </c>
      <c r="E5113" s="6">
        <v>0.53</v>
      </c>
      <c r="F5113" s="18">
        <v>96</v>
      </c>
      <c r="G5113" t="s">
        <v>2213</v>
      </c>
      <c r="H5113" t="s">
        <v>2213</v>
      </c>
      <c r="I5113" t="s">
        <v>51</v>
      </c>
      <c r="J5113" t="s">
        <v>8608</v>
      </c>
      <c r="L5113" s="5"/>
      <c r="P5113" t="s">
        <v>8608</v>
      </c>
    </row>
    <row r="5114" spans="2:16" x14ac:dyDescent="0.25">
      <c r="B5114" t="s">
        <v>6</v>
      </c>
      <c r="C5114" t="s">
        <v>17</v>
      </c>
      <c r="D5114" s="6">
        <v>0.31</v>
      </c>
      <c r="E5114" s="6">
        <v>0.31</v>
      </c>
      <c r="F5114" s="18">
        <v>167</v>
      </c>
      <c r="G5114" t="s">
        <v>2213</v>
      </c>
      <c r="H5114" t="s">
        <v>2214</v>
      </c>
      <c r="I5114" t="s">
        <v>371</v>
      </c>
      <c r="J5114" t="s">
        <v>17322</v>
      </c>
      <c r="L5114" s="5"/>
      <c r="P5114" t="s">
        <v>17322</v>
      </c>
    </row>
    <row r="5115" spans="2:16" x14ac:dyDescent="0.25">
      <c r="B5115" t="s">
        <v>6</v>
      </c>
      <c r="C5115" t="s">
        <v>17</v>
      </c>
      <c r="D5115" s="6">
        <v>0.3</v>
      </c>
      <c r="E5115" s="6">
        <v>0.3</v>
      </c>
      <c r="F5115" s="18">
        <v>158</v>
      </c>
      <c r="G5115" t="s">
        <v>2213</v>
      </c>
      <c r="H5115" t="s">
        <v>2215</v>
      </c>
      <c r="I5115" t="s">
        <v>269</v>
      </c>
      <c r="J5115" t="s">
        <v>17323</v>
      </c>
      <c r="L5115" s="5"/>
      <c r="P5115" t="s">
        <v>17323</v>
      </c>
    </row>
    <row r="5116" spans="2:16" x14ac:dyDescent="0.25">
      <c r="B5116" t="s">
        <v>6</v>
      </c>
      <c r="C5116" t="s">
        <v>17</v>
      </c>
      <c r="D5116" s="6">
        <v>0.43</v>
      </c>
      <c r="E5116" s="6">
        <v>0.43</v>
      </c>
      <c r="F5116" s="18">
        <v>126</v>
      </c>
      <c r="G5116" t="s">
        <v>2213</v>
      </c>
      <c r="H5116" t="s">
        <v>2221</v>
      </c>
      <c r="I5116" t="s">
        <v>115</v>
      </c>
      <c r="J5116" t="s">
        <v>8609</v>
      </c>
      <c r="L5116" s="5"/>
      <c r="P5116" t="s">
        <v>8609</v>
      </c>
    </row>
    <row r="5117" spans="2:16" x14ac:dyDescent="0.25">
      <c r="B5117" t="s">
        <v>6</v>
      </c>
      <c r="C5117" t="s">
        <v>17</v>
      </c>
      <c r="D5117" s="6">
        <v>0.41</v>
      </c>
      <c r="E5117" s="6">
        <v>0.41</v>
      </c>
      <c r="F5117" s="18">
        <v>108</v>
      </c>
      <c r="G5117" t="s">
        <v>2213</v>
      </c>
      <c r="H5117" t="s">
        <v>2222</v>
      </c>
      <c r="I5117" t="s">
        <v>329</v>
      </c>
      <c r="J5117" t="s">
        <v>8610</v>
      </c>
      <c r="L5117" s="5"/>
      <c r="P5117" t="s">
        <v>8610</v>
      </c>
    </row>
    <row r="5118" spans="2:16" x14ac:dyDescent="0.25">
      <c r="B5118" t="s">
        <v>6</v>
      </c>
      <c r="C5118" t="s">
        <v>17</v>
      </c>
      <c r="D5118" s="6">
        <v>0.18</v>
      </c>
      <c r="E5118" s="6">
        <v>0.18</v>
      </c>
      <c r="F5118" s="18">
        <v>177.9</v>
      </c>
      <c r="G5118" t="s">
        <v>2213</v>
      </c>
      <c r="H5118" t="s">
        <v>2223</v>
      </c>
      <c r="I5118" t="s">
        <v>117</v>
      </c>
      <c r="J5118" t="s">
        <v>17324</v>
      </c>
      <c r="L5118" s="5"/>
      <c r="P5118" t="s">
        <v>17324</v>
      </c>
    </row>
    <row r="5119" spans="2:16" x14ac:dyDescent="0.25">
      <c r="B5119" t="s">
        <v>6</v>
      </c>
      <c r="C5119" t="s">
        <v>17</v>
      </c>
      <c r="D5119" s="6">
        <v>0.33</v>
      </c>
      <c r="E5119" s="6">
        <v>0.33</v>
      </c>
      <c r="F5119" s="18">
        <v>87</v>
      </c>
      <c r="G5119" t="s">
        <v>2213</v>
      </c>
      <c r="H5119" t="s">
        <v>2226</v>
      </c>
      <c r="I5119" t="s">
        <v>31</v>
      </c>
      <c r="J5119" t="s">
        <v>8611</v>
      </c>
      <c r="L5119" s="5"/>
      <c r="P5119" t="s">
        <v>8611</v>
      </c>
    </row>
    <row r="5120" spans="2:16" x14ac:dyDescent="0.25">
      <c r="B5120" t="s">
        <v>6</v>
      </c>
      <c r="C5120" t="s">
        <v>17</v>
      </c>
      <c r="D5120" s="6">
        <v>0.34</v>
      </c>
      <c r="E5120" s="6">
        <v>0.34</v>
      </c>
      <c r="F5120" s="18">
        <v>103</v>
      </c>
      <c r="G5120" t="s">
        <v>2213</v>
      </c>
      <c r="H5120" t="s">
        <v>2227</v>
      </c>
      <c r="I5120" t="s">
        <v>532</v>
      </c>
      <c r="J5120" t="s">
        <v>17325</v>
      </c>
      <c r="L5120" s="5"/>
      <c r="P5120" t="s">
        <v>17325</v>
      </c>
    </row>
    <row r="5121" spans="2:16" x14ac:dyDescent="0.25">
      <c r="B5121" t="s">
        <v>6</v>
      </c>
      <c r="C5121" t="s">
        <v>17</v>
      </c>
      <c r="D5121" s="6">
        <v>0.44</v>
      </c>
      <c r="E5121" s="6">
        <v>0.44</v>
      </c>
      <c r="F5121" s="18">
        <v>92</v>
      </c>
      <c r="G5121" t="s">
        <v>2213</v>
      </c>
      <c r="H5121" t="s">
        <v>2228</v>
      </c>
      <c r="I5121" t="s">
        <v>58</v>
      </c>
      <c r="J5121" t="s">
        <v>8612</v>
      </c>
      <c r="L5121" s="5"/>
      <c r="P5121" t="s">
        <v>8612</v>
      </c>
    </row>
    <row r="5122" spans="2:16" x14ac:dyDescent="0.25">
      <c r="B5122" t="s">
        <v>6</v>
      </c>
      <c r="C5122" t="s">
        <v>17</v>
      </c>
      <c r="D5122" s="6">
        <v>0.47</v>
      </c>
      <c r="E5122" s="6">
        <v>0.47</v>
      </c>
      <c r="F5122" s="18">
        <v>118</v>
      </c>
      <c r="G5122" t="s">
        <v>2213</v>
      </c>
      <c r="H5122" t="s">
        <v>2229</v>
      </c>
      <c r="I5122" t="s">
        <v>141</v>
      </c>
      <c r="J5122" t="s">
        <v>8613</v>
      </c>
      <c r="L5122" s="5"/>
      <c r="P5122" t="s">
        <v>8613</v>
      </c>
    </row>
    <row r="5123" spans="2:16" x14ac:dyDescent="0.25">
      <c r="B5123" t="s">
        <v>6</v>
      </c>
      <c r="C5123" t="s">
        <v>17</v>
      </c>
      <c r="D5123" s="6">
        <v>0.25</v>
      </c>
      <c r="E5123" s="6">
        <v>0.25</v>
      </c>
      <c r="F5123" s="18">
        <v>155</v>
      </c>
      <c r="G5123" t="s">
        <v>2213</v>
      </c>
      <c r="H5123" t="s">
        <v>2230</v>
      </c>
      <c r="I5123" t="s">
        <v>83</v>
      </c>
      <c r="J5123" t="s">
        <v>17326</v>
      </c>
      <c r="L5123" s="5"/>
      <c r="P5123" t="s">
        <v>17326</v>
      </c>
    </row>
    <row r="5124" spans="2:16" x14ac:dyDescent="0.25">
      <c r="B5124" t="s">
        <v>6</v>
      </c>
      <c r="C5124" t="s">
        <v>17</v>
      </c>
      <c r="D5124" s="6">
        <v>-0.02</v>
      </c>
      <c r="E5124" s="6">
        <v>-0.02</v>
      </c>
      <c r="F5124" s="18">
        <v>113</v>
      </c>
      <c r="G5124" t="s">
        <v>2213</v>
      </c>
      <c r="H5124" t="s">
        <v>2231</v>
      </c>
      <c r="I5124" t="s">
        <v>49</v>
      </c>
      <c r="J5124" t="s">
        <v>17327</v>
      </c>
      <c r="L5124" s="5"/>
      <c r="P5124" t="s">
        <v>17327</v>
      </c>
    </row>
    <row r="5125" spans="2:16" x14ac:dyDescent="0.25">
      <c r="B5125" t="s">
        <v>6</v>
      </c>
      <c r="C5125" t="s">
        <v>17</v>
      </c>
      <c r="D5125" s="6">
        <v>0.43</v>
      </c>
      <c r="E5125" s="6">
        <v>0.43</v>
      </c>
      <c r="F5125" s="18">
        <v>189</v>
      </c>
      <c r="G5125" t="s">
        <v>2213</v>
      </c>
      <c r="H5125" t="s">
        <v>2233</v>
      </c>
      <c r="I5125" t="s">
        <v>271</v>
      </c>
      <c r="J5125" t="s">
        <v>17328</v>
      </c>
      <c r="L5125" s="5"/>
      <c r="P5125" t="s">
        <v>17328</v>
      </c>
    </row>
    <row r="5126" spans="2:16" x14ac:dyDescent="0.25">
      <c r="B5126" t="s">
        <v>6</v>
      </c>
      <c r="C5126" t="s">
        <v>17</v>
      </c>
      <c r="D5126" s="6">
        <v>0.42</v>
      </c>
      <c r="E5126" s="6">
        <v>0.42</v>
      </c>
      <c r="F5126" s="18">
        <v>103</v>
      </c>
      <c r="G5126" t="s">
        <v>2213</v>
      </c>
      <c r="H5126" t="s">
        <v>2234</v>
      </c>
      <c r="I5126" t="s">
        <v>180</v>
      </c>
      <c r="J5126" t="s">
        <v>17329</v>
      </c>
      <c r="L5126" s="5"/>
      <c r="P5126" t="s">
        <v>17329</v>
      </c>
    </row>
    <row r="5127" spans="2:16" x14ac:dyDescent="0.25">
      <c r="B5127" t="s">
        <v>6</v>
      </c>
      <c r="C5127" t="s">
        <v>17</v>
      </c>
      <c r="D5127" s="6">
        <v>0.36</v>
      </c>
      <c r="E5127" s="6">
        <v>0.36</v>
      </c>
      <c r="F5127" s="18">
        <v>227.9</v>
      </c>
      <c r="G5127" t="s">
        <v>2215</v>
      </c>
      <c r="H5127" t="s">
        <v>2229</v>
      </c>
      <c r="I5127" t="s">
        <v>905</v>
      </c>
      <c r="J5127" t="s">
        <v>17330</v>
      </c>
      <c r="L5127" s="5"/>
      <c r="P5127" t="s">
        <v>17330</v>
      </c>
    </row>
    <row r="5128" spans="2:16" x14ac:dyDescent="0.25">
      <c r="B5128" t="s">
        <v>6</v>
      </c>
      <c r="C5128" t="s">
        <v>17</v>
      </c>
      <c r="D5128" s="6">
        <v>0.26</v>
      </c>
      <c r="E5128" s="6">
        <v>0.26</v>
      </c>
      <c r="F5128" s="18">
        <v>118</v>
      </c>
      <c r="G5128" t="s">
        <v>2215</v>
      </c>
      <c r="H5128" t="s">
        <v>2236</v>
      </c>
      <c r="I5128" t="s">
        <v>5592</v>
      </c>
      <c r="J5128" t="s">
        <v>17331</v>
      </c>
      <c r="L5128" s="5"/>
      <c r="P5128" t="s">
        <v>17331</v>
      </c>
    </row>
    <row r="5129" spans="2:16" x14ac:dyDescent="0.25">
      <c r="B5129" t="s">
        <v>6</v>
      </c>
      <c r="C5129" t="s">
        <v>17</v>
      </c>
      <c r="D5129" s="6">
        <v>0.6</v>
      </c>
      <c r="E5129" s="6">
        <v>0.6</v>
      </c>
      <c r="F5129" s="18">
        <v>103</v>
      </c>
      <c r="G5129" t="s">
        <v>2221</v>
      </c>
      <c r="H5129" t="s">
        <v>2198</v>
      </c>
      <c r="I5129" t="s">
        <v>559</v>
      </c>
      <c r="J5129" t="s">
        <v>8614</v>
      </c>
      <c r="L5129" s="5"/>
      <c r="P5129" t="s">
        <v>8614</v>
      </c>
    </row>
    <row r="5130" spans="2:16" x14ac:dyDescent="0.25">
      <c r="B5130" t="s">
        <v>6</v>
      </c>
      <c r="C5130" t="s">
        <v>17</v>
      </c>
      <c r="D5130" s="6">
        <v>0</v>
      </c>
      <c r="E5130" s="6">
        <v>0</v>
      </c>
      <c r="F5130" s="18">
        <v>113</v>
      </c>
      <c r="G5130" t="s">
        <v>2221</v>
      </c>
      <c r="H5130" t="s">
        <v>2200</v>
      </c>
      <c r="I5130" t="s">
        <v>347</v>
      </c>
      <c r="J5130" t="s">
        <v>8615</v>
      </c>
      <c r="L5130" s="5"/>
      <c r="P5130" t="s">
        <v>8615</v>
      </c>
    </row>
    <row r="5131" spans="2:16" x14ac:dyDescent="0.25">
      <c r="B5131" t="s">
        <v>6</v>
      </c>
      <c r="C5131" t="s">
        <v>17</v>
      </c>
      <c r="D5131" s="6">
        <v>-0.03</v>
      </c>
      <c r="E5131" s="6">
        <v>-0.03</v>
      </c>
      <c r="F5131" s="18">
        <v>134</v>
      </c>
      <c r="G5131" t="s">
        <v>2221</v>
      </c>
      <c r="H5131" t="s">
        <v>2203</v>
      </c>
      <c r="I5131" t="s">
        <v>424</v>
      </c>
      <c r="J5131" t="s">
        <v>8616</v>
      </c>
      <c r="L5131" s="5"/>
      <c r="P5131" t="s">
        <v>8616</v>
      </c>
    </row>
    <row r="5132" spans="2:16" x14ac:dyDescent="0.25">
      <c r="B5132" t="s">
        <v>6</v>
      </c>
      <c r="C5132" t="s">
        <v>17</v>
      </c>
      <c r="D5132" s="6">
        <v>0.36</v>
      </c>
      <c r="E5132" s="6">
        <v>0.36</v>
      </c>
      <c r="F5132" s="18">
        <v>123</v>
      </c>
      <c r="G5132" t="s">
        <v>2221</v>
      </c>
      <c r="H5132" t="s">
        <v>2211</v>
      </c>
      <c r="I5132" t="s">
        <v>265</v>
      </c>
      <c r="J5132" t="s">
        <v>8617</v>
      </c>
      <c r="L5132" s="5"/>
      <c r="P5132" t="s">
        <v>8617</v>
      </c>
    </row>
    <row r="5133" spans="2:16" x14ac:dyDescent="0.25">
      <c r="B5133" t="s">
        <v>6</v>
      </c>
      <c r="C5133" t="s">
        <v>17</v>
      </c>
      <c r="D5133" s="6">
        <v>0.24</v>
      </c>
      <c r="E5133" s="6">
        <v>0.24</v>
      </c>
      <c r="F5133" s="18">
        <v>133</v>
      </c>
      <c r="G5133" t="s">
        <v>2221</v>
      </c>
      <c r="H5133" t="s">
        <v>2213</v>
      </c>
      <c r="I5133" t="s">
        <v>325</v>
      </c>
      <c r="J5133" t="s">
        <v>8618</v>
      </c>
      <c r="L5133" s="5"/>
      <c r="P5133" t="s">
        <v>8618</v>
      </c>
    </row>
    <row r="5134" spans="2:16" x14ac:dyDescent="0.25">
      <c r="B5134" t="s">
        <v>6</v>
      </c>
      <c r="C5134" t="s">
        <v>17</v>
      </c>
      <c r="D5134" s="6">
        <v>0.21</v>
      </c>
      <c r="E5134" s="6">
        <v>0.21</v>
      </c>
      <c r="F5134" s="18">
        <v>158</v>
      </c>
      <c r="G5134" t="s">
        <v>2221</v>
      </c>
      <c r="H5134" t="s">
        <v>2229</v>
      </c>
      <c r="I5134" t="s">
        <v>445</v>
      </c>
      <c r="J5134" t="s">
        <v>8619</v>
      </c>
      <c r="L5134" s="5"/>
      <c r="P5134" t="s">
        <v>8619</v>
      </c>
    </row>
    <row r="5135" spans="2:16" x14ac:dyDescent="0.25">
      <c r="B5135" t="s">
        <v>6</v>
      </c>
      <c r="C5135" t="s">
        <v>17</v>
      </c>
      <c r="D5135" s="6">
        <v>0.48</v>
      </c>
      <c r="E5135" s="6">
        <v>0.48</v>
      </c>
      <c r="F5135" s="18">
        <v>170</v>
      </c>
      <c r="G5135" t="s">
        <v>2222</v>
      </c>
      <c r="H5135" t="s">
        <v>2191</v>
      </c>
      <c r="I5135" t="s">
        <v>26</v>
      </c>
      <c r="J5135" t="s">
        <v>8620</v>
      </c>
      <c r="L5135" s="5"/>
      <c r="P5135" t="s">
        <v>8620</v>
      </c>
    </row>
    <row r="5136" spans="2:16" x14ac:dyDescent="0.25">
      <c r="B5136" t="s">
        <v>6</v>
      </c>
      <c r="C5136" t="s">
        <v>17</v>
      </c>
      <c r="D5136" s="6">
        <v>0.31</v>
      </c>
      <c r="E5136" s="6">
        <v>0.31</v>
      </c>
      <c r="F5136" s="18">
        <v>123</v>
      </c>
      <c r="G5136" t="s">
        <v>2222</v>
      </c>
      <c r="H5136" t="s">
        <v>2197</v>
      </c>
      <c r="I5136" t="s">
        <v>6139</v>
      </c>
      <c r="J5136" t="s">
        <v>8621</v>
      </c>
      <c r="L5136" s="5"/>
      <c r="P5136" t="s">
        <v>8621</v>
      </c>
    </row>
    <row r="5137" spans="2:16" x14ac:dyDescent="0.25">
      <c r="B5137" t="s">
        <v>6</v>
      </c>
      <c r="C5137" t="s">
        <v>17</v>
      </c>
      <c r="D5137" s="6">
        <v>0.63</v>
      </c>
      <c r="E5137" s="6">
        <v>0.63</v>
      </c>
      <c r="F5137" s="18">
        <v>168</v>
      </c>
      <c r="G5137" t="s">
        <v>2222</v>
      </c>
      <c r="H5137" t="s">
        <v>2198</v>
      </c>
      <c r="I5137" t="s">
        <v>6141</v>
      </c>
      <c r="J5137" t="s">
        <v>8622</v>
      </c>
      <c r="L5137" s="5"/>
      <c r="P5137" t="s">
        <v>8622</v>
      </c>
    </row>
    <row r="5138" spans="2:16" x14ac:dyDescent="0.25">
      <c r="B5138" t="s">
        <v>6</v>
      </c>
      <c r="C5138" t="s">
        <v>17</v>
      </c>
      <c r="D5138" s="6">
        <v>0.21</v>
      </c>
      <c r="E5138" s="6">
        <v>0.21</v>
      </c>
      <c r="F5138" s="18">
        <v>135</v>
      </c>
      <c r="G5138" t="s">
        <v>2222</v>
      </c>
      <c r="H5138" t="s">
        <v>2203</v>
      </c>
      <c r="I5138" t="s">
        <v>6149</v>
      </c>
      <c r="J5138" t="s">
        <v>8623</v>
      </c>
      <c r="L5138" s="5"/>
      <c r="P5138" t="s">
        <v>8623</v>
      </c>
    </row>
    <row r="5139" spans="2:16" x14ac:dyDescent="0.25">
      <c r="B5139" t="s">
        <v>6</v>
      </c>
      <c r="C5139" t="s">
        <v>17</v>
      </c>
      <c r="D5139" s="6">
        <v>0.42</v>
      </c>
      <c r="E5139" s="6">
        <v>0.42</v>
      </c>
      <c r="F5139" s="18">
        <v>227.9</v>
      </c>
      <c r="G5139" t="s">
        <v>2222</v>
      </c>
      <c r="H5139" t="s">
        <v>2209</v>
      </c>
      <c r="I5139" t="s">
        <v>538</v>
      </c>
      <c r="J5139" t="s">
        <v>17332</v>
      </c>
      <c r="L5139" s="5"/>
      <c r="P5139" t="s">
        <v>17332</v>
      </c>
    </row>
    <row r="5140" spans="2:16" x14ac:dyDescent="0.25">
      <c r="B5140" t="s">
        <v>6</v>
      </c>
      <c r="C5140" t="s">
        <v>17</v>
      </c>
      <c r="D5140" s="6">
        <v>0.06</v>
      </c>
      <c r="E5140" s="6">
        <v>0.06</v>
      </c>
      <c r="F5140" s="18">
        <v>158</v>
      </c>
      <c r="G5140" t="s">
        <v>2222</v>
      </c>
      <c r="H5140" t="s">
        <v>2210</v>
      </c>
      <c r="I5140" t="s">
        <v>367</v>
      </c>
      <c r="J5140" t="s">
        <v>15310</v>
      </c>
      <c r="L5140" s="5"/>
      <c r="P5140" t="s">
        <v>15310</v>
      </c>
    </row>
    <row r="5141" spans="2:16" x14ac:dyDescent="0.25">
      <c r="B5141" t="s">
        <v>6</v>
      </c>
      <c r="C5141" t="s">
        <v>17</v>
      </c>
      <c r="D5141" s="6">
        <v>0.62</v>
      </c>
      <c r="E5141" s="6">
        <v>0.62</v>
      </c>
      <c r="F5141" s="18">
        <v>116</v>
      </c>
      <c r="G5141" t="s">
        <v>2222</v>
      </c>
      <c r="H5141" t="s">
        <v>2211</v>
      </c>
      <c r="I5141" t="s">
        <v>426</v>
      </c>
      <c r="J5141" t="s">
        <v>8624</v>
      </c>
      <c r="L5141" s="5"/>
      <c r="P5141" t="s">
        <v>8624</v>
      </c>
    </row>
    <row r="5142" spans="2:16" x14ac:dyDescent="0.25">
      <c r="B5142" t="s">
        <v>6</v>
      </c>
      <c r="C5142" t="s">
        <v>17</v>
      </c>
      <c r="D5142" s="6">
        <v>0.24</v>
      </c>
      <c r="E5142" s="6">
        <v>0.24</v>
      </c>
      <c r="F5142" s="18">
        <v>227.9</v>
      </c>
      <c r="G5142" t="s">
        <v>2222</v>
      </c>
      <c r="H5142" t="s">
        <v>2212</v>
      </c>
      <c r="I5142" t="s">
        <v>6163</v>
      </c>
      <c r="J5142" t="s">
        <v>17333</v>
      </c>
      <c r="L5142" s="5"/>
      <c r="P5142" t="s">
        <v>17333</v>
      </c>
    </row>
    <row r="5143" spans="2:16" x14ac:dyDescent="0.25">
      <c r="B5143" t="s">
        <v>6</v>
      </c>
      <c r="C5143" t="s">
        <v>17</v>
      </c>
      <c r="D5143" s="6">
        <v>0.26</v>
      </c>
      <c r="E5143" s="6">
        <v>0.26</v>
      </c>
      <c r="F5143" s="18">
        <v>113</v>
      </c>
      <c r="G5143" t="s">
        <v>2222</v>
      </c>
      <c r="H5143" t="s">
        <v>2213</v>
      </c>
      <c r="I5143" t="s">
        <v>610</v>
      </c>
      <c r="J5143" t="s">
        <v>8625</v>
      </c>
      <c r="L5143" s="5"/>
      <c r="P5143" t="s">
        <v>8625</v>
      </c>
    </row>
    <row r="5144" spans="2:16" x14ac:dyDescent="0.25">
      <c r="B5144" t="s">
        <v>6</v>
      </c>
      <c r="C5144" t="s">
        <v>17</v>
      </c>
      <c r="D5144" s="6">
        <v>0.52</v>
      </c>
      <c r="E5144" s="6">
        <v>0.52</v>
      </c>
      <c r="F5144" s="18">
        <v>168</v>
      </c>
      <c r="G5144" t="s">
        <v>2222</v>
      </c>
      <c r="H5144" t="s">
        <v>2222</v>
      </c>
      <c r="I5144" t="s">
        <v>562</v>
      </c>
      <c r="J5144" t="s">
        <v>8626</v>
      </c>
      <c r="L5144" s="5"/>
      <c r="P5144" t="s">
        <v>8626</v>
      </c>
    </row>
    <row r="5145" spans="2:16" x14ac:dyDescent="0.25">
      <c r="B5145" t="s">
        <v>6</v>
      </c>
      <c r="C5145" t="s">
        <v>17</v>
      </c>
      <c r="D5145" s="6">
        <v>0.63</v>
      </c>
      <c r="E5145" s="6">
        <v>0.63</v>
      </c>
      <c r="F5145" s="18">
        <v>83</v>
      </c>
      <c r="G5145" t="s">
        <v>2222</v>
      </c>
      <c r="H5145" t="s">
        <v>2228</v>
      </c>
      <c r="I5145" t="s">
        <v>898</v>
      </c>
      <c r="J5145" t="s">
        <v>8627</v>
      </c>
      <c r="L5145" s="5"/>
      <c r="P5145" t="s">
        <v>8627</v>
      </c>
    </row>
    <row r="5146" spans="2:16" x14ac:dyDescent="0.25">
      <c r="B5146" t="s">
        <v>6</v>
      </c>
      <c r="C5146" t="s">
        <v>17</v>
      </c>
      <c r="D5146" s="6">
        <v>0.41</v>
      </c>
      <c r="E5146" s="6">
        <v>0.41</v>
      </c>
      <c r="F5146" s="18">
        <v>188</v>
      </c>
      <c r="G5146" t="s">
        <v>2222</v>
      </c>
      <c r="H5146" t="s">
        <v>2229</v>
      </c>
      <c r="I5146" t="s">
        <v>348</v>
      </c>
      <c r="J5146" t="s">
        <v>8628</v>
      </c>
      <c r="L5146" s="5"/>
      <c r="P5146" t="s">
        <v>8628</v>
      </c>
    </row>
    <row r="5147" spans="2:16" x14ac:dyDescent="0.25">
      <c r="B5147" t="s">
        <v>6</v>
      </c>
      <c r="C5147" t="s">
        <v>17</v>
      </c>
      <c r="D5147" s="6">
        <v>0.24</v>
      </c>
      <c r="E5147" s="6">
        <v>0.24</v>
      </c>
      <c r="F5147" s="18">
        <v>227.9</v>
      </c>
      <c r="G5147" t="s">
        <v>2222</v>
      </c>
      <c r="H5147" t="s">
        <v>2230</v>
      </c>
      <c r="I5147" t="s">
        <v>857</v>
      </c>
      <c r="J5147" t="s">
        <v>17334</v>
      </c>
      <c r="L5147" s="5"/>
      <c r="P5147" t="s">
        <v>17334</v>
      </c>
    </row>
    <row r="5148" spans="2:16" x14ac:dyDescent="0.25">
      <c r="B5148" t="s">
        <v>6</v>
      </c>
      <c r="C5148" t="s">
        <v>17</v>
      </c>
      <c r="D5148" s="6">
        <v>0.38</v>
      </c>
      <c r="E5148" s="6">
        <v>0.38</v>
      </c>
      <c r="F5148" s="18">
        <v>128</v>
      </c>
      <c r="G5148" t="s">
        <v>2226</v>
      </c>
      <c r="H5148" t="s">
        <v>2197</v>
      </c>
      <c r="I5148" t="s">
        <v>944</v>
      </c>
      <c r="J5148" t="s">
        <v>8629</v>
      </c>
      <c r="L5148" s="5"/>
      <c r="P5148" t="s">
        <v>8629</v>
      </c>
    </row>
    <row r="5149" spans="2:16" x14ac:dyDescent="0.25">
      <c r="B5149" t="s">
        <v>6</v>
      </c>
      <c r="C5149" t="s">
        <v>17</v>
      </c>
      <c r="D5149" s="6">
        <v>0.16</v>
      </c>
      <c r="E5149" s="6">
        <v>0.16</v>
      </c>
      <c r="F5149" s="18">
        <v>98</v>
      </c>
      <c r="G5149" t="s">
        <v>2226</v>
      </c>
      <c r="H5149" t="s">
        <v>2198</v>
      </c>
      <c r="I5149" t="s">
        <v>599</v>
      </c>
      <c r="J5149" t="s">
        <v>8630</v>
      </c>
      <c r="L5149" s="5"/>
      <c r="P5149" t="s">
        <v>8630</v>
      </c>
    </row>
    <row r="5150" spans="2:16" x14ac:dyDescent="0.25">
      <c r="B5150" t="s">
        <v>6</v>
      </c>
      <c r="C5150" t="s">
        <v>17</v>
      </c>
      <c r="D5150" s="6">
        <v>0.21</v>
      </c>
      <c r="E5150" s="6">
        <v>0.21</v>
      </c>
      <c r="F5150" s="18">
        <v>103</v>
      </c>
      <c r="G5150" t="s">
        <v>2226</v>
      </c>
      <c r="H5150" t="s">
        <v>2200</v>
      </c>
      <c r="I5150" t="s">
        <v>703</v>
      </c>
      <c r="J5150" t="s">
        <v>8631</v>
      </c>
      <c r="L5150" s="5"/>
      <c r="P5150" t="s">
        <v>8631</v>
      </c>
    </row>
    <row r="5151" spans="2:16" x14ac:dyDescent="0.25">
      <c r="B5151" t="s">
        <v>6</v>
      </c>
      <c r="C5151" t="s">
        <v>17</v>
      </c>
      <c r="D5151" s="6">
        <v>0.56000000000000005</v>
      </c>
      <c r="E5151" s="6">
        <v>0.56000000000000005</v>
      </c>
      <c r="F5151" s="18">
        <v>83</v>
      </c>
      <c r="G5151" t="s">
        <v>2226</v>
      </c>
      <c r="H5151" t="s">
        <v>2203</v>
      </c>
      <c r="I5151" t="s">
        <v>6491</v>
      </c>
      <c r="J5151" t="s">
        <v>8632</v>
      </c>
      <c r="L5151" s="5"/>
      <c r="P5151" t="s">
        <v>8632</v>
      </c>
    </row>
    <row r="5152" spans="2:16" x14ac:dyDescent="0.25">
      <c r="B5152" t="s">
        <v>6</v>
      </c>
      <c r="C5152" t="s">
        <v>17</v>
      </c>
      <c r="D5152" s="6">
        <v>0.61</v>
      </c>
      <c r="E5152" s="6">
        <v>0.61</v>
      </c>
      <c r="F5152" s="18">
        <v>115</v>
      </c>
      <c r="G5152" t="s">
        <v>2226</v>
      </c>
      <c r="H5152" t="s">
        <v>2211</v>
      </c>
      <c r="I5152" t="s">
        <v>312</v>
      </c>
      <c r="J5152" t="s">
        <v>8633</v>
      </c>
      <c r="L5152" s="5"/>
      <c r="P5152" t="s">
        <v>8633</v>
      </c>
    </row>
    <row r="5153" spans="2:16" x14ac:dyDescent="0.25">
      <c r="B5153" t="s">
        <v>6</v>
      </c>
      <c r="C5153" t="s">
        <v>17</v>
      </c>
      <c r="D5153" s="6">
        <v>0.47</v>
      </c>
      <c r="E5153" s="6">
        <v>0.47</v>
      </c>
      <c r="F5153" s="18">
        <v>136</v>
      </c>
      <c r="G5153" t="s">
        <v>2226</v>
      </c>
      <c r="H5153" t="s">
        <v>2213</v>
      </c>
      <c r="I5153" t="s">
        <v>389</v>
      </c>
      <c r="J5153" t="s">
        <v>8634</v>
      </c>
      <c r="L5153" s="5"/>
      <c r="P5153" t="s">
        <v>8634</v>
      </c>
    </row>
    <row r="5154" spans="2:16" x14ac:dyDescent="0.25">
      <c r="B5154" t="s">
        <v>6</v>
      </c>
      <c r="C5154" t="s">
        <v>17</v>
      </c>
      <c r="D5154" s="6">
        <v>0.21</v>
      </c>
      <c r="E5154" s="6">
        <v>0.21</v>
      </c>
      <c r="F5154" s="18">
        <v>103</v>
      </c>
      <c r="G5154" t="s">
        <v>2226</v>
      </c>
      <c r="H5154" t="s">
        <v>2222</v>
      </c>
      <c r="I5154" t="s">
        <v>6521</v>
      </c>
      <c r="J5154" t="s">
        <v>8635</v>
      </c>
      <c r="L5154" s="5"/>
      <c r="P5154" t="s">
        <v>8635</v>
      </c>
    </row>
    <row r="5155" spans="2:16" x14ac:dyDescent="0.25">
      <c r="B5155" t="s">
        <v>6</v>
      </c>
      <c r="C5155" t="s">
        <v>17</v>
      </c>
      <c r="D5155" s="6">
        <v>-0.03</v>
      </c>
      <c r="E5155" s="6">
        <v>-0.03</v>
      </c>
      <c r="F5155" s="18">
        <v>113</v>
      </c>
      <c r="G5155" t="s">
        <v>2226</v>
      </c>
      <c r="H5155" t="s">
        <v>2226</v>
      </c>
      <c r="I5155" t="s">
        <v>170</v>
      </c>
      <c r="J5155" t="s">
        <v>8636</v>
      </c>
      <c r="L5155" s="5"/>
      <c r="P5155" t="s">
        <v>8636</v>
      </c>
    </row>
    <row r="5156" spans="2:16" x14ac:dyDescent="0.25">
      <c r="B5156" t="s">
        <v>6</v>
      </c>
      <c r="C5156" t="s">
        <v>17</v>
      </c>
      <c r="D5156" s="6">
        <v>0.21</v>
      </c>
      <c r="E5156" s="6">
        <v>0.21</v>
      </c>
      <c r="F5156" s="18">
        <v>93</v>
      </c>
      <c r="G5156" t="s">
        <v>2226</v>
      </c>
      <c r="H5156" t="s">
        <v>2228</v>
      </c>
      <c r="I5156" t="s">
        <v>469</v>
      </c>
      <c r="J5156" t="s">
        <v>8637</v>
      </c>
      <c r="L5156" s="5"/>
      <c r="P5156" t="s">
        <v>8637</v>
      </c>
    </row>
    <row r="5157" spans="2:16" x14ac:dyDescent="0.25">
      <c r="B5157" t="s">
        <v>6</v>
      </c>
      <c r="C5157" t="s">
        <v>17</v>
      </c>
      <c r="D5157" s="6">
        <v>0.16</v>
      </c>
      <c r="E5157" s="6">
        <v>0.16</v>
      </c>
      <c r="F5157" s="18">
        <v>103</v>
      </c>
      <c r="G5157" t="s">
        <v>2226</v>
      </c>
      <c r="H5157" t="s">
        <v>2229</v>
      </c>
      <c r="I5157" t="s">
        <v>842</v>
      </c>
      <c r="J5157" t="s">
        <v>8638</v>
      </c>
      <c r="L5157" s="5"/>
      <c r="P5157" t="s">
        <v>8638</v>
      </c>
    </row>
    <row r="5158" spans="2:16" x14ac:dyDescent="0.25">
      <c r="B5158" t="s">
        <v>6</v>
      </c>
      <c r="C5158" t="s">
        <v>17</v>
      </c>
      <c r="D5158" s="6">
        <v>0.1</v>
      </c>
      <c r="E5158" s="6">
        <v>0.1</v>
      </c>
      <c r="F5158" s="18">
        <v>103</v>
      </c>
      <c r="G5158" t="s">
        <v>2227</v>
      </c>
      <c r="H5158" t="s">
        <v>2213</v>
      </c>
      <c r="I5158" t="s">
        <v>344</v>
      </c>
      <c r="J5158" t="s">
        <v>17335</v>
      </c>
      <c r="L5158" s="5"/>
      <c r="P5158" t="s">
        <v>17335</v>
      </c>
    </row>
    <row r="5159" spans="2:16" x14ac:dyDescent="0.25">
      <c r="B5159" t="s">
        <v>6</v>
      </c>
      <c r="C5159" t="s">
        <v>17</v>
      </c>
      <c r="D5159" s="6">
        <v>0.22</v>
      </c>
      <c r="E5159" s="6">
        <v>0.22</v>
      </c>
      <c r="F5159" s="18">
        <v>103</v>
      </c>
      <c r="G5159" t="s">
        <v>2227</v>
      </c>
      <c r="H5159" t="s">
        <v>2229</v>
      </c>
      <c r="I5159" t="s">
        <v>6631</v>
      </c>
      <c r="J5159" t="s">
        <v>17336</v>
      </c>
      <c r="L5159" s="5"/>
      <c r="P5159" t="s">
        <v>17336</v>
      </c>
    </row>
    <row r="5160" spans="2:16" x14ac:dyDescent="0.25">
      <c r="B5160" t="s">
        <v>6</v>
      </c>
      <c r="C5160" t="s">
        <v>17</v>
      </c>
      <c r="D5160" s="6">
        <v>0.51</v>
      </c>
      <c r="E5160" s="6">
        <v>0.51</v>
      </c>
      <c r="F5160" s="18">
        <v>95</v>
      </c>
      <c r="G5160" t="s">
        <v>2228</v>
      </c>
      <c r="H5160" t="s">
        <v>2190</v>
      </c>
      <c r="I5160" t="s">
        <v>168</v>
      </c>
      <c r="J5160" t="s">
        <v>8639</v>
      </c>
      <c r="L5160" s="5"/>
      <c r="P5160" t="s">
        <v>8639</v>
      </c>
    </row>
    <row r="5161" spans="2:16" x14ac:dyDescent="0.25">
      <c r="B5161" t="s">
        <v>6</v>
      </c>
      <c r="C5161" t="s">
        <v>17</v>
      </c>
      <c r="D5161" s="6">
        <v>0.21</v>
      </c>
      <c r="E5161" s="6">
        <v>0.21</v>
      </c>
      <c r="F5161" s="18">
        <v>108</v>
      </c>
      <c r="G5161" t="s">
        <v>2228</v>
      </c>
      <c r="H5161" t="s">
        <v>2191</v>
      </c>
      <c r="I5161" t="s">
        <v>980</v>
      </c>
      <c r="J5161" t="s">
        <v>8640</v>
      </c>
      <c r="L5161" s="5"/>
      <c r="P5161" t="s">
        <v>8640</v>
      </c>
    </row>
    <row r="5162" spans="2:16" x14ac:dyDescent="0.25">
      <c r="B5162" t="s">
        <v>6</v>
      </c>
      <c r="C5162" t="s">
        <v>17</v>
      </c>
      <c r="D5162" s="6">
        <v>0.26</v>
      </c>
      <c r="E5162" s="6">
        <v>0.26</v>
      </c>
      <c r="F5162" s="18">
        <v>158</v>
      </c>
      <c r="G5162" t="s">
        <v>2228</v>
      </c>
      <c r="H5162" t="s">
        <v>2197</v>
      </c>
      <c r="I5162" t="s">
        <v>264</v>
      </c>
      <c r="J5162" t="s">
        <v>8641</v>
      </c>
      <c r="L5162" s="5"/>
      <c r="P5162" t="s">
        <v>8641</v>
      </c>
    </row>
    <row r="5163" spans="2:16" x14ac:dyDescent="0.25">
      <c r="B5163" t="s">
        <v>6</v>
      </c>
      <c r="C5163" t="s">
        <v>17</v>
      </c>
      <c r="D5163" s="6">
        <v>-0.03</v>
      </c>
      <c r="E5163" s="6">
        <v>-0.03</v>
      </c>
      <c r="F5163" s="18">
        <v>118</v>
      </c>
      <c r="G5163" t="s">
        <v>2228</v>
      </c>
      <c r="H5163" t="s">
        <v>2198</v>
      </c>
      <c r="I5163" t="s">
        <v>281</v>
      </c>
      <c r="J5163" t="s">
        <v>8642</v>
      </c>
      <c r="L5163" s="5"/>
      <c r="P5163" t="s">
        <v>8642</v>
      </c>
    </row>
    <row r="5164" spans="2:16" x14ac:dyDescent="0.25">
      <c r="B5164" t="s">
        <v>6</v>
      </c>
      <c r="C5164" t="s">
        <v>17</v>
      </c>
      <c r="D5164" s="6">
        <v>0.2</v>
      </c>
      <c r="E5164" s="6">
        <v>0.2</v>
      </c>
      <c r="F5164" s="18">
        <v>103</v>
      </c>
      <c r="G5164" t="s">
        <v>2228</v>
      </c>
      <c r="H5164" t="s">
        <v>2200</v>
      </c>
      <c r="I5164" t="s">
        <v>630</v>
      </c>
      <c r="J5164" t="s">
        <v>8643</v>
      </c>
      <c r="L5164" s="5"/>
      <c r="P5164" t="s">
        <v>8643</v>
      </c>
    </row>
    <row r="5165" spans="2:16" x14ac:dyDescent="0.25">
      <c r="B5165" t="s">
        <v>6</v>
      </c>
      <c r="C5165" t="s">
        <v>17</v>
      </c>
      <c r="D5165" s="6">
        <v>0.21</v>
      </c>
      <c r="E5165" s="6">
        <v>0.21</v>
      </c>
      <c r="F5165" s="18">
        <v>93</v>
      </c>
      <c r="G5165" t="s">
        <v>2228</v>
      </c>
      <c r="H5165" t="s">
        <v>2201</v>
      </c>
      <c r="I5165" t="s">
        <v>163</v>
      </c>
      <c r="J5165" t="s">
        <v>8644</v>
      </c>
      <c r="L5165" s="5"/>
      <c r="P5165" t="s">
        <v>8644</v>
      </c>
    </row>
    <row r="5166" spans="2:16" x14ac:dyDescent="0.25">
      <c r="B5166" t="s">
        <v>6</v>
      </c>
      <c r="C5166" t="s">
        <v>17</v>
      </c>
      <c r="D5166" s="6">
        <v>0.41</v>
      </c>
      <c r="E5166" s="6">
        <v>0.41</v>
      </c>
      <c r="F5166" s="18">
        <v>100</v>
      </c>
      <c r="G5166" t="s">
        <v>2228</v>
      </c>
      <c r="H5166" t="s">
        <v>2203</v>
      </c>
      <c r="I5166" t="s">
        <v>390</v>
      </c>
      <c r="J5166" t="s">
        <v>8645</v>
      </c>
      <c r="L5166" s="5"/>
      <c r="P5166" t="s">
        <v>8645</v>
      </c>
    </row>
    <row r="5167" spans="2:16" x14ac:dyDescent="0.25">
      <c r="B5167" t="s">
        <v>6</v>
      </c>
      <c r="C5167" t="s">
        <v>17</v>
      </c>
      <c r="D5167" s="6">
        <v>0.16</v>
      </c>
      <c r="E5167" s="6">
        <v>0.16</v>
      </c>
      <c r="F5167" s="18">
        <v>128</v>
      </c>
      <c r="G5167" t="s">
        <v>2228</v>
      </c>
      <c r="H5167" t="s">
        <v>2210</v>
      </c>
      <c r="I5167" t="s">
        <v>524</v>
      </c>
      <c r="J5167" t="s">
        <v>15311</v>
      </c>
      <c r="L5167" s="5"/>
      <c r="P5167" t="s">
        <v>15311</v>
      </c>
    </row>
    <row r="5168" spans="2:16" x14ac:dyDescent="0.25">
      <c r="B5168" t="s">
        <v>6</v>
      </c>
      <c r="C5168" t="s">
        <v>17</v>
      </c>
      <c r="D5168" s="6">
        <v>0.46</v>
      </c>
      <c r="E5168" s="6">
        <v>0.46</v>
      </c>
      <c r="F5168" s="18">
        <v>88</v>
      </c>
      <c r="G5168" t="s">
        <v>2228</v>
      </c>
      <c r="H5168" t="s">
        <v>2211</v>
      </c>
      <c r="I5168" t="s">
        <v>592</v>
      </c>
      <c r="J5168" t="s">
        <v>8646</v>
      </c>
      <c r="L5168" s="5"/>
      <c r="P5168" t="s">
        <v>8646</v>
      </c>
    </row>
    <row r="5169" spans="2:16" x14ac:dyDescent="0.25">
      <c r="B5169" t="s">
        <v>6</v>
      </c>
      <c r="C5169" t="s">
        <v>17</v>
      </c>
      <c r="D5169" s="6">
        <v>0.52</v>
      </c>
      <c r="E5169" s="6">
        <v>0.52</v>
      </c>
      <c r="F5169" s="18">
        <v>118</v>
      </c>
      <c r="G5169" t="s">
        <v>2228</v>
      </c>
      <c r="H5169" t="s">
        <v>2213</v>
      </c>
      <c r="I5169" t="s">
        <v>354</v>
      </c>
      <c r="J5169" t="s">
        <v>8647</v>
      </c>
      <c r="L5169" s="5"/>
      <c r="P5169" t="s">
        <v>8647</v>
      </c>
    </row>
    <row r="5170" spans="2:16" x14ac:dyDescent="0.25">
      <c r="B5170" t="s">
        <v>6</v>
      </c>
      <c r="C5170" t="s">
        <v>17</v>
      </c>
      <c r="D5170" s="6">
        <v>0.64</v>
      </c>
      <c r="E5170" s="6">
        <v>0.64</v>
      </c>
      <c r="F5170" s="18">
        <v>98</v>
      </c>
      <c r="G5170" t="s">
        <v>2228</v>
      </c>
      <c r="H5170" t="s">
        <v>2222</v>
      </c>
      <c r="I5170" t="s">
        <v>753</v>
      </c>
      <c r="J5170" t="s">
        <v>8648</v>
      </c>
      <c r="L5170" s="5"/>
      <c r="P5170" t="s">
        <v>8648</v>
      </c>
    </row>
    <row r="5171" spans="2:16" x14ac:dyDescent="0.25">
      <c r="B5171" t="s">
        <v>6</v>
      </c>
      <c r="C5171" t="s">
        <v>17</v>
      </c>
      <c r="D5171" s="6">
        <v>0.57999999999999996</v>
      </c>
      <c r="E5171" s="6">
        <v>0.57999999999999996</v>
      </c>
      <c r="F5171" s="18">
        <v>83</v>
      </c>
      <c r="G5171" t="s">
        <v>2228</v>
      </c>
      <c r="H5171" t="s">
        <v>2226</v>
      </c>
      <c r="I5171" t="s">
        <v>955</v>
      </c>
      <c r="J5171" t="s">
        <v>8649</v>
      </c>
      <c r="L5171" s="5"/>
      <c r="P5171" t="s">
        <v>8649</v>
      </c>
    </row>
    <row r="5172" spans="2:16" x14ac:dyDescent="0.25">
      <c r="B5172" t="s">
        <v>6</v>
      </c>
      <c r="C5172" t="s">
        <v>17</v>
      </c>
      <c r="D5172" s="6">
        <v>7.0000000000000007E-2</v>
      </c>
      <c r="E5172" s="6">
        <v>7.0000000000000007E-2</v>
      </c>
      <c r="F5172" s="18">
        <v>167</v>
      </c>
      <c r="G5172" t="s">
        <v>2228</v>
      </c>
      <c r="H5172" t="s">
        <v>2227</v>
      </c>
      <c r="I5172" t="s">
        <v>621</v>
      </c>
      <c r="J5172" t="s">
        <v>17337</v>
      </c>
      <c r="L5172" s="5"/>
      <c r="P5172" t="s">
        <v>17337</v>
      </c>
    </row>
    <row r="5173" spans="2:16" x14ac:dyDescent="0.25">
      <c r="B5173" t="s">
        <v>6</v>
      </c>
      <c r="C5173" t="s">
        <v>17</v>
      </c>
      <c r="D5173" s="6">
        <v>0.35</v>
      </c>
      <c r="E5173" s="6">
        <v>0.35</v>
      </c>
      <c r="F5173" s="18">
        <v>92</v>
      </c>
      <c r="G5173" t="s">
        <v>2228</v>
      </c>
      <c r="H5173" t="s">
        <v>2228</v>
      </c>
      <c r="I5173" t="s">
        <v>145</v>
      </c>
      <c r="J5173" t="s">
        <v>8650</v>
      </c>
      <c r="L5173" s="5"/>
      <c r="P5173" t="s">
        <v>8650</v>
      </c>
    </row>
    <row r="5174" spans="2:16" x14ac:dyDescent="0.25">
      <c r="B5174" t="s">
        <v>6</v>
      </c>
      <c r="C5174" t="s">
        <v>17</v>
      </c>
      <c r="D5174" s="6">
        <v>0.27</v>
      </c>
      <c r="E5174" s="6">
        <v>0.27</v>
      </c>
      <c r="F5174" s="18">
        <v>119</v>
      </c>
      <c r="G5174" t="s">
        <v>2228</v>
      </c>
      <c r="H5174" t="s">
        <v>2229</v>
      </c>
      <c r="I5174" t="s">
        <v>267</v>
      </c>
      <c r="J5174" t="s">
        <v>8651</v>
      </c>
      <c r="L5174" s="5"/>
      <c r="P5174" t="s">
        <v>8651</v>
      </c>
    </row>
    <row r="5175" spans="2:16" x14ac:dyDescent="0.25">
      <c r="B5175" t="s">
        <v>6</v>
      </c>
      <c r="C5175" t="s">
        <v>17</v>
      </c>
      <c r="D5175" s="6">
        <v>0.39</v>
      </c>
      <c r="E5175" s="6">
        <v>0.39</v>
      </c>
      <c r="F5175" s="18">
        <v>227.9</v>
      </c>
      <c r="G5175" t="s">
        <v>2228</v>
      </c>
      <c r="H5175" t="s">
        <v>2234</v>
      </c>
      <c r="I5175" t="s">
        <v>987</v>
      </c>
      <c r="J5175" t="s">
        <v>17338</v>
      </c>
      <c r="L5175" s="5"/>
      <c r="P5175" t="s">
        <v>17338</v>
      </c>
    </row>
    <row r="5176" spans="2:16" x14ac:dyDescent="0.25">
      <c r="B5176" t="s">
        <v>6</v>
      </c>
      <c r="C5176" t="s">
        <v>17</v>
      </c>
      <c r="D5176" s="6">
        <v>0.46</v>
      </c>
      <c r="E5176" s="6">
        <v>0.46</v>
      </c>
      <c r="F5176" s="18">
        <v>98</v>
      </c>
      <c r="G5176" t="s">
        <v>2229</v>
      </c>
      <c r="H5176" t="s">
        <v>2190</v>
      </c>
      <c r="I5176" t="s">
        <v>563</v>
      </c>
      <c r="J5176" t="s">
        <v>8652</v>
      </c>
      <c r="L5176" s="5"/>
      <c r="P5176" t="s">
        <v>8652</v>
      </c>
    </row>
    <row r="5177" spans="2:16" x14ac:dyDescent="0.25">
      <c r="B5177" t="s">
        <v>6</v>
      </c>
      <c r="C5177" t="s">
        <v>17</v>
      </c>
      <c r="D5177" s="6">
        <v>0.56999999999999995</v>
      </c>
      <c r="E5177" s="6">
        <v>0.56999999999999995</v>
      </c>
      <c r="F5177" s="18">
        <v>95</v>
      </c>
      <c r="G5177" t="s">
        <v>2229</v>
      </c>
      <c r="H5177" t="s">
        <v>2191</v>
      </c>
      <c r="I5177" t="s">
        <v>230</v>
      </c>
      <c r="J5177" t="s">
        <v>8653</v>
      </c>
      <c r="L5177" s="5"/>
      <c r="P5177" t="s">
        <v>8653</v>
      </c>
    </row>
    <row r="5178" spans="2:16" x14ac:dyDescent="0.25">
      <c r="B5178" t="s">
        <v>6</v>
      </c>
      <c r="C5178" t="s">
        <v>17</v>
      </c>
      <c r="D5178" s="6">
        <v>0.2</v>
      </c>
      <c r="E5178" s="6">
        <v>0.2</v>
      </c>
      <c r="F5178" s="18">
        <v>103</v>
      </c>
      <c r="G5178" t="s">
        <v>2229</v>
      </c>
      <c r="H5178" t="s">
        <v>2193</v>
      </c>
      <c r="I5178" t="s">
        <v>35</v>
      </c>
      <c r="J5178" t="s">
        <v>17339</v>
      </c>
      <c r="L5178" s="5"/>
      <c r="P5178" t="s">
        <v>17339</v>
      </c>
    </row>
    <row r="5179" spans="2:16" x14ac:dyDescent="0.25">
      <c r="B5179" t="s">
        <v>6</v>
      </c>
      <c r="C5179" t="s">
        <v>17</v>
      </c>
      <c r="D5179" s="6">
        <v>0.4</v>
      </c>
      <c r="E5179" s="6">
        <v>0.4</v>
      </c>
      <c r="F5179" s="18">
        <v>115</v>
      </c>
      <c r="G5179" t="s">
        <v>2229</v>
      </c>
      <c r="H5179" t="s">
        <v>2197</v>
      </c>
      <c r="I5179" t="s">
        <v>222</v>
      </c>
      <c r="J5179" t="s">
        <v>8654</v>
      </c>
      <c r="L5179" s="5"/>
      <c r="P5179" t="s">
        <v>8654</v>
      </c>
    </row>
    <row r="5180" spans="2:16" x14ac:dyDescent="0.25">
      <c r="B5180" t="s">
        <v>6</v>
      </c>
      <c r="C5180" t="s">
        <v>17</v>
      </c>
      <c r="D5180" s="6">
        <v>0.51500000000000001</v>
      </c>
      <c r="E5180" s="6">
        <v>0.51500000000000001</v>
      </c>
      <c r="F5180" s="18">
        <v>112</v>
      </c>
      <c r="G5180" t="s">
        <v>2229</v>
      </c>
      <c r="H5180" t="s">
        <v>2198</v>
      </c>
      <c r="I5180" t="s">
        <v>395</v>
      </c>
      <c r="J5180" t="s">
        <v>8655</v>
      </c>
      <c r="L5180" s="5"/>
      <c r="P5180" t="s">
        <v>8655</v>
      </c>
    </row>
    <row r="5181" spans="2:16" x14ac:dyDescent="0.25">
      <c r="B5181" t="s">
        <v>6</v>
      </c>
      <c r="C5181" t="s">
        <v>17</v>
      </c>
      <c r="D5181" s="6">
        <v>0.45</v>
      </c>
      <c r="E5181" s="6">
        <v>0.45</v>
      </c>
      <c r="F5181" s="18">
        <v>163</v>
      </c>
      <c r="G5181" t="s">
        <v>2229</v>
      </c>
      <c r="H5181" t="s">
        <v>2200</v>
      </c>
      <c r="I5181" t="s">
        <v>323</v>
      </c>
      <c r="J5181" t="s">
        <v>8656</v>
      </c>
      <c r="L5181" s="5"/>
      <c r="P5181" t="s">
        <v>8656</v>
      </c>
    </row>
    <row r="5182" spans="2:16" x14ac:dyDescent="0.25">
      <c r="B5182" t="s">
        <v>6</v>
      </c>
      <c r="C5182" t="s">
        <v>17</v>
      </c>
      <c r="D5182" s="6">
        <v>0.43</v>
      </c>
      <c r="E5182" s="6">
        <v>0.43</v>
      </c>
      <c r="F5182" s="18">
        <v>113</v>
      </c>
      <c r="G5182" t="s">
        <v>2229</v>
      </c>
      <c r="H5182" t="s">
        <v>2201</v>
      </c>
      <c r="I5182" t="s">
        <v>296</v>
      </c>
      <c r="J5182" t="s">
        <v>8657</v>
      </c>
      <c r="L5182" s="5"/>
      <c r="P5182" t="s">
        <v>8657</v>
      </c>
    </row>
    <row r="5183" spans="2:16" x14ac:dyDescent="0.25">
      <c r="B5183" t="s">
        <v>6</v>
      </c>
      <c r="C5183" t="s">
        <v>17</v>
      </c>
      <c r="D5183" s="6">
        <v>0.37</v>
      </c>
      <c r="E5183" s="6">
        <v>0.37</v>
      </c>
      <c r="F5183" s="18">
        <v>132</v>
      </c>
      <c r="G5183" t="s">
        <v>2229</v>
      </c>
      <c r="H5183" t="s">
        <v>2202</v>
      </c>
      <c r="I5183" t="s">
        <v>377</v>
      </c>
      <c r="J5183" t="s">
        <v>17340</v>
      </c>
      <c r="L5183" s="5"/>
      <c r="P5183" t="s">
        <v>17340</v>
      </c>
    </row>
    <row r="5184" spans="2:16" x14ac:dyDescent="0.25">
      <c r="B5184" t="s">
        <v>6</v>
      </c>
      <c r="C5184" t="s">
        <v>17</v>
      </c>
      <c r="D5184" s="6">
        <v>0.36</v>
      </c>
      <c r="E5184" s="6">
        <v>0.36</v>
      </c>
      <c r="F5184" s="18">
        <v>168</v>
      </c>
      <c r="G5184" t="s">
        <v>2229</v>
      </c>
      <c r="H5184" t="s">
        <v>2203</v>
      </c>
      <c r="I5184" t="s">
        <v>319</v>
      </c>
      <c r="J5184" t="s">
        <v>8658</v>
      </c>
      <c r="L5184" s="5"/>
      <c r="P5184" t="s">
        <v>8658</v>
      </c>
    </row>
    <row r="5185" spans="2:16" x14ac:dyDescent="0.25">
      <c r="B5185" t="s">
        <v>6</v>
      </c>
      <c r="C5185" t="s">
        <v>17</v>
      </c>
      <c r="D5185" s="6">
        <v>0.40500000000000003</v>
      </c>
      <c r="E5185" s="6">
        <v>0.40500000000000003</v>
      </c>
      <c r="F5185" s="18">
        <v>114</v>
      </c>
      <c r="G5185" t="s">
        <v>2229</v>
      </c>
      <c r="H5185" t="s">
        <v>2204</v>
      </c>
      <c r="I5185" t="s">
        <v>97</v>
      </c>
      <c r="J5185" t="s">
        <v>8659</v>
      </c>
      <c r="L5185" s="5"/>
      <c r="P5185" t="s">
        <v>8659</v>
      </c>
    </row>
    <row r="5186" spans="2:16" x14ac:dyDescent="0.25">
      <c r="B5186" t="s">
        <v>6</v>
      </c>
      <c r="C5186" t="s">
        <v>17</v>
      </c>
      <c r="D5186" s="6">
        <v>0.49</v>
      </c>
      <c r="E5186" s="6">
        <v>0.49</v>
      </c>
      <c r="F5186" s="18">
        <v>123</v>
      </c>
      <c r="G5186" t="s">
        <v>2229</v>
      </c>
      <c r="H5186" t="s">
        <v>2209</v>
      </c>
      <c r="I5186" t="s">
        <v>481</v>
      </c>
      <c r="J5186" t="s">
        <v>17341</v>
      </c>
      <c r="L5186" s="5"/>
      <c r="P5186" t="s">
        <v>17341</v>
      </c>
    </row>
    <row r="5187" spans="2:16" x14ac:dyDescent="0.25">
      <c r="B5187" t="s">
        <v>6</v>
      </c>
      <c r="C5187" t="s">
        <v>17</v>
      </c>
      <c r="D5187" s="6">
        <v>0.53</v>
      </c>
      <c r="E5187" s="6">
        <v>0.53</v>
      </c>
      <c r="F5187" s="18">
        <v>148</v>
      </c>
      <c r="G5187" t="s">
        <v>2229</v>
      </c>
      <c r="H5187" t="s">
        <v>2210</v>
      </c>
      <c r="I5187" t="s">
        <v>366</v>
      </c>
      <c r="J5187" t="s">
        <v>15312</v>
      </c>
      <c r="L5187" s="5"/>
      <c r="P5187" t="s">
        <v>15312</v>
      </c>
    </row>
    <row r="5188" spans="2:16" x14ac:dyDescent="0.25">
      <c r="B5188" t="s">
        <v>6</v>
      </c>
      <c r="C5188" t="s">
        <v>17</v>
      </c>
      <c r="D5188" s="6">
        <v>0.48099999999999998</v>
      </c>
      <c r="E5188" s="6">
        <v>0.48099999999999998</v>
      </c>
      <c r="F5188" s="18">
        <v>111</v>
      </c>
      <c r="G5188" t="s">
        <v>2229</v>
      </c>
      <c r="H5188" t="s">
        <v>2211</v>
      </c>
      <c r="I5188" t="s">
        <v>518</v>
      </c>
      <c r="J5188" t="s">
        <v>8660</v>
      </c>
      <c r="L5188" s="5"/>
      <c r="P5188" t="s">
        <v>8660</v>
      </c>
    </row>
    <row r="5189" spans="2:16" x14ac:dyDescent="0.25">
      <c r="B5189" t="s">
        <v>6</v>
      </c>
      <c r="C5189" t="s">
        <v>17</v>
      </c>
      <c r="D5189" s="6">
        <v>0.19</v>
      </c>
      <c r="E5189" s="6">
        <v>0.19</v>
      </c>
      <c r="F5189" s="18">
        <v>227.9</v>
      </c>
      <c r="G5189" t="s">
        <v>2229</v>
      </c>
      <c r="H5189" t="s">
        <v>2212</v>
      </c>
      <c r="I5189" t="s">
        <v>813</v>
      </c>
      <c r="J5189" t="s">
        <v>17342</v>
      </c>
      <c r="L5189" s="5"/>
      <c r="P5189" t="s">
        <v>17342</v>
      </c>
    </row>
    <row r="5190" spans="2:16" x14ac:dyDescent="0.25">
      <c r="B5190" t="s">
        <v>6</v>
      </c>
      <c r="C5190" t="s">
        <v>17</v>
      </c>
      <c r="D5190" s="6">
        <v>0.54</v>
      </c>
      <c r="E5190" s="6">
        <v>0.54</v>
      </c>
      <c r="F5190" s="18">
        <v>146</v>
      </c>
      <c r="G5190" t="s">
        <v>2229</v>
      </c>
      <c r="H5190" t="s">
        <v>2213</v>
      </c>
      <c r="I5190" t="s">
        <v>290</v>
      </c>
      <c r="J5190" t="s">
        <v>8661</v>
      </c>
      <c r="L5190" s="5"/>
      <c r="P5190" t="s">
        <v>8661</v>
      </c>
    </row>
    <row r="5191" spans="2:16" x14ac:dyDescent="0.25">
      <c r="B5191" t="s">
        <v>6</v>
      </c>
      <c r="C5191" t="s">
        <v>17</v>
      </c>
      <c r="D5191" s="6">
        <v>0.5</v>
      </c>
      <c r="E5191" s="6">
        <v>0.5</v>
      </c>
      <c r="F5191" s="18">
        <v>103</v>
      </c>
      <c r="G5191" t="s">
        <v>2229</v>
      </c>
      <c r="H5191" t="s">
        <v>2215</v>
      </c>
      <c r="I5191" t="s">
        <v>596</v>
      </c>
      <c r="J5191" t="s">
        <v>17343</v>
      </c>
      <c r="L5191" s="5"/>
      <c r="P5191" t="s">
        <v>17343</v>
      </c>
    </row>
    <row r="5192" spans="2:16" x14ac:dyDescent="0.25">
      <c r="B5192" t="s">
        <v>6</v>
      </c>
      <c r="C5192" t="s">
        <v>17</v>
      </c>
      <c r="D5192" s="6">
        <v>0.49</v>
      </c>
      <c r="E5192" s="6">
        <v>0.49</v>
      </c>
      <c r="F5192" s="18">
        <v>113</v>
      </c>
      <c r="G5192" t="s">
        <v>2229</v>
      </c>
      <c r="H5192" t="s">
        <v>2221</v>
      </c>
      <c r="I5192" t="s">
        <v>130</v>
      </c>
      <c r="J5192" t="s">
        <v>8662</v>
      </c>
      <c r="L5192" s="5"/>
      <c r="P5192" t="s">
        <v>8662</v>
      </c>
    </row>
    <row r="5193" spans="2:16" x14ac:dyDescent="0.25">
      <c r="B5193" t="s">
        <v>6</v>
      </c>
      <c r="C5193" t="s">
        <v>17</v>
      </c>
      <c r="D5193" s="6">
        <v>0.46</v>
      </c>
      <c r="E5193" s="6">
        <v>0.46</v>
      </c>
      <c r="F5193" s="18">
        <v>78</v>
      </c>
      <c r="G5193" t="s">
        <v>2229</v>
      </c>
      <c r="H5193" t="s">
        <v>2222</v>
      </c>
      <c r="I5193" t="s">
        <v>42</v>
      </c>
      <c r="J5193" t="s">
        <v>8663</v>
      </c>
      <c r="L5193" s="5"/>
      <c r="P5193" t="s">
        <v>8663</v>
      </c>
    </row>
    <row r="5194" spans="2:16" x14ac:dyDescent="0.25">
      <c r="B5194" t="s">
        <v>6</v>
      </c>
      <c r="C5194" t="s">
        <v>17</v>
      </c>
      <c r="D5194" s="6">
        <v>0.19</v>
      </c>
      <c r="E5194" s="6">
        <v>0.19</v>
      </c>
      <c r="F5194" s="18">
        <v>163</v>
      </c>
      <c r="G5194" t="s">
        <v>2229</v>
      </c>
      <c r="H5194" t="s">
        <v>2223</v>
      </c>
      <c r="I5194" t="s">
        <v>436</v>
      </c>
      <c r="J5194" t="s">
        <v>17344</v>
      </c>
      <c r="L5194" s="5"/>
      <c r="P5194" t="s">
        <v>17344</v>
      </c>
    </row>
    <row r="5195" spans="2:16" x14ac:dyDescent="0.25">
      <c r="B5195" t="s">
        <v>6</v>
      </c>
      <c r="C5195" t="s">
        <v>17</v>
      </c>
      <c r="D5195" s="6">
        <v>0.45</v>
      </c>
      <c r="E5195" s="6">
        <v>0.45</v>
      </c>
      <c r="F5195" s="18">
        <v>108</v>
      </c>
      <c r="G5195" t="s">
        <v>2229</v>
      </c>
      <c r="H5195" t="s">
        <v>2226</v>
      </c>
      <c r="I5195" t="s">
        <v>523</v>
      </c>
      <c r="J5195" t="s">
        <v>8664</v>
      </c>
      <c r="L5195" s="5"/>
      <c r="P5195" t="s">
        <v>8664</v>
      </c>
    </row>
    <row r="5196" spans="2:16" x14ac:dyDescent="0.25">
      <c r="B5196" t="s">
        <v>6</v>
      </c>
      <c r="C5196" t="s">
        <v>17</v>
      </c>
      <c r="D5196" s="6">
        <v>0.52</v>
      </c>
      <c r="E5196" s="6">
        <v>0.52</v>
      </c>
      <c r="F5196" s="18">
        <v>101</v>
      </c>
      <c r="G5196" t="s">
        <v>2229</v>
      </c>
      <c r="H5196" t="s">
        <v>2228</v>
      </c>
      <c r="I5196" t="s">
        <v>394</v>
      </c>
      <c r="J5196" t="s">
        <v>8665</v>
      </c>
      <c r="L5196" s="5"/>
      <c r="P5196" t="s">
        <v>8665</v>
      </c>
    </row>
    <row r="5197" spans="2:16" x14ac:dyDescent="0.25">
      <c r="B5197" t="s">
        <v>6</v>
      </c>
      <c r="C5197" t="s">
        <v>17</v>
      </c>
      <c r="D5197" s="6">
        <v>0.49</v>
      </c>
      <c r="E5197" s="6">
        <v>0.49</v>
      </c>
      <c r="F5197" s="18">
        <v>98</v>
      </c>
      <c r="G5197" t="s">
        <v>2229</v>
      </c>
      <c r="H5197" t="s">
        <v>2229</v>
      </c>
      <c r="I5197" t="s">
        <v>24</v>
      </c>
      <c r="J5197" t="s">
        <v>8666</v>
      </c>
      <c r="L5197" s="5"/>
      <c r="P5197" t="s">
        <v>8666</v>
      </c>
    </row>
    <row r="5198" spans="2:16" x14ac:dyDescent="0.25">
      <c r="B5198" t="s">
        <v>6</v>
      </c>
      <c r="C5198" t="s">
        <v>17</v>
      </c>
      <c r="D5198" s="6">
        <v>0.08</v>
      </c>
      <c r="E5198" s="6">
        <v>0.08</v>
      </c>
      <c r="F5198" s="18">
        <v>103</v>
      </c>
      <c r="G5198" t="s">
        <v>2229</v>
      </c>
      <c r="H5198" t="s">
        <v>2230</v>
      </c>
      <c r="I5198" t="s">
        <v>522</v>
      </c>
      <c r="J5198" t="s">
        <v>17345</v>
      </c>
      <c r="L5198" s="5"/>
      <c r="P5198" t="s">
        <v>17345</v>
      </c>
    </row>
    <row r="5199" spans="2:16" x14ac:dyDescent="0.25">
      <c r="B5199" t="s">
        <v>6</v>
      </c>
      <c r="C5199" t="s">
        <v>17</v>
      </c>
      <c r="D5199" s="6">
        <v>0.27</v>
      </c>
      <c r="E5199" s="6">
        <v>0.27</v>
      </c>
      <c r="F5199" s="18">
        <v>155</v>
      </c>
      <c r="G5199" t="s">
        <v>2229</v>
      </c>
      <c r="H5199" t="s">
        <v>2233</v>
      </c>
      <c r="I5199" t="s">
        <v>381</v>
      </c>
      <c r="J5199" t="s">
        <v>17346</v>
      </c>
      <c r="L5199" s="5"/>
      <c r="P5199" t="s">
        <v>17346</v>
      </c>
    </row>
    <row r="5200" spans="2:16" x14ac:dyDescent="0.25">
      <c r="B5200" t="s">
        <v>6</v>
      </c>
      <c r="C5200" t="s">
        <v>17</v>
      </c>
      <c r="D5200" s="6">
        <v>0.49</v>
      </c>
      <c r="E5200" s="6">
        <v>0.49</v>
      </c>
      <c r="F5200" s="18">
        <v>138</v>
      </c>
      <c r="G5200" t="s">
        <v>2229</v>
      </c>
      <c r="H5200" t="s">
        <v>2234</v>
      </c>
      <c r="I5200" t="s">
        <v>273</v>
      </c>
      <c r="J5200" t="s">
        <v>17347</v>
      </c>
      <c r="L5200" s="5"/>
      <c r="P5200" t="s">
        <v>17347</v>
      </c>
    </row>
    <row r="5201" spans="2:16" x14ac:dyDescent="0.25">
      <c r="B5201" t="s">
        <v>6</v>
      </c>
      <c r="C5201" t="s">
        <v>17</v>
      </c>
      <c r="D5201" s="6">
        <v>0.34</v>
      </c>
      <c r="E5201" s="6">
        <v>0.34</v>
      </c>
      <c r="F5201" s="18">
        <v>177.9</v>
      </c>
      <c r="G5201" t="s">
        <v>2229</v>
      </c>
      <c r="H5201" t="s">
        <v>2236</v>
      </c>
      <c r="I5201" t="s">
        <v>90</v>
      </c>
      <c r="J5201" t="s">
        <v>17348</v>
      </c>
      <c r="L5201" s="5"/>
      <c r="P5201" t="s">
        <v>17348</v>
      </c>
    </row>
    <row r="5202" spans="2:16" x14ac:dyDescent="0.25">
      <c r="B5202" t="s">
        <v>6</v>
      </c>
      <c r="C5202" t="s">
        <v>17</v>
      </c>
      <c r="D5202" s="6">
        <v>0.32</v>
      </c>
      <c r="E5202" s="6">
        <v>0.32</v>
      </c>
      <c r="F5202" s="18">
        <v>157</v>
      </c>
      <c r="G5202" t="s">
        <v>2230</v>
      </c>
      <c r="H5202" t="s">
        <v>2191</v>
      </c>
      <c r="I5202" t="s">
        <v>6774</v>
      </c>
      <c r="J5202" t="s">
        <v>17349</v>
      </c>
      <c r="L5202" s="5"/>
      <c r="P5202" t="s">
        <v>17349</v>
      </c>
    </row>
    <row r="5203" spans="2:16" x14ac:dyDescent="0.25">
      <c r="B5203" t="s">
        <v>6</v>
      </c>
      <c r="C5203" t="s">
        <v>17</v>
      </c>
      <c r="D5203" s="6">
        <v>0.52</v>
      </c>
      <c r="E5203" s="6">
        <v>0.52</v>
      </c>
      <c r="F5203" s="18">
        <v>125</v>
      </c>
      <c r="G5203" t="s">
        <v>2230</v>
      </c>
      <c r="H5203" t="s">
        <v>2193</v>
      </c>
      <c r="I5203" t="s">
        <v>553</v>
      </c>
      <c r="J5203" t="s">
        <v>17350</v>
      </c>
      <c r="L5203" s="5"/>
      <c r="P5203" t="s">
        <v>17350</v>
      </c>
    </row>
    <row r="5204" spans="2:16" x14ac:dyDescent="0.25">
      <c r="B5204" t="s">
        <v>6</v>
      </c>
      <c r="C5204" t="s">
        <v>17</v>
      </c>
      <c r="D5204" s="6">
        <v>0.22</v>
      </c>
      <c r="E5204" s="6">
        <v>0.22</v>
      </c>
      <c r="F5204" s="18">
        <v>177.9</v>
      </c>
      <c r="G5204" t="s">
        <v>2230</v>
      </c>
      <c r="H5204" t="s">
        <v>2197</v>
      </c>
      <c r="I5204" t="s">
        <v>6785</v>
      </c>
      <c r="J5204" t="s">
        <v>17351</v>
      </c>
      <c r="L5204" s="5"/>
      <c r="P5204" t="s">
        <v>17351</v>
      </c>
    </row>
    <row r="5205" spans="2:16" x14ac:dyDescent="0.25">
      <c r="B5205" t="s">
        <v>6</v>
      </c>
      <c r="C5205" t="s">
        <v>17</v>
      </c>
      <c r="D5205" s="6">
        <v>0.26</v>
      </c>
      <c r="E5205" s="6">
        <v>0.26</v>
      </c>
      <c r="F5205" s="18">
        <v>151</v>
      </c>
      <c r="G5205" t="s">
        <v>2230</v>
      </c>
      <c r="H5205" t="s">
        <v>2203</v>
      </c>
      <c r="I5205" t="s">
        <v>6798</v>
      </c>
      <c r="J5205" t="s">
        <v>17352</v>
      </c>
      <c r="L5205" s="5"/>
      <c r="P5205" t="s">
        <v>17352</v>
      </c>
    </row>
    <row r="5206" spans="2:16" x14ac:dyDescent="0.25">
      <c r="B5206" t="s">
        <v>6</v>
      </c>
      <c r="C5206" t="s">
        <v>17</v>
      </c>
      <c r="D5206" s="6">
        <v>0.16</v>
      </c>
      <c r="E5206" s="6">
        <v>0.16</v>
      </c>
      <c r="F5206" s="18">
        <v>155</v>
      </c>
      <c r="G5206" t="s">
        <v>2230</v>
      </c>
      <c r="H5206" t="s">
        <v>2209</v>
      </c>
      <c r="I5206" t="s">
        <v>718</v>
      </c>
      <c r="J5206" t="s">
        <v>17353</v>
      </c>
      <c r="L5206" s="5"/>
      <c r="P5206" t="s">
        <v>17353</v>
      </c>
    </row>
    <row r="5207" spans="2:16" x14ac:dyDescent="0.25">
      <c r="B5207" t="s">
        <v>6</v>
      </c>
      <c r="C5207" t="s">
        <v>17</v>
      </c>
      <c r="D5207" s="6">
        <v>0.59</v>
      </c>
      <c r="E5207" s="6">
        <v>0.59</v>
      </c>
      <c r="F5207" s="18">
        <v>207</v>
      </c>
      <c r="G5207" t="s">
        <v>2230</v>
      </c>
      <c r="H5207" t="s">
        <v>2211</v>
      </c>
      <c r="I5207" t="s">
        <v>6812</v>
      </c>
      <c r="J5207" t="s">
        <v>17354</v>
      </c>
      <c r="L5207" s="5"/>
      <c r="P5207" t="s">
        <v>17354</v>
      </c>
    </row>
    <row r="5208" spans="2:16" x14ac:dyDescent="0.25">
      <c r="B5208" t="s">
        <v>6</v>
      </c>
      <c r="C5208" t="s">
        <v>17</v>
      </c>
      <c r="D5208" s="6">
        <v>0.12</v>
      </c>
      <c r="E5208" s="6">
        <v>0.12</v>
      </c>
      <c r="F5208" s="18">
        <v>169</v>
      </c>
      <c r="G5208" t="s">
        <v>2230</v>
      </c>
      <c r="H5208" t="s">
        <v>2212</v>
      </c>
      <c r="I5208" t="s">
        <v>277</v>
      </c>
      <c r="J5208" t="s">
        <v>17355</v>
      </c>
      <c r="L5208" s="5"/>
      <c r="P5208" t="s">
        <v>17355</v>
      </c>
    </row>
    <row r="5209" spans="2:16" x14ac:dyDescent="0.25">
      <c r="B5209" t="s">
        <v>6</v>
      </c>
      <c r="C5209" t="s">
        <v>17</v>
      </c>
      <c r="D5209" s="6">
        <v>0.26</v>
      </c>
      <c r="E5209" s="6">
        <v>0.26</v>
      </c>
      <c r="F5209" s="18">
        <v>227.9</v>
      </c>
      <c r="G5209" t="s">
        <v>2230</v>
      </c>
      <c r="H5209" t="s">
        <v>2213</v>
      </c>
      <c r="I5209" t="s">
        <v>334</v>
      </c>
      <c r="J5209" t="s">
        <v>17356</v>
      </c>
      <c r="L5209" s="5"/>
      <c r="P5209" t="s">
        <v>17356</v>
      </c>
    </row>
    <row r="5210" spans="2:16" x14ac:dyDescent="0.25">
      <c r="B5210" t="s">
        <v>6</v>
      </c>
      <c r="C5210" t="s">
        <v>17</v>
      </c>
      <c r="D5210" s="6">
        <v>0.21</v>
      </c>
      <c r="E5210" s="6">
        <v>0.21</v>
      </c>
      <c r="F5210" s="18">
        <v>181</v>
      </c>
      <c r="G5210" t="s">
        <v>2230</v>
      </c>
      <c r="H5210" t="s">
        <v>2222</v>
      </c>
      <c r="I5210" t="s">
        <v>6830</v>
      </c>
      <c r="J5210" t="s">
        <v>17357</v>
      </c>
      <c r="L5210" s="5"/>
      <c r="P5210" t="s">
        <v>17357</v>
      </c>
    </row>
    <row r="5211" spans="2:16" x14ac:dyDescent="0.25">
      <c r="B5211" t="s">
        <v>6</v>
      </c>
      <c r="C5211" t="s">
        <v>17</v>
      </c>
      <c r="D5211" s="6">
        <v>-0.02</v>
      </c>
      <c r="E5211" s="6">
        <v>-0.02</v>
      </c>
      <c r="F5211" s="18">
        <v>128</v>
      </c>
      <c r="G5211" t="s">
        <v>2230</v>
      </c>
      <c r="H5211" t="s">
        <v>2223</v>
      </c>
      <c r="I5211" t="s">
        <v>555</v>
      </c>
      <c r="J5211" t="s">
        <v>17358</v>
      </c>
      <c r="L5211" s="5"/>
      <c r="P5211" t="s">
        <v>17358</v>
      </c>
    </row>
    <row r="5212" spans="2:16" x14ac:dyDescent="0.25">
      <c r="B5212" t="s">
        <v>6</v>
      </c>
      <c r="C5212" t="s">
        <v>17</v>
      </c>
      <c r="D5212" s="6">
        <v>0.42</v>
      </c>
      <c r="E5212" s="6">
        <v>0.42</v>
      </c>
      <c r="F5212" s="18">
        <v>122</v>
      </c>
      <c r="G5212" t="s">
        <v>2230</v>
      </c>
      <c r="H5212" t="s">
        <v>2228</v>
      </c>
      <c r="I5212" t="s">
        <v>6844</v>
      </c>
      <c r="J5212" t="s">
        <v>17359</v>
      </c>
      <c r="L5212" s="5"/>
      <c r="P5212" t="s">
        <v>17359</v>
      </c>
    </row>
    <row r="5213" spans="2:16" x14ac:dyDescent="0.25">
      <c r="B5213" t="s">
        <v>6</v>
      </c>
      <c r="C5213" t="s">
        <v>17</v>
      </c>
      <c r="D5213" s="6">
        <v>0.31</v>
      </c>
      <c r="E5213" s="6">
        <v>0.31</v>
      </c>
      <c r="F5213" s="18">
        <v>227.9</v>
      </c>
      <c r="G5213" t="s">
        <v>2230</v>
      </c>
      <c r="H5213" t="s">
        <v>2229</v>
      </c>
      <c r="I5213" t="s">
        <v>415</v>
      </c>
      <c r="J5213" t="s">
        <v>17360</v>
      </c>
      <c r="L5213" s="5"/>
      <c r="P5213" t="s">
        <v>17360</v>
      </c>
    </row>
    <row r="5214" spans="2:16" x14ac:dyDescent="0.25">
      <c r="B5214" t="s">
        <v>6</v>
      </c>
      <c r="C5214" t="s">
        <v>17</v>
      </c>
      <c r="D5214" s="6">
        <v>0.25</v>
      </c>
      <c r="E5214" s="6">
        <v>0.25</v>
      </c>
      <c r="F5214" s="18">
        <v>133</v>
      </c>
      <c r="G5214" t="s">
        <v>2230</v>
      </c>
      <c r="H5214" t="s">
        <v>2230</v>
      </c>
      <c r="I5214" t="s">
        <v>640</v>
      </c>
      <c r="J5214" t="s">
        <v>17361</v>
      </c>
      <c r="L5214" s="5"/>
      <c r="P5214" t="s">
        <v>17361</v>
      </c>
    </row>
    <row r="5215" spans="2:16" x14ac:dyDescent="0.25">
      <c r="B5215" t="s">
        <v>6</v>
      </c>
      <c r="C5215" t="s">
        <v>17</v>
      </c>
      <c r="D5215" s="6">
        <v>-0.02</v>
      </c>
      <c r="E5215" s="6">
        <v>-0.02</v>
      </c>
      <c r="F5215" s="18">
        <v>227.9</v>
      </c>
      <c r="G5215" t="s">
        <v>2230</v>
      </c>
      <c r="H5215" t="s">
        <v>2233</v>
      </c>
      <c r="I5215" t="s">
        <v>68</v>
      </c>
      <c r="J5215" t="s">
        <v>17362</v>
      </c>
      <c r="L5215" s="5"/>
      <c r="P5215" t="s">
        <v>17362</v>
      </c>
    </row>
    <row r="5216" spans="2:16" x14ac:dyDescent="0.25">
      <c r="B5216" t="s">
        <v>6</v>
      </c>
      <c r="C5216" t="s">
        <v>17</v>
      </c>
      <c r="D5216" s="6">
        <v>0.46</v>
      </c>
      <c r="E5216" s="6">
        <v>0.46</v>
      </c>
      <c r="F5216" s="18">
        <v>227.9</v>
      </c>
      <c r="G5216" t="s">
        <v>2230</v>
      </c>
      <c r="H5216" t="s">
        <v>2236</v>
      </c>
      <c r="I5216" t="s">
        <v>748</v>
      </c>
      <c r="J5216" t="s">
        <v>17363</v>
      </c>
      <c r="L5216" s="5"/>
      <c r="P5216" t="s">
        <v>17363</v>
      </c>
    </row>
    <row r="5217" spans="2:16" x14ac:dyDescent="0.25">
      <c r="B5217" t="s">
        <v>6</v>
      </c>
      <c r="C5217" t="s">
        <v>17</v>
      </c>
      <c r="D5217" s="6">
        <v>0.42</v>
      </c>
      <c r="E5217" s="6">
        <v>0.42</v>
      </c>
      <c r="F5217" s="18">
        <v>177.9</v>
      </c>
      <c r="G5217" t="s">
        <v>2233</v>
      </c>
      <c r="H5217" t="s">
        <v>2193</v>
      </c>
      <c r="I5217" t="s">
        <v>304</v>
      </c>
      <c r="J5217" t="s">
        <v>17364</v>
      </c>
      <c r="L5217" s="5"/>
      <c r="P5217" t="s">
        <v>17364</v>
      </c>
    </row>
    <row r="5218" spans="2:16" x14ac:dyDescent="0.25">
      <c r="B5218" t="s">
        <v>6</v>
      </c>
      <c r="C5218" t="s">
        <v>17</v>
      </c>
      <c r="D5218" s="6">
        <v>0.11</v>
      </c>
      <c r="E5218" s="6">
        <v>0.11</v>
      </c>
      <c r="F5218" s="18">
        <v>242</v>
      </c>
      <c r="G5218" t="s">
        <v>2233</v>
      </c>
      <c r="H5218" t="s">
        <v>2197</v>
      </c>
      <c r="I5218" t="s">
        <v>894</v>
      </c>
      <c r="J5218" t="s">
        <v>17365</v>
      </c>
      <c r="L5218" s="5"/>
      <c r="P5218" t="s">
        <v>17365</v>
      </c>
    </row>
    <row r="5219" spans="2:16" x14ac:dyDescent="0.25">
      <c r="B5219" t="s">
        <v>6</v>
      </c>
      <c r="C5219" t="s">
        <v>17</v>
      </c>
      <c r="D5219" s="6">
        <v>0.48</v>
      </c>
      <c r="E5219" s="6">
        <v>0.48</v>
      </c>
      <c r="F5219" s="18">
        <v>146</v>
      </c>
      <c r="G5219" t="s">
        <v>2233</v>
      </c>
      <c r="H5219" t="s">
        <v>1014</v>
      </c>
      <c r="I5219" t="s">
        <v>341</v>
      </c>
      <c r="J5219" t="s">
        <v>17366</v>
      </c>
      <c r="L5219" s="5"/>
      <c r="P5219" t="s">
        <v>17366</v>
      </c>
    </row>
    <row r="5220" spans="2:16" x14ac:dyDescent="0.25">
      <c r="B5220" t="s">
        <v>6</v>
      </c>
      <c r="C5220" t="s">
        <v>17</v>
      </c>
      <c r="D5220" s="6">
        <v>0.14000000000000001</v>
      </c>
      <c r="E5220" s="6">
        <v>0.14000000000000001</v>
      </c>
      <c r="F5220" s="18">
        <v>177.9</v>
      </c>
      <c r="G5220" t="s">
        <v>2233</v>
      </c>
      <c r="H5220" t="s">
        <v>2201</v>
      </c>
      <c r="I5220" t="s">
        <v>548</v>
      </c>
      <c r="J5220" t="s">
        <v>17367</v>
      </c>
      <c r="L5220" s="5"/>
      <c r="P5220" t="s">
        <v>17367</v>
      </c>
    </row>
    <row r="5221" spans="2:16" x14ac:dyDescent="0.25">
      <c r="B5221" t="s">
        <v>6</v>
      </c>
      <c r="C5221" t="s">
        <v>17</v>
      </c>
      <c r="D5221" s="6">
        <v>0.16</v>
      </c>
      <c r="E5221" s="6">
        <v>0.16</v>
      </c>
      <c r="F5221" s="18">
        <v>155</v>
      </c>
      <c r="G5221" t="s">
        <v>2233</v>
      </c>
      <c r="H5221" t="s">
        <v>2203</v>
      </c>
      <c r="I5221" t="s">
        <v>443</v>
      </c>
      <c r="J5221" t="s">
        <v>17368</v>
      </c>
      <c r="L5221" s="5"/>
      <c r="P5221" t="s">
        <v>17368</v>
      </c>
    </row>
    <row r="5222" spans="2:16" x14ac:dyDescent="0.25">
      <c r="B5222" t="s">
        <v>6</v>
      </c>
      <c r="C5222" t="s">
        <v>17</v>
      </c>
      <c r="D5222" s="6">
        <v>0.28000000000000003</v>
      </c>
      <c r="E5222" s="6">
        <v>0.28000000000000003</v>
      </c>
      <c r="F5222" s="18">
        <v>227.9</v>
      </c>
      <c r="G5222" t="s">
        <v>2233</v>
      </c>
      <c r="H5222" t="s">
        <v>2209</v>
      </c>
      <c r="I5222" t="s">
        <v>7078</v>
      </c>
      <c r="J5222" t="s">
        <v>17369</v>
      </c>
      <c r="L5222" s="5"/>
      <c r="P5222" t="s">
        <v>17369</v>
      </c>
    </row>
    <row r="5223" spans="2:16" x14ac:dyDescent="0.25">
      <c r="B5223" t="s">
        <v>6</v>
      </c>
      <c r="C5223" t="s">
        <v>17</v>
      </c>
      <c r="D5223" s="6">
        <v>0.36</v>
      </c>
      <c r="E5223" s="6">
        <v>0.36</v>
      </c>
      <c r="F5223" s="18">
        <v>136</v>
      </c>
      <c r="G5223" t="s">
        <v>2233</v>
      </c>
      <c r="H5223" t="s">
        <v>2212</v>
      </c>
      <c r="I5223" t="s">
        <v>759</v>
      </c>
      <c r="J5223" t="s">
        <v>17370</v>
      </c>
      <c r="L5223" s="5"/>
      <c r="P5223" t="s">
        <v>17370</v>
      </c>
    </row>
    <row r="5224" spans="2:16" x14ac:dyDescent="0.25">
      <c r="B5224" t="s">
        <v>6</v>
      </c>
      <c r="C5224" t="s">
        <v>17</v>
      </c>
      <c r="D5224" s="6">
        <v>0.25</v>
      </c>
      <c r="E5224" s="6">
        <v>0.25</v>
      </c>
      <c r="F5224" s="18">
        <v>252</v>
      </c>
      <c r="G5224" t="s">
        <v>2233</v>
      </c>
      <c r="H5224" t="s">
        <v>2213</v>
      </c>
      <c r="I5224" t="s">
        <v>798</v>
      </c>
      <c r="J5224" t="s">
        <v>17371</v>
      </c>
      <c r="L5224" s="5"/>
      <c r="P5224" t="s">
        <v>17371</v>
      </c>
    </row>
    <row r="5225" spans="2:16" x14ac:dyDescent="0.25">
      <c r="B5225" t="s">
        <v>6</v>
      </c>
      <c r="C5225" t="s">
        <v>17</v>
      </c>
      <c r="D5225" s="6">
        <v>0.69</v>
      </c>
      <c r="E5225" s="6">
        <v>0.69</v>
      </c>
      <c r="F5225" s="18">
        <v>227.9</v>
      </c>
      <c r="G5225" t="s">
        <v>2233</v>
      </c>
      <c r="H5225" t="s">
        <v>2214</v>
      </c>
      <c r="I5225" t="s">
        <v>962</v>
      </c>
      <c r="J5225" t="s">
        <v>17372</v>
      </c>
      <c r="L5225" s="5"/>
      <c r="P5225" t="s">
        <v>17372</v>
      </c>
    </row>
    <row r="5226" spans="2:16" x14ac:dyDescent="0.25">
      <c r="B5226" t="s">
        <v>6</v>
      </c>
      <c r="C5226" t="s">
        <v>17</v>
      </c>
      <c r="D5226" s="6">
        <v>-0.02</v>
      </c>
      <c r="E5226" s="6">
        <v>-0.02</v>
      </c>
      <c r="F5226" s="18">
        <v>143</v>
      </c>
      <c r="G5226" t="s">
        <v>2233</v>
      </c>
      <c r="H5226" t="s">
        <v>2223</v>
      </c>
      <c r="I5226" t="s">
        <v>22</v>
      </c>
      <c r="J5226" t="s">
        <v>17373</v>
      </c>
      <c r="L5226" s="5"/>
      <c r="P5226" t="s">
        <v>17373</v>
      </c>
    </row>
    <row r="5227" spans="2:16" x14ac:dyDescent="0.25">
      <c r="B5227" t="s">
        <v>6</v>
      </c>
      <c r="C5227" t="s">
        <v>17</v>
      </c>
      <c r="D5227" s="6">
        <v>0.36</v>
      </c>
      <c r="E5227" s="6">
        <v>0.36</v>
      </c>
      <c r="F5227" s="18">
        <v>232</v>
      </c>
      <c r="G5227" t="s">
        <v>2233</v>
      </c>
      <c r="H5227" t="s">
        <v>2229</v>
      </c>
      <c r="I5227" t="s">
        <v>840</v>
      </c>
      <c r="J5227" t="s">
        <v>17374</v>
      </c>
      <c r="L5227" s="5"/>
      <c r="P5227" t="s">
        <v>17374</v>
      </c>
    </row>
    <row r="5228" spans="2:16" x14ac:dyDescent="0.25">
      <c r="B5228" t="s">
        <v>6</v>
      </c>
      <c r="C5228" t="s">
        <v>17</v>
      </c>
      <c r="D5228" s="6">
        <v>0.18</v>
      </c>
      <c r="E5228" s="6">
        <v>0.18</v>
      </c>
      <c r="F5228" s="18">
        <v>125</v>
      </c>
      <c r="G5228" t="s">
        <v>2233</v>
      </c>
      <c r="H5228" t="s">
        <v>2230</v>
      </c>
      <c r="I5228" t="s">
        <v>386</v>
      </c>
      <c r="J5228" t="s">
        <v>17375</v>
      </c>
      <c r="L5228" s="5"/>
      <c r="P5228" t="s">
        <v>17375</v>
      </c>
    </row>
    <row r="5229" spans="2:16" x14ac:dyDescent="0.25">
      <c r="B5229" t="s">
        <v>6</v>
      </c>
      <c r="C5229" t="s">
        <v>17</v>
      </c>
      <c r="D5229" s="6">
        <v>0.19</v>
      </c>
      <c r="E5229" s="6">
        <v>0.19</v>
      </c>
      <c r="F5229" s="18">
        <v>136</v>
      </c>
      <c r="G5229" t="s">
        <v>2233</v>
      </c>
      <c r="H5229" t="s">
        <v>2233</v>
      </c>
      <c r="I5229" t="s">
        <v>162</v>
      </c>
      <c r="J5229" t="s">
        <v>17376</v>
      </c>
      <c r="L5229" s="5"/>
      <c r="P5229" t="s">
        <v>17376</v>
      </c>
    </row>
    <row r="5230" spans="2:16" x14ac:dyDescent="0.25">
      <c r="B5230" t="s">
        <v>6</v>
      </c>
      <c r="C5230" t="s">
        <v>17</v>
      </c>
      <c r="D5230" s="6">
        <v>0.36</v>
      </c>
      <c r="E5230" s="6">
        <v>0.36</v>
      </c>
      <c r="F5230" s="18">
        <v>227.9</v>
      </c>
      <c r="G5230" t="s">
        <v>2233</v>
      </c>
      <c r="H5230" t="s">
        <v>2234</v>
      </c>
      <c r="I5230" t="s">
        <v>765</v>
      </c>
      <c r="J5230" t="s">
        <v>17377</v>
      </c>
      <c r="L5230" s="5"/>
      <c r="P5230" t="s">
        <v>17377</v>
      </c>
    </row>
    <row r="5231" spans="2:16" x14ac:dyDescent="0.25">
      <c r="B5231" t="s">
        <v>6</v>
      </c>
      <c r="C5231" t="s">
        <v>17</v>
      </c>
      <c r="D5231" s="6">
        <v>0.43</v>
      </c>
      <c r="E5231" s="6">
        <v>0.43</v>
      </c>
      <c r="F5231" s="18">
        <v>227.9</v>
      </c>
      <c r="G5231" t="s">
        <v>2234</v>
      </c>
      <c r="H5231" t="s">
        <v>2197</v>
      </c>
      <c r="I5231" t="s">
        <v>508</v>
      </c>
      <c r="J5231" t="s">
        <v>17378</v>
      </c>
      <c r="L5231" s="5"/>
      <c r="P5231" t="s">
        <v>17378</v>
      </c>
    </row>
    <row r="5232" spans="2:16" x14ac:dyDescent="0.25">
      <c r="B5232" t="s">
        <v>6</v>
      </c>
      <c r="C5232" t="s">
        <v>17</v>
      </c>
      <c r="D5232" s="6">
        <v>0.27</v>
      </c>
      <c r="E5232" s="6">
        <v>0.27</v>
      </c>
      <c r="F5232" s="18">
        <v>135</v>
      </c>
      <c r="G5232" t="s">
        <v>2234</v>
      </c>
      <c r="H5232" t="s">
        <v>2198</v>
      </c>
      <c r="I5232" t="s">
        <v>774</v>
      </c>
      <c r="J5232" t="s">
        <v>17379</v>
      </c>
      <c r="L5232" s="5"/>
      <c r="P5232" t="s">
        <v>17379</v>
      </c>
    </row>
    <row r="5233" spans="2:16" x14ac:dyDescent="0.25">
      <c r="B5233" t="s">
        <v>6</v>
      </c>
      <c r="C5233" t="s">
        <v>17</v>
      </c>
      <c r="D5233" s="6">
        <v>0.49</v>
      </c>
      <c r="E5233" s="6">
        <v>0.49</v>
      </c>
      <c r="F5233" s="18">
        <v>227.9</v>
      </c>
      <c r="G5233" t="s">
        <v>2234</v>
      </c>
      <c r="H5233" t="s">
        <v>2199</v>
      </c>
      <c r="I5233" t="s">
        <v>353</v>
      </c>
      <c r="J5233" t="s">
        <v>17380</v>
      </c>
      <c r="L5233" s="5"/>
      <c r="P5233" t="s">
        <v>17380</v>
      </c>
    </row>
    <row r="5234" spans="2:16" x14ac:dyDescent="0.25">
      <c r="B5234" t="s">
        <v>6</v>
      </c>
      <c r="C5234" t="s">
        <v>17</v>
      </c>
      <c r="D5234" s="6">
        <v>0.31</v>
      </c>
      <c r="E5234" s="6">
        <v>0.31</v>
      </c>
      <c r="F5234" s="18">
        <v>138</v>
      </c>
      <c r="G5234" t="s">
        <v>2234</v>
      </c>
      <c r="H5234" t="s">
        <v>2200</v>
      </c>
      <c r="I5234" t="s">
        <v>451</v>
      </c>
      <c r="J5234" t="s">
        <v>17381</v>
      </c>
      <c r="L5234" s="5"/>
      <c r="P5234" t="s">
        <v>17381</v>
      </c>
    </row>
    <row r="5235" spans="2:16" x14ac:dyDescent="0.25">
      <c r="B5235" t="s">
        <v>6</v>
      </c>
      <c r="C5235" t="s">
        <v>17</v>
      </c>
      <c r="D5235" s="6">
        <v>0.43</v>
      </c>
      <c r="E5235" s="6">
        <v>0.43</v>
      </c>
      <c r="F5235" s="18">
        <v>146</v>
      </c>
      <c r="G5235" t="s">
        <v>2234</v>
      </c>
      <c r="H5235" t="s">
        <v>2201</v>
      </c>
      <c r="I5235" t="s">
        <v>814</v>
      </c>
      <c r="J5235" t="s">
        <v>17382</v>
      </c>
      <c r="L5235" s="5"/>
      <c r="P5235" t="s">
        <v>17382</v>
      </c>
    </row>
    <row r="5236" spans="2:16" x14ac:dyDescent="0.25">
      <c r="B5236" t="s">
        <v>6</v>
      </c>
      <c r="C5236" t="s">
        <v>17</v>
      </c>
      <c r="D5236" s="6">
        <v>0.3</v>
      </c>
      <c r="E5236" s="6">
        <v>0.3</v>
      </c>
      <c r="F5236" s="18">
        <v>143</v>
      </c>
      <c r="G5236" t="s">
        <v>2234</v>
      </c>
      <c r="H5236" t="s">
        <v>2203</v>
      </c>
      <c r="I5236" t="s">
        <v>584</v>
      </c>
      <c r="J5236" t="s">
        <v>17383</v>
      </c>
      <c r="L5236" s="5"/>
      <c r="P5236" t="s">
        <v>17383</v>
      </c>
    </row>
    <row r="5237" spans="2:16" x14ac:dyDescent="0.25">
      <c r="B5237" t="s">
        <v>6</v>
      </c>
      <c r="C5237" t="s">
        <v>17</v>
      </c>
      <c r="D5237" s="6">
        <v>0.59</v>
      </c>
      <c r="E5237" s="6">
        <v>0.59</v>
      </c>
      <c r="F5237" s="18">
        <v>133</v>
      </c>
      <c r="G5237" t="s">
        <v>2234</v>
      </c>
      <c r="H5237" t="s">
        <v>2209</v>
      </c>
      <c r="I5237" t="s">
        <v>192</v>
      </c>
      <c r="J5237" t="s">
        <v>17384</v>
      </c>
      <c r="L5237" s="5"/>
      <c r="P5237" t="s">
        <v>17384</v>
      </c>
    </row>
    <row r="5238" spans="2:16" x14ac:dyDescent="0.25">
      <c r="B5238" t="s">
        <v>6</v>
      </c>
      <c r="C5238" t="s">
        <v>17</v>
      </c>
      <c r="D5238" s="6">
        <v>0.66</v>
      </c>
      <c r="E5238" s="6">
        <v>0.66</v>
      </c>
      <c r="F5238" s="18">
        <v>171</v>
      </c>
      <c r="G5238" t="s">
        <v>2234</v>
      </c>
      <c r="H5238" t="s">
        <v>2210</v>
      </c>
      <c r="I5238" t="s">
        <v>622</v>
      </c>
      <c r="J5238" t="s">
        <v>17385</v>
      </c>
      <c r="L5238" s="5"/>
      <c r="P5238" t="s">
        <v>17385</v>
      </c>
    </row>
    <row r="5239" spans="2:16" x14ac:dyDescent="0.25">
      <c r="B5239" t="s">
        <v>6</v>
      </c>
      <c r="C5239" t="s">
        <v>17</v>
      </c>
      <c r="D5239" s="6">
        <v>0.02</v>
      </c>
      <c r="E5239" s="6">
        <v>0.02</v>
      </c>
      <c r="F5239" s="18">
        <v>177.9</v>
      </c>
      <c r="G5239" t="s">
        <v>2234</v>
      </c>
      <c r="H5239" t="s">
        <v>2211</v>
      </c>
      <c r="I5239" t="s">
        <v>869</v>
      </c>
      <c r="J5239" t="s">
        <v>17386</v>
      </c>
      <c r="L5239" s="5"/>
      <c r="P5239" t="s">
        <v>17386</v>
      </c>
    </row>
    <row r="5240" spans="2:16" x14ac:dyDescent="0.25">
      <c r="B5240" t="s">
        <v>6</v>
      </c>
      <c r="C5240" t="s">
        <v>17</v>
      </c>
      <c r="D5240" s="6">
        <v>0.42</v>
      </c>
      <c r="E5240" s="6">
        <v>0.42</v>
      </c>
      <c r="F5240" s="18">
        <v>140</v>
      </c>
      <c r="G5240" t="s">
        <v>2234</v>
      </c>
      <c r="H5240" t="s">
        <v>2213</v>
      </c>
      <c r="I5240" t="s">
        <v>365</v>
      </c>
      <c r="J5240" t="s">
        <v>17387</v>
      </c>
      <c r="L5240" s="5"/>
      <c r="P5240" t="s">
        <v>17387</v>
      </c>
    </row>
    <row r="5241" spans="2:16" x14ac:dyDescent="0.25">
      <c r="B5241" t="s">
        <v>6</v>
      </c>
      <c r="C5241" t="s">
        <v>17</v>
      </c>
      <c r="D5241" s="6">
        <v>0.34</v>
      </c>
      <c r="E5241" s="6">
        <v>0.34</v>
      </c>
      <c r="F5241" s="18">
        <v>137</v>
      </c>
      <c r="G5241" t="s">
        <v>2234</v>
      </c>
      <c r="H5241" t="s">
        <v>2214</v>
      </c>
      <c r="I5241" t="s">
        <v>866</v>
      </c>
      <c r="J5241" t="s">
        <v>17388</v>
      </c>
      <c r="L5241" s="5"/>
      <c r="P5241" t="s">
        <v>17388</v>
      </c>
    </row>
    <row r="5242" spans="2:16" x14ac:dyDescent="0.25">
      <c r="B5242" t="s">
        <v>6</v>
      </c>
      <c r="C5242" t="s">
        <v>17</v>
      </c>
      <c r="D5242" s="6">
        <v>0.25</v>
      </c>
      <c r="E5242" s="6">
        <v>0.25</v>
      </c>
      <c r="F5242" s="18">
        <v>242</v>
      </c>
      <c r="G5242" t="s">
        <v>2234</v>
      </c>
      <c r="H5242" t="s">
        <v>2222</v>
      </c>
      <c r="I5242" t="s">
        <v>850</v>
      </c>
      <c r="J5242" t="s">
        <v>17389</v>
      </c>
      <c r="L5242" s="5"/>
      <c r="P5242" t="s">
        <v>17389</v>
      </c>
    </row>
    <row r="5243" spans="2:16" x14ac:dyDescent="0.25">
      <c r="B5243" t="s">
        <v>6</v>
      </c>
      <c r="C5243" t="s">
        <v>17</v>
      </c>
      <c r="D5243" s="6">
        <v>0.44</v>
      </c>
      <c r="E5243" s="6">
        <v>0.44</v>
      </c>
      <c r="F5243" s="18">
        <v>172</v>
      </c>
      <c r="G5243" t="s">
        <v>2234</v>
      </c>
      <c r="H5243" t="s">
        <v>2227</v>
      </c>
      <c r="I5243" t="s">
        <v>7184</v>
      </c>
      <c r="J5243" t="s">
        <v>17390</v>
      </c>
      <c r="L5243" s="5"/>
      <c r="P5243" t="s">
        <v>17390</v>
      </c>
    </row>
    <row r="5244" spans="2:16" x14ac:dyDescent="0.25">
      <c r="B5244" t="s">
        <v>6</v>
      </c>
      <c r="C5244" t="s">
        <v>17</v>
      </c>
      <c r="D5244" s="6">
        <v>0.27</v>
      </c>
      <c r="E5244" s="6">
        <v>0.27</v>
      </c>
      <c r="F5244" s="18">
        <v>121</v>
      </c>
      <c r="G5244" t="s">
        <v>2234</v>
      </c>
      <c r="H5244" t="s">
        <v>2228</v>
      </c>
      <c r="I5244" t="s">
        <v>7186</v>
      </c>
      <c r="J5244" t="s">
        <v>17391</v>
      </c>
      <c r="L5244" s="5"/>
      <c r="P5244" t="s">
        <v>17391</v>
      </c>
    </row>
    <row r="5245" spans="2:16" x14ac:dyDescent="0.25">
      <c r="B5245" t="s">
        <v>6</v>
      </c>
      <c r="C5245" t="s">
        <v>17</v>
      </c>
      <c r="D5245" s="6">
        <v>0.49</v>
      </c>
      <c r="E5245" s="6">
        <v>0.49</v>
      </c>
      <c r="F5245" s="18">
        <v>145</v>
      </c>
      <c r="G5245" t="s">
        <v>2234</v>
      </c>
      <c r="H5245" t="s">
        <v>2229</v>
      </c>
      <c r="I5245" t="s">
        <v>337</v>
      </c>
      <c r="J5245" t="s">
        <v>17392</v>
      </c>
      <c r="L5245" s="5"/>
      <c r="P5245" t="s">
        <v>17392</v>
      </c>
    </row>
    <row r="5246" spans="2:16" x14ac:dyDescent="0.25">
      <c r="B5246" t="s">
        <v>6</v>
      </c>
      <c r="C5246" t="s">
        <v>17</v>
      </c>
      <c r="D5246" s="6">
        <v>0.63</v>
      </c>
      <c r="E5246" s="6">
        <v>0.63</v>
      </c>
      <c r="F5246" s="18">
        <v>155</v>
      </c>
      <c r="G5246" t="s">
        <v>2234</v>
      </c>
      <c r="H5246" t="s">
        <v>2230</v>
      </c>
      <c r="I5246" t="s">
        <v>7189</v>
      </c>
      <c r="J5246" t="s">
        <v>17393</v>
      </c>
      <c r="L5246" s="5"/>
      <c r="P5246" t="s">
        <v>17393</v>
      </c>
    </row>
    <row r="5247" spans="2:16" x14ac:dyDescent="0.25">
      <c r="B5247" t="s">
        <v>6</v>
      </c>
      <c r="C5247" t="s">
        <v>17</v>
      </c>
      <c r="D5247" s="6">
        <v>-0.02</v>
      </c>
      <c r="E5247" s="6">
        <v>-0.02</v>
      </c>
      <c r="F5247" s="18">
        <v>149</v>
      </c>
      <c r="G5247" t="s">
        <v>2234</v>
      </c>
      <c r="H5247" t="s">
        <v>2234</v>
      </c>
      <c r="I5247" t="s">
        <v>135</v>
      </c>
      <c r="J5247" t="s">
        <v>17394</v>
      </c>
      <c r="L5247" s="5"/>
      <c r="P5247" t="s">
        <v>17394</v>
      </c>
    </row>
    <row r="5248" spans="2:16" x14ac:dyDescent="0.25">
      <c r="B5248" t="s">
        <v>6</v>
      </c>
      <c r="C5248" t="s">
        <v>17</v>
      </c>
      <c r="D5248" s="6">
        <v>0.12</v>
      </c>
      <c r="E5248" s="6">
        <v>0.12</v>
      </c>
      <c r="F5248" s="18">
        <v>227.9</v>
      </c>
      <c r="G5248" t="s">
        <v>2236</v>
      </c>
      <c r="H5248" t="s">
        <v>2201</v>
      </c>
      <c r="I5248" t="s">
        <v>7324</v>
      </c>
      <c r="J5248" t="s">
        <v>17395</v>
      </c>
      <c r="L5248" s="5"/>
      <c r="P5248" t="s">
        <v>17395</v>
      </c>
    </row>
    <row r="5249" spans="2:16" x14ac:dyDescent="0.25">
      <c r="B5249" t="s">
        <v>6</v>
      </c>
      <c r="C5249" t="s">
        <v>17</v>
      </c>
      <c r="D5249" s="6">
        <v>0.13</v>
      </c>
      <c r="E5249" s="6">
        <v>0.13</v>
      </c>
      <c r="F5249" s="18">
        <v>147</v>
      </c>
      <c r="G5249" t="s">
        <v>2236</v>
      </c>
      <c r="H5249" t="s">
        <v>2213</v>
      </c>
      <c r="I5249" t="s">
        <v>924</v>
      </c>
      <c r="J5249" t="s">
        <v>17396</v>
      </c>
      <c r="L5249" s="5"/>
      <c r="P5249" t="s">
        <v>17396</v>
      </c>
    </row>
    <row r="5250" spans="2:16" x14ac:dyDescent="0.25">
      <c r="B5250" t="s">
        <v>6</v>
      </c>
      <c r="C5250" t="s">
        <v>17</v>
      </c>
      <c r="D5250" s="6">
        <v>0.13</v>
      </c>
      <c r="E5250" s="6">
        <v>0.13</v>
      </c>
      <c r="F5250" s="18">
        <v>255</v>
      </c>
      <c r="G5250" t="s">
        <v>2236</v>
      </c>
      <c r="H5250" t="s">
        <v>2222</v>
      </c>
      <c r="I5250" t="s">
        <v>7362</v>
      </c>
      <c r="J5250" t="s">
        <v>17397</v>
      </c>
      <c r="L5250" s="5"/>
      <c r="P5250" t="s">
        <v>17397</v>
      </c>
    </row>
    <row r="5251" spans="2:16" x14ac:dyDescent="0.25">
      <c r="B5251" t="s">
        <v>6</v>
      </c>
      <c r="C5251" t="s">
        <v>17</v>
      </c>
      <c r="D5251" s="6">
        <v>0</v>
      </c>
      <c r="E5251" s="6">
        <v>0</v>
      </c>
      <c r="F5251" s="18">
        <v>199</v>
      </c>
      <c r="G5251" t="s">
        <v>2236</v>
      </c>
      <c r="H5251" t="s">
        <v>2226</v>
      </c>
      <c r="I5251" t="s">
        <v>923</v>
      </c>
      <c r="J5251" t="s">
        <v>17398</v>
      </c>
      <c r="L5251" s="5"/>
      <c r="P5251" t="s">
        <v>17398</v>
      </c>
    </row>
    <row r="5252" spans="2:16" x14ac:dyDescent="0.25">
      <c r="B5252" t="s">
        <v>6</v>
      </c>
      <c r="C5252" t="s">
        <v>17</v>
      </c>
      <c r="D5252" s="6">
        <v>0.1</v>
      </c>
      <c r="E5252" s="6">
        <v>0.1</v>
      </c>
      <c r="F5252" s="18">
        <v>300</v>
      </c>
      <c r="G5252" t="s">
        <v>2751</v>
      </c>
      <c r="H5252" t="s">
        <v>2751</v>
      </c>
      <c r="I5252" t="s">
        <v>8466</v>
      </c>
      <c r="J5252" t="s">
        <v>15313</v>
      </c>
      <c r="L5252" s="5"/>
      <c r="P5252" t="s">
        <v>15313</v>
      </c>
    </row>
    <row r="5253" spans="2:16" x14ac:dyDescent="0.25">
      <c r="D5253" s="6"/>
      <c r="E5253" s="6"/>
      <c r="F5253" s="18"/>
      <c r="I5253" t="s">
        <v>18528</v>
      </c>
      <c r="J5253" t="s">
        <v>18528</v>
      </c>
      <c r="L5253" s="5"/>
      <c r="P5253" t="s">
        <v>18528</v>
      </c>
    </row>
    <row r="5254" spans="2:16" x14ac:dyDescent="0.25">
      <c r="B5254" t="s">
        <v>9</v>
      </c>
      <c r="C5254" t="s">
        <v>17</v>
      </c>
      <c r="D5254" s="6">
        <v>0.432</v>
      </c>
      <c r="E5254" s="6">
        <v>0.432</v>
      </c>
      <c r="F5254" s="18">
        <v>115.5</v>
      </c>
      <c r="G5254" t="s">
        <v>2190</v>
      </c>
      <c r="H5254" t="s">
        <v>2190</v>
      </c>
      <c r="I5254" t="s">
        <v>81</v>
      </c>
      <c r="J5254" t="s">
        <v>7395</v>
      </c>
      <c r="L5254" s="5"/>
      <c r="P5254" t="s">
        <v>7395</v>
      </c>
    </row>
    <row r="5255" spans="2:16" x14ac:dyDescent="0.25">
      <c r="B5255" t="s">
        <v>9</v>
      </c>
      <c r="C5255" t="s">
        <v>17</v>
      </c>
      <c r="D5255" s="6">
        <v>0.27200000000000002</v>
      </c>
      <c r="E5255" s="6">
        <v>0.27200000000000002</v>
      </c>
      <c r="F5255" s="18">
        <v>125</v>
      </c>
      <c r="G5255" t="s">
        <v>2191</v>
      </c>
      <c r="H5255" t="s">
        <v>2190</v>
      </c>
      <c r="I5255" t="s">
        <v>3488</v>
      </c>
      <c r="J5255" t="s">
        <v>7410</v>
      </c>
      <c r="L5255" s="5"/>
      <c r="P5255" t="s">
        <v>7410</v>
      </c>
    </row>
    <row r="5256" spans="2:16" x14ac:dyDescent="0.25">
      <c r="B5256" t="s">
        <v>9</v>
      </c>
      <c r="C5256" t="s">
        <v>17</v>
      </c>
      <c r="D5256" s="6">
        <v>0.41799999999999998</v>
      </c>
      <c r="E5256" s="6">
        <v>0.41799999999999998</v>
      </c>
      <c r="F5256" s="18">
        <v>128</v>
      </c>
      <c r="G5256" t="s">
        <v>2197</v>
      </c>
      <c r="H5256" t="s">
        <v>2190</v>
      </c>
      <c r="I5256" t="s">
        <v>107</v>
      </c>
      <c r="J5256" t="s">
        <v>7425</v>
      </c>
      <c r="L5256" s="5"/>
      <c r="P5256" t="s">
        <v>7425</v>
      </c>
    </row>
    <row r="5257" spans="2:16" x14ac:dyDescent="0.25">
      <c r="B5257" t="s">
        <v>9</v>
      </c>
      <c r="C5257" t="s">
        <v>17</v>
      </c>
      <c r="D5257" s="6">
        <v>0.34899999999999998</v>
      </c>
      <c r="E5257" s="6">
        <v>0.34899999999999998</v>
      </c>
      <c r="F5257" s="18">
        <v>151.25</v>
      </c>
      <c r="G5257" t="s">
        <v>2198</v>
      </c>
      <c r="H5257" t="s">
        <v>2190</v>
      </c>
      <c r="I5257" t="s">
        <v>251</v>
      </c>
      <c r="J5257" t="s">
        <v>7440</v>
      </c>
      <c r="L5257" s="5"/>
      <c r="P5257" t="s">
        <v>7440</v>
      </c>
    </row>
    <row r="5258" spans="2:16" x14ac:dyDescent="0.25">
      <c r="B5258" t="s">
        <v>9</v>
      </c>
      <c r="C5258" t="s">
        <v>17</v>
      </c>
      <c r="D5258" s="6">
        <v>0.51800000000000002</v>
      </c>
      <c r="E5258" s="6">
        <v>0.51800000000000002</v>
      </c>
      <c r="F5258" s="18">
        <v>125.5</v>
      </c>
      <c r="G5258" t="s">
        <v>2201</v>
      </c>
      <c r="H5258" t="s">
        <v>2190</v>
      </c>
      <c r="I5258" t="s">
        <v>604</v>
      </c>
      <c r="J5258" t="s">
        <v>7455</v>
      </c>
      <c r="L5258" s="5"/>
      <c r="P5258" t="s">
        <v>7455</v>
      </c>
    </row>
    <row r="5259" spans="2:16" x14ac:dyDescent="0.25">
      <c r="B5259" t="s">
        <v>9</v>
      </c>
      <c r="C5259" t="s">
        <v>17</v>
      </c>
      <c r="D5259" s="6">
        <v>0.38100000000000001</v>
      </c>
      <c r="E5259" s="6">
        <v>0.38100000000000001</v>
      </c>
      <c r="F5259" s="18">
        <v>127.75</v>
      </c>
      <c r="G5259" t="s">
        <v>2203</v>
      </c>
      <c r="H5259" t="s">
        <v>2190</v>
      </c>
      <c r="I5259" t="s">
        <v>318</v>
      </c>
      <c r="J5259" t="s">
        <v>7470</v>
      </c>
      <c r="L5259" s="5"/>
      <c r="P5259" t="s">
        <v>7470</v>
      </c>
    </row>
    <row r="5260" spans="2:16" x14ac:dyDescent="0.25">
      <c r="B5260" t="s">
        <v>9</v>
      </c>
      <c r="C5260" t="s">
        <v>17</v>
      </c>
      <c r="D5260" s="6">
        <v>0.51800000000000002</v>
      </c>
      <c r="E5260" s="6">
        <v>0.51800000000000002</v>
      </c>
      <c r="F5260" s="18">
        <v>125.5</v>
      </c>
      <c r="G5260" t="s">
        <v>2204</v>
      </c>
      <c r="H5260" t="s">
        <v>2190</v>
      </c>
      <c r="I5260" t="s">
        <v>4635</v>
      </c>
      <c r="J5260" t="s">
        <v>7485</v>
      </c>
      <c r="L5260" s="5"/>
      <c r="P5260" t="s">
        <v>7485</v>
      </c>
    </row>
    <row r="5261" spans="2:16" x14ac:dyDescent="0.25">
      <c r="B5261" t="s">
        <v>9</v>
      </c>
      <c r="C5261" t="s">
        <v>17</v>
      </c>
      <c r="D5261" s="6">
        <v>0.18099999999999999</v>
      </c>
      <c r="E5261" s="6">
        <v>0.18099999999999999</v>
      </c>
      <c r="F5261" s="18">
        <v>119.75</v>
      </c>
      <c r="G5261" t="s">
        <v>2211</v>
      </c>
      <c r="H5261" t="s">
        <v>2190</v>
      </c>
      <c r="I5261" t="s">
        <v>61</v>
      </c>
      <c r="J5261" t="s">
        <v>7500</v>
      </c>
      <c r="L5261" s="5"/>
      <c r="P5261" t="s">
        <v>7500</v>
      </c>
    </row>
    <row r="5262" spans="2:16" x14ac:dyDescent="0.25">
      <c r="B5262" t="s">
        <v>9</v>
      </c>
      <c r="C5262" t="s">
        <v>17</v>
      </c>
      <c r="D5262" s="6">
        <v>0.39900000000000002</v>
      </c>
      <c r="E5262" s="6">
        <v>0.39900000000000002</v>
      </c>
      <c r="F5262" s="18">
        <v>139.75</v>
      </c>
      <c r="G5262" t="s">
        <v>2213</v>
      </c>
      <c r="H5262" t="s">
        <v>2190</v>
      </c>
      <c r="I5262" t="s">
        <v>352</v>
      </c>
      <c r="J5262" t="s">
        <v>7515</v>
      </c>
      <c r="L5262" s="5"/>
      <c r="P5262" t="s">
        <v>7515</v>
      </c>
    </row>
    <row r="5263" spans="2:16" x14ac:dyDescent="0.25">
      <c r="B5263" t="s">
        <v>9</v>
      </c>
      <c r="C5263" t="s">
        <v>17</v>
      </c>
      <c r="D5263" s="6">
        <v>0.51800000000000002</v>
      </c>
      <c r="E5263" s="6">
        <v>0.51800000000000002</v>
      </c>
      <c r="F5263" s="18">
        <v>125.5</v>
      </c>
      <c r="G5263" t="s">
        <v>2221</v>
      </c>
      <c r="H5263" t="s">
        <v>2190</v>
      </c>
      <c r="I5263" t="s">
        <v>957</v>
      </c>
      <c r="J5263" t="s">
        <v>7530</v>
      </c>
      <c r="L5263" s="5"/>
      <c r="P5263" t="s">
        <v>7530</v>
      </c>
    </row>
    <row r="5264" spans="2:16" x14ac:dyDescent="0.25">
      <c r="B5264" t="s">
        <v>9</v>
      </c>
      <c r="C5264" t="s">
        <v>17</v>
      </c>
      <c r="D5264" s="6">
        <v>0.52</v>
      </c>
      <c r="E5264" s="6">
        <v>0.52</v>
      </c>
      <c r="F5264" s="18">
        <v>142.25</v>
      </c>
      <c r="G5264" t="s">
        <v>2222</v>
      </c>
      <c r="H5264" t="s">
        <v>2190</v>
      </c>
      <c r="I5264" t="s">
        <v>561</v>
      </c>
      <c r="J5264" t="s">
        <v>7545</v>
      </c>
      <c r="L5264" s="5"/>
      <c r="P5264" t="s">
        <v>7545</v>
      </c>
    </row>
    <row r="5265" spans="2:16" x14ac:dyDescent="0.25">
      <c r="B5265" t="s">
        <v>9</v>
      </c>
      <c r="C5265" t="s">
        <v>17</v>
      </c>
      <c r="D5265" s="6">
        <v>0.42899999999999999</v>
      </c>
      <c r="E5265" s="6">
        <v>0.42899999999999999</v>
      </c>
      <c r="F5265" s="18">
        <v>119.5</v>
      </c>
      <c r="G5265" t="s">
        <v>2226</v>
      </c>
      <c r="H5265" t="s">
        <v>2190</v>
      </c>
      <c r="I5265" t="s">
        <v>926</v>
      </c>
      <c r="J5265" t="s">
        <v>7560</v>
      </c>
      <c r="L5265" s="5"/>
      <c r="P5265" t="s">
        <v>7560</v>
      </c>
    </row>
    <row r="5266" spans="2:16" x14ac:dyDescent="0.25">
      <c r="B5266" t="s">
        <v>9</v>
      </c>
      <c r="C5266" t="s">
        <v>17</v>
      </c>
      <c r="D5266" s="6">
        <v>0.44900000000000001</v>
      </c>
      <c r="E5266" s="6">
        <v>0.44900000000000001</v>
      </c>
      <c r="F5266" s="18">
        <v>124</v>
      </c>
      <c r="G5266" t="s">
        <v>2228</v>
      </c>
      <c r="H5266" t="s">
        <v>2190</v>
      </c>
      <c r="I5266" t="s">
        <v>168</v>
      </c>
      <c r="J5266" t="s">
        <v>7575</v>
      </c>
      <c r="L5266" s="5"/>
      <c r="P5266" t="s">
        <v>7575</v>
      </c>
    </row>
    <row r="5267" spans="2:16" x14ac:dyDescent="0.25">
      <c r="B5267" t="s">
        <v>9</v>
      </c>
      <c r="C5267" t="s">
        <v>17</v>
      </c>
      <c r="D5267" s="6">
        <v>0.29599999999999999</v>
      </c>
      <c r="E5267" s="6">
        <v>0.29599999999999999</v>
      </c>
      <c r="F5267" s="18">
        <v>136</v>
      </c>
      <c r="G5267" t="s">
        <v>2229</v>
      </c>
      <c r="H5267" t="s">
        <v>2190</v>
      </c>
      <c r="I5267" t="s">
        <v>563</v>
      </c>
      <c r="J5267" t="s">
        <v>7590</v>
      </c>
      <c r="L5267" s="5"/>
      <c r="P5267" t="s">
        <v>7590</v>
      </c>
    </row>
    <row r="5268" spans="2:16" x14ac:dyDescent="0.25">
      <c r="B5268" t="s">
        <v>9</v>
      </c>
      <c r="C5268" t="s">
        <v>17</v>
      </c>
      <c r="D5268" s="6">
        <v>0.4</v>
      </c>
      <c r="E5268" s="6">
        <v>0.4</v>
      </c>
      <c r="F5268" s="18">
        <v>134.25</v>
      </c>
      <c r="G5268" t="s">
        <v>2231</v>
      </c>
      <c r="H5268" t="s">
        <v>2190</v>
      </c>
      <c r="I5268" t="s">
        <v>6858</v>
      </c>
      <c r="J5268" t="s">
        <v>7605</v>
      </c>
      <c r="L5268" s="5"/>
      <c r="P5268" t="s">
        <v>7605</v>
      </c>
    </row>
    <row r="5269" spans="2:16" x14ac:dyDescent="0.25">
      <c r="B5269" t="s">
        <v>9</v>
      </c>
      <c r="C5269" t="s">
        <v>17</v>
      </c>
      <c r="D5269" s="6">
        <v>0.432</v>
      </c>
      <c r="E5269" s="6">
        <v>0.432</v>
      </c>
      <c r="F5269" s="18">
        <v>115.5</v>
      </c>
      <c r="G5269" t="s">
        <v>2190</v>
      </c>
      <c r="H5269" t="s">
        <v>2191</v>
      </c>
      <c r="I5269" t="s">
        <v>598</v>
      </c>
      <c r="J5269" t="s">
        <v>7396</v>
      </c>
      <c r="L5269" s="5"/>
      <c r="P5269" t="s">
        <v>7396</v>
      </c>
    </row>
    <row r="5270" spans="2:16" x14ac:dyDescent="0.25">
      <c r="B5270" t="s">
        <v>9</v>
      </c>
      <c r="C5270" t="s">
        <v>17</v>
      </c>
      <c r="D5270" s="6">
        <v>0.27200000000000002</v>
      </c>
      <c r="E5270" s="6">
        <v>0.27200000000000002</v>
      </c>
      <c r="F5270" s="18">
        <v>125</v>
      </c>
      <c r="G5270" t="s">
        <v>2191</v>
      </c>
      <c r="H5270" t="s">
        <v>2191</v>
      </c>
      <c r="I5270" t="s">
        <v>981</v>
      </c>
      <c r="J5270" t="s">
        <v>7411</v>
      </c>
      <c r="L5270" s="5"/>
      <c r="P5270" t="s">
        <v>7411</v>
      </c>
    </row>
    <row r="5271" spans="2:16" x14ac:dyDescent="0.25">
      <c r="B5271" t="s">
        <v>9</v>
      </c>
      <c r="C5271" t="s">
        <v>17</v>
      </c>
      <c r="D5271" s="6">
        <v>0.41799999999999998</v>
      </c>
      <c r="E5271" s="6">
        <v>0.41799999999999998</v>
      </c>
      <c r="F5271" s="18">
        <v>128</v>
      </c>
      <c r="G5271" t="s">
        <v>2197</v>
      </c>
      <c r="H5271" t="s">
        <v>2191</v>
      </c>
      <c r="I5271" t="s">
        <v>88</v>
      </c>
      <c r="J5271" t="s">
        <v>7426</v>
      </c>
      <c r="L5271" s="5"/>
      <c r="P5271" t="s">
        <v>7426</v>
      </c>
    </row>
    <row r="5272" spans="2:16" x14ac:dyDescent="0.25">
      <c r="B5272" t="s">
        <v>9</v>
      </c>
      <c r="C5272" t="s">
        <v>17</v>
      </c>
      <c r="D5272" s="6">
        <v>0.41</v>
      </c>
      <c r="E5272" s="6">
        <v>0.41</v>
      </c>
      <c r="F5272" s="18">
        <v>148.75</v>
      </c>
      <c r="G5272" t="s">
        <v>2198</v>
      </c>
      <c r="H5272" t="s">
        <v>2191</v>
      </c>
      <c r="I5272" t="s">
        <v>254</v>
      </c>
      <c r="J5272" t="s">
        <v>7441</v>
      </c>
      <c r="L5272" s="5"/>
      <c r="P5272" t="s">
        <v>7441</v>
      </c>
    </row>
    <row r="5273" spans="2:16" x14ac:dyDescent="0.25">
      <c r="B5273" t="s">
        <v>9</v>
      </c>
      <c r="C5273" t="s">
        <v>17</v>
      </c>
      <c r="D5273" s="6">
        <v>0.51800000000000002</v>
      </c>
      <c r="E5273" s="6">
        <v>0.51800000000000002</v>
      </c>
      <c r="F5273" s="18">
        <v>125.5</v>
      </c>
      <c r="G5273" t="s">
        <v>2201</v>
      </c>
      <c r="H5273" t="s">
        <v>2191</v>
      </c>
      <c r="I5273" t="s">
        <v>4428</v>
      </c>
      <c r="J5273" t="s">
        <v>7456</v>
      </c>
      <c r="L5273" s="5"/>
      <c r="P5273" t="s">
        <v>7456</v>
      </c>
    </row>
    <row r="5274" spans="2:16" x14ac:dyDescent="0.25">
      <c r="B5274" t="s">
        <v>9</v>
      </c>
      <c r="C5274" t="s">
        <v>17</v>
      </c>
      <c r="D5274" s="6">
        <v>0.38100000000000001</v>
      </c>
      <c r="E5274" s="6">
        <v>0.38100000000000001</v>
      </c>
      <c r="F5274" s="18">
        <v>127.75</v>
      </c>
      <c r="G5274" t="s">
        <v>2203</v>
      </c>
      <c r="H5274" t="s">
        <v>2191</v>
      </c>
      <c r="I5274" t="s">
        <v>552</v>
      </c>
      <c r="J5274" t="s">
        <v>7471</v>
      </c>
      <c r="L5274" s="5"/>
      <c r="P5274" t="s">
        <v>7471</v>
      </c>
    </row>
    <row r="5275" spans="2:16" x14ac:dyDescent="0.25">
      <c r="B5275" t="s">
        <v>9</v>
      </c>
      <c r="C5275" t="s">
        <v>17</v>
      </c>
      <c r="D5275" s="6">
        <v>0.51800000000000002</v>
      </c>
      <c r="E5275" s="6">
        <v>0.51800000000000002</v>
      </c>
      <c r="F5275" s="18">
        <v>125.5</v>
      </c>
      <c r="G5275" t="s">
        <v>2204</v>
      </c>
      <c r="H5275" t="s">
        <v>2191</v>
      </c>
      <c r="I5275" t="s">
        <v>4637</v>
      </c>
      <c r="J5275" t="s">
        <v>7486</v>
      </c>
      <c r="L5275" s="5"/>
      <c r="P5275" t="s">
        <v>7486</v>
      </c>
    </row>
    <row r="5276" spans="2:16" x14ac:dyDescent="0.25">
      <c r="B5276" t="s">
        <v>9</v>
      </c>
      <c r="C5276" t="s">
        <v>17</v>
      </c>
      <c r="D5276" s="6">
        <v>0.56699999999999995</v>
      </c>
      <c r="E5276" s="6">
        <v>0.56699999999999995</v>
      </c>
      <c r="F5276" s="18">
        <v>114.75</v>
      </c>
      <c r="G5276" t="s">
        <v>2211</v>
      </c>
      <c r="H5276" t="s">
        <v>2191</v>
      </c>
      <c r="I5276" t="s">
        <v>60</v>
      </c>
      <c r="J5276" t="s">
        <v>7501</v>
      </c>
      <c r="L5276" s="5"/>
      <c r="P5276" t="s">
        <v>7501</v>
      </c>
    </row>
    <row r="5277" spans="2:16" x14ac:dyDescent="0.25">
      <c r="B5277" t="s">
        <v>9</v>
      </c>
      <c r="C5277" t="s">
        <v>17</v>
      </c>
      <c r="D5277" s="6">
        <v>0.254</v>
      </c>
      <c r="E5277" s="6">
        <v>0.254</v>
      </c>
      <c r="F5277" s="18">
        <v>144.25</v>
      </c>
      <c r="G5277" t="s">
        <v>2213</v>
      </c>
      <c r="H5277" t="s">
        <v>2191</v>
      </c>
      <c r="I5277" t="s">
        <v>285</v>
      </c>
      <c r="J5277" t="s">
        <v>7516</v>
      </c>
      <c r="L5277" s="5"/>
      <c r="P5277" t="s">
        <v>7516</v>
      </c>
    </row>
    <row r="5278" spans="2:16" x14ac:dyDescent="0.25">
      <c r="B5278" t="s">
        <v>9</v>
      </c>
      <c r="C5278" t="s">
        <v>17</v>
      </c>
      <c r="D5278" s="6">
        <v>0.51800000000000002</v>
      </c>
      <c r="E5278" s="6">
        <v>0.51800000000000002</v>
      </c>
      <c r="F5278" s="18">
        <v>125.5</v>
      </c>
      <c r="G5278" t="s">
        <v>2221</v>
      </c>
      <c r="H5278" t="s">
        <v>2191</v>
      </c>
      <c r="I5278" t="s">
        <v>6050</v>
      </c>
      <c r="J5278" t="s">
        <v>7531</v>
      </c>
      <c r="L5278" s="5"/>
      <c r="P5278" t="s">
        <v>7531</v>
      </c>
    </row>
    <row r="5279" spans="2:16" x14ac:dyDescent="0.25">
      <c r="B5279" t="s">
        <v>9</v>
      </c>
      <c r="C5279" t="s">
        <v>17</v>
      </c>
      <c r="D5279" s="6">
        <v>0.52</v>
      </c>
      <c r="E5279" s="6">
        <v>0.52</v>
      </c>
      <c r="F5279" s="18">
        <v>142.25</v>
      </c>
      <c r="G5279" t="s">
        <v>2222</v>
      </c>
      <c r="H5279" t="s">
        <v>2191</v>
      </c>
      <c r="I5279" t="s">
        <v>26</v>
      </c>
      <c r="J5279" t="s">
        <v>7546</v>
      </c>
      <c r="L5279" s="5"/>
      <c r="P5279" t="s">
        <v>7546</v>
      </c>
    </row>
    <row r="5280" spans="2:16" x14ac:dyDescent="0.25">
      <c r="B5280" t="s">
        <v>9</v>
      </c>
      <c r="C5280" t="s">
        <v>17</v>
      </c>
      <c r="D5280" s="6">
        <v>0.42899999999999999</v>
      </c>
      <c r="E5280" s="6">
        <v>0.42899999999999999</v>
      </c>
      <c r="F5280" s="18">
        <v>119.5</v>
      </c>
      <c r="G5280" t="s">
        <v>2226</v>
      </c>
      <c r="H5280" t="s">
        <v>2191</v>
      </c>
      <c r="I5280" t="s">
        <v>6468</v>
      </c>
      <c r="J5280" t="s">
        <v>7561</v>
      </c>
      <c r="L5280" s="5"/>
      <c r="P5280" t="s">
        <v>7561</v>
      </c>
    </row>
    <row r="5281" spans="2:16" x14ac:dyDescent="0.25">
      <c r="B5281" t="s">
        <v>9</v>
      </c>
      <c r="C5281" t="s">
        <v>17</v>
      </c>
      <c r="D5281" s="6">
        <v>0.44900000000000001</v>
      </c>
      <c r="E5281" s="6">
        <v>0.44900000000000001</v>
      </c>
      <c r="F5281" s="18">
        <v>124</v>
      </c>
      <c r="G5281" t="s">
        <v>2228</v>
      </c>
      <c r="H5281" t="s">
        <v>2191</v>
      </c>
      <c r="I5281" t="s">
        <v>980</v>
      </c>
      <c r="J5281" t="s">
        <v>7576</v>
      </c>
      <c r="L5281" s="5"/>
      <c r="P5281" t="s">
        <v>7576</v>
      </c>
    </row>
    <row r="5282" spans="2:16" x14ac:dyDescent="0.25">
      <c r="B5282" t="s">
        <v>9</v>
      </c>
      <c r="C5282" t="s">
        <v>17</v>
      </c>
      <c r="D5282" s="6">
        <v>0.4</v>
      </c>
      <c r="E5282" s="6">
        <v>0.4</v>
      </c>
      <c r="F5282" s="18">
        <v>122</v>
      </c>
      <c r="G5282" t="s">
        <v>2229</v>
      </c>
      <c r="H5282" t="s">
        <v>2191</v>
      </c>
      <c r="I5282" t="s">
        <v>230</v>
      </c>
      <c r="J5282" t="s">
        <v>7591</v>
      </c>
      <c r="L5282" s="5"/>
      <c r="P5282" t="s">
        <v>7591</v>
      </c>
    </row>
    <row r="5283" spans="2:16" x14ac:dyDescent="0.25">
      <c r="B5283" t="s">
        <v>9</v>
      </c>
      <c r="C5283" t="s">
        <v>17</v>
      </c>
      <c r="D5283" s="6">
        <v>0.4</v>
      </c>
      <c r="E5283" s="6">
        <v>0.4</v>
      </c>
      <c r="F5283" s="18">
        <v>134.25</v>
      </c>
      <c r="G5283" t="s">
        <v>2231</v>
      </c>
      <c r="H5283" t="s">
        <v>2191</v>
      </c>
      <c r="I5283" t="s">
        <v>796</v>
      </c>
      <c r="J5283" t="s">
        <v>7606</v>
      </c>
      <c r="L5283" s="5"/>
      <c r="P5283" t="s">
        <v>7606</v>
      </c>
    </row>
    <row r="5284" spans="2:16" x14ac:dyDescent="0.25">
      <c r="B5284" t="s">
        <v>9</v>
      </c>
      <c r="C5284" t="s">
        <v>17</v>
      </c>
      <c r="D5284" s="6">
        <v>0.432</v>
      </c>
      <c r="E5284" s="6">
        <v>0.432</v>
      </c>
      <c r="F5284" s="18">
        <v>115.5</v>
      </c>
      <c r="G5284" t="s">
        <v>2190</v>
      </c>
      <c r="H5284" t="s">
        <v>2197</v>
      </c>
      <c r="I5284" t="s">
        <v>391</v>
      </c>
      <c r="J5284" t="s">
        <v>7397</v>
      </c>
      <c r="L5284" s="5"/>
      <c r="P5284" t="s">
        <v>7397</v>
      </c>
    </row>
    <row r="5285" spans="2:16" x14ac:dyDescent="0.25">
      <c r="B5285" t="s">
        <v>9</v>
      </c>
      <c r="C5285" t="s">
        <v>17</v>
      </c>
      <c r="D5285" s="6">
        <v>0.27200000000000002</v>
      </c>
      <c r="E5285" s="6">
        <v>0.27200000000000002</v>
      </c>
      <c r="F5285" s="18">
        <v>125</v>
      </c>
      <c r="G5285" t="s">
        <v>2191</v>
      </c>
      <c r="H5285" t="s">
        <v>2197</v>
      </c>
      <c r="I5285" t="s">
        <v>87</v>
      </c>
      <c r="J5285" t="s">
        <v>7412</v>
      </c>
      <c r="L5285" s="5"/>
      <c r="P5285" t="s">
        <v>7412</v>
      </c>
    </row>
    <row r="5286" spans="2:16" x14ac:dyDescent="0.25">
      <c r="B5286" t="s">
        <v>9</v>
      </c>
      <c r="C5286" t="s">
        <v>17</v>
      </c>
      <c r="D5286" s="6">
        <v>0.34100000000000003</v>
      </c>
      <c r="E5286" s="6">
        <v>0.34100000000000003</v>
      </c>
      <c r="F5286" s="18">
        <v>96</v>
      </c>
      <c r="G5286" t="s">
        <v>2197</v>
      </c>
      <c r="H5286" t="s">
        <v>2197</v>
      </c>
      <c r="I5286" t="s">
        <v>56</v>
      </c>
      <c r="J5286" t="s">
        <v>7427</v>
      </c>
      <c r="L5286" s="5"/>
      <c r="P5286" t="s">
        <v>7427</v>
      </c>
    </row>
    <row r="5287" spans="2:16" x14ac:dyDescent="0.25">
      <c r="B5287" t="s">
        <v>9</v>
      </c>
      <c r="C5287" t="s">
        <v>17</v>
      </c>
      <c r="D5287" s="6">
        <v>0.27700000000000002</v>
      </c>
      <c r="E5287" s="6">
        <v>0.27700000000000002</v>
      </c>
      <c r="F5287" s="18">
        <v>154.25</v>
      </c>
      <c r="G5287" t="s">
        <v>2198</v>
      </c>
      <c r="H5287" t="s">
        <v>2197</v>
      </c>
      <c r="I5287" t="s">
        <v>278</v>
      </c>
      <c r="J5287" t="s">
        <v>7442</v>
      </c>
      <c r="L5287" s="5"/>
      <c r="P5287" t="s">
        <v>7442</v>
      </c>
    </row>
    <row r="5288" spans="2:16" x14ac:dyDescent="0.25">
      <c r="B5288" t="s">
        <v>9</v>
      </c>
      <c r="C5288" t="s">
        <v>17</v>
      </c>
      <c r="D5288" s="6">
        <v>0.51800000000000002</v>
      </c>
      <c r="E5288" s="6">
        <v>0.51800000000000002</v>
      </c>
      <c r="F5288" s="18">
        <v>125.5</v>
      </c>
      <c r="G5288" t="s">
        <v>2201</v>
      </c>
      <c r="H5288" t="s">
        <v>2197</v>
      </c>
      <c r="I5288" t="s">
        <v>36</v>
      </c>
      <c r="J5288" t="s">
        <v>7457</v>
      </c>
      <c r="L5288" s="5"/>
      <c r="P5288" t="s">
        <v>7457</v>
      </c>
    </row>
    <row r="5289" spans="2:16" x14ac:dyDescent="0.25">
      <c r="B5289" t="s">
        <v>9</v>
      </c>
      <c r="C5289" t="s">
        <v>17</v>
      </c>
      <c r="D5289" s="6">
        <v>0.38100000000000001</v>
      </c>
      <c r="E5289" s="6">
        <v>0.38100000000000001</v>
      </c>
      <c r="F5289" s="18">
        <v>127.75</v>
      </c>
      <c r="G5289" t="s">
        <v>2203</v>
      </c>
      <c r="H5289" t="s">
        <v>2197</v>
      </c>
      <c r="I5289" t="s">
        <v>410</v>
      </c>
      <c r="J5289" t="s">
        <v>7472</v>
      </c>
      <c r="L5289" s="5"/>
      <c r="P5289" t="s">
        <v>7472</v>
      </c>
    </row>
    <row r="5290" spans="2:16" x14ac:dyDescent="0.25">
      <c r="B5290" t="s">
        <v>9</v>
      </c>
      <c r="C5290" t="s">
        <v>17</v>
      </c>
      <c r="D5290" s="6">
        <v>0.51800000000000002</v>
      </c>
      <c r="E5290" s="6">
        <v>0.51800000000000002</v>
      </c>
      <c r="F5290" s="18">
        <v>125.5</v>
      </c>
      <c r="G5290" t="s">
        <v>2204</v>
      </c>
      <c r="H5290" t="s">
        <v>2197</v>
      </c>
      <c r="I5290" t="s">
        <v>4650</v>
      </c>
      <c r="J5290" t="s">
        <v>7487</v>
      </c>
      <c r="L5290" s="5"/>
      <c r="P5290" t="s">
        <v>7487</v>
      </c>
    </row>
    <row r="5291" spans="2:16" x14ac:dyDescent="0.25">
      <c r="B5291" t="s">
        <v>9</v>
      </c>
      <c r="C5291" t="s">
        <v>17</v>
      </c>
      <c r="D5291" s="6">
        <v>0.42299999999999999</v>
      </c>
      <c r="E5291" s="6">
        <v>0.42299999999999999</v>
      </c>
      <c r="F5291" s="18">
        <v>164.5</v>
      </c>
      <c r="G5291" t="s">
        <v>2211</v>
      </c>
      <c r="H5291" t="s">
        <v>2197</v>
      </c>
      <c r="I5291" t="s">
        <v>52</v>
      </c>
      <c r="J5291" t="s">
        <v>7502</v>
      </c>
      <c r="L5291" s="5"/>
      <c r="P5291" t="s">
        <v>7502</v>
      </c>
    </row>
    <row r="5292" spans="2:16" x14ac:dyDescent="0.25">
      <c r="B5292" t="s">
        <v>9</v>
      </c>
      <c r="C5292" t="s">
        <v>17</v>
      </c>
      <c r="D5292" s="6">
        <v>0.32300000000000001</v>
      </c>
      <c r="E5292" s="6">
        <v>0.32300000000000001</v>
      </c>
      <c r="F5292" s="18">
        <v>157.75</v>
      </c>
      <c r="G5292" t="s">
        <v>2213</v>
      </c>
      <c r="H5292" t="s">
        <v>2197</v>
      </c>
      <c r="I5292" t="s">
        <v>72</v>
      </c>
      <c r="J5292" t="s">
        <v>7517</v>
      </c>
      <c r="L5292" s="5"/>
      <c r="P5292" t="s">
        <v>7517</v>
      </c>
    </row>
    <row r="5293" spans="2:16" x14ac:dyDescent="0.25">
      <c r="B5293" t="s">
        <v>9</v>
      </c>
      <c r="C5293" t="s">
        <v>17</v>
      </c>
      <c r="D5293" s="6">
        <v>0.51800000000000002</v>
      </c>
      <c r="E5293" s="6">
        <v>0.51800000000000002</v>
      </c>
      <c r="F5293" s="18">
        <v>125.5</v>
      </c>
      <c r="G5293" t="s">
        <v>2221</v>
      </c>
      <c r="H5293" t="s">
        <v>2197</v>
      </c>
      <c r="I5293" t="s">
        <v>91</v>
      </c>
      <c r="J5293" t="s">
        <v>7532</v>
      </c>
      <c r="L5293" s="5"/>
      <c r="P5293" t="s">
        <v>7532</v>
      </c>
    </row>
    <row r="5294" spans="2:16" x14ac:dyDescent="0.25">
      <c r="B5294" t="s">
        <v>9</v>
      </c>
      <c r="C5294" t="s">
        <v>17</v>
      </c>
      <c r="D5294" s="6">
        <v>0.52</v>
      </c>
      <c r="E5294" s="6">
        <v>0.52</v>
      </c>
      <c r="F5294" s="18">
        <v>142.25</v>
      </c>
      <c r="G5294" t="s">
        <v>2222</v>
      </c>
      <c r="H5294" t="s">
        <v>2197</v>
      </c>
      <c r="I5294" t="s">
        <v>6139</v>
      </c>
      <c r="J5294" t="s">
        <v>7547</v>
      </c>
      <c r="L5294" s="5"/>
      <c r="P5294" t="s">
        <v>7547</v>
      </c>
    </row>
    <row r="5295" spans="2:16" x14ac:dyDescent="0.25">
      <c r="B5295" t="s">
        <v>9</v>
      </c>
      <c r="C5295" t="s">
        <v>17</v>
      </c>
      <c r="D5295" s="6">
        <v>0.42899999999999999</v>
      </c>
      <c r="E5295" s="6">
        <v>0.42899999999999999</v>
      </c>
      <c r="F5295" s="18">
        <v>119.5</v>
      </c>
      <c r="G5295" t="s">
        <v>2226</v>
      </c>
      <c r="H5295" t="s">
        <v>2197</v>
      </c>
      <c r="I5295" t="s">
        <v>944</v>
      </c>
      <c r="J5295" t="s">
        <v>7562</v>
      </c>
      <c r="L5295" s="5"/>
      <c r="P5295" t="s">
        <v>7562</v>
      </c>
    </row>
    <row r="5296" spans="2:16" x14ac:dyDescent="0.25">
      <c r="B5296" t="s">
        <v>9</v>
      </c>
      <c r="C5296" t="s">
        <v>17</v>
      </c>
      <c r="D5296" s="6">
        <v>0.44900000000000001</v>
      </c>
      <c r="E5296" s="6">
        <v>0.44900000000000001</v>
      </c>
      <c r="F5296" s="18">
        <v>124</v>
      </c>
      <c r="G5296" t="s">
        <v>2228</v>
      </c>
      <c r="H5296" t="s">
        <v>2197</v>
      </c>
      <c r="I5296" t="s">
        <v>264</v>
      </c>
      <c r="J5296" t="s">
        <v>7577</v>
      </c>
      <c r="L5296" s="5"/>
      <c r="P5296" t="s">
        <v>7577</v>
      </c>
    </row>
    <row r="5297" spans="2:16" x14ac:dyDescent="0.25">
      <c r="B5297" t="s">
        <v>9</v>
      </c>
      <c r="C5297" t="s">
        <v>17</v>
      </c>
      <c r="D5297" s="6">
        <v>0.41899999999999998</v>
      </c>
      <c r="E5297" s="6">
        <v>0.41899999999999998</v>
      </c>
      <c r="F5297" s="18">
        <v>191.5</v>
      </c>
      <c r="G5297" t="s">
        <v>2229</v>
      </c>
      <c r="H5297" t="s">
        <v>2197</v>
      </c>
      <c r="I5297" t="s">
        <v>222</v>
      </c>
      <c r="J5297" t="s">
        <v>7592</v>
      </c>
      <c r="L5297" s="5"/>
      <c r="P5297" t="s">
        <v>7592</v>
      </c>
    </row>
    <row r="5298" spans="2:16" x14ac:dyDescent="0.25">
      <c r="B5298" t="s">
        <v>9</v>
      </c>
      <c r="C5298" t="s">
        <v>17</v>
      </c>
      <c r="D5298" s="6">
        <v>0.4</v>
      </c>
      <c r="E5298" s="6">
        <v>0.4</v>
      </c>
      <c r="F5298" s="18">
        <v>134.25</v>
      </c>
      <c r="G5298" t="s">
        <v>2231</v>
      </c>
      <c r="H5298" t="s">
        <v>2197</v>
      </c>
      <c r="I5298" t="s">
        <v>219</v>
      </c>
      <c r="J5298" t="s">
        <v>7607</v>
      </c>
      <c r="L5298" s="5"/>
      <c r="P5298" t="s">
        <v>7607</v>
      </c>
    </row>
    <row r="5299" spans="2:16" x14ac:dyDescent="0.25">
      <c r="B5299" t="s">
        <v>9</v>
      </c>
      <c r="C5299" t="s">
        <v>17</v>
      </c>
      <c r="D5299" s="6">
        <v>0.432</v>
      </c>
      <c r="E5299" s="6">
        <v>0.432</v>
      </c>
      <c r="F5299" s="18">
        <v>115.5</v>
      </c>
      <c r="G5299" t="s">
        <v>2190</v>
      </c>
      <c r="H5299" t="s">
        <v>2198</v>
      </c>
      <c r="I5299" t="s">
        <v>680</v>
      </c>
      <c r="J5299" t="s">
        <v>7398</v>
      </c>
      <c r="L5299" s="5"/>
      <c r="P5299" t="s">
        <v>7398</v>
      </c>
    </row>
    <row r="5300" spans="2:16" x14ac:dyDescent="0.25">
      <c r="B5300" t="s">
        <v>9</v>
      </c>
      <c r="C5300" t="s">
        <v>17</v>
      </c>
      <c r="D5300" s="6">
        <v>0.27200000000000002</v>
      </c>
      <c r="E5300" s="6">
        <v>0.27200000000000002</v>
      </c>
      <c r="F5300" s="18">
        <v>125</v>
      </c>
      <c r="G5300" t="s">
        <v>2191</v>
      </c>
      <c r="H5300" t="s">
        <v>2198</v>
      </c>
      <c r="I5300" t="s">
        <v>966</v>
      </c>
      <c r="J5300" t="s">
        <v>7413</v>
      </c>
      <c r="L5300" s="5"/>
      <c r="P5300" t="s">
        <v>7413</v>
      </c>
    </row>
    <row r="5301" spans="2:16" x14ac:dyDescent="0.25">
      <c r="B5301" t="s">
        <v>9</v>
      </c>
      <c r="C5301" t="s">
        <v>17</v>
      </c>
      <c r="D5301" s="6">
        <v>0.41799999999999998</v>
      </c>
      <c r="E5301" s="6">
        <v>0.41799999999999998</v>
      </c>
      <c r="F5301" s="18">
        <v>128</v>
      </c>
      <c r="G5301" t="s">
        <v>2197</v>
      </c>
      <c r="H5301" t="s">
        <v>2198</v>
      </c>
      <c r="I5301" t="s">
        <v>74</v>
      </c>
      <c r="J5301" t="s">
        <v>7428</v>
      </c>
      <c r="L5301" s="5"/>
      <c r="P5301" t="s">
        <v>7428</v>
      </c>
    </row>
    <row r="5302" spans="2:16" x14ac:dyDescent="0.25">
      <c r="B5302" t="s">
        <v>9</v>
      </c>
      <c r="C5302" t="s">
        <v>17</v>
      </c>
      <c r="D5302" s="6">
        <v>0.33600000000000002</v>
      </c>
      <c r="E5302" s="6">
        <v>0.33600000000000002</v>
      </c>
      <c r="F5302" s="18">
        <v>134.75</v>
      </c>
      <c r="G5302" t="s">
        <v>2198</v>
      </c>
      <c r="H5302" t="s">
        <v>2198</v>
      </c>
      <c r="I5302" t="s">
        <v>146</v>
      </c>
      <c r="J5302" t="s">
        <v>7443</v>
      </c>
      <c r="L5302" s="5"/>
      <c r="P5302" t="s">
        <v>7443</v>
      </c>
    </row>
    <row r="5303" spans="2:16" x14ac:dyDescent="0.25">
      <c r="B5303" t="s">
        <v>9</v>
      </c>
      <c r="C5303" t="s">
        <v>17</v>
      </c>
      <c r="D5303" s="6">
        <v>0.51800000000000002</v>
      </c>
      <c r="E5303" s="6">
        <v>0.51800000000000002</v>
      </c>
      <c r="F5303" s="18">
        <v>125.5</v>
      </c>
      <c r="G5303" t="s">
        <v>2201</v>
      </c>
      <c r="H5303" t="s">
        <v>2198</v>
      </c>
      <c r="I5303" t="s">
        <v>764</v>
      </c>
      <c r="J5303" t="s">
        <v>7458</v>
      </c>
      <c r="L5303" s="5"/>
      <c r="P5303" t="s">
        <v>7458</v>
      </c>
    </row>
    <row r="5304" spans="2:16" x14ac:dyDescent="0.25">
      <c r="B5304" t="s">
        <v>9</v>
      </c>
      <c r="C5304" t="s">
        <v>17</v>
      </c>
      <c r="D5304" s="6">
        <v>0.38100000000000001</v>
      </c>
      <c r="E5304" s="6">
        <v>0.38100000000000001</v>
      </c>
      <c r="F5304" s="18">
        <v>127.75</v>
      </c>
      <c r="G5304" t="s">
        <v>2203</v>
      </c>
      <c r="H5304" t="s">
        <v>2198</v>
      </c>
      <c r="I5304" t="s">
        <v>283</v>
      </c>
      <c r="J5304" t="s">
        <v>7473</v>
      </c>
      <c r="L5304" s="5"/>
      <c r="P5304" t="s">
        <v>7473</v>
      </c>
    </row>
    <row r="5305" spans="2:16" x14ac:dyDescent="0.25">
      <c r="B5305" t="s">
        <v>9</v>
      </c>
      <c r="C5305" t="s">
        <v>17</v>
      </c>
      <c r="D5305" s="6">
        <v>0.51800000000000002</v>
      </c>
      <c r="E5305" s="6">
        <v>0.51800000000000002</v>
      </c>
      <c r="F5305" s="18">
        <v>125.5</v>
      </c>
      <c r="G5305" t="s">
        <v>2204</v>
      </c>
      <c r="H5305" t="s">
        <v>2198</v>
      </c>
      <c r="I5305" t="s">
        <v>946</v>
      </c>
      <c r="J5305" t="s">
        <v>7488</v>
      </c>
      <c r="L5305" s="5"/>
      <c r="P5305" t="s">
        <v>7488</v>
      </c>
    </row>
    <row r="5306" spans="2:16" x14ac:dyDescent="0.25">
      <c r="B5306" t="s">
        <v>9</v>
      </c>
      <c r="C5306" t="s">
        <v>17</v>
      </c>
      <c r="D5306" s="6">
        <v>0.44600000000000001</v>
      </c>
      <c r="E5306" s="6">
        <v>0.44600000000000001</v>
      </c>
      <c r="F5306" s="18">
        <v>116.5</v>
      </c>
      <c r="G5306" t="s">
        <v>2211</v>
      </c>
      <c r="H5306" t="s">
        <v>2198</v>
      </c>
      <c r="I5306" t="s">
        <v>50</v>
      </c>
      <c r="J5306" t="s">
        <v>7503</v>
      </c>
      <c r="L5306" s="5"/>
      <c r="P5306" t="s">
        <v>7503</v>
      </c>
    </row>
    <row r="5307" spans="2:16" x14ac:dyDescent="0.25">
      <c r="B5307" t="s">
        <v>9</v>
      </c>
      <c r="C5307" t="s">
        <v>17</v>
      </c>
      <c r="D5307" s="6">
        <v>0.499</v>
      </c>
      <c r="E5307" s="6">
        <v>0.499</v>
      </c>
      <c r="F5307" s="18">
        <v>135.5</v>
      </c>
      <c r="G5307" t="s">
        <v>2213</v>
      </c>
      <c r="H5307" t="s">
        <v>2198</v>
      </c>
      <c r="I5307" t="s">
        <v>25</v>
      </c>
      <c r="J5307" t="s">
        <v>7518</v>
      </c>
      <c r="L5307" s="5"/>
      <c r="P5307" t="s">
        <v>7518</v>
      </c>
    </row>
    <row r="5308" spans="2:16" x14ac:dyDescent="0.25">
      <c r="B5308" t="s">
        <v>9</v>
      </c>
      <c r="C5308" t="s">
        <v>17</v>
      </c>
      <c r="D5308" s="6">
        <v>0.51800000000000002</v>
      </c>
      <c r="E5308" s="6">
        <v>0.51800000000000002</v>
      </c>
      <c r="F5308" s="18">
        <v>125.5</v>
      </c>
      <c r="G5308" t="s">
        <v>2221</v>
      </c>
      <c r="H5308" t="s">
        <v>2198</v>
      </c>
      <c r="I5308" t="s">
        <v>559</v>
      </c>
      <c r="J5308" t="s">
        <v>7533</v>
      </c>
      <c r="L5308" s="5"/>
      <c r="P5308" t="s">
        <v>7533</v>
      </c>
    </row>
    <row r="5309" spans="2:16" x14ac:dyDescent="0.25">
      <c r="B5309" t="s">
        <v>9</v>
      </c>
      <c r="C5309" t="s">
        <v>17</v>
      </c>
      <c r="D5309" s="6">
        <v>0.52</v>
      </c>
      <c r="E5309" s="6">
        <v>0.52</v>
      </c>
      <c r="F5309" s="18">
        <v>142.25</v>
      </c>
      <c r="G5309" t="s">
        <v>2222</v>
      </c>
      <c r="H5309" t="s">
        <v>2198</v>
      </c>
      <c r="I5309" t="s">
        <v>6141</v>
      </c>
      <c r="J5309" t="s">
        <v>7548</v>
      </c>
      <c r="L5309" s="5"/>
      <c r="P5309" t="s">
        <v>7548</v>
      </c>
    </row>
    <row r="5310" spans="2:16" x14ac:dyDescent="0.25">
      <c r="B5310" t="s">
        <v>9</v>
      </c>
      <c r="C5310" t="s">
        <v>17</v>
      </c>
      <c r="D5310" s="6">
        <v>0.42899999999999999</v>
      </c>
      <c r="E5310" s="6">
        <v>0.42899999999999999</v>
      </c>
      <c r="F5310" s="18">
        <v>119.5</v>
      </c>
      <c r="G5310" t="s">
        <v>2226</v>
      </c>
      <c r="H5310" t="s">
        <v>2198</v>
      </c>
      <c r="I5310" t="s">
        <v>599</v>
      </c>
      <c r="J5310" t="s">
        <v>7563</v>
      </c>
      <c r="L5310" s="5"/>
      <c r="P5310" t="s">
        <v>7563</v>
      </c>
    </row>
    <row r="5311" spans="2:16" x14ac:dyDescent="0.25">
      <c r="B5311" t="s">
        <v>9</v>
      </c>
      <c r="C5311" t="s">
        <v>17</v>
      </c>
      <c r="D5311" s="6">
        <v>0.44900000000000001</v>
      </c>
      <c r="E5311" s="6">
        <v>0.44900000000000001</v>
      </c>
      <c r="F5311" s="18">
        <v>124</v>
      </c>
      <c r="G5311" t="s">
        <v>2228</v>
      </c>
      <c r="H5311" t="s">
        <v>2198</v>
      </c>
      <c r="I5311" t="s">
        <v>281</v>
      </c>
      <c r="J5311" t="s">
        <v>7578</v>
      </c>
      <c r="L5311" s="5"/>
      <c r="P5311" t="s">
        <v>7578</v>
      </c>
    </row>
    <row r="5312" spans="2:16" x14ac:dyDescent="0.25">
      <c r="B5312" t="s">
        <v>9</v>
      </c>
      <c r="C5312" t="s">
        <v>17</v>
      </c>
      <c r="D5312" s="6">
        <v>0.30499999999999999</v>
      </c>
      <c r="E5312" s="6">
        <v>0.30499999999999999</v>
      </c>
      <c r="F5312" s="18">
        <v>152</v>
      </c>
      <c r="G5312" t="s">
        <v>2229</v>
      </c>
      <c r="H5312" t="s">
        <v>2198</v>
      </c>
      <c r="I5312" t="s">
        <v>395</v>
      </c>
      <c r="J5312" t="s">
        <v>7593</v>
      </c>
      <c r="L5312" s="5"/>
      <c r="P5312" t="s">
        <v>7593</v>
      </c>
    </row>
    <row r="5313" spans="2:16" x14ac:dyDescent="0.25">
      <c r="B5313" t="s">
        <v>9</v>
      </c>
      <c r="C5313" t="s">
        <v>17</v>
      </c>
      <c r="D5313" s="6">
        <v>0.4</v>
      </c>
      <c r="E5313" s="6">
        <v>0.4</v>
      </c>
      <c r="F5313" s="18">
        <v>134.25</v>
      </c>
      <c r="G5313" t="s">
        <v>2231</v>
      </c>
      <c r="H5313" t="s">
        <v>2198</v>
      </c>
      <c r="I5313" t="s">
        <v>6874</v>
      </c>
      <c r="J5313" t="s">
        <v>7608</v>
      </c>
      <c r="L5313" s="5"/>
      <c r="P5313" t="s">
        <v>7608</v>
      </c>
    </row>
    <row r="5314" spans="2:16" x14ac:dyDescent="0.25">
      <c r="B5314" t="s">
        <v>9</v>
      </c>
      <c r="C5314" t="s">
        <v>17</v>
      </c>
      <c r="D5314" s="6">
        <v>0.432</v>
      </c>
      <c r="E5314" s="6">
        <v>0.432</v>
      </c>
      <c r="F5314" s="18">
        <v>115.5</v>
      </c>
      <c r="G5314" t="s">
        <v>2190</v>
      </c>
      <c r="H5314" t="s">
        <v>2201</v>
      </c>
      <c r="I5314" t="s">
        <v>3423</v>
      </c>
      <c r="J5314" t="s">
        <v>7399</v>
      </c>
      <c r="L5314" s="5"/>
      <c r="P5314" t="s">
        <v>7399</v>
      </c>
    </row>
    <row r="5315" spans="2:16" x14ac:dyDescent="0.25">
      <c r="B5315" t="s">
        <v>9</v>
      </c>
      <c r="C5315" t="s">
        <v>17</v>
      </c>
      <c r="D5315" s="6">
        <v>0.27200000000000002</v>
      </c>
      <c r="E5315" s="6">
        <v>0.27200000000000002</v>
      </c>
      <c r="F5315" s="18">
        <v>125</v>
      </c>
      <c r="G5315" t="s">
        <v>2191</v>
      </c>
      <c r="H5315" t="s">
        <v>2201</v>
      </c>
      <c r="I5315" t="s">
        <v>956</v>
      </c>
      <c r="J5315" t="s">
        <v>7414</v>
      </c>
      <c r="L5315" s="5"/>
      <c r="P5315" t="s">
        <v>7414</v>
      </c>
    </row>
    <row r="5316" spans="2:16" x14ac:dyDescent="0.25">
      <c r="B5316" t="s">
        <v>9</v>
      </c>
      <c r="C5316" t="s">
        <v>17</v>
      </c>
      <c r="D5316" s="6">
        <v>0.41799999999999998</v>
      </c>
      <c r="E5316" s="6">
        <v>0.41799999999999998</v>
      </c>
      <c r="F5316" s="18">
        <v>128</v>
      </c>
      <c r="G5316" t="s">
        <v>2197</v>
      </c>
      <c r="H5316" t="s">
        <v>2201</v>
      </c>
      <c r="I5316" t="s">
        <v>260</v>
      </c>
      <c r="J5316" t="s">
        <v>7429</v>
      </c>
      <c r="L5316" s="5"/>
      <c r="P5316" t="s">
        <v>7429</v>
      </c>
    </row>
    <row r="5317" spans="2:16" x14ac:dyDescent="0.25">
      <c r="B5317" t="s">
        <v>9</v>
      </c>
      <c r="C5317" t="s">
        <v>17</v>
      </c>
      <c r="D5317" s="6">
        <v>0.41</v>
      </c>
      <c r="E5317" s="6">
        <v>0.41</v>
      </c>
      <c r="F5317" s="18">
        <v>148.75</v>
      </c>
      <c r="G5317" t="s">
        <v>2198</v>
      </c>
      <c r="H5317" t="s">
        <v>2201</v>
      </c>
      <c r="I5317" t="s">
        <v>401</v>
      </c>
      <c r="J5317" t="s">
        <v>7444</v>
      </c>
      <c r="L5317" s="5"/>
      <c r="P5317" t="s">
        <v>7444</v>
      </c>
    </row>
    <row r="5318" spans="2:16" x14ac:dyDescent="0.25">
      <c r="B5318" t="s">
        <v>9</v>
      </c>
      <c r="C5318" t="s">
        <v>17</v>
      </c>
      <c r="D5318" s="6">
        <v>0.51800000000000002</v>
      </c>
      <c r="E5318" s="6">
        <v>0.51800000000000002</v>
      </c>
      <c r="F5318" s="18">
        <v>125.5</v>
      </c>
      <c r="G5318" t="s">
        <v>2201</v>
      </c>
      <c r="H5318" t="s">
        <v>2201</v>
      </c>
      <c r="I5318" t="s">
        <v>461</v>
      </c>
      <c r="J5318" t="s">
        <v>7459</v>
      </c>
      <c r="L5318" s="5"/>
      <c r="P5318" t="s">
        <v>7459</v>
      </c>
    </row>
    <row r="5319" spans="2:16" x14ac:dyDescent="0.25">
      <c r="B5319" t="s">
        <v>9</v>
      </c>
      <c r="C5319" t="s">
        <v>17</v>
      </c>
      <c r="D5319" s="6">
        <v>0.38100000000000001</v>
      </c>
      <c r="E5319" s="6">
        <v>0.38100000000000001</v>
      </c>
      <c r="F5319" s="18">
        <v>127.75</v>
      </c>
      <c r="G5319" t="s">
        <v>2203</v>
      </c>
      <c r="H5319" t="s">
        <v>2201</v>
      </c>
      <c r="I5319" t="s">
        <v>497</v>
      </c>
      <c r="J5319" t="s">
        <v>7474</v>
      </c>
      <c r="L5319" s="5"/>
      <c r="P5319" t="s">
        <v>7474</v>
      </c>
    </row>
    <row r="5320" spans="2:16" x14ac:dyDescent="0.25">
      <c r="B5320" t="s">
        <v>9</v>
      </c>
      <c r="C5320" t="s">
        <v>17</v>
      </c>
      <c r="D5320" s="6">
        <v>0.51800000000000002</v>
      </c>
      <c r="E5320" s="6">
        <v>0.51800000000000002</v>
      </c>
      <c r="F5320" s="18">
        <v>125.5</v>
      </c>
      <c r="G5320" t="s">
        <v>2204</v>
      </c>
      <c r="H5320" t="s">
        <v>2201</v>
      </c>
      <c r="I5320" t="s">
        <v>4659</v>
      </c>
      <c r="J5320" t="s">
        <v>7489</v>
      </c>
      <c r="L5320" s="5"/>
      <c r="P5320" t="s">
        <v>7489</v>
      </c>
    </row>
    <row r="5321" spans="2:16" x14ac:dyDescent="0.25">
      <c r="B5321" t="s">
        <v>9</v>
      </c>
      <c r="C5321" t="s">
        <v>17</v>
      </c>
      <c r="D5321" s="6">
        <v>0.44600000000000001</v>
      </c>
      <c r="E5321" s="6">
        <v>0.44600000000000001</v>
      </c>
      <c r="F5321" s="18">
        <v>116.5</v>
      </c>
      <c r="G5321" t="s">
        <v>2211</v>
      </c>
      <c r="H5321" t="s">
        <v>2201</v>
      </c>
      <c r="I5321" t="s">
        <v>175</v>
      </c>
      <c r="J5321" t="s">
        <v>7504</v>
      </c>
      <c r="L5321" s="5"/>
      <c r="P5321" t="s">
        <v>7504</v>
      </c>
    </row>
    <row r="5322" spans="2:16" x14ac:dyDescent="0.25">
      <c r="B5322" t="s">
        <v>9</v>
      </c>
      <c r="C5322" t="s">
        <v>17</v>
      </c>
      <c r="D5322" s="6">
        <v>0.48</v>
      </c>
      <c r="E5322" s="6">
        <v>0.48</v>
      </c>
      <c r="F5322" s="18">
        <v>104.5</v>
      </c>
      <c r="G5322" t="s">
        <v>2213</v>
      </c>
      <c r="H5322" t="s">
        <v>2201</v>
      </c>
      <c r="I5322" t="s">
        <v>174</v>
      </c>
      <c r="J5322" t="s">
        <v>7519</v>
      </c>
      <c r="L5322" s="5"/>
      <c r="P5322" t="s">
        <v>7519</v>
      </c>
    </row>
    <row r="5323" spans="2:16" x14ac:dyDescent="0.25">
      <c r="B5323" t="s">
        <v>9</v>
      </c>
      <c r="C5323" t="s">
        <v>17</v>
      </c>
      <c r="D5323" s="6">
        <v>0.51800000000000002</v>
      </c>
      <c r="E5323" s="6">
        <v>0.51800000000000002</v>
      </c>
      <c r="F5323" s="18">
        <v>125.5</v>
      </c>
      <c r="G5323" t="s">
        <v>2221</v>
      </c>
      <c r="H5323" t="s">
        <v>2201</v>
      </c>
      <c r="I5323" t="s">
        <v>476</v>
      </c>
      <c r="J5323" t="s">
        <v>7534</v>
      </c>
      <c r="L5323" s="5"/>
      <c r="P5323" t="s">
        <v>7534</v>
      </c>
    </row>
    <row r="5324" spans="2:16" x14ac:dyDescent="0.25">
      <c r="B5324" t="s">
        <v>9</v>
      </c>
      <c r="C5324" t="s">
        <v>17</v>
      </c>
      <c r="D5324" s="6">
        <v>0.52</v>
      </c>
      <c r="E5324" s="6">
        <v>0.52</v>
      </c>
      <c r="F5324" s="18">
        <v>142.25</v>
      </c>
      <c r="G5324" t="s">
        <v>2222</v>
      </c>
      <c r="H5324" t="s">
        <v>2201</v>
      </c>
      <c r="I5324" t="s">
        <v>979</v>
      </c>
      <c r="J5324" t="s">
        <v>7549</v>
      </c>
      <c r="L5324" s="5"/>
      <c r="P5324" t="s">
        <v>7549</v>
      </c>
    </row>
    <row r="5325" spans="2:16" x14ac:dyDescent="0.25">
      <c r="B5325" t="s">
        <v>9</v>
      </c>
      <c r="C5325" t="s">
        <v>17</v>
      </c>
      <c r="D5325" s="6">
        <v>0.42899999999999999</v>
      </c>
      <c r="E5325" s="6">
        <v>0.42899999999999999</v>
      </c>
      <c r="F5325" s="18">
        <v>119.5</v>
      </c>
      <c r="G5325" t="s">
        <v>2226</v>
      </c>
      <c r="H5325" t="s">
        <v>2201</v>
      </c>
      <c r="I5325" t="s">
        <v>6487</v>
      </c>
      <c r="J5325" t="s">
        <v>7564</v>
      </c>
      <c r="L5325" s="5"/>
      <c r="P5325" t="s">
        <v>7564</v>
      </c>
    </row>
    <row r="5326" spans="2:16" x14ac:dyDescent="0.25">
      <c r="B5326" t="s">
        <v>9</v>
      </c>
      <c r="C5326" t="s">
        <v>17</v>
      </c>
      <c r="D5326" s="6">
        <v>0.44900000000000001</v>
      </c>
      <c r="E5326" s="6">
        <v>0.44900000000000001</v>
      </c>
      <c r="F5326" s="18">
        <v>124</v>
      </c>
      <c r="G5326" t="s">
        <v>2228</v>
      </c>
      <c r="H5326" t="s">
        <v>2201</v>
      </c>
      <c r="I5326" t="s">
        <v>163</v>
      </c>
      <c r="J5326" t="s">
        <v>7579</v>
      </c>
      <c r="L5326" s="5"/>
      <c r="P5326" t="s">
        <v>7579</v>
      </c>
    </row>
    <row r="5327" spans="2:16" x14ac:dyDescent="0.25">
      <c r="B5327" t="s">
        <v>9</v>
      </c>
      <c r="C5327" t="s">
        <v>17</v>
      </c>
      <c r="D5327" s="6">
        <v>0.4</v>
      </c>
      <c r="E5327" s="6">
        <v>0.4</v>
      </c>
      <c r="F5327" s="18">
        <v>122</v>
      </c>
      <c r="G5327" t="s">
        <v>2229</v>
      </c>
      <c r="H5327" t="s">
        <v>2201</v>
      </c>
      <c r="I5327" t="s">
        <v>296</v>
      </c>
      <c r="J5327" t="s">
        <v>7594</v>
      </c>
      <c r="L5327" s="5"/>
      <c r="P5327" t="s">
        <v>7594</v>
      </c>
    </row>
    <row r="5328" spans="2:16" x14ac:dyDescent="0.25">
      <c r="B5328" t="s">
        <v>9</v>
      </c>
      <c r="C5328" t="s">
        <v>17</v>
      </c>
      <c r="D5328" s="6">
        <v>0.4</v>
      </c>
      <c r="E5328" s="6">
        <v>0.4</v>
      </c>
      <c r="F5328" s="18">
        <v>134.25</v>
      </c>
      <c r="G5328" t="s">
        <v>2231</v>
      </c>
      <c r="H5328" t="s">
        <v>2201</v>
      </c>
      <c r="I5328" t="s">
        <v>6882</v>
      </c>
      <c r="J5328" t="s">
        <v>7609</v>
      </c>
      <c r="L5328" s="5"/>
      <c r="P5328" t="s">
        <v>7609</v>
      </c>
    </row>
    <row r="5329" spans="2:16" x14ac:dyDescent="0.25">
      <c r="B5329" t="s">
        <v>9</v>
      </c>
      <c r="C5329" t="s">
        <v>17</v>
      </c>
      <c r="D5329" s="6">
        <v>0.432</v>
      </c>
      <c r="E5329" s="6">
        <v>0.432</v>
      </c>
      <c r="F5329" s="18">
        <v>115.5</v>
      </c>
      <c r="G5329" t="s">
        <v>2190</v>
      </c>
      <c r="H5329" t="s">
        <v>2203</v>
      </c>
      <c r="I5329" t="s">
        <v>235</v>
      </c>
      <c r="J5329" t="s">
        <v>7400</v>
      </c>
      <c r="L5329" s="5"/>
      <c r="P5329" t="s">
        <v>7400</v>
      </c>
    </row>
    <row r="5330" spans="2:16" x14ac:dyDescent="0.25">
      <c r="B5330" t="s">
        <v>9</v>
      </c>
      <c r="C5330" t="s">
        <v>17</v>
      </c>
      <c r="D5330" s="6">
        <v>0.27200000000000002</v>
      </c>
      <c r="E5330" s="6">
        <v>0.27200000000000002</v>
      </c>
      <c r="F5330" s="18">
        <v>125</v>
      </c>
      <c r="G5330" t="s">
        <v>2191</v>
      </c>
      <c r="H5330" t="s">
        <v>2203</v>
      </c>
      <c r="I5330" t="s">
        <v>3508</v>
      </c>
      <c r="J5330" t="s">
        <v>7415</v>
      </c>
      <c r="L5330" s="5"/>
      <c r="P5330" t="s">
        <v>7415</v>
      </c>
    </row>
    <row r="5331" spans="2:16" x14ac:dyDescent="0.25">
      <c r="B5331" t="s">
        <v>9</v>
      </c>
      <c r="C5331" t="s">
        <v>17</v>
      </c>
      <c r="D5331" s="6">
        <v>0.41799999999999998</v>
      </c>
      <c r="E5331" s="6">
        <v>0.41799999999999998</v>
      </c>
      <c r="F5331" s="18">
        <v>128</v>
      </c>
      <c r="G5331" t="s">
        <v>2197</v>
      </c>
      <c r="H5331" t="s">
        <v>2203</v>
      </c>
      <c r="I5331" t="s">
        <v>84</v>
      </c>
      <c r="J5331" t="s">
        <v>7430</v>
      </c>
      <c r="L5331" s="5"/>
      <c r="P5331" t="s">
        <v>7430</v>
      </c>
    </row>
    <row r="5332" spans="2:16" x14ac:dyDescent="0.25">
      <c r="B5332" t="s">
        <v>9</v>
      </c>
      <c r="C5332" t="s">
        <v>17</v>
      </c>
      <c r="D5332" s="6">
        <v>0.41</v>
      </c>
      <c r="E5332" s="6">
        <v>0.41</v>
      </c>
      <c r="F5332" s="18">
        <v>148.75</v>
      </c>
      <c r="G5332" t="s">
        <v>2198</v>
      </c>
      <c r="H5332" t="s">
        <v>2203</v>
      </c>
      <c r="I5332" t="s">
        <v>427</v>
      </c>
      <c r="J5332" t="s">
        <v>7445</v>
      </c>
      <c r="L5332" s="5"/>
      <c r="P5332" t="s">
        <v>7445</v>
      </c>
    </row>
    <row r="5333" spans="2:16" x14ac:dyDescent="0.25">
      <c r="B5333" t="s">
        <v>9</v>
      </c>
      <c r="C5333" t="s">
        <v>17</v>
      </c>
      <c r="D5333" s="6">
        <v>0.51800000000000002</v>
      </c>
      <c r="E5333" s="6">
        <v>0.51800000000000002</v>
      </c>
      <c r="F5333" s="18">
        <v>125.5</v>
      </c>
      <c r="G5333" t="s">
        <v>2201</v>
      </c>
      <c r="H5333" t="s">
        <v>2203</v>
      </c>
      <c r="I5333" t="s">
        <v>248</v>
      </c>
      <c r="J5333" t="s">
        <v>7460</v>
      </c>
      <c r="L5333" s="5"/>
      <c r="P5333" t="s">
        <v>7460</v>
      </c>
    </row>
    <row r="5334" spans="2:16" x14ac:dyDescent="0.25">
      <c r="B5334" t="s">
        <v>9</v>
      </c>
      <c r="C5334" t="s">
        <v>17</v>
      </c>
      <c r="D5334" s="6">
        <v>0.57999999999999996</v>
      </c>
      <c r="E5334" s="6">
        <v>0.57999999999999996</v>
      </c>
      <c r="F5334" s="18">
        <v>91.25</v>
      </c>
      <c r="G5334" t="s">
        <v>2203</v>
      </c>
      <c r="H5334" t="s">
        <v>2203</v>
      </c>
      <c r="I5334" t="s">
        <v>298</v>
      </c>
      <c r="J5334" t="s">
        <v>7475</v>
      </c>
      <c r="L5334" s="5"/>
      <c r="P5334" t="s">
        <v>7475</v>
      </c>
    </row>
    <row r="5335" spans="2:16" x14ac:dyDescent="0.25">
      <c r="B5335" t="s">
        <v>9</v>
      </c>
      <c r="C5335" t="s">
        <v>17</v>
      </c>
      <c r="D5335" s="6">
        <v>0.51800000000000002</v>
      </c>
      <c r="E5335" s="6">
        <v>0.51800000000000002</v>
      </c>
      <c r="F5335" s="18">
        <v>125.5</v>
      </c>
      <c r="G5335" t="s">
        <v>2204</v>
      </c>
      <c r="H5335" t="s">
        <v>2203</v>
      </c>
      <c r="I5335" t="s">
        <v>4663</v>
      </c>
      <c r="J5335" t="s">
        <v>7490</v>
      </c>
      <c r="L5335" s="5"/>
      <c r="P5335" t="s">
        <v>7490</v>
      </c>
    </row>
    <row r="5336" spans="2:16" x14ac:dyDescent="0.25">
      <c r="B5336" t="s">
        <v>9</v>
      </c>
      <c r="C5336" t="s">
        <v>17</v>
      </c>
      <c r="D5336" s="6">
        <v>0.44600000000000001</v>
      </c>
      <c r="E5336" s="6">
        <v>0.44600000000000001</v>
      </c>
      <c r="F5336" s="18">
        <v>116.5</v>
      </c>
      <c r="G5336" t="s">
        <v>2211</v>
      </c>
      <c r="H5336" t="s">
        <v>2203</v>
      </c>
      <c r="I5336" t="s">
        <v>57</v>
      </c>
      <c r="J5336" t="s">
        <v>7505</v>
      </c>
      <c r="L5336" s="5"/>
      <c r="P5336" t="s">
        <v>7505</v>
      </c>
    </row>
    <row r="5337" spans="2:16" x14ac:dyDescent="0.25">
      <c r="B5337" t="s">
        <v>9</v>
      </c>
      <c r="C5337" t="s">
        <v>17</v>
      </c>
      <c r="D5337" s="6">
        <v>0.48</v>
      </c>
      <c r="E5337" s="6">
        <v>0.48</v>
      </c>
      <c r="F5337" s="18">
        <v>104.5</v>
      </c>
      <c r="G5337" t="s">
        <v>2213</v>
      </c>
      <c r="H5337" t="s">
        <v>2203</v>
      </c>
      <c r="I5337" t="s">
        <v>47</v>
      </c>
      <c r="J5337" t="s">
        <v>7520</v>
      </c>
      <c r="L5337" s="5"/>
      <c r="P5337" t="s">
        <v>7520</v>
      </c>
    </row>
    <row r="5338" spans="2:16" x14ac:dyDescent="0.25">
      <c r="B5338" t="s">
        <v>9</v>
      </c>
      <c r="C5338" t="s">
        <v>17</v>
      </c>
      <c r="D5338" s="6">
        <v>0.51800000000000002</v>
      </c>
      <c r="E5338" s="6">
        <v>0.51800000000000002</v>
      </c>
      <c r="F5338" s="18">
        <v>125.5</v>
      </c>
      <c r="G5338" t="s">
        <v>2221</v>
      </c>
      <c r="H5338" t="s">
        <v>2203</v>
      </c>
      <c r="I5338" t="s">
        <v>424</v>
      </c>
      <c r="J5338" t="s">
        <v>7535</v>
      </c>
      <c r="L5338" s="5"/>
      <c r="P5338" t="s">
        <v>7535</v>
      </c>
    </row>
    <row r="5339" spans="2:16" x14ac:dyDescent="0.25">
      <c r="B5339" t="s">
        <v>9</v>
      </c>
      <c r="C5339" t="s">
        <v>17</v>
      </c>
      <c r="D5339" s="6">
        <v>0.52</v>
      </c>
      <c r="E5339" s="6">
        <v>0.52</v>
      </c>
      <c r="F5339" s="18">
        <v>142.25</v>
      </c>
      <c r="G5339" t="s">
        <v>2222</v>
      </c>
      <c r="H5339" t="s">
        <v>2203</v>
      </c>
      <c r="I5339" t="s">
        <v>6149</v>
      </c>
      <c r="J5339" t="s">
        <v>7550</v>
      </c>
      <c r="L5339" s="5"/>
      <c r="P5339" t="s">
        <v>7550</v>
      </c>
    </row>
    <row r="5340" spans="2:16" x14ac:dyDescent="0.25">
      <c r="B5340" t="s">
        <v>9</v>
      </c>
      <c r="C5340" t="s">
        <v>17</v>
      </c>
      <c r="D5340" s="6">
        <v>0.42899999999999999</v>
      </c>
      <c r="E5340" s="6">
        <v>0.42899999999999999</v>
      </c>
      <c r="F5340" s="18">
        <v>119.5</v>
      </c>
      <c r="G5340" t="s">
        <v>2226</v>
      </c>
      <c r="H5340" t="s">
        <v>2203</v>
      </c>
      <c r="I5340" t="s">
        <v>6491</v>
      </c>
      <c r="J5340" t="s">
        <v>7565</v>
      </c>
      <c r="L5340" s="5"/>
      <c r="P5340" t="s">
        <v>7565</v>
      </c>
    </row>
    <row r="5341" spans="2:16" x14ac:dyDescent="0.25">
      <c r="B5341" t="s">
        <v>9</v>
      </c>
      <c r="C5341" t="s">
        <v>17</v>
      </c>
      <c r="D5341" s="6">
        <v>0.44900000000000001</v>
      </c>
      <c r="E5341" s="6">
        <v>0.44900000000000001</v>
      </c>
      <c r="F5341" s="18">
        <v>124</v>
      </c>
      <c r="G5341" t="s">
        <v>2228</v>
      </c>
      <c r="H5341" t="s">
        <v>2203</v>
      </c>
      <c r="I5341" t="s">
        <v>390</v>
      </c>
      <c r="J5341" t="s">
        <v>7580</v>
      </c>
      <c r="L5341" s="5"/>
      <c r="P5341" t="s">
        <v>7580</v>
      </c>
    </row>
    <row r="5342" spans="2:16" x14ac:dyDescent="0.25">
      <c r="B5342" t="s">
        <v>9</v>
      </c>
      <c r="C5342" t="s">
        <v>17</v>
      </c>
      <c r="D5342" s="6">
        <v>0.4</v>
      </c>
      <c r="E5342" s="6">
        <v>0.4</v>
      </c>
      <c r="F5342" s="18">
        <v>122</v>
      </c>
      <c r="G5342" t="s">
        <v>2229</v>
      </c>
      <c r="H5342" t="s">
        <v>2203</v>
      </c>
      <c r="I5342" t="s">
        <v>319</v>
      </c>
      <c r="J5342" t="s">
        <v>7595</v>
      </c>
      <c r="L5342" s="5"/>
      <c r="P5342" t="s">
        <v>7595</v>
      </c>
    </row>
    <row r="5343" spans="2:16" x14ac:dyDescent="0.25">
      <c r="B5343" t="s">
        <v>9</v>
      </c>
      <c r="C5343" t="s">
        <v>17</v>
      </c>
      <c r="D5343" s="6">
        <v>0.4</v>
      </c>
      <c r="E5343" s="6">
        <v>0.4</v>
      </c>
      <c r="F5343" s="18">
        <v>134.25</v>
      </c>
      <c r="G5343" t="s">
        <v>2231</v>
      </c>
      <c r="H5343" t="s">
        <v>2203</v>
      </c>
      <c r="I5343" t="s">
        <v>479</v>
      </c>
      <c r="J5343" t="s">
        <v>7610</v>
      </c>
      <c r="L5343" s="5"/>
      <c r="P5343" t="s">
        <v>7610</v>
      </c>
    </row>
    <row r="5344" spans="2:16" x14ac:dyDescent="0.25">
      <c r="B5344" t="s">
        <v>9</v>
      </c>
      <c r="C5344" t="s">
        <v>17</v>
      </c>
      <c r="D5344" s="6">
        <v>0.432</v>
      </c>
      <c r="E5344" s="6">
        <v>0.432</v>
      </c>
      <c r="F5344" s="18">
        <v>115.5</v>
      </c>
      <c r="G5344" t="s">
        <v>2190</v>
      </c>
      <c r="H5344" t="s">
        <v>2204</v>
      </c>
      <c r="I5344" t="s">
        <v>255</v>
      </c>
      <c r="J5344" t="s">
        <v>7401</v>
      </c>
      <c r="L5344" s="5"/>
      <c r="P5344" t="s">
        <v>7401</v>
      </c>
    </row>
    <row r="5345" spans="2:16" x14ac:dyDescent="0.25">
      <c r="B5345" t="s">
        <v>9</v>
      </c>
      <c r="C5345" t="s">
        <v>17</v>
      </c>
      <c r="D5345" s="6">
        <v>0.27200000000000002</v>
      </c>
      <c r="E5345" s="6">
        <v>0.27200000000000002</v>
      </c>
      <c r="F5345" s="18">
        <v>125</v>
      </c>
      <c r="G5345" t="s">
        <v>2191</v>
      </c>
      <c r="H5345" t="s">
        <v>2204</v>
      </c>
      <c r="I5345" t="s">
        <v>3510</v>
      </c>
      <c r="J5345" t="s">
        <v>7416</v>
      </c>
      <c r="L5345" s="5"/>
      <c r="P5345" t="s">
        <v>7416</v>
      </c>
    </row>
    <row r="5346" spans="2:16" x14ac:dyDescent="0.25">
      <c r="B5346" t="s">
        <v>9</v>
      </c>
      <c r="C5346" t="s">
        <v>17</v>
      </c>
      <c r="D5346" s="6">
        <v>0.41799999999999998</v>
      </c>
      <c r="E5346" s="6">
        <v>0.41799999999999998</v>
      </c>
      <c r="F5346" s="18">
        <v>128</v>
      </c>
      <c r="G5346" t="s">
        <v>2197</v>
      </c>
      <c r="H5346" t="s">
        <v>2204</v>
      </c>
      <c r="I5346" t="s">
        <v>320</v>
      </c>
      <c r="J5346" t="s">
        <v>7431</v>
      </c>
      <c r="L5346" s="5"/>
      <c r="P5346" t="s">
        <v>7431</v>
      </c>
    </row>
    <row r="5347" spans="2:16" x14ac:dyDescent="0.25">
      <c r="B5347" t="s">
        <v>9</v>
      </c>
      <c r="C5347" t="s">
        <v>17</v>
      </c>
      <c r="D5347" s="6">
        <v>0.375</v>
      </c>
      <c r="E5347" s="6">
        <v>0.375</v>
      </c>
      <c r="F5347" s="18">
        <v>155.75</v>
      </c>
      <c r="G5347" t="s">
        <v>2198</v>
      </c>
      <c r="H5347" t="s">
        <v>2204</v>
      </c>
      <c r="I5347" t="s">
        <v>793</v>
      </c>
      <c r="J5347" t="s">
        <v>7446</v>
      </c>
      <c r="L5347" s="5"/>
      <c r="P5347" t="s">
        <v>7446</v>
      </c>
    </row>
    <row r="5348" spans="2:16" x14ac:dyDescent="0.25">
      <c r="B5348" t="s">
        <v>9</v>
      </c>
      <c r="C5348" t="s">
        <v>17</v>
      </c>
      <c r="D5348" s="6">
        <v>0.51800000000000002</v>
      </c>
      <c r="E5348" s="6">
        <v>0.51800000000000002</v>
      </c>
      <c r="F5348" s="18">
        <v>125.5</v>
      </c>
      <c r="G5348" t="s">
        <v>2201</v>
      </c>
      <c r="H5348" t="s">
        <v>2204</v>
      </c>
      <c r="I5348" t="s">
        <v>4446</v>
      </c>
      <c r="J5348" t="s">
        <v>7461</v>
      </c>
      <c r="L5348" s="5"/>
      <c r="P5348" t="s">
        <v>7461</v>
      </c>
    </row>
    <row r="5349" spans="2:16" x14ac:dyDescent="0.25">
      <c r="B5349" t="s">
        <v>9</v>
      </c>
      <c r="C5349" t="s">
        <v>17</v>
      </c>
      <c r="D5349" s="6">
        <v>0.38100000000000001</v>
      </c>
      <c r="E5349" s="6">
        <v>0.38100000000000001</v>
      </c>
      <c r="F5349" s="18">
        <v>127.75</v>
      </c>
      <c r="G5349" t="s">
        <v>2203</v>
      </c>
      <c r="H5349" t="s">
        <v>2204</v>
      </c>
      <c r="I5349" t="s">
        <v>549</v>
      </c>
      <c r="J5349" t="s">
        <v>7476</v>
      </c>
      <c r="L5349" s="5"/>
      <c r="P5349" t="s">
        <v>7476</v>
      </c>
    </row>
    <row r="5350" spans="2:16" x14ac:dyDescent="0.25">
      <c r="B5350" t="s">
        <v>9</v>
      </c>
      <c r="C5350" t="s">
        <v>17</v>
      </c>
      <c r="D5350" s="6">
        <v>0.51800000000000002</v>
      </c>
      <c r="E5350" s="6">
        <v>0.51800000000000002</v>
      </c>
      <c r="F5350" s="18">
        <v>125.5</v>
      </c>
      <c r="G5350" t="s">
        <v>2204</v>
      </c>
      <c r="H5350" t="s">
        <v>2204</v>
      </c>
      <c r="I5350" t="s">
        <v>4665</v>
      </c>
      <c r="J5350" t="s">
        <v>7491</v>
      </c>
      <c r="L5350" s="5"/>
      <c r="P5350" t="s">
        <v>7491</v>
      </c>
    </row>
    <row r="5351" spans="2:16" x14ac:dyDescent="0.25">
      <c r="B5351" t="s">
        <v>9</v>
      </c>
      <c r="C5351" t="s">
        <v>17</v>
      </c>
      <c r="D5351" s="6">
        <v>0.44600000000000001</v>
      </c>
      <c r="E5351" s="6">
        <v>0.44600000000000001</v>
      </c>
      <c r="F5351" s="18">
        <v>116.5</v>
      </c>
      <c r="G5351" t="s">
        <v>2211</v>
      </c>
      <c r="H5351" t="s">
        <v>2204</v>
      </c>
      <c r="I5351" t="s">
        <v>59</v>
      </c>
      <c r="J5351" t="s">
        <v>7506</v>
      </c>
      <c r="L5351" s="5"/>
      <c r="P5351" t="s">
        <v>7506</v>
      </c>
    </row>
    <row r="5352" spans="2:16" x14ac:dyDescent="0.25">
      <c r="B5352" t="s">
        <v>9</v>
      </c>
      <c r="C5352" t="s">
        <v>17</v>
      </c>
      <c r="D5352" s="6">
        <v>0.48</v>
      </c>
      <c r="E5352" s="6">
        <v>0.48</v>
      </c>
      <c r="F5352" s="18">
        <v>104.5</v>
      </c>
      <c r="G5352" t="s">
        <v>2213</v>
      </c>
      <c r="H5352" t="s">
        <v>2204</v>
      </c>
      <c r="I5352" t="s">
        <v>565</v>
      </c>
      <c r="J5352" t="s">
        <v>7521</v>
      </c>
      <c r="L5352" s="5"/>
      <c r="P5352" t="s">
        <v>7521</v>
      </c>
    </row>
    <row r="5353" spans="2:16" x14ac:dyDescent="0.25">
      <c r="B5353" t="s">
        <v>9</v>
      </c>
      <c r="C5353" t="s">
        <v>17</v>
      </c>
      <c r="D5353" s="6">
        <v>0.51800000000000002</v>
      </c>
      <c r="E5353" s="6">
        <v>0.51800000000000002</v>
      </c>
      <c r="F5353" s="18">
        <v>125.5</v>
      </c>
      <c r="G5353" t="s">
        <v>2221</v>
      </c>
      <c r="H5353" t="s">
        <v>2204</v>
      </c>
      <c r="I5353" t="s">
        <v>6074</v>
      </c>
      <c r="J5353" t="s">
        <v>7536</v>
      </c>
      <c r="L5353" s="5"/>
      <c r="P5353" t="s">
        <v>7536</v>
      </c>
    </row>
    <row r="5354" spans="2:16" x14ac:dyDescent="0.25">
      <c r="B5354" t="s">
        <v>9</v>
      </c>
      <c r="C5354" t="s">
        <v>17</v>
      </c>
      <c r="D5354" s="6">
        <v>0.52</v>
      </c>
      <c r="E5354" s="6">
        <v>0.52</v>
      </c>
      <c r="F5354" s="18">
        <v>142.25</v>
      </c>
      <c r="G5354" t="s">
        <v>2222</v>
      </c>
      <c r="H5354" t="s">
        <v>2204</v>
      </c>
      <c r="I5354" t="s">
        <v>6151</v>
      </c>
      <c r="J5354" t="s">
        <v>7551</v>
      </c>
      <c r="L5354" s="5"/>
      <c r="P5354" t="s">
        <v>7551</v>
      </c>
    </row>
    <row r="5355" spans="2:16" x14ac:dyDescent="0.25">
      <c r="B5355" t="s">
        <v>9</v>
      </c>
      <c r="C5355" t="s">
        <v>17</v>
      </c>
      <c r="D5355" s="6">
        <v>0.42899999999999999</v>
      </c>
      <c r="E5355" s="6">
        <v>0.42899999999999999</v>
      </c>
      <c r="F5355" s="18">
        <v>119.5</v>
      </c>
      <c r="G5355" t="s">
        <v>2226</v>
      </c>
      <c r="H5355" t="s">
        <v>2204</v>
      </c>
      <c r="I5355" t="s">
        <v>6493</v>
      </c>
      <c r="J5355" t="s">
        <v>7566</v>
      </c>
      <c r="L5355" s="5"/>
      <c r="P5355" t="s">
        <v>7566</v>
      </c>
    </row>
    <row r="5356" spans="2:16" x14ac:dyDescent="0.25">
      <c r="B5356" t="s">
        <v>9</v>
      </c>
      <c r="C5356" t="s">
        <v>17</v>
      </c>
      <c r="D5356" s="6">
        <v>0.44900000000000001</v>
      </c>
      <c r="E5356" s="6">
        <v>0.44900000000000001</v>
      </c>
      <c r="F5356" s="18">
        <v>124</v>
      </c>
      <c r="G5356" t="s">
        <v>2228</v>
      </c>
      <c r="H5356" t="s">
        <v>2204</v>
      </c>
      <c r="I5356" t="s">
        <v>1007</v>
      </c>
      <c r="J5356" t="s">
        <v>7581</v>
      </c>
      <c r="L5356" s="5"/>
      <c r="P5356" t="s">
        <v>7581</v>
      </c>
    </row>
    <row r="5357" spans="2:16" x14ac:dyDescent="0.25">
      <c r="B5357" t="s">
        <v>9</v>
      </c>
      <c r="C5357" t="s">
        <v>17</v>
      </c>
      <c r="D5357" s="6">
        <v>0.4</v>
      </c>
      <c r="E5357" s="6">
        <v>0.4</v>
      </c>
      <c r="F5357" s="18">
        <v>122</v>
      </c>
      <c r="G5357" t="s">
        <v>2229</v>
      </c>
      <c r="H5357" t="s">
        <v>2204</v>
      </c>
      <c r="I5357" t="s">
        <v>97</v>
      </c>
      <c r="J5357" t="s">
        <v>7596</v>
      </c>
      <c r="L5357" s="5"/>
      <c r="P5357" t="s">
        <v>7596</v>
      </c>
    </row>
    <row r="5358" spans="2:16" x14ac:dyDescent="0.25">
      <c r="B5358" t="s">
        <v>9</v>
      </c>
      <c r="C5358" t="s">
        <v>17</v>
      </c>
      <c r="D5358" s="6">
        <v>0.4</v>
      </c>
      <c r="E5358" s="6">
        <v>0.4</v>
      </c>
      <c r="F5358" s="18">
        <v>134.25</v>
      </c>
      <c r="G5358" t="s">
        <v>2231</v>
      </c>
      <c r="H5358" t="s">
        <v>2204</v>
      </c>
      <c r="I5358" t="s">
        <v>6887</v>
      </c>
      <c r="J5358" t="s">
        <v>7611</v>
      </c>
      <c r="L5358" s="5"/>
      <c r="P5358" t="s">
        <v>7611</v>
      </c>
    </row>
    <row r="5359" spans="2:16" x14ac:dyDescent="0.25">
      <c r="B5359" t="s">
        <v>9</v>
      </c>
      <c r="C5359" t="s">
        <v>17</v>
      </c>
      <c r="D5359" s="6">
        <v>0.432</v>
      </c>
      <c r="E5359" s="6">
        <v>0.432</v>
      </c>
      <c r="F5359" s="18">
        <v>115.5</v>
      </c>
      <c r="G5359" t="s">
        <v>2190</v>
      </c>
      <c r="H5359" t="s">
        <v>2211</v>
      </c>
      <c r="I5359" t="s">
        <v>478</v>
      </c>
      <c r="J5359" t="s">
        <v>7402</v>
      </c>
      <c r="L5359" s="5"/>
      <c r="P5359" t="s">
        <v>7402</v>
      </c>
    </row>
    <row r="5360" spans="2:16" x14ac:dyDescent="0.25">
      <c r="B5360" t="s">
        <v>9</v>
      </c>
      <c r="C5360" t="s">
        <v>17</v>
      </c>
      <c r="D5360" s="6">
        <v>0.27200000000000002</v>
      </c>
      <c r="E5360" s="6">
        <v>0.27200000000000002</v>
      </c>
      <c r="F5360" s="18">
        <v>125</v>
      </c>
      <c r="G5360" t="s">
        <v>2191</v>
      </c>
      <c r="H5360" t="s">
        <v>2211</v>
      </c>
      <c r="I5360" t="s">
        <v>822</v>
      </c>
      <c r="J5360" t="s">
        <v>7417</v>
      </c>
      <c r="L5360" s="5"/>
      <c r="P5360" t="s">
        <v>7417</v>
      </c>
    </row>
    <row r="5361" spans="2:16" x14ac:dyDescent="0.25">
      <c r="B5361" t="s">
        <v>9</v>
      </c>
      <c r="C5361" t="s">
        <v>17</v>
      </c>
      <c r="D5361" s="6">
        <v>0.41799999999999998</v>
      </c>
      <c r="E5361" s="6">
        <v>0.41799999999999998</v>
      </c>
      <c r="F5361" s="18">
        <v>128</v>
      </c>
      <c r="G5361" t="s">
        <v>2197</v>
      </c>
      <c r="H5361" t="s">
        <v>2211</v>
      </c>
      <c r="I5361" t="s">
        <v>89</v>
      </c>
      <c r="J5361" t="s">
        <v>7432</v>
      </c>
      <c r="L5361" s="5"/>
      <c r="P5361" t="s">
        <v>7432</v>
      </c>
    </row>
    <row r="5362" spans="2:16" x14ac:dyDescent="0.25">
      <c r="B5362" t="s">
        <v>9</v>
      </c>
      <c r="C5362" t="s">
        <v>17</v>
      </c>
      <c r="D5362" s="6">
        <v>0.41</v>
      </c>
      <c r="E5362" s="6">
        <v>0.41</v>
      </c>
      <c r="F5362" s="18">
        <v>148.75</v>
      </c>
      <c r="G5362" t="s">
        <v>2198</v>
      </c>
      <c r="H5362" t="s">
        <v>2211</v>
      </c>
      <c r="I5362" t="s">
        <v>435</v>
      </c>
      <c r="J5362" t="s">
        <v>7447</v>
      </c>
      <c r="L5362" s="5"/>
      <c r="P5362" t="s">
        <v>7447</v>
      </c>
    </row>
    <row r="5363" spans="2:16" x14ac:dyDescent="0.25">
      <c r="B5363" t="s">
        <v>9</v>
      </c>
      <c r="C5363" t="s">
        <v>17</v>
      </c>
      <c r="D5363" s="6">
        <v>0.51800000000000002</v>
      </c>
      <c r="E5363" s="6">
        <v>0.51800000000000002</v>
      </c>
      <c r="F5363" s="18">
        <v>125.5</v>
      </c>
      <c r="G5363" t="s">
        <v>2201</v>
      </c>
      <c r="H5363" t="s">
        <v>2211</v>
      </c>
      <c r="I5363" t="s">
        <v>677</v>
      </c>
      <c r="J5363" t="s">
        <v>7462</v>
      </c>
      <c r="L5363" s="5"/>
      <c r="P5363" t="s">
        <v>7462</v>
      </c>
    </row>
    <row r="5364" spans="2:16" x14ac:dyDescent="0.25">
      <c r="B5364" t="s">
        <v>9</v>
      </c>
      <c r="C5364" t="s">
        <v>17</v>
      </c>
      <c r="D5364" s="6">
        <v>0.38100000000000001</v>
      </c>
      <c r="E5364" s="6">
        <v>0.38100000000000001</v>
      </c>
      <c r="F5364" s="18">
        <v>127.75</v>
      </c>
      <c r="G5364" t="s">
        <v>2203</v>
      </c>
      <c r="H5364" t="s">
        <v>2211</v>
      </c>
      <c r="I5364" t="s">
        <v>176</v>
      </c>
      <c r="J5364" t="s">
        <v>7477</v>
      </c>
      <c r="L5364" s="5"/>
      <c r="P5364" t="s">
        <v>7477</v>
      </c>
    </row>
    <row r="5365" spans="2:16" x14ac:dyDescent="0.25">
      <c r="B5365" t="s">
        <v>9</v>
      </c>
      <c r="C5365" t="s">
        <v>17</v>
      </c>
      <c r="D5365" s="6">
        <v>0.51800000000000002</v>
      </c>
      <c r="E5365" s="6">
        <v>0.51800000000000002</v>
      </c>
      <c r="F5365" s="18">
        <v>125.5</v>
      </c>
      <c r="G5365" t="s">
        <v>2204</v>
      </c>
      <c r="H5365" t="s">
        <v>2211</v>
      </c>
      <c r="I5365" t="s">
        <v>368</v>
      </c>
      <c r="J5365" t="s">
        <v>7492</v>
      </c>
      <c r="L5365" s="5"/>
      <c r="P5365" t="s">
        <v>7492</v>
      </c>
    </row>
    <row r="5366" spans="2:16" x14ac:dyDescent="0.25">
      <c r="B5366" t="s">
        <v>9</v>
      </c>
      <c r="C5366" t="s">
        <v>17</v>
      </c>
      <c r="D5366" s="6">
        <v>0.40600000000000003</v>
      </c>
      <c r="E5366" s="6">
        <v>0.40600000000000003</v>
      </c>
      <c r="F5366" s="18">
        <v>119.75</v>
      </c>
      <c r="G5366" t="s">
        <v>2211</v>
      </c>
      <c r="H5366" t="s">
        <v>2211</v>
      </c>
      <c r="I5366" t="s">
        <v>63</v>
      </c>
      <c r="J5366" t="s">
        <v>7507</v>
      </c>
      <c r="L5366" s="5"/>
      <c r="P5366" t="s">
        <v>7507</v>
      </c>
    </row>
    <row r="5367" spans="2:16" x14ac:dyDescent="0.25">
      <c r="B5367" t="s">
        <v>9</v>
      </c>
      <c r="C5367" t="s">
        <v>17</v>
      </c>
      <c r="D5367" s="6">
        <v>0.36</v>
      </c>
      <c r="E5367" s="6">
        <v>0.36</v>
      </c>
      <c r="F5367" s="18">
        <v>133</v>
      </c>
      <c r="G5367" t="s">
        <v>2213</v>
      </c>
      <c r="H5367" t="s">
        <v>2211</v>
      </c>
      <c r="I5367" t="s">
        <v>109</v>
      </c>
      <c r="J5367" t="s">
        <v>7522</v>
      </c>
      <c r="L5367" s="5"/>
      <c r="P5367" t="s">
        <v>7522</v>
      </c>
    </row>
    <row r="5368" spans="2:16" x14ac:dyDescent="0.25">
      <c r="B5368" t="s">
        <v>9</v>
      </c>
      <c r="C5368" t="s">
        <v>17</v>
      </c>
      <c r="D5368" s="6">
        <v>0.51800000000000002</v>
      </c>
      <c r="E5368" s="6">
        <v>0.51800000000000002</v>
      </c>
      <c r="F5368" s="18">
        <v>125.5</v>
      </c>
      <c r="G5368" t="s">
        <v>2221</v>
      </c>
      <c r="H5368" t="s">
        <v>2211</v>
      </c>
      <c r="I5368" t="s">
        <v>265</v>
      </c>
      <c r="J5368" t="s">
        <v>7537</v>
      </c>
      <c r="L5368" s="5"/>
      <c r="P5368" t="s">
        <v>7537</v>
      </c>
    </row>
    <row r="5369" spans="2:16" x14ac:dyDescent="0.25">
      <c r="B5369" t="s">
        <v>9</v>
      </c>
      <c r="C5369" t="s">
        <v>17</v>
      </c>
      <c r="D5369" s="6">
        <v>0.52</v>
      </c>
      <c r="E5369" s="6">
        <v>0.52</v>
      </c>
      <c r="F5369" s="18">
        <v>142.25</v>
      </c>
      <c r="G5369" t="s">
        <v>2222</v>
      </c>
      <c r="H5369" t="s">
        <v>2211</v>
      </c>
      <c r="I5369" t="s">
        <v>426</v>
      </c>
      <c r="J5369" t="s">
        <v>7552</v>
      </c>
      <c r="L5369" s="5"/>
      <c r="P5369" t="s">
        <v>7552</v>
      </c>
    </row>
    <row r="5370" spans="2:16" x14ac:dyDescent="0.25">
      <c r="B5370" t="s">
        <v>9</v>
      </c>
      <c r="C5370" t="s">
        <v>17</v>
      </c>
      <c r="D5370" s="6">
        <v>0.42899999999999999</v>
      </c>
      <c r="E5370" s="6">
        <v>0.42899999999999999</v>
      </c>
      <c r="F5370" s="18">
        <v>119.5</v>
      </c>
      <c r="G5370" t="s">
        <v>2226</v>
      </c>
      <c r="H5370" t="s">
        <v>2211</v>
      </c>
      <c r="I5370" t="s">
        <v>312</v>
      </c>
      <c r="J5370" t="s">
        <v>7567</v>
      </c>
      <c r="L5370" s="5"/>
      <c r="P5370" t="s">
        <v>7567</v>
      </c>
    </row>
    <row r="5371" spans="2:16" x14ac:dyDescent="0.25">
      <c r="B5371" t="s">
        <v>9</v>
      </c>
      <c r="C5371" t="s">
        <v>17</v>
      </c>
      <c r="D5371" s="6">
        <v>0.44900000000000001</v>
      </c>
      <c r="E5371" s="6">
        <v>0.44900000000000001</v>
      </c>
      <c r="F5371" s="18">
        <v>124</v>
      </c>
      <c r="G5371" t="s">
        <v>2228</v>
      </c>
      <c r="H5371" t="s">
        <v>2211</v>
      </c>
      <c r="I5371" t="s">
        <v>592</v>
      </c>
      <c r="J5371" t="s">
        <v>7582</v>
      </c>
      <c r="L5371" s="5"/>
      <c r="P5371" t="s">
        <v>7582</v>
      </c>
    </row>
    <row r="5372" spans="2:16" x14ac:dyDescent="0.25">
      <c r="B5372" t="s">
        <v>9</v>
      </c>
      <c r="C5372" t="s">
        <v>17</v>
      </c>
      <c r="D5372" s="6">
        <v>0.33800000000000002</v>
      </c>
      <c r="E5372" s="6">
        <v>0.33800000000000002</v>
      </c>
      <c r="F5372" s="18">
        <v>145</v>
      </c>
      <c r="G5372" t="s">
        <v>2229</v>
      </c>
      <c r="H5372" t="s">
        <v>2211</v>
      </c>
      <c r="I5372" t="s">
        <v>518</v>
      </c>
      <c r="J5372" t="s">
        <v>7597</v>
      </c>
      <c r="L5372" s="5"/>
      <c r="P5372" t="s">
        <v>7597</v>
      </c>
    </row>
    <row r="5373" spans="2:16" x14ac:dyDescent="0.25">
      <c r="B5373" t="s">
        <v>9</v>
      </c>
      <c r="C5373" t="s">
        <v>17</v>
      </c>
      <c r="D5373" s="6">
        <v>0.4</v>
      </c>
      <c r="E5373" s="6">
        <v>0.4</v>
      </c>
      <c r="F5373" s="18">
        <v>134.25</v>
      </c>
      <c r="G5373" t="s">
        <v>2231</v>
      </c>
      <c r="H5373" t="s">
        <v>2211</v>
      </c>
      <c r="I5373" t="s">
        <v>800</v>
      </c>
      <c r="J5373" t="s">
        <v>7612</v>
      </c>
      <c r="L5373" s="5"/>
      <c r="P5373" t="s">
        <v>7612</v>
      </c>
    </row>
    <row r="5374" spans="2:16" x14ac:dyDescent="0.25">
      <c r="B5374" t="s">
        <v>9</v>
      </c>
      <c r="C5374" t="s">
        <v>17</v>
      </c>
      <c r="D5374" s="6">
        <v>0.432</v>
      </c>
      <c r="E5374" s="6">
        <v>0.432</v>
      </c>
      <c r="F5374" s="18">
        <v>115.5</v>
      </c>
      <c r="G5374" t="s">
        <v>2190</v>
      </c>
      <c r="H5374" t="s">
        <v>2213</v>
      </c>
      <c r="I5374" t="s">
        <v>418</v>
      </c>
      <c r="J5374" t="s">
        <v>7403</v>
      </c>
      <c r="L5374" s="5"/>
      <c r="P5374" t="s">
        <v>7403</v>
      </c>
    </row>
    <row r="5375" spans="2:16" x14ac:dyDescent="0.25">
      <c r="B5375" t="s">
        <v>9</v>
      </c>
      <c r="C5375" t="s">
        <v>17</v>
      </c>
      <c r="D5375" s="6">
        <v>0.27200000000000002</v>
      </c>
      <c r="E5375" s="6">
        <v>0.27200000000000002</v>
      </c>
      <c r="F5375" s="18">
        <v>125</v>
      </c>
      <c r="G5375" t="s">
        <v>2191</v>
      </c>
      <c r="H5375" t="s">
        <v>2213</v>
      </c>
      <c r="I5375" t="s">
        <v>614</v>
      </c>
      <c r="J5375" t="s">
        <v>7418</v>
      </c>
      <c r="L5375" s="5"/>
      <c r="P5375" t="s">
        <v>7418</v>
      </c>
    </row>
    <row r="5376" spans="2:16" x14ac:dyDescent="0.25">
      <c r="B5376" t="s">
        <v>9</v>
      </c>
      <c r="C5376" t="s">
        <v>17</v>
      </c>
      <c r="D5376" s="6">
        <v>0.41799999999999998</v>
      </c>
      <c r="E5376" s="6">
        <v>0.41799999999999998</v>
      </c>
      <c r="F5376" s="18">
        <v>128</v>
      </c>
      <c r="G5376" t="s">
        <v>2197</v>
      </c>
      <c r="H5376" t="s">
        <v>2213</v>
      </c>
      <c r="I5376" t="s">
        <v>108</v>
      </c>
      <c r="J5376" t="s">
        <v>7433</v>
      </c>
      <c r="L5376" s="5"/>
      <c r="P5376" t="s">
        <v>7433</v>
      </c>
    </row>
    <row r="5377" spans="2:16" x14ac:dyDescent="0.25">
      <c r="B5377" t="s">
        <v>9</v>
      </c>
      <c r="C5377" t="s">
        <v>17</v>
      </c>
      <c r="D5377" s="6">
        <v>0.38300000000000001</v>
      </c>
      <c r="E5377" s="6">
        <v>0.38300000000000001</v>
      </c>
      <c r="F5377" s="18">
        <v>134.5</v>
      </c>
      <c r="G5377" t="s">
        <v>2198</v>
      </c>
      <c r="H5377" t="s">
        <v>2213</v>
      </c>
      <c r="I5377" t="s">
        <v>80</v>
      </c>
      <c r="J5377" t="s">
        <v>7448</v>
      </c>
      <c r="L5377" s="5"/>
      <c r="P5377" t="s">
        <v>7448</v>
      </c>
    </row>
    <row r="5378" spans="2:16" x14ac:dyDescent="0.25">
      <c r="B5378" t="s">
        <v>9</v>
      </c>
      <c r="C5378" t="s">
        <v>17</v>
      </c>
      <c r="D5378" s="6">
        <v>0.51800000000000002</v>
      </c>
      <c r="E5378" s="6">
        <v>0.51800000000000002</v>
      </c>
      <c r="F5378" s="18">
        <v>125.5</v>
      </c>
      <c r="G5378" t="s">
        <v>2201</v>
      </c>
      <c r="H5378" t="s">
        <v>2213</v>
      </c>
      <c r="I5378" t="s">
        <v>201</v>
      </c>
      <c r="J5378" t="s">
        <v>7463</v>
      </c>
      <c r="L5378" s="5"/>
      <c r="P5378" t="s">
        <v>7463</v>
      </c>
    </row>
    <row r="5379" spans="2:16" x14ac:dyDescent="0.25">
      <c r="B5379" t="s">
        <v>9</v>
      </c>
      <c r="C5379" t="s">
        <v>17</v>
      </c>
      <c r="D5379" s="6">
        <v>0.38100000000000001</v>
      </c>
      <c r="E5379" s="6">
        <v>0.38100000000000001</v>
      </c>
      <c r="F5379" s="18">
        <v>127.75</v>
      </c>
      <c r="G5379" t="s">
        <v>2203</v>
      </c>
      <c r="H5379" t="s">
        <v>2213</v>
      </c>
      <c r="I5379" t="s">
        <v>119</v>
      </c>
      <c r="J5379" t="s">
        <v>7478</v>
      </c>
      <c r="L5379" s="5"/>
      <c r="P5379" t="s">
        <v>7478</v>
      </c>
    </row>
    <row r="5380" spans="2:16" x14ac:dyDescent="0.25">
      <c r="B5380" t="s">
        <v>9</v>
      </c>
      <c r="C5380" t="s">
        <v>17</v>
      </c>
      <c r="D5380" s="6">
        <v>0.51800000000000002</v>
      </c>
      <c r="E5380" s="6">
        <v>0.51800000000000002</v>
      </c>
      <c r="F5380" s="18">
        <v>125.5</v>
      </c>
      <c r="G5380" t="s">
        <v>2204</v>
      </c>
      <c r="H5380" t="s">
        <v>2213</v>
      </c>
      <c r="I5380" t="s">
        <v>910</v>
      </c>
      <c r="J5380" t="s">
        <v>7493</v>
      </c>
      <c r="L5380" s="5"/>
      <c r="P5380" t="s">
        <v>7493</v>
      </c>
    </row>
    <row r="5381" spans="2:16" x14ac:dyDescent="0.25">
      <c r="B5381" t="s">
        <v>9</v>
      </c>
      <c r="C5381" t="s">
        <v>17</v>
      </c>
      <c r="D5381" s="6">
        <v>0.48899999999999999</v>
      </c>
      <c r="E5381" s="6">
        <v>0.48899999999999999</v>
      </c>
      <c r="F5381" s="18">
        <v>140.5</v>
      </c>
      <c r="G5381" t="s">
        <v>2211</v>
      </c>
      <c r="H5381" t="s">
        <v>2213</v>
      </c>
      <c r="I5381" t="s">
        <v>127</v>
      </c>
      <c r="J5381" t="s">
        <v>7508</v>
      </c>
      <c r="L5381" s="5"/>
      <c r="P5381" t="s">
        <v>7508</v>
      </c>
    </row>
    <row r="5382" spans="2:16" x14ac:dyDescent="0.25">
      <c r="B5382" t="s">
        <v>9</v>
      </c>
      <c r="C5382" t="s">
        <v>17</v>
      </c>
      <c r="D5382" s="6">
        <v>0.52600000000000002</v>
      </c>
      <c r="E5382" s="6">
        <v>0.52600000000000002</v>
      </c>
      <c r="F5382" s="18">
        <v>104.75</v>
      </c>
      <c r="G5382" t="s">
        <v>2213</v>
      </c>
      <c r="H5382" t="s">
        <v>2213</v>
      </c>
      <c r="I5382" t="s">
        <v>51</v>
      </c>
      <c r="J5382" t="s">
        <v>7523</v>
      </c>
      <c r="L5382" s="5"/>
      <c r="P5382" t="s">
        <v>7523</v>
      </c>
    </row>
    <row r="5383" spans="2:16" x14ac:dyDescent="0.25">
      <c r="B5383" t="s">
        <v>9</v>
      </c>
      <c r="C5383" t="s">
        <v>17</v>
      </c>
      <c r="D5383" s="6">
        <v>0.51800000000000002</v>
      </c>
      <c r="E5383" s="6">
        <v>0.51800000000000002</v>
      </c>
      <c r="F5383" s="18">
        <v>125.5</v>
      </c>
      <c r="G5383" t="s">
        <v>2221</v>
      </c>
      <c r="H5383" t="s">
        <v>2213</v>
      </c>
      <c r="I5383" t="s">
        <v>325</v>
      </c>
      <c r="J5383" t="s">
        <v>7538</v>
      </c>
      <c r="L5383" s="5"/>
      <c r="P5383" t="s">
        <v>7538</v>
      </c>
    </row>
    <row r="5384" spans="2:16" x14ac:dyDescent="0.25">
      <c r="B5384" t="s">
        <v>9</v>
      </c>
      <c r="C5384" t="s">
        <v>17</v>
      </c>
      <c r="D5384" s="6">
        <v>0.52</v>
      </c>
      <c r="E5384" s="6">
        <v>0.52</v>
      </c>
      <c r="F5384" s="18">
        <v>142.25</v>
      </c>
      <c r="G5384" t="s">
        <v>2222</v>
      </c>
      <c r="H5384" t="s">
        <v>2213</v>
      </c>
      <c r="I5384" t="s">
        <v>610</v>
      </c>
      <c r="J5384" t="s">
        <v>7553</v>
      </c>
      <c r="L5384" s="5"/>
      <c r="P5384" t="s">
        <v>7553</v>
      </c>
    </row>
    <row r="5385" spans="2:16" x14ac:dyDescent="0.25">
      <c r="B5385" t="s">
        <v>9</v>
      </c>
      <c r="C5385" t="s">
        <v>17</v>
      </c>
      <c r="D5385" s="6">
        <v>0.58599999999999997</v>
      </c>
      <c r="E5385" s="6">
        <v>0.58599999999999997</v>
      </c>
      <c r="F5385" s="18">
        <v>98.5</v>
      </c>
      <c r="G5385" t="s">
        <v>2226</v>
      </c>
      <c r="H5385" t="s">
        <v>2213</v>
      </c>
      <c r="I5385" t="s">
        <v>389</v>
      </c>
      <c r="J5385" t="s">
        <v>7568</v>
      </c>
      <c r="L5385" s="5"/>
      <c r="P5385" t="s">
        <v>7568</v>
      </c>
    </row>
    <row r="5386" spans="2:16" x14ac:dyDescent="0.25">
      <c r="B5386" t="s">
        <v>9</v>
      </c>
      <c r="C5386" t="s">
        <v>17</v>
      </c>
      <c r="D5386" s="6">
        <v>0.44900000000000001</v>
      </c>
      <c r="E5386" s="6">
        <v>0.44900000000000001</v>
      </c>
      <c r="F5386" s="18">
        <v>124</v>
      </c>
      <c r="G5386" t="s">
        <v>2228</v>
      </c>
      <c r="H5386" t="s">
        <v>2213</v>
      </c>
      <c r="I5386" t="s">
        <v>354</v>
      </c>
      <c r="J5386" t="s">
        <v>7583</v>
      </c>
      <c r="L5386" s="5"/>
      <c r="P5386" t="s">
        <v>7583</v>
      </c>
    </row>
    <row r="5387" spans="2:16" x14ac:dyDescent="0.25">
      <c r="B5387" t="s">
        <v>9</v>
      </c>
      <c r="C5387" t="s">
        <v>17</v>
      </c>
      <c r="D5387" s="6">
        <v>0.41799999999999998</v>
      </c>
      <c r="E5387" s="6">
        <v>0.41799999999999998</v>
      </c>
      <c r="F5387" s="18">
        <v>159</v>
      </c>
      <c r="G5387" t="s">
        <v>2229</v>
      </c>
      <c r="H5387" t="s">
        <v>2213</v>
      </c>
      <c r="I5387" t="s">
        <v>290</v>
      </c>
      <c r="J5387" t="s">
        <v>7598</v>
      </c>
      <c r="L5387" s="5"/>
      <c r="P5387" t="s">
        <v>7598</v>
      </c>
    </row>
    <row r="5388" spans="2:16" x14ac:dyDescent="0.25">
      <c r="B5388" t="s">
        <v>9</v>
      </c>
      <c r="C5388" t="s">
        <v>17</v>
      </c>
      <c r="D5388" s="6">
        <v>0.4</v>
      </c>
      <c r="E5388" s="6">
        <v>0.4</v>
      </c>
      <c r="F5388" s="18">
        <v>134.25</v>
      </c>
      <c r="G5388" t="s">
        <v>2231</v>
      </c>
      <c r="H5388" t="s">
        <v>2213</v>
      </c>
      <c r="I5388" t="s">
        <v>717</v>
      </c>
      <c r="J5388" t="s">
        <v>7613</v>
      </c>
      <c r="L5388" s="5"/>
      <c r="P5388" t="s">
        <v>7613</v>
      </c>
    </row>
    <row r="5389" spans="2:16" x14ac:dyDescent="0.25">
      <c r="B5389" t="s">
        <v>9</v>
      </c>
      <c r="C5389" t="s">
        <v>17</v>
      </c>
      <c r="D5389" s="6">
        <v>0.432</v>
      </c>
      <c r="E5389" s="6">
        <v>0.432</v>
      </c>
      <c r="F5389" s="18">
        <v>115.5</v>
      </c>
      <c r="G5389" t="s">
        <v>2190</v>
      </c>
      <c r="H5389" t="s">
        <v>2221</v>
      </c>
      <c r="I5389" t="s">
        <v>387</v>
      </c>
      <c r="J5389" t="s">
        <v>7404</v>
      </c>
      <c r="L5389" s="5"/>
      <c r="P5389" t="s">
        <v>7404</v>
      </c>
    </row>
    <row r="5390" spans="2:16" x14ac:dyDescent="0.25">
      <c r="B5390" t="s">
        <v>9</v>
      </c>
      <c r="C5390" t="s">
        <v>17</v>
      </c>
      <c r="D5390" s="6">
        <v>0.27200000000000002</v>
      </c>
      <c r="E5390" s="6">
        <v>0.27200000000000002</v>
      </c>
      <c r="F5390" s="18">
        <v>125</v>
      </c>
      <c r="G5390" t="s">
        <v>2191</v>
      </c>
      <c r="H5390" t="s">
        <v>2221</v>
      </c>
      <c r="I5390" t="s">
        <v>397</v>
      </c>
      <c r="J5390" t="s">
        <v>7419</v>
      </c>
      <c r="L5390" s="5"/>
      <c r="P5390" t="s">
        <v>7419</v>
      </c>
    </row>
    <row r="5391" spans="2:16" x14ac:dyDescent="0.25">
      <c r="B5391" t="s">
        <v>9</v>
      </c>
      <c r="C5391" t="s">
        <v>17</v>
      </c>
      <c r="D5391" s="6">
        <v>0.41799999999999998</v>
      </c>
      <c r="E5391" s="6">
        <v>0.41799999999999998</v>
      </c>
      <c r="F5391" s="18">
        <v>128</v>
      </c>
      <c r="G5391" t="s">
        <v>2197</v>
      </c>
      <c r="H5391" t="s">
        <v>2221</v>
      </c>
      <c r="I5391" t="s">
        <v>307</v>
      </c>
      <c r="J5391" t="s">
        <v>7434</v>
      </c>
      <c r="L5391" s="5"/>
      <c r="P5391" t="s">
        <v>7434</v>
      </c>
    </row>
    <row r="5392" spans="2:16" x14ac:dyDescent="0.25">
      <c r="B5392" t="s">
        <v>9</v>
      </c>
      <c r="C5392" t="s">
        <v>17</v>
      </c>
      <c r="D5392" s="6">
        <v>0.41</v>
      </c>
      <c r="E5392" s="6">
        <v>0.41</v>
      </c>
      <c r="F5392" s="18">
        <v>148.75</v>
      </c>
      <c r="G5392" t="s">
        <v>2198</v>
      </c>
      <c r="H5392" t="s">
        <v>2221</v>
      </c>
      <c r="I5392" t="s">
        <v>179</v>
      </c>
      <c r="J5392" t="s">
        <v>7449</v>
      </c>
      <c r="L5392" s="5"/>
      <c r="P5392" t="s">
        <v>7449</v>
      </c>
    </row>
    <row r="5393" spans="2:16" x14ac:dyDescent="0.25">
      <c r="B5393" t="s">
        <v>9</v>
      </c>
      <c r="C5393" t="s">
        <v>17</v>
      </c>
      <c r="D5393" s="6">
        <v>0.51800000000000002</v>
      </c>
      <c r="E5393" s="6">
        <v>0.51800000000000002</v>
      </c>
      <c r="F5393" s="18">
        <v>125.5</v>
      </c>
      <c r="G5393" t="s">
        <v>2201</v>
      </c>
      <c r="H5393" t="s">
        <v>2221</v>
      </c>
      <c r="I5393" t="s">
        <v>114</v>
      </c>
      <c r="J5393" t="s">
        <v>7464</v>
      </c>
      <c r="L5393" s="5"/>
      <c r="P5393" t="s">
        <v>7464</v>
      </c>
    </row>
    <row r="5394" spans="2:16" x14ac:dyDescent="0.25">
      <c r="B5394" t="s">
        <v>9</v>
      </c>
      <c r="C5394" t="s">
        <v>17</v>
      </c>
      <c r="D5394" s="6">
        <v>0.38100000000000001</v>
      </c>
      <c r="E5394" s="6">
        <v>0.38100000000000001</v>
      </c>
      <c r="F5394" s="18">
        <v>127.75</v>
      </c>
      <c r="G5394" t="s">
        <v>2203</v>
      </c>
      <c r="H5394" t="s">
        <v>2221</v>
      </c>
      <c r="I5394" t="s">
        <v>439</v>
      </c>
      <c r="J5394" t="s">
        <v>7479</v>
      </c>
      <c r="L5394" s="5"/>
      <c r="P5394" t="s">
        <v>7479</v>
      </c>
    </row>
    <row r="5395" spans="2:16" x14ac:dyDescent="0.25">
      <c r="B5395" t="s">
        <v>9</v>
      </c>
      <c r="C5395" t="s">
        <v>17</v>
      </c>
      <c r="D5395" s="6">
        <v>0.51800000000000002</v>
      </c>
      <c r="E5395" s="6">
        <v>0.51800000000000002</v>
      </c>
      <c r="F5395" s="18">
        <v>125.5</v>
      </c>
      <c r="G5395" t="s">
        <v>2204</v>
      </c>
      <c r="H5395" t="s">
        <v>2221</v>
      </c>
      <c r="I5395" t="s">
        <v>4697</v>
      </c>
      <c r="J5395" t="s">
        <v>7494</v>
      </c>
      <c r="L5395" s="5"/>
      <c r="P5395" t="s">
        <v>7494</v>
      </c>
    </row>
    <row r="5396" spans="2:16" x14ac:dyDescent="0.25">
      <c r="B5396" t="s">
        <v>9</v>
      </c>
      <c r="C5396" t="s">
        <v>17</v>
      </c>
      <c r="D5396" s="6">
        <v>0.44600000000000001</v>
      </c>
      <c r="E5396" s="6">
        <v>0.44600000000000001</v>
      </c>
      <c r="F5396" s="18">
        <v>116.5</v>
      </c>
      <c r="G5396" t="s">
        <v>2211</v>
      </c>
      <c r="H5396" t="s">
        <v>2221</v>
      </c>
      <c r="I5396" t="s">
        <v>99</v>
      </c>
      <c r="J5396" t="s">
        <v>7509</v>
      </c>
      <c r="L5396" s="5"/>
      <c r="P5396" t="s">
        <v>7509</v>
      </c>
    </row>
    <row r="5397" spans="2:16" x14ac:dyDescent="0.25">
      <c r="B5397" t="s">
        <v>9</v>
      </c>
      <c r="C5397" t="s">
        <v>17</v>
      </c>
      <c r="D5397" s="6">
        <v>0.48</v>
      </c>
      <c r="E5397" s="6">
        <v>0.48</v>
      </c>
      <c r="F5397" s="18">
        <v>104.5</v>
      </c>
      <c r="G5397" t="s">
        <v>2213</v>
      </c>
      <c r="H5397" t="s">
        <v>2221</v>
      </c>
      <c r="I5397" t="s">
        <v>115</v>
      </c>
      <c r="J5397" t="s">
        <v>7524</v>
      </c>
      <c r="L5397" s="5"/>
      <c r="P5397" t="s">
        <v>7524</v>
      </c>
    </row>
    <row r="5398" spans="2:16" x14ac:dyDescent="0.25">
      <c r="B5398" t="s">
        <v>9</v>
      </c>
      <c r="C5398" t="s">
        <v>17</v>
      </c>
      <c r="D5398" s="6">
        <v>0.51800000000000002</v>
      </c>
      <c r="E5398" s="6">
        <v>0.51800000000000002</v>
      </c>
      <c r="F5398" s="18">
        <v>125.5</v>
      </c>
      <c r="G5398" t="s">
        <v>2221</v>
      </c>
      <c r="H5398" t="s">
        <v>2221</v>
      </c>
      <c r="I5398" t="s">
        <v>376</v>
      </c>
      <c r="J5398" t="s">
        <v>7539</v>
      </c>
      <c r="L5398" s="5"/>
      <c r="P5398" t="s">
        <v>7539</v>
      </c>
    </row>
    <row r="5399" spans="2:16" x14ac:dyDescent="0.25">
      <c r="B5399" t="s">
        <v>9</v>
      </c>
      <c r="C5399" t="s">
        <v>17</v>
      </c>
      <c r="D5399" s="6">
        <v>0.52</v>
      </c>
      <c r="E5399" s="6">
        <v>0.52</v>
      </c>
      <c r="F5399" s="18">
        <v>142.25</v>
      </c>
      <c r="G5399" t="s">
        <v>2222</v>
      </c>
      <c r="H5399" t="s">
        <v>2221</v>
      </c>
      <c r="I5399" t="s">
        <v>805</v>
      </c>
      <c r="J5399" t="s">
        <v>7554</v>
      </c>
      <c r="L5399" s="5"/>
      <c r="P5399" t="s">
        <v>7554</v>
      </c>
    </row>
    <row r="5400" spans="2:16" x14ac:dyDescent="0.25">
      <c r="B5400" t="s">
        <v>9</v>
      </c>
      <c r="C5400" t="s">
        <v>17</v>
      </c>
      <c r="D5400" s="6">
        <v>0.42899999999999999</v>
      </c>
      <c r="E5400" s="6">
        <v>0.42899999999999999</v>
      </c>
      <c r="F5400" s="18">
        <v>119.5</v>
      </c>
      <c r="G5400" t="s">
        <v>2226</v>
      </c>
      <c r="H5400" t="s">
        <v>2221</v>
      </c>
      <c r="I5400" t="s">
        <v>860</v>
      </c>
      <c r="J5400" t="s">
        <v>7569</v>
      </c>
      <c r="L5400" s="5"/>
      <c r="P5400" t="s">
        <v>7569</v>
      </c>
    </row>
    <row r="5401" spans="2:16" x14ac:dyDescent="0.25">
      <c r="B5401" t="s">
        <v>9</v>
      </c>
      <c r="C5401" t="s">
        <v>17</v>
      </c>
      <c r="D5401" s="6">
        <v>0.44900000000000001</v>
      </c>
      <c r="E5401" s="6">
        <v>0.44900000000000001</v>
      </c>
      <c r="F5401" s="18">
        <v>124</v>
      </c>
      <c r="G5401" t="s">
        <v>2228</v>
      </c>
      <c r="H5401" t="s">
        <v>2221</v>
      </c>
      <c r="I5401" t="s">
        <v>266</v>
      </c>
      <c r="J5401" t="s">
        <v>7584</v>
      </c>
      <c r="L5401" s="5"/>
      <c r="P5401" t="s">
        <v>7584</v>
      </c>
    </row>
    <row r="5402" spans="2:16" x14ac:dyDescent="0.25">
      <c r="B5402" t="s">
        <v>9</v>
      </c>
      <c r="C5402" t="s">
        <v>17</v>
      </c>
      <c r="D5402" s="6">
        <v>0.4</v>
      </c>
      <c r="E5402" s="6">
        <v>0.4</v>
      </c>
      <c r="F5402" s="18">
        <v>122</v>
      </c>
      <c r="G5402" t="s">
        <v>2229</v>
      </c>
      <c r="H5402" t="s">
        <v>2221</v>
      </c>
      <c r="I5402" t="s">
        <v>130</v>
      </c>
      <c r="J5402" t="s">
        <v>7599</v>
      </c>
      <c r="L5402" s="5"/>
      <c r="P5402" t="s">
        <v>7599</v>
      </c>
    </row>
    <row r="5403" spans="2:16" x14ac:dyDescent="0.25">
      <c r="B5403" t="s">
        <v>9</v>
      </c>
      <c r="C5403" t="s">
        <v>17</v>
      </c>
      <c r="D5403" s="6">
        <v>0.4</v>
      </c>
      <c r="E5403" s="6">
        <v>0.4</v>
      </c>
      <c r="F5403" s="18">
        <v>134.25</v>
      </c>
      <c r="G5403" t="s">
        <v>2231</v>
      </c>
      <c r="H5403" t="s">
        <v>2221</v>
      </c>
      <c r="I5403" t="s">
        <v>977</v>
      </c>
      <c r="J5403" t="s">
        <v>7614</v>
      </c>
      <c r="L5403" s="5"/>
      <c r="P5403" t="s">
        <v>7614</v>
      </c>
    </row>
    <row r="5404" spans="2:16" x14ac:dyDescent="0.25">
      <c r="B5404" t="s">
        <v>9</v>
      </c>
      <c r="C5404" t="s">
        <v>17</v>
      </c>
      <c r="D5404" s="6">
        <v>0.432</v>
      </c>
      <c r="E5404" s="6">
        <v>0.432</v>
      </c>
      <c r="F5404" s="18">
        <v>115.5</v>
      </c>
      <c r="G5404" t="s">
        <v>2190</v>
      </c>
      <c r="H5404" t="s">
        <v>2222</v>
      </c>
      <c r="I5404" t="s">
        <v>3458</v>
      </c>
      <c r="J5404" t="s">
        <v>7405</v>
      </c>
      <c r="L5404" s="5"/>
      <c r="P5404" t="s">
        <v>7405</v>
      </c>
    </row>
    <row r="5405" spans="2:16" x14ac:dyDescent="0.25">
      <c r="B5405" t="s">
        <v>9</v>
      </c>
      <c r="C5405" t="s">
        <v>17</v>
      </c>
      <c r="D5405" s="6">
        <v>0.27200000000000002</v>
      </c>
      <c r="E5405" s="6">
        <v>0.27200000000000002</v>
      </c>
      <c r="F5405" s="18">
        <v>125</v>
      </c>
      <c r="G5405" t="s">
        <v>2191</v>
      </c>
      <c r="H5405" t="s">
        <v>2222</v>
      </c>
      <c r="I5405" t="s">
        <v>494</v>
      </c>
      <c r="J5405" t="s">
        <v>7420</v>
      </c>
      <c r="L5405" s="5"/>
      <c r="P5405" t="s">
        <v>7420</v>
      </c>
    </row>
    <row r="5406" spans="2:16" x14ac:dyDescent="0.25">
      <c r="B5406" t="s">
        <v>9</v>
      </c>
      <c r="C5406" t="s">
        <v>17</v>
      </c>
      <c r="D5406" s="6">
        <v>0.41799999999999998</v>
      </c>
      <c r="E5406" s="6">
        <v>0.41799999999999998</v>
      </c>
      <c r="F5406" s="18">
        <v>128</v>
      </c>
      <c r="G5406" t="s">
        <v>2197</v>
      </c>
      <c r="H5406" t="s">
        <v>2222</v>
      </c>
      <c r="I5406" t="s">
        <v>575</v>
      </c>
      <c r="J5406" t="s">
        <v>7435</v>
      </c>
      <c r="L5406" s="5"/>
      <c r="P5406" t="s">
        <v>7435</v>
      </c>
    </row>
    <row r="5407" spans="2:16" x14ac:dyDescent="0.25">
      <c r="B5407" t="s">
        <v>9</v>
      </c>
      <c r="C5407" t="s">
        <v>17</v>
      </c>
      <c r="D5407" s="6">
        <v>0.41</v>
      </c>
      <c r="E5407" s="6">
        <v>0.41</v>
      </c>
      <c r="F5407" s="18">
        <v>148.75</v>
      </c>
      <c r="G5407" t="s">
        <v>2198</v>
      </c>
      <c r="H5407" t="s">
        <v>2222</v>
      </c>
      <c r="I5407" t="s">
        <v>791</v>
      </c>
      <c r="J5407" t="s">
        <v>7450</v>
      </c>
      <c r="L5407" s="5"/>
      <c r="P5407" t="s">
        <v>7450</v>
      </c>
    </row>
    <row r="5408" spans="2:16" x14ac:dyDescent="0.25">
      <c r="B5408" t="s">
        <v>9</v>
      </c>
      <c r="C5408" t="s">
        <v>17</v>
      </c>
      <c r="D5408" s="6">
        <v>0.51800000000000002</v>
      </c>
      <c r="E5408" s="6">
        <v>0.51800000000000002</v>
      </c>
      <c r="F5408" s="18">
        <v>125.5</v>
      </c>
      <c r="G5408" t="s">
        <v>2201</v>
      </c>
      <c r="H5408" t="s">
        <v>2222</v>
      </c>
      <c r="I5408" t="s">
        <v>687</v>
      </c>
      <c r="J5408" t="s">
        <v>7465</v>
      </c>
      <c r="L5408" s="5"/>
      <c r="P5408" t="s">
        <v>7465</v>
      </c>
    </row>
    <row r="5409" spans="2:16" x14ac:dyDescent="0.25">
      <c r="B5409" t="s">
        <v>9</v>
      </c>
      <c r="C5409" t="s">
        <v>17</v>
      </c>
      <c r="D5409" s="6">
        <v>0.38100000000000001</v>
      </c>
      <c r="E5409" s="6">
        <v>0.38100000000000001</v>
      </c>
      <c r="F5409" s="18">
        <v>127.75</v>
      </c>
      <c r="G5409" t="s">
        <v>2203</v>
      </c>
      <c r="H5409" t="s">
        <v>2222</v>
      </c>
      <c r="I5409" t="s">
        <v>198</v>
      </c>
      <c r="J5409" t="s">
        <v>7480</v>
      </c>
      <c r="L5409" s="5"/>
      <c r="P5409" t="s">
        <v>7480</v>
      </c>
    </row>
    <row r="5410" spans="2:16" x14ac:dyDescent="0.25">
      <c r="B5410" t="s">
        <v>9</v>
      </c>
      <c r="C5410" t="s">
        <v>17</v>
      </c>
      <c r="D5410" s="6">
        <v>0.51800000000000002</v>
      </c>
      <c r="E5410" s="6">
        <v>0.51800000000000002</v>
      </c>
      <c r="F5410" s="18">
        <v>125.5</v>
      </c>
      <c r="G5410" t="s">
        <v>2204</v>
      </c>
      <c r="H5410" t="s">
        <v>2222</v>
      </c>
      <c r="I5410" t="s">
        <v>4699</v>
      </c>
      <c r="J5410" t="s">
        <v>7495</v>
      </c>
      <c r="L5410" s="5"/>
      <c r="P5410" t="s">
        <v>7495</v>
      </c>
    </row>
    <row r="5411" spans="2:16" x14ac:dyDescent="0.25">
      <c r="B5411" t="s">
        <v>9</v>
      </c>
      <c r="C5411" t="s">
        <v>17</v>
      </c>
      <c r="D5411" s="6">
        <v>0.44600000000000001</v>
      </c>
      <c r="E5411" s="6">
        <v>0.44600000000000001</v>
      </c>
      <c r="F5411" s="18">
        <v>116.5</v>
      </c>
      <c r="G5411" t="s">
        <v>2211</v>
      </c>
      <c r="H5411" t="s">
        <v>2222</v>
      </c>
      <c r="I5411" t="s">
        <v>227</v>
      </c>
      <c r="J5411" t="s">
        <v>7510</v>
      </c>
      <c r="L5411" s="5"/>
      <c r="P5411" t="s">
        <v>7510</v>
      </c>
    </row>
    <row r="5412" spans="2:16" x14ac:dyDescent="0.25">
      <c r="B5412" t="s">
        <v>9</v>
      </c>
      <c r="C5412" t="s">
        <v>17</v>
      </c>
      <c r="D5412" s="6">
        <v>9.4E-2</v>
      </c>
      <c r="E5412" s="6">
        <v>9.4E-2</v>
      </c>
      <c r="F5412" s="18">
        <v>130.75</v>
      </c>
      <c r="G5412" t="s">
        <v>2213</v>
      </c>
      <c r="H5412" t="s">
        <v>2222</v>
      </c>
      <c r="I5412" t="s">
        <v>329</v>
      </c>
      <c r="J5412" t="s">
        <v>7525</v>
      </c>
      <c r="L5412" s="5"/>
      <c r="P5412" t="s">
        <v>7525</v>
      </c>
    </row>
    <row r="5413" spans="2:16" x14ac:dyDescent="0.25">
      <c r="B5413" t="s">
        <v>9</v>
      </c>
      <c r="C5413" t="s">
        <v>17</v>
      </c>
      <c r="D5413" s="6">
        <v>0.51800000000000002</v>
      </c>
      <c r="E5413" s="6">
        <v>0.51800000000000002</v>
      </c>
      <c r="F5413" s="18">
        <v>125.5</v>
      </c>
      <c r="G5413" t="s">
        <v>2221</v>
      </c>
      <c r="H5413" t="s">
        <v>2222</v>
      </c>
      <c r="I5413" t="s">
        <v>6100</v>
      </c>
      <c r="J5413" t="s">
        <v>7540</v>
      </c>
      <c r="L5413" s="5"/>
      <c r="P5413" t="s">
        <v>7540</v>
      </c>
    </row>
    <row r="5414" spans="2:16" x14ac:dyDescent="0.25">
      <c r="B5414" t="s">
        <v>9</v>
      </c>
      <c r="C5414" t="s">
        <v>17</v>
      </c>
      <c r="D5414" s="6">
        <v>0.52</v>
      </c>
      <c r="E5414" s="6">
        <v>0.52</v>
      </c>
      <c r="F5414" s="18">
        <v>142.25</v>
      </c>
      <c r="G5414" t="s">
        <v>2222</v>
      </c>
      <c r="H5414" t="s">
        <v>2222</v>
      </c>
      <c r="I5414" t="s">
        <v>562</v>
      </c>
      <c r="J5414" t="s">
        <v>7555</v>
      </c>
      <c r="L5414" s="5"/>
      <c r="P5414" t="s">
        <v>7555</v>
      </c>
    </row>
    <row r="5415" spans="2:16" x14ac:dyDescent="0.25">
      <c r="B5415" t="s">
        <v>9</v>
      </c>
      <c r="C5415" t="s">
        <v>17</v>
      </c>
      <c r="D5415" s="6">
        <v>0.42899999999999999</v>
      </c>
      <c r="E5415" s="6">
        <v>0.42899999999999999</v>
      </c>
      <c r="F5415" s="18">
        <v>119.5</v>
      </c>
      <c r="G5415" t="s">
        <v>2226</v>
      </c>
      <c r="H5415" t="s">
        <v>2222</v>
      </c>
      <c r="I5415" t="s">
        <v>6521</v>
      </c>
      <c r="J5415" t="s">
        <v>7570</v>
      </c>
      <c r="L5415" s="5"/>
      <c r="P5415" t="s">
        <v>7570</v>
      </c>
    </row>
    <row r="5416" spans="2:16" x14ac:dyDescent="0.25">
      <c r="B5416" t="s">
        <v>9</v>
      </c>
      <c r="C5416" t="s">
        <v>17</v>
      </c>
      <c r="D5416" s="6">
        <v>0.44900000000000001</v>
      </c>
      <c r="E5416" s="6">
        <v>0.44900000000000001</v>
      </c>
      <c r="F5416" s="18">
        <v>124</v>
      </c>
      <c r="G5416" t="s">
        <v>2228</v>
      </c>
      <c r="H5416" t="s">
        <v>2222</v>
      </c>
      <c r="I5416" t="s">
        <v>753</v>
      </c>
      <c r="J5416" t="s">
        <v>7585</v>
      </c>
      <c r="L5416" s="5"/>
      <c r="P5416" t="s">
        <v>7585</v>
      </c>
    </row>
    <row r="5417" spans="2:16" x14ac:dyDescent="0.25">
      <c r="B5417" t="s">
        <v>9</v>
      </c>
      <c r="C5417" t="s">
        <v>17</v>
      </c>
      <c r="D5417" s="6">
        <v>0.44600000000000001</v>
      </c>
      <c r="E5417" s="6">
        <v>0.44600000000000001</v>
      </c>
      <c r="F5417" s="18">
        <v>117.75</v>
      </c>
      <c r="G5417" t="s">
        <v>2229</v>
      </c>
      <c r="H5417" t="s">
        <v>2222</v>
      </c>
      <c r="I5417" t="s">
        <v>42</v>
      </c>
      <c r="J5417" t="s">
        <v>7600</v>
      </c>
      <c r="L5417" s="5"/>
      <c r="P5417" t="s">
        <v>7600</v>
      </c>
    </row>
    <row r="5418" spans="2:16" x14ac:dyDescent="0.25">
      <c r="B5418" t="s">
        <v>9</v>
      </c>
      <c r="C5418" t="s">
        <v>17</v>
      </c>
      <c r="D5418" s="6">
        <v>0.4</v>
      </c>
      <c r="E5418" s="6">
        <v>0.4</v>
      </c>
      <c r="F5418" s="18">
        <v>134.25</v>
      </c>
      <c r="G5418" t="s">
        <v>2231</v>
      </c>
      <c r="H5418" t="s">
        <v>2222</v>
      </c>
      <c r="I5418" t="s">
        <v>6916</v>
      </c>
      <c r="J5418" t="s">
        <v>7615</v>
      </c>
      <c r="L5418" s="5"/>
      <c r="P5418" t="s">
        <v>7615</v>
      </c>
    </row>
    <row r="5419" spans="2:16" x14ac:dyDescent="0.25">
      <c r="B5419" t="s">
        <v>9</v>
      </c>
      <c r="C5419" t="s">
        <v>17</v>
      </c>
      <c r="D5419" s="6">
        <v>0.432</v>
      </c>
      <c r="E5419" s="6">
        <v>0.432</v>
      </c>
      <c r="F5419" s="18">
        <v>115.5</v>
      </c>
      <c r="G5419" t="s">
        <v>2190</v>
      </c>
      <c r="H5419" t="s">
        <v>2226</v>
      </c>
      <c r="I5419" t="s">
        <v>3469</v>
      </c>
      <c r="J5419" t="s">
        <v>7406</v>
      </c>
      <c r="L5419" s="5"/>
      <c r="P5419" t="s">
        <v>7406</v>
      </c>
    </row>
    <row r="5420" spans="2:16" x14ac:dyDescent="0.25">
      <c r="B5420" t="s">
        <v>9</v>
      </c>
      <c r="C5420" t="s">
        <v>17</v>
      </c>
      <c r="D5420" s="6">
        <v>0.27200000000000002</v>
      </c>
      <c r="E5420" s="6">
        <v>0.27200000000000002</v>
      </c>
      <c r="F5420" s="18">
        <v>125</v>
      </c>
      <c r="G5420" t="s">
        <v>2191</v>
      </c>
      <c r="H5420" t="s">
        <v>2226</v>
      </c>
      <c r="I5420" t="s">
        <v>343</v>
      </c>
      <c r="J5420" t="s">
        <v>7421</v>
      </c>
      <c r="L5420" s="5"/>
      <c r="P5420" t="s">
        <v>7421</v>
      </c>
    </row>
    <row r="5421" spans="2:16" x14ac:dyDescent="0.25">
      <c r="B5421" t="s">
        <v>9</v>
      </c>
      <c r="C5421" t="s">
        <v>17</v>
      </c>
      <c r="D5421" s="6">
        <v>0.41799999999999998</v>
      </c>
      <c r="E5421" s="6">
        <v>0.41799999999999998</v>
      </c>
      <c r="F5421" s="18">
        <v>128</v>
      </c>
      <c r="G5421" t="s">
        <v>2197</v>
      </c>
      <c r="H5421" t="s">
        <v>2226</v>
      </c>
      <c r="I5421" t="s">
        <v>103</v>
      </c>
      <c r="J5421" t="s">
        <v>7436</v>
      </c>
      <c r="L5421" s="5"/>
      <c r="P5421" t="s">
        <v>7436</v>
      </c>
    </row>
    <row r="5422" spans="2:16" x14ac:dyDescent="0.25">
      <c r="B5422" t="s">
        <v>9</v>
      </c>
      <c r="C5422" t="s">
        <v>17</v>
      </c>
      <c r="D5422" s="6">
        <v>0.375</v>
      </c>
      <c r="E5422" s="6">
        <v>0.375</v>
      </c>
      <c r="F5422" s="18">
        <v>136</v>
      </c>
      <c r="G5422" t="s">
        <v>2198</v>
      </c>
      <c r="H5422" t="s">
        <v>2226</v>
      </c>
      <c r="I5422" t="s">
        <v>380</v>
      </c>
      <c r="J5422" t="s">
        <v>7451</v>
      </c>
      <c r="L5422" s="5"/>
      <c r="P5422" t="s">
        <v>7451</v>
      </c>
    </row>
    <row r="5423" spans="2:16" x14ac:dyDescent="0.25">
      <c r="B5423" t="s">
        <v>9</v>
      </c>
      <c r="C5423" t="s">
        <v>17</v>
      </c>
      <c r="D5423" s="6">
        <v>0.51800000000000002</v>
      </c>
      <c r="E5423" s="6">
        <v>0.51800000000000002</v>
      </c>
      <c r="F5423" s="18">
        <v>125.5</v>
      </c>
      <c r="G5423" t="s">
        <v>2201</v>
      </c>
      <c r="H5423" t="s">
        <v>2226</v>
      </c>
      <c r="I5423" t="s">
        <v>949</v>
      </c>
      <c r="J5423" t="s">
        <v>7466</v>
      </c>
      <c r="L5423" s="5"/>
      <c r="P5423" t="s">
        <v>7466</v>
      </c>
    </row>
    <row r="5424" spans="2:16" x14ac:dyDescent="0.25">
      <c r="B5424" t="s">
        <v>9</v>
      </c>
      <c r="C5424" t="s">
        <v>17</v>
      </c>
      <c r="D5424" s="6">
        <v>0.38100000000000001</v>
      </c>
      <c r="E5424" s="6">
        <v>0.38100000000000001</v>
      </c>
      <c r="F5424" s="18">
        <v>127.75</v>
      </c>
      <c r="G5424" t="s">
        <v>2203</v>
      </c>
      <c r="H5424" t="s">
        <v>2226</v>
      </c>
      <c r="I5424" t="s">
        <v>533</v>
      </c>
      <c r="J5424" t="s">
        <v>7481</v>
      </c>
      <c r="L5424" s="5"/>
      <c r="P5424" t="s">
        <v>7481</v>
      </c>
    </row>
    <row r="5425" spans="2:16" x14ac:dyDescent="0.25">
      <c r="B5425" t="s">
        <v>9</v>
      </c>
      <c r="C5425" t="s">
        <v>17</v>
      </c>
      <c r="D5425" s="6">
        <v>0.51800000000000002</v>
      </c>
      <c r="E5425" s="6">
        <v>0.51800000000000002</v>
      </c>
      <c r="F5425" s="18">
        <v>125.5</v>
      </c>
      <c r="G5425" t="s">
        <v>2204</v>
      </c>
      <c r="H5425" t="s">
        <v>2226</v>
      </c>
      <c r="I5425" t="s">
        <v>4710</v>
      </c>
      <c r="J5425" t="s">
        <v>7496</v>
      </c>
      <c r="L5425" s="5"/>
      <c r="P5425" t="s">
        <v>7496</v>
      </c>
    </row>
    <row r="5426" spans="2:16" x14ac:dyDescent="0.25">
      <c r="B5426" t="s">
        <v>9</v>
      </c>
      <c r="C5426" t="s">
        <v>17</v>
      </c>
      <c r="D5426" s="6">
        <v>0.44600000000000001</v>
      </c>
      <c r="E5426" s="6">
        <v>0.44600000000000001</v>
      </c>
      <c r="F5426" s="18">
        <v>116.5</v>
      </c>
      <c r="G5426" t="s">
        <v>2211</v>
      </c>
      <c r="H5426" t="s">
        <v>2226</v>
      </c>
      <c r="I5426" t="s">
        <v>776</v>
      </c>
      <c r="J5426" t="s">
        <v>7511</v>
      </c>
      <c r="L5426" s="5"/>
      <c r="P5426" t="s">
        <v>7511</v>
      </c>
    </row>
    <row r="5427" spans="2:16" x14ac:dyDescent="0.25">
      <c r="B5427" t="s">
        <v>9</v>
      </c>
      <c r="C5427" t="s">
        <v>17</v>
      </c>
      <c r="D5427" s="6">
        <v>0.45500000000000002</v>
      </c>
      <c r="E5427" s="6">
        <v>0.45500000000000002</v>
      </c>
      <c r="F5427" s="18">
        <v>120.5</v>
      </c>
      <c r="G5427" t="s">
        <v>2213</v>
      </c>
      <c r="H5427" t="s">
        <v>2226</v>
      </c>
      <c r="I5427" t="s">
        <v>31</v>
      </c>
      <c r="J5427" t="s">
        <v>7526</v>
      </c>
      <c r="L5427" s="5"/>
      <c r="P5427" t="s">
        <v>7526</v>
      </c>
    </row>
    <row r="5428" spans="2:16" x14ac:dyDescent="0.25">
      <c r="B5428" t="s">
        <v>9</v>
      </c>
      <c r="C5428" t="s">
        <v>17</v>
      </c>
      <c r="D5428" s="6">
        <v>0.51800000000000002</v>
      </c>
      <c r="E5428" s="6">
        <v>0.51800000000000002</v>
      </c>
      <c r="F5428" s="18">
        <v>125.5</v>
      </c>
      <c r="G5428" t="s">
        <v>2221</v>
      </c>
      <c r="H5428" t="s">
        <v>2226</v>
      </c>
      <c r="I5428" t="s">
        <v>6109</v>
      </c>
      <c r="J5428" t="s">
        <v>7541</v>
      </c>
      <c r="L5428" s="5"/>
      <c r="P5428" t="s">
        <v>7541</v>
      </c>
    </row>
    <row r="5429" spans="2:16" x14ac:dyDescent="0.25">
      <c r="B5429" t="s">
        <v>9</v>
      </c>
      <c r="C5429" t="s">
        <v>17</v>
      </c>
      <c r="D5429" s="6">
        <v>0.52</v>
      </c>
      <c r="E5429" s="6">
        <v>0.52</v>
      </c>
      <c r="F5429" s="18">
        <v>142.25</v>
      </c>
      <c r="G5429" t="s">
        <v>2222</v>
      </c>
      <c r="H5429" t="s">
        <v>2226</v>
      </c>
      <c r="I5429" t="s">
        <v>6188</v>
      </c>
      <c r="J5429" t="s">
        <v>7556</v>
      </c>
      <c r="L5429" s="5"/>
      <c r="P5429" t="s">
        <v>7556</v>
      </c>
    </row>
    <row r="5430" spans="2:16" x14ac:dyDescent="0.25">
      <c r="B5430" t="s">
        <v>9</v>
      </c>
      <c r="C5430" t="s">
        <v>17</v>
      </c>
      <c r="D5430" s="6">
        <v>0.42899999999999999</v>
      </c>
      <c r="E5430" s="6">
        <v>0.42899999999999999</v>
      </c>
      <c r="F5430" s="18">
        <v>119.5</v>
      </c>
      <c r="G5430" t="s">
        <v>2226</v>
      </c>
      <c r="H5430" t="s">
        <v>2226</v>
      </c>
      <c r="I5430" t="s">
        <v>170</v>
      </c>
      <c r="J5430" t="s">
        <v>7571</v>
      </c>
      <c r="L5430" s="5"/>
      <c r="P5430" t="s">
        <v>7571</v>
      </c>
    </row>
    <row r="5431" spans="2:16" x14ac:dyDescent="0.25">
      <c r="B5431" t="s">
        <v>9</v>
      </c>
      <c r="C5431" t="s">
        <v>17</v>
      </c>
      <c r="D5431" s="6">
        <v>0.44900000000000001</v>
      </c>
      <c r="E5431" s="6">
        <v>0.44900000000000001</v>
      </c>
      <c r="F5431" s="18">
        <v>124</v>
      </c>
      <c r="G5431" t="s">
        <v>2228</v>
      </c>
      <c r="H5431" t="s">
        <v>2226</v>
      </c>
      <c r="I5431" t="s">
        <v>955</v>
      </c>
      <c r="J5431" t="s">
        <v>7586</v>
      </c>
      <c r="L5431" s="5"/>
      <c r="P5431" t="s">
        <v>7586</v>
      </c>
    </row>
    <row r="5432" spans="2:16" x14ac:dyDescent="0.25">
      <c r="B5432" t="s">
        <v>9</v>
      </c>
      <c r="C5432" t="s">
        <v>17</v>
      </c>
      <c r="D5432" s="6">
        <v>0.4</v>
      </c>
      <c r="E5432" s="6">
        <v>0.4</v>
      </c>
      <c r="F5432" s="18">
        <v>122</v>
      </c>
      <c r="G5432" t="s">
        <v>2229</v>
      </c>
      <c r="H5432" t="s">
        <v>2226</v>
      </c>
      <c r="I5432" t="s">
        <v>523</v>
      </c>
      <c r="J5432" t="s">
        <v>7601</v>
      </c>
      <c r="L5432" s="5"/>
      <c r="P5432" t="s">
        <v>7601</v>
      </c>
    </row>
    <row r="5433" spans="2:16" x14ac:dyDescent="0.25">
      <c r="B5433" t="s">
        <v>9</v>
      </c>
      <c r="C5433" t="s">
        <v>17</v>
      </c>
      <c r="D5433" s="6">
        <v>0.4</v>
      </c>
      <c r="E5433" s="6">
        <v>0.4</v>
      </c>
      <c r="F5433" s="18">
        <v>134.25</v>
      </c>
      <c r="G5433" t="s">
        <v>2231</v>
      </c>
      <c r="H5433" t="s">
        <v>2226</v>
      </c>
      <c r="I5433" t="s">
        <v>6926</v>
      </c>
      <c r="J5433" t="s">
        <v>7616</v>
      </c>
      <c r="L5433" s="5"/>
      <c r="P5433" t="s">
        <v>7616</v>
      </c>
    </row>
    <row r="5434" spans="2:16" x14ac:dyDescent="0.25">
      <c r="B5434" t="s">
        <v>9</v>
      </c>
      <c r="C5434" t="s">
        <v>17</v>
      </c>
      <c r="D5434" s="6">
        <v>0.432</v>
      </c>
      <c r="E5434" s="6">
        <v>0.432</v>
      </c>
      <c r="F5434" s="18">
        <v>115.5</v>
      </c>
      <c r="G5434" t="s">
        <v>2190</v>
      </c>
      <c r="H5434" t="s">
        <v>2228</v>
      </c>
      <c r="I5434" t="s">
        <v>194</v>
      </c>
      <c r="J5434" t="s">
        <v>7407</v>
      </c>
      <c r="L5434" s="5"/>
      <c r="P5434" t="s">
        <v>7407</v>
      </c>
    </row>
    <row r="5435" spans="2:16" x14ac:dyDescent="0.25">
      <c r="B5435" t="s">
        <v>9</v>
      </c>
      <c r="C5435" t="s">
        <v>17</v>
      </c>
      <c r="D5435" s="6">
        <v>0.27200000000000002</v>
      </c>
      <c r="E5435" s="6">
        <v>0.27200000000000002</v>
      </c>
      <c r="F5435" s="18">
        <v>125</v>
      </c>
      <c r="G5435" t="s">
        <v>2191</v>
      </c>
      <c r="H5435" t="s">
        <v>2228</v>
      </c>
      <c r="I5435" t="s">
        <v>615</v>
      </c>
      <c r="J5435" t="s">
        <v>7422</v>
      </c>
      <c r="L5435" s="5"/>
      <c r="P5435" t="s">
        <v>7422</v>
      </c>
    </row>
    <row r="5436" spans="2:16" x14ac:dyDescent="0.25">
      <c r="B5436" t="s">
        <v>9</v>
      </c>
      <c r="C5436" t="s">
        <v>17</v>
      </c>
      <c r="D5436" s="6">
        <v>0.41799999999999998</v>
      </c>
      <c r="E5436" s="6">
        <v>0.41799999999999998</v>
      </c>
      <c r="F5436" s="18">
        <v>128</v>
      </c>
      <c r="G5436" t="s">
        <v>2197</v>
      </c>
      <c r="H5436" t="s">
        <v>2228</v>
      </c>
      <c r="I5436" t="s">
        <v>284</v>
      </c>
      <c r="J5436" t="s">
        <v>7437</v>
      </c>
      <c r="L5436" s="5"/>
      <c r="P5436" t="s">
        <v>7437</v>
      </c>
    </row>
    <row r="5437" spans="2:16" x14ac:dyDescent="0.25">
      <c r="B5437" t="s">
        <v>9</v>
      </c>
      <c r="C5437" t="s">
        <v>17</v>
      </c>
      <c r="D5437" s="6">
        <v>0.41499999999999998</v>
      </c>
      <c r="E5437" s="6">
        <v>0.41499999999999998</v>
      </c>
      <c r="F5437" s="18">
        <v>141.25</v>
      </c>
      <c r="G5437" t="s">
        <v>2198</v>
      </c>
      <c r="H5437" t="s">
        <v>2228</v>
      </c>
      <c r="I5437" t="s">
        <v>128</v>
      </c>
      <c r="J5437" t="s">
        <v>7452</v>
      </c>
      <c r="L5437" s="5"/>
      <c r="P5437" t="s">
        <v>7452</v>
      </c>
    </row>
    <row r="5438" spans="2:16" x14ac:dyDescent="0.25">
      <c r="B5438" t="s">
        <v>9</v>
      </c>
      <c r="C5438" t="s">
        <v>17</v>
      </c>
      <c r="D5438" s="6">
        <v>0.51800000000000002</v>
      </c>
      <c r="E5438" s="6">
        <v>0.51800000000000002</v>
      </c>
      <c r="F5438" s="18">
        <v>125.5</v>
      </c>
      <c r="G5438" t="s">
        <v>2201</v>
      </c>
      <c r="H5438" t="s">
        <v>2228</v>
      </c>
      <c r="I5438" t="s">
        <v>749</v>
      </c>
      <c r="J5438" t="s">
        <v>7467</v>
      </c>
      <c r="L5438" s="5"/>
      <c r="P5438" t="s">
        <v>7467</v>
      </c>
    </row>
    <row r="5439" spans="2:16" x14ac:dyDescent="0.25">
      <c r="B5439" t="s">
        <v>9</v>
      </c>
      <c r="C5439" t="s">
        <v>17</v>
      </c>
      <c r="D5439" s="6">
        <v>0.52800000000000002</v>
      </c>
      <c r="E5439" s="6">
        <v>0.52800000000000002</v>
      </c>
      <c r="F5439" s="18">
        <v>108</v>
      </c>
      <c r="G5439" t="s">
        <v>2203</v>
      </c>
      <c r="H5439" t="s">
        <v>2228</v>
      </c>
      <c r="I5439" t="s">
        <v>169</v>
      </c>
      <c r="J5439" t="s">
        <v>7482</v>
      </c>
      <c r="L5439" s="5"/>
      <c r="P5439" t="s">
        <v>7482</v>
      </c>
    </row>
    <row r="5440" spans="2:16" x14ac:dyDescent="0.25">
      <c r="B5440" t="s">
        <v>9</v>
      </c>
      <c r="C5440" t="s">
        <v>17</v>
      </c>
      <c r="D5440" s="6">
        <v>0.51800000000000002</v>
      </c>
      <c r="E5440" s="6">
        <v>0.51800000000000002</v>
      </c>
      <c r="F5440" s="18">
        <v>125.5</v>
      </c>
      <c r="G5440" t="s">
        <v>2204</v>
      </c>
      <c r="H5440" t="s">
        <v>2228</v>
      </c>
      <c r="I5440" t="s">
        <v>4714</v>
      </c>
      <c r="J5440" t="s">
        <v>7497</v>
      </c>
      <c r="L5440" s="5"/>
      <c r="P5440" t="s">
        <v>7497</v>
      </c>
    </row>
    <row r="5441" spans="2:16" x14ac:dyDescent="0.25">
      <c r="B5441" t="s">
        <v>9</v>
      </c>
      <c r="C5441" t="s">
        <v>17</v>
      </c>
      <c r="D5441" s="6">
        <v>0.223</v>
      </c>
      <c r="E5441" s="6">
        <v>0.223</v>
      </c>
      <c r="F5441" s="18">
        <v>116</v>
      </c>
      <c r="G5441" t="s">
        <v>2211</v>
      </c>
      <c r="H5441" t="s">
        <v>2228</v>
      </c>
      <c r="I5441" t="s">
        <v>62</v>
      </c>
      <c r="J5441" t="s">
        <v>7512</v>
      </c>
      <c r="L5441" s="5"/>
      <c r="P5441" t="s">
        <v>7512</v>
      </c>
    </row>
    <row r="5442" spans="2:16" x14ac:dyDescent="0.25">
      <c r="B5442" t="s">
        <v>9</v>
      </c>
      <c r="C5442" t="s">
        <v>17</v>
      </c>
      <c r="D5442" s="6">
        <v>0.44800000000000001</v>
      </c>
      <c r="E5442" s="6">
        <v>0.44800000000000001</v>
      </c>
      <c r="F5442" s="18">
        <v>104.25</v>
      </c>
      <c r="G5442" t="s">
        <v>2213</v>
      </c>
      <c r="H5442" t="s">
        <v>2228</v>
      </c>
      <c r="I5442" t="s">
        <v>58</v>
      </c>
      <c r="J5442" t="s">
        <v>7527</v>
      </c>
      <c r="L5442" s="5"/>
      <c r="P5442" t="s">
        <v>7527</v>
      </c>
    </row>
    <row r="5443" spans="2:16" x14ac:dyDescent="0.25">
      <c r="B5443" t="s">
        <v>9</v>
      </c>
      <c r="C5443" t="s">
        <v>17</v>
      </c>
      <c r="D5443" s="6">
        <v>0.51800000000000002</v>
      </c>
      <c r="E5443" s="6">
        <v>0.51800000000000002</v>
      </c>
      <c r="F5443" s="18">
        <v>125.5</v>
      </c>
      <c r="G5443" t="s">
        <v>2221</v>
      </c>
      <c r="H5443" t="s">
        <v>2228</v>
      </c>
      <c r="I5443" t="s">
        <v>928</v>
      </c>
      <c r="J5443" t="s">
        <v>7542</v>
      </c>
      <c r="L5443" s="5"/>
      <c r="P5443" t="s">
        <v>7542</v>
      </c>
    </row>
    <row r="5444" spans="2:16" x14ac:dyDescent="0.25">
      <c r="B5444" t="s">
        <v>9</v>
      </c>
      <c r="C5444" t="s">
        <v>17</v>
      </c>
      <c r="D5444" s="6">
        <v>0.52</v>
      </c>
      <c r="E5444" s="6">
        <v>0.52</v>
      </c>
      <c r="F5444" s="18">
        <v>142.25</v>
      </c>
      <c r="G5444" t="s">
        <v>2222</v>
      </c>
      <c r="H5444" t="s">
        <v>2228</v>
      </c>
      <c r="I5444" t="s">
        <v>898</v>
      </c>
      <c r="J5444" t="s">
        <v>7557</v>
      </c>
      <c r="L5444" s="5"/>
      <c r="P5444" t="s">
        <v>7557</v>
      </c>
    </row>
    <row r="5445" spans="2:16" x14ac:dyDescent="0.25">
      <c r="B5445" t="s">
        <v>9</v>
      </c>
      <c r="C5445" t="s">
        <v>17</v>
      </c>
      <c r="D5445" s="6">
        <v>0.42899999999999999</v>
      </c>
      <c r="E5445" s="6">
        <v>0.42899999999999999</v>
      </c>
      <c r="F5445" s="18">
        <v>119.5</v>
      </c>
      <c r="G5445" t="s">
        <v>2226</v>
      </c>
      <c r="H5445" t="s">
        <v>2228</v>
      </c>
      <c r="I5445" t="s">
        <v>469</v>
      </c>
      <c r="J5445" t="s">
        <v>7572</v>
      </c>
      <c r="L5445" s="5"/>
      <c r="P5445" t="s">
        <v>7572</v>
      </c>
    </row>
    <row r="5446" spans="2:16" x14ac:dyDescent="0.25">
      <c r="B5446" t="s">
        <v>9</v>
      </c>
      <c r="C5446" t="s">
        <v>17</v>
      </c>
      <c r="D5446" s="6">
        <v>0.44900000000000001</v>
      </c>
      <c r="E5446" s="6">
        <v>0.44900000000000001</v>
      </c>
      <c r="F5446" s="18">
        <v>124</v>
      </c>
      <c r="G5446" t="s">
        <v>2228</v>
      </c>
      <c r="H5446" t="s">
        <v>2228</v>
      </c>
      <c r="I5446" t="s">
        <v>145</v>
      </c>
      <c r="J5446" t="s">
        <v>7587</v>
      </c>
      <c r="L5446" s="5"/>
      <c r="P5446" t="s">
        <v>7587</v>
      </c>
    </row>
    <row r="5447" spans="2:16" x14ac:dyDescent="0.25">
      <c r="B5447" t="s">
        <v>9</v>
      </c>
      <c r="C5447" t="s">
        <v>17</v>
      </c>
      <c r="D5447" s="6">
        <v>0.4</v>
      </c>
      <c r="E5447" s="6">
        <v>0.4</v>
      </c>
      <c r="F5447" s="18">
        <v>122</v>
      </c>
      <c r="G5447" t="s">
        <v>2229</v>
      </c>
      <c r="H5447" t="s">
        <v>2228</v>
      </c>
      <c r="I5447" t="s">
        <v>394</v>
      </c>
      <c r="J5447" t="s">
        <v>7602</v>
      </c>
      <c r="L5447" s="5"/>
      <c r="P5447" t="s">
        <v>7602</v>
      </c>
    </row>
    <row r="5448" spans="2:16" x14ac:dyDescent="0.25">
      <c r="B5448" t="s">
        <v>9</v>
      </c>
      <c r="C5448" t="s">
        <v>17</v>
      </c>
      <c r="D5448" s="6">
        <v>0.4</v>
      </c>
      <c r="E5448" s="6">
        <v>0.4</v>
      </c>
      <c r="F5448" s="18">
        <v>134.25</v>
      </c>
      <c r="G5448" t="s">
        <v>2231</v>
      </c>
      <c r="H5448" t="s">
        <v>2228</v>
      </c>
      <c r="I5448" t="s">
        <v>6930</v>
      </c>
      <c r="J5448" t="s">
        <v>7617</v>
      </c>
      <c r="L5448" s="5"/>
      <c r="P5448" t="s">
        <v>7617</v>
      </c>
    </row>
    <row r="5449" spans="2:16" x14ac:dyDescent="0.25">
      <c r="B5449" t="s">
        <v>9</v>
      </c>
      <c r="C5449" t="s">
        <v>17</v>
      </c>
      <c r="D5449" s="6">
        <v>0.432</v>
      </c>
      <c r="E5449" s="6">
        <v>0.432</v>
      </c>
      <c r="F5449" s="18">
        <v>115.5</v>
      </c>
      <c r="G5449" t="s">
        <v>2190</v>
      </c>
      <c r="H5449" t="s">
        <v>2229</v>
      </c>
      <c r="I5449" t="s">
        <v>543</v>
      </c>
      <c r="J5449" t="s">
        <v>7408</v>
      </c>
      <c r="L5449" s="5"/>
      <c r="P5449" t="s">
        <v>7408</v>
      </c>
    </row>
    <row r="5450" spans="2:16" x14ac:dyDescent="0.25">
      <c r="B5450" t="s">
        <v>9</v>
      </c>
      <c r="C5450" t="s">
        <v>17</v>
      </c>
      <c r="D5450" s="6">
        <v>0.61799999999999999</v>
      </c>
      <c r="E5450" s="6">
        <v>0.61799999999999999</v>
      </c>
      <c r="F5450" s="18">
        <v>141.75</v>
      </c>
      <c r="G5450" t="s">
        <v>2191</v>
      </c>
      <c r="H5450" t="s">
        <v>2229</v>
      </c>
      <c r="I5450" t="s">
        <v>299</v>
      </c>
      <c r="J5450" t="s">
        <v>7423</v>
      </c>
      <c r="L5450" s="5"/>
      <c r="P5450" t="s">
        <v>7423</v>
      </c>
    </row>
    <row r="5451" spans="2:16" x14ac:dyDescent="0.25">
      <c r="B5451" t="s">
        <v>9</v>
      </c>
      <c r="C5451" t="s">
        <v>17</v>
      </c>
      <c r="D5451" s="6">
        <v>0.27</v>
      </c>
      <c r="E5451" s="6">
        <v>0.27</v>
      </c>
      <c r="F5451" s="18">
        <v>144.5</v>
      </c>
      <c r="G5451" t="s">
        <v>2197</v>
      </c>
      <c r="H5451" t="s">
        <v>2229</v>
      </c>
      <c r="I5451" t="s">
        <v>70</v>
      </c>
      <c r="J5451" t="s">
        <v>7438</v>
      </c>
      <c r="L5451" s="5"/>
      <c r="P5451" t="s">
        <v>7438</v>
      </c>
    </row>
    <row r="5452" spans="2:16" x14ac:dyDescent="0.25">
      <c r="B5452" t="s">
        <v>9</v>
      </c>
      <c r="C5452" t="s">
        <v>17</v>
      </c>
      <c r="D5452" s="6">
        <v>0.35299999999999998</v>
      </c>
      <c r="E5452" s="6">
        <v>0.35299999999999998</v>
      </c>
      <c r="F5452" s="18">
        <v>173.25</v>
      </c>
      <c r="G5452" t="s">
        <v>2198</v>
      </c>
      <c r="H5452" t="s">
        <v>2229</v>
      </c>
      <c r="I5452" t="s">
        <v>280</v>
      </c>
      <c r="J5452" t="s">
        <v>7453</v>
      </c>
      <c r="L5452" s="5"/>
      <c r="P5452" t="s">
        <v>7453</v>
      </c>
    </row>
    <row r="5453" spans="2:16" x14ac:dyDescent="0.25">
      <c r="B5453" t="s">
        <v>9</v>
      </c>
      <c r="C5453" t="s">
        <v>17</v>
      </c>
      <c r="D5453" s="6">
        <v>0.51800000000000002</v>
      </c>
      <c r="E5453" s="6">
        <v>0.51800000000000002</v>
      </c>
      <c r="F5453" s="18">
        <v>125.5</v>
      </c>
      <c r="G5453" t="s">
        <v>2201</v>
      </c>
      <c r="H5453" t="s">
        <v>2229</v>
      </c>
      <c r="I5453" t="s">
        <v>507</v>
      </c>
      <c r="J5453" t="s">
        <v>7468</v>
      </c>
      <c r="L5453" s="5"/>
      <c r="P5453" t="s">
        <v>7468</v>
      </c>
    </row>
    <row r="5454" spans="2:16" x14ac:dyDescent="0.25">
      <c r="B5454" t="s">
        <v>9</v>
      </c>
      <c r="C5454" t="s">
        <v>17</v>
      </c>
      <c r="D5454" s="6">
        <v>0.38100000000000001</v>
      </c>
      <c r="E5454" s="6">
        <v>0.38100000000000001</v>
      </c>
      <c r="F5454" s="18">
        <v>127.75</v>
      </c>
      <c r="G5454" t="s">
        <v>2203</v>
      </c>
      <c r="H5454" t="s">
        <v>2229</v>
      </c>
      <c r="I5454" t="s">
        <v>197</v>
      </c>
      <c r="J5454" t="s">
        <v>7483</v>
      </c>
      <c r="L5454" s="5"/>
      <c r="P5454" t="s">
        <v>7483</v>
      </c>
    </row>
    <row r="5455" spans="2:16" x14ac:dyDescent="0.25">
      <c r="B5455" t="s">
        <v>9</v>
      </c>
      <c r="C5455" t="s">
        <v>17</v>
      </c>
      <c r="D5455" s="6">
        <v>0.51800000000000002</v>
      </c>
      <c r="E5455" s="6">
        <v>0.51800000000000002</v>
      </c>
      <c r="F5455" s="18">
        <v>125.5</v>
      </c>
      <c r="G5455" t="s">
        <v>2204</v>
      </c>
      <c r="H5455" t="s">
        <v>2229</v>
      </c>
      <c r="I5455" t="s">
        <v>932</v>
      </c>
      <c r="J5455" t="s">
        <v>7498</v>
      </c>
      <c r="L5455" s="5"/>
      <c r="P5455" t="s">
        <v>7498</v>
      </c>
    </row>
    <row r="5456" spans="2:16" x14ac:dyDescent="0.25">
      <c r="B5456" t="s">
        <v>9</v>
      </c>
      <c r="C5456" t="s">
        <v>17</v>
      </c>
      <c r="D5456" s="6">
        <v>0.41099999999999998</v>
      </c>
      <c r="E5456" s="6">
        <v>0.41099999999999998</v>
      </c>
      <c r="F5456" s="18">
        <v>123.5</v>
      </c>
      <c r="G5456" t="s">
        <v>2211</v>
      </c>
      <c r="H5456" t="s">
        <v>2229</v>
      </c>
      <c r="I5456" t="s">
        <v>126</v>
      </c>
      <c r="J5456" t="s">
        <v>7513</v>
      </c>
      <c r="L5456" s="5"/>
      <c r="P5456" t="s">
        <v>7513</v>
      </c>
    </row>
    <row r="5457" spans="2:16" x14ac:dyDescent="0.25">
      <c r="B5457" t="s">
        <v>9</v>
      </c>
      <c r="C5457" t="s">
        <v>17</v>
      </c>
      <c r="D5457" s="6">
        <v>0.23899999999999999</v>
      </c>
      <c r="E5457" s="6">
        <v>0.23899999999999999</v>
      </c>
      <c r="F5457" s="18">
        <v>166.5</v>
      </c>
      <c r="G5457" t="s">
        <v>2213</v>
      </c>
      <c r="H5457" t="s">
        <v>2229</v>
      </c>
      <c r="I5457" t="s">
        <v>141</v>
      </c>
      <c r="J5457" t="s">
        <v>7528</v>
      </c>
      <c r="L5457" s="5"/>
      <c r="P5457" t="s">
        <v>7528</v>
      </c>
    </row>
    <row r="5458" spans="2:16" x14ac:dyDescent="0.25">
      <c r="B5458" t="s">
        <v>9</v>
      </c>
      <c r="C5458" t="s">
        <v>17</v>
      </c>
      <c r="D5458" s="6">
        <v>0.51800000000000002</v>
      </c>
      <c r="E5458" s="6">
        <v>0.51800000000000002</v>
      </c>
      <c r="F5458" s="18">
        <v>125.5</v>
      </c>
      <c r="G5458" t="s">
        <v>2221</v>
      </c>
      <c r="H5458" t="s">
        <v>2229</v>
      </c>
      <c r="I5458" t="s">
        <v>445</v>
      </c>
      <c r="J5458" t="s">
        <v>7543</v>
      </c>
      <c r="L5458" s="5"/>
      <c r="P5458" t="s">
        <v>7543</v>
      </c>
    </row>
    <row r="5459" spans="2:16" x14ac:dyDescent="0.25">
      <c r="B5459" t="s">
        <v>9</v>
      </c>
      <c r="C5459" t="s">
        <v>17</v>
      </c>
      <c r="D5459" s="6">
        <v>0.52</v>
      </c>
      <c r="E5459" s="6">
        <v>0.52</v>
      </c>
      <c r="F5459" s="18">
        <v>142.25</v>
      </c>
      <c r="G5459" t="s">
        <v>2222</v>
      </c>
      <c r="H5459" t="s">
        <v>2229</v>
      </c>
      <c r="I5459" t="s">
        <v>348</v>
      </c>
      <c r="J5459" t="s">
        <v>7558</v>
      </c>
      <c r="L5459" s="5"/>
      <c r="P5459" t="s">
        <v>7558</v>
      </c>
    </row>
    <row r="5460" spans="2:16" x14ac:dyDescent="0.25">
      <c r="B5460" t="s">
        <v>9</v>
      </c>
      <c r="C5460" t="s">
        <v>17</v>
      </c>
      <c r="D5460" s="6">
        <v>0.42899999999999999</v>
      </c>
      <c r="E5460" s="6">
        <v>0.42899999999999999</v>
      </c>
      <c r="F5460" s="18">
        <v>119.5</v>
      </c>
      <c r="G5460" t="s">
        <v>2226</v>
      </c>
      <c r="H5460" t="s">
        <v>2229</v>
      </c>
      <c r="I5460" t="s">
        <v>842</v>
      </c>
      <c r="J5460" t="s">
        <v>7573</v>
      </c>
      <c r="L5460" s="5"/>
      <c r="P5460" t="s">
        <v>7573</v>
      </c>
    </row>
    <row r="5461" spans="2:16" x14ac:dyDescent="0.25">
      <c r="B5461" t="s">
        <v>9</v>
      </c>
      <c r="C5461" t="s">
        <v>17</v>
      </c>
      <c r="D5461" s="6">
        <v>0.44900000000000001</v>
      </c>
      <c r="E5461" s="6">
        <v>0.44900000000000001</v>
      </c>
      <c r="F5461" s="18">
        <v>124</v>
      </c>
      <c r="G5461" t="s">
        <v>2228</v>
      </c>
      <c r="H5461" t="s">
        <v>2229</v>
      </c>
      <c r="I5461" t="s">
        <v>267</v>
      </c>
      <c r="J5461" t="s">
        <v>7588</v>
      </c>
      <c r="L5461" s="5"/>
      <c r="P5461" t="s">
        <v>7588</v>
      </c>
    </row>
    <row r="5462" spans="2:16" x14ac:dyDescent="0.25">
      <c r="B5462" t="s">
        <v>9</v>
      </c>
      <c r="C5462" t="s">
        <v>17</v>
      </c>
      <c r="D5462" s="6">
        <v>0.56100000000000005</v>
      </c>
      <c r="E5462" s="6">
        <v>0.56100000000000005</v>
      </c>
      <c r="F5462" s="18">
        <v>131.5</v>
      </c>
      <c r="G5462" t="s">
        <v>2229</v>
      </c>
      <c r="H5462" t="s">
        <v>2229</v>
      </c>
      <c r="I5462" t="s">
        <v>24</v>
      </c>
      <c r="J5462" t="s">
        <v>7603</v>
      </c>
      <c r="L5462" s="5"/>
      <c r="P5462" t="s">
        <v>7603</v>
      </c>
    </row>
    <row r="5463" spans="2:16" x14ac:dyDescent="0.25">
      <c r="B5463" t="s">
        <v>9</v>
      </c>
      <c r="C5463" t="s">
        <v>17</v>
      </c>
      <c r="D5463" s="6">
        <v>0.4</v>
      </c>
      <c r="E5463" s="6">
        <v>0.4</v>
      </c>
      <c r="F5463" s="18">
        <v>134.25</v>
      </c>
      <c r="G5463" t="s">
        <v>2231</v>
      </c>
      <c r="H5463" t="s">
        <v>2229</v>
      </c>
      <c r="I5463" t="s">
        <v>670</v>
      </c>
      <c r="J5463" t="s">
        <v>7618</v>
      </c>
      <c r="L5463" s="5"/>
      <c r="P5463" t="s">
        <v>7618</v>
      </c>
    </row>
    <row r="5464" spans="2:16" x14ac:dyDescent="0.25">
      <c r="B5464" t="s">
        <v>9</v>
      </c>
      <c r="C5464" t="s">
        <v>17</v>
      </c>
      <c r="D5464" s="6">
        <v>0.432</v>
      </c>
      <c r="E5464" s="6">
        <v>0.432</v>
      </c>
      <c r="F5464" s="18">
        <v>115.5</v>
      </c>
      <c r="G5464" t="s">
        <v>2190</v>
      </c>
      <c r="H5464" t="s">
        <v>2231</v>
      </c>
      <c r="I5464" t="s">
        <v>681</v>
      </c>
      <c r="J5464" t="s">
        <v>7409</v>
      </c>
      <c r="L5464" s="5"/>
      <c r="P5464" t="s">
        <v>7409</v>
      </c>
    </row>
    <row r="5465" spans="2:16" x14ac:dyDescent="0.25">
      <c r="B5465" t="s">
        <v>9</v>
      </c>
      <c r="C5465" t="s">
        <v>17</v>
      </c>
      <c r="D5465" s="6">
        <v>0.27200000000000002</v>
      </c>
      <c r="E5465" s="6">
        <v>0.27200000000000002</v>
      </c>
      <c r="F5465" s="18">
        <v>125</v>
      </c>
      <c r="G5465" t="s">
        <v>2191</v>
      </c>
      <c r="H5465" t="s">
        <v>2231</v>
      </c>
      <c r="I5465" t="s">
        <v>593</v>
      </c>
      <c r="J5465" t="s">
        <v>7424</v>
      </c>
      <c r="L5465" s="5"/>
      <c r="P5465" t="s">
        <v>7424</v>
      </c>
    </row>
    <row r="5466" spans="2:16" x14ac:dyDescent="0.25">
      <c r="B5466" t="s">
        <v>9</v>
      </c>
      <c r="C5466" t="s">
        <v>17</v>
      </c>
      <c r="D5466" s="6">
        <v>0.41799999999999998</v>
      </c>
      <c r="E5466" s="6">
        <v>0.41799999999999998</v>
      </c>
      <c r="F5466" s="18">
        <v>128</v>
      </c>
      <c r="G5466" t="s">
        <v>2197</v>
      </c>
      <c r="H5466" t="s">
        <v>2231</v>
      </c>
      <c r="I5466" t="s">
        <v>104</v>
      </c>
      <c r="J5466" t="s">
        <v>7439</v>
      </c>
      <c r="L5466" s="5"/>
      <c r="P5466" t="s">
        <v>7439</v>
      </c>
    </row>
    <row r="5467" spans="2:16" x14ac:dyDescent="0.25">
      <c r="B5467" t="s">
        <v>9</v>
      </c>
      <c r="C5467" t="s">
        <v>17</v>
      </c>
      <c r="D5467" s="6">
        <v>0.375</v>
      </c>
      <c r="E5467" s="6">
        <v>0.375</v>
      </c>
      <c r="F5467" s="18">
        <v>155.75</v>
      </c>
      <c r="G5467" t="s">
        <v>2198</v>
      </c>
      <c r="H5467" t="s">
        <v>2231</v>
      </c>
      <c r="I5467" t="s">
        <v>261</v>
      </c>
      <c r="J5467" t="s">
        <v>7454</v>
      </c>
      <c r="L5467" s="5"/>
      <c r="P5467" t="s">
        <v>7454</v>
      </c>
    </row>
    <row r="5468" spans="2:16" x14ac:dyDescent="0.25">
      <c r="B5468" t="s">
        <v>9</v>
      </c>
      <c r="C5468" t="s">
        <v>17</v>
      </c>
      <c r="D5468" s="6">
        <v>0.51800000000000002</v>
      </c>
      <c r="E5468" s="6">
        <v>0.51800000000000002</v>
      </c>
      <c r="F5468" s="18">
        <v>125.5</v>
      </c>
      <c r="G5468" t="s">
        <v>2201</v>
      </c>
      <c r="H5468" t="s">
        <v>2231</v>
      </c>
      <c r="I5468" t="s">
        <v>1012</v>
      </c>
      <c r="J5468" t="s">
        <v>7469</v>
      </c>
      <c r="L5468" s="5"/>
      <c r="P5468" t="s">
        <v>7469</v>
      </c>
    </row>
    <row r="5469" spans="2:16" x14ac:dyDescent="0.25">
      <c r="B5469" t="s">
        <v>9</v>
      </c>
      <c r="C5469" t="s">
        <v>17</v>
      </c>
      <c r="D5469" s="6">
        <v>0.38100000000000001</v>
      </c>
      <c r="E5469" s="6">
        <v>0.38100000000000001</v>
      </c>
      <c r="F5469" s="18">
        <v>127.75</v>
      </c>
      <c r="G5469" t="s">
        <v>2203</v>
      </c>
      <c r="H5469" t="s">
        <v>2231</v>
      </c>
      <c r="I5469" t="s">
        <v>378</v>
      </c>
      <c r="J5469" t="s">
        <v>7484</v>
      </c>
      <c r="L5469" s="5"/>
      <c r="P5469" t="s">
        <v>7484</v>
      </c>
    </row>
    <row r="5470" spans="2:16" x14ac:dyDescent="0.25">
      <c r="B5470" t="s">
        <v>9</v>
      </c>
      <c r="C5470" t="s">
        <v>17</v>
      </c>
      <c r="D5470" s="6">
        <v>0.51800000000000002</v>
      </c>
      <c r="E5470" s="6">
        <v>0.51800000000000002</v>
      </c>
      <c r="F5470" s="18">
        <v>125.5</v>
      </c>
      <c r="G5470" t="s">
        <v>2204</v>
      </c>
      <c r="H5470" t="s">
        <v>2231</v>
      </c>
      <c r="I5470" t="s">
        <v>4719</v>
      </c>
      <c r="J5470" t="s">
        <v>7499</v>
      </c>
      <c r="L5470" s="5"/>
      <c r="P5470" t="s">
        <v>7499</v>
      </c>
    </row>
    <row r="5471" spans="2:16" x14ac:dyDescent="0.25">
      <c r="B5471" t="s">
        <v>9</v>
      </c>
      <c r="C5471" t="s">
        <v>17</v>
      </c>
      <c r="D5471" s="6">
        <v>0.44600000000000001</v>
      </c>
      <c r="E5471" s="6">
        <v>0.44600000000000001</v>
      </c>
      <c r="F5471" s="18">
        <v>116.5</v>
      </c>
      <c r="G5471" t="s">
        <v>2211</v>
      </c>
      <c r="H5471" t="s">
        <v>2231</v>
      </c>
      <c r="I5471" t="s">
        <v>226</v>
      </c>
      <c r="J5471" t="s">
        <v>7514</v>
      </c>
      <c r="L5471" s="5"/>
      <c r="P5471" t="s">
        <v>7514</v>
      </c>
    </row>
    <row r="5472" spans="2:16" x14ac:dyDescent="0.25">
      <c r="B5472" t="s">
        <v>9</v>
      </c>
      <c r="C5472" t="s">
        <v>17</v>
      </c>
      <c r="D5472" s="6">
        <v>0.35499999999999998</v>
      </c>
      <c r="E5472" s="6">
        <v>0.35499999999999998</v>
      </c>
      <c r="F5472" s="18">
        <v>132.5</v>
      </c>
      <c r="G5472" t="s">
        <v>2213</v>
      </c>
      <c r="H5472" t="s">
        <v>2231</v>
      </c>
      <c r="I5472" t="s">
        <v>49</v>
      </c>
      <c r="J5472" t="s">
        <v>7529</v>
      </c>
      <c r="L5472" s="5"/>
      <c r="P5472" t="s">
        <v>7529</v>
      </c>
    </row>
    <row r="5473" spans="2:16" x14ac:dyDescent="0.25">
      <c r="B5473" t="s">
        <v>9</v>
      </c>
      <c r="C5473" t="s">
        <v>17</v>
      </c>
      <c r="D5473" s="6">
        <v>0.51800000000000002</v>
      </c>
      <c r="E5473" s="6">
        <v>0.51800000000000002</v>
      </c>
      <c r="F5473" s="18">
        <v>125.5</v>
      </c>
      <c r="G5473" t="s">
        <v>2221</v>
      </c>
      <c r="H5473" t="s">
        <v>2231</v>
      </c>
      <c r="I5473" t="s">
        <v>151</v>
      </c>
      <c r="J5473" t="s">
        <v>7544</v>
      </c>
      <c r="L5473" s="5"/>
      <c r="P5473" t="s">
        <v>7544</v>
      </c>
    </row>
    <row r="5474" spans="2:16" x14ac:dyDescent="0.25">
      <c r="B5474" t="s">
        <v>9</v>
      </c>
      <c r="C5474" t="s">
        <v>17</v>
      </c>
      <c r="D5474" s="6">
        <v>0.52</v>
      </c>
      <c r="E5474" s="6">
        <v>0.52</v>
      </c>
      <c r="F5474" s="18">
        <v>142.25</v>
      </c>
      <c r="G5474" t="s">
        <v>2222</v>
      </c>
      <c r="H5474" t="s">
        <v>2231</v>
      </c>
      <c r="I5474" t="s">
        <v>6195</v>
      </c>
      <c r="J5474" t="s">
        <v>7559</v>
      </c>
      <c r="L5474" s="5"/>
      <c r="P5474" t="s">
        <v>7559</v>
      </c>
    </row>
    <row r="5475" spans="2:16" x14ac:dyDescent="0.25">
      <c r="B5475" t="s">
        <v>9</v>
      </c>
      <c r="C5475" t="s">
        <v>17</v>
      </c>
      <c r="D5475" s="6">
        <v>0.42899999999999999</v>
      </c>
      <c r="E5475" s="6">
        <v>0.42899999999999999</v>
      </c>
      <c r="F5475" s="18">
        <v>119.5</v>
      </c>
      <c r="G5475" t="s">
        <v>2226</v>
      </c>
      <c r="H5475" t="s">
        <v>2231</v>
      </c>
      <c r="I5475" t="s">
        <v>369</v>
      </c>
      <c r="J5475" t="s">
        <v>7574</v>
      </c>
      <c r="L5475" s="5"/>
      <c r="P5475" t="s">
        <v>7574</v>
      </c>
    </row>
    <row r="5476" spans="2:16" x14ac:dyDescent="0.25">
      <c r="B5476" t="s">
        <v>9</v>
      </c>
      <c r="C5476" t="s">
        <v>17</v>
      </c>
      <c r="D5476" s="6">
        <v>0.44900000000000001</v>
      </c>
      <c r="E5476" s="6">
        <v>0.44900000000000001</v>
      </c>
      <c r="F5476" s="18">
        <v>124</v>
      </c>
      <c r="G5476" t="s">
        <v>2228</v>
      </c>
      <c r="H5476" t="s">
        <v>2231</v>
      </c>
      <c r="I5476" t="s">
        <v>911</v>
      </c>
      <c r="J5476" t="s">
        <v>7589</v>
      </c>
      <c r="L5476" s="5"/>
      <c r="P5476" t="s">
        <v>7589</v>
      </c>
    </row>
    <row r="5477" spans="2:16" x14ac:dyDescent="0.25">
      <c r="B5477" t="s">
        <v>9</v>
      </c>
      <c r="C5477" t="s">
        <v>17</v>
      </c>
      <c r="D5477" s="6">
        <v>0.4</v>
      </c>
      <c r="E5477" s="6">
        <v>0.4</v>
      </c>
      <c r="F5477" s="18">
        <v>122</v>
      </c>
      <c r="G5477" t="s">
        <v>2229</v>
      </c>
      <c r="H5477" t="s">
        <v>2231</v>
      </c>
      <c r="I5477" t="s">
        <v>430</v>
      </c>
      <c r="J5477" t="s">
        <v>7604</v>
      </c>
      <c r="L5477" s="5"/>
      <c r="P5477" t="s">
        <v>7604</v>
      </c>
    </row>
    <row r="5478" spans="2:16" x14ac:dyDescent="0.25">
      <c r="B5478" t="s">
        <v>9</v>
      </c>
      <c r="C5478" t="s">
        <v>17</v>
      </c>
      <c r="D5478" s="6">
        <v>0.4</v>
      </c>
      <c r="E5478" s="6">
        <v>0.4</v>
      </c>
      <c r="F5478" s="18">
        <v>134.25</v>
      </c>
      <c r="G5478" t="s">
        <v>2231</v>
      </c>
      <c r="H5478" t="s">
        <v>2231</v>
      </c>
      <c r="I5478" t="s">
        <v>95</v>
      </c>
      <c r="J5478" t="s">
        <v>7619</v>
      </c>
      <c r="L5478" s="5"/>
      <c r="P5478" t="s">
        <v>7619</v>
      </c>
    </row>
    <row r="5479" spans="2:16" x14ac:dyDescent="0.25">
      <c r="B5479" t="s">
        <v>9</v>
      </c>
      <c r="C5479" t="s">
        <v>17</v>
      </c>
      <c r="D5479" s="6">
        <v>0.64800000000000002</v>
      </c>
      <c r="E5479" s="6">
        <v>0.64800000000000002</v>
      </c>
      <c r="F5479" s="18">
        <v>197</v>
      </c>
      <c r="G5479" t="s">
        <v>2237</v>
      </c>
      <c r="H5479" t="s">
        <v>2190</v>
      </c>
      <c r="I5479" t="s">
        <v>8180</v>
      </c>
      <c r="J5479" t="s">
        <v>17402</v>
      </c>
      <c r="L5479" s="5"/>
      <c r="P5479" t="s">
        <v>17402</v>
      </c>
    </row>
    <row r="5480" spans="2:16" x14ac:dyDescent="0.25">
      <c r="B5480" t="s">
        <v>9</v>
      </c>
      <c r="C5480" t="s">
        <v>17</v>
      </c>
      <c r="D5480" s="6">
        <v>0.64800000000000002</v>
      </c>
      <c r="E5480" s="6">
        <v>0.64800000000000002</v>
      </c>
      <c r="F5480" s="18">
        <v>197</v>
      </c>
      <c r="G5480" t="s">
        <v>2237</v>
      </c>
      <c r="H5480" t="s">
        <v>2191</v>
      </c>
      <c r="I5480" t="s">
        <v>8181</v>
      </c>
      <c r="J5480" t="s">
        <v>17403</v>
      </c>
      <c r="L5480" s="5"/>
      <c r="P5480" t="s">
        <v>17403</v>
      </c>
    </row>
    <row r="5481" spans="2:16" x14ac:dyDescent="0.25">
      <c r="B5481" t="s">
        <v>9</v>
      </c>
      <c r="C5481" t="s">
        <v>17</v>
      </c>
      <c r="D5481" s="6">
        <v>0.64800000000000002</v>
      </c>
      <c r="E5481" s="6">
        <v>0.64800000000000002</v>
      </c>
      <c r="F5481" s="18">
        <v>197</v>
      </c>
      <c r="G5481" t="s">
        <v>2237</v>
      </c>
      <c r="H5481" t="s">
        <v>2197</v>
      </c>
      <c r="I5481" t="s">
        <v>904</v>
      </c>
      <c r="J5481" t="s">
        <v>17404</v>
      </c>
      <c r="L5481" s="5"/>
      <c r="P5481" t="s">
        <v>17404</v>
      </c>
    </row>
    <row r="5482" spans="2:16" x14ac:dyDescent="0.25">
      <c r="B5482" t="s">
        <v>9</v>
      </c>
      <c r="C5482" t="s">
        <v>17</v>
      </c>
      <c r="D5482" s="6">
        <v>0.64800000000000002</v>
      </c>
      <c r="E5482" s="6">
        <v>0.64800000000000002</v>
      </c>
      <c r="F5482" s="18">
        <v>197</v>
      </c>
      <c r="G5482" t="s">
        <v>2237</v>
      </c>
      <c r="H5482" t="s">
        <v>2198</v>
      </c>
      <c r="I5482" t="s">
        <v>693</v>
      </c>
      <c r="J5482" t="s">
        <v>17405</v>
      </c>
      <c r="L5482" s="5"/>
      <c r="P5482" t="s">
        <v>17405</v>
      </c>
    </row>
    <row r="5483" spans="2:16" x14ac:dyDescent="0.25">
      <c r="B5483" t="s">
        <v>9</v>
      </c>
      <c r="C5483" t="s">
        <v>17</v>
      </c>
      <c r="D5483" s="6">
        <v>0.64800000000000002</v>
      </c>
      <c r="E5483" s="6">
        <v>0.64800000000000002</v>
      </c>
      <c r="F5483" s="18">
        <v>197</v>
      </c>
      <c r="G5483" t="s">
        <v>2237</v>
      </c>
      <c r="H5483" t="s">
        <v>2201</v>
      </c>
      <c r="I5483" t="s">
        <v>361</v>
      </c>
      <c r="J5483" t="s">
        <v>17406</v>
      </c>
      <c r="L5483" s="5"/>
      <c r="P5483" t="s">
        <v>17406</v>
      </c>
    </row>
    <row r="5484" spans="2:16" x14ac:dyDescent="0.25">
      <c r="B5484" t="s">
        <v>9</v>
      </c>
      <c r="C5484" t="s">
        <v>17</v>
      </c>
      <c r="D5484" s="6">
        <v>0.64800000000000002</v>
      </c>
      <c r="E5484" s="6">
        <v>0.64800000000000002</v>
      </c>
      <c r="F5484" s="18">
        <v>197</v>
      </c>
      <c r="G5484" t="s">
        <v>2237</v>
      </c>
      <c r="H5484" t="s">
        <v>2203</v>
      </c>
      <c r="I5484" t="s">
        <v>688</v>
      </c>
      <c r="J5484" t="s">
        <v>17407</v>
      </c>
      <c r="L5484" s="5"/>
      <c r="P5484" t="s">
        <v>17407</v>
      </c>
    </row>
    <row r="5485" spans="2:16" x14ac:dyDescent="0.25">
      <c r="B5485" t="s">
        <v>9</v>
      </c>
      <c r="C5485" t="s">
        <v>17</v>
      </c>
      <c r="D5485" s="6">
        <v>0.64800000000000002</v>
      </c>
      <c r="E5485" s="6">
        <v>0.64800000000000002</v>
      </c>
      <c r="F5485" s="18">
        <v>197</v>
      </c>
      <c r="G5485" t="s">
        <v>2237</v>
      </c>
      <c r="H5485" t="s">
        <v>2204</v>
      </c>
      <c r="I5485" t="s">
        <v>8189</v>
      </c>
      <c r="J5485" t="s">
        <v>17408</v>
      </c>
      <c r="L5485" s="5"/>
      <c r="P5485" t="s">
        <v>17408</v>
      </c>
    </row>
    <row r="5486" spans="2:16" x14ac:dyDescent="0.25">
      <c r="B5486" t="s">
        <v>9</v>
      </c>
      <c r="C5486" t="s">
        <v>17</v>
      </c>
      <c r="D5486" s="6">
        <v>0.64800000000000002</v>
      </c>
      <c r="E5486" s="6">
        <v>0.64800000000000002</v>
      </c>
      <c r="F5486" s="18">
        <v>197</v>
      </c>
      <c r="G5486" t="s">
        <v>2237</v>
      </c>
      <c r="H5486" t="s">
        <v>2211</v>
      </c>
      <c r="I5486" t="s">
        <v>321</v>
      </c>
      <c r="J5486" t="s">
        <v>17409</v>
      </c>
      <c r="L5486" s="5"/>
      <c r="P5486" t="s">
        <v>17409</v>
      </c>
    </row>
    <row r="5487" spans="2:16" x14ac:dyDescent="0.25">
      <c r="B5487" t="s">
        <v>9</v>
      </c>
      <c r="C5487" t="s">
        <v>17</v>
      </c>
      <c r="D5487" s="6">
        <v>0.64800000000000002</v>
      </c>
      <c r="E5487" s="6">
        <v>0.64800000000000002</v>
      </c>
      <c r="F5487" s="18">
        <v>197</v>
      </c>
      <c r="G5487" t="s">
        <v>2237</v>
      </c>
      <c r="H5487" t="s">
        <v>2213</v>
      </c>
      <c r="I5487" t="s">
        <v>384</v>
      </c>
      <c r="J5487" t="s">
        <v>17410</v>
      </c>
      <c r="L5487" s="5"/>
      <c r="P5487" t="s">
        <v>17410</v>
      </c>
    </row>
    <row r="5488" spans="2:16" x14ac:dyDescent="0.25">
      <c r="B5488" t="s">
        <v>9</v>
      </c>
      <c r="C5488" t="s">
        <v>17</v>
      </c>
      <c r="D5488" s="6">
        <v>0.64800000000000002</v>
      </c>
      <c r="E5488" s="6">
        <v>0.64800000000000002</v>
      </c>
      <c r="F5488" s="18">
        <v>197</v>
      </c>
      <c r="G5488" t="s">
        <v>2237</v>
      </c>
      <c r="H5488" t="s">
        <v>2221</v>
      </c>
      <c r="I5488" t="s">
        <v>900</v>
      </c>
      <c r="J5488" t="s">
        <v>17411</v>
      </c>
      <c r="L5488" s="5"/>
      <c r="P5488" t="s">
        <v>17411</v>
      </c>
    </row>
    <row r="5489" spans="2:16" x14ac:dyDescent="0.25">
      <c r="B5489" t="s">
        <v>9</v>
      </c>
      <c r="C5489" t="s">
        <v>17</v>
      </c>
      <c r="D5489" s="6">
        <v>0.64800000000000002</v>
      </c>
      <c r="E5489" s="6">
        <v>0.64800000000000002</v>
      </c>
      <c r="F5489" s="18">
        <v>197</v>
      </c>
      <c r="G5489" t="s">
        <v>2237</v>
      </c>
      <c r="H5489" t="s">
        <v>2222</v>
      </c>
      <c r="I5489" t="s">
        <v>8201</v>
      </c>
      <c r="J5489" t="s">
        <v>17412</v>
      </c>
      <c r="L5489" s="5"/>
      <c r="P5489" t="s">
        <v>17412</v>
      </c>
    </row>
    <row r="5490" spans="2:16" x14ac:dyDescent="0.25">
      <c r="B5490" t="s">
        <v>9</v>
      </c>
      <c r="C5490" t="s">
        <v>17</v>
      </c>
      <c r="D5490" s="6">
        <v>0.64800000000000002</v>
      </c>
      <c r="E5490" s="6">
        <v>0.64800000000000002</v>
      </c>
      <c r="F5490" s="18">
        <v>197</v>
      </c>
      <c r="G5490" t="s">
        <v>2237</v>
      </c>
      <c r="H5490" t="s">
        <v>2226</v>
      </c>
      <c r="I5490" t="s">
        <v>8205</v>
      </c>
      <c r="J5490" t="s">
        <v>17413</v>
      </c>
      <c r="L5490" s="5"/>
      <c r="P5490" t="s">
        <v>17413</v>
      </c>
    </row>
    <row r="5491" spans="2:16" x14ac:dyDescent="0.25">
      <c r="B5491" t="s">
        <v>9</v>
      </c>
      <c r="C5491" t="s">
        <v>17</v>
      </c>
      <c r="D5491" s="6">
        <v>0.64800000000000002</v>
      </c>
      <c r="E5491" s="6">
        <v>0.64800000000000002</v>
      </c>
      <c r="F5491" s="18">
        <v>197</v>
      </c>
      <c r="G5491" t="s">
        <v>2237</v>
      </c>
      <c r="H5491" t="s">
        <v>2228</v>
      </c>
      <c r="I5491" t="s">
        <v>8207</v>
      </c>
      <c r="J5491" t="s">
        <v>17414</v>
      </c>
      <c r="L5491" s="5"/>
      <c r="P5491" t="s">
        <v>17414</v>
      </c>
    </row>
    <row r="5492" spans="2:16" x14ac:dyDescent="0.25">
      <c r="B5492" t="s">
        <v>9</v>
      </c>
      <c r="C5492" t="s">
        <v>17</v>
      </c>
      <c r="D5492" s="6">
        <v>0.64800000000000002</v>
      </c>
      <c r="E5492" s="6">
        <v>0.64800000000000002</v>
      </c>
      <c r="F5492" s="18">
        <v>197</v>
      </c>
      <c r="G5492" t="s">
        <v>2237</v>
      </c>
      <c r="H5492" t="s">
        <v>2229</v>
      </c>
      <c r="I5492" t="s">
        <v>580</v>
      </c>
      <c r="J5492" t="s">
        <v>17415</v>
      </c>
      <c r="L5492" s="5"/>
      <c r="P5492" t="s">
        <v>17415</v>
      </c>
    </row>
    <row r="5493" spans="2:16" x14ac:dyDescent="0.25">
      <c r="B5493" t="s">
        <v>9</v>
      </c>
      <c r="C5493" t="s">
        <v>17</v>
      </c>
      <c r="D5493" s="6">
        <v>0.64800000000000002</v>
      </c>
      <c r="E5493" s="6">
        <v>0.64800000000000002</v>
      </c>
      <c r="F5493" s="18">
        <v>197</v>
      </c>
      <c r="G5493" t="s">
        <v>2237</v>
      </c>
      <c r="H5493" t="s">
        <v>2231</v>
      </c>
      <c r="I5493" t="s">
        <v>8209</v>
      </c>
      <c r="J5493" t="s">
        <v>17416</v>
      </c>
      <c r="L5493" s="5"/>
      <c r="P5493" t="s">
        <v>17416</v>
      </c>
    </row>
    <row r="5494" spans="2:16" x14ac:dyDescent="0.25">
      <c r="B5494" t="s">
        <v>9</v>
      </c>
      <c r="C5494" t="s">
        <v>17</v>
      </c>
      <c r="D5494" s="6">
        <v>0.64800000000000002</v>
      </c>
      <c r="E5494" s="6">
        <v>0.64800000000000002</v>
      </c>
      <c r="F5494" s="18">
        <v>233.25</v>
      </c>
      <c r="G5494" t="s">
        <v>2238</v>
      </c>
      <c r="H5494" t="s">
        <v>2190</v>
      </c>
      <c r="I5494" t="s">
        <v>8280</v>
      </c>
      <c r="J5494" t="s">
        <v>17417</v>
      </c>
      <c r="L5494" s="5"/>
      <c r="P5494" t="s">
        <v>17417</v>
      </c>
    </row>
    <row r="5495" spans="2:16" x14ac:dyDescent="0.25">
      <c r="B5495" t="s">
        <v>9</v>
      </c>
      <c r="C5495" t="s">
        <v>17</v>
      </c>
      <c r="D5495" s="6">
        <v>0.64800000000000002</v>
      </c>
      <c r="E5495" s="6">
        <v>0.64800000000000002</v>
      </c>
      <c r="F5495" s="18">
        <v>233.25</v>
      </c>
      <c r="G5495" t="s">
        <v>2238</v>
      </c>
      <c r="H5495" t="s">
        <v>2191</v>
      </c>
      <c r="I5495" t="s">
        <v>8281</v>
      </c>
      <c r="J5495" t="s">
        <v>17418</v>
      </c>
      <c r="L5495" s="5"/>
      <c r="P5495" t="s">
        <v>17418</v>
      </c>
    </row>
    <row r="5496" spans="2:16" x14ac:dyDescent="0.25">
      <c r="B5496" t="s">
        <v>9</v>
      </c>
      <c r="C5496" t="s">
        <v>17</v>
      </c>
      <c r="D5496" s="6">
        <v>0.64800000000000002</v>
      </c>
      <c r="E5496" s="6">
        <v>0.64800000000000002</v>
      </c>
      <c r="F5496" s="18">
        <v>233.25</v>
      </c>
      <c r="G5496" t="s">
        <v>2238</v>
      </c>
      <c r="H5496" t="s">
        <v>2197</v>
      </c>
      <c r="I5496" t="s">
        <v>8288</v>
      </c>
      <c r="J5496" t="s">
        <v>17419</v>
      </c>
      <c r="L5496" s="5"/>
      <c r="P5496" t="s">
        <v>17419</v>
      </c>
    </row>
    <row r="5497" spans="2:16" x14ac:dyDescent="0.25">
      <c r="B5497" t="s">
        <v>9</v>
      </c>
      <c r="C5497" t="s">
        <v>17</v>
      </c>
      <c r="D5497" s="6">
        <v>0.64800000000000002</v>
      </c>
      <c r="E5497" s="6">
        <v>0.64800000000000002</v>
      </c>
      <c r="F5497" s="18">
        <v>233.25</v>
      </c>
      <c r="G5497" t="s">
        <v>2238</v>
      </c>
      <c r="H5497" t="s">
        <v>2198</v>
      </c>
      <c r="I5497" t="s">
        <v>794</v>
      </c>
      <c r="J5497" t="s">
        <v>17420</v>
      </c>
      <c r="L5497" s="5"/>
      <c r="P5497" t="s">
        <v>17420</v>
      </c>
    </row>
    <row r="5498" spans="2:16" x14ac:dyDescent="0.25">
      <c r="B5498" t="s">
        <v>9</v>
      </c>
      <c r="C5498" t="s">
        <v>17</v>
      </c>
      <c r="D5498" s="6">
        <v>0.64800000000000002</v>
      </c>
      <c r="E5498" s="6">
        <v>0.64800000000000002</v>
      </c>
      <c r="F5498" s="18">
        <v>233.25</v>
      </c>
      <c r="G5498" t="s">
        <v>2238</v>
      </c>
      <c r="H5498" t="s">
        <v>2201</v>
      </c>
      <c r="I5498" t="s">
        <v>8292</v>
      </c>
      <c r="J5498" t="s">
        <v>17421</v>
      </c>
      <c r="L5498" s="5"/>
      <c r="P5498" t="s">
        <v>17421</v>
      </c>
    </row>
    <row r="5499" spans="2:16" x14ac:dyDescent="0.25">
      <c r="B5499" t="s">
        <v>9</v>
      </c>
      <c r="C5499" t="s">
        <v>17</v>
      </c>
      <c r="D5499" s="6">
        <v>0.64800000000000002</v>
      </c>
      <c r="E5499" s="6">
        <v>0.64800000000000002</v>
      </c>
      <c r="F5499" s="18">
        <v>233.25</v>
      </c>
      <c r="G5499" t="s">
        <v>2238</v>
      </c>
      <c r="H5499" t="s">
        <v>2203</v>
      </c>
      <c r="I5499" t="s">
        <v>8294</v>
      </c>
      <c r="J5499" t="s">
        <v>17422</v>
      </c>
      <c r="L5499" s="5"/>
      <c r="P5499" t="s">
        <v>17422</v>
      </c>
    </row>
    <row r="5500" spans="2:16" x14ac:dyDescent="0.25">
      <c r="B5500" t="s">
        <v>9</v>
      </c>
      <c r="C5500" t="s">
        <v>17</v>
      </c>
      <c r="D5500" s="6">
        <v>0.64800000000000002</v>
      </c>
      <c r="E5500" s="6">
        <v>0.64800000000000002</v>
      </c>
      <c r="F5500" s="18">
        <v>233.25</v>
      </c>
      <c r="G5500" t="s">
        <v>2238</v>
      </c>
      <c r="H5500" t="s">
        <v>2204</v>
      </c>
      <c r="I5500" t="s">
        <v>8295</v>
      </c>
      <c r="J5500" t="s">
        <v>17423</v>
      </c>
      <c r="L5500" s="5"/>
      <c r="P5500" t="s">
        <v>17423</v>
      </c>
    </row>
    <row r="5501" spans="2:16" x14ac:dyDescent="0.25">
      <c r="B5501" t="s">
        <v>9</v>
      </c>
      <c r="C5501" t="s">
        <v>17</v>
      </c>
      <c r="D5501" s="6">
        <v>0.64800000000000002</v>
      </c>
      <c r="E5501" s="6">
        <v>0.64800000000000002</v>
      </c>
      <c r="F5501" s="18">
        <v>233.25</v>
      </c>
      <c r="G5501" t="s">
        <v>2238</v>
      </c>
      <c r="H5501" t="s">
        <v>2211</v>
      </c>
      <c r="I5501" t="s">
        <v>8301</v>
      </c>
      <c r="J5501" t="s">
        <v>17424</v>
      </c>
      <c r="L5501" s="5"/>
      <c r="P5501" t="s">
        <v>17424</v>
      </c>
    </row>
    <row r="5502" spans="2:16" x14ac:dyDescent="0.25">
      <c r="B5502" t="s">
        <v>9</v>
      </c>
      <c r="C5502" t="s">
        <v>17</v>
      </c>
      <c r="D5502" s="6">
        <v>0.64800000000000002</v>
      </c>
      <c r="E5502" s="6">
        <v>0.64800000000000002</v>
      </c>
      <c r="F5502" s="18">
        <v>233.25</v>
      </c>
      <c r="G5502" t="s">
        <v>2238</v>
      </c>
      <c r="H5502" t="s">
        <v>2213</v>
      </c>
      <c r="I5502" t="s">
        <v>968</v>
      </c>
      <c r="J5502" t="s">
        <v>17425</v>
      </c>
      <c r="L5502" s="5"/>
      <c r="P5502" t="s">
        <v>17425</v>
      </c>
    </row>
    <row r="5503" spans="2:16" x14ac:dyDescent="0.25">
      <c r="B5503" t="s">
        <v>9</v>
      </c>
      <c r="C5503" t="s">
        <v>17</v>
      </c>
      <c r="D5503" s="6">
        <v>0.64800000000000002</v>
      </c>
      <c r="E5503" s="6">
        <v>0.64800000000000002</v>
      </c>
      <c r="F5503" s="18">
        <v>233.25</v>
      </c>
      <c r="G5503" t="s">
        <v>2238</v>
      </c>
      <c r="H5503" t="s">
        <v>2221</v>
      </c>
      <c r="I5503" t="s">
        <v>8309</v>
      </c>
      <c r="J5503" t="s">
        <v>17426</v>
      </c>
      <c r="L5503" s="5"/>
      <c r="P5503" t="s">
        <v>17426</v>
      </c>
    </row>
    <row r="5504" spans="2:16" x14ac:dyDescent="0.25">
      <c r="B5504" t="s">
        <v>9</v>
      </c>
      <c r="C5504" t="s">
        <v>17</v>
      </c>
      <c r="D5504" s="6">
        <v>0.64800000000000002</v>
      </c>
      <c r="E5504" s="6">
        <v>0.64800000000000002</v>
      </c>
      <c r="F5504" s="18">
        <v>233.25</v>
      </c>
      <c r="G5504" t="s">
        <v>2238</v>
      </c>
      <c r="H5504" t="s">
        <v>2222</v>
      </c>
      <c r="I5504" t="s">
        <v>8310</v>
      </c>
      <c r="J5504" t="s">
        <v>17427</v>
      </c>
      <c r="L5504" s="5"/>
      <c r="P5504" t="s">
        <v>17427</v>
      </c>
    </row>
    <row r="5505" spans="2:16" x14ac:dyDescent="0.25">
      <c r="B5505" t="s">
        <v>9</v>
      </c>
      <c r="C5505" t="s">
        <v>17</v>
      </c>
      <c r="D5505" s="6">
        <v>0.64800000000000002</v>
      </c>
      <c r="E5505" s="6">
        <v>0.64800000000000002</v>
      </c>
      <c r="F5505" s="18">
        <v>233.25</v>
      </c>
      <c r="G5505" t="s">
        <v>2238</v>
      </c>
      <c r="H5505" t="s">
        <v>2226</v>
      </c>
      <c r="I5505" t="s">
        <v>8314</v>
      </c>
      <c r="J5505" t="s">
        <v>17428</v>
      </c>
      <c r="L5505" s="5"/>
      <c r="P5505" t="s">
        <v>17428</v>
      </c>
    </row>
    <row r="5506" spans="2:16" x14ac:dyDescent="0.25">
      <c r="B5506" t="s">
        <v>9</v>
      </c>
      <c r="C5506" t="s">
        <v>17</v>
      </c>
      <c r="D5506" s="6">
        <v>0.64800000000000002</v>
      </c>
      <c r="E5506" s="6">
        <v>0.64800000000000002</v>
      </c>
      <c r="F5506" s="18">
        <v>233.25</v>
      </c>
      <c r="G5506" t="s">
        <v>2238</v>
      </c>
      <c r="H5506" t="s">
        <v>2228</v>
      </c>
      <c r="I5506" t="s">
        <v>8316</v>
      </c>
      <c r="J5506" t="s">
        <v>17429</v>
      </c>
      <c r="L5506" s="5"/>
      <c r="P5506" t="s">
        <v>17429</v>
      </c>
    </row>
    <row r="5507" spans="2:16" x14ac:dyDescent="0.25">
      <c r="B5507" t="s">
        <v>9</v>
      </c>
      <c r="C5507" t="s">
        <v>17</v>
      </c>
      <c r="D5507" s="6">
        <v>0.64800000000000002</v>
      </c>
      <c r="E5507" s="6">
        <v>0.64800000000000002</v>
      </c>
      <c r="F5507" s="18">
        <v>233.25</v>
      </c>
      <c r="G5507" t="s">
        <v>2238</v>
      </c>
      <c r="H5507" t="s">
        <v>2229</v>
      </c>
      <c r="I5507" t="s">
        <v>8317</v>
      </c>
      <c r="J5507" t="s">
        <v>17430</v>
      </c>
      <c r="L5507" s="5"/>
      <c r="P5507" t="s">
        <v>17430</v>
      </c>
    </row>
    <row r="5508" spans="2:16" x14ac:dyDescent="0.25">
      <c r="B5508" t="s">
        <v>9</v>
      </c>
      <c r="C5508" t="s">
        <v>17</v>
      </c>
      <c r="D5508" s="6">
        <v>0.64800000000000002</v>
      </c>
      <c r="E5508" s="6">
        <v>0.64800000000000002</v>
      </c>
      <c r="F5508" s="18">
        <v>233.25</v>
      </c>
      <c r="G5508" t="s">
        <v>2238</v>
      </c>
      <c r="H5508" t="s">
        <v>2231</v>
      </c>
      <c r="I5508" t="s">
        <v>8319</v>
      </c>
      <c r="J5508" t="s">
        <v>17431</v>
      </c>
      <c r="L5508" s="5"/>
      <c r="P5508" t="s">
        <v>17431</v>
      </c>
    </row>
    <row r="5509" spans="2:16" x14ac:dyDescent="0.25">
      <c r="B5509" t="s">
        <v>9</v>
      </c>
      <c r="C5509" t="s">
        <v>17</v>
      </c>
      <c r="D5509" s="6">
        <v>0.64800000000000002</v>
      </c>
      <c r="E5509" s="6">
        <v>0.64800000000000002</v>
      </c>
      <c r="F5509" s="18">
        <v>197</v>
      </c>
      <c r="G5509" t="s">
        <v>2190</v>
      </c>
      <c r="H5509" t="s">
        <v>2237</v>
      </c>
      <c r="I5509" t="s">
        <v>3460</v>
      </c>
      <c r="J5509" t="s">
        <v>17432</v>
      </c>
      <c r="L5509" s="5"/>
      <c r="P5509" t="s">
        <v>17432</v>
      </c>
    </row>
    <row r="5510" spans="2:16" x14ac:dyDescent="0.25">
      <c r="B5510" t="s">
        <v>9</v>
      </c>
      <c r="C5510" t="s">
        <v>17</v>
      </c>
      <c r="D5510" s="6">
        <v>0.64800000000000002</v>
      </c>
      <c r="E5510" s="6">
        <v>0.64800000000000002</v>
      </c>
      <c r="F5510" s="18">
        <v>197</v>
      </c>
      <c r="G5510" t="s">
        <v>2191</v>
      </c>
      <c r="H5510" t="s">
        <v>2237</v>
      </c>
      <c r="I5510" t="s">
        <v>3538</v>
      </c>
      <c r="J5510" t="s">
        <v>17433</v>
      </c>
      <c r="L5510" s="5"/>
      <c r="P5510" t="s">
        <v>17433</v>
      </c>
    </row>
    <row r="5511" spans="2:16" x14ac:dyDescent="0.25">
      <c r="B5511" t="s">
        <v>9</v>
      </c>
      <c r="C5511" t="s">
        <v>17</v>
      </c>
      <c r="D5511" s="6">
        <v>0.64800000000000002</v>
      </c>
      <c r="E5511" s="6">
        <v>0.64800000000000002</v>
      </c>
      <c r="F5511" s="18">
        <v>197</v>
      </c>
      <c r="G5511" t="s">
        <v>2197</v>
      </c>
      <c r="H5511" t="s">
        <v>2237</v>
      </c>
      <c r="I5511" t="s">
        <v>110</v>
      </c>
      <c r="J5511" t="s">
        <v>17434</v>
      </c>
      <c r="L5511" s="5"/>
      <c r="P5511" t="s">
        <v>17434</v>
      </c>
    </row>
    <row r="5512" spans="2:16" x14ac:dyDescent="0.25">
      <c r="B5512" t="s">
        <v>9</v>
      </c>
      <c r="C5512" t="s">
        <v>17</v>
      </c>
      <c r="D5512" s="6">
        <v>0.64800000000000002</v>
      </c>
      <c r="E5512" s="6">
        <v>0.64800000000000002</v>
      </c>
      <c r="F5512" s="18">
        <v>197</v>
      </c>
      <c r="G5512" t="s">
        <v>2198</v>
      </c>
      <c r="H5512" t="s">
        <v>2237</v>
      </c>
      <c r="I5512" t="s">
        <v>509</v>
      </c>
      <c r="J5512" t="s">
        <v>17435</v>
      </c>
      <c r="L5512" s="5"/>
      <c r="P5512" t="s">
        <v>17435</v>
      </c>
    </row>
    <row r="5513" spans="2:16" x14ac:dyDescent="0.25">
      <c r="B5513" t="s">
        <v>9</v>
      </c>
      <c r="C5513" t="s">
        <v>17</v>
      </c>
      <c r="D5513" s="6">
        <v>0.64800000000000002</v>
      </c>
      <c r="E5513" s="6">
        <v>0.64800000000000002</v>
      </c>
      <c r="F5513" s="18">
        <v>197</v>
      </c>
      <c r="G5513" t="s">
        <v>2201</v>
      </c>
      <c r="H5513" t="s">
        <v>2237</v>
      </c>
      <c r="I5513" t="s">
        <v>820</v>
      </c>
      <c r="J5513" t="s">
        <v>17436</v>
      </c>
      <c r="L5513" s="5"/>
      <c r="P5513" t="s">
        <v>17436</v>
      </c>
    </row>
    <row r="5514" spans="2:16" x14ac:dyDescent="0.25">
      <c r="B5514" t="s">
        <v>9</v>
      </c>
      <c r="C5514" t="s">
        <v>17</v>
      </c>
      <c r="D5514" s="6">
        <v>0.64800000000000002</v>
      </c>
      <c r="E5514" s="6">
        <v>0.64800000000000002</v>
      </c>
      <c r="F5514" s="18">
        <v>197</v>
      </c>
      <c r="G5514" t="s">
        <v>2203</v>
      </c>
      <c r="H5514" t="s">
        <v>2237</v>
      </c>
      <c r="I5514" t="s">
        <v>674</v>
      </c>
      <c r="J5514" t="s">
        <v>17437</v>
      </c>
      <c r="L5514" s="5"/>
      <c r="P5514" t="s">
        <v>17437</v>
      </c>
    </row>
    <row r="5515" spans="2:16" x14ac:dyDescent="0.25">
      <c r="B5515" t="s">
        <v>9</v>
      </c>
      <c r="C5515" t="s">
        <v>17</v>
      </c>
      <c r="D5515" s="6">
        <v>0.64800000000000002</v>
      </c>
      <c r="E5515" s="6">
        <v>0.64800000000000002</v>
      </c>
      <c r="F5515" s="18">
        <v>197</v>
      </c>
      <c r="G5515" t="s">
        <v>2204</v>
      </c>
      <c r="H5515" t="s">
        <v>2237</v>
      </c>
      <c r="I5515" t="s">
        <v>4701</v>
      </c>
      <c r="J5515" t="s">
        <v>17438</v>
      </c>
      <c r="L5515" s="5"/>
      <c r="P5515" t="s">
        <v>17438</v>
      </c>
    </row>
    <row r="5516" spans="2:16" x14ac:dyDescent="0.25">
      <c r="B5516" t="s">
        <v>9</v>
      </c>
      <c r="C5516" t="s">
        <v>17</v>
      </c>
      <c r="D5516" s="6">
        <v>0.64800000000000002</v>
      </c>
      <c r="E5516" s="6">
        <v>0.64800000000000002</v>
      </c>
      <c r="F5516" s="18">
        <v>197</v>
      </c>
      <c r="G5516" t="s">
        <v>2211</v>
      </c>
      <c r="H5516" t="s">
        <v>2237</v>
      </c>
      <c r="I5516" t="s">
        <v>5224</v>
      </c>
      <c r="J5516" t="s">
        <v>17439</v>
      </c>
      <c r="L5516" s="5"/>
      <c r="P5516" t="s">
        <v>17439</v>
      </c>
    </row>
    <row r="5517" spans="2:16" x14ac:dyDescent="0.25">
      <c r="B5517" t="s">
        <v>9</v>
      </c>
      <c r="C5517" t="s">
        <v>17</v>
      </c>
      <c r="D5517" s="6">
        <v>0.64800000000000002</v>
      </c>
      <c r="E5517" s="6">
        <v>0.64800000000000002</v>
      </c>
      <c r="F5517" s="18">
        <v>197</v>
      </c>
      <c r="G5517" t="s">
        <v>2213</v>
      </c>
      <c r="H5517" t="s">
        <v>2237</v>
      </c>
      <c r="I5517" t="s">
        <v>215</v>
      </c>
      <c r="J5517" t="s">
        <v>17440</v>
      </c>
      <c r="L5517" s="5"/>
      <c r="P5517" t="s">
        <v>17440</v>
      </c>
    </row>
    <row r="5518" spans="2:16" x14ac:dyDescent="0.25">
      <c r="B5518" t="s">
        <v>9</v>
      </c>
      <c r="C5518" t="s">
        <v>17</v>
      </c>
      <c r="D5518" s="6">
        <v>0.64800000000000002</v>
      </c>
      <c r="E5518" s="6">
        <v>0.64800000000000002</v>
      </c>
      <c r="F5518" s="18">
        <v>197</v>
      </c>
      <c r="G5518" t="s">
        <v>2221</v>
      </c>
      <c r="H5518" t="s">
        <v>2237</v>
      </c>
      <c r="I5518" t="s">
        <v>606</v>
      </c>
      <c r="J5518" t="s">
        <v>17441</v>
      </c>
      <c r="L5518" s="5"/>
      <c r="P5518" t="s">
        <v>17441</v>
      </c>
    </row>
    <row r="5519" spans="2:16" x14ac:dyDescent="0.25">
      <c r="B5519" t="s">
        <v>9</v>
      </c>
      <c r="C5519" t="s">
        <v>17</v>
      </c>
      <c r="D5519" s="6">
        <v>0.64800000000000002</v>
      </c>
      <c r="E5519" s="6">
        <v>0.64800000000000002</v>
      </c>
      <c r="F5519" s="18">
        <v>197</v>
      </c>
      <c r="G5519" t="s">
        <v>2222</v>
      </c>
      <c r="H5519" t="s">
        <v>2237</v>
      </c>
      <c r="I5519" t="s">
        <v>6180</v>
      </c>
      <c r="J5519" t="s">
        <v>17442</v>
      </c>
      <c r="L5519" s="5"/>
      <c r="P5519" t="s">
        <v>17442</v>
      </c>
    </row>
    <row r="5520" spans="2:16" x14ac:dyDescent="0.25">
      <c r="B5520" t="s">
        <v>9</v>
      </c>
      <c r="C5520" t="s">
        <v>17</v>
      </c>
      <c r="D5520" s="6">
        <v>0.64800000000000002</v>
      </c>
      <c r="E5520" s="6">
        <v>0.64800000000000002</v>
      </c>
      <c r="F5520" s="18">
        <v>197</v>
      </c>
      <c r="G5520" t="s">
        <v>2226</v>
      </c>
      <c r="H5520" t="s">
        <v>2237</v>
      </c>
      <c r="I5520" t="s">
        <v>6523</v>
      </c>
      <c r="J5520" t="s">
        <v>17443</v>
      </c>
      <c r="L5520" s="5"/>
      <c r="P5520" t="s">
        <v>17443</v>
      </c>
    </row>
    <row r="5521" spans="2:16" x14ac:dyDescent="0.25">
      <c r="B5521" t="s">
        <v>9</v>
      </c>
      <c r="C5521" t="s">
        <v>17</v>
      </c>
      <c r="D5521" s="6">
        <v>0.64800000000000002</v>
      </c>
      <c r="E5521" s="6">
        <v>0.64800000000000002</v>
      </c>
      <c r="F5521" s="18">
        <v>197</v>
      </c>
      <c r="G5521" t="s">
        <v>2228</v>
      </c>
      <c r="H5521" t="s">
        <v>2237</v>
      </c>
      <c r="I5521" t="s">
        <v>6694</v>
      </c>
      <c r="J5521" t="s">
        <v>17444</v>
      </c>
      <c r="L5521" s="5"/>
      <c r="P5521" t="s">
        <v>17444</v>
      </c>
    </row>
    <row r="5522" spans="2:16" x14ac:dyDescent="0.25">
      <c r="B5522" t="s">
        <v>9</v>
      </c>
      <c r="C5522" t="s">
        <v>17</v>
      </c>
      <c r="D5522" s="6">
        <v>0.64800000000000002</v>
      </c>
      <c r="E5522" s="6">
        <v>0.64800000000000002</v>
      </c>
      <c r="F5522" s="18">
        <v>197</v>
      </c>
      <c r="G5522" t="s">
        <v>2229</v>
      </c>
      <c r="H5522" t="s">
        <v>2237</v>
      </c>
      <c r="I5522" t="s">
        <v>914</v>
      </c>
      <c r="J5522" t="s">
        <v>17445</v>
      </c>
      <c r="L5522" s="5"/>
      <c r="P5522" t="s">
        <v>17445</v>
      </c>
    </row>
    <row r="5523" spans="2:16" x14ac:dyDescent="0.25">
      <c r="B5523" t="s">
        <v>9</v>
      </c>
      <c r="C5523" t="s">
        <v>17</v>
      </c>
      <c r="D5523" s="6">
        <v>0.64800000000000002</v>
      </c>
      <c r="E5523" s="6">
        <v>0.64800000000000002</v>
      </c>
      <c r="F5523" s="18">
        <v>197</v>
      </c>
      <c r="G5523" t="s">
        <v>2231</v>
      </c>
      <c r="H5523" t="s">
        <v>2237</v>
      </c>
      <c r="I5523" t="s">
        <v>6918</v>
      </c>
      <c r="J5523" t="s">
        <v>17446</v>
      </c>
      <c r="L5523" s="5"/>
      <c r="P5523" t="s">
        <v>17446</v>
      </c>
    </row>
    <row r="5524" spans="2:16" x14ac:dyDescent="0.25">
      <c r="B5524" t="s">
        <v>9</v>
      </c>
      <c r="C5524" t="s">
        <v>17</v>
      </c>
      <c r="D5524" s="6">
        <v>0.64800000000000002</v>
      </c>
      <c r="E5524" s="6">
        <v>0.64800000000000002</v>
      </c>
      <c r="F5524" s="18">
        <v>233.25</v>
      </c>
      <c r="G5524" t="s">
        <v>2190</v>
      </c>
      <c r="H5524" t="s">
        <v>2238</v>
      </c>
      <c r="I5524" t="s">
        <v>3466</v>
      </c>
      <c r="J5524" t="s">
        <v>17447</v>
      </c>
      <c r="L5524" s="5"/>
      <c r="P5524" t="s">
        <v>17447</v>
      </c>
    </row>
    <row r="5525" spans="2:16" x14ac:dyDescent="0.25">
      <c r="B5525" t="s">
        <v>9</v>
      </c>
      <c r="C5525" t="s">
        <v>17</v>
      </c>
      <c r="D5525" s="6">
        <v>0.64800000000000002</v>
      </c>
      <c r="E5525" s="6">
        <v>0.64800000000000002</v>
      </c>
      <c r="F5525" s="18">
        <v>233.25</v>
      </c>
      <c r="G5525" t="s">
        <v>2191</v>
      </c>
      <c r="H5525" t="s">
        <v>2238</v>
      </c>
      <c r="I5525" t="s">
        <v>3543</v>
      </c>
      <c r="J5525" t="s">
        <v>17448</v>
      </c>
      <c r="L5525" s="5"/>
      <c r="P5525" t="s">
        <v>17448</v>
      </c>
    </row>
    <row r="5526" spans="2:16" x14ac:dyDescent="0.25">
      <c r="B5526" t="s">
        <v>9</v>
      </c>
      <c r="C5526" t="s">
        <v>17</v>
      </c>
      <c r="D5526" s="6">
        <v>0.64800000000000002</v>
      </c>
      <c r="E5526" s="6">
        <v>0.64800000000000002</v>
      </c>
      <c r="F5526" s="18">
        <v>233.25</v>
      </c>
      <c r="G5526" t="s">
        <v>2197</v>
      </c>
      <c r="H5526" t="s">
        <v>2238</v>
      </c>
      <c r="I5526" t="s">
        <v>715</v>
      </c>
      <c r="J5526" t="s">
        <v>17449</v>
      </c>
      <c r="L5526" s="5"/>
      <c r="P5526" t="s">
        <v>17449</v>
      </c>
    </row>
    <row r="5527" spans="2:16" x14ac:dyDescent="0.25">
      <c r="B5527" t="s">
        <v>9</v>
      </c>
      <c r="C5527" t="s">
        <v>17</v>
      </c>
      <c r="D5527" s="6">
        <v>0.64800000000000002</v>
      </c>
      <c r="E5527" s="6">
        <v>0.64800000000000002</v>
      </c>
      <c r="F5527" s="18">
        <v>233.25</v>
      </c>
      <c r="G5527" t="s">
        <v>2198</v>
      </c>
      <c r="H5527" t="s">
        <v>2238</v>
      </c>
      <c r="I5527" t="s">
        <v>864</v>
      </c>
      <c r="J5527" t="s">
        <v>17450</v>
      </c>
      <c r="L5527" s="5"/>
      <c r="P5527" t="s">
        <v>17450</v>
      </c>
    </row>
    <row r="5528" spans="2:16" x14ac:dyDescent="0.25">
      <c r="B5528" t="s">
        <v>9</v>
      </c>
      <c r="C5528" t="s">
        <v>17</v>
      </c>
      <c r="D5528" s="6">
        <v>0.64800000000000002</v>
      </c>
      <c r="E5528" s="6">
        <v>0.64800000000000002</v>
      </c>
      <c r="F5528" s="18">
        <v>233.25</v>
      </c>
      <c r="G5528" t="s">
        <v>2201</v>
      </c>
      <c r="H5528" t="s">
        <v>2238</v>
      </c>
      <c r="I5528" t="s">
        <v>4474</v>
      </c>
      <c r="J5528" t="s">
        <v>17451</v>
      </c>
      <c r="L5528" s="5"/>
      <c r="P5528" t="s">
        <v>17451</v>
      </c>
    </row>
    <row r="5529" spans="2:16" x14ac:dyDescent="0.25">
      <c r="B5529" t="s">
        <v>9</v>
      </c>
      <c r="C5529" t="s">
        <v>17</v>
      </c>
      <c r="D5529" s="6">
        <v>0.64800000000000002</v>
      </c>
      <c r="E5529" s="6">
        <v>0.64800000000000002</v>
      </c>
      <c r="F5529" s="18">
        <v>233.25</v>
      </c>
      <c r="G5529" t="s">
        <v>2203</v>
      </c>
      <c r="H5529" t="s">
        <v>2238</v>
      </c>
      <c r="I5529" t="s">
        <v>4621</v>
      </c>
      <c r="J5529" t="s">
        <v>17452</v>
      </c>
      <c r="L5529" s="5"/>
      <c r="P5529" t="s">
        <v>17452</v>
      </c>
    </row>
    <row r="5530" spans="2:16" x14ac:dyDescent="0.25">
      <c r="B5530" t="s">
        <v>9</v>
      </c>
      <c r="C5530" t="s">
        <v>17</v>
      </c>
      <c r="D5530" s="6">
        <v>0.64800000000000002</v>
      </c>
      <c r="E5530" s="6">
        <v>0.64800000000000002</v>
      </c>
      <c r="F5530" s="18">
        <v>233.25</v>
      </c>
      <c r="G5530" t="s">
        <v>2204</v>
      </c>
      <c r="H5530" t="s">
        <v>2238</v>
      </c>
      <c r="I5530" t="s">
        <v>4707</v>
      </c>
      <c r="J5530" t="s">
        <v>17453</v>
      </c>
      <c r="L5530" s="5"/>
      <c r="P5530" t="s">
        <v>17453</v>
      </c>
    </row>
    <row r="5531" spans="2:16" x14ac:dyDescent="0.25">
      <c r="B5531" t="s">
        <v>9</v>
      </c>
      <c r="C5531" t="s">
        <v>17</v>
      </c>
      <c r="D5531" s="6">
        <v>0.64800000000000002</v>
      </c>
      <c r="E5531" s="6">
        <v>0.64800000000000002</v>
      </c>
      <c r="F5531" s="18">
        <v>233.25</v>
      </c>
      <c r="G5531" t="s">
        <v>2211</v>
      </c>
      <c r="H5531" t="s">
        <v>2238</v>
      </c>
      <c r="I5531" t="s">
        <v>5228</v>
      </c>
      <c r="J5531" t="s">
        <v>17454</v>
      </c>
      <c r="L5531" s="5"/>
      <c r="P5531" t="s">
        <v>17454</v>
      </c>
    </row>
    <row r="5532" spans="2:16" x14ac:dyDescent="0.25">
      <c r="B5532" t="s">
        <v>9</v>
      </c>
      <c r="C5532" t="s">
        <v>17</v>
      </c>
      <c r="D5532" s="6">
        <v>0.64800000000000002</v>
      </c>
      <c r="E5532" s="6">
        <v>0.64800000000000002</v>
      </c>
      <c r="F5532" s="18">
        <v>233.25</v>
      </c>
      <c r="G5532" t="s">
        <v>2213</v>
      </c>
      <c r="H5532" t="s">
        <v>2238</v>
      </c>
      <c r="I5532" t="s">
        <v>933</v>
      </c>
      <c r="J5532" t="s">
        <v>17455</v>
      </c>
      <c r="L5532" s="5"/>
      <c r="P5532" t="s">
        <v>17455</v>
      </c>
    </row>
    <row r="5533" spans="2:16" x14ac:dyDescent="0.25">
      <c r="B5533" t="s">
        <v>9</v>
      </c>
      <c r="C5533" t="s">
        <v>17</v>
      </c>
      <c r="D5533" s="6">
        <v>0.64800000000000002</v>
      </c>
      <c r="E5533" s="6">
        <v>0.64800000000000002</v>
      </c>
      <c r="F5533" s="18">
        <v>233.25</v>
      </c>
      <c r="G5533" t="s">
        <v>2221</v>
      </c>
      <c r="H5533" t="s">
        <v>2238</v>
      </c>
      <c r="I5533" t="s">
        <v>6106</v>
      </c>
      <c r="J5533" t="s">
        <v>17456</v>
      </c>
      <c r="L5533" s="5"/>
      <c r="P5533" t="s">
        <v>17456</v>
      </c>
    </row>
    <row r="5534" spans="2:16" x14ac:dyDescent="0.25">
      <c r="B5534" t="s">
        <v>9</v>
      </c>
      <c r="C5534" t="s">
        <v>17</v>
      </c>
      <c r="D5534" s="6">
        <v>0.64800000000000002</v>
      </c>
      <c r="E5534" s="6">
        <v>0.64800000000000002</v>
      </c>
      <c r="F5534" s="18">
        <v>233.25</v>
      </c>
      <c r="G5534" t="s">
        <v>2222</v>
      </c>
      <c r="H5534" t="s">
        <v>2238</v>
      </c>
      <c r="I5534" t="s">
        <v>6185</v>
      </c>
      <c r="J5534" t="s">
        <v>17457</v>
      </c>
      <c r="L5534" s="5"/>
      <c r="P5534" t="s">
        <v>17457</v>
      </c>
    </row>
    <row r="5535" spans="2:16" x14ac:dyDescent="0.25">
      <c r="B5535" t="s">
        <v>9</v>
      </c>
      <c r="C5535" t="s">
        <v>17</v>
      </c>
      <c r="D5535" s="6">
        <v>0.64800000000000002</v>
      </c>
      <c r="E5535" s="6">
        <v>0.64800000000000002</v>
      </c>
      <c r="F5535" s="18">
        <v>233.25</v>
      </c>
      <c r="G5535" t="s">
        <v>2226</v>
      </c>
      <c r="H5535" t="s">
        <v>2238</v>
      </c>
      <c r="I5535" t="s">
        <v>6529</v>
      </c>
      <c r="J5535" t="s">
        <v>17458</v>
      </c>
      <c r="L5535" s="5"/>
      <c r="P5535" t="s">
        <v>17458</v>
      </c>
    </row>
    <row r="5536" spans="2:16" x14ac:dyDescent="0.25">
      <c r="B5536" t="s">
        <v>9</v>
      </c>
      <c r="C5536" t="s">
        <v>17</v>
      </c>
      <c r="D5536" s="6">
        <v>0.64800000000000002</v>
      </c>
      <c r="E5536" s="6">
        <v>0.64800000000000002</v>
      </c>
      <c r="F5536" s="18">
        <v>233.25</v>
      </c>
      <c r="G5536" t="s">
        <v>2228</v>
      </c>
      <c r="H5536" t="s">
        <v>2238</v>
      </c>
      <c r="I5536" t="s">
        <v>6698</v>
      </c>
      <c r="J5536" t="s">
        <v>17459</v>
      </c>
      <c r="L5536" s="5"/>
      <c r="P5536" t="s">
        <v>17459</v>
      </c>
    </row>
    <row r="5537" spans="2:16" x14ac:dyDescent="0.25">
      <c r="B5537" t="s">
        <v>9</v>
      </c>
      <c r="C5537" t="s">
        <v>17</v>
      </c>
      <c r="D5537" s="6">
        <v>0.64800000000000002</v>
      </c>
      <c r="E5537" s="6">
        <v>0.64800000000000002</v>
      </c>
      <c r="F5537" s="18">
        <v>233.25</v>
      </c>
      <c r="G5537" t="s">
        <v>2229</v>
      </c>
      <c r="H5537" t="s">
        <v>2238</v>
      </c>
      <c r="I5537" t="s">
        <v>6757</v>
      </c>
      <c r="J5537" t="s">
        <v>17460</v>
      </c>
      <c r="L5537" s="5"/>
      <c r="P5537" t="s">
        <v>17460</v>
      </c>
    </row>
    <row r="5538" spans="2:16" x14ac:dyDescent="0.25">
      <c r="B5538" t="s">
        <v>9</v>
      </c>
      <c r="C5538" t="s">
        <v>17</v>
      </c>
      <c r="D5538" s="6">
        <v>0.64800000000000002</v>
      </c>
      <c r="E5538" s="6">
        <v>0.64800000000000002</v>
      </c>
      <c r="F5538" s="18">
        <v>233.25</v>
      </c>
      <c r="G5538" t="s">
        <v>2231</v>
      </c>
      <c r="H5538" t="s">
        <v>2238</v>
      </c>
      <c r="I5538" t="s">
        <v>6923</v>
      </c>
      <c r="J5538" t="s">
        <v>17461</v>
      </c>
      <c r="L5538" s="5"/>
      <c r="P5538" t="s">
        <v>17461</v>
      </c>
    </row>
    <row r="5539" spans="2:16" x14ac:dyDescent="0.25">
      <c r="B5539" t="s">
        <v>9</v>
      </c>
      <c r="C5539" t="s">
        <v>17</v>
      </c>
      <c r="D5539" s="6">
        <v>-0.75</v>
      </c>
      <c r="E5539" s="6">
        <v>-0.75</v>
      </c>
      <c r="F5539" s="18">
        <v>200</v>
      </c>
      <c r="G5539" t="s">
        <v>2751</v>
      </c>
      <c r="H5539" t="s">
        <v>2751</v>
      </c>
      <c r="I5539" t="s">
        <v>8466</v>
      </c>
      <c r="J5539" t="s">
        <v>17462</v>
      </c>
      <c r="L5539" s="5"/>
      <c r="P5539" t="s">
        <v>17462</v>
      </c>
    </row>
    <row r="5540" spans="2:16" x14ac:dyDescent="0.25">
      <c r="D5540" s="6"/>
      <c r="E5540" s="6"/>
      <c r="F5540" s="18"/>
      <c r="I5540" t="s">
        <v>18528</v>
      </c>
      <c r="J5540" t="s">
        <v>18528</v>
      </c>
      <c r="L5540" s="5"/>
      <c r="P5540" t="s">
        <v>18528</v>
      </c>
    </row>
    <row r="5541" spans="2:16" x14ac:dyDescent="0.25">
      <c r="B5541" t="s">
        <v>10</v>
      </c>
      <c r="C5541" t="s">
        <v>17</v>
      </c>
      <c r="D5541" s="6">
        <v>-5.1999999999999998E-2</v>
      </c>
      <c r="E5541" s="6">
        <v>-5.1999999999999998E-2</v>
      </c>
      <c r="F5541" s="18">
        <v>294.49</v>
      </c>
      <c r="G5541" t="s">
        <v>2239</v>
      </c>
      <c r="H5541" t="s">
        <v>12132</v>
      </c>
      <c r="I5541" t="s">
        <v>14152</v>
      </c>
      <c r="J5541" t="s">
        <v>14153</v>
      </c>
      <c r="L5541" s="5"/>
      <c r="P5541" t="s">
        <v>14153</v>
      </c>
    </row>
    <row r="5542" spans="2:16" x14ac:dyDescent="0.25">
      <c r="B5542" t="s">
        <v>10</v>
      </c>
      <c r="C5542" t="s">
        <v>17</v>
      </c>
      <c r="D5542" s="6">
        <v>-5.1999999999999998E-2</v>
      </c>
      <c r="E5542" s="6">
        <v>-5.1999999999999998E-2</v>
      </c>
      <c r="F5542" s="18">
        <v>294.49</v>
      </c>
      <c r="G5542" t="s">
        <v>2239</v>
      </c>
      <c r="H5542" t="s">
        <v>2190</v>
      </c>
      <c r="I5542" t="s">
        <v>7620</v>
      </c>
      <c r="J5542" t="s">
        <v>14141</v>
      </c>
      <c r="L5542" s="5"/>
      <c r="P5542" t="s">
        <v>14141</v>
      </c>
    </row>
    <row r="5543" spans="2:16" x14ac:dyDescent="0.25">
      <c r="B5543" t="s">
        <v>10</v>
      </c>
      <c r="C5543" t="s">
        <v>17</v>
      </c>
      <c r="D5543" s="6">
        <v>-5.1999999999999998E-2</v>
      </c>
      <c r="E5543" s="6">
        <v>-5.1999999999999998E-2</v>
      </c>
      <c r="F5543" s="18">
        <v>294.49</v>
      </c>
      <c r="G5543" t="s">
        <v>2239</v>
      </c>
      <c r="H5543" t="s">
        <v>2191</v>
      </c>
      <c r="I5543" t="s">
        <v>7621</v>
      </c>
      <c r="J5543" t="s">
        <v>14160</v>
      </c>
      <c r="L5543" s="5"/>
      <c r="P5543" t="s">
        <v>14160</v>
      </c>
    </row>
    <row r="5544" spans="2:16" x14ac:dyDescent="0.25">
      <c r="B5544" t="s">
        <v>10</v>
      </c>
      <c r="C5544" t="s">
        <v>17</v>
      </c>
      <c r="D5544" s="6">
        <v>-5.1999999999999998E-2</v>
      </c>
      <c r="E5544" s="6">
        <v>-5.1999999999999998E-2</v>
      </c>
      <c r="F5544" s="18">
        <v>294.49</v>
      </c>
      <c r="G5544" t="s">
        <v>2239</v>
      </c>
      <c r="H5544" t="s">
        <v>2192</v>
      </c>
      <c r="I5544" t="s">
        <v>7622</v>
      </c>
      <c r="J5544" t="s">
        <v>14143</v>
      </c>
      <c r="L5544" s="5"/>
      <c r="P5544" t="s">
        <v>14143</v>
      </c>
    </row>
    <row r="5545" spans="2:16" x14ac:dyDescent="0.25">
      <c r="B5545" t="s">
        <v>10</v>
      </c>
      <c r="C5545" t="s">
        <v>17</v>
      </c>
      <c r="D5545" s="6">
        <v>-5.1999999999999998E-2</v>
      </c>
      <c r="E5545" s="6">
        <v>-5.1999999999999998E-2</v>
      </c>
      <c r="F5545" s="18">
        <v>294.49</v>
      </c>
      <c r="G5545" t="s">
        <v>2239</v>
      </c>
      <c r="H5545" t="s">
        <v>2183</v>
      </c>
      <c r="I5545" t="s">
        <v>7623</v>
      </c>
      <c r="J5545" t="s">
        <v>14147</v>
      </c>
      <c r="L5545" s="5"/>
      <c r="P5545" t="s">
        <v>14147</v>
      </c>
    </row>
    <row r="5546" spans="2:16" x14ac:dyDescent="0.25">
      <c r="B5546" t="s">
        <v>10</v>
      </c>
      <c r="C5546" t="s">
        <v>17</v>
      </c>
      <c r="D5546" s="6">
        <v>-5.1999999999999998E-2</v>
      </c>
      <c r="E5546" s="6">
        <v>-5.1999999999999998E-2</v>
      </c>
      <c r="F5546" s="18">
        <v>294.49</v>
      </c>
      <c r="G5546" t="s">
        <v>2239</v>
      </c>
      <c r="H5546" t="s">
        <v>2193</v>
      </c>
      <c r="I5546" t="s">
        <v>7624</v>
      </c>
      <c r="J5546" t="s">
        <v>14124</v>
      </c>
      <c r="L5546" s="5"/>
      <c r="P5546" t="s">
        <v>14124</v>
      </c>
    </row>
    <row r="5547" spans="2:16" x14ac:dyDescent="0.25">
      <c r="B5547" t="s">
        <v>10</v>
      </c>
      <c r="C5547" t="s">
        <v>17</v>
      </c>
      <c r="D5547" s="6">
        <v>-5.1999999999999998E-2</v>
      </c>
      <c r="E5547" s="6">
        <v>-5.1999999999999998E-2</v>
      </c>
      <c r="F5547" s="18">
        <v>294.49</v>
      </c>
      <c r="G5547" t="s">
        <v>2239</v>
      </c>
      <c r="H5547" t="s">
        <v>2194</v>
      </c>
      <c r="I5547" t="s">
        <v>7625</v>
      </c>
      <c r="J5547" t="s">
        <v>14158</v>
      </c>
      <c r="L5547" s="5"/>
      <c r="P5547" t="s">
        <v>14158</v>
      </c>
    </row>
    <row r="5548" spans="2:16" x14ac:dyDescent="0.25">
      <c r="B5548" t="s">
        <v>10</v>
      </c>
      <c r="C5548" t="s">
        <v>17</v>
      </c>
      <c r="D5548" s="6">
        <v>-5.1999999999999998E-2</v>
      </c>
      <c r="E5548" s="6">
        <v>-5.1999999999999998E-2</v>
      </c>
      <c r="F5548" s="18">
        <v>294.49</v>
      </c>
      <c r="G5548" t="s">
        <v>2239</v>
      </c>
      <c r="H5548" t="s">
        <v>2195</v>
      </c>
      <c r="I5548" t="s">
        <v>7626</v>
      </c>
      <c r="J5548" t="s">
        <v>14144</v>
      </c>
      <c r="L5548" s="5"/>
      <c r="P5548" t="s">
        <v>14144</v>
      </c>
    </row>
    <row r="5549" spans="2:16" x14ac:dyDescent="0.25">
      <c r="B5549" t="s">
        <v>10</v>
      </c>
      <c r="C5549" t="s">
        <v>17</v>
      </c>
      <c r="D5549" s="6">
        <v>-0.10199999999999999</v>
      </c>
      <c r="E5549" s="6">
        <v>-0.10199999999999999</v>
      </c>
      <c r="F5549" s="18">
        <v>294.49</v>
      </c>
      <c r="G5549" t="s">
        <v>2239</v>
      </c>
      <c r="H5549" t="s">
        <v>2196</v>
      </c>
      <c r="I5549" t="s">
        <v>7627</v>
      </c>
      <c r="J5549" t="s">
        <v>14142</v>
      </c>
      <c r="L5549" s="5"/>
      <c r="P5549" t="s">
        <v>14142</v>
      </c>
    </row>
    <row r="5550" spans="2:16" x14ac:dyDescent="0.25">
      <c r="B5550" t="s">
        <v>10</v>
      </c>
      <c r="C5550" t="s">
        <v>17</v>
      </c>
      <c r="D5550" s="6">
        <v>-5.1999999999999998E-2</v>
      </c>
      <c r="E5550" s="6">
        <v>-5.1999999999999998E-2</v>
      </c>
      <c r="F5550" s="18">
        <v>294.49</v>
      </c>
      <c r="G5550" t="s">
        <v>2239</v>
      </c>
      <c r="H5550" t="s">
        <v>2197</v>
      </c>
      <c r="I5550" t="s">
        <v>7628</v>
      </c>
      <c r="J5550" t="s">
        <v>14126</v>
      </c>
      <c r="L5550" s="5"/>
      <c r="P5550" t="s">
        <v>14126</v>
      </c>
    </row>
    <row r="5551" spans="2:16" x14ac:dyDescent="0.25">
      <c r="B5551" t="s">
        <v>10</v>
      </c>
      <c r="C5551" t="s">
        <v>17</v>
      </c>
      <c r="D5551" s="6">
        <v>-5.1999999999999998E-2</v>
      </c>
      <c r="E5551" s="6">
        <v>-5.1999999999999998E-2</v>
      </c>
      <c r="F5551" s="18">
        <v>294.49</v>
      </c>
      <c r="G5551" t="s">
        <v>2239</v>
      </c>
      <c r="H5551" t="s">
        <v>2198</v>
      </c>
      <c r="I5551" t="s">
        <v>7629</v>
      </c>
      <c r="J5551" t="s">
        <v>14156</v>
      </c>
      <c r="L5551" s="5"/>
      <c r="P5551" t="s">
        <v>14156</v>
      </c>
    </row>
    <row r="5552" spans="2:16" x14ac:dyDescent="0.25">
      <c r="B5552" t="s">
        <v>10</v>
      </c>
      <c r="C5552" t="s">
        <v>17</v>
      </c>
      <c r="D5552" s="6">
        <v>-5.1999999999999998E-2</v>
      </c>
      <c r="E5552" s="6">
        <v>-5.1999999999999998E-2</v>
      </c>
      <c r="F5552" s="18">
        <v>294.49</v>
      </c>
      <c r="G5552" t="s">
        <v>2239</v>
      </c>
      <c r="H5552" t="s">
        <v>12121</v>
      </c>
      <c r="I5552" t="s">
        <v>14131</v>
      </c>
      <c r="J5552" t="s">
        <v>14132</v>
      </c>
      <c r="L5552" s="5"/>
      <c r="P5552" t="s">
        <v>14132</v>
      </c>
    </row>
    <row r="5553" spans="2:16" x14ac:dyDescent="0.25">
      <c r="B5553" t="s">
        <v>10</v>
      </c>
      <c r="C5553" t="s">
        <v>17</v>
      </c>
      <c r="D5553" s="6">
        <v>-5.1999999999999998E-2</v>
      </c>
      <c r="E5553" s="6">
        <v>-5.1999999999999998E-2</v>
      </c>
      <c r="F5553" s="18">
        <v>294.49</v>
      </c>
      <c r="G5553" t="s">
        <v>2239</v>
      </c>
      <c r="H5553" t="s">
        <v>2199</v>
      </c>
      <c r="I5553" t="s">
        <v>7630</v>
      </c>
      <c r="J5553" t="s">
        <v>14110</v>
      </c>
      <c r="L5553" s="5"/>
      <c r="P5553" t="s">
        <v>14110</v>
      </c>
    </row>
    <row r="5554" spans="2:16" x14ac:dyDescent="0.25">
      <c r="B5554" t="s">
        <v>10</v>
      </c>
      <c r="C5554" t="s">
        <v>17</v>
      </c>
      <c r="D5554" s="6">
        <v>-5.1999999999999998E-2</v>
      </c>
      <c r="E5554" s="6">
        <v>-5.1999999999999998E-2</v>
      </c>
      <c r="F5554" s="18">
        <v>294.49</v>
      </c>
      <c r="G5554" t="s">
        <v>2239</v>
      </c>
      <c r="H5554" t="s">
        <v>1014</v>
      </c>
      <c r="I5554" t="s">
        <v>7631</v>
      </c>
      <c r="J5554" t="s">
        <v>14130</v>
      </c>
      <c r="L5554" s="5"/>
      <c r="P5554" t="s">
        <v>14130</v>
      </c>
    </row>
    <row r="5555" spans="2:16" x14ac:dyDescent="0.25">
      <c r="B5555" t="s">
        <v>10</v>
      </c>
      <c r="C5555" t="s">
        <v>17</v>
      </c>
      <c r="D5555" s="6">
        <v>-0.08</v>
      </c>
      <c r="E5555" s="6">
        <v>-0.08</v>
      </c>
      <c r="F5555" s="18">
        <v>294.49</v>
      </c>
      <c r="G5555" t="s">
        <v>2239</v>
      </c>
      <c r="H5555" t="s">
        <v>2200</v>
      </c>
      <c r="I5555" t="s">
        <v>7632</v>
      </c>
      <c r="J5555" t="s">
        <v>14114</v>
      </c>
      <c r="L5555" s="5"/>
      <c r="P5555" t="s">
        <v>14114</v>
      </c>
    </row>
    <row r="5556" spans="2:16" x14ac:dyDescent="0.25">
      <c r="B5556" t="s">
        <v>10</v>
      </c>
      <c r="C5556" t="s">
        <v>17</v>
      </c>
      <c r="D5556" s="6">
        <v>-0.08</v>
      </c>
      <c r="E5556" s="6">
        <v>-0.08</v>
      </c>
      <c r="F5556" s="18">
        <v>294.49</v>
      </c>
      <c r="G5556" t="s">
        <v>2239</v>
      </c>
      <c r="H5556" t="s">
        <v>2201</v>
      </c>
      <c r="I5556" t="s">
        <v>7633</v>
      </c>
      <c r="J5556" t="s">
        <v>14150</v>
      </c>
      <c r="L5556" s="5"/>
      <c r="P5556" t="s">
        <v>14150</v>
      </c>
    </row>
    <row r="5557" spans="2:16" x14ac:dyDescent="0.25">
      <c r="B5557" t="s">
        <v>10</v>
      </c>
      <c r="C5557" t="s">
        <v>17</v>
      </c>
      <c r="D5557" s="6">
        <v>-0.08</v>
      </c>
      <c r="E5557" s="6">
        <v>-0.08</v>
      </c>
      <c r="F5557" s="18">
        <v>294.49</v>
      </c>
      <c r="G5557" t="s">
        <v>2239</v>
      </c>
      <c r="H5557" t="s">
        <v>2202</v>
      </c>
      <c r="I5557" t="s">
        <v>7634</v>
      </c>
      <c r="J5557" t="s">
        <v>14148</v>
      </c>
      <c r="L5557" s="5"/>
      <c r="P5557" t="s">
        <v>14148</v>
      </c>
    </row>
    <row r="5558" spans="2:16" x14ac:dyDescent="0.25">
      <c r="B5558" t="s">
        <v>10</v>
      </c>
      <c r="C5558" t="s">
        <v>17</v>
      </c>
      <c r="D5558" s="6">
        <v>-0.08</v>
      </c>
      <c r="E5558" s="6">
        <v>-0.08</v>
      </c>
      <c r="F5558" s="18">
        <v>294.49</v>
      </c>
      <c r="G5558" t="s">
        <v>2239</v>
      </c>
      <c r="H5558" t="s">
        <v>2203</v>
      </c>
      <c r="I5558" t="s">
        <v>7635</v>
      </c>
      <c r="J5558" t="s">
        <v>14118</v>
      </c>
      <c r="L5558" s="5"/>
      <c r="P5558" t="s">
        <v>14118</v>
      </c>
    </row>
    <row r="5559" spans="2:16" x14ac:dyDescent="0.25">
      <c r="B5559" t="s">
        <v>10</v>
      </c>
      <c r="C5559" t="s">
        <v>17</v>
      </c>
      <c r="D5559" s="6">
        <v>-5.1999999999999998E-2</v>
      </c>
      <c r="E5559" s="6">
        <v>-5.1999999999999998E-2</v>
      </c>
      <c r="F5559" s="18">
        <v>294.49</v>
      </c>
      <c r="G5559" t="s">
        <v>2239</v>
      </c>
      <c r="H5559" t="s">
        <v>2204</v>
      </c>
      <c r="I5559" t="s">
        <v>7636</v>
      </c>
      <c r="J5559" t="s">
        <v>14138</v>
      </c>
      <c r="L5559" s="5"/>
      <c r="P5559" t="s">
        <v>14138</v>
      </c>
    </row>
    <row r="5560" spans="2:16" x14ac:dyDescent="0.25">
      <c r="B5560" t="s">
        <v>10</v>
      </c>
      <c r="C5560" t="s">
        <v>17</v>
      </c>
      <c r="D5560" s="6">
        <v>-5.1999999999999998E-2</v>
      </c>
      <c r="E5560" s="6">
        <v>-5.1999999999999998E-2</v>
      </c>
      <c r="F5560" s="18">
        <v>294.49</v>
      </c>
      <c r="G5560" t="s">
        <v>2239</v>
      </c>
      <c r="H5560" t="s">
        <v>2205</v>
      </c>
      <c r="I5560" t="s">
        <v>7637</v>
      </c>
      <c r="J5560" t="s">
        <v>14134</v>
      </c>
      <c r="L5560" s="5"/>
      <c r="P5560" t="s">
        <v>14134</v>
      </c>
    </row>
    <row r="5561" spans="2:16" x14ac:dyDescent="0.25">
      <c r="B5561" t="s">
        <v>10</v>
      </c>
      <c r="C5561" t="s">
        <v>17</v>
      </c>
      <c r="D5561" s="6">
        <v>-0.10199999999999999</v>
      </c>
      <c r="E5561" s="6">
        <v>-0.10199999999999999</v>
      </c>
      <c r="F5561" s="18">
        <v>294.49</v>
      </c>
      <c r="G5561" t="s">
        <v>2239</v>
      </c>
      <c r="H5561" t="s">
        <v>2206</v>
      </c>
      <c r="I5561" t="s">
        <v>7638</v>
      </c>
      <c r="J5561" t="s">
        <v>14151</v>
      </c>
      <c r="L5561" s="5"/>
      <c r="P5561" t="s">
        <v>14151</v>
      </c>
    </row>
    <row r="5562" spans="2:16" x14ac:dyDescent="0.25">
      <c r="B5562" t="s">
        <v>10</v>
      </c>
      <c r="C5562" t="s">
        <v>17</v>
      </c>
      <c r="D5562" s="6">
        <v>-5.1999999999999998E-2</v>
      </c>
      <c r="E5562" s="6">
        <v>-5.1999999999999998E-2</v>
      </c>
      <c r="F5562" s="18">
        <v>294.49</v>
      </c>
      <c r="G5562" t="s">
        <v>2239</v>
      </c>
      <c r="H5562" t="s">
        <v>2207</v>
      </c>
      <c r="I5562" t="s">
        <v>7639</v>
      </c>
      <c r="J5562" t="s">
        <v>14145</v>
      </c>
      <c r="L5562" s="5"/>
      <c r="P5562" t="s">
        <v>14145</v>
      </c>
    </row>
    <row r="5563" spans="2:16" x14ac:dyDescent="0.25">
      <c r="B5563" t="s">
        <v>10</v>
      </c>
      <c r="C5563" t="s">
        <v>17</v>
      </c>
      <c r="D5563" s="6">
        <v>-0.08</v>
      </c>
      <c r="E5563" s="6">
        <v>-0.08</v>
      </c>
      <c r="F5563" s="18">
        <v>294.49</v>
      </c>
      <c r="G5563" t="s">
        <v>2239</v>
      </c>
      <c r="H5563" t="s">
        <v>2208</v>
      </c>
      <c r="I5563" t="s">
        <v>7640</v>
      </c>
      <c r="J5563" t="s">
        <v>14128</v>
      </c>
      <c r="L5563" s="5"/>
      <c r="P5563" t="s">
        <v>14128</v>
      </c>
    </row>
    <row r="5564" spans="2:16" x14ac:dyDescent="0.25">
      <c r="B5564" t="s">
        <v>10</v>
      </c>
      <c r="C5564" t="s">
        <v>17</v>
      </c>
      <c r="D5564" s="6">
        <v>-5.1999999999999998E-2</v>
      </c>
      <c r="E5564" s="6">
        <v>-5.1999999999999998E-2</v>
      </c>
      <c r="F5564" s="18">
        <v>294.49</v>
      </c>
      <c r="G5564" t="s">
        <v>2239</v>
      </c>
      <c r="H5564" t="s">
        <v>2209</v>
      </c>
      <c r="I5564" t="s">
        <v>7641</v>
      </c>
      <c r="J5564" t="s">
        <v>14140</v>
      </c>
      <c r="L5564" s="5"/>
      <c r="P5564" t="s">
        <v>14140</v>
      </c>
    </row>
    <row r="5565" spans="2:16" x14ac:dyDescent="0.25">
      <c r="B5565" t="s">
        <v>10</v>
      </c>
      <c r="C5565" t="s">
        <v>17</v>
      </c>
      <c r="D5565" s="6">
        <v>-0.08</v>
      </c>
      <c r="E5565" s="6">
        <v>-0.08</v>
      </c>
      <c r="F5565" s="18">
        <v>294.49</v>
      </c>
      <c r="G5565" t="s">
        <v>2239</v>
      </c>
      <c r="H5565" t="s">
        <v>2210</v>
      </c>
      <c r="I5565" t="s">
        <v>7642</v>
      </c>
      <c r="J5565" t="s">
        <v>14157</v>
      </c>
      <c r="L5565" s="5"/>
      <c r="P5565" t="s">
        <v>14157</v>
      </c>
    </row>
    <row r="5566" spans="2:16" x14ac:dyDescent="0.25">
      <c r="B5566" t="s">
        <v>10</v>
      </c>
      <c r="C5566" t="s">
        <v>17</v>
      </c>
      <c r="D5566" s="6">
        <v>-5.1999999999999998E-2</v>
      </c>
      <c r="E5566" s="6">
        <v>-5.1999999999999998E-2</v>
      </c>
      <c r="F5566" s="18">
        <v>294.49</v>
      </c>
      <c r="G5566" t="s">
        <v>2239</v>
      </c>
      <c r="H5566" t="s">
        <v>2211</v>
      </c>
      <c r="I5566" t="s">
        <v>7643</v>
      </c>
      <c r="J5566" t="s">
        <v>14116</v>
      </c>
      <c r="L5566" s="5"/>
      <c r="P5566" t="s">
        <v>14116</v>
      </c>
    </row>
    <row r="5567" spans="2:16" x14ac:dyDescent="0.25">
      <c r="B5567" t="s">
        <v>10</v>
      </c>
      <c r="C5567" t="s">
        <v>17</v>
      </c>
      <c r="D5567" s="6">
        <v>-5.1999999999999998E-2</v>
      </c>
      <c r="E5567" s="6">
        <v>-5.1999999999999998E-2</v>
      </c>
      <c r="F5567" s="18">
        <v>294.49</v>
      </c>
      <c r="G5567" t="s">
        <v>2239</v>
      </c>
      <c r="H5567" t="s">
        <v>2212</v>
      </c>
      <c r="I5567" t="s">
        <v>7644</v>
      </c>
      <c r="J5567" t="s">
        <v>14159</v>
      </c>
      <c r="L5567" s="5"/>
      <c r="P5567" t="s">
        <v>14159</v>
      </c>
    </row>
    <row r="5568" spans="2:16" x14ac:dyDescent="0.25">
      <c r="B5568" t="s">
        <v>10</v>
      </c>
      <c r="C5568" t="s">
        <v>17</v>
      </c>
      <c r="D5568" s="6">
        <v>-5.1999999999999998E-2</v>
      </c>
      <c r="E5568" s="6">
        <v>-5.1999999999999998E-2</v>
      </c>
      <c r="F5568" s="18">
        <v>294.49</v>
      </c>
      <c r="G5568" t="s">
        <v>2239</v>
      </c>
      <c r="H5568" t="s">
        <v>2213</v>
      </c>
      <c r="I5568" t="s">
        <v>7645</v>
      </c>
      <c r="J5568" t="s">
        <v>14127</v>
      </c>
      <c r="L5568" s="5"/>
      <c r="P5568" t="s">
        <v>14127</v>
      </c>
    </row>
    <row r="5569" spans="2:16" x14ac:dyDescent="0.25">
      <c r="B5569" t="s">
        <v>10</v>
      </c>
      <c r="C5569" t="s">
        <v>17</v>
      </c>
      <c r="D5569" s="6">
        <v>-5.1999999999999998E-2</v>
      </c>
      <c r="E5569" s="6">
        <v>-5.1999999999999998E-2</v>
      </c>
      <c r="F5569" s="18">
        <v>294.49</v>
      </c>
      <c r="G5569" t="s">
        <v>2239</v>
      </c>
      <c r="H5569" t="s">
        <v>2214</v>
      </c>
      <c r="I5569" t="s">
        <v>7646</v>
      </c>
      <c r="J5569" t="s">
        <v>14119</v>
      </c>
      <c r="L5569" s="5"/>
      <c r="P5569" t="s">
        <v>14119</v>
      </c>
    </row>
    <row r="5570" spans="2:16" x14ac:dyDescent="0.25">
      <c r="B5570" t="s">
        <v>10</v>
      </c>
      <c r="C5570" t="s">
        <v>17</v>
      </c>
      <c r="D5570" s="6">
        <v>-0.08</v>
      </c>
      <c r="E5570" s="6">
        <v>-0.08</v>
      </c>
      <c r="F5570" s="18">
        <v>294.49</v>
      </c>
      <c r="G5570" t="s">
        <v>2239</v>
      </c>
      <c r="H5570" t="s">
        <v>2215</v>
      </c>
      <c r="I5570" t="s">
        <v>7647</v>
      </c>
      <c r="J5570" t="s">
        <v>14115</v>
      </c>
      <c r="L5570" s="5"/>
      <c r="P5570" t="s">
        <v>14115</v>
      </c>
    </row>
    <row r="5571" spans="2:16" x14ac:dyDescent="0.25">
      <c r="B5571" t="s">
        <v>10</v>
      </c>
      <c r="C5571" t="s">
        <v>17</v>
      </c>
      <c r="D5571" s="6">
        <v>-5.1999999999999998E-2</v>
      </c>
      <c r="E5571" s="6">
        <v>-5.1999999999999998E-2</v>
      </c>
      <c r="F5571" s="18">
        <v>294.49</v>
      </c>
      <c r="G5571" t="s">
        <v>2239</v>
      </c>
      <c r="H5571" t="s">
        <v>2216</v>
      </c>
      <c r="I5571" t="s">
        <v>7648</v>
      </c>
      <c r="J5571" t="s">
        <v>14139</v>
      </c>
      <c r="L5571" s="5"/>
      <c r="P5571" t="s">
        <v>14139</v>
      </c>
    </row>
    <row r="5572" spans="2:16" x14ac:dyDescent="0.25">
      <c r="B5572" t="s">
        <v>10</v>
      </c>
      <c r="C5572" t="s">
        <v>17</v>
      </c>
      <c r="D5572" s="6">
        <v>-5.1999999999999998E-2</v>
      </c>
      <c r="E5572" s="6">
        <v>-5.1999999999999998E-2</v>
      </c>
      <c r="F5572" s="18">
        <v>294.49</v>
      </c>
      <c r="G5572" t="s">
        <v>2239</v>
      </c>
      <c r="H5572" t="s">
        <v>2217</v>
      </c>
      <c r="I5572" t="s">
        <v>7649</v>
      </c>
      <c r="J5572" t="s">
        <v>14112</v>
      </c>
      <c r="L5572" s="5"/>
      <c r="P5572" t="s">
        <v>14112</v>
      </c>
    </row>
    <row r="5573" spans="2:16" x14ac:dyDescent="0.25">
      <c r="B5573" t="s">
        <v>10</v>
      </c>
      <c r="C5573" t="s">
        <v>17</v>
      </c>
      <c r="D5573" s="6">
        <v>-5.1999999999999998E-2</v>
      </c>
      <c r="E5573" s="6">
        <v>-5.1999999999999998E-2</v>
      </c>
      <c r="F5573" s="18">
        <v>294.49</v>
      </c>
      <c r="G5573" t="s">
        <v>2239</v>
      </c>
      <c r="H5573" t="s">
        <v>2218</v>
      </c>
      <c r="I5573" t="s">
        <v>7650</v>
      </c>
      <c r="J5573" t="s">
        <v>14117</v>
      </c>
      <c r="L5573" s="5"/>
      <c r="P5573" t="s">
        <v>14117</v>
      </c>
    </row>
    <row r="5574" spans="2:16" x14ac:dyDescent="0.25">
      <c r="B5574" t="s">
        <v>10</v>
      </c>
      <c r="C5574" t="s">
        <v>17</v>
      </c>
      <c r="D5574" s="6">
        <v>-5.1999999999999998E-2</v>
      </c>
      <c r="E5574" s="6">
        <v>-5.1999999999999998E-2</v>
      </c>
      <c r="F5574" s="18">
        <v>294.49</v>
      </c>
      <c r="G5574" t="s">
        <v>2239</v>
      </c>
      <c r="H5574" t="s">
        <v>2219</v>
      </c>
      <c r="I5574" t="s">
        <v>7651</v>
      </c>
      <c r="J5574" t="s">
        <v>14129</v>
      </c>
      <c r="L5574" s="5"/>
      <c r="P5574" t="s">
        <v>14129</v>
      </c>
    </row>
    <row r="5575" spans="2:16" x14ac:dyDescent="0.25">
      <c r="B5575" t="s">
        <v>10</v>
      </c>
      <c r="C5575" t="s">
        <v>17</v>
      </c>
      <c r="D5575" s="6">
        <v>-0.10199999999999999</v>
      </c>
      <c r="E5575" s="6">
        <v>-0.10199999999999999</v>
      </c>
      <c r="F5575" s="18">
        <v>294.49</v>
      </c>
      <c r="G5575" t="s">
        <v>2239</v>
      </c>
      <c r="H5575" t="s">
        <v>2220</v>
      </c>
      <c r="I5575" t="s">
        <v>7652</v>
      </c>
      <c r="J5575" t="s">
        <v>14135</v>
      </c>
      <c r="L5575" s="5"/>
      <c r="P5575" t="s">
        <v>14135</v>
      </c>
    </row>
    <row r="5576" spans="2:16" x14ac:dyDescent="0.25">
      <c r="B5576" t="s">
        <v>10</v>
      </c>
      <c r="C5576" t="s">
        <v>17</v>
      </c>
      <c r="D5576" s="6">
        <v>-0.08</v>
      </c>
      <c r="E5576" s="6">
        <v>-0.08</v>
      </c>
      <c r="F5576" s="18">
        <v>294.49</v>
      </c>
      <c r="G5576" t="s">
        <v>2239</v>
      </c>
      <c r="H5576" t="s">
        <v>2221</v>
      </c>
      <c r="I5576" t="s">
        <v>7653</v>
      </c>
      <c r="J5576" t="s">
        <v>14137</v>
      </c>
      <c r="L5576" s="5"/>
      <c r="P5576" t="s">
        <v>14137</v>
      </c>
    </row>
    <row r="5577" spans="2:16" x14ac:dyDescent="0.25">
      <c r="B5577" t="s">
        <v>10</v>
      </c>
      <c r="C5577" t="s">
        <v>17</v>
      </c>
      <c r="D5577" s="6">
        <v>-5.1999999999999998E-2</v>
      </c>
      <c r="E5577" s="6">
        <v>-5.1999999999999998E-2</v>
      </c>
      <c r="F5577" s="18">
        <v>294.49</v>
      </c>
      <c r="G5577" t="s">
        <v>2239</v>
      </c>
      <c r="H5577" t="s">
        <v>2222</v>
      </c>
      <c r="I5577" t="s">
        <v>7654</v>
      </c>
      <c r="J5577" t="s">
        <v>14136</v>
      </c>
      <c r="L5577" s="5"/>
      <c r="P5577" t="s">
        <v>14136</v>
      </c>
    </row>
    <row r="5578" spans="2:16" x14ac:dyDescent="0.25">
      <c r="B5578" t="s">
        <v>10</v>
      </c>
      <c r="C5578" t="s">
        <v>17</v>
      </c>
      <c r="D5578" s="6">
        <v>-5.1999999999999998E-2</v>
      </c>
      <c r="E5578" s="6">
        <v>-5.1999999999999998E-2</v>
      </c>
      <c r="F5578" s="18">
        <v>294.49</v>
      </c>
      <c r="G5578" t="s">
        <v>2239</v>
      </c>
      <c r="H5578" t="s">
        <v>2223</v>
      </c>
      <c r="I5578" t="s">
        <v>7655</v>
      </c>
      <c r="J5578" t="s">
        <v>14125</v>
      </c>
      <c r="L5578" s="5"/>
      <c r="P5578" t="s">
        <v>14125</v>
      </c>
    </row>
    <row r="5579" spans="2:16" x14ac:dyDescent="0.25">
      <c r="B5579" t="s">
        <v>10</v>
      </c>
      <c r="C5579" t="s">
        <v>17</v>
      </c>
      <c r="D5579" s="6">
        <v>-0.10199999999999999</v>
      </c>
      <c r="E5579" s="6">
        <v>-0.10199999999999999</v>
      </c>
      <c r="F5579" s="18">
        <v>294.49</v>
      </c>
      <c r="G5579" t="s">
        <v>2239</v>
      </c>
      <c r="H5579" t="s">
        <v>2224</v>
      </c>
      <c r="I5579" t="s">
        <v>7656</v>
      </c>
      <c r="J5579" t="s">
        <v>14154</v>
      </c>
      <c r="L5579" s="5"/>
      <c r="P5579" t="s">
        <v>14154</v>
      </c>
    </row>
    <row r="5580" spans="2:16" x14ac:dyDescent="0.25">
      <c r="B5580" t="s">
        <v>10</v>
      </c>
      <c r="C5580" t="s">
        <v>17</v>
      </c>
      <c r="D5580" s="6">
        <v>-5.1999999999999998E-2</v>
      </c>
      <c r="E5580" s="6">
        <v>-5.1999999999999998E-2</v>
      </c>
      <c r="F5580" s="18">
        <v>294.49</v>
      </c>
      <c r="G5580" t="s">
        <v>2239</v>
      </c>
      <c r="H5580" t="s">
        <v>18631</v>
      </c>
      <c r="I5580" t="s">
        <v>18632</v>
      </c>
      <c r="J5580" t="s">
        <v>18633</v>
      </c>
      <c r="L5580" s="5"/>
      <c r="P5580" t="s">
        <v>18633</v>
      </c>
    </row>
    <row r="5581" spans="2:16" x14ac:dyDescent="0.25">
      <c r="B5581" t="s">
        <v>10</v>
      </c>
      <c r="C5581" t="s">
        <v>17</v>
      </c>
      <c r="D5581" s="6">
        <v>-5.1999999999999998E-2</v>
      </c>
      <c r="E5581" s="6">
        <v>-5.1999999999999998E-2</v>
      </c>
      <c r="F5581" s="18">
        <v>294.49</v>
      </c>
      <c r="G5581" t="s">
        <v>2239</v>
      </c>
      <c r="H5581" t="s">
        <v>2225</v>
      </c>
      <c r="I5581" t="s">
        <v>7657</v>
      </c>
      <c r="J5581" t="s">
        <v>14149</v>
      </c>
      <c r="L5581" s="5"/>
      <c r="P5581" t="s">
        <v>14149</v>
      </c>
    </row>
    <row r="5582" spans="2:16" x14ac:dyDescent="0.25">
      <c r="B5582" t="s">
        <v>10</v>
      </c>
      <c r="C5582" t="s">
        <v>17</v>
      </c>
      <c r="D5582" s="6">
        <v>-5.1999999999999998E-2</v>
      </c>
      <c r="E5582" s="6">
        <v>-5.1999999999999998E-2</v>
      </c>
      <c r="F5582" s="18">
        <v>294.49</v>
      </c>
      <c r="G5582" t="s">
        <v>2239</v>
      </c>
      <c r="H5582" t="s">
        <v>2226</v>
      </c>
      <c r="I5582" t="s">
        <v>7658</v>
      </c>
      <c r="J5582" t="s">
        <v>14111</v>
      </c>
      <c r="L5582" s="5"/>
      <c r="P5582" t="s">
        <v>14111</v>
      </c>
    </row>
    <row r="5583" spans="2:16" x14ac:dyDescent="0.25">
      <c r="B5583" t="s">
        <v>10</v>
      </c>
      <c r="C5583" t="s">
        <v>17</v>
      </c>
      <c r="D5583" s="6">
        <v>-5.1999999999999998E-2</v>
      </c>
      <c r="E5583" s="6">
        <v>-5.1999999999999998E-2</v>
      </c>
      <c r="F5583" s="18">
        <v>294.49</v>
      </c>
      <c r="G5583" t="s">
        <v>2239</v>
      </c>
      <c r="H5583" t="s">
        <v>2227</v>
      </c>
      <c r="I5583" t="s">
        <v>7659</v>
      </c>
      <c r="J5583" t="s">
        <v>14123</v>
      </c>
      <c r="L5583" s="5"/>
      <c r="P5583" t="s">
        <v>14123</v>
      </c>
    </row>
    <row r="5584" spans="2:16" x14ac:dyDescent="0.25">
      <c r="B5584" t="s">
        <v>10</v>
      </c>
      <c r="C5584" t="s">
        <v>17</v>
      </c>
      <c r="D5584" s="6">
        <v>-5.1999999999999998E-2</v>
      </c>
      <c r="E5584" s="6">
        <v>-5.1999999999999998E-2</v>
      </c>
      <c r="F5584" s="18">
        <v>294.49</v>
      </c>
      <c r="G5584" t="s">
        <v>2239</v>
      </c>
      <c r="H5584" t="s">
        <v>2228</v>
      </c>
      <c r="I5584" t="s">
        <v>7660</v>
      </c>
      <c r="J5584" t="s">
        <v>14109</v>
      </c>
      <c r="L5584" s="5"/>
      <c r="P5584" t="s">
        <v>14109</v>
      </c>
    </row>
    <row r="5585" spans="2:16" x14ac:dyDescent="0.25">
      <c r="B5585" t="s">
        <v>10</v>
      </c>
      <c r="C5585" t="s">
        <v>17</v>
      </c>
      <c r="D5585" s="6">
        <v>-5.1999999999999998E-2</v>
      </c>
      <c r="E5585" s="6">
        <v>-5.1999999999999998E-2</v>
      </c>
      <c r="F5585" s="18">
        <v>294.49</v>
      </c>
      <c r="G5585" t="s">
        <v>2239</v>
      </c>
      <c r="H5585" t="s">
        <v>2229</v>
      </c>
      <c r="I5585" t="s">
        <v>7661</v>
      </c>
      <c r="J5585" t="s">
        <v>14161</v>
      </c>
      <c r="L5585" s="5"/>
      <c r="P5585" t="s">
        <v>14161</v>
      </c>
    </row>
    <row r="5586" spans="2:16" x14ac:dyDescent="0.25">
      <c r="B5586" t="s">
        <v>10</v>
      </c>
      <c r="C5586" t="s">
        <v>17</v>
      </c>
      <c r="D5586" s="6">
        <v>-5.1999999999999998E-2</v>
      </c>
      <c r="E5586" s="6">
        <v>-5.1999999999999998E-2</v>
      </c>
      <c r="F5586" s="18">
        <v>294.49</v>
      </c>
      <c r="G5586" t="s">
        <v>2239</v>
      </c>
      <c r="H5586" t="s">
        <v>2230</v>
      </c>
      <c r="I5586" t="s">
        <v>7662</v>
      </c>
      <c r="J5586" t="s">
        <v>14120</v>
      </c>
      <c r="L5586" s="5"/>
      <c r="P5586" t="s">
        <v>14120</v>
      </c>
    </row>
    <row r="5587" spans="2:16" x14ac:dyDescent="0.25">
      <c r="B5587" t="s">
        <v>10</v>
      </c>
      <c r="C5587" t="s">
        <v>17</v>
      </c>
      <c r="D5587" s="6">
        <v>-5.1999999999999998E-2</v>
      </c>
      <c r="E5587" s="6">
        <v>-5.1999999999999998E-2</v>
      </c>
      <c r="F5587" s="18">
        <v>294.49</v>
      </c>
      <c r="G5587" t="s">
        <v>2239</v>
      </c>
      <c r="H5587" t="s">
        <v>2231</v>
      </c>
      <c r="I5587" t="s">
        <v>7663</v>
      </c>
      <c r="J5587" t="s">
        <v>14155</v>
      </c>
      <c r="L5587" s="5"/>
      <c r="P5587" t="s">
        <v>14155</v>
      </c>
    </row>
    <row r="5588" spans="2:16" x14ac:dyDescent="0.25">
      <c r="B5588" t="s">
        <v>10</v>
      </c>
      <c r="C5588" t="s">
        <v>17</v>
      </c>
      <c r="D5588" s="6">
        <v>-5.1999999999999998E-2</v>
      </c>
      <c r="E5588" s="6">
        <v>-5.1999999999999998E-2</v>
      </c>
      <c r="F5588" s="18">
        <v>294.49</v>
      </c>
      <c r="G5588" t="s">
        <v>2239</v>
      </c>
      <c r="H5588" t="s">
        <v>2232</v>
      </c>
      <c r="I5588" t="s">
        <v>7664</v>
      </c>
      <c r="J5588" t="s">
        <v>14113</v>
      </c>
      <c r="L5588" s="5"/>
      <c r="P5588" t="s">
        <v>14113</v>
      </c>
    </row>
    <row r="5589" spans="2:16" x14ac:dyDescent="0.25">
      <c r="B5589" t="s">
        <v>10</v>
      </c>
      <c r="C5589" t="s">
        <v>17</v>
      </c>
      <c r="D5589" s="6">
        <v>-5.1999999999999998E-2</v>
      </c>
      <c r="E5589" s="6">
        <v>-5.1999999999999998E-2</v>
      </c>
      <c r="F5589" s="18">
        <v>294.49</v>
      </c>
      <c r="G5589" t="s">
        <v>2239</v>
      </c>
      <c r="H5589" t="s">
        <v>2233</v>
      </c>
      <c r="I5589" t="s">
        <v>7665</v>
      </c>
      <c r="J5589" t="s">
        <v>14121</v>
      </c>
      <c r="L5589" s="5"/>
      <c r="P5589" t="s">
        <v>14121</v>
      </c>
    </row>
    <row r="5590" spans="2:16" x14ac:dyDescent="0.25">
      <c r="B5590" t="s">
        <v>10</v>
      </c>
      <c r="C5590" t="s">
        <v>17</v>
      </c>
      <c r="D5590" s="6">
        <v>-5.1999999999999998E-2</v>
      </c>
      <c r="E5590" s="6">
        <v>-5.1999999999999998E-2</v>
      </c>
      <c r="F5590" s="18">
        <v>294.49</v>
      </c>
      <c r="G5590" t="s">
        <v>2239</v>
      </c>
      <c r="H5590" t="s">
        <v>2234</v>
      </c>
      <c r="I5590" t="s">
        <v>7666</v>
      </c>
      <c r="J5590" t="s">
        <v>14122</v>
      </c>
      <c r="L5590" s="5"/>
      <c r="P5590" t="s">
        <v>14122</v>
      </c>
    </row>
    <row r="5591" spans="2:16" x14ac:dyDescent="0.25">
      <c r="B5591" t="s">
        <v>10</v>
      </c>
      <c r="C5591" t="s">
        <v>17</v>
      </c>
      <c r="D5591" s="6">
        <v>-5.1999999999999998E-2</v>
      </c>
      <c r="E5591" s="6">
        <v>-5.1999999999999998E-2</v>
      </c>
      <c r="F5591" s="18">
        <v>294.49</v>
      </c>
      <c r="G5591" t="s">
        <v>2239</v>
      </c>
      <c r="H5591" t="s">
        <v>2235</v>
      </c>
      <c r="I5591" t="s">
        <v>7667</v>
      </c>
      <c r="J5591" t="s">
        <v>14146</v>
      </c>
      <c r="L5591" s="5"/>
      <c r="P5591" t="s">
        <v>14146</v>
      </c>
    </row>
    <row r="5592" spans="2:16" x14ac:dyDescent="0.25">
      <c r="B5592" t="s">
        <v>10</v>
      </c>
      <c r="C5592" t="s">
        <v>17</v>
      </c>
      <c r="D5592" s="6">
        <v>-5.1999999999999998E-2</v>
      </c>
      <c r="E5592" s="6">
        <v>-5.1999999999999998E-2</v>
      </c>
      <c r="F5592" s="18">
        <v>294.49</v>
      </c>
      <c r="G5592" t="s">
        <v>2239</v>
      </c>
      <c r="H5592" t="s">
        <v>2236</v>
      </c>
      <c r="I5592" t="s">
        <v>7668</v>
      </c>
      <c r="J5592" t="s">
        <v>14133</v>
      </c>
      <c r="L5592" s="5"/>
      <c r="P5592" t="s">
        <v>14133</v>
      </c>
    </row>
    <row r="5593" spans="2:16" x14ac:dyDescent="0.25">
      <c r="B5593" t="s">
        <v>10</v>
      </c>
      <c r="C5593" t="s">
        <v>17</v>
      </c>
      <c r="D5593" s="6">
        <v>0.14799999999999999</v>
      </c>
      <c r="E5593" s="6">
        <v>0.14799999999999999</v>
      </c>
      <c r="F5593" s="18">
        <v>294.49</v>
      </c>
      <c r="G5593" t="s">
        <v>12132</v>
      </c>
      <c r="H5593" t="s">
        <v>2239</v>
      </c>
      <c r="I5593" t="s">
        <v>14250</v>
      </c>
      <c r="J5593" t="s">
        <v>14251</v>
      </c>
      <c r="L5593" s="5"/>
      <c r="P5593" t="s">
        <v>14251</v>
      </c>
    </row>
    <row r="5594" spans="2:16" x14ac:dyDescent="0.25">
      <c r="B5594" t="s">
        <v>10</v>
      </c>
      <c r="C5594" t="s">
        <v>17</v>
      </c>
      <c r="D5594" s="6">
        <v>0.51100000000000001</v>
      </c>
      <c r="E5594" s="6">
        <v>0.51100000000000001</v>
      </c>
      <c r="F5594" s="18">
        <v>159.84</v>
      </c>
      <c r="G5594" t="s">
        <v>12132</v>
      </c>
      <c r="H5594" t="s">
        <v>12132</v>
      </c>
      <c r="I5594" t="s">
        <v>14252</v>
      </c>
      <c r="J5594" t="s">
        <v>14253</v>
      </c>
      <c r="L5594" s="5"/>
      <c r="P5594" t="s">
        <v>14253</v>
      </c>
    </row>
    <row r="5595" spans="2:16" x14ac:dyDescent="0.25">
      <c r="B5595" t="s">
        <v>10</v>
      </c>
      <c r="C5595" t="s">
        <v>17</v>
      </c>
      <c r="D5595" s="6">
        <v>0.255</v>
      </c>
      <c r="E5595" s="6">
        <v>0.255</v>
      </c>
      <c r="F5595" s="18">
        <v>175.03</v>
      </c>
      <c r="G5595" t="s">
        <v>12132</v>
      </c>
      <c r="H5595" t="s">
        <v>2190</v>
      </c>
      <c r="I5595" t="s">
        <v>14228</v>
      </c>
      <c r="J5595" t="s">
        <v>14229</v>
      </c>
      <c r="L5595" s="5"/>
      <c r="P5595" t="s">
        <v>14229</v>
      </c>
    </row>
    <row r="5596" spans="2:16" x14ac:dyDescent="0.25">
      <c r="B5596" t="s">
        <v>10</v>
      </c>
      <c r="C5596" t="s">
        <v>17</v>
      </c>
      <c r="D5596" s="6">
        <v>0.29099999999999998</v>
      </c>
      <c r="E5596" s="6">
        <v>0.29099999999999998</v>
      </c>
      <c r="F5596" s="18">
        <v>249.53</v>
      </c>
      <c r="G5596" t="s">
        <v>12132</v>
      </c>
      <c r="H5596" t="s">
        <v>2191</v>
      </c>
      <c r="I5596" t="s">
        <v>14278</v>
      </c>
      <c r="J5596" t="s">
        <v>14279</v>
      </c>
      <c r="L5596" s="5"/>
      <c r="P5596" t="s">
        <v>14279</v>
      </c>
    </row>
    <row r="5597" spans="2:16" x14ac:dyDescent="0.25">
      <c r="B5597" t="s">
        <v>10</v>
      </c>
      <c r="C5597" t="s">
        <v>17</v>
      </c>
      <c r="D5597" s="6">
        <v>0.33</v>
      </c>
      <c r="E5597" s="6">
        <v>0.33</v>
      </c>
      <c r="F5597" s="18">
        <v>137.88</v>
      </c>
      <c r="G5597" t="s">
        <v>12132</v>
      </c>
      <c r="H5597" t="s">
        <v>2192</v>
      </c>
      <c r="I5597" t="s">
        <v>14232</v>
      </c>
      <c r="J5597" t="s">
        <v>14233</v>
      </c>
      <c r="L5597" s="5"/>
      <c r="P5597" t="s">
        <v>14233</v>
      </c>
    </row>
    <row r="5598" spans="2:16" x14ac:dyDescent="0.25">
      <c r="B5598" t="s">
        <v>10</v>
      </c>
      <c r="C5598" t="s">
        <v>17</v>
      </c>
      <c r="D5598" s="6">
        <v>0.21299999999999999</v>
      </c>
      <c r="E5598" s="6">
        <v>0.21299999999999999</v>
      </c>
      <c r="F5598" s="18">
        <v>163.80000000000001</v>
      </c>
      <c r="G5598" t="s">
        <v>12132</v>
      </c>
      <c r="H5598" t="s">
        <v>2240</v>
      </c>
      <c r="I5598" t="s">
        <v>14196</v>
      </c>
      <c r="J5598" t="s">
        <v>14197</v>
      </c>
      <c r="L5598" s="5"/>
      <c r="P5598" t="s">
        <v>14197</v>
      </c>
    </row>
    <row r="5599" spans="2:16" x14ac:dyDescent="0.25">
      <c r="B5599" t="s">
        <v>10</v>
      </c>
      <c r="C5599" t="s">
        <v>17</v>
      </c>
      <c r="D5599" s="6">
        <v>0.43</v>
      </c>
      <c r="E5599" s="6">
        <v>0.43</v>
      </c>
      <c r="F5599" s="18">
        <v>195.71</v>
      </c>
      <c r="G5599" t="s">
        <v>12132</v>
      </c>
      <c r="H5599" t="s">
        <v>2183</v>
      </c>
      <c r="I5599" t="s">
        <v>14240</v>
      </c>
      <c r="J5599" t="s">
        <v>14241</v>
      </c>
      <c r="L5599" s="5"/>
      <c r="P5599" t="s">
        <v>14241</v>
      </c>
    </row>
    <row r="5600" spans="2:16" x14ac:dyDescent="0.25">
      <c r="B5600" t="s">
        <v>10</v>
      </c>
      <c r="C5600" t="s">
        <v>17</v>
      </c>
      <c r="D5600" s="6">
        <v>0.252</v>
      </c>
      <c r="E5600" s="6">
        <v>0.252</v>
      </c>
      <c r="F5600" s="18">
        <v>261.99</v>
      </c>
      <c r="G5600" t="s">
        <v>12132</v>
      </c>
      <c r="H5600" t="s">
        <v>2193</v>
      </c>
      <c r="I5600" t="s">
        <v>14194</v>
      </c>
      <c r="J5600" t="s">
        <v>14195</v>
      </c>
      <c r="L5600" s="5"/>
      <c r="P5600" t="s">
        <v>14195</v>
      </c>
    </row>
    <row r="5601" spans="2:16" x14ac:dyDescent="0.25">
      <c r="B5601" t="s">
        <v>10</v>
      </c>
      <c r="C5601" t="s">
        <v>17</v>
      </c>
      <c r="D5601" s="6">
        <v>0.23100000000000001</v>
      </c>
      <c r="E5601" s="6">
        <v>0.23100000000000001</v>
      </c>
      <c r="F5601" s="18">
        <v>249.53</v>
      </c>
      <c r="G5601" t="s">
        <v>12132</v>
      </c>
      <c r="H5601" t="s">
        <v>2194</v>
      </c>
      <c r="I5601" t="s">
        <v>14264</v>
      </c>
      <c r="J5601" t="s">
        <v>14265</v>
      </c>
      <c r="L5601" s="5"/>
      <c r="P5601" t="s">
        <v>14265</v>
      </c>
    </row>
    <row r="5602" spans="2:16" x14ac:dyDescent="0.25">
      <c r="B5602" t="s">
        <v>10</v>
      </c>
      <c r="C5602" t="s">
        <v>17</v>
      </c>
      <c r="D5602" s="6">
        <v>0.318</v>
      </c>
      <c r="E5602" s="6">
        <v>0.318</v>
      </c>
      <c r="F5602" s="18">
        <v>249.53</v>
      </c>
      <c r="G5602" t="s">
        <v>12132</v>
      </c>
      <c r="H5602" t="s">
        <v>2195</v>
      </c>
      <c r="I5602" t="s">
        <v>14234</v>
      </c>
      <c r="J5602" t="s">
        <v>14235</v>
      </c>
      <c r="L5602" s="5"/>
      <c r="P5602" t="s">
        <v>14235</v>
      </c>
    </row>
    <row r="5603" spans="2:16" x14ac:dyDescent="0.25">
      <c r="B5603" t="s">
        <v>10</v>
      </c>
      <c r="C5603" t="s">
        <v>17</v>
      </c>
      <c r="D5603" s="6">
        <v>0.159</v>
      </c>
      <c r="E5603" s="6">
        <v>0.159</v>
      </c>
      <c r="F5603" s="18">
        <v>249.53</v>
      </c>
      <c r="G5603" t="s">
        <v>12132</v>
      </c>
      <c r="H5603" t="s">
        <v>2196</v>
      </c>
      <c r="I5603" t="s">
        <v>14230</v>
      </c>
      <c r="J5603" t="s">
        <v>14231</v>
      </c>
      <c r="L5603" s="5"/>
      <c r="P5603" t="s">
        <v>14231</v>
      </c>
    </row>
    <row r="5604" spans="2:16" x14ac:dyDescent="0.25">
      <c r="B5604" t="s">
        <v>10</v>
      </c>
      <c r="C5604" t="s">
        <v>17</v>
      </c>
      <c r="D5604" s="6">
        <v>0.25700000000000001</v>
      </c>
      <c r="E5604" s="6">
        <v>0.25700000000000001</v>
      </c>
      <c r="F5604" s="18">
        <v>142.80000000000001</v>
      </c>
      <c r="G5604" t="s">
        <v>12132</v>
      </c>
      <c r="H5604" t="s">
        <v>2197</v>
      </c>
      <c r="I5604" t="s">
        <v>14200</v>
      </c>
      <c r="J5604" t="s">
        <v>14201</v>
      </c>
      <c r="L5604" s="5"/>
      <c r="P5604" t="s">
        <v>14201</v>
      </c>
    </row>
    <row r="5605" spans="2:16" x14ac:dyDescent="0.25">
      <c r="B5605" t="s">
        <v>10</v>
      </c>
      <c r="C5605" t="s">
        <v>17</v>
      </c>
      <c r="D5605" s="6">
        <v>0.31</v>
      </c>
      <c r="E5605" s="6">
        <v>0.31</v>
      </c>
      <c r="F5605" s="18">
        <v>179</v>
      </c>
      <c r="G5605" t="s">
        <v>12132</v>
      </c>
      <c r="H5605" t="s">
        <v>2198</v>
      </c>
      <c r="I5605" t="s">
        <v>14260</v>
      </c>
      <c r="J5605" t="s">
        <v>14261</v>
      </c>
      <c r="L5605" s="5"/>
      <c r="P5605" t="s">
        <v>14261</v>
      </c>
    </row>
    <row r="5606" spans="2:16" x14ac:dyDescent="0.25">
      <c r="B5606" t="s">
        <v>10</v>
      </c>
      <c r="C5606" t="s">
        <v>17</v>
      </c>
      <c r="D5606" s="6">
        <v>0.43</v>
      </c>
      <c r="E5606" s="6">
        <v>0.43</v>
      </c>
      <c r="F5606" s="18">
        <v>195.71</v>
      </c>
      <c r="G5606" t="s">
        <v>12132</v>
      </c>
      <c r="H5606" t="s">
        <v>12121</v>
      </c>
      <c r="I5606" t="s">
        <v>14210</v>
      </c>
      <c r="J5606" t="s">
        <v>14211</v>
      </c>
      <c r="L5606" s="5"/>
      <c r="P5606" t="s">
        <v>14211</v>
      </c>
    </row>
    <row r="5607" spans="2:16" x14ac:dyDescent="0.25">
      <c r="B5607" t="s">
        <v>10</v>
      </c>
      <c r="C5607" t="s">
        <v>17</v>
      </c>
      <c r="D5607" s="6">
        <v>3.2000000000000001E-2</v>
      </c>
      <c r="E5607" s="6">
        <v>3.2000000000000001E-2</v>
      </c>
      <c r="F5607" s="18">
        <v>216.93</v>
      </c>
      <c r="G5607" t="s">
        <v>12132</v>
      </c>
      <c r="H5607" t="s">
        <v>2199</v>
      </c>
      <c r="I5607" t="s">
        <v>14164</v>
      </c>
      <c r="J5607" t="s">
        <v>14165</v>
      </c>
      <c r="L5607" s="5"/>
      <c r="P5607" t="s">
        <v>14165</v>
      </c>
    </row>
    <row r="5608" spans="2:16" x14ac:dyDescent="0.25">
      <c r="B5608" t="s">
        <v>10</v>
      </c>
      <c r="C5608" t="s">
        <v>17</v>
      </c>
      <c r="D5608" s="6">
        <v>0.38</v>
      </c>
      <c r="E5608" s="6">
        <v>0.38</v>
      </c>
      <c r="F5608" s="18">
        <v>164.79</v>
      </c>
      <c r="G5608" t="s">
        <v>12132</v>
      </c>
      <c r="H5608" t="s">
        <v>1014</v>
      </c>
      <c r="I5608" t="s">
        <v>14208</v>
      </c>
      <c r="J5608" t="s">
        <v>14209</v>
      </c>
      <c r="L5608" s="5"/>
      <c r="P5608" t="s">
        <v>14209</v>
      </c>
    </row>
    <row r="5609" spans="2:16" x14ac:dyDescent="0.25">
      <c r="B5609" t="s">
        <v>10</v>
      </c>
      <c r="C5609" t="s">
        <v>17</v>
      </c>
      <c r="D5609" s="6">
        <v>0.22900000000000001</v>
      </c>
      <c r="E5609" s="6">
        <v>0.22900000000000001</v>
      </c>
      <c r="F5609" s="18">
        <v>157.36000000000001</v>
      </c>
      <c r="G5609" t="s">
        <v>12132</v>
      </c>
      <c r="H5609" t="s">
        <v>2200</v>
      </c>
      <c r="I5609" t="s">
        <v>14172</v>
      </c>
      <c r="J5609" t="s">
        <v>14173</v>
      </c>
      <c r="L5609" s="5"/>
      <c r="P5609" t="s">
        <v>14173</v>
      </c>
    </row>
    <row r="5610" spans="2:16" x14ac:dyDescent="0.25">
      <c r="B5610" t="s">
        <v>10</v>
      </c>
      <c r="C5610" t="s">
        <v>17</v>
      </c>
      <c r="D5610" s="6">
        <v>0.307</v>
      </c>
      <c r="E5610" s="6">
        <v>0.307</v>
      </c>
      <c r="F5610" s="18">
        <v>151.19999999999999</v>
      </c>
      <c r="G5610" t="s">
        <v>12132</v>
      </c>
      <c r="H5610" t="s">
        <v>2201</v>
      </c>
      <c r="I5610" t="s">
        <v>14246</v>
      </c>
      <c r="J5610" t="s">
        <v>14247</v>
      </c>
      <c r="L5610" s="5"/>
      <c r="P5610" t="s">
        <v>14247</v>
      </c>
    </row>
    <row r="5611" spans="2:16" x14ac:dyDescent="0.25">
      <c r="B5611" t="s">
        <v>10</v>
      </c>
      <c r="C5611" t="s">
        <v>17</v>
      </c>
      <c r="D5611" s="6">
        <v>0.22900000000000001</v>
      </c>
      <c r="E5611" s="6">
        <v>0.22900000000000001</v>
      </c>
      <c r="F5611" s="18">
        <v>216.93</v>
      </c>
      <c r="G5611" t="s">
        <v>12132</v>
      </c>
      <c r="H5611" t="s">
        <v>2202</v>
      </c>
      <c r="I5611" t="s">
        <v>14242</v>
      </c>
      <c r="J5611" t="s">
        <v>14243</v>
      </c>
      <c r="L5611" s="5"/>
      <c r="P5611" t="s">
        <v>14243</v>
      </c>
    </row>
    <row r="5612" spans="2:16" x14ac:dyDescent="0.25">
      <c r="B5612" t="s">
        <v>10</v>
      </c>
      <c r="C5612" t="s">
        <v>17</v>
      </c>
      <c r="D5612" s="6">
        <v>0.307</v>
      </c>
      <c r="E5612" s="6">
        <v>0.307</v>
      </c>
      <c r="F5612" s="18">
        <v>151.19999999999999</v>
      </c>
      <c r="G5612" t="s">
        <v>12132</v>
      </c>
      <c r="H5612" t="s">
        <v>2203</v>
      </c>
      <c r="I5612" t="s">
        <v>14182</v>
      </c>
      <c r="J5612" t="s">
        <v>14183</v>
      </c>
      <c r="L5612" s="5"/>
      <c r="P5612" t="s">
        <v>14183</v>
      </c>
    </row>
    <row r="5613" spans="2:16" x14ac:dyDescent="0.25">
      <c r="B5613" t="s">
        <v>10</v>
      </c>
      <c r="C5613" t="s">
        <v>17</v>
      </c>
      <c r="D5613" s="6">
        <v>0.29099999999999998</v>
      </c>
      <c r="E5613" s="6">
        <v>0.29099999999999998</v>
      </c>
      <c r="F5613" s="18">
        <v>249.53</v>
      </c>
      <c r="G5613" t="s">
        <v>12132</v>
      </c>
      <c r="H5613" t="s">
        <v>2204</v>
      </c>
      <c r="I5613" t="s">
        <v>14222</v>
      </c>
      <c r="J5613" t="s">
        <v>14223</v>
      </c>
      <c r="L5613" s="5"/>
      <c r="P5613" t="s">
        <v>14223</v>
      </c>
    </row>
    <row r="5614" spans="2:16" x14ac:dyDescent="0.25">
      <c r="B5614" t="s">
        <v>10</v>
      </c>
      <c r="C5614" t="s">
        <v>17</v>
      </c>
      <c r="D5614" s="6">
        <v>0.23100000000000001</v>
      </c>
      <c r="E5614" s="6">
        <v>0.23100000000000001</v>
      </c>
      <c r="F5614" s="18">
        <v>249.53</v>
      </c>
      <c r="G5614" t="s">
        <v>12132</v>
      </c>
      <c r="H5614" t="s">
        <v>2205</v>
      </c>
      <c r="I5614" t="s">
        <v>14214</v>
      </c>
      <c r="J5614" t="s">
        <v>14215</v>
      </c>
      <c r="L5614" s="5"/>
      <c r="P5614" t="s">
        <v>14215</v>
      </c>
    </row>
    <row r="5615" spans="2:16" x14ac:dyDescent="0.25">
      <c r="B5615" t="s">
        <v>10</v>
      </c>
      <c r="C5615" t="s">
        <v>17</v>
      </c>
      <c r="D5615" s="6">
        <v>0.14799999999999999</v>
      </c>
      <c r="E5615" s="6">
        <v>0.14799999999999999</v>
      </c>
      <c r="F5615" s="18">
        <v>294.49</v>
      </c>
      <c r="G5615" t="s">
        <v>12132</v>
      </c>
      <c r="H5615" t="s">
        <v>2241</v>
      </c>
      <c r="I5615" t="s">
        <v>14270</v>
      </c>
      <c r="J5615" t="s">
        <v>14271</v>
      </c>
      <c r="L5615" s="5"/>
      <c r="P5615" t="s">
        <v>14271</v>
      </c>
    </row>
    <row r="5616" spans="2:16" x14ac:dyDescent="0.25">
      <c r="B5616" t="s">
        <v>10</v>
      </c>
      <c r="C5616" t="s">
        <v>17</v>
      </c>
      <c r="D5616" s="6">
        <v>0.159</v>
      </c>
      <c r="E5616" s="6">
        <v>0.159</v>
      </c>
      <c r="F5616" s="18">
        <v>249.53</v>
      </c>
      <c r="G5616" t="s">
        <v>12132</v>
      </c>
      <c r="H5616" t="s">
        <v>2206</v>
      </c>
      <c r="I5616" t="s">
        <v>14248</v>
      </c>
      <c r="J5616" t="s">
        <v>14249</v>
      </c>
      <c r="L5616" s="5"/>
      <c r="P5616" t="s">
        <v>14249</v>
      </c>
    </row>
    <row r="5617" spans="2:16" x14ac:dyDescent="0.25">
      <c r="B5617" t="s">
        <v>10</v>
      </c>
      <c r="C5617" t="s">
        <v>17</v>
      </c>
      <c r="D5617" s="6">
        <v>0.23100000000000001</v>
      </c>
      <c r="E5617" s="6">
        <v>0.23100000000000001</v>
      </c>
      <c r="F5617" s="18">
        <v>249.53</v>
      </c>
      <c r="G5617" t="s">
        <v>12132</v>
      </c>
      <c r="H5617" t="s">
        <v>2207</v>
      </c>
      <c r="I5617" t="s">
        <v>14236</v>
      </c>
      <c r="J5617" t="s">
        <v>14237</v>
      </c>
      <c r="L5617" s="5"/>
      <c r="P5617" t="s">
        <v>14237</v>
      </c>
    </row>
    <row r="5618" spans="2:16" x14ac:dyDescent="0.25">
      <c r="B5618" t="s">
        <v>10</v>
      </c>
      <c r="C5618" t="s">
        <v>17</v>
      </c>
      <c r="D5618" s="6">
        <v>0.22900000000000001</v>
      </c>
      <c r="E5618" s="6">
        <v>0.22900000000000001</v>
      </c>
      <c r="F5618" s="18">
        <v>249.53</v>
      </c>
      <c r="G5618" t="s">
        <v>12132</v>
      </c>
      <c r="H5618" t="s">
        <v>2208</v>
      </c>
      <c r="I5618" t="s">
        <v>14204</v>
      </c>
      <c r="J5618" t="s">
        <v>14205</v>
      </c>
      <c r="L5618" s="5"/>
      <c r="P5618" t="s">
        <v>14205</v>
      </c>
    </row>
    <row r="5619" spans="2:16" x14ac:dyDescent="0.25">
      <c r="B5619" t="s">
        <v>10</v>
      </c>
      <c r="C5619" t="s">
        <v>17</v>
      </c>
      <c r="D5619" s="6">
        <v>0.13</v>
      </c>
      <c r="E5619" s="6">
        <v>0.13</v>
      </c>
      <c r="F5619" s="18">
        <v>202.65</v>
      </c>
      <c r="G5619" t="s">
        <v>12132</v>
      </c>
      <c r="H5619" t="s">
        <v>2209</v>
      </c>
      <c r="I5619" t="s">
        <v>14226</v>
      </c>
      <c r="J5619" t="s">
        <v>14227</v>
      </c>
      <c r="L5619" s="5"/>
      <c r="P5619" t="s">
        <v>14227</v>
      </c>
    </row>
    <row r="5620" spans="2:16" x14ac:dyDescent="0.25">
      <c r="B5620" t="s">
        <v>10</v>
      </c>
      <c r="C5620" t="s">
        <v>17</v>
      </c>
      <c r="D5620" s="6">
        <v>0.45900000000000002</v>
      </c>
      <c r="E5620" s="6">
        <v>0.45900000000000002</v>
      </c>
      <c r="F5620" s="18">
        <v>157.36000000000001</v>
      </c>
      <c r="G5620" t="s">
        <v>12132</v>
      </c>
      <c r="H5620" t="s">
        <v>2210</v>
      </c>
      <c r="I5620" t="s">
        <v>14262</v>
      </c>
      <c r="J5620" t="s">
        <v>14263</v>
      </c>
      <c r="L5620" s="5"/>
      <c r="P5620" t="s">
        <v>14263</v>
      </c>
    </row>
    <row r="5621" spans="2:16" x14ac:dyDescent="0.25">
      <c r="B5621" t="s">
        <v>10</v>
      </c>
      <c r="C5621" t="s">
        <v>17</v>
      </c>
      <c r="D5621" s="6">
        <v>0.114</v>
      </c>
      <c r="E5621" s="6">
        <v>0.114</v>
      </c>
      <c r="F5621" s="18">
        <v>249.53</v>
      </c>
      <c r="G5621" t="s">
        <v>12132</v>
      </c>
      <c r="H5621" t="s">
        <v>2211</v>
      </c>
      <c r="I5621" t="s">
        <v>14178</v>
      </c>
      <c r="J5621" t="s">
        <v>14179</v>
      </c>
      <c r="L5621" s="5"/>
      <c r="P5621" t="s">
        <v>14179</v>
      </c>
    </row>
    <row r="5622" spans="2:16" x14ac:dyDescent="0.25">
      <c r="B5622" t="s">
        <v>10</v>
      </c>
      <c r="C5622" t="s">
        <v>17</v>
      </c>
      <c r="D5622" s="6">
        <v>0.216</v>
      </c>
      <c r="E5622" s="6">
        <v>0.216</v>
      </c>
      <c r="F5622" s="18">
        <v>202.39</v>
      </c>
      <c r="G5622" t="s">
        <v>12132</v>
      </c>
      <c r="H5622" t="s">
        <v>2212</v>
      </c>
      <c r="I5622" t="s">
        <v>14268</v>
      </c>
      <c r="J5622" t="s">
        <v>14269</v>
      </c>
      <c r="L5622" s="5"/>
      <c r="P5622" t="s">
        <v>14269</v>
      </c>
    </row>
    <row r="5623" spans="2:16" x14ac:dyDescent="0.25">
      <c r="B5623" t="s">
        <v>10</v>
      </c>
      <c r="C5623" t="s">
        <v>17</v>
      </c>
      <c r="D5623" s="6">
        <v>0.14799999999999999</v>
      </c>
      <c r="E5623" s="6">
        <v>0.14799999999999999</v>
      </c>
      <c r="F5623" s="18">
        <v>294.49</v>
      </c>
      <c r="G5623" t="s">
        <v>12132</v>
      </c>
      <c r="H5623" t="s">
        <v>2242</v>
      </c>
      <c r="I5623" t="s">
        <v>14276</v>
      </c>
      <c r="J5623" t="s">
        <v>14277</v>
      </c>
      <c r="L5623" s="5"/>
      <c r="P5623" t="s">
        <v>14277</v>
      </c>
    </row>
    <row r="5624" spans="2:16" x14ac:dyDescent="0.25">
      <c r="B5624" t="s">
        <v>10</v>
      </c>
      <c r="C5624" t="s">
        <v>17</v>
      </c>
      <c r="D5624" s="6">
        <v>0.41599999999999998</v>
      </c>
      <c r="E5624" s="6">
        <v>0.41599999999999998</v>
      </c>
      <c r="F5624" s="18">
        <v>199.13</v>
      </c>
      <c r="G5624" t="s">
        <v>12132</v>
      </c>
      <c r="H5624" t="s">
        <v>2213</v>
      </c>
      <c r="I5624" t="s">
        <v>14202</v>
      </c>
      <c r="J5624" t="s">
        <v>14203</v>
      </c>
      <c r="L5624" s="5"/>
      <c r="P5624" t="s">
        <v>14203</v>
      </c>
    </row>
    <row r="5625" spans="2:16" x14ac:dyDescent="0.25">
      <c r="B5625" t="s">
        <v>10</v>
      </c>
      <c r="C5625" t="s">
        <v>17</v>
      </c>
      <c r="D5625" s="6">
        <v>0.35</v>
      </c>
      <c r="E5625" s="6">
        <v>0.35</v>
      </c>
      <c r="F5625" s="18">
        <v>166.95</v>
      </c>
      <c r="G5625" t="s">
        <v>12132</v>
      </c>
      <c r="H5625" t="s">
        <v>2214</v>
      </c>
      <c r="I5625" t="s">
        <v>14184</v>
      </c>
      <c r="J5625" t="s">
        <v>14185</v>
      </c>
      <c r="L5625" s="5"/>
      <c r="P5625" t="s">
        <v>14185</v>
      </c>
    </row>
    <row r="5626" spans="2:16" x14ac:dyDescent="0.25">
      <c r="B5626" t="s">
        <v>10</v>
      </c>
      <c r="C5626" t="s">
        <v>17</v>
      </c>
      <c r="D5626" s="6">
        <v>0.22900000000000001</v>
      </c>
      <c r="E5626" s="6">
        <v>0.22900000000000001</v>
      </c>
      <c r="F5626" s="18">
        <v>216.93</v>
      </c>
      <c r="G5626" t="s">
        <v>12132</v>
      </c>
      <c r="H5626" t="s">
        <v>2215</v>
      </c>
      <c r="I5626" t="s">
        <v>14174</v>
      </c>
      <c r="J5626" t="s">
        <v>14175</v>
      </c>
      <c r="L5626" s="5"/>
      <c r="P5626" t="s">
        <v>14175</v>
      </c>
    </row>
    <row r="5627" spans="2:16" x14ac:dyDescent="0.25">
      <c r="B5627" t="s">
        <v>10</v>
      </c>
      <c r="C5627" t="s">
        <v>17</v>
      </c>
      <c r="D5627" s="6">
        <v>0.21</v>
      </c>
      <c r="E5627" s="6">
        <v>0.21</v>
      </c>
      <c r="F5627" s="18">
        <v>190.15</v>
      </c>
      <c r="G5627" t="s">
        <v>12132</v>
      </c>
      <c r="H5627" t="s">
        <v>2216</v>
      </c>
      <c r="I5627" t="s">
        <v>14224</v>
      </c>
      <c r="J5627" t="s">
        <v>14225</v>
      </c>
      <c r="L5627" s="5"/>
      <c r="P5627" t="s">
        <v>14225</v>
      </c>
    </row>
    <row r="5628" spans="2:16" x14ac:dyDescent="0.25">
      <c r="B5628" t="s">
        <v>10</v>
      </c>
      <c r="C5628" t="s">
        <v>17</v>
      </c>
      <c r="D5628" s="6">
        <v>0.23100000000000001</v>
      </c>
      <c r="E5628" s="6">
        <v>0.23100000000000001</v>
      </c>
      <c r="F5628" s="18">
        <v>249.53</v>
      </c>
      <c r="G5628" t="s">
        <v>12132</v>
      </c>
      <c r="H5628" t="s">
        <v>2217</v>
      </c>
      <c r="I5628" t="s">
        <v>14168</v>
      </c>
      <c r="J5628" t="s">
        <v>14169</v>
      </c>
      <c r="L5628" s="5"/>
      <c r="P5628" t="s">
        <v>14169</v>
      </c>
    </row>
    <row r="5629" spans="2:16" x14ac:dyDescent="0.25">
      <c r="B5629" t="s">
        <v>10</v>
      </c>
      <c r="C5629" t="s">
        <v>17</v>
      </c>
      <c r="D5629" s="6">
        <v>0.14799999999999999</v>
      </c>
      <c r="E5629" s="6">
        <v>0.14799999999999999</v>
      </c>
      <c r="F5629" s="18">
        <v>294.49</v>
      </c>
      <c r="G5629" t="s">
        <v>12132</v>
      </c>
      <c r="H5629" t="s">
        <v>2243</v>
      </c>
      <c r="I5629" t="s">
        <v>14274</v>
      </c>
      <c r="J5629" t="s">
        <v>14275</v>
      </c>
      <c r="L5629" s="5"/>
      <c r="P5629" t="s">
        <v>14275</v>
      </c>
    </row>
    <row r="5630" spans="2:16" x14ac:dyDescent="0.25">
      <c r="B5630" t="s">
        <v>10</v>
      </c>
      <c r="C5630" t="s">
        <v>17</v>
      </c>
      <c r="D5630" s="6">
        <v>0.28399999999999997</v>
      </c>
      <c r="E5630" s="6">
        <v>0.28399999999999997</v>
      </c>
      <c r="F5630" s="18">
        <v>216.93</v>
      </c>
      <c r="G5630" t="s">
        <v>12132</v>
      </c>
      <c r="H5630" t="s">
        <v>2218</v>
      </c>
      <c r="I5630" t="s">
        <v>14180</v>
      </c>
      <c r="J5630" t="s">
        <v>14181</v>
      </c>
      <c r="L5630" s="5"/>
      <c r="P5630" t="s">
        <v>14181</v>
      </c>
    </row>
    <row r="5631" spans="2:16" x14ac:dyDescent="0.25">
      <c r="B5631" t="s">
        <v>10</v>
      </c>
      <c r="C5631" t="s">
        <v>17</v>
      </c>
      <c r="D5631" s="6">
        <v>0.14799999999999999</v>
      </c>
      <c r="E5631" s="6">
        <v>0.14799999999999999</v>
      </c>
      <c r="F5631" s="18">
        <v>294.49</v>
      </c>
      <c r="G5631" t="s">
        <v>12132</v>
      </c>
      <c r="H5631" t="s">
        <v>2244</v>
      </c>
      <c r="I5631" t="s">
        <v>14266</v>
      </c>
      <c r="J5631" t="s">
        <v>14267</v>
      </c>
      <c r="L5631" s="5"/>
      <c r="P5631" t="s">
        <v>14267</v>
      </c>
    </row>
    <row r="5632" spans="2:16" x14ac:dyDescent="0.25">
      <c r="B5632" t="s">
        <v>10</v>
      </c>
      <c r="C5632" t="s">
        <v>17</v>
      </c>
      <c r="D5632" s="6">
        <v>0.55800000000000005</v>
      </c>
      <c r="E5632" s="6">
        <v>0.55800000000000005</v>
      </c>
      <c r="F5632" s="18">
        <v>120.75</v>
      </c>
      <c r="G5632" t="s">
        <v>12132</v>
      </c>
      <c r="H5632" t="s">
        <v>2219</v>
      </c>
      <c r="I5632" t="s">
        <v>14206</v>
      </c>
      <c r="J5632" t="s">
        <v>14207</v>
      </c>
      <c r="L5632" s="5"/>
      <c r="P5632" t="s">
        <v>14207</v>
      </c>
    </row>
    <row r="5633" spans="2:16" x14ac:dyDescent="0.25">
      <c r="B5633" t="s">
        <v>10</v>
      </c>
      <c r="C5633" t="s">
        <v>17</v>
      </c>
      <c r="D5633" s="6">
        <v>0.159</v>
      </c>
      <c r="E5633" s="6">
        <v>0.159</v>
      </c>
      <c r="F5633" s="18">
        <v>249.53</v>
      </c>
      <c r="G5633" t="s">
        <v>12132</v>
      </c>
      <c r="H5633" t="s">
        <v>2220</v>
      </c>
      <c r="I5633" t="s">
        <v>14216</v>
      </c>
      <c r="J5633" t="s">
        <v>14217</v>
      </c>
      <c r="L5633" s="5"/>
      <c r="P5633" t="s">
        <v>14217</v>
      </c>
    </row>
    <row r="5634" spans="2:16" x14ac:dyDescent="0.25">
      <c r="B5634" t="s">
        <v>10</v>
      </c>
      <c r="C5634" t="s">
        <v>17</v>
      </c>
      <c r="D5634" s="6">
        <v>0.20599999999999999</v>
      </c>
      <c r="E5634" s="6">
        <v>0.20599999999999999</v>
      </c>
      <c r="F5634" s="18">
        <v>168.26</v>
      </c>
      <c r="G5634" t="s">
        <v>12132</v>
      </c>
      <c r="H5634" t="s">
        <v>2221</v>
      </c>
      <c r="I5634" t="s">
        <v>14220</v>
      </c>
      <c r="J5634" t="s">
        <v>14221</v>
      </c>
      <c r="L5634" s="5"/>
      <c r="P5634" t="s">
        <v>14221</v>
      </c>
    </row>
    <row r="5635" spans="2:16" x14ac:dyDescent="0.25">
      <c r="B5635" t="s">
        <v>10</v>
      </c>
      <c r="C5635" t="s">
        <v>17</v>
      </c>
      <c r="D5635" s="6">
        <v>0.27300000000000002</v>
      </c>
      <c r="E5635" s="6">
        <v>0.27300000000000002</v>
      </c>
      <c r="F5635" s="18">
        <v>153.16</v>
      </c>
      <c r="G5635" t="s">
        <v>12132</v>
      </c>
      <c r="H5635" t="s">
        <v>2222</v>
      </c>
      <c r="I5635" t="s">
        <v>14218</v>
      </c>
      <c r="J5635" t="s">
        <v>14219</v>
      </c>
      <c r="L5635" s="5"/>
      <c r="P5635" t="s">
        <v>14219</v>
      </c>
    </row>
    <row r="5636" spans="2:16" x14ac:dyDescent="0.25">
      <c r="B5636" t="s">
        <v>10</v>
      </c>
      <c r="C5636" t="s">
        <v>17</v>
      </c>
      <c r="D5636" s="6">
        <v>0.22900000000000001</v>
      </c>
      <c r="E5636" s="6">
        <v>0.22900000000000001</v>
      </c>
      <c r="F5636" s="18">
        <v>294.49</v>
      </c>
      <c r="G5636" t="s">
        <v>12132</v>
      </c>
      <c r="H5636" t="s">
        <v>2237</v>
      </c>
      <c r="I5636" t="s">
        <v>14176</v>
      </c>
      <c r="J5636" t="s">
        <v>14177</v>
      </c>
      <c r="L5636" s="5"/>
      <c r="P5636" t="s">
        <v>14177</v>
      </c>
    </row>
    <row r="5637" spans="2:16" x14ac:dyDescent="0.25">
      <c r="B5637" t="s">
        <v>10</v>
      </c>
      <c r="C5637" t="s">
        <v>17</v>
      </c>
      <c r="D5637" s="6">
        <v>0.47299999999999998</v>
      </c>
      <c r="E5637" s="6">
        <v>0.47299999999999998</v>
      </c>
      <c r="F5637" s="18">
        <v>179.74</v>
      </c>
      <c r="G5637" t="s">
        <v>12132</v>
      </c>
      <c r="H5637" t="s">
        <v>2223</v>
      </c>
      <c r="I5637" t="s">
        <v>14198</v>
      </c>
      <c r="J5637" t="s">
        <v>14199</v>
      </c>
      <c r="L5637" s="5"/>
      <c r="P5637" t="s">
        <v>14199</v>
      </c>
    </row>
    <row r="5638" spans="2:16" x14ac:dyDescent="0.25">
      <c r="B5638" t="s">
        <v>10</v>
      </c>
      <c r="C5638" t="s">
        <v>17</v>
      </c>
      <c r="D5638" s="6">
        <v>0.13600000000000001</v>
      </c>
      <c r="E5638" s="6">
        <v>0.13600000000000001</v>
      </c>
      <c r="F5638" s="18">
        <v>178.86</v>
      </c>
      <c r="G5638" t="s">
        <v>12132</v>
      </c>
      <c r="H5638" t="s">
        <v>2224</v>
      </c>
      <c r="I5638" t="s">
        <v>14254</v>
      </c>
      <c r="J5638" t="s">
        <v>14255</v>
      </c>
      <c r="L5638" s="5"/>
      <c r="P5638" t="s">
        <v>14255</v>
      </c>
    </row>
    <row r="5639" spans="2:16" x14ac:dyDescent="0.25">
      <c r="B5639" t="s">
        <v>10</v>
      </c>
      <c r="C5639" t="s">
        <v>17</v>
      </c>
      <c r="D5639" s="6">
        <v>0.14799999999999999</v>
      </c>
      <c r="E5639" s="6">
        <v>0.14799999999999999</v>
      </c>
      <c r="F5639" s="18">
        <v>294.49</v>
      </c>
      <c r="G5639" t="s">
        <v>12132</v>
      </c>
      <c r="H5639" t="s">
        <v>2246</v>
      </c>
      <c r="I5639" t="s">
        <v>14272</v>
      </c>
      <c r="J5639" t="s">
        <v>14273</v>
      </c>
      <c r="L5639" s="5"/>
      <c r="P5639" t="s">
        <v>14273</v>
      </c>
    </row>
    <row r="5640" spans="2:16" x14ac:dyDescent="0.25">
      <c r="B5640" t="s">
        <v>10</v>
      </c>
      <c r="C5640" t="s">
        <v>17</v>
      </c>
      <c r="D5640" s="6">
        <v>0.25700000000000001</v>
      </c>
      <c r="E5640" s="6">
        <v>0.25700000000000001</v>
      </c>
      <c r="F5640" s="18">
        <v>142.80000000000001</v>
      </c>
      <c r="G5640" t="s">
        <v>12132</v>
      </c>
      <c r="H5640" t="s">
        <v>18631</v>
      </c>
      <c r="I5640" t="s">
        <v>18634</v>
      </c>
      <c r="J5640" t="s">
        <v>18635</v>
      </c>
      <c r="L5640" s="5"/>
      <c r="P5640" t="s">
        <v>18635</v>
      </c>
    </row>
    <row r="5641" spans="2:16" x14ac:dyDescent="0.25">
      <c r="B5641" t="s">
        <v>10</v>
      </c>
      <c r="C5641" t="s">
        <v>17</v>
      </c>
      <c r="D5641" s="6">
        <v>0.159</v>
      </c>
      <c r="E5641" s="6">
        <v>0.159</v>
      </c>
      <c r="F5641" s="18">
        <v>294.49</v>
      </c>
      <c r="G5641" t="s">
        <v>12132</v>
      </c>
      <c r="H5641" t="s">
        <v>2238</v>
      </c>
      <c r="I5641" t="s">
        <v>14282</v>
      </c>
      <c r="J5641" t="s">
        <v>14283</v>
      </c>
      <c r="L5641" s="5"/>
      <c r="P5641" t="s">
        <v>14283</v>
      </c>
    </row>
    <row r="5642" spans="2:16" x14ac:dyDescent="0.25">
      <c r="B5642" t="s">
        <v>10</v>
      </c>
      <c r="C5642" t="s">
        <v>17</v>
      </c>
      <c r="D5642" s="6">
        <v>0.23100000000000001</v>
      </c>
      <c r="E5642" s="6">
        <v>0.23100000000000001</v>
      </c>
      <c r="F5642" s="18">
        <v>249.53</v>
      </c>
      <c r="G5642" t="s">
        <v>12132</v>
      </c>
      <c r="H5642" t="s">
        <v>2225</v>
      </c>
      <c r="I5642" t="s">
        <v>14244</v>
      </c>
      <c r="J5642" t="s">
        <v>14245</v>
      </c>
      <c r="L5642" s="5"/>
      <c r="P5642" t="s">
        <v>14245</v>
      </c>
    </row>
    <row r="5643" spans="2:16" x14ac:dyDescent="0.25">
      <c r="B5643" t="s">
        <v>10</v>
      </c>
      <c r="C5643" t="s">
        <v>17</v>
      </c>
      <c r="D5643" s="6">
        <v>0.318</v>
      </c>
      <c r="E5643" s="6">
        <v>0.318</v>
      </c>
      <c r="F5643" s="18">
        <v>249.53</v>
      </c>
      <c r="G5643" t="s">
        <v>12132</v>
      </c>
      <c r="H5643" t="s">
        <v>2226</v>
      </c>
      <c r="I5643" t="s">
        <v>14166</v>
      </c>
      <c r="J5643" t="s">
        <v>14167</v>
      </c>
      <c r="L5643" s="5"/>
      <c r="P5643" t="s">
        <v>14167</v>
      </c>
    </row>
    <row r="5644" spans="2:16" x14ac:dyDescent="0.25">
      <c r="B5644" t="s">
        <v>10</v>
      </c>
      <c r="C5644" t="s">
        <v>17</v>
      </c>
      <c r="D5644" s="6">
        <v>3.2000000000000001E-2</v>
      </c>
      <c r="E5644" s="6">
        <v>3.2000000000000001E-2</v>
      </c>
      <c r="F5644" s="18">
        <v>216.93</v>
      </c>
      <c r="G5644" t="s">
        <v>12132</v>
      </c>
      <c r="H5644" t="s">
        <v>2227</v>
      </c>
      <c r="I5644" t="s">
        <v>14192</v>
      </c>
      <c r="J5644" t="s">
        <v>14193</v>
      </c>
      <c r="L5644" s="5"/>
      <c r="P5644" t="s">
        <v>14193</v>
      </c>
    </row>
    <row r="5645" spans="2:16" x14ac:dyDescent="0.25">
      <c r="B5645" t="s">
        <v>10</v>
      </c>
      <c r="C5645" t="s">
        <v>17</v>
      </c>
      <c r="D5645" s="6">
        <v>0.14799999999999999</v>
      </c>
      <c r="E5645" s="6">
        <v>0.14799999999999999</v>
      </c>
      <c r="F5645" s="18">
        <v>294.49</v>
      </c>
      <c r="G5645" t="s">
        <v>12132</v>
      </c>
      <c r="H5645" t="s">
        <v>2247</v>
      </c>
      <c r="I5645" t="s">
        <v>14258</v>
      </c>
      <c r="J5645" t="s">
        <v>14259</v>
      </c>
      <c r="L5645" s="5"/>
      <c r="P5645" t="s">
        <v>14259</v>
      </c>
    </row>
    <row r="5646" spans="2:16" x14ac:dyDescent="0.25">
      <c r="B5646" t="s">
        <v>10</v>
      </c>
      <c r="C5646" t="s">
        <v>17</v>
      </c>
      <c r="D5646" s="6">
        <v>0.255</v>
      </c>
      <c r="E5646" s="6">
        <v>0.255</v>
      </c>
      <c r="F5646" s="18">
        <v>169.46</v>
      </c>
      <c r="G5646" t="s">
        <v>12132</v>
      </c>
      <c r="H5646" t="s">
        <v>2228</v>
      </c>
      <c r="I5646" t="s">
        <v>14162</v>
      </c>
      <c r="J5646" t="s">
        <v>14163</v>
      </c>
      <c r="L5646" s="5"/>
      <c r="P5646" t="s">
        <v>14163</v>
      </c>
    </row>
    <row r="5647" spans="2:16" x14ac:dyDescent="0.25">
      <c r="B5647" t="s">
        <v>10</v>
      </c>
      <c r="C5647" t="s">
        <v>17</v>
      </c>
      <c r="D5647" s="6">
        <v>0.47099999999999997</v>
      </c>
      <c r="E5647" s="6">
        <v>0.47099999999999997</v>
      </c>
      <c r="F5647" s="18">
        <v>123.9</v>
      </c>
      <c r="G5647" t="s">
        <v>12132</v>
      </c>
      <c r="H5647" t="s">
        <v>2229</v>
      </c>
      <c r="I5647" t="s">
        <v>14280</v>
      </c>
      <c r="J5647" t="s">
        <v>14281</v>
      </c>
      <c r="L5647" s="5"/>
      <c r="P5647" t="s">
        <v>14281</v>
      </c>
    </row>
    <row r="5648" spans="2:16" x14ac:dyDescent="0.25">
      <c r="B5648" t="s">
        <v>10</v>
      </c>
      <c r="C5648" t="s">
        <v>17</v>
      </c>
      <c r="D5648" s="6">
        <v>0.52200000000000002</v>
      </c>
      <c r="E5648" s="6">
        <v>0.52200000000000002</v>
      </c>
      <c r="F5648" s="18">
        <v>123.9</v>
      </c>
      <c r="G5648" t="s">
        <v>12132</v>
      </c>
      <c r="H5648" t="s">
        <v>2230</v>
      </c>
      <c r="I5648" t="s">
        <v>14186</v>
      </c>
      <c r="J5648" t="s">
        <v>14187</v>
      </c>
      <c r="L5648" s="5"/>
      <c r="P5648" t="s">
        <v>14187</v>
      </c>
    </row>
    <row r="5649" spans="2:16" x14ac:dyDescent="0.25">
      <c r="B5649" t="s">
        <v>10</v>
      </c>
      <c r="C5649" t="s">
        <v>17</v>
      </c>
      <c r="D5649" s="6">
        <v>0.318</v>
      </c>
      <c r="E5649" s="6">
        <v>0.318</v>
      </c>
      <c r="F5649" s="18">
        <v>249.53</v>
      </c>
      <c r="G5649" t="s">
        <v>12132</v>
      </c>
      <c r="H5649" t="s">
        <v>2231</v>
      </c>
      <c r="I5649" t="s">
        <v>14256</v>
      </c>
      <c r="J5649" t="s">
        <v>14257</v>
      </c>
      <c r="L5649" s="5"/>
      <c r="P5649" t="s">
        <v>14257</v>
      </c>
    </row>
    <row r="5650" spans="2:16" x14ac:dyDescent="0.25">
      <c r="B5650" t="s">
        <v>10</v>
      </c>
      <c r="C5650" t="s">
        <v>17</v>
      </c>
      <c r="D5650" s="6">
        <v>0.23100000000000001</v>
      </c>
      <c r="E5650" s="6">
        <v>0.23100000000000001</v>
      </c>
      <c r="F5650" s="18">
        <v>249.53</v>
      </c>
      <c r="G5650" t="s">
        <v>12132</v>
      </c>
      <c r="H5650" t="s">
        <v>2232</v>
      </c>
      <c r="I5650" t="s">
        <v>14170</v>
      </c>
      <c r="J5650" t="s">
        <v>14171</v>
      </c>
      <c r="L5650" s="5"/>
      <c r="P5650" t="s">
        <v>14171</v>
      </c>
    </row>
    <row r="5651" spans="2:16" x14ac:dyDescent="0.25">
      <c r="B5651" t="s">
        <v>10</v>
      </c>
      <c r="C5651" t="s">
        <v>17</v>
      </c>
      <c r="D5651" s="6">
        <v>0.51100000000000001</v>
      </c>
      <c r="E5651" s="6">
        <v>0.51100000000000001</v>
      </c>
      <c r="F5651" s="18">
        <v>159.84</v>
      </c>
      <c r="G5651" t="s">
        <v>12132</v>
      </c>
      <c r="H5651" t="s">
        <v>2233</v>
      </c>
      <c r="I5651" t="s">
        <v>14188</v>
      </c>
      <c r="J5651" t="s">
        <v>14189</v>
      </c>
      <c r="L5651" s="5"/>
      <c r="P5651" t="s">
        <v>14189</v>
      </c>
    </row>
    <row r="5652" spans="2:16" x14ac:dyDescent="0.25">
      <c r="B5652" t="s">
        <v>10</v>
      </c>
      <c r="C5652" t="s">
        <v>17</v>
      </c>
      <c r="D5652" s="6">
        <v>0.26800000000000002</v>
      </c>
      <c r="E5652" s="6">
        <v>0.26800000000000002</v>
      </c>
      <c r="F5652" s="18">
        <v>166.95</v>
      </c>
      <c r="G5652" t="s">
        <v>12132</v>
      </c>
      <c r="H5652" t="s">
        <v>2234</v>
      </c>
      <c r="I5652" t="s">
        <v>14190</v>
      </c>
      <c r="J5652" t="s">
        <v>14191</v>
      </c>
      <c r="L5652" s="5"/>
      <c r="P5652" t="s">
        <v>14191</v>
      </c>
    </row>
    <row r="5653" spans="2:16" x14ac:dyDescent="0.25">
      <c r="B5653" t="s">
        <v>10</v>
      </c>
      <c r="C5653" t="s">
        <v>17</v>
      </c>
      <c r="D5653" s="6">
        <v>0.318</v>
      </c>
      <c r="E5653" s="6">
        <v>0.318</v>
      </c>
      <c r="F5653" s="18">
        <v>249.53</v>
      </c>
      <c r="G5653" t="s">
        <v>12132</v>
      </c>
      <c r="H5653" t="s">
        <v>2235</v>
      </c>
      <c r="I5653" t="s">
        <v>14238</v>
      </c>
      <c r="J5653" t="s">
        <v>14239</v>
      </c>
      <c r="L5653" s="5"/>
      <c r="P5653" t="s">
        <v>14239</v>
      </c>
    </row>
    <row r="5654" spans="2:16" x14ac:dyDescent="0.25">
      <c r="B5654" t="s">
        <v>10</v>
      </c>
      <c r="C5654" t="s">
        <v>17</v>
      </c>
      <c r="D5654" s="6">
        <v>0.28399999999999997</v>
      </c>
      <c r="E5654" s="6">
        <v>0.28399999999999997</v>
      </c>
      <c r="F5654" s="18">
        <v>192.2</v>
      </c>
      <c r="G5654" t="s">
        <v>12132</v>
      </c>
      <c r="H5654" t="s">
        <v>2236</v>
      </c>
      <c r="I5654" t="s">
        <v>14212</v>
      </c>
      <c r="J5654" t="s">
        <v>14213</v>
      </c>
      <c r="L5654" s="5"/>
      <c r="P5654" t="s">
        <v>14213</v>
      </c>
    </row>
    <row r="5655" spans="2:16" x14ac:dyDescent="0.25">
      <c r="B5655" t="s">
        <v>10</v>
      </c>
      <c r="C5655" t="s">
        <v>17</v>
      </c>
      <c r="D5655" s="6">
        <v>-5.1999999999999998E-2</v>
      </c>
      <c r="E5655" s="6">
        <v>-5.1999999999999998E-2</v>
      </c>
      <c r="F5655" s="18">
        <v>294.49</v>
      </c>
      <c r="G5655" t="s">
        <v>2190</v>
      </c>
      <c r="H5655" t="s">
        <v>2239</v>
      </c>
      <c r="I5655" t="s">
        <v>7669</v>
      </c>
      <c r="J5655" t="s">
        <v>13616</v>
      </c>
      <c r="L5655" s="5"/>
      <c r="P5655" t="s">
        <v>13616</v>
      </c>
    </row>
    <row r="5656" spans="2:16" x14ac:dyDescent="0.25">
      <c r="B5656" t="s">
        <v>10</v>
      </c>
      <c r="C5656" t="s">
        <v>17</v>
      </c>
      <c r="D5656" s="6">
        <v>0.14799999999999999</v>
      </c>
      <c r="E5656" s="6">
        <v>0.14799999999999999</v>
      </c>
      <c r="F5656" s="18">
        <v>249.53</v>
      </c>
      <c r="G5656" t="s">
        <v>2190</v>
      </c>
      <c r="H5656" t="s">
        <v>12132</v>
      </c>
      <c r="I5656" t="s">
        <v>13617</v>
      </c>
      <c r="J5656" t="s">
        <v>13618</v>
      </c>
      <c r="L5656" s="5"/>
      <c r="P5656" t="s">
        <v>13618</v>
      </c>
    </row>
    <row r="5657" spans="2:16" x14ac:dyDescent="0.25">
      <c r="B5657" t="s">
        <v>10</v>
      </c>
      <c r="C5657" t="s">
        <v>17</v>
      </c>
      <c r="D5657" s="6">
        <v>0.45300000000000001</v>
      </c>
      <c r="E5657" s="6">
        <v>0.45300000000000001</v>
      </c>
      <c r="F5657" s="18">
        <v>162.01</v>
      </c>
      <c r="G5657" t="s">
        <v>2190</v>
      </c>
      <c r="H5657" t="s">
        <v>2190</v>
      </c>
      <c r="I5657" t="s">
        <v>81</v>
      </c>
      <c r="J5657" t="s">
        <v>11243</v>
      </c>
      <c r="L5657" s="5"/>
      <c r="P5657" t="s">
        <v>11243</v>
      </c>
    </row>
    <row r="5658" spans="2:16" x14ac:dyDescent="0.25">
      <c r="B5658" t="s">
        <v>10</v>
      </c>
      <c r="C5658" t="s">
        <v>17</v>
      </c>
      <c r="D5658" s="6">
        <v>0.157</v>
      </c>
      <c r="E5658" s="6">
        <v>0.157</v>
      </c>
      <c r="F5658" s="18">
        <v>150.62</v>
      </c>
      <c r="G5658" t="s">
        <v>2190</v>
      </c>
      <c r="H5658" t="s">
        <v>2191</v>
      </c>
      <c r="I5658" t="s">
        <v>598</v>
      </c>
      <c r="J5658" t="s">
        <v>11974</v>
      </c>
      <c r="L5658" s="5"/>
      <c r="P5658" t="s">
        <v>11974</v>
      </c>
    </row>
    <row r="5659" spans="2:16" x14ac:dyDescent="0.25">
      <c r="B5659" t="s">
        <v>10</v>
      </c>
      <c r="C5659" t="s">
        <v>17</v>
      </c>
      <c r="D5659" s="6">
        <v>3.2000000000000001E-2</v>
      </c>
      <c r="E5659" s="6">
        <v>3.2000000000000001E-2</v>
      </c>
      <c r="F5659" s="18">
        <v>216.93</v>
      </c>
      <c r="G5659" t="s">
        <v>2190</v>
      </c>
      <c r="H5659" t="s">
        <v>2192</v>
      </c>
      <c r="I5659" t="s">
        <v>3405</v>
      </c>
      <c r="J5659" t="s">
        <v>13607</v>
      </c>
      <c r="L5659" s="5"/>
      <c r="P5659" t="s">
        <v>13607</v>
      </c>
    </row>
    <row r="5660" spans="2:16" x14ac:dyDescent="0.25">
      <c r="B5660" t="s">
        <v>10</v>
      </c>
      <c r="C5660" t="s">
        <v>17</v>
      </c>
      <c r="D5660" s="6">
        <v>-5.1999999999999998E-2</v>
      </c>
      <c r="E5660" s="6">
        <v>-5.1999999999999998E-2</v>
      </c>
      <c r="F5660" s="18">
        <v>477.7</v>
      </c>
      <c r="G5660" t="s">
        <v>2190</v>
      </c>
      <c r="H5660" t="s">
        <v>2240</v>
      </c>
      <c r="I5660" t="s">
        <v>7670</v>
      </c>
      <c r="J5660" t="s">
        <v>13594</v>
      </c>
      <c r="L5660" s="5"/>
      <c r="P5660" t="s">
        <v>13594</v>
      </c>
    </row>
    <row r="5661" spans="2:16" x14ac:dyDescent="0.25">
      <c r="B5661" t="s">
        <v>10</v>
      </c>
      <c r="C5661" t="s">
        <v>17</v>
      </c>
      <c r="D5661" s="6">
        <v>0.23400000000000001</v>
      </c>
      <c r="E5661" s="6">
        <v>0.23400000000000001</v>
      </c>
      <c r="F5661" s="18">
        <v>233.1</v>
      </c>
      <c r="G5661" t="s">
        <v>2190</v>
      </c>
      <c r="H5661" t="s">
        <v>2183</v>
      </c>
      <c r="I5661" t="s">
        <v>3407</v>
      </c>
      <c r="J5661" t="s">
        <v>13611</v>
      </c>
      <c r="L5661" s="5"/>
      <c r="P5661" t="s">
        <v>13611</v>
      </c>
    </row>
    <row r="5662" spans="2:16" x14ac:dyDescent="0.25">
      <c r="B5662" t="s">
        <v>10</v>
      </c>
      <c r="C5662" t="s">
        <v>17</v>
      </c>
      <c r="D5662" s="6">
        <v>0.13</v>
      </c>
      <c r="E5662" s="6">
        <v>0.13</v>
      </c>
      <c r="F5662" s="18">
        <v>202.65</v>
      </c>
      <c r="G5662" t="s">
        <v>2190</v>
      </c>
      <c r="H5662" t="s">
        <v>2193</v>
      </c>
      <c r="I5662" t="s">
        <v>3409</v>
      </c>
      <c r="J5662" t="s">
        <v>13593</v>
      </c>
      <c r="L5662" s="5"/>
      <c r="P5662" t="s">
        <v>13593</v>
      </c>
    </row>
    <row r="5663" spans="2:16" x14ac:dyDescent="0.25">
      <c r="B5663" t="s">
        <v>10</v>
      </c>
      <c r="C5663" t="s">
        <v>17</v>
      </c>
      <c r="D5663" s="6">
        <v>0.20899999999999999</v>
      </c>
      <c r="E5663" s="6">
        <v>0.20899999999999999</v>
      </c>
      <c r="F5663" s="18">
        <v>192.2</v>
      </c>
      <c r="G5663" t="s">
        <v>2190</v>
      </c>
      <c r="H5663" t="s">
        <v>2194</v>
      </c>
      <c r="I5663" t="s">
        <v>3411</v>
      </c>
      <c r="J5663" t="s">
        <v>13621</v>
      </c>
      <c r="L5663" s="5"/>
      <c r="P5663" t="s">
        <v>13621</v>
      </c>
    </row>
    <row r="5664" spans="2:16" x14ac:dyDescent="0.25">
      <c r="B5664" t="s">
        <v>10</v>
      </c>
      <c r="C5664" t="s">
        <v>17</v>
      </c>
      <c r="D5664" s="6">
        <v>0.222</v>
      </c>
      <c r="E5664" s="6">
        <v>0.222</v>
      </c>
      <c r="F5664" s="18">
        <v>192.2</v>
      </c>
      <c r="G5664" t="s">
        <v>2190</v>
      </c>
      <c r="H5664" t="s">
        <v>2195</v>
      </c>
      <c r="I5664" t="s">
        <v>3413</v>
      </c>
      <c r="J5664" t="s">
        <v>13608</v>
      </c>
      <c r="L5664" s="5"/>
      <c r="P5664" t="s">
        <v>13608</v>
      </c>
    </row>
    <row r="5665" spans="2:16" x14ac:dyDescent="0.25">
      <c r="B5665" t="s">
        <v>10</v>
      </c>
      <c r="C5665" t="s">
        <v>17</v>
      </c>
      <c r="D5665" s="6">
        <v>0.16700000000000001</v>
      </c>
      <c r="E5665" s="6">
        <v>0.16700000000000001</v>
      </c>
      <c r="F5665" s="18">
        <v>192.2</v>
      </c>
      <c r="G5665" t="s">
        <v>2190</v>
      </c>
      <c r="H5665" t="s">
        <v>2196</v>
      </c>
      <c r="I5665" t="s">
        <v>3415</v>
      </c>
      <c r="J5665" t="s">
        <v>13606</v>
      </c>
      <c r="L5665" s="5"/>
      <c r="P5665" t="s">
        <v>13606</v>
      </c>
    </row>
    <row r="5666" spans="2:16" x14ac:dyDescent="0.25">
      <c r="B5666" t="s">
        <v>10</v>
      </c>
      <c r="C5666" t="s">
        <v>17</v>
      </c>
      <c r="D5666" s="6">
        <v>0.46400000000000002</v>
      </c>
      <c r="E5666" s="6">
        <v>0.46400000000000002</v>
      </c>
      <c r="F5666" s="18">
        <v>185.48</v>
      </c>
      <c r="G5666" t="s">
        <v>2190</v>
      </c>
      <c r="H5666" t="s">
        <v>2197</v>
      </c>
      <c r="I5666" t="s">
        <v>391</v>
      </c>
      <c r="J5666" t="s">
        <v>11195</v>
      </c>
      <c r="L5666" s="5"/>
      <c r="P5666" t="s">
        <v>11195</v>
      </c>
    </row>
    <row r="5667" spans="2:16" x14ac:dyDescent="0.25">
      <c r="B5667" t="s">
        <v>10</v>
      </c>
      <c r="C5667" t="s">
        <v>17</v>
      </c>
      <c r="D5667" s="6">
        <v>0.60799999999999998</v>
      </c>
      <c r="E5667" s="6">
        <v>0.60799999999999998</v>
      </c>
      <c r="F5667" s="18">
        <v>190.08</v>
      </c>
      <c r="G5667" t="s">
        <v>2190</v>
      </c>
      <c r="H5667" t="s">
        <v>2198</v>
      </c>
      <c r="I5667" t="s">
        <v>680</v>
      </c>
      <c r="J5667" t="s">
        <v>11459</v>
      </c>
      <c r="L5667" s="5"/>
      <c r="P5667" t="s">
        <v>11459</v>
      </c>
    </row>
    <row r="5668" spans="2:16" x14ac:dyDescent="0.25">
      <c r="B5668" t="s">
        <v>10</v>
      </c>
      <c r="C5668" t="s">
        <v>17</v>
      </c>
      <c r="D5668" s="6">
        <v>0.23400000000000001</v>
      </c>
      <c r="E5668" s="6">
        <v>0.23400000000000001</v>
      </c>
      <c r="F5668" s="18">
        <v>233.1</v>
      </c>
      <c r="G5668" t="s">
        <v>2190</v>
      </c>
      <c r="H5668" t="s">
        <v>12121</v>
      </c>
      <c r="I5668" t="s">
        <v>13598</v>
      </c>
      <c r="J5668" t="s">
        <v>13599</v>
      </c>
      <c r="L5668" s="5"/>
      <c r="P5668" t="s">
        <v>13599</v>
      </c>
    </row>
    <row r="5669" spans="2:16" x14ac:dyDescent="0.25">
      <c r="B5669" t="s">
        <v>10</v>
      </c>
      <c r="C5669" t="s">
        <v>17</v>
      </c>
      <c r="D5669" s="6">
        <v>0.17</v>
      </c>
      <c r="E5669" s="6">
        <v>0.17</v>
      </c>
      <c r="F5669" s="18">
        <v>152.86000000000001</v>
      </c>
      <c r="G5669" t="s">
        <v>2190</v>
      </c>
      <c r="H5669" t="s">
        <v>2199</v>
      </c>
      <c r="I5669" t="s">
        <v>828</v>
      </c>
      <c r="J5669" t="s">
        <v>11872</v>
      </c>
      <c r="L5669" s="5"/>
      <c r="P5669" t="s">
        <v>11872</v>
      </c>
    </row>
    <row r="5670" spans="2:16" x14ac:dyDescent="0.25">
      <c r="B5670" t="s">
        <v>10</v>
      </c>
      <c r="C5670" t="s">
        <v>17</v>
      </c>
      <c r="D5670" s="6">
        <v>3.2000000000000001E-2</v>
      </c>
      <c r="E5670" s="6">
        <v>3.2000000000000001E-2</v>
      </c>
      <c r="F5670" s="18">
        <v>249.53</v>
      </c>
      <c r="G5670" t="s">
        <v>2190</v>
      </c>
      <c r="H5670" t="s">
        <v>1014</v>
      </c>
      <c r="I5670" t="s">
        <v>3420</v>
      </c>
      <c r="J5670" t="s">
        <v>13597</v>
      </c>
      <c r="L5670" s="5"/>
      <c r="P5670" t="s">
        <v>13597</v>
      </c>
    </row>
    <row r="5671" spans="2:16" x14ac:dyDescent="0.25">
      <c r="B5671" t="s">
        <v>10</v>
      </c>
      <c r="C5671" t="s">
        <v>17</v>
      </c>
      <c r="D5671" s="6">
        <v>0.34399999999999997</v>
      </c>
      <c r="E5671" s="6">
        <v>0.34399999999999997</v>
      </c>
      <c r="F5671" s="18">
        <v>131.51</v>
      </c>
      <c r="G5671" t="s">
        <v>2190</v>
      </c>
      <c r="H5671" t="s">
        <v>2200</v>
      </c>
      <c r="I5671" t="s">
        <v>582</v>
      </c>
      <c r="J5671" t="s">
        <v>12106</v>
      </c>
      <c r="L5671" s="5"/>
      <c r="P5671" t="s">
        <v>12106</v>
      </c>
    </row>
    <row r="5672" spans="2:16" x14ac:dyDescent="0.25">
      <c r="B5672" t="s">
        <v>10</v>
      </c>
      <c r="C5672" t="s">
        <v>17</v>
      </c>
      <c r="D5672" s="6">
        <v>0.42399999999999999</v>
      </c>
      <c r="E5672" s="6">
        <v>0.42399999999999999</v>
      </c>
      <c r="F5672" s="18">
        <v>179.55</v>
      </c>
      <c r="G5672" t="s">
        <v>2190</v>
      </c>
      <c r="H5672" t="s">
        <v>2201</v>
      </c>
      <c r="I5672" t="s">
        <v>3423</v>
      </c>
      <c r="J5672" t="s">
        <v>13614</v>
      </c>
      <c r="L5672" s="5"/>
      <c r="P5672" t="s">
        <v>13614</v>
      </c>
    </row>
    <row r="5673" spans="2:16" x14ac:dyDescent="0.25">
      <c r="B5673" t="s">
        <v>10</v>
      </c>
      <c r="C5673" t="s">
        <v>17</v>
      </c>
      <c r="D5673" s="6">
        <v>0.35899999999999999</v>
      </c>
      <c r="E5673" s="6">
        <v>0.35899999999999999</v>
      </c>
      <c r="F5673" s="18">
        <v>192.2</v>
      </c>
      <c r="G5673" t="s">
        <v>2190</v>
      </c>
      <c r="H5673" t="s">
        <v>2202</v>
      </c>
      <c r="I5673" t="s">
        <v>3425</v>
      </c>
      <c r="J5673" t="s">
        <v>13612</v>
      </c>
      <c r="L5673" s="5"/>
      <c r="P5673" t="s">
        <v>13612</v>
      </c>
    </row>
    <row r="5674" spans="2:16" x14ac:dyDescent="0.25">
      <c r="B5674" t="s">
        <v>10</v>
      </c>
      <c r="C5674" t="s">
        <v>17</v>
      </c>
      <c r="D5674" s="6">
        <v>8.5999999999999993E-2</v>
      </c>
      <c r="E5674" s="6">
        <v>8.5999999999999993E-2</v>
      </c>
      <c r="F5674" s="18">
        <v>120</v>
      </c>
      <c r="G5674" t="s">
        <v>2190</v>
      </c>
      <c r="H5674" t="s">
        <v>2203</v>
      </c>
      <c r="I5674" t="s">
        <v>235</v>
      </c>
      <c r="J5674" t="s">
        <v>11875</v>
      </c>
      <c r="L5674" s="5"/>
      <c r="P5674" t="s">
        <v>11875</v>
      </c>
    </row>
    <row r="5675" spans="2:16" x14ac:dyDescent="0.25">
      <c r="B5675" t="s">
        <v>10</v>
      </c>
      <c r="C5675" t="s">
        <v>17</v>
      </c>
      <c r="D5675" s="6">
        <v>0.157</v>
      </c>
      <c r="E5675" s="6">
        <v>0.157</v>
      </c>
      <c r="F5675" s="18">
        <v>165.23</v>
      </c>
      <c r="G5675" t="s">
        <v>2190</v>
      </c>
      <c r="H5675" t="s">
        <v>2204</v>
      </c>
      <c r="I5675" t="s">
        <v>255</v>
      </c>
      <c r="J5675" t="s">
        <v>11801</v>
      </c>
      <c r="L5675" s="5"/>
      <c r="P5675" t="s">
        <v>11801</v>
      </c>
    </row>
    <row r="5676" spans="2:16" x14ac:dyDescent="0.25">
      <c r="B5676" t="s">
        <v>10</v>
      </c>
      <c r="C5676" t="s">
        <v>17</v>
      </c>
      <c r="D5676" s="6">
        <v>0.20899999999999999</v>
      </c>
      <c r="E5676" s="6">
        <v>0.20899999999999999</v>
      </c>
      <c r="F5676" s="18">
        <v>192.2</v>
      </c>
      <c r="G5676" t="s">
        <v>2190</v>
      </c>
      <c r="H5676" t="s">
        <v>2205</v>
      </c>
      <c r="I5676" t="s">
        <v>3429</v>
      </c>
      <c r="J5676" t="s">
        <v>13601</v>
      </c>
      <c r="L5676" s="5"/>
      <c r="P5676" t="s">
        <v>13601</v>
      </c>
    </row>
    <row r="5677" spans="2:16" x14ac:dyDescent="0.25">
      <c r="B5677" t="s">
        <v>10</v>
      </c>
      <c r="C5677" t="s">
        <v>17</v>
      </c>
      <c r="D5677" s="6">
        <v>-5.1999999999999998E-2</v>
      </c>
      <c r="E5677" s="6">
        <v>-5.1999999999999998E-2</v>
      </c>
      <c r="F5677" s="18">
        <v>294.49</v>
      </c>
      <c r="G5677" t="s">
        <v>2190</v>
      </c>
      <c r="H5677" t="s">
        <v>2241</v>
      </c>
      <c r="I5677" t="s">
        <v>7671</v>
      </c>
      <c r="J5677" t="s">
        <v>13624</v>
      </c>
      <c r="L5677" s="5"/>
      <c r="P5677" t="s">
        <v>13624</v>
      </c>
    </row>
    <row r="5678" spans="2:16" x14ac:dyDescent="0.25">
      <c r="B5678" t="s">
        <v>10</v>
      </c>
      <c r="C5678" t="s">
        <v>17</v>
      </c>
      <c r="D5678" s="6">
        <v>0.252</v>
      </c>
      <c r="E5678" s="6">
        <v>0.252</v>
      </c>
      <c r="F5678" s="18">
        <v>179.55</v>
      </c>
      <c r="G5678" t="s">
        <v>2190</v>
      </c>
      <c r="H5678" t="s">
        <v>2206</v>
      </c>
      <c r="I5678" t="s">
        <v>3431</v>
      </c>
      <c r="J5678" t="s">
        <v>13615</v>
      </c>
      <c r="L5678" s="5"/>
      <c r="P5678" t="s">
        <v>13615</v>
      </c>
    </row>
    <row r="5679" spans="2:16" x14ac:dyDescent="0.25">
      <c r="B5679" t="s">
        <v>10</v>
      </c>
      <c r="C5679" t="s">
        <v>17</v>
      </c>
      <c r="D5679" s="6">
        <v>0.20899999999999999</v>
      </c>
      <c r="E5679" s="6">
        <v>0.20899999999999999</v>
      </c>
      <c r="F5679" s="18">
        <v>216.93</v>
      </c>
      <c r="G5679" t="s">
        <v>2190</v>
      </c>
      <c r="H5679" t="s">
        <v>2207</v>
      </c>
      <c r="I5679" t="s">
        <v>3433</v>
      </c>
      <c r="J5679" t="s">
        <v>13609</v>
      </c>
      <c r="L5679" s="5"/>
      <c r="P5679" t="s">
        <v>13609</v>
      </c>
    </row>
    <row r="5680" spans="2:16" x14ac:dyDescent="0.25">
      <c r="B5680" t="s">
        <v>10</v>
      </c>
      <c r="C5680" t="s">
        <v>17</v>
      </c>
      <c r="D5680" s="6">
        <v>0.34399999999999997</v>
      </c>
      <c r="E5680" s="6">
        <v>0.34399999999999997</v>
      </c>
      <c r="F5680" s="18">
        <v>131.51</v>
      </c>
      <c r="G5680" t="s">
        <v>2190</v>
      </c>
      <c r="H5680" t="s">
        <v>2208</v>
      </c>
      <c r="I5680" t="s">
        <v>609</v>
      </c>
      <c r="J5680" t="s">
        <v>12107</v>
      </c>
      <c r="L5680" s="5"/>
      <c r="P5680" t="s">
        <v>12107</v>
      </c>
    </row>
    <row r="5681" spans="2:16" x14ac:dyDescent="0.25">
      <c r="B5681" t="s">
        <v>10</v>
      </c>
      <c r="C5681" t="s">
        <v>17</v>
      </c>
      <c r="D5681" s="6">
        <v>0.17</v>
      </c>
      <c r="E5681" s="6">
        <v>0.17</v>
      </c>
      <c r="F5681" s="18">
        <v>192.2</v>
      </c>
      <c r="G5681" t="s">
        <v>2190</v>
      </c>
      <c r="H5681" t="s">
        <v>2209</v>
      </c>
      <c r="I5681" t="s">
        <v>3436</v>
      </c>
      <c r="J5681" t="s">
        <v>13605</v>
      </c>
      <c r="L5681" s="5"/>
      <c r="P5681" t="s">
        <v>13605</v>
      </c>
    </row>
    <row r="5682" spans="2:16" x14ac:dyDescent="0.25">
      <c r="B5682" t="s">
        <v>10</v>
      </c>
      <c r="C5682" t="s">
        <v>17</v>
      </c>
      <c r="D5682" s="6">
        <v>0.35299999999999998</v>
      </c>
      <c r="E5682" s="6">
        <v>0.35299999999999998</v>
      </c>
      <c r="F5682" s="18">
        <v>147.46</v>
      </c>
      <c r="G5682" t="s">
        <v>2190</v>
      </c>
      <c r="H5682" t="s">
        <v>2210</v>
      </c>
      <c r="I5682" t="s">
        <v>207</v>
      </c>
      <c r="J5682" t="s">
        <v>11523</v>
      </c>
      <c r="L5682" s="5"/>
      <c r="P5682" t="s">
        <v>11523</v>
      </c>
    </row>
    <row r="5683" spans="2:16" x14ac:dyDescent="0.25">
      <c r="B5683" t="s">
        <v>10</v>
      </c>
      <c r="C5683" t="s">
        <v>17</v>
      </c>
      <c r="D5683" s="6">
        <v>0.54</v>
      </c>
      <c r="E5683" s="6">
        <v>0.54</v>
      </c>
      <c r="F5683" s="18">
        <v>208.44</v>
      </c>
      <c r="G5683" t="s">
        <v>2190</v>
      </c>
      <c r="H5683" t="s">
        <v>2211</v>
      </c>
      <c r="I5683" t="s">
        <v>478</v>
      </c>
      <c r="J5683" t="s">
        <v>11362</v>
      </c>
      <c r="L5683" s="5"/>
      <c r="P5683" t="s">
        <v>11362</v>
      </c>
    </row>
    <row r="5684" spans="2:16" x14ac:dyDescent="0.25">
      <c r="B5684" t="s">
        <v>10</v>
      </c>
      <c r="C5684" t="s">
        <v>17</v>
      </c>
      <c r="D5684" s="6">
        <v>0.17</v>
      </c>
      <c r="E5684" s="6">
        <v>0.17</v>
      </c>
      <c r="F5684" s="18">
        <v>216.93</v>
      </c>
      <c r="G5684" t="s">
        <v>2190</v>
      </c>
      <c r="H5684" t="s">
        <v>2212</v>
      </c>
      <c r="I5684" t="s">
        <v>3440</v>
      </c>
      <c r="J5684" t="s">
        <v>13623</v>
      </c>
      <c r="L5684" s="5"/>
      <c r="P5684" t="s">
        <v>13623</v>
      </c>
    </row>
    <row r="5685" spans="2:16" x14ac:dyDescent="0.25">
      <c r="B5685" t="s">
        <v>10</v>
      </c>
      <c r="C5685" t="s">
        <v>17</v>
      </c>
      <c r="D5685" s="6">
        <v>-5.1999999999999998E-2</v>
      </c>
      <c r="E5685" s="6">
        <v>-5.1999999999999998E-2</v>
      </c>
      <c r="F5685" s="18">
        <v>294.49</v>
      </c>
      <c r="G5685" t="s">
        <v>2190</v>
      </c>
      <c r="H5685" t="s">
        <v>2242</v>
      </c>
      <c r="I5685" t="s">
        <v>7672</v>
      </c>
      <c r="J5685" t="s">
        <v>13627</v>
      </c>
      <c r="L5685" s="5"/>
      <c r="P5685" t="s">
        <v>13627</v>
      </c>
    </row>
    <row r="5686" spans="2:16" x14ac:dyDescent="0.25">
      <c r="B5686" t="s">
        <v>10</v>
      </c>
      <c r="C5686" t="s">
        <v>17</v>
      </c>
      <c r="D5686" s="6">
        <v>0.53400000000000003</v>
      </c>
      <c r="E5686" s="6">
        <v>0.53400000000000003</v>
      </c>
      <c r="F5686" s="18">
        <v>146.35</v>
      </c>
      <c r="G5686" t="s">
        <v>2190</v>
      </c>
      <c r="H5686" t="s">
        <v>2213</v>
      </c>
      <c r="I5686" t="s">
        <v>418</v>
      </c>
      <c r="J5686" t="s">
        <v>11503</v>
      </c>
      <c r="L5686" s="5"/>
      <c r="P5686" t="s">
        <v>11503</v>
      </c>
    </row>
    <row r="5687" spans="2:16" x14ac:dyDescent="0.25">
      <c r="B5687" t="s">
        <v>10</v>
      </c>
      <c r="C5687" t="s">
        <v>17</v>
      </c>
      <c r="D5687" s="6">
        <v>0.17</v>
      </c>
      <c r="E5687" s="6">
        <v>0.17</v>
      </c>
      <c r="F5687" s="18">
        <v>216.93</v>
      </c>
      <c r="G5687" t="s">
        <v>2190</v>
      </c>
      <c r="H5687" t="s">
        <v>2214</v>
      </c>
      <c r="I5687" t="s">
        <v>3443</v>
      </c>
      <c r="J5687" t="s">
        <v>13588</v>
      </c>
      <c r="L5687" s="5"/>
      <c r="P5687" t="s">
        <v>13588</v>
      </c>
    </row>
    <row r="5688" spans="2:16" x14ac:dyDescent="0.25">
      <c r="B5688" t="s">
        <v>10</v>
      </c>
      <c r="C5688" t="s">
        <v>17</v>
      </c>
      <c r="D5688" s="6">
        <v>0.35899999999999999</v>
      </c>
      <c r="E5688" s="6">
        <v>0.35899999999999999</v>
      </c>
      <c r="F5688" s="18">
        <v>192.2</v>
      </c>
      <c r="G5688" t="s">
        <v>2190</v>
      </c>
      <c r="H5688" t="s">
        <v>2215</v>
      </c>
      <c r="I5688" t="s">
        <v>3445</v>
      </c>
      <c r="J5688" t="s">
        <v>13586</v>
      </c>
      <c r="L5688" s="5"/>
      <c r="P5688" t="s">
        <v>13586</v>
      </c>
    </row>
    <row r="5689" spans="2:16" x14ac:dyDescent="0.25">
      <c r="B5689" t="s">
        <v>10</v>
      </c>
      <c r="C5689" t="s">
        <v>17</v>
      </c>
      <c r="D5689" s="6">
        <v>0.20899999999999999</v>
      </c>
      <c r="E5689" s="6">
        <v>0.20899999999999999</v>
      </c>
      <c r="F5689" s="18">
        <v>216.93</v>
      </c>
      <c r="G5689" t="s">
        <v>2190</v>
      </c>
      <c r="H5689" t="s">
        <v>2216</v>
      </c>
      <c r="I5689" t="s">
        <v>3447</v>
      </c>
      <c r="J5689" t="s">
        <v>13604</v>
      </c>
      <c r="L5689" s="5"/>
      <c r="P5689" t="s">
        <v>13604</v>
      </c>
    </row>
    <row r="5690" spans="2:16" x14ac:dyDescent="0.25">
      <c r="B5690" t="s">
        <v>10</v>
      </c>
      <c r="C5690" t="s">
        <v>17</v>
      </c>
      <c r="D5690" s="6">
        <v>0.20899999999999999</v>
      </c>
      <c r="E5690" s="6">
        <v>0.20899999999999999</v>
      </c>
      <c r="F5690" s="18">
        <v>192.2</v>
      </c>
      <c r="G5690" t="s">
        <v>2190</v>
      </c>
      <c r="H5690" t="s">
        <v>2217</v>
      </c>
      <c r="I5690" t="s">
        <v>3449</v>
      </c>
      <c r="J5690" t="s">
        <v>13584</v>
      </c>
      <c r="L5690" s="5"/>
      <c r="P5690" t="s">
        <v>13584</v>
      </c>
    </row>
    <row r="5691" spans="2:16" x14ac:dyDescent="0.25">
      <c r="B5691" t="s">
        <v>10</v>
      </c>
      <c r="C5691" t="s">
        <v>17</v>
      </c>
      <c r="D5691" s="6">
        <v>-5.1999999999999998E-2</v>
      </c>
      <c r="E5691" s="6">
        <v>-5.1999999999999998E-2</v>
      </c>
      <c r="F5691" s="18">
        <v>294.49</v>
      </c>
      <c r="G5691" t="s">
        <v>2190</v>
      </c>
      <c r="H5691" t="s">
        <v>2243</v>
      </c>
      <c r="I5691" t="s">
        <v>7673</v>
      </c>
      <c r="J5691" t="s">
        <v>13626</v>
      </c>
      <c r="L5691" s="5"/>
      <c r="P5691" t="s">
        <v>13626</v>
      </c>
    </row>
    <row r="5692" spans="2:16" x14ac:dyDescent="0.25">
      <c r="B5692" t="s">
        <v>10</v>
      </c>
      <c r="C5692" t="s">
        <v>17</v>
      </c>
      <c r="D5692" s="6">
        <v>3.2000000000000001E-2</v>
      </c>
      <c r="E5692" s="6">
        <v>3.2000000000000001E-2</v>
      </c>
      <c r="F5692" s="18">
        <v>216.93</v>
      </c>
      <c r="G5692" t="s">
        <v>2190</v>
      </c>
      <c r="H5692" t="s">
        <v>2218</v>
      </c>
      <c r="I5692" t="s">
        <v>3451</v>
      </c>
      <c r="J5692" t="s">
        <v>13587</v>
      </c>
      <c r="L5692" s="5"/>
      <c r="P5692" t="s">
        <v>13587</v>
      </c>
    </row>
    <row r="5693" spans="2:16" x14ac:dyDescent="0.25">
      <c r="B5693" t="s">
        <v>10</v>
      </c>
      <c r="C5693" t="s">
        <v>17</v>
      </c>
      <c r="D5693" s="6">
        <v>-5.1999999999999998E-2</v>
      </c>
      <c r="E5693" s="6">
        <v>-5.1999999999999998E-2</v>
      </c>
      <c r="F5693" s="18">
        <v>294.49</v>
      </c>
      <c r="G5693" t="s">
        <v>2190</v>
      </c>
      <c r="H5693" t="s">
        <v>2244</v>
      </c>
      <c r="I5693" t="s">
        <v>7674</v>
      </c>
      <c r="J5693" t="s">
        <v>13622</v>
      </c>
      <c r="L5693" s="5"/>
      <c r="P5693" t="s">
        <v>13622</v>
      </c>
    </row>
    <row r="5694" spans="2:16" x14ac:dyDescent="0.25">
      <c r="B5694" t="s">
        <v>10</v>
      </c>
      <c r="C5694" t="s">
        <v>17</v>
      </c>
      <c r="D5694" s="6">
        <v>3.2000000000000001E-2</v>
      </c>
      <c r="E5694" s="6">
        <v>3.2000000000000001E-2</v>
      </c>
      <c r="F5694" s="18">
        <v>249.53</v>
      </c>
      <c r="G5694" t="s">
        <v>2190</v>
      </c>
      <c r="H5694" t="s">
        <v>2219</v>
      </c>
      <c r="I5694" t="s">
        <v>3453</v>
      </c>
      <c r="J5694" t="s">
        <v>13596</v>
      </c>
      <c r="L5694" s="5"/>
      <c r="P5694" t="s">
        <v>13596</v>
      </c>
    </row>
    <row r="5695" spans="2:16" x14ac:dyDescent="0.25">
      <c r="B5695" t="s">
        <v>10</v>
      </c>
      <c r="C5695" t="s">
        <v>17</v>
      </c>
      <c r="D5695" s="6">
        <v>0.16700000000000001</v>
      </c>
      <c r="E5695" s="6">
        <v>0.16700000000000001</v>
      </c>
      <c r="F5695" s="18">
        <v>192.2</v>
      </c>
      <c r="G5695" t="s">
        <v>2190</v>
      </c>
      <c r="H5695" t="s">
        <v>2220</v>
      </c>
      <c r="I5695" t="s">
        <v>3455</v>
      </c>
      <c r="J5695" t="s">
        <v>13602</v>
      </c>
      <c r="L5695" s="5"/>
      <c r="P5695" t="s">
        <v>13602</v>
      </c>
    </row>
    <row r="5696" spans="2:16" x14ac:dyDescent="0.25">
      <c r="B5696" t="s">
        <v>10</v>
      </c>
      <c r="C5696" t="s">
        <v>17</v>
      </c>
      <c r="D5696" s="6">
        <v>0.40799999999999997</v>
      </c>
      <c r="E5696" s="6">
        <v>0.40799999999999997</v>
      </c>
      <c r="F5696" s="18">
        <v>122.85</v>
      </c>
      <c r="G5696" t="s">
        <v>2190</v>
      </c>
      <c r="H5696" t="s">
        <v>2221</v>
      </c>
      <c r="I5696" t="s">
        <v>387</v>
      </c>
      <c r="J5696" t="s">
        <v>12108</v>
      </c>
      <c r="L5696" s="5"/>
      <c r="P5696" t="s">
        <v>12108</v>
      </c>
    </row>
    <row r="5697" spans="2:16" x14ac:dyDescent="0.25">
      <c r="B5697" t="s">
        <v>10</v>
      </c>
      <c r="C5697" t="s">
        <v>17</v>
      </c>
      <c r="D5697" s="6">
        <v>0.18099999999999999</v>
      </c>
      <c r="E5697" s="6">
        <v>0.18099999999999999</v>
      </c>
      <c r="F5697" s="18">
        <v>192.2</v>
      </c>
      <c r="G5697" t="s">
        <v>2190</v>
      </c>
      <c r="H5697" t="s">
        <v>2222</v>
      </c>
      <c r="I5697" t="s">
        <v>3458</v>
      </c>
      <c r="J5697" t="s">
        <v>13603</v>
      </c>
      <c r="L5697" s="5"/>
      <c r="P5697" t="s">
        <v>13603</v>
      </c>
    </row>
    <row r="5698" spans="2:16" x14ac:dyDescent="0.25">
      <c r="B5698" t="s">
        <v>10</v>
      </c>
      <c r="C5698" t="s">
        <v>17</v>
      </c>
      <c r="D5698" s="6">
        <v>0.35899999999999999</v>
      </c>
      <c r="E5698" s="6">
        <v>0.35899999999999999</v>
      </c>
      <c r="F5698" s="18">
        <v>127.01</v>
      </c>
      <c r="G5698" t="s">
        <v>2190</v>
      </c>
      <c r="H5698" t="s">
        <v>2237</v>
      </c>
      <c r="I5698" t="s">
        <v>3460</v>
      </c>
      <c r="J5698" t="s">
        <v>12012</v>
      </c>
      <c r="L5698" s="5"/>
      <c r="P5698" t="s">
        <v>12012</v>
      </c>
    </row>
    <row r="5699" spans="2:16" x14ac:dyDescent="0.25">
      <c r="B5699" t="s">
        <v>10</v>
      </c>
      <c r="C5699" t="s">
        <v>17</v>
      </c>
      <c r="D5699" s="6">
        <v>0.14799999999999999</v>
      </c>
      <c r="E5699" s="6">
        <v>0.14799999999999999</v>
      </c>
      <c r="F5699" s="18">
        <v>249.53</v>
      </c>
      <c r="G5699" t="s">
        <v>2190</v>
      </c>
      <c r="H5699" t="s">
        <v>2223</v>
      </c>
      <c r="I5699" t="s">
        <v>3462</v>
      </c>
      <c r="J5699" t="s">
        <v>13595</v>
      </c>
      <c r="L5699" s="5"/>
      <c r="P5699" t="s">
        <v>13595</v>
      </c>
    </row>
    <row r="5700" spans="2:16" x14ac:dyDescent="0.25">
      <c r="B5700" t="s">
        <v>10</v>
      </c>
      <c r="C5700" t="s">
        <v>17</v>
      </c>
      <c r="D5700" s="6">
        <v>0.252</v>
      </c>
      <c r="E5700" s="6">
        <v>0.252</v>
      </c>
      <c r="F5700" s="18">
        <v>179.55</v>
      </c>
      <c r="G5700" t="s">
        <v>2190</v>
      </c>
      <c r="H5700" t="s">
        <v>2224</v>
      </c>
      <c r="I5700" t="s">
        <v>3464</v>
      </c>
      <c r="J5700" t="s">
        <v>13619</v>
      </c>
      <c r="L5700" s="5"/>
      <c r="P5700" t="s">
        <v>13619</v>
      </c>
    </row>
    <row r="5701" spans="2:16" x14ac:dyDescent="0.25">
      <c r="B5701" t="s">
        <v>10</v>
      </c>
      <c r="C5701" t="s">
        <v>17</v>
      </c>
      <c r="D5701" s="6">
        <v>-5.1999999999999998E-2</v>
      </c>
      <c r="E5701" s="6">
        <v>-5.1999999999999998E-2</v>
      </c>
      <c r="F5701" s="18">
        <v>294.49</v>
      </c>
      <c r="G5701" t="s">
        <v>2190</v>
      </c>
      <c r="H5701" t="s">
        <v>2246</v>
      </c>
      <c r="I5701" t="s">
        <v>7675</v>
      </c>
      <c r="J5701" t="s">
        <v>13625</v>
      </c>
      <c r="L5701" s="5"/>
      <c r="P5701" t="s">
        <v>13625</v>
      </c>
    </row>
    <row r="5702" spans="2:16" x14ac:dyDescent="0.25">
      <c r="B5702" t="s">
        <v>10</v>
      </c>
      <c r="C5702" t="s">
        <v>17</v>
      </c>
      <c r="D5702" s="6">
        <v>0.46400000000000002</v>
      </c>
      <c r="E5702" s="6">
        <v>0.46400000000000002</v>
      </c>
      <c r="F5702" s="18">
        <v>185.48</v>
      </c>
      <c r="G5702" t="s">
        <v>2190</v>
      </c>
      <c r="H5702" t="s">
        <v>18631</v>
      </c>
      <c r="I5702" t="s">
        <v>18636</v>
      </c>
      <c r="J5702" t="s">
        <v>18637</v>
      </c>
      <c r="L5702" s="5"/>
      <c r="P5702" t="s">
        <v>18637</v>
      </c>
    </row>
    <row r="5703" spans="2:16" x14ac:dyDescent="0.25">
      <c r="B5703" t="s">
        <v>10</v>
      </c>
      <c r="C5703" t="s">
        <v>17</v>
      </c>
      <c r="D5703" s="6">
        <v>0.16700000000000001</v>
      </c>
      <c r="E5703" s="6">
        <v>0.16700000000000001</v>
      </c>
      <c r="F5703" s="18">
        <v>294.49</v>
      </c>
      <c r="G5703" t="s">
        <v>2190</v>
      </c>
      <c r="H5703" t="s">
        <v>2238</v>
      </c>
      <c r="I5703" t="s">
        <v>3466</v>
      </c>
      <c r="J5703" t="s">
        <v>13628</v>
      </c>
      <c r="L5703" s="5"/>
      <c r="P5703" t="s">
        <v>13628</v>
      </c>
    </row>
    <row r="5704" spans="2:16" x14ac:dyDescent="0.25">
      <c r="B5704" t="s">
        <v>10</v>
      </c>
      <c r="C5704" t="s">
        <v>17</v>
      </c>
      <c r="D5704" s="6">
        <v>0.20899999999999999</v>
      </c>
      <c r="E5704" s="6">
        <v>0.20899999999999999</v>
      </c>
      <c r="F5704" s="18">
        <v>192.2</v>
      </c>
      <c r="G5704" t="s">
        <v>2190</v>
      </c>
      <c r="H5704" t="s">
        <v>2225</v>
      </c>
      <c r="I5704" t="s">
        <v>3467</v>
      </c>
      <c r="J5704" t="s">
        <v>13613</v>
      </c>
      <c r="L5704" s="5"/>
      <c r="P5704" t="s">
        <v>13613</v>
      </c>
    </row>
    <row r="5705" spans="2:16" x14ac:dyDescent="0.25">
      <c r="B5705" t="s">
        <v>10</v>
      </c>
      <c r="C5705" t="s">
        <v>17</v>
      </c>
      <c r="D5705" s="6">
        <v>0.30099999999999999</v>
      </c>
      <c r="E5705" s="6">
        <v>0.30099999999999999</v>
      </c>
      <c r="F5705" s="18">
        <v>140.69999999999999</v>
      </c>
      <c r="G5705" t="s">
        <v>2190</v>
      </c>
      <c r="H5705" t="s">
        <v>2226</v>
      </c>
      <c r="I5705" t="s">
        <v>3469</v>
      </c>
      <c r="J5705" t="s">
        <v>13583</v>
      </c>
      <c r="L5705" s="5"/>
      <c r="P5705" t="s">
        <v>13583</v>
      </c>
    </row>
    <row r="5706" spans="2:16" x14ac:dyDescent="0.25">
      <c r="B5706" t="s">
        <v>10</v>
      </c>
      <c r="C5706" t="s">
        <v>17</v>
      </c>
      <c r="D5706" s="6">
        <v>0.17</v>
      </c>
      <c r="E5706" s="6">
        <v>0.17</v>
      </c>
      <c r="F5706" s="18">
        <v>192.2</v>
      </c>
      <c r="G5706" t="s">
        <v>2190</v>
      </c>
      <c r="H5706" t="s">
        <v>2227</v>
      </c>
      <c r="I5706" t="s">
        <v>3471</v>
      </c>
      <c r="J5706" t="s">
        <v>13592</v>
      </c>
      <c r="L5706" s="5"/>
      <c r="P5706" t="s">
        <v>13592</v>
      </c>
    </row>
    <row r="5707" spans="2:16" x14ac:dyDescent="0.25">
      <c r="B5707" t="s">
        <v>10</v>
      </c>
      <c r="C5707" t="s">
        <v>17</v>
      </c>
      <c r="D5707" s="6">
        <v>-5.1999999999999998E-2</v>
      </c>
      <c r="E5707" s="6">
        <v>-5.1999999999999998E-2</v>
      </c>
      <c r="F5707" s="18">
        <v>294.49</v>
      </c>
      <c r="G5707" t="s">
        <v>2190</v>
      </c>
      <c r="H5707" t="s">
        <v>2247</v>
      </c>
      <c r="I5707" t="s">
        <v>7676</v>
      </c>
      <c r="J5707" t="s">
        <v>13620</v>
      </c>
      <c r="L5707" s="5"/>
      <c r="P5707" t="s">
        <v>13620</v>
      </c>
    </row>
    <row r="5708" spans="2:16" x14ac:dyDescent="0.25">
      <c r="B5708" t="s">
        <v>10</v>
      </c>
      <c r="C5708" t="s">
        <v>17</v>
      </c>
      <c r="D5708" s="6">
        <v>0.61099999999999999</v>
      </c>
      <c r="E5708" s="6">
        <v>0.61099999999999999</v>
      </c>
      <c r="F5708" s="18">
        <v>157.63</v>
      </c>
      <c r="G5708" t="s">
        <v>2190</v>
      </c>
      <c r="H5708" t="s">
        <v>2228</v>
      </c>
      <c r="I5708" t="s">
        <v>194</v>
      </c>
      <c r="J5708" t="s">
        <v>11514</v>
      </c>
      <c r="L5708" s="5"/>
      <c r="P5708" t="s">
        <v>11514</v>
      </c>
    </row>
    <row r="5709" spans="2:16" x14ac:dyDescent="0.25">
      <c r="B5709" t="s">
        <v>10</v>
      </c>
      <c r="C5709" t="s">
        <v>17</v>
      </c>
      <c r="D5709" s="6">
        <v>0.46300000000000002</v>
      </c>
      <c r="E5709" s="6">
        <v>0.46300000000000002</v>
      </c>
      <c r="F5709" s="18">
        <v>153.91</v>
      </c>
      <c r="G5709" t="s">
        <v>2190</v>
      </c>
      <c r="H5709" t="s">
        <v>2229</v>
      </c>
      <c r="I5709" t="s">
        <v>543</v>
      </c>
      <c r="J5709" t="s">
        <v>11687</v>
      </c>
      <c r="L5709" s="5"/>
      <c r="P5709" t="s">
        <v>11687</v>
      </c>
    </row>
    <row r="5710" spans="2:16" x14ac:dyDescent="0.25">
      <c r="B5710" t="s">
        <v>10</v>
      </c>
      <c r="C5710" t="s">
        <v>17</v>
      </c>
      <c r="D5710" s="6">
        <v>3.2000000000000001E-2</v>
      </c>
      <c r="E5710" s="6">
        <v>3.2000000000000001E-2</v>
      </c>
      <c r="F5710" s="18">
        <v>216.93</v>
      </c>
      <c r="G5710" t="s">
        <v>2190</v>
      </c>
      <c r="H5710" t="s">
        <v>2230</v>
      </c>
      <c r="I5710" t="s">
        <v>3475</v>
      </c>
      <c r="J5710" t="s">
        <v>13589</v>
      </c>
      <c r="L5710" s="5"/>
      <c r="P5710" t="s">
        <v>13589</v>
      </c>
    </row>
    <row r="5711" spans="2:16" x14ac:dyDescent="0.25">
      <c r="B5711" t="s">
        <v>10</v>
      </c>
      <c r="C5711" t="s">
        <v>17</v>
      </c>
      <c r="D5711" s="6">
        <v>0.28299999999999997</v>
      </c>
      <c r="E5711" s="6">
        <v>0.28299999999999997</v>
      </c>
      <c r="F5711" s="18">
        <v>129.15</v>
      </c>
      <c r="G5711" t="s">
        <v>2190</v>
      </c>
      <c r="H5711" t="s">
        <v>2231</v>
      </c>
      <c r="I5711" t="s">
        <v>681</v>
      </c>
      <c r="J5711" t="s">
        <v>12101</v>
      </c>
      <c r="L5711" s="5"/>
      <c r="P5711" t="s">
        <v>12101</v>
      </c>
    </row>
    <row r="5712" spans="2:16" x14ac:dyDescent="0.25">
      <c r="B5712" t="s">
        <v>10</v>
      </c>
      <c r="C5712" t="s">
        <v>17</v>
      </c>
      <c r="D5712" s="6">
        <v>0.20899999999999999</v>
      </c>
      <c r="E5712" s="6">
        <v>0.20899999999999999</v>
      </c>
      <c r="F5712" s="18">
        <v>216.93</v>
      </c>
      <c r="G5712" t="s">
        <v>2190</v>
      </c>
      <c r="H5712" t="s">
        <v>2232</v>
      </c>
      <c r="I5712" t="s">
        <v>3478</v>
      </c>
      <c r="J5712" t="s">
        <v>13585</v>
      </c>
      <c r="L5712" s="5"/>
      <c r="P5712" t="s">
        <v>13585</v>
      </c>
    </row>
    <row r="5713" spans="2:16" x14ac:dyDescent="0.25">
      <c r="B5713" t="s">
        <v>10</v>
      </c>
      <c r="C5713" t="s">
        <v>17</v>
      </c>
      <c r="D5713" s="6">
        <v>0.14799999999999999</v>
      </c>
      <c r="E5713" s="6">
        <v>0.14799999999999999</v>
      </c>
      <c r="F5713" s="18">
        <v>249.53</v>
      </c>
      <c r="G5713" t="s">
        <v>2190</v>
      </c>
      <c r="H5713" t="s">
        <v>2233</v>
      </c>
      <c r="I5713" t="s">
        <v>3480</v>
      </c>
      <c r="J5713" t="s">
        <v>13590</v>
      </c>
      <c r="L5713" s="5"/>
      <c r="P5713" t="s">
        <v>13590</v>
      </c>
    </row>
    <row r="5714" spans="2:16" x14ac:dyDescent="0.25">
      <c r="B5714" t="s">
        <v>10</v>
      </c>
      <c r="C5714" t="s">
        <v>17</v>
      </c>
      <c r="D5714" s="6">
        <v>0.17</v>
      </c>
      <c r="E5714" s="6">
        <v>0.17</v>
      </c>
      <c r="F5714" s="18">
        <v>192.2</v>
      </c>
      <c r="G5714" t="s">
        <v>2190</v>
      </c>
      <c r="H5714" t="s">
        <v>2234</v>
      </c>
      <c r="I5714" t="s">
        <v>3482</v>
      </c>
      <c r="J5714" t="s">
        <v>13591</v>
      </c>
      <c r="L5714" s="5"/>
      <c r="P5714" t="s">
        <v>13591</v>
      </c>
    </row>
    <row r="5715" spans="2:16" x14ac:dyDescent="0.25">
      <c r="B5715" t="s">
        <v>10</v>
      </c>
      <c r="C5715" t="s">
        <v>17</v>
      </c>
      <c r="D5715" s="6">
        <v>0.222</v>
      </c>
      <c r="E5715" s="6">
        <v>0.222</v>
      </c>
      <c r="F5715" s="18">
        <v>192.2</v>
      </c>
      <c r="G5715" t="s">
        <v>2190</v>
      </c>
      <c r="H5715" t="s">
        <v>2235</v>
      </c>
      <c r="I5715" t="s">
        <v>3484</v>
      </c>
      <c r="J5715" t="s">
        <v>13610</v>
      </c>
      <c r="L5715" s="5"/>
      <c r="P5715" t="s">
        <v>13610</v>
      </c>
    </row>
    <row r="5716" spans="2:16" x14ac:dyDescent="0.25">
      <c r="B5716" t="s">
        <v>10</v>
      </c>
      <c r="C5716" t="s">
        <v>17</v>
      </c>
      <c r="D5716" s="6">
        <v>3.2000000000000001E-2</v>
      </c>
      <c r="E5716" s="6">
        <v>3.2000000000000001E-2</v>
      </c>
      <c r="F5716" s="18">
        <v>216.93</v>
      </c>
      <c r="G5716" t="s">
        <v>2190</v>
      </c>
      <c r="H5716" t="s">
        <v>2236</v>
      </c>
      <c r="I5716" t="s">
        <v>3486</v>
      </c>
      <c r="J5716" t="s">
        <v>13600</v>
      </c>
      <c r="L5716" s="5"/>
      <c r="P5716" t="s">
        <v>13600</v>
      </c>
    </row>
    <row r="5717" spans="2:16" x14ac:dyDescent="0.25">
      <c r="B5717" t="s">
        <v>10</v>
      </c>
      <c r="C5717" t="s">
        <v>17</v>
      </c>
      <c r="D5717" s="6">
        <v>-4.5999999999999999E-2</v>
      </c>
      <c r="E5717" s="6">
        <v>-4.5999999999999999E-2</v>
      </c>
      <c r="F5717" s="18">
        <v>294.49</v>
      </c>
      <c r="G5717" t="s">
        <v>2191</v>
      </c>
      <c r="H5717" t="s">
        <v>2239</v>
      </c>
      <c r="I5717" t="s">
        <v>7677</v>
      </c>
      <c r="J5717" t="s">
        <v>14853</v>
      </c>
      <c r="L5717" s="5"/>
      <c r="P5717" t="s">
        <v>14853</v>
      </c>
    </row>
    <row r="5718" spans="2:16" x14ac:dyDescent="0.25">
      <c r="B5718" t="s">
        <v>10</v>
      </c>
      <c r="C5718" t="s">
        <v>17</v>
      </c>
      <c r="D5718" s="6">
        <v>0.23</v>
      </c>
      <c r="E5718" s="6">
        <v>0.23</v>
      </c>
      <c r="F5718" s="18">
        <v>249.53</v>
      </c>
      <c r="G5718" t="s">
        <v>2191</v>
      </c>
      <c r="H5718" t="s">
        <v>12132</v>
      </c>
      <c r="I5718" t="s">
        <v>14854</v>
      </c>
      <c r="J5718" t="s">
        <v>14855</v>
      </c>
      <c r="L5718" s="5"/>
      <c r="P5718" t="s">
        <v>14855</v>
      </c>
    </row>
    <row r="5719" spans="2:16" x14ac:dyDescent="0.25">
      <c r="B5719" t="s">
        <v>10</v>
      </c>
      <c r="C5719" t="s">
        <v>17</v>
      </c>
      <c r="D5719" s="6">
        <v>0.40600000000000003</v>
      </c>
      <c r="E5719" s="6">
        <v>0.40600000000000003</v>
      </c>
      <c r="F5719" s="18">
        <v>129.15</v>
      </c>
      <c r="G5719" t="s">
        <v>2191</v>
      </c>
      <c r="H5719" t="s">
        <v>2190</v>
      </c>
      <c r="I5719" t="s">
        <v>3488</v>
      </c>
      <c r="J5719" t="s">
        <v>14848</v>
      </c>
      <c r="L5719" s="5"/>
      <c r="P5719" t="s">
        <v>14848</v>
      </c>
    </row>
    <row r="5720" spans="2:16" x14ac:dyDescent="0.25">
      <c r="B5720" t="s">
        <v>10</v>
      </c>
      <c r="C5720" t="s">
        <v>17</v>
      </c>
      <c r="D5720" s="6">
        <v>0.42099999999999999</v>
      </c>
      <c r="E5720" s="6">
        <v>0.42099999999999999</v>
      </c>
      <c r="F5720" s="18">
        <v>143.87</v>
      </c>
      <c r="G5720" t="s">
        <v>2191</v>
      </c>
      <c r="H5720" t="s">
        <v>2191</v>
      </c>
      <c r="I5720" t="s">
        <v>981</v>
      </c>
      <c r="J5720" t="s">
        <v>11923</v>
      </c>
      <c r="L5720" s="5"/>
      <c r="P5720" t="s">
        <v>11923</v>
      </c>
    </row>
    <row r="5721" spans="2:16" x14ac:dyDescent="0.25">
      <c r="B5721" t="s">
        <v>10</v>
      </c>
      <c r="C5721" t="s">
        <v>17</v>
      </c>
      <c r="D5721" s="6">
        <v>0.23799999999999999</v>
      </c>
      <c r="E5721" s="6">
        <v>0.23799999999999999</v>
      </c>
      <c r="F5721" s="18">
        <v>145.94999999999999</v>
      </c>
      <c r="G5721" t="s">
        <v>2191</v>
      </c>
      <c r="H5721" t="s">
        <v>2192</v>
      </c>
      <c r="I5721" t="s">
        <v>685</v>
      </c>
      <c r="J5721" t="s">
        <v>11561</v>
      </c>
      <c r="L5721" s="5"/>
      <c r="P5721" t="s">
        <v>11561</v>
      </c>
    </row>
    <row r="5722" spans="2:16" x14ac:dyDescent="0.25">
      <c r="B5722" t="s">
        <v>10</v>
      </c>
      <c r="C5722" t="s">
        <v>17</v>
      </c>
      <c r="D5722" s="6">
        <v>-4.5999999999999999E-2</v>
      </c>
      <c r="E5722" s="6">
        <v>-4.5999999999999999E-2</v>
      </c>
      <c r="F5722" s="18">
        <v>477.7</v>
      </c>
      <c r="G5722" t="s">
        <v>2191</v>
      </c>
      <c r="H5722" t="s">
        <v>2240</v>
      </c>
      <c r="I5722" t="s">
        <v>7678</v>
      </c>
      <c r="J5722" t="s">
        <v>14838</v>
      </c>
      <c r="L5722" s="5"/>
      <c r="P5722" t="s">
        <v>14838</v>
      </c>
    </row>
    <row r="5723" spans="2:16" x14ac:dyDescent="0.25">
      <c r="B5723" t="s">
        <v>10</v>
      </c>
      <c r="C5723" t="s">
        <v>17</v>
      </c>
      <c r="D5723" s="6">
        <v>0.308</v>
      </c>
      <c r="E5723" s="6">
        <v>0.308</v>
      </c>
      <c r="F5723" s="18">
        <v>128.1</v>
      </c>
      <c r="G5723" t="s">
        <v>2191</v>
      </c>
      <c r="H5723" t="s">
        <v>2183</v>
      </c>
      <c r="I5723" t="s">
        <v>843</v>
      </c>
      <c r="J5723" t="s">
        <v>11389</v>
      </c>
      <c r="L5723" s="5"/>
      <c r="P5723" t="s">
        <v>11389</v>
      </c>
    </row>
    <row r="5724" spans="2:16" x14ac:dyDescent="0.25">
      <c r="B5724" t="s">
        <v>10</v>
      </c>
      <c r="C5724" t="s">
        <v>17</v>
      </c>
      <c r="D5724" s="6">
        <v>0.19</v>
      </c>
      <c r="E5724" s="6">
        <v>0.19</v>
      </c>
      <c r="F5724" s="18">
        <v>156.24</v>
      </c>
      <c r="G5724" t="s">
        <v>2191</v>
      </c>
      <c r="H5724" t="s">
        <v>2193</v>
      </c>
      <c r="I5724" t="s">
        <v>729</v>
      </c>
      <c r="J5724" t="s">
        <v>11685</v>
      </c>
      <c r="L5724" s="5"/>
      <c r="P5724" t="s">
        <v>11685</v>
      </c>
    </row>
    <row r="5725" spans="2:16" x14ac:dyDescent="0.25">
      <c r="B5725" t="s">
        <v>10</v>
      </c>
      <c r="C5725" t="s">
        <v>17</v>
      </c>
      <c r="D5725" s="6">
        <v>0.113</v>
      </c>
      <c r="E5725" s="6">
        <v>0.113</v>
      </c>
      <c r="F5725" s="18">
        <v>216.93</v>
      </c>
      <c r="G5725" t="s">
        <v>2191</v>
      </c>
      <c r="H5725" t="s">
        <v>2194</v>
      </c>
      <c r="I5725" t="s">
        <v>3494</v>
      </c>
      <c r="J5725" t="s">
        <v>14857</v>
      </c>
      <c r="L5725" s="5"/>
      <c r="P5725" t="s">
        <v>14857</v>
      </c>
    </row>
    <row r="5726" spans="2:16" x14ac:dyDescent="0.25">
      <c r="B5726" t="s">
        <v>10</v>
      </c>
      <c r="C5726" t="s">
        <v>17</v>
      </c>
      <c r="D5726" s="6">
        <v>0.20399999999999999</v>
      </c>
      <c r="E5726" s="6">
        <v>0.20399999999999999</v>
      </c>
      <c r="F5726" s="18">
        <v>167.48</v>
      </c>
      <c r="G5726" t="s">
        <v>2191</v>
      </c>
      <c r="H5726" t="s">
        <v>2195</v>
      </c>
      <c r="I5726" t="s">
        <v>970</v>
      </c>
      <c r="J5726" t="s">
        <v>11851</v>
      </c>
      <c r="L5726" s="5"/>
      <c r="P5726" t="s">
        <v>11851</v>
      </c>
    </row>
    <row r="5727" spans="2:16" x14ac:dyDescent="0.25">
      <c r="B5727" t="s">
        <v>10</v>
      </c>
      <c r="C5727" t="s">
        <v>17</v>
      </c>
      <c r="D5727" s="6">
        <v>0.21099999999999999</v>
      </c>
      <c r="E5727" s="6">
        <v>0.21099999999999999</v>
      </c>
      <c r="F5727" s="18">
        <v>192.2</v>
      </c>
      <c r="G5727" t="s">
        <v>2191</v>
      </c>
      <c r="H5727" t="s">
        <v>2196</v>
      </c>
      <c r="I5727" t="s">
        <v>3497</v>
      </c>
      <c r="J5727" t="s">
        <v>14849</v>
      </c>
      <c r="L5727" s="5"/>
      <c r="P5727" t="s">
        <v>14849</v>
      </c>
    </row>
    <row r="5728" spans="2:16" x14ac:dyDescent="0.25">
      <c r="B5728" t="s">
        <v>10</v>
      </c>
      <c r="C5728" t="s">
        <v>17</v>
      </c>
      <c r="D5728" s="6">
        <v>0.34200000000000003</v>
      </c>
      <c r="E5728" s="6">
        <v>0.34200000000000003</v>
      </c>
      <c r="F5728" s="18">
        <v>153.91</v>
      </c>
      <c r="G5728" t="s">
        <v>2191</v>
      </c>
      <c r="H5728" t="s">
        <v>2197</v>
      </c>
      <c r="I5728" t="s">
        <v>87</v>
      </c>
      <c r="J5728" t="s">
        <v>12094</v>
      </c>
      <c r="L5728" s="5"/>
      <c r="P5728" t="s">
        <v>12094</v>
      </c>
    </row>
    <row r="5729" spans="2:16" x14ac:dyDescent="0.25">
      <c r="B5729" t="s">
        <v>10</v>
      </c>
      <c r="C5729" t="s">
        <v>17</v>
      </c>
      <c r="D5729" s="6">
        <v>0.41</v>
      </c>
      <c r="E5729" s="6">
        <v>0.41</v>
      </c>
      <c r="F5729" s="18">
        <v>153.91</v>
      </c>
      <c r="G5729" t="s">
        <v>2191</v>
      </c>
      <c r="H5729" t="s">
        <v>2198</v>
      </c>
      <c r="I5729" t="s">
        <v>966</v>
      </c>
      <c r="J5729" t="s">
        <v>11758</v>
      </c>
      <c r="L5729" s="5"/>
      <c r="P5729" t="s">
        <v>11758</v>
      </c>
    </row>
    <row r="5730" spans="2:16" x14ac:dyDescent="0.25">
      <c r="B5730" t="s">
        <v>10</v>
      </c>
      <c r="C5730" t="s">
        <v>17</v>
      </c>
      <c r="D5730" s="6">
        <v>0.308</v>
      </c>
      <c r="E5730" s="6">
        <v>0.308</v>
      </c>
      <c r="F5730" s="18">
        <v>128.1</v>
      </c>
      <c r="G5730" t="s">
        <v>2191</v>
      </c>
      <c r="H5730" t="s">
        <v>12121</v>
      </c>
      <c r="I5730" t="s">
        <v>14842</v>
      </c>
      <c r="J5730" t="s">
        <v>14843</v>
      </c>
      <c r="L5730" s="5"/>
      <c r="P5730" t="s">
        <v>14843</v>
      </c>
    </row>
    <row r="5731" spans="2:16" x14ac:dyDescent="0.25">
      <c r="B5731" t="s">
        <v>10</v>
      </c>
      <c r="C5731" t="s">
        <v>17</v>
      </c>
      <c r="D5731" s="6">
        <v>0.32600000000000001</v>
      </c>
      <c r="E5731" s="6">
        <v>0.32600000000000001</v>
      </c>
      <c r="F5731" s="18">
        <v>192.2</v>
      </c>
      <c r="G5731" t="s">
        <v>2191</v>
      </c>
      <c r="H5731" t="s">
        <v>2199</v>
      </c>
      <c r="I5731" t="s">
        <v>3501</v>
      </c>
      <c r="J5731" t="s">
        <v>14828</v>
      </c>
      <c r="L5731" s="5"/>
      <c r="P5731" t="s">
        <v>14828</v>
      </c>
    </row>
    <row r="5732" spans="2:16" x14ac:dyDescent="0.25">
      <c r="B5732" t="s">
        <v>10</v>
      </c>
      <c r="C5732" t="s">
        <v>17</v>
      </c>
      <c r="D5732" s="6">
        <v>0.152</v>
      </c>
      <c r="E5732" s="6">
        <v>0.152</v>
      </c>
      <c r="F5732" s="18">
        <v>216.93</v>
      </c>
      <c r="G5732" t="s">
        <v>2191</v>
      </c>
      <c r="H5732" t="s">
        <v>1014</v>
      </c>
      <c r="I5732" t="s">
        <v>3503</v>
      </c>
      <c r="J5732" t="s">
        <v>14841</v>
      </c>
      <c r="L5732" s="5"/>
      <c r="P5732" t="s">
        <v>14841</v>
      </c>
    </row>
    <row r="5733" spans="2:16" x14ac:dyDescent="0.25">
      <c r="B5733" t="s">
        <v>10</v>
      </c>
      <c r="C5733" t="s">
        <v>17</v>
      </c>
      <c r="D5733" s="6">
        <v>0.60899999999999999</v>
      </c>
      <c r="E5733" s="6">
        <v>0.60899999999999999</v>
      </c>
      <c r="F5733" s="18">
        <v>170.93</v>
      </c>
      <c r="G5733" t="s">
        <v>2191</v>
      </c>
      <c r="H5733" t="s">
        <v>2200</v>
      </c>
      <c r="I5733" t="s">
        <v>537</v>
      </c>
      <c r="J5733" t="s">
        <v>11379</v>
      </c>
      <c r="L5733" s="5"/>
      <c r="P5733" t="s">
        <v>11379</v>
      </c>
    </row>
    <row r="5734" spans="2:16" x14ac:dyDescent="0.25">
      <c r="B5734" t="s">
        <v>10</v>
      </c>
      <c r="C5734" t="s">
        <v>17</v>
      </c>
      <c r="D5734" s="6">
        <v>0.54300000000000004</v>
      </c>
      <c r="E5734" s="6">
        <v>0.54300000000000004</v>
      </c>
      <c r="F5734" s="18">
        <v>134.4</v>
      </c>
      <c r="G5734" t="s">
        <v>2191</v>
      </c>
      <c r="H5734" t="s">
        <v>2201</v>
      </c>
      <c r="I5734" t="s">
        <v>956</v>
      </c>
      <c r="J5734" t="s">
        <v>11953</v>
      </c>
      <c r="L5734" s="5"/>
      <c r="P5734" t="s">
        <v>11953</v>
      </c>
    </row>
    <row r="5735" spans="2:16" x14ac:dyDescent="0.25">
      <c r="B5735" t="s">
        <v>10</v>
      </c>
      <c r="C5735" t="s">
        <v>17</v>
      </c>
      <c r="D5735" s="6">
        <v>0.373</v>
      </c>
      <c r="E5735" s="6">
        <v>0.373</v>
      </c>
      <c r="F5735" s="18">
        <v>150.62</v>
      </c>
      <c r="G5735" t="s">
        <v>2191</v>
      </c>
      <c r="H5735" t="s">
        <v>2202</v>
      </c>
      <c r="I5735" t="s">
        <v>967</v>
      </c>
      <c r="J5735" t="s">
        <v>11951</v>
      </c>
      <c r="L5735" s="5"/>
      <c r="P5735" t="s">
        <v>11951</v>
      </c>
    </row>
    <row r="5736" spans="2:16" x14ac:dyDescent="0.25">
      <c r="B5736" t="s">
        <v>10</v>
      </c>
      <c r="C5736" t="s">
        <v>17</v>
      </c>
      <c r="D5736" s="6">
        <v>0.42299999999999999</v>
      </c>
      <c r="E5736" s="6">
        <v>0.42299999999999999</v>
      </c>
      <c r="F5736" s="18">
        <v>135.34</v>
      </c>
      <c r="G5736" t="s">
        <v>2191</v>
      </c>
      <c r="H5736" t="s">
        <v>2203</v>
      </c>
      <c r="I5736" t="s">
        <v>3508</v>
      </c>
      <c r="J5736" t="s">
        <v>14833</v>
      </c>
      <c r="L5736" s="5"/>
      <c r="P5736" t="s">
        <v>14833</v>
      </c>
    </row>
    <row r="5737" spans="2:16" x14ac:dyDescent="0.25">
      <c r="B5737" t="s">
        <v>10</v>
      </c>
      <c r="C5737" t="s">
        <v>17</v>
      </c>
      <c r="D5737" s="6">
        <v>0.23200000000000001</v>
      </c>
      <c r="E5737" s="6">
        <v>0.23200000000000001</v>
      </c>
      <c r="F5737" s="18">
        <v>150.62</v>
      </c>
      <c r="G5737" t="s">
        <v>2191</v>
      </c>
      <c r="H5737" t="s">
        <v>2204</v>
      </c>
      <c r="I5737" t="s">
        <v>3510</v>
      </c>
      <c r="J5737" t="s">
        <v>14846</v>
      </c>
      <c r="L5737" s="5"/>
      <c r="P5737" t="s">
        <v>14846</v>
      </c>
    </row>
    <row r="5738" spans="2:16" x14ac:dyDescent="0.25">
      <c r="B5738" t="s">
        <v>10</v>
      </c>
      <c r="C5738" t="s">
        <v>17</v>
      </c>
      <c r="D5738" s="6">
        <v>0.20300000000000001</v>
      </c>
      <c r="E5738" s="6">
        <v>0.20300000000000001</v>
      </c>
      <c r="F5738" s="18">
        <v>202.65</v>
      </c>
      <c r="G5738" t="s">
        <v>2191</v>
      </c>
      <c r="H5738" t="s">
        <v>2205</v>
      </c>
      <c r="I5738" t="s">
        <v>3512</v>
      </c>
      <c r="J5738" t="s">
        <v>14845</v>
      </c>
      <c r="L5738" s="5"/>
      <c r="P5738" t="s">
        <v>14845</v>
      </c>
    </row>
    <row r="5739" spans="2:16" x14ac:dyDescent="0.25">
      <c r="B5739" t="s">
        <v>10</v>
      </c>
      <c r="C5739" t="s">
        <v>17</v>
      </c>
      <c r="D5739" s="6">
        <v>-4.5999999999999999E-2</v>
      </c>
      <c r="E5739" s="6">
        <v>-4.5999999999999999E-2</v>
      </c>
      <c r="F5739" s="18">
        <v>294.49</v>
      </c>
      <c r="G5739" t="s">
        <v>2191</v>
      </c>
      <c r="H5739" t="s">
        <v>2241</v>
      </c>
      <c r="I5739" t="s">
        <v>7679</v>
      </c>
      <c r="J5739" t="s">
        <v>14860</v>
      </c>
      <c r="L5739" s="5"/>
      <c r="P5739" t="s">
        <v>14860</v>
      </c>
    </row>
    <row r="5740" spans="2:16" x14ac:dyDescent="0.25">
      <c r="B5740" t="s">
        <v>10</v>
      </c>
      <c r="C5740" t="s">
        <v>17</v>
      </c>
      <c r="D5740" s="6">
        <v>0.37</v>
      </c>
      <c r="E5740" s="6">
        <v>0.37</v>
      </c>
      <c r="F5740" s="18">
        <v>151.19999999999999</v>
      </c>
      <c r="G5740" t="s">
        <v>2191</v>
      </c>
      <c r="H5740" t="s">
        <v>2206</v>
      </c>
      <c r="I5740" t="s">
        <v>664</v>
      </c>
      <c r="J5740" t="s">
        <v>11611</v>
      </c>
      <c r="L5740" s="5"/>
      <c r="P5740" t="s">
        <v>11611</v>
      </c>
    </row>
    <row r="5741" spans="2:16" x14ac:dyDescent="0.25">
      <c r="B5741" t="s">
        <v>10</v>
      </c>
      <c r="C5741" t="s">
        <v>17</v>
      </c>
      <c r="D5741" s="6">
        <v>0.113</v>
      </c>
      <c r="E5741" s="6">
        <v>0.113</v>
      </c>
      <c r="F5741" s="18">
        <v>216.93</v>
      </c>
      <c r="G5741" t="s">
        <v>2191</v>
      </c>
      <c r="H5741" t="s">
        <v>2207</v>
      </c>
      <c r="I5741" t="s">
        <v>3515</v>
      </c>
      <c r="J5741" t="s">
        <v>14850</v>
      </c>
      <c r="L5741" s="5"/>
      <c r="P5741" t="s">
        <v>14850</v>
      </c>
    </row>
    <row r="5742" spans="2:16" x14ac:dyDescent="0.25">
      <c r="B5742" t="s">
        <v>10</v>
      </c>
      <c r="C5742" t="s">
        <v>17</v>
      </c>
      <c r="D5742" s="6">
        <v>0.439</v>
      </c>
      <c r="E5742" s="6">
        <v>0.439</v>
      </c>
      <c r="F5742" s="18">
        <v>135.44999999999999</v>
      </c>
      <c r="G5742" t="s">
        <v>2191</v>
      </c>
      <c r="H5742" t="s">
        <v>2208</v>
      </c>
      <c r="I5742" t="s">
        <v>291</v>
      </c>
      <c r="J5742" t="s">
        <v>11418</v>
      </c>
      <c r="L5742" s="5"/>
      <c r="P5742" t="s">
        <v>11418</v>
      </c>
    </row>
    <row r="5743" spans="2:16" x14ac:dyDescent="0.25">
      <c r="B5743" t="s">
        <v>10</v>
      </c>
      <c r="C5743" t="s">
        <v>17</v>
      </c>
      <c r="D5743" s="6">
        <v>0.54200000000000004</v>
      </c>
      <c r="E5743" s="6">
        <v>0.54200000000000004</v>
      </c>
      <c r="F5743" s="18">
        <v>157.13999999999999</v>
      </c>
      <c r="G5743" t="s">
        <v>2191</v>
      </c>
      <c r="H5743" t="s">
        <v>2209</v>
      </c>
      <c r="I5743" t="s">
        <v>662</v>
      </c>
      <c r="J5743" t="s">
        <v>11540</v>
      </c>
      <c r="L5743" s="5"/>
      <c r="P5743" t="s">
        <v>11540</v>
      </c>
    </row>
    <row r="5744" spans="2:16" x14ac:dyDescent="0.25">
      <c r="B5744" t="s">
        <v>10</v>
      </c>
      <c r="C5744" t="s">
        <v>17</v>
      </c>
      <c r="D5744" s="6">
        <v>0.47</v>
      </c>
      <c r="E5744" s="6">
        <v>0.47</v>
      </c>
      <c r="F5744" s="18">
        <v>165.18</v>
      </c>
      <c r="G5744" t="s">
        <v>2191</v>
      </c>
      <c r="H5744" t="s">
        <v>2210</v>
      </c>
      <c r="I5744" t="s">
        <v>499</v>
      </c>
      <c r="J5744" t="s">
        <v>11744</v>
      </c>
      <c r="L5744" s="5"/>
      <c r="P5744" t="s">
        <v>11744</v>
      </c>
    </row>
    <row r="5745" spans="2:16" x14ac:dyDescent="0.25">
      <c r="B5745" t="s">
        <v>10</v>
      </c>
      <c r="C5745" t="s">
        <v>17</v>
      </c>
      <c r="D5745" s="6">
        <v>0.316</v>
      </c>
      <c r="E5745" s="6">
        <v>0.316</v>
      </c>
      <c r="F5745" s="18">
        <v>133.35</v>
      </c>
      <c r="G5745" t="s">
        <v>2191</v>
      </c>
      <c r="H5745" t="s">
        <v>2211</v>
      </c>
      <c r="I5745" t="s">
        <v>822</v>
      </c>
      <c r="J5745" t="s">
        <v>11848</v>
      </c>
      <c r="L5745" s="5"/>
      <c r="P5745" t="s">
        <v>11848</v>
      </c>
    </row>
    <row r="5746" spans="2:16" x14ac:dyDescent="0.25">
      <c r="B5746" t="s">
        <v>10</v>
      </c>
      <c r="C5746" t="s">
        <v>17</v>
      </c>
      <c r="D5746" s="6">
        <v>0.32600000000000001</v>
      </c>
      <c r="E5746" s="6">
        <v>0.32600000000000001</v>
      </c>
      <c r="F5746" s="18">
        <v>216.93</v>
      </c>
      <c r="G5746" t="s">
        <v>2191</v>
      </c>
      <c r="H5746" t="s">
        <v>2212</v>
      </c>
      <c r="I5746" t="s">
        <v>3521</v>
      </c>
      <c r="J5746" t="s">
        <v>14859</v>
      </c>
      <c r="L5746" s="5"/>
      <c r="P5746" t="s">
        <v>14859</v>
      </c>
    </row>
    <row r="5747" spans="2:16" x14ac:dyDescent="0.25">
      <c r="B5747" t="s">
        <v>10</v>
      </c>
      <c r="C5747" t="s">
        <v>17</v>
      </c>
      <c r="D5747" s="6">
        <v>-4.5999999999999999E-2</v>
      </c>
      <c r="E5747" s="6">
        <v>-4.5999999999999999E-2</v>
      </c>
      <c r="F5747" s="18">
        <v>294.49</v>
      </c>
      <c r="G5747" t="s">
        <v>2191</v>
      </c>
      <c r="H5747" t="s">
        <v>2242</v>
      </c>
      <c r="I5747" t="s">
        <v>7680</v>
      </c>
      <c r="J5747" t="s">
        <v>14863</v>
      </c>
      <c r="L5747" s="5"/>
      <c r="P5747" t="s">
        <v>14863</v>
      </c>
    </row>
    <row r="5748" spans="2:16" x14ac:dyDescent="0.25">
      <c r="B5748" t="s">
        <v>10</v>
      </c>
      <c r="C5748" t="s">
        <v>17</v>
      </c>
      <c r="D5748" s="6">
        <v>0.443</v>
      </c>
      <c r="E5748" s="6">
        <v>0.443</v>
      </c>
      <c r="F5748" s="18">
        <v>153.91</v>
      </c>
      <c r="G5748" t="s">
        <v>2191</v>
      </c>
      <c r="H5748" t="s">
        <v>2213</v>
      </c>
      <c r="I5748" t="s">
        <v>614</v>
      </c>
      <c r="J5748" t="s">
        <v>11520</v>
      </c>
      <c r="L5748" s="5"/>
      <c r="P5748" t="s">
        <v>11520</v>
      </c>
    </row>
    <row r="5749" spans="2:16" x14ac:dyDescent="0.25">
      <c r="B5749" t="s">
        <v>10</v>
      </c>
      <c r="C5749" t="s">
        <v>17</v>
      </c>
      <c r="D5749" s="6">
        <v>0.32600000000000001</v>
      </c>
      <c r="E5749" s="6">
        <v>0.32600000000000001</v>
      </c>
      <c r="F5749" s="18">
        <v>192.2</v>
      </c>
      <c r="G5749" t="s">
        <v>2191</v>
      </c>
      <c r="H5749" t="s">
        <v>2214</v>
      </c>
      <c r="I5749" t="s">
        <v>3524</v>
      </c>
      <c r="J5749" t="s">
        <v>14834</v>
      </c>
      <c r="L5749" s="5"/>
      <c r="P5749" t="s">
        <v>14834</v>
      </c>
    </row>
    <row r="5750" spans="2:16" x14ac:dyDescent="0.25">
      <c r="B5750" t="s">
        <v>10</v>
      </c>
      <c r="C5750" t="s">
        <v>17</v>
      </c>
      <c r="D5750" s="6">
        <v>0.35799999999999998</v>
      </c>
      <c r="E5750" s="6">
        <v>0.35799999999999998</v>
      </c>
      <c r="F5750" s="18">
        <v>192.2</v>
      </c>
      <c r="G5750" t="s">
        <v>2191</v>
      </c>
      <c r="H5750" t="s">
        <v>2215</v>
      </c>
      <c r="I5750" t="s">
        <v>3526</v>
      </c>
      <c r="J5750" t="s">
        <v>14830</v>
      </c>
      <c r="L5750" s="5"/>
      <c r="P5750" t="s">
        <v>14830</v>
      </c>
    </row>
    <row r="5751" spans="2:16" x14ac:dyDescent="0.25">
      <c r="B5751" t="s">
        <v>10</v>
      </c>
      <c r="C5751" t="s">
        <v>17</v>
      </c>
      <c r="D5751" s="6">
        <v>0.113</v>
      </c>
      <c r="E5751" s="6">
        <v>0.113</v>
      </c>
      <c r="F5751" s="18">
        <v>216.93</v>
      </c>
      <c r="G5751" t="s">
        <v>2191</v>
      </c>
      <c r="H5751" t="s">
        <v>2216</v>
      </c>
      <c r="I5751" t="s">
        <v>3528</v>
      </c>
      <c r="J5751" t="s">
        <v>14847</v>
      </c>
      <c r="L5751" s="5"/>
      <c r="P5751" t="s">
        <v>14847</v>
      </c>
    </row>
    <row r="5752" spans="2:16" x14ac:dyDescent="0.25">
      <c r="B5752" t="s">
        <v>10</v>
      </c>
      <c r="C5752" t="s">
        <v>17</v>
      </c>
      <c r="D5752" s="6">
        <v>0.39900000000000002</v>
      </c>
      <c r="E5752" s="6">
        <v>0.39900000000000002</v>
      </c>
      <c r="F5752" s="18">
        <v>163.80000000000001</v>
      </c>
      <c r="G5752" t="s">
        <v>2191</v>
      </c>
      <c r="H5752" t="s">
        <v>2217</v>
      </c>
      <c r="I5752" t="s">
        <v>824</v>
      </c>
      <c r="J5752" t="s">
        <v>11982</v>
      </c>
      <c r="L5752" s="5"/>
      <c r="P5752" t="s">
        <v>11982</v>
      </c>
    </row>
    <row r="5753" spans="2:16" x14ac:dyDescent="0.25">
      <c r="B5753" t="s">
        <v>10</v>
      </c>
      <c r="C5753" t="s">
        <v>17</v>
      </c>
      <c r="D5753" s="6">
        <v>-4.5999999999999999E-2</v>
      </c>
      <c r="E5753" s="6">
        <v>-4.5999999999999999E-2</v>
      </c>
      <c r="F5753" s="18">
        <v>294.49</v>
      </c>
      <c r="G5753" t="s">
        <v>2191</v>
      </c>
      <c r="H5753" t="s">
        <v>2243</v>
      </c>
      <c r="I5753" t="s">
        <v>7681</v>
      </c>
      <c r="J5753" t="s">
        <v>14862</v>
      </c>
      <c r="L5753" s="5"/>
      <c r="P5753" t="s">
        <v>14862</v>
      </c>
    </row>
    <row r="5754" spans="2:16" x14ac:dyDescent="0.25">
      <c r="B5754" t="s">
        <v>10</v>
      </c>
      <c r="C5754" t="s">
        <v>17</v>
      </c>
      <c r="D5754" s="6">
        <v>0.152</v>
      </c>
      <c r="E5754" s="6">
        <v>0.152</v>
      </c>
      <c r="F5754" s="18">
        <v>192.2</v>
      </c>
      <c r="G5754" t="s">
        <v>2191</v>
      </c>
      <c r="H5754" t="s">
        <v>2218</v>
      </c>
      <c r="I5754" t="s">
        <v>3531</v>
      </c>
      <c r="J5754" t="s">
        <v>14832</v>
      </c>
      <c r="L5754" s="5"/>
      <c r="P5754" t="s">
        <v>14832</v>
      </c>
    </row>
    <row r="5755" spans="2:16" x14ac:dyDescent="0.25">
      <c r="B5755" t="s">
        <v>10</v>
      </c>
      <c r="C5755" t="s">
        <v>17</v>
      </c>
      <c r="D5755" s="6">
        <v>-4.5999999999999999E-2</v>
      </c>
      <c r="E5755" s="6">
        <v>-4.5999999999999999E-2</v>
      </c>
      <c r="F5755" s="18">
        <v>294.49</v>
      </c>
      <c r="G5755" t="s">
        <v>2191</v>
      </c>
      <c r="H5755" t="s">
        <v>2244</v>
      </c>
      <c r="I5755" t="s">
        <v>7682</v>
      </c>
      <c r="J5755" t="s">
        <v>14858</v>
      </c>
      <c r="L5755" s="5"/>
      <c r="P5755" t="s">
        <v>14858</v>
      </c>
    </row>
    <row r="5756" spans="2:16" x14ac:dyDescent="0.25">
      <c r="B5756" t="s">
        <v>10</v>
      </c>
      <c r="C5756" t="s">
        <v>17</v>
      </c>
      <c r="D5756" s="6">
        <v>0.152</v>
      </c>
      <c r="E5756" s="6">
        <v>0.152</v>
      </c>
      <c r="F5756" s="18">
        <v>216.93</v>
      </c>
      <c r="G5756" t="s">
        <v>2191</v>
      </c>
      <c r="H5756" t="s">
        <v>2219</v>
      </c>
      <c r="I5756" t="s">
        <v>3533</v>
      </c>
      <c r="J5756" t="s">
        <v>14840</v>
      </c>
      <c r="L5756" s="5"/>
      <c r="P5756" t="s">
        <v>14840</v>
      </c>
    </row>
    <row r="5757" spans="2:16" x14ac:dyDescent="0.25">
      <c r="B5757" t="s">
        <v>10</v>
      </c>
      <c r="C5757" t="s">
        <v>17</v>
      </c>
      <c r="D5757" s="6">
        <v>0.21</v>
      </c>
      <c r="E5757" s="6">
        <v>0.21</v>
      </c>
      <c r="F5757" s="18">
        <v>161.86000000000001</v>
      </c>
      <c r="G5757" t="s">
        <v>2191</v>
      </c>
      <c r="H5757" t="s">
        <v>2220</v>
      </c>
      <c r="I5757" t="s">
        <v>702</v>
      </c>
      <c r="J5757" t="s">
        <v>11749</v>
      </c>
      <c r="L5757" s="5"/>
      <c r="P5757" t="s">
        <v>11749</v>
      </c>
    </row>
    <row r="5758" spans="2:16" x14ac:dyDescent="0.25">
      <c r="B5758" t="s">
        <v>10</v>
      </c>
      <c r="C5758" t="s">
        <v>17</v>
      </c>
      <c r="D5758" s="6">
        <v>0.56999999999999995</v>
      </c>
      <c r="E5758" s="6">
        <v>0.56999999999999995</v>
      </c>
      <c r="F5758" s="18">
        <v>208.77</v>
      </c>
      <c r="G5758" t="s">
        <v>2191</v>
      </c>
      <c r="H5758" t="s">
        <v>2221</v>
      </c>
      <c r="I5758" t="s">
        <v>397</v>
      </c>
      <c r="J5758" t="s">
        <v>11496</v>
      </c>
      <c r="L5758" s="5"/>
      <c r="P5758" t="s">
        <v>11496</v>
      </c>
    </row>
    <row r="5759" spans="2:16" x14ac:dyDescent="0.25">
      <c r="B5759" t="s">
        <v>10</v>
      </c>
      <c r="C5759" t="s">
        <v>17</v>
      </c>
      <c r="D5759" s="6">
        <v>0.60499999999999998</v>
      </c>
      <c r="E5759" s="6">
        <v>0.60499999999999998</v>
      </c>
      <c r="F5759" s="18">
        <v>151.82</v>
      </c>
      <c r="G5759" t="s">
        <v>2191</v>
      </c>
      <c r="H5759" t="s">
        <v>2222</v>
      </c>
      <c r="I5759" t="s">
        <v>494</v>
      </c>
      <c r="J5759" t="s">
        <v>11621</v>
      </c>
      <c r="L5759" s="5"/>
      <c r="P5759" t="s">
        <v>11621</v>
      </c>
    </row>
    <row r="5760" spans="2:16" x14ac:dyDescent="0.25">
      <c r="B5760" t="s">
        <v>10</v>
      </c>
      <c r="C5760" t="s">
        <v>17</v>
      </c>
      <c r="D5760" s="6">
        <v>0.35799999999999998</v>
      </c>
      <c r="E5760" s="6">
        <v>0.35799999999999998</v>
      </c>
      <c r="F5760" s="18">
        <v>294.49</v>
      </c>
      <c r="G5760" t="s">
        <v>2191</v>
      </c>
      <c r="H5760" t="s">
        <v>2237</v>
      </c>
      <c r="I5760" t="s">
        <v>3538</v>
      </c>
      <c r="J5760" t="s">
        <v>14831</v>
      </c>
      <c r="L5760" s="5"/>
      <c r="P5760" t="s">
        <v>14831</v>
      </c>
    </row>
    <row r="5761" spans="2:16" x14ac:dyDescent="0.25">
      <c r="B5761" t="s">
        <v>10</v>
      </c>
      <c r="C5761" t="s">
        <v>17</v>
      </c>
      <c r="D5761" s="6">
        <v>0.23</v>
      </c>
      <c r="E5761" s="6">
        <v>0.23</v>
      </c>
      <c r="F5761" s="18">
        <v>249.53</v>
      </c>
      <c r="G5761" t="s">
        <v>2191</v>
      </c>
      <c r="H5761" t="s">
        <v>2223</v>
      </c>
      <c r="I5761" t="s">
        <v>3540</v>
      </c>
      <c r="J5761" t="s">
        <v>14839</v>
      </c>
      <c r="L5761" s="5"/>
      <c r="P5761" t="s">
        <v>14839</v>
      </c>
    </row>
    <row r="5762" spans="2:16" x14ac:dyDescent="0.25">
      <c r="B5762" t="s">
        <v>10</v>
      </c>
      <c r="C5762" t="s">
        <v>17</v>
      </c>
      <c r="D5762" s="6">
        <v>0.46600000000000003</v>
      </c>
      <c r="E5762" s="6">
        <v>0.46600000000000003</v>
      </c>
      <c r="F5762" s="18">
        <v>163.80000000000001</v>
      </c>
      <c r="G5762" t="s">
        <v>2191</v>
      </c>
      <c r="H5762" t="s">
        <v>2224</v>
      </c>
      <c r="I5762" t="s">
        <v>728</v>
      </c>
      <c r="J5762" t="s">
        <v>11804</v>
      </c>
      <c r="L5762" s="5"/>
      <c r="P5762" t="s">
        <v>11804</v>
      </c>
    </row>
    <row r="5763" spans="2:16" x14ac:dyDescent="0.25">
      <c r="B5763" t="s">
        <v>10</v>
      </c>
      <c r="C5763" t="s">
        <v>17</v>
      </c>
      <c r="D5763" s="6">
        <v>-4.5999999999999999E-2</v>
      </c>
      <c r="E5763" s="6">
        <v>-4.5999999999999999E-2</v>
      </c>
      <c r="F5763" s="18">
        <v>294.49</v>
      </c>
      <c r="G5763" t="s">
        <v>2191</v>
      </c>
      <c r="H5763" t="s">
        <v>2246</v>
      </c>
      <c r="I5763" t="s">
        <v>7683</v>
      </c>
      <c r="J5763" t="s">
        <v>14861</v>
      </c>
      <c r="L5763" s="5"/>
      <c r="P5763" t="s">
        <v>14861</v>
      </c>
    </row>
    <row r="5764" spans="2:16" x14ac:dyDescent="0.25">
      <c r="B5764" t="s">
        <v>10</v>
      </c>
      <c r="C5764" t="s">
        <v>17</v>
      </c>
      <c r="D5764" s="6">
        <v>0.34200000000000003</v>
      </c>
      <c r="E5764" s="6">
        <v>0.34200000000000003</v>
      </c>
      <c r="F5764" s="18">
        <v>153.91</v>
      </c>
      <c r="G5764" t="s">
        <v>2191</v>
      </c>
      <c r="H5764" t="s">
        <v>18631</v>
      </c>
      <c r="I5764" t="s">
        <v>18638</v>
      </c>
      <c r="J5764" t="s">
        <v>18639</v>
      </c>
      <c r="L5764" s="5"/>
      <c r="P5764" t="s">
        <v>18639</v>
      </c>
    </row>
    <row r="5765" spans="2:16" x14ac:dyDescent="0.25">
      <c r="B5765" t="s">
        <v>10</v>
      </c>
      <c r="C5765" t="s">
        <v>17</v>
      </c>
      <c r="D5765" s="6">
        <v>0.21099999999999999</v>
      </c>
      <c r="E5765" s="6">
        <v>0.21099999999999999</v>
      </c>
      <c r="F5765" s="18">
        <v>294.49</v>
      </c>
      <c r="G5765" t="s">
        <v>2191</v>
      </c>
      <c r="H5765" t="s">
        <v>2238</v>
      </c>
      <c r="I5765" t="s">
        <v>3543</v>
      </c>
      <c r="J5765" t="s">
        <v>14864</v>
      </c>
      <c r="L5765" s="5"/>
      <c r="P5765" t="s">
        <v>14864</v>
      </c>
    </row>
    <row r="5766" spans="2:16" x14ac:dyDescent="0.25">
      <c r="B5766" t="s">
        <v>10</v>
      </c>
      <c r="C5766" t="s">
        <v>17</v>
      </c>
      <c r="D5766" s="6">
        <v>0.113</v>
      </c>
      <c r="E5766" s="6">
        <v>0.113</v>
      </c>
      <c r="F5766" s="18">
        <v>216.93</v>
      </c>
      <c r="G5766" t="s">
        <v>2191</v>
      </c>
      <c r="H5766" t="s">
        <v>2225</v>
      </c>
      <c r="I5766" t="s">
        <v>3544</v>
      </c>
      <c r="J5766" t="s">
        <v>14852</v>
      </c>
      <c r="L5766" s="5"/>
      <c r="P5766" t="s">
        <v>14852</v>
      </c>
    </row>
    <row r="5767" spans="2:16" x14ac:dyDescent="0.25">
      <c r="B5767" t="s">
        <v>10</v>
      </c>
      <c r="C5767" t="s">
        <v>17</v>
      </c>
      <c r="D5767" s="6">
        <v>0.502</v>
      </c>
      <c r="E5767" s="6">
        <v>0.502</v>
      </c>
      <c r="F5767" s="18">
        <v>163.80000000000001</v>
      </c>
      <c r="G5767" t="s">
        <v>2191</v>
      </c>
      <c r="H5767" t="s">
        <v>2226</v>
      </c>
      <c r="I5767" t="s">
        <v>343</v>
      </c>
      <c r="J5767" t="s">
        <v>11863</v>
      </c>
      <c r="L5767" s="5"/>
      <c r="P5767" t="s">
        <v>11863</v>
      </c>
    </row>
    <row r="5768" spans="2:16" x14ac:dyDescent="0.25">
      <c r="B5768" t="s">
        <v>10</v>
      </c>
      <c r="C5768" t="s">
        <v>17</v>
      </c>
      <c r="D5768" s="6">
        <v>0.32600000000000001</v>
      </c>
      <c r="E5768" s="6">
        <v>0.32600000000000001</v>
      </c>
      <c r="F5768" s="18">
        <v>192.2</v>
      </c>
      <c r="G5768" t="s">
        <v>2191</v>
      </c>
      <c r="H5768" t="s">
        <v>2227</v>
      </c>
      <c r="I5768" t="s">
        <v>3547</v>
      </c>
      <c r="J5768" t="s">
        <v>14837</v>
      </c>
      <c r="L5768" s="5"/>
      <c r="P5768" t="s">
        <v>14837</v>
      </c>
    </row>
    <row r="5769" spans="2:16" x14ac:dyDescent="0.25">
      <c r="B5769" t="s">
        <v>10</v>
      </c>
      <c r="C5769" t="s">
        <v>17</v>
      </c>
      <c r="D5769" s="6">
        <v>-4.5999999999999999E-2</v>
      </c>
      <c r="E5769" s="6">
        <v>-4.5999999999999999E-2</v>
      </c>
      <c r="F5769" s="18">
        <v>294.49</v>
      </c>
      <c r="G5769" t="s">
        <v>2191</v>
      </c>
      <c r="H5769" t="s">
        <v>2247</v>
      </c>
      <c r="I5769" t="s">
        <v>7684</v>
      </c>
      <c r="J5769" t="s">
        <v>14856</v>
      </c>
      <c r="L5769" s="5"/>
      <c r="P5769" t="s">
        <v>14856</v>
      </c>
    </row>
    <row r="5770" spans="2:16" x14ac:dyDescent="0.25">
      <c r="B5770" t="s">
        <v>10</v>
      </c>
      <c r="C5770" t="s">
        <v>17</v>
      </c>
      <c r="D5770" s="6">
        <v>0.64200000000000002</v>
      </c>
      <c r="E5770" s="6">
        <v>0.64200000000000002</v>
      </c>
      <c r="F5770" s="18">
        <v>148.16999999999999</v>
      </c>
      <c r="G5770" t="s">
        <v>2191</v>
      </c>
      <c r="H5770" t="s">
        <v>2228</v>
      </c>
      <c r="I5770" t="s">
        <v>615</v>
      </c>
      <c r="J5770" t="s">
        <v>11641</v>
      </c>
      <c r="L5770" s="5"/>
      <c r="P5770" t="s">
        <v>11641</v>
      </c>
    </row>
    <row r="5771" spans="2:16" x14ac:dyDescent="0.25">
      <c r="B5771" t="s">
        <v>10</v>
      </c>
      <c r="C5771" t="s">
        <v>17</v>
      </c>
      <c r="D5771" s="6">
        <v>0.60499999999999998</v>
      </c>
      <c r="E5771" s="6">
        <v>0.60499999999999998</v>
      </c>
      <c r="F5771" s="18">
        <v>155.62</v>
      </c>
      <c r="G5771" t="s">
        <v>2191</v>
      </c>
      <c r="H5771" t="s">
        <v>2229</v>
      </c>
      <c r="I5771" t="s">
        <v>299</v>
      </c>
      <c r="J5771" t="s">
        <v>11166</v>
      </c>
      <c r="L5771" s="5"/>
      <c r="P5771" t="s">
        <v>11166</v>
      </c>
    </row>
    <row r="5772" spans="2:16" x14ac:dyDescent="0.25">
      <c r="B5772" t="s">
        <v>10</v>
      </c>
      <c r="C5772" t="s">
        <v>17</v>
      </c>
      <c r="D5772" s="6">
        <v>0.22800000000000001</v>
      </c>
      <c r="E5772" s="6">
        <v>0.22800000000000001</v>
      </c>
      <c r="F5772" s="18">
        <v>138.6</v>
      </c>
      <c r="G5772" t="s">
        <v>2191</v>
      </c>
      <c r="H5772" t="s">
        <v>2230</v>
      </c>
      <c r="I5772" t="s">
        <v>75</v>
      </c>
      <c r="J5772" t="s">
        <v>11759</v>
      </c>
      <c r="L5772" s="5"/>
      <c r="P5772" t="s">
        <v>11759</v>
      </c>
    </row>
    <row r="5773" spans="2:16" x14ac:dyDescent="0.25">
      <c r="B5773" t="s">
        <v>10</v>
      </c>
      <c r="C5773" t="s">
        <v>17</v>
      </c>
      <c r="D5773" s="6">
        <v>0.43099999999999999</v>
      </c>
      <c r="E5773" s="6">
        <v>0.43099999999999999</v>
      </c>
      <c r="F5773" s="18">
        <v>175.34</v>
      </c>
      <c r="G5773" t="s">
        <v>2191</v>
      </c>
      <c r="H5773" t="s">
        <v>2231</v>
      </c>
      <c r="I5773" t="s">
        <v>593</v>
      </c>
      <c r="J5773" t="s">
        <v>11623</v>
      </c>
      <c r="L5773" s="5"/>
      <c r="P5773" t="s">
        <v>11623</v>
      </c>
    </row>
    <row r="5774" spans="2:16" x14ac:dyDescent="0.25">
      <c r="B5774" t="s">
        <v>10</v>
      </c>
      <c r="C5774" t="s">
        <v>17</v>
      </c>
      <c r="D5774" s="6">
        <v>0.113</v>
      </c>
      <c r="E5774" s="6">
        <v>0.113</v>
      </c>
      <c r="F5774" s="18">
        <v>216.93</v>
      </c>
      <c r="G5774" t="s">
        <v>2191</v>
      </c>
      <c r="H5774" t="s">
        <v>2232</v>
      </c>
      <c r="I5774" t="s">
        <v>3553</v>
      </c>
      <c r="J5774" t="s">
        <v>14829</v>
      </c>
      <c r="L5774" s="5"/>
      <c r="P5774" t="s">
        <v>14829</v>
      </c>
    </row>
    <row r="5775" spans="2:16" x14ac:dyDescent="0.25">
      <c r="B5775" t="s">
        <v>10</v>
      </c>
      <c r="C5775" t="s">
        <v>17</v>
      </c>
      <c r="D5775" s="6">
        <v>0.23</v>
      </c>
      <c r="E5775" s="6">
        <v>0.23</v>
      </c>
      <c r="F5775" s="18">
        <v>249.53</v>
      </c>
      <c r="G5775" t="s">
        <v>2191</v>
      </c>
      <c r="H5775" t="s">
        <v>2233</v>
      </c>
      <c r="I5775" t="s">
        <v>3555</v>
      </c>
      <c r="J5775" t="s">
        <v>14835</v>
      </c>
      <c r="L5775" s="5"/>
      <c r="P5775" t="s">
        <v>14835</v>
      </c>
    </row>
    <row r="5776" spans="2:16" x14ac:dyDescent="0.25">
      <c r="B5776" t="s">
        <v>10</v>
      </c>
      <c r="C5776" t="s">
        <v>17</v>
      </c>
      <c r="D5776" s="6">
        <v>0.32600000000000001</v>
      </c>
      <c r="E5776" s="6">
        <v>0.32600000000000001</v>
      </c>
      <c r="F5776" s="18">
        <v>192.2</v>
      </c>
      <c r="G5776" t="s">
        <v>2191</v>
      </c>
      <c r="H5776" t="s">
        <v>2234</v>
      </c>
      <c r="I5776" t="s">
        <v>3557</v>
      </c>
      <c r="J5776" t="s">
        <v>14836</v>
      </c>
      <c r="L5776" s="5"/>
      <c r="P5776" t="s">
        <v>14836</v>
      </c>
    </row>
    <row r="5777" spans="2:16" x14ac:dyDescent="0.25">
      <c r="B5777" t="s">
        <v>10</v>
      </c>
      <c r="C5777" t="s">
        <v>17</v>
      </c>
      <c r="D5777" s="6">
        <v>0.22700000000000001</v>
      </c>
      <c r="E5777" s="6">
        <v>0.22700000000000001</v>
      </c>
      <c r="F5777" s="18">
        <v>192.2</v>
      </c>
      <c r="G5777" t="s">
        <v>2191</v>
      </c>
      <c r="H5777" t="s">
        <v>2235</v>
      </c>
      <c r="I5777" t="s">
        <v>3559</v>
      </c>
      <c r="J5777" t="s">
        <v>14851</v>
      </c>
      <c r="L5777" s="5"/>
      <c r="P5777" t="s">
        <v>14851</v>
      </c>
    </row>
    <row r="5778" spans="2:16" x14ac:dyDescent="0.25">
      <c r="B5778" t="s">
        <v>10</v>
      </c>
      <c r="C5778" t="s">
        <v>17</v>
      </c>
      <c r="D5778" s="6">
        <v>0.152</v>
      </c>
      <c r="E5778" s="6">
        <v>0.152</v>
      </c>
      <c r="F5778" s="18">
        <v>192.2</v>
      </c>
      <c r="G5778" t="s">
        <v>2191</v>
      </c>
      <c r="H5778" t="s">
        <v>2236</v>
      </c>
      <c r="I5778" t="s">
        <v>3561</v>
      </c>
      <c r="J5778" t="s">
        <v>14844</v>
      </c>
      <c r="L5778" s="5"/>
      <c r="P5778" t="s">
        <v>14844</v>
      </c>
    </row>
    <row r="5779" spans="2:16" x14ac:dyDescent="0.25">
      <c r="B5779" t="s">
        <v>10</v>
      </c>
      <c r="C5779" t="s">
        <v>17</v>
      </c>
      <c r="D5779" s="6">
        <v>-1.4E-2</v>
      </c>
      <c r="E5779" s="6">
        <v>-1.4E-2</v>
      </c>
      <c r="F5779" s="18">
        <v>294.49</v>
      </c>
      <c r="G5779" t="s">
        <v>2192</v>
      </c>
      <c r="H5779" t="s">
        <v>2239</v>
      </c>
      <c r="I5779" t="s">
        <v>7685</v>
      </c>
      <c r="J5779" t="s">
        <v>13712</v>
      </c>
      <c r="L5779" s="5"/>
      <c r="P5779" t="s">
        <v>13712</v>
      </c>
    </row>
    <row r="5780" spans="2:16" x14ac:dyDescent="0.25">
      <c r="B5780" t="s">
        <v>10</v>
      </c>
      <c r="C5780" t="s">
        <v>17</v>
      </c>
      <c r="D5780" s="6">
        <v>-0.10199999999999999</v>
      </c>
      <c r="E5780" s="6">
        <v>-0.10199999999999999</v>
      </c>
      <c r="F5780" s="18">
        <v>182.61</v>
      </c>
      <c r="G5780" t="s">
        <v>2192</v>
      </c>
      <c r="H5780" t="s">
        <v>12132</v>
      </c>
      <c r="I5780" t="s">
        <v>13713</v>
      </c>
      <c r="J5780" t="s">
        <v>13714</v>
      </c>
      <c r="L5780" s="5"/>
      <c r="P5780" t="s">
        <v>13714</v>
      </c>
    </row>
    <row r="5781" spans="2:16" x14ac:dyDescent="0.25">
      <c r="B5781" t="s">
        <v>10</v>
      </c>
      <c r="C5781" t="s">
        <v>17</v>
      </c>
      <c r="D5781" s="6">
        <v>0.13</v>
      </c>
      <c r="E5781" s="6">
        <v>0.13</v>
      </c>
      <c r="F5781" s="18">
        <v>202.65</v>
      </c>
      <c r="G5781" t="s">
        <v>2192</v>
      </c>
      <c r="H5781" t="s">
        <v>2190</v>
      </c>
      <c r="I5781" t="s">
        <v>3563</v>
      </c>
      <c r="J5781" t="s">
        <v>13706</v>
      </c>
      <c r="L5781" s="5"/>
      <c r="P5781" t="s">
        <v>13706</v>
      </c>
    </row>
    <row r="5782" spans="2:16" x14ac:dyDescent="0.25">
      <c r="B5782" t="s">
        <v>10</v>
      </c>
      <c r="C5782" t="s">
        <v>17</v>
      </c>
      <c r="D5782" s="6">
        <v>0.14799999999999999</v>
      </c>
      <c r="E5782" s="6">
        <v>0.14799999999999999</v>
      </c>
      <c r="F5782" s="18">
        <v>167.48</v>
      </c>
      <c r="G5782" t="s">
        <v>2192</v>
      </c>
      <c r="H5782" t="s">
        <v>2191</v>
      </c>
      <c r="I5782" t="s">
        <v>726</v>
      </c>
      <c r="J5782" t="s">
        <v>11837</v>
      </c>
      <c r="L5782" s="5"/>
      <c r="P5782" t="s">
        <v>11837</v>
      </c>
    </row>
    <row r="5783" spans="2:16" x14ac:dyDescent="0.25">
      <c r="B5783" t="s">
        <v>10</v>
      </c>
      <c r="C5783" t="s">
        <v>17</v>
      </c>
      <c r="D5783" s="6">
        <v>-0.10199999999999999</v>
      </c>
      <c r="E5783" s="6">
        <v>-0.10199999999999999</v>
      </c>
      <c r="F5783" s="18">
        <v>166.94</v>
      </c>
      <c r="G5783" t="s">
        <v>2192</v>
      </c>
      <c r="H5783" t="s">
        <v>2192</v>
      </c>
      <c r="I5783" t="s">
        <v>172</v>
      </c>
      <c r="J5783" t="s">
        <v>11679</v>
      </c>
      <c r="L5783" s="5"/>
      <c r="P5783" t="s">
        <v>11679</v>
      </c>
    </row>
    <row r="5784" spans="2:16" x14ac:dyDescent="0.25">
      <c r="B5784" t="s">
        <v>10</v>
      </c>
      <c r="C5784" t="s">
        <v>17</v>
      </c>
      <c r="D5784" s="6">
        <v>-1.4E-2</v>
      </c>
      <c r="E5784" s="6">
        <v>-1.4E-2</v>
      </c>
      <c r="F5784" s="18">
        <v>477.7</v>
      </c>
      <c r="G5784" t="s">
        <v>2192</v>
      </c>
      <c r="H5784" t="s">
        <v>2240</v>
      </c>
      <c r="I5784" t="s">
        <v>7686</v>
      </c>
      <c r="J5784" t="s">
        <v>13698</v>
      </c>
      <c r="L5784" s="5"/>
      <c r="P5784" t="s">
        <v>13698</v>
      </c>
    </row>
    <row r="5785" spans="2:16" x14ac:dyDescent="0.25">
      <c r="B5785" t="s">
        <v>10</v>
      </c>
      <c r="C5785" t="s">
        <v>17</v>
      </c>
      <c r="D5785" s="6">
        <v>0.496</v>
      </c>
      <c r="E5785" s="6">
        <v>0.496</v>
      </c>
      <c r="F5785" s="18">
        <v>191.9</v>
      </c>
      <c r="G5785" t="s">
        <v>2192</v>
      </c>
      <c r="H5785" t="s">
        <v>2183</v>
      </c>
      <c r="I5785" t="s">
        <v>342</v>
      </c>
      <c r="J5785" t="s">
        <v>11192</v>
      </c>
      <c r="L5785" s="5"/>
      <c r="P5785" t="s">
        <v>11192</v>
      </c>
    </row>
    <row r="5786" spans="2:16" x14ac:dyDescent="0.25">
      <c r="B5786" t="s">
        <v>10</v>
      </c>
      <c r="C5786" t="s">
        <v>17</v>
      </c>
      <c r="D5786" s="6">
        <v>0.21299999999999999</v>
      </c>
      <c r="E5786" s="6">
        <v>0.21299999999999999</v>
      </c>
      <c r="F5786" s="18">
        <v>193.21</v>
      </c>
      <c r="G5786" t="s">
        <v>2192</v>
      </c>
      <c r="H5786" t="s">
        <v>2193</v>
      </c>
      <c r="I5786" t="s">
        <v>691</v>
      </c>
      <c r="J5786" t="s">
        <v>11223</v>
      </c>
      <c r="L5786" s="5"/>
      <c r="P5786" t="s">
        <v>11223</v>
      </c>
    </row>
    <row r="5787" spans="2:16" x14ac:dyDescent="0.25">
      <c r="B5787" t="s">
        <v>10</v>
      </c>
      <c r="C5787" t="s">
        <v>17</v>
      </c>
      <c r="D5787" s="6">
        <v>0.23300000000000001</v>
      </c>
      <c r="E5787" s="6">
        <v>0.23300000000000001</v>
      </c>
      <c r="F5787" s="18">
        <v>249.53</v>
      </c>
      <c r="G5787" t="s">
        <v>2192</v>
      </c>
      <c r="H5787" t="s">
        <v>2194</v>
      </c>
      <c r="I5787" t="s">
        <v>3569</v>
      </c>
      <c r="J5787" t="s">
        <v>13717</v>
      </c>
      <c r="L5787" s="5"/>
      <c r="P5787" t="s">
        <v>13717</v>
      </c>
    </row>
    <row r="5788" spans="2:16" x14ac:dyDescent="0.25">
      <c r="B5788" t="s">
        <v>10</v>
      </c>
      <c r="C5788" t="s">
        <v>17</v>
      </c>
      <c r="D5788" s="6">
        <v>3.2000000000000001E-2</v>
      </c>
      <c r="E5788" s="6">
        <v>3.2000000000000001E-2</v>
      </c>
      <c r="F5788" s="18">
        <v>249.53</v>
      </c>
      <c r="G5788" t="s">
        <v>2192</v>
      </c>
      <c r="H5788" t="s">
        <v>2195</v>
      </c>
      <c r="I5788" t="s">
        <v>3571</v>
      </c>
      <c r="J5788" t="s">
        <v>13708</v>
      </c>
      <c r="L5788" s="5"/>
      <c r="P5788" t="s">
        <v>13708</v>
      </c>
    </row>
    <row r="5789" spans="2:16" x14ac:dyDescent="0.25">
      <c r="B5789" t="s">
        <v>10</v>
      </c>
      <c r="C5789" t="s">
        <v>17</v>
      </c>
      <c r="D5789" s="6">
        <v>0.128</v>
      </c>
      <c r="E5789" s="6">
        <v>0.128</v>
      </c>
      <c r="F5789" s="18">
        <v>249.53</v>
      </c>
      <c r="G5789" t="s">
        <v>2192</v>
      </c>
      <c r="H5789" t="s">
        <v>2196</v>
      </c>
      <c r="I5789" t="s">
        <v>3573</v>
      </c>
      <c r="J5789" t="s">
        <v>13707</v>
      </c>
      <c r="L5789" s="5"/>
      <c r="P5789" t="s">
        <v>13707</v>
      </c>
    </row>
    <row r="5790" spans="2:16" x14ac:dyDescent="0.25">
      <c r="B5790" t="s">
        <v>10</v>
      </c>
      <c r="C5790" t="s">
        <v>17</v>
      </c>
      <c r="D5790" s="6">
        <v>9.6000000000000002E-2</v>
      </c>
      <c r="E5790" s="6">
        <v>9.6000000000000002E-2</v>
      </c>
      <c r="F5790" s="18">
        <v>204.57</v>
      </c>
      <c r="G5790" t="s">
        <v>2192</v>
      </c>
      <c r="H5790" t="s">
        <v>2197</v>
      </c>
      <c r="I5790" t="s">
        <v>628</v>
      </c>
      <c r="J5790" t="s">
        <v>11403</v>
      </c>
      <c r="L5790" s="5"/>
      <c r="P5790" t="s">
        <v>11403</v>
      </c>
    </row>
    <row r="5791" spans="2:16" x14ac:dyDescent="0.25">
      <c r="B5791" t="s">
        <v>10</v>
      </c>
      <c r="C5791" t="s">
        <v>17</v>
      </c>
      <c r="D5791" s="6">
        <v>0.106</v>
      </c>
      <c r="E5791" s="6">
        <v>0.106</v>
      </c>
      <c r="F5791" s="18">
        <v>191.1</v>
      </c>
      <c r="G5791" t="s">
        <v>2192</v>
      </c>
      <c r="H5791" t="s">
        <v>2198</v>
      </c>
      <c r="I5791" t="s">
        <v>785</v>
      </c>
      <c r="J5791" t="s">
        <v>11794</v>
      </c>
      <c r="L5791" s="5"/>
      <c r="P5791" t="s">
        <v>11794</v>
      </c>
    </row>
    <row r="5792" spans="2:16" x14ac:dyDescent="0.25">
      <c r="B5792" t="s">
        <v>10</v>
      </c>
      <c r="C5792" t="s">
        <v>17</v>
      </c>
      <c r="D5792" s="6">
        <v>0.496</v>
      </c>
      <c r="E5792" s="6">
        <v>0.496</v>
      </c>
      <c r="F5792" s="18">
        <v>191.9</v>
      </c>
      <c r="G5792" t="s">
        <v>2192</v>
      </c>
      <c r="H5792" t="s">
        <v>12121</v>
      </c>
      <c r="I5792" t="s">
        <v>13699</v>
      </c>
      <c r="J5792" t="s">
        <v>13700</v>
      </c>
      <c r="L5792" s="5"/>
      <c r="P5792" t="s">
        <v>13700</v>
      </c>
    </row>
    <row r="5793" spans="2:16" x14ac:dyDescent="0.25">
      <c r="B5793" t="s">
        <v>10</v>
      </c>
      <c r="C5793" t="s">
        <v>17</v>
      </c>
      <c r="D5793" s="6">
        <v>9.0999999999999998E-2</v>
      </c>
      <c r="E5793" s="6">
        <v>9.0999999999999998E-2</v>
      </c>
      <c r="F5793" s="18">
        <v>184.34</v>
      </c>
      <c r="G5793" t="s">
        <v>2192</v>
      </c>
      <c r="H5793" t="s">
        <v>2199</v>
      </c>
      <c r="I5793" t="s">
        <v>939</v>
      </c>
      <c r="J5793" t="s">
        <v>11845</v>
      </c>
      <c r="L5793" s="5"/>
      <c r="P5793" t="s">
        <v>11845</v>
      </c>
    </row>
    <row r="5794" spans="2:16" x14ac:dyDescent="0.25">
      <c r="B5794" t="s">
        <v>10</v>
      </c>
      <c r="C5794" t="s">
        <v>17</v>
      </c>
      <c r="D5794" s="6">
        <v>0.32900000000000001</v>
      </c>
      <c r="E5794" s="6">
        <v>0.32900000000000001</v>
      </c>
      <c r="F5794" s="18">
        <v>164.85</v>
      </c>
      <c r="G5794" t="s">
        <v>2192</v>
      </c>
      <c r="H5794" t="s">
        <v>1014</v>
      </c>
      <c r="I5794" t="s">
        <v>118</v>
      </c>
      <c r="J5794" t="s">
        <v>11568</v>
      </c>
      <c r="L5794" s="5"/>
      <c r="P5794" t="s">
        <v>11568</v>
      </c>
    </row>
    <row r="5795" spans="2:16" x14ac:dyDescent="0.25">
      <c r="B5795" t="s">
        <v>10</v>
      </c>
      <c r="C5795" t="s">
        <v>17</v>
      </c>
      <c r="D5795" s="6">
        <v>0.15</v>
      </c>
      <c r="E5795" s="6">
        <v>0.15</v>
      </c>
      <c r="F5795" s="18">
        <v>213.56</v>
      </c>
      <c r="G5795" t="s">
        <v>2192</v>
      </c>
      <c r="H5795" t="s">
        <v>2200</v>
      </c>
      <c r="I5795" t="s">
        <v>520</v>
      </c>
      <c r="J5795" t="s">
        <v>11750</v>
      </c>
      <c r="L5795" s="5"/>
      <c r="P5795" t="s">
        <v>11750</v>
      </c>
    </row>
    <row r="5796" spans="2:16" x14ac:dyDescent="0.25">
      <c r="B5796" t="s">
        <v>10</v>
      </c>
      <c r="C5796" t="s">
        <v>17</v>
      </c>
      <c r="D5796" s="6">
        <v>0.15</v>
      </c>
      <c r="E5796" s="6">
        <v>0.15</v>
      </c>
      <c r="F5796" s="18">
        <v>213.56</v>
      </c>
      <c r="G5796" t="s">
        <v>2192</v>
      </c>
      <c r="H5796" t="s">
        <v>2201</v>
      </c>
      <c r="I5796" t="s">
        <v>978</v>
      </c>
      <c r="J5796" t="s">
        <v>11774</v>
      </c>
      <c r="L5796" s="5"/>
      <c r="P5796" t="s">
        <v>11774</v>
      </c>
    </row>
    <row r="5797" spans="2:16" x14ac:dyDescent="0.25">
      <c r="B5797" t="s">
        <v>10</v>
      </c>
      <c r="C5797" t="s">
        <v>17</v>
      </c>
      <c r="D5797" s="6">
        <v>0.15</v>
      </c>
      <c r="E5797" s="6">
        <v>0.15</v>
      </c>
      <c r="F5797" s="18">
        <v>192.2</v>
      </c>
      <c r="G5797" t="s">
        <v>2192</v>
      </c>
      <c r="H5797" t="s">
        <v>2202</v>
      </c>
      <c r="I5797" t="s">
        <v>411</v>
      </c>
      <c r="J5797" t="s">
        <v>11675</v>
      </c>
      <c r="L5797" s="5"/>
      <c r="P5797" t="s">
        <v>11675</v>
      </c>
    </row>
    <row r="5798" spans="2:16" x14ac:dyDescent="0.25">
      <c r="B5798" t="s">
        <v>10</v>
      </c>
      <c r="C5798" t="s">
        <v>17</v>
      </c>
      <c r="D5798" s="6">
        <v>9.6000000000000002E-2</v>
      </c>
      <c r="E5798" s="6">
        <v>9.6000000000000002E-2</v>
      </c>
      <c r="F5798" s="18">
        <v>199.8</v>
      </c>
      <c r="G5798" t="s">
        <v>2192</v>
      </c>
      <c r="H5798" t="s">
        <v>2203</v>
      </c>
      <c r="I5798" t="s">
        <v>722</v>
      </c>
      <c r="J5798" t="s">
        <v>11828</v>
      </c>
      <c r="L5798" s="5"/>
      <c r="P5798" t="s">
        <v>11828</v>
      </c>
    </row>
    <row r="5799" spans="2:16" x14ac:dyDescent="0.25">
      <c r="B5799" t="s">
        <v>10</v>
      </c>
      <c r="C5799" t="s">
        <v>17</v>
      </c>
      <c r="D5799" s="6">
        <v>0.17199999999999999</v>
      </c>
      <c r="E5799" s="6">
        <v>0.17199999999999999</v>
      </c>
      <c r="F5799" s="18">
        <v>216.93</v>
      </c>
      <c r="G5799" t="s">
        <v>2192</v>
      </c>
      <c r="H5799" t="s">
        <v>2204</v>
      </c>
      <c r="I5799" t="s">
        <v>3583</v>
      </c>
      <c r="J5799" t="s">
        <v>13704</v>
      </c>
      <c r="L5799" s="5"/>
      <c r="P5799" t="s">
        <v>13704</v>
      </c>
    </row>
    <row r="5800" spans="2:16" x14ac:dyDescent="0.25">
      <c r="B5800" t="s">
        <v>10</v>
      </c>
      <c r="C5800" t="s">
        <v>17</v>
      </c>
      <c r="D5800" s="6">
        <v>0.23300000000000001</v>
      </c>
      <c r="E5800" s="6">
        <v>0.23300000000000001</v>
      </c>
      <c r="F5800" s="18">
        <v>249.53</v>
      </c>
      <c r="G5800" t="s">
        <v>2192</v>
      </c>
      <c r="H5800" t="s">
        <v>2205</v>
      </c>
      <c r="I5800" t="s">
        <v>3585</v>
      </c>
      <c r="J5800" t="s">
        <v>13702</v>
      </c>
      <c r="L5800" s="5"/>
      <c r="P5800" t="s">
        <v>13702</v>
      </c>
    </row>
    <row r="5801" spans="2:16" x14ac:dyDescent="0.25">
      <c r="B5801" t="s">
        <v>10</v>
      </c>
      <c r="C5801" t="s">
        <v>17</v>
      </c>
      <c r="D5801" s="6">
        <v>-1.4E-2</v>
      </c>
      <c r="E5801" s="6">
        <v>-1.4E-2</v>
      </c>
      <c r="F5801" s="18">
        <v>294.49</v>
      </c>
      <c r="G5801" t="s">
        <v>2192</v>
      </c>
      <c r="H5801" t="s">
        <v>2241</v>
      </c>
      <c r="I5801" t="s">
        <v>7687</v>
      </c>
      <c r="J5801" t="s">
        <v>13720</v>
      </c>
      <c r="L5801" s="5"/>
      <c r="P5801" t="s">
        <v>13720</v>
      </c>
    </row>
    <row r="5802" spans="2:16" x14ac:dyDescent="0.25">
      <c r="B5802" t="s">
        <v>10</v>
      </c>
      <c r="C5802" t="s">
        <v>17</v>
      </c>
      <c r="D5802" s="6">
        <v>0.26600000000000001</v>
      </c>
      <c r="E5802" s="6">
        <v>0.26600000000000001</v>
      </c>
      <c r="F5802" s="18">
        <v>193.33</v>
      </c>
      <c r="G5802" t="s">
        <v>2192</v>
      </c>
      <c r="H5802" t="s">
        <v>2206</v>
      </c>
      <c r="I5802" t="s">
        <v>938</v>
      </c>
      <c r="J5802" t="s">
        <v>11850</v>
      </c>
      <c r="L5802" s="5"/>
      <c r="P5802" t="s">
        <v>11850</v>
      </c>
    </row>
    <row r="5803" spans="2:16" x14ac:dyDescent="0.25">
      <c r="B5803" t="s">
        <v>10</v>
      </c>
      <c r="C5803" t="s">
        <v>17</v>
      </c>
      <c r="D5803" s="6">
        <v>0.23300000000000001</v>
      </c>
      <c r="E5803" s="6">
        <v>0.23300000000000001</v>
      </c>
      <c r="F5803" s="18">
        <v>249.53</v>
      </c>
      <c r="G5803" t="s">
        <v>2192</v>
      </c>
      <c r="H5803" t="s">
        <v>2207</v>
      </c>
      <c r="I5803" t="s">
        <v>3588</v>
      </c>
      <c r="J5803" t="s">
        <v>13709</v>
      </c>
      <c r="L5803" s="5"/>
      <c r="P5803" t="s">
        <v>13709</v>
      </c>
    </row>
    <row r="5804" spans="2:16" x14ac:dyDescent="0.25">
      <c r="B5804" t="s">
        <v>10</v>
      </c>
      <c r="C5804" t="s">
        <v>17</v>
      </c>
      <c r="D5804" s="6">
        <v>0.15</v>
      </c>
      <c r="E5804" s="6">
        <v>0.15</v>
      </c>
      <c r="F5804" s="18">
        <v>213.56</v>
      </c>
      <c r="G5804" t="s">
        <v>2192</v>
      </c>
      <c r="H5804" t="s">
        <v>2208</v>
      </c>
      <c r="I5804" t="s">
        <v>274</v>
      </c>
      <c r="J5804" t="s">
        <v>11659</v>
      </c>
      <c r="L5804" s="5"/>
      <c r="P5804" t="s">
        <v>11659</v>
      </c>
    </row>
    <row r="5805" spans="2:16" x14ac:dyDescent="0.25">
      <c r="B5805" t="s">
        <v>10</v>
      </c>
      <c r="C5805" t="s">
        <v>17</v>
      </c>
      <c r="D5805" s="6">
        <v>0.183</v>
      </c>
      <c r="E5805" s="6">
        <v>0.183</v>
      </c>
      <c r="F5805" s="18">
        <v>172.2</v>
      </c>
      <c r="G5805" t="s">
        <v>2192</v>
      </c>
      <c r="H5805" t="s">
        <v>2209</v>
      </c>
      <c r="I5805" t="s">
        <v>976</v>
      </c>
      <c r="J5805" t="s">
        <v>11589</v>
      </c>
      <c r="L5805" s="5"/>
      <c r="P5805" t="s">
        <v>11589</v>
      </c>
    </row>
    <row r="5806" spans="2:16" x14ac:dyDescent="0.25">
      <c r="B5806" t="s">
        <v>10</v>
      </c>
      <c r="C5806" t="s">
        <v>17</v>
      </c>
      <c r="D5806" s="6">
        <v>9.2999999999999999E-2</v>
      </c>
      <c r="E5806" s="6">
        <v>9.2999999999999999E-2</v>
      </c>
      <c r="F5806" s="18">
        <v>199.5</v>
      </c>
      <c r="G5806" t="s">
        <v>2192</v>
      </c>
      <c r="H5806" t="s">
        <v>2210</v>
      </c>
      <c r="I5806" t="s">
        <v>787</v>
      </c>
      <c r="J5806" t="s">
        <v>11935</v>
      </c>
      <c r="L5806" s="5"/>
      <c r="P5806" t="s">
        <v>11935</v>
      </c>
    </row>
    <row r="5807" spans="2:16" x14ac:dyDescent="0.25">
      <c r="B5807" t="s">
        <v>10</v>
      </c>
      <c r="C5807" t="s">
        <v>17</v>
      </c>
      <c r="D5807" s="6">
        <v>3.2000000000000001E-2</v>
      </c>
      <c r="E5807" s="6">
        <v>3.2000000000000001E-2</v>
      </c>
      <c r="F5807" s="18">
        <v>216.93</v>
      </c>
      <c r="G5807" t="s">
        <v>2192</v>
      </c>
      <c r="H5807" t="s">
        <v>2211</v>
      </c>
      <c r="I5807" t="s">
        <v>3593</v>
      </c>
      <c r="J5807" t="s">
        <v>13695</v>
      </c>
      <c r="L5807" s="5"/>
      <c r="P5807" t="s">
        <v>13695</v>
      </c>
    </row>
    <row r="5808" spans="2:16" x14ac:dyDescent="0.25">
      <c r="B5808" t="s">
        <v>10</v>
      </c>
      <c r="C5808" t="s">
        <v>17</v>
      </c>
      <c r="D5808" s="6">
        <v>-7.9000000000000001E-2</v>
      </c>
      <c r="E5808" s="6">
        <v>-7.9000000000000001E-2</v>
      </c>
      <c r="F5808" s="18">
        <v>192.2</v>
      </c>
      <c r="G5808" t="s">
        <v>2192</v>
      </c>
      <c r="H5808" t="s">
        <v>2212</v>
      </c>
      <c r="I5808" t="s">
        <v>3595</v>
      </c>
      <c r="J5808" t="s">
        <v>13719</v>
      </c>
      <c r="L5808" s="5"/>
      <c r="P5808" t="s">
        <v>13719</v>
      </c>
    </row>
    <row r="5809" spans="2:16" x14ac:dyDescent="0.25">
      <c r="B5809" t="s">
        <v>10</v>
      </c>
      <c r="C5809" t="s">
        <v>17</v>
      </c>
      <c r="D5809" s="6">
        <v>-1.4E-2</v>
      </c>
      <c r="E5809" s="6">
        <v>-1.4E-2</v>
      </c>
      <c r="F5809" s="18">
        <v>294.49</v>
      </c>
      <c r="G5809" t="s">
        <v>2192</v>
      </c>
      <c r="H5809" t="s">
        <v>2242</v>
      </c>
      <c r="I5809" t="s">
        <v>7688</v>
      </c>
      <c r="J5809" t="s">
        <v>13723</v>
      </c>
      <c r="L5809" s="5"/>
      <c r="P5809" t="s">
        <v>13723</v>
      </c>
    </row>
    <row r="5810" spans="2:16" x14ac:dyDescent="0.25">
      <c r="B5810" t="s">
        <v>10</v>
      </c>
      <c r="C5810" t="s">
        <v>17</v>
      </c>
      <c r="D5810" s="6">
        <v>0.26800000000000002</v>
      </c>
      <c r="E5810" s="6">
        <v>0.26800000000000002</v>
      </c>
      <c r="F5810" s="18">
        <v>191.1</v>
      </c>
      <c r="G5810" t="s">
        <v>2192</v>
      </c>
      <c r="H5810" t="s">
        <v>2213</v>
      </c>
      <c r="I5810" t="s">
        <v>833</v>
      </c>
      <c r="J5810" t="s">
        <v>11622</v>
      </c>
      <c r="L5810" s="5"/>
      <c r="P5810" t="s">
        <v>11622</v>
      </c>
    </row>
    <row r="5811" spans="2:16" x14ac:dyDescent="0.25">
      <c r="B5811" t="s">
        <v>10</v>
      </c>
      <c r="C5811" t="s">
        <v>17</v>
      </c>
      <c r="D5811" s="6">
        <v>-7.9000000000000001E-2</v>
      </c>
      <c r="E5811" s="6">
        <v>-7.9000000000000001E-2</v>
      </c>
      <c r="F5811" s="18">
        <v>216.93</v>
      </c>
      <c r="G5811" t="s">
        <v>2192</v>
      </c>
      <c r="H5811" t="s">
        <v>2214</v>
      </c>
      <c r="I5811" t="s">
        <v>3598</v>
      </c>
      <c r="J5811" t="s">
        <v>13696</v>
      </c>
      <c r="L5811" s="5"/>
      <c r="P5811" t="s">
        <v>13696</v>
      </c>
    </row>
    <row r="5812" spans="2:16" x14ac:dyDescent="0.25">
      <c r="B5812" t="s">
        <v>10</v>
      </c>
      <c r="C5812" t="s">
        <v>17</v>
      </c>
      <c r="D5812" s="6">
        <v>-8.9999999999999993E-3</v>
      </c>
      <c r="E5812" s="6">
        <v>-8.9999999999999993E-3</v>
      </c>
      <c r="F5812" s="18">
        <v>192.2</v>
      </c>
      <c r="G5812" t="s">
        <v>2192</v>
      </c>
      <c r="H5812" t="s">
        <v>2215</v>
      </c>
      <c r="I5812" t="s">
        <v>3600</v>
      </c>
      <c r="J5812" t="s">
        <v>13693</v>
      </c>
      <c r="L5812" s="5"/>
      <c r="P5812" t="s">
        <v>13693</v>
      </c>
    </row>
    <row r="5813" spans="2:16" x14ac:dyDescent="0.25">
      <c r="B5813" t="s">
        <v>10</v>
      </c>
      <c r="C5813" t="s">
        <v>17</v>
      </c>
      <c r="D5813" s="6">
        <v>0.23300000000000001</v>
      </c>
      <c r="E5813" s="6">
        <v>0.23300000000000001</v>
      </c>
      <c r="F5813" s="18">
        <v>249.53</v>
      </c>
      <c r="G5813" t="s">
        <v>2192</v>
      </c>
      <c r="H5813" t="s">
        <v>2216</v>
      </c>
      <c r="I5813" t="s">
        <v>3602</v>
      </c>
      <c r="J5813" t="s">
        <v>13705</v>
      </c>
      <c r="L5813" s="5"/>
      <c r="P5813" t="s">
        <v>13705</v>
      </c>
    </row>
    <row r="5814" spans="2:16" x14ac:dyDescent="0.25">
      <c r="B5814" t="s">
        <v>10</v>
      </c>
      <c r="C5814" t="s">
        <v>17</v>
      </c>
      <c r="D5814" s="6">
        <v>0.23300000000000001</v>
      </c>
      <c r="E5814" s="6">
        <v>0.23300000000000001</v>
      </c>
      <c r="F5814" s="18">
        <v>249.53</v>
      </c>
      <c r="G5814" t="s">
        <v>2192</v>
      </c>
      <c r="H5814" t="s">
        <v>2217</v>
      </c>
      <c r="I5814" t="s">
        <v>3604</v>
      </c>
      <c r="J5814" t="s">
        <v>13691</v>
      </c>
      <c r="L5814" s="5"/>
      <c r="P5814" t="s">
        <v>13691</v>
      </c>
    </row>
    <row r="5815" spans="2:16" x14ac:dyDescent="0.25">
      <c r="B5815" t="s">
        <v>10</v>
      </c>
      <c r="C5815" t="s">
        <v>17</v>
      </c>
      <c r="D5815" s="6">
        <v>-1.4E-2</v>
      </c>
      <c r="E5815" s="6">
        <v>-1.4E-2</v>
      </c>
      <c r="F5815" s="18">
        <v>294.49</v>
      </c>
      <c r="G5815" t="s">
        <v>2192</v>
      </c>
      <c r="H5815" t="s">
        <v>2243</v>
      </c>
      <c r="I5815" t="s">
        <v>7689</v>
      </c>
      <c r="J5815" t="s">
        <v>13722</v>
      </c>
      <c r="L5815" s="5"/>
      <c r="P5815" t="s">
        <v>13722</v>
      </c>
    </row>
    <row r="5816" spans="2:16" x14ac:dyDescent="0.25">
      <c r="B5816" t="s">
        <v>10</v>
      </c>
      <c r="C5816" t="s">
        <v>17</v>
      </c>
      <c r="D5816" s="6">
        <v>-0.10199999999999999</v>
      </c>
      <c r="E5816" s="6">
        <v>-0.10199999999999999</v>
      </c>
      <c r="F5816" s="18">
        <v>216.05</v>
      </c>
      <c r="G5816" t="s">
        <v>2192</v>
      </c>
      <c r="H5816" t="s">
        <v>2218</v>
      </c>
      <c r="I5816" t="s">
        <v>747</v>
      </c>
      <c r="J5816" t="s">
        <v>11485</v>
      </c>
      <c r="L5816" s="5"/>
      <c r="P5816" t="s">
        <v>11485</v>
      </c>
    </row>
    <row r="5817" spans="2:16" x14ac:dyDescent="0.25">
      <c r="B5817" t="s">
        <v>10</v>
      </c>
      <c r="C5817" t="s">
        <v>17</v>
      </c>
      <c r="D5817" s="6">
        <v>-1.4E-2</v>
      </c>
      <c r="E5817" s="6">
        <v>-1.4E-2</v>
      </c>
      <c r="F5817" s="18">
        <v>294.49</v>
      </c>
      <c r="G5817" t="s">
        <v>2192</v>
      </c>
      <c r="H5817" t="s">
        <v>2244</v>
      </c>
      <c r="I5817" t="s">
        <v>7690</v>
      </c>
      <c r="J5817" t="s">
        <v>13718</v>
      </c>
      <c r="L5817" s="5"/>
      <c r="P5817" t="s">
        <v>13718</v>
      </c>
    </row>
    <row r="5818" spans="2:16" x14ac:dyDescent="0.25">
      <c r="B5818" t="s">
        <v>10</v>
      </c>
      <c r="C5818" t="s">
        <v>17</v>
      </c>
      <c r="D5818" s="6">
        <v>0.217</v>
      </c>
      <c r="E5818" s="6">
        <v>0.217</v>
      </c>
      <c r="F5818" s="18">
        <v>176.47</v>
      </c>
      <c r="G5818" t="s">
        <v>2192</v>
      </c>
      <c r="H5818" t="s">
        <v>2219</v>
      </c>
      <c r="I5818" t="s">
        <v>802</v>
      </c>
      <c r="J5818" t="s">
        <v>11787</v>
      </c>
      <c r="L5818" s="5"/>
      <c r="P5818" t="s">
        <v>11787</v>
      </c>
    </row>
    <row r="5819" spans="2:16" x14ac:dyDescent="0.25">
      <c r="B5819" t="s">
        <v>10</v>
      </c>
      <c r="C5819" t="s">
        <v>17</v>
      </c>
      <c r="D5819" s="6">
        <v>0.128</v>
      </c>
      <c r="E5819" s="6">
        <v>0.128</v>
      </c>
      <c r="F5819" s="18">
        <v>249.53</v>
      </c>
      <c r="G5819" t="s">
        <v>2192</v>
      </c>
      <c r="H5819" t="s">
        <v>2220</v>
      </c>
      <c r="I5819" t="s">
        <v>3608</v>
      </c>
      <c r="J5819" t="s">
        <v>13703</v>
      </c>
      <c r="L5819" s="5"/>
      <c r="P5819" t="s">
        <v>13703</v>
      </c>
    </row>
    <row r="5820" spans="2:16" x14ac:dyDescent="0.25">
      <c r="B5820" t="s">
        <v>10</v>
      </c>
      <c r="C5820" t="s">
        <v>17</v>
      </c>
      <c r="D5820" s="6">
        <v>0.222</v>
      </c>
      <c r="E5820" s="6">
        <v>0.222</v>
      </c>
      <c r="F5820" s="18">
        <v>213.56</v>
      </c>
      <c r="G5820" t="s">
        <v>2192</v>
      </c>
      <c r="H5820" t="s">
        <v>2221</v>
      </c>
      <c r="I5820" t="s">
        <v>761</v>
      </c>
      <c r="J5820" t="s">
        <v>11995</v>
      </c>
      <c r="L5820" s="5"/>
      <c r="P5820" t="s">
        <v>11995</v>
      </c>
    </row>
    <row r="5821" spans="2:16" x14ac:dyDescent="0.25">
      <c r="B5821" t="s">
        <v>10</v>
      </c>
      <c r="C5821" t="s">
        <v>17</v>
      </c>
      <c r="D5821" s="6">
        <v>0.441</v>
      </c>
      <c r="E5821" s="6">
        <v>0.441</v>
      </c>
      <c r="F5821" s="18">
        <v>164.1</v>
      </c>
      <c r="G5821" t="s">
        <v>2192</v>
      </c>
      <c r="H5821" t="s">
        <v>2222</v>
      </c>
      <c r="I5821" t="s">
        <v>788</v>
      </c>
      <c r="J5821" t="s">
        <v>11667</v>
      </c>
      <c r="L5821" s="5"/>
      <c r="P5821" t="s">
        <v>11667</v>
      </c>
    </row>
    <row r="5822" spans="2:16" x14ac:dyDescent="0.25">
      <c r="B5822" t="s">
        <v>10</v>
      </c>
      <c r="C5822" t="s">
        <v>17</v>
      </c>
      <c r="D5822" s="6">
        <v>-8.9999999999999993E-3</v>
      </c>
      <c r="E5822" s="6">
        <v>-8.9999999999999993E-3</v>
      </c>
      <c r="F5822" s="18">
        <v>294.49</v>
      </c>
      <c r="G5822" t="s">
        <v>2192</v>
      </c>
      <c r="H5822" t="s">
        <v>2237</v>
      </c>
      <c r="I5822" t="s">
        <v>3612</v>
      </c>
      <c r="J5822" t="s">
        <v>13694</v>
      </c>
      <c r="L5822" s="5"/>
      <c r="P5822" t="s">
        <v>13694</v>
      </c>
    </row>
    <row r="5823" spans="2:16" x14ac:dyDescent="0.25">
      <c r="B5823" t="s">
        <v>10</v>
      </c>
      <c r="C5823" t="s">
        <v>17</v>
      </c>
      <c r="D5823" s="6">
        <v>-0.10199999999999999</v>
      </c>
      <c r="E5823" s="6">
        <v>-0.10199999999999999</v>
      </c>
      <c r="F5823" s="18">
        <v>174.78</v>
      </c>
      <c r="G5823" t="s">
        <v>2192</v>
      </c>
      <c r="H5823" t="s">
        <v>2223</v>
      </c>
      <c r="I5823" t="s">
        <v>158</v>
      </c>
      <c r="J5823" t="s">
        <v>11399</v>
      </c>
      <c r="L5823" s="5"/>
      <c r="P5823" t="s">
        <v>11399</v>
      </c>
    </row>
    <row r="5824" spans="2:16" x14ac:dyDescent="0.25">
      <c r="B5824" t="s">
        <v>10</v>
      </c>
      <c r="C5824" t="s">
        <v>17</v>
      </c>
      <c r="D5824" s="6">
        <v>0.128</v>
      </c>
      <c r="E5824" s="6">
        <v>0.128</v>
      </c>
      <c r="F5824" s="18">
        <v>249.53</v>
      </c>
      <c r="G5824" t="s">
        <v>2192</v>
      </c>
      <c r="H5824" t="s">
        <v>2224</v>
      </c>
      <c r="I5824" t="s">
        <v>3615</v>
      </c>
      <c r="J5824" t="s">
        <v>13715</v>
      </c>
      <c r="L5824" s="5"/>
      <c r="P5824" t="s">
        <v>13715</v>
      </c>
    </row>
    <row r="5825" spans="2:16" x14ac:dyDescent="0.25">
      <c r="B5825" t="s">
        <v>10</v>
      </c>
      <c r="C5825" t="s">
        <v>17</v>
      </c>
      <c r="D5825" s="6">
        <v>-1.4E-2</v>
      </c>
      <c r="E5825" s="6">
        <v>-1.4E-2</v>
      </c>
      <c r="F5825" s="18">
        <v>294.49</v>
      </c>
      <c r="G5825" t="s">
        <v>2192</v>
      </c>
      <c r="H5825" t="s">
        <v>2246</v>
      </c>
      <c r="I5825" t="s">
        <v>7691</v>
      </c>
      <c r="J5825" t="s">
        <v>13721</v>
      </c>
      <c r="L5825" s="5"/>
      <c r="P5825" t="s">
        <v>13721</v>
      </c>
    </row>
    <row r="5826" spans="2:16" x14ac:dyDescent="0.25">
      <c r="B5826" t="s">
        <v>10</v>
      </c>
      <c r="C5826" t="s">
        <v>17</v>
      </c>
      <c r="D5826" s="6">
        <v>9.6000000000000002E-2</v>
      </c>
      <c r="E5826" s="6">
        <v>9.6000000000000002E-2</v>
      </c>
      <c r="F5826" s="18">
        <v>204.57</v>
      </c>
      <c r="G5826" t="s">
        <v>2192</v>
      </c>
      <c r="H5826" t="s">
        <v>18631</v>
      </c>
      <c r="I5826" t="s">
        <v>18640</v>
      </c>
      <c r="J5826" t="s">
        <v>18641</v>
      </c>
      <c r="L5826" s="5"/>
      <c r="P5826" t="s">
        <v>18641</v>
      </c>
    </row>
    <row r="5827" spans="2:16" x14ac:dyDescent="0.25">
      <c r="B5827" t="s">
        <v>10</v>
      </c>
      <c r="C5827" t="s">
        <v>17</v>
      </c>
      <c r="D5827" s="6">
        <v>0.128</v>
      </c>
      <c r="E5827" s="6">
        <v>0.128</v>
      </c>
      <c r="F5827" s="18">
        <v>294.49</v>
      </c>
      <c r="G5827" t="s">
        <v>2192</v>
      </c>
      <c r="H5827" t="s">
        <v>2238</v>
      </c>
      <c r="I5827" t="s">
        <v>3617</v>
      </c>
      <c r="J5827" t="s">
        <v>13724</v>
      </c>
      <c r="L5827" s="5"/>
      <c r="P5827" t="s">
        <v>13724</v>
      </c>
    </row>
    <row r="5828" spans="2:16" x14ac:dyDescent="0.25">
      <c r="B5828" t="s">
        <v>10</v>
      </c>
      <c r="C5828" t="s">
        <v>17</v>
      </c>
      <c r="D5828" s="6">
        <v>0.23300000000000001</v>
      </c>
      <c r="E5828" s="6">
        <v>0.23300000000000001</v>
      </c>
      <c r="F5828" s="18">
        <v>249.53</v>
      </c>
      <c r="G5828" t="s">
        <v>2192</v>
      </c>
      <c r="H5828" t="s">
        <v>2225</v>
      </c>
      <c r="I5828" t="s">
        <v>3618</v>
      </c>
      <c r="J5828" t="s">
        <v>13711</v>
      </c>
      <c r="L5828" s="5"/>
      <c r="P5828" t="s">
        <v>13711</v>
      </c>
    </row>
    <row r="5829" spans="2:16" x14ac:dyDescent="0.25">
      <c r="B5829" t="s">
        <v>10</v>
      </c>
      <c r="C5829" t="s">
        <v>17</v>
      </c>
      <c r="D5829" s="6">
        <v>3.2000000000000001E-2</v>
      </c>
      <c r="E5829" s="6">
        <v>3.2000000000000001E-2</v>
      </c>
      <c r="F5829" s="18">
        <v>216.93</v>
      </c>
      <c r="G5829" t="s">
        <v>2192</v>
      </c>
      <c r="H5829" t="s">
        <v>2226</v>
      </c>
      <c r="I5829" t="s">
        <v>3620</v>
      </c>
      <c r="J5829" t="s">
        <v>13690</v>
      </c>
      <c r="L5829" s="5"/>
      <c r="P5829" t="s">
        <v>13690</v>
      </c>
    </row>
    <row r="5830" spans="2:16" x14ac:dyDescent="0.25">
      <c r="B5830" t="s">
        <v>10</v>
      </c>
      <c r="C5830" t="s">
        <v>17</v>
      </c>
      <c r="D5830" s="6">
        <v>-7.9000000000000001E-2</v>
      </c>
      <c r="E5830" s="6">
        <v>-7.9000000000000001E-2</v>
      </c>
      <c r="F5830" s="18">
        <v>216.93</v>
      </c>
      <c r="G5830" t="s">
        <v>2192</v>
      </c>
      <c r="H5830" t="s">
        <v>2227</v>
      </c>
      <c r="I5830" t="s">
        <v>3622</v>
      </c>
      <c r="J5830" t="s">
        <v>13697</v>
      </c>
      <c r="L5830" s="5"/>
      <c r="P5830" t="s">
        <v>13697</v>
      </c>
    </row>
    <row r="5831" spans="2:16" x14ac:dyDescent="0.25">
      <c r="B5831" t="s">
        <v>10</v>
      </c>
      <c r="C5831" t="s">
        <v>17</v>
      </c>
      <c r="D5831" s="6">
        <v>-1.4E-2</v>
      </c>
      <c r="E5831" s="6">
        <v>-1.4E-2</v>
      </c>
      <c r="F5831" s="18">
        <v>294.49</v>
      </c>
      <c r="G5831" t="s">
        <v>2192</v>
      </c>
      <c r="H5831" t="s">
        <v>2247</v>
      </c>
      <c r="I5831" t="s">
        <v>7692</v>
      </c>
      <c r="J5831" t="s">
        <v>13716</v>
      </c>
      <c r="L5831" s="5"/>
      <c r="P5831" t="s">
        <v>13716</v>
      </c>
    </row>
    <row r="5832" spans="2:16" x14ac:dyDescent="0.25">
      <c r="B5832" t="s">
        <v>10</v>
      </c>
      <c r="C5832" t="s">
        <v>17</v>
      </c>
      <c r="D5832" s="6">
        <v>0.185</v>
      </c>
      <c r="E5832" s="6">
        <v>0.185</v>
      </c>
      <c r="F5832" s="18">
        <v>204.57</v>
      </c>
      <c r="G5832" t="s">
        <v>2192</v>
      </c>
      <c r="H5832" t="s">
        <v>2228</v>
      </c>
      <c r="I5832" t="s">
        <v>947</v>
      </c>
      <c r="J5832" t="s">
        <v>11562</v>
      </c>
      <c r="L5832" s="5"/>
      <c r="P5832" t="s">
        <v>11562</v>
      </c>
    </row>
    <row r="5833" spans="2:16" x14ac:dyDescent="0.25">
      <c r="B5833" t="s">
        <v>10</v>
      </c>
      <c r="C5833" t="s">
        <v>17</v>
      </c>
      <c r="D5833" s="6">
        <v>-0.04</v>
      </c>
      <c r="E5833" s="6">
        <v>-0.04</v>
      </c>
      <c r="F5833" s="18">
        <v>208.56</v>
      </c>
      <c r="G5833" t="s">
        <v>2192</v>
      </c>
      <c r="H5833" t="s">
        <v>2229</v>
      </c>
      <c r="I5833" t="s">
        <v>456</v>
      </c>
      <c r="J5833" t="s">
        <v>11254</v>
      </c>
      <c r="L5833" s="5"/>
      <c r="P5833" t="s">
        <v>11254</v>
      </c>
    </row>
    <row r="5834" spans="2:16" x14ac:dyDescent="0.25">
      <c r="B5834" t="s">
        <v>10</v>
      </c>
      <c r="C5834" t="s">
        <v>17</v>
      </c>
      <c r="D5834" s="6">
        <v>-0.10199999999999999</v>
      </c>
      <c r="E5834" s="6">
        <v>-0.10199999999999999</v>
      </c>
      <c r="F5834" s="18">
        <v>249.9</v>
      </c>
      <c r="G5834" t="s">
        <v>2192</v>
      </c>
      <c r="H5834" t="s">
        <v>2230</v>
      </c>
      <c r="I5834" t="s">
        <v>111</v>
      </c>
      <c r="J5834" t="s">
        <v>11191</v>
      </c>
      <c r="L5834" s="5"/>
      <c r="P5834" t="s">
        <v>11191</v>
      </c>
    </row>
    <row r="5835" spans="2:16" x14ac:dyDescent="0.25">
      <c r="B5835" t="s">
        <v>10</v>
      </c>
      <c r="C5835" t="s">
        <v>17</v>
      </c>
      <c r="D5835" s="6">
        <v>0.185</v>
      </c>
      <c r="E5835" s="6">
        <v>0.185</v>
      </c>
      <c r="F5835" s="18">
        <v>204.57</v>
      </c>
      <c r="G5835" t="s">
        <v>2192</v>
      </c>
      <c r="H5835" t="s">
        <v>2231</v>
      </c>
      <c r="I5835" t="s">
        <v>995</v>
      </c>
      <c r="J5835" t="s">
        <v>11400</v>
      </c>
      <c r="L5835" s="5"/>
      <c r="P5835" t="s">
        <v>11400</v>
      </c>
    </row>
    <row r="5836" spans="2:16" x14ac:dyDescent="0.25">
      <c r="B5836" t="s">
        <v>10</v>
      </c>
      <c r="C5836" t="s">
        <v>17</v>
      </c>
      <c r="D5836" s="6">
        <v>0.23300000000000001</v>
      </c>
      <c r="E5836" s="6">
        <v>0.23300000000000001</v>
      </c>
      <c r="F5836" s="18">
        <v>249.53</v>
      </c>
      <c r="G5836" t="s">
        <v>2192</v>
      </c>
      <c r="H5836" t="s">
        <v>2232</v>
      </c>
      <c r="I5836" t="s">
        <v>3628</v>
      </c>
      <c r="J5836" t="s">
        <v>13692</v>
      </c>
      <c r="L5836" s="5"/>
      <c r="P5836" t="s">
        <v>13692</v>
      </c>
    </row>
    <row r="5837" spans="2:16" x14ac:dyDescent="0.25">
      <c r="B5837" t="s">
        <v>10</v>
      </c>
      <c r="C5837" t="s">
        <v>17</v>
      </c>
      <c r="D5837" s="6">
        <v>-0.10199999999999999</v>
      </c>
      <c r="E5837" s="6">
        <v>-0.10199999999999999</v>
      </c>
      <c r="F5837" s="18">
        <v>182.61</v>
      </c>
      <c r="G5837" t="s">
        <v>2192</v>
      </c>
      <c r="H5837" t="s">
        <v>2233</v>
      </c>
      <c r="I5837" t="s">
        <v>356</v>
      </c>
      <c r="J5837" t="s">
        <v>11270</v>
      </c>
      <c r="L5837" s="5"/>
      <c r="P5837" t="s">
        <v>11270</v>
      </c>
    </row>
    <row r="5838" spans="2:16" x14ac:dyDescent="0.25">
      <c r="B5838" t="s">
        <v>10</v>
      </c>
      <c r="C5838" t="s">
        <v>17</v>
      </c>
      <c r="D5838" s="6">
        <v>9.0999999999999998E-2</v>
      </c>
      <c r="E5838" s="6">
        <v>9.0999999999999998E-2</v>
      </c>
      <c r="F5838" s="18">
        <v>184.34</v>
      </c>
      <c r="G5838" t="s">
        <v>2192</v>
      </c>
      <c r="H5838" t="s">
        <v>2234</v>
      </c>
      <c r="I5838" t="s">
        <v>888</v>
      </c>
      <c r="J5838" t="s">
        <v>11899</v>
      </c>
      <c r="L5838" s="5"/>
      <c r="P5838" t="s">
        <v>11899</v>
      </c>
    </row>
    <row r="5839" spans="2:16" x14ac:dyDescent="0.25">
      <c r="B5839" t="s">
        <v>10</v>
      </c>
      <c r="C5839" t="s">
        <v>17</v>
      </c>
      <c r="D5839" s="6">
        <v>3.2000000000000001E-2</v>
      </c>
      <c r="E5839" s="6">
        <v>3.2000000000000001E-2</v>
      </c>
      <c r="F5839" s="18">
        <v>216.93</v>
      </c>
      <c r="G5839" t="s">
        <v>2192</v>
      </c>
      <c r="H5839" t="s">
        <v>2235</v>
      </c>
      <c r="I5839" t="s">
        <v>3632</v>
      </c>
      <c r="J5839" t="s">
        <v>13710</v>
      </c>
      <c r="L5839" s="5"/>
      <c r="P5839" t="s">
        <v>13710</v>
      </c>
    </row>
    <row r="5840" spans="2:16" x14ac:dyDescent="0.25">
      <c r="B5840" t="s">
        <v>10</v>
      </c>
      <c r="C5840" t="s">
        <v>17</v>
      </c>
      <c r="D5840" s="6">
        <v>0.16300000000000001</v>
      </c>
      <c r="E5840" s="6">
        <v>0.16300000000000001</v>
      </c>
      <c r="F5840" s="18">
        <v>179.55</v>
      </c>
      <c r="G5840" t="s">
        <v>2192</v>
      </c>
      <c r="H5840" t="s">
        <v>2236</v>
      </c>
      <c r="I5840" t="s">
        <v>3634</v>
      </c>
      <c r="J5840" t="s">
        <v>13701</v>
      </c>
      <c r="L5840" s="5"/>
      <c r="P5840" t="s">
        <v>13701</v>
      </c>
    </row>
    <row r="5841" spans="2:16" x14ac:dyDescent="0.25">
      <c r="B5841" t="s">
        <v>10</v>
      </c>
      <c r="C5841" t="s">
        <v>17</v>
      </c>
      <c r="D5841" s="6">
        <v>-5.1999999999999998E-2</v>
      </c>
      <c r="E5841" s="6">
        <v>-5.1999999999999998E-2</v>
      </c>
      <c r="F5841" s="18">
        <v>477.7</v>
      </c>
      <c r="G5841" t="s">
        <v>2240</v>
      </c>
      <c r="H5841" t="s">
        <v>12132</v>
      </c>
      <c r="I5841" t="s">
        <v>12841</v>
      </c>
      <c r="J5841" t="s">
        <v>12842</v>
      </c>
      <c r="L5841" s="5"/>
      <c r="P5841" t="s">
        <v>12842</v>
      </c>
    </row>
    <row r="5842" spans="2:16" x14ac:dyDescent="0.25">
      <c r="B5842" t="s">
        <v>10</v>
      </c>
      <c r="C5842" t="s">
        <v>17</v>
      </c>
      <c r="D5842" s="6">
        <v>-5.1999999999999998E-2</v>
      </c>
      <c r="E5842" s="6">
        <v>-5.1999999999999998E-2</v>
      </c>
      <c r="F5842" s="18">
        <v>477.7</v>
      </c>
      <c r="G5842" t="s">
        <v>2240</v>
      </c>
      <c r="H5842" t="s">
        <v>2190</v>
      </c>
      <c r="I5842" t="s">
        <v>7693</v>
      </c>
      <c r="J5842" t="s">
        <v>12830</v>
      </c>
      <c r="L5842" s="5"/>
      <c r="P5842" t="s">
        <v>12830</v>
      </c>
    </row>
    <row r="5843" spans="2:16" x14ac:dyDescent="0.25">
      <c r="B5843" t="s">
        <v>10</v>
      </c>
      <c r="C5843" t="s">
        <v>17</v>
      </c>
      <c r="D5843" s="6">
        <v>-5.1999999999999998E-2</v>
      </c>
      <c r="E5843" s="6">
        <v>-5.1999999999999998E-2</v>
      </c>
      <c r="F5843" s="18">
        <v>477.7</v>
      </c>
      <c r="G5843" t="s">
        <v>2240</v>
      </c>
      <c r="H5843" t="s">
        <v>2191</v>
      </c>
      <c r="I5843" t="s">
        <v>7694</v>
      </c>
      <c r="J5843" t="s">
        <v>12849</v>
      </c>
      <c r="L5843" s="5"/>
      <c r="P5843" t="s">
        <v>12849</v>
      </c>
    </row>
    <row r="5844" spans="2:16" x14ac:dyDescent="0.25">
      <c r="B5844" t="s">
        <v>10</v>
      </c>
      <c r="C5844" t="s">
        <v>17</v>
      </c>
      <c r="D5844" s="6">
        <v>-5.1999999999999998E-2</v>
      </c>
      <c r="E5844" s="6">
        <v>-5.1999999999999998E-2</v>
      </c>
      <c r="F5844" s="18">
        <v>477.7</v>
      </c>
      <c r="G5844" t="s">
        <v>2240</v>
      </c>
      <c r="H5844" t="s">
        <v>2192</v>
      </c>
      <c r="I5844" t="s">
        <v>7695</v>
      </c>
      <c r="J5844" t="s">
        <v>12832</v>
      </c>
      <c r="L5844" s="5"/>
      <c r="P5844" t="s">
        <v>12832</v>
      </c>
    </row>
    <row r="5845" spans="2:16" x14ac:dyDescent="0.25">
      <c r="B5845" t="s">
        <v>10</v>
      </c>
      <c r="C5845" t="s">
        <v>17</v>
      </c>
      <c r="D5845" s="6">
        <v>-5.1999999999999998E-2</v>
      </c>
      <c r="E5845" s="6">
        <v>-5.1999999999999998E-2</v>
      </c>
      <c r="F5845" s="18">
        <v>477.7</v>
      </c>
      <c r="G5845" t="s">
        <v>2240</v>
      </c>
      <c r="H5845" t="s">
        <v>2183</v>
      </c>
      <c r="I5845" t="s">
        <v>7696</v>
      </c>
      <c r="J5845" t="s">
        <v>12836</v>
      </c>
      <c r="L5845" s="5"/>
      <c r="P5845" t="s">
        <v>12836</v>
      </c>
    </row>
    <row r="5846" spans="2:16" x14ac:dyDescent="0.25">
      <c r="B5846" t="s">
        <v>10</v>
      </c>
      <c r="C5846" t="s">
        <v>17</v>
      </c>
      <c r="D5846" s="6">
        <v>-5.1999999999999998E-2</v>
      </c>
      <c r="E5846" s="6">
        <v>-5.1999999999999998E-2</v>
      </c>
      <c r="F5846" s="18">
        <v>477.7</v>
      </c>
      <c r="G5846" t="s">
        <v>2240</v>
      </c>
      <c r="H5846" t="s">
        <v>2193</v>
      </c>
      <c r="I5846" t="s">
        <v>7697</v>
      </c>
      <c r="J5846" t="s">
        <v>12813</v>
      </c>
      <c r="L5846" s="5"/>
      <c r="P5846" t="s">
        <v>12813</v>
      </c>
    </row>
    <row r="5847" spans="2:16" x14ac:dyDescent="0.25">
      <c r="B5847" t="s">
        <v>10</v>
      </c>
      <c r="C5847" t="s">
        <v>17</v>
      </c>
      <c r="D5847" s="6">
        <v>-5.1999999999999998E-2</v>
      </c>
      <c r="E5847" s="6">
        <v>-5.1999999999999998E-2</v>
      </c>
      <c r="F5847" s="18">
        <v>477.7</v>
      </c>
      <c r="G5847" t="s">
        <v>2240</v>
      </c>
      <c r="H5847" t="s">
        <v>2194</v>
      </c>
      <c r="I5847" t="s">
        <v>7698</v>
      </c>
      <c r="J5847" t="s">
        <v>12847</v>
      </c>
      <c r="L5847" s="5"/>
      <c r="P5847" t="s">
        <v>12847</v>
      </c>
    </row>
    <row r="5848" spans="2:16" x14ac:dyDescent="0.25">
      <c r="B5848" t="s">
        <v>10</v>
      </c>
      <c r="C5848" t="s">
        <v>17</v>
      </c>
      <c r="D5848" s="6">
        <v>-5.1999999999999998E-2</v>
      </c>
      <c r="E5848" s="6">
        <v>-5.1999999999999998E-2</v>
      </c>
      <c r="F5848" s="18">
        <v>477.7</v>
      </c>
      <c r="G5848" t="s">
        <v>2240</v>
      </c>
      <c r="H5848" t="s">
        <v>2195</v>
      </c>
      <c r="I5848" t="s">
        <v>7699</v>
      </c>
      <c r="J5848" t="s">
        <v>12833</v>
      </c>
      <c r="L5848" s="5"/>
      <c r="P5848" t="s">
        <v>12833</v>
      </c>
    </row>
    <row r="5849" spans="2:16" x14ac:dyDescent="0.25">
      <c r="B5849" t="s">
        <v>10</v>
      </c>
      <c r="C5849" t="s">
        <v>17</v>
      </c>
      <c r="D5849" s="6">
        <v>-0.10199999999999999</v>
      </c>
      <c r="E5849" s="6">
        <v>-0.10199999999999999</v>
      </c>
      <c r="F5849" s="18">
        <v>477.7</v>
      </c>
      <c r="G5849" t="s">
        <v>2240</v>
      </c>
      <c r="H5849" t="s">
        <v>2196</v>
      </c>
      <c r="I5849" t="s">
        <v>7700</v>
      </c>
      <c r="J5849" t="s">
        <v>12831</v>
      </c>
      <c r="L5849" s="5"/>
      <c r="P5849" t="s">
        <v>12831</v>
      </c>
    </row>
    <row r="5850" spans="2:16" x14ac:dyDescent="0.25">
      <c r="B5850" t="s">
        <v>10</v>
      </c>
      <c r="C5850" t="s">
        <v>17</v>
      </c>
      <c r="D5850" s="6">
        <v>-5.1999999999999998E-2</v>
      </c>
      <c r="E5850" s="6">
        <v>-5.1999999999999998E-2</v>
      </c>
      <c r="F5850" s="18">
        <v>477.7</v>
      </c>
      <c r="G5850" t="s">
        <v>2240</v>
      </c>
      <c r="H5850" t="s">
        <v>2197</v>
      </c>
      <c r="I5850" t="s">
        <v>7701</v>
      </c>
      <c r="J5850" t="s">
        <v>12815</v>
      </c>
      <c r="L5850" s="5"/>
      <c r="P5850" t="s">
        <v>12815</v>
      </c>
    </row>
    <row r="5851" spans="2:16" x14ac:dyDescent="0.25">
      <c r="B5851" t="s">
        <v>10</v>
      </c>
      <c r="C5851" t="s">
        <v>17</v>
      </c>
      <c r="D5851" s="6">
        <v>-5.1999999999999998E-2</v>
      </c>
      <c r="E5851" s="6">
        <v>-5.1999999999999998E-2</v>
      </c>
      <c r="F5851" s="18">
        <v>477.7</v>
      </c>
      <c r="G5851" t="s">
        <v>2240</v>
      </c>
      <c r="H5851" t="s">
        <v>2198</v>
      </c>
      <c r="I5851" t="s">
        <v>7702</v>
      </c>
      <c r="J5851" t="s">
        <v>12845</v>
      </c>
      <c r="L5851" s="5"/>
      <c r="P5851" t="s">
        <v>12845</v>
      </c>
    </row>
    <row r="5852" spans="2:16" x14ac:dyDescent="0.25">
      <c r="B5852" t="s">
        <v>10</v>
      </c>
      <c r="C5852" t="s">
        <v>17</v>
      </c>
      <c r="D5852" s="6">
        <v>-5.1999999999999998E-2</v>
      </c>
      <c r="E5852" s="6">
        <v>-5.1999999999999998E-2</v>
      </c>
      <c r="F5852" s="18">
        <v>477.7</v>
      </c>
      <c r="G5852" t="s">
        <v>2240</v>
      </c>
      <c r="H5852" t="s">
        <v>12121</v>
      </c>
      <c r="I5852" t="s">
        <v>12820</v>
      </c>
      <c r="J5852" t="s">
        <v>12821</v>
      </c>
      <c r="L5852" s="5"/>
      <c r="P5852" t="s">
        <v>12821</v>
      </c>
    </row>
    <row r="5853" spans="2:16" x14ac:dyDescent="0.25">
      <c r="B5853" t="s">
        <v>10</v>
      </c>
      <c r="C5853" t="s">
        <v>17</v>
      </c>
      <c r="D5853" s="6">
        <v>-5.1999999999999998E-2</v>
      </c>
      <c r="E5853" s="6">
        <v>-5.1999999999999998E-2</v>
      </c>
      <c r="F5853" s="18">
        <v>477.7</v>
      </c>
      <c r="G5853" t="s">
        <v>2240</v>
      </c>
      <c r="H5853" t="s">
        <v>2199</v>
      </c>
      <c r="I5853" t="s">
        <v>7703</v>
      </c>
      <c r="J5853" t="s">
        <v>12799</v>
      </c>
      <c r="L5853" s="5"/>
      <c r="P5853" t="s">
        <v>12799</v>
      </c>
    </row>
    <row r="5854" spans="2:16" x14ac:dyDescent="0.25">
      <c r="B5854" t="s">
        <v>10</v>
      </c>
      <c r="C5854" t="s">
        <v>17</v>
      </c>
      <c r="D5854" s="6">
        <v>-5.1999999999999998E-2</v>
      </c>
      <c r="E5854" s="6">
        <v>-5.1999999999999998E-2</v>
      </c>
      <c r="F5854" s="18">
        <v>477.7</v>
      </c>
      <c r="G5854" t="s">
        <v>2240</v>
      </c>
      <c r="H5854" t="s">
        <v>1014</v>
      </c>
      <c r="I5854" t="s">
        <v>7704</v>
      </c>
      <c r="J5854" t="s">
        <v>12819</v>
      </c>
      <c r="L5854" s="5"/>
      <c r="P5854" t="s">
        <v>12819</v>
      </c>
    </row>
    <row r="5855" spans="2:16" x14ac:dyDescent="0.25">
      <c r="B5855" t="s">
        <v>10</v>
      </c>
      <c r="C5855" t="s">
        <v>17</v>
      </c>
      <c r="D5855" s="6">
        <v>-0.08</v>
      </c>
      <c r="E5855" s="6">
        <v>-0.08</v>
      </c>
      <c r="F5855" s="18">
        <v>477.7</v>
      </c>
      <c r="G5855" t="s">
        <v>2240</v>
      </c>
      <c r="H5855" t="s">
        <v>2200</v>
      </c>
      <c r="I5855" t="s">
        <v>7705</v>
      </c>
      <c r="J5855" t="s">
        <v>12803</v>
      </c>
      <c r="L5855" s="5"/>
      <c r="P5855" t="s">
        <v>12803</v>
      </c>
    </row>
    <row r="5856" spans="2:16" x14ac:dyDescent="0.25">
      <c r="B5856" t="s">
        <v>10</v>
      </c>
      <c r="C5856" t="s">
        <v>17</v>
      </c>
      <c r="D5856" s="6">
        <v>-0.08</v>
      </c>
      <c r="E5856" s="6">
        <v>-0.08</v>
      </c>
      <c r="F5856" s="18">
        <v>477.7</v>
      </c>
      <c r="G5856" t="s">
        <v>2240</v>
      </c>
      <c r="H5856" t="s">
        <v>2201</v>
      </c>
      <c r="I5856" t="s">
        <v>7706</v>
      </c>
      <c r="J5856" t="s">
        <v>12839</v>
      </c>
      <c r="L5856" s="5"/>
      <c r="P5856" t="s">
        <v>12839</v>
      </c>
    </row>
    <row r="5857" spans="2:16" x14ac:dyDescent="0.25">
      <c r="B5857" t="s">
        <v>10</v>
      </c>
      <c r="C5857" t="s">
        <v>17</v>
      </c>
      <c r="D5857" s="6">
        <v>-0.08</v>
      </c>
      <c r="E5857" s="6">
        <v>-0.08</v>
      </c>
      <c r="F5857" s="18">
        <v>477.7</v>
      </c>
      <c r="G5857" t="s">
        <v>2240</v>
      </c>
      <c r="H5857" t="s">
        <v>2202</v>
      </c>
      <c r="I5857" t="s">
        <v>7707</v>
      </c>
      <c r="J5857" t="s">
        <v>12837</v>
      </c>
      <c r="L5857" s="5"/>
      <c r="P5857" t="s">
        <v>12837</v>
      </c>
    </row>
    <row r="5858" spans="2:16" x14ac:dyDescent="0.25">
      <c r="B5858" t="s">
        <v>10</v>
      </c>
      <c r="C5858" t="s">
        <v>17</v>
      </c>
      <c r="D5858" s="6">
        <v>-0.08</v>
      </c>
      <c r="E5858" s="6">
        <v>-0.08</v>
      </c>
      <c r="F5858" s="18">
        <v>477.7</v>
      </c>
      <c r="G5858" t="s">
        <v>2240</v>
      </c>
      <c r="H5858" t="s">
        <v>2203</v>
      </c>
      <c r="I5858" t="s">
        <v>7708</v>
      </c>
      <c r="J5858" t="s">
        <v>12807</v>
      </c>
      <c r="L5858" s="5"/>
      <c r="P5858" t="s">
        <v>12807</v>
      </c>
    </row>
    <row r="5859" spans="2:16" x14ac:dyDescent="0.25">
      <c r="B5859" t="s">
        <v>10</v>
      </c>
      <c r="C5859" t="s">
        <v>17</v>
      </c>
      <c r="D5859" s="6">
        <v>-5.1999999999999998E-2</v>
      </c>
      <c r="E5859" s="6">
        <v>-5.1999999999999998E-2</v>
      </c>
      <c r="F5859" s="18">
        <v>477.7</v>
      </c>
      <c r="G5859" t="s">
        <v>2240</v>
      </c>
      <c r="H5859" t="s">
        <v>2204</v>
      </c>
      <c r="I5859" t="s">
        <v>7709</v>
      </c>
      <c r="J5859" t="s">
        <v>12827</v>
      </c>
      <c r="L5859" s="5"/>
      <c r="P5859" t="s">
        <v>12827</v>
      </c>
    </row>
    <row r="5860" spans="2:16" x14ac:dyDescent="0.25">
      <c r="B5860" t="s">
        <v>10</v>
      </c>
      <c r="C5860" t="s">
        <v>17</v>
      </c>
      <c r="D5860" s="6">
        <v>-5.1999999999999998E-2</v>
      </c>
      <c r="E5860" s="6">
        <v>-5.1999999999999998E-2</v>
      </c>
      <c r="F5860" s="18">
        <v>477.7</v>
      </c>
      <c r="G5860" t="s">
        <v>2240</v>
      </c>
      <c r="H5860" t="s">
        <v>2205</v>
      </c>
      <c r="I5860" t="s">
        <v>7710</v>
      </c>
      <c r="J5860" t="s">
        <v>12823</v>
      </c>
      <c r="L5860" s="5"/>
      <c r="P5860" t="s">
        <v>12823</v>
      </c>
    </row>
    <row r="5861" spans="2:16" x14ac:dyDescent="0.25">
      <c r="B5861" t="s">
        <v>10</v>
      </c>
      <c r="C5861" t="s">
        <v>17</v>
      </c>
      <c r="D5861" s="6">
        <v>-0.10199999999999999</v>
      </c>
      <c r="E5861" s="6">
        <v>-0.10199999999999999</v>
      </c>
      <c r="F5861" s="18">
        <v>477.7</v>
      </c>
      <c r="G5861" t="s">
        <v>2240</v>
      </c>
      <c r="H5861" t="s">
        <v>2206</v>
      </c>
      <c r="I5861" t="s">
        <v>7711</v>
      </c>
      <c r="J5861" t="s">
        <v>12840</v>
      </c>
      <c r="L5861" s="5"/>
      <c r="P5861" t="s">
        <v>12840</v>
      </c>
    </row>
    <row r="5862" spans="2:16" x14ac:dyDescent="0.25">
      <c r="B5862" t="s">
        <v>10</v>
      </c>
      <c r="C5862" t="s">
        <v>17</v>
      </c>
      <c r="D5862" s="6">
        <v>-5.1999999999999998E-2</v>
      </c>
      <c r="E5862" s="6">
        <v>-5.1999999999999998E-2</v>
      </c>
      <c r="F5862" s="18">
        <v>477.7</v>
      </c>
      <c r="G5862" t="s">
        <v>2240</v>
      </c>
      <c r="H5862" t="s">
        <v>2207</v>
      </c>
      <c r="I5862" t="s">
        <v>7712</v>
      </c>
      <c r="J5862" t="s">
        <v>12834</v>
      </c>
      <c r="L5862" s="5"/>
      <c r="P5862" t="s">
        <v>12834</v>
      </c>
    </row>
    <row r="5863" spans="2:16" x14ac:dyDescent="0.25">
      <c r="B5863" t="s">
        <v>10</v>
      </c>
      <c r="C5863" t="s">
        <v>17</v>
      </c>
      <c r="D5863" s="6">
        <v>-0.08</v>
      </c>
      <c r="E5863" s="6">
        <v>-0.08</v>
      </c>
      <c r="F5863" s="18">
        <v>477.7</v>
      </c>
      <c r="G5863" t="s">
        <v>2240</v>
      </c>
      <c r="H5863" t="s">
        <v>2208</v>
      </c>
      <c r="I5863" t="s">
        <v>7713</v>
      </c>
      <c r="J5863" t="s">
        <v>12817</v>
      </c>
      <c r="L5863" s="5"/>
      <c r="P5863" t="s">
        <v>12817</v>
      </c>
    </row>
    <row r="5864" spans="2:16" x14ac:dyDescent="0.25">
      <c r="B5864" t="s">
        <v>10</v>
      </c>
      <c r="C5864" t="s">
        <v>17</v>
      </c>
      <c r="D5864" s="6">
        <v>-5.1999999999999998E-2</v>
      </c>
      <c r="E5864" s="6">
        <v>-5.1999999999999998E-2</v>
      </c>
      <c r="F5864" s="18">
        <v>477.7</v>
      </c>
      <c r="G5864" t="s">
        <v>2240</v>
      </c>
      <c r="H5864" t="s">
        <v>2209</v>
      </c>
      <c r="I5864" t="s">
        <v>7714</v>
      </c>
      <c r="J5864" t="s">
        <v>12829</v>
      </c>
      <c r="L5864" s="5"/>
      <c r="P5864" t="s">
        <v>12829</v>
      </c>
    </row>
    <row r="5865" spans="2:16" x14ac:dyDescent="0.25">
      <c r="B5865" t="s">
        <v>10</v>
      </c>
      <c r="C5865" t="s">
        <v>17</v>
      </c>
      <c r="D5865" s="6">
        <v>-0.08</v>
      </c>
      <c r="E5865" s="6">
        <v>-0.08</v>
      </c>
      <c r="F5865" s="18">
        <v>477.7</v>
      </c>
      <c r="G5865" t="s">
        <v>2240</v>
      </c>
      <c r="H5865" t="s">
        <v>2210</v>
      </c>
      <c r="I5865" t="s">
        <v>7715</v>
      </c>
      <c r="J5865" t="s">
        <v>12846</v>
      </c>
      <c r="L5865" s="5"/>
      <c r="P5865" t="s">
        <v>12846</v>
      </c>
    </row>
    <row r="5866" spans="2:16" x14ac:dyDescent="0.25">
      <c r="B5866" t="s">
        <v>10</v>
      </c>
      <c r="C5866" t="s">
        <v>17</v>
      </c>
      <c r="D5866" s="6">
        <v>-5.1999999999999998E-2</v>
      </c>
      <c r="E5866" s="6">
        <v>-5.1999999999999998E-2</v>
      </c>
      <c r="F5866" s="18">
        <v>477.7</v>
      </c>
      <c r="G5866" t="s">
        <v>2240</v>
      </c>
      <c r="H5866" t="s">
        <v>2211</v>
      </c>
      <c r="I5866" t="s">
        <v>7716</v>
      </c>
      <c r="J5866" t="s">
        <v>12805</v>
      </c>
      <c r="L5866" s="5"/>
      <c r="P5866" t="s">
        <v>12805</v>
      </c>
    </row>
    <row r="5867" spans="2:16" x14ac:dyDescent="0.25">
      <c r="B5867" t="s">
        <v>10</v>
      </c>
      <c r="C5867" t="s">
        <v>17</v>
      </c>
      <c r="D5867" s="6">
        <v>-5.1999999999999998E-2</v>
      </c>
      <c r="E5867" s="6">
        <v>-5.1999999999999998E-2</v>
      </c>
      <c r="F5867" s="18">
        <v>477.7</v>
      </c>
      <c r="G5867" t="s">
        <v>2240</v>
      </c>
      <c r="H5867" t="s">
        <v>2212</v>
      </c>
      <c r="I5867" t="s">
        <v>7717</v>
      </c>
      <c r="J5867" t="s">
        <v>12848</v>
      </c>
      <c r="L5867" s="5"/>
      <c r="P5867" t="s">
        <v>12848</v>
      </c>
    </row>
    <row r="5868" spans="2:16" x14ac:dyDescent="0.25">
      <c r="B5868" t="s">
        <v>10</v>
      </c>
      <c r="C5868" t="s">
        <v>17</v>
      </c>
      <c r="D5868" s="6">
        <v>-5.1999999999999998E-2</v>
      </c>
      <c r="E5868" s="6">
        <v>-5.1999999999999998E-2</v>
      </c>
      <c r="F5868" s="18">
        <v>477.7</v>
      </c>
      <c r="G5868" t="s">
        <v>2240</v>
      </c>
      <c r="H5868" t="s">
        <v>2213</v>
      </c>
      <c r="I5868" t="s">
        <v>7718</v>
      </c>
      <c r="J5868" t="s">
        <v>12816</v>
      </c>
      <c r="L5868" s="5"/>
      <c r="P5868" t="s">
        <v>12816</v>
      </c>
    </row>
    <row r="5869" spans="2:16" x14ac:dyDescent="0.25">
      <c r="B5869" t="s">
        <v>10</v>
      </c>
      <c r="C5869" t="s">
        <v>17</v>
      </c>
      <c r="D5869" s="6">
        <v>-5.1999999999999998E-2</v>
      </c>
      <c r="E5869" s="6">
        <v>-5.1999999999999998E-2</v>
      </c>
      <c r="F5869" s="18">
        <v>477.7</v>
      </c>
      <c r="G5869" t="s">
        <v>2240</v>
      </c>
      <c r="H5869" t="s">
        <v>2214</v>
      </c>
      <c r="I5869" t="s">
        <v>7719</v>
      </c>
      <c r="J5869" t="s">
        <v>12808</v>
      </c>
      <c r="L5869" s="5"/>
      <c r="P5869" t="s">
        <v>12808</v>
      </c>
    </row>
    <row r="5870" spans="2:16" x14ac:dyDescent="0.25">
      <c r="B5870" t="s">
        <v>10</v>
      </c>
      <c r="C5870" t="s">
        <v>17</v>
      </c>
      <c r="D5870" s="6">
        <v>-0.08</v>
      </c>
      <c r="E5870" s="6">
        <v>-0.08</v>
      </c>
      <c r="F5870" s="18">
        <v>477.7</v>
      </c>
      <c r="G5870" t="s">
        <v>2240</v>
      </c>
      <c r="H5870" t="s">
        <v>2215</v>
      </c>
      <c r="I5870" t="s">
        <v>7720</v>
      </c>
      <c r="J5870" t="s">
        <v>12804</v>
      </c>
      <c r="L5870" s="5"/>
      <c r="P5870" t="s">
        <v>12804</v>
      </c>
    </row>
    <row r="5871" spans="2:16" x14ac:dyDescent="0.25">
      <c r="B5871" t="s">
        <v>10</v>
      </c>
      <c r="C5871" t="s">
        <v>17</v>
      </c>
      <c r="D5871" s="6">
        <v>-5.1999999999999998E-2</v>
      </c>
      <c r="E5871" s="6">
        <v>-5.1999999999999998E-2</v>
      </c>
      <c r="F5871" s="18">
        <v>477.7</v>
      </c>
      <c r="G5871" t="s">
        <v>2240</v>
      </c>
      <c r="H5871" t="s">
        <v>2216</v>
      </c>
      <c r="I5871" t="s">
        <v>7721</v>
      </c>
      <c r="J5871" t="s">
        <v>12828</v>
      </c>
      <c r="L5871" s="5"/>
      <c r="P5871" t="s">
        <v>12828</v>
      </c>
    </row>
    <row r="5872" spans="2:16" x14ac:dyDescent="0.25">
      <c r="B5872" t="s">
        <v>10</v>
      </c>
      <c r="C5872" t="s">
        <v>17</v>
      </c>
      <c r="D5872" s="6">
        <v>-5.1999999999999998E-2</v>
      </c>
      <c r="E5872" s="6">
        <v>-5.1999999999999998E-2</v>
      </c>
      <c r="F5872" s="18">
        <v>477.7</v>
      </c>
      <c r="G5872" t="s">
        <v>2240</v>
      </c>
      <c r="H5872" t="s">
        <v>2217</v>
      </c>
      <c r="I5872" t="s">
        <v>7722</v>
      </c>
      <c r="J5872" t="s">
        <v>12801</v>
      </c>
      <c r="L5872" s="5"/>
      <c r="P5872" t="s">
        <v>12801</v>
      </c>
    </row>
    <row r="5873" spans="2:16" x14ac:dyDescent="0.25">
      <c r="B5873" t="s">
        <v>10</v>
      </c>
      <c r="C5873" t="s">
        <v>17</v>
      </c>
      <c r="D5873" s="6">
        <v>-5.1999999999999998E-2</v>
      </c>
      <c r="E5873" s="6">
        <v>-5.1999999999999998E-2</v>
      </c>
      <c r="F5873" s="18">
        <v>477.7</v>
      </c>
      <c r="G5873" t="s">
        <v>2240</v>
      </c>
      <c r="H5873" t="s">
        <v>2218</v>
      </c>
      <c r="I5873" t="s">
        <v>7723</v>
      </c>
      <c r="J5873" t="s">
        <v>12806</v>
      </c>
      <c r="L5873" s="5"/>
      <c r="P5873" t="s">
        <v>12806</v>
      </c>
    </row>
    <row r="5874" spans="2:16" x14ac:dyDescent="0.25">
      <c r="B5874" t="s">
        <v>10</v>
      </c>
      <c r="C5874" t="s">
        <v>17</v>
      </c>
      <c r="D5874" s="6">
        <v>-5.1999999999999998E-2</v>
      </c>
      <c r="E5874" s="6">
        <v>-5.1999999999999998E-2</v>
      </c>
      <c r="F5874" s="18">
        <v>477.7</v>
      </c>
      <c r="G5874" t="s">
        <v>2240</v>
      </c>
      <c r="H5874" t="s">
        <v>2219</v>
      </c>
      <c r="I5874" t="s">
        <v>7724</v>
      </c>
      <c r="J5874" t="s">
        <v>12818</v>
      </c>
      <c r="L5874" s="5"/>
      <c r="P5874" t="s">
        <v>12818</v>
      </c>
    </row>
    <row r="5875" spans="2:16" x14ac:dyDescent="0.25">
      <c r="B5875" t="s">
        <v>10</v>
      </c>
      <c r="C5875" t="s">
        <v>17</v>
      </c>
      <c r="D5875" s="6">
        <v>-0.10199999999999999</v>
      </c>
      <c r="E5875" s="6">
        <v>-0.10199999999999999</v>
      </c>
      <c r="F5875" s="18">
        <v>477.7</v>
      </c>
      <c r="G5875" t="s">
        <v>2240</v>
      </c>
      <c r="H5875" t="s">
        <v>2220</v>
      </c>
      <c r="I5875" t="s">
        <v>7725</v>
      </c>
      <c r="J5875" t="s">
        <v>12824</v>
      </c>
      <c r="L5875" s="5"/>
      <c r="P5875" t="s">
        <v>12824</v>
      </c>
    </row>
    <row r="5876" spans="2:16" x14ac:dyDescent="0.25">
      <c r="B5876" t="s">
        <v>10</v>
      </c>
      <c r="C5876" t="s">
        <v>17</v>
      </c>
      <c r="D5876" s="6">
        <v>-0.08</v>
      </c>
      <c r="E5876" s="6">
        <v>-0.08</v>
      </c>
      <c r="F5876" s="18">
        <v>477.7</v>
      </c>
      <c r="G5876" t="s">
        <v>2240</v>
      </c>
      <c r="H5876" t="s">
        <v>2221</v>
      </c>
      <c r="I5876" t="s">
        <v>7726</v>
      </c>
      <c r="J5876" t="s">
        <v>12826</v>
      </c>
      <c r="L5876" s="5"/>
      <c r="P5876" t="s">
        <v>12826</v>
      </c>
    </row>
    <row r="5877" spans="2:16" x14ac:dyDescent="0.25">
      <c r="B5877" t="s">
        <v>10</v>
      </c>
      <c r="C5877" t="s">
        <v>17</v>
      </c>
      <c r="D5877" s="6">
        <v>-5.1999999999999998E-2</v>
      </c>
      <c r="E5877" s="6">
        <v>-5.1999999999999998E-2</v>
      </c>
      <c r="F5877" s="18">
        <v>477.7</v>
      </c>
      <c r="G5877" t="s">
        <v>2240</v>
      </c>
      <c r="H5877" t="s">
        <v>2222</v>
      </c>
      <c r="I5877" t="s">
        <v>7727</v>
      </c>
      <c r="J5877" t="s">
        <v>12825</v>
      </c>
      <c r="L5877" s="5"/>
      <c r="P5877" t="s">
        <v>12825</v>
      </c>
    </row>
    <row r="5878" spans="2:16" x14ac:dyDescent="0.25">
      <c r="B5878" t="s">
        <v>10</v>
      </c>
      <c r="C5878" t="s">
        <v>17</v>
      </c>
      <c r="D5878" s="6">
        <v>-5.1999999999999998E-2</v>
      </c>
      <c r="E5878" s="6">
        <v>-5.1999999999999998E-2</v>
      </c>
      <c r="F5878" s="18">
        <v>477.7</v>
      </c>
      <c r="G5878" t="s">
        <v>2240</v>
      </c>
      <c r="H5878" t="s">
        <v>2223</v>
      </c>
      <c r="I5878" t="s">
        <v>7728</v>
      </c>
      <c r="J5878" t="s">
        <v>12814</v>
      </c>
      <c r="L5878" s="5"/>
      <c r="P5878" t="s">
        <v>12814</v>
      </c>
    </row>
    <row r="5879" spans="2:16" x14ac:dyDescent="0.25">
      <c r="B5879" t="s">
        <v>10</v>
      </c>
      <c r="C5879" t="s">
        <v>17</v>
      </c>
      <c r="D5879" s="6">
        <v>-0.10199999999999999</v>
      </c>
      <c r="E5879" s="6">
        <v>-0.10199999999999999</v>
      </c>
      <c r="F5879" s="18">
        <v>477.7</v>
      </c>
      <c r="G5879" t="s">
        <v>2240</v>
      </c>
      <c r="H5879" t="s">
        <v>2224</v>
      </c>
      <c r="I5879" t="s">
        <v>7729</v>
      </c>
      <c r="J5879" t="s">
        <v>12843</v>
      </c>
      <c r="L5879" s="5"/>
      <c r="P5879" t="s">
        <v>12843</v>
      </c>
    </row>
    <row r="5880" spans="2:16" x14ac:dyDescent="0.25">
      <c r="B5880" t="s">
        <v>10</v>
      </c>
      <c r="C5880" t="s">
        <v>17</v>
      </c>
      <c r="D5880" s="6">
        <v>-5.1999999999999998E-2</v>
      </c>
      <c r="E5880" s="6">
        <v>-5.1999999999999998E-2</v>
      </c>
      <c r="F5880" s="18">
        <v>477.7</v>
      </c>
      <c r="G5880" t="s">
        <v>2240</v>
      </c>
      <c r="H5880" t="s">
        <v>18631</v>
      </c>
      <c r="I5880" t="s">
        <v>18642</v>
      </c>
      <c r="J5880" t="s">
        <v>18643</v>
      </c>
      <c r="L5880" s="5"/>
      <c r="P5880" t="s">
        <v>18643</v>
      </c>
    </row>
    <row r="5881" spans="2:16" x14ac:dyDescent="0.25">
      <c r="B5881" t="s">
        <v>10</v>
      </c>
      <c r="C5881" t="s">
        <v>17</v>
      </c>
      <c r="D5881" s="6">
        <v>-5.1999999999999998E-2</v>
      </c>
      <c r="E5881" s="6">
        <v>-5.1999999999999998E-2</v>
      </c>
      <c r="F5881" s="18">
        <v>477.7</v>
      </c>
      <c r="G5881" t="s">
        <v>2240</v>
      </c>
      <c r="H5881" t="s">
        <v>2225</v>
      </c>
      <c r="I5881" t="s">
        <v>7730</v>
      </c>
      <c r="J5881" t="s">
        <v>12838</v>
      </c>
      <c r="L5881" s="5"/>
      <c r="P5881" t="s">
        <v>12838</v>
      </c>
    </row>
    <row r="5882" spans="2:16" x14ac:dyDescent="0.25">
      <c r="B5882" t="s">
        <v>10</v>
      </c>
      <c r="C5882" t="s">
        <v>17</v>
      </c>
      <c r="D5882" s="6">
        <v>-5.1999999999999998E-2</v>
      </c>
      <c r="E5882" s="6">
        <v>-5.1999999999999998E-2</v>
      </c>
      <c r="F5882" s="18">
        <v>477.7</v>
      </c>
      <c r="G5882" t="s">
        <v>2240</v>
      </c>
      <c r="H5882" t="s">
        <v>2226</v>
      </c>
      <c r="I5882" t="s">
        <v>7731</v>
      </c>
      <c r="J5882" t="s">
        <v>12800</v>
      </c>
      <c r="L5882" s="5"/>
      <c r="P5882" t="s">
        <v>12800</v>
      </c>
    </row>
    <row r="5883" spans="2:16" x14ac:dyDescent="0.25">
      <c r="B5883" t="s">
        <v>10</v>
      </c>
      <c r="C5883" t="s">
        <v>17</v>
      </c>
      <c r="D5883" s="6">
        <v>-5.1999999999999998E-2</v>
      </c>
      <c r="E5883" s="6">
        <v>-5.1999999999999998E-2</v>
      </c>
      <c r="F5883" s="18">
        <v>477.7</v>
      </c>
      <c r="G5883" t="s">
        <v>2240</v>
      </c>
      <c r="H5883" t="s">
        <v>2227</v>
      </c>
      <c r="I5883" t="s">
        <v>7732</v>
      </c>
      <c r="J5883" t="s">
        <v>12812</v>
      </c>
      <c r="L5883" s="5"/>
      <c r="P5883" t="s">
        <v>12812</v>
      </c>
    </row>
    <row r="5884" spans="2:16" x14ac:dyDescent="0.25">
      <c r="B5884" t="s">
        <v>10</v>
      </c>
      <c r="C5884" t="s">
        <v>17</v>
      </c>
      <c r="D5884" s="6">
        <v>-5.1999999999999998E-2</v>
      </c>
      <c r="E5884" s="6">
        <v>-5.1999999999999998E-2</v>
      </c>
      <c r="F5884" s="18">
        <v>477.7</v>
      </c>
      <c r="G5884" t="s">
        <v>2240</v>
      </c>
      <c r="H5884" t="s">
        <v>2228</v>
      </c>
      <c r="I5884" t="s">
        <v>7733</v>
      </c>
      <c r="J5884" t="s">
        <v>12798</v>
      </c>
      <c r="L5884" s="5"/>
      <c r="P5884" t="s">
        <v>12798</v>
      </c>
    </row>
    <row r="5885" spans="2:16" x14ac:dyDescent="0.25">
      <c r="B5885" t="s">
        <v>10</v>
      </c>
      <c r="C5885" t="s">
        <v>17</v>
      </c>
      <c r="D5885" s="6">
        <v>-5.1999999999999998E-2</v>
      </c>
      <c r="E5885" s="6">
        <v>-5.1999999999999998E-2</v>
      </c>
      <c r="F5885" s="18">
        <v>477.7</v>
      </c>
      <c r="G5885" t="s">
        <v>2240</v>
      </c>
      <c r="H5885" t="s">
        <v>2229</v>
      </c>
      <c r="I5885" t="s">
        <v>7734</v>
      </c>
      <c r="J5885" t="s">
        <v>12850</v>
      </c>
      <c r="L5885" s="5"/>
      <c r="P5885" t="s">
        <v>12850</v>
      </c>
    </row>
    <row r="5886" spans="2:16" x14ac:dyDescent="0.25">
      <c r="B5886" t="s">
        <v>10</v>
      </c>
      <c r="C5886" t="s">
        <v>17</v>
      </c>
      <c r="D5886" s="6">
        <v>-5.1999999999999998E-2</v>
      </c>
      <c r="E5886" s="6">
        <v>-5.1999999999999998E-2</v>
      </c>
      <c r="F5886" s="18">
        <v>477.7</v>
      </c>
      <c r="G5886" t="s">
        <v>2240</v>
      </c>
      <c r="H5886" t="s">
        <v>2230</v>
      </c>
      <c r="I5886" t="s">
        <v>7735</v>
      </c>
      <c r="J5886" t="s">
        <v>12809</v>
      </c>
      <c r="L5886" s="5"/>
      <c r="P5886" t="s">
        <v>12809</v>
      </c>
    </row>
    <row r="5887" spans="2:16" x14ac:dyDescent="0.25">
      <c r="B5887" t="s">
        <v>10</v>
      </c>
      <c r="C5887" t="s">
        <v>17</v>
      </c>
      <c r="D5887" s="6">
        <v>-5.1999999999999998E-2</v>
      </c>
      <c r="E5887" s="6">
        <v>-5.1999999999999998E-2</v>
      </c>
      <c r="F5887" s="18">
        <v>477.7</v>
      </c>
      <c r="G5887" t="s">
        <v>2240</v>
      </c>
      <c r="H5887" t="s">
        <v>2231</v>
      </c>
      <c r="I5887" t="s">
        <v>7736</v>
      </c>
      <c r="J5887" t="s">
        <v>12844</v>
      </c>
      <c r="L5887" s="5"/>
      <c r="P5887" t="s">
        <v>12844</v>
      </c>
    </row>
    <row r="5888" spans="2:16" x14ac:dyDescent="0.25">
      <c r="B5888" t="s">
        <v>10</v>
      </c>
      <c r="C5888" t="s">
        <v>17</v>
      </c>
      <c r="D5888" s="6">
        <v>-5.1999999999999998E-2</v>
      </c>
      <c r="E5888" s="6">
        <v>-5.1999999999999998E-2</v>
      </c>
      <c r="F5888" s="18">
        <v>477.7</v>
      </c>
      <c r="G5888" t="s">
        <v>2240</v>
      </c>
      <c r="H5888" t="s">
        <v>2232</v>
      </c>
      <c r="I5888" t="s">
        <v>7737</v>
      </c>
      <c r="J5888" t="s">
        <v>12802</v>
      </c>
      <c r="L5888" s="5"/>
      <c r="P5888" t="s">
        <v>12802</v>
      </c>
    </row>
    <row r="5889" spans="2:16" x14ac:dyDescent="0.25">
      <c r="B5889" t="s">
        <v>10</v>
      </c>
      <c r="C5889" t="s">
        <v>17</v>
      </c>
      <c r="D5889" s="6">
        <v>-5.1999999999999998E-2</v>
      </c>
      <c r="E5889" s="6">
        <v>-5.1999999999999998E-2</v>
      </c>
      <c r="F5889" s="18">
        <v>477.7</v>
      </c>
      <c r="G5889" t="s">
        <v>2240</v>
      </c>
      <c r="H5889" t="s">
        <v>2233</v>
      </c>
      <c r="I5889" t="s">
        <v>7738</v>
      </c>
      <c r="J5889" t="s">
        <v>12810</v>
      </c>
      <c r="L5889" s="5"/>
      <c r="P5889" t="s">
        <v>12810</v>
      </c>
    </row>
    <row r="5890" spans="2:16" x14ac:dyDescent="0.25">
      <c r="B5890" t="s">
        <v>10</v>
      </c>
      <c r="C5890" t="s">
        <v>17</v>
      </c>
      <c r="D5890" s="6">
        <v>-5.1999999999999998E-2</v>
      </c>
      <c r="E5890" s="6">
        <v>-5.1999999999999998E-2</v>
      </c>
      <c r="F5890" s="18">
        <v>477.7</v>
      </c>
      <c r="G5890" t="s">
        <v>2240</v>
      </c>
      <c r="H5890" t="s">
        <v>2234</v>
      </c>
      <c r="I5890" t="s">
        <v>7739</v>
      </c>
      <c r="J5890" t="s">
        <v>12811</v>
      </c>
      <c r="L5890" s="5"/>
      <c r="P5890" t="s">
        <v>12811</v>
      </c>
    </row>
    <row r="5891" spans="2:16" x14ac:dyDescent="0.25">
      <c r="B5891" t="s">
        <v>10</v>
      </c>
      <c r="C5891" t="s">
        <v>17</v>
      </c>
      <c r="D5891" s="6">
        <v>-5.1999999999999998E-2</v>
      </c>
      <c r="E5891" s="6">
        <v>-5.1999999999999998E-2</v>
      </c>
      <c r="F5891" s="18">
        <v>477.7</v>
      </c>
      <c r="G5891" t="s">
        <v>2240</v>
      </c>
      <c r="H5891" t="s">
        <v>2235</v>
      </c>
      <c r="I5891" t="s">
        <v>7740</v>
      </c>
      <c r="J5891" t="s">
        <v>12835</v>
      </c>
      <c r="L5891" s="5"/>
      <c r="P5891" t="s">
        <v>12835</v>
      </c>
    </row>
    <row r="5892" spans="2:16" x14ac:dyDescent="0.25">
      <c r="B5892" t="s">
        <v>10</v>
      </c>
      <c r="C5892" t="s">
        <v>17</v>
      </c>
      <c r="D5892" s="6">
        <v>-5.1999999999999998E-2</v>
      </c>
      <c r="E5892" s="6">
        <v>-5.1999999999999998E-2</v>
      </c>
      <c r="F5892" s="18">
        <v>477.7</v>
      </c>
      <c r="G5892" t="s">
        <v>2240</v>
      </c>
      <c r="H5892" t="s">
        <v>2236</v>
      </c>
      <c r="I5892" t="s">
        <v>7741</v>
      </c>
      <c r="J5892" t="s">
        <v>12822</v>
      </c>
      <c r="L5892" s="5"/>
      <c r="P5892" t="s">
        <v>12822</v>
      </c>
    </row>
    <row r="5893" spans="2:16" x14ac:dyDescent="0.25">
      <c r="B5893" t="s">
        <v>10</v>
      </c>
      <c r="C5893" t="s">
        <v>17</v>
      </c>
      <c r="D5893" s="6">
        <v>0.124</v>
      </c>
      <c r="E5893" s="6">
        <v>0.124</v>
      </c>
      <c r="F5893" s="18">
        <v>175.34</v>
      </c>
      <c r="G5893" t="s">
        <v>2183</v>
      </c>
      <c r="H5893" t="s">
        <v>2239</v>
      </c>
      <c r="I5893" t="s">
        <v>937</v>
      </c>
      <c r="J5893" t="s">
        <v>11842</v>
      </c>
      <c r="L5893" s="5"/>
      <c r="P5893" t="s">
        <v>11842</v>
      </c>
    </row>
    <row r="5894" spans="2:16" x14ac:dyDescent="0.25">
      <c r="B5894" t="s">
        <v>10</v>
      </c>
      <c r="C5894" t="s">
        <v>17</v>
      </c>
      <c r="D5894" s="6">
        <v>0.377</v>
      </c>
      <c r="E5894" s="6">
        <v>0.377</v>
      </c>
      <c r="F5894" s="18">
        <v>254.76</v>
      </c>
      <c r="G5894" t="s">
        <v>2183</v>
      </c>
      <c r="H5894" t="s">
        <v>12132</v>
      </c>
      <c r="I5894" t="s">
        <v>13925</v>
      </c>
      <c r="J5894" t="s">
        <v>13926</v>
      </c>
      <c r="L5894" s="5"/>
      <c r="P5894" t="s">
        <v>13926</v>
      </c>
    </row>
    <row r="5895" spans="2:16" x14ac:dyDescent="0.25">
      <c r="B5895" t="s">
        <v>10</v>
      </c>
      <c r="C5895" t="s">
        <v>17</v>
      </c>
      <c r="D5895" s="6">
        <v>0.34799999999999998</v>
      </c>
      <c r="E5895" s="6">
        <v>0.34799999999999998</v>
      </c>
      <c r="F5895" s="18">
        <v>155.22999999999999</v>
      </c>
      <c r="G5895" t="s">
        <v>2183</v>
      </c>
      <c r="H5895" t="s">
        <v>2190</v>
      </c>
      <c r="I5895" t="s">
        <v>879</v>
      </c>
      <c r="J5895" t="s">
        <v>11925</v>
      </c>
      <c r="L5895" s="5"/>
      <c r="P5895" t="s">
        <v>11925</v>
      </c>
    </row>
    <row r="5896" spans="2:16" x14ac:dyDescent="0.25">
      <c r="B5896" t="s">
        <v>10</v>
      </c>
      <c r="C5896" t="s">
        <v>17</v>
      </c>
      <c r="D5896" s="6">
        <v>0.40500000000000003</v>
      </c>
      <c r="E5896" s="6">
        <v>0.40500000000000003</v>
      </c>
      <c r="F5896" s="18">
        <v>123.9</v>
      </c>
      <c r="G5896" t="s">
        <v>2183</v>
      </c>
      <c r="H5896" t="s">
        <v>2191</v>
      </c>
      <c r="I5896" t="s">
        <v>896</v>
      </c>
      <c r="J5896" t="s">
        <v>11423</v>
      </c>
      <c r="L5896" s="5"/>
      <c r="P5896" t="s">
        <v>11423</v>
      </c>
    </row>
    <row r="5897" spans="2:16" x14ac:dyDescent="0.25">
      <c r="B5897" t="s">
        <v>10</v>
      </c>
      <c r="C5897" t="s">
        <v>17</v>
      </c>
      <c r="D5897" s="6">
        <v>0.53100000000000003</v>
      </c>
      <c r="E5897" s="6">
        <v>0.53100000000000003</v>
      </c>
      <c r="F5897" s="18">
        <v>173.88</v>
      </c>
      <c r="G5897" t="s">
        <v>2183</v>
      </c>
      <c r="H5897" t="s">
        <v>2192</v>
      </c>
      <c r="I5897" t="s">
        <v>38</v>
      </c>
      <c r="J5897" t="s">
        <v>11103</v>
      </c>
      <c r="L5897" s="5"/>
      <c r="P5897" t="s">
        <v>11103</v>
      </c>
    </row>
    <row r="5898" spans="2:16" x14ac:dyDescent="0.25">
      <c r="B5898" t="s">
        <v>10</v>
      </c>
      <c r="C5898" t="s">
        <v>17</v>
      </c>
      <c r="D5898" s="6">
        <v>0.21299999999999999</v>
      </c>
      <c r="E5898" s="6">
        <v>0.21299999999999999</v>
      </c>
      <c r="F5898" s="18">
        <v>163.80000000000001</v>
      </c>
      <c r="G5898" t="s">
        <v>2183</v>
      </c>
      <c r="H5898" t="s">
        <v>2240</v>
      </c>
      <c r="I5898" t="s">
        <v>963</v>
      </c>
      <c r="J5898" t="s">
        <v>11706</v>
      </c>
      <c r="L5898" s="5"/>
      <c r="P5898" t="s">
        <v>11706</v>
      </c>
    </row>
    <row r="5899" spans="2:16" x14ac:dyDescent="0.25">
      <c r="B5899" t="s">
        <v>10</v>
      </c>
      <c r="C5899" t="s">
        <v>17</v>
      </c>
      <c r="D5899" s="6">
        <v>0.39300000000000002</v>
      </c>
      <c r="E5899" s="6">
        <v>0.39300000000000002</v>
      </c>
      <c r="F5899" s="18">
        <v>140.69999999999999</v>
      </c>
      <c r="G5899" t="s">
        <v>2183</v>
      </c>
      <c r="H5899" t="s">
        <v>2183</v>
      </c>
      <c r="I5899" t="s">
        <v>30</v>
      </c>
      <c r="J5899" t="s">
        <v>11071</v>
      </c>
      <c r="L5899" s="5"/>
      <c r="P5899" t="s">
        <v>11071</v>
      </c>
    </row>
    <row r="5900" spans="2:16" x14ac:dyDescent="0.25">
      <c r="B5900" t="s">
        <v>10</v>
      </c>
      <c r="C5900" t="s">
        <v>17</v>
      </c>
      <c r="D5900" s="6">
        <v>0.4</v>
      </c>
      <c r="E5900" s="6">
        <v>0.4</v>
      </c>
      <c r="F5900" s="18">
        <v>266.94</v>
      </c>
      <c r="G5900" t="s">
        <v>2183</v>
      </c>
      <c r="H5900" t="s">
        <v>2193</v>
      </c>
      <c r="I5900" t="s">
        <v>122</v>
      </c>
      <c r="J5900" t="s">
        <v>11162</v>
      </c>
      <c r="L5900" s="5"/>
      <c r="P5900" t="s">
        <v>11162</v>
      </c>
    </row>
    <row r="5901" spans="2:16" x14ac:dyDescent="0.25">
      <c r="B5901" t="s">
        <v>10</v>
      </c>
      <c r="C5901" t="s">
        <v>17</v>
      </c>
      <c r="D5901" s="6">
        <v>0.49299999999999999</v>
      </c>
      <c r="E5901" s="6">
        <v>0.49299999999999999</v>
      </c>
      <c r="F5901" s="18">
        <v>184.02</v>
      </c>
      <c r="G5901" t="s">
        <v>2183</v>
      </c>
      <c r="H5901" t="s">
        <v>2194</v>
      </c>
      <c r="I5901" t="s">
        <v>3641</v>
      </c>
      <c r="J5901" t="s">
        <v>13929</v>
      </c>
      <c r="L5901" s="5"/>
      <c r="P5901" t="s">
        <v>13929</v>
      </c>
    </row>
    <row r="5902" spans="2:16" x14ac:dyDescent="0.25">
      <c r="B5902" t="s">
        <v>10</v>
      </c>
      <c r="C5902" t="s">
        <v>17</v>
      </c>
      <c r="D5902" s="6">
        <v>0.318</v>
      </c>
      <c r="E5902" s="6">
        <v>0.318</v>
      </c>
      <c r="F5902" s="18">
        <v>249.53</v>
      </c>
      <c r="G5902" t="s">
        <v>2183</v>
      </c>
      <c r="H5902" t="s">
        <v>2195</v>
      </c>
      <c r="I5902" t="s">
        <v>3643</v>
      </c>
      <c r="J5902" t="s">
        <v>13920</v>
      </c>
      <c r="L5902" s="5"/>
      <c r="P5902" t="s">
        <v>13920</v>
      </c>
    </row>
    <row r="5903" spans="2:16" x14ac:dyDescent="0.25">
      <c r="B5903" t="s">
        <v>10</v>
      </c>
      <c r="C5903" t="s">
        <v>17</v>
      </c>
      <c r="D5903" s="6">
        <v>0.159</v>
      </c>
      <c r="E5903" s="6">
        <v>0.159</v>
      </c>
      <c r="F5903" s="18">
        <v>249.53</v>
      </c>
      <c r="G5903" t="s">
        <v>2183</v>
      </c>
      <c r="H5903" t="s">
        <v>2196</v>
      </c>
      <c r="I5903" t="s">
        <v>3645</v>
      </c>
      <c r="J5903" t="s">
        <v>13919</v>
      </c>
      <c r="L5903" s="5"/>
      <c r="P5903" t="s">
        <v>13919</v>
      </c>
    </row>
    <row r="5904" spans="2:16" x14ac:dyDescent="0.25">
      <c r="B5904" t="s">
        <v>10</v>
      </c>
      <c r="C5904" t="s">
        <v>17</v>
      </c>
      <c r="D5904" s="6">
        <v>0.26500000000000001</v>
      </c>
      <c r="E5904" s="6">
        <v>0.26500000000000001</v>
      </c>
      <c r="F5904" s="18">
        <v>333.5</v>
      </c>
      <c r="G5904" t="s">
        <v>2183</v>
      </c>
      <c r="H5904" t="s">
        <v>2197</v>
      </c>
      <c r="I5904" t="s">
        <v>67</v>
      </c>
      <c r="J5904" t="s">
        <v>11096</v>
      </c>
      <c r="L5904" s="5"/>
      <c r="P5904" t="s">
        <v>11096</v>
      </c>
    </row>
    <row r="5905" spans="2:16" x14ac:dyDescent="0.25">
      <c r="B5905" t="s">
        <v>10</v>
      </c>
      <c r="C5905" t="s">
        <v>17</v>
      </c>
      <c r="D5905" s="6">
        <v>0.21199999999999999</v>
      </c>
      <c r="E5905" s="6">
        <v>0.21199999999999999</v>
      </c>
      <c r="F5905" s="18">
        <v>142.80000000000001</v>
      </c>
      <c r="G5905" t="s">
        <v>2183</v>
      </c>
      <c r="H5905" t="s">
        <v>2198</v>
      </c>
      <c r="I5905" t="s">
        <v>184</v>
      </c>
      <c r="J5905" t="s">
        <v>11352</v>
      </c>
      <c r="L5905" s="5"/>
      <c r="P5905" t="s">
        <v>11352</v>
      </c>
    </row>
    <row r="5906" spans="2:16" x14ac:dyDescent="0.25">
      <c r="B5906" t="s">
        <v>10</v>
      </c>
      <c r="C5906" t="s">
        <v>17</v>
      </c>
      <c r="D5906" s="6">
        <v>0.39300000000000002</v>
      </c>
      <c r="E5906" s="6">
        <v>0.39300000000000002</v>
      </c>
      <c r="F5906" s="18">
        <v>140.69999999999999</v>
      </c>
      <c r="G5906" t="s">
        <v>2183</v>
      </c>
      <c r="H5906" t="s">
        <v>12121</v>
      </c>
      <c r="I5906" t="s">
        <v>13916</v>
      </c>
      <c r="J5906" t="s">
        <v>13917</v>
      </c>
      <c r="L5906" s="5"/>
      <c r="P5906" t="s">
        <v>13917</v>
      </c>
    </row>
    <row r="5907" spans="2:16" x14ac:dyDescent="0.25">
      <c r="B5907" t="s">
        <v>10</v>
      </c>
      <c r="C5907" t="s">
        <v>17</v>
      </c>
      <c r="D5907" s="6">
        <v>0.185</v>
      </c>
      <c r="E5907" s="6">
        <v>0.185</v>
      </c>
      <c r="F5907" s="18">
        <v>178.72</v>
      </c>
      <c r="G5907" t="s">
        <v>2183</v>
      </c>
      <c r="H5907" t="s">
        <v>2199</v>
      </c>
      <c r="I5907" t="s">
        <v>86</v>
      </c>
      <c r="J5907" t="s">
        <v>11881</v>
      </c>
      <c r="L5907" s="5"/>
      <c r="P5907" t="s">
        <v>11881</v>
      </c>
    </row>
    <row r="5908" spans="2:16" x14ac:dyDescent="0.25">
      <c r="B5908" t="s">
        <v>10</v>
      </c>
      <c r="C5908" t="s">
        <v>17</v>
      </c>
      <c r="D5908" s="6">
        <v>0.63500000000000001</v>
      </c>
      <c r="E5908" s="6">
        <v>0.63500000000000001</v>
      </c>
      <c r="F5908" s="18">
        <v>224.64</v>
      </c>
      <c r="G5908" t="s">
        <v>2183</v>
      </c>
      <c r="H5908" t="s">
        <v>1014</v>
      </c>
      <c r="I5908" t="s">
        <v>178</v>
      </c>
      <c r="J5908" t="s">
        <v>11536</v>
      </c>
      <c r="L5908" s="5"/>
      <c r="P5908" t="s">
        <v>11536</v>
      </c>
    </row>
    <row r="5909" spans="2:16" x14ac:dyDescent="0.25">
      <c r="B5909" t="s">
        <v>10</v>
      </c>
      <c r="C5909" t="s">
        <v>17</v>
      </c>
      <c r="D5909" s="6">
        <v>0.35199999999999998</v>
      </c>
      <c r="E5909" s="6">
        <v>0.35199999999999998</v>
      </c>
      <c r="F5909" s="18">
        <v>151.19999999999999</v>
      </c>
      <c r="G5909" t="s">
        <v>2183</v>
      </c>
      <c r="H5909" t="s">
        <v>2200</v>
      </c>
      <c r="I5909" t="s">
        <v>437</v>
      </c>
      <c r="J5909" t="s">
        <v>11428</v>
      </c>
      <c r="L5909" s="5"/>
      <c r="P5909" t="s">
        <v>11428</v>
      </c>
    </row>
    <row r="5910" spans="2:16" x14ac:dyDescent="0.25">
      <c r="B5910" t="s">
        <v>10</v>
      </c>
      <c r="C5910" t="s">
        <v>17</v>
      </c>
      <c r="D5910" s="6">
        <v>0.30199999999999999</v>
      </c>
      <c r="E5910" s="6">
        <v>0.30199999999999999</v>
      </c>
      <c r="F5910" s="18">
        <v>200</v>
      </c>
      <c r="G5910" t="s">
        <v>2183</v>
      </c>
      <c r="H5910" t="s">
        <v>2201</v>
      </c>
      <c r="I5910" t="s">
        <v>32</v>
      </c>
      <c r="J5910" t="s">
        <v>11574</v>
      </c>
      <c r="L5910" s="5"/>
      <c r="P5910" t="s">
        <v>11574</v>
      </c>
    </row>
    <row r="5911" spans="2:16" x14ac:dyDescent="0.25">
      <c r="B5911" t="s">
        <v>10</v>
      </c>
      <c r="C5911" t="s">
        <v>17</v>
      </c>
      <c r="D5911" s="6">
        <v>0.35199999999999998</v>
      </c>
      <c r="E5911" s="6">
        <v>0.35199999999999998</v>
      </c>
      <c r="F5911" s="18">
        <v>146.88</v>
      </c>
      <c r="G5911" t="s">
        <v>2183</v>
      </c>
      <c r="H5911" t="s">
        <v>2202</v>
      </c>
      <c r="I5911" t="s">
        <v>34</v>
      </c>
      <c r="J5911" t="s">
        <v>11332</v>
      </c>
      <c r="L5911" s="5"/>
      <c r="P5911" t="s">
        <v>11332</v>
      </c>
    </row>
    <row r="5912" spans="2:16" x14ac:dyDescent="0.25">
      <c r="B5912" t="s">
        <v>10</v>
      </c>
      <c r="C5912" t="s">
        <v>17</v>
      </c>
      <c r="D5912" s="6">
        <v>0.374</v>
      </c>
      <c r="E5912" s="6">
        <v>0.374</v>
      </c>
      <c r="F5912" s="18">
        <v>243.78</v>
      </c>
      <c r="G5912" t="s">
        <v>2183</v>
      </c>
      <c r="H5912" t="s">
        <v>2203</v>
      </c>
      <c r="I5912" t="s">
        <v>404</v>
      </c>
      <c r="J5912" t="s">
        <v>11155</v>
      </c>
      <c r="L5912" s="5"/>
      <c r="P5912" t="s">
        <v>11155</v>
      </c>
    </row>
    <row r="5913" spans="2:16" x14ac:dyDescent="0.25">
      <c r="B5913" t="s">
        <v>10</v>
      </c>
      <c r="C5913" t="s">
        <v>17</v>
      </c>
      <c r="D5913" s="6">
        <v>0.29099999999999998</v>
      </c>
      <c r="E5913" s="6">
        <v>0.29099999999999998</v>
      </c>
      <c r="F5913" s="18">
        <v>149.04</v>
      </c>
      <c r="G5913" t="s">
        <v>2183</v>
      </c>
      <c r="H5913" t="s">
        <v>2204</v>
      </c>
      <c r="I5913" t="s">
        <v>602</v>
      </c>
      <c r="J5913" t="s">
        <v>11545</v>
      </c>
      <c r="L5913" s="5"/>
      <c r="P5913" t="s">
        <v>11545</v>
      </c>
    </row>
    <row r="5914" spans="2:16" x14ac:dyDescent="0.25">
      <c r="B5914" t="s">
        <v>10</v>
      </c>
      <c r="C5914" t="s">
        <v>17</v>
      </c>
      <c r="D5914" s="6">
        <v>0.34499999999999997</v>
      </c>
      <c r="E5914" s="6">
        <v>0.34499999999999997</v>
      </c>
      <c r="F5914" s="18">
        <v>133.62</v>
      </c>
      <c r="G5914" t="s">
        <v>2183</v>
      </c>
      <c r="H5914" t="s">
        <v>2205</v>
      </c>
      <c r="I5914" t="s">
        <v>890</v>
      </c>
      <c r="J5914" t="s">
        <v>11890</v>
      </c>
      <c r="L5914" s="5"/>
      <c r="P5914" t="s">
        <v>11890</v>
      </c>
    </row>
    <row r="5915" spans="2:16" x14ac:dyDescent="0.25">
      <c r="B5915" t="s">
        <v>10</v>
      </c>
      <c r="C5915" t="s">
        <v>17</v>
      </c>
      <c r="D5915" s="6">
        <v>0.14799999999999999</v>
      </c>
      <c r="E5915" s="6">
        <v>0.14799999999999999</v>
      </c>
      <c r="F5915" s="18">
        <v>294.49</v>
      </c>
      <c r="G5915" t="s">
        <v>2183</v>
      </c>
      <c r="H5915" t="s">
        <v>2241</v>
      </c>
      <c r="I5915" t="s">
        <v>7742</v>
      </c>
      <c r="J5915" t="s">
        <v>13931</v>
      </c>
      <c r="L5915" s="5"/>
      <c r="P5915" t="s">
        <v>13931</v>
      </c>
    </row>
    <row r="5916" spans="2:16" x14ac:dyDescent="0.25">
      <c r="B5916" t="s">
        <v>10</v>
      </c>
      <c r="C5916" t="s">
        <v>17</v>
      </c>
      <c r="D5916" s="6">
        <v>0.159</v>
      </c>
      <c r="E5916" s="6">
        <v>0.159</v>
      </c>
      <c r="F5916" s="18">
        <v>249.53</v>
      </c>
      <c r="G5916" t="s">
        <v>2183</v>
      </c>
      <c r="H5916" t="s">
        <v>2206</v>
      </c>
      <c r="I5916" t="s">
        <v>3657</v>
      </c>
      <c r="J5916" t="s">
        <v>13924</v>
      </c>
      <c r="L5916" s="5"/>
      <c r="P5916" t="s">
        <v>13924</v>
      </c>
    </row>
    <row r="5917" spans="2:16" x14ac:dyDescent="0.25">
      <c r="B5917" t="s">
        <v>10</v>
      </c>
      <c r="C5917" t="s">
        <v>17</v>
      </c>
      <c r="D5917" s="6">
        <v>0.309</v>
      </c>
      <c r="E5917" s="6">
        <v>0.309</v>
      </c>
      <c r="F5917" s="18">
        <v>226.44</v>
      </c>
      <c r="G5917" t="s">
        <v>2183</v>
      </c>
      <c r="H5917" t="s">
        <v>2207</v>
      </c>
      <c r="I5917" t="s">
        <v>3659</v>
      </c>
      <c r="J5917" t="s">
        <v>13921</v>
      </c>
      <c r="L5917" s="5"/>
      <c r="P5917" t="s">
        <v>13921</v>
      </c>
    </row>
    <row r="5918" spans="2:16" x14ac:dyDescent="0.25">
      <c r="B5918" t="s">
        <v>10</v>
      </c>
      <c r="C5918" t="s">
        <v>17</v>
      </c>
      <c r="D5918" s="6">
        <v>-0.23300000000000001</v>
      </c>
      <c r="E5918" s="6">
        <v>-0.23300000000000001</v>
      </c>
      <c r="F5918" s="18">
        <v>161.86000000000001</v>
      </c>
      <c r="G5918" t="s">
        <v>2183</v>
      </c>
      <c r="H5918" t="s">
        <v>2208</v>
      </c>
      <c r="I5918" t="s">
        <v>698</v>
      </c>
      <c r="J5918" t="s">
        <v>11528</v>
      </c>
      <c r="L5918" s="5"/>
      <c r="P5918" t="s">
        <v>11528</v>
      </c>
    </row>
    <row r="5919" spans="2:16" x14ac:dyDescent="0.25">
      <c r="B5919" t="s">
        <v>10</v>
      </c>
      <c r="C5919" t="s">
        <v>17</v>
      </c>
      <c r="D5919" s="6">
        <v>0.188</v>
      </c>
      <c r="E5919" s="6">
        <v>0.188</v>
      </c>
      <c r="F5919" s="18">
        <v>166.95</v>
      </c>
      <c r="G5919" t="s">
        <v>2183</v>
      </c>
      <c r="H5919" t="s">
        <v>2209</v>
      </c>
      <c r="I5919" t="s">
        <v>419</v>
      </c>
      <c r="J5919" t="s">
        <v>11498</v>
      </c>
      <c r="L5919" s="5"/>
      <c r="P5919" t="s">
        <v>11498</v>
      </c>
    </row>
    <row r="5920" spans="2:16" x14ac:dyDescent="0.25">
      <c r="B5920" t="s">
        <v>10</v>
      </c>
      <c r="C5920" t="s">
        <v>17</v>
      </c>
      <c r="D5920" s="6">
        <v>0.307</v>
      </c>
      <c r="E5920" s="6">
        <v>0.307</v>
      </c>
      <c r="F5920" s="18">
        <v>151.19999999999999</v>
      </c>
      <c r="G5920" t="s">
        <v>2183</v>
      </c>
      <c r="H5920" t="s">
        <v>2210</v>
      </c>
      <c r="I5920" t="s">
        <v>797</v>
      </c>
      <c r="J5920" t="s">
        <v>11566</v>
      </c>
      <c r="L5920" s="5"/>
      <c r="P5920" t="s">
        <v>11566</v>
      </c>
    </row>
    <row r="5921" spans="2:16" x14ac:dyDescent="0.25">
      <c r="B5921" t="s">
        <v>10</v>
      </c>
      <c r="C5921" t="s">
        <v>17</v>
      </c>
      <c r="D5921" s="6">
        <v>0.55800000000000005</v>
      </c>
      <c r="E5921" s="6">
        <v>0.55800000000000005</v>
      </c>
      <c r="F5921" s="18">
        <v>174.2</v>
      </c>
      <c r="G5921" t="s">
        <v>2183</v>
      </c>
      <c r="H5921" t="s">
        <v>2211</v>
      </c>
      <c r="I5921" t="s">
        <v>666</v>
      </c>
      <c r="J5921" t="s">
        <v>11563</v>
      </c>
      <c r="L5921" s="5"/>
      <c r="P5921" t="s">
        <v>11563</v>
      </c>
    </row>
    <row r="5922" spans="2:16" x14ac:dyDescent="0.25">
      <c r="B5922" t="s">
        <v>10</v>
      </c>
      <c r="C5922" t="s">
        <v>17</v>
      </c>
      <c r="D5922" s="6">
        <v>-0.10199999999999999</v>
      </c>
      <c r="E5922" s="6">
        <v>-0.10199999999999999</v>
      </c>
      <c r="F5922" s="18">
        <v>124.99</v>
      </c>
      <c r="G5922" t="s">
        <v>2183</v>
      </c>
      <c r="H5922" t="s">
        <v>2212</v>
      </c>
      <c r="I5922" t="s">
        <v>121</v>
      </c>
      <c r="J5922" t="s">
        <v>11642</v>
      </c>
      <c r="L5922" s="5"/>
      <c r="P5922" t="s">
        <v>11642</v>
      </c>
    </row>
    <row r="5923" spans="2:16" x14ac:dyDescent="0.25">
      <c r="B5923" t="s">
        <v>10</v>
      </c>
      <c r="C5923" t="s">
        <v>17</v>
      </c>
      <c r="D5923" s="6">
        <v>0.14799999999999999</v>
      </c>
      <c r="E5923" s="6">
        <v>0.14799999999999999</v>
      </c>
      <c r="F5923" s="18">
        <v>294.49</v>
      </c>
      <c r="G5923" t="s">
        <v>2183</v>
      </c>
      <c r="H5923" t="s">
        <v>2242</v>
      </c>
      <c r="I5923" t="s">
        <v>7743</v>
      </c>
      <c r="J5923" t="s">
        <v>13934</v>
      </c>
      <c r="L5923" s="5"/>
      <c r="P5923" t="s">
        <v>13934</v>
      </c>
    </row>
    <row r="5924" spans="2:16" x14ac:dyDescent="0.25">
      <c r="B5924" t="s">
        <v>10</v>
      </c>
      <c r="C5924" t="s">
        <v>17</v>
      </c>
      <c r="D5924" s="6">
        <v>0.48699999999999999</v>
      </c>
      <c r="E5924" s="6">
        <v>0.48699999999999999</v>
      </c>
      <c r="F5924" s="18">
        <v>127.44</v>
      </c>
      <c r="G5924" t="s">
        <v>2183</v>
      </c>
      <c r="H5924" t="s">
        <v>2213</v>
      </c>
      <c r="I5924" t="s">
        <v>385</v>
      </c>
      <c r="J5924" t="s">
        <v>11426</v>
      </c>
      <c r="L5924" s="5"/>
      <c r="P5924" t="s">
        <v>11426</v>
      </c>
    </row>
    <row r="5925" spans="2:16" x14ac:dyDescent="0.25">
      <c r="B5925" t="s">
        <v>10</v>
      </c>
      <c r="C5925" t="s">
        <v>17</v>
      </c>
      <c r="D5925" s="6">
        <v>3.2000000000000001E-2</v>
      </c>
      <c r="E5925" s="6">
        <v>3.2000000000000001E-2</v>
      </c>
      <c r="F5925" s="18">
        <v>216.93</v>
      </c>
      <c r="G5925" t="s">
        <v>2183</v>
      </c>
      <c r="H5925" t="s">
        <v>2214</v>
      </c>
      <c r="I5925" t="s">
        <v>3667</v>
      </c>
      <c r="J5925" t="s">
        <v>13914</v>
      </c>
      <c r="L5925" s="5"/>
      <c r="P5925" t="s">
        <v>13914</v>
      </c>
    </row>
    <row r="5926" spans="2:16" x14ac:dyDescent="0.25">
      <c r="B5926" t="s">
        <v>10</v>
      </c>
      <c r="C5926" t="s">
        <v>17</v>
      </c>
      <c r="D5926" s="6">
        <v>0.218</v>
      </c>
      <c r="E5926" s="6">
        <v>0.218</v>
      </c>
      <c r="F5926" s="18">
        <v>146.88</v>
      </c>
      <c r="G5926" t="s">
        <v>2183</v>
      </c>
      <c r="H5926" t="s">
        <v>2215</v>
      </c>
      <c r="I5926" t="s">
        <v>943</v>
      </c>
      <c r="J5926" t="s">
        <v>11901</v>
      </c>
      <c r="L5926" s="5"/>
      <c r="P5926" t="s">
        <v>11901</v>
      </c>
    </row>
    <row r="5927" spans="2:16" x14ac:dyDescent="0.25">
      <c r="B5927" t="s">
        <v>10</v>
      </c>
      <c r="C5927" t="s">
        <v>17</v>
      </c>
      <c r="D5927" s="6">
        <v>0.23100000000000001</v>
      </c>
      <c r="E5927" s="6">
        <v>0.23100000000000001</v>
      </c>
      <c r="F5927" s="18">
        <v>249.53</v>
      </c>
      <c r="G5927" t="s">
        <v>2183</v>
      </c>
      <c r="H5927" t="s">
        <v>2216</v>
      </c>
      <c r="I5927" t="s">
        <v>3670</v>
      </c>
      <c r="J5927" t="s">
        <v>13918</v>
      </c>
      <c r="L5927" s="5"/>
      <c r="P5927" t="s">
        <v>13918</v>
      </c>
    </row>
    <row r="5928" spans="2:16" x14ac:dyDescent="0.25">
      <c r="B5928" t="s">
        <v>10</v>
      </c>
      <c r="C5928" t="s">
        <v>17</v>
      </c>
      <c r="D5928" s="6">
        <v>0.34399999999999997</v>
      </c>
      <c r="E5928" s="6">
        <v>0.34399999999999997</v>
      </c>
      <c r="F5928" s="18">
        <v>141.47999999999999</v>
      </c>
      <c r="G5928" t="s">
        <v>2183</v>
      </c>
      <c r="H5928" t="s">
        <v>2217</v>
      </c>
      <c r="I5928" t="s">
        <v>526</v>
      </c>
      <c r="J5928" t="s">
        <v>11939</v>
      </c>
      <c r="L5928" s="5"/>
      <c r="P5928" t="s">
        <v>11939</v>
      </c>
    </row>
    <row r="5929" spans="2:16" x14ac:dyDescent="0.25">
      <c r="B5929" t="s">
        <v>10</v>
      </c>
      <c r="C5929" t="s">
        <v>17</v>
      </c>
      <c r="D5929" s="6">
        <v>0.14799999999999999</v>
      </c>
      <c r="E5929" s="6">
        <v>0.14799999999999999</v>
      </c>
      <c r="F5929" s="18">
        <v>294.49</v>
      </c>
      <c r="G5929" t="s">
        <v>2183</v>
      </c>
      <c r="H5929" t="s">
        <v>2243</v>
      </c>
      <c r="I5929" t="s">
        <v>7744</v>
      </c>
      <c r="J5929" t="s">
        <v>13933</v>
      </c>
      <c r="L5929" s="5"/>
      <c r="P5929" t="s">
        <v>13933</v>
      </c>
    </row>
    <row r="5930" spans="2:16" x14ac:dyDescent="0.25">
      <c r="B5930" t="s">
        <v>10</v>
      </c>
      <c r="C5930" t="s">
        <v>17</v>
      </c>
      <c r="D5930" s="6">
        <v>0.26300000000000001</v>
      </c>
      <c r="E5930" s="6">
        <v>0.26300000000000001</v>
      </c>
      <c r="F5930" s="18">
        <v>137.13</v>
      </c>
      <c r="G5930" t="s">
        <v>2183</v>
      </c>
      <c r="H5930" t="s">
        <v>2218</v>
      </c>
      <c r="I5930" t="s">
        <v>289</v>
      </c>
      <c r="J5930" t="s">
        <v>12104</v>
      </c>
      <c r="L5930" s="5"/>
      <c r="P5930" t="s">
        <v>12104</v>
      </c>
    </row>
    <row r="5931" spans="2:16" x14ac:dyDescent="0.25">
      <c r="B5931" t="s">
        <v>10</v>
      </c>
      <c r="C5931" t="s">
        <v>17</v>
      </c>
      <c r="D5931" s="6">
        <v>0.14799999999999999</v>
      </c>
      <c r="E5931" s="6">
        <v>0.14799999999999999</v>
      </c>
      <c r="F5931" s="18">
        <v>294.49</v>
      </c>
      <c r="G5931" t="s">
        <v>2183</v>
      </c>
      <c r="H5931" t="s">
        <v>2244</v>
      </c>
      <c r="I5931" t="s">
        <v>7745</v>
      </c>
      <c r="J5931" t="s">
        <v>13930</v>
      </c>
      <c r="L5931" s="5"/>
      <c r="P5931" t="s">
        <v>13930</v>
      </c>
    </row>
    <row r="5932" spans="2:16" x14ac:dyDescent="0.25">
      <c r="B5932" t="s">
        <v>10</v>
      </c>
      <c r="C5932" t="s">
        <v>17</v>
      </c>
      <c r="D5932" s="6">
        <v>0.53600000000000003</v>
      </c>
      <c r="E5932" s="6">
        <v>0.53600000000000003</v>
      </c>
      <c r="F5932" s="18">
        <v>181.44</v>
      </c>
      <c r="G5932" t="s">
        <v>2183</v>
      </c>
      <c r="H5932" t="s">
        <v>2219</v>
      </c>
      <c r="I5932" t="s">
        <v>37</v>
      </c>
      <c r="J5932" t="s">
        <v>11325</v>
      </c>
      <c r="L5932" s="5"/>
      <c r="P5932" t="s">
        <v>11325</v>
      </c>
    </row>
    <row r="5933" spans="2:16" x14ac:dyDescent="0.25">
      <c r="B5933" t="s">
        <v>10</v>
      </c>
      <c r="C5933" t="s">
        <v>17</v>
      </c>
      <c r="D5933" s="6">
        <v>0.13600000000000001</v>
      </c>
      <c r="E5933" s="6">
        <v>0.13600000000000001</v>
      </c>
      <c r="F5933" s="18">
        <v>180.19</v>
      </c>
      <c r="G5933" t="s">
        <v>2183</v>
      </c>
      <c r="H5933" t="s">
        <v>2220</v>
      </c>
      <c r="I5933" t="s">
        <v>101</v>
      </c>
      <c r="J5933" t="s">
        <v>11884</v>
      </c>
      <c r="L5933" s="5"/>
      <c r="P5933" t="s">
        <v>11884</v>
      </c>
    </row>
    <row r="5934" spans="2:16" x14ac:dyDescent="0.25">
      <c r="B5934" t="s">
        <v>10</v>
      </c>
      <c r="C5934" t="s">
        <v>17</v>
      </c>
      <c r="D5934" s="6">
        <v>0.32</v>
      </c>
      <c r="E5934" s="6">
        <v>0.32</v>
      </c>
      <c r="F5934" s="18">
        <v>181</v>
      </c>
      <c r="G5934" t="s">
        <v>2183</v>
      </c>
      <c r="H5934" t="s">
        <v>2221</v>
      </c>
      <c r="I5934" t="s">
        <v>809</v>
      </c>
      <c r="J5934" t="s">
        <v>11795</v>
      </c>
      <c r="L5934" s="5"/>
      <c r="P5934" t="s">
        <v>11795</v>
      </c>
    </row>
    <row r="5935" spans="2:16" x14ac:dyDescent="0.25">
      <c r="B5935" t="s">
        <v>10</v>
      </c>
      <c r="C5935" t="s">
        <v>17</v>
      </c>
      <c r="D5935" s="6">
        <v>0.48299999999999998</v>
      </c>
      <c r="E5935" s="6">
        <v>0.48299999999999998</v>
      </c>
      <c r="F5935" s="18">
        <v>119.18</v>
      </c>
      <c r="G5935" t="s">
        <v>2183</v>
      </c>
      <c r="H5935" t="s">
        <v>2222</v>
      </c>
      <c r="I5935" t="s">
        <v>872</v>
      </c>
      <c r="J5935" t="s">
        <v>11714</v>
      </c>
      <c r="L5935" s="5"/>
      <c r="P5935" t="s">
        <v>11714</v>
      </c>
    </row>
    <row r="5936" spans="2:16" x14ac:dyDescent="0.25">
      <c r="B5936" t="s">
        <v>10</v>
      </c>
      <c r="C5936" t="s">
        <v>17</v>
      </c>
      <c r="D5936" s="6">
        <v>0.22900000000000001</v>
      </c>
      <c r="E5936" s="6">
        <v>0.22900000000000001</v>
      </c>
      <c r="F5936" s="18">
        <v>294.49</v>
      </c>
      <c r="G5936" t="s">
        <v>2183</v>
      </c>
      <c r="H5936" t="s">
        <v>2237</v>
      </c>
      <c r="I5936" t="s">
        <v>3678</v>
      </c>
      <c r="J5936" t="s">
        <v>13913</v>
      </c>
      <c r="L5936" s="5"/>
      <c r="P5936" t="s">
        <v>13913</v>
      </c>
    </row>
    <row r="5937" spans="2:16" x14ac:dyDescent="0.25">
      <c r="B5937" t="s">
        <v>10</v>
      </c>
      <c r="C5937" t="s">
        <v>17</v>
      </c>
      <c r="D5937" s="6">
        <v>-0.10199999999999999</v>
      </c>
      <c r="E5937" s="6">
        <v>-0.10199999999999999</v>
      </c>
      <c r="F5937" s="18">
        <v>239.7</v>
      </c>
      <c r="G5937" t="s">
        <v>2183</v>
      </c>
      <c r="H5937" t="s">
        <v>2223</v>
      </c>
      <c r="I5937" t="s">
        <v>66</v>
      </c>
      <c r="J5937" t="s">
        <v>11201</v>
      </c>
      <c r="L5937" s="5"/>
      <c r="P5937" t="s">
        <v>11201</v>
      </c>
    </row>
    <row r="5938" spans="2:16" x14ac:dyDescent="0.25">
      <c r="B5938" t="s">
        <v>10</v>
      </c>
      <c r="C5938" t="s">
        <v>17</v>
      </c>
      <c r="D5938" s="6">
        <v>0.46200000000000002</v>
      </c>
      <c r="E5938" s="6">
        <v>0.46200000000000002</v>
      </c>
      <c r="F5938" s="18">
        <v>174.57</v>
      </c>
      <c r="G5938" t="s">
        <v>2183</v>
      </c>
      <c r="H5938" t="s">
        <v>2224</v>
      </c>
      <c r="I5938" t="s">
        <v>102</v>
      </c>
      <c r="J5938" t="s">
        <v>11980</v>
      </c>
      <c r="L5938" s="5"/>
      <c r="P5938" t="s">
        <v>11980</v>
      </c>
    </row>
    <row r="5939" spans="2:16" x14ac:dyDescent="0.25">
      <c r="B5939" t="s">
        <v>10</v>
      </c>
      <c r="C5939" t="s">
        <v>17</v>
      </c>
      <c r="D5939" s="6">
        <v>0.14799999999999999</v>
      </c>
      <c r="E5939" s="6">
        <v>0.14799999999999999</v>
      </c>
      <c r="F5939" s="18">
        <v>294.49</v>
      </c>
      <c r="G5939" t="s">
        <v>2183</v>
      </c>
      <c r="H5939" t="s">
        <v>2246</v>
      </c>
      <c r="I5939" t="s">
        <v>7746</v>
      </c>
      <c r="J5939" t="s">
        <v>13932</v>
      </c>
      <c r="L5939" s="5"/>
      <c r="P5939" t="s">
        <v>13932</v>
      </c>
    </row>
    <row r="5940" spans="2:16" x14ac:dyDescent="0.25">
      <c r="B5940" t="s">
        <v>10</v>
      </c>
      <c r="C5940" t="s">
        <v>17</v>
      </c>
      <c r="D5940" s="6">
        <v>0.26500000000000001</v>
      </c>
      <c r="E5940" s="6">
        <v>0.26500000000000001</v>
      </c>
      <c r="F5940" s="18">
        <v>333.5</v>
      </c>
      <c r="G5940" t="s">
        <v>2183</v>
      </c>
      <c r="H5940" t="s">
        <v>18631</v>
      </c>
      <c r="I5940" t="s">
        <v>18644</v>
      </c>
      <c r="J5940" t="s">
        <v>18645</v>
      </c>
      <c r="L5940" s="5"/>
      <c r="P5940" t="s">
        <v>18645</v>
      </c>
    </row>
    <row r="5941" spans="2:16" x14ac:dyDescent="0.25">
      <c r="B5941" t="s">
        <v>10</v>
      </c>
      <c r="C5941" t="s">
        <v>17</v>
      </c>
      <c r="D5941" s="6">
        <v>0.159</v>
      </c>
      <c r="E5941" s="6">
        <v>0.159</v>
      </c>
      <c r="F5941" s="18">
        <v>294.49</v>
      </c>
      <c r="G5941" t="s">
        <v>2183</v>
      </c>
      <c r="H5941" t="s">
        <v>2238</v>
      </c>
      <c r="I5941" t="s">
        <v>3682</v>
      </c>
      <c r="J5941" t="s">
        <v>13935</v>
      </c>
      <c r="L5941" s="5"/>
      <c r="P5941" t="s">
        <v>13935</v>
      </c>
    </row>
    <row r="5942" spans="2:16" x14ac:dyDescent="0.25">
      <c r="B5942" t="s">
        <v>10</v>
      </c>
      <c r="C5942" t="s">
        <v>17</v>
      </c>
      <c r="D5942" s="6">
        <v>0.23100000000000001</v>
      </c>
      <c r="E5942" s="6">
        <v>0.23100000000000001</v>
      </c>
      <c r="F5942" s="18">
        <v>249.53</v>
      </c>
      <c r="G5942" t="s">
        <v>2183</v>
      </c>
      <c r="H5942" t="s">
        <v>2225</v>
      </c>
      <c r="I5942" t="s">
        <v>3683</v>
      </c>
      <c r="J5942" t="s">
        <v>13923</v>
      </c>
      <c r="L5942" s="5"/>
      <c r="P5942" t="s">
        <v>13923</v>
      </c>
    </row>
    <row r="5943" spans="2:16" x14ac:dyDescent="0.25">
      <c r="B5943" t="s">
        <v>10</v>
      </c>
      <c r="C5943" t="s">
        <v>17</v>
      </c>
      <c r="D5943" s="6">
        <v>0.318</v>
      </c>
      <c r="E5943" s="6">
        <v>0.318</v>
      </c>
      <c r="F5943" s="18">
        <v>249.53</v>
      </c>
      <c r="G5943" t="s">
        <v>2183</v>
      </c>
      <c r="H5943" t="s">
        <v>2226</v>
      </c>
      <c r="I5943" t="s">
        <v>3685</v>
      </c>
      <c r="J5943" t="s">
        <v>13911</v>
      </c>
      <c r="L5943" s="5"/>
      <c r="P5943" t="s">
        <v>13911</v>
      </c>
    </row>
    <row r="5944" spans="2:16" x14ac:dyDescent="0.25">
      <c r="B5944" t="s">
        <v>10</v>
      </c>
      <c r="C5944" t="s">
        <v>17</v>
      </c>
      <c r="D5944" s="6">
        <v>3.2000000000000001E-2</v>
      </c>
      <c r="E5944" s="6">
        <v>3.2000000000000001E-2</v>
      </c>
      <c r="F5944" s="18">
        <v>216.93</v>
      </c>
      <c r="G5944" t="s">
        <v>2183</v>
      </c>
      <c r="H5944" t="s">
        <v>2227</v>
      </c>
      <c r="I5944" t="s">
        <v>3687</v>
      </c>
      <c r="J5944" t="s">
        <v>13915</v>
      </c>
      <c r="L5944" s="5"/>
      <c r="P5944" t="s">
        <v>13915</v>
      </c>
    </row>
    <row r="5945" spans="2:16" x14ac:dyDescent="0.25">
      <c r="B5945" t="s">
        <v>10</v>
      </c>
      <c r="C5945" t="s">
        <v>17</v>
      </c>
      <c r="D5945" s="6">
        <v>0.14799999999999999</v>
      </c>
      <c r="E5945" s="6">
        <v>0.14799999999999999</v>
      </c>
      <c r="F5945" s="18">
        <v>294.49</v>
      </c>
      <c r="G5945" t="s">
        <v>2183</v>
      </c>
      <c r="H5945" t="s">
        <v>2247</v>
      </c>
      <c r="I5945" t="s">
        <v>7747</v>
      </c>
      <c r="J5945" t="s">
        <v>13928</v>
      </c>
      <c r="L5945" s="5"/>
      <c r="P5945" t="s">
        <v>13928</v>
      </c>
    </row>
    <row r="5946" spans="2:16" x14ac:dyDescent="0.25">
      <c r="B5946" t="s">
        <v>10</v>
      </c>
      <c r="C5946" t="s">
        <v>17</v>
      </c>
      <c r="D5946" s="6">
        <v>0.186</v>
      </c>
      <c r="E5946" s="6">
        <v>0.186</v>
      </c>
      <c r="F5946" s="18">
        <v>155.27000000000001</v>
      </c>
      <c r="G5946" t="s">
        <v>2183</v>
      </c>
      <c r="H5946" t="s">
        <v>2228</v>
      </c>
      <c r="I5946" t="s">
        <v>406</v>
      </c>
      <c r="J5946" t="s">
        <v>11654</v>
      </c>
      <c r="L5946" s="5"/>
      <c r="P5946" t="s">
        <v>11654</v>
      </c>
    </row>
    <row r="5947" spans="2:16" x14ac:dyDescent="0.25">
      <c r="B5947" t="s">
        <v>10</v>
      </c>
      <c r="C5947" t="s">
        <v>17</v>
      </c>
      <c r="D5947" s="6">
        <v>0.45900000000000002</v>
      </c>
      <c r="E5947" s="6">
        <v>0.45900000000000002</v>
      </c>
      <c r="F5947" s="18">
        <v>217.26</v>
      </c>
      <c r="G5947" t="s">
        <v>2183</v>
      </c>
      <c r="H5947" t="s">
        <v>2229</v>
      </c>
      <c r="I5947" t="s">
        <v>217</v>
      </c>
      <c r="J5947" t="s">
        <v>11132</v>
      </c>
      <c r="L5947" s="5"/>
      <c r="P5947" t="s">
        <v>11132</v>
      </c>
    </row>
    <row r="5948" spans="2:16" x14ac:dyDescent="0.25">
      <c r="B5948" t="s">
        <v>10</v>
      </c>
      <c r="C5948" t="s">
        <v>17</v>
      </c>
      <c r="D5948" s="6">
        <v>0.36699999999999999</v>
      </c>
      <c r="E5948" s="6">
        <v>0.36699999999999999</v>
      </c>
      <c r="F5948" s="18">
        <v>120.78</v>
      </c>
      <c r="G5948" t="s">
        <v>2183</v>
      </c>
      <c r="H5948" t="s">
        <v>2230</v>
      </c>
      <c r="I5948" t="s">
        <v>39</v>
      </c>
      <c r="J5948" t="s">
        <v>11144</v>
      </c>
      <c r="L5948" s="5"/>
      <c r="P5948" t="s">
        <v>11144</v>
      </c>
    </row>
    <row r="5949" spans="2:16" x14ac:dyDescent="0.25">
      <c r="B5949" t="s">
        <v>10</v>
      </c>
      <c r="C5949" t="s">
        <v>17</v>
      </c>
      <c r="D5949" s="6">
        <v>0.318</v>
      </c>
      <c r="E5949" s="6">
        <v>0.318</v>
      </c>
      <c r="F5949" s="18">
        <v>249.53</v>
      </c>
      <c r="G5949" t="s">
        <v>2183</v>
      </c>
      <c r="H5949" t="s">
        <v>2231</v>
      </c>
      <c r="I5949" t="s">
        <v>3692</v>
      </c>
      <c r="J5949" t="s">
        <v>13927</v>
      </c>
      <c r="L5949" s="5"/>
      <c r="P5949" t="s">
        <v>13927</v>
      </c>
    </row>
    <row r="5950" spans="2:16" x14ac:dyDescent="0.25">
      <c r="B5950" t="s">
        <v>10</v>
      </c>
      <c r="C5950" t="s">
        <v>17</v>
      </c>
      <c r="D5950" s="6">
        <v>0.23100000000000001</v>
      </c>
      <c r="E5950" s="6">
        <v>0.23100000000000001</v>
      </c>
      <c r="F5950" s="18">
        <v>249.53</v>
      </c>
      <c r="G5950" t="s">
        <v>2183</v>
      </c>
      <c r="H5950" t="s">
        <v>2232</v>
      </c>
      <c r="I5950" t="s">
        <v>3694</v>
      </c>
      <c r="J5950" t="s">
        <v>13912</v>
      </c>
      <c r="L5950" s="5"/>
      <c r="P5950" t="s">
        <v>13912</v>
      </c>
    </row>
    <row r="5951" spans="2:16" x14ac:dyDescent="0.25">
      <c r="B5951" t="s">
        <v>10</v>
      </c>
      <c r="C5951" t="s">
        <v>17</v>
      </c>
      <c r="D5951" s="6">
        <v>0.377</v>
      </c>
      <c r="E5951" s="6">
        <v>0.377</v>
      </c>
      <c r="F5951" s="18">
        <v>254.76</v>
      </c>
      <c r="G5951" t="s">
        <v>2183</v>
      </c>
      <c r="H5951" t="s">
        <v>2233</v>
      </c>
      <c r="I5951" t="s">
        <v>33</v>
      </c>
      <c r="J5951" t="s">
        <v>11087</v>
      </c>
      <c r="L5951" s="5"/>
      <c r="P5951" t="s">
        <v>11087</v>
      </c>
    </row>
    <row r="5952" spans="2:16" x14ac:dyDescent="0.25">
      <c r="B5952" t="s">
        <v>10</v>
      </c>
      <c r="C5952" t="s">
        <v>17</v>
      </c>
      <c r="D5952" s="6">
        <v>-0.10199999999999999</v>
      </c>
      <c r="E5952" s="6">
        <v>-0.10199999999999999</v>
      </c>
      <c r="F5952" s="18">
        <v>330.43</v>
      </c>
      <c r="G5952" t="s">
        <v>2183</v>
      </c>
      <c r="H5952" t="s">
        <v>2234</v>
      </c>
      <c r="I5952" t="s">
        <v>85</v>
      </c>
      <c r="J5952" t="s">
        <v>11431</v>
      </c>
      <c r="L5952" s="5"/>
      <c r="P5952" t="s">
        <v>11431</v>
      </c>
    </row>
    <row r="5953" spans="2:16" x14ac:dyDescent="0.25">
      <c r="B5953" t="s">
        <v>10</v>
      </c>
      <c r="C5953" t="s">
        <v>17</v>
      </c>
      <c r="D5953" s="6">
        <v>0.318</v>
      </c>
      <c r="E5953" s="6">
        <v>0.318</v>
      </c>
      <c r="F5953" s="18">
        <v>249.53</v>
      </c>
      <c r="G5953" t="s">
        <v>2183</v>
      </c>
      <c r="H5953" t="s">
        <v>2235</v>
      </c>
      <c r="I5953" t="s">
        <v>3698</v>
      </c>
      <c r="J5953" t="s">
        <v>13922</v>
      </c>
      <c r="L5953" s="5"/>
      <c r="P5953" t="s">
        <v>13922</v>
      </c>
    </row>
    <row r="5954" spans="2:16" x14ac:dyDescent="0.25">
      <c r="B5954" t="s">
        <v>10</v>
      </c>
      <c r="C5954" t="s">
        <v>17</v>
      </c>
      <c r="D5954" s="6">
        <v>0.26300000000000001</v>
      </c>
      <c r="E5954" s="6">
        <v>0.26300000000000001</v>
      </c>
      <c r="F5954" s="18">
        <v>137.13</v>
      </c>
      <c r="G5954" t="s">
        <v>2183</v>
      </c>
      <c r="H5954" t="s">
        <v>2236</v>
      </c>
      <c r="I5954" t="s">
        <v>287</v>
      </c>
      <c r="J5954" t="s">
        <v>11987</v>
      </c>
      <c r="L5954" s="5"/>
      <c r="P5954" t="s">
        <v>11987</v>
      </c>
    </row>
    <row r="5955" spans="2:16" x14ac:dyDescent="0.25">
      <c r="B5955" t="s">
        <v>10</v>
      </c>
      <c r="C5955" t="s">
        <v>17</v>
      </c>
      <c r="D5955" s="6">
        <v>0.221</v>
      </c>
      <c r="E5955" s="6">
        <v>0.221</v>
      </c>
      <c r="F5955" s="18">
        <v>275.10000000000002</v>
      </c>
      <c r="G5955" t="s">
        <v>2193</v>
      </c>
      <c r="H5955" t="s">
        <v>2239</v>
      </c>
      <c r="I5955" t="s">
        <v>441</v>
      </c>
      <c r="J5955" t="s">
        <v>11350</v>
      </c>
      <c r="L5955" s="5"/>
      <c r="P5955" t="s">
        <v>11350</v>
      </c>
    </row>
    <row r="5956" spans="2:16" x14ac:dyDescent="0.25">
      <c r="B5956" t="s">
        <v>10</v>
      </c>
      <c r="C5956" t="s">
        <v>17</v>
      </c>
      <c r="D5956" s="6">
        <v>0.16</v>
      </c>
      <c r="E5956" s="6">
        <v>0.16</v>
      </c>
      <c r="F5956" s="18">
        <v>280.61</v>
      </c>
      <c r="G5956" t="s">
        <v>2193</v>
      </c>
      <c r="H5956" t="s">
        <v>12132</v>
      </c>
      <c r="I5956" t="s">
        <v>12787</v>
      </c>
      <c r="J5956" t="s">
        <v>12788</v>
      </c>
      <c r="L5956" s="5"/>
      <c r="P5956" t="s">
        <v>12788</v>
      </c>
    </row>
    <row r="5957" spans="2:16" x14ac:dyDescent="0.25">
      <c r="B5957" t="s">
        <v>10</v>
      </c>
      <c r="C5957" t="s">
        <v>17</v>
      </c>
      <c r="D5957" s="6">
        <v>0.217</v>
      </c>
      <c r="E5957" s="6">
        <v>0.217</v>
      </c>
      <c r="F5957" s="18">
        <v>204.57</v>
      </c>
      <c r="G5957" t="s">
        <v>2193</v>
      </c>
      <c r="H5957" t="s">
        <v>2190</v>
      </c>
      <c r="I5957" t="s">
        <v>874</v>
      </c>
      <c r="J5957" t="s">
        <v>11942</v>
      </c>
      <c r="L5957" s="5"/>
      <c r="P5957" t="s">
        <v>11942</v>
      </c>
    </row>
    <row r="5958" spans="2:16" x14ac:dyDescent="0.25">
      <c r="B5958" t="s">
        <v>10</v>
      </c>
      <c r="C5958" t="s">
        <v>17</v>
      </c>
      <c r="D5958" s="6">
        <v>0.25600000000000001</v>
      </c>
      <c r="E5958" s="6">
        <v>0.25600000000000001</v>
      </c>
      <c r="F5958" s="18">
        <v>179.55</v>
      </c>
      <c r="G5958" t="s">
        <v>2193</v>
      </c>
      <c r="H5958" t="s">
        <v>2191</v>
      </c>
      <c r="I5958" t="s">
        <v>3702</v>
      </c>
      <c r="J5958" t="s">
        <v>12797</v>
      </c>
      <c r="L5958" s="5"/>
      <c r="P5958" t="s">
        <v>12797</v>
      </c>
    </row>
    <row r="5959" spans="2:16" x14ac:dyDescent="0.25">
      <c r="B5959" t="s">
        <v>10</v>
      </c>
      <c r="C5959" t="s">
        <v>17</v>
      </c>
      <c r="D5959" s="6">
        <v>0.503</v>
      </c>
      <c r="E5959" s="6">
        <v>0.503</v>
      </c>
      <c r="F5959" s="18">
        <v>374.29</v>
      </c>
      <c r="G5959" t="s">
        <v>2193</v>
      </c>
      <c r="H5959" t="s">
        <v>2192</v>
      </c>
      <c r="I5959" t="s">
        <v>661</v>
      </c>
      <c r="J5959" t="s">
        <v>11318</v>
      </c>
      <c r="L5959" s="5"/>
      <c r="P5959" t="s">
        <v>11318</v>
      </c>
    </row>
    <row r="5960" spans="2:16" x14ac:dyDescent="0.25">
      <c r="B5960" t="s">
        <v>10</v>
      </c>
      <c r="C5960" t="s">
        <v>17</v>
      </c>
      <c r="D5960" s="6">
        <v>-1.4E-2</v>
      </c>
      <c r="E5960" s="6">
        <v>-1.4E-2</v>
      </c>
      <c r="F5960" s="18">
        <v>477.7</v>
      </c>
      <c r="G5960" t="s">
        <v>2193</v>
      </c>
      <c r="H5960" t="s">
        <v>2240</v>
      </c>
      <c r="I5960" t="s">
        <v>7748</v>
      </c>
      <c r="J5960" t="s">
        <v>12771</v>
      </c>
      <c r="L5960" s="5"/>
      <c r="P5960" t="s">
        <v>12771</v>
      </c>
    </row>
    <row r="5961" spans="2:16" x14ac:dyDescent="0.25">
      <c r="B5961" t="s">
        <v>10</v>
      </c>
      <c r="C5961" t="s">
        <v>17</v>
      </c>
      <c r="D5961" s="6">
        <v>0.46400000000000002</v>
      </c>
      <c r="E5961" s="6">
        <v>0.46400000000000002</v>
      </c>
      <c r="F5961" s="18">
        <v>207.54</v>
      </c>
      <c r="G5961" t="s">
        <v>2193</v>
      </c>
      <c r="H5961" t="s">
        <v>2183</v>
      </c>
      <c r="I5961" t="s">
        <v>177</v>
      </c>
      <c r="J5961" t="s">
        <v>11331</v>
      </c>
      <c r="L5961" s="5"/>
      <c r="P5961" t="s">
        <v>11331</v>
      </c>
    </row>
    <row r="5962" spans="2:16" x14ac:dyDescent="0.25">
      <c r="B5962" t="s">
        <v>10</v>
      </c>
      <c r="C5962" t="s">
        <v>17</v>
      </c>
      <c r="D5962" s="6">
        <v>9.4E-2</v>
      </c>
      <c r="E5962" s="6">
        <v>9.4E-2</v>
      </c>
      <c r="F5962" s="18">
        <v>160.19999999999999</v>
      </c>
      <c r="G5962" t="s">
        <v>2193</v>
      </c>
      <c r="H5962" t="s">
        <v>2193</v>
      </c>
      <c r="I5962" t="s">
        <v>252</v>
      </c>
      <c r="J5962" t="s">
        <v>11415</v>
      </c>
      <c r="L5962" s="5"/>
      <c r="P5962" t="s">
        <v>11415</v>
      </c>
    </row>
    <row r="5963" spans="2:16" x14ac:dyDescent="0.25">
      <c r="B5963" t="s">
        <v>10</v>
      </c>
      <c r="C5963" t="s">
        <v>17</v>
      </c>
      <c r="D5963" s="6">
        <v>0.311</v>
      </c>
      <c r="E5963" s="6">
        <v>0.311</v>
      </c>
      <c r="F5963" s="18">
        <v>202.65</v>
      </c>
      <c r="G5963" t="s">
        <v>2193</v>
      </c>
      <c r="H5963" t="s">
        <v>2194</v>
      </c>
      <c r="I5963" t="s">
        <v>3707</v>
      </c>
      <c r="J5963" t="s">
        <v>12791</v>
      </c>
      <c r="L5963" s="5"/>
      <c r="P5963" t="s">
        <v>12791</v>
      </c>
    </row>
    <row r="5964" spans="2:16" x14ac:dyDescent="0.25">
      <c r="B5964" t="s">
        <v>10</v>
      </c>
      <c r="C5964" t="s">
        <v>17</v>
      </c>
      <c r="D5964" s="6">
        <v>3.2000000000000001E-2</v>
      </c>
      <c r="E5964" s="6">
        <v>3.2000000000000001E-2</v>
      </c>
      <c r="F5964" s="18">
        <v>216.93</v>
      </c>
      <c r="G5964" t="s">
        <v>2193</v>
      </c>
      <c r="H5964" t="s">
        <v>2195</v>
      </c>
      <c r="I5964" t="s">
        <v>3709</v>
      </c>
      <c r="J5964" t="s">
        <v>12781</v>
      </c>
      <c r="L5964" s="5"/>
      <c r="P5964" t="s">
        <v>12781</v>
      </c>
    </row>
    <row r="5965" spans="2:16" x14ac:dyDescent="0.25">
      <c r="B5965" t="s">
        <v>10</v>
      </c>
      <c r="C5965" t="s">
        <v>17</v>
      </c>
      <c r="D5965" s="6">
        <v>0.128</v>
      </c>
      <c r="E5965" s="6">
        <v>0.128</v>
      </c>
      <c r="F5965" s="18">
        <v>216.93</v>
      </c>
      <c r="G5965" t="s">
        <v>2193</v>
      </c>
      <c r="H5965" t="s">
        <v>2196</v>
      </c>
      <c r="I5965" t="s">
        <v>3711</v>
      </c>
      <c r="J5965" t="s">
        <v>12780</v>
      </c>
      <c r="L5965" s="5"/>
      <c r="P5965" t="s">
        <v>12780</v>
      </c>
    </row>
    <row r="5966" spans="2:16" x14ac:dyDescent="0.25">
      <c r="B5966" t="s">
        <v>10</v>
      </c>
      <c r="C5966" t="s">
        <v>17</v>
      </c>
      <c r="D5966" s="6">
        <v>3.2000000000000001E-2</v>
      </c>
      <c r="E5966" s="6">
        <v>3.2000000000000001E-2</v>
      </c>
      <c r="F5966" s="18">
        <v>216.93</v>
      </c>
      <c r="G5966" t="s">
        <v>2193</v>
      </c>
      <c r="H5966" t="s">
        <v>2197</v>
      </c>
      <c r="I5966" t="s">
        <v>3713</v>
      </c>
      <c r="J5966" t="s">
        <v>12772</v>
      </c>
      <c r="L5966" s="5"/>
      <c r="P5966" t="s">
        <v>12772</v>
      </c>
    </row>
    <row r="5967" spans="2:16" x14ac:dyDescent="0.25">
      <c r="B5967" t="s">
        <v>10</v>
      </c>
      <c r="C5967" t="s">
        <v>17</v>
      </c>
      <c r="D5967" s="6">
        <v>0.185</v>
      </c>
      <c r="E5967" s="6">
        <v>0.185</v>
      </c>
      <c r="F5967" s="18">
        <v>204.57</v>
      </c>
      <c r="G5967" t="s">
        <v>2193</v>
      </c>
      <c r="H5967" t="s">
        <v>2198</v>
      </c>
      <c r="I5967" t="s">
        <v>959</v>
      </c>
      <c r="J5967" t="s">
        <v>11704</v>
      </c>
      <c r="L5967" s="5"/>
      <c r="P5967" t="s">
        <v>11704</v>
      </c>
    </row>
    <row r="5968" spans="2:16" x14ac:dyDescent="0.25">
      <c r="B5968" t="s">
        <v>10</v>
      </c>
      <c r="C5968" t="s">
        <v>17</v>
      </c>
      <c r="D5968" s="6">
        <v>0.46400000000000002</v>
      </c>
      <c r="E5968" s="6">
        <v>0.46400000000000002</v>
      </c>
      <c r="F5968" s="18">
        <v>207.54</v>
      </c>
      <c r="G5968" t="s">
        <v>2193</v>
      </c>
      <c r="H5968" t="s">
        <v>12121</v>
      </c>
      <c r="I5968" t="s">
        <v>12773</v>
      </c>
      <c r="J5968" t="s">
        <v>12774</v>
      </c>
      <c r="L5968" s="5"/>
      <c r="P5968" t="s">
        <v>12774</v>
      </c>
    </row>
    <row r="5969" spans="2:16" x14ac:dyDescent="0.25">
      <c r="B5969" t="s">
        <v>10</v>
      </c>
      <c r="C5969" t="s">
        <v>17</v>
      </c>
      <c r="D5969" s="6">
        <v>0.20799999999999999</v>
      </c>
      <c r="E5969" s="6">
        <v>0.20799999999999999</v>
      </c>
      <c r="F5969" s="18">
        <v>175.34</v>
      </c>
      <c r="G5969" t="s">
        <v>2193</v>
      </c>
      <c r="H5969" t="s">
        <v>2199</v>
      </c>
      <c r="I5969" t="s">
        <v>3716</v>
      </c>
      <c r="J5969" t="s">
        <v>12765</v>
      </c>
      <c r="L5969" s="5"/>
      <c r="P5969" t="s">
        <v>12765</v>
      </c>
    </row>
    <row r="5970" spans="2:16" x14ac:dyDescent="0.25">
      <c r="B5970" t="s">
        <v>10</v>
      </c>
      <c r="C5970" t="s">
        <v>17</v>
      </c>
      <c r="D5970" s="6">
        <v>0.29599999999999999</v>
      </c>
      <c r="E5970" s="6">
        <v>0.29599999999999999</v>
      </c>
      <c r="F5970" s="18">
        <v>164.85</v>
      </c>
      <c r="G5970" t="s">
        <v>2193</v>
      </c>
      <c r="H5970" t="s">
        <v>1014</v>
      </c>
      <c r="I5970" t="s">
        <v>210</v>
      </c>
      <c r="J5970" t="s">
        <v>11295</v>
      </c>
      <c r="L5970" s="5"/>
      <c r="P5970" t="s">
        <v>11295</v>
      </c>
    </row>
    <row r="5971" spans="2:16" x14ac:dyDescent="0.25">
      <c r="B5971" t="s">
        <v>10</v>
      </c>
      <c r="C5971" t="s">
        <v>17</v>
      </c>
      <c r="D5971" s="6">
        <v>7.2999999999999995E-2</v>
      </c>
      <c r="E5971" s="6">
        <v>7.2999999999999995E-2</v>
      </c>
      <c r="F5971" s="18">
        <v>192.2</v>
      </c>
      <c r="G5971" t="s">
        <v>2193</v>
      </c>
      <c r="H5971" t="s">
        <v>2200</v>
      </c>
      <c r="I5971" t="s">
        <v>812</v>
      </c>
      <c r="J5971" t="s">
        <v>12013</v>
      </c>
      <c r="L5971" s="5"/>
      <c r="P5971" t="s">
        <v>12013</v>
      </c>
    </row>
    <row r="5972" spans="2:16" x14ac:dyDescent="0.25">
      <c r="B5972" t="s">
        <v>10</v>
      </c>
      <c r="C5972" t="s">
        <v>17</v>
      </c>
      <c r="D5972" s="6">
        <v>-8.9999999999999993E-3</v>
      </c>
      <c r="E5972" s="6">
        <v>-8.9999999999999993E-3</v>
      </c>
      <c r="F5972" s="18">
        <v>192.2</v>
      </c>
      <c r="G5972" t="s">
        <v>2193</v>
      </c>
      <c r="H5972" t="s">
        <v>2201</v>
      </c>
      <c r="I5972" t="s">
        <v>3720</v>
      </c>
      <c r="J5972" t="s">
        <v>12785</v>
      </c>
      <c r="L5972" s="5"/>
      <c r="P5972" t="s">
        <v>12785</v>
      </c>
    </row>
    <row r="5973" spans="2:16" x14ac:dyDescent="0.25">
      <c r="B5973" t="s">
        <v>10</v>
      </c>
      <c r="C5973" t="s">
        <v>17</v>
      </c>
      <c r="D5973" s="6">
        <v>0.29299999999999998</v>
      </c>
      <c r="E5973" s="6">
        <v>0.29299999999999998</v>
      </c>
      <c r="F5973" s="18">
        <v>179.55</v>
      </c>
      <c r="G5973" t="s">
        <v>2193</v>
      </c>
      <c r="H5973" t="s">
        <v>2202</v>
      </c>
      <c r="I5973" t="s">
        <v>780</v>
      </c>
      <c r="J5973" t="s">
        <v>12020</v>
      </c>
      <c r="L5973" s="5"/>
      <c r="P5973" t="s">
        <v>12020</v>
      </c>
    </row>
    <row r="5974" spans="2:16" x14ac:dyDescent="0.25">
      <c r="B5974" t="s">
        <v>10</v>
      </c>
      <c r="C5974" t="s">
        <v>17</v>
      </c>
      <c r="D5974" s="6">
        <v>8.7999999999999995E-2</v>
      </c>
      <c r="E5974" s="6">
        <v>8.7999999999999995E-2</v>
      </c>
      <c r="F5974" s="18">
        <v>194.25</v>
      </c>
      <c r="G5974" t="s">
        <v>2193</v>
      </c>
      <c r="H5974" t="s">
        <v>2203</v>
      </c>
      <c r="I5974" t="s">
        <v>488</v>
      </c>
      <c r="J5974" t="s">
        <v>11816</v>
      </c>
      <c r="L5974" s="5"/>
      <c r="P5974" t="s">
        <v>11816</v>
      </c>
    </row>
    <row r="5975" spans="2:16" x14ac:dyDescent="0.25">
      <c r="B5975" t="s">
        <v>10</v>
      </c>
      <c r="C5975" t="s">
        <v>17</v>
      </c>
      <c r="D5975" s="6">
        <v>0.17199999999999999</v>
      </c>
      <c r="E5975" s="6">
        <v>0.17199999999999999</v>
      </c>
      <c r="F5975" s="18">
        <v>192.2</v>
      </c>
      <c r="G5975" t="s">
        <v>2193</v>
      </c>
      <c r="H5975" t="s">
        <v>2204</v>
      </c>
      <c r="I5975" t="s">
        <v>3724</v>
      </c>
      <c r="J5975" t="s">
        <v>12778</v>
      </c>
      <c r="L5975" s="5"/>
      <c r="P5975" t="s">
        <v>12778</v>
      </c>
    </row>
    <row r="5976" spans="2:16" x14ac:dyDescent="0.25">
      <c r="B5976" t="s">
        <v>10</v>
      </c>
      <c r="C5976" t="s">
        <v>17</v>
      </c>
      <c r="D5976" s="6">
        <v>0.23300000000000001</v>
      </c>
      <c r="E5976" s="6">
        <v>0.23300000000000001</v>
      </c>
      <c r="F5976" s="18">
        <v>216.93</v>
      </c>
      <c r="G5976" t="s">
        <v>2193</v>
      </c>
      <c r="H5976" t="s">
        <v>2205</v>
      </c>
      <c r="I5976" t="s">
        <v>3726</v>
      </c>
      <c r="J5976" t="s">
        <v>12775</v>
      </c>
      <c r="L5976" s="5"/>
      <c r="P5976" t="s">
        <v>12775</v>
      </c>
    </row>
    <row r="5977" spans="2:16" x14ac:dyDescent="0.25">
      <c r="B5977" t="s">
        <v>10</v>
      </c>
      <c r="C5977" t="s">
        <v>17</v>
      </c>
      <c r="D5977" s="6">
        <v>8.8999999999999996E-2</v>
      </c>
      <c r="E5977" s="6">
        <v>8.8999999999999996E-2</v>
      </c>
      <c r="F5977" s="18">
        <v>275.10000000000002</v>
      </c>
      <c r="G5977" t="s">
        <v>2193</v>
      </c>
      <c r="H5977" t="s">
        <v>2241</v>
      </c>
      <c r="I5977" t="s">
        <v>7749</v>
      </c>
      <c r="J5977" t="s">
        <v>12793</v>
      </c>
      <c r="L5977" s="5"/>
      <c r="P5977" t="s">
        <v>12793</v>
      </c>
    </row>
    <row r="5978" spans="2:16" x14ac:dyDescent="0.25">
      <c r="B5978" t="s">
        <v>10</v>
      </c>
      <c r="C5978" t="s">
        <v>17</v>
      </c>
      <c r="D5978" s="6">
        <v>0.216</v>
      </c>
      <c r="E5978" s="6">
        <v>0.216</v>
      </c>
      <c r="F5978" s="18">
        <v>202.65</v>
      </c>
      <c r="G5978" t="s">
        <v>2193</v>
      </c>
      <c r="H5978" t="s">
        <v>2206</v>
      </c>
      <c r="I5978" t="s">
        <v>3728</v>
      </c>
      <c r="J5978" t="s">
        <v>12786</v>
      </c>
      <c r="L5978" s="5"/>
      <c r="P5978" t="s">
        <v>12786</v>
      </c>
    </row>
    <row r="5979" spans="2:16" x14ac:dyDescent="0.25">
      <c r="B5979" t="s">
        <v>10</v>
      </c>
      <c r="C5979" t="s">
        <v>17</v>
      </c>
      <c r="D5979" s="6">
        <v>0.23300000000000001</v>
      </c>
      <c r="E5979" s="6">
        <v>0.23300000000000001</v>
      </c>
      <c r="F5979" s="18">
        <v>249.53</v>
      </c>
      <c r="G5979" t="s">
        <v>2193</v>
      </c>
      <c r="H5979" t="s">
        <v>2207</v>
      </c>
      <c r="I5979" t="s">
        <v>3730</v>
      </c>
      <c r="J5979" t="s">
        <v>12782</v>
      </c>
      <c r="L5979" s="5"/>
      <c r="P5979" t="s">
        <v>12782</v>
      </c>
    </row>
    <row r="5980" spans="2:16" x14ac:dyDescent="0.25">
      <c r="B5980" t="s">
        <v>10</v>
      </c>
      <c r="C5980" t="s">
        <v>17</v>
      </c>
      <c r="D5980" s="6">
        <v>0.42899999999999999</v>
      </c>
      <c r="E5980" s="6">
        <v>0.42899999999999999</v>
      </c>
      <c r="F5980" s="18">
        <v>185.85</v>
      </c>
      <c r="G5980" t="s">
        <v>2193</v>
      </c>
      <c r="H5980" t="s">
        <v>2208</v>
      </c>
      <c r="I5980" t="s">
        <v>528</v>
      </c>
      <c r="J5980" t="s">
        <v>11855</v>
      </c>
      <c r="L5980" s="5"/>
      <c r="P5980" t="s">
        <v>11855</v>
      </c>
    </row>
    <row r="5981" spans="2:16" x14ac:dyDescent="0.25">
      <c r="B5981" t="s">
        <v>10</v>
      </c>
      <c r="C5981" t="s">
        <v>17</v>
      </c>
      <c r="D5981" s="6">
        <v>0.35599999999999998</v>
      </c>
      <c r="E5981" s="6">
        <v>0.35599999999999998</v>
      </c>
      <c r="F5981" s="18">
        <v>175.34</v>
      </c>
      <c r="G5981" t="s">
        <v>2193</v>
      </c>
      <c r="H5981" t="s">
        <v>2209</v>
      </c>
      <c r="I5981" t="s">
        <v>799</v>
      </c>
      <c r="J5981" t="s">
        <v>11994</v>
      </c>
      <c r="L5981" s="5"/>
      <c r="P5981" t="s">
        <v>11994</v>
      </c>
    </row>
    <row r="5982" spans="2:16" x14ac:dyDescent="0.25">
      <c r="B5982" t="s">
        <v>10</v>
      </c>
      <c r="C5982" t="s">
        <v>17</v>
      </c>
      <c r="D5982" s="6">
        <v>0.375</v>
      </c>
      <c r="E5982" s="6">
        <v>0.375</v>
      </c>
      <c r="F5982" s="18">
        <v>184.34</v>
      </c>
      <c r="G5982" t="s">
        <v>2193</v>
      </c>
      <c r="H5982" t="s">
        <v>2210</v>
      </c>
      <c r="I5982" t="s">
        <v>629</v>
      </c>
      <c r="J5982" t="s">
        <v>11480</v>
      </c>
      <c r="L5982" s="5"/>
      <c r="P5982" t="s">
        <v>11480</v>
      </c>
    </row>
    <row r="5983" spans="2:16" x14ac:dyDescent="0.25">
      <c r="B5983" t="s">
        <v>10</v>
      </c>
      <c r="C5983" t="s">
        <v>17</v>
      </c>
      <c r="D5983" s="6">
        <v>5.0000000000000001E-3</v>
      </c>
      <c r="E5983" s="6">
        <v>5.0000000000000001E-3</v>
      </c>
      <c r="F5983" s="18">
        <v>204.57</v>
      </c>
      <c r="G5983" t="s">
        <v>2193</v>
      </c>
      <c r="H5983" t="s">
        <v>2211</v>
      </c>
      <c r="I5983" t="s">
        <v>711</v>
      </c>
      <c r="J5983" t="s">
        <v>12048</v>
      </c>
      <c r="L5983" s="5"/>
      <c r="P5983" t="s">
        <v>12048</v>
      </c>
    </row>
    <row r="5984" spans="2:16" x14ac:dyDescent="0.25">
      <c r="B5984" t="s">
        <v>10</v>
      </c>
      <c r="C5984" t="s">
        <v>17</v>
      </c>
      <c r="D5984" s="6">
        <v>0.28499999999999998</v>
      </c>
      <c r="E5984" s="6">
        <v>0.28499999999999998</v>
      </c>
      <c r="F5984" s="18">
        <v>301.51</v>
      </c>
      <c r="G5984" t="s">
        <v>2193</v>
      </c>
      <c r="H5984" t="s">
        <v>2212</v>
      </c>
      <c r="I5984" t="s">
        <v>450</v>
      </c>
      <c r="J5984" t="s">
        <v>11601</v>
      </c>
      <c r="L5984" s="5"/>
      <c r="P5984" t="s">
        <v>11601</v>
      </c>
    </row>
    <row r="5985" spans="2:16" x14ac:dyDescent="0.25">
      <c r="B5985" t="s">
        <v>10</v>
      </c>
      <c r="C5985" t="s">
        <v>17</v>
      </c>
      <c r="D5985" s="6">
        <v>-1.4E-2</v>
      </c>
      <c r="E5985" s="6">
        <v>-1.4E-2</v>
      </c>
      <c r="F5985" s="18">
        <v>294.49</v>
      </c>
      <c r="G5985" t="s">
        <v>2193</v>
      </c>
      <c r="H5985" t="s">
        <v>2242</v>
      </c>
      <c r="I5985" t="s">
        <v>7750</v>
      </c>
      <c r="J5985" t="s">
        <v>12796</v>
      </c>
      <c r="L5985" s="5"/>
      <c r="P5985" t="s">
        <v>12796</v>
      </c>
    </row>
    <row r="5986" spans="2:16" x14ac:dyDescent="0.25">
      <c r="B5986" t="s">
        <v>10</v>
      </c>
      <c r="C5986" t="s">
        <v>17</v>
      </c>
      <c r="D5986" s="6">
        <v>0.26800000000000002</v>
      </c>
      <c r="E5986" s="6">
        <v>0.26800000000000002</v>
      </c>
      <c r="F5986" s="18">
        <v>191.1</v>
      </c>
      <c r="G5986" t="s">
        <v>2193</v>
      </c>
      <c r="H5986" t="s">
        <v>2213</v>
      </c>
      <c r="I5986" t="s">
        <v>882</v>
      </c>
      <c r="J5986" t="s">
        <v>11489</v>
      </c>
      <c r="L5986" s="5"/>
      <c r="P5986" t="s">
        <v>11489</v>
      </c>
    </row>
    <row r="5987" spans="2:16" x14ac:dyDescent="0.25">
      <c r="B5987" t="s">
        <v>10</v>
      </c>
      <c r="C5987" t="s">
        <v>17</v>
      </c>
      <c r="D5987" s="6">
        <v>0.03</v>
      </c>
      <c r="E5987" s="6">
        <v>0.03</v>
      </c>
      <c r="F5987" s="18">
        <v>179.55</v>
      </c>
      <c r="G5987" t="s">
        <v>2193</v>
      </c>
      <c r="H5987" t="s">
        <v>2214</v>
      </c>
      <c r="I5987" t="s">
        <v>3738</v>
      </c>
      <c r="J5987" t="s">
        <v>12770</v>
      </c>
      <c r="L5987" s="5"/>
      <c r="P5987" t="s">
        <v>12770</v>
      </c>
    </row>
    <row r="5988" spans="2:16" x14ac:dyDescent="0.25">
      <c r="B5988" t="s">
        <v>10</v>
      </c>
      <c r="C5988" t="s">
        <v>17</v>
      </c>
      <c r="D5988" s="6">
        <v>0.41399999999999998</v>
      </c>
      <c r="E5988" s="6">
        <v>0.41399999999999998</v>
      </c>
      <c r="F5988" s="18">
        <v>129.15</v>
      </c>
      <c r="G5988" t="s">
        <v>2193</v>
      </c>
      <c r="H5988" t="s">
        <v>2215</v>
      </c>
      <c r="I5988" t="s">
        <v>3740</v>
      </c>
      <c r="J5988" t="s">
        <v>12768</v>
      </c>
      <c r="L5988" s="5"/>
      <c r="P5988" t="s">
        <v>12768</v>
      </c>
    </row>
    <row r="5989" spans="2:16" x14ac:dyDescent="0.25">
      <c r="B5989" t="s">
        <v>10</v>
      </c>
      <c r="C5989" t="s">
        <v>17</v>
      </c>
      <c r="D5989" s="6">
        <v>0.23300000000000001</v>
      </c>
      <c r="E5989" s="6">
        <v>0.23300000000000001</v>
      </c>
      <c r="F5989" s="18">
        <v>216.93</v>
      </c>
      <c r="G5989" t="s">
        <v>2193</v>
      </c>
      <c r="H5989" t="s">
        <v>2216</v>
      </c>
      <c r="I5989" t="s">
        <v>3742</v>
      </c>
      <c r="J5989" t="s">
        <v>12779</v>
      </c>
      <c r="L5989" s="5"/>
      <c r="P5989" t="s">
        <v>12779</v>
      </c>
    </row>
    <row r="5990" spans="2:16" x14ac:dyDescent="0.25">
      <c r="B5990" t="s">
        <v>10</v>
      </c>
      <c r="C5990" t="s">
        <v>17</v>
      </c>
      <c r="D5990" s="6">
        <v>0.21299999999999999</v>
      </c>
      <c r="E5990" s="6">
        <v>0.21299999999999999</v>
      </c>
      <c r="F5990" s="18">
        <v>178.72</v>
      </c>
      <c r="G5990" t="s">
        <v>2193</v>
      </c>
      <c r="H5990" t="s">
        <v>2217</v>
      </c>
      <c r="I5990" t="s">
        <v>723</v>
      </c>
      <c r="J5990" t="s">
        <v>12041</v>
      </c>
      <c r="L5990" s="5"/>
      <c r="P5990" t="s">
        <v>12041</v>
      </c>
    </row>
    <row r="5991" spans="2:16" x14ac:dyDescent="0.25">
      <c r="B5991" t="s">
        <v>10</v>
      </c>
      <c r="C5991" t="s">
        <v>17</v>
      </c>
      <c r="D5991" s="6">
        <v>-1.4E-2</v>
      </c>
      <c r="E5991" s="6">
        <v>-1.4E-2</v>
      </c>
      <c r="F5991" s="18">
        <v>294.49</v>
      </c>
      <c r="G5991" t="s">
        <v>2193</v>
      </c>
      <c r="H5991" t="s">
        <v>2243</v>
      </c>
      <c r="I5991" t="s">
        <v>7751</v>
      </c>
      <c r="J5991" t="s">
        <v>12795</v>
      </c>
      <c r="L5991" s="5"/>
      <c r="P5991" t="s">
        <v>12795</v>
      </c>
    </row>
    <row r="5992" spans="2:16" x14ac:dyDescent="0.25">
      <c r="B5992" t="s">
        <v>10</v>
      </c>
      <c r="C5992" t="s">
        <v>17</v>
      </c>
      <c r="D5992" s="6">
        <v>0.47</v>
      </c>
      <c r="E5992" s="6">
        <v>0.47</v>
      </c>
      <c r="F5992" s="18">
        <v>188.38</v>
      </c>
      <c r="G5992" t="s">
        <v>2193</v>
      </c>
      <c r="H5992" t="s">
        <v>2218</v>
      </c>
      <c r="I5992" t="s">
        <v>560</v>
      </c>
      <c r="J5992" t="s">
        <v>11425</v>
      </c>
      <c r="L5992" s="5"/>
      <c r="P5992" t="s">
        <v>11425</v>
      </c>
    </row>
    <row r="5993" spans="2:16" x14ac:dyDescent="0.25">
      <c r="B5993" t="s">
        <v>10</v>
      </c>
      <c r="C5993" t="s">
        <v>17</v>
      </c>
      <c r="D5993" s="6">
        <v>-1.4E-2</v>
      </c>
      <c r="E5993" s="6">
        <v>-1.4E-2</v>
      </c>
      <c r="F5993" s="18">
        <v>294.49</v>
      </c>
      <c r="G5993" t="s">
        <v>2193</v>
      </c>
      <c r="H5993" t="s">
        <v>2244</v>
      </c>
      <c r="I5993" t="s">
        <v>7752</v>
      </c>
      <c r="J5993" t="s">
        <v>12792</v>
      </c>
      <c r="L5993" s="5"/>
      <c r="P5993" t="s">
        <v>12792</v>
      </c>
    </row>
    <row r="5994" spans="2:16" x14ac:dyDescent="0.25">
      <c r="B5994" t="s">
        <v>10</v>
      </c>
      <c r="C5994" t="s">
        <v>17</v>
      </c>
      <c r="D5994" s="6">
        <v>0.29599999999999999</v>
      </c>
      <c r="E5994" s="6">
        <v>0.29599999999999999</v>
      </c>
      <c r="F5994" s="18">
        <v>164.85</v>
      </c>
      <c r="G5994" t="s">
        <v>2193</v>
      </c>
      <c r="H5994" t="s">
        <v>2219</v>
      </c>
      <c r="I5994" t="s">
        <v>624</v>
      </c>
      <c r="J5994" t="s">
        <v>11524</v>
      </c>
      <c r="L5994" s="5"/>
      <c r="P5994" t="s">
        <v>11524</v>
      </c>
    </row>
    <row r="5995" spans="2:16" x14ac:dyDescent="0.25">
      <c r="B5995" t="s">
        <v>10</v>
      </c>
      <c r="C5995" t="s">
        <v>17</v>
      </c>
      <c r="D5995" s="6">
        <v>0.41299999999999998</v>
      </c>
      <c r="E5995" s="6">
        <v>0.41299999999999998</v>
      </c>
      <c r="F5995" s="18">
        <v>185.85</v>
      </c>
      <c r="G5995" t="s">
        <v>2193</v>
      </c>
      <c r="H5995" t="s">
        <v>2220</v>
      </c>
      <c r="I5995" t="s">
        <v>3747</v>
      </c>
      <c r="J5995" t="s">
        <v>12776</v>
      </c>
      <c r="L5995" s="5"/>
      <c r="P5995" t="s">
        <v>12776</v>
      </c>
    </row>
    <row r="5996" spans="2:16" x14ac:dyDescent="0.25">
      <c r="B5996" t="s">
        <v>10</v>
      </c>
      <c r="C5996" t="s">
        <v>17</v>
      </c>
      <c r="D5996" s="6">
        <v>-3.9E-2</v>
      </c>
      <c r="E5996" s="6">
        <v>-3.9E-2</v>
      </c>
      <c r="F5996" s="18">
        <v>213.56</v>
      </c>
      <c r="G5996" t="s">
        <v>2193</v>
      </c>
      <c r="H5996" t="s">
        <v>2221</v>
      </c>
      <c r="I5996" t="s">
        <v>763</v>
      </c>
      <c r="J5996" t="s">
        <v>12023</v>
      </c>
      <c r="L5996" s="5"/>
      <c r="P5996" t="s">
        <v>12023</v>
      </c>
    </row>
    <row r="5997" spans="2:16" x14ac:dyDescent="0.25">
      <c r="B5997" t="s">
        <v>10</v>
      </c>
      <c r="C5997" t="s">
        <v>17</v>
      </c>
      <c r="D5997" s="6">
        <v>0.25600000000000001</v>
      </c>
      <c r="E5997" s="6">
        <v>0.25600000000000001</v>
      </c>
      <c r="F5997" s="18">
        <v>179.55</v>
      </c>
      <c r="G5997" t="s">
        <v>2193</v>
      </c>
      <c r="H5997" t="s">
        <v>2222</v>
      </c>
      <c r="I5997" t="s">
        <v>3750</v>
      </c>
      <c r="J5997" t="s">
        <v>12777</v>
      </c>
      <c r="L5997" s="5"/>
      <c r="P5997" t="s">
        <v>12777</v>
      </c>
    </row>
    <row r="5998" spans="2:16" x14ac:dyDescent="0.25">
      <c r="B5998" t="s">
        <v>10</v>
      </c>
      <c r="C5998" t="s">
        <v>17</v>
      </c>
      <c r="D5998" s="6">
        <v>-8.9999999999999993E-3</v>
      </c>
      <c r="E5998" s="6">
        <v>-8.9999999999999993E-3</v>
      </c>
      <c r="F5998" s="18">
        <v>294.49</v>
      </c>
      <c r="G5998" t="s">
        <v>2193</v>
      </c>
      <c r="H5998" t="s">
        <v>2237</v>
      </c>
      <c r="I5998" t="s">
        <v>3752</v>
      </c>
      <c r="J5998" t="s">
        <v>12769</v>
      </c>
      <c r="L5998" s="5"/>
      <c r="P5998" t="s">
        <v>12769</v>
      </c>
    </row>
    <row r="5999" spans="2:16" x14ac:dyDescent="0.25">
      <c r="B5999" t="s">
        <v>10</v>
      </c>
      <c r="C5999" t="s">
        <v>17</v>
      </c>
      <c r="D5999" s="6">
        <v>-0.10199999999999999</v>
      </c>
      <c r="E5999" s="6">
        <v>-0.10199999999999999</v>
      </c>
      <c r="F5999" s="18">
        <v>298.05</v>
      </c>
      <c r="G5999" t="s">
        <v>2193</v>
      </c>
      <c r="H5999" t="s">
        <v>2223</v>
      </c>
      <c r="I5999" t="s">
        <v>998</v>
      </c>
      <c r="J5999" t="s">
        <v>11608</v>
      </c>
      <c r="L5999" s="5"/>
      <c r="P5999" t="s">
        <v>11608</v>
      </c>
    </row>
    <row r="6000" spans="2:16" x14ac:dyDescent="0.25">
      <c r="B6000" t="s">
        <v>10</v>
      </c>
      <c r="C6000" t="s">
        <v>17</v>
      </c>
      <c r="D6000" s="6">
        <v>0.128</v>
      </c>
      <c r="E6000" s="6">
        <v>0.128</v>
      </c>
      <c r="F6000" s="18">
        <v>216.93</v>
      </c>
      <c r="G6000" t="s">
        <v>2193</v>
      </c>
      <c r="H6000" t="s">
        <v>2224</v>
      </c>
      <c r="I6000" t="s">
        <v>3755</v>
      </c>
      <c r="J6000" t="s">
        <v>12789</v>
      </c>
      <c r="L6000" s="5"/>
      <c r="P6000" t="s">
        <v>12789</v>
      </c>
    </row>
    <row r="6001" spans="2:16" x14ac:dyDescent="0.25">
      <c r="B6001" t="s">
        <v>10</v>
      </c>
      <c r="C6001" t="s">
        <v>17</v>
      </c>
      <c r="D6001" s="6">
        <v>-1.4E-2</v>
      </c>
      <c r="E6001" s="6">
        <v>-1.4E-2</v>
      </c>
      <c r="F6001" s="18">
        <v>294.49</v>
      </c>
      <c r="G6001" t="s">
        <v>2193</v>
      </c>
      <c r="H6001" t="s">
        <v>2246</v>
      </c>
      <c r="I6001" t="s">
        <v>7753</v>
      </c>
      <c r="J6001" t="s">
        <v>12794</v>
      </c>
      <c r="L6001" s="5"/>
      <c r="P6001" t="s">
        <v>12794</v>
      </c>
    </row>
    <row r="6002" spans="2:16" x14ac:dyDescent="0.25">
      <c r="B6002" t="s">
        <v>10</v>
      </c>
      <c r="C6002" t="s">
        <v>17</v>
      </c>
      <c r="D6002" s="6">
        <v>3.2000000000000001E-2</v>
      </c>
      <c r="E6002" s="6">
        <v>3.2000000000000001E-2</v>
      </c>
      <c r="F6002" s="18">
        <v>216.93</v>
      </c>
      <c r="G6002" t="s">
        <v>2193</v>
      </c>
      <c r="H6002" t="s">
        <v>18631</v>
      </c>
      <c r="I6002" t="s">
        <v>18646</v>
      </c>
      <c r="J6002" t="s">
        <v>18647</v>
      </c>
      <c r="L6002" s="5"/>
      <c r="P6002" t="s">
        <v>18647</v>
      </c>
    </row>
    <row r="6003" spans="2:16" x14ac:dyDescent="0.25">
      <c r="B6003" t="s">
        <v>10</v>
      </c>
      <c r="C6003" t="s">
        <v>17</v>
      </c>
      <c r="D6003" s="6">
        <v>0.26600000000000001</v>
      </c>
      <c r="E6003" s="6">
        <v>0.26600000000000001</v>
      </c>
      <c r="F6003" s="18">
        <v>193.33</v>
      </c>
      <c r="G6003" t="s">
        <v>2193</v>
      </c>
      <c r="H6003" t="s">
        <v>2238</v>
      </c>
      <c r="I6003" t="s">
        <v>816</v>
      </c>
      <c r="J6003" t="s">
        <v>11909</v>
      </c>
      <c r="L6003" s="5"/>
      <c r="P6003" t="s">
        <v>11909</v>
      </c>
    </row>
    <row r="6004" spans="2:16" x14ac:dyDescent="0.25">
      <c r="B6004" t="s">
        <v>10</v>
      </c>
      <c r="C6004" t="s">
        <v>17</v>
      </c>
      <c r="D6004" s="6">
        <v>0.23300000000000001</v>
      </c>
      <c r="E6004" s="6">
        <v>0.23300000000000001</v>
      </c>
      <c r="F6004" s="18">
        <v>216.93</v>
      </c>
      <c r="G6004" t="s">
        <v>2193</v>
      </c>
      <c r="H6004" t="s">
        <v>2225</v>
      </c>
      <c r="I6004" t="s">
        <v>3757</v>
      </c>
      <c r="J6004" t="s">
        <v>12784</v>
      </c>
      <c r="L6004" s="5"/>
      <c r="P6004" t="s">
        <v>12784</v>
      </c>
    </row>
    <row r="6005" spans="2:16" x14ac:dyDescent="0.25">
      <c r="B6005" t="s">
        <v>10</v>
      </c>
      <c r="C6005" t="s">
        <v>17</v>
      </c>
      <c r="D6005" s="6">
        <v>3.2000000000000001E-2</v>
      </c>
      <c r="E6005" s="6">
        <v>3.2000000000000001E-2</v>
      </c>
      <c r="F6005" s="18">
        <v>216.93</v>
      </c>
      <c r="G6005" t="s">
        <v>2193</v>
      </c>
      <c r="H6005" t="s">
        <v>2226</v>
      </c>
      <c r="I6005" t="s">
        <v>3759</v>
      </c>
      <c r="J6005" t="s">
        <v>12766</v>
      </c>
      <c r="L6005" s="5"/>
      <c r="P6005" t="s">
        <v>12766</v>
      </c>
    </row>
    <row r="6006" spans="2:16" x14ac:dyDescent="0.25">
      <c r="B6006" t="s">
        <v>10</v>
      </c>
      <c r="C6006" t="s">
        <v>17</v>
      </c>
      <c r="D6006" s="6">
        <v>0.44400000000000001</v>
      </c>
      <c r="E6006" s="6">
        <v>0.44400000000000001</v>
      </c>
      <c r="F6006" s="18">
        <v>191.7</v>
      </c>
      <c r="G6006" t="s">
        <v>2193</v>
      </c>
      <c r="H6006" t="s">
        <v>2227</v>
      </c>
      <c r="I6006" t="s">
        <v>605</v>
      </c>
      <c r="J6006" t="s">
        <v>12063</v>
      </c>
      <c r="L6006" s="5"/>
      <c r="P6006" t="s">
        <v>12063</v>
      </c>
    </row>
    <row r="6007" spans="2:16" x14ac:dyDescent="0.25">
      <c r="B6007" t="s">
        <v>10</v>
      </c>
      <c r="C6007" t="s">
        <v>17</v>
      </c>
      <c r="D6007" s="6">
        <v>-1.4E-2</v>
      </c>
      <c r="E6007" s="6">
        <v>-1.4E-2</v>
      </c>
      <c r="F6007" s="18">
        <v>294.49</v>
      </c>
      <c r="G6007" t="s">
        <v>2193</v>
      </c>
      <c r="H6007" t="s">
        <v>2247</v>
      </c>
      <c r="I6007" t="s">
        <v>7754</v>
      </c>
      <c r="J6007" t="s">
        <v>12790</v>
      </c>
      <c r="L6007" s="5"/>
      <c r="P6007" t="s">
        <v>12790</v>
      </c>
    </row>
    <row r="6008" spans="2:16" x14ac:dyDescent="0.25">
      <c r="B6008" t="s">
        <v>10</v>
      </c>
      <c r="C6008" t="s">
        <v>17</v>
      </c>
      <c r="D6008" s="6">
        <v>6.0000000000000001E-3</v>
      </c>
      <c r="E6008" s="6">
        <v>6.0000000000000001E-3</v>
      </c>
      <c r="F6008" s="18">
        <v>174.22</v>
      </c>
      <c r="G6008" t="s">
        <v>2193</v>
      </c>
      <c r="H6008" t="s">
        <v>2228</v>
      </c>
      <c r="I6008" t="s">
        <v>3762</v>
      </c>
      <c r="J6008" t="s">
        <v>12764</v>
      </c>
      <c r="L6008" s="5"/>
      <c r="P6008" t="s">
        <v>12764</v>
      </c>
    </row>
    <row r="6009" spans="2:16" x14ac:dyDescent="0.25">
      <c r="B6009" t="s">
        <v>10</v>
      </c>
      <c r="C6009" t="s">
        <v>17</v>
      </c>
      <c r="D6009" s="6">
        <v>0.442</v>
      </c>
      <c r="E6009" s="6">
        <v>0.442</v>
      </c>
      <c r="F6009" s="18">
        <v>217.34</v>
      </c>
      <c r="G6009" t="s">
        <v>2193</v>
      </c>
      <c r="H6009" t="s">
        <v>2229</v>
      </c>
      <c r="I6009" t="s">
        <v>339</v>
      </c>
      <c r="J6009" t="s">
        <v>11543</v>
      </c>
      <c r="L6009" s="5"/>
      <c r="P6009" t="s">
        <v>11543</v>
      </c>
    </row>
    <row r="6010" spans="2:16" x14ac:dyDescent="0.25">
      <c r="B6010" t="s">
        <v>10</v>
      </c>
      <c r="C6010" t="s">
        <v>17</v>
      </c>
      <c r="D6010" s="6">
        <v>0.41699999999999998</v>
      </c>
      <c r="E6010" s="6">
        <v>0.41699999999999998</v>
      </c>
      <c r="F6010" s="18">
        <v>220.87</v>
      </c>
      <c r="G6010" t="s">
        <v>2193</v>
      </c>
      <c r="H6010" t="s">
        <v>2230</v>
      </c>
      <c r="I6010" t="s">
        <v>466</v>
      </c>
      <c r="J6010" t="s">
        <v>11290</v>
      </c>
      <c r="L6010" s="5"/>
      <c r="P6010" t="s">
        <v>11290</v>
      </c>
    </row>
    <row r="6011" spans="2:16" x14ac:dyDescent="0.25">
      <c r="B6011" t="s">
        <v>10</v>
      </c>
      <c r="C6011" t="s">
        <v>17</v>
      </c>
      <c r="D6011" s="6">
        <v>0.106</v>
      </c>
      <c r="E6011" s="6">
        <v>0.106</v>
      </c>
      <c r="F6011" s="18">
        <v>191.1</v>
      </c>
      <c r="G6011" t="s">
        <v>2193</v>
      </c>
      <c r="H6011" t="s">
        <v>2231</v>
      </c>
      <c r="I6011" t="s">
        <v>751</v>
      </c>
      <c r="J6011" t="s">
        <v>12006</v>
      </c>
      <c r="L6011" s="5"/>
      <c r="P6011" t="s">
        <v>12006</v>
      </c>
    </row>
    <row r="6012" spans="2:16" x14ac:dyDescent="0.25">
      <c r="B6012" t="s">
        <v>10</v>
      </c>
      <c r="C6012" t="s">
        <v>17</v>
      </c>
      <c r="D6012" s="6">
        <v>0.23300000000000001</v>
      </c>
      <c r="E6012" s="6">
        <v>0.23300000000000001</v>
      </c>
      <c r="F6012" s="18">
        <v>216.93</v>
      </c>
      <c r="G6012" t="s">
        <v>2193</v>
      </c>
      <c r="H6012" t="s">
        <v>2232</v>
      </c>
      <c r="I6012" t="s">
        <v>3767</v>
      </c>
      <c r="J6012" t="s">
        <v>12767</v>
      </c>
      <c r="L6012" s="5"/>
      <c r="P6012" t="s">
        <v>12767</v>
      </c>
    </row>
    <row r="6013" spans="2:16" x14ac:dyDescent="0.25">
      <c r="B6013" t="s">
        <v>10</v>
      </c>
      <c r="C6013" t="s">
        <v>17</v>
      </c>
      <c r="D6013" s="6">
        <v>0.16</v>
      </c>
      <c r="E6013" s="6">
        <v>0.16</v>
      </c>
      <c r="F6013" s="18">
        <v>280.61</v>
      </c>
      <c r="G6013" t="s">
        <v>2193</v>
      </c>
      <c r="H6013" t="s">
        <v>2233</v>
      </c>
      <c r="I6013" t="s">
        <v>199</v>
      </c>
      <c r="J6013" t="s">
        <v>11275</v>
      </c>
      <c r="L6013" s="5"/>
      <c r="P6013" t="s">
        <v>11275</v>
      </c>
    </row>
    <row r="6014" spans="2:16" x14ac:dyDescent="0.25">
      <c r="B6014" t="s">
        <v>10</v>
      </c>
      <c r="C6014" t="s">
        <v>17</v>
      </c>
      <c r="D6014" s="6">
        <v>0.36399999999999999</v>
      </c>
      <c r="E6014" s="6">
        <v>0.36399999999999999</v>
      </c>
      <c r="F6014" s="18">
        <v>163.80000000000001</v>
      </c>
      <c r="G6014" t="s">
        <v>2193</v>
      </c>
      <c r="H6014" t="s">
        <v>2234</v>
      </c>
      <c r="I6014" t="s">
        <v>762</v>
      </c>
      <c r="J6014" t="s">
        <v>11778</v>
      </c>
      <c r="L6014" s="5"/>
      <c r="P6014" t="s">
        <v>11778</v>
      </c>
    </row>
    <row r="6015" spans="2:16" x14ac:dyDescent="0.25">
      <c r="B6015" t="s">
        <v>10</v>
      </c>
      <c r="C6015" t="s">
        <v>17</v>
      </c>
      <c r="D6015" s="6">
        <v>3.2000000000000001E-2</v>
      </c>
      <c r="E6015" s="6">
        <v>3.2000000000000001E-2</v>
      </c>
      <c r="F6015" s="18">
        <v>216.93</v>
      </c>
      <c r="G6015" t="s">
        <v>2193</v>
      </c>
      <c r="H6015" t="s">
        <v>2235</v>
      </c>
      <c r="I6015" t="s">
        <v>3771</v>
      </c>
      <c r="J6015" t="s">
        <v>12783</v>
      </c>
      <c r="L6015" s="5"/>
      <c r="P6015" t="s">
        <v>12783</v>
      </c>
    </row>
    <row r="6016" spans="2:16" x14ac:dyDescent="0.25">
      <c r="B6016" t="s">
        <v>10</v>
      </c>
      <c r="C6016" t="s">
        <v>17</v>
      </c>
      <c r="D6016" s="6">
        <v>0.316</v>
      </c>
      <c r="E6016" s="6">
        <v>0.316</v>
      </c>
      <c r="F6016" s="18">
        <v>222.46</v>
      </c>
      <c r="G6016" t="s">
        <v>2193</v>
      </c>
      <c r="H6016" t="s">
        <v>2236</v>
      </c>
      <c r="I6016" t="s">
        <v>867</v>
      </c>
      <c r="J6016" t="s">
        <v>11894</v>
      </c>
      <c r="L6016" s="5"/>
      <c r="P6016" t="s">
        <v>11894</v>
      </c>
    </row>
    <row r="6017" spans="2:16" x14ac:dyDescent="0.25">
      <c r="B6017" t="s">
        <v>10</v>
      </c>
      <c r="C6017" t="s">
        <v>17</v>
      </c>
      <c r="D6017" s="6">
        <v>-5.1999999999999998E-2</v>
      </c>
      <c r="E6017" s="6">
        <v>-5.1999999999999998E-2</v>
      </c>
      <c r="F6017" s="18">
        <v>294.49</v>
      </c>
      <c r="G6017" t="s">
        <v>2194</v>
      </c>
      <c r="H6017" t="s">
        <v>2239</v>
      </c>
      <c r="I6017" t="s">
        <v>7755</v>
      </c>
      <c r="J6017" t="s">
        <v>14483</v>
      </c>
      <c r="L6017" s="5"/>
      <c r="P6017" t="s">
        <v>14483</v>
      </c>
    </row>
    <row r="6018" spans="2:16" x14ac:dyDescent="0.25">
      <c r="B6018" t="s">
        <v>10</v>
      </c>
      <c r="C6018" t="s">
        <v>17</v>
      </c>
      <c r="D6018" s="6">
        <v>7.4999999999999997E-2</v>
      </c>
      <c r="E6018" s="6">
        <v>7.4999999999999997E-2</v>
      </c>
      <c r="F6018" s="18">
        <v>194.45</v>
      </c>
      <c r="G6018" t="s">
        <v>2194</v>
      </c>
      <c r="H6018" t="s">
        <v>12132</v>
      </c>
      <c r="I6018" t="s">
        <v>14484</v>
      </c>
      <c r="J6018" t="s">
        <v>14485</v>
      </c>
      <c r="L6018" s="5"/>
      <c r="P6018" t="s">
        <v>14485</v>
      </c>
    </row>
    <row r="6019" spans="2:16" x14ac:dyDescent="0.25">
      <c r="B6019" t="s">
        <v>10</v>
      </c>
      <c r="C6019" t="s">
        <v>17</v>
      </c>
      <c r="D6019" s="6">
        <v>0.12</v>
      </c>
      <c r="E6019" s="6">
        <v>0.12</v>
      </c>
      <c r="F6019" s="18">
        <v>192.2</v>
      </c>
      <c r="G6019" t="s">
        <v>2194</v>
      </c>
      <c r="H6019" t="s">
        <v>2190</v>
      </c>
      <c r="I6019" t="s">
        <v>3774</v>
      </c>
      <c r="J6019" t="s">
        <v>14473</v>
      </c>
      <c r="L6019" s="5"/>
      <c r="P6019" t="s">
        <v>14473</v>
      </c>
    </row>
    <row r="6020" spans="2:16" x14ac:dyDescent="0.25">
      <c r="B6020" t="s">
        <v>10</v>
      </c>
      <c r="C6020" t="s">
        <v>17</v>
      </c>
      <c r="D6020" s="6">
        <v>9.0999999999999998E-2</v>
      </c>
      <c r="E6020" s="6">
        <v>9.0999999999999998E-2</v>
      </c>
      <c r="F6020" s="18">
        <v>216.93</v>
      </c>
      <c r="G6020" t="s">
        <v>2194</v>
      </c>
      <c r="H6020" t="s">
        <v>2191</v>
      </c>
      <c r="I6020" t="s">
        <v>3776</v>
      </c>
      <c r="J6020" t="s">
        <v>14497</v>
      </c>
      <c r="L6020" s="5"/>
      <c r="P6020" t="s">
        <v>14497</v>
      </c>
    </row>
    <row r="6021" spans="2:16" x14ac:dyDescent="0.25">
      <c r="B6021" t="s">
        <v>10</v>
      </c>
      <c r="C6021" t="s">
        <v>17</v>
      </c>
      <c r="D6021" s="6">
        <v>5.8999999999999997E-2</v>
      </c>
      <c r="E6021" s="6">
        <v>5.8999999999999997E-2</v>
      </c>
      <c r="F6021" s="18">
        <v>249.53</v>
      </c>
      <c r="G6021" t="s">
        <v>2194</v>
      </c>
      <c r="H6021" t="s">
        <v>2192</v>
      </c>
      <c r="I6021" t="s">
        <v>3778</v>
      </c>
      <c r="J6021" t="s">
        <v>14475</v>
      </c>
      <c r="L6021" s="5"/>
      <c r="P6021" t="s">
        <v>14475</v>
      </c>
    </row>
    <row r="6022" spans="2:16" x14ac:dyDescent="0.25">
      <c r="B6022" t="s">
        <v>10</v>
      </c>
      <c r="C6022" t="s">
        <v>17</v>
      </c>
      <c r="D6022" s="6">
        <v>-5.1999999999999998E-2</v>
      </c>
      <c r="E6022" s="6">
        <v>-5.1999999999999998E-2</v>
      </c>
      <c r="F6022" s="18">
        <v>477.7</v>
      </c>
      <c r="G6022" t="s">
        <v>2194</v>
      </c>
      <c r="H6022" t="s">
        <v>2240</v>
      </c>
      <c r="I6022" t="s">
        <v>7756</v>
      </c>
      <c r="J6022" t="s">
        <v>14458</v>
      </c>
      <c r="L6022" s="5"/>
      <c r="P6022" t="s">
        <v>14458</v>
      </c>
    </row>
    <row r="6023" spans="2:16" x14ac:dyDescent="0.25">
      <c r="B6023" t="s">
        <v>10</v>
      </c>
      <c r="C6023" t="s">
        <v>17</v>
      </c>
      <c r="D6023" s="6">
        <v>0.13200000000000001</v>
      </c>
      <c r="E6023" s="6">
        <v>0.13200000000000001</v>
      </c>
      <c r="F6023" s="18">
        <v>194.45</v>
      </c>
      <c r="G6023" t="s">
        <v>2194</v>
      </c>
      <c r="H6023" t="s">
        <v>2183</v>
      </c>
      <c r="I6023" t="s">
        <v>696</v>
      </c>
      <c r="J6023" t="s">
        <v>11761</v>
      </c>
      <c r="L6023" s="5"/>
      <c r="P6023" t="s">
        <v>11761</v>
      </c>
    </row>
    <row r="6024" spans="2:16" x14ac:dyDescent="0.25">
      <c r="B6024" t="s">
        <v>10</v>
      </c>
      <c r="C6024" t="s">
        <v>17</v>
      </c>
      <c r="D6024" s="6">
        <v>5.8999999999999997E-2</v>
      </c>
      <c r="E6024" s="6">
        <v>5.8999999999999997E-2</v>
      </c>
      <c r="F6024" s="18">
        <v>216.93</v>
      </c>
      <c r="G6024" t="s">
        <v>2194</v>
      </c>
      <c r="H6024" t="s">
        <v>2193</v>
      </c>
      <c r="I6024" t="s">
        <v>3781</v>
      </c>
      <c r="J6024" t="s">
        <v>14457</v>
      </c>
      <c r="L6024" s="5"/>
      <c r="P6024" t="s">
        <v>14457</v>
      </c>
    </row>
    <row r="6025" spans="2:16" x14ac:dyDescent="0.25">
      <c r="B6025" t="s">
        <v>10</v>
      </c>
      <c r="C6025" t="s">
        <v>17</v>
      </c>
      <c r="D6025" s="6">
        <v>0.24099999999999999</v>
      </c>
      <c r="E6025" s="6">
        <v>0.24099999999999999</v>
      </c>
      <c r="F6025" s="18">
        <v>150.62</v>
      </c>
      <c r="G6025" t="s">
        <v>2194</v>
      </c>
      <c r="H6025" t="s">
        <v>2194</v>
      </c>
      <c r="I6025" t="s">
        <v>3783</v>
      </c>
      <c r="J6025" t="s">
        <v>14490</v>
      </c>
      <c r="L6025" s="5"/>
      <c r="P6025" t="s">
        <v>14490</v>
      </c>
    </row>
    <row r="6026" spans="2:16" x14ac:dyDescent="0.25">
      <c r="B6026" t="s">
        <v>10</v>
      </c>
      <c r="C6026" t="s">
        <v>17</v>
      </c>
      <c r="D6026" s="6">
        <v>0.16600000000000001</v>
      </c>
      <c r="E6026" s="6">
        <v>0.16600000000000001</v>
      </c>
      <c r="F6026" s="18">
        <v>150.62</v>
      </c>
      <c r="G6026" t="s">
        <v>2194</v>
      </c>
      <c r="H6026" t="s">
        <v>2195</v>
      </c>
      <c r="I6026" t="s">
        <v>3785</v>
      </c>
      <c r="J6026" t="s">
        <v>14476</v>
      </c>
      <c r="L6026" s="5"/>
      <c r="P6026" t="s">
        <v>14476</v>
      </c>
    </row>
    <row r="6027" spans="2:16" x14ac:dyDescent="0.25">
      <c r="B6027" t="s">
        <v>10</v>
      </c>
      <c r="C6027" t="s">
        <v>17</v>
      </c>
      <c r="D6027" s="6">
        <v>0.17399999999999999</v>
      </c>
      <c r="E6027" s="6">
        <v>0.17399999999999999</v>
      </c>
      <c r="F6027" s="18">
        <v>150.62</v>
      </c>
      <c r="G6027" t="s">
        <v>2194</v>
      </c>
      <c r="H6027" t="s">
        <v>2196</v>
      </c>
      <c r="I6027" t="s">
        <v>3787</v>
      </c>
      <c r="J6027" t="s">
        <v>14474</v>
      </c>
      <c r="L6027" s="5"/>
      <c r="P6027" t="s">
        <v>14474</v>
      </c>
    </row>
    <row r="6028" spans="2:16" x14ac:dyDescent="0.25">
      <c r="B6028" t="s">
        <v>10</v>
      </c>
      <c r="C6028" t="s">
        <v>17</v>
      </c>
      <c r="D6028" s="6">
        <v>0.12</v>
      </c>
      <c r="E6028" s="6">
        <v>0.12</v>
      </c>
      <c r="F6028" s="18">
        <v>216.93</v>
      </c>
      <c r="G6028" t="s">
        <v>2194</v>
      </c>
      <c r="H6028" t="s">
        <v>2197</v>
      </c>
      <c r="I6028" t="s">
        <v>3789</v>
      </c>
      <c r="J6028" t="s">
        <v>14460</v>
      </c>
      <c r="L6028" s="5"/>
      <c r="P6028" t="s">
        <v>14460</v>
      </c>
    </row>
    <row r="6029" spans="2:16" x14ac:dyDescent="0.25">
      <c r="B6029" t="s">
        <v>10</v>
      </c>
      <c r="C6029" t="s">
        <v>17</v>
      </c>
      <c r="D6029" s="6">
        <v>0.12</v>
      </c>
      <c r="E6029" s="6">
        <v>0.12</v>
      </c>
      <c r="F6029" s="18">
        <v>192.2</v>
      </c>
      <c r="G6029" t="s">
        <v>2194</v>
      </c>
      <c r="H6029" t="s">
        <v>2198</v>
      </c>
      <c r="I6029" t="s">
        <v>3791</v>
      </c>
      <c r="J6029" t="s">
        <v>14489</v>
      </c>
      <c r="L6029" s="5"/>
      <c r="P6029" t="s">
        <v>14489</v>
      </c>
    </row>
    <row r="6030" spans="2:16" x14ac:dyDescent="0.25">
      <c r="B6030" t="s">
        <v>10</v>
      </c>
      <c r="C6030" t="s">
        <v>17</v>
      </c>
      <c r="D6030" s="6">
        <v>0.13200000000000001</v>
      </c>
      <c r="E6030" s="6">
        <v>0.13200000000000001</v>
      </c>
      <c r="F6030" s="18">
        <v>194.45</v>
      </c>
      <c r="G6030" t="s">
        <v>2194</v>
      </c>
      <c r="H6030" t="s">
        <v>12121</v>
      </c>
      <c r="I6030" t="s">
        <v>14464</v>
      </c>
      <c r="J6030" t="s">
        <v>14465</v>
      </c>
      <c r="L6030" s="5"/>
      <c r="P6030" t="s">
        <v>14465</v>
      </c>
    </row>
    <row r="6031" spans="2:16" x14ac:dyDescent="0.25">
      <c r="B6031" t="s">
        <v>10</v>
      </c>
      <c r="C6031" t="s">
        <v>17</v>
      </c>
      <c r="D6031" s="6">
        <v>0.16900000000000001</v>
      </c>
      <c r="E6031" s="6">
        <v>0.16900000000000001</v>
      </c>
      <c r="F6031" s="18">
        <v>192.2</v>
      </c>
      <c r="G6031" t="s">
        <v>2194</v>
      </c>
      <c r="H6031" t="s">
        <v>2199</v>
      </c>
      <c r="I6031" t="s">
        <v>3793</v>
      </c>
      <c r="J6031" t="s">
        <v>14444</v>
      </c>
      <c r="L6031" s="5"/>
      <c r="P6031" t="s">
        <v>14444</v>
      </c>
    </row>
    <row r="6032" spans="2:16" x14ac:dyDescent="0.25">
      <c r="B6032" t="s">
        <v>10</v>
      </c>
      <c r="C6032" t="s">
        <v>17</v>
      </c>
      <c r="D6032" s="6">
        <v>5.8999999999999997E-2</v>
      </c>
      <c r="E6032" s="6">
        <v>5.8999999999999997E-2</v>
      </c>
      <c r="F6032" s="18">
        <v>249.53</v>
      </c>
      <c r="G6032" t="s">
        <v>2194</v>
      </c>
      <c r="H6032" t="s">
        <v>1014</v>
      </c>
      <c r="I6032" t="s">
        <v>3795</v>
      </c>
      <c r="J6032" t="s">
        <v>14463</v>
      </c>
      <c r="L6032" s="5"/>
      <c r="P6032" t="s">
        <v>14463</v>
      </c>
    </row>
    <row r="6033" spans="2:16" x14ac:dyDescent="0.25">
      <c r="B6033" t="s">
        <v>10</v>
      </c>
      <c r="C6033" t="s">
        <v>17</v>
      </c>
      <c r="D6033" s="6">
        <v>0.22600000000000001</v>
      </c>
      <c r="E6033" s="6">
        <v>0.22600000000000001</v>
      </c>
      <c r="F6033" s="18">
        <v>192.2</v>
      </c>
      <c r="G6033" t="s">
        <v>2194</v>
      </c>
      <c r="H6033" t="s">
        <v>2200</v>
      </c>
      <c r="I6033" t="s">
        <v>3797</v>
      </c>
      <c r="J6033" t="s">
        <v>14448</v>
      </c>
      <c r="L6033" s="5"/>
      <c r="P6033" t="s">
        <v>14448</v>
      </c>
    </row>
    <row r="6034" spans="2:16" x14ac:dyDescent="0.25">
      <c r="B6034" t="s">
        <v>10</v>
      </c>
      <c r="C6034" t="s">
        <v>17</v>
      </c>
      <c r="D6034" s="6">
        <v>0.30399999999999999</v>
      </c>
      <c r="E6034" s="6">
        <v>0.30399999999999999</v>
      </c>
      <c r="F6034" s="18">
        <v>179.55</v>
      </c>
      <c r="G6034" t="s">
        <v>2194</v>
      </c>
      <c r="H6034" t="s">
        <v>2201</v>
      </c>
      <c r="I6034" t="s">
        <v>3799</v>
      </c>
      <c r="J6034" t="s">
        <v>14481</v>
      </c>
      <c r="L6034" s="5"/>
      <c r="P6034" t="s">
        <v>14481</v>
      </c>
    </row>
    <row r="6035" spans="2:16" x14ac:dyDescent="0.25">
      <c r="B6035" t="s">
        <v>10</v>
      </c>
      <c r="C6035" t="s">
        <v>17</v>
      </c>
      <c r="D6035" s="6">
        <v>0.22600000000000001</v>
      </c>
      <c r="E6035" s="6">
        <v>0.22600000000000001</v>
      </c>
      <c r="F6035" s="18">
        <v>216.93</v>
      </c>
      <c r="G6035" t="s">
        <v>2194</v>
      </c>
      <c r="H6035" t="s">
        <v>2202</v>
      </c>
      <c r="I6035" t="s">
        <v>3801</v>
      </c>
      <c r="J6035" t="s">
        <v>14479</v>
      </c>
      <c r="L6035" s="5"/>
      <c r="P6035" t="s">
        <v>14479</v>
      </c>
    </row>
    <row r="6036" spans="2:16" x14ac:dyDescent="0.25">
      <c r="B6036" t="s">
        <v>10</v>
      </c>
      <c r="C6036" t="s">
        <v>17</v>
      </c>
      <c r="D6036" s="6">
        <v>0.30399999999999999</v>
      </c>
      <c r="E6036" s="6">
        <v>0.30399999999999999</v>
      </c>
      <c r="F6036" s="18">
        <v>151.19999999999999</v>
      </c>
      <c r="G6036" t="s">
        <v>2194</v>
      </c>
      <c r="H6036" t="s">
        <v>2203</v>
      </c>
      <c r="I6036" t="s">
        <v>595</v>
      </c>
      <c r="J6036" t="s">
        <v>11897</v>
      </c>
      <c r="L6036" s="5"/>
      <c r="P6036" t="s">
        <v>11897</v>
      </c>
    </row>
    <row r="6037" spans="2:16" x14ac:dyDescent="0.25">
      <c r="B6037" t="s">
        <v>10</v>
      </c>
      <c r="C6037" t="s">
        <v>17</v>
      </c>
      <c r="D6037" s="6">
        <v>9.0999999999999998E-2</v>
      </c>
      <c r="E6037" s="6">
        <v>9.0999999999999998E-2</v>
      </c>
      <c r="F6037" s="18">
        <v>216.93</v>
      </c>
      <c r="G6037" t="s">
        <v>2194</v>
      </c>
      <c r="H6037" t="s">
        <v>2204</v>
      </c>
      <c r="I6037" t="s">
        <v>3804</v>
      </c>
      <c r="J6037" t="s">
        <v>14470</v>
      </c>
      <c r="L6037" s="5"/>
      <c r="P6037" t="s">
        <v>14470</v>
      </c>
    </row>
    <row r="6038" spans="2:16" x14ac:dyDescent="0.25">
      <c r="B6038" t="s">
        <v>10</v>
      </c>
      <c r="C6038" t="s">
        <v>17</v>
      </c>
      <c r="D6038" s="6">
        <v>0.24099999999999999</v>
      </c>
      <c r="E6038" s="6">
        <v>0.24099999999999999</v>
      </c>
      <c r="F6038" s="18">
        <v>150.62</v>
      </c>
      <c r="G6038" t="s">
        <v>2194</v>
      </c>
      <c r="H6038" t="s">
        <v>2205</v>
      </c>
      <c r="I6038" t="s">
        <v>3806</v>
      </c>
      <c r="J6038" t="s">
        <v>14467</v>
      </c>
      <c r="L6038" s="5"/>
      <c r="P6038" t="s">
        <v>14467</v>
      </c>
    </row>
    <row r="6039" spans="2:16" x14ac:dyDescent="0.25">
      <c r="B6039" t="s">
        <v>10</v>
      </c>
      <c r="C6039" t="s">
        <v>17</v>
      </c>
      <c r="D6039" s="6">
        <v>-5.1999999999999998E-2</v>
      </c>
      <c r="E6039" s="6">
        <v>-5.1999999999999998E-2</v>
      </c>
      <c r="F6039" s="18">
        <v>294.49</v>
      </c>
      <c r="G6039" t="s">
        <v>2194</v>
      </c>
      <c r="H6039" t="s">
        <v>2241</v>
      </c>
      <c r="I6039" t="s">
        <v>7757</v>
      </c>
      <c r="J6039" t="s">
        <v>14493</v>
      </c>
      <c r="L6039" s="5"/>
      <c r="P6039" t="s">
        <v>14493</v>
      </c>
    </row>
    <row r="6040" spans="2:16" x14ac:dyDescent="0.25">
      <c r="B6040" t="s">
        <v>10</v>
      </c>
      <c r="C6040" t="s">
        <v>17</v>
      </c>
      <c r="D6040" s="6">
        <v>0.17399999999999999</v>
      </c>
      <c r="E6040" s="6">
        <v>0.17399999999999999</v>
      </c>
      <c r="F6040" s="18">
        <v>150.62</v>
      </c>
      <c r="G6040" t="s">
        <v>2194</v>
      </c>
      <c r="H6040" t="s">
        <v>2206</v>
      </c>
      <c r="I6040" t="s">
        <v>3808</v>
      </c>
      <c r="J6040" t="s">
        <v>14482</v>
      </c>
      <c r="L6040" s="5"/>
      <c r="P6040" t="s">
        <v>14482</v>
      </c>
    </row>
    <row r="6041" spans="2:16" x14ac:dyDescent="0.25">
      <c r="B6041" t="s">
        <v>10</v>
      </c>
      <c r="C6041" t="s">
        <v>17</v>
      </c>
      <c r="D6041" s="6">
        <v>0.24099999999999999</v>
      </c>
      <c r="E6041" s="6">
        <v>0.24099999999999999</v>
      </c>
      <c r="F6041" s="18">
        <v>150.62</v>
      </c>
      <c r="G6041" t="s">
        <v>2194</v>
      </c>
      <c r="H6041" t="s">
        <v>2207</v>
      </c>
      <c r="I6041" t="s">
        <v>3810</v>
      </c>
      <c r="J6041" t="s">
        <v>14477</v>
      </c>
      <c r="L6041" s="5"/>
      <c r="P6041" t="s">
        <v>14477</v>
      </c>
    </row>
    <row r="6042" spans="2:16" x14ac:dyDescent="0.25">
      <c r="B6042" t="s">
        <v>10</v>
      </c>
      <c r="C6042" t="s">
        <v>17</v>
      </c>
      <c r="D6042" s="6">
        <v>0.185</v>
      </c>
      <c r="E6042" s="6">
        <v>0.185</v>
      </c>
      <c r="F6042" s="18">
        <v>153.91</v>
      </c>
      <c r="G6042" t="s">
        <v>2194</v>
      </c>
      <c r="H6042" t="s">
        <v>2208</v>
      </c>
      <c r="I6042" t="s">
        <v>782</v>
      </c>
      <c r="J6042" t="s">
        <v>11359</v>
      </c>
      <c r="L6042" s="5"/>
      <c r="P6042" t="s">
        <v>11359</v>
      </c>
    </row>
    <row r="6043" spans="2:16" x14ac:dyDescent="0.25">
      <c r="B6043" t="s">
        <v>10</v>
      </c>
      <c r="C6043" t="s">
        <v>17</v>
      </c>
      <c r="D6043" s="6">
        <v>0.16900000000000001</v>
      </c>
      <c r="E6043" s="6">
        <v>0.16900000000000001</v>
      </c>
      <c r="F6043" s="18">
        <v>216.93</v>
      </c>
      <c r="G6043" t="s">
        <v>2194</v>
      </c>
      <c r="H6043" t="s">
        <v>2209</v>
      </c>
      <c r="I6043" t="s">
        <v>3813</v>
      </c>
      <c r="J6043" t="s">
        <v>14472</v>
      </c>
      <c r="L6043" s="5"/>
      <c r="P6043" t="s">
        <v>14472</v>
      </c>
    </row>
    <row r="6044" spans="2:16" x14ac:dyDescent="0.25">
      <c r="B6044" t="s">
        <v>10</v>
      </c>
      <c r="C6044" t="s">
        <v>17</v>
      </c>
      <c r="D6044" s="6">
        <v>0.36299999999999999</v>
      </c>
      <c r="E6044" s="6">
        <v>0.36299999999999999</v>
      </c>
      <c r="F6044" s="18">
        <v>153.91</v>
      </c>
      <c r="G6044" t="s">
        <v>2194</v>
      </c>
      <c r="H6044" t="s">
        <v>2210</v>
      </c>
      <c r="I6044" t="s">
        <v>880</v>
      </c>
      <c r="J6044" t="s">
        <v>11512</v>
      </c>
      <c r="L6044" s="5"/>
      <c r="P6044" t="s">
        <v>11512</v>
      </c>
    </row>
    <row r="6045" spans="2:16" x14ac:dyDescent="0.25">
      <c r="B6045" t="s">
        <v>10</v>
      </c>
      <c r="C6045" t="s">
        <v>17</v>
      </c>
      <c r="D6045" s="6">
        <v>0.12</v>
      </c>
      <c r="E6045" s="6">
        <v>0.12</v>
      </c>
      <c r="F6045" s="18">
        <v>216.93</v>
      </c>
      <c r="G6045" t="s">
        <v>2194</v>
      </c>
      <c r="H6045" t="s">
        <v>2211</v>
      </c>
      <c r="I6045" t="s">
        <v>3816</v>
      </c>
      <c r="J6045" t="s">
        <v>14451</v>
      </c>
      <c r="L6045" s="5"/>
      <c r="P6045" t="s">
        <v>14451</v>
      </c>
    </row>
    <row r="6046" spans="2:16" x14ac:dyDescent="0.25">
      <c r="B6046" t="s">
        <v>10</v>
      </c>
      <c r="C6046" t="s">
        <v>17</v>
      </c>
      <c r="D6046" s="6">
        <v>0.16900000000000001</v>
      </c>
      <c r="E6046" s="6">
        <v>0.16900000000000001</v>
      </c>
      <c r="F6046" s="18">
        <v>249.53</v>
      </c>
      <c r="G6046" t="s">
        <v>2194</v>
      </c>
      <c r="H6046" t="s">
        <v>2212</v>
      </c>
      <c r="I6046" t="s">
        <v>3818</v>
      </c>
      <c r="J6046" t="s">
        <v>14492</v>
      </c>
      <c r="L6046" s="5"/>
      <c r="P6046" t="s">
        <v>14492</v>
      </c>
    </row>
    <row r="6047" spans="2:16" x14ac:dyDescent="0.25">
      <c r="B6047" t="s">
        <v>10</v>
      </c>
      <c r="C6047" t="s">
        <v>17</v>
      </c>
      <c r="D6047" s="6">
        <v>-5.1999999999999998E-2</v>
      </c>
      <c r="E6047" s="6">
        <v>-5.1999999999999998E-2</v>
      </c>
      <c r="F6047" s="18">
        <v>294.49</v>
      </c>
      <c r="G6047" t="s">
        <v>2194</v>
      </c>
      <c r="H6047" t="s">
        <v>2242</v>
      </c>
      <c r="I6047" t="s">
        <v>7758</v>
      </c>
      <c r="J6047" t="s">
        <v>14496</v>
      </c>
      <c r="L6047" s="5"/>
      <c r="P6047" t="s">
        <v>14496</v>
      </c>
    </row>
    <row r="6048" spans="2:16" x14ac:dyDescent="0.25">
      <c r="B6048" t="s">
        <v>10</v>
      </c>
      <c r="C6048" t="s">
        <v>17</v>
      </c>
      <c r="D6048" s="6">
        <v>0.251</v>
      </c>
      <c r="E6048" s="6">
        <v>0.251</v>
      </c>
      <c r="F6048" s="18">
        <v>179.55</v>
      </c>
      <c r="G6048" t="s">
        <v>2194</v>
      </c>
      <c r="H6048" t="s">
        <v>2213</v>
      </c>
      <c r="I6048" t="s">
        <v>3820</v>
      </c>
      <c r="J6048" t="s">
        <v>14461</v>
      </c>
      <c r="L6048" s="5"/>
      <c r="P6048" t="s">
        <v>14461</v>
      </c>
    </row>
    <row r="6049" spans="2:16" x14ac:dyDescent="0.25">
      <c r="B6049" t="s">
        <v>10</v>
      </c>
      <c r="C6049" t="s">
        <v>17</v>
      </c>
      <c r="D6049" s="6">
        <v>0.16900000000000001</v>
      </c>
      <c r="E6049" s="6">
        <v>0.16900000000000001</v>
      </c>
      <c r="F6049" s="18">
        <v>216.93</v>
      </c>
      <c r="G6049" t="s">
        <v>2194</v>
      </c>
      <c r="H6049" t="s">
        <v>2214</v>
      </c>
      <c r="I6049" t="s">
        <v>3822</v>
      </c>
      <c r="J6049" t="s">
        <v>14453</v>
      </c>
      <c r="L6049" s="5"/>
      <c r="P6049" t="s">
        <v>14453</v>
      </c>
    </row>
    <row r="6050" spans="2:16" x14ac:dyDescent="0.25">
      <c r="B6050" t="s">
        <v>10</v>
      </c>
      <c r="C6050" t="s">
        <v>17</v>
      </c>
      <c r="D6050" s="6">
        <v>0.22600000000000001</v>
      </c>
      <c r="E6050" s="6">
        <v>0.22600000000000001</v>
      </c>
      <c r="F6050" s="18">
        <v>216.93</v>
      </c>
      <c r="G6050" t="s">
        <v>2194</v>
      </c>
      <c r="H6050" t="s">
        <v>2215</v>
      </c>
      <c r="I6050" t="s">
        <v>3824</v>
      </c>
      <c r="J6050" t="s">
        <v>14449</v>
      </c>
      <c r="L6050" s="5"/>
      <c r="P6050" t="s">
        <v>14449</v>
      </c>
    </row>
    <row r="6051" spans="2:16" x14ac:dyDescent="0.25">
      <c r="B6051" t="s">
        <v>10</v>
      </c>
      <c r="C6051" t="s">
        <v>17</v>
      </c>
      <c r="D6051" s="6">
        <v>0.24099999999999999</v>
      </c>
      <c r="E6051" s="6">
        <v>0.24099999999999999</v>
      </c>
      <c r="F6051" s="18">
        <v>150.62</v>
      </c>
      <c r="G6051" t="s">
        <v>2194</v>
      </c>
      <c r="H6051" t="s">
        <v>2216</v>
      </c>
      <c r="I6051" t="s">
        <v>3826</v>
      </c>
      <c r="J6051" t="s">
        <v>14471</v>
      </c>
      <c r="L6051" s="5"/>
      <c r="P6051" t="s">
        <v>14471</v>
      </c>
    </row>
    <row r="6052" spans="2:16" x14ac:dyDescent="0.25">
      <c r="B6052" t="s">
        <v>10</v>
      </c>
      <c r="C6052" t="s">
        <v>17</v>
      </c>
      <c r="D6052" s="6">
        <v>0.24099999999999999</v>
      </c>
      <c r="E6052" s="6">
        <v>0.24099999999999999</v>
      </c>
      <c r="F6052" s="18">
        <v>150.62</v>
      </c>
      <c r="G6052" t="s">
        <v>2194</v>
      </c>
      <c r="H6052" t="s">
        <v>2217</v>
      </c>
      <c r="I6052" t="s">
        <v>3828</v>
      </c>
      <c r="J6052" t="s">
        <v>14446</v>
      </c>
      <c r="L6052" s="5"/>
      <c r="P6052" t="s">
        <v>14446</v>
      </c>
    </row>
    <row r="6053" spans="2:16" x14ac:dyDescent="0.25">
      <c r="B6053" t="s">
        <v>10</v>
      </c>
      <c r="C6053" t="s">
        <v>17</v>
      </c>
      <c r="D6053" s="6">
        <v>-5.1999999999999998E-2</v>
      </c>
      <c r="E6053" s="6">
        <v>-5.1999999999999998E-2</v>
      </c>
      <c r="F6053" s="18">
        <v>294.49</v>
      </c>
      <c r="G6053" t="s">
        <v>2194</v>
      </c>
      <c r="H6053" t="s">
        <v>2243</v>
      </c>
      <c r="I6053" t="s">
        <v>7759</v>
      </c>
      <c r="J6053" t="s">
        <v>14495</v>
      </c>
      <c r="L6053" s="5"/>
      <c r="P6053" t="s">
        <v>14495</v>
      </c>
    </row>
    <row r="6054" spans="2:16" x14ac:dyDescent="0.25">
      <c r="B6054" t="s">
        <v>10</v>
      </c>
      <c r="C6054" t="s">
        <v>17</v>
      </c>
      <c r="D6054" s="6">
        <v>5.8999999999999997E-2</v>
      </c>
      <c r="E6054" s="6">
        <v>5.8999999999999997E-2</v>
      </c>
      <c r="F6054" s="18">
        <v>249.53</v>
      </c>
      <c r="G6054" t="s">
        <v>2194</v>
      </c>
      <c r="H6054" t="s">
        <v>2218</v>
      </c>
      <c r="I6054" t="s">
        <v>3830</v>
      </c>
      <c r="J6054" t="s">
        <v>14452</v>
      </c>
      <c r="L6054" s="5"/>
      <c r="P6054" t="s">
        <v>14452</v>
      </c>
    </row>
    <row r="6055" spans="2:16" x14ac:dyDescent="0.25">
      <c r="B6055" t="s">
        <v>10</v>
      </c>
      <c r="C6055" t="s">
        <v>17</v>
      </c>
      <c r="D6055" s="6">
        <v>-5.1999999999999998E-2</v>
      </c>
      <c r="E6055" s="6">
        <v>-5.1999999999999998E-2</v>
      </c>
      <c r="F6055" s="18">
        <v>294.49</v>
      </c>
      <c r="G6055" t="s">
        <v>2194</v>
      </c>
      <c r="H6055" t="s">
        <v>2244</v>
      </c>
      <c r="I6055" t="s">
        <v>7760</v>
      </c>
      <c r="J6055" t="s">
        <v>14491</v>
      </c>
      <c r="L6055" s="5"/>
      <c r="P6055" t="s">
        <v>14491</v>
      </c>
    </row>
    <row r="6056" spans="2:16" x14ac:dyDescent="0.25">
      <c r="B6056" t="s">
        <v>10</v>
      </c>
      <c r="C6056" t="s">
        <v>17</v>
      </c>
      <c r="D6056" s="6">
        <v>5.8999999999999997E-2</v>
      </c>
      <c r="E6056" s="6">
        <v>5.8999999999999997E-2</v>
      </c>
      <c r="F6056" s="18">
        <v>249.53</v>
      </c>
      <c r="G6056" t="s">
        <v>2194</v>
      </c>
      <c r="H6056" t="s">
        <v>2219</v>
      </c>
      <c r="I6056" t="s">
        <v>3832</v>
      </c>
      <c r="J6056" t="s">
        <v>14462</v>
      </c>
      <c r="L6056" s="5"/>
      <c r="P6056" t="s">
        <v>14462</v>
      </c>
    </row>
    <row r="6057" spans="2:16" x14ac:dyDescent="0.25">
      <c r="B6057" t="s">
        <v>10</v>
      </c>
      <c r="C6057" t="s">
        <v>17</v>
      </c>
      <c r="D6057" s="6">
        <v>0.17399999999999999</v>
      </c>
      <c r="E6057" s="6">
        <v>0.17399999999999999</v>
      </c>
      <c r="F6057" s="18">
        <v>150.62</v>
      </c>
      <c r="G6057" t="s">
        <v>2194</v>
      </c>
      <c r="H6057" t="s">
        <v>2220</v>
      </c>
      <c r="I6057" t="s">
        <v>3834</v>
      </c>
      <c r="J6057" t="s">
        <v>14468</v>
      </c>
      <c r="L6057" s="5"/>
      <c r="P6057" t="s">
        <v>14468</v>
      </c>
    </row>
    <row r="6058" spans="2:16" x14ac:dyDescent="0.25">
      <c r="B6058" t="s">
        <v>10</v>
      </c>
      <c r="C6058" t="s">
        <v>17</v>
      </c>
      <c r="D6058" s="6">
        <v>0.44500000000000001</v>
      </c>
      <c r="E6058" s="6">
        <v>0.44500000000000001</v>
      </c>
      <c r="F6058" s="18">
        <v>157.36000000000001</v>
      </c>
      <c r="G6058" t="s">
        <v>2194</v>
      </c>
      <c r="H6058" t="s">
        <v>2221</v>
      </c>
      <c r="I6058" t="s">
        <v>3836</v>
      </c>
      <c r="J6058" t="s">
        <v>11648</v>
      </c>
      <c r="L6058" s="5"/>
      <c r="P6058" t="s">
        <v>11648</v>
      </c>
    </row>
    <row r="6059" spans="2:16" x14ac:dyDescent="0.25">
      <c r="B6059" t="s">
        <v>10</v>
      </c>
      <c r="C6059" t="s">
        <v>17</v>
      </c>
      <c r="D6059" s="6">
        <v>9.0999999999999998E-2</v>
      </c>
      <c r="E6059" s="6">
        <v>9.0999999999999998E-2</v>
      </c>
      <c r="F6059" s="18">
        <v>216.93</v>
      </c>
      <c r="G6059" t="s">
        <v>2194</v>
      </c>
      <c r="H6059" t="s">
        <v>2222</v>
      </c>
      <c r="I6059" t="s">
        <v>3838</v>
      </c>
      <c r="J6059" t="s">
        <v>14469</v>
      </c>
      <c r="L6059" s="5"/>
      <c r="P6059" t="s">
        <v>14469</v>
      </c>
    </row>
    <row r="6060" spans="2:16" x14ac:dyDescent="0.25">
      <c r="B6060" t="s">
        <v>10</v>
      </c>
      <c r="C6060" t="s">
        <v>17</v>
      </c>
      <c r="D6060" s="6">
        <v>0.22600000000000001</v>
      </c>
      <c r="E6060" s="6">
        <v>0.22600000000000001</v>
      </c>
      <c r="F6060" s="18">
        <v>294.49</v>
      </c>
      <c r="G6060" t="s">
        <v>2194</v>
      </c>
      <c r="H6060" t="s">
        <v>2237</v>
      </c>
      <c r="I6060" t="s">
        <v>3840</v>
      </c>
      <c r="J6060" t="s">
        <v>14450</v>
      </c>
      <c r="L6060" s="5"/>
      <c r="P6060" t="s">
        <v>14450</v>
      </c>
    </row>
    <row r="6061" spans="2:16" x14ac:dyDescent="0.25">
      <c r="B6061" t="s">
        <v>10</v>
      </c>
      <c r="C6061" t="s">
        <v>17</v>
      </c>
      <c r="D6061" s="6">
        <v>7.4999999999999997E-2</v>
      </c>
      <c r="E6061" s="6">
        <v>7.4999999999999997E-2</v>
      </c>
      <c r="F6061" s="18">
        <v>249.53</v>
      </c>
      <c r="G6061" t="s">
        <v>2194</v>
      </c>
      <c r="H6061" t="s">
        <v>2223</v>
      </c>
      <c r="I6061" t="s">
        <v>3842</v>
      </c>
      <c r="J6061" t="s">
        <v>14459</v>
      </c>
      <c r="L6061" s="5"/>
      <c r="P6061" t="s">
        <v>14459</v>
      </c>
    </row>
    <row r="6062" spans="2:16" x14ac:dyDescent="0.25">
      <c r="B6062" t="s">
        <v>10</v>
      </c>
      <c r="C6062" t="s">
        <v>17</v>
      </c>
      <c r="D6062" s="6">
        <v>0.17399999999999999</v>
      </c>
      <c r="E6062" s="6">
        <v>0.17399999999999999</v>
      </c>
      <c r="F6062" s="18">
        <v>150.62</v>
      </c>
      <c r="G6062" t="s">
        <v>2194</v>
      </c>
      <c r="H6062" t="s">
        <v>2224</v>
      </c>
      <c r="I6062" t="s">
        <v>3844</v>
      </c>
      <c r="J6062" t="s">
        <v>14486</v>
      </c>
      <c r="L6062" s="5"/>
      <c r="P6062" t="s">
        <v>14486</v>
      </c>
    </row>
    <row r="6063" spans="2:16" x14ac:dyDescent="0.25">
      <c r="B6063" t="s">
        <v>10</v>
      </c>
      <c r="C6063" t="s">
        <v>17</v>
      </c>
      <c r="D6063" s="6">
        <v>-5.1999999999999998E-2</v>
      </c>
      <c r="E6063" s="6">
        <v>-5.1999999999999998E-2</v>
      </c>
      <c r="F6063" s="18">
        <v>294.49</v>
      </c>
      <c r="G6063" t="s">
        <v>2194</v>
      </c>
      <c r="H6063" t="s">
        <v>2246</v>
      </c>
      <c r="I6063" t="s">
        <v>7761</v>
      </c>
      <c r="J6063" t="s">
        <v>14494</v>
      </c>
      <c r="L6063" s="5"/>
      <c r="P6063" t="s">
        <v>14494</v>
      </c>
    </row>
    <row r="6064" spans="2:16" x14ac:dyDescent="0.25">
      <c r="B6064" t="s">
        <v>10</v>
      </c>
      <c r="C6064" t="s">
        <v>17</v>
      </c>
      <c r="D6064" s="6">
        <v>0.12</v>
      </c>
      <c r="E6064" s="6">
        <v>0.12</v>
      </c>
      <c r="F6064" s="18">
        <v>216.93</v>
      </c>
      <c r="G6064" t="s">
        <v>2194</v>
      </c>
      <c r="H6064" t="s">
        <v>18631</v>
      </c>
      <c r="I6064" t="s">
        <v>18648</v>
      </c>
      <c r="J6064" t="s">
        <v>18649</v>
      </c>
      <c r="L6064" s="5"/>
      <c r="P6064" t="s">
        <v>18649</v>
      </c>
    </row>
    <row r="6065" spans="2:16" x14ac:dyDescent="0.25">
      <c r="B6065" t="s">
        <v>10</v>
      </c>
      <c r="C6065" t="s">
        <v>17</v>
      </c>
      <c r="D6065" s="6">
        <v>0.17399999999999999</v>
      </c>
      <c r="E6065" s="6">
        <v>0.17399999999999999</v>
      </c>
      <c r="F6065" s="18">
        <v>294.49</v>
      </c>
      <c r="G6065" t="s">
        <v>2194</v>
      </c>
      <c r="H6065" t="s">
        <v>2238</v>
      </c>
      <c r="I6065" t="s">
        <v>3846</v>
      </c>
      <c r="J6065" t="s">
        <v>14499</v>
      </c>
      <c r="L6065" s="5"/>
      <c r="P6065" t="s">
        <v>14499</v>
      </c>
    </row>
    <row r="6066" spans="2:16" x14ac:dyDescent="0.25">
      <c r="B6066" t="s">
        <v>10</v>
      </c>
      <c r="C6066" t="s">
        <v>17</v>
      </c>
      <c r="D6066" s="6">
        <v>0.24099999999999999</v>
      </c>
      <c r="E6066" s="6">
        <v>0.24099999999999999</v>
      </c>
      <c r="F6066" s="18">
        <v>150.62</v>
      </c>
      <c r="G6066" t="s">
        <v>2194</v>
      </c>
      <c r="H6066" t="s">
        <v>2225</v>
      </c>
      <c r="I6066" t="s">
        <v>3847</v>
      </c>
      <c r="J6066" t="s">
        <v>14480</v>
      </c>
      <c r="L6066" s="5"/>
      <c r="P6066" t="s">
        <v>14480</v>
      </c>
    </row>
    <row r="6067" spans="2:16" x14ac:dyDescent="0.25">
      <c r="B6067" t="s">
        <v>10</v>
      </c>
      <c r="C6067" t="s">
        <v>17</v>
      </c>
      <c r="D6067" s="6">
        <v>0.16600000000000001</v>
      </c>
      <c r="E6067" s="6">
        <v>0.16600000000000001</v>
      </c>
      <c r="F6067" s="18">
        <v>192.2</v>
      </c>
      <c r="G6067" t="s">
        <v>2194</v>
      </c>
      <c r="H6067" t="s">
        <v>2226</v>
      </c>
      <c r="I6067" t="s">
        <v>3849</v>
      </c>
      <c r="J6067" t="s">
        <v>14445</v>
      </c>
      <c r="L6067" s="5"/>
      <c r="P6067" t="s">
        <v>14445</v>
      </c>
    </row>
    <row r="6068" spans="2:16" x14ac:dyDescent="0.25">
      <c r="B6068" t="s">
        <v>10</v>
      </c>
      <c r="C6068" t="s">
        <v>17</v>
      </c>
      <c r="D6068" s="6">
        <v>0.16900000000000001</v>
      </c>
      <c r="E6068" s="6">
        <v>0.16900000000000001</v>
      </c>
      <c r="F6068" s="18">
        <v>216.93</v>
      </c>
      <c r="G6068" t="s">
        <v>2194</v>
      </c>
      <c r="H6068" t="s">
        <v>2227</v>
      </c>
      <c r="I6068" t="s">
        <v>3851</v>
      </c>
      <c r="J6068" t="s">
        <v>14456</v>
      </c>
      <c r="L6068" s="5"/>
      <c r="P6068" t="s">
        <v>14456</v>
      </c>
    </row>
    <row r="6069" spans="2:16" x14ac:dyDescent="0.25">
      <c r="B6069" t="s">
        <v>10</v>
      </c>
      <c r="C6069" t="s">
        <v>17</v>
      </c>
      <c r="D6069" s="6">
        <v>-5.1999999999999998E-2</v>
      </c>
      <c r="E6069" s="6">
        <v>-5.1999999999999998E-2</v>
      </c>
      <c r="F6069" s="18">
        <v>294.49</v>
      </c>
      <c r="G6069" t="s">
        <v>2194</v>
      </c>
      <c r="H6069" t="s">
        <v>2247</v>
      </c>
      <c r="I6069" t="s">
        <v>7762</v>
      </c>
      <c r="J6069" t="s">
        <v>14488</v>
      </c>
      <c r="L6069" s="5"/>
      <c r="P6069" t="s">
        <v>14488</v>
      </c>
    </row>
    <row r="6070" spans="2:16" x14ac:dyDescent="0.25">
      <c r="B6070" t="s">
        <v>10</v>
      </c>
      <c r="C6070" t="s">
        <v>17</v>
      </c>
      <c r="D6070" s="6">
        <v>0.12</v>
      </c>
      <c r="E6070" s="6">
        <v>0.12</v>
      </c>
      <c r="F6070" s="18">
        <v>192.2</v>
      </c>
      <c r="G6070" t="s">
        <v>2194</v>
      </c>
      <c r="H6070" t="s">
        <v>2228</v>
      </c>
      <c r="I6070" t="s">
        <v>3853</v>
      </c>
      <c r="J6070" t="s">
        <v>14443</v>
      </c>
      <c r="L6070" s="5"/>
      <c r="P6070" t="s">
        <v>14443</v>
      </c>
    </row>
    <row r="6071" spans="2:16" x14ac:dyDescent="0.25">
      <c r="B6071" t="s">
        <v>10</v>
      </c>
      <c r="C6071" t="s">
        <v>17</v>
      </c>
      <c r="D6071" s="6">
        <v>9.0999999999999998E-2</v>
      </c>
      <c r="E6071" s="6">
        <v>9.0999999999999998E-2</v>
      </c>
      <c r="F6071" s="18">
        <v>216.93</v>
      </c>
      <c r="G6071" t="s">
        <v>2194</v>
      </c>
      <c r="H6071" t="s">
        <v>2229</v>
      </c>
      <c r="I6071" t="s">
        <v>3855</v>
      </c>
      <c r="J6071" t="s">
        <v>14498</v>
      </c>
      <c r="L6071" s="5"/>
      <c r="P6071" t="s">
        <v>14498</v>
      </c>
    </row>
    <row r="6072" spans="2:16" x14ac:dyDescent="0.25">
      <c r="B6072" t="s">
        <v>10</v>
      </c>
      <c r="C6072" t="s">
        <v>17</v>
      </c>
      <c r="D6072" s="6">
        <v>5.8999999999999997E-2</v>
      </c>
      <c r="E6072" s="6">
        <v>5.8999999999999997E-2</v>
      </c>
      <c r="F6072" s="18">
        <v>249.53</v>
      </c>
      <c r="G6072" t="s">
        <v>2194</v>
      </c>
      <c r="H6072" t="s">
        <v>2230</v>
      </c>
      <c r="I6072" t="s">
        <v>3857</v>
      </c>
      <c r="J6072" t="s">
        <v>14454</v>
      </c>
      <c r="L6072" s="5"/>
      <c r="P6072" t="s">
        <v>14454</v>
      </c>
    </row>
    <row r="6073" spans="2:16" x14ac:dyDescent="0.25">
      <c r="B6073" t="s">
        <v>10</v>
      </c>
      <c r="C6073" t="s">
        <v>17</v>
      </c>
      <c r="D6073" s="6">
        <v>0.16600000000000001</v>
      </c>
      <c r="E6073" s="6">
        <v>0.16600000000000001</v>
      </c>
      <c r="F6073" s="18">
        <v>150.62</v>
      </c>
      <c r="G6073" t="s">
        <v>2194</v>
      </c>
      <c r="H6073" t="s">
        <v>2231</v>
      </c>
      <c r="I6073" t="s">
        <v>3859</v>
      </c>
      <c r="J6073" t="s">
        <v>14487</v>
      </c>
      <c r="L6073" s="5"/>
      <c r="P6073" t="s">
        <v>14487</v>
      </c>
    </row>
    <row r="6074" spans="2:16" x14ac:dyDescent="0.25">
      <c r="B6074" t="s">
        <v>10</v>
      </c>
      <c r="C6074" t="s">
        <v>17</v>
      </c>
      <c r="D6074" s="6">
        <v>0.24099999999999999</v>
      </c>
      <c r="E6074" s="6">
        <v>0.24099999999999999</v>
      </c>
      <c r="F6074" s="18">
        <v>150.62</v>
      </c>
      <c r="G6074" t="s">
        <v>2194</v>
      </c>
      <c r="H6074" t="s">
        <v>2232</v>
      </c>
      <c r="I6074" t="s">
        <v>3861</v>
      </c>
      <c r="J6074" t="s">
        <v>14447</v>
      </c>
      <c r="L6074" s="5"/>
      <c r="P6074" t="s">
        <v>14447</v>
      </c>
    </row>
    <row r="6075" spans="2:16" x14ac:dyDescent="0.25">
      <c r="B6075" t="s">
        <v>10</v>
      </c>
      <c r="C6075" t="s">
        <v>17</v>
      </c>
      <c r="D6075" s="6">
        <v>7.4999999999999997E-2</v>
      </c>
      <c r="E6075" s="6">
        <v>7.4999999999999997E-2</v>
      </c>
      <c r="F6075" s="18">
        <v>194.45</v>
      </c>
      <c r="G6075" t="s">
        <v>2194</v>
      </c>
      <c r="H6075" t="s">
        <v>2233</v>
      </c>
      <c r="I6075" t="s">
        <v>155</v>
      </c>
      <c r="J6075" t="s">
        <v>12060</v>
      </c>
      <c r="L6075" s="5"/>
      <c r="P6075" t="s">
        <v>12060</v>
      </c>
    </row>
    <row r="6076" spans="2:16" x14ac:dyDescent="0.25">
      <c r="B6076" t="s">
        <v>10</v>
      </c>
      <c r="C6076" t="s">
        <v>17</v>
      </c>
      <c r="D6076" s="6">
        <v>0.16900000000000001</v>
      </c>
      <c r="E6076" s="6">
        <v>0.16900000000000001</v>
      </c>
      <c r="F6076" s="18">
        <v>192.2</v>
      </c>
      <c r="G6076" t="s">
        <v>2194</v>
      </c>
      <c r="H6076" t="s">
        <v>2234</v>
      </c>
      <c r="I6076" t="s">
        <v>3864</v>
      </c>
      <c r="J6076" t="s">
        <v>14455</v>
      </c>
      <c r="L6076" s="5"/>
      <c r="P6076" t="s">
        <v>14455</v>
      </c>
    </row>
    <row r="6077" spans="2:16" x14ac:dyDescent="0.25">
      <c r="B6077" t="s">
        <v>10</v>
      </c>
      <c r="C6077" t="s">
        <v>17</v>
      </c>
      <c r="D6077" s="6">
        <v>0.16600000000000001</v>
      </c>
      <c r="E6077" s="6">
        <v>0.16600000000000001</v>
      </c>
      <c r="F6077" s="18">
        <v>192.2</v>
      </c>
      <c r="G6077" t="s">
        <v>2194</v>
      </c>
      <c r="H6077" t="s">
        <v>2235</v>
      </c>
      <c r="I6077" t="s">
        <v>3866</v>
      </c>
      <c r="J6077" t="s">
        <v>14478</v>
      </c>
      <c r="L6077" s="5"/>
      <c r="P6077" t="s">
        <v>14478</v>
      </c>
    </row>
    <row r="6078" spans="2:16" x14ac:dyDescent="0.25">
      <c r="B6078" t="s">
        <v>10</v>
      </c>
      <c r="C6078" t="s">
        <v>17</v>
      </c>
      <c r="D6078" s="6">
        <v>5.8999999999999997E-2</v>
      </c>
      <c r="E6078" s="6">
        <v>5.8999999999999997E-2</v>
      </c>
      <c r="F6078" s="18">
        <v>216.93</v>
      </c>
      <c r="G6078" t="s">
        <v>2194</v>
      </c>
      <c r="H6078" t="s">
        <v>2236</v>
      </c>
      <c r="I6078" t="s">
        <v>3868</v>
      </c>
      <c r="J6078" t="s">
        <v>14466</v>
      </c>
      <c r="L6078" s="5"/>
      <c r="P6078" t="s">
        <v>14466</v>
      </c>
    </row>
    <row r="6079" spans="2:16" x14ac:dyDescent="0.25">
      <c r="B6079" t="s">
        <v>10</v>
      </c>
      <c r="C6079" t="s">
        <v>17</v>
      </c>
      <c r="D6079" s="6">
        <v>-5.1999999999999998E-2</v>
      </c>
      <c r="E6079" s="6">
        <v>-5.1999999999999998E-2</v>
      </c>
      <c r="F6079" s="18">
        <v>294.49</v>
      </c>
      <c r="G6079" t="s">
        <v>2195</v>
      </c>
      <c r="H6079" t="s">
        <v>2239</v>
      </c>
      <c r="I6079" t="s">
        <v>7763</v>
      </c>
      <c r="J6079" t="s">
        <v>13770</v>
      </c>
      <c r="L6079" s="5"/>
      <c r="P6079" t="s">
        <v>13770</v>
      </c>
    </row>
    <row r="6080" spans="2:16" x14ac:dyDescent="0.25">
      <c r="B6080" t="s">
        <v>10</v>
      </c>
      <c r="C6080" t="s">
        <v>17</v>
      </c>
      <c r="D6080" s="6">
        <v>-0.10199999999999999</v>
      </c>
      <c r="E6080" s="6">
        <v>-0.10199999999999999</v>
      </c>
      <c r="F6080" s="18">
        <v>249.53</v>
      </c>
      <c r="G6080" t="s">
        <v>2195</v>
      </c>
      <c r="H6080" t="s">
        <v>12132</v>
      </c>
      <c r="I6080" t="s">
        <v>13771</v>
      </c>
      <c r="J6080" t="s">
        <v>13772</v>
      </c>
      <c r="L6080" s="5"/>
      <c r="P6080" t="s">
        <v>13772</v>
      </c>
    </row>
    <row r="6081" spans="2:16" x14ac:dyDescent="0.25">
      <c r="B6081" t="s">
        <v>10</v>
      </c>
      <c r="C6081" t="s">
        <v>17</v>
      </c>
      <c r="D6081" s="6">
        <v>0.123</v>
      </c>
      <c r="E6081" s="6">
        <v>0.123</v>
      </c>
      <c r="F6081" s="18">
        <v>192.2</v>
      </c>
      <c r="G6081" t="s">
        <v>2195</v>
      </c>
      <c r="H6081" t="s">
        <v>2190</v>
      </c>
      <c r="I6081" t="s">
        <v>3870</v>
      </c>
      <c r="J6081" t="s">
        <v>13759</v>
      </c>
      <c r="L6081" s="5"/>
      <c r="P6081" t="s">
        <v>13759</v>
      </c>
    </row>
    <row r="6082" spans="2:16" x14ac:dyDescent="0.25">
      <c r="B6082" t="s">
        <v>10</v>
      </c>
      <c r="C6082" t="s">
        <v>17</v>
      </c>
      <c r="D6082" s="6">
        <v>-2.3E-2</v>
      </c>
      <c r="E6082" s="6">
        <v>-2.3E-2</v>
      </c>
      <c r="F6082" s="18">
        <v>192.2</v>
      </c>
      <c r="G6082" t="s">
        <v>2195</v>
      </c>
      <c r="H6082" t="s">
        <v>2191</v>
      </c>
      <c r="I6082" t="s">
        <v>3872</v>
      </c>
      <c r="J6082" t="s">
        <v>13785</v>
      </c>
      <c r="L6082" s="5"/>
      <c r="P6082" t="s">
        <v>13785</v>
      </c>
    </row>
    <row r="6083" spans="2:16" x14ac:dyDescent="0.25">
      <c r="B6083" t="s">
        <v>10</v>
      </c>
      <c r="C6083" t="s">
        <v>17</v>
      </c>
      <c r="D6083" s="6">
        <v>0.112</v>
      </c>
      <c r="E6083" s="6">
        <v>0.112</v>
      </c>
      <c r="F6083" s="18">
        <v>249.53</v>
      </c>
      <c r="G6083" t="s">
        <v>2195</v>
      </c>
      <c r="H6083" t="s">
        <v>2192</v>
      </c>
      <c r="I6083" t="s">
        <v>3874</v>
      </c>
      <c r="J6083" t="s">
        <v>13761</v>
      </c>
      <c r="L6083" s="5"/>
      <c r="P6083" t="s">
        <v>13761</v>
      </c>
    </row>
    <row r="6084" spans="2:16" x14ac:dyDescent="0.25">
      <c r="B6084" t="s">
        <v>10</v>
      </c>
      <c r="C6084" t="s">
        <v>17</v>
      </c>
      <c r="D6084" s="6">
        <v>-5.1999999999999998E-2</v>
      </c>
      <c r="E6084" s="6">
        <v>-5.1999999999999998E-2</v>
      </c>
      <c r="F6084" s="18">
        <v>477.7</v>
      </c>
      <c r="G6084" t="s">
        <v>2195</v>
      </c>
      <c r="H6084" t="s">
        <v>2240</v>
      </c>
      <c r="I6084" t="s">
        <v>7764</v>
      </c>
      <c r="J6084" t="s">
        <v>13742</v>
      </c>
      <c r="L6084" s="5"/>
      <c r="P6084" t="s">
        <v>13742</v>
      </c>
    </row>
    <row r="6085" spans="2:16" x14ac:dyDescent="0.25">
      <c r="B6085" t="s">
        <v>10</v>
      </c>
      <c r="C6085" t="s">
        <v>17</v>
      </c>
      <c r="D6085" s="6">
        <v>-0.10199999999999999</v>
      </c>
      <c r="E6085" s="6">
        <v>-0.10199999999999999</v>
      </c>
      <c r="F6085" s="18">
        <v>249.53</v>
      </c>
      <c r="G6085" t="s">
        <v>2195</v>
      </c>
      <c r="H6085" t="s">
        <v>2183</v>
      </c>
      <c r="I6085" t="s">
        <v>3876</v>
      </c>
      <c r="J6085" t="s">
        <v>13765</v>
      </c>
      <c r="L6085" s="5"/>
      <c r="P6085" t="s">
        <v>13765</v>
      </c>
    </row>
    <row r="6086" spans="2:16" x14ac:dyDescent="0.25">
      <c r="B6086" t="s">
        <v>10</v>
      </c>
      <c r="C6086" t="s">
        <v>17</v>
      </c>
      <c r="D6086" s="6">
        <v>0.112</v>
      </c>
      <c r="E6086" s="6">
        <v>0.112</v>
      </c>
      <c r="F6086" s="18">
        <v>216.93</v>
      </c>
      <c r="G6086" t="s">
        <v>2195</v>
      </c>
      <c r="H6086" t="s">
        <v>2193</v>
      </c>
      <c r="I6086" t="s">
        <v>3878</v>
      </c>
      <c r="J6086" t="s">
        <v>13741</v>
      </c>
      <c r="L6086" s="5"/>
      <c r="P6086" t="s">
        <v>13741</v>
      </c>
    </row>
    <row r="6087" spans="2:16" x14ac:dyDescent="0.25">
      <c r="B6087" t="s">
        <v>10</v>
      </c>
      <c r="C6087" t="s">
        <v>17</v>
      </c>
      <c r="D6087" s="6">
        <v>9.0999999999999998E-2</v>
      </c>
      <c r="E6087" s="6">
        <v>9.0999999999999998E-2</v>
      </c>
      <c r="F6087" s="18">
        <v>150.62</v>
      </c>
      <c r="G6087" t="s">
        <v>2195</v>
      </c>
      <c r="H6087" t="s">
        <v>2194</v>
      </c>
      <c r="I6087" t="s">
        <v>3880</v>
      </c>
      <c r="J6087" t="s">
        <v>13778</v>
      </c>
      <c r="L6087" s="5"/>
      <c r="P6087" t="s">
        <v>13778</v>
      </c>
    </row>
    <row r="6088" spans="2:16" x14ac:dyDescent="0.25">
      <c r="B6088" t="s">
        <v>10</v>
      </c>
      <c r="C6088" t="s">
        <v>17</v>
      </c>
      <c r="D6088" s="6">
        <v>0.159</v>
      </c>
      <c r="E6088" s="6">
        <v>0.159</v>
      </c>
      <c r="F6088" s="18">
        <v>150.62</v>
      </c>
      <c r="G6088" t="s">
        <v>2195</v>
      </c>
      <c r="H6088" t="s">
        <v>2195</v>
      </c>
      <c r="I6088" t="s">
        <v>3882</v>
      </c>
      <c r="J6088" t="s">
        <v>13762</v>
      </c>
      <c r="L6088" s="5"/>
      <c r="P6088" t="s">
        <v>13762</v>
      </c>
    </row>
    <row r="6089" spans="2:16" x14ac:dyDescent="0.25">
      <c r="B6089" t="s">
        <v>10</v>
      </c>
      <c r="C6089" t="s">
        <v>17</v>
      </c>
      <c r="D6089" s="6">
        <v>0.16</v>
      </c>
      <c r="E6089" s="6">
        <v>0.16</v>
      </c>
      <c r="F6089" s="18">
        <v>150.62</v>
      </c>
      <c r="G6089" t="s">
        <v>2195</v>
      </c>
      <c r="H6089" t="s">
        <v>2196</v>
      </c>
      <c r="I6089" t="s">
        <v>3884</v>
      </c>
      <c r="J6089" t="s">
        <v>13760</v>
      </c>
      <c r="L6089" s="5"/>
      <c r="P6089" t="s">
        <v>13760</v>
      </c>
    </row>
    <row r="6090" spans="2:16" x14ac:dyDescent="0.25">
      <c r="B6090" t="s">
        <v>10</v>
      </c>
      <c r="C6090" t="s">
        <v>17</v>
      </c>
      <c r="D6090" s="6">
        <v>0.123</v>
      </c>
      <c r="E6090" s="6">
        <v>0.123</v>
      </c>
      <c r="F6090" s="18">
        <v>192.2</v>
      </c>
      <c r="G6090" t="s">
        <v>2195</v>
      </c>
      <c r="H6090" t="s">
        <v>2197</v>
      </c>
      <c r="I6090" t="s">
        <v>3886</v>
      </c>
      <c r="J6090" t="s">
        <v>13744</v>
      </c>
      <c r="L6090" s="5"/>
      <c r="P6090" t="s">
        <v>13744</v>
      </c>
    </row>
    <row r="6091" spans="2:16" x14ac:dyDescent="0.25">
      <c r="B6091" t="s">
        <v>10</v>
      </c>
      <c r="C6091" t="s">
        <v>17</v>
      </c>
      <c r="D6091" s="6">
        <v>0.123</v>
      </c>
      <c r="E6091" s="6">
        <v>0.123</v>
      </c>
      <c r="F6091" s="18">
        <v>192.2</v>
      </c>
      <c r="G6091" t="s">
        <v>2195</v>
      </c>
      <c r="H6091" t="s">
        <v>2198</v>
      </c>
      <c r="I6091" t="s">
        <v>3888</v>
      </c>
      <c r="J6091" t="s">
        <v>13776</v>
      </c>
      <c r="L6091" s="5"/>
      <c r="P6091" t="s">
        <v>13776</v>
      </c>
    </row>
    <row r="6092" spans="2:16" x14ac:dyDescent="0.25">
      <c r="B6092" t="s">
        <v>10</v>
      </c>
      <c r="C6092" t="s">
        <v>17</v>
      </c>
      <c r="D6092" s="6">
        <v>-0.10199999999999999</v>
      </c>
      <c r="E6092" s="6">
        <v>-0.10199999999999999</v>
      </c>
      <c r="F6092" s="18">
        <v>249.53</v>
      </c>
      <c r="G6092" t="s">
        <v>2195</v>
      </c>
      <c r="H6092" t="s">
        <v>12121</v>
      </c>
      <c r="I6092" t="s">
        <v>13749</v>
      </c>
      <c r="J6092" t="s">
        <v>13750</v>
      </c>
      <c r="L6092" s="5"/>
      <c r="P6092" t="s">
        <v>13750</v>
      </c>
    </row>
    <row r="6093" spans="2:16" x14ac:dyDescent="0.25">
      <c r="B6093" t="s">
        <v>10</v>
      </c>
      <c r="C6093" t="s">
        <v>17</v>
      </c>
      <c r="D6093" s="6">
        <v>8.4000000000000005E-2</v>
      </c>
      <c r="E6093" s="6">
        <v>8.4000000000000005E-2</v>
      </c>
      <c r="F6093" s="18">
        <v>192.2</v>
      </c>
      <c r="G6093" t="s">
        <v>2195</v>
      </c>
      <c r="H6093" t="s">
        <v>2199</v>
      </c>
      <c r="I6093" t="s">
        <v>3890</v>
      </c>
      <c r="J6093" t="s">
        <v>13726</v>
      </c>
      <c r="L6093" s="5"/>
      <c r="P6093" t="s">
        <v>13726</v>
      </c>
    </row>
    <row r="6094" spans="2:16" x14ac:dyDescent="0.25">
      <c r="B6094" t="s">
        <v>10</v>
      </c>
      <c r="C6094" t="s">
        <v>17</v>
      </c>
      <c r="D6094" s="6">
        <v>0.112</v>
      </c>
      <c r="E6094" s="6">
        <v>0.112</v>
      </c>
      <c r="F6094" s="18">
        <v>249.53</v>
      </c>
      <c r="G6094" t="s">
        <v>2195</v>
      </c>
      <c r="H6094" t="s">
        <v>1014</v>
      </c>
      <c r="I6094" t="s">
        <v>3892</v>
      </c>
      <c r="J6094" t="s">
        <v>13748</v>
      </c>
      <c r="L6094" s="5"/>
      <c r="P6094" t="s">
        <v>13748</v>
      </c>
    </row>
    <row r="6095" spans="2:16" x14ac:dyDescent="0.25">
      <c r="B6095" t="s">
        <v>10</v>
      </c>
      <c r="C6095" t="s">
        <v>17</v>
      </c>
      <c r="D6095" s="6">
        <v>0.22600000000000001</v>
      </c>
      <c r="E6095" s="6">
        <v>0.22600000000000001</v>
      </c>
      <c r="F6095" s="18">
        <v>192.2</v>
      </c>
      <c r="G6095" t="s">
        <v>2195</v>
      </c>
      <c r="H6095" t="s">
        <v>2200</v>
      </c>
      <c r="I6095" t="s">
        <v>3894</v>
      </c>
      <c r="J6095" t="s">
        <v>13730</v>
      </c>
      <c r="L6095" s="5"/>
      <c r="P6095" t="s">
        <v>13730</v>
      </c>
    </row>
    <row r="6096" spans="2:16" x14ac:dyDescent="0.25">
      <c r="B6096" t="s">
        <v>10</v>
      </c>
      <c r="C6096" t="s">
        <v>17</v>
      </c>
      <c r="D6096" s="6">
        <v>0.22600000000000001</v>
      </c>
      <c r="E6096" s="6">
        <v>0.22600000000000001</v>
      </c>
      <c r="F6096" s="18">
        <v>192.2</v>
      </c>
      <c r="G6096" t="s">
        <v>2195</v>
      </c>
      <c r="H6096" t="s">
        <v>2201</v>
      </c>
      <c r="I6096" t="s">
        <v>3896</v>
      </c>
      <c r="J6096" t="s">
        <v>13768</v>
      </c>
      <c r="L6096" s="5"/>
      <c r="P6096" t="s">
        <v>13768</v>
      </c>
    </row>
    <row r="6097" spans="2:16" x14ac:dyDescent="0.25">
      <c r="B6097" t="s">
        <v>10</v>
      </c>
      <c r="C6097" t="s">
        <v>17</v>
      </c>
      <c r="D6097" s="6">
        <v>0.22600000000000001</v>
      </c>
      <c r="E6097" s="6">
        <v>0.22600000000000001</v>
      </c>
      <c r="F6097" s="18">
        <v>192.2</v>
      </c>
      <c r="G6097" t="s">
        <v>2195</v>
      </c>
      <c r="H6097" t="s">
        <v>2202</v>
      </c>
      <c r="I6097" t="s">
        <v>3898</v>
      </c>
      <c r="J6097" t="s">
        <v>13766</v>
      </c>
      <c r="L6097" s="5"/>
      <c r="P6097" t="s">
        <v>13766</v>
      </c>
    </row>
    <row r="6098" spans="2:16" x14ac:dyDescent="0.25">
      <c r="B6098" t="s">
        <v>10</v>
      </c>
      <c r="C6098" t="s">
        <v>17</v>
      </c>
      <c r="D6098" s="6">
        <v>0.22600000000000001</v>
      </c>
      <c r="E6098" s="6">
        <v>0.22600000000000001</v>
      </c>
      <c r="F6098" s="18">
        <v>192.2</v>
      </c>
      <c r="G6098" t="s">
        <v>2195</v>
      </c>
      <c r="H6098" t="s">
        <v>2203</v>
      </c>
      <c r="I6098" t="s">
        <v>3900</v>
      </c>
      <c r="J6098" t="s">
        <v>13735</v>
      </c>
      <c r="L6098" s="5"/>
      <c r="P6098" t="s">
        <v>13735</v>
      </c>
    </row>
    <row r="6099" spans="2:16" x14ac:dyDescent="0.25">
      <c r="B6099" t="s">
        <v>10</v>
      </c>
      <c r="C6099" t="s">
        <v>17</v>
      </c>
      <c r="D6099" s="6">
        <v>-2.3E-2</v>
      </c>
      <c r="E6099" s="6">
        <v>-2.3E-2</v>
      </c>
      <c r="F6099" s="18">
        <v>192.2</v>
      </c>
      <c r="G6099" t="s">
        <v>2195</v>
      </c>
      <c r="H6099" t="s">
        <v>2204</v>
      </c>
      <c r="I6099" t="s">
        <v>3902</v>
      </c>
      <c r="J6099" t="s">
        <v>13756</v>
      </c>
      <c r="L6099" s="5"/>
      <c r="P6099" t="s">
        <v>13756</v>
      </c>
    </row>
    <row r="6100" spans="2:16" x14ac:dyDescent="0.25">
      <c r="B6100" t="s">
        <v>10</v>
      </c>
      <c r="C6100" t="s">
        <v>17</v>
      </c>
      <c r="D6100" s="6">
        <v>9.0999999999999998E-2</v>
      </c>
      <c r="E6100" s="6">
        <v>9.0999999999999998E-2</v>
      </c>
      <c r="F6100" s="18">
        <v>150.62</v>
      </c>
      <c r="G6100" t="s">
        <v>2195</v>
      </c>
      <c r="H6100" t="s">
        <v>2205</v>
      </c>
      <c r="I6100" t="s">
        <v>3904</v>
      </c>
      <c r="J6100" t="s">
        <v>13752</v>
      </c>
      <c r="L6100" s="5"/>
      <c r="P6100" t="s">
        <v>13752</v>
      </c>
    </row>
    <row r="6101" spans="2:16" x14ac:dyDescent="0.25">
      <c r="B6101" t="s">
        <v>10</v>
      </c>
      <c r="C6101" t="s">
        <v>17</v>
      </c>
      <c r="D6101" s="6">
        <v>-5.1999999999999998E-2</v>
      </c>
      <c r="E6101" s="6">
        <v>-5.1999999999999998E-2</v>
      </c>
      <c r="F6101" s="18">
        <v>294.49</v>
      </c>
      <c r="G6101" t="s">
        <v>2195</v>
      </c>
      <c r="H6101" t="s">
        <v>2241</v>
      </c>
      <c r="I6101" t="s">
        <v>7765</v>
      </c>
      <c r="J6101" t="s">
        <v>13781</v>
      </c>
      <c r="L6101" s="5"/>
      <c r="P6101" t="s">
        <v>13781</v>
      </c>
    </row>
    <row r="6102" spans="2:16" x14ac:dyDescent="0.25">
      <c r="B6102" t="s">
        <v>10</v>
      </c>
      <c r="C6102" t="s">
        <v>17</v>
      </c>
      <c r="D6102" s="6">
        <v>0.16</v>
      </c>
      <c r="E6102" s="6">
        <v>0.16</v>
      </c>
      <c r="F6102" s="18">
        <v>150.62</v>
      </c>
      <c r="G6102" t="s">
        <v>2195</v>
      </c>
      <c r="H6102" t="s">
        <v>2206</v>
      </c>
      <c r="I6102" t="s">
        <v>3906</v>
      </c>
      <c r="J6102" t="s">
        <v>13769</v>
      </c>
      <c r="L6102" s="5"/>
      <c r="P6102" t="s">
        <v>13769</v>
      </c>
    </row>
    <row r="6103" spans="2:16" x14ac:dyDescent="0.25">
      <c r="B6103" t="s">
        <v>10</v>
      </c>
      <c r="C6103" t="s">
        <v>17</v>
      </c>
      <c r="D6103" s="6">
        <v>9.0999999999999998E-2</v>
      </c>
      <c r="E6103" s="6">
        <v>9.0999999999999998E-2</v>
      </c>
      <c r="F6103" s="18">
        <v>192.2</v>
      </c>
      <c r="G6103" t="s">
        <v>2195</v>
      </c>
      <c r="H6103" t="s">
        <v>2207</v>
      </c>
      <c r="I6103" t="s">
        <v>3908</v>
      </c>
      <c r="J6103" t="s">
        <v>13763</v>
      </c>
      <c r="L6103" s="5"/>
      <c r="P6103" t="s">
        <v>13763</v>
      </c>
    </row>
    <row r="6104" spans="2:16" x14ac:dyDescent="0.25">
      <c r="B6104" t="s">
        <v>10</v>
      </c>
      <c r="C6104" t="s">
        <v>17</v>
      </c>
      <c r="D6104" s="6">
        <v>0.22600000000000001</v>
      </c>
      <c r="E6104" s="6">
        <v>0.22600000000000001</v>
      </c>
      <c r="F6104" s="18">
        <v>192.2</v>
      </c>
      <c r="G6104" t="s">
        <v>2195</v>
      </c>
      <c r="H6104" t="s">
        <v>2208</v>
      </c>
      <c r="I6104" t="s">
        <v>3910</v>
      </c>
      <c r="J6104" t="s">
        <v>13746</v>
      </c>
      <c r="L6104" s="5"/>
      <c r="P6104" t="s">
        <v>13746</v>
      </c>
    </row>
    <row r="6105" spans="2:16" x14ac:dyDescent="0.25">
      <c r="B6105" t="s">
        <v>10</v>
      </c>
      <c r="C6105" t="s">
        <v>17</v>
      </c>
      <c r="D6105" s="6">
        <v>8.4000000000000005E-2</v>
      </c>
      <c r="E6105" s="6">
        <v>8.4000000000000005E-2</v>
      </c>
      <c r="F6105" s="18">
        <v>192.2</v>
      </c>
      <c r="G6105" t="s">
        <v>2195</v>
      </c>
      <c r="H6105" t="s">
        <v>2209</v>
      </c>
      <c r="I6105" t="s">
        <v>3912</v>
      </c>
      <c r="J6105" t="s">
        <v>13758</v>
      </c>
      <c r="L6105" s="5"/>
      <c r="P6105" t="s">
        <v>13758</v>
      </c>
    </row>
    <row r="6106" spans="2:16" x14ac:dyDescent="0.25">
      <c r="B6106" t="s">
        <v>10</v>
      </c>
      <c r="C6106" t="s">
        <v>17</v>
      </c>
      <c r="D6106" s="6">
        <v>0.22600000000000001</v>
      </c>
      <c r="E6106" s="6">
        <v>0.22600000000000001</v>
      </c>
      <c r="F6106" s="18">
        <v>192.2</v>
      </c>
      <c r="G6106" t="s">
        <v>2195</v>
      </c>
      <c r="H6106" t="s">
        <v>2210</v>
      </c>
      <c r="I6106" t="s">
        <v>3914</v>
      </c>
      <c r="J6106" t="s">
        <v>13777</v>
      </c>
      <c r="L6106" s="5"/>
      <c r="P6106" t="s">
        <v>13777</v>
      </c>
    </row>
    <row r="6107" spans="2:16" x14ac:dyDescent="0.25">
      <c r="B6107" t="s">
        <v>10</v>
      </c>
      <c r="C6107" t="s">
        <v>17</v>
      </c>
      <c r="D6107" s="6">
        <v>0.123</v>
      </c>
      <c r="E6107" s="6">
        <v>0.123</v>
      </c>
      <c r="F6107" s="18">
        <v>192.2</v>
      </c>
      <c r="G6107" t="s">
        <v>2195</v>
      </c>
      <c r="H6107" t="s">
        <v>2211</v>
      </c>
      <c r="I6107" t="s">
        <v>3916</v>
      </c>
      <c r="J6107" t="s">
        <v>13733</v>
      </c>
      <c r="L6107" s="5"/>
      <c r="P6107" t="s">
        <v>13733</v>
      </c>
    </row>
    <row r="6108" spans="2:16" x14ac:dyDescent="0.25">
      <c r="B6108" t="s">
        <v>10</v>
      </c>
      <c r="C6108" t="s">
        <v>17</v>
      </c>
      <c r="D6108" s="6">
        <v>8.4000000000000005E-2</v>
      </c>
      <c r="E6108" s="6">
        <v>8.4000000000000005E-2</v>
      </c>
      <c r="F6108" s="18">
        <v>216.93</v>
      </c>
      <c r="G6108" t="s">
        <v>2195</v>
      </c>
      <c r="H6108" t="s">
        <v>2212</v>
      </c>
      <c r="I6108" t="s">
        <v>3918</v>
      </c>
      <c r="J6108" t="s">
        <v>13780</v>
      </c>
      <c r="L6108" s="5"/>
      <c r="P6108" t="s">
        <v>13780</v>
      </c>
    </row>
    <row r="6109" spans="2:16" x14ac:dyDescent="0.25">
      <c r="B6109" t="s">
        <v>10</v>
      </c>
      <c r="C6109" t="s">
        <v>17</v>
      </c>
      <c r="D6109" s="6">
        <v>-5.1999999999999998E-2</v>
      </c>
      <c r="E6109" s="6">
        <v>-5.1999999999999998E-2</v>
      </c>
      <c r="F6109" s="18">
        <v>294.49</v>
      </c>
      <c r="G6109" t="s">
        <v>2195</v>
      </c>
      <c r="H6109" t="s">
        <v>2242</v>
      </c>
      <c r="I6109" t="s">
        <v>7766</v>
      </c>
      <c r="J6109" t="s">
        <v>13784</v>
      </c>
      <c r="L6109" s="5"/>
      <c r="P6109" t="s">
        <v>13784</v>
      </c>
    </row>
    <row r="6110" spans="2:16" x14ac:dyDescent="0.25">
      <c r="B6110" t="s">
        <v>10</v>
      </c>
      <c r="C6110" t="s">
        <v>17</v>
      </c>
      <c r="D6110" s="6">
        <v>0.159</v>
      </c>
      <c r="E6110" s="6">
        <v>0.159</v>
      </c>
      <c r="F6110" s="18">
        <v>150.62</v>
      </c>
      <c r="G6110" t="s">
        <v>2195</v>
      </c>
      <c r="H6110" t="s">
        <v>2213</v>
      </c>
      <c r="I6110" t="s">
        <v>3920</v>
      </c>
      <c r="J6110" t="s">
        <v>13745</v>
      </c>
      <c r="L6110" s="5"/>
      <c r="P6110" t="s">
        <v>13745</v>
      </c>
    </row>
    <row r="6111" spans="2:16" x14ac:dyDescent="0.25">
      <c r="B6111" t="s">
        <v>10</v>
      </c>
      <c r="C6111" t="s">
        <v>17</v>
      </c>
      <c r="D6111" s="6">
        <v>8.4000000000000005E-2</v>
      </c>
      <c r="E6111" s="6">
        <v>8.4000000000000005E-2</v>
      </c>
      <c r="F6111" s="18">
        <v>216.93</v>
      </c>
      <c r="G6111" t="s">
        <v>2195</v>
      </c>
      <c r="H6111" t="s">
        <v>2214</v>
      </c>
      <c r="I6111" t="s">
        <v>3922</v>
      </c>
      <c r="J6111" t="s">
        <v>13736</v>
      </c>
      <c r="L6111" s="5"/>
      <c r="P6111" t="s">
        <v>13736</v>
      </c>
    </row>
    <row r="6112" spans="2:16" x14ac:dyDescent="0.25">
      <c r="B6112" t="s">
        <v>10</v>
      </c>
      <c r="C6112" t="s">
        <v>17</v>
      </c>
      <c r="D6112" s="6">
        <v>0.22600000000000001</v>
      </c>
      <c r="E6112" s="6">
        <v>0.22600000000000001</v>
      </c>
      <c r="F6112" s="18">
        <v>216.93</v>
      </c>
      <c r="G6112" t="s">
        <v>2195</v>
      </c>
      <c r="H6112" t="s">
        <v>2215</v>
      </c>
      <c r="I6112" t="s">
        <v>3924</v>
      </c>
      <c r="J6112" t="s">
        <v>13731</v>
      </c>
      <c r="L6112" s="5"/>
      <c r="P6112" t="s">
        <v>13731</v>
      </c>
    </row>
    <row r="6113" spans="2:16" x14ac:dyDescent="0.25">
      <c r="B6113" t="s">
        <v>10</v>
      </c>
      <c r="C6113" t="s">
        <v>17</v>
      </c>
      <c r="D6113" s="6">
        <v>9.0999999999999998E-2</v>
      </c>
      <c r="E6113" s="6">
        <v>9.0999999999999998E-2</v>
      </c>
      <c r="F6113" s="18">
        <v>150.62</v>
      </c>
      <c r="G6113" t="s">
        <v>2195</v>
      </c>
      <c r="H6113" t="s">
        <v>2216</v>
      </c>
      <c r="I6113" t="s">
        <v>3926</v>
      </c>
      <c r="J6113" t="s">
        <v>13757</v>
      </c>
      <c r="L6113" s="5"/>
      <c r="P6113" t="s">
        <v>13757</v>
      </c>
    </row>
    <row r="6114" spans="2:16" x14ac:dyDescent="0.25">
      <c r="B6114" t="s">
        <v>10</v>
      </c>
      <c r="C6114" t="s">
        <v>17</v>
      </c>
      <c r="D6114" s="6">
        <v>9.0999999999999998E-2</v>
      </c>
      <c r="E6114" s="6">
        <v>9.0999999999999998E-2</v>
      </c>
      <c r="F6114" s="18">
        <v>150.62</v>
      </c>
      <c r="G6114" t="s">
        <v>2195</v>
      </c>
      <c r="H6114" t="s">
        <v>2217</v>
      </c>
      <c r="I6114" t="s">
        <v>3928</v>
      </c>
      <c r="J6114" t="s">
        <v>13728</v>
      </c>
      <c r="L6114" s="5"/>
      <c r="P6114" t="s">
        <v>13728</v>
      </c>
    </row>
    <row r="6115" spans="2:16" x14ac:dyDescent="0.25">
      <c r="B6115" t="s">
        <v>10</v>
      </c>
      <c r="C6115" t="s">
        <v>17</v>
      </c>
      <c r="D6115" s="6">
        <v>-5.1999999999999998E-2</v>
      </c>
      <c r="E6115" s="6">
        <v>-5.1999999999999998E-2</v>
      </c>
      <c r="F6115" s="18">
        <v>294.49</v>
      </c>
      <c r="G6115" t="s">
        <v>2195</v>
      </c>
      <c r="H6115" t="s">
        <v>2243</v>
      </c>
      <c r="I6115" t="s">
        <v>7767</v>
      </c>
      <c r="J6115" t="s">
        <v>13783</v>
      </c>
      <c r="L6115" s="5"/>
      <c r="P6115" t="s">
        <v>13783</v>
      </c>
    </row>
    <row r="6116" spans="2:16" x14ac:dyDescent="0.25">
      <c r="B6116" t="s">
        <v>10</v>
      </c>
      <c r="C6116" t="s">
        <v>17</v>
      </c>
      <c r="D6116" s="6">
        <v>0.112</v>
      </c>
      <c r="E6116" s="6">
        <v>0.112</v>
      </c>
      <c r="F6116" s="18">
        <v>216.93</v>
      </c>
      <c r="G6116" t="s">
        <v>2195</v>
      </c>
      <c r="H6116" t="s">
        <v>2218</v>
      </c>
      <c r="I6116" t="s">
        <v>3930</v>
      </c>
      <c r="J6116" t="s">
        <v>13734</v>
      </c>
      <c r="L6116" s="5"/>
      <c r="P6116" t="s">
        <v>13734</v>
      </c>
    </row>
    <row r="6117" spans="2:16" x14ac:dyDescent="0.25">
      <c r="B6117" t="s">
        <v>10</v>
      </c>
      <c r="C6117" t="s">
        <v>17</v>
      </c>
      <c r="D6117" s="6">
        <v>-5.1999999999999998E-2</v>
      </c>
      <c r="E6117" s="6">
        <v>-5.1999999999999998E-2</v>
      </c>
      <c r="F6117" s="18">
        <v>294.49</v>
      </c>
      <c r="G6117" t="s">
        <v>2195</v>
      </c>
      <c r="H6117" t="s">
        <v>2244</v>
      </c>
      <c r="I6117" t="s">
        <v>7768</v>
      </c>
      <c r="J6117" t="s">
        <v>13779</v>
      </c>
      <c r="L6117" s="5"/>
      <c r="P6117" t="s">
        <v>13779</v>
      </c>
    </row>
    <row r="6118" spans="2:16" x14ac:dyDescent="0.25">
      <c r="B6118" t="s">
        <v>10</v>
      </c>
      <c r="C6118" t="s">
        <v>17</v>
      </c>
      <c r="D6118" s="6">
        <v>0.112</v>
      </c>
      <c r="E6118" s="6">
        <v>0.112</v>
      </c>
      <c r="F6118" s="18">
        <v>249.53</v>
      </c>
      <c r="G6118" t="s">
        <v>2195</v>
      </c>
      <c r="H6118" t="s">
        <v>2219</v>
      </c>
      <c r="I6118" t="s">
        <v>3932</v>
      </c>
      <c r="J6118" t="s">
        <v>13747</v>
      </c>
      <c r="L6118" s="5"/>
      <c r="P6118" t="s">
        <v>13747</v>
      </c>
    </row>
    <row r="6119" spans="2:16" x14ac:dyDescent="0.25">
      <c r="B6119" t="s">
        <v>10</v>
      </c>
      <c r="C6119" t="s">
        <v>17</v>
      </c>
      <c r="D6119" s="6">
        <v>0.16</v>
      </c>
      <c r="E6119" s="6">
        <v>0.16</v>
      </c>
      <c r="F6119" s="18">
        <v>150.62</v>
      </c>
      <c r="G6119" t="s">
        <v>2195</v>
      </c>
      <c r="H6119" t="s">
        <v>2220</v>
      </c>
      <c r="I6119" t="s">
        <v>3934</v>
      </c>
      <c r="J6119" t="s">
        <v>13753</v>
      </c>
      <c r="L6119" s="5"/>
      <c r="P6119" t="s">
        <v>13753</v>
      </c>
    </row>
    <row r="6120" spans="2:16" x14ac:dyDescent="0.25">
      <c r="B6120" t="s">
        <v>10</v>
      </c>
      <c r="C6120" t="s">
        <v>17</v>
      </c>
      <c r="D6120" s="6">
        <v>0.22600000000000001</v>
      </c>
      <c r="E6120" s="6">
        <v>0.22600000000000001</v>
      </c>
      <c r="F6120" s="18">
        <v>150.62</v>
      </c>
      <c r="G6120" t="s">
        <v>2195</v>
      </c>
      <c r="H6120" t="s">
        <v>2221</v>
      </c>
      <c r="I6120" t="s">
        <v>3936</v>
      </c>
      <c r="J6120" t="s">
        <v>13755</v>
      </c>
      <c r="L6120" s="5"/>
      <c r="P6120" t="s">
        <v>13755</v>
      </c>
    </row>
    <row r="6121" spans="2:16" x14ac:dyDescent="0.25">
      <c r="B6121" t="s">
        <v>10</v>
      </c>
      <c r="C6121" t="s">
        <v>17</v>
      </c>
      <c r="D6121" s="6">
        <v>-2.3E-2</v>
      </c>
      <c r="E6121" s="6">
        <v>-2.3E-2</v>
      </c>
      <c r="F6121" s="18">
        <v>216.93</v>
      </c>
      <c r="G6121" t="s">
        <v>2195</v>
      </c>
      <c r="H6121" t="s">
        <v>2222</v>
      </c>
      <c r="I6121" t="s">
        <v>3938</v>
      </c>
      <c r="J6121" t="s">
        <v>13754</v>
      </c>
      <c r="L6121" s="5"/>
      <c r="P6121" t="s">
        <v>13754</v>
      </c>
    </row>
    <row r="6122" spans="2:16" x14ac:dyDescent="0.25">
      <c r="B6122" t="s">
        <v>10</v>
      </c>
      <c r="C6122" t="s">
        <v>17</v>
      </c>
      <c r="D6122" s="6">
        <v>0.22600000000000001</v>
      </c>
      <c r="E6122" s="6">
        <v>0.22600000000000001</v>
      </c>
      <c r="F6122" s="18">
        <v>294.49</v>
      </c>
      <c r="G6122" t="s">
        <v>2195</v>
      </c>
      <c r="H6122" t="s">
        <v>2237</v>
      </c>
      <c r="I6122" t="s">
        <v>3940</v>
      </c>
      <c r="J6122" t="s">
        <v>13732</v>
      </c>
      <c r="L6122" s="5"/>
      <c r="P6122" t="s">
        <v>13732</v>
      </c>
    </row>
    <row r="6123" spans="2:16" x14ac:dyDescent="0.25">
      <c r="B6123" t="s">
        <v>10</v>
      </c>
      <c r="C6123" t="s">
        <v>17</v>
      </c>
      <c r="D6123" s="6">
        <v>-0.10199999999999999</v>
      </c>
      <c r="E6123" s="6">
        <v>-0.10199999999999999</v>
      </c>
      <c r="F6123" s="18">
        <v>249.53</v>
      </c>
      <c r="G6123" t="s">
        <v>2195</v>
      </c>
      <c r="H6123" t="s">
        <v>2223</v>
      </c>
      <c r="I6123" t="s">
        <v>3942</v>
      </c>
      <c r="J6123" t="s">
        <v>13743</v>
      </c>
      <c r="L6123" s="5"/>
      <c r="P6123" t="s">
        <v>13743</v>
      </c>
    </row>
    <row r="6124" spans="2:16" x14ac:dyDescent="0.25">
      <c r="B6124" t="s">
        <v>10</v>
      </c>
      <c r="C6124" t="s">
        <v>17</v>
      </c>
      <c r="D6124" s="6">
        <v>0.16</v>
      </c>
      <c r="E6124" s="6">
        <v>0.16</v>
      </c>
      <c r="F6124" s="18">
        <v>150.62</v>
      </c>
      <c r="G6124" t="s">
        <v>2195</v>
      </c>
      <c r="H6124" t="s">
        <v>2224</v>
      </c>
      <c r="I6124" t="s">
        <v>3944</v>
      </c>
      <c r="J6124" t="s">
        <v>13773</v>
      </c>
      <c r="L6124" s="5"/>
      <c r="P6124" t="s">
        <v>13773</v>
      </c>
    </row>
    <row r="6125" spans="2:16" x14ac:dyDescent="0.25">
      <c r="B6125" t="s">
        <v>10</v>
      </c>
      <c r="C6125" t="s">
        <v>17</v>
      </c>
      <c r="D6125" s="6">
        <v>-5.1999999999999998E-2</v>
      </c>
      <c r="E6125" s="6">
        <v>-5.1999999999999998E-2</v>
      </c>
      <c r="F6125" s="18">
        <v>294.49</v>
      </c>
      <c r="G6125" t="s">
        <v>2195</v>
      </c>
      <c r="H6125" t="s">
        <v>2246</v>
      </c>
      <c r="I6125" t="s">
        <v>7769</v>
      </c>
      <c r="J6125" t="s">
        <v>13782</v>
      </c>
      <c r="L6125" s="5"/>
      <c r="P6125" t="s">
        <v>13782</v>
      </c>
    </row>
    <row r="6126" spans="2:16" x14ac:dyDescent="0.25">
      <c r="B6126" t="s">
        <v>10</v>
      </c>
      <c r="C6126" t="s">
        <v>17</v>
      </c>
      <c r="D6126" s="6">
        <v>0.123</v>
      </c>
      <c r="E6126" s="6">
        <v>0.123</v>
      </c>
      <c r="F6126" s="18">
        <v>192.2</v>
      </c>
      <c r="G6126" t="s">
        <v>2195</v>
      </c>
      <c r="H6126" t="s">
        <v>18631</v>
      </c>
      <c r="I6126" t="s">
        <v>18650</v>
      </c>
      <c r="J6126" t="s">
        <v>18651</v>
      </c>
      <c r="L6126" s="5"/>
      <c r="P6126" t="s">
        <v>18651</v>
      </c>
    </row>
    <row r="6127" spans="2:16" x14ac:dyDescent="0.25">
      <c r="B6127" t="s">
        <v>10</v>
      </c>
      <c r="C6127" t="s">
        <v>17</v>
      </c>
      <c r="D6127" s="6">
        <v>0.16</v>
      </c>
      <c r="E6127" s="6">
        <v>0.16</v>
      </c>
      <c r="F6127" s="18">
        <v>294.49</v>
      </c>
      <c r="G6127" t="s">
        <v>2195</v>
      </c>
      <c r="H6127" t="s">
        <v>2238</v>
      </c>
      <c r="I6127" t="s">
        <v>3946</v>
      </c>
      <c r="J6127" t="s">
        <v>13787</v>
      </c>
      <c r="L6127" s="5"/>
      <c r="P6127" t="s">
        <v>13787</v>
      </c>
    </row>
    <row r="6128" spans="2:16" x14ac:dyDescent="0.25">
      <c r="B6128" t="s">
        <v>10</v>
      </c>
      <c r="C6128" t="s">
        <v>17</v>
      </c>
      <c r="D6128" s="6">
        <v>9.0999999999999998E-2</v>
      </c>
      <c r="E6128" s="6">
        <v>9.0999999999999998E-2</v>
      </c>
      <c r="F6128" s="18">
        <v>150.62</v>
      </c>
      <c r="G6128" t="s">
        <v>2195</v>
      </c>
      <c r="H6128" t="s">
        <v>2225</v>
      </c>
      <c r="I6128" t="s">
        <v>3947</v>
      </c>
      <c r="J6128" t="s">
        <v>13767</v>
      </c>
      <c r="L6128" s="5"/>
      <c r="P6128" t="s">
        <v>13767</v>
      </c>
    </row>
    <row r="6129" spans="2:16" x14ac:dyDescent="0.25">
      <c r="B6129" t="s">
        <v>10</v>
      </c>
      <c r="C6129" t="s">
        <v>17</v>
      </c>
      <c r="D6129" s="6">
        <v>0.159</v>
      </c>
      <c r="E6129" s="6">
        <v>0.159</v>
      </c>
      <c r="F6129" s="18">
        <v>192.2</v>
      </c>
      <c r="G6129" t="s">
        <v>2195</v>
      </c>
      <c r="H6129" t="s">
        <v>2226</v>
      </c>
      <c r="I6129" t="s">
        <v>3949</v>
      </c>
      <c r="J6129" t="s">
        <v>13727</v>
      </c>
      <c r="L6129" s="5"/>
      <c r="P6129" t="s">
        <v>13727</v>
      </c>
    </row>
    <row r="6130" spans="2:16" x14ac:dyDescent="0.25">
      <c r="B6130" t="s">
        <v>10</v>
      </c>
      <c r="C6130" t="s">
        <v>17</v>
      </c>
      <c r="D6130" s="6">
        <v>8.4000000000000005E-2</v>
      </c>
      <c r="E6130" s="6">
        <v>8.4000000000000005E-2</v>
      </c>
      <c r="F6130" s="18">
        <v>216.93</v>
      </c>
      <c r="G6130" t="s">
        <v>2195</v>
      </c>
      <c r="H6130" t="s">
        <v>2227</v>
      </c>
      <c r="I6130" t="s">
        <v>3951</v>
      </c>
      <c r="J6130" t="s">
        <v>13740</v>
      </c>
      <c r="L6130" s="5"/>
      <c r="P6130" t="s">
        <v>13740</v>
      </c>
    </row>
    <row r="6131" spans="2:16" x14ac:dyDescent="0.25">
      <c r="B6131" t="s">
        <v>10</v>
      </c>
      <c r="C6131" t="s">
        <v>17</v>
      </c>
      <c r="D6131" s="6">
        <v>-5.1999999999999998E-2</v>
      </c>
      <c r="E6131" s="6">
        <v>-5.1999999999999998E-2</v>
      </c>
      <c r="F6131" s="18">
        <v>294.49</v>
      </c>
      <c r="G6131" t="s">
        <v>2195</v>
      </c>
      <c r="H6131" t="s">
        <v>2247</v>
      </c>
      <c r="I6131" t="s">
        <v>7770</v>
      </c>
      <c r="J6131" t="s">
        <v>13775</v>
      </c>
      <c r="L6131" s="5"/>
      <c r="P6131" t="s">
        <v>13775</v>
      </c>
    </row>
    <row r="6132" spans="2:16" x14ac:dyDescent="0.25">
      <c r="B6132" t="s">
        <v>10</v>
      </c>
      <c r="C6132" t="s">
        <v>17</v>
      </c>
      <c r="D6132" s="6">
        <v>0.123</v>
      </c>
      <c r="E6132" s="6">
        <v>0.123</v>
      </c>
      <c r="F6132" s="18">
        <v>192.2</v>
      </c>
      <c r="G6132" t="s">
        <v>2195</v>
      </c>
      <c r="H6132" t="s">
        <v>2228</v>
      </c>
      <c r="I6132" t="s">
        <v>3953</v>
      </c>
      <c r="J6132" t="s">
        <v>13725</v>
      </c>
      <c r="L6132" s="5"/>
      <c r="P6132" t="s">
        <v>13725</v>
      </c>
    </row>
    <row r="6133" spans="2:16" x14ac:dyDescent="0.25">
      <c r="B6133" t="s">
        <v>10</v>
      </c>
      <c r="C6133" t="s">
        <v>17</v>
      </c>
      <c r="D6133" s="6">
        <v>-2.3E-2</v>
      </c>
      <c r="E6133" s="6">
        <v>-2.3E-2</v>
      </c>
      <c r="F6133" s="18">
        <v>216.93</v>
      </c>
      <c r="G6133" t="s">
        <v>2195</v>
      </c>
      <c r="H6133" t="s">
        <v>2229</v>
      </c>
      <c r="I6133" t="s">
        <v>3955</v>
      </c>
      <c r="J6133" t="s">
        <v>13786</v>
      </c>
      <c r="L6133" s="5"/>
      <c r="P6133" t="s">
        <v>13786</v>
      </c>
    </row>
    <row r="6134" spans="2:16" x14ac:dyDescent="0.25">
      <c r="B6134" t="s">
        <v>10</v>
      </c>
      <c r="C6134" t="s">
        <v>17</v>
      </c>
      <c r="D6134" s="6">
        <v>0.112</v>
      </c>
      <c r="E6134" s="6">
        <v>0.112</v>
      </c>
      <c r="F6134" s="18">
        <v>249.53</v>
      </c>
      <c r="G6134" t="s">
        <v>2195</v>
      </c>
      <c r="H6134" t="s">
        <v>2230</v>
      </c>
      <c r="I6134" t="s">
        <v>3957</v>
      </c>
      <c r="J6134" t="s">
        <v>13737</v>
      </c>
      <c r="L6134" s="5"/>
      <c r="P6134" t="s">
        <v>13737</v>
      </c>
    </row>
    <row r="6135" spans="2:16" x14ac:dyDescent="0.25">
      <c r="B6135" t="s">
        <v>10</v>
      </c>
      <c r="C6135" t="s">
        <v>17</v>
      </c>
      <c r="D6135" s="6">
        <v>0.159</v>
      </c>
      <c r="E6135" s="6">
        <v>0.159</v>
      </c>
      <c r="F6135" s="18">
        <v>150.62</v>
      </c>
      <c r="G6135" t="s">
        <v>2195</v>
      </c>
      <c r="H6135" t="s">
        <v>2231</v>
      </c>
      <c r="I6135" t="s">
        <v>3959</v>
      </c>
      <c r="J6135" t="s">
        <v>13774</v>
      </c>
      <c r="L6135" s="5"/>
      <c r="P6135" t="s">
        <v>13774</v>
      </c>
    </row>
    <row r="6136" spans="2:16" x14ac:dyDescent="0.25">
      <c r="B6136" t="s">
        <v>10</v>
      </c>
      <c r="C6136" t="s">
        <v>17</v>
      </c>
      <c r="D6136" s="6">
        <v>9.0999999999999998E-2</v>
      </c>
      <c r="E6136" s="6">
        <v>9.0999999999999998E-2</v>
      </c>
      <c r="F6136" s="18">
        <v>150.62</v>
      </c>
      <c r="G6136" t="s">
        <v>2195</v>
      </c>
      <c r="H6136" t="s">
        <v>2232</v>
      </c>
      <c r="I6136" t="s">
        <v>3961</v>
      </c>
      <c r="J6136" t="s">
        <v>13729</v>
      </c>
      <c r="L6136" s="5"/>
      <c r="P6136" t="s">
        <v>13729</v>
      </c>
    </row>
    <row r="6137" spans="2:16" x14ac:dyDescent="0.25">
      <c r="B6137" t="s">
        <v>10</v>
      </c>
      <c r="C6137" t="s">
        <v>17</v>
      </c>
      <c r="D6137" s="6">
        <v>-0.10199999999999999</v>
      </c>
      <c r="E6137" s="6">
        <v>-0.10199999999999999</v>
      </c>
      <c r="F6137" s="18">
        <v>249.53</v>
      </c>
      <c r="G6137" t="s">
        <v>2195</v>
      </c>
      <c r="H6137" t="s">
        <v>2233</v>
      </c>
      <c r="I6137" t="s">
        <v>3963</v>
      </c>
      <c r="J6137" t="s">
        <v>13738</v>
      </c>
      <c r="L6137" s="5"/>
      <c r="P6137" t="s">
        <v>13738</v>
      </c>
    </row>
    <row r="6138" spans="2:16" x14ac:dyDescent="0.25">
      <c r="B6138" t="s">
        <v>10</v>
      </c>
      <c r="C6138" t="s">
        <v>17</v>
      </c>
      <c r="D6138" s="6">
        <v>8.4000000000000005E-2</v>
      </c>
      <c r="E6138" s="6">
        <v>8.4000000000000005E-2</v>
      </c>
      <c r="F6138" s="18">
        <v>192.2</v>
      </c>
      <c r="G6138" t="s">
        <v>2195</v>
      </c>
      <c r="H6138" t="s">
        <v>2234</v>
      </c>
      <c r="I6138" t="s">
        <v>3965</v>
      </c>
      <c r="J6138" t="s">
        <v>13739</v>
      </c>
      <c r="L6138" s="5"/>
      <c r="P6138" t="s">
        <v>13739</v>
      </c>
    </row>
    <row r="6139" spans="2:16" x14ac:dyDescent="0.25">
      <c r="B6139" t="s">
        <v>10</v>
      </c>
      <c r="C6139" t="s">
        <v>17</v>
      </c>
      <c r="D6139" s="6">
        <v>0.159</v>
      </c>
      <c r="E6139" s="6">
        <v>0.159</v>
      </c>
      <c r="F6139" s="18">
        <v>150.62</v>
      </c>
      <c r="G6139" t="s">
        <v>2195</v>
      </c>
      <c r="H6139" t="s">
        <v>2235</v>
      </c>
      <c r="I6139" t="s">
        <v>3967</v>
      </c>
      <c r="J6139" t="s">
        <v>13764</v>
      </c>
      <c r="L6139" s="5"/>
      <c r="P6139" t="s">
        <v>13764</v>
      </c>
    </row>
    <row r="6140" spans="2:16" x14ac:dyDescent="0.25">
      <c r="B6140" t="s">
        <v>10</v>
      </c>
      <c r="C6140" t="s">
        <v>17</v>
      </c>
      <c r="D6140" s="6">
        <v>0.112</v>
      </c>
      <c r="E6140" s="6">
        <v>0.112</v>
      </c>
      <c r="F6140" s="18">
        <v>216.93</v>
      </c>
      <c r="G6140" t="s">
        <v>2195</v>
      </c>
      <c r="H6140" t="s">
        <v>2236</v>
      </c>
      <c r="I6140" t="s">
        <v>3969</v>
      </c>
      <c r="J6140" t="s">
        <v>13751</v>
      </c>
      <c r="L6140" s="5"/>
      <c r="P6140" t="s">
        <v>13751</v>
      </c>
    </row>
    <row r="6141" spans="2:16" x14ac:dyDescent="0.25">
      <c r="B6141" t="s">
        <v>10</v>
      </c>
      <c r="C6141" t="s">
        <v>17</v>
      </c>
      <c r="D6141" s="6">
        <v>-0.10199999999999999</v>
      </c>
      <c r="E6141" s="6">
        <v>-0.10199999999999999</v>
      </c>
      <c r="F6141" s="18">
        <v>294.49</v>
      </c>
      <c r="G6141" t="s">
        <v>2196</v>
      </c>
      <c r="H6141" t="s">
        <v>2239</v>
      </c>
      <c r="I6141" t="s">
        <v>7771</v>
      </c>
      <c r="J6141" t="s">
        <v>13672</v>
      </c>
      <c r="L6141" s="5"/>
      <c r="P6141" t="s">
        <v>13672</v>
      </c>
    </row>
    <row r="6142" spans="2:16" x14ac:dyDescent="0.25">
      <c r="B6142" t="s">
        <v>10</v>
      </c>
      <c r="C6142" t="s">
        <v>17</v>
      </c>
      <c r="D6142" s="6">
        <v>3.7999999999999999E-2</v>
      </c>
      <c r="E6142" s="6">
        <v>3.7999999999999999E-2</v>
      </c>
      <c r="F6142" s="18">
        <v>188.83</v>
      </c>
      <c r="G6142" t="s">
        <v>2196</v>
      </c>
      <c r="H6142" t="s">
        <v>12132</v>
      </c>
      <c r="I6142" t="s">
        <v>13673</v>
      </c>
      <c r="J6142" t="s">
        <v>13674</v>
      </c>
      <c r="L6142" s="5"/>
      <c r="P6142" t="s">
        <v>13674</v>
      </c>
    </row>
    <row r="6143" spans="2:16" x14ac:dyDescent="0.25">
      <c r="B6143" t="s">
        <v>10</v>
      </c>
      <c r="C6143" t="s">
        <v>17</v>
      </c>
      <c r="D6143" s="6">
        <v>0.16900000000000001</v>
      </c>
      <c r="E6143" s="6">
        <v>0.16900000000000001</v>
      </c>
      <c r="F6143" s="18">
        <v>192.2</v>
      </c>
      <c r="G6143" t="s">
        <v>2196</v>
      </c>
      <c r="H6143" t="s">
        <v>2190</v>
      </c>
      <c r="I6143" t="s">
        <v>3971</v>
      </c>
      <c r="J6143" t="s">
        <v>13661</v>
      </c>
      <c r="L6143" s="5"/>
      <c r="P6143" t="s">
        <v>13661</v>
      </c>
    </row>
    <row r="6144" spans="2:16" x14ac:dyDescent="0.25">
      <c r="B6144" t="s">
        <v>10</v>
      </c>
      <c r="C6144" t="s">
        <v>17</v>
      </c>
      <c r="D6144" s="6">
        <v>0.255</v>
      </c>
      <c r="E6144" s="6">
        <v>0.255</v>
      </c>
      <c r="F6144" s="18">
        <v>192.2</v>
      </c>
      <c r="G6144" t="s">
        <v>2196</v>
      </c>
      <c r="H6144" t="s">
        <v>2191</v>
      </c>
      <c r="I6144" t="s">
        <v>3973</v>
      </c>
      <c r="J6144" t="s">
        <v>13687</v>
      </c>
      <c r="L6144" s="5"/>
      <c r="P6144" t="s">
        <v>13687</v>
      </c>
    </row>
    <row r="6145" spans="2:16" x14ac:dyDescent="0.25">
      <c r="B6145" t="s">
        <v>10</v>
      </c>
      <c r="C6145" t="s">
        <v>17</v>
      </c>
      <c r="D6145" s="6">
        <v>-0.128</v>
      </c>
      <c r="E6145" s="6">
        <v>-0.128</v>
      </c>
      <c r="F6145" s="18">
        <v>249.53</v>
      </c>
      <c r="G6145" t="s">
        <v>2196</v>
      </c>
      <c r="H6145" t="s">
        <v>2192</v>
      </c>
      <c r="I6145" t="s">
        <v>3975</v>
      </c>
      <c r="J6145" t="s">
        <v>13663</v>
      </c>
      <c r="L6145" s="5"/>
      <c r="P6145" t="s">
        <v>13663</v>
      </c>
    </row>
    <row r="6146" spans="2:16" x14ac:dyDescent="0.25">
      <c r="B6146" t="s">
        <v>10</v>
      </c>
      <c r="C6146" t="s">
        <v>17</v>
      </c>
      <c r="D6146" s="6">
        <v>-0.10199999999999999</v>
      </c>
      <c r="E6146" s="6">
        <v>-0.10199999999999999</v>
      </c>
      <c r="F6146" s="18">
        <v>477.7</v>
      </c>
      <c r="G6146" t="s">
        <v>2196</v>
      </c>
      <c r="H6146" t="s">
        <v>2240</v>
      </c>
      <c r="I6146" t="s">
        <v>7772</v>
      </c>
      <c r="J6146" t="s">
        <v>13645</v>
      </c>
      <c r="L6146" s="5"/>
      <c r="P6146" t="s">
        <v>13645</v>
      </c>
    </row>
    <row r="6147" spans="2:16" x14ac:dyDescent="0.25">
      <c r="B6147" t="s">
        <v>10</v>
      </c>
      <c r="C6147" t="s">
        <v>17</v>
      </c>
      <c r="D6147" s="6">
        <v>6.3E-2</v>
      </c>
      <c r="E6147" s="6">
        <v>6.3E-2</v>
      </c>
      <c r="F6147" s="18">
        <v>249.53</v>
      </c>
      <c r="G6147" t="s">
        <v>2196</v>
      </c>
      <c r="H6147" t="s">
        <v>2183</v>
      </c>
      <c r="I6147" t="s">
        <v>3977</v>
      </c>
      <c r="J6147" t="s">
        <v>13667</v>
      </c>
      <c r="L6147" s="5"/>
      <c r="P6147" t="s">
        <v>13667</v>
      </c>
    </row>
    <row r="6148" spans="2:16" x14ac:dyDescent="0.25">
      <c r="B6148" t="s">
        <v>10</v>
      </c>
      <c r="C6148" t="s">
        <v>17</v>
      </c>
      <c r="D6148" s="6">
        <v>-0.128</v>
      </c>
      <c r="E6148" s="6">
        <v>-0.128</v>
      </c>
      <c r="F6148" s="18">
        <v>216.93</v>
      </c>
      <c r="G6148" t="s">
        <v>2196</v>
      </c>
      <c r="H6148" t="s">
        <v>2193</v>
      </c>
      <c r="I6148" t="s">
        <v>3979</v>
      </c>
      <c r="J6148" t="s">
        <v>13644</v>
      </c>
      <c r="L6148" s="5"/>
      <c r="P6148" t="s">
        <v>13644</v>
      </c>
    </row>
    <row r="6149" spans="2:16" x14ac:dyDescent="0.25">
      <c r="B6149" t="s">
        <v>10</v>
      </c>
      <c r="C6149" t="s">
        <v>17</v>
      </c>
      <c r="D6149" s="6">
        <v>0.23</v>
      </c>
      <c r="E6149" s="6">
        <v>0.23</v>
      </c>
      <c r="F6149" s="18">
        <v>150.62</v>
      </c>
      <c r="G6149" t="s">
        <v>2196</v>
      </c>
      <c r="H6149" t="s">
        <v>2194</v>
      </c>
      <c r="I6149" t="s">
        <v>3981</v>
      </c>
      <c r="J6149" t="s">
        <v>13680</v>
      </c>
      <c r="L6149" s="5"/>
      <c r="P6149" t="s">
        <v>13680</v>
      </c>
    </row>
    <row r="6150" spans="2:16" x14ac:dyDescent="0.25">
      <c r="B6150" t="s">
        <v>10</v>
      </c>
      <c r="C6150" t="s">
        <v>17</v>
      </c>
      <c r="D6150" s="6">
        <v>0.158</v>
      </c>
      <c r="E6150" s="6">
        <v>0.158</v>
      </c>
      <c r="F6150" s="18">
        <v>150.62</v>
      </c>
      <c r="G6150" t="s">
        <v>2196</v>
      </c>
      <c r="H6150" t="s">
        <v>2195</v>
      </c>
      <c r="I6150" t="s">
        <v>3983</v>
      </c>
      <c r="J6150" t="s">
        <v>13664</v>
      </c>
      <c r="L6150" s="5"/>
      <c r="P6150" t="s">
        <v>13664</v>
      </c>
    </row>
    <row r="6151" spans="2:16" x14ac:dyDescent="0.25">
      <c r="B6151" t="s">
        <v>10</v>
      </c>
      <c r="C6151" t="s">
        <v>17</v>
      </c>
      <c r="D6151" s="6">
        <v>0.29399999999999998</v>
      </c>
      <c r="E6151" s="6">
        <v>0.29399999999999998</v>
      </c>
      <c r="F6151" s="18">
        <v>150.62</v>
      </c>
      <c r="G6151" t="s">
        <v>2196</v>
      </c>
      <c r="H6151" t="s">
        <v>2196</v>
      </c>
      <c r="I6151" t="s">
        <v>3985</v>
      </c>
      <c r="J6151" t="s">
        <v>13662</v>
      </c>
      <c r="L6151" s="5"/>
      <c r="P6151" t="s">
        <v>13662</v>
      </c>
    </row>
    <row r="6152" spans="2:16" x14ac:dyDescent="0.25">
      <c r="B6152" t="s">
        <v>10</v>
      </c>
      <c r="C6152" t="s">
        <v>17</v>
      </c>
      <c r="D6152" s="6">
        <v>0.16900000000000001</v>
      </c>
      <c r="E6152" s="6">
        <v>0.16900000000000001</v>
      </c>
      <c r="F6152" s="18">
        <v>192.2</v>
      </c>
      <c r="G6152" t="s">
        <v>2196</v>
      </c>
      <c r="H6152" t="s">
        <v>2197</v>
      </c>
      <c r="I6152" t="s">
        <v>3987</v>
      </c>
      <c r="J6152" t="s">
        <v>13647</v>
      </c>
      <c r="L6152" s="5"/>
      <c r="P6152" t="s">
        <v>13647</v>
      </c>
    </row>
    <row r="6153" spans="2:16" x14ac:dyDescent="0.25">
      <c r="B6153" t="s">
        <v>10</v>
      </c>
      <c r="C6153" t="s">
        <v>17</v>
      </c>
      <c r="D6153" s="6">
        <v>0.16900000000000001</v>
      </c>
      <c r="E6153" s="6">
        <v>0.16900000000000001</v>
      </c>
      <c r="F6153" s="18">
        <v>192.2</v>
      </c>
      <c r="G6153" t="s">
        <v>2196</v>
      </c>
      <c r="H6153" t="s">
        <v>2198</v>
      </c>
      <c r="I6153" t="s">
        <v>3989</v>
      </c>
      <c r="J6153" t="s">
        <v>13678</v>
      </c>
      <c r="L6153" s="5"/>
      <c r="P6153" t="s">
        <v>13678</v>
      </c>
    </row>
    <row r="6154" spans="2:16" x14ac:dyDescent="0.25">
      <c r="B6154" t="s">
        <v>10</v>
      </c>
      <c r="C6154" t="s">
        <v>17</v>
      </c>
      <c r="D6154" s="6">
        <v>6.3E-2</v>
      </c>
      <c r="E6154" s="6">
        <v>6.3E-2</v>
      </c>
      <c r="F6154" s="18">
        <v>249.53</v>
      </c>
      <c r="G6154" t="s">
        <v>2196</v>
      </c>
      <c r="H6154" t="s">
        <v>12121</v>
      </c>
      <c r="I6154" t="s">
        <v>13651</v>
      </c>
      <c r="J6154" t="s">
        <v>13652</v>
      </c>
      <c r="L6154" s="5"/>
      <c r="P6154" t="s">
        <v>13652</v>
      </c>
    </row>
    <row r="6155" spans="2:16" x14ac:dyDescent="0.25">
      <c r="B6155" t="s">
        <v>10</v>
      </c>
      <c r="C6155" t="s">
        <v>17</v>
      </c>
      <c r="D6155" s="6">
        <v>0.27100000000000002</v>
      </c>
      <c r="E6155" s="6">
        <v>0.27100000000000002</v>
      </c>
      <c r="F6155" s="18">
        <v>192.2</v>
      </c>
      <c r="G6155" t="s">
        <v>2196</v>
      </c>
      <c r="H6155" t="s">
        <v>2199</v>
      </c>
      <c r="I6155" t="s">
        <v>3991</v>
      </c>
      <c r="J6155" t="s">
        <v>13630</v>
      </c>
      <c r="L6155" s="5"/>
      <c r="P6155" t="s">
        <v>13630</v>
      </c>
    </row>
    <row r="6156" spans="2:16" x14ac:dyDescent="0.25">
      <c r="B6156" t="s">
        <v>10</v>
      </c>
      <c r="C6156" t="s">
        <v>17</v>
      </c>
      <c r="D6156" s="6">
        <v>-0.128</v>
      </c>
      <c r="E6156" s="6">
        <v>-0.128</v>
      </c>
      <c r="F6156" s="18">
        <v>249.53</v>
      </c>
      <c r="G6156" t="s">
        <v>2196</v>
      </c>
      <c r="H6156" t="s">
        <v>1014</v>
      </c>
      <c r="I6156" t="s">
        <v>3993</v>
      </c>
      <c r="J6156" t="s">
        <v>13650</v>
      </c>
      <c r="L6156" s="5"/>
      <c r="P6156" t="s">
        <v>13650</v>
      </c>
    </row>
    <row r="6157" spans="2:16" x14ac:dyDescent="0.25">
      <c r="B6157" t="s">
        <v>10</v>
      </c>
      <c r="C6157" t="s">
        <v>17</v>
      </c>
      <c r="D6157" s="6">
        <v>0.29599999999999999</v>
      </c>
      <c r="E6157" s="6">
        <v>0.29599999999999999</v>
      </c>
      <c r="F6157" s="18">
        <v>192.2</v>
      </c>
      <c r="G6157" t="s">
        <v>2196</v>
      </c>
      <c r="H6157" t="s">
        <v>2200</v>
      </c>
      <c r="I6157" t="s">
        <v>3995</v>
      </c>
      <c r="J6157" t="s">
        <v>13634</v>
      </c>
      <c r="L6157" s="5"/>
      <c r="P6157" t="s">
        <v>13634</v>
      </c>
    </row>
    <row r="6158" spans="2:16" x14ac:dyDescent="0.25">
      <c r="B6158" t="s">
        <v>10</v>
      </c>
      <c r="C6158" t="s">
        <v>17</v>
      </c>
      <c r="D6158" s="6">
        <v>0.29599999999999999</v>
      </c>
      <c r="E6158" s="6">
        <v>0.29599999999999999</v>
      </c>
      <c r="F6158" s="18">
        <v>192.2</v>
      </c>
      <c r="G6158" t="s">
        <v>2196</v>
      </c>
      <c r="H6158" t="s">
        <v>2201</v>
      </c>
      <c r="I6158" t="s">
        <v>3997</v>
      </c>
      <c r="J6158" t="s">
        <v>13670</v>
      </c>
      <c r="L6158" s="5"/>
      <c r="P6158" t="s">
        <v>13670</v>
      </c>
    </row>
    <row r="6159" spans="2:16" x14ac:dyDescent="0.25">
      <c r="B6159" t="s">
        <v>10</v>
      </c>
      <c r="C6159" t="s">
        <v>17</v>
      </c>
      <c r="D6159" s="6">
        <v>0.29599999999999999</v>
      </c>
      <c r="E6159" s="6">
        <v>0.29599999999999999</v>
      </c>
      <c r="F6159" s="18">
        <v>192.2</v>
      </c>
      <c r="G6159" t="s">
        <v>2196</v>
      </c>
      <c r="H6159" t="s">
        <v>2202</v>
      </c>
      <c r="I6159" t="s">
        <v>3999</v>
      </c>
      <c r="J6159" t="s">
        <v>13668</v>
      </c>
      <c r="L6159" s="5"/>
      <c r="P6159" t="s">
        <v>13668</v>
      </c>
    </row>
    <row r="6160" spans="2:16" x14ac:dyDescent="0.25">
      <c r="B6160" t="s">
        <v>10</v>
      </c>
      <c r="C6160" t="s">
        <v>17</v>
      </c>
      <c r="D6160" s="6">
        <v>0.29599999999999999</v>
      </c>
      <c r="E6160" s="6">
        <v>0.29599999999999999</v>
      </c>
      <c r="F6160" s="18">
        <v>192.2</v>
      </c>
      <c r="G6160" t="s">
        <v>2196</v>
      </c>
      <c r="H6160" t="s">
        <v>2203</v>
      </c>
      <c r="I6160" t="s">
        <v>4001</v>
      </c>
      <c r="J6160" t="s">
        <v>13639</v>
      </c>
      <c r="L6160" s="5"/>
      <c r="P6160" t="s">
        <v>13639</v>
      </c>
    </row>
    <row r="6161" spans="2:16" x14ac:dyDescent="0.25">
      <c r="B6161" t="s">
        <v>10</v>
      </c>
      <c r="C6161" t="s">
        <v>17</v>
      </c>
      <c r="D6161" s="6">
        <v>0.255</v>
      </c>
      <c r="E6161" s="6">
        <v>0.255</v>
      </c>
      <c r="F6161" s="18">
        <v>216.93</v>
      </c>
      <c r="G6161" t="s">
        <v>2196</v>
      </c>
      <c r="H6161" t="s">
        <v>2204</v>
      </c>
      <c r="I6161" t="s">
        <v>4003</v>
      </c>
      <c r="J6161" t="s">
        <v>13658</v>
      </c>
      <c r="L6161" s="5"/>
      <c r="P6161" t="s">
        <v>13658</v>
      </c>
    </row>
    <row r="6162" spans="2:16" x14ac:dyDescent="0.25">
      <c r="B6162" t="s">
        <v>10</v>
      </c>
      <c r="C6162" t="s">
        <v>17</v>
      </c>
      <c r="D6162" s="6">
        <v>0.23</v>
      </c>
      <c r="E6162" s="6">
        <v>0.23</v>
      </c>
      <c r="F6162" s="18">
        <v>150.62</v>
      </c>
      <c r="G6162" t="s">
        <v>2196</v>
      </c>
      <c r="H6162" t="s">
        <v>2205</v>
      </c>
      <c r="I6162" t="s">
        <v>4005</v>
      </c>
      <c r="J6162" t="s">
        <v>13654</v>
      </c>
      <c r="L6162" s="5"/>
      <c r="P6162" t="s">
        <v>13654</v>
      </c>
    </row>
    <row r="6163" spans="2:16" x14ac:dyDescent="0.25">
      <c r="B6163" t="s">
        <v>10</v>
      </c>
      <c r="C6163" t="s">
        <v>17</v>
      </c>
      <c r="D6163" s="6">
        <v>-0.10199999999999999</v>
      </c>
      <c r="E6163" s="6">
        <v>-0.10199999999999999</v>
      </c>
      <c r="F6163" s="18">
        <v>294.49</v>
      </c>
      <c r="G6163" t="s">
        <v>2196</v>
      </c>
      <c r="H6163" t="s">
        <v>2241</v>
      </c>
      <c r="I6163" t="s">
        <v>7773</v>
      </c>
      <c r="J6163" t="s">
        <v>13683</v>
      </c>
      <c r="L6163" s="5"/>
      <c r="P6163" t="s">
        <v>13683</v>
      </c>
    </row>
    <row r="6164" spans="2:16" x14ac:dyDescent="0.25">
      <c r="B6164" t="s">
        <v>10</v>
      </c>
      <c r="C6164" t="s">
        <v>17</v>
      </c>
      <c r="D6164" s="6">
        <v>0.29399999999999998</v>
      </c>
      <c r="E6164" s="6">
        <v>0.29399999999999998</v>
      </c>
      <c r="F6164" s="18">
        <v>150.62</v>
      </c>
      <c r="G6164" t="s">
        <v>2196</v>
      </c>
      <c r="H6164" t="s">
        <v>2206</v>
      </c>
      <c r="I6164" t="s">
        <v>4007</v>
      </c>
      <c r="J6164" t="s">
        <v>13671</v>
      </c>
      <c r="L6164" s="5"/>
      <c r="P6164" t="s">
        <v>13671</v>
      </c>
    </row>
    <row r="6165" spans="2:16" x14ac:dyDescent="0.25">
      <c r="B6165" t="s">
        <v>10</v>
      </c>
      <c r="C6165" t="s">
        <v>17</v>
      </c>
      <c r="D6165" s="6">
        <v>0.23</v>
      </c>
      <c r="E6165" s="6">
        <v>0.23</v>
      </c>
      <c r="F6165" s="18">
        <v>192.2</v>
      </c>
      <c r="G6165" t="s">
        <v>2196</v>
      </c>
      <c r="H6165" t="s">
        <v>2207</v>
      </c>
      <c r="I6165" t="s">
        <v>4009</v>
      </c>
      <c r="J6165" t="s">
        <v>13665</v>
      </c>
      <c r="L6165" s="5"/>
      <c r="P6165" t="s">
        <v>13665</v>
      </c>
    </row>
    <row r="6166" spans="2:16" x14ac:dyDescent="0.25">
      <c r="B6166" t="s">
        <v>10</v>
      </c>
      <c r="C6166" t="s">
        <v>17</v>
      </c>
      <c r="D6166" s="6">
        <v>0.29599999999999999</v>
      </c>
      <c r="E6166" s="6">
        <v>0.29599999999999999</v>
      </c>
      <c r="F6166" s="18">
        <v>192.2</v>
      </c>
      <c r="G6166" t="s">
        <v>2196</v>
      </c>
      <c r="H6166" t="s">
        <v>2208</v>
      </c>
      <c r="I6166" t="s">
        <v>4011</v>
      </c>
      <c r="J6166" t="s">
        <v>13648</v>
      </c>
      <c r="L6166" s="5"/>
      <c r="P6166" t="s">
        <v>13648</v>
      </c>
    </row>
    <row r="6167" spans="2:16" x14ac:dyDescent="0.25">
      <c r="B6167" t="s">
        <v>10</v>
      </c>
      <c r="C6167" t="s">
        <v>17</v>
      </c>
      <c r="D6167" s="6">
        <v>0.27100000000000002</v>
      </c>
      <c r="E6167" s="6">
        <v>0.27100000000000002</v>
      </c>
      <c r="F6167" s="18">
        <v>216.93</v>
      </c>
      <c r="G6167" t="s">
        <v>2196</v>
      </c>
      <c r="H6167" t="s">
        <v>2209</v>
      </c>
      <c r="I6167" t="s">
        <v>4013</v>
      </c>
      <c r="J6167" t="s">
        <v>13660</v>
      </c>
      <c r="L6167" s="5"/>
      <c r="P6167" t="s">
        <v>13660</v>
      </c>
    </row>
    <row r="6168" spans="2:16" x14ac:dyDescent="0.25">
      <c r="B6168" t="s">
        <v>10</v>
      </c>
      <c r="C6168" t="s">
        <v>17</v>
      </c>
      <c r="D6168" s="6">
        <v>0.29599999999999999</v>
      </c>
      <c r="E6168" s="6">
        <v>0.29599999999999999</v>
      </c>
      <c r="F6168" s="18">
        <v>192.2</v>
      </c>
      <c r="G6168" t="s">
        <v>2196</v>
      </c>
      <c r="H6168" t="s">
        <v>2210</v>
      </c>
      <c r="I6168" t="s">
        <v>4015</v>
      </c>
      <c r="J6168" t="s">
        <v>13679</v>
      </c>
      <c r="L6168" s="5"/>
      <c r="P6168" t="s">
        <v>13679</v>
      </c>
    </row>
    <row r="6169" spans="2:16" x14ac:dyDescent="0.25">
      <c r="B6169" t="s">
        <v>10</v>
      </c>
      <c r="C6169" t="s">
        <v>17</v>
      </c>
      <c r="D6169" s="6">
        <v>0.16900000000000001</v>
      </c>
      <c r="E6169" s="6">
        <v>0.16900000000000001</v>
      </c>
      <c r="F6169" s="18">
        <v>192.2</v>
      </c>
      <c r="G6169" t="s">
        <v>2196</v>
      </c>
      <c r="H6169" t="s">
        <v>2211</v>
      </c>
      <c r="I6169" t="s">
        <v>4017</v>
      </c>
      <c r="J6169" t="s">
        <v>13637</v>
      </c>
      <c r="L6169" s="5"/>
      <c r="P6169" t="s">
        <v>13637</v>
      </c>
    </row>
    <row r="6170" spans="2:16" x14ac:dyDescent="0.25">
      <c r="B6170" t="s">
        <v>10</v>
      </c>
      <c r="C6170" t="s">
        <v>17</v>
      </c>
      <c r="D6170" s="6">
        <v>0.27100000000000002</v>
      </c>
      <c r="E6170" s="6">
        <v>0.27100000000000002</v>
      </c>
      <c r="F6170" s="18">
        <v>249.53</v>
      </c>
      <c r="G6170" t="s">
        <v>2196</v>
      </c>
      <c r="H6170" t="s">
        <v>2212</v>
      </c>
      <c r="I6170" t="s">
        <v>4019</v>
      </c>
      <c r="J6170" t="s">
        <v>13682</v>
      </c>
      <c r="L6170" s="5"/>
      <c r="P6170" t="s">
        <v>13682</v>
      </c>
    </row>
    <row r="6171" spans="2:16" x14ac:dyDescent="0.25">
      <c r="B6171" t="s">
        <v>10</v>
      </c>
      <c r="C6171" t="s">
        <v>17</v>
      </c>
      <c r="D6171" s="6">
        <v>-0.10199999999999999</v>
      </c>
      <c r="E6171" s="6">
        <v>-0.10199999999999999</v>
      </c>
      <c r="F6171" s="18">
        <v>294.49</v>
      </c>
      <c r="G6171" t="s">
        <v>2196</v>
      </c>
      <c r="H6171" t="s">
        <v>2242</v>
      </c>
      <c r="I6171" t="s">
        <v>7774</v>
      </c>
      <c r="J6171" t="s">
        <v>13686</v>
      </c>
      <c r="L6171" s="5"/>
      <c r="P6171" t="s">
        <v>13686</v>
      </c>
    </row>
    <row r="6172" spans="2:16" x14ac:dyDescent="0.25">
      <c r="B6172" t="s">
        <v>10</v>
      </c>
      <c r="C6172" t="s">
        <v>17</v>
      </c>
      <c r="D6172" s="6">
        <v>0.36299999999999999</v>
      </c>
      <c r="E6172" s="6">
        <v>0.36299999999999999</v>
      </c>
      <c r="F6172" s="18">
        <v>140.69999999999999</v>
      </c>
      <c r="G6172" t="s">
        <v>2196</v>
      </c>
      <c r="H6172" t="s">
        <v>2213</v>
      </c>
      <c r="I6172" t="s">
        <v>991</v>
      </c>
      <c r="J6172" t="s">
        <v>11730</v>
      </c>
      <c r="L6172" s="5"/>
      <c r="P6172" t="s">
        <v>11730</v>
      </c>
    </row>
    <row r="6173" spans="2:16" x14ac:dyDescent="0.25">
      <c r="B6173" t="s">
        <v>10</v>
      </c>
      <c r="C6173" t="s">
        <v>17</v>
      </c>
      <c r="D6173" s="6">
        <v>0.27100000000000002</v>
      </c>
      <c r="E6173" s="6">
        <v>0.27100000000000002</v>
      </c>
      <c r="F6173" s="18">
        <v>216.93</v>
      </c>
      <c r="G6173" t="s">
        <v>2196</v>
      </c>
      <c r="H6173" t="s">
        <v>2214</v>
      </c>
      <c r="I6173" t="s">
        <v>4022</v>
      </c>
      <c r="J6173" t="s">
        <v>13640</v>
      </c>
      <c r="L6173" s="5"/>
      <c r="P6173" t="s">
        <v>13640</v>
      </c>
    </row>
    <row r="6174" spans="2:16" x14ac:dyDescent="0.25">
      <c r="B6174" t="s">
        <v>10</v>
      </c>
      <c r="C6174" t="s">
        <v>17</v>
      </c>
      <c r="D6174" s="6">
        <v>0.29599999999999999</v>
      </c>
      <c r="E6174" s="6">
        <v>0.29599999999999999</v>
      </c>
      <c r="F6174" s="18">
        <v>216.93</v>
      </c>
      <c r="G6174" t="s">
        <v>2196</v>
      </c>
      <c r="H6174" t="s">
        <v>2215</v>
      </c>
      <c r="I6174" t="s">
        <v>4024</v>
      </c>
      <c r="J6174" t="s">
        <v>13635</v>
      </c>
      <c r="L6174" s="5"/>
      <c r="P6174" t="s">
        <v>13635</v>
      </c>
    </row>
    <row r="6175" spans="2:16" x14ac:dyDescent="0.25">
      <c r="B6175" t="s">
        <v>10</v>
      </c>
      <c r="C6175" t="s">
        <v>17</v>
      </c>
      <c r="D6175" s="6">
        <v>0.23</v>
      </c>
      <c r="E6175" s="6">
        <v>0.23</v>
      </c>
      <c r="F6175" s="18">
        <v>150.62</v>
      </c>
      <c r="G6175" t="s">
        <v>2196</v>
      </c>
      <c r="H6175" t="s">
        <v>2216</v>
      </c>
      <c r="I6175" t="s">
        <v>4026</v>
      </c>
      <c r="J6175" t="s">
        <v>13659</v>
      </c>
      <c r="L6175" s="5"/>
      <c r="P6175" t="s">
        <v>13659</v>
      </c>
    </row>
    <row r="6176" spans="2:16" x14ac:dyDescent="0.25">
      <c r="B6176" t="s">
        <v>10</v>
      </c>
      <c r="C6176" t="s">
        <v>17</v>
      </c>
      <c r="D6176" s="6">
        <v>0.23</v>
      </c>
      <c r="E6176" s="6">
        <v>0.23</v>
      </c>
      <c r="F6176" s="18">
        <v>150.62</v>
      </c>
      <c r="G6176" t="s">
        <v>2196</v>
      </c>
      <c r="H6176" t="s">
        <v>2217</v>
      </c>
      <c r="I6176" t="s">
        <v>4028</v>
      </c>
      <c r="J6176" t="s">
        <v>13632</v>
      </c>
      <c r="L6176" s="5"/>
      <c r="P6176" t="s">
        <v>13632</v>
      </c>
    </row>
    <row r="6177" spans="2:16" x14ac:dyDescent="0.25">
      <c r="B6177" t="s">
        <v>10</v>
      </c>
      <c r="C6177" t="s">
        <v>17</v>
      </c>
      <c r="D6177" s="6">
        <v>-0.10199999999999999</v>
      </c>
      <c r="E6177" s="6">
        <v>-0.10199999999999999</v>
      </c>
      <c r="F6177" s="18">
        <v>294.49</v>
      </c>
      <c r="G6177" t="s">
        <v>2196</v>
      </c>
      <c r="H6177" t="s">
        <v>2243</v>
      </c>
      <c r="I6177" t="s">
        <v>7775</v>
      </c>
      <c r="J6177" t="s">
        <v>13685</v>
      </c>
      <c r="L6177" s="5"/>
      <c r="P6177" t="s">
        <v>13685</v>
      </c>
    </row>
    <row r="6178" spans="2:16" x14ac:dyDescent="0.25">
      <c r="B6178" t="s">
        <v>10</v>
      </c>
      <c r="C6178" t="s">
        <v>17</v>
      </c>
      <c r="D6178" s="6">
        <v>-0.128</v>
      </c>
      <c r="E6178" s="6">
        <v>-0.128</v>
      </c>
      <c r="F6178" s="18">
        <v>216.93</v>
      </c>
      <c r="G6178" t="s">
        <v>2196</v>
      </c>
      <c r="H6178" t="s">
        <v>2218</v>
      </c>
      <c r="I6178" t="s">
        <v>4030</v>
      </c>
      <c r="J6178" t="s">
        <v>13638</v>
      </c>
      <c r="L6178" s="5"/>
      <c r="P6178" t="s">
        <v>13638</v>
      </c>
    </row>
    <row r="6179" spans="2:16" x14ac:dyDescent="0.25">
      <c r="B6179" t="s">
        <v>10</v>
      </c>
      <c r="C6179" t="s">
        <v>17</v>
      </c>
      <c r="D6179" s="6">
        <v>-0.10199999999999999</v>
      </c>
      <c r="E6179" s="6">
        <v>-0.10199999999999999</v>
      </c>
      <c r="F6179" s="18">
        <v>294.49</v>
      </c>
      <c r="G6179" t="s">
        <v>2196</v>
      </c>
      <c r="H6179" t="s">
        <v>2244</v>
      </c>
      <c r="I6179" t="s">
        <v>7776</v>
      </c>
      <c r="J6179" t="s">
        <v>13681</v>
      </c>
      <c r="L6179" s="5"/>
      <c r="P6179" t="s">
        <v>13681</v>
      </c>
    </row>
    <row r="6180" spans="2:16" x14ac:dyDescent="0.25">
      <c r="B6180" t="s">
        <v>10</v>
      </c>
      <c r="C6180" t="s">
        <v>17</v>
      </c>
      <c r="D6180" s="6">
        <v>-0.128</v>
      </c>
      <c r="E6180" s="6">
        <v>-0.128</v>
      </c>
      <c r="F6180" s="18">
        <v>249.53</v>
      </c>
      <c r="G6180" t="s">
        <v>2196</v>
      </c>
      <c r="H6180" t="s">
        <v>2219</v>
      </c>
      <c r="I6180" t="s">
        <v>4032</v>
      </c>
      <c r="J6180" t="s">
        <v>13649</v>
      </c>
      <c r="L6180" s="5"/>
      <c r="P6180" t="s">
        <v>13649</v>
      </c>
    </row>
    <row r="6181" spans="2:16" x14ac:dyDescent="0.25">
      <c r="B6181" t="s">
        <v>10</v>
      </c>
      <c r="C6181" t="s">
        <v>17</v>
      </c>
      <c r="D6181" s="6">
        <v>0.29399999999999998</v>
      </c>
      <c r="E6181" s="6">
        <v>0.29399999999999998</v>
      </c>
      <c r="F6181" s="18">
        <v>150.62</v>
      </c>
      <c r="G6181" t="s">
        <v>2196</v>
      </c>
      <c r="H6181" t="s">
        <v>2220</v>
      </c>
      <c r="I6181" t="s">
        <v>4034</v>
      </c>
      <c r="J6181" t="s">
        <v>13655</v>
      </c>
      <c r="L6181" s="5"/>
      <c r="P6181" t="s">
        <v>13655</v>
      </c>
    </row>
    <row r="6182" spans="2:16" x14ac:dyDescent="0.25">
      <c r="B6182" t="s">
        <v>10</v>
      </c>
      <c r="C6182" t="s">
        <v>17</v>
      </c>
      <c r="D6182" s="6">
        <v>0.29599999999999999</v>
      </c>
      <c r="E6182" s="6">
        <v>0.29599999999999999</v>
      </c>
      <c r="F6182" s="18">
        <v>192.2</v>
      </c>
      <c r="G6182" t="s">
        <v>2196</v>
      </c>
      <c r="H6182" t="s">
        <v>2221</v>
      </c>
      <c r="I6182" t="s">
        <v>4036</v>
      </c>
      <c r="J6182" t="s">
        <v>13657</v>
      </c>
      <c r="L6182" s="5"/>
      <c r="P6182" t="s">
        <v>13657</v>
      </c>
    </row>
    <row r="6183" spans="2:16" x14ac:dyDescent="0.25">
      <c r="B6183" t="s">
        <v>10</v>
      </c>
      <c r="C6183" t="s">
        <v>17</v>
      </c>
      <c r="D6183" s="6">
        <v>0.255</v>
      </c>
      <c r="E6183" s="6">
        <v>0.255</v>
      </c>
      <c r="F6183" s="18">
        <v>216.93</v>
      </c>
      <c r="G6183" t="s">
        <v>2196</v>
      </c>
      <c r="H6183" t="s">
        <v>2222</v>
      </c>
      <c r="I6183" t="s">
        <v>4038</v>
      </c>
      <c r="J6183" t="s">
        <v>13656</v>
      </c>
      <c r="L6183" s="5"/>
      <c r="P6183" t="s">
        <v>13656</v>
      </c>
    </row>
    <row r="6184" spans="2:16" x14ac:dyDescent="0.25">
      <c r="B6184" t="s">
        <v>10</v>
      </c>
      <c r="C6184" t="s">
        <v>17</v>
      </c>
      <c r="D6184" s="6">
        <v>0.29599999999999999</v>
      </c>
      <c r="E6184" s="6">
        <v>0.29599999999999999</v>
      </c>
      <c r="F6184" s="18">
        <v>294.49</v>
      </c>
      <c r="G6184" t="s">
        <v>2196</v>
      </c>
      <c r="H6184" t="s">
        <v>2237</v>
      </c>
      <c r="I6184" t="s">
        <v>4040</v>
      </c>
      <c r="J6184" t="s">
        <v>13636</v>
      </c>
      <c r="L6184" s="5"/>
      <c r="P6184" t="s">
        <v>13636</v>
      </c>
    </row>
    <row r="6185" spans="2:16" x14ac:dyDescent="0.25">
      <c r="B6185" t="s">
        <v>10</v>
      </c>
      <c r="C6185" t="s">
        <v>17</v>
      </c>
      <c r="D6185" s="6">
        <v>6.3E-2</v>
      </c>
      <c r="E6185" s="6">
        <v>6.3E-2</v>
      </c>
      <c r="F6185" s="18">
        <v>249.53</v>
      </c>
      <c r="G6185" t="s">
        <v>2196</v>
      </c>
      <c r="H6185" t="s">
        <v>2223</v>
      </c>
      <c r="I6185" t="s">
        <v>4042</v>
      </c>
      <c r="J6185" t="s">
        <v>13646</v>
      </c>
      <c r="L6185" s="5"/>
      <c r="P6185" t="s">
        <v>13646</v>
      </c>
    </row>
    <row r="6186" spans="2:16" x14ac:dyDescent="0.25">
      <c r="B6186" t="s">
        <v>10</v>
      </c>
      <c r="C6186" t="s">
        <v>17</v>
      </c>
      <c r="D6186" s="6">
        <v>0.29399999999999998</v>
      </c>
      <c r="E6186" s="6">
        <v>0.29399999999999998</v>
      </c>
      <c r="F6186" s="18">
        <v>150.62</v>
      </c>
      <c r="G6186" t="s">
        <v>2196</v>
      </c>
      <c r="H6186" t="s">
        <v>2224</v>
      </c>
      <c r="I6186" t="s">
        <v>4044</v>
      </c>
      <c r="J6186" t="s">
        <v>13675</v>
      </c>
      <c r="L6186" s="5"/>
      <c r="P6186" t="s">
        <v>13675</v>
      </c>
    </row>
    <row r="6187" spans="2:16" x14ac:dyDescent="0.25">
      <c r="B6187" t="s">
        <v>10</v>
      </c>
      <c r="C6187" t="s">
        <v>17</v>
      </c>
      <c r="D6187" s="6">
        <v>-0.10199999999999999</v>
      </c>
      <c r="E6187" s="6">
        <v>-0.10199999999999999</v>
      </c>
      <c r="F6187" s="18">
        <v>294.49</v>
      </c>
      <c r="G6187" t="s">
        <v>2196</v>
      </c>
      <c r="H6187" t="s">
        <v>2246</v>
      </c>
      <c r="I6187" t="s">
        <v>7777</v>
      </c>
      <c r="J6187" t="s">
        <v>13684</v>
      </c>
      <c r="L6187" s="5"/>
      <c r="P6187" t="s">
        <v>13684</v>
      </c>
    </row>
    <row r="6188" spans="2:16" x14ac:dyDescent="0.25">
      <c r="B6188" t="s">
        <v>10</v>
      </c>
      <c r="C6188" t="s">
        <v>17</v>
      </c>
      <c r="D6188" s="6">
        <v>0.16900000000000001</v>
      </c>
      <c r="E6188" s="6">
        <v>0.16900000000000001</v>
      </c>
      <c r="F6188" s="18">
        <v>192.2</v>
      </c>
      <c r="G6188" t="s">
        <v>2196</v>
      </c>
      <c r="H6188" t="s">
        <v>18631</v>
      </c>
      <c r="I6188" t="s">
        <v>18652</v>
      </c>
      <c r="J6188" t="s">
        <v>18653</v>
      </c>
      <c r="L6188" s="5"/>
      <c r="P6188" t="s">
        <v>18653</v>
      </c>
    </row>
    <row r="6189" spans="2:16" x14ac:dyDescent="0.25">
      <c r="B6189" t="s">
        <v>10</v>
      </c>
      <c r="C6189" t="s">
        <v>17</v>
      </c>
      <c r="D6189" s="6">
        <v>0.29399999999999998</v>
      </c>
      <c r="E6189" s="6">
        <v>0.29399999999999998</v>
      </c>
      <c r="F6189" s="18">
        <v>294.49</v>
      </c>
      <c r="G6189" t="s">
        <v>2196</v>
      </c>
      <c r="H6189" t="s">
        <v>2238</v>
      </c>
      <c r="I6189" t="s">
        <v>4046</v>
      </c>
      <c r="J6189" t="s">
        <v>13689</v>
      </c>
      <c r="L6189" s="5"/>
      <c r="P6189" t="s">
        <v>13689</v>
      </c>
    </row>
    <row r="6190" spans="2:16" x14ac:dyDescent="0.25">
      <c r="B6190" t="s">
        <v>10</v>
      </c>
      <c r="C6190" t="s">
        <v>17</v>
      </c>
      <c r="D6190" s="6">
        <v>0.23</v>
      </c>
      <c r="E6190" s="6">
        <v>0.23</v>
      </c>
      <c r="F6190" s="18">
        <v>150.62</v>
      </c>
      <c r="G6190" t="s">
        <v>2196</v>
      </c>
      <c r="H6190" t="s">
        <v>2225</v>
      </c>
      <c r="I6190" t="s">
        <v>4047</v>
      </c>
      <c r="J6190" t="s">
        <v>13669</v>
      </c>
      <c r="L6190" s="5"/>
      <c r="P6190" t="s">
        <v>13669</v>
      </c>
    </row>
    <row r="6191" spans="2:16" x14ac:dyDescent="0.25">
      <c r="B6191" t="s">
        <v>10</v>
      </c>
      <c r="C6191" t="s">
        <v>17</v>
      </c>
      <c r="D6191" s="6">
        <v>0.158</v>
      </c>
      <c r="E6191" s="6">
        <v>0.158</v>
      </c>
      <c r="F6191" s="18">
        <v>192.2</v>
      </c>
      <c r="G6191" t="s">
        <v>2196</v>
      </c>
      <c r="H6191" t="s">
        <v>2226</v>
      </c>
      <c r="I6191" t="s">
        <v>4049</v>
      </c>
      <c r="J6191" t="s">
        <v>13631</v>
      </c>
      <c r="L6191" s="5"/>
      <c r="P6191" t="s">
        <v>13631</v>
      </c>
    </row>
    <row r="6192" spans="2:16" x14ac:dyDescent="0.25">
      <c r="B6192" t="s">
        <v>10</v>
      </c>
      <c r="C6192" t="s">
        <v>17</v>
      </c>
      <c r="D6192" s="6">
        <v>0.27100000000000002</v>
      </c>
      <c r="E6192" s="6">
        <v>0.27100000000000002</v>
      </c>
      <c r="F6192" s="18">
        <v>216.93</v>
      </c>
      <c r="G6192" t="s">
        <v>2196</v>
      </c>
      <c r="H6192" t="s">
        <v>2227</v>
      </c>
      <c r="I6192" t="s">
        <v>4051</v>
      </c>
      <c r="J6192" t="s">
        <v>13643</v>
      </c>
      <c r="L6192" s="5"/>
      <c r="P6192" t="s">
        <v>13643</v>
      </c>
    </row>
    <row r="6193" spans="2:16" x14ac:dyDescent="0.25">
      <c r="B6193" t="s">
        <v>10</v>
      </c>
      <c r="C6193" t="s">
        <v>17</v>
      </c>
      <c r="D6193" s="6">
        <v>-0.10199999999999999</v>
      </c>
      <c r="E6193" s="6">
        <v>-0.10199999999999999</v>
      </c>
      <c r="F6193" s="18">
        <v>294.49</v>
      </c>
      <c r="G6193" t="s">
        <v>2196</v>
      </c>
      <c r="H6193" t="s">
        <v>2247</v>
      </c>
      <c r="I6193" t="s">
        <v>7778</v>
      </c>
      <c r="J6193" t="s">
        <v>13677</v>
      </c>
      <c r="L6193" s="5"/>
      <c r="P6193" t="s">
        <v>13677</v>
      </c>
    </row>
    <row r="6194" spans="2:16" x14ac:dyDescent="0.25">
      <c r="B6194" t="s">
        <v>10</v>
      </c>
      <c r="C6194" t="s">
        <v>17</v>
      </c>
      <c r="D6194" s="6">
        <v>0.16900000000000001</v>
      </c>
      <c r="E6194" s="6">
        <v>0.16900000000000001</v>
      </c>
      <c r="F6194" s="18">
        <v>192.2</v>
      </c>
      <c r="G6194" t="s">
        <v>2196</v>
      </c>
      <c r="H6194" t="s">
        <v>2228</v>
      </c>
      <c r="I6194" t="s">
        <v>4053</v>
      </c>
      <c r="J6194" t="s">
        <v>13629</v>
      </c>
      <c r="L6194" s="5"/>
      <c r="P6194" t="s">
        <v>13629</v>
      </c>
    </row>
    <row r="6195" spans="2:16" x14ac:dyDescent="0.25">
      <c r="B6195" t="s">
        <v>10</v>
      </c>
      <c r="C6195" t="s">
        <v>17</v>
      </c>
      <c r="D6195" s="6">
        <v>0.255</v>
      </c>
      <c r="E6195" s="6">
        <v>0.255</v>
      </c>
      <c r="F6195" s="18">
        <v>216.93</v>
      </c>
      <c r="G6195" t="s">
        <v>2196</v>
      </c>
      <c r="H6195" t="s">
        <v>2229</v>
      </c>
      <c r="I6195" t="s">
        <v>4055</v>
      </c>
      <c r="J6195" t="s">
        <v>13688</v>
      </c>
      <c r="L6195" s="5"/>
      <c r="P6195" t="s">
        <v>13688</v>
      </c>
    </row>
    <row r="6196" spans="2:16" x14ac:dyDescent="0.25">
      <c r="B6196" t="s">
        <v>10</v>
      </c>
      <c r="C6196" t="s">
        <v>17</v>
      </c>
      <c r="D6196" s="6">
        <v>-0.128</v>
      </c>
      <c r="E6196" s="6">
        <v>-0.128</v>
      </c>
      <c r="F6196" s="18">
        <v>249.53</v>
      </c>
      <c r="G6196" t="s">
        <v>2196</v>
      </c>
      <c r="H6196" t="s">
        <v>2230</v>
      </c>
      <c r="I6196" t="s">
        <v>4057</v>
      </c>
      <c r="J6196" t="s">
        <v>13641</v>
      </c>
      <c r="L6196" s="5"/>
      <c r="P6196" t="s">
        <v>13641</v>
      </c>
    </row>
    <row r="6197" spans="2:16" x14ac:dyDescent="0.25">
      <c r="B6197" t="s">
        <v>10</v>
      </c>
      <c r="C6197" t="s">
        <v>17</v>
      </c>
      <c r="D6197" s="6">
        <v>0.158</v>
      </c>
      <c r="E6197" s="6">
        <v>0.158</v>
      </c>
      <c r="F6197" s="18">
        <v>150.62</v>
      </c>
      <c r="G6197" t="s">
        <v>2196</v>
      </c>
      <c r="H6197" t="s">
        <v>2231</v>
      </c>
      <c r="I6197" t="s">
        <v>4059</v>
      </c>
      <c r="J6197" t="s">
        <v>13676</v>
      </c>
      <c r="L6197" s="5"/>
      <c r="P6197" t="s">
        <v>13676</v>
      </c>
    </row>
    <row r="6198" spans="2:16" x14ac:dyDescent="0.25">
      <c r="B6198" t="s">
        <v>10</v>
      </c>
      <c r="C6198" t="s">
        <v>17</v>
      </c>
      <c r="D6198" s="6">
        <v>0.23</v>
      </c>
      <c r="E6198" s="6">
        <v>0.23</v>
      </c>
      <c r="F6198" s="18">
        <v>150.62</v>
      </c>
      <c r="G6198" t="s">
        <v>2196</v>
      </c>
      <c r="H6198" t="s">
        <v>2232</v>
      </c>
      <c r="I6198" t="s">
        <v>4061</v>
      </c>
      <c r="J6198" t="s">
        <v>13633</v>
      </c>
      <c r="L6198" s="5"/>
      <c r="P6198" t="s">
        <v>13633</v>
      </c>
    </row>
    <row r="6199" spans="2:16" x14ac:dyDescent="0.25">
      <c r="B6199" t="s">
        <v>10</v>
      </c>
      <c r="C6199" t="s">
        <v>17</v>
      </c>
      <c r="D6199" s="6">
        <v>3.7999999999999999E-2</v>
      </c>
      <c r="E6199" s="6">
        <v>3.7999999999999999E-2</v>
      </c>
      <c r="F6199" s="18">
        <v>188.83</v>
      </c>
      <c r="G6199" t="s">
        <v>2196</v>
      </c>
      <c r="H6199" t="s">
        <v>2233</v>
      </c>
      <c r="I6199" t="s">
        <v>786</v>
      </c>
      <c r="J6199" t="s">
        <v>11970</v>
      </c>
      <c r="L6199" s="5"/>
      <c r="P6199" t="s">
        <v>11970</v>
      </c>
    </row>
    <row r="6200" spans="2:16" x14ac:dyDescent="0.25">
      <c r="B6200" t="s">
        <v>10</v>
      </c>
      <c r="C6200" t="s">
        <v>17</v>
      </c>
      <c r="D6200" s="6">
        <v>0.27100000000000002</v>
      </c>
      <c r="E6200" s="6">
        <v>0.27100000000000002</v>
      </c>
      <c r="F6200" s="18">
        <v>192.2</v>
      </c>
      <c r="G6200" t="s">
        <v>2196</v>
      </c>
      <c r="H6200" t="s">
        <v>2234</v>
      </c>
      <c r="I6200" t="s">
        <v>4064</v>
      </c>
      <c r="J6200" t="s">
        <v>13642</v>
      </c>
      <c r="L6200" s="5"/>
      <c r="P6200" t="s">
        <v>13642</v>
      </c>
    </row>
    <row r="6201" spans="2:16" x14ac:dyDescent="0.25">
      <c r="B6201" t="s">
        <v>10</v>
      </c>
      <c r="C6201" t="s">
        <v>17</v>
      </c>
      <c r="D6201" s="6">
        <v>0.158</v>
      </c>
      <c r="E6201" s="6">
        <v>0.158</v>
      </c>
      <c r="F6201" s="18">
        <v>150.62</v>
      </c>
      <c r="G6201" t="s">
        <v>2196</v>
      </c>
      <c r="H6201" t="s">
        <v>2235</v>
      </c>
      <c r="I6201" t="s">
        <v>4066</v>
      </c>
      <c r="J6201" t="s">
        <v>13666</v>
      </c>
      <c r="L6201" s="5"/>
      <c r="P6201" t="s">
        <v>13666</v>
      </c>
    </row>
    <row r="6202" spans="2:16" x14ac:dyDescent="0.25">
      <c r="B6202" t="s">
        <v>10</v>
      </c>
      <c r="C6202" t="s">
        <v>17</v>
      </c>
      <c r="D6202" s="6">
        <v>-0.128</v>
      </c>
      <c r="E6202" s="6">
        <v>-0.128</v>
      </c>
      <c r="F6202" s="18">
        <v>216.93</v>
      </c>
      <c r="G6202" t="s">
        <v>2196</v>
      </c>
      <c r="H6202" t="s">
        <v>2236</v>
      </c>
      <c r="I6202" t="s">
        <v>4068</v>
      </c>
      <c r="J6202" t="s">
        <v>13653</v>
      </c>
      <c r="L6202" s="5"/>
      <c r="P6202" t="s">
        <v>13653</v>
      </c>
    </row>
    <row r="6203" spans="2:16" x14ac:dyDescent="0.25">
      <c r="B6203" t="s">
        <v>10</v>
      </c>
      <c r="C6203" t="s">
        <v>17</v>
      </c>
      <c r="D6203" s="6">
        <v>-7.9000000000000001E-2</v>
      </c>
      <c r="E6203" s="6">
        <v>-7.9000000000000001E-2</v>
      </c>
      <c r="F6203" s="18">
        <v>183.21</v>
      </c>
      <c r="G6203" t="s">
        <v>2197</v>
      </c>
      <c r="H6203" t="s">
        <v>2239</v>
      </c>
      <c r="I6203" t="s">
        <v>7779</v>
      </c>
      <c r="J6203" t="s">
        <v>12921</v>
      </c>
      <c r="L6203" s="5"/>
      <c r="P6203" t="s">
        <v>12921</v>
      </c>
    </row>
    <row r="6204" spans="2:16" x14ac:dyDescent="0.25">
      <c r="B6204" t="s">
        <v>10</v>
      </c>
      <c r="C6204" t="s">
        <v>17</v>
      </c>
      <c r="D6204" s="6">
        <v>-0.10199999999999999</v>
      </c>
      <c r="E6204" s="6">
        <v>-0.10199999999999999</v>
      </c>
      <c r="F6204" s="18">
        <v>200</v>
      </c>
      <c r="G6204" t="s">
        <v>2197</v>
      </c>
      <c r="H6204" t="s">
        <v>12132</v>
      </c>
      <c r="I6204" t="s">
        <v>12922</v>
      </c>
      <c r="J6204" t="s">
        <v>12923</v>
      </c>
      <c r="L6204" s="5"/>
      <c r="P6204" t="s">
        <v>12923</v>
      </c>
    </row>
    <row r="6205" spans="2:16" x14ac:dyDescent="0.25">
      <c r="B6205" t="s">
        <v>10</v>
      </c>
      <c r="C6205" t="s">
        <v>17</v>
      </c>
      <c r="D6205" s="6">
        <v>0.50900000000000001</v>
      </c>
      <c r="E6205" s="6">
        <v>0.50900000000000001</v>
      </c>
      <c r="F6205" s="18">
        <v>142.05000000000001</v>
      </c>
      <c r="G6205" t="s">
        <v>2197</v>
      </c>
      <c r="H6205" t="s">
        <v>2190</v>
      </c>
      <c r="I6205" t="s">
        <v>107</v>
      </c>
      <c r="J6205" t="s">
        <v>11445</v>
      </c>
      <c r="L6205" s="5"/>
      <c r="P6205" t="s">
        <v>11445</v>
      </c>
    </row>
    <row r="6206" spans="2:16" x14ac:dyDescent="0.25">
      <c r="B6206" t="s">
        <v>10</v>
      </c>
      <c r="C6206" t="s">
        <v>17</v>
      </c>
      <c r="D6206" s="6">
        <v>0.40500000000000003</v>
      </c>
      <c r="E6206" s="6">
        <v>0.40500000000000003</v>
      </c>
      <c r="F6206" s="18">
        <v>248.4</v>
      </c>
      <c r="G6206" t="s">
        <v>2197</v>
      </c>
      <c r="H6206" t="s">
        <v>2191</v>
      </c>
      <c r="I6206" t="s">
        <v>88</v>
      </c>
      <c r="J6206" t="s">
        <v>11617</v>
      </c>
      <c r="L6206" s="5"/>
      <c r="P6206" t="s">
        <v>11617</v>
      </c>
    </row>
    <row r="6207" spans="2:16" x14ac:dyDescent="0.25">
      <c r="B6207" t="s">
        <v>10</v>
      </c>
      <c r="C6207" t="s">
        <v>17</v>
      </c>
      <c r="D6207" s="6">
        <v>0.38200000000000001</v>
      </c>
      <c r="E6207" s="6">
        <v>0.38200000000000001</v>
      </c>
      <c r="F6207" s="18">
        <v>321.16000000000003</v>
      </c>
      <c r="G6207" t="s">
        <v>2197</v>
      </c>
      <c r="H6207" t="s">
        <v>2192</v>
      </c>
      <c r="I6207" t="s">
        <v>18</v>
      </c>
      <c r="J6207" t="s">
        <v>11357</v>
      </c>
      <c r="L6207" s="5"/>
      <c r="P6207" t="s">
        <v>11357</v>
      </c>
    </row>
    <row r="6208" spans="2:16" x14ac:dyDescent="0.25">
      <c r="B6208" t="s">
        <v>10</v>
      </c>
      <c r="C6208" t="s">
        <v>17</v>
      </c>
      <c r="D6208" s="6">
        <v>-5.1999999999999998E-2</v>
      </c>
      <c r="E6208" s="6">
        <v>-5.1999999999999998E-2</v>
      </c>
      <c r="F6208" s="18">
        <v>477.7</v>
      </c>
      <c r="G6208" t="s">
        <v>2197</v>
      </c>
      <c r="H6208" t="s">
        <v>2240</v>
      </c>
      <c r="I6208" t="s">
        <v>7780</v>
      </c>
      <c r="J6208" t="s">
        <v>12912</v>
      </c>
      <c r="L6208" s="5"/>
      <c r="P6208" t="s">
        <v>12912</v>
      </c>
    </row>
    <row r="6209" spans="2:16" x14ac:dyDescent="0.25">
      <c r="B6209" t="s">
        <v>10</v>
      </c>
      <c r="C6209" t="s">
        <v>17</v>
      </c>
      <c r="D6209" s="6">
        <v>0.435</v>
      </c>
      <c r="E6209" s="6">
        <v>0.435</v>
      </c>
      <c r="F6209" s="18">
        <v>219.33</v>
      </c>
      <c r="G6209" t="s">
        <v>2197</v>
      </c>
      <c r="H6209" t="s">
        <v>2183</v>
      </c>
      <c r="I6209" t="s">
        <v>27</v>
      </c>
      <c r="J6209" t="s">
        <v>11219</v>
      </c>
      <c r="L6209" s="5"/>
      <c r="P6209" t="s">
        <v>11219</v>
      </c>
    </row>
    <row r="6210" spans="2:16" x14ac:dyDescent="0.25">
      <c r="B6210" t="s">
        <v>10</v>
      </c>
      <c r="C6210" t="s">
        <v>17</v>
      </c>
      <c r="D6210" s="6">
        <v>0.39500000000000002</v>
      </c>
      <c r="E6210" s="6">
        <v>0.39500000000000002</v>
      </c>
      <c r="F6210" s="18">
        <v>327.61</v>
      </c>
      <c r="G6210" t="s">
        <v>2197</v>
      </c>
      <c r="H6210" t="s">
        <v>2193</v>
      </c>
      <c r="I6210" t="s">
        <v>297</v>
      </c>
      <c r="J6210" t="s">
        <v>11770</v>
      </c>
      <c r="L6210" s="5"/>
      <c r="P6210" t="s">
        <v>11770</v>
      </c>
    </row>
    <row r="6211" spans="2:16" x14ac:dyDescent="0.25">
      <c r="B6211" t="s">
        <v>10</v>
      </c>
      <c r="C6211" t="s">
        <v>17</v>
      </c>
      <c r="D6211" s="6">
        <v>0.25</v>
      </c>
      <c r="E6211" s="6">
        <v>0.25</v>
      </c>
      <c r="F6211" s="18">
        <v>130.19999999999999</v>
      </c>
      <c r="G6211" t="s">
        <v>2197</v>
      </c>
      <c r="H6211" t="s">
        <v>2194</v>
      </c>
      <c r="I6211" t="s">
        <v>112</v>
      </c>
      <c r="J6211" t="s">
        <v>11955</v>
      </c>
      <c r="L6211" s="5"/>
      <c r="P6211" t="s">
        <v>11955</v>
      </c>
    </row>
    <row r="6212" spans="2:16" x14ac:dyDescent="0.25">
      <c r="B6212" t="s">
        <v>10</v>
      </c>
      <c r="C6212" t="s">
        <v>17</v>
      </c>
      <c r="D6212" s="6">
        <v>0.222</v>
      </c>
      <c r="E6212" s="6">
        <v>0.222</v>
      </c>
      <c r="F6212" s="18">
        <v>192.2</v>
      </c>
      <c r="G6212" t="s">
        <v>2197</v>
      </c>
      <c r="H6212" t="s">
        <v>2195</v>
      </c>
      <c r="I6212" t="s">
        <v>4076</v>
      </c>
      <c r="J6212" t="s">
        <v>12919</v>
      </c>
      <c r="L6212" s="5"/>
      <c r="P6212" t="s">
        <v>12919</v>
      </c>
    </row>
    <row r="6213" spans="2:16" x14ac:dyDescent="0.25">
      <c r="B6213" t="s">
        <v>10</v>
      </c>
      <c r="C6213" t="s">
        <v>17</v>
      </c>
      <c r="D6213" s="6">
        <v>0.16700000000000001</v>
      </c>
      <c r="E6213" s="6">
        <v>0.16700000000000001</v>
      </c>
      <c r="F6213" s="18">
        <v>192.2</v>
      </c>
      <c r="G6213" t="s">
        <v>2197</v>
      </c>
      <c r="H6213" t="s">
        <v>2196</v>
      </c>
      <c r="I6213" t="s">
        <v>4078</v>
      </c>
      <c r="J6213" t="s">
        <v>12918</v>
      </c>
      <c r="L6213" s="5"/>
      <c r="P6213" t="s">
        <v>12918</v>
      </c>
    </row>
    <row r="6214" spans="2:16" x14ac:dyDescent="0.25">
      <c r="B6214" t="s">
        <v>10</v>
      </c>
      <c r="C6214" t="s">
        <v>17</v>
      </c>
      <c r="D6214" s="6">
        <v>0.69099999999999995</v>
      </c>
      <c r="E6214" s="6">
        <v>0.69099999999999995</v>
      </c>
      <c r="F6214" s="18">
        <v>184.68</v>
      </c>
      <c r="G6214" t="s">
        <v>2197</v>
      </c>
      <c r="H6214" t="s">
        <v>2197</v>
      </c>
      <c r="I6214" t="s">
        <v>56</v>
      </c>
      <c r="J6214" t="s">
        <v>11148</v>
      </c>
      <c r="L6214" s="5"/>
      <c r="P6214" t="s">
        <v>11148</v>
      </c>
    </row>
    <row r="6215" spans="2:16" x14ac:dyDescent="0.25">
      <c r="B6215" t="s">
        <v>10</v>
      </c>
      <c r="C6215" t="s">
        <v>17</v>
      </c>
      <c r="D6215" s="6">
        <v>0.38100000000000001</v>
      </c>
      <c r="E6215" s="6">
        <v>0.38100000000000001</v>
      </c>
      <c r="F6215" s="18">
        <v>142.97</v>
      </c>
      <c r="G6215" t="s">
        <v>2197</v>
      </c>
      <c r="H6215" t="s">
        <v>2198</v>
      </c>
      <c r="I6215" t="s">
        <v>74</v>
      </c>
      <c r="J6215" t="s">
        <v>11274</v>
      </c>
      <c r="L6215" s="5"/>
      <c r="P6215" t="s">
        <v>11274</v>
      </c>
    </row>
    <row r="6216" spans="2:16" x14ac:dyDescent="0.25">
      <c r="B6216" t="s">
        <v>10</v>
      </c>
      <c r="C6216" t="s">
        <v>17</v>
      </c>
      <c r="D6216" s="6">
        <v>0.435</v>
      </c>
      <c r="E6216" s="6">
        <v>0.435</v>
      </c>
      <c r="F6216" s="18">
        <v>219.33</v>
      </c>
      <c r="G6216" t="s">
        <v>2197</v>
      </c>
      <c r="H6216" t="s">
        <v>12121</v>
      </c>
      <c r="I6216" t="s">
        <v>12914</v>
      </c>
      <c r="J6216" t="s">
        <v>12915</v>
      </c>
      <c r="L6216" s="5"/>
      <c r="P6216" t="s">
        <v>12915</v>
      </c>
    </row>
    <row r="6217" spans="2:16" x14ac:dyDescent="0.25">
      <c r="B6217" t="s">
        <v>10</v>
      </c>
      <c r="C6217" t="s">
        <v>17</v>
      </c>
      <c r="D6217" s="6">
        <v>0.32</v>
      </c>
      <c r="E6217" s="6">
        <v>0.32</v>
      </c>
      <c r="F6217" s="18">
        <v>142.75</v>
      </c>
      <c r="G6217" t="s">
        <v>2197</v>
      </c>
      <c r="H6217" t="s">
        <v>2199</v>
      </c>
      <c r="I6217" t="s">
        <v>137</v>
      </c>
      <c r="J6217" t="s">
        <v>11597</v>
      </c>
      <c r="L6217" s="5"/>
      <c r="P6217" t="s">
        <v>11597</v>
      </c>
    </row>
    <row r="6218" spans="2:16" x14ac:dyDescent="0.25">
      <c r="B6218" t="s">
        <v>10</v>
      </c>
      <c r="C6218" t="s">
        <v>17</v>
      </c>
      <c r="D6218" s="6">
        <v>3.2000000000000001E-2</v>
      </c>
      <c r="E6218" s="6">
        <v>3.2000000000000001E-2</v>
      </c>
      <c r="F6218" s="18">
        <v>249.53</v>
      </c>
      <c r="G6218" t="s">
        <v>2197</v>
      </c>
      <c r="H6218" t="s">
        <v>1014</v>
      </c>
      <c r="I6218" t="s">
        <v>4083</v>
      </c>
      <c r="J6218" t="s">
        <v>12913</v>
      </c>
      <c r="L6218" s="5"/>
      <c r="P6218" t="s">
        <v>12913</v>
      </c>
    </row>
    <row r="6219" spans="2:16" x14ac:dyDescent="0.25">
      <c r="B6219" t="s">
        <v>10</v>
      </c>
      <c r="C6219" t="s">
        <v>17</v>
      </c>
      <c r="D6219" s="6">
        <v>0.36499999999999999</v>
      </c>
      <c r="E6219" s="6">
        <v>0.36499999999999999</v>
      </c>
      <c r="F6219" s="18">
        <v>125.89</v>
      </c>
      <c r="G6219" t="s">
        <v>2197</v>
      </c>
      <c r="H6219" t="s">
        <v>2200</v>
      </c>
      <c r="I6219" t="s">
        <v>65</v>
      </c>
      <c r="J6219" t="s">
        <v>11721</v>
      </c>
      <c r="L6219" s="5"/>
      <c r="P6219" t="s">
        <v>11721</v>
      </c>
    </row>
    <row r="6220" spans="2:16" x14ac:dyDescent="0.25">
      <c r="B6220" t="s">
        <v>10</v>
      </c>
      <c r="C6220" t="s">
        <v>17</v>
      </c>
      <c r="D6220" s="6">
        <v>0.50800000000000001</v>
      </c>
      <c r="E6220" s="6">
        <v>0.50800000000000001</v>
      </c>
      <c r="F6220" s="18">
        <v>193.12</v>
      </c>
      <c r="G6220" t="s">
        <v>2197</v>
      </c>
      <c r="H6220" t="s">
        <v>2201</v>
      </c>
      <c r="I6220" t="s">
        <v>260</v>
      </c>
      <c r="J6220" t="s">
        <v>11660</v>
      </c>
      <c r="L6220" s="5"/>
      <c r="P6220" t="s">
        <v>11660</v>
      </c>
    </row>
    <row r="6221" spans="2:16" x14ac:dyDescent="0.25">
      <c r="B6221" t="s">
        <v>10</v>
      </c>
      <c r="C6221" t="s">
        <v>17</v>
      </c>
      <c r="D6221" s="6">
        <v>0.53100000000000003</v>
      </c>
      <c r="E6221" s="6">
        <v>0.53100000000000003</v>
      </c>
      <c r="F6221" s="18">
        <v>214.57</v>
      </c>
      <c r="G6221" t="s">
        <v>2197</v>
      </c>
      <c r="H6221" t="s">
        <v>2202</v>
      </c>
      <c r="I6221" t="s">
        <v>581</v>
      </c>
      <c r="J6221" t="s">
        <v>11548</v>
      </c>
      <c r="L6221" s="5"/>
      <c r="P6221" t="s">
        <v>11548</v>
      </c>
    </row>
    <row r="6222" spans="2:16" x14ac:dyDescent="0.25">
      <c r="B6222" t="s">
        <v>10</v>
      </c>
      <c r="C6222" t="s">
        <v>17</v>
      </c>
      <c r="D6222" s="6">
        <v>0.60099999999999998</v>
      </c>
      <c r="E6222" s="6">
        <v>0.60099999999999998</v>
      </c>
      <c r="F6222" s="18">
        <v>193.92</v>
      </c>
      <c r="G6222" t="s">
        <v>2197</v>
      </c>
      <c r="H6222" t="s">
        <v>2203</v>
      </c>
      <c r="I6222" t="s">
        <v>84</v>
      </c>
      <c r="J6222" t="s">
        <v>11284</v>
      </c>
      <c r="L6222" s="5"/>
      <c r="P6222" t="s">
        <v>11284</v>
      </c>
    </row>
    <row r="6223" spans="2:16" x14ac:dyDescent="0.25">
      <c r="B6223" t="s">
        <v>10</v>
      </c>
      <c r="C6223" t="s">
        <v>17</v>
      </c>
      <c r="D6223" s="6">
        <v>0.34899999999999998</v>
      </c>
      <c r="E6223" s="6">
        <v>0.34899999999999998</v>
      </c>
      <c r="F6223" s="18">
        <v>226.84</v>
      </c>
      <c r="G6223" t="s">
        <v>2197</v>
      </c>
      <c r="H6223" t="s">
        <v>2204</v>
      </c>
      <c r="I6223" t="s">
        <v>320</v>
      </c>
      <c r="J6223" t="s">
        <v>11535</v>
      </c>
      <c r="L6223" s="5"/>
      <c r="P6223" t="s">
        <v>11535</v>
      </c>
    </row>
    <row r="6224" spans="2:16" x14ac:dyDescent="0.25">
      <c r="B6224" t="s">
        <v>10</v>
      </c>
      <c r="C6224" t="s">
        <v>17</v>
      </c>
      <c r="D6224" s="6">
        <v>0.26900000000000002</v>
      </c>
      <c r="E6224" s="6">
        <v>0.26900000000000002</v>
      </c>
      <c r="F6224" s="18">
        <v>175.35</v>
      </c>
      <c r="G6224" t="s">
        <v>2197</v>
      </c>
      <c r="H6224" t="s">
        <v>2205</v>
      </c>
      <c r="I6224" t="s">
        <v>93</v>
      </c>
      <c r="J6224" t="s">
        <v>11688</v>
      </c>
      <c r="L6224" s="5"/>
      <c r="P6224" t="s">
        <v>11688</v>
      </c>
    </row>
    <row r="6225" spans="2:16" x14ac:dyDescent="0.25">
      <c r="B6225" t="s">
        <v>10</v>
      </c>
      <c r="C6225" t="s">
        <v>17</v>
      </c>
      <c r="D6225" s="6">
        <v>-5.1999999999999998E-2</v>
      </c>
      <c r="E6225" s="6">
        <v>-5.1999999999999998E-2</v>
      </c>
      <c r="F6225" s="18">
        <v>294.49</v>
      </c>
      <c r="G6225" t="s">
        <v>2197</v>
      </c>
      <c r="H6225" t="s">
        <v>2241</v>
      </c>
      <c r="I6225" t="s">
        <v>7781</v>
      </c>
      <c r="J6225" t="s">
        <v>12927</v>
      </c>
      <c r="L6225" s="5"/>
      <c r="P6225" t="s">
        <v>12927</v>
      </c>
    </row>
    <row r="6226" spans="2:16" x14ac:dyDescent="0.25">
      <c r="B6226" t="s">
        <v>10</v>
      </c>
      <c r="C6226" t="s">
        <v>17</v>
      </c>
      <c r="D6226" s="6">
        <v>0.22900000000000001</v>
      </c>
      <c r="E6226" s="6">
        <v>0.22900000000000001</v>
      </c>
      <c r="F6226" s="18">
        <v>151.19999999999999</v>
      </c>
      <c r="G6226" t="s">
        <v>2197</v>
      </c>
      <c r="H6226" t="s">
        <v>2206</v>
      </c>
      <c r="I6226" t="s">
        <v>143</v>
      </c>
      <c r="J6226" t="s">
        <v>12003</v>
      </c>
      <c r="L6226" s="5"/>
      <c r="P6226" t="s">
        <v>12003</v>
      </c>
    </row>
    <row r="6227" spans="2:16" x14ac:dyDescent="0.25">
      <c r="B6227" t="s">
        <v>10</v>
      </c>
      <c r="C6227" t="s">
        <v>17</v>
      </c>
      <c r="D6227" s="6">
        <v>0.28899999999999998</v>
      </c>
      <c r="E6227" s="6">
        <v>0.28899999999999998</v>
      </c>
      <c r="F6227" s="18">
        <v>202.65</v>
      </c>
      <c r="G6227" t="s">
        <v>2197</v>
      </c>
      <c r="H6227" t="s">
        <v>2207</v>
      </c>
      <c r="I6227" t="s">
        <v>4092</v>
      </c>
      <c r="J6227" t="s">
        <v>12920</v>
      </c>
      <c r="L6227" s="5"/>
      <c r="P6227" t="s">
        <v>12920</v>
      </c>
    </row>
    <row r="6228" spans="2:16" x14ac:dyDescent="0.25">
      <c r="B6228" t="s">
        <v>10</v>
      </c>
      <c r="C6228" t="s">
        <v>17</v>
      </c>
      <c r="D6228" s="6">
        <v>0.57899999999999996</v>
      </c>
      <c r="E6228" s="6">
        <v>0.57899999999999996</v>
      </c>
      <c r="F6228" s="18">
        <v>241.14</v>
      </c>
      <c r="G6228" t="s">
        <v>2197</v>
      </c>
      <c r="H6228" t="s">
        <v>2208</v>
      </c>
      <c r="I6228" t="s">
        <v>750</v>
      </c>
      <c r="J6228" t="s">
        <v>11469</v>
      </c>
      <c r="L6228" s="5"/>
      <c r="P6228" t="s">
        <v>11469</v>
      </c>
    </row>
    <row r="6229" spans="2:16" x14ac:dyDescent="0.25">
      <c r="B6229" t="s">
        <v>10</v>
      </c>
      <c r="C6229" t="s">
        <v>17</v>
      </c>
      <c r="D6229" s="6">
        <v>0.24</v>
      </c>
      <c r="E6229" s="6">
        <v>0.24</v>
      </c>
      <c r="F6229" s="18">
        <v>142.80000000000001</v>
      </c>
      <c r="G6229" t="s">
        <v>2197</v>
      </c>
      <c r="H6229" t="s">
        <v>2209</v>
      </c>
      <c r="I6229" t="s">
        <v>779</v>
      </c>
      <c r="J6229" t="s">
        <v>11701</v>
      </c>
      <c r="L6229" s="5"/>
      <c r="P6229" t="s">
        <v>11701</v>
      </c>
    </row>
    <row r="6230" spans="2:16" x14ac:dyDescent="0.25">
      <c r="B6230" t="s">
        <v>10</v>
      </c>
      <c r="C6230" t="s">
        <v>17</v>
      </c>
      <c r="D6230" s="6">
        <v>0.47499999999999998</v>
      </c>
      <c r="E6230" s="6">
        <v>0.47499999999999998</v>
      </c>
      <c r="F6230" s="18">
        <v>270.68</v>
      </c>
      <c r="G6230" t="s">
        <v>2197</v>
      </c>
      <c r="H6230" t="s">
        <v>2210</v>
      </c>
      <c r="I6230" t="s">
        <v>106</v>
      </c>
      <c r="J6230" t="s">
        <v>11476</v>
      </c>
      <c r="L6230" s="5"/>
      <c r="P6230" t="s">
        <v>11476</v>
      </c>
    </row>
    <row r="6231" spans="2:16" x14ac:dyDescent="0.25">
      <c r="B6231" t="s">
        <v>10</v>
      </c>
      <c r="C6231" t="s">
        <v>17</v>
      </c>
      <c r="D6231" s="6">
        <v>0.55500000000000005</v>
      </c>
      <c r="E6231" s="6">
        <v>0.55500000000000005</v>
      </c>
      <c r="F6231" s="18">
        <v>137.55000000000001</v>
      </c>
      <c r="G6231" t="s">
        <v>2197</v>
      </c>
      <c r="H6231" t="s">
        <v>2211</v>
      </c>
      <c r="I6231" t="s">
        <v>89</v>
      </c>
      <c r="J6231" t="s">
        <v>11645</v>
      </c>
      <c r="L6231" s="5"/>
      <c r="P6231" t="s">
        <v>11645</v>
      </c>
    </row>
    <row r="6232" spans="2:16" x14ac:dyDescent="0.25">
      <c r="B6232" t="s">
        <v>10</v>
      </c>
      <c r="C6232" t="s">
        <v>17</v>
      </c>
      <c r="D6232" s="6">
        <v>0.17</v>
      </c>
      <c r="E6232" s="6">
        <v>0.17</v>
      </c>
      <c r="F6232" s="18">
        <v>249.53</v>
      </c>
      <c r="G6232" t="s">
        <v>2197</v>
      </c>
      <c r="H6232" t="s">
        <v>2212</v>
      </c>
      <c r="I6232" t="s">
        <v>4098</v>
      </c>
      <c r="J6232" t="s">
        <v>12926</v>
      </c>
      <c r="L6232" s="5"/>
      <c r="P6232" t="s">
        <v>12926</v>
      </c>
    </row>
    <row r="6233" spans="2:16" x14ac:dyDescent="0.25">
      <c r="B6233" t="s">
        <v>10</v>
      </c>
      <c r="C6233" t="s">
        <v>17</v>
      </c>
      <c r="D6233" s="6">
        <v>-5.1999999999999998E-2</v>
      </c>
      <c r="E6233" s="6">
        <v>-5.1999999999999998E-2</v>
      </c>
      <c r="F6233" s="18">
        <v>294.49</v>
      </c>
      <c r="G6233" t="s">
        <v>2197</v>
      </c>
      <c r="H6233" t="s">
        <v>2242</v>
      </c>
      <c r="I6233" t="s">
        <v>7782</v>
      </c>
      <c r="J6233" t="s">
        <v>12930</v>
      </c>
      <c r="L6233" s="5"/>
      <c r="P6233" t="s">
        <v>12930</v>
      </c>
    </row>
    <row r="6234" spans="2:16" x14ac:dyDescent="0.25">
      <c r="B6234" t="s">
        <v>10</v>
      </c>
      <c r="C6234" t="s">
        <v>17</v>
      </c>
      <c r="D6234" s="6">
        <v>0.45500000000000002</v>
      </c>
      <c r="E6234" s="6">
        <v>0.45500000000000002</v>
      </c>
      <c r="F6234" s="18">
        <v>145.6</v>
      </c>
      <c r="G6234" t="s">
        <v>2197</v>
      </c>
      <c r="H6234" t="s">
        <v>2213</v>
      </c>
      <c r="I6234" t="s">
        <v>108</v>
      </c>
      <c r="J6234" t="s">
        <v>11570</v>
      </c>
      <c r="L6234" s="5"/>
      <c r="P6234" t="s">
        <v>11570</v>
      </c>
    </row>
    <row r="6235" spans="2:16" x14ac:dyDescent="0.25">
      <c r="B6235" t="s">
        <v>10</v>
      </c>
      <c r="C6235" t="s">
        <v>17</v>
      </c>
      <c r="D6235" s="6">
        <v>0.17</v>
      </c>
      <c r="E6235" s="6">
        <v>0.17</v>
      </c>
      <c r="F6235" s="18">
        <v>216.93</v>
      </c>
      <c r="G6235" t="s">
        <v>2197</v>
      </c>
      <c r="H6235" t="s">
        <v>2214</v>
      </c>
      <c r="I6235" t="s">
        <v>4101</v>
      </c>
      <c r="J6235" t="s">
        <v>12910</v>
      </c>
      <c r="L6235" s="5"/>
      <c r="P6235" t="s">
        <v>12910</v>
      </c>
    </row>
    <row r="6236" spans="2:16" x14ac:dyDescent="0.25">
      <c r="B6236" t="s">
        <v>10</v>
      </c>
      <c r="C6236" t="s">
        <v>17</v>
      </c>
      <c r="D6236" s="6">
        <v>-9.1999999999999998E-2</v>
      </c>
      <c r="E6236" s="6">
        <v>-9.1999999999999998E-2</v>
      </c>
      <c r="F6236" s="18">
        <v>246.76</v>
      </c>
      <c r="G6236" t="s">
        <v>2197</v>
      </c>
      <c r="H6236" t="s">
        <v>2215</v>
      </c>
      <c r="I6236" t="s">
        <v>848</v>
      </c>
      <c r="J6236" t="s">
        <v>11785</v>
      </c>
      <c r="L6236" s="5"/>
      <c r="P6236" t="s">
        <v>11785</v>
      </c>
    </row>
    <row r="6237" spans="2:16" x14ac:dyDescent="0.25">
      <c r="B6237" t="s">
        <v>10</v>
      </c>
      <c r="C6237" t="s">
        <v>17</v>
      </c>
      <c r="D6237" s="6">
        <v>0.20899999999999999</v>
      </c>
      <c r="E6237" s="6">
        <v>0.20899999999999999</v>
      </c>
      <c r="F6237" s="18">
        <v>216.93</v>
      </c>
      <c r="G6237" t="s">
        <v>2197</v>
      </c>
      <c r="H6237" t="s">
        <v>2216</v>
      </c>
      <c r="I6237" t="s">
        <v>4104</v>
      </c>
      <c r="J6237" t="s">
        <v>12917</v>
      </c>
      <c r="L6237" s="5"/>
      <c r="P6237" t="s">
        <v>12917</v>
      </c>
    </row>
    <row r="6238" spans="2:16" x14ac:dyDescent="0.25">
      <c r="B6238" t="s">
        <v>10</v>
      </c>
      <c r="C6238" t="s">
        <v>17</v>
      </c>
      <c r="D6238" s="6">
        <v>0.46400000000000002</v>
      </c>
      <c r="E6238" s="6">
        <v>0.46400000000000002</v>
      </c>
      <c r="F6238" s="18">
        <v>245.7</v>
      </c>
      <c r="G6238" t="s">
        <v>2197</v>
      </c>
      <c r="H6238" t="s">
        <v>2217</v>
      </c>
      <c r="I6238" t="s">
        <v>131</v>
      </c>
      <c r="J6238" t="s">
        <v>11726</v>
      </c>
      <c r="L6238" s="5"/>
      <c r="P6238" t="s">
        <v>11726</v>
      </c>
    </row>
    <row r="6239" spans="2:16" x14ac:dyDescent="0.25">
      <c r="B6239" t="s">
        <v>10</v>
      </c>
      <c r="C6239" t="s">
        <v>17</v>
      </c>
      <c r="D6239" s="6">
        <v>-5.1999999999999998E-2</v>
      </c>
      <c r="E6239" s="6">
        <v>-5.1999999999999998E-2</v>
      </c>
      <c r="F6239" s="18">
        <v>294.49</v>
      </c>
      <c r="G6239" t="s">
        <v>2197</v>
      </c>
      <c r="H6239" t="s">
        <v>2243</v>
      </c>
      <c r="I6239" t="s">
        <v>7783</v>
      </c>
      <c r="J6239" t="s">
        <v>12929</v>
      </c>
      <c r="L6239" s="5"/>
      <c r="P6239" t="s">
        <v>12929</v>
      </c>
    </row>
    <row r="6240" spans="2:16" x14ac:dyDescent="0.25">
      <c r="B6240" t="s">
        <v>10</v>
      </c>
      <c r="C6240" t="s">
        <v>17</v>
      </c>
      <c r="D6240" s="6">
        <v>3.2000000000000001E-2</v>
      </c>
      <c r="E6240" s="6">
        <v>3.2000000000000001E-2</v>
      </c>
      <c r="F6240" s="18">
        <v>216.93</v>
      </c>
      <c r="G6240" t="s">
        <v>2197</v>
      </c>
      <c r="H6240" t="s">
        <v>2218</v>
      </c>
      <c r="I6240" t="s">
        <v>4107</v>
      </c>
      <c r="J6240" t="s">
        <v>12909</v>
      </c>
      <c r="L6240" s="5"/>
      <c r="P6240" t="s">
        <v>12909</v>
      </c>
    </row>
    <row r="6241" spans="2:16" x14ac:dyDescent="0.25">
      <c r="B6241" t="s">
        <v>10</v>
      </c>
      <c r="C6241" t="s">
        <v>17</v>
      </c>
      <c r="D6241" s="6">
        <v>-5.1999999999999998E-2</v>
      </c>
      <c r="E6241" s="6">
        <v>-5.1999999999999998E-2</v>
      </c>
      <c r="F6241" s="18">
        <v>294.49</v>
      </c>
      <c r="G6241" t="s">
        <v>2197</v>
      </c>
      <c r="H6241" t="s">
        <v>2244</v>
      </c>
      <c r="I6241" t="s">
        <v>7784</v>
      </c>
      <c r="J6241" t="s">
        <v>12925</v>
      </c>
      <c r="L6241" s="5"/>
      <c r="P6241" t="s">
        <v>12925</v>
      </c>
    </row>
    <row r="6242" spans="2:16" x14ac:dyDescent="0.25">
      <c r="B6242" t="s">
        <v>10</v>
      </c>
      <c r="C6242" t="s">
        <v>17</v>
      </c>
      <c r="D6242" s="6">
        <v>-0.10199999999999999</v>
      </c>
      <c r="E6242" s="6">
        <v>-0.10199999999999999</v>
      </c>
      <c r="F6242" s="18">
        <v>200</v>
      </c>
      <c r="G6242" t="s">
        <v>2197</v>
      </c>
      <c r="H6242" t="s">
        <v>2219</v>
      </c>
      <c r="I6242" t="s">
        <v>770</v>
      </c>
      <c r="J6242" t="s">
        <v>11531</v>
      </c>
      <c r="L6242" s="5"/>
      <c r="P6242" t="s">
        <v>11531</v>
      </c>
    </row>
    <row r="6243" spans="2:16" x14ac:dyDescent="0.25">
      <c r="B6243" t="s">
        <v>10</v>
      </c>
      <c r="C6243" t="s">
        <v>17</v>
      </c>
      <c r="D6243" s="6">
        <v>-0.10199999999999999</v>
      </c>
      <c r="E6243" s="6">
        <v>-0.10199999999999999</v>
      </c>
      <c r="F6243" s="18">
        <v>174.78</v>
      </c>
      <c r="G6243" t="s">
        <v>2197</v>
      </c>
      <c r="H6243" t="s">
        <v>2220</v>
      </c>
      <c r="I6243" t="s">
        <v>77</v>
      </c>
      <c r="J6243" t="s">
        <v>11835</v>
      </c>
      <c r="L6243" s="5"/>
      <c r="P6243" t="s">
        <v>11835</v>
      </c>
    </row>
    <row r="6244" spans="2:16" x14ac:dyDescent="0.25">
      <c r="B6244" t="s">
        <v>10</v>
      </c>
      <c r="C6244" t="s">
        <v>17</v>
      </c>
      <c r="D6244" s="6">
        <v>0.20499999999999999</v>
      </c>
      <c r="E6244" s="6">
        <v>0.20499999999999999</v>
      </c>
      <c r="F6244" s="18">
        <v>182.49</v>
      </c>
      <c r="G6244" t="s">
        <v>2197</v>
      </c>
      <c r="H6244" t="s">
        <v>2221</v>
      </c>
      <c r="I6244" t="s">
        <v>307</v>
      </c>
      <c r="J6244" t="s">
        <v>11878</v>
      </c>
      <c r="L6244" s="5"/>
      <c r="P6244" t="s">
        <v>11878</v>
      </c>
    </row>
    <row r="6245" spans="2:16" x14ac:dyDescent="0.25">
      <c r="B6245" t="s">
        <v>10</v>
      </c>
      <c r="C6245" t="s">
        <v>17</v>
      </c>
      <c r="D6245" s="6">
        <v>0.14099999999999999</v>
      </c>
      <c r="E6245" s="6">
        <v>0.14099999999999999</v>
      </c>
      <c r="F6245" s="18">
        <v>197.78</v>
      </c>
      <c r="G6245" t="s">
        <v>2197</v>
      </c>
      <c r="H6245" t="s">
        <v>2222</v>
      </c>
      <c r="I6245" t="s">
        <v>575</v>
      </c>
      <c r="J6245" t="s">
        <v>11809</v>
      </c>
      <c r="L6245" s="5"/>
      <c r="P6245" t="s">
        <v>11809</v>
      </c>
    </row>
    <row r="6246" spans="2:16" x14ac:dyDescent="0.25">
      <c r="B6246" t="s">
        <v>10</v>
      </c>
      <c r="C6246" t="s">
        <v>17</v>
      </c>
      <c r="D6246" s="6">
        <v>0.56100000000000005</v>
      </c>
      <c r="E6246" s="6">
        <v>0.56100000000000005</v>
      </c>
      <c r="F6246" s="18">
        <v>252</v>
      </c>
      <c r="G6246" t="s">
        <v>2197</v>
      </c>
      <c r="H6246" t="s">
        <v>2237</v>
      </c>
      <c r="I6246" t="s">
        <v>110</v>
      </c>
      <c r="J6246" t="s">
        <v>12029</v>
      </c>
      <c r="L6246" s="5"/>
      <c r="P6246" t="s">
        <v>12029</v>
      </c>
    </row>
    <row r="6247" spans="2:16" x14ac:dyDescent="0.25">
      <c r="B6247" t="s">
        <v>10</v>
      </c>
      <c r="C6247" t="s">
        <v>17</v>
      </c>
      <c r="D6247" s="6">
        <v>0.124</v>
      </c>
      <c r="E6247" s="6">
        <v>0.124</v>
      </c>
      <c r="F6247" s="18">
        <v>197.88</v>
      </c>
      <c r="G6247" t="s">
        <v>2197</v>
      </c>
      <c r="H6247" t="s">
        <v>2223</v>
      </c>
      <c r="I6247" t="s">
        <v>324</v>
      </c>
      <c r="J6247" t="s">
        <v>12064</v>
      </c>
      <c r="L6247" s="5"/>
      <c r="P6247" t="s">
        <v>12064</v>
      </c>
    </row>
    <row r="6248" spans="2:16" x14ac:dyDescent="0.25">
      <c r="B6248" t="s">
        <v>10</v>
      </c>
      <c r="C6248" t="s">
        <v>17</v>
      </c>
      <c r="D6248" s="6">
        <v>0.318</v>
      </c>
      <c r="E6248" s="6">
        <v>0.318</v>
      </c>
      <c r="F6248" s="18">
        <v>118.75</v>
      </c>
      <c r="G6248" t="s">
        <v>2197</v>
      </c>
      <c r="H6248" t="s">
        <v>2224</v>
      </c>
      <c r="I6248" t="s">
        <v>29</v>
      </c>
      <c r="J6248" t="s">
        <v>11858</v>
      </c>
      <c r="L6248" s="5"/>
      <c r="P6248" t="s">
        <v>11858</v>
      </c>
    </row>
    <row r="6249" spans="2:16" x14ac:dyDescent="0.25">
      <c r="B6249" t="s">
        <v>10</v>
      </c>
      <c r="C6249" t="s">
        <v>17</v>
      </c>
      <c r="D6249" s="6">
        <v>-5.1999999999999998E-2</v>
      </c>
      <c r="E6249" s="6">
        <v>-5.1999999999999998E-2</v>
      </c>
      <c r="F6249" s="18">
        <v>294.49</v>
      </c>
      <c r="G6249" t="s">
        <v>2197</v>
      </c>
      <c r="H6249" t="s">
        <v>2246</v>
      </c>
      <c r="I6249" t="s">
        <v>7785</v>
      </c>
      <c r="J6249" t="s">
        <v>12928</v>
      </c>
      <c r="L6249" s="5"/>
      <c r="P6249" t="s">
        <v>12928</v>
      </c>
    </row>
    <row r="6250" spans="2:16" x14ac:dyDescent="0.25">
      <c r="B6250" t="s">
        <v>10</v>
      </c>
      <c r="C6250" t="s">
        <v>17</v>
      </c>
      <c r="D6250" s="6">
        <v>0.69099999999999995</v>
      </c>
      <c r="E6250" s="6">
        <v>0.69099999999999995</v>
      </c>
      <c r="F6250" s="18">
        <v>184.68</v>
      </c>
      <c r="G6250" t="s">
        <v>2197</v>
      </c>
      <c r="H6250" t="s">
        <v>18631</v>
      </c>
      <c r="I6250" t="s">
        <v>18654</v>
      </c>
      <c r="J6250" t="s">
        <v>18655</v>
      </c>
      <c r="L6250" s="5"/>
      <c r="P6250" t="s">
        <v>18655</v>
      </c>
    </row>
    <row r="6251" spans="2:16" x14ac:dyDescent="0.25">
      <c r="B6251" t="s">
        <v>10</v>
      </c>
      <c r="C6251" t="s">
        <v>17</v>
      </c>
      <c r="D6251" s="6">
        <v>0.371</v>
      </c>
      <c r="E6251" s="6">
        <v>0.371</v>
      </c>
      <c r="F6251" s="18">
        <v>151.19999999999999</v>
      </c>
      <c r="G6251" t="s">
        <v>2197</v>
      </c>
      <c r="H6251" t="s">
        <v>2238</v>
      </c>
      <c r="I6251" t="s">
        <v>715</v>
      </c>
      <c r="J6251" t="s">
        <v>11690</v>
      </c>
      <c r="L6251" s="5"/>
      <c r="P6251" t="s">
        <v>11690</v>
      </c>
    </row>
    <row r="6252" spans="2:16" x14ac:dyDescent="0.25">
      <c r="B6252" t="s">
        <v>10</v>
      </c>
      <c r="C6252" t="s">
        <v>17</v>
      </c>
      <c r="D6252" s="6">
        <v>0.33200000000000002</v>
      </c>
      <c r="E6252" s="6">
        <v>0.33200000000000002</v>
      </c>
      <c r="F6252" s="18">
        <v>187.71</v>
      </c>
      <c r="G6252" t="s">
        <v>2197</v>
      </c>
      <c r="H6252" t="s">
        <v>2225</v>
      </c>
      <c r="I6252" t="s">
        <v>971</v>
      </c>
      <c r="J6252" t="s">
        <v>11702</v>
      </c>
      <c r="L6252" s="5"/>
      <c r="P6252" t="s">
        <v>11702</v>
      </c>
    </row>
    <row r="6253" spans="2:16" x14ac:dyDescent="0.25">
      <c r="B6253" t="s">
        <v>10</v>
      </c>
      <c r="C6253" t="s">
        <v>17</v>
      </c>
      <c r="D6253" s="6">
        <v>0.41299999999999998</v>
      </c>
      <c r="E6253" s="6">
        <v>0.41299999999999998</v>
      </c>
      <c r="F6253" s="18">
        <v>124.84</v>
      </c>
      <c r="G6253" t="s">
        <v>2197</v>
      </c>
      <c r="H6253" t="s">
        <v>2226</v>
      </c>
      <c r="I6253" t="s">
        <v>103</v>
      </c>
      <c r="J6253" t="s">
        <v>11859</v>
      </c>
      <c r="L6253" s="5"/>
      <c r="P6253" t="s">
        <v>11859</v>
      </c>
    </row>
    <row r="6254" spans="2:16" x14ac:dyDescent="0.25">
      <c r="B6254" t="s">
        <v>10</v>
      </c>
      <c r="C6254" t="s">
        <v>17</v>
      </c>
      <c r="D6254" s="6">
        <v>0.17</v>
      </c>
      <c r="E6254" s="6">
        <v>0.17</v>
      </c>
      <c r="F6254" s="18">
        <v>216.93</v>
      </c>
      <c r="G6254" t="s">
        <v>2197</v>
      </c>
      <c r="H6254" t="s">
        <v>2227</v>
      </c>
      <c r="I6254" t="s">
        <v>4118</v>
      </c>
      <c r="J6254" t="s">
        <v>12911</v>
      </c>
      <c r="L6254" s="5"/>
      <c r="P6254" t="s">
        <v>12911</v>
      </c>
    </row>
    <row r="6255" spans="2:16" x14ac:dyDescent="0.25">
      <c r="B6255" t="s">
        <v>10</v>
      </c>
      <c r="C6255" t="s">
        <v>17</v>
      </c>
      <c r="D6255" s="6">
        <v>-5.1999999999999998E-2</v>
      </c>
      <c r="E6255" s="6">
        <v>-5.1999999999999998E-2</v>
      </c>
      <c r="F6255" s="18">
        <v>294.49</v>
      </c>
      <c r="G6255" t="s">
        <v>2197</v>
      </c>
      <c r="H6255" t="s">
        <v>2247</v>
      </c>
      <c r="I6255" t="s">
        <v>7786</v>
      </c>
      <c r="J6255" t="s">
        <v>12924</v>
      </c>
      <c r="L6255" s="5"/>
      <c r="P6255" t="s">
        <v>12924</v>
      </c>
    </row>
    <row r="6256" spans="2:16" x14ac:dyDescent="0.25">
      <c r="B6256" t="s">
        <v>10</v>
      </c>
      <c r="C6256" t="s">
        <v>17</v>
      </c>
      <c r="D6256" s="6">
        <v>0.43099999999999999</v>
      </c>
      <c r="E6256" s="6">
        <v>0.43099999999999999</v>
      </c>
      <c r="F6256" s="18">
        <v>207.14</v>
      </c>
      <c r="G6256" t="s">
        <v>2197</v>
      </c>
      <c r="H6256" t="s">
        <v>2228</v>
      </c>
      <c r="I6256" t="s">
        <v>284</v>
      </c>
      <c r="J6256" t="s">
        <v>11544</v>
      </c>
      <c r="L6256" s="5"/>
      <c r="P6256" t="s">
        <v>11544</v>
      </c>
    </row>
    <row r="6257" spans="2:16" x14ac:dyDescent="0.25">
      <c r="B6257" t="s">
        <v>10</v>
      </c>
      <c r="C6257" t="s">
        <v>17</v>
      </c>
      <c r="D6257" s="6">
        <v>0.47199999999999998</v>
      </c>
      <c r="E6257" s="6">
        <v>0.47199999999999998</v>
      </c>
      <c r="F6257" s="18">
        <v>286.93</v>
      </c>
      <c r="G6257" t="s">
        <v>2197</v>
      </c>
      <c r="H6257" t="s">
        <v>2229</v>
      </c>
      <c r="I6257" t="s">
        <v>70</v>
      </c>
      <c r="J6257" t="s">
        <v>11160</v>
      </c>
      <c r="L6257" s="5"/>
      <c r="P6257" t="s">
        <v>11160</v>
      </c>
    </row>
    <row r="6258" spans="2:16" x14ac:dyDescent="0.25">
      <c r="B6258" t="s">
        <v>10</v>
      </c>
      <c r="C6258" t="s">
        <v>17</v>
      </c>
      <c r="D6258" s="6">
        <v>-0.10199999999999999</v>
      </c>
      <c r="E6258" s="6">
        <v>-0.10199999999999999</v>
      </c>
      <c r="F6258" s="18">
        <v>200</v>
      </c>
      <c r="G6258" t="s">
        <v>2197</v>
      </c>
      <c r="H6258" t="s">
        <v>2230</v>
      </c>
      <c r="I6258" t="s">
        <v>64</v>
      </c>
      <c r="J6258" t="s">
        <v>11587</v>
      </c>
      <c r="L6258" s="5"/>
      <c r="P6258" t="s">
        <v>11587</v>
      </c>
    </row>
    <row r="6259" spans="2:16" x14ac:dyDescent="0.25">
      <c r="B6259" t="s">
        <v>10</v>
      </c>
      <c r="C6259" t="s">
        <v>17</v>
      </c>
      <c r="D6259" s="6">
        <v>0.28599999999999998</v>
      </c>
      <c r="E6259" s="6">
        <v>0.28599999999999998</v>
      </c>
      <c r="F6259" s="18">
        <v>122.85</v>
      </c>
      <c r="G6259" t="s">
        <v>2197</v>
      </c>
      <c r="H6259" t="s">
        <v>2231</v>
      </c>
      <c r="I6259" t="s">
        <v>104</v>
      </c>
      <c r="J6259" t="s">
        <v>11783</v>
      </c>
      <c r="L6259" s="5"/>
      <c r="P6259" t="s">
        <v>11783</v>
      </c>
    </row>
    <row r="6260" spans="2:16" x14ac:dyDescent="0.25">
      <c r="B6260" t="s">
        <v>10</v>
      </c>
      <c r="C6260" t="s">
        <v>17</v>
      </c>
      <c r="D6260" s="6">
        <v>0.20899999999999999</v>
      </c>
      <c r="E6260" s="6">
        <v>0.20899999999999999</v>
      </c>
      <c r="F6260" s="18">
        <v>216.93</v>
      </c>
      <c r="G6260" t="s">
        <v>2197</v>
      </c>
      <c r="H6260" t="s">
        <v>2232</v>
      </c>
      <c r="I6260" t="s">
        <v>4124</v>
      </c>
      <c r="J6260" t="s">
        <v>12908</v>
      </c>
      <c r="L6260" s="5"/>
      <c r="P6260" t="s">
        <v>12908</v>
      </c>
    </row>
    <row r="6261" spans="2:16" x14ac:dyDescent="0.25">
      <c r="B6261" t="s">
        <v>10</v>
      </c>
      <c r="C6261" t="s">
        <v>17</v>
      </c>
      <c r="D6261" s="6">
        <v>-0.10199999999999999</v>
      </c>
      <c r="E6261" s="6">
        <v>-0.10199999999999999</v>
      </c>
      <c r="F6261" s="18">
        <v>200</v>
      </c>
      <c r="G6261" t="s">
        <v>2197</v>
      </c>
      <c r="H6261" t="s">
        <v>2233</v>
      </c>
      <c r="I6261" t="s">
        <v>173</v>
      </c>
      <c r="J6261" t="s">
        <v>11776</v>
      </c>
      <c r="L6261" s="5"/>
      <c r="P6261" t="s">
        <v>11776</v>
      </c>
    </row>
    <row r="6262" spans="2:16" x14ac:dyDescent="0.25">
      <c r="B6262" t="s">
        <v>10</v>
      </c>
      <c r="C6262" t="s">
        <v>17</v>
      </c>
      <c r="D6262" s="6">
        <v>0.38100000000000001</v>
      </c>
      <c r="E6262" s="6">
        <v>0.38100000000000001</v>
      </c>
      <c r="F6262" s="18">
        <v>142.80000000000001</v>
      </c>
      <c r="G6262" t="s">
        <v>2197</v>
      </c>
      <c r="H6262" t="s">
        <v>2234</v>
      </c>
      <c r="I6262" t="s">
        <v>105</v>
      </c>
      <c r="J6262" t="s">
        <v>11594</v>
      </c>
      <c r="L6262" s="5"/>
      <c r="P6262" t="s">
        <v>11594</v>
      </c>
    </row>
    <row r="6263" spans="2:16" x14ac:dyDescent="0.25">
      <c r="B6263" t="s">
        <v>10</v>
      </c>
      <c r="C6263" t="s">
        <v>17</v>
      </c>
      <c r="D6263" s="6">
        <v>0.20200000000000001</v>
      </c>
      <c r="E6263" s="6">
        <v>0.20200000000000001</v>
      </c>
      <c r="F6263" s="18">
        <v>138.25</v>
      </c>
      <c r="G6263" t="s">
        <v>2197</v>
      </c>
      <c r="H6263" t="s">
        <v>2235</v>
      </c>
      <c r="I6263" t="s">
        <v>221</v>
      </c>
      <c r="J6263" t="s">
        <v>12100</v>
      </c>
      <c r="L6263" s="5"/>
      <c r="P6263" t="s">
        <v>12100</v>
      </c>
    </row>
    <row r="6264" spans="2:16" x14ac:dyDescent="0.25">
      <c r="B6264" t="s">
        <v>10</v>
      </c>
      <c r="C6264" t="s">
        <v>17</v>
      </c>
      <c r="D6264" s="6">
        <v>3.2000000000000001E-2</v>
      </c>
      <c r="E6264" s="6">
        <v>3.2000000000000001E-2</v>
      </c>
      <c r="F6264" s="18">
        <v>249.53</v>
      </c>
      <c r="G6264" t="s">
        <v>2197</v>
      </c>
      <c r="H6264" t="s">
        <v>2236</v>
      </c>
      <c r="I6264" t="s">
        <v>4129</v>
      </c>
      <c r="J6264" t="s">
        <v>12916</v>
      </c>
      <c r="L6264" s="5"/>
      <c r="P6264" t="s">
        <v>12916</v>
      </c>
    </row>
    <row r="6265" spans="2:16" x14ac:dyDescent="0.25">
      <c r="B6265" t="s">
        <v>10</v>
      </c>
      <c r="C6265" t="s">
        <v>17</v>
      </c>
      <c r="D6265" s="6">
        <v>-5.1999999999999998E-2</v>
      </c>
      <c r="E6265" s="6">
        <v>-5.1999999999999998E-2</v>
      </c>
      <c r="F6265" s="18">
        <v>294.49</v>
      </c>
      <c r="G6265" t="s">
        <v>2198</v>
      </c>
      <c r="H6265" t="s">
        <v>2239</v>
      </c>
      <c r="I6265" t="s">
        <v>7787</v>
      </c>
      <c r="J6265" t="s">
        <v>14418</v>
      </c>
      <c r="L6265" s="5"/>
      <c r="P6265" t="s">
        <v>14418</v>
      </c>
    </row>
    <row r="6266" spans="2:16" x14ac:dyDescent="0.25">
      <c r="B6266" t="s">
        <v>10</v>
      </c>
      <c r="C6266" t="s">
        <v>17</v>
      </c>
      <c r="D6266" s="6">
        <v>0.21299999999999999</v>
      </c>
      <c r="E6266" s="6">
        <v>0.21299999999999999</v>
      </c>
      <c r="F6266" s="18">
        <v>145.86000000000001</v>
      </c>
      <c r="G6266" t="s">
        <v>2198</v>
      </c>
      <c r="H6266" t="s">
        <v>12132</v>
      </c>
      <c r="I6266" t="s">
        <v>14419</v>
      </c>
      <c r="J6266" t="s">
        <v>14420</v>
      </c>
      <c r="L6266" s="5"/>
      <c r="P6266" t="s">
        <v>14420</v>
      </c>
    </row>
    <row r="6267" spans="2:16" x14ac:dyDescent="0.25">
      <c r="B6267" t="s">
        <v>10</v>
      </c>
      <c r="C6267" t="s">
        <v>17</v>
      </c>
      <c r="D6267" s="6">
        <v>0.38300000000000001</v>
      </c>
      <c r="E6267" s="6">
        <v>0.38300000000000001</v>
      </c>
      <c r="F6267" s="18">
        <v>150.65</v>
      </c>
      <c r="G6267" t="s">
        <v>2198</v>
      </c>
      <c r="H6267" t="s">
        <v>2190</v>
      </c>
      <c r="I6267" t="s">
        <v>251</v>
      </c>
      <c r="J6267" t="s">
        <v>11288</v>
      </c>
      <c r="L6267" s="5"/>
      <c r="P6267" t="s">
        <v>11288</v>
      </c>
    </row>
    <row r="6268" spans="2:16" x14ac:dyDescent="0.25">
      <c r="B6268" t="s">
        <v>10</v>
      </c>
      <c r="C6268" t="s">
        <v>17</v>
      </c>
      <c r="D6268" s="6">
        <v>0.499</v>
      </c>
      <c r="E6268" s="6">
        <v>0.499</v>
      </c>
      <c r="F6268" s="18">
        <v>176.98</v>
      </c>
      <c r="G6268" t="s">
        <v>2198</v>
      </c>
      <c r="H6268" t="s">
        <v>2191</v>
      </c>
      <c r="I6268" t="s">
        <v>254</v>
      </c>
      <c r="J6268" t="s">
        <v>11393</v>
      </c>
      <c r="L6268" s="5"/>
      <c r="P6268" t="s">
        <v>11393</v>
      </c>
    </row>
    <row r="6269" spans="2:16" x14ac:dyDescent="0.25">
      <c r="B6269" t="s">
        <v>10</v>
      </c>
      <c r="C6269" t="s">
        <v>17</v>
      </c>
      <c r="D6269" s="6">
        <v>0.57399999999999995</v>
      </c>
      <c r="E6269" s="6">
        <v>0.57399999999999995</v>
      </c>
      <c r="F6269" s="18">
        <v>146.1</v>
      </c>
      <c r="G6269" t="s">
        <v>2198</v>
      </c>
      <c r="H6269" t="s">
        <v>2192</v>
      </c>
      <c r="I6269" t="s">
        <v>275</v>
      </c>
      <c r="J6269" t="s">
        <v>11472</v>
      </c>
      <c r="L6269" s="5"/>
      <c r="P6269" t="s">
        <v>11472</v>
      </c>
    </row>
    <row r="6270" spans="2:16" x14ac:dyDescent="0.25">
      <c r="B6270" t="s">
        <v>10</v>
      </c>
      <c r="C6270" t="s">
        <v>17</v>
      </c>
      <c r="D6270" s="6">
        <v>5.5E-2</v>
      </c>
      <c r="E6270" s="6">
        <v>5.5E-2</v>
      </c>
      <c r="F6270" s="18">
        <v>446.25</v>
      </c>
      <c r="G6270" t="s">
        <v>2198</v>
      </c>
      <c r="H6270" t="s">
        <v>2240</v>
      </c>
      <c r="I6270" t="s">
        <v>7788</v>
      </c>
      <c r="J6270" t="s">
        <v>14413</v>
      </c>
      <c r="L6270" s="5"/>
      <c r="P6270" t="s">
        <v>14413</v>
      </c>
    </row>
    <row r="6271" spans="2:16" x14ac:dyDescent="0.25">
      <c r="B6271" t="s">
        <v>10</v>
      </c>
      <c r="C6271" t="s">
        <v>17</v>
      </c>
      <c r="D6271" s="6">
        <v>0.41299999999999998</v>
      </c>
      <c r="E6271" s="6">
        <v>0.41299999999999998</v>
      </c>
      <c r="F6271" s="18">
        <v>233.1</v>
      </c>
      <c r="G6271" t="s">
        <v>2198</v>
      </c>
      <c r="H6271" t="s">
        <v>2183</v>
      </c>
      <c r="I6271" t="s">
        <v>228</v>
      </c>
      <c r="J6271" t="s">
        <v>11209</v>
      </c>
      <c r="L6271" s="5"/>
      <c r="P6271" t="s">
        <v>11209</v>
      </c>
    </row>
    <row r="6272" spans="2:16" x14ac:dyDescent="0.25">
      <c r="B6272" t="s">
        <v>10</v>
      </c>
      <c r="C6272" t="s">
        <v>17</v>
      </c>
      <c r="D6272" s="6">
        <v>-6.4000000000000001E-2</v>
      </c>
      <c r="E6272" s="6">
        <v>-6.4000000000000001E-2</v>
      </c>
      <c r="F6272" s="18">
        <v>284.85000000000002</v>
      </c>
      <c r="G6272" t="s">
        <v>2198</v>
      </c>
      <c r="H6272" t="s">
        <v>2193</v>
      </c>
      <c r="I6272" t="s">
        <v>534</v>
      </c>
      <c r="J6272" t="s">
        <v>11375</v>
      </c>
      <c r="L6272" s="5"/>
      <c r="P6272" t="s">
        <v>11375</v>
      </c>
    </row>
    <row r="6273" spans="2:16" x14ac:dyDescent="0.25">
      <c r="B6273" t="s">
        <v>10</v>
      </c>
      <c r="C6273" t="s">
        <v>17</v>
      </c>
      <c r="D6273" s="6">
        <v>0.29899999999999999</v>
      </c>
      <c r="E6273" s="6">
        <v>0.29899999999999999</v>
      </c>
      <c r="F6273" s="18">
        <v>170.1</v>
      </c>
      <c r="G6273" t="s">
        <v>2198</v>
      </c>
      <c r="H6273" t="s">
        <v>2194</v>
      </c>
      <c r="I6273" t="s">
        <v>741</v>
      </c>
      <c r="J6273" t="s">
        <v>11361</v>
      </c>
      <c r="L6273" s="5"/>
      <c r="P6273" t="s">
        <v>11361</v>
      </c>
    </row>
    <row r="6274" spans="2:16" x14ac:dyDescent="0.25">
      <c r="B6274" t="s">
        <v>10</v>
      </c>
      <c r="C6274" t="s">
        <v>17</v>
      </c>
      <c r="D6274" s="6">
        <v>0.222</v>
      </c>
      <c r="E6274" s="6">
        <v>0.222</v>
      </c>
      <c r="F6274" s="18">
        <v>192.2</v>
      </c>
      <c r="G6274" t="s">
        <v>2198</v>
      </c>
      <c r="H6274" t="s">
        <v>2195</v>
      </c>
      <c r="I6274" t="s">
        <v>4137</v>
      </c>
      <c r="J6274" t="s">
        <v>14416</v>
      </c>
      <c r="L6274" s="5"/>
      <c r="P6274" t="s">
        <v>14416</v>
      </c>
    </row>
    <row r="6275" spans="2:16" x14ac:dyDescent="0.25">
      <c r="B6275" t="s">
        <v>10</v>
      </c>
      <c r="C6275" t="s">
        <v>17</v>
      </c>
      <c r="D6275" s="6">
        <v>0.16700000000000001</v>
      </c>
      <c r="E6275" s="6">
        <v>0.16700000000000001</v>
      </c>
      <c r="F6275" s="18">
        <v>161.86000000000001</v>
      </c>
      <c r="G6275" t="s">
        <v>2198</v>
      </c>
      <c r="H6275" t="s">
        <v>2196</v>
      </c>
      <c r="I6275" t="s">
        <v>961</v>
      </c>
      <c r="J6275" t="s">
        <v>11822</v>
      </c>
      <c r="L6275" s="5"/>
      <c r="P6275" t="s">
        <v>11822</v>
      </c>
    </row>
    <row r="6276" spans="2:16" x14ac:dyDescent="0.25">
      <c r="B6276" t="s">
        <v>10</v>
      </c>
      <c r="C6276" t="s">
        <v>17</v>
      </c>
      <c r="D6276" s="6">
        <v>0.48399999999999999</v>
      </c>
      <c r="E6276" s="6">
        <v>0.48399999999999999</v>
      </c>
      <c r="F6276" s="18">
        <v>259.7</v>
      </c>
      <c r="G6276" t="s">
        <v>2198</v>
      </c>
      <c r="H6276" t="s">
        <v>2197</v>
      </c>
      <c r="I6276" t="s">
        <v>278</v>
      </c>
      <c r="J6276" t="s">
        <v>11090</v>
      </c>
      <c r="L6276" s="5"/>
      <c r="P6276" t="s">
        <v>11090</v>
      </c>
    </row>
    <row r="6277" spans="2:16" x14ac:dyDescent="0.25">
      <c r="B6277" t="s">
        <v>10</v>
      </c>
      <c r="C6277" t="s">
        <v>17</v>
      </c>
      <c r="D6277" s="6">
        <v>0.52400000000000002</v>
      </c>
      <c r="E6277" s="6">
        <v>0.52400000000000002</v>
      </c>
      <c r="F6277" s="18">
        <v>165.36</v>
      </c>
      <c r="G6277" t="s">
        <v>2198</v>
      </c>
      <c r="H6277" t="s">
        <v>2198</v>
      </c>
      <c r="I6277" t="s">
        <v>146</v>
      </c>
      <c r="J6277" t="s">
        <v>11189</v>
      </c>
      <c r="L6277" s="5"/>
      <c r="P6277" t="s">
        <v>11189</v>
      </c>
    </row>
    <row r="6278" spans="2:16" x14ac:dyDescent="0.25">
      <c r="B6278" t="s">
        <v>10</v>
      </c>
      <c r="C6278" t="s">
        <v>17</v>
      </c>
      <c r="D6278" s="6">
        <v>0.41299999999999998</v>
      </c>
      <c r="E6278" s="6">
        <v>0.41299999999999998</v>
      </c>
      <c r="F6278" s="18">
        <v>233.1</v>
      </c>
      <c r="G6278" t="s">
        <v>2198</v>
      </c>
      <c r="H6278" t="s">
        <v>12121</v>
      </c>
      <c r="I6278" t="s">
        <v>14414</v>
      </c>
      <c r="J6278" t="s">
        <v>14415</v>
      </c>
      <c r="L6278" s="5"/>
      <c r="P6278" t="s">
        <v>14415</v>
      </c>
    </row>
    <row r="6279" spans="2:16" x14ac:dyDescent="0.25">
      <c r="B6279" t="s">
        <v>10</v>
      </c>
      <c r="C6279" t="s">
        <v>17</v>
      </c>
      <c r="D6279" s="6">
        <v>0.33700000000000002</v>
      </c>
      <c r="E6279" s="6">
        <v>0.33700000000000002</v>
      </c>
      <c r="F6279" s="18">
        <v>207.94</v>
      </c>
      <c r="G6279" t="s">
        <v>2198</v>
      </c>
      <c r="H6279" t="s">
        <v>2199</v>
      </c>
      <c r="I6279" t="s">
        <v>165</v>
      </c>
      <c r="J6279" t="s">
        <v>11369</v>
      </c>
      <c r="L6279" s="5"/>
      <c r="P6279" t="s">
        <v>11369</v>
      </c>
    </row>
    <row r="6280" spans="2:16" x14ac:dyDescent="0.25">
      <c r="B6280" t="s">
        <v>10</v>
      </c>
      <c r="C6280" t="s">
        <v>17</v>
      </c>
      <c r="D6280" s="6">
        <v>0.246</v>
      </c>
      <c r="E6280" s="6">
        <v>0.246</v>
      </c>
      <c r="F6280" s="18">
        <v>204.57</v>
      </c>
      <c r="G6280" t="s">
        <v>2198</v>
      </c>
      <c r="H6280" t="s">
        <v>1014</v>
      </c>
      <c r="I6280" t="s">
        <v>942</v>
      </c>
      <c r="J6280" t="s">
        <v>11815</v>
      </c>
      <c r="L6280" s="5"/>
      <c r="P6280" t="s">
        <v>11815</v>
      </c>
    </row>
    <row r="6281" spans="2:16" x14ac:dyDescent="0.25">
      <c r="B6281" t="s">
        <v>10</v>
      </c>
      <c r="C6281" t="s">
        <v>17</v>
      </c>
      <c r="D6281" s="6">
        <v>0.435</v>
      </c>
      <c r="E6281" s="6">
        <v>0.435</v>
      </c>
      <c r="F6281" s="18">
        <v>204</v>
      </c>
      <c r="G6281" t="s">
        <v>2198</v>
      </c>
      <c r="H6281" t="s">
        <v>2200</v>
      </c>
      <c r="I6281" t="s">
        <v>69</v>
      </c>
      <c r="J6281" t="s">
        <v>11232</v>
      </c>
      <c r="L6281" s="5"/>
      <c r="P6281" t="s">
        <v>11232</v>
      </c>
    </row>
    <row r="6282" spans="2:16" x14ac:dyDescent="0.25">
      <c r="B6282" t="s">
        <v>10</v>
      </c>
      <c r="C6282" t="s">
        <v>17</v>
      </c>
      <c r="D6282" s="6">
        <v>0.42099999999999999</v>
      </c>
      <c r="E6282" s="6">
        <v>0.42099999999999999</v>
      </c>
      <c r="F6282" s="18">
        <v>115.26</v>
      </c>
      <c r="G6282" t="s">
        <v>2198</v>
      </c>
      <c r="H6282" t="s">
        <v>2201</v>
      </c>
      <c r="I6282" t="s">
        <v>401</v>
      </c>
      <c r="J6282" t="s">
        <v>11334</v>
      </c>
      <c r="L6282" s="5"/>
      <c r="P6282" t="s">
        <v>11334</v>
      </c>
    </row>
    <row r="6283" spans="2:16" x14ac:dyDescent="0.25">
      <c r="B6283" t="s">
        <v>10</v>
      </c>
      <c r="C6283" t="s">
        <v>17</v>
      </c>
      <c r="D6283" s="6">
        <v>0.442</v>
      </c>
      <c r="E6283" s="6">
        <v>0.442</v>
      </c>
      <c r="F6283" s="18">
        <v>115.5</v>
      </c>
      <c r="G6283" t="s">
        <v>2198</v>
      </c>
      <c r="H6283" t="s">
        <v>2202</v>
      </c>
      <c r="I6283" t="s">
        <v>736</v>
      </c>
      <c r="J6283" t="s">
        <v>11501</v>
      </c>
      <c r="L6283" s="5"/>
      <c r="P6283" t="s">
        <v>11501</v>
      </c>
    </row>
    <row r="6284" spans="2:16" x14ac:dyDescent="0.25">
      <c r="B6284" t="s">
        <v>10</v>
      </c>
      <c r="C6284" t="s">
        <v>17</v>
      </c>
      <c r="D6284" s="6">
        <v>0.57299999999999995</v>
      </c>
      <c r="E6284" s="6">
        <v>0.57299999999999995</v>
      </c>
      <c r="F6284" s="18">
        <v>136.62</v>
      </c>
      <c r="G6284" t="s">
        <v>2198</v>
      </c>
      <c r="H6284" t="s">
        <v>2203</v>
      </c>
      <c r="I6284" t="s">
        <v>427</v>
      </c>
      <c r="J6284" t="s">
        <v>11455</v>
      </c>
      <c r="L6284" s="5"/>
      <c r="P6284" t="s">
        <v>11455</v>
      </c>
    </row>
    <row r="6285" spans="2:16" x14ac:dyDescent="0.25">
      <c r="B6285" t="s">
        <v>10</v>
      </c>
      <c r="C6285" t="s">
        <v>17</v>
      </c>
      <c r="D6285" s="6">
        <v>0.157</v>
      </c>
      <c r="E6285" s="6">
        <v>0.157</v>
      </c>
      <c r="F6285" s="18">
        <v>165.23</v>
      </c>
      <c r="G6285" t="s">
        <v>2198</v>
      </c>
      <c r="H6285" t="s">
        <v>2204</v>
      </c>
      <c r="I6285" t="s">
        <v>793</v>
      </c>
      <c r="J6285" t="s">
        <v>11446</v>
      </c>
      <c r="L6285" s="5"/>
      <c r="P6285" t="s">
        <v>11446</v>
      </c>
    </row>
    <row r="6286" spans="2:16" x14ac:dyDescent="0.25">
      <c r="B6286" t="s">
        <v>10</v>
      </c>
      <c r="C6286" t="s">
        <v>17</v>
      </c>
      <c r="D6286" s="6">
        <v>0.43099999999999999</v>
      </c>
      <c r="E6286" s="6">
        <v>0.43099999999999999</v>
      </c>
      <c r="F6286" s="18">
        <v>155.52000000000001</v>
      </c>
      <c r="G6286" t="s">
        <v>2198</v>
      </c>
      <c r="H6286" t="s">
        <v>2205</v>
      </c>
      <c r="I6286" t="s">
        <v>682</v>
      </c>
      <c r="J6286" t="s">
        <v>11444</v>
      </c>
      <c r="L6286" s="5"/>
      <c r="P6286" t="s">
        <v>11444</v>
      </c>
    </row>
    <row r="6287" spans="2:16" x14ac:dyDescent="0.25">
      <c r="B6287" t="s">
        <v>10</v>
      </c>
      <c r="C6287" t="s">
        <v>17</v>
      </c>
      <c r="D6287" s="6">
        <v>-5.1999999999999998E-2</v>
      </c>
      <c r="E6287" s="6">
        <v>-5.1999999999999998E-2</v>
      </c>
      <c r="F6287" s="18">
        <v>294.49</v>
      </c>
      <c r="G6287" t="s">
        <v>2198</v>
      </c>
      <c r="H6287" t="s">
        <v>2241</v>
      </c>
      <c r="I6287" t="s">
        <v>7789</v>
      </c>
      <c r="J6287" t="s">
        <v>14422</v>
      </c>
      <c r="L6287" s="5"/>
      <c r="P6287" t="s">
        <v>14422</v>
      </c>
    </row>
    <row r="6288" spans="2:16" x14ac:dyDescent="0.25">
      <c r="B6288" t="s">
        <v>10</v>
      </c>
      <c r="C6288" t="s">
        <v>17</v>
      </c>
      <c r="D6288" s="6">
        <v>0.28599999999999998</v>
      </c>
      <c r="E6288" s="6">
        <v>0.28599999999999998</v>
      </c>
      <c r="F6288" s="18">
        <v>137.69999999999999</v>
      </c>
      <c r="G6288" t="s">
        <v>2198</v>
      </c>
      <c r="H6288" t="s">
        <v>2206</v>
      </c>
      <c r="I6288" t="s">
        <v>756</v>
      </c>
      <c r="J6288" t="s">
        <v>11395</v>
      </c>
      <c r="L6288" s="5"/>
      <c r="P6288" t="s">
        <v>11395</v>
      </c>
    </row>
    <row r="6289" spans="2:16" x14ac:dyDescent="0.25">
      <c r="B6289" t="s">
        <v>10</v>
      </c>
      <c r="C6289" t="s">
        <v>17</v>
      </c>
      <c r="D6289" s="6">
        <v>-5.7000000000000002E-2</v>
      </c>
      <c r="E6289" s="6">
        <v>-5.7000000000000002E-2</v>
      </c>
      <c r="F6289" s="18">
        <v>174.78</v>
      </c>
      <c r="G6289" t="s">
        <v>2198</v>
      </c>
      <c r="H6289" t="s">
        <v>2207</v>
      </c>
      <c r="I6289" t="s">
        <v>792</v>
      </c>
      <c r="J6289" t="s">
        <v>11599</v>
      </c>
      <c r="L6289" s="5"/>
      <c r="P6289" t="s">
        <v>11599</v>
      </c>
    </row>
    <row r="6290" spans="2:16" x14ac:dyDescent="0.25">
      <c r="B6290" t="s">
        <v>10</v>
      </c>
      <c r="C6290" t="s">
        <v>17</v>
      </c>
      <c r="D6290" s="6">
        <v>0.47499999999999998</v>
      </c>
      <c r="E6290" s="6">
        <v>0.47499999999999998</v>
      </c>
      <c r="F6290" s="18">
        <v>191.46</v>
      </c>
      <c r="G6290" t="s">
        <v>2198</v>
      </c>
      <c r="H6290" t="s">
        <v>2208</v>
      </c>
      <c r="I6290" t="s">
        <v>272</v>
      </c>
      <c r="J6290" t="s">
        <v>11250</v>
      </c>
      <c r="L6290" s="5"/>
      <c r="P6290" t="s">
        <v>11250</v>
      </c>
    </row>
    <row r="6291" spans="2:16" x14ac:dyDescent="0.25">
      <c r="B6291" t="s">
        <v>10</v>
      </c>
      <c r="C6291" t="s">
        <v>17</v>
      </c>
      <c r="D6291" s="6">
        <v>0.39500000000000002</v>
      </c>
      <c r="E6291" s="6">
        <v>0.39500000000000002</v>
      </c>
      <c r="F6291" s="18">
        <v>153.91</v>
      </c>
      <c r="G6291" t="s">
        <v>2198</v>
      </c>
      <c r="H6291" t="s">
        <v>2209</v>
      </c>
      <c r="I6291" t="s">
        <v>721</v>
      </c>
      <c r="J6291" t="s">
        <v>11364</v>
      </c>
      <c r="L6291" s="5"/>
      <c r="P6291" t="s">
        <v>11364</v>
      </c>
    </row>
    <row r="6292" spans="2:16" x14ac:dyDescent="0.25">
      <c r="B6292" t="s">
        <v>10</v>
      </c>
      <c r="C6292" t="s">
        <v>17</v>
      </c>
      <c r="D6292" s="6">
        <v>0.38600000000000001</v>
      </c>
      <c r="E6292" s="6">
        <v>0.38600000000000001</v>
      </c>
      <c r="F6292" s="18">
        <v>217.26</v>
      </c>
      <c r="G6292" t="s">
        <v>2198</v>
      </c>
      <c r="H6292" t="s">
        <v>2210</v>
      </c>
      <c r="I6292" t="s">
        <v>286</v>
      </c>
      <c r="J6292" t="s">
        <v>11317</v>
      </c>
      <c r="L6292" s="5"/>
      <c r="P6292" t="s">
        <v>11317</v>
      </c>
    </row>
    <row r="6293" spans="2:16" x14ac:dyDescent="0.25">
      <c r="B6293" t="s">
        <v>10</v>
      </c>
      <c r="C6293" t="s">
        <v>17</v>
      </c>
      <c r="D6293" s="6">
        <v>0.46600000000000003</v>
      </c>
      <c r="E6293" s="6">
        <v>0.46600000000000003</v>
      </c>
      <c r="F6293" s="18">
        <v>183.6</v>
      </c>
      <c r="G6293" t="s">
        <v>2198</v>
      </c>
      <c r="H6293" t="s">
        <v>2211</v>
      </c>
      <c r="I6293" t="s">
        <v>435</v>
      </c>
      <c r="J6293" t="s">
        <v>11420</v>
      </c>
      <c r="L6293" s="5"/>
      <c r="P6293" t="s">
        <v>11420</v>
      </c>
    </row>
    <row r="6294" spans="2:16" x14ac:dyDescent="0.25">
      <c r="B6294" t="s">
        <v>10</v>
      </c>
      <c r="C6294" t="s">
        <v>17</v>
      </c>
      <c r="D6294" s="6">
        <v>0.14699999999999999</v>
      </c>
      <c r="E6294" s="6">
        <v>0.14699999999999999</v>
      </c>
      <c r="F6294" s="18">
        <v>158.38</v>
      </c>
      <c r="G6294" t="s">
        <v>2198</v>
      </c>
      <c r="H6294" t="s">
        <v>2212</v>
      </c>
      <c r="I6294" t="s">
        <v>429</v>
      </c>
      <c r="J6294" t="s">
        <v>12027</v>
      </c>
      <c r="L6294" s="5"/>
      <c r="P6294" t="s">
        <v>12027</v>
      </c>
    </row>
    <row r="6295" spans="2:16" x14ac:dyDescent="0.25">
      <c r="B6295" t="s">
        <v>10</v>
      </c>
      <c r="C6295" t="s">
        <v>17</v>
      </c>
      <c r="D6295" s="6">
        <v>-5.1999999999999998E-2</v>
      </c>
      <c r="E6295" s="6">
        <v>-5.1999999999999998E-2</v>
      </c>
      <c r="F6295" s="18">
        <v>294.49</v>
      </c>
      <c r="G6295" t="s">
        <v>2198</v>
      </c>
      <c r="H6295" t="s">
        <v>2242</v>
      </c>
      <c r="I6295" t="s">
        <v>7790</v>
      </c>
      <c r="J6295" t="s">
        <v>14425</v>
      </c>
      <c r="L6295" s="5"/>
      <c r="P6295" t="s">
        <v>14425</v>
      </c>
    </row>
    <row r="6296" spans="2:16" x14ac:dyDescent="0.25">
      <c r="B6296" t="s">
        <v>10</v>
      </c>
      <c r="C6296" t="s">
        <v>17</v>
      </c>
      <c r="D6296" s="6">
        <v>0.50800000000000001</v>
      </c>
      <c r="E6296" s="6">
        <v>0.50800000000000001</v>
      </c>
      <c r="F6296" s="18">
        <v>130.41</v>
      </c>
      <c r="G6296" t="s">
        <v>2198</v>
      </c>
      <c r="H6296" t="s">
        <v>2213</v>
      </c>
      <c r="I6296" t="s">
        <v>80</v>
      </c>
      <c r="J6296" t="s">
        <v>11098</v>
      </c>
      <c r="L6296" s="5"/>
      <c r="P6296" t="s">
        <v>11098</v>
      </c>
    </row>
    <row r="6297" spans="2:16" x14ac:dyDescent="0.25">
      <c r="B6297" t="s">
        <v>10</v>
      </c>
      <c r="C6297" t="s">
        <v>17</v>
      </c>
      <c r="D6297" s="6">
        <v>0.14699999999999999</v>
      </c>
      <c r="E6297" s="6">
        <v>0.14699999999999999</v>
      </c>
      <c r="F6297" s="18">
        <v>152.86000000000001</v>
      </c>
      <c r="G6297" t="s">
        <v>2198</v>
      </c>
      <c r="H6297" t="s">
        <v>2214</v>
      </c>
      <c r="I6297" t="s">
        <v>883</v>
      </c>
      <c r="J6297" t="s">
        <v>11948</v>
      </c>
      <c r="L6297" s="5"/>
      <c r="P6297" t="s">
        <v>11948</v>
      </c>
    </row>
    <row r="6298" spans="2:16" x14ac:dyDescent="0.25">
      <c r="B6298" t="s">
        <v>10</v>
      </c>
      <c r="C6298" t="s">
        <v>17</v>
      </c>
      <c r="D6298" s="6">
        <v>0.313</v>
      </c>
      <c r="E6298" s="6">
        <v>0.313</v>
      </c>
      <c r="F6298" s="18">
        <v>153.91</v>
      </c>
      <c r="G6298" t="s">
        <v>2198</v>
      </c>
      <c r="H6298" t="s">
        <v>2215</v>
      </c>
      <c r="I6298" t="s">
        <v>757</v>
      </c>
      <c r="J6298" t="s">
        <v>11534</v>
      </c>
      <c r="L6298" s="5"/>
      <c r="P6298" t="s">
        <v>11534</v>
      </c>
    </row>
    <row r="6299" spans="2:16" x14ac:dyDescent="0.25">
      <c r="B6299" t="s">
        <v>10</v>
      </c>
      <c r="C6299" t="s">
        <v>17</v>
      </c>
      <c r="D6299" s="6">
        <v>0.20899999999999999</v>
      </c>
      <c r="E6299" s="6">
        <v>0.20899999999999999</v>
      </c>
      <c r="F6299" s="18">
        <v>187.71</v>
      </c>
      <c r="G6299" t="s">
        <v>2198</v>
      </c>
      <c r="H6299" t="s">
        <v>2216</v>
      </c>
      <c r="I6299" t="s">
        <v>996</v>
      </c>
      <c r="J6299" t="s">
        <v>11673</v>
      </c>
      <c r="L6299" s="5"/>
      <c r="P6299" t="s">
        <v>11673</v>
      </c>
    </row>
    <row r="6300" spans="2:16" x14ac:dyDescent="0.25">
      <c r="B6300" t="s">
        <v>10</v>
      </c>
      <c r="C6300" t="s">
        <v>17</v>
      </c>
      <c r="D6300" s="6">
        <v>0.09</v>
      </c>
      <c r="E6300" s="6">
        <v>0.09</v>
      </c>
      <c r="F6300" s="18">
        <v>153.91</v>
      </c>
      <c r="G6300" t="s">
        <v>2198</v>
      </c>
      <c r="H6300" t="s">
        <v>2217</v>
      </c>
      <c r="I6300" t="s">
        <v>795</v>
      </c>
      <c r="J6300" t="s">
        <v>11315</v>
      </c>
      <c r="L6300" s="5"/>
      <c r="P6300" t="s">
        <v>11315</v>
      </c>
    </row>
    <row r="6301" spans="2:16" x14ac:dyDescent="0.25">
      <c r="B6301" t="s">
        <v>10</v>
      </c>
      <c r="C6301" t="s">
        <v>17</v>
      </c>
      <c r="D6301" s="6">
        <v>-5.1999999999999998E-2</v>
      </c>
      <c r="E6301" s="6">
        <v>-5.1999999999999998E-2</v>
      </c>
      <c r="F6301" s="18">
        <v>294.49</v>
      </c>
      <c r="G6301" t="s">
        <v>2198</v>
      </c>
      <c r="H6301" t="s">
        <v>2243</v>
      </c>
      <c r="I6301" t="s">
        <v>7791</v>
      </c>
      <c r="J6301" t="s">
        <v>14424</v>
      </c>
      <c r="L6301" s="5"/>
      <c r="P6301" t="s">
        <v>14424</v>
      </c>
    </row>
    <row r="6302" spans="2:16" x14ac:dyDescent="0.25">
      <c r="B6302" t="s">
        <v>10</v>
      </c>
      <c r="C6302" t="s">
        <v>17</v>
      </c>
      <c r="D6302" s="6">
        <v>0.13</v>
      </c>
      <c r="E6302" s="6">
        <v>0.13</v>
      </c>
      <c r="F6302" s="18">
        <v>191.1</v>
      </c>
      <c r="G6302" t="s">
        <v>2198</v>
      </c>
      <c r="H6302" t="s">
        <v>2218</v>
      </c>
      <c r="I6302" t="s">
        <v>431</v>
      </c>
      <c r="J6302" t="s">
        <v>11438</v>
      </c>
      <c r="L6302" s="5"/>
      <c r="P6302" t="s">
        <v>11438</v>
      </c>
    </row>
    <row r="6303" spans="2:16" x14ac:dyDescent="0.25">
      <c r="B6303" t="s">
        <v>10</v>
      </c>
      <c r="C6303" t="s">
        <v>17</v>
      </c>
      <c r="D6303" s="6">
        <v>-0.08</v>
      </c>
      <c r="E6303" s="6">
        <v>-0.08</v>
      </c>
      <c r="F6303" s="18">
        <v>368.67</v>
      </c>
      <c r="G6303" t="s">
        <v>2198</v>
      </c>
      <c r="H6303" t="s">
        <v>2244</v>
      </c>
      <c r="I6303" t="s">
        <v>790</v>
      </c>
      <c r="J6303" t="s">
        <v>11950</v>
      </c>
      <c r="L6303" s="5"/>
      <c r="P6303" t="s">
        <v>11950</v>
      </c>
    </row>
    <row r="6304" spans="2:16" x14ac:dyDescent="0.25">
      <c r="B6304" t="s">
        <v>10</v>
      </c>
      <c r="C6304" t="s">
        <v>17</v>
      </c>
      <c r="D6304" s="6">
        <v>-0.10199999999999999</v>
      </c>
      <c r="E6304" s="6">
        <v>-0.10199999999999999</v>
      </c>
      <c r="F6304" s="18">
        <v>200</v>
      </c>
      <c r="G6304" t="s">
        <v>2198</v>
      </c>
      <c r="H6304" t="s">
        <v>2219</v>
      </c>
      <c r="I6304" t="s">
        <v>986</v>
      </c>
      <c r="J6304" t="s">
        <v>11742</v>
      </c>
      <c r="L6304" s="5"/>
      <c r="P6304" t="s">
        <v>11742</v>
      </c>
    </row>
    <row r="6305" spans="2:16" x14ac:dyDescent="0.25">
      <c r="B6305" t="s">
        <v>10</v>
      </c>
      <c r="C6305" t="s">
        <v>17</v>
      </c>
      <c r="D6305" s="6">
        <v>0.42799999999999999</v>
      </c>
      <c r="E6305" s="6">
        <v>0.42799999999999999</v>
      </c>
      <c r="F6305" s="18">
        <v>208.08</v>
      </c>
      <c r="G6305" t="s">
        <v>2198</v>
      </c>
      <c r="H6305" t="s">
        <v>2220</v>
      </c>
      <c r="I6305" t="s">
        <v>521</v>
      </c>
      <c r="J6305" t="s">
        <v>11215</v>
      </c>
      <c r="L6305" s="5"/>
      <c r="P6305" t="s">
        <v>11215</v>
      </c>
    </row>
    <row r="6306" spans="2:16" x14ac:dyDescent="0.25">
      <c r="B6306" t="s">
        <v>10</v>
      </c>
      <c r="C6306" t="s">
        <v>17</v>
      </c>
      <c r="D6306" s="6">
        <v>0.55300000000000005</v>
      </c>
      <c r="E6306" s="6">
        <v>0.55300000000000005</v>
      </c>
      <c r="F6306" s="18">
        <v>164.18</v>
      </c>
      <c r="G6306" t="s">
        <v>2198</v>
      </c>
      <c r="H6306" t="s">
        <v>2221</v>
      </c>
      <c r="I6306" t="s">
        <v>179</v>
      </c>
      <c r="J6306" t="s">
        <v>11258</v>
      </c>
      <c r="L6306" s="5"/>
      <c r="P6306" t="s">
        <v>11258</v>
      </c>
    </row>
    <row r="6307" spans="2:16" x14ac:dyDescent="0.25">
      <c r="B6307" t="s">
        <v>10</v>
      </c>
      <c r="C6307" t="s">
        <v>17</v>
      </c>
      <c r="D6307" s="6">
        <v>0.49399999999999999</v>
      </c>
      <c r="E6307" s="6">
        <v>0.49399999999999999</v>
      </c>
      <c r="F6307" s="18">
        <v>220.34</v>
      </c>
      <c r="G6307" t="s">
        <v>2198</v>
      </c>
      <c r="H6307" t="s">
        <v>2222</v>
      </c>
      <c r="I6307" t="s">
        <v>791</v>
      </c>
      <c r="J6307" t="s">
        <v>11530</v>
      </c>
      <c r="L6307" s="5"/>
      <c r="P6307" t="s">
        <v>11530</v>
      </c>
    </row>
    <row r="6308" spans="2:16" x14ac:dyDescent="0.25">
      <c r="B6308" t="s">
        <v>10</v>
      </c>
      <c r="C6308" t="s">
        <v>17</v>
      </c>
      <c r="D6308" s="6">
        <v>0.35699999999999998</v>
      </c>
      <c r="E6308" s="6">
        <v>0.35699999999999998</v>
      </c>
      <c r="F6308" s="18">
        <v>226.11</v>
      </c>
      <c r="G6308" t="s">
        <v>2198</v>
      </c>
      <c r="H6308" t="s">
        <v>2237</v>
      </c>
      <c r="I6308" t="s">
        <v>509</v>
      </c>
      <c r="J6308" t="s">
        <v>11511</v>
      </c>
      <c r="L6308" s="5"/>
      <c r="P6308" t="s">
        <v>11511</v>
      </c>
    </row>
    <row r="6309" spans="2:16" x14ac:dyDescent="0.25">
      <c r="B6309" t="s">
        <v>10</v>
      </c>
      <c r="C6309" t="s">
        <v>17</v>
      </c>
      <c r="D6309" s="6">
        <v>0.222</v>
      </c>
      <c r="E6309" s="6">
        <v>0.222</v>
      </c>
      <c r="F6309" s="18">
        <v>318.85000000000002</v>
      </c>
      <c r="G6309" t="s">
        <v>2198</v>
      </c>
      <c r="H6309" t="s">
        <v>2223</v>
      </c>
      <c r="I6309" t="s">
        <v>835</v>
      </c>
      <c r="J6309" t="s">
        <v>11720</v>
      </c>
      <c r="L6309" s="5"/>
      <c r="P6309" t="s">
        <v>11720</v>
      </c>
    </row>
    <row r="6310" spans="2:16" x14ac:dyDescent="0.25">
      <c r="B6310" t="s">
        <v>10</v>
      </c>
      <c r="C6310" t="s">
        <v>17</v>
      </c>
      <c r="D6310" s="6">
        <v>0.27700000000000002</v>
      </c>
      <c r="E6310" s="6">
        <v>0.27700000000000002</v>
      </c>
      <c r="F6310" s="18">
        <v>111.96</v>
      </c>
      <c r="G6310" t="s">
        <v>2198</v>
      </c>
      <c r="H6310" t="s">
        <v>2224</v>
      </c>
      <c r="I6310" t="s">
        <v>379</v>
      </c>
      <c r="J6310" t="s">
        <v>11412</v>
      </c>
      <c r="L6310" s="5"/>
      <c r="P6310" t="s">
        <v>11412</v>
      </c>
    </row>
    <row r="6311" spans="2:16" x14ac:dyDescent="0.25">
      <c r="B6311" t="s">
        <v>10</v>
      </c>
      <c r="C6311" t="s">
        <v>17</v>
      </c>
      <c r="D6311" s="6">
        <v>-5.1999999999999998E-2</v>
      </c>
      <c r="E6311" s="6">
        <v>-5.1999999999999998E-2</v>
      </c>
      <c r="F6311" s="18">
        <v>294.49</v>
      </c>
      <c r="G6311" t="s">
        <v>2198</v>
      </c>
      <c r="H6311" t="s">
        <v>2246</v>
      </c>
      <c r="I6311" t="s">
        <v>7792</v>
      </c>
      <c r="J6311" t="s">
        <v>14423</v>
      </c>
      <c r="L6311" s="5"/>
      <c r="P6311" t="s">
        <v>14423</v>
      </c>
    </row>
    <row r="6312" spans="2:16" x14ac:dyDescent="0.25">
      <c r="B6312" t="s">
        <v>10</v>
      </c>
      <c r="C6312" t="s">
        <v>17</v>
      </c>
      <c r="D6312" s="6">
        <v>0.48399999999999999</v>
      </c>
      <c r="E6312" s="6">
        <v>0.48399999999999999</v>
      </c>
      <c r="F6312" s="18">
        <v>259.7</v>
      </c>
      <c r="G6312" t="s">
        <v>2198</v>
      </c>
      <c r="H6312" t="s">
        <v>18631</v>
      </c>
      <c r="I6312" t="s">
        <v>18656</v>
      </c>
      <c r="J6312" t="s">
        <v>18657</v>
      </c>
      <c r="L6312" s="5"/>
      <c r="P6312" t="s">
        <v>18657</v>
      </c>
    </row>
    <row r="6313" spans="2:16" x14ac:dyDescent="0.25">
      <c r="B6313" t="s">
        <v>10</v>
      </c>
      <c r="C6313" t="s">
        <v>17</v>
      </c>
      <c r="D6313" s="6">
        <v>0.372</v>
      </c>
      <c r="E6313" s="6">
        <v>0.372</v>
      </c>
      <c r="F6313" s="18">
        <v>161.86000000000001</v>
      </c>
      <c r="G6313" t="s">
        <v>2198</v>
      </c>
      <c r="H6313" t="s">
        <v>2238</v>
      </c>
      <c r="I6313" t="s">
        <v>864</v>
      </c>
      <c r="J6313" t="s">
        <v>11918</v>
      </c>
      <c r="L6313" s="5"/>
      <c r="P6313" t="s">
        <v>11918</v>
      </c>
    </row>
    <row r="6314" spans="2:16" x14ac:dyDescent="0.25">
      <c r="B6314" t="s">
        <v>10</v>
      </c>
      <c r="C6314" t="s">
        <v>17</v>
      </c>
      <c r="D6314" s="6">
        <v>0.20899999999999999</v>
      </c>
      <c r="E6314" s="6">
        <v>0.20899999999999999</v>
      </c>
      <c r="F6314" s="18">
        <v>192.2</v>
      </c>
      <c r="G6314" t="s">
        <v>2198</v>
      </c>
      <c r="H6314" t="s">
        <v>2225</v>
      </c>
      <c r="I6314" t="s">
        <v>4170</v>
      </c>
      <c r="J6314" t="s">
        <v>14417</v>
      </c>
      <c r="L6314" s="5"/>
      <c r="P6314" t="s">
        <v>14417</v>
      </c>
    </row>
    <row r="6315" spans="2:16" x14ac:dyDescent="0.25">
      <c r="B6315" t="s">
        <v>10</v>
      </c>
      <c r="C6315" t="s">
        <v>17</v>
      </c>
      <c r="D6315" s="6">
        <v>0.51400000000000001</v>
      </c>
      <c r="E6315" s="6">
        <v>0.51400000000000001</v>
      </c>
      <c r="F6315" s="18">
        <v>169.5</v>
      </c>
      <c r="G6315" t="s">
        <v>2198</v>
      </c>
      <c r="H6315" t="s">
        <v>2226</v>
      </c>
      <c r="I6315" t="s">
        <v>380</v>
      </c>
      <c r="J6315" t="s">
        <v>11177</v>
      </c>
      <c r="L6315" s="5"/>
      <c r="P6315" t="s">
        <v>11177</v>
      </c>
    </row>
    <row r="6316" spans="2:16" x14ac:dyDescent="0.25">
      <c r="B6316" t="s">
        <v>10</v>
      </c>
      <c r="C6316" t="s">
        <v>17</v>
      </c>
      <c r="D6316" s="6">
        <v>0.48199999999999998</v>
      </c>
      <c r="E6316" s="6">
        <v>0.48199999999999998</v>
      </c>
      <c r="F6316" s="18">
        <v>226.04</v>
      </c>
      <c r="G6316" t="s">
        <v>2198</v>
      </c>
      <c r="H6316" t="s">
        <v>2227</v>
      </c>
      <c r="I6316" t="s">
        <v>432</v>
      </c>
      <c r="J6316" t="s">
        <v>11718</v>
      </c>
      <c r="L6316" s="5"/>
      <c r="P6316" t="s">
        <v>11718</v>
      </c>
    </row>
    <row r="6317" spans="2:16" x14ac:dyDescent="0.25">
      <c r="B6317" t="s">
        <v>10</v>
      </c>
      <c r="C6317" t="s">
        <v>17</v>
      </c>
      <c r="D6317" s="6">
        <v>-5.1999999999999998E-2</v>
      </c>
      <c r="E6317" s="6">
        <v>-5.1999999999999998E-2</v>
      </c>
      <c r="F6317" s="18">
        <v>294.49</v>
      </c>
      <c r="G6317" t="s">
        <v>2198</v>
      </c>
      <c r="H6317" t="s">
        <v>2247</v>
      </c>
      <c r="I6317" t="s">
        <v>7793</v>
      </c>
      <c r="J6317" t="s">
        <v>14421</v>
      </c>
      <c r="L6317" s="5"/>
      <c r="P6317" t="s">
        <v>14421</v>
      </c>
    </row>
    <row r="6318" spans="2:16" x14ac:dyDescent="0.25">
      <c r="B6318" t="s">
        <v>10</v>
      </c>
      <c r="C6318" t="s">
        <v>17</v>
      </c>
      <c r="D6318" s="6">
        <v>0.45700000000000002</v>
      </c>
      <c r="E6318" s="6">
        <v>0.45700000000000002</v>
      </c>
      <c r="F6318" s="18">
        <v>169.54</v>
      </c>
      <c r="G6318" t="s">
        <v>2198</v>
      </c>
      <c r="H6318" t="s">
        <v>2228</v>
      </c>
      <c r="I6318" t="s">
        <v>128</v>
      </c>
      <c r="J6318" t="s">
        <v>11282</v>
      </c>
      <c r="L6318" s="5"/>
      <c r="P6318" t="s">
        <v>11282</v>
      </c>
    </row>
    <row r="6319" spans="2:16" x14ac:dyDescent="0.25">
      <c r="B6319" t="s">
        <v>10</v>
      </c>
      <c r="C6319" t="s">
        <v>17</v>
      </c>
      <c r="D6319" s="6">
        <v>0.49</v>
      </c>
      <c r="E6319" s="6">
        <v>0.49</v>
      </c>
      <c r="F6319" s="18">
        <v>239.7</v>
      </c>
      <c r="G6319" t="s">
        <v>2198</v>
      </c>
      <c r="H6319" t="s">
        <v>2229</v>
      </c>
      <c r="I6319" t="s">
        <v>280</v>
      </c>
      <c r="J6319" t="s">
        <v>11150</v>
      </c>
      <c r="L6319" s="5"/>
      <c r="P6319" t="s">
        <v>11150</v>
      </c>
    </row>
    <row r="6320" spans="2:16" x14ac:dyDescent="0.25">
      <c r="B6320" t="s">
        <v>10</v>
      </c>
      <c r="C6320" t="s">
        <v>17</v>
      </c>
      <c r="D6320" s="6">
        <v>0.216</v>
      </c>
      <c r="E6320" s="6">
        <v>0.216</v>
      </c>
      <c r="F6320" s="18">
        <v>174.63</v>
      </c>
      <c r="G6320" t="s">
        <v>2198</v>
      </c>
      <c r="H6320" t="s">
        <v>2230</v>
      </c>
      <c r="I6320" t="s">
        <v>783</v>
      </c>
      <c r="J6320" t="s">
        <v>11507</v>
      </c>
      <c r="L6320" s="5"/>
      <c r="P6320" t="s">
        <v>11507</v>
      </c>
    </row>
    <row r="6321" spans="2:16" x14ac:dyDescent="0.25">
      <c r="B6321" t="s">
        <v>10</v>
      </c>
      <c r="C6321" t="s">
        <v>17</v>
      </c>
      <c r="D6321" s="6">
        <v>0.188</v>
      </c>
      <c r="E6321" s="6">
        <v>0.188</v>
      </c>
      <c r="F6321" s="18">
        <v>144.35</v>
      </c>
      <c r="G6321" t="s">
        <v>2198</v>
      </c>
      <c r="H6321" t="s">
        <v>2231</v>
      </c>
      <c r="I6321" t="s">
        <v>261</v>
      </c>
      <c r="J6321" t="s">
        <v>11525</v>
      </c>
      <c r="L6321" s="5"/>
      <c r="P6321" t="s">
        <v>11525</v>
      </c>
    </row>
    <row r="6322" spans="2:16" x14ac:dyDescent="0.25">
      <c r="B6322" t="s">
        <v>10</v>
      </c>
      <c r="C6322" t="s">
        <v>17</v>
      </c>
      <c r="D6322" s="6">
        <v>-0.161</v>
      </c>
      <c r="E6322" s="6">
        <v>-0.161</v>
      </c>
      <c r="F6322" s="18">
        <v>192.2</v>
      </c>
      <c r="G6322" t="s">
        <v>2198</v>
      </c>
      <c r="H6322" t="s">
        <v>2232</v>
      </c>
      <c r="I6322" t="s">
        <v>4178</v>
      </c>
      <c r="J6322" t="s">
        <v>14412</v>
      </c>
      <c r="L6322" s="5"/>
      <c r="P6322" t="s">
        <v>14412</v>
      </c>
    </row>
    <row r="6323" spans="2:16" x14ac:dyDescent="0.25">
      <c r="B6323" t="s">
        <v>10</v>
      </c>
      <c r="C6323" t="s">
        <v>17</v>
      </c>
      <c r="D6323" s="6">
        <v>0.21299999999999999</v>
      </c>
      <c r="E6323" s="6">
        <v>0.21299999999999999</v>
      </c>
      <c r="F6323" s="18">
        <v>145.86000000000001</v>
      </c>
      <c r="G6323" t="s">
        <v>2198</v>
      </c>
      <c r="H6323" t="s">
        <v>2233</v>
      </c>
      <c r="I6323" t="s">
        <v>428</v>
      </c>
      <c r="J6323" t="s">
        <v>11355</v>
      </c>
      <c r="L6323" s="5"/>
      <c r="P6323" t="s">
        <v>11355</v>
      </c>
    </row>
    <row r="6324" spans="2:16" x14ac:dyDescent="0.25">
      <c r="B6324" t="s">
        <v>10</v>
      </c>
      <c r="C6324" t="s">
        <v>17</v>
      </c>
      <c r="D6324" s="6">
        <v>0.51800000000000002</v>
      </c>
      <c r="E6324" s="6">
        <v>0.51800000000000002</v>
      </c>
      <c r="F6324" s="18">
        <v>252.5</v>
      </c>
      <c r="G6324" t="s">
        <v>2198</v>
      </c>
      <c r="H6324" t="s">
        <v>2234</v>
      </c>
      <c r="I6324" t="s">
        <v>20</v>
      </c>
      <c r="J6324" t="s">
        <v>11252</v>
      </c>
      <c r="L6324" s="5"/>
      <c r="P6324" t="s">
        <v>11252</v>
      </c>
    </row>
    <row r="6325" spans="2:16" x14ac:dyDescent="0.25">
      <c r="B6325" t="s">
        <v>10</v>
      </c>
      <c r="C6325" t="s">
        <v>17</v>
      </c>
      <c r="D6325" s="6">
        <v>0.30099999999999999</v>
      </c>
      <c r="E6325" s="6">
        <v>0.30099999999999999</v>
      </c>
      <c r="F6325" s="18">
        <v>129.15</v>
      </c>
      <c r="G6325" t="s">
        <v>2198</v>
      </c>
      <c r="H6325" t="s">
        <v>2235</v>
      </c>
      <c r="I6325" t="s">
        <v>253</v>
      </c>
      <c r="J6325" t="s">
        <v>11864</v>
      </c>
      <c r="L6325" s="5"/>
      <c r="P6325" t="s">
        <v>11864</v>
      </c>
    </row>
    <row r="6326" spans="2:16" x14ac:dyDescent="0.25">
      <c r="B6326" t="s">
        <v>10</v>
      </c>
      <c r="C6326" t="s">
        <v>17</v>
      </c>
      <c r="D6326" s="6">
        <v>5.0000000000000001E-3</v>
      </c>
      <c r="E6326" s="6">
        <v>5.0000000000000001E-3</v>
      </c>
      <c r="F6326" s="18">
        <v>204.57</v>
      </c>
      <c r="G6326" t="s">
        <v>2198</v>
      </c>
      <c r="H6326" t="s">
        <v>2236</v>
      </c>
      <c r="I6326" t="s">
        <v>672</v>
      </c>
      <c r="J6326" t="s">
        <v>11920</v>
      </c>
      <c r="L6326" s="5"/>
      <c r="P6326" t="s">
        <v>11920</v>
      </c>
    </row>
    <row r="6327" spans="2:16" x14ac:dyDescent="0.25">
      <c r="B6327" t="s">
        <v>10</v>
      </c>
      <c r="C6327" t="s">
        <v>17</v>
      </c>
      <c r="D6327" s="6">
        <v>0.124</v>
      </c>
      <c r="E6327" s="6">
        <v>0.124</v>
      </c>
      <c r="F6327" s="18">
        <v>175.34</v>
      </c>
      <c r="G6327" t="s">
        <v>12121</v>
      </c>
      <c r="H6327" t="s">
        <v>2239</v>
      </c>
      <c r="I6327" t="s">
        <v>13172</v>
      </c>
      <c r="J6327" t="s">
        <v>13173</v>
      </c>
      <c r="L6327" s="5"/>
      <c r="P6327" t="s">
        <v>13173</v>
      </c>
    </row>
    <row r="6328" spans="2:16" x14ac:dyDescent="0.25">
      <c r="B6328" t="s">
        <v>10</v>
      </c>
      <c r="C6328" t="s">
        <v>17</v>
      </c>
      <c r="D6328" s="6">
        <v>0.377</v>
      </c>
      <c r="E6328" s="6">
        <v>0.377</v>
      </c>
      <c r="F6328" s="18">
        <v>254.76</v>
      </c>
      <c r="G6328" t="s">
        <v>12121</v>
      </c>
      <c r="H6328" t="s">
        <v>12132</v>
      </c>
      <c r="I6328" t="s">
        <v>13174</v>
      </c>
      <c r="J6328" t="s">
        <v>13175</v>
      </c>
      <c r="L6328" s="5"/>
      <c r="P6328" t="s">
        <v>13175</v>
      </c>
    </row>
    <row r="6329" spans="2:16" x14ac:dyDescent="0.25">
      <c r="B6329" t="s">
        <v>10</v>
      </c>
      <c r="C6329" t="s">
        <v>17</v>
      </c>
      <c r="D6329" s="6">
        <v>0.34799999999999998</v>
      </c>
      <c r="E6329" s="6">
        <v>0.34799999999999998</v>
      </c>
      <c r="F6329" s="18">
        <v>155.22999999999999</v>
      </c>
      <c r="G6329" t="s">
        <v>12121</v>
      </c>
      <c r="H6329" t="s">
        <v>2190</v>
      </c>
      <c r="I6329" t="s">
        <v>13150</v>
      </c>
      <c r="J6329" t="s">
        <v>13151</v>
      </c>
      <c r="L6329" s="5"/>
      <c r="P6329" t="s">
        <v>13151</v>
      </c>
    </row>
    <row r="6330" spans="2:16" x14ac:dyDescent="0.25">
      <c r="B6330" t="s">
        <v>10</v>
      </c>
      <c r="C6330" t="s">
        <v>17</v>
      </c>
      <c r="D6330" s="6">
        <v>0.40500000000000003</v>
      </c>
      <c r="E6330" s="6">
        <v>0.40500000000000003</v>
      </c>
      <c r="F6330" s="18">
        <v>123.9</v>
      </c>
      <c r="G6330" t="s">
        <v>12121</v>
      </c>
      <c r="H6330" t="s">
        <v>2191</v>
      </c>
      <c r="I6330" t="s">
        <v>13200</v>
      </c>
      <c r="J6330" t="s">
        <v>13201</v>
      </c>
      <c r="L6330" s="5"/>
      <c r="P6330" t="s">
        <v>13201</v>
      </c>
    </row>
    <row r="6331" spans="2:16" x14ac:dyDescent="0.25">
      <c r="B6331" t="s">
        <v>10</v>
      </c>
      <c r="C6331" t="s">
        <v>17</v>
      </c>
      <c r="D6331" s="6">
        <v>0.53100000000000003</v>
      </c>
      <c r="E6331" s="6">
        <v>0.53100000000000003</v>
      </c>
      <c r="F6331" s="18">
        <v>173.88</v>
      </c>
      <c r="G6331" t="s">
        <v>12121</v>
      </c>
      <c r="H6331" t="s">
        <v>2192</v>
      </c>
      <c r="I6331" t="s">
        <v>13154</v>
      </c>
      <c r="J6331" t="s">
        <v>13155</v>
      </c>
      <c r="L6331" s="5"/>
      <c r="P6331" t="s">
        <v>13155</v>
      </c>
    </row>
    <row r="6332" spans="2:16" x14ac:dyDescent="0.25">
      <c r="B6332" t="s">
        <v>10</v>
      </c>
      <c r="C6332" t="s">
        <v>17</v>
      </c>
      <c r="D6332" s="6">
        <v>0.21299999999999999</v>
      </c>
      <c r="E6332" s="6">
        <v>0.21299999999999999</v>
      </c>
      <c r="F6332" s="18">
        <v>163.80000000000001</v>
      </c>
      <c r="G6332" t="s">
        <v>12121</v>
      </c>
      <c r="H6332" t="s">
        <v>2240</v>
      </c>
      <c r="I6332" t="s">
        <v>13118</v>
      </c>
      <c r="J6332" t="s">
        <v>13119</v>
      </c>
      <c r="L6332" s="5"/>
      <c r="P6332" t="s">
        <v>13119</v>
      </c>
    </row>
    <row r="6333" spans="2:16" x14ac:dyDescent="0.25">
      <c r="B6333" t="s">
        <v>10</v>
      </c>
      <c r="C6333" t="s">
        <v>17</v>
      </c>
      <c r="D6333" s="6">
        <v>0.39300000000000002</v>
      </c>
      <c r="E6333" s="6">
        <v>0.39300000000000002</v>
      </c>
      <c r="F6333" s="18">
        <v>140.69999999999999</v>
      </c>
      <c r="G6333" t="s">
        <v>12121</v>
      </c>
      <c r="H6333" t="s">
        <v>2183</v>
      </c>
      <c r="I6333" t="s">
        <v>13162</v>
      </c>
      <c r="J6333" t="s">
        <v>13163</v>
      </c>
      <c r="L6333" s="5"/>
      <c r="P6333" t="s">
        <v>13163</v>
      </c>
    </row>
    <row r="6334" spans="2:16" x14ac:dyDescent="0.25">
      <c r="B6334" t="s">
        <v>10</v>
      </c>
      <c r="C6334" t="s">
        <v>17</v>
      </c>
      <c r="D6334" s="6">
        <v>0.4</v>
      </c>
      <c r="E6334" s="6">
        <v>0.4</v>
      </c>
      <c r="F6334" s="18">
        <v>266.94</v>
      </c>
      <c r="G6334" t="s">
        <v>12121</v>
      </c>
      <c r="H6334" t="s">
        <v>2193</v>
      </c>
      <c r="I6334" t="s">
        <v>13116</v>
      </c>
      <c r="J6334" t="s">
        <v>13117</v>
      </c>
      <c r="L6334" s="5"/>
      <c r="P6334" t="s">
        <v>13117</v>
      </c>
    </row>
    <row r="6335" spans="2:16" x14ac:dyDescent="0.25">
      <c r="B6335" t="s">
        <v>10</v>
      </c>
      <c r="C6335" t="s">
        <v>17</v>
      </c>
      <c r="D6335" s="6">
        <v>0.49299999999999999</v>
      </c>
      <c r="E6335" s="6">
        <v>0.49299999999999999</v>
      </c>
      <c r="F6335" s="18">
        <v>184.02</v>
      </c>
      <c r="G6335" t="s">
        <v>12121</v>
      </c>
      <c r="H6335" t="s">
        <v>2194</v>
      </c>
      <c r="I6335" t="s">
        <v>13186</v>
      </c>
      <c r="J6335" t="s">
        <v>13187</v>
      </c>
      <c r="L6335" s="5"/>
      <c r="P6335" t="s">
        <v>13187</v>
      </c>
    </row>
    <row r="6336" spans="2:16" x14ac:dyDescent="0.25">
      <c r="B6336" t="s">
        <v>10</v>
      </c>
      <c r="C6336" t="s">
        <v>17</v>
      </c>
      <c r="D6336" s="6">
        <v>0.318</v>
      </c>
      <c r="E6336" s="6">
        <v>0.318</v>
      </c>
      <c r="F6336" s="18">
        <v>249.53</v>
      </c>
      <c r="G6336" t="s">
        <v>12121</v>
      </c>
      <c r="H6336" t="s">
        <v>2195</v>
      </c>
      <c r="I6336" t="s">
        <v>13156</v>
      </c>
      <c r="J6336" t="s">
        <v>13157</v>
      </c>
      <c r="L6336" s="5"/>
      <c r="P6336" t="s">
        <v>13157</v>
      </c>
    </row>
    <row r="6337" spans="2:16" x14ac:dyDescent="0.25">
      <c r="B6337" t="s">
        <v>10</v>
      </c>
      <c r="C6337" t="s">
        <v>17</v>
      </c>
      <c r="D6337" s="6">
        <v>0.159</v>
      </c>
      <c r="E6337" s="6">
        <v>0.159</v>
      </c>
      <c r="F6337" s="18">
        <v>249.53</v>
      </c>
      <c r="G6337" t="s">
        <v>12121</v>
      </c>
      <c r="H6337" t="s">
        <v>2196</v>
      </c>
      <c r="I6337" t="s">
        <v>13152</v>
      </c>
      <c r="J6337" t="s">
        <v>13153</v>
      </c>
      <c r="L6337" s="5"/>
      <c r="P6337" t="s">
        <v>13153</v>
      </c>
    </row>
    <row r="6338" spans="2:16" x14ac:dyDescent="0.25">
      <c r="B6338" t="s">
        <v>10</v>
      </c>
      <c r="C6338" t="s">
        <v>17</v>
      </c>
      <c r="D6338" s="6">
        <v>0.26500000000000001</v>
      </c>
      <c r="E6338" s="6">
        <v>0.26500000000000001</v>
      </c>
      <c r="F6338" s="18">
        <v>333.5</v>
      </c>
      <c r="G6338" t="s">
        <v>12121</v>
      </c>
      <c r="H6338" t="s">
        <v>2197</v>
      </c>
      <c r="I6338" t="s">
        <v>13122</v>
      </c>
      <c r="J6338" t="s">
        <v>13123</v>
      </c>
      <c r="L6338" s="5"/>
      <c r="P6338" t="s">
        <v>13123</v>
      </c>
    </row>
    <row r="6339" spans="2:16" x14ac:dyDescent="0.25">
      <c r="B6339" t="s">
        <v>10</v>
      </c>
      <c r="C6339" t="s">
        <v>17</v>
      </c>
      <c r="D6339" s="6">
        <v>0.21199999999999999</v>
      </c>
      <c r="E6339" s="6">
        <v>0.21199999999999999</v>
      </c>
      <c r="F6339" s="18">
        <v>142.80000000000001</v>
      </c>
      <c r="G6339" t="s">
        <v>12121</v>
      </c>
      <c r="H6339" t="s">
        <v>2198</v>
      </c>
      <c r="I6339" t="s">
        <v>13182</v>
      </c>
      <c r="J6339" t="s">
        <v>13183</v>
      </c>
      <c r="L6339" s="5"/>
      <c r="P6339" t="s">
        <v>13183</v>
      </c>
    </row>
    <row r="6340" spans="2:16" x14ac:dyDescent="0.25">
      <c r="B6340" t="s">
        <v>10</v>
      </c>
      <c r="C6340" t="s">
        <v>17</v>
      </c>
      <c r="D6340" s="6">
        <v>0.39300000000000002</v>
      </c>
      <c r="E6340" s="6">
        <v>0.39300000000000002</v>
      </c>
      <c r="F6340" s="18">
        <v>140.69999999999999</v>
      </c>
      <c r="G6340" t="s">
        <v>12121</v>
      </c>
      <c r="H6340" t="s">
        <v>12121</v>
      </c>
      <c r="I6340" t="s">
        <v>13132</v>
      </c>
      <c r="J6340" t="s">
        <v>13133</v>
      </c>
      <c r="L6340" s="5"/>
      <c r="P6340" t="s">
        <v>13133</v>
      </c>
    </row>
    <row r="6341" spans="2:16" x14ac:dyDescent="0.25">
      <c r="B6341" t="s">
        <v>10</v>
      </c>
      <c r="C6341" t="s">
        <v>17</v>
      </c>
      <c r="D6341" s="6">
        <v>0.185</v>
      </c>
      <c r="E6341" s="6">
        <v>0.185</v>
      </c>
      <c r="F6341" s="18">
        <v>178.72</v>
      </c>
      <c r="G6341" t="s">
        <v>12121</v>
      </c>
      <c r="H6341" t="s">
        <v>2199</v>
      </c>
      <c r="I6341" t="s">
        <v>13086</v>
      </c>
      <c r="J6341" t="s">
        <v>13087</v>
      </c>
      <c r="L6341" s="5"/>
      <c r="P6341" t="s">
        <v>13087</v>
      </c>
    </row>
    <row r="6342" spans="2:16" x14ac:dyDescent="0.25">
      <c r="B6342" t="s">
        <v>10</v>
      </c>
      <c r="C6342" t="s">
        <v>17</v>
      </c>
      <c r="D6342" s="6">
        <v>0.63500000000000001</v>
      </c>
      <c r="E6342" s="6">
        <v>0.63500000000000001</v>
      </c>
      <c r="F6342" s="18">
        <v>224.64</v>
      </c>
      <c r="G6342" t="s">
        <v>12121</v>
      </c>
      <c r="H6342" t="s">
        <v>1014</v>
      </c>
      <c r="I6342" t="s">
        <v>13130</v>
      </c>
      <c r="J6342" t="s">
        <v>13131</v>
      </c>
      <c r="L6342" s="5"/>
      <c r="P6342" t="s">
        <v>13131</v>
      </c>
    </row>
    <row r="6343" spans="2:16" x14ac:dyDescent="0.25">
      <c r="B6343" t="s">
        <v>10</v>
      </c>
      <c r="C6343" t="s">
        <v>17</v>
      </c>
      <c r="D6343" s="6">
        <v>0.35199999999999998</v>
      </c>
      <c r="E6343" s="6">
        <v>0.35199999999999998</v>
      </c>
      <c r="F6343" s="18">
        <v>151.19999999999999</v>
      </c>
      <c r="G6343" t="s">
        <v>12121</v>
      </c>
      <c r="H6343" t="s">
        <v>2200</v>
      </c>
      <c r="I6343" t="s">
        <v>13094</v>
      </c>
      <c r="J6343" t="s">
        <v>13095</v>
      </c>
      <c r="L6343" s="5"/>
      <c r="P6343" t="s">
        <v>13095</v>
      </c>
    </row>
    <row r="6344" spans="2:16" x14ac:dyDescent="0.25">
      <c r="B6344" t="s">
        <v>10</v>
      </c>
      <c r="C6344" t="s">
        <v>17</v>
      </c>
      <c r="D6344" s="6">
        <v>0.30199999999999999</v>
      </c>
      <c r="E6344" s="6">
        <v>0.30199999999999999</v>
      </c>
      <c r="F6344" s="18">
        <v>200</v>
      </c>
      <c r="G6344" t="s">
        <v>12121</v>
      </c>
      <c r="H6344" t="s">
        <v>2201</v>
      </c>
      <c r="I6344" t="s">
        <v>13168</v>
      </c>
      <c r="J6344" t="s">
        <v>13169</v>
      </c>
      <c r="L6344" s="5"/>
      <c r="P6344" t="s">
        <v>13169</v>
      </c>
    </row>
    <row r="6345" spans="2:16" x14ac:dyDescent="0.25">
      <c r="B6345" t="s">
        <v>10</v>
      </c>
      <c r="C6345" t="s">
        <v>17</v>
      </c>
      <c r="D6345" s="6">
        <v>0.35199999999999998</v>
      </c>
      <c r="E6345" s="6">
        <v>0.35199999999999998</v>
      </c>
      <c r="F6345" s="18">
        <v>146.88</v>
      </c>
      <c r="G6345" t="s">
        <v>12121</v>
      </c>
      <c r="H6345" t="s">
        <v>2202</v>
      </c>
      <c r="I6345" t="s">
        <v>13164</v>
      </c>
      <c r="J6345" t="s">
        <v>13165</v>
      </c>
      <c r="L6345" s="5"/>
      <c r="P6345" t="s">
        <v>13165</v>
      </c>
    </row>
    <row r="6346" spans="2:16" x14ac:dyDescent="0.25">
      <c r="B6346" t="s">
        <v>10</v>
      </c>
      <c r="C6346" t="s">
        <v>17</v>
      </c>
      <c r="D6346" s="6">
        <v>0.374</v>
      </c>
      <c r="E6346" s="6">
        <v>0.374</v>
      </c>
      <c r="F6346" s="18">
        <v>243.78</v>
      </c>
      <c r="G6346" t="s">
        <v>12121</v>
      </c>
      <c r="H6346" t="s">
        <v>2203</v>
      </c>
      <c r="I6346" t="s">
        <v>13104</v>
      </c>
      <c r="J6346" t="s">
        <v>13105</v>
      </c>
      <c r="L6346" s="5"/>
      <c r="P6346" t="s">
        <v>13105</v>
      </c>
    </row>
    <row r="6347" spans="2:16" x14ac:dyDescent="0.25">
      <c r="B6347" t="s">
        <v>10</v>
      </c>
      <c r="C6347" t="s">
        <v>17</v>
      </c>
      <c r="D6347" s="6">
        <v>0.29099999999999998</v>
      </c>
      <c r="E6347" s="6">
        <v>0.29099999999999998</v>
      </c>
      <c r="F6347" s="18">
        <v>149.04</v>
      </c>
      <c r="G6347" t="s">
        <v>12121</v>
      </c>
      <c r="H6347" t="s">
        <v>2204</v>
      </c>
      <c r="I6347" t="s">
        <v>13144</v>
      </c>
      <c r="J6347" t="s">
        <v>13145</v>
      </c>
      <c r="L6347" s="5"/>
      <c r="P6347" t="s">
        <v>13145</v>
      </c>
    </row>
    <row r="6348" spans="2:16" x14ac:dyDescent="0.25">
      <c r="B6348" t="s">
        <v>10</v>
      </c>
      <c r="C6348" t="s">
        <v>17</v>
      </c>
      <c r="D6348" s="6">
        <v>0.34499999999999997</v>
      </c>
      <c r="E6348" s="6">
        <v>0.34499999999999997</v>
      </c>
      <c r="F6348" s="18">
        <v>133.62</v>
      </c>
      <c r="G6348" t="s">
        <v>12121</v>
      </c>
      <c r="H6348" t="s">
        <v>2205</v>
      </c>
      <c r="I6348" t="s">
        <v>13136</v>
      </c>
      <c r="J6348" t="s">
        <v>13137</v>
      </c>
      <c r="L6348" s="5"/>
      <c r="P6348" t="s">
        <v>13137</v>
      </c>
    </row>
    <row r="6349" spans="2:16" x14ac:dyDescent="0.25">
      <c r="B6349" t="s">
        <v>10</v>
      </c>
      <c r="C6349" t="s">
        <v>17</v>
      </c>
      <c r="D6349" s="6">
        <v>0.14799999999999999</v>
      </c>
      <c r="E6349" s="6">
        <v>0.14799999999999999</v>
      </c>
      <c r="F6349" s="18">
        <v>294.49</v>
      </c>
      <c r="G6349" t="s">
        <v>12121</v>
      </c>
      <c r="H6349" t="s">
        <v>2241</v>
      </c>
      <c r="I6349" t="s">
        <v>13192</v>
      </c>
      <c r="J6349" t="s">
        <v>13193</v>
      </c>
      <c r="L6349" s="5"/>
      <c r="P6349" t="s">
        <v>13193</v>
      </c>
    </row>
    <row r="6350" spans="2:16" x14ac:dyDescent="0.25">
      <c r="B6350" t="s">
        <v>10</v>
      </c>
      <c r="C6350" t="s">
        <v>17</v>
      </c>
      <c r="D6350" s="6">
        <v>0.159</v>
      </c>
      <c r="E6350" s="6">
        <v>0.159</v>
      </c>
      <c r="F6350" s="18">
        <v>249.53</v>
      </c>
      <c r="G6350" t="s">
        <v>12121</v>
      </c>
      <c r="H6350" t="s">
        <v>2206</v>
      </c>
      <c r="I6350" t="s">
        <v>13170</v>
      </c>
      <c r="J6350" t="s">
        <v>13171</v>
      </c>
      <c r="L6350" s="5"/>
      <c r="P6350" t="s">
        <v>13171</v>
      </c>
    </row>
    <row r="6351" spans="2:16" x14ac:dyDescent="0.25">
      <c r="B6351" t="s">
        <v>10</v>
      </c>
      <c r="C6351" t="s">
        <v>17</v>
      </c>
      <c r="D6351" s="6">
        <v>0.309</v>
      </c>
      <c r="E6351" s="6">
        <v>0.309</v>
      </c>
      <c r="F6351" s="18">
        <v>226.44</v>
      </c>
      <c r="G6351" t="s">
        <v>12121</v>
      </c>
      <c r="H6351" t="s">
        <v>2207</v>
      </c>
      <c r="I6351" t="s">
        <v>13158</v>
      </c>
      <c r="J6351" t="s">
        <v>13159</v>
      </c>
      <c r="L6351" s="5"/>
      <c r="P6351" t="s">
        <v>13159</v>
      </c>
    </row>
    <row r="6352" spans="2:16" x14ac:dyDescent="0.25">
      <c r="B6352" t="s">
        <v>10</v>
      </c>
      <c r="C6352" t="s">
        <v>17</v>
      </c>
      <c r="D6352" s="6">
        <v>-0.23300000000000001</v>
      </c>
      <c r="E6352" s="6">
        <v>-0.23300000000000001</v>
      </c>
      <c r="F6352" s="18">
        <v>161.86000000000001</v>
      </c>
      <c r="G6352" t="s">
        <v>12121</v>
      </c>
      <c r="H6352" t="s">
        <v>2208</v>
      </c>
      <c r="I6352" t="s">
        <v>13126</v>
      </c>
      <c r="J6352" t="s">
        <v>13127</v>
      </c>
      <c r="L6352" s="5"/>
      <c r="P6352" t="s">
        <v>13127</v>
      </c>
    </row>
    <row r="6353" spans="2:16" x14ac:dyDescent="0.25">
      <c r="B6353" t="s">
        <v>10</v>
      </c>
      <c r="C6353" t="s">
        <v>17</v>
      </c>
      <c r="D6353" s="6">
        <v>0.188</v>
      </c>
      <c r="E6353" s="6">
        <v>0.188</v>
      </c>
      <c r="F6353" s="18">
        <v>166.95</v>
      </c>
      <c r="G6353" t="s">
        <v>12121</v>
      </c>
      <c r="H6353" t="s">
        <v>2209</v>
      </c>
      <c r="I6353" t="s">
        <v>13148</v>
      </c>
      <c r="J6353" t="s">
        <v>13149</v>
      </c>
      <c r="L6353" s="5"/>
      <c r="P6353" t="s">
        <v>13149</v>
      </c>
    </row>
    <row r="6354" spans="2:16" x14ac:dyDescent="0.25">
      <c r="B6354" t="s">
        <v>10</v>
      </c>
      <c r="C6354" t="s">
        <v>17</v>
      </c>
      <c r="D6354" s="6">
        <v>0.307</v>
      </c>
      <c r="E6354" s="6">
        <v>0.307</v>
      </c>
      <c r="F6354" s="18">
        <v>151.19999999999999</v>
      </c>
      <c r="G6354" t="s">
        <v>12121</v>
      </c>
      <c r="H6354" t="s">
        <v>2210</v>
      </c>
      <c r="I6354" t="s">
        <v>13184</v>
      </c>
      <c r="J6354" t="s">
        <v>13185</v>
      </c>
      <c r="L6354" s="5"/>
      <c r="P6354" t="s">
        <v>13185</v>
      </c>
    </row>
    <row r="6355" spans="2:16" x14ac:dyDescent="0.25">
      <c r="B6355" t="s">
        <v>10</v>
      </c>
      <c r="C6355" t="s">
        <v>17</v>
      </c>
      <c r="D6355" s="6">
        <v>0.55800000000000005</v>
      </c>
      <c r="E6355" s="6">
        <v>0.55800000000000005</v>
      </c>
      <c r="F6355" s="18">
        <v>174.2</v>
      </c>
      <c r="G6355" t="s">
        <v>12121</v>
      </c>
      <c r="H6355" t="s">
        <v>2211</v>
      </c>
      <c r="I6355" t="s">
        <v>13100</v>
      </c>
      <c r="J6355" t="s">
        <v>13101</v>
      </c>
      <c r="L6355" s="5"/>
      <c r="P6355" t="s">
        <v>13101</v>
      </c>
    </row>
    <row r="6356" spans="2:16" x14ac:dyDescent="0.25">
      <c r="B6356" t="s">
        <v>10</v>
      </c>
      <c r="C6356" t="s">
        <v>17</v>
      </c>
      <c r="D6356" s="6">
        <v>-0.10199999999999999</v>
      </c>
      <c r="E6356" s="6">
        <v>-0.10199999999999999</v>
      </c>
      <c r="F6356" s="18">
        <v>124.99</v>
      </c>
      <c r="G6356" t="s">
        <v>12121</v>
      </c>
      <c r="H6356" t="s">
        <v>2212</v>
      </c>
      <c r="I6356" t="s">
        <v>13190</v>
      </c>
      <c r="J6356" t="s">
        <v>13191</v>
      </c>
      <c r="L6356" s="5"/>
      <c r="P6356" t="s">
        <v>13191</v>
      </c>
    </row>
    <row r="6357" spans="2:16" x14ac:dyDescent="0.25">
      <c r="B6357" t="s">
        <v>10</v>
      </c>
      <c r="C6357" t="s">
        <v>17</v>
      </c>
      <c r="D6357" s="6">
        <v>0.14799999999999999</v>
      </c>
      <c r="E6357" s="6">
        <v>0.14799999999999999</v>
      </c>
      <c r="F6357" s="18">
        <v>294.49</v>
      </c>
      <c r="G6357" t="s">
        <v>12121</v>
      </c>
      <c r="H6357" t="s">
        <v>2242</v>
      </c>
      <c r="I6357" t="s">
        <v>13198</v>
      </c>
      <c r="J6357" t="s">
        <v>13199</v>
      </c>
      <c r="L6357" s="5"/>
      <c r="P6357" t="s">
        <v>13199</v>
      </c>
    </row>
    <row r="6358" spans="2:16" x14ac:dyDescent="0.25">
      <c r="B6358" t="s">
        <v>10</v>
      </c>
      <c r="C6358" t="s">
        <v>17</v>
      </c>
      <c r="D6358" s="6">
        <v>0.48699999999999999</v>
      </c>
      <c r="E6358" s="6">
        <v>0.48699999999999999</v>
      </c>
      <c r="F6358" s="18">
        <v>127.44</v>
      </c>
      <c r="G6358" t="s">
        <v>12121</v>
      </c>
      <c r="H6358" t="s">
        <v>2213</v>
      </c>
      <c r="I6358" t="s">
        <v>13124</v>
      </c>
      <c r="J6358" t="s">
        <v>13125</v>
      </c>
      <c r="L6358" s="5"/>
      <c r="P6358" t="s">
        <v>13125</v>
      </c>
    </row>
    <row r="6359" spans="2:16" x14ac:dyDescent="0.25">
      <c r="B6359" t="s">
        <v>10</v>
      </c>
      <c r="C6359" t="s">
        <v>17</v>
      </c>
      <c r="D6359" s="6">
        <v>3.2000000000000001E-2</v>
      </c>
      <c r="E6359" s="6">
        <v>3.2000000000000001E-2</v>
      </c>
      <c r="F6359" s="18">
        <v>216.93</v>
      </c>
      <c r="G6359" t="s">
        <v>12121</v>
      </c>
      <c r="H6359" t="s">
        <v>2214</v>
      </c>
      <c r="I6359" t="s">
        <v>13106</v>
      </c>
      <c r="J6359" t="s">
        <v>13107</v>
      </c>
      <c r="L6359" s="5"/>
      <c r="P6359" t="s">
        <v>13107</v>
      </c>
    </row>
    <row r="6360" spans="2:16" x14ac:dyDescent="0.25">
      <c r="B6360" t="s">
        <v>10</v>
      </c>
      <c r="C6360" t="s">
        <v>17</v>
      </c>
      <c r="D6360" s="6">
        <v>0.218</v>
      </c>
      <c r="E6360" s="6">
        <v>0.218</v>
      </c>
      <c r="F6360" s="18">
        <v>146.88</v>
      </c>
      <c r="G6360" t="s">
        <v>12121</v>
      </c>
      <c r="H6360" t="s">
        <v>2215</v>
      </c>
      <c r="I6360" t="s">
        <v>13096</v>
      </c>
      <c r="J6360" t="s">
        <v>13097</v>
      </c>
      <c r="L6360" s="5"/>
      <c r="P6360" t="s">
        <v>13097</v>
      </c>
    </row>
    <row r="6361" spans="2:16" x14ac:dyDescent="0.25">
      <c r="B6361" t="s">
        <v>10</v>
      </c>
      <c r="C6361" t="s">
        <v>17</v>
      </c>
      <c r="D6361" s="6">
        <v>0.23100000000000001</v>
      </c>
      <c r="E6361" s="6">
        <v>0.23100000000000001</v>
      </c>
      <c r="F6361" s="18">
        <v>249.53</v>
      </c>
      <c r="G6361" t="s">
        <v>12121</v>
      </c>
      <c r="H6361" t="s">
        <v>2216</v>
      </c>
      <c r="I6361" t="s">
        <v>13146</v>
      </c>
      <c r="J6361" t="s">
        <v>13147</v>
      </c>
      <c r="L6361" s="5"/>
      <c r="P6361" t="s">
        <v>13147</v>
      </c>
    </row>
    <row r="6362" spans="2:16" x14ac:dyDescent="0.25">
      <c r="B6362" t="s">
        <v>10</v>
      </c>
      <c r="C6362" t="s">
        <v>17</v>
      </c>
      <c r="D6362" s="6">
        <v>0.34399999999999997</v>
      </c>
      <c r="E6362" s="6">
        <v>0.34399999999999997</v>
      </c>
      <c r="F6362" s="18">
        <v>141.47999999999999</v>
      </c>
      <c r="G6362" t="s">
        <v>12121</v>
      </c>
      <c r="H6362" t="s">
        <v>2217</v>
      </c>
      <c r="I6362" t="s">
        <v>13090</v>
      </c>
      <c r="J6362" t="s">
        <v>13091</v>
      </c>
      <c r="L6362" s="5"/>
      <c r="P6362" t="s">
        <v>13091</v>
      </c>
    </row>
    <row r="6363" spans="2:16" x14ac:dyDescent="0.25">
      <c r="B6363" t="s">
        <v>10</v>
      </c>
      <c r="C6363" t="s">
        <v>17</v>
      </c>
      <c r="D6363" s="6">
        <v>0.14799999999999999</v>
      </c>
      <c r="E6363" s="6">
        <v>0.14799999999999999</v>
      </c>
      <c r="F6363" s="18">
        <v>294.49</v>
      </c>
      <c r="G6363" t="s">
        <v>12121</v>
      </c>
      <c r="H6363" t="s">
        <v>2243</v>
      </c>
      <c r="I6363" t="s">
        <v>13196</v>
      </c>
      <c r="J6363" t="s">
        <v>13197</v>
      </c>
      <c r="L6363" s="5"/>
      <c r="P6363" t="s">
        <v>13197</v>
      </c>
    </row>
    <row r="6364" spans="2:16" x14ac:dyDescent="0.25">
      <c r="B6364" t="s">
        <v>10</v>
      </c>
      <c r="C6364" t="s">
        <v>17</v>
      </c>
      <c r="D6364" s="6">
        <v>0.26300000000000001</v>
      </c>
      <c r="E6364" s="6">
        <v>0.26300000000000001</v>
      </c>
      <c r="F6364" s="18">
        <v>137.13</v>
      </c>
      <c r="G6364" t="s">
        <v>12121</v>
      </c>
      <c r="H6364" t="s">
        <v>2218</v>
      </c>
      <c r="I6364" t="s">
        <v>13102</v>
      </c>
      <c r="J6364" t="s">
        <v>13103</v>
      </c>
      <c r="L6364" s="5"/>
      <c r="P6364" t="s">
        <v>13103</v>
      </c>
    </row>
    <row r="6365" spans="2:16" x14ac:dyDescent="0.25">
      <c r="B6365" t="s">
        <v>10</v>
      </c>
      <c r="C6365" t="s">
        <v>17</v>
      </c>
      <c r="D6365" s="6">
        <v>0.14799999999999999</v>
      </c>
      <c r="E6365" s="6">
        <v>0.14799999999999999</v>
      </c>
      <c r="F6365" s="18">
        <v>294.49</v>
      </c>
      <c r="G6365" t="s">
        <v>12121</v>
      </c>
      <c r="H6365" t="s">
        <v>2244</v>
      </c>
      <c r="I6365" t="s">
        <v>13188</v>
      </c>
      <c r="J6365" t="s">
        <v>13189</v>
      </c>
      <c r="L6365" s="5"/>
      <c r="P6365" t="s">
        <v>13189</v>
      </c>
    </row>
    <row r="6366" spans="2:16" x14ac:dyDescent="0.25">
      <c r="B6366" t="s">
        <v>10</v>
      </c>
      <c r="C6366" t="s">
        <v>17</v>
      </c>
      <c r="D6366" s="6">
        <v>0.53600000000000003</v>
      </c>
      <c r="E6366" s="6">
        <v>0.53600000000000003</v>
      </c>
      <c r="F6366" s="18">
        <v>181.44</v>
      </c>
      <c r="G6366" t="s">
        <v>12121</v>
      </c>
      <c r="H6366" t="s">
        <v>2219</v>
      </c>
      <c r="I6366" t="s">
        <v>13128</v>
      </c>
      <c r="J6366" t="s">
        <v>13129</v>
      </c>
      <c r="L6366" s="5"/>
      <c r="P6366" t="s">
        <v>13129</v>
      </c>
    </row>
    <row r="6367" spans="2:16" x14ac:dyDescent="0.25">
      <c r="B6367" t="s">
        <v>10</v>
      </c>
      <c r="C6367" t="s">
        <v>17</v>
      </c>
      <c r="D6367" s="6">
        <v>0.13600000000000001</v>
      </c>
      <c r="E6367" s="6">
        <v>0.13600000000000001</v>
      </c>
      <c r="F6367" s="18">
        <v>180.19</v>
      </c>
      <c r="G6367" t="s">
        <v>12121</v>
      </c>
      <c r="H6367" t="s">
        <v>2220</v>
      </c>
      <c r="I6367" t="s">
        <v>13138</v>
      </c>
      <c r="J6367" t="s">
        <v>13139</v>
      </c>
      <c r="L6367" s="5"/>
      <c r="P6367" t="s">
        <v>13139</v>
      </c>
    </row>
    <row r="6368" spans="2:16" x14ac:dyDescent="0.25">
      <c r="B6368" t="s">
        <v>10</v>
      </c>
      <c r="C6368" t="s">
        <v>17</v>
      </c>
      <c r="D6368" s="6">
        <v>0.32</v>
      </c>
      <c r="E6368" s="6">
        <v>0.32</v>
      </c>
      <c r="F6368" s="18">
        <v>181</v>
      </c>
      <c r="G6368" t="s">
        <v>12121</v>
      </c>
      <c r="H6368" t="s">
        <v>2221</v>
      </c>
      <c r="I6368" t="s">
        <v>13142</v>
      </c>
      <c r="J6368" t="s">
        <v>13143</v>
      </c>
      <c r="L6368" s="5"/>
      <c r="P6368" t="s">
        <v>13143</v>
      </c>
    </row>
    <row r="6369" spans="2:16" x14ac:dyDescent="0.25">
      <c r="B6369" t="s">
        <v>10</v>
      </c>
      <c r="C6369" t="s">
        <v>17</v>
      </c>
      <c r="D6369" s="6">
        <v>0.48299999999999998</v>
      </c>
      <c r="E6369" s="6">
        <v>0.48299999999999998</v>
      </c>
      <c r="F6369" s="18">
        <v>119.18</v>
      </c>
      <c r="G6369" t="s">
        <v>12121</v>
      </c>
      <c r="H6369" t="s">
        <v>2222</v>
      </c>
      <c r="I6369" t="s">
        <v>13140</v>
      </c>
      <c r="J6369" t="s">
        <v>13141</v>
      </c>
      <c r="L6369" s="5"/>
      <c r="P6369" t="s">
        <v>13141</v>
      </c>
    </row>
    <row r="6370" spans="2:16" x14ac:dyDescent="0.25">
      <c r="B6370" t="s">
        <v>10</v>
      </c>
      <c r="C6370" t="s">
        <v>17</v>
      </c>
      <c r="D6370" s="6">
        <v>0.22900000000000001</v>
      </c>
      <c r="E6370" s="6">
        <v>0.22900000000000001</v>
      </c>
      <c r="F6370" s="18">
        <v>294.49</v>
      </c>
      <c r="G6370" t="s">
        <v>12121</v>
      </c>
      <c r="H6370" t="s">
        <v>2237</v>
      </c>
      <c r="I6370" t="s">
        <v>13098</v>
      </c>
      <c r="J6370" t="s">
        <v>13099</v>
      </c>
      <c r="L6370" s="5"/>
      <c r="P6370" t="s">
        <v>13099</v>
      </c>
    </row>
    <row r="6371" spans="2:16" x14ac:dyDescent="0.25">
      <c r="B6371" t="s">
        <v>10</v>
      </c>
      <c r="C6371" t="s">
        <v>17</v>
      </c>
      <c r="D6371" s="6">
        <v>-0.10199999999999999</v>
      </c>
      <c r="E6371" s="6">
        <v>-0.10199999999999999</v>
      </c>
      <c r="F6371" s="18">
        <v>239.7</v>
      </c>
      <c r="G6371" t="s">
        <v>12121</v>
      </c>
      <c r="H6371" t="s">
        <v>2223</v>
      </c>
      <c r="I6371" t="s">
        <v>13120</v>
      </c>
      <c r="J6371" t="s">
        <v>13121</v>
      </c>
      <c r="L6371" s="5"/>
      <c r="P6371" t="s">
        <v>13121</v>
      </c>
    </row>
    <row r="6372" spans="2:16" x14ac:dyDescent="0.25">
      <c r="B6372" t="s">
        <v>10</v>
      </c>
      <c r="C6372" t="s">
        <v>17</v>
      </c>
      <c r="D6372" s="6">
        <v>0.46200000000000002</v>
      </c>
      <c r="E6372" s="6">
        <v>0.46200000000000002</v>
      </c>
      <c r="F6372" s="18">
        <v>174.57</v>
      </c>
      <c r="G6372" t="s">
        <v>12121</v>
      </c>
      <c r="H6372" t="s">
        <v>2224</v>
      </c>
      <c r="I6372" t="s">
        <v>13176</v>
      </c>
      <c r="J6372" t="s">
        <v>13177</v>
      </c>
      <c r="L6372" s="5"/>
      <c r="P6372" t="s">
        <v>13177</v>
      </c>
    </row>
    <row r="6373" spans="2:16" x14ac:dyDescent="0.25">
      <c r="B6373" t="s">
        <v>10</v>
      </c>
      <c r="C6373" t="s">
        <v>17</v>
      </c>
      <c r="D6373" s="6">
        <v>0.14799999999999999</v>
      </c>
      <c r="E6373" s="6">
        <v>0.14799999999999999</v>
      </c>
      <c r="F6373" s="18">
        <v>294.49</v>
      </c>
      <c r="G6373" t="s">
        <v>12121</v>
      </c>
      <c r="H6373" t="s">
        <v>2246</v>
      </c>
      <c r="I6373" t="s">
        <v>13194</v>
      </c>
      <c r="J6373" t="s">
        <v>13195</v>
      </c>
      <c r="L6373" s="5"/>
      <c r="P6373" t="s">
        <v>13195</v>
      </c>
    </row>
    <row r="6374" spans="2:16" x14ac:dyDescent="0.25">
      <c r="B6374" t="s">
        <v>10</v>
      </c>
      <c r="C6374" t="s">
        <v>17</v>
      </c>
      <c r="D6374" s="6">
        <v>0.26500000000000001</v>
      </c>
      <c r="E6374" s="6">
        <v>0.26500000000000001</v>
      </c>
      <c r="F6374" s="18">
        <v>333.5</v>
      </c>
      <c r="G6374" t="s">
        <v>12121</v>
      </c>
      <c r="H6374" t="s">
        <v>18631</v>
      </c>
      <c r="I6374" t="s">
        <v>18658</v>
      </c>
      <c r="J6374" t="s">
        <v>18659</v>
      </c>
      <c r="L6374" s="5"/>
      <c r="P6374" t="s">
        <v>18659</v>
      </c>
    </row>
    <row r="6375" spans="2:16" x14ac:dyDescent="0.25">
      <c r="B6375" t="s">
        <v>10</v>
      </c>
      <c r="C6375" t="s">
        <v>17</v>
      </c>
      <c r="D6375" s="6">
        <v>0.159</v>
      </c>
      <c r="E6375" s="6">
        <v>0.159</v>
      </c>
      <c r="F6375" s="18">
        <v>294.49</v>
      </c>
      <c r="G6375" t="s">
        <v>12121</v>
      </c>
      <c r="H6375" t="s">
        <v>2238</v>
      </c>
      <c r="I6375" t="s">
        <v>13204</v>
      </c>
      <c r="J6375" t="s">
        <v>13205</v>
      </c>
      <c r="L6375" s="5"/>
      <c r="P6375" t="s">
        <v>13205</v>
      </c>
    </row>
    <row r="6376" spans="2:16" x14ac:dyDescent="0.25">
      <c r="B6376" t="s">
        <v>10</v>
      </c>
      <c r="C6376" t="s">
        <v>17</v>
      </c>
      <c r="D6376" s="6">
        <v>0.23100000000000001</v>
      </c>
      <c r="E6376" s="6">
        <v>0.23100000000000001</v>
      </c>
      <c r="F6376" s="18">
        <v>249.53</v>
      </c>
      <c r="G6376" t="s">
        <v>12121</v>
      </c>
      <c r="H6376" t="s">
        <v>2225</v>
      </c>
      <c r="I6376" t="s">
        <v>13166</v>
      </c>
      <c r="J6376" t="s">
        <v>13167</v>
      </c>
      <c r="L6376" s="5"/>
      <c r="P6376" t="s">
        <v>13167</v>
      </c>
    </row>
    <row r="6377" spans="2:16" x14ac:dyDescent="0.25">
      <c r="B6377" t="s">
        <v>10</v>
      </c>
      <c r="C6377" t="s">
        <v>17</v>
      </c>
      <c r="D6377" s="6">
        <v>0.318</v>
      </c>
      <c r="E6377" s="6">
        <v>0.318</v>
      </c>
      <c r="F6377" s="18">
        <v>249.53</v>
      </c>
      <c r="G6377" t="s">
        <v>12121</v>
      </c>
      <c r="H6377" t="s">
        <v>2226</v>
      </c>
      <c r="I6377" t="s">
        <v>13088</v>
      </c>
      <c r="J6377" t="s">
        <v>13089</v>
      </c>
      <c r="L6377" s="5"/>
      <c r="P6377" t="s">
        <v>13089</v>
      </c>
    </row>
    <row r="6378" spans="2:16" x14ac:dyDescent="0.25">
      <c r="B6378" t="s">
        <v>10</v>
      </c>
      <c r="C6378" t="s">
        <v>17</v>
      </c>
      <c r="D6378" s="6">
        <v>3.2000000000000001E-2</v>
      </c>
      <c r="E6378" s="6">
        <v>3.2000000000000001E-2</v>
      </c>
      <c r="F6378" s="18">
        <v>216.93</v>
      </c>
      <c r="G6378" t="s">
        <v>12121</v>
      </c>
      <c r="H6378" t="s">
        <v>2227</v>
      </c>
      <c r="I6378" t="s">
        <v>13114</v>
      </c>
      <c r="J6378" t="s">
        <v>13115</v>
      </c>
      <c r="L6378" s="5"/>
      <c r="P6378" t="s">
        <v>13115</v>
      </c>
    </row>
    <row r="6379" spans="2:16" x14ac:dyDescent="0.25">
      <c r="B6379" t="s">
        <v>10</v>
      </c>
      <c r="C6379" t="s">
        <v>17</v>
      </c>
      <c r="D6379" s="6">
        <v>0.14799999999999999</v>
      </c>
      <c r="E6379" s="6">
        <v>0.14799999999999999</v>
      </c>
      <c r="F6379" s="18">
        <v>294.49</v>
      </c>
      <c r="G6379" t="s">
        <v>12121</v>
      </c>
      <c r="H6379" t="s">
        <v>2247</v>
      </c>
      <c r="I6379" t="s">
        <v>13180</v>
      </c>
      <c r="J6379" t="s">
        <v>13181</v>
      </c>
      <c r="L6379" s="5"/>
      <c r="P6379" t="s">
        <v>13181</v>
      </c>
    </row>
    <row r="6380" spans="2:16" x14ac:dyDescent="0.25">
      <c r="B6380" t="s">
        <v>10</v>
      </c>
      <c r="C6380" t="s">
        <v>17</v>
      </c>
      <c r="D6380" s="6">
        <v>0.186</v>
      </c>
      <c r="E6380" s="6">
        <v>0.186</v>
      </c>
      <c r="F6380" s="18">
        <v>155.27000000000001</v>
      </c>
      <c r="G6380" t="s">
        <v>12121</v>
      </c>
      <c r="H6380" t="s">
        <v>2228</v>
      </c>
      <c r="I6380" t="s">
        <v>13084</v>
      </c>
      <c r="J6380" t="s">
        <v>13085</v>
      </c>
      <c r="L6380" s="5"/>
      <c r="P6380" t="s">
        <v>13085</v>
      </c>
    </row>
    <row r="6381" spans="2:16" x14ac:dyDescent="0.25">
      <c r="B6381" t="s">
        <v>10</v>
      </c>
      <c r="C6381" t="s">
        <v>17</v>
      </c>
      <c r="D6381" s="6">
        <v>0.45900000000000002</v>
      </c>
      <c r="E6381" s="6">
        <v>0.45900000000000002</v>
      </c>
      <c r="F6381" s="18">
        <v>217.26</v>
      </c>
      <c r="G6381" t="s">
        <v>12121</v>
      </c>
      <c r="H6381" t="s">
        <v>2229</v>
      </c>
      <c r="I6381" t="s">
        <v>13202</v>
      </c>
      <c r="J6381" t="s">
        <v>13203</v>
      </c>
      <c r="L6381" s="5"/>
      <c r="P6381" t="s">
        <v>13203</v>
      </c>
    </row>
    <row r="6382" spans="2:16" x14ac:dyDescent="0.25">
      <c r="B6382" t="s">
        <v>10</v>
      </c>
      <c r="C6382" t="s">
        <v>17</v>
      </c>
      <c r="D6382" s="6">
        <v>0.36699999999999999</v>
      </c>
      <c r="E6382" s="6">
        <v>0.36699999999999999</v>
      </c>
      <c r="F6382" s="18">
        <v>120.78</v>
      </c>
      <c r="G6382" t="s">
        <v>12121</v>
      </c>
      <c r="H6382" t="s">
        <v>2230</v>
      </c>
      <c r="I6382" t="s">
        <v>13108</v>
      </c>
      <c r="J6382" t="s">
        <v>13109</v>
      </c>
      <c r="L6382" s="5"/>
      <c r="P6382" t="s">
        <v>13109</v>
      </c>
    </row>
    <row r="6383" spans="2:16" x14ac:dyDescent="0.25">
      <c r="B6383" t="s">
        <v>10</v>
      </c>
      <c r="C6383" t="s">
        <v>17</v>
      </c>
      <c r="D6383" s="6">
        <v>0.318</v>
      </c>
      <c r="E6383" s="6">
        <v>0.318</v>
      </c>
      <c r="F6383" s="18">
        <v>249.53</v>
      </c>
      <c r="G6383" t="s">
        <v>12121</v>
      </c>
      <c r="H6383" t="s">
        <v>2231</v>
      </c>
      <c r="I6383" t="s">
        <v>13178</v>
      </c>
      <c r="J6383" t="s">
        <v>13179</v>
      </c>
      <c r="L6383" s="5"/>
      <c r="P6383" t="s">
        <v>13179</v>
      </c>
    </row>
    <row r="6384" spans="2:16" x14ac:dyDescent="0.25">
      <c r="B6384" t="s">
        <v>10</v>
      </c>
      <c r="C6384" t="s">
        <v>17</v>
      </c>
      <c r="D6384" s="6">
        <v>0.23100000000000001</v>
      </c>
      <c r="E6384" s="6">
        <v>0.23100000000000001</v>
      </c>
      <c r="F6384" s="18">
        <v>249.53</v>
      </c>
      <c r="G6384" t="s">
        <v>12121</v>
      </c>
      <c r="H6384" t="s">
        <v>2232</v>
      </c>
      <c r="I6384" t="s">
        <v>13092</v>
      </c>
      <c r="J6384" t="s">
        <v>13093</v>
      </c>
      <c r="L6384" s="5"/>
      <c r="P6384" t="s">
        <v>13093</v>
      </c>
    </row>
    <row r="6385" spans="2:16" x14ac:dyDescent="0.25">
      <c r="B6385" t="s">
        <v>10</v>
      </c>
      <c r="C6385" t="s">
        <v>17</v>
      </c>
      <c r="D6385" s="6">
        <v>0.377</v>
      </c>
      <c r="E6385" s="6">
        <v>0.377</v>
      </c>
      <c r="F6385" s="18">
        <v>254.76</v>
      </c>
      <c r="G6385" t="s">
        <v>12121</v>
      </c>
      <c r="H6385" t="s">
        <v>2233</v>
      </c>
      <c r="I6385" t="s">
        <v>13110</v>
      </c>
      <c r="J6385" t="s">
        <v>13111</v>
      </c>
      <c r="L6385" s="5"/>
      <c r="P6385" t="s">
        <v>13111</v>
      </c>
    </row>
    <row r="6386" spans="2:16" x14ac:dyDescent="0.25">
      <c r="B6386" t="s">
        <v>10</v>
      </c>
      <c r="C6386" t="s">
        <v>17</v>
      </c>
      <c r="D6386" s="6">
        <v>-0.10199999999999999</v>
      </c>
      <c r="E6386" s="6">
        <v>-0.10199999999999999</v>
      </c>
      <c r="F6386" s="18">
        <v>330.43</v>
      </c>
      <c r="G6386" t="s">
        <v>12121</v>
      </c>
      <c r="H6386" t="s">
        <v>2234</v>
      </c>
      <c r="I6386" t="s">
        <v>13112</v>
      </c>
      <c r="J6386" t="s">
        <v>13113</v>
      </c>
      <c r="L6386" s="5"/>
      <c r="P6386" t="s">
        <v>13113</v>
      </c>
    </row>
    <row r="6387" spans="2:16" x14ac:dyDescent="0.25">
      <c r="B6387" t="s">
        <v>10</v>
      </c>
      <c r="C6387" t="s">
        <v>17</v>
      </c>
      <c r="D6387" s="6">
        <v>0.318</v>
      </c>
      <c r="E6387" s="6">
        <v>0.318</v>
      </c>
      <c r="F6387" s="18">
        <v>249.53</v>
      </c>
      <c r="G6387" t="s">
        <v>12121</v>
      </c>
      <c r="H6387" t="s">
        <v>2235</v>
      </c>
      <c r="I6387" t="s">
        <v>13160</v>
      </c>
      <c r="J6387" t="s">
        <v>13161</v>
      </c>
      <c r="L6387" s="5"/>
      <c r="P6387" t="s">
        <v>13161</v>
      </c>
    </row>
    <row r="6388" spans="2:16" x14ac:dyDescent="0.25">
      <c r="B6388" t="s">
        <v>10</v>
      </c>
      <c r="C6388" t="s">
        <v>17</v>
      </c>
      <c r="D6388" s="6">
        <v>0.26300000000000001</v>
      </c>
      <c r="E6388" s="6">
        <v>0.26300000000000001</v>
      </c>
      <c r="F6388" s="18">
        <v>137.13</v>
      </c>
      <c r="G6388" t="s">
        <v>12121</v>
      </c>
      <c r="H6388" t="s">
        <v>2236</v>
      </c>
      <c r="I6388" t="s">
        <v>13134</v>
      </c>
      <c r="J6388" t="s">
        <v>13135</v>
      </c>
      <c r="L6388" s="5"/>
      <c r="P6388" t="s">
        <v>13135</v>
      </c>
    </row>
    <row r="6389" spans="2:16" x14ac:dyDescent="0.25">
      <c r="B6389" t="s">
        <v>10</v>
      </c>
      <c r="C6389" t="s">
        <v>17</v>
      </c>
      <c r="D6389" s="6">
        <v>-3.1E-2</v>
      </c>
      <c r="E6389" s="6">
        <v>-3.1E-2</v>
      </c>
      <c r="F6389" s="18">
        <v>294.49</v>
      </c>
      <c r="G6389" t="s">
        <v>2199</v>
      </c>
      <c r="H6389" t="s">
        <v>2239</v>
      </c>
      <c r="I6389" t="s">
        <v>7794</v>
      </c>
      <c r="J6389" t="s">
        <v>12181</v>
      </c>
      <c r="L6389" s="5"/>
      <c r="P6389" t="s">
        <v>12181</v>
      </c>
    </row>
    <row r="6390" spans="2:16" x14ac:dyDescent="0.25">
      <c r="B6390" t="s">
        <v>10</v>
      </c>
      <c r="C6390" t="s">
        <v>17</v>
      </c>
      <c r="D6390" s="6">
        <v>-6.6000000000000003E-2</v>
      </c>
      <c r="E6390" s="6">
        <v>-6.6000000000000003E-2</v>
      </c>
      <c r="F6390" s="18">
        <v>216.93</v>
      </c>
      <c r="G6390" t="s">
        <v>2199</v>
      </c>
      <c r="H6390" t="s">
        <v>12132</v>
      </c>
      <c r="I6390" t="s">
        <v>12182</v>
      </c>
      <c r="J6390" t="s">
        <v>12183</v>
      </c>
      <c r="L6390" s="5"/>
      <c r="P6390" t="s">
        <v>12183</v>
      </c>
    </row>
    <row r="6391" spans="2:16" x14ac:dyDescent="0.25">
      <c r="B6391" t="s">
        <v>10</v>
      </c>
      <c r="C6391" t="s">
        <v>17</v>
      </c>
      <c r="D6391" s="6">
        <v>0.191</v>
      </c>
      <c r="E6391" s="6">
        <v>0.191</v>
      </c>
      <c r="F6391" s="18">
        <v>156.24</v>
      </c>
      <c r="G6391" t="s">
        <v>2199</v>
      </c>
      <c r="H6391" t="s">
        <v>2190</v>
      </c>
      <c r="I6391" t="s">
        <v>913</v>
      </c>
      <c r="J6391" t="s">
        <v>11961</v>
      </c>
      <c r="L6391" s="5"/>
      <c r="P6391" t="s">
        <v>11961</v>
      </c>
    </row>
    <row r="6392" spans="2:16" x14ac:dyDescent="0.25">
      <c r="B6392" t="s">
        <v>10</v>
      </c>
      <c r="C6392" t="s">
        <v>17</v>
      </c>
      <c r="D6392" s="6">
        <v>0.247</v>
      </c>
      <c r="E6392" s="6">
        <v>0.247</v>
      </c>
      <c r="F6392" s="18">
        <v>192.2</v>
      </c>
      <c r="G6392" t="s">
        <v>2199</v>
      </c>
      <c r="H6392" t="s">
        <v>2191</v>
      </c>
      <c r="I6392" t="s">
        <v>4185</v>
      </c>
      <c r="J6392" t="s">
        <v>12194</v>
      </c>
      <c r="L6392" s="5"/>
      <c r="P6392" t="s">
        <v>12194</v>
      </c>
    </row>
    <row r="6393" spans="2:16" x14ac:dyDescent="0.25">
      <c r="B6393" t="s">
        <v>10</v>
      </c>
      <c r="C6393" t="s">
        <v>17</v>
      </c>
      <c r="D6393" s="6">
        <v>1E-3</v>
      </c>
      <c r="E6393" s="6">
        <v>1E-3</v>
      </c>
      <c r="F6393" s="18">
        <v>216.93</v>
      </c>
      <c r="G6393" t="s">
        <v>2199</v>
      </c>
      <c r="H6393" t="s">
        <v>2192</v>
      </c>
      <c r="I6393" t="s">
        <v>4187</v>
      </c>
      <c r="J6393" t="s">
        <v>12172</v>
      </c>
      <c r="L6393" s="5"/>
      <c r="P6393" t="s">
        <v>12172</v>
      </c>
    </row>
    <row r="6394" spans="2:16" x14ac:dyDescent="0.25">
      <c r="B6394" t="s">
        <v>10</v>
      </c>
      <c r="C6394" t="s">
        <v>17</v>
      </c>
      <c r="D6394" s="6">
        <v>-3.1E-2</v>
      </c>
      <c r="E6394" s="6">
        <v>-3.1E-2</v>
      </c>
      <c r="F6394" s="18">
        <v>477.7</v>
      </c>
      <c r="G6394" t="s">
        <v>2199</v>
      </c>
      <c r="H6394" t="s">
        <v>2240</v>
      </c>
      <c r="I6394" t="s">
        <v>7795</v>
      </c>
      <c r="J6394" t="s">
        <v>12156</v>
      </c>
      <c r="L6394" s="5"/>
      <c r="P6394" t="s">
        <v>12156</v>
      </c>
    </row>
    <row r="6395" spans="2:16" x14ac:dyDescent="0.25">
      <c r="B6395" t="s">
        <v>10</v>
      </c>
      <c r="C6395" t="s">
        <v>17</v>
      </c>
      <c r="D6395" s="6">
        <v>-6.6000000000000003E-2</v>
      </c>
      <c r="E6395" s="6">
        <v>-6.6000000000000003E-2</v>
      </c>
      <c r="F6395" s="18">
        <v>216.93</v>
      </c>
      <c r="G6395" t="s">
        <v>2199</v>
      </c>
      <c r="H6395" t="s">
        <v>2183</v>
      </c>
      <c r="I6395" t="s">
        <v>4189</v>
      </c>
      <c r="J6395" t="s">
        <v>12176</v>
      </c>
      <c r="L6395" s="5"/>
      <c r="P6395" t="s">
        <v>12176</v>
      </c>
    </row>
    <row r="6396" spans="2:16" x14ac:dyDescent="0.25">
      <c r="B6396" t="s">
        <v>10</v>
      </c>
      <c r="C6396" t="s">
        <v>17</v>
      </c>
      <c r="D6396" s="6">
        <v>1E-3</v>
      </c>
      <c r="E6396" s="6">
        <v>1E-3</v>
      </c>
      <c r="F6396" s="18">
        <v>192.2</v>
      </c>
      <c r="G6396" t="s">
        <v>2199</v>
      </c>
      <c r="H6396" t="s">
        <v>2193</v>
      </c>
      <c r="I6396" t="s">
        <v>4191</v>
      </c>
      <c r="J6396" t="s">
        <v>12155</v>
      </c>
      <c r="L6396" s="5"/>
      <c r="P6396" t="s">
        <v>12155</v>
      </c>
    </row>
    <row r="6397" spans="2:16" x14ac:dyDescent="0.25">
      <c r="B6397" t="s">
        <v>10</v>
      </c>
      <c r="C6397" t="s">
        <v>17</v>
      </c>
      <c r="D6397" s="6">
        <v>0.27400000000000002</v>
      </c>
      <c r="E6397" s="6">
        <v>0.27400000000000002</v>
      </c>
      <c r="F6397" s="18">
        <v>192.2</v>
      </c>
      <c r="G6397" t="s">
        <v>2199</v>
      </c>
      <c r="H6397" t="s">
        <v>2194</v>
      </c>
      <c r="I6397" t="s">
        <v>4193</v>
      </c>
      <c r="J6397" t="s">
        <v>12187</v>
      </c>
      <c r="L6397" s="5"/>
      <c r="P6397" t="s">
        <v>12187</v>
      </c>
    </row>
    <row r="6398" spans="2:16" x14ac:dyDescent="0.25">
      <c r="B6398" t="s">
        <v>10</v>
      </c>
      <c r="C6398" t="s">
        <v>17</v>
      </c>
      <c r="D6398" s="6">
        <v>0.13900000000000001</v>
      </c>
      <c r="E6398" s="6">
        <v>0.13900000000000001</v>
      </c>
      <c r="F6398" s="18">
        <v>192.2</v>
      </c>
      <c r="G6398" t="s">
        <v>2199</v>
      </c>
      <c r="H6398" t="s">
        <v>2195</v>
      </c>
      <c r="I6398" t="s">
        <v>4195</v>
      </c>
      <c r="J6398" t="s">
        <v>12173</v>
      </c>
      <c r="L6398" s="5"/>
      <c r="P6398" t="s">
        <v>12173</v>
      </c>
    </row>
    <row r="6399" spans="2:16" x14ac:dyDescent="0.25">
      <c r="B6399" t="s">
        <v>10</v>
      </c>
      <c r="C6399" t="s">
        <v>17</v>
      </c>
      <c r="D6399" s="6">
        <v>0.20599999999999999</v>
      </c>
      <c r="E6399" s="6">
        <v>0.20599999999999999</v>
      </c>
      <c r="F6399" s="18">
        <v>192.2</v>
      </c>
      <c r="G6399" t="s">
        <v>2199</v>
      </c>
      <c r="H6399" t="s">
        <v>2196</v>
      </c>
      <c r="I6399" t="s">
        <v>4197</v>
      </c>
      <c r="J6399" t="s">
        <v>12171</v>
      </c>
      <c r="L6399" s="5"/>
      <c r="P6399" t="s">
        <v>12171</v>
      </c>
    </row>
    <row r="6400" spans="2:16" x14ac:dyDescent="0.25">
      <c r="B6400" t="s">
        <v>10</v>
      </c>
      <c r="C6400" t="s">
        <v>17</v>
      </c>
      <c r="D6400" s="6">
        <v>0.18099999999999999</v>
      </c>
      <c r="E6400" s="6">
        <v>0.18099999999999999</v>
      </c>
      <c r="F6400" s="18">
        <v>216.93</v>
      </c>
      <c r="G6400" t="s">
        <v>2199</v>
      </c>
      <c r="H6400" t="s">
        <v>2197</v>
      </c>
      <c r="I6400" t="s">
        <v>4199</v>
      </c>
      <c r="J6400" t="s">
        <v>12158</v>
      </c>
      <c r="L6400" s="5"/>
      <c r="P6400" t="s">
        <v>12158</v>
      </c>
    </row>
    <row r="6401" spans="2:16" x14ac:dyDescent="0.25">
      <c r="B6401" t="s">
        <v>10</v>
      </c>
      <c r="C6401" t="s">
        <v>17</v>
      </c>
      <c r="D6401" s="6">
        <v>0.27800000000000002</v>
      </c>
      <c r="E6401" s="6">
        <v>0.27800000000000002</v>
      </c>
      <c r="F6401" s="18">
        <v>145.94999999999999</v>
      </c>
      <c r="G6401" t="s">
        <v>2199</v>
      </c>
      <c r="H6401" t="s">
        <v>2198</v>
      </c>
      <c r="I6401" t="s">
        <v>958</v>
      </c>
      <c r="J6401" t="s">
        <v>11937</v>
      </c>
      <c r="L6401" s="5"/>
      <c r="P6401" t="s">
        <v>11937</v>
      </c>
    </row>
    <row r="6402" spans="2:16" x14ac:dyDescent="0.25">
      <c r="B6402" t="s">
        <v>10</v>
      </c>
      <c r="C6402" t="s">
        <v>17</v>
      </c>
      <c r="D6402" s="6">
        <v>-6.6000000000000003E-2</v>
      </c>
      <c r="E6402" s="6">
        <v>-6.6000000000000003E-2</v>
      </c>
      <c r="F6402" s="18">
        <v>216.93</v>
      </c>
      <c r="G6402" t="s">
        <v>2199</v>
      </c>
      <c r="H6402" t="s">
        <v>12121</v>
      </c>
      <c r="I6402" t="s">
        <v>12161</v>
      </c>
      <c r="J6402" t="s">
        <v>12162</v>
      </c>
      <c r="L6402" s="5"/>
      <c r="P6402" t="s">
        <v>12162</v>
      </c>
    </row>
    <row r="6403" spans="2:16" x14ac:dyDescent="0.25">
      <c r="B6403" t="s">
        <v>10</v>
      </c>
      <c r="C6403" t="s">
        <v>17</v>
      </c>
      <c r="D6403" s="6">
        <v>0.10299999999999999</v>
      </c>
      <c r="E6403" s="6">
        <v>0.10299999999999999</v>
      </c>
      <c r="F6403" s="18">
        <v>150.62</v>
      </c>
      <c r="G6403" t="s">
        <v>2199</v>
      </c>
      <c r="H6403" t="s">
        <v>2199</v>
      </c>
      <c r="I6403" t="s">
        <v>4202</v>
      </c>
      <c r="J6403" t="s">
        <v>12142</v>
      </c>
      <c r="L6403" s="5"/>
      <c r="P6403" t="s">
        <v>12142</v>
      </c>
    </row>
    <row r="6404" spans="2:16" x14ac:dyDescent="0.25">
      <c r="B6404" t="s">
        <v>10</v>
      </c>
      <c r="C6404" t="s">
        <v>17</v>
      </c>
      <c r="D6404" s="6">
        <v>1E-3</v>
      </c>
      <c r="E6404" s="6">
        <v>1E-3</v>
      </c>
      <c r="F6404" s="18">
        <v>216.93</v>
      </c>
      <c r="G6404" t="s">
        <v>2199</v>
      </c>
      <c r="H6404" t="s">
        <v>1014</v>
      </c>
      <c r="I6404" t="s">
        <v>4204</v>
      </c>
      <c r="J6404" t="s">
        <v>12160</v>
      </c>
      <c r="L6404" s="5"/>
      <c r="P6404" t="s">
        <v>12160</v>
      </c>
    </row>
    <row r="6405" spans="2:16" x14ac:dyDescent="0.25">
      <c r="B6405" t="s">
        <v>10</v>
      </c>
      <c r="C6405" t="s">
        <v>17</v>
      </c>
      <c r="D6405" s="6">
        <v>0.50800000000000001</v>
      </c>
      <c r="E6405" s="6">
        <v>0.50800000000000001</v>
      </c>
      <c r="F6405" s="18">
        <v>97.65</v>
      </c>
      <c r="G6405" t="s">
        <v>2199</v>
      </c>
      <c r="H6405" t="s">
        <v>2200</v>
      </c>
      <c r="I6405" t="s">
        <v>495</v>
      </c>
      <c r="J6405" t="s">
        <v>11887</v>
      </c>
      <c r="L6405" s="5"/>
      <c r="P6405" t="s">
        <v>11887</v>
      </c>
    </row>
    <row r="6406" spans="2:16" x14ac:dyDescent="0.25">
      <c r="B6406" t="s">
        <v>10</v>
      </c>
      <c r="C6406" t="s">
        <v>17</v>
      </c>
      <c r="D6406" s="6">
        <v>0.378</v>
      </c>
      <c r="E6406" s="6">
        <v>0.378</v>
      </c>
      <c r="F6406" s="18">
        <v>129.15</v>
      </c>
      <c r="G6406" t="s">
        <v>2199</v>
      </c>
      <c r="H6406" t="s">
        <v>2201</v>
      </c>
      <c r="I6406" t="s">
        <v>4207</v>
      </c>
      <c r="J6406" t="s">
        <v>12179</v>
      </c>
      <c r="L6406" s="5"/>
      <c r="P6406" t="s">
        <v>12179</v>
      </c>
    </row>
    <row r="6407" spans="2:16" x14ac:dyDescent="0.25">
      <c r="B6407" t="s">
        <v>10</v>
      </c>
      <c r="C6407" t="s">
        <v>17</v>
      </c>
      <c r="D6407" s="6">
        <v>0.246</v>
      </c>
      <c r="E6407" s="6">
        <v>0.246</v>
      </c>
      <c r="F6407" s="18">
        <v>150.62</v>
      </c>
      <c r="G6407" t="s">
        <v>2199</v>
      </c>
      <c r="H6407" t="s">
        <v>2202</v>
      </c>
      <c r="I6407" t="s">
        <v>4209</v>
      </c>
      <c r="J6407" t="s">
        <v>12177</v>
      </c>
      <c r="L6407" s="5"/>
      <c r="P6407" t="s">
        <v>12177</v>
      </c>
    </row>
    <row r="6408" spans="2:16" x14ac:dyDescent="0.25">
      <c r="B6408" t="s">
        <v>10</v>
      </c>
      <c r="C6408" t="s">
        <v>17</v>
      </c>
      <c r="D6408" s="6">
        <v>0.32200000000000001</v>
      </c>
      <c r="E6408" s="6">
        <v>0.32200000000000001</v>
      </c>
      <c r="F6408" s="18">
        <v>179.55</v>
      </c>
      <c r="G6408" t="s">
        <v>2199</v>
      </c>
      <c r="H6408" t="s">
        <v>2203</v>
      </c>
      <c r="I6408" t="s">
        <v>4211</v>
      </c>
      <c r="J6408" t="s">
        <v>12149</v>
      </c>
      <c r="L6408" s="5"/>
      <c r="P6408" t="s">
        <v>12149</v>
      </c>
    </row>
    <row r="6409" spans="2:16" x14ac:dyDescent="0.25">
      <c r="B6409" t="s">
        <v>10</v>
      </c>
      <c r="C6409" t="s">
        <v>17</v>
      </c>
      <c r="D6409" s="6">
        <v>0.247</v>
      </c>
      <c r="E6409" s="6">
        <v>0.247</v>
      </c>
      <c r="F6409" s="18">
        <v>192.2</v>
      </c>
      <c r="G6409" t="s">
        <v>2199</v>
      </c>
      <c r="H6409" t="s">
        <v>2204</v>
      </c>
      <c r="I6409" t="s">
        <v>4213</v>
      </c>
      <c r="J6409" t="s">
        <v>12168</v>
      </c>
      <c r="L6409" s="5"/>
      <c r="P6409" t="s">
        <v>12168</v>
      </c>
    </row>
    <row r="6410" spans="2:16" x14ac:dyDescent="0.25">
      <c r="B6410" t="s">
        <v>10</v>
      </c>
      <c r="C6410" t="s">
        <v>17</v>
      </c>
      <c r="D6410" s="6">
        <v>0.27400000000000002</v>
      </c>
      <c r="E6410" s="6">
        <v>0.27400000000000002</v>
      </c>
      <c r="F6410" s="18">
        <v>216.93</v>
      </c>
      <c r="G6410" t="s">
        <v>2199</v>
      </c>
      <c r="H6410" t="s">
        <v>2205</v>
      </c>
      <c r="I6410" t="s">
        <v>4215</v>
      </c>
      <c r="J6410" t="s">
        <v>12164</v>
      </c>
      <c r="L6410" s="5"/>
      <c r="P6410" t="s">
        <v>12164</v>
      </c>
    </row>
    <row r="6411" spans="2:16" x14ac:dyDescent="0.25">
      <c r="B6411" t="s">
        <v>10</v>
      </c>
      <c r="C6411" t="s">
        <v>17</v>
      </c>
      <c r="D6411" s="6">
        <v>-3.1E-2</v>
      </c>
      <c r="E6411" s="6">
        <v>-3.1E-2</v>
      </c>
      <c r="F6411" s="18">
        <v>294.49</v>
      </c>
      <c r="G6411" t="s">
        <v>2199</v>
      </c>
      <c r="H6411" t="s">
        <v>2241</v>
      </c>
      <c r="I6411" t="s">
        <v>7796</v>
      </c>
      <c r="J6411" t="s">
        <v>12190</v>
      </c>
      <c r="L6411" s="5"/>
      <c r="P6411" t="s">
        <v>12190</v>
      </c>
    </row>
    <row r="6412" spans="2:16" x14ac:dyDescent="0.25">
      <c r="B6412" t="s">
        <v>10</v>
      </c>
      <c r="C6412" t="s">
        <v>17</v>
      </c>
      <c r="D6412" s="6">
        <v>0.28699999999999998</v>
      </c>
      <c r="E6412" s="6">
        <v>0.28699999999999998</v>
      </c>
      <c r="F6412" s="18">
        <v>179.55</v>
      </c>
      <c r="G6412" t="s">
        <v>2199</v>
      </c>
      <c r="H6412" t="s">
        <v>2206</v>
      </c>
      <c r="I6412" t="s">
        <v>4217</v>
      </c>
      <c r="J6412" t="s">
        <v>12180</v>
      </c>
      <c r="L6412" s="5"/>
      <c r="P6412" t="s">
        <v>12180</v>
      </c>
    </row>
    <row r="6413" spans="2:16" x14ac:dyDescent="0.25">
      <c r="B6413" t="s">
        <v>10</v>
      </c>
      <c r="C6413" t="s">
        <v>17</v>
      </c>
      <c r="D6413" s="6">
        <v>0.27400000000000002</v>
      </c>
      <c r="E6413" s="6">
        <v>0.27400000000000002</v>
      </c>
      <c r="F6413" s="18">
        <v>216.93</v>
      </c>
      <c r="G6413" t="s">
        <v>2199</v>
      </c>
      <c r="H6413" t="s">
        <v>2207</v>
      </c>
      <c r="I6413" t="s">
        <v>4219</v>
      </c>
      <c r="J6413" t="s">
        <v>12174</v>
      </c>
      <c r="L6413" s="5"/>
      <c r="P6413" t="s">
        <v>12174</v>
      </c>
    </row>
    <row r="6414" spans="2:16" x14ac:dyDescent="0.25">
      <c r="B6414" t="s">
        <v>10</v>
      </c>
      <c r="C6414" t="s">
        <v>17</v>
      </c>
      <c r="D6414" s="6">
        <v>0.32200000000000001</v>
      </c>
      <c r="E6414" s="6">
        <v>0.32200000000000001</v>
      </c>
      <c r="F6414" s="18">
        <v>133.35</v>
      </c>
      <c r="G6414" t="s">
        <v>2199</v>
      </c>
      <c r="H6414" t="s">
        <v>2208</v>
      </c>
      <c r="I6414" t="s">
        <v>206</v>
      </c>
      <c r="J6414" t="s">
        <v>12093</v>
      </c>
      <c r="L6414" s="5"/>
      <c r="P6414" t="s">
        <v>12093</v>
      </c>
    </row>
    <row r="6415" spans="2:16" x14ac:dyDescent="0.25">
      <c r="B6415" t="s">
        <v>10</v>
      </c>
      <c r="C6415" t="s">
        <v>17</v>
      </c>
      <c r="D6415" s="6">
        <v>0.10299999999999999</v>
      </c>
      <c r="E6415" s="6">
        <v>0.10299999999999999</v>
      </c>
      <c r="F6415" s="18">
        <v>150.62</v>
      </c>
      <c r="G6415" t="s">
        <v>2199</v>
      </c>
      <c r="H6415" t="s">
        <v>2209</v>
      </c>
      <c r="I6415" t="s">
        <v>4222</v>
      </c>
      <c r="J6415" t="s">
        <v>12170</v>
      </c>
      <c r="L6415" s="5"/>
      <c r="P6415" t="s">
        <v>12170</v>
      </c>
    </row>
    <row r="6416" spans="2:16" x14ac:dyDescent="0.25">
      <c r="B6416" t="s">
        <v>10</v>
      </c>
      <c r="C6416" t="s">
        <v>17</v>
      </c>
      <c r="D6416" s="6">
        <v>0.36099999999999999</v>
      </c>
      <c r="E6416" s="6">
        <v>0.36099999999999999</v>
      </c>
      <c r="F6416" s="18">
        <v>122.85</v>
      </c>
      <c r="G6416" t="s">
        <v>2199</v>
      </c>
      <c r="H6416" t="s">
        <v>2210</v>
      </c>
      <c r="I6416" t="s">
        <v>683</v>
      </c>
      <c r="J6416" t="s">
        <v>11954</v>
      </c>
      <c r="L6416" s="5"/>
      <c r="P6416" t="s">
        <v>11954</v>
      </c>
    </row>
    <row r="6417" spans="2:16" x14ac:dyDescent="0.25">
      <c r="B6417" t="s">
        <v>10</v>
      </c>
      <c r="C6417" t="s">
        <v>17</v>
      </c>
      <c r="D6417" s="6">
        <v>0.18099999999999999</v>
      </c>
      <c r="E6417" s="6">
        <v>0.18099999999999999</v>
      </c>
      <c r="F6417" s="18">
        <v>192.2</v>
      </c>
      <c r="G6417" t="s">
        <v>2199</v>
      </c>
      <c r="H6417" t="s">
        <v>2211</v>
      </c>
      <c r="I6417" t="s">
        <v>4225</v>
      </c>
      <c r="J6417" t="s">
        <v>12147</v>
      </c>
      <c r="L6417" s="5"/>
      <c r="P6417" t="s">
        <v>12147</v>
      </c>
    </row>
    <row r="6418" spans="2:16" x14ac:dyDescent="0.25">
      <c r="B6418" t="s">
        <v>10</v>
      </c>
      <c r="C6418" t="s">
        <v>17</v>
      </c>
      <c r="D6418" s="6">
        <v>0.10299999999999999</v>
      </c>
      <c r="E6418" s="6">
        <v>0.10299999999999999</v>
      </c>
      <c r="F6418" s="18">
        <v>192.2</v>
      </c>
      <c r="G6418" t="s">
        <v>2199</v>
      </c>
      <c r="H6418" t="s">
        <v>2212</v>
      </c>
      <c r="I6418" t="s">
        <v>4227</v>
      </c>
      <c r="J6418" t="s">
        <v>12189</v>
      </c>
      <c r="L6418" s="5"/>
      <c r="P6418" t="s">
        <v>12189</v>
      </c>
    </row>
    <row r="6419" spans="2:16" x14ac:dyDescent="0.25">
      <c r="B6419" t="s">
        <v>10</v>
      </c>
      <c r="C6419" t="s">
        <v>17</v>
      </c>
      <c r="D6419" s="6">
        <v>-3.1E-2</v>
      </c>
      <c r="E6419" s="6">
        <v>-3.1E-2</v>
      </c>
      <c r="F6419" s="18">
        <v>294.49</v>
      </c>
      <c r="G6419" t="s">
        <v>2199</v>
      </c>
      <c r="H6419" t="s">
        <v>2242</v>
      </c>
      <c r="I6419" t="s">
        <v>7797</v>
      </c>
      <c r="J6419" t="s">
        <v>12193</v>
      </c>
      <c r="L6419" s="5"/>
      <c r="P6419" t="s">
        <v>12193</v>
      </c>
    </row>
    <row r="6420" spans="2:16" x14ac:dyDescent="0.25">
      <c r="B6420" t="s">
        <v>10</v>
      </c>
      <c r="C6420" t="s">
        <v>17</v>
      </c>
      <c r="D6420" s="6">
        <v>0.155</v>
      </c>
      <c r="E6420" s="6">
        <v>0.155</v>
      </c>
      <c r="F6420" s="18">
        <v>152.86000000000001</v>
      </c>
      <c r="G6420" t="s">
        <v>2199</v>
      </c>
      <c r="H6420" t="s">
        <v>2213</v>
      </c>
      <c r="I6420" t="s">
        <v>831</v>
      </c>
      <c r="J6420" t="s">
        <v>11993</v>
      </c>
      <c r="L6420" s="5"/>
      <c r="P6420" t="s">
        <v>11993</v>
      </c>
    </row>
    <row r="6421" spans="2:16" x14ac:dyDescent="0.25">
      <c r="B6421" t="s">
        <v>10</v>
      </c>
      <c r="C6421" t="s">
        <v>17</v>
      </c>
      <c r="D6421" s="6">
        <v>0.10299999999999999</v>
      </c>
      <c r="E6421" s="6">
        <v>0.10299999999999999</v>
      </c>
      <c r="F6421" s="18">
        <v>192.2</v>
      </c>
      <c r="G6421" t="s">
        <v>2199</v>
      </c>
      <c r="H6421" t="s">
        <v>2214</v>
      </c>
      <c r="I6421" t="s">
        <v>4230</v>
      </c>
      <c r="J6421" t="s">
        <v>12150</v>
      </c>
      <c r="L6421" s="5"/>
      <c r="P6421" t="s">
        <v>12150</v>
      </c>
    </row>
    <row r="6422" spans="2:16" x14ac:dyDescent="0.25">
      <c r="B6422" t="s">
        <v>10</v>
      </c>
      <c r="C6422" t="s">
        <v>17</v>
      </c>
      <c r="D6422" s="6">
        <v>0.246</v>
      </c>
      <c r="E6422" s="6">
        <v>0.246</v>
      </c>
      <c r="F6422" s="18">
        <v>150.62</v>
      </c>
      <c r="G6422" t="s">
        <v>2199</v>
      </c>
      <c r="H6422" t="s">
        <v>2215</v>
      </c>
      <c r="I6422" t="s">
        <v>4232</v>
      </c>
      <c r="J6422" t="s">
        <v>12146</v>
      </c>
      <c r="L6422" s="5"/>
      <c r="P6422" t="s">
        <v>12146</v>
      </c>
    </row>
    <row r="6423" spans="2:16" x14ac:dyDescent="0.25">
      <c r="B6423" t="s">
        <v>10</v>
      </c>
      <c r="C6423" t="s">
        <v>17</v>
      </c>
      <c r="D6423" s="6">
        <v>0.27400000000000002</v>
      </c>
      <c r="E6423" s="6">
        <v>0.27400000000000002</v>
      </c>
      <c r="F6423" s="18">
        <v>216.93</v>
      </c>
      <c r="G6423" t="s">
        <v>2199</v>
      </c>
      <c r="H6423" t="s">
        <v>2216</v>
      </c>
      <c r="I6423" t="s">
        <v>4234</v>
      </c>
      <c r="J6423" t="s">
        <v>12169</v>
      </c>
      <c r="L6423" s="5"/>
      <c r="P6423" t="s">
        <v>12169</v>
      </c>
    </row>
    <row r="6424" spans="2:16" x14ac:dyDescent="0.25">
      <c r="B6424" t="s">
        <v>10</v>
      </c>
      <c r="C6424" t="s">
        <v>17</v>
      </c>
      <c r="D6424" s="6">
        <v>0.27400000000000002</v>
      </c>
      <c r="E6424" s="6">
        <v>0.27400000000000002</v>
      </c>
      <c r="F6424" s="18">
        <v>192.2</v>
      </c>
      <c r="G6424" t="s">
        <v>2199</v>
      </c>
      <c r="H6424" t="s">
        <v>2217</v>
      </c>
      <c r="I6424" t="s">
        <v>4236</v>
      </c>
      <c r="J6424" t="s">
        <v>12144</v>
      </c>
      <c r="L6424" s="5"/>
      <c r="P6424" t="s">
        <v>12144</v>
      </c>
    </row>
    <row r="6425" spans="2:16" x14ac:dyDescent="0.25">
      <c r="B6425" t="s">
        <v>10</v>
      </c>
      <c r="C6425" t="s">
        <v>17</v>
      </c>
      <c r="D6425" s="6">
        <v>-3.1E-2</v>
      </c>
      <c r="E6425" s="6">
        <v>-3.1E-2</v>
      </c>
      <c r="F6425" s="18">
        <v>294.49</v>
      </c>
      <c r="G6425" t="s">
        <v>2199</v>
      </c>
      <c r="H6425" t="s">
        <v>2243</v>
      </c>
      <c r="I6425" t="s">
        <v>7798</v>
      </c>
      <c r="J6425" t="s">
        <v>12192</v>
      </c>
      <c r="L6425" s="5"/>
      <c r="P6425" t="s">
        <v>12192</v>
      </c>
    </row>
    <row r="6426" spans="2:16" x14ac:dyDescent="0.25">
      <c r="B6426" t="s">
        <v>10</v>
      </c>
      <c r="C6426" t="s">
        <v>17</v>
      </c>
      <c r="D6426" s="6">
        <v>1E-3</v>
      </c>
      <c r="E6426" s="6">
        <v>1E-3</v>
      </c>
      <c r="F6426" s="18">
        <v>192.2</v>
      </c>
      <c r="G6426" t="s">
        <v>2199</v>
      </c>
      <c r="H6426" t="s">
        <v>2218</v>
      </c>
      <c r="I6426" t="s">
        <v>4238</v>
      </c>
      <c r="J6426" t="s">
        <v>12148</v>
      </c>
      <c r="L6426" s="5"/>
      <c r="P6426" t="s">
        <v>12148</v>
      </c>
    </row>
    <row r="6427" spans="2:16" x14ac:dyDescent="0.25">
      <c r="B6427" t="s">
        <v>10</v>
      </c>
      <c r="C6427" t="s">
        <v>17</v>
      </c>
      <c r="D6427" s="6">
        <v>-3.1E-2</v>
      </c>
      <c r="E6427" s="6">
        <v>-3.1E-2</v>
      </c>
      <c r="F6427" s="18">
        <v>294.49</v>
      </c>
      <c r="G6427" t="s">
        <v>2199</v>
      </c>
      <c r="H6427" t="s">
        <v>2244</v>
      </c>
      <c r="I6427" t="s">
        <v>7799</v>
      </c>
      <c r="J6427" t="s">
        <v>12188</v>
      </c>
      <c r="L6427" s="5"/>
      <c r="P6427" t="s">
        <v>12188</v>
      </c>
    </row>
    <row r="6428" spans="2:16" x14ac:dyDescent="0.25">
      <c r="B6428" t="s">
        <v>10</v>
      </c>
      <c r="C6428" t="s">
        <v>17</v>
      </c>
      <c r="D6428" s="6">
        <v>1E-3</v>
      </c>
      <c r="E6428" s="6">
        <v>1E-3</v>
      </c>
      <c r="F6428" s="18">
        <v>216.93</v>
      </c>
      <c r="G6428" t="s">
        <v>2199</v>
      </c>
      <c r="H6428" t="s">
        <v>2219</v>
      </c>
      <c r="I6428" t="s">
        <v>4240</v>
      </c>
      <c r="J6428" t="s">
        <v>12159</v>
      </c>
      <c r="L6428" s="5"/>
      <c r="P6428" t="s">
        <v>12159</v>
      </c>
    </row>
    <row r="6429" spans="2:16" x14ac:dyDescent="0.25">
      <c r="B6429" t="s">
        <v>10</v>
      </c>
      <c r="C6429" t="s">
        <v>17</v>
      </c>
      <c r="D6429" s="6">
        <v>0.20599999999999999</v>
      </c>
      <c r="E6429" s="6">
        <v>0.20599999999999999</v>
      </c>
      <c r="F6429" s="18">
        <v>192.2</v>
      </c>
      <c r="G6429" t="s">
        <v>2199</v>
      </c>
      <c r="H6429" t="s">
        <v>2220</v>
      </c>
      <c r="I6429" t="s">
        <v>4242</v>
      </c>
      <c r="J6429" t="s">
        <v>12165</v>
      </c>
      <c r="L6429" s="5"/>
      <c r="P6429" t="s">
        <v>12165</v>
      </c>
    </row>
    <row r="6430" spans="2:16" x14ac:dyDescent="0.25">
      <c r="B6430" t="s">
        <v>10</v>
      </c>
      <c r="C6430" t="s">
        <v>17</v>
      </c>
      <c r="D6430" s="6">
        <v>0.246</v>
      </c>
      <c r="E6430" s="6">
        <v>0.246</v>
      </c>
      <c r="F6430" s="18">
        <v>192.2</v>
      </c>
      <c r="G6430" t="s">
        <v>2199</v>
      </c>
      <c r="H6430" t="s">
        <v>2221</v>
      </c>
      <c r="I6430" t="s">
        <v>4244</v>
      </c>
      <c r="J6430" t="s">
        <v>12167</v>
      </c>
      <c r="L6430" s="5"/>
      <c r="P6430" t="s">
        <v>12167</v>
      </c>
    </row>
    <row r="6431" spans="2:16" x14ac:dyDescent="0.25">
      <c r="B6431" t="s">
        <v>10</v>
      </c>
      <c r="C6431" t="s">
        <v>17</v>
      </c>
      <c r="D6431" s="6">
        <v>0.247</v>
      </c>
      <c r="E6431" s="6">
        <v>0.247</v>
      </c>
      <c r="F6431" s="18">
        <v>192.2</v>
      </c>
      <c r="G6431" t="s">
        <v>2199</v>
      </c>
      <c r="H6431" t="s">
        <v>2222</v>
      </c>
      <c r="I6431" t="s">
        <v>4246</v>
      </c>
      <c r="J6431" t="s">
        <v>12166</v>
      </c>
      <c r="L6431" s="5"/>
      <c r="P6431" t="s">
        <v>12166</v>
      </c>
    </row>
    <row r="6432" spans="2:16" x14ac:dyDescent="0.25">
      <c r="B6432" t="s">
        <v>10</v>
      </c>
      <c r="C6432" t="s">
        <v>17</v>
      </c>
      <c r="D6432" s="6">
        <v>0.46700000000000003</v>
      </c>
      <c r="E6432" s="6">
        <v>0.46700000000000003</v>
      </c>
      <c r="F6432" s="18">
        <v>142.75</v>
      </c>
      <c r="G6432" t="s">
        <v>2199</v>
      </c>
      <c r="H6432" t="s">
        <v>2237</v>
      </c>
      <c r="I6432" t="s">
        <v>909</v>
      </c>
      <c r="J6432" t="s">
        <v>11910</v>
      </c>
      <c r="L6432" s="5"/>
      <c r="P6432" t="s">
        <v>11910</v>
      </c>
    </row>
    <row r="6433" spans="2:16" x14ac:dyDescent="0.25">
      <c r="B6433" t="s">
        <v>10</v>
      </c>
      <c r="C6433" t="s">
        <v>17</v>
      </c>
      <c r="D6433" s="6">
        <v>-6.6000000000000003E-2</v>
      </c>
      <c r="E6433" s="6">
        <v>-6.6000000000000003E-2</v>
      </c>
      <c r="F6433" s="18">
        <v>216.93</v>
      </c>
      <c r="G6433" t="s">
        <v>2199</v>
      </c>
      <c r="H6433" t="s">
        <v>2223</v>
      </c>
      <c r="I6433" t="s">
        <v>4249</v>
      </c>
      <c r="J6433" t="s">
        <v>12157</v>
      </c>
      <c r="L6433" s="5"/>
      <c r="P6433" t="s">
        <v>12157</v>
      </c>
    </row>
    <row r="6434" spans="2:16" x14ac:dyDescent="0.25">
      <c r="B6434" t="s">
        <v>10</v>
      </c>
      <c r="C6434" t="s">
        <v>17</v>
      </c>
      <c r="D6434" s="6">
        <v>0.20599999999999999</v>
      </c>
      <c r="E6434" s="6">
        <v>0.20599999999999999</v>
      </c>
      <c r="F6434" s="18">
        <v>192.2</v>
      </c>
      <c r="G6434" t="s">
        <v>2199</v>
      </c>
      <c r="H6434" t="s">
        <v>2224</v>
      </c>
      <c r="I6434" t="s">
        <v>4251</v>
      </c>
      <c r="J6434" t="s">
        <v>12184</v>
      </c>
      <c r="L6434" s="5"/>
      <c r="P6434" t="s">
        <v>12184</v>
      </c>
    </row>
    <row r="6435" spans="2:16" x14ac:dyDescent="0.25">
      <c r="B6435" t="s">
        <v>10</v>
      </c>
      <c r="C6435" t="s">
        <v>17</v>
      </c>
      <c r="D6435" s="6">
        <v>-3.1E-2</v>
      </c>
      <c r="E6435" s="6">
        <v>-3.1E-2</v>
      </c>
      <c r="F6435" s="18">
        <v>294.49</v>
      </c>
      <c r="G6435" t="s">
        <v>2199</v>
      </c>
      <c r="H6435" t="s">
        <v>2246</v>
      </c>
      <c r="I6435" t="s">
        <v>7800</v>
      </c>
      <c r="J6435" t="s">
        <v>12191</v>
      </c>
      <c r="L6435" s="5"/>
      <c r="P6435" t="s">
        <v>12191</v>
      </c>
    </row>
    <row r="6436" spans="2:16" x14ac:dyDescent="0.25">
      <c r="B6436" t="s">
        <v>10</v>
      </c>
      <c r="C6436" t="s">
        <v>17</v>
      </c>
      <c r="D6436" s="6">
        <v>0.18099999999999999</v>
      </c>
      <c r="E6436" s="6">
        <v>0.18099999999999999</v>
      </c>
      <c r="F6436" s="18">
        <v>216.93</v>
      </c>
      <c r="G6436" t="s">
        <v>2199</v>
      </c>
      <c r="H6436" t="s">
        <v>18631</v>
      </c>
      <c r="I6436" t="s">
        <v>18660</v>
      </c>
      <c r="J6436" t="s">
        <v>18661</v>
      </c>
      <c r="L6436" s="5"/>
      <c r="P6436" t="s">
        <v>18661</v>
      </c>
    </row>
    <row r="6437" spans="2:16" x14ac:dyDescent="0.25">
      <c r="B6437" t="s">
        <v>10</v>
      </c>
      <c r="C6437" t="s">
        <v>17</v>
      </c>
      <c r="D6437" s="6">
        <v>0.20599999999999999</v>
      </c>
      <c r="E6437" s="6">
        <v>0.20599999999999999</v>
      </c>
      <c r="F6437" s="18">
        <v>294.49</v>
      </c>
      <c r="G6437" t="s">
        <v>2199</v>
      </c>
      <c r="H6437" t="s">
        <v>2238</v>
      </c>
      <c r="I6437" t="s">
        <v>4253</v>
      </c>
      <c r="J6437" t="s">
        <v>12196</v>
      </c>
      <c r="L6437" s="5"/>
      <c r="P6437" t="s">
        <v>12196</v>
      </c>
    </row>
    <row r="6438" spans="2:16" x14ac:dyDescent="0.25">
      <c r="B6438" t="s">
        <v>10</v>
      </c>
      <c r="C6438" t="s">
        <v>17</v>
      </c>
      <c r="D6438" s="6">
        <v>0.27400000000000002</v>
      </c>
      <c r="E6438" s="6">
        <v>0.27400000000000002</v>
      </c>
      <c r="F6438" s="18">
        <v>216.93</v>
      </c>
      <c r="G6438" t="s">
        <v>2199</v>
      </c>
      <c r="H6438" t="s">
        <v>2225</v>
      </c>
      <c r="I6438" t="s">
        <v>4254</v>
      </c>
      <c r="J6438" t="s">
        <v>12178</v>
      </c>
      <c r="L6438" s="5"/>
      <c r="P6438" t="s">
        <v>12178</v>
      </c>
    </row>
    <row r="6439" spans="2:16" x14ac:dyDescent="0.25">
      <c r="B6439" t="s">
        <v>10</v>
      </c>
      <c r="C6439" t="s">
        <v>17</v>
      </c>
      <c r="D6439" s="6">
        <v>0.13900000000000001</v>
      </c>
      <c r="E6439" s="6">
        <v>0.13900000000000001</v>
      </c>
      <c r="F6439" s="18">
        <v>192.2</v>
      </c>
      <c r="G6439" t="s">
        <v>2199</v>
      </c>
      <c r="H6439" t="s">
        <v>2226</v>
      </c>
      <c r="I6439" t="s">
        <v>4256</v>
      </c>
      <c r="J6439" t="s">
        <v>12143</v>
      </c>
      <c r="L6439" s="5"/>
      <c r="P6439" t="s">
        <v>12143</v>
      </c>
    </row>
    <row r="6440" spans="2:16" x14ac:dyDescent="0.25">
      <c r="B6440" t="s">
        <v>10</v>
      </c>
      <c r="C6440" t="s">
        <v>17</v>
      </c>
      <c r="D6440" s="6">
        <v>0.10299999999999999</v>
      </c>
      <c r="E6440" s="6">
        <v>0.10299999999999999</v>
      </c>
      <c r="F6440" s="18">
        <v>150.62</v>
      </c>
      <c r="G6440" t="s">
        <v>2199</v>
      </c>
      <c r="H6440" t="s">
        <v>2227</v>
      </c>
      <c r="I6440" t="s">
        <v>4258</v>
      </c>
      <c r="J6440" t="s">
        <v>12154</v>
      </c>
      <c r="L6440" s="5"/>
      <c r="P6440" t="s">
        <v>12154</v>
      </c>
    </row>
    <row r="6441" spans="2:16" x14ac:dyDescent="0.25">
      <c r="B6441" t="s">
        <v>10</v>
      </c>
      <c r="C6441" t="s">
        <v>17</v>
      </c>
      <c r="D6441" s="6">
        <v>-3.1E-2</v>
      </c>
      <c r="E6441" s="6">
        <v>-3.1E-2</v>
      </c>
      <c r="F6441" s="18">
        <v>294.49</v>
      </c>
      <c r="G6441" t="s">
        <v>2199</v>
      </c>
      <c r="H6441" t="s">
        <v>2247</v>
      </c>
      <c r="I6441" t="s">
        <v>7801</v>
      </c>
      <c r="J6441" t="s">
        <v>12186</v>
      </c>
      <c r="L6441" s="5"/>
      <c r="P6441" t="s">
        <v>12186</v>
      </c>
    </row>
    <row r="6442" spans="2:16" x14ac:dyDescent="0.25">
      <c r="B6442" t="s">
        <v>10</v>
      </c>
      <c r="C6442" t="s">
        <v>17</v>
      </c>
      <c r="D6442" s="6">
        <v>0.157</v>
      </c>
      <c r="E6442" s="6">
        <v>0.157</v>
      </c>
      <c r="F6442" s="18">
        <v>156.24</v>
      </c>
      <c r="G6442" t="s">
        <v>2199</v>
      </c>
      <c r="H6442" t="s">
        <v>2228</v>
      </c>
      <c r="I6442" t="s">
        <v>861</v>
      </c>
      <c r="J6442" t="s">
        <v>12009</v>
      </c>
      <c r="L6442" s="5"/>
      <c r="P6442" t="s">
        <v>12009</v>
      </c>
    </row>
    <row r="6443" spans="2:16" x14ac:dyDescent="0.25">
      <c r="B6443" t="s">
        <v>10</v>
      </c>
      <c r="C6443" t="s">
        <v>17</v>
      </c>
      <c r="D6443" s="6">
        <v>0.247</v>
      </c>
      <c r="E6443" s="6">
        <v>0.247</v>
      </c>
      <c r="F6443" s="18">
        <v>192.2</v>
      </c>
      <c r="G6443" t="s">
        <v>2199</v>
      </c>
      <c r="H6443" t="s">
        <v>2229</v>
      </c>
      <c r="I6443" t="s">
        <v>4261</v>
      </c>
      <c r="J6443" t="s">
        <v>12195</v>
      </c>
      <c r="L6443" s="5"/>
      <c r="P6443" t="s">
        <v>12195</v>
      </c>
    </row>
    <row r="6444" spans="2:16" x14ac:dyDescent="0.25">
      <c r="B6444" t="s">
        <v>10</v>
      </c>
      <c r="C6444" t="s">
        <v>17</v>
      </c>
      <c r="D6444" s="6">
        <v>1E-3</v>
      </c>
      <c r="E6444" s="6">
        <v>1E-3</v>
      </c>
      <c r="F6444" s="18">
        <v>192.2</v>
      </c>
      <c r="G6444" t="s">
        <v>2199</v>
      </c>
      <c r="H6444" t="s">
        <v>2230</v>
      </c>
      <c r="I6444" t="s">
        <v>4263</v>
      </c>
      <c r="J6444" t="s">
        <v>12151</v>
      </c>
      <c r="L6444" s="5"/>
      <c r="P6444" t="s">
        <v>12151</v>
      </c>
    </row>
    <row r="6445" spans="2:16" x14ac:dyDescent="0.25">
      <c r="B6445" t="s">
        <v>10</v>
      </c>
      <c r="C6445" t="s">
        <v>17</v>
      </c>
      <c r="D6445" s="6">
        <v>0.13900000000000001</v>
      </c>
      <c r="E6445" s="6">
        <v>0.13900000000000001</v>
      </c>
      <c r="F6445" s="18">
        <v>192.2</v>
      </c>
      <c r="G6445" t="s">
        <v>2199</v>
      </c>
      <c r="H6445" t="s">
        <v>2231</v>
      </c>
      <c r="I6445" t="s">
        <v>4265</v>
      </c>
      <c r="J6445" t="s">
        <v>12185</v>
      </c>
      <c r="L6445" s="5"/>
      <c r="P6445" t="s">
        <v>12185</v>
      </c>
    </row>
    <row r="6446" spans="2:16" x14ac:dyDescent="0.25">
      <c r="B6446" t="s">
        <v>10</v>
      </c>
      <c r="C6446" t="s">
        <v>17</v>
      </c>
      <c r="D6446" s="6">
        <v>0.27400000000000002</v>
      </c>
      <c r="E6446" s="6">
        <v>0.27400000000000002</v>
      </c>
      <c r="F6446" s="18">
        <v>216.93</v>
      </c>
      <c r="G6446" t="s">
        <v>2199</v>
      </c>
      <c r="H6446" t="s">
        <v>2232</v>
      </c>
      <c r="I6446" t="s">
        <v>4267</v>
      </c>
      <c r="J6446" t="s">
        <v>12145</v>
      </c>
      <c r="L6446" s="5"/>
      <c r="P6446" t="s">
        <v>12145</v>
      </c>
    </row>
    <row r="6447" spans="2:16" x14ac:dyDescent="0.25">
      <c r="B6447" t="s">
        <v>10</v>
      </c>
      <c r="C6447" t="s">
        <v>17</v>
      </c>
      <c r="D6447" s="6">
        <v>-6.6000000000000003E-2</v>
      </c>
      <c r="E6447" s="6">
        <v>-6.6000000000000003E-2</v>
      </c>
      <c r="F6447" s="18">
        <v>216.93</v>
      </c>
      <c r="G6447" t="s">
        <v>2199</v>
      </c>
      <c r="H6447" t="s">
        <v>2233</v>
      </c>
      <c r="I6447" t="s">
        <v>4269</v>
      </c>
      <c r="J6447" t="s">
        <v>12152</v>
      </c>
      <c r="L6447" s="5"/>
      <c r="P6447" t="s">
        <v>12152</v>
      </c>
    </row>
    <row r="6448" spans="2:16" x14ac:dyDescent="0.25">
      <c r="B6448" t="s">
        <v>10</v>
      </c>
      <c r="C6448" t="s">
        <v>17</v>
      </c>
      <c r="D6448" s="6">
        <v>0.50800000000000001</v>
      </c>
      <c r="E6448" s="6">
        <v>0.50800000000000001</v>
      </c>
      <c r="F6448" s="18">
        <v>97.65</v>
      </c>
      <c r="G6448" t="s">
        <v>2199</v>
      </c>
      <c r="H6448" t="s">
        <v>2234</v>
      </c>
      <c r="I6448" t="s">
        <v>4271</v>
      </c>
      <c r="J6448" t="s">
        <v>12153</v>
      </c>
      <c r="L6448" s="5"/>
      <c r="P6448" t="s">
        <v>12153</v>
      </c>
    </row>
    <row r="6449" spans="2:16" x14ac:dyDescent="0.25">
      <c r="B6449" t="s">
        <v>10</v>
      </c>
      <c r="C6449" t="s">
        <v>17</v>
      </c>
      <c r="D6449" s="6">
        <v>0.13900000000000001</v>
      </c>
      <c r="E6449" s="6">
        <v>0.13900000000000001</v>
      </c>
      <c r="F6449" s="18">
        <v>192.2</v>
      </c>
      <c r="G6449" t="s">
        <v>2199</v>
      </c>
      <c r="H6449" t="s">
        <v>2235</v>
      </c>
      <c r="I6449" t="s">
        <v>4273</v>
      </c>
      <c r="J6449" t="s">
        <v>12175</v>
      </c>
      <c r="L6449" s="5"/>
      <c r="P6449" t="s">
        <v>12175</v>
      </c>
    </row>
    <row r="6450" spans="2:16" x14ac:dyDescent="0.25">
      <c r="B6450" t="s">
        <v>10</v>
      </c>
      <c r="C6450" t="s">
        <v>17</v>
      </c>
      <c r="D6450" s="6">
        <v>1E-3</v>
      </c>
      <c r="E6450" s="6">
        <v>1E-3</v>
      </c>
      <c r="F6450" s="18">
        <v>192.2</v>
      </c>
      <c r="G6450" t="s">
        <v>2199</v>
      </c>
      <c r="H6450" t="s">
        <v>2236</v>
      </c>
      <c r="I6450" t="s">
        <v>4275</v>
      </c>
      <c r="J6450" t="s">
        <v>12163</v>
      </c>
      <c r="L6450" s="5"/>
      <c r="P6450" t="s">
        <v>12163</v>
      </c>
    </row>
    <row r="6451" spans="2:16" x14ac:dyDescent="0.25">
      <c r="B6451" t="s">
        <v>10</v>
      </c>
      <c r="C6451" t="s">
        <v>17</v>
      </c>
      <c r="D6451" s="6">
        <v>-1.4E-2</v>
      </c>
      <c r="E6451" s="6">
        <v>-1.4E-2</v>
      </c>
      <c r="F6451" s="18">
        <v>294.49</v>
      </c>
      <c r="G6451" t="s">
        <v>1014</v>
      </c>
      <c r="H6451" t="s">
        <v>2239</v>
      </c>
      <c r="I6451" t="s">
        <v>7802</v>
      </c>
      <c r="J6451" t="s">
        <v>13067</v>
      </c>
      <c r="L6451" s="5"/>
      <c r="P6451" t="s">
        <v>13067</v>
      </c>
    </row>
    <row r="6452" spans="2:16" x14ac:dyDescent="0.25">
      <c r="B6452" t="s">
        <v>10</v>
      </c>
      <c r="C6452" t="s">
        <v>17</v>
      </c>
      <c r="D6452" s="6">
        <v>0.29799999999999999</v>
      </c>
      <c r="E6452" s="6">
        <v>0.29799999999999999</v>
      </c>
      <c r="F6452" s="18">
        <v>140.69999999999999</v>
      </c>
      <c r="G6452" t="s">
        <v>1014</v>
      </c>
      <c r="H6452" t="s">
        <v>12132</v>
      </c>
      <c r="I6452" t="s">
        <v>13068</v>
      </c>
      <c r="J6452" t="s">
        <v>13069</v>
      </c>
      <c r="L6452" s="5"/>
      <c r="P6452" t="s">
        <v>13069</v>
      </c>
    </row>
    <row r="6453" spans="2:16" x14ac:dyDescent="0.25">
      <c r="B6453" t="s">
        <v>10</v>
      </c>
      <c r="C6453" t="s">
        <v>17</v>
      </c>
      <c r="D6453" s="6">
        <v>3.2000000000000001E-2</v>
      </c>
      <c r="E6453" s="6">
        <v>3.2000000000000001E-2</v>
      </c>
      <c r="F6453" s="18">
        <v>249.53</v>
      </c>
      <c r="G6453" t="s">
        <v>1014</v>
      </c>
      <c r="H6453" t="s">
        <v>2190</v>
      </c>
      <c r="I6453" t="s">
        <v>4277</v>
      </c>
      <c r="J6453" t="s">
        <v>13056</v>
      </c>
      <c r="L6453" s="5"/>
      <c r="P6453" t="s">
        <v>13056</v>
      </c>
    </row>
    <row r="6454" spans="2:16" x14ac:dyDescent="0.25">
      <c r="B6454" t="s">
        <v>10</v>
      </c>
      <c r="C6454" t="s">
        <v>17</v>
      </c>
      <c r="D6454" s="6">
        <v>0.17199999999999999</v>
      </c>
      <c r="E6454" s="6">
        <v>0.17199999999999999</v>
      </c>
      <c r="F6454" s="18">
        <v>216.93</v>
      </c>
      <c r="G6454" t="s">
        <v>1014</v>
      </c>
      <c r="H6454" t="s">
        <v>2191</v>
      </c>
      <c r="I6454" t="s">
        <v>4279</v>
      </c>
      <c r="J6454" t="s">
        <v>13081</v>
      </c>
      <c r="L6454" s="5"/>
      <c r="P6454" t="s">
        <v>13081</v>
      </c>
    </row>
    <row r="6455" spans="2:16" x14ac:dyDescent="0.25">
      <c r="B6455" t="s">
        <v>10</v>
      </c>
      <c r="C6455" t="s">
        <v>17</v>
      </c>
      <c r="D6455" s="6">
        <v>6.8000000000000005E-2</v>
      </c>
      <c r="E6455" s="6">
        <v>6.8000000000000005E-2</v>
      </c>
      <c r="F6455" s="18">
        <v>192.2</v>
      </c>
      <c r="G6455" t="s">
        <v>1014</v>
      </c>
      <c r="H6455" t="s">
        <v>2192</v>
      </c>
      <c r="I6455" t="s">
        <v>4281</v>
      </c>
      <c r="J6455" t="s">
        <v>13058</v>
      </c>
      <c r="L6455" s="5"/>
      <c r="P6455" t="s">
        <v>13058</v>
      </c>
    </row>
    <row r="6456" spans="2:16" x14ac:dyDescent="0.25">
      <c r="B6456" t="s">
        <v>10</v>
      </c>
      <c r="C6456" t="s">
        <v>17</v>
      </c>
      <c r="D6456" s="6">
        <v>-1.4E-2</v>
      </c>
      <c r="E6456" s="6">
        <v>-1.4E-2</v>
      </c>
      <c r="F6456" s="18">
        <v>477.7</v>
      </c>
      <c r="G6456" t="s">
        <v>1014</v>
      </c>
      <c r="H6456" t="s">
        <v>2240</v>
      </c>
      <c r="I6456" t="s">
        <v>7803</v>
      </c>
      <c r="J6456" t="s">
        <v>13039</v>
      </c>
      <c r="L6456" s="5"/>
      <c r="P6456" t="s">
        <v>13039</v>
      </c>
    </row>
    <row r="6457" spans="2:16" x14ac:dyDescent="0.25">
      <c r="B6457" t="s">
        <v>10</v>
      </c>
      <c r="C6457" t="s">
        <v>17</v>
      </c>
      <c r="D6457" s="6">
        <v>0.219</v>
      </c>
      <c r="E6457" s="6">
        <v>0.219</v>
      </c>
      <c r="F6457" s="18">
        <v>192.2</v>
      </c>
      <c r="G6457" t="s">
        <v>1014</v>
      </c>
      <c r="H6457" t="s">
        <v>2183</v>
      </c>
      <c r="I6457" t="s">
        <v>4283</v>
      </c>
      <c r="J6457" t="s">
        <v>13062</v>
      </c>
      <c r="L6457" s="5"/>
      <c r="P6457" t="s">
        <v>13062</v>
      </c>
    </row>
    <row r="6458" spans="2:16" x14ac:dyDescent="0.25">
      <c r="B6458" t="s">
        <v>10</v>
      </c>
      <c r="C6458" t="s">
        <v>17</v>
      </c>
      <c r="D6458" s="6">
        <v>6.8000000000000005E-2</v>
      </c>
      <c r="E6458" s="6">
        <v>6.8000000000000005E-2</v>
      </c>
      <c r="F6458" s="18">
        <v>192.2</v>
      </c>
      <c r="G6458" t="s">
        <v>1014</v>
      </c>
      <c r="H6458" t="s">
        <v>2193</v>
      </c>
      <c r="I6458" t="s">
        <v>4285</v>
      </c>
      <c r="J6458" t="s">
        <v>13038</v>
      </c>
      <c r="L6458" s="5"/>
      <c r="P6458" t="s">
        <v>13038</v>
      </c>
    </row>
    <row r="6459" spans="2:16" x14ac:dyDescent="0.25">
      <c r="B6459" t="s">
        <v>10</v>
      </c>
      <c r="C6459" t="s">
        <v>17</v>
      </c>
      <c r="D6459" s="6">
        <v>0.23300000000000001</v>
      </c>
      <c r="E6459" s="6">
        <v>0.23300000000000001</v>
      </c>
      <c r="F6459" s="18">
        <v>249.53</v>
      </c>
      <c r="G6459" t="s">
        <v>1014</v>
      </c>
      <c r="H6459" t="s">
        <v>2194</v>
      </c>
      <c r="I6459" t="s">
        <v>4287</v>
      </c>
      <c r="J6459" t="s">
        <v>13074</v>
      </c>
      <c r="L6459" s="5"/>
      <c r="P6459" t="s">
        <v>13074</v>
      </c>
    </row>
    <row r="6460" spans="2:16" x14ac:dyDescent="0.25">
      <c r="B6460" t="s">
        <v>10</v>
      </c>
      <c r="C6460" t="s">
        <v>17</v>
      </c>
      <c r="D6460" s="6">
        <v>3.2000000000000001E-2</v>
      </c>
      <c r="E6460" s="6">
        <v>3.2000000000000001E-2</v>
      </c>
      <c r="F6460" s="18">
        <v>249.53</v>
      </c>
      <c r="G6460" t="s">
        <v>1014</v>
      </c>
      <c r="H6460" t="s">
        <v>2195</v>
      </c>
      <c r="I6460" t="s">
        <v>4289</v>
      </c>
      <c r="J6460" t="s">
        <v>13059</v>
      </c>
      <c r="L6460" s="5"/>
      <c r="P6460" t="s">
        <v>13059</v>
      </c>
    </row>
    <row r="6461" spans="2:16" x14ac:dyDescent="0.25">
      <c r="B6461" t="s">
        <v>10</v>
      </c>
      <c r="C6461" t="s">
        <v>17</v>
      </c>
      <c r="D6461" s="6">
        <v>0.128</v>
      </c>
      <c r="E6461" s="6">
        <v>0.128</v>
      </c>
      <c r="F6461" s="18">
        <v>249.53</v>
      </c>
      <c r="G6461" t="s">
        <v>1014</v>
      </c>
      <c r="H6461" t="s">
        <v>2196</v>
      </c>
      <c r="I6461" t="s">
        <v>4291</v>
      </c>
      <c r="J6461" t="s">
        <v>13057</v>
      </c>
      <c r="L6461" s="5"/>
      <c r="P6461" t="s">
        <v>13057</v>
      </c>
    </row>
    <row r="6462" spans="2:16" x14ac:dyDescent="0.25">
      <c r="B6462" t="s">
        <v>10</v>
      </c>
      <c r="C6462" t="s">
        <v>17</v>
      </c>
      <c r="D6462" s="6">
        <v>3.2000000000000001E-2</v>
      </c>
      <c r="E6462" s="6">
        <v>3.2000000000000001E-2</v>
      </c>
      <c r="F6462" s="18">
        <v>249.53</v>
      </c>
      <c r="G6462" t="s">
        <v>1014</v>
      </c>
      <c r="H6462" t="s">
        <v>2197</v>
      </c>
      <c r="I6462" t="s">
        <v>4293</v>
      </c>
      <c r="J6462" t="s">
        <v>13041</v>
      </c>
      <c r="L6462" s="5"/>
      <c r="P6462" t="s">
        <v>13041</v>
      </c>
    </row>
    <row r="6463" spans="2:16" x14ac:dyDescent="0.25">
      <c r="B6463" t="s">
        <v>10</v>
      </c>
      <c r="C6463" t="s">
        <v>17</v>
      </c>
      <c r="D6463" s="6">
        <v>3.2000000000000001E-2</v>
      </c>
      <c r="E6463" s="6">
        <v>3.2000000000000001E-2</v>
      </c>
      <c r="F6463" s="18">
        <v>249.53</v>
      </c>
      <c r="G6463" t="s">
        <v>1014</v>
      </c>
      <c r="H6463" t="s">
        <v>2198</v>
      </c>
      <c r="I6463" t="s">
        <v>4295</v>
      </c>
      <c r="J6463" t="s">
        <v>13073</v>
      </c>
      <c r="L6463" s="5"/>
      <c r="P6463" t="s">
        <v>13073</v>
      </c>
    </row>
    <row r="6464" spans="2:16" x14ac:dyDescent="0.25">
      <c r="B6464" t="s">
        <v>10</v>
      </c>
      <c r="C6464" t="s">
        <v>17</v>
      </c>
      <c r="D6464" s="6">
        <v>0.219</v>
      </c>
      <c r="E6464" s="6">
        <v>0.219</v>
      </c>
      <c r="F6464" s="18">
        <v>192.2</v>
      </c>
      <c r="G6464" t="s">
        <v>1014</v>
      </c>
      <c r="H6464" t="s">
        <v>12121</v>
      </c>
      <c r="I6464" t="s">
        <v>13046</v>
      </c>
      <c r="J6464" t="s">
        <v>13047</v>
      </c>
      <c r="L6464" s="5"/>
      <c r="P6464" t="s">
        <v>13047</v>
      </c>
    </row>
    <row r="6465" spans="2:16" x14ac:dyDescent="0.25">
      <c r="B6465" t="s">
        <v>10</v>
      </c>
      <c r="C6465" t="s">
        <v>17</v>
      </c>
      <c r="D6465" s="6">
        <v>-7.9000000000000001E-2</v>
      </c>
      <c r="E6465" s="6">
        <v>-7.9000000000000001E-2</v>
      </c>
      <c r="F6465" s="18">
        <v>216.93</v>
      </c>
      <c r="G6465" t="s">
        <v>1014</v>
      </c>
      <c r="H6465" t="s">
        <v>2199</v>
      </c>
      <c r="I6465" t="s">
        <v>4297</v>
      </c>
      <c r="J6465" t="s">
        <v>13024</v>
      </c>
      <c r="L6465" s="5"/>
      <c r="P6465" t="s">
        <v>13024</v>
      </c>
    </row>
    <row r="6466" spans="2:16" x14ac:dyDescent="0.25">
      <c r="B6466" t="s">
        <v>10</v>
      </c>
      <c r="C6466" t="s">
        <v>17</v>
      </c>
      <c r="D6466" s="6">
        <v>6.8000000000000005E-2</v>
      </c>
      <c r="E6466" s="6">
        <v>6.8000000000000005E-2</v>
      </c>
      <c r="F6466" s="18">
        <v>150.62</v>
      </c>
      <c r="G6466" t="s">
        <v>1014</v>
      </c>
      <c r="H6466" t="s">
        <v>1014</v>
      </c>
      <c r="I6466" t="s">
        <v>4299</v>
      </c>
      <c r="J6466" t="s">
        <v>13045</v>
      </c>
      <c r="L6466" s="5"/>
      <c r="P6466" t="s">
        <v>13045</v>
      </c>
    </row>
    <row r="6467" spans="2:16" x14ac:dyDescent="0.25">
      <c r="B6467" t="s">
        <v>10</v>
      </c>
      <c r="C6467" t="s">
        <v>17</v>
      </c>
      <c r="D6467" s="6">
        <v>-8.9999999999999993E-3</v>
      </c>
      <c r="E6467" s="6">
        <v>-8.9999999999999993E-3</v>
      </c>
      <c r="F6467" s="18">
        <v>216.93</v>
      </c>
      <c r="G6467" t="s">
        <v>1014</v>
      </c>
      <c r="H6467" t="s">
        <v>2200</v>
      </c>
      <c r="I6467" t="s">
        <v>4301</v>
      </c>
      <c r="J6467" t="s">
        <v>13028</v>
      </c>
      <c r="L6467" s="5"/>
      <c r="P6467" t="s">
        <v>13028</v>
      </c>
    </row>
    <row r="6468" spans="2:16" x14ac:dyDescent="0.25">
      <c r="B6468" t="s">
        <v>10</v>
      </c>
      <c r="C6468" t="s">
        <v>17</v>
      </c>
      <c r="D6468" s="6">
        <v>-8.9999999999999993E-3</v>
      </c>
      <c r="E6468" s="6">
        <v>-8.9999999999999993E-3</v>
      </c>
      <c r="F6468" s="18">
        <v>216.93</v>
      </c>
      <c r="G6468" t="s">
        <v>1014</v>
      </c>
      <c r="H6468" t="s">
        <v>2201</v>
      </c>
      <c r="I6468" t="s">
        <v>4303</v>
      </c>
      <c r="J6468" t="s">
        <v>13065</v>
      </c>
      <c r="L6468" s="5"/>
      <c r="P6468" t="s">
        <v>13065</v>
      </c>
    </row>
    <row r="6469" spans="2:16" x14ac:dyDescent="0.25">
      <c r="B6469" t="s">
        <v>10</v>
      </c>
      <c r="C6469" t="s">
        <v>17</v>
      </c>
      <c r="D6469" s="6">
        <v>-8.9999999999999993E-3</v>
      </c>
      <c r="E6469" s="6">
        <v>-8.9999999999999993E-3</v>
      </c>
      <c r="F6469" s="18">
        <v>216.93</v>
      </c>
      <c r="G6469" t="s">
        <v>1014</v>
      </c>
      <c r="H6469" t="s">
        <v>2202</v>
      </c>
      <c r="I6469" t="s">
        <v>4305</v>
      </c>
      <c r="J6469" t="s">
        <v>13063</v>
      </c>
      <c r="L6469" s="5"/>
      <c r="P6469" t="s">
        <v>13063</v>
      </c>
    </row>
    <row r="6470" spans="2:16" x14ac:dyDescent="0.25">
      <c r="B6470" t="s">
        <v>10</v>
      </c>
      <c r="C6470" t="s">
        <v>17</v>
      </c>
      <c r="D6470" s="6">
        <v>-8.9999999999999993E-3</v>
      </c>
      <c r="E6470" s="6">
        <v>-8.9999999999999993E-3</v>
      </c>
      <c r="F6470" s="18">
        <v>216.93</v>
      </c>
      <c r="G6470" t="s">
        <v>1014</v>
      </c>
      <c r="H6470" t="s">
        <v>2203</v>
      </c>
      <c r="I6470" t="s">
        <v>4307</v>
      </c>
      <c r="J6470" t="s">
        <v>13033</v>
      </c>
      <c r="L6470" s="5"/>
      <c r="P6470" t="s">
        <v>13033</v>
      </c>
    </row>
    <row r="6471" spans="2:16" x14ac:dyDescent="0.25">
      <c r="B6471" t="s">
        <v>10</v>
      </c>
      <c r="C6471" t="s">
        <v>17</v>
      </c>
      <c r="D6471" s="6">
        <v>0.17199999999999999</v>
      </c>
      <c r="E6471" s="6">
        <v>0.17199999999999999</v>
      </c>
      <c r="F6471" s="18">
        <v>216.93</v>
      </c>
      <c r="G6471" t="s">
        <v>1014</v>
      </c>
      <c r="H6471" t="s">
        <v>2204</v>
      </c>
      <c r="I6471" t="s">
        <v>4309</v>
      </c>
      <c r="J6471" t="s">
        <v>13053</v>
      </c>
      <c r="L6471" s="5"/>
      <c r="P6471" t="s">
        <v>13053</v>
      </c>
    </row>
    <row r="6472" spans="2:16" x14ac:dyDescent="0.25">
      <c r="B6472" t="s">
        <v>10</v>
      </c>
      <c r="C6472" t="s">
        <v>17</v>
      </c>
      <c r="D6472" s="6">
        <v>0.23300000000000001</v>
      </c>
      <c r="E6472" s="6">
        <v>0.23300000000000001</v>
      </c>
      <c r="F6472" s="18">
        <v>249.53</v>
      </c>
      <c r="G6472" t="s">
        <v>1014</v>
      </c>
      <c r="H6472" t="s">
        <v>2205</v>
      </c>
      <c r="I6472" t="s">
        <v>4311</v>
      </c>
      <c r="J6472" t="s">
        <v>13049</v>
      </c>
      <c r="L6472" s="5"/>
      <c r="P6472" t="s">
        <v>13049</v>
      </c>
    </row>
    <row r="6473" spans="2:16" x14ac:dyDescent="0.25">
      <c r="B6473" t="s">
        <v>10</v>
      </c>
      <c r="C6473" t="s">
        <v>17</v>
      </c>
      <c r="D6473" s="6">
        <v>-1.4E-2</v>
      </c>
      <c r="E6473" s="6">
        <v>-1.4E-2</v>
      </c>
      <c r="F6473" s="18">
        <v>294.49</v>
      </c>
      <c r="G6473" t="s">
        <v>1014</v>
      </c>
      <c r="H6473" t="s">
        <v>2241</v>
      </c>
      <c r="I6473" t="s">
        <v>7804</v>
      </c>
      <c r="J6473" t="s">
        <v>13077</v>
      </c>
      <c r="L6473" s="5"/>
      <c r="P6473" t="s">
        <v>13077</v>
      </c>
    </row>
    <row r="6474" spans="2:16" x14ac:dyDescent="0.25">
      <c r="B6474" t="s">
        <v>10</v>
      </c>
      <c r="C6474" t="s">
        <v>17</v>
      </c>
      <c r="D6474" s="6">
        <v>0.128</v>
      </c>
      <c r="E6474" s="6">
        <v>0.128</v>
      </c>
      <c r="F6474" s="18">
        <v>249.53</v>
      </c>
      <c r="G6474" t="s">
        <v>1014</v>
      </c>
      <c r="H6474" t="s">
        <v>2206</v>
      </c>
      <c r="I6474" t="s">
        <v>4313</v>
      </c>
      <c r="J6474" t="s">
        <v>13066</v>
      </c>
      <c r="L6474" s="5"/>
      <c r="P6474" t="s">
        <v>13066</v>
      </c>
    </row>
    <row r="6475" spans="2:16" x14ac:dyDescent="0.25">
      <c r="B6475" t="s">
        <v>10</v>
      </c>
      <c r="C6475" t="s">
        <v>17</v>
      </c>
      <c r="D6475" s="6">
        <v>0.23300000000000001</v>
      </c>
      <c r="E6475" s="6">
        <v>0.23300000000000001</v>
      </c>
      <c r="F6475" s="18">
        <v>249.53</v>
      </c>
      <c r="G6475" t="s">
        <v>1014</v>
      </c>
      <c r="H6475" t="s">
        <v>2207</v>
      </c>
      <c r="I6475" t="s">
        <v>4315</v>
      </c>
      <c r="J6475" t="s">
        <v>13060</v>
      </c>
      <c r="L6475" s="5"/>
      <c r="P6475" t="s">
        <v>13060</v>
      </c>
    </row>
    <row r="6476" spans="2:16" x14ac:dyDescent="0.25">
      <c r="B6476" t="s">
        <v>10</v>
      </c>
      <c r="C6476" t="s">
        <v>17</v>
      </c>
      <c r="D6476" s="6">
        <v>-8.9999999999999993E-3</v>
      </c>
      <c r="E6476" s="6">
        <v>-8.9999999999999993E-3</v>
      </c>
      <c r="F6476" s="18">
        <v>216.93</v>
      </c>
      <c r="G6476" t="s">
        <v>1014</v>
      </c>
      <c r="H6476" t="s">
        <v>2208</v>
      </c>
      <c r="I6476" t="s">
        <v>4317</v>
      </c>
      <c r="J6476" t="s">
        <v>13043</v>
      </c>
      <c r="L6476" s="5"/>
      <c r="P6476" t="s">
        <v>13043</v>
      </c>
    </row>
    <row r="6477" spans="2:16" x14ac:dyDescent="0.25">
      <c r="B6477" t="s">
        <v>10</v>
      </c>
      <c r="C6477" t="s">
        <v>17</v>
      </c>
      <c r="D6477" s="6">
        <v>-7.9000000000000001E-2</v>
      </c>
      <c r="E6477" s="6">
        <v>-7.9000000000000001E-2</v>
      </c>
      <c r="F6477" s="18">
        <v>216.93</v>
      </c>
      <c r="G6477" t="s">
        <v>1014</v>
      </c>
      <c r="H6477" t="s">
        <v>2209</v>
      </c>
      <c r="I6477" t="s">
        <v>4319</v>
      </c>
      <c r="J6477" t="s">
        <v>13055</v>
      </c>
      <c r="L6477" s="5"/>
      <c r="P6477" t="s">
        <v>13055</v>
      </c>
    </row>
    <row r="6478" spans="2:16" x14ac:dyDescent="0.25">
      <c r="B6478" t="s">
        <v>10</v>
      </c>
      <c r="C6478" t="s">
        <v>17</v>
      </c>
      <c r="D6478" s="6">
        <v>0.13500000000000001</v>
      </c>
      <c r="E6478" s="6">
        <v>0.13500000000000001</v>
      </c>
      <c r="F6478" s="18">
        <v>213.56</v>
      </c>
      <c r="G6478" t="s">
        <v>1014</v>
      </c>
      <c r="H6478" t="s">
        <v>2210</v>
      </c>
      <c r="I6478" t="s">
        <v>940</v>
      </c>
      <c r="J6478" t="s">
        <v>11844</v>
      </c>
      <c r="L6478" s="5"/>
      <c r="P6478" t="s">
        <v>11844</v>
      </c>
    </row>
    <row r="6479" spans="2:16" x14ac:dyDescent="0.25">
      <c r="B6479" t="s">
        <v>10</v>
      </c>
      <c r="C6479" t="s">
        <v>17</v>
      </c>
      <c r="D6479" s="6">
        <v>3.2000000000000001E-2</v>
      </c>
      <c r="E6479" s="6">
        <v>3.2000000000000001E-2</v>
      </c>
      <c r="F6479" s="18">
        <v>216.93</v>
      </c>
      <c r="G6479" t="s">
        <v>1014</v>
      </c>
      <c r="H6479" t="s">
        <v>2211</v>
      </c>
      <c r="I6479" t="s">
        <v>4322</v>
      </c>
      <c r="J6479" t="s">
        <v>13031</v>
      </c>
      <c r="L6479" s="5"/>
      <c r="P6479" t="s">
        <v>13031</v>
      </c>
    </row>
    <row r="6480" spans="2:16" x14ac:dyDescent="0.25">
      <c r="B6480" t="s">
        <v>10</v>
      </c>
      <c r="C6480" t="s">
        <v>17</v>
      </c>
      <c r="D6480" s="6">
        <v>-7.9000000000000001E-2</v>
      </c>
      <c r="E6480" s="6">
        <v>-7.9000000000000001E-2</v>
      </c>
      <c r="F6480" s="18">
        <v>150.62</v>
      </c>
      <c r="G6480" t="s">
        <v>1014</v>
      </c>
      <c r="H6480" t="s">
        <v>2212</v>
      </c>
      <c r="I6480" t="s">
        <v>4324</v>
      </c>
      <c r="J6480" t="s">
        <v>13076</v>
      </c>
      <c r="L6480" s="5"/>
      <c r="P6480" t="s">
        <v>13076</v>
      </c>
    </row>
    <row r="6481" spans="2:16" x14ac:dyDescent="0.25">
      <c r="B6481" t="s">
        <v>10</v>
      </c>
      <c r="C6481" t="s">
        <v>17</v>
      </c>
      <c r="D6481" s="6">
        <v>-1.4E-2</v>
      </c>
      <c r="E6481" s="6">
        <v>-1.4E-2</v>
      </c>
      <c r="F6481" s="18">
        <v>294.49</v>
      </c>
      <c r="G6481" t="s">
        <v>1014</v>
      </c>
      <c r="H6481" t="s">
        <v>2242</v>
      </c>
      <c r="I6481" t="s">
        <v>7805</v>
      </c>
      <c r="J6481" t="s">
        <v>13080</v>
      </c>
      <c r="L6481" s="5"/>
      <c r="P6481" t="s">
        <v>13080</v>
      </c>
    </row>
    <row r="6482" spans="2:16" x14ac:dyDescent="0.25">
      <c r="B6482" t="s">
        <v>10</v>
      </c>
      <c r="C6482" t="s">
        <v>17</v>
      </c>
      <c r="D6482" s="6">
        <v>3.2000000000000001E-2</v>
      </c>
      <c r="E6482" s="6">
        <v>3.2000000000000001E-2</v>
      </c>
      <c r="F6482" s="18">
        <v>249.53</v>
      </c>
      <c r="G6482" t="s">
        <v>1014</v>
      </c>
      <c r="H6482" t="s">
        <v>2213</v>
      </c>
      <c r="I6482" t="s">
        <v>4326</v>
      </c>
      <c r="J6482" t="s">
        <v>13042</v>
      </c>
      <c r="L6482" s="5"/>
      <c r="P6482" t="s">
        <v>13042</v>
      </c>
    </row>
    <row r="6483" spans="2:16" x14ac:dyDescent="0.25">
      <c r="B6483" t="s">
        <v>10</v>
      </c>
      <c r="C6483" t="s">
        <v>17</v>
      </c>
      <c r="D6483" s="6">
        <v>-7.9000000000000001E-2</v>
      </c>
      <c r="E6483" s="6">
        <v>-7.9000000000000001E-2</v>
      </c>
      <c r="F6483" s="18">
        <v>192.2</v>
      </c>
      <c r="G6483" t="s">
        <v>1014</v>
      </c>
      <c r="H6483" t="s">
        <v>2214</v>
      </c>
      <c r="I6483" t="s">
        <v>4328</v>
      </c>
      <c r="J6483" t="s">
        <v>13034</v>
      </c>
      <c r="L6483" s="5"/>
      <c r="P6483" t="s">
        <v>13034</v>
      </c>
    </row>
    <row r="6484" spans="2:16" x14ac:dyDescent="0.25">
      <c r="B6484" t="s">
        <v>10</v>
      </c>
      <c r="C6484" t="s">
        <v>17</v>
      </c>
      <c r="D6484" s="6">
        <v>-8.9999999999999993E-3</v>
      </c>
      <c r="E6484" s="6">
        <v>-8.9999999999999993E-3</v>
      </c>
      <c r="F6484" s="18">
        <v>192.2</v>
      </c>
      <c r="G6484" t="s">
        <v>1014</v>
      </c>
      <c r="H6484" t="s">
        <v>2215</v>
      </c>
      <c r="I6484" t="s">
        <v>4330</v>
      </c>
      <c r="J6484" t="s">
        <v>13029</v>
      </c>
      <c r="L6484" s="5"/>
      <c r="P6484" t="s">
        <v>13029</v>
      </c>
    </row>
    <row r="6485" spans="2:16" x14ac:dyDescent="0.25">
      <c r="B6485" t="s">
        <v>10</v>
      </c>
      <c r="C6485" t="s">
        <v>17</v>
      </c>
      <c r="D6485" s="6">
        <v>0.23300000000000001</v>
      </c>
      <c r="E6485" s="6">
        <v>0.23300000000000001</v>
      </c>
      <c r="F6485" s="18">
        <v>249.53</v>
      </c>
      <c r="G6485" t="s">
        <v>1014</v>
      </c>
      <c r="H6485" t="s">
        <v>2216</v>
      </c>
      <c r="I6485" t="s">
        <v>4332</v>
      </c>
      <c r="J6485" t="s">
        <v>13054</v>
      </c>
      <c r="L6485" s="5"/>
      <c r="P6485" t="s">
        <v>13054</v>
      </c>
    </row>
    <row r="6486" spans="2:16" x14ac:dyDescent="0.25">
      <c r="B6486" t="s">
        <v>10</v>
      </c>
      <c r="C6486" t="s">
        <v>17</v>
      </c>
      <c r="D6486" s="6">
        <v>0.23300000000000001</v>
      </c>
      <c r="E6486" s="6">
        <v>0.23300000000000001</v>
      </c>
      <c r="F6486" s="18">
        <v>249.53</v>
      </c>
      <c r="G6486" t="s">
        <v>1014</v>
      </c>
      <c r="H6486" t="s">
        <v>2217</v>
      </c>
      <c r="I6486" t="s">
        <v>4334</v>
      </c>
      <c r="J6486" t="s">
        <v>13026</v>
      </c>
      <c r="L6486" s="5"/>
      <c r="P6486" t="s">
        <v>13026</v>
      </c>
    </row>
    <row r="6487" spans="2:16" x14ac:dyDescent="0.25">
      <c r="B6487" t="s">
        <v>10</v>
      </c>
      <c r="C6487" t="s">
        <v>17</v>
      </c>
      <c r="D6487" s="6">
        <v>-1.4E-2</v>
      </c>
      <c r="E6487" s="6">
        <v>-1.4E-2</v>
      </c>
      <c r="F6487" s="18">
        <v>294.49</v>
      </c>
      <c r="G6487" t="s">
        <v>1014</v>
      </c>
      <c r="H6487" t="s">
        <v>2243</v>
      </c>
      <c r="I6487" t="s">
        <v>7806</v>
      </c>
      <c r="J6487" t="s">
        <v>13079</v>
      </c>
      <c r="L6487" s="5"/>
      <c r="P6487" t="s">
        <v>13079</v>
      </c>
    </row>
    <row r="6488" spans="2:16" x14ac:dyDescent="0.25">
      <c r="B6488" t="s">
        <v>10</v>
      </c>
      <c r="C6488" t="s">
        <v>17</v>
      </c>
      <c r="D6488" s="6">
        <v>6.8000000000000005E-2</v>
      </c>
      <c r="E6488" s="6">
        <v>6.8000000000000005E-2</v>
      </c>
      <c r="F6488" s="18">
        <v>192.2</v>
      </c>
      <c r="G6488" t="s">
        <v>1014</v>
      </c>
      <c r="H6488" t="s">
        <v>2218</v>
      </c>
      <c r="I6488" t="s">
        <v>4336</v>
      </c>
      <c r="J6488" t="s">
        <v>13032</v>
      </c>
      <c r="L6488" s="5"/>
      <c r="P6488" t="s">
        <v>13032</v>
      </c>
    </row>
    <row r="6489" spans="2:16" x14ac:dyDescent="0.25">
      <c r="B6489" t="s">
        <v>10</v>
      </c>
      <c r="C6489" t="s">
        <v>17</v>
      </c>
      <c r="D6489" s="6">
        <v>-1.4E-2</v>
      </c>
      <c r="E6489" s="6">
        <v>-1.4E-2</v>
      </c>
      <c r="F6489" s="18">
        <v>294.49</v>
      </c>
      <c r="G6489" t="s">
        <v>1014</v>
      </c>
      <c r="H6489" t="s">
        <v>2244</v>
      </c>
      <c r="I6489" t="s">
        <v>7807</v>
      </c>
      <c r="J6489" t="s">
        <v>13075</v>
      </c>
      <c r="L6489" s="5"/>
      <c r="P6489" t="s">
        <v>13075</v>
      </c>
    </row>
    <row r="6490" spans="2:16" x14ac:dyDescent="0.25">
      <c r="B6490" t="s">
        <v>10</v>
      </c>
      <c r="C6490" t="s">
        <v>17</v>
      </c>
      <c r="D6490" s="6">
        <v>6.8000000000000005E-2</v>
      </c>
      <c r="E6490" s="6">
        <v>6.8000000000000005E-2</v>
      </c>
      <c r="F6490" s="18">
        <v>150.62</v>
      </c>
      <c r="G6490" t="s">
        <v>1014</v>
      </c>
      <c r="H6490" t="s">
        <v>2219</v>
      </c>
      <c r="I6490" t="s">
        <v>4338</v>
      </c>
      <c r="J6490" t="s">
        <v>13044</v>
      </c>
      <c r="L6490" s="5"/>
      <c r="P6490" t="s">
        <v>13044</v>
      </c>
    </row>
    <row r="6491" spans="2:16" x14ac:dyDescent="0.25">
      <c r="B6491" t="s">
        <v>10</v>
      </c>
      <c r="C6491" t="s">
        <v>17</v>
      </c>
      <c r="D6491" s="6">
        <v>0.128</v>
      </c>
      <c r="E6491" s="6">
        <v>0.128</v>
      </c>
      <c r="F6491" s="18">
        <v>249.53</v>
      </c>
      <c r="G6491" t="s">
        <v>1014</v>
      </c>
      <c r="H6491" t="s">
        <v>2220</v>
      </c>
      <c r="I6491" t="s">
        <v>4340</v>
      </c>
      <c r="J6491" t="s">
        <v>13050</v>
      </c>
      <c r="L6491" s="5"/>
      <c r="P6491" t="s">
        <v>13050</v>
      </c>
    </row>
    <row r="6492" spans="2:16" x14ac:dyDescent="0.25">
      <c r="B6492" t="s">
        <v>10</v>
      </c>
      <c r="C6492" t="s">
        <v>17</v>
      </c>
      <c r="D6492" s="6">
        <v>-8.9999999999999993E-3</v>
      </c>
      <c r="E6492" s="6">
        <v>-8.9999999999999993E-3</v>
      </c>
      <c r="F6492" s="18">
        <v>216.93</v>
      </c>
      <c r="G6492" t="s">
        <v>1014</v>
      </c>
      <c r="H6492" t="s">
        <v>2221</v>
      </c>
      <c r="I6492" t="s">
        <v>4342</v>
      </c>
      <c r="J6492" t="s">
        <v>13052</v>
      </c>
      <c r="L6492" s="5"/>
      <c r="P6492" t="s">
        <v>13052</v>
      </c>
    </row>
    <row r="6493" spans="2:16" x14ac:dyDescent="0.25">
      <c r="B6493" t="s">
        <v>10</v>
      </c>
      <c r="C6493" t="s">
        <v>17</v>
      </c>
      <c r="D6493" s="6">
        <v>0.17199999999999999</v>
      </c>
      <c r="E6493" s="6">
        <v>0.17199999999999999</v>
      </c>
      <c r="F6493" s="18">
        <v>216.93</v>
      </c>
      <c r="G6493" t="s">
        <v>1014</v>
      </c>
      <c r="H6493" t="s">
        <v>2222</v>
      </c>
      <c r="I6493" t="s">
        <v>4344</v>
      </c>
      <c r="J6493" t="s">
        <v>13051</v>
      </c>
      <c r="L6493" s="5"/>
      <c r="P6493" t="s">
        <v>13051</v>
      </c>
    </row>
    <row r="6494" spans="2:16" x14ac:dyDescent="0.25">
      <c r="B6494" t="s">
        <v>10</v>
      </c>
      <c r="C6494" t="s">
        <v>17</v>
      </c>
      <c r="D6494" s="6">
        <v>-8.9999999999999993E-3</v>
      </c>
      <c r="E6494" s="6">
        <v>-8.9999999999999993E-3</v>
      </c>
      <c r="F6494" s="18">
        <v>294.49</v>
      </c>
      <c r="G6494" t="s">
        <v>1014</v>
      </c>
      <c r="H6494" t="s">
        <v>2237</v>
      </c>
      <c r="I6494" t="s">
        <v>4346</v>
      </c>
      <c r="J6494" t="s">
        <v>13030</v>
      </c>
      <c r="L6494" s="5"/>
      <c r="P6494" t="s">
        <v>13030</v>
      </c>
    </row>
    <row r="6495" spans="2:16" x14ac:dyDescent="0.25">
      <c r="B6495" t="s">
        <v>10</v>
      </c>
      <c r="C6495" t="s">
        <v>17</v>
      </c>
      <c r="D6495" s="6">
        <v>0.219</v>
      </c>
      <c r="E6495" s="6">
        <v>0.219</v>
      </c>
      <c r="F6495" s="18">
        <v>150.62</v>
      </c>
      <c r="G6495" t="s">
        <v>1014</v>
      </c>
      <c r="H6495" t="s">
        <v>2223</v>
      </c>
      <c r="I6495" t="s">
        <v>4348</v>
      </c>
      <c r="J6495" t="s">
        <v>13040</v>
      </c>
      <c r="L6495" s="5"/>
      <c r="P6495" t="s">
        <v>13040</v>
      </c>
    </row>
    <row r="6496" spans="2:16" x14ac:dyDescent="0.25">
      <c r="B6496" t="s">
        <v>10</v>
      </c>
      <c r="C6496" t="s">
        <v>17</v>
      </c>
      <c r="D6496" s="6">
        <v>0.128</v>
      </c>
      <c r="E6496" s="6">
        <v>0.128</v>
      </c>
      <c r="F6496" s="18">
        <v>249.53</v>
      </c>
      <c r="G6496" t="s">
        <v>1014</v>
      </c>
      <c r="H6496" t="s">
        <v>2224</v>
      </c>
      <c r="I6496" t="s">
        <v>4350</v>
      </c>
      <c r="J6496" t="s">
        <v>13070</v>
      </c>
      <c r="L6496" s="5"/>
      <c r="P6496" t="s">
        <v>13070</v>
      </c>
    </row>
    <row r="6497" spans="2:16" x14ac:dyDescent="0.25">
      <c r="B6497" t="s">
        <v>10</v>
      </c>
      <c r="C6497" t="s">
        <v>17</v>
      </c>
      <c r="D6497" s="6">
        <v>-1.4E-2</v>
      </c>
      <c r="E6497" s="6">
        <v>-1.4E-2</v>
      </c>
      <c r="F6497" s="18">
        <v>294.49</v>
      </c>
      <c r="G6497" t="s">
        <v>1014</v>
      </c>
      <c r="H6497" t="s">
        <v>2246</v>
      </c>
      <c r="I6497" t="s">
        <v>7808</v>
      </c>
      <c r="J6497" t="s">
        <v>13078</v>
      </c>
      <c r="L6497" s="5"/>
      <c r="P6497" t="s">
        <v>13078</v>
      </c>
    </row>
    <row r="6498" spans="2:16" x14ac:dyDescent="0.25">
      <c r="B6498" t="s">
        <v>10</v>
      </c>
      <c r="C6498" t="s">
        <v>17</v>
      </c>
      <c r="D6498" s="6">
        <v>3.2000000000000001E-2</v>
      </c>
      <c r="E6498" s="6">
        <v>3.2000000000000001E-2</v>
      </c>
      <c r="F6498" s="18">
        <v>249.53</v>
      </c>
      <c r="G6498" t="s">
        <v>1014</v>
      </c>
      <c r="H6498" t="s">
        <v>18631</v>
      </c>
      <c r="I6498" t="s">
        <v>18662</v>
      </c>
      <c r="J6498" t="s">
        <v>18663</v>
      </c>
      <c r="L6498" s="5"/>
      <c r="P6498" t="s">
        <v>18663</v>
      </c>
    </row>
    <row r="6499" spans="2:16" x14ac:dyDescent="0.25">
      <c r="B6499" t="s">
        <v>10</v>
      </c>
      <c r="C6499" t="s">
        <v>17</v>
      </c>
      <c r="D6499" s="6">
        <v>0.128</v>
      </c>
      <c r="E6499" s="6">
        <v>0.128</v>
      </c>
      <c r="F6499" s="18">
        <v>294.49</v>
      </c>
      <c r="G6499" t="s">
        <v>1014</v>
      </c>
      <c r="H6499" t="s">
        <v>2238</v>
      </c>
      <c r="I6499" t="s">
        <v>4352</v>
      </c>
      <c r="J6499" t="s">
        <v>13083</v>
      </c>
      <c r="L6499" s="5"/>
      <c r="P6499" t="s">
        <v>13083</v>
      </c>
    </row>
    <row r="6500" spans="2:16" x14ac:dyDescent="0.25">
      <c r="B6500" t="s">
        <v>10</v>
      </c>
      <c r="C6500" t="s">
        <v>17</v>
      </c>
      <c r="D6500" s="6">
        <v>0.23300000000000001</v>
      </c>
      <c r="E6500" s="6">
        <v>0.23300000000000001</v>
      </c>
      <c r="F6500" s="18">
        <v>249.53</v>
      </c>
      <c r="G6500" t="s">
        <v>1014</v>
      </c>
      <c r="H6500" t="s">
        <v>2225</v>
      </c>
      <c r="I6500" t="s">
        <v>4353</v>
      </c>
      <c r="J6500" t="s">
        <v>13064</v>
      </c>
      <c r="L6500" s="5"/>
      <c r="P6500" t="s">
        <v>13064</v>
      </c>
    </row>
    <row r="6501" spans="2:16" x14ac:dyDescent="0.25">
      <c r="B6501" t="s">
        <v>10</v>
      </c>
      <c r="C6501" t="s">
        <v>17</v>
      </c>
      <c r="D6501" s="6">
        <v>3.2000000000000001E-2</v>
      </c>
      <c r="E6501" s="6">
        <v>3.2000000000000001E-2</v>
      </c>
      <c r="F6501" s="18">
        <v>249.53</v>
      </c>
      <c r="G6501" t="s">
        <v>1014</v>
      </c>
      <c r="H6501" t="s">
        <v>2226</v>
      </c>
      <c r="I6501" t="s">
        <v>4355</v>
      </c>
      <c r="J6501" t="s">
        <v>13025</v>
      </c>
      <c r="L6501" s="5"/>
      <c r="P6501" t="s">
        <v>13025</v>
      </c>
    </row>
    <row r="6502" spans="2:16" x14ac:dyDescent="0.25">
      <c r="B6502" t="s">
        <v>10</v>
      </c>
      <c r="C6502" t="s">
        <v>17</v>
      </c>
      <c r="D6502" s="6">
        <v>-7.9000000000000001E-2</v>
      </c>
      <c r="E6502" s="6">
        <v>-7.9000000000000001E-2</v>
      </c>
      <c r="F6502" s="18">
        <v>192.2</v>
      </c>
      <c r="G6502" t="s">
        <v>1014</v>
      </c>
      <c r="H6502" t="s">
        <v>2227</v>
      </c>
      <c r="I6502" t="s">
        <v>4357</v>
      </c>
      <c r="J6502" t="s">
        <v>13037</v>
      </c>
      <c r="L6502" s="5"/>
      <c r="P6502" t="s">
        <v>13037</v>
      </c>
    </row>
    <row r="6503" spans="2:16" x14ac:dyDescent="0.25">
      <c r="B6503" t="s">
        <v>10</v>
      </c>
      <c r="C6503" t="s">
        <v>17</v>
      </c>
      <c r="D6503" s="6">
        <v>-1.4E-2</v>
      </c>
      <c r="E6503" s="6">
        <v>-1.4E-2</v>
      </c>
      <c r="F6503" s="18">
        <v>294.49</v>
      </c>
      <c r="G6503" t="s">
        <v>1014</v>
      </c>
      <c r="H6503" t="s">
        <v>2247</v>
      </c>
      <c r="I6503" t="s">
        <v>7809</v>
      </c>
      <c r="J6503" t="s">
        <v>13072</v>
      </c>
      <c r="L6503" s="5"/>
      <c r="P6503" t="s">
        <v>13072</v>
      </c>
    </row>
    <row r="6504" spans="2:16" x14ac:dyDescent="0.25">
      <c r="B6504" t="s">
        <v>10</v>
      </c>
      <c r="C6504" t="s">
        <v>17</v>
      </c>
      <c r="D6504" s="6">
        <v>3.2000000000000001E-2</v>
      </c>
      <c r="E6504" s="6">
        <v>3.2000000000000001E-2</v>
      </c>
      <c r="F6504" s="18">
        <v>216.93</v>
      </c>
      <c r="G6504" t="s">
        <v>1014</v>
      </c>
      <c r="H6504" t="s">
        <v>2228</v>
      </c>
      <c r="I6504" t="s">
        <v>4359</v>
      </c>
      <c r="J6504" t="s">
        <v>13023</v>
      </c>
      <c r="L6504" s="5"/>
      <c r="P6504" t="s">
        <v>13023</v>
      </c>
    </row>
    <row r="6505" spans="2:16" x14ac:dyDescent="0.25">
      <c r="B6505" t="s">
        <v>10</v>
      </c>
      <c r="C6505" t="s">
        <v>17</v>
      </c>
      <c r="D6505" s="6">
        <v>0.17199999999999999</v>
      </c>
      <c r="E6505" s="6">
        <v>0.17199999999999999</v>
      </c>
      <c r="F6505" s="18">
        <v>216.93</v>
      </c>
      <c r="G6505" t="s">
        <v>1014</v>
      </c>
      <c r="H6505" t="s">
        <v>2229</v>
      </c>
      <c r="I6505" t="s">
        <v>4361</v>
      </c>
      <c r="J6505" t="s">
        <v>13082</v>
      </c>
      <c r="L6505" s="5"/>
      <c r="P6505" t="s">
        <v>13082</v>
      </c>
    </row>
    <row r="6506" spans="2:16" x14ac:dyDescent="0.25">
      <c r="B6506" t="s">
        <v>10</v>
      </c>
      <c r="C6506" t="s">
        <v>17</v>
      </c>
      <c r="D6506" s="6">
        <v>0.29599999999999999</v>
      </c>
      <c r="E6506" s="6">
        <v>0.29599999999999999</v>
      </c>
      <c r="F6506" s="18">
        <v>140.69999999999999</v>
      </c>
      <c r="G6506" t="s">
        <v>1014</v>
      </c>
      <c r="H6506" t="s">
        <v>2230</v>
      </c>
      <c r="I6506" t="s">
        <v>710</v>
      </c>
      <c r="J6506" t="s">
        <v>11922</v>
      </c>
      <c r="L6506" s="5"/>
      <c r="P6506" t="s">
        <v>11922</v>
      </c>
    </row>
    <row r="6507" spans="2:16" x14ac:dyDescent="0.25">
      <c r="B6507" t="s">
        <v>10</v>
      </c>
      <c r="C6507" t="s">
        <v>17</v>
      </c>
      <c r="D6507" s="6">
        <v>3.2000000000000001E-2</v>
      </c>
      <c r="E6507" s="6">
        <v>3.2000000000000001E-2</v>
      </c>
      <c r="F6507" s="18">
        <v>249.53</v>
      </c>
      <c r="G6507" t="s">
        <v>1014</v>
      </c>
      <c r="H6507" t="s">
        <v>2231</v>
      </c>
      <c r="I6507" t="s">
        <v>4364</v>
      </c>
      <c r="J6507" t="s">
        <v>13071</v>
      </c>
      <c r="L6507" s="5"/>
      <c r="P6507" t="s">
        <v>13071</v>
      </c>
    </row>
    <row r="6508" spans="2:16" x14ac:dyDescent="0.25">
      <c r="B6508" t="s">
        <v>10</v>
      </c>
      <c r="C6508" t="s">
        <v>17</v>
      </c>
      <c r="D6508" s="6">
        <v>0.23300000000000001</v>
      </c>
      <c r="E6508" s="6">
        <v>0.23300000000000001</v>
      </c>
      <c r="F6508" s="18">
        <v>249.53</v>
      </c>
      <c r="G6508" t="s">
        <v>1014</v>
      </c>
      <c r="H6508" t="s">
        <v>2232</v>
      </c>
      <c r="I6508" t="s">
        <v>4366</v>
      </c>
      <c r="J6508" t="s">
        <v>13027</v>
      </c>
      <c r="L6508" s="5"/>
      <c r="P6508" t="s">
        <v>13027</v>
      </c>
    </row>
    <row r="6509" spans="2:16" x14ac:dyDescent="0.25">
      <c r="B6509" t="s">
        <v>10</v>
      </c>
      <c r="C6509" t="s">
        <v>17</v>
      </c>
      <c r="D6509" s="6">
        <v>0.29799999999999999</v>
      </c>
      <c r="E6509" s="6">
        <v>0.29799999999999999</v>
      </c>
      <c r="F6509" s="18">
        <v>140.69999999999999</v>
      </c>
      <c r="G6509" t="s">
        <v>1014</v>
      </c>
      <c r="H6509" t="s">
        <v>2233</v>
      </c>
      <c r="I6509" t="s">
        <v>4368</v>
      </c>
      <c r="J6509" t="s">
        <v>13035</v>
      </c>
      <c r="L6509" s="5"/>
      <c r="P6509" t="s">
        <v>13035</v>
      </c>
    </row>
    <row r="6510" spans="2:16" x14ac:dyDescent="0.25">
      <c r="B6510" t="s">
        <v>10</v>
      </c>
      <c r="C6510" t="s">
        <v>17</v>
      </c>
      <c r="D6510" s="6">
        <v>-7.9000000000000001E-2</v>
      </c>
      <c r="E6510" s="6">
        <v>-7.9000000000000001E-2</v>
      </c>
      <c r="F6510" s="18">
        <v>216.93</v>
      </c>
      <c r="G6510" t="s">
        <v>1014</v>
      </c>
      <c r="H6510" t="s">
        <v>2234</v>
      </c>
      <c r="I6510" t="s">
        <v>4370</v>
      </c>
      <c r="J6510" t="s">
        <v>13036</v>
      </c>
      <c r="L6510" s="5"/>
      <c r="P6510" t="s">
        <v>13036</v>
      </c>
    </row>
    <row r="6511" spans="2:16" x14ac:dyDescent="0.25">
      <c r="B6511" t="s">
        <v>10</v>
      </c>
      <c r="C6511" t="s">
        <v>17</v>
      </c>
      <c r="D6511" s="6">
        <v>3.2000000000000001E-2</v>
      </c>
      <c r="E6511" s="6">
        <v>3.2000000000000001E-2</v>
      </c>
      <c r="F6511" s="18">
        <v>249.53</v>
      </c>
      <c r="G6511" t="s">
        <v>1014</v>
      </c>
      <c r="H6511" t="s">
        <v>2235</v>
      </c>
      <c r="I6511" t="s">
        <v>4372</v>
      </c>
      <c r="J6511" t="s">
        <v>13061</v>
      </c>
      <c r="L6511" s="5"/>
      <c r="P6511" t="s">
        <v>13061</v>
      </c>
    </row>
    <row r="6512" spans="2:16" x14ac:dyDescent="0.25">
      <c r="B6512" t="s">
        <v>10</v>
      </c>
      <c r="C6512" t="s">
        <v>17</v>
      </c>
      <c r="D6512" s="6">
        <v>6.8000000000000005E-2</v>
      </c>
      <c r="E6512" s="6">
        <v>6.8000000000000005E-2</v>
      </c>
      <c r="F6512" s="18">
        <v>192.2</v>
      </c>
      <c r="G6512" t="s">
        <v>1014</v>
      </c>
      <c r="H6512" t="s">
        <v>2236</v>
      </c>
      <c r="I6512" t="s">
        <v>4374</v>
      </c>
      <c r="J6512" t="s">
        <v>13048</v>
      </c>
      <c r="L6512" s="5"/>
      <c r="P6512" t="s">
        <v>13048</v>
      </c>
    </row>
    <row r="6513" spans="2:16" x14ac:dyDescent="0.25">
      <c r="B6513" t="s">
        <v>10</v>
      </c>
      <c r="C6513" t="s">
        <v>17</v>
      </c>
      <c r="D6513" s="6">
        <v>0.16700000000000001</v>
      </c>
      <c r="E6513" s="6">
        <v>0.16700000000000001</v>
      </c>
      <c r="F6513" s="18">
        <v>219.45</v>
      </c>
      <c r="G6513" t="s">
        <v>2200</v>
      </c>
      <c r="H6513" t="s">
        <v>2239</v>
      </c>
      <c r="I6513" t="s">
        <v>502</v>
      </c>
      <c r="J6513" t="s">
        <v>11316</v>
      </c>
      <c r="L6513" s="5"/>
      <c r="P6513" t="s">
        <v>11316</v>
      </c>
    </row>
    <row r="6514" spans="2:16" x14ac:dyDescent="0.25">
      <c r="B6514" t="s">
        <v>10</v>
      </c>
      <c r="C6514" t="s">
        <v>17</v>
      </c>
      <c r="D6514" s="6">
        <v>-3.0000000000000001E-3</v>
      </c>
      <c r="E6514" s="6">
        <v>-3.0000000000000001E-3</v>
      </c>
      <c r="F6514" s="18">
        <v>307.98</v>
      </c>
      <c r="G6514" t="s">
        <v>2200</v>
      </c>
      <c r="H6514" t="s">
        <v>12132</v>
      </c>
      <c r="I6514" t="s">
        <v>12332</v>
      </c>
      <c r="J6514" t="s">
        <v>12333</v>
      </c>
      <c r="L6514" s="5"/>
      <c r="P6514" t="s">
        <v>12333</v>
      </c>
    </row>
    <row r="6515" spans="2:16" x14ac:dyDescent="0.25">
      <c r="B6515" t="s">
        <v>10</v>
      </c>
      <c r="C6515" t="s">
        <v>17</v>
      </c>
      <c r="D6515" s="6">
        <v>0.47</v>
      </c>
      <c r="E6515" s="6">
        <v>0.47</v>
      </c>
      <c r="F6515" s="18">
        <v>164.9</v>
      </c>
      <c r="G6515" t="s">
        <v>2200</v>
      </c>
      <c r="H6515" t="s">
        <v>2190</v>
      </c>
      <c r="I6515" t="s">
        <v>684</v>
      </c>
      <c r="J6515" t="s">
        <v>11240</v>
      </c>
      <c r="L6515" s="5"/>
      <c r="P6515" t="s">
        <v>11240</v>
      </c>
    </row>
    <row r="6516" spans="2:16" x14ac:dyDescent="0.25">
      <c r="B6516" t="s">
        <v>10</v>
      </c>
      <c r="C6516" t="s">
        <v>17</v>
      </c>
      <c r="D6516" s="6">
        <v>0.434</v>
      </c>
      <c r="E6516" s="6">
        <v>0.434</v>
      </c>
      <c r="F6516" s="18">
        <v>174.71</v>
      </c>
      <c r="G6516" t="s">
        <v>2200</v>
      </c>
      <c r="H6516" t="s">
        <v>2191</v>
      </c>
      <c r="I6516" t="s">
        <v>823</v>
      </c>
      <c r="J6516" t="s">
        <v>11358</v>
      </c>
      <c r="L6516" s="5"/>
      <c r="P6516" t="s">
        <v>11358</v>
      </c>
    </row>
    <row r="6517" spans="2:16" x14ac:dyDescent="0.25">
      <c r="B6517" t="s">
        <v>10</v>
      </c>
      <c r="C6517" t="s">
        <v>17</v>
      </c>
      <c r="D6517" s="6">
        <v>0.44600000000000001</v>
      </c>
      <c r="E6517" s="6">
        <v>0.44600000000000001</v>
      </c>
      <c r="F6517" s="18">
        <v>145.86000000000001</v>
      </c>
      <c r="G6517" t="s">
        <v>2200</v>
      </c>
      <c r="H6517" t="s">
        <v>2192</v>
      </c>
      <c r="I6517" t="s">
        <v>315</v>
      </c>
      <c r="J6517" t="s">
        <v>11211</v>
      </c>
      <c r="L6517" s="5"/>
      <c r="P6517" t="s">
        <v>11211</v>
      </c>
    </row>
    <row r="6518" spans="2:16" x14ac:dyDescent="0.25">
      <c r="B6518" t="s">
        <v>10</v>
      </c>
      <c r="C6518" t="s">
        <v>17</v>
      </c>
      <c r="D6518" s="6">
        <v>-0.10199999999999999</v>
      </c>
      <c r="E6518" s="6">
        <v>-0.10199999999999999</v>
      </c>
      <c r="F6518" s="18">
        <v>333.44</v>
      </c>
      <c r="G6518" t="s">
        <v>2200</v>
      </c>
      <c r="H6518" t="s">
        <v>2240</v>
      </c>
      <c r="I6518" t="s">
        <v>930</v>
      </c>
      <c r="J6518" t="s">
        <v>11533</v>
      </c>
      <c r="L6518" s="5"/>
      <c r="P6518" t="s">
        <v>11533</v>
      </c>
    </row>
    <row r="6519" spans="2:16" x14ac:dyDescent="0.25">
      <c r="B6519" t="s">
        <v>10</v>
      </c>
      <c r="C6519" t="s">
        <v>17</v>
      </c>
      <c r="D6519" s="6">
        <v>0.46500000000000002</v>
      </c>
      <c r="E6519" s="6">
        <v>0.46500000000000002</v>
      </c>
      <c r="F6519" s="18">
        <v>259.08</v>
      </c>
      <c r="G6519" t="s">
        <v>2200</v>
      </c>
      <c r="H6519" t="s">
        <v>2183</v>
      </c>
      <c r="I6519" t="s">
        <v>454</v>
      </c>
      <c r="J6519" t="s">
        <v>11099</v>
      </c>
      <c r="L6519" s="5"/>
      <c r="P6519" t="s">
        <v>11099</v>
      </c>
    </row>
    <row r="6520" spans="2:16" x14ac:dyDescent="0.25">
      <c r="B6520" t="s">
        <v>10</v>
      </c>
      <c r="C6520" t="s">
        <v>17</v>
      </c>
      <c r="D6520" s="6">
        <v>2.3E-2</v>
      </c>
      <c r="E6520" s="6">
        <v>2.3E-2</v>
      </c>
      <c r="F6520" s="18">
        <v>297.39</v>
      </c>
      <c r="G6520" t="s">
        <v>2200</v>
      </c>
      <c r="H6520" t="s">
        <v>2193</v>
      </c>
      <c r="I6520" t="s">
        <v>503</v>
      </c>
      <c r="J6520" t="s">
        <v>11276</v>
      </c>
      <c r="L6520" s="5"/>
      <c r="P6520" t="s">
        <v>11276</v>
      </c>
    </row>
    <row r="6521" spans="2:16" x14ac:dyDescent="0.25">
      <c r="B6521" t="s">
        <v>10</v>
      </c>
      <c r="C6521" t="s">
        <v>17</v>
      </c>
      <c r="D6521" s="6">
        <v>0.4</v>
      </c>
      <c r="E6521" s="6">
        <v>0.4</v>
      </c>
      <c r="F6521" s="18">
        <v>153.91</v>
      </c>
      <c r="G6521" t="s">
        <v>2200</v>
      </c>
      <c r="H6521" t="s">
        <v>2194</v>
      </c>
      <c r="I6521" t="s">
        <v>652</v>
      </c>
      <c r="J6521" t="s">
        <v>11296</v>
      </c>
      <c r="L6521" s="5"/>
      <c r="P6521" t="s">
        <v>11296</v>
      </c>
    </row>
    <row r="6522" spans="2:16" x14ac:dyDescent="0.25">
      <c r="B6522" t="s">
        <v>10</v>
      </c>
      <c r="C6522" t="s">
        <v>17</v>
      </c>
      <c r="D6522" s="6">
        <v>0.251</v>
      </c>
      <c r="E6522" s="6">
        <v>0.251</v>
      </c>
      <c r="F6522" s="18">
        <v>140.69999999999999</v>
      </c>
      <c r="G6522" t="s">
        <v>2200</v>
      </c>
      <c r="H6522" t="s">
        <v>2195</v>
      </c>
      <c r="I6522" t="s">
        <v>327</v>
      </c>
      <c r="J6522" t="s">
        <v>11825</v>
      </c>
      <c r="L6522" s="5"/>
      <c r="P6522" t="s">
        <v>11825</v>
      </c>
    </row>
    <row r="6523" spans="2:16" x14ac:dyDescent="0.25">
      <c r="B6523" t="s">
        <v>10</v>
      </c>
      <c r="C6523" t="s">
        <v>17</v>
      </c>
      <c r="D6523" s="6">
        <v>0.436</v>
      </c>
      <c r="E6523" s="6">
        <v>0.436</v>
      </c>
      <c r="F6523" s="18">
        <v>134.4</v>
      </c>
      <c r="G6523" t="s">
        <v>2200</v>
      </c>
      <c r="H6523" t="s">
        <v>2196</v>
      </c>
      <c r="I6523" t="s">
        <v>999</v>
      </c>
      <c r="J6523" t="s">
        <v>11800</v>
      </c>
      <c r="L6523" s="5"/>
      <c r="P6523" t="s">
        <v>11800</v>
      </c>
    </row>
    <row r="6524" spans="2:16" x14ac:dyDescent="0.25">
      <c r="B6524" t="s">
        <v>10</v>
      </c>
      <c r="C6524" t="s">
        <v>17</v>
      </c>
      <c r="D6524" s="6">
        <v>0.441</v>
      </c>
      <c r="E6524" s="6">
        <v>0.441</v>
      </c>
      <c r="F6524" s="18">
        <v>339.12</v>
      </c>
      <c r="G6524" t="s">
        <v>2200</v>
      </c>
      <c r="H6524" t="s">
        <v>2197</v>
      </c>
      <c r="I6524" t="s">
        <v>129</v>
      </c>
      <c r="J6524" t="s">
        <v>11081</v>
      </c>
      <c r="L6524" s="5"/>
      <c r="P6524" t="s">
        <v>11081</v>
      </c>
    </row>
    <row r="6525" spans="2:16" x14ac:dyDescent="0.25">
      <c r="B6525" t="s">
        <v>10</v>
      </c>
      <c r="C6525" t="s">
        <v>17</v>
      </c>
      <c r="D6525" s="6">
        <v>0.27400000000000002</v>
      </c>
      <c r="E6525" s="6">
        <v>0.27400000000000002</v>
      </c>
      <c r="F6525" s="18">
        <v>211.38</v>
      </c>
      <c r="G6525" t="s">
        <v>2200</v>
      </c>
      <c r="H6525" t="s">
        <v>2198</v>
      </c>
      <c r="I6525" t="s">
        <v>447</v>
      </c>
      <c r="J6525" t="s">
        <v>11105</v>
      </c>
      <c r="L6525" s="5"/>
      <c r="P6525" t="s">
        <v>11105</v>
      </c>
    </row>
    <row r="6526" spans="2:16" x14ac:dyDescent="0.25">
      <c r="B6526" t="s">
        <v>10</v>
      </c>
      <c r="C6526" t="s">
        <v>17</v>
      </c>
      <c r="D6526" s="6">
        <v>0.46500000000000002</v>
      </c>
      <c r="E6526" s="6">
        <v>0.46500000000000002</v>
      </c>
      <c r="F6526" s="18">
        <v>259.08</v>
      </c>
      <c r="G6526" t="s">
        <v>2200</v>
      </c>
      <c r="H6526" t="s">
        <v>12121</v>
      </c>
      <c r="I6526" t="s">
        <v>12330</v>
      </c>
      <c r="J6526" t="s">
        <v>12331</v>
      </c>
      <c r="L6526" s="5"/>
      <c r="P6526" t="s">
        <v>12331</v>
      </c>
    </row>
    <row r="6527" spans="2:16" x14ac:dyDescent="0.25">
      <c r="B6527" t="s">
        <v>10</v>
      </c>
      <c r="C6527" t="s">
        <v>17</v>
      </c>
      <c r="D6527" s="6">
        <v>2E-3</v>
      </c>
      <c r="E6527" s="6">
        <v>2E-3</v>
      </c>
      <c r="F6527" s="18">
        <v>144.08000000000001</v>
      </c>
      <c r="G6527" t="s">
        <v>2200</v>
      </c>
      <c r="H6527" t="s">
        <v>2199</v>
      </c>
      <c r="I6527" t="s">
        <v>214</v>
      </c>
      <c r="J6527" t="s">
        <v>11424</v>
      </c>
      <c r="L6527" s="5"/>
      <c r="P6527" t="s">
        <v>11424</v>
      </c>
    </row>
    <row r="6528" spans="2:16" x14ac:dyDescent="0.25">
      <c r="B6528" t="s">
        <v>10</v>
      </c>
      <c r="C6528" t="s">
        <v>17</v>
      </c>
      <c r="D6528" s="6">
        <v>4.8000000000000001E-2</v>
      </c>
      <c r="E6528" s="6">
        <v>4.8000000000000001E-2</v>
      </c>
      <c r="F6528" s="18">
        <v>324.38</v>
      </c>
      <c r="G6528" t="s">
        <v>2200</v>
      </c>
      <c r="H6528" t="s">
        <v>1014</v>
      </c>
      <c r="I6528" t="s">
        <v>948</v>
      </c>
      <c r="J6528" t="s">
        <v>11487</v>
      </c>
      <c r="L6528" s="5"/>
      <c r="P6528" t="s">
        <v>11487</v>
      </c>
    </row>
    <row r="6529" spans="2:16" x14ac:dyDescent="0.25">
      <c r="B6529" t="s">
        <v>10</v>
      </c>
      <c r="C6529" t="s">
        <v>17</v>
      </c>
      <c r="D6529" s="6">
        <v>0.52100000000000002</v>
      </c>
      <c r="E6529" s="6">
        <v>0.52100000000000002</v>
      </c>
      <c r="F6529" s="18">
        <v>133.32</v>
      </c>
      <c r="G6529" t="s">
        <v>2200</v>
      </c>
      <c r="H6529" t="s">
        <v>2200</v>
      </c>
      <c r="I6529" t="s">
        <v>48</v>
      </c>
      <c r="J6529" t="s">
        <v>11165</v>
      </c>
      <c r="L6529" s="5"/>
      <c r="P6529" t="s">
        <v>11165</v>
      </c>
    </row>
    <row r="6530" spans="2:16" x14ac:dyDescent="0.25">
      <c r="B6530" t="s">
        <v>10</v>
      </c>
      <c r="C6530" t="s">
        <v>17</v>
      </c>
      <c r="D6530" s="6">
        <v>-2.1000000000000001E-2</v>
      </c>
      <c r="E6530" s="6">
        <v>-2.1000000000000001E-2</v>
      </c>
      <c r="F6530" s="18">
        <v>135.97</v>
      </c>
      <c r="G6530" t="s">
        <v>2200</v>
      </c>
      <c r="H6530" t="s">
        <v>2201</v>
      </c>
      <c r="I6530" t="s">
        <v>46</v>
      </c>
      <c r="J6530" t="s">
        <v>11257</v>
      </c>
      <c r="L6530" s="5"/>
      <c r="P6530" t="s">
        <v>11257</v>
      </c>
    </row>
    <row r="6531" spans="2:16" x14ac:dyDescent="0.25">
      <c r="B6531" t="s">
        <v>10</v>
      </c>
      <c r="C6531" t="s">
        <v>17</v>
      </c>
      <c r="D6531" s="6">
        <v>0.16600000000000001</v>
      </c>
      <c r="E6531" s="6">
        <v>0.16600000000000001</v>
      </c>
      <c r="F6531" s="18">
        <v>195.21</v>
      </c>
      <c r="G6531" t="s">
        <v>2200</v>
      </c>
      <c r="H6531" t="s">
        <v>2202</v>
      </c>
      <c r="I6531" t="s">
        <v>185</v>
      </c>
      <c r="J6531" t="s">
        <v>11265</v>
      </c>
      <c r="L6531" s="5"/>
      <c r="P6531" t="s">
        <v>11265</v>
      </c>
    </row>
    <row r="6532" spans="2:16" x14ac:dyDescent="0.25">
      <c r="B6532" t="s">
        <v>10</v>
      </c>
      <c r="C6532" t="s">
        <v>17</v>
      </c>
      <c r="D6532" s="6">
        <v>0.33</v>
      </c>
      <c r="E6532" s="6">
        <v>0.33</v>
      </c>
      <c r="F6532" s="18">
        <v>175.6</v>
      </c>
      <c r="G6532" t="s">
        <v>2200</v>
      </c>
      <c r="H6532" t="s">
        <v>2203</v>
      </c>
      <c r="I6532" t="s">
        <v>45</v>
      </c>
      <c r="J6532" t="s">
        <v>11138</v>
      </c>
      <c r="L6532" s="5"/>
      <c r="P6532" t="s">
        <v>11138</v>
      </c>
    </row>
    <row r="6533" spans="2:16" x14ac:dyDescent="0.25">
      <c r="B6533" t="s">
        <v>10</v>
      </c>
      <c r="C6533" t="s">
        <v>17</v>
      </c>
      <c r="D6533" s="6">
        <v>0.47899999999999998</v>
      </c>
      <c r="E6533" s="6">
        <v>0.47899999999999998</v>
      </c>
      <c r="F6533" s="18">
        <v>283.5</v>
      </c>
      <c r="G6533" t="s">
        <v>2200</v>
      </c>
      <c r="H6533" t="s">
        <v>2204</v>
      </c>
      <c r="I6533" t="s">
        <v>511</v>
      </c>
      <c r="J6533" t="s">
        <v>11217</v>
      </c>
      <c r="L6533" s="5"/>
      <c r="P6533" t="s">
        <v>11217</v>
      </c>
    </row>
    <row r="6534" spans="2:16" x14ac:dyDescent="0.25">
      <c r="B6534" t="s">
        <v>10</v>
      </c>
      <c r="C6534" t="s">
        <v>17</v>
      </c>
      <c r="D6534" s="6">
        <v>0.307</v>
      </c>
      <c r="E6534" s="6">
        <v>0.307</v>
      </c>
      <c r="F6534" s="18">
        <v>264.08</v>
      </c>
      <c r="G6534" t="s">
        <v>2200</v>
      </c>
      <c r="H6534" t="s">
        <v>2205</v>
      </c>
      <c r="I6534" t="s">
        <v>455</v>
      </c>
      <c r="J6534" t="s">
        <v>11298</v>
      </c>
      <c r="L6534" s="5"/>
      <c r="P6534" t="s">
        <v>11298</v>
      </c>
    </row>
    <row r="6535" spans="2:16" x14ac:dyDescent="0.25">
      <c r="B6535" t="s">
        <v>10</v>
      </c>
      <c r="C6535" t="s">
        <v>17</v>
      </c>
      <c r="D6535" s="6">
        <v>7.2999999999999995E-2</v>
      </c>
      <c r="E6535" s="6">
        <v>7.2999999999999995E-2</v>
      </c>
      <c r="F6535" s="18">
        <v>294.49</v>
      </c>
      <c r="G6535" t="s">
        <v>2200</v>
      </c>
      <c r="H6535" t="s">
        <v>2241</v>
      </c>
      <c r="I6535" t="s">
        <v>7810</v>
      </c>
      <c r="J6535" t="s">
        <v>12336</v>
      </c>
      <c r="L6535" s="5"/>
      <c r="P6535" t="s">
        <v>12336</v>
      </c>
    </row>
    <row r="6536" spans="2:16" x14ac:dyDescent="0.25">
      <c r="B6536" t="s">
        <v>10</v>
      </c>
      <c r="C6536" t="s">
        <v>17</v>
      </c>
      <c r="D6536" s="6">
        <v>0.46899999999999997</v>
      </c>
      <c r="E6536" s="6">
        <v>0.46899999999999997</v>
      </c>
      <c r="F6536" s="18">
        <v>297.86</v>
      </c>
      <c r="G6536" t="s">
        <v>2200</v>
      </c>
      <c r="H6536" t="s">
        <v>2206</v>
      </c>
      <c r="I6536" t="s">
        <v>218</v>
      </c>
      <c r="J6536" t="s">
        <v>11380</v>
      </c>
      <c r="L6536" s="5"/>
      <c r="P6536" t="s">
        <v>11380</v>
      </c>
    </row>
    <row r="6537" spans="2:16" x14ac:dyDescent="0.25">
      <c r="B6537" t="s">
        <v>10</v>
      </c>
      <c r="C6537" t="s">
        <v>17</v>
      </c>
      <c r="D6537" s="6">
        <v>0.22900000000000001</v>
      </c>
      <c r="E6537" s="6">
        <v>0.22900000000000001</v>
      </c>
      <c r="F6537" s="18">
        <v>139.38</v>
      </c>
      <c r="G6537" t="s">
        <v>2200</v>
      </c>
      <c r="H6537" t="s">
        <v>2207</v>
      </c>
      <c r="I6537" t="s">
        <v>638</v>
      </c>
      <c r="J6537" t="s">
        <v>11663</v>
      </c>
      <c r="L6537" s="5"/>
      <c r="P6537" t="s">
        <v>11663</v>
      </c>
    </row>
    <row r="6538" spans="2:16" x14ac:dyDescent="0.25">
      <c r="B6538" t="s">
        <v>10</v>
      </c>
      <c r="C6538" t="s">
        <v>17</v>
      </c>
      <c r="D6538" s="6">
        <v>0.316</v>
      </c>
      <c r="E6538" s="6">
        <v>0.316</v>
      </c>
      <c r="F6538" s="18">
        <v>120.78</v>
      </c>
      <c r="G6538" t="s">
        <v>2200</v>
      </c>
      <c r="H6538" t="s">
        <v>2208</v>
      </c>
      <c r="I6538" t="s">
        <v>41</v>
      </c>
      <c r="J6538" t="s">
        <v>11073</v>
      </c>
      <c r="L6538" s="5"/>
      <c r="P6538" t="s">
        <v>11073</v>
      </c>
    </row>
    <row r="6539" spans="2:16" x14ac:dyDescent="0.25">
      <c r="B6539" t="s">
        <v>10</v>
      </c>
      <c r="C6539" t="s">
        <v>17</v>
      </c>
      <c r="D6539" s="6">
        <v>5.3999999999999999E-2</v>
      </c>
      <c r="E6539" s="6">
        <v>5.3999999999999999E-2</v>
      </c>
      <c r="F6539" s="18">
        <v>167.99</v>
      </c>
      <c r="G6539" t="s">
        <v>2200</v>
      </c>
      <c r="H6539" t="s">
        <v>2209</v>
      </c>
      <c r="I6539" t="s">
        <v>134</v>
      </c>
      <c r="J6539" t="s">
        <v>11312</v>
      </c>
      <c r="L6539" s="5"/>
      <c r="P6539" t="s">
        <v>11312</v>
      </c>
    </row>
    <row r="6540" spans="2:16" x14ac:dyDescent="0.25">
      <c r="B6540" t="s">
        <v>10</v>
      </c>
      <c r="C6540" t="s">
        <v>17</v>
      </c>
      <c r="D6540" s="6">
        <v>0.56999999999999995</v>
      </c>
      <c r="E6540" s="6">
        <v>0.56999999999999995</v>
      </c>
      <c r="F6540" s="18">
        <v>186.57</v>
      </c>
      <c r="G6540" t="s">
        <v>2200</v>
      </c>
      <c r="H6540" t="s">
        <v>2210</v>
      </c>
      <c r="I6540" t="s">
        <v>116</v>
      </c>
      <c r="J6540" t="s">
        <v>11178</v>
      </c>
      <c r="L6540" s="5"/>
      <c r="P6540" t="s">
        <v>11178</v>
      </c>
    </row>
    <row r="6541" spans="2:16" x14ac:dyDescent="0.25">
      <c r="B6541" t="s">
        <v>10</v>
      </c>
      <c r="C6541" t="s">
        <v>17</v>
      </c>
      <c r="D6541" s="6">
        <v>0.217</v>
      </c>
      <c r="E6541" s="6">
        <v>0.217</v>
      </c>
      <c r="F6541" s="18">
        <v>152.32</v>
      </c>
      <c r="G6541" t="s">
        <v>2200</v>
      </c>
      <c r="H6541" t="s">
        <v>2211</v>
      </c>
      <c r="I6541" t="s">
        <v>434</v>
      </c>
      <c r="J6541" t="s">
        <v>11102</v>
      </c>
      <c r="L6541" s="5"/>
      <c r="P6541" t="s">
        <v>11102</v>
      </c>
    </row>
    <row r="6542" spans="2:16" x14ac:dyDescent="0.25">
      <c r="B6542" t="s">
        <v>10</v>
      </c>
      <c r="C6542" t="s">
        <v>17</v>
      </c>
      <c r="D6542" s="6">
        <v>-0.57499999999999996</v>
      </c>
      <c r="E6542" s="6">
        <v>-0.57499999999999996</v>
      </c>
      <c r="F6542" s="18">
        <v>320.76</v>
      </c>
      <c r="G6542" t="s">
        <v>2200</v>
      </c>
      <c r="H6542" t="s">
        <v>2212</v>
      </c>
      <c r="I6542" t="s">
        <v>608</v>
      </c>
      <c r="J6542" t="s">
        <v>11668</v>
      </c>
      <c r="L6542" s="5"/>
      <c r="P6542" t="s">
        <v>11668</v>
      </c>
    </row>
    <row r="6543" spans="2:16" x14ac:dyDescent="0.25">
      <c r="B6543" t="s">
        <v>10</v>
      </c>
      <c r="C6543" t="s">
        <v>17</v>
      </c>
      <c r="D6543" s="6">
        <v>0.16700000000000001</v>
      </c>
      <c r="E6543" s="6">
        <v>0.16700000000000001</v>
      </c>
      <c r="F6543" s="18">
        <v>275.10000000000002</v>
      </c>
      <c r="G6543" t="s">
        <v>2200</v>
      </c>
      <c r="H6543" t="s">
        <v>2242</v>
      </c>
      <c r="I6543" t="s">
        <v>7811</v>
      </c>
      <c r="J6543" t="s">
        <v>12339</v>
      </c>
      <c r="L6543" s="5"/>
      <c r="P6543" t="s">
        <v>12339</v>
      </c>
    </row>
    <row r="6544" spans="2:16" x14ac:dyDescent="0.25">
      <c r="B6544" t="s">
        <v>10</v>
      </c>
      <c r="C6544" t="s">
        <v>17</v>
      </c>
      <c r="D6544" s="6">
        <v>0.56200000000000006</v>
      </c>
      <c r="E6544" s="6">
        <v>0.56200000000000006</v>
      </c>
      <c r="F6544" s="18">
        <v>195.94</v>
      </c>
      <c r="G6544" t="s">
        <v>2200</v>
      </c>
      <c r="H6544" t="s">
        <v>2213</v>
      </c>
      <c r="I6544" t="s">
        <v>345</v>
      </c>
      <c r="J6544" t="s">
        <v>11082</v>
      </c>
      <c r="L6544" s="5"/>
      <c r="P6544" t="s">
        <v>11082</v>
      </c>
    </row>
    <row r="6545" spans="2:16" x14ac:dyDescent="0.25">
      <c r="B6545" t="s">
        <v>10</v>
      </c>
      <c r="C6545" t="s">
        <v>17</v>
      </c>
      <c r="D6545" s="6">
        <v>0.41099999999999998</v>
      </c>
      <c r="E6545" s="6">
        <v>0.41099999999999998</v>
      </c>
      <c r="F6545" s="18">
        <v>128.1</v>
      </c>
      <c r="G6545" t="s">
        <v>2200</v>
      </c>
      <c r="H6545" t="s">
        <v>2214</v>
      </c>
      <c r="I6545" t="s">
        <v>646</v>
      </c>
      <c r="J6545" t="s">
        <v>11743</v>
      </c>
      <c r="L6545" s="5"/>
      <c r="P6545" t="s">
        <v>11743</v>
      </c>
    </row>
    <row r="6546" spans="2:16" x14ac:dyDescent="0.25">
      <c r="B6546" t="s">
        <v>10</v>
      </c>
      <c r="C6546" t="s">
        <v>17</v>
      </c>
      <c r="D6546" s="6">
        <v>0.34799999999999998</v>
      </c>
      <c r="E6546" s="6">
        <v>0.34799999999999998</v>
      </c>
      <c r="F6546" s="18">
        <v>129.15</v>
      </c>
      <c r="G6546" t="s">
        <v>2200</v>
      </c>
      <c r="H6546" t="s">
        <v>2215</v>
      </c>
      <c r="I6546" t="s">
        <v>878</v>
      </c>
      <c r="J6546" t="s">
        <v>11471</v>
      </c>
      <c r="L6546" s="5"/>
      <c r="P6546" t="s">
        <v>11471</v>
      </c>
    </row>
    <row r="6547" spans="2:16" x14ac:dyDescent="0.25">
      <c r="B6547" t="s">
        <v>10</v>
      </c>
      <c r="C6547" t="s">
        <v>17</v>
      </c>
      <c r="D6547" s="6">
        <v>-0.10199999999999999</v>
      </c>
      <c r="E6547" s="6">
        <v>-0.10199999999999999</v>
      </c>
      <c r="F6547" s="18">
        <v>153.91</v>
      </c>
      <c r="G6547" t="s">
        <v>2200</v>
      </c>
      <c r="H6547" t="s">
        <v>2216</v>
      </c>
      <c r="I6547" t="s">
        <v>316</v>
      </c>
      <c r="J6547" t="s">
        <v>11466</v>
      </c>
      <c r="L6547" s="5"/>
      <c r="P6547" t="s">
        <v>11466</v>
      </c>
    </row>
    <row r="6548" spans="2:16" x14ac:dyDescent="0.25">
      <c r="B6548" t="s">
        <v>10</v>
      </c>
      <c r="C6548" t="s">
        <v>17</v>
      </c>
      <c r="D6548" s="6">
        <v>0.52300000000000002</v>
      </c>
      <c r="E6548" s="6">
        <v>0.52300000000000002</v>
      </c>
      <c r="F6548" s="18">
        <v>115.5</v>
      </c>
      <c r="G6548" t="s">
        <v>2200</v>
      </c>
      <c r="H6548" t="s">
        <v>2217</v>
      </c>
      <c r="I6548" t="s">
        <v>421</v>
      </c>
      <c r="J6548" t="s">
        <v>11340</v>
      </c>
      <c r="L6548" s="5"/>
      <c r="P6548" t="s">
        <v>11340</v>
      </c>
    </row>
    <row r="6549" spans="2:16" x14ac:dyDescent="0.25">
      <c r="B6549" t="s">
        <v>10</v>
      </c>
      <c r="C6549" t="s">
        <v>17</v>
      </c>
      <c r="D6549" s="6">
        <v>7.2999999999999995E-2</v>
      </c>
      <c r="E6549" s="6">
        <v>7.2999999999999995E-2</v>
      </c>
      <c r="F6549" s="18">
        <v>294.49</v>
      </c>
      <c r="G6549" t="s">
        <v>2200</v>
      </c>
      <c r="H6549" t="s">
        <v>2243</v>
      </c>
      <c r="I6549" t="s">
        <v>7812</v>
      </c>
      <c r="J6549" t="s">
        <v>12338</v>
      </c>
      <c r="L6549" s="5"/>
      <c r="P6549" t="s">
        <v>12338</v>
      </c>
    </row>
    <row r="6550" spans="2:16" x14ac:dyDescent="0.25">
      <c r="B6550" t="s">
        <v>10</v>
      </c>
      <c r="C6550" t="s">
        <v>17</v>
      </c>
      <c r="D6550" s="6">
        <v>-0.10199999999999999</v>
      </c>
      <c r="E6550" s="6">
        <v>-0.10199999999999999</v>
      </c>
      <c r="F6550" s="18">
        <v>174.78</v>
      </c>
      <c r="G6550" t="s">
        <v>2200</v>
      </c>
      <c r="H6550" t="s">
        <v>2218</v>
      </c>
      <c r="I6550" t="s">
        <v>409</v>
      </c>
      <c r="J6550" t="s">
        <v>11633</v>
      </c>
      <c r="L6550" s="5"/>
      <c r="P6550" t="s">
        <v>11633</v>
      </c>
    </row>
    <row r="6551" spans="2:16" x14ac:dyDescent="0.25">
      <c r="B6551" t="s">
        <v>10</v>
      </c>
      <c r="C6551" t="s">
        <v>17</v>
      </c>
      <c r="D6551" s="6">
        <v>7.2999999999999995E-2</v>
      </c>
      <c r="E6551" s="6">
        <v>7.2999999999999995E-2</v>
      </c>
      <c r="F6551" s="18">
        <v>294.49</v>
      </c>
      <c r="G6551" t="s">
        <v>2200</v>
      </c>
      <c r="H6551" t="s">
        <v>2244</v>
      </c>
      <c r="I6551" t="s">
        <v>7813</v>
      </c>
      <c r="J6551" t="s">
        <v>12335</v>
      </c>
      <c r="L6551" s="5"/>
      <c r="P6551" t="s">
        <v>12335</v>
      </c>
    </row>
    <row r="6552" spans="2:16" x14ac:dyDescent="0.25">
      <c r="B6552" t="s">
        <v>10</v>
      </c>
      <c r="C6552" t="s">
        <v>17</v>
      </c>
      <c r="D6552" s="6">
        <v>0.215</v>
      </c>
      <c r="E6552" s="6">
        <v>0.215</v>
      </c>
      <c r="F6552" s="18">
        <v>155.11000000000001</v>
      </c>
      <c r="G6552" t="s">
        <v>2200</v>
      </c>
      <c r="H6552" t="s">
        <v>2219</v>
      </c>
      <c r="I6552" t="s">
        <v>501</v>
      </c>
      <c r="J6552" t="s">
        <v>11456</v>
      </c>
      <c r="L6552" s="5"/>
      <c r="P6552" t="s">
        <v>11456</v>
      </c>
    </row>
    <row r="6553" spans="2:16" x14ac:dyDescent="0.25">
      <c r="B6553" t="s">
        <v>10</v>
      </c>
      <c r="C6553" t="s">
        <v>17</v>
      </c>
      <c r="D6553" s="6">
        <v>-0.10199999999999999</v>
      </c>
      <c r="E6553" s="6">
        <v>-0.10199999999999999</v>
      </c>
      <c r="F6553" s="18">
        <v>245.36</v>
      </c>
      <c r="G6553" t="s">
        <v>2200</v>
      </c>
      <c r="H6553" t="s">
        <v>2220</v>
      </c>
      <c r="I6553" t="s">
        <v>457</v>
      </c>
      <c r="J6553" t="s">
        <v>11234</v>
      </c>
      <c r="L6553" s="5"/>
      <c r="P6553" t="s">
        <v>11234</v>
      </c>
    </row>
    <row r="6554" spans="2:16" x14ac:dyDescent="0.25">
      <c r="B6554" t="s">
        <v>10</v>
      </c>
      <c r="C6554" t="s">
        <v>17</v>
      </c>
      <c r="D6554" s="6">
        <v>0.36399999999999999</v>
      </c>
      <c r="E6554" s="6">
        <v>0.36399999999999999</v>
      </c>
      <c r="F6554" s="18">
        <v>170.04</v>
      </c>
      <c r="G6554" t="s">
        <v>2200</v>
      </c>
      <c r="H6554" t="s">
        <v>2221</v>
      </c>
      <c r="I6554" t="s">
        <v>44</v>
      </c>
      <c r="J6554" t="s">
        <v>11190</v>
      </c>
      <c r="L6554" s="5"/>
      <c r="P6554" t="s">
        <v>11190</v>
      </c>
    </row>
    <row r="6555" spans="2:16" x14ac:dyDescent="0.25">
      <c r="B6555" t="s">
        <v>10</v>
      </c>
      <c r="C6555" t="s">
        <v>17</v>
      </c>
      <c r="D6555" s="6">
        <v>0.25</v>
      </c>
      <c r="E6555" s="6">
        <v>0.25</v>
      </c>
      <c r="F6555" s="18">
        <v>204.28</v>
      </c>
      <c r="G6555" t="s">
        <v>2200</v>
      </c>
      <c r="H6555" t="s">
        <v>2222</v>
      </c>
      <c r="I6555" t="s">
        <v>653</v>
      </c>
      <c r="J6555" t="s">
        <v>11221</v>
      </c>
      <c r="L6555" s="5"/>
      <c r="P6555" t="s">
        <v>11221</v>
      </c>
    </row>
    <row r="6556" spans="2:16" x14ac:dyDescent="0.25">
      <c r="B6556" t="s">
        <v>10</v>
      </c>
      <c r="C6556" t="s">
        <v>17</v>
      </c>
      <c r="D6556" s="6">
        <v>0.73299999999999998</v>
      </c>
      <c r="E6556" s="6">
        <v>0.73299999999999998</v>
      </c>
      <c r="F6556" s="18">
        <v>119.7</v>
      </c>
      <c r="G6556" t="s">
        <v>2200</v>
      </c>
      <c r="H6556" t="s">
        <v>2237</v>
      </c>
      <c r="I6556" t="s">
        <v>154</v>
      </c>
      <c r="J6556" t="s">
        <v>11129</v>
      </c>
      <c r="L6556" s="5"/>
      <c r="P6556" t="s">
        <v>11129</v>
      </c>
    </row>
    <row r="6557" spans="2:16" x14ac:dyDescent="0.25">
      <c r="B6557" t="s">
        <v>10</v>
      </c>
      <c r="C6557" t="s">
        <v>17</v>
      </c>
      <c r="D6557" s="6">
        <v>-4.3999999999999997E-2</v>
      </c>
      <c r="E6557" s="6">
        <v>-4.3999999999999997E-2</v>
      </c>
      <c r="F6557" s="18">
        <v>200</v>
      </c>
      <c r="G6557" t="s">
        <v>2200</v>
      </c>
      <c r="H6557" t="s">
        <v>2223</v>
      </c>
      <c r="I6557" t="s">
        <v>865</v>
      </c>
      <c r="J6557" t="s">
        <v>11429</v>
      </c>
      <c r="L6557" s="5"/>
      <c r="P6557" t="s">
        <v>11429</v>
      </c>
    </row>
    <row r="6558" spans="2:16" x14ac:dyDescent="0.25">
      <c r="B6558" t="s">
        <v>10</v>
      </c>
      <c r="C6558" t="s">
        <v>17</v>
      </c>
      <c r="D6558" s="6">
        <v>0.51900000000000002</v>
      </c>
      <c r="E6558" s="6">
        <v>0.51900000000000002</v>
      </c>
      <c r="F6558" s="18">
        <v>249.26</v>
      </c>
      <c r="G6558" t="s">
        <v>2200</v>
      </c>
      <c r="H6558" t="s">
        <v>2224</v>
      </c>
      <c r="I6558" t="s">
        <v>317</v>
      </c>
      <c r="J6558" t="s">
        <v>11169</v>
      </c>
      <c r="L6558" s="5"/>
      <c r="P6558" t="s">
        <v>11169</v>
      </c>
    </row>
    <row r="6559" spans="2:16" x14ac:dyDescent="0.25">
      <c r="B6559" t="s">
        <v>10</v>
      </c>
      <c r="C6559" t="s">
        <v>17</v>
      </c>
      <c r="D6559" s="6">
        <v>7.2999999999999995E-2</v>
      </c>
      <c r="E6559" s="6">
        <v>7.2999999999999995E-2</v>
      </c>
      <c r="F6559" s="18">
        <v>294.49</v>
      </c>
      <c r="G6559" t="s">
        <v>2200</v>
      </c>
      <c r="H6559" t="s">
        <v>2246</v>
      </c>
      <c r="I6559" t="s">
        <v>7814</v>
      </c>
      <c r="J6559" t="s">
        <v>12337</v>
      </c>
      <c r="L6559" s="5"/>
      <c r="P6559" t="s">
        <v>12337</v>
      </c>
    </row>
    <row r="6560" spans="2:16" x14ac:dyDescent="0.25">
      <c r="B6560" t="s">
        <v>10</v>
      </c>
      <c r="C6560" t="s">
        <v>17</v>
      </c>
      <c r="D6560" s="6">
        <v>0.441</v>
      </c>
      <c r="E6560" s="6">
        <v>0.441</v>
      </c>
      <c r="F6560" s="18">
        <v>339.12</v>
      </c>
      <c r="G6560" t="s">
        <v>2200</v>
      </c>
      <c r="H6560" t="s">
        <v>18631</v>
      </c>
      <c r="I6560" t="s">
        <v>18664</v>
      </c>
      <c r="J6560" t="s">
        <v>18665</v>
      </c>
      <c r="L6560" s="5"/>
      <c r="P6560" t="s">
        <v>18665</v>
      </c>
    </row>
    <row r="6561" spans="2:16" x14ac:dyDescent="0.25">
      <c r="B6561" t="s">
        <v>10</v>
      </c>
      <c r="C6561" t="s">
        <v>17</v>
      </c>
      <c r="D6561" s="6">
        <v>0.27600000000000002</v>
      </c>
      <c r="E6561" s="6">
        <v>0.27600000000000002</v>
      </c>
      <c r="F6561" s="18">
        <v>275.10000000000002</v>
      </c>
      <c r="G6561" t="s">
        <v>2200</v>
      </c>
      <c r="H6561" t="s">
        <v>2238</v>
      </c>
      <c r="I6561" t="s">
        <v>4414</v>
      </c>
      <c r="J6561" t="s">
        <v>12340</v>
      </c>
      <c r="L6561" s="5"/>
      <c r="P6561" t="s">
        <v>12340</v>
      </c>
    </row>
    <row r="6562" spans="2:16" x14ac:dyDescent="0.25">
      <c r="B6562" t="s">
        <v>10</v>
      </c>
      <c r="C6562" t="s">
        <v>17</v>
      </c>
      <c r="D6562" s="6">
        <v>0.20599999999999999</v>
      </c>
      <c r="E6562" s="6">
        <v>0.20599999999999999</v>
      </c>
      <c r="F6562" s="18">
        <v>139.38</v>
      </c>
      <c r="G6562" t="s">
        <v>2200</v>
      </c>
      <c r="H6562" t="s">
        <v>2225</v>
      </c>
      <c r="I6562" t="s">
        <v>738</v>
      </c>
      <c r="J6562" t="s">
        <v>12051</v>
      </c>
      <c r="L6562" s="5"/>
      <c r="P6562" t="s">
        <v>12051</v>
      </c>
    </row>
    <row r="6563" spans="2:16" x14ac:dyDescent="0.25">
      <c r="B6563" t="s">
        <v>10</v>
      </c>
      <c r="C6563" t="s">
        <v>17</v>
      </c>
      <c r="D6563" s="6">
        <v>0.61199999999999999</v>
      </c>
      <c r="E6563" s="6">
        <v>0.61199999999999999</v>
      </c>
      <c r="F6563" s="18">
        <v>195.79</v>
      </c>
      <c r="G6563" t="s">
        <v>2200</v>
      </c>
      <c r="H6563" t="s">
        <v>2226</v>
      </c>
      <c r="I6563" t="s">
        <v>220</v>
      </c>
      <c r="J6563" t="s">
        <v>11458</v>
      </c>
      <c r="L6563" s="5"/>
      <c r="P6563" t="s">
        <v>11458</v>
      </c>
    </row>
    <row r="6564" spans="2:16" x14ac:dyDescent="0.25">
      <c r="B6564" t="s">
        <v>10</v>
      </c>
      <c r="C6564" t="s">
        <v>17</v>
      </c>
      <c r="D6564" s="6">
        <v>0.46800000000000003</v>
      </c>
      <c r="E6564" s="6">
        <v>0.46800000000000003</v>
      </c>
      <c r="F6564" s="18">
        <v>128.1</v>
      </c>
      <c r="G6564" t="s">
        <v>2200</v>
      </c>
      <c r="H6564" t="s">
        <v>2227</v>
      </c>
      <c r="I6564" t="s">
        <v>150</v>
      </c>
      <c r="J6564" t="s">
        <v>11647</v>
      </c>
      <c r="L6564" s="5"/>
      <c r="P6564" t="s">
        <v>11647</v>
      </c>
    </row>
    <row r="6565" spans="2:16" x14ac:dyDescent="0.25">
      <c r="B6565" t="s">
        <v>10</v>
      </c>
      <c r="C6565" t="s">
        <v>17</v>
      </c>
      <c r="D6565" s="6">
        <v>7.2999999999999995E-2</v>
      </c>
      <c r="E6565" s="6">
        <v>7.2999999999999995E-2</v>
      </c>
      <c r="F6565" s="18">
        <v>294.49</v>
      </c>
      <c r="G6565" t="s">
        <v>2200</v>
      </c>
      <c r="H6565" t="s">
        <v>2247</v>
      </c>
      <c r="I6565" t="s">
        <v>7815</v>
      </c>
      <c r="J6565" t="s">
        <v>12334</v>
      </c>
      <c r="L6565" s="5"/>
      <c r="P6565" t="s">
        <v>12334</v>
      </c>
    </row>
    <row r="6566" spans="2:16" x14ac:dyDescent="0.25">
      <c r="B6566" t="s">
        <v>10</v>
      </c>
      <c r="C6566" t="s">
        <v>17</v>
      </c>
      <c r="D6566" s="6">
        <v>0.33600000000000002</v>
      </c>
      <c r="E6566" s="6">
        <v>0.33600000000000002</v>
      </c>
      <c r="F6566" s="18">
        <v>150.15</v>
      </c>
      <c r="G6566" t="s">
        <v>2200</v>
      </c>
      <c r="H6566" t="s">
        <v>2228</v>
      </c>
      <c r="I6566" t="s">
        <v>569</v>
      </c>
      <c r="J6566" t="s">
        <v>11174</v>
      </c>
      <c r="L6566" s="5"/>
      <c r="P6566" t="s">
        <v>11174</v>
      </c>
    </row>
    <row r="6567" spans="2:16" x14ac:dyDescent="0.25">
      <c r="B6567" t="s">
        <v>10</v>
      </c>
      <c r="C6567" t="s">
        <v>17</v>
      </c>
      <c r="D6567" s="6">
        <v>0.46400000000000002</v>
      </c>
      <c r="E6567" s="6">
        <v>0.46400000000000002</v>
      </c>
      <c r="F6567" s="18">
        <v>263.93</v>
      </c>
      <c r="G6567" t="s">
        <v>2200</v>
      </c>
      <c r="H6567" t="s">
        <v>2229</v>
      </c>
      <c r="I6567" t="s">
        <v>159</v>
      </c>
      <c r="J6567" t="s">
        <v>11075</v>
      </c>
      <c r="L6567" s="5"/>
      <c r="P6567" t="s">
        <v>11075</v>
      </c>
    </row>
    <row r="6568" spans="2:16" x14ac:dyDescent="0.25">
      <c r="B6568" t="s">
        <v>10</v>
      </c>
      <c r="C6568" t="s">
        <v>17</v>
      </c>
      <c r="D6568" s="6">
        <v>-0.10199999999999999</v>
      </c>
      <c r="E6568" s="6">
        <v>-0.10199999999999999</v>
      </c>
      <c r="F6568" s="18">
        <v>174.78</v>
      </c>
      <c r="G6568" t="s">
        <v>2200</v>
      </c>
      <c r="H6568" t="s">
        <v>2230</v>
      </c>
      <c r="I6568" t="s">
        <v>464</v>
      </c>
      <c r="J6568" t="s">
        <v>11311</v>
      </c>
      <c r="L6568" s="5"/>
      <c r="P6568" t="s">
        <v>11311</v>
      </c>
    </row>
    <row r="6569" spans="2:16" x14ac:dyDescent="0.25">
      <c r="B6569" t="s">
        <v>10</v>
      </c>
      <c r="C6569" t="s">
        <v>17</v>
      </c>
      <c r="D6569" s="6">
        <v>0.48199999999999998</v>
      </c>
      <c r="E6569" s="6">
        <v>0.48199999999999998</v>
      </c>
      <c r="F6569" s="18">
        <v>247.8</v>
      </c>
      <c r="G6569" t="s">
        <v>2200</v>
      </c>
      <c r="H6569" t="s">
        <v>2231</v>
      </c>
      <c r="I6569" t="s">
        <v>568</v>
      </c>
      <c r="J6569" t="s">
        <v>11309</v>
      </c>
      <c r="L6569" s="5"/>
      <c r="P6569" t="s">
        <v>11309</v>
      </c>
    </row>
    <row r="6570" spans="2:16" x14ac:dyDescent="0.25">
      <c r="B6570" t="s">
        <v>10</v>
      </c>
      <c r="C6570" t="s">
        <v>17</v>
      </c>
      <c r="D6570" s="6">
        <v>0.36</v>
      </c>
      <c r="E6570" s="6">
        <v>0.36</v>
      </c>
      <c r="F6570" s="18">
        <v>120.75</v>
      </c>
      <c r="G6570" t="s">
        <v>2200</v>
      </c>
      <c r="H6570" t="s">
        <v>2232</v>
      </c>
      <c r="I6570" t="s">
        <v>656</v>
      </c>
      <c r="J6570" t="s">
        <v>11739</v>
      </c>
      <c r="L6570" s="5"/>
      <c r="P6570" t="s">
        <v>11739</v>
      </c>
    </row>
    <row r="6571" spans="2:16" x14ac:dyDescent="0.25">
      <c r="B6571" t="s">
        <v>10</v>
      </c>
      <c r="C6571" t="s">
        <v>17</v>
      </c>
      <c r="D6571" s="6">
        <v>-3.0000000000000001E-3</v>
      </c>
      <c r="E6571" s="6">
        <v>-3.0000000000000001E-3</v>
      </c>
      <c r="F6571" s="18">
        <v>307.98</v>
      </c>
      <c r="G6571" t="s">
        <v>2200</v>
      </c>
      <c r="H6571" t="s">
        <v>2233</v>
      </c>
      <c r="I6571" t="s">
        <v>314</v>
      </c>
      <c r="J6571" t="s">
        <v>11385</v>
      </c>
      <c r="L6571" s="5"/>
      <c r="P6571" t="s">
        <v>11385</v>
      </c>
    </row>
    <row r="6572" spans="2:16" x14ac:dyDescent="0.25">
      <c r="B6572" t="s">
        <v>10</v>
      </c>
      <c r="C6572" t="s">
        <v>17</v>
      </c>
      <c r="D6572" s="6">
        <v>0.56499999999999995</v>
      </c>
      <c r="E6572" s="6">
        <v>0.56499999999999995</v>
      </c>
      <c r="F6572" s="18">
        <v>133.32</v>
      </c>
      <c r="G6572" t="s">
        <v>2200</v>
      </c>
      <c r="H6572" t="s">
        <v>2234</v>
      </c>
      <c r="I6572" t="s">
        <v>43</v>
      </c>
      <c r="J6572" t="s">
        <v>11227</v>
      </c>
      <c r="L6572" s="5"/>
      <c r="P6572" t="s">
        <v>11227</v>
      </c>
    </row>
    <row r="6573" spans="2:16" x14ac:dyDescent="0.25">
      <c r="B6573" t="s">
        <v>10</v>
      </c>
      <c r="C6573" t="s">
        <v>17</v>
      </c>
      <c r="D6573" s="6">
        <v>0.5</v>
      </c>
      <c r="E6573" s="6">
        <v>0.5</v>
      </c>
      <c r="F6573" s="18">
        <v>140.69999999999999</v>
      </c>
      <c r="G6573" t="s">
        <v>2200</v>
      </c>
      <c r="H6573" t="s">
        <v>2235</v>
      </c>
      <c r="I6573" t="s">
        <v>817</v>
      </c>
      <c r="J6573" t="s">
        <v>11502</v>
      </c>
      <c r="L6573" s="5"/>
      <c r="P6573" t="s">
        <v>11502</v>
      </c>
    </row>
    <row r="6574" spans="2:16" x14ac:dyDescent="0.25">
      <c r="B6574" t="s">
        <v>10</v>
      </c>
      <c r="C6574" t="s">
        <v>17</v>
      </c>
      <c r="D6574" s="6">
        <v>0.27600000000000002</v>
      </c>
      <c r="E6574" s="6">
        <v>0.27600000000000002</v>
      </c>
      <c r="F6574" s="18">
        <v>144.9</v>
      </c>
      <c r="G6574" t="s">
        <v>2200</v>
      </c>
      <c r="H6574" t="s">
        <v>2236</v>
      </c>
      <c r="I6574" t="s">
        <v>383</v>
      </c>
      <c r="J6574" t="s">
        <v>11588</v>
      </c>
      <c r="L6574" s="5"/>
      <c r="P6574" t="s">
        <v>11588</v>
      </c>
    </row>
    <row r="6575" spans="2:16" x14ac:dyDescent="0.25">
      <c r="B6575" t="s">
        <v>10</v>
      </c>
      <c r="C6575" t="s">
        <v>17</v>
      </c>
      <c r="D6575" s="6">
        <v>7.2999999999999995E-2</v>
      </c>
      <c r="E6575" s="6">
        <v>7.2999999999999995E-2</v>
      </c>
      <c r="F6575" s="18">
        <v>294.49</v>
      </c>
      <c r="G6575" t="s">
        <v>2201</v>
      </c>
      <c r="H6575" t="s">
        <v>2239</v>
      </c>
      <c r="I6575" t="s">
        <v>7816</v>
      </c>
      <c r="J6575" t="s">
        <v>14063</v>
      </c>
      <c r="L6575" s="5"/>
      <c r="P6575" t="s">
        <v>14063</v>
      </c>
    </row>
    <row r="6576" spans="2:16" x14ac:dyDescent="0.25">
      <c r="B6576" t="s">
        <v>10</v>
      </c>
      <c r="C6576" t="s">
        <v>17</v>
      </c>
      <c r="D6576" s="6">
        <v>0.254</v>
      </c>
      <c r="E6576" s="6">
        <v>0.254</v>
      </c>
      <c r="F6576" s="18">
        <v>155.44</v>
      </c>
      <c r="G6576" t="s">
        <v>2201</v>
      </c>
      <c r="H6576" t="s">
        <v>12132</v>
      </c>
      <c r="I6576" t="s">
        <v>14064</v>
      </c>
      <c r="J6576" t="s">
        <v>14065</v>
      </c>
      <c r="L6576" s="5"/>
      <c r="P6576" t="s">
        <v>14065</v>
      </c>
    </row>
    <row r="6577" spans="2:16" x14ac:dyDescent="0.25">
      <c r="B6577" t="s">
        <v>10</v>
      </c>
      <c r="C6577" t="s">
        <v>17</v>
      </c>
      <c r="D6577" s="6">
        <v>0.16500000000000001</v>
      </c>
      <c r="E6577" s="6">
        <v>0.16500000000000001</v>
      </c>
      <c r="F6577" s="18">
        <v>164.85</v>
      </c>
      <c r="G6577" t="s">
        <v>2201</v>
      </c>
      <c r="H6577" t="s">
        <v>2190</v>
      </c>
      <c r="I6577" t="s">
        <v>604</v>
      </c>
      <c r="J6577" t="s">
        <v>11697</v>
      </c>
      <c r="L6577" s="5"/>
      <c r="P6577" t="s">
        <v>11697</v>
      </c>
    </row>
    <row r="6578" spans="2:16" x14ac:dyDescent="0.25">
      <c r="B6578" t="s">
        <v>10</v>
      </c>
      <c r="C6578" t="s">
        <v>17</v>
      </c>
      <c r="D6578" s="6">
        <v>0.2</v>
      </c>
      <c r="E6578" s="6">
        <v>0.2</v>
      </c>
      <c r="F6578" s="18">
        <v>192.2</v>
      </c>
      <c r="G6578" t="s">
        <v>2201</v>
      </c>
      <c r="H6578" t="s">
        <v>2191</v>
      </c>
      <c r="I6578" t="s">
        <v>4428</v>
      </c>
      <c r="J6578" t="s">
        <v>14072</v>
      </c>
      <c r="L6578" s="5"/>
      <c r="P6578" t="s">
        <v>14072</v>
      </c>
    </row>
    <row r="6579" spans="2:16" x14ac:dyDescent="0.25">
      <c r="B6579" t="s">
        <v>10</v>
      </c>
      <c r="C6579" t="s">
        <v>17</v>
      </c>
      <c r="D6579" s="6">
        <v>0.48799999999999999</v>
      </c>
      <c r="E6579" s="6">
        <v>0.48799999999999999</v>
      </c>
      <c r="F6579" s="18">
        <v>140.69999999999999</v>
      </c>
      <c r="G6579" t="s">
        <v>2201</v>
      </c>
      <c r="H6579" t="s">
        <v>2192</v>
      </c>
      <c r="I6579" t="s">
        <v>716</v>
      </c>
      <c r="J6579" t="s">
        <v>11616</v>
      </c>
      <c r="L6579" s="5"/>
      <c r="P6579" t="s">
        <v>11616</v>
      </c>
    </row>
    <row r="6580" spans="2:16" x14ac:dyDescent="0.25">
      <c r="B6580" t="s">
        <v>10</v>
      </c>
      <c r="C6580" t="s">
        <v>17</v>
      </c>
      <c r="D6580" s="6">
        <v>7.2999999999999995E-2</v>
      </c>
      <c r="E6580" s="6">
        <v>7.2999999999999995E-2</v>
      </c>
      <c r="F6580" s="18">
        <v>477.7</v>
      </c>
      <c r="G6580" t="s">
        <v>2201</v>
      </c>
      <c r="H6580" t="s">
        <v>2240</v>
      </c>
      <c r="I6580" t="s">
        <v>7817</v>
      </c>
      <c r="J6580" t="s">
        <v>14050</v>
      </c>
      <c r="L6580" s="5"/>
      <c r="P6580" t="s">
        <v>14050</v>
      </c>
    </row>
    <row r="6581" spans="2:16" x14ac:dyDescent="0.25">
      <c r="B6581" t="s">
        <v>10</v>
      </c>
      <c r="C6581" t="s">
        <v>17</v>
      </c>
      <c r="D6581" s="6">
        <v>0.51600000000000001</v>
      </c>
      <c r="E6581" s="6">
        <v>0.51600000000000001</v>
      </c>
      <c r="F6581" s="18">
        <v>128.1</v>
      </c>
      <c r="G6581" t="s">
        <v>2201</v>
      </c>
      <c r="H6581" t="s">
        <v>2183</v>
      </c>
      <c r="I6581" t="s">
        <v>452</v>
      </c>
      <c r="J6581" t="s">
        <v>11167</v>
      </c>
      <c r="L6581" s="5"/>
      <c r="P6581" t="s">
        <v>11167</v>
      </c>
    </row>
    <row r="6582" spans="2:16" x14ac:dyDescent="0.25">
      <c r="B6582" t="s">
        <v>10</v>
      </c>
      <c r="C6582" t="s">
        <v>17</v>
      </c>
      <c r="D6582" s="6">
        <v>0.45900000000000002</v>
      </c>
      <c r="E6582" s="6">
        <v>0.45900000000000002</v>
      </c>
      <c r="F6582" s="18">
        <v>175.34</v>
      </c>
      <c r="G6582" t="s">
        <v>2201</v>
      </c>
      <c r="H6582" t="s">
        <v>2193</v>
      </c>
      <c r="I6582" t="s">
        <v>1011</v>
      </c>
      <c r="J6582" t="s">
        <v>11624</v>
      </c>
      <c r="L6582" s="5"/>
      <c r="P6582" t="s">
        <v>11624</v>
      </c>
    </row>
    <row r="6583" spans="2:16" x14ac:dyDescent="0.25">
      <c r="B6583" t="s">
        <v>10</v>
      </c>
      <c r="C6583" t="s">
        <v>17</v>
      </c>
      <c r="D6583" s="6">
        <v>0.34699999999999998</v>
      </c>
      <c r="E6583" s="6">
        <v>0.34699999999999998</v>
      </c>
      <c r="F6583" s="18">
        <v>153.91</v>
      </c>
      <c r="G6583" t="s">
        <v>2201</v>
      </c>
      <c r="H6583" t="s">
        <v>2194</v>
      </c>
      <c r="I6583" t="s">
        <v>934</v>
      </c>
      <c r="J6583" t="s">
        <v>11408</v>
      </c>
      <c r="L6583" s="5"/>
      <c r="P6583" t="s">
        <v>11408</v>
      </c>
    </row>
    <row r="6584" spans="2:16" x14ac:dyDescent="0.25">
      <c r="B6584" t="s">
        <v>10</v>
      </c>
      <c r="C6584" t="s">
        <v>17</v>
      </c>
      <c r="D6584" s="6">
        <v>0.187</v>
      </c>
      <c r="E6584" s="6">
        <v>0.187</v>
      </c>
      <c r="F6584" s="18">
        <v>192.2</v>
      </c>
      <c r="G6584" t="s">
        <v>2201</v>
      </c>
      <c r="H6584" t="s">
        <v>2195</v>
      </c>
      <c r="I6584" t="s">
        <v>4434</v>
      </c>
      <c r="J6584" t="s">
        <v>14059</v>
      </c>
      <c r="L6584" s="5"/>
      <c r="P6584" t="s">
        <v>14059</v>
      </c>
    </row>
    <row r="6585" spans="2:16" x14ac:dyDescent="0.25">
      <c r="B6585" t="s">
        <v>10</v>
      </c>
      <c r="C6585" t="s">
        <v>17</v>
      </c>
      <c r="D6585" s="6">
        <v>0.19400000000000001</v>
      </c>
      <c r="E6585" s="6">
        <v>0.19400000000000001</v>
      </c>
      <c r="F6585" s="18">
        <v>192.2</v>
      </c>
      <c r="G6585" t="s">
        <v>2201</v>
      </c>
      <c r="H6585" t="s">
        <v>2196</v>
      </c>
      <c r="I6585" t="s">
        <v>4436</v>
      </c>
      <c r="J6585" t="s">
        <v>14058</v>
      </c>
      <c r="L6585" s="5"/>
      <c r="P6585" t="s">
        <v>14058</v>
      </c>
    </row>
    <row r="6586" spans="2:16" x14ac:dyDescent="0.25">
      <c r="B6586" t="s">
        <v>10</v>
      </c>
      <c r="C6586" t="s">
        <v>17</v>
      </c>
      <c r="D6586" s="6">
        <v>-0.10199999999999999</v>
      </c>
      <c r="E6586" s="6">
        <v>-0.10199999999999999</v>
      </c>
      <c r="F6586" s="18">
        <v>153.91</v>
      </c>
      <c r="G6586" t="s">
        <v>2201</v>
      </c>
      <c r="H6586" t="s">
        <v>2197</v>
      </c>
      <c r="I6586" t="s">
        <v>36</v>
      </c>
      <c r="J6586" t="s">
        <v>11635</v>
      </c>
      <c r="L6586" s="5"/>
      <c r="P6586" t="s">
        <v>11635</v>
      </c>
    </row>
    <row r="6587" spans="2:16" x14ac:dyDescent="0.25">
      <c r="B6587" t="s">
        <v>10</v>
      </c>
      <c r="C6587" t="s">
        <v>17</v>
      </c>
      <c r="D6587" s="6">
        <v>0.22800000000000001</v>
      </c>
      <c r="E6587" s="6">
        <v>0.22800000000000001</v>
      </c>
      <c r="F6587" s="18">
        <v>212.03</v>
      </c>
      <c r="G6587" t="s">
        <v>2201</v>
      </c>
      <c r="H6587" t="s">
        <v>2198</v>
      </c>
      <c r="I6587" t="s">
        <v>764</v>
      </c>
      <c r="J6587" t="s">
        <v>11409</v>
      </c>
      <c r="L6587" s="5"/>
      <c r="P6587" t="s">
        <v>11409</v>
      </c>
    </row>
    <row r="6588" spans="2:16" x14ac:dyDescent="0.25">
      <c r="B6588" t="s">
        <v>10</v>
      </c>
      <c r="C6588" t="s">
        <v>17</v>
      </c>
      <c r="D6588" s="6">
        <v>0.51600000000000001</v>
      </c>
      <c r="E6588" s="6">
        <v>0.51600000000000001</v>
      </c>
      <c r="F6588" s="18">
        <v>128.1</v>
      </c>
      <c r="G6588" t="s">
        <v>2201</v>
      </c>
      <c r="H6588" t="s">
        <v>12121</v>
      </c>
      <c r="I6588" t="s">
        <v>14053</v>
      </c>
      <c r="J6588" t="s">
        <v>14054</v>
      </c>
      <c r="L6588" s="5"/>
      <c r="P6588" t="s">
        <v>14054</v>
      </c>
    </row>
    <row r="6589" spans="2:16" x14ac:dyDescent="0.25">
      <c r="B6589" t="s">
        <v>10</v>
      </c>
      <c r="C6589" t="s">
        <v>17</v>
      </c>
      <c r="D6589" s="6">
        <v>0.33600000000000002</v>
      </c>
      <c r="E6589" s="6">
        <v>0.33600000000000002</v>
      </c>
      <c r="F6589" s="18">
        <v>122.85</v>
      </c>
      <c r="G6589" t="s">
        <v>2201</v>
      </c>
      <c r="H6589" t="s">
        <v>2199</v>
      </c>
      <c r="I6589" t="s">
        <v>588</v>
      </c>
      <c r="J6589" t="s">
        <v>11977</v>
      </c>
      <c r="L6589" s="5"/>
      <c r="P6589" t="s">
        <v>11977</v>
      </c>
    </row>
    <row r="6590" spans="2:16" x14ac:dyDescent="0.25">
      <c r="B6590" t="s">
        <v>10</v>
      </c>
      <c r="C6590" t="s">
        <v>17</v>
      </c>
      <c r="D6590" s="6">
        <v>0.19400000000000001</v>
      </c>
      <c r="E6590" s="6">
        <v>0.19400000000000001</v>
      </c>
      <c r="F6590" s="18">
        <v>155.11000000000001</v>
      </c>
      <c r="G6590" t="s">
        <v>2201</v>
      </c>
      <c r="H6590" t="s">
        <v>1014</v>
      </c>
      <c r="I6590" t="s">
        <v>566</v>
      </c>
      <c r="J6590" t="s">
        <v>11927</v>
      </c>
      <c r="L6590" s="5"/>
      <c r="P6590" t="s">
        <v>11927</v>
      </c>
    </row>
    <row r="6591" spans="2:16" x14ac:dyDescent="0.25">
      <c r="B6591" t="s">
        <v>10</v>
      </c>
      <c r="C6591" t="s">
        <v>17</v>
      </c>
      <c r="D6591" s="6">
        <v>0.55800000000000005</v>
      </c>
      <c r="E6591" s="6">
        <v>0.55800000000000005</v>
      </c>
      <c r="F6591" s="18">
        <v>154.44</v>
      </c>
      <c r="G6591" t="s">
        <v>2201</v>
      </c>
      <c r="H6591" t="s">
        <v>2200</v>
      </c>
      <c r="I6591" t="s">
        <v>213</v>
      </c>
      <c r="J6591" t="s">
        <v>11266</v>
      </c>
      <c r="L6591" s="5"/>
      <c r="P6591" t="s">
        <v>11266</v>
      </c>
    </row>
    <row r="6592" spans="2:16" x14ac:dyDescent="0.25">
      <c r="B6592" t="s">
        <v>10</v>
      </c>
      <c r="C6592" t="s">
        <v>17</v>
      </c>
      <c r="D6592" s="6">
        <v>0.51200000000000001</v>
      </c>
      <c r="E6592" s="6">
        <v>0.51200000000000001</v>
      </c>
      <c r="F6592" s="18">
        <v>143.63999999999999</v>
      </c>
      <c r="G6592" t="s">
        <v>2201</v>
      </c>
      <c r="H6592" t="s">
        <v>2201</v>
      </c>
      <c r="I6592" t="s">
        <v>461</v>
      </c>
      <c r="J6592" t="s">
        <v>11326</v>
      </c>
      <c r="L6592" s="5"/>
      <c r="P6592" t="s">
        <v>11326</v>
      </c>
    </row>
    <row r="6593" spans="2:16" x14ac:dyDescent="0.25">
      <c r="B6593" t="s">
        <v>10</v>
      </c>
      <c r="C6593" t="s">
        <v>17</v>
      </c>
      <c r="D6593" s="6">
        <v>0.20599999999999999</v>
      </c>
      <c r="E6593" s="6">
        <v>0.20599999999999999</v>
      </c>
      <c r="F6593" s="18">
        <v>148.37</v>
      </c>
      <c r="G6593" t="s">
        <v>2201</v>
      </c>
      <c r="H6593" t="s">
        <v>2202</v>
      </c>
      <c r="I6593" t="s">
        <v>647</v>
      </c>
      <c r="J6593" t="s">
        <v>12018</v>
      </c>
      <c r="L6593" s="5"/>
      <c r="P6593" t="s">
        <v>12018</v>
      </c>
    </row>
    <row r="6594" spans="2:16" x14ac:dyDescent="0.25">
      <c r="B6594" t="s">
        <v>10</v>
      </c>
      <c r="C6594" t="s">
        <v>17</v>
      </c>
      <c r="D6594" s="6">
        <v>0.48199999999999998</v>
      </c>
      <c r="E6594" s="6">
        <v>0.48199999999999998</v>
      </c>
      <c r="F6594" s="18">
        <v>115.14</v>
      </c>
      <c r="G6594" t="s">
        <v>2201</v>
      </c>
      <c r="H6594" t="s">
        <v>2203</v>
      </c>
      <c r="I6594" t="s">
        <v>248</v>
      </c>
      <c r="J6594" t="s">
        <v>11205</v>
      </c>
      <c r="L6594" s="5"/>
      <c r="P6594" t="s">
        <v>11205</v>
      </c>
    </row>
    <row r="6595" spans="2:16" x14ac:dyDescent="0.25">
      <c r="B6595" t="s">
        <v>10</v>
      </c>
      <c r="C6595" t="s">
        <v>17</v>
      </c>
      <c r="D6595" s="6">
        <v>0.2</v>
      </c>
      <c r="E6595" s="6">
        <v>0.2</v>
      </c>
      <c r="F6595" s="18">
        <v>192.2</v>
      </c>
      <c r="G6595" t="s">
        <v>2201</v>
      </c>
      <c r="H6595" t="s">
        <v>2204</v>
      </c>
      <c r="I6595" t="s">
        <v>4446</v>
      </c>
      <c r="J6595" t="s">
        <v>14056</v>
      </c>
      <c r="L6595" s="5"/>
      <c r="P6595" t="s">
        <v>14056</v>
      </c>
    </row>
    <row r="6596" spans="2:16" x14ac:dyDescent="0.25">
      <c r="B6596" t="s">
        <v>10</v>
      </c>
      <c r="C6596" t="s">
        <v>17</v>
      </c>
      <c r="D6596" s="6">
        <v>0.46500000000000002</v>
      </c>
      <c r="E6596" s="6">
        <v>0.46500000000000002</v>
      </c>
      <c r="F6596" s="18">
        <v>120.75</v>
      </c>
      <c r="G6596" t="s">
        <v>2201</v>
      </c>
      <c r="H6596" t="s">
        <v>2205</v>
      </c>
      <c r="I6596" t="s">
        <v>482</v>
      </c>
      <c r="J6596" t="s">
        <v>11541</v>
      </c>
      <c r="L6596" s="5"/>
      <c r="P6596" t="s">
        <v>11541</v>
      </c>
    </row>
    <row r="6597" spans="2:16" x14ac:dyDescent="0.25">
      <c r="B6597" t="s">
        <v>10</v>
      </c>
      <c r="C6597" t="s">
        <v>17</v>
      </c>
      <c r="D6597" s="6">
        <v>7.2999999999999995E-2</v>
      </c>
      <c r="E6597" s="6">
        <v>7.2999999999999995E-2</v>
      </c>
      <c r="F6597" s="18">
        <v>294.49</v>
      </c>
      <c r="G6597" t="s">
        <v>2201</v>
      </c>
      <c r="H6597" t="s">
        <v>2241</v>
      </c>
      <c r="I6597" t="s">
        <v>7818</v>
      </c>
      <c r="J6597" t="s">
        <v>14068</v>
      </c>
      <c r="L6597" s="5"/>
      <c r="P6597" t="s">
        <v>14068</v>
      </c>
    </row>
    <row r="6598" spans="2:16" x14ac:dyDescent="0.25">
      <c r="B6598" t="s">
        <v>10</v>
      </c>
      <c r="C6598" t="s">
        <v>17</v>
      </c>
      <c r="D6598" s="6">
        <v>8.5000000000000006E-2</v>
      </c>
      <c r="E6598" s="6">
        <v>8.5000000000000006E-2</v>
      </c>
      <c r="F6598" s="18">
        <v>153.84</v>
      </c>
      <c r="G6598" t="s">
        <v>2201</v>
      </c>
      <c r="H6598" t="s">
        <v>2206</v>
      </c>
      <c r="I6598" t="s">
        <v>657</v>
      </c>
      <c r="J6598" t="s">
        <v>11467</v>
      </c>
      <c r="L6598" s="5"/>
      <c r="P6598" t="s">
        <v>11467</v>
      </c>
    </row>
    <row r="6599" spans="2:16" x14ac:dyDescent="0.25">
      <c r="B6599" t="s">
        <v>10</v>
      </c>
      <c r="C6599" t="s">
        <v>17</v>
      </c>
      <c r="D6599" s="6">
        <v>0.22900000000000001</v>
      </c>
      <c r="E6599" s="6">
        <v>0.22900000000000001</v>
      </c>
      <c r="F6599" s="18">
        <v>192.2</v>
      </c>
      <c r="G6599" t="s">
        <v>2201</v>
      </c>
      <c r="H6599" t="s">
        <v>2207</v>
      </c>
      <c r="I6599" t="s">
        <v>4450</v>
      </c>
      <c r="J6599" t="s">
        <v>14060</v>
      </c>
      <c r="L6599" s="5"/>
      <c r="P6599" t="s">
        <v>14060</v>
      </c>
    </row>
    <row r="6600" spans="2:16" x14ac:dyDescent="0.25">
      <c r="B6600" t="s">
        <v>10</v>
      </c>
      <c r="C6600" t="s">
        <v>17</v>
      </c>
      <c r="D6600" s="6">
        <v>0.40899999999999997</v>
      </c>
      <c r="E6600" s="6">
        <v>0.40899999999999997</v>
      </c>
      <c r="F6600" s="18">
        <v>145.44</v>
      </c>
      <c r="G6600" t="s">
        <v>2201</v>
      </c>
      <c r="H6600" t="s">
        <v>2208</v>
      </c>
      <c r="I6600" t="s">
        <v>205</v>
      </c>
      <c r="J6600" t="s">
        <v>11197</v>
      </c>
      <c r="L6600" s="5"/>
      <c r="P6600" t="s">
        <v>11197</v>
      </c>
    </row>
    <row r="6601" spans="2:16" x14ac:dyDescent="0.25">
      <c r="B6601" t="s">
        <v>10</v>
      </c>
      <c r="C6601" t="s">
        <v>17</v>
      </c>
      <c r="D6601" s="6">
        <v>0.36</v>
      </c>
      <c r="E6601" s="6">
        <v>0.36</v>
      </c>
      <c r="F6601" s="18">
        <v>128.1</v>
      </c>
      <c r="G6601" t="s">
        <v>2201</v>
      </c>
      <c r="H6601" t="s">
        <v>2209</v>
      </c>
      <c r="I6601" t="s">
        <v>191</v>
      </c>
      <c r="J6601" t="s">
        <v>11694</v>
      </c>
      <c r="L6601" s="5"/>
      <c r="P6601" t="s">
        <v>11694</v>
      </c>
    </row>
    <row r="6602" spans="2:16" x14ac:dyDescent="0.25">
      <c r="B6602" t="s">
        <v>10</v>
      </c>
      <c r="C6602" t="s">
        <v>17</v>
      </c>
      <c r="D6602" s="6">
        <v>0.53</v>
      </c>
      <c r="E6602" s="6">
        <v>0.53</v>
      </c>
      <c r="F6602" s="18">
        <v>208.85</v>
      </c>
      <c r="G6602" t="s">
        <v>2201</v>
      </c>
      <c r="H6602" t="s">
        <v>2210</v>
      </c>
      <c r="I6602" t="s">
        <v>100</v>
      </c>
      <c r="J6602" t="s">
        <v>11398</v>
      </c>
      <c r="L6602" s="5"/>
      <c r="P6602" t="s">
        <v>11398</v>
      </c>
    </row>
    <row r="6603" spans="2:16" x14ac:dyDescent="0.25">
      <c r="B6603" t="s">
        <v>10</v>
      </c>
      <c r="C6603" t="s">
        <v>17</v>
      </c>
      <c r="D6603" s="6">
        <v>0.495</v>
      </c>
      <c r="E6603" s="6">
        <v>0.495</v>
      </c>
      <c r="F6603" s="18">
        <v>186.84</v>
      </c>
      <c r="G6603" t="s">
        <v>2201</v>
      </c>
      <c r="H6603" t="s">
        <v>2211</v>
      </c>
      <c r="I6603" t="s">
        <v>677</v>
      </c>
      <c r="J6603" t="s">
        <v>11299</v>
      </c>
      <c r="L6603" s="5"/>
      <c r="P6603" t="s">
        <v>11299</v>
      </c>
    </row>
    <row r="6604" spans="2:16" x14ac:dyDescent="0.25">
      <c r="B6604" t="s">
        <v>10</v>
      </c>
      <c r="C6604" t="s">
        <v>17</v>
      </c>
      <c r="D6604" s="6">
        <v>0.255</v>
      </c>
      <c r="E6604" s="6">
        <v>0.255</v>
      </c>
      <c r="F6604" s="18">
        <v>137.13</v>
      </c>
      <c r="G6604" t="s">
        <v>2201</v>
      </c>
      <c r="H6604" t="s">
        <v>2212</v>
      </c>
      <c r="I6604" t="s">
        <v>412</v>
      </c>
      <c r="J6604" t="s">
        <v>11781</v>
      </c>
      <c r="L6604" s="5"/>
      <c r="P6604" t="s">
        <v>11781</v>
      </c>
    </row>
    <row r="6605" spans="2:16" x14ac:dyDescent="0.25">
      <c r="B6605" t="s">
        <v>10</v>
      </c>
      <c r="C6605" t="s">
        <v>17</v>
      </c>
      <c r="D6605" s="6">
        <v>7.2999999999999995E-2</v>
      </c>
      <c r="E6605" s="6">
        <v>7.2999999999999995E-2</v>
      </c>
      <c r="F6605" s="18">
        <v>294.49</v>
      </c>
      <c r="G6605" t="s">
        <v>2201</v>
      </c>
      <c r="H6605" t="s">
        <v>2242</v>
      </c>
      <c r="I6605" t="s">
        <v>7819</v>
      </c>
      <c r="J6605" t="s">
        <v>14071</v>
      </c>
      <c r="L6605" s="5"/>
      <c r="P6605" t="s">
        <v>14071</v>
      </c>
    </row>
    <row r="6606" spans="2:16" x14ac:dyDescent="0.25">
      <c r="B6606" t="s">
        <v>10</v>
      </c>
      <c r="C6606" t="s">
        <v>17</v>
      </c>
      <c r="D6606" s="6">
        <v>0.58899999999999997</v>
      </c>
      <c r="E6606" s="6">
        <v>0.58899999999999997</v>
      </c>
      <c r="F6606" s="18">
        <v>215.18</v>
      </c>
      <c r="G6606" t="s">
        <v>2201</v>
      </c>
      <c r="H6606" t="s">
        <v>2213</v>
      </c>
      <c r="I6606" t="s">
        <v>201</v>
      </c>
      <c r="J6606" t="s">
        <v>11156</v>
      </c>
      <c r="L6606" s="5"/>
      <c r="P6606" t="s">
        <v>11156</v>
      </c>
    </row>
    <row r="6607" spans="2:16" x14ac:dyDescent="0.25">
      <c r="B6607" t="s">
        <v>10</v>
      </c>
      <c r="C6607" t="s">
        <v>17</v>
      </c>
      <c r="D6607" s="6">
        <v>0.311</v>
      </c>
      <c r="E6607" s="6">
        <v>0.311</v>
      </c>
      <c r="F6607" s="18">
        <v>128.1</v>
      </c>
      <c r="G6607" t="s">
        <v>2201</v>
      </c>
      <c r="H6607" t="s">
        <v>2214</v>
      </c>
      <c r="I6607" t="s">
        <v>636</v>
      </c>
      <c r="J6607" t="s">
        <v>12088</v>
      </c>
      <c r="L6607" s="5"/>
      <c r="P6607" t="s">
        <v>12088</v>
      </c>
    </row>
    <row r="6608" spans="2:16" x14ac:dyDescent="0.25">
      <c r="B6608" t="s">
        <v>10</v>
      </c>
      <c r="C6608" t="s">
        <v>17</v>
      </c>
      <c r="D6608" s="6">
        <v>0.22900000000000001</v>
      </c>
      <c r="E6608" s="6">
        <v>0.22900000000000001</v>
      </c>
      <c r="F6608" s="18">
        <v>192.2</v>
      </c>
      <c r="G6608" t="s">
        <v>2201</v>
      </c>
      <c r="H6608" t="s">
        <v>2215</v>
      </c>
      <c r="I6608" t="s">
        <v>4459</v>
      </c>
      <c r="J6608" t="s">
        <v>14048</v>
      </c>
      <c r="L6608" s="5"/>
      <c r="P6608" t="s">
        <v>14048</v>
      </c>
    </row>
    <row r="6609" spans="2:16" x14ac:dyDescent="0.25">
      <c r="B6609" t="s">
        <v>10</v>
      </c>
      <c r="C6609" t="s">
        <v>17</v>
      </c>
      <c r="D6609" s="6">
        <v>0.22900000000000001</v>
      </c>
      <c r="E6609" s="6">
        <v>0.22900000000000001</v>
      </c>
      <c r="F6609" s="18">
        <v>192.2</v>
      </c>
      <c r="G6609" t="s">
        <v>2201</v>
      </c>
      <c r="H6609" t="s">
        <v>2216</v>
      </c>
      <c r="I6609" t="s">
        <v>4461</v>
      </c>
      <c r="J6609" t="s">
        <v>14057</v>
      </c>
      <c r="L6609" s="5"/>
      <c r="P6609" t="s">
        <v>14057</v>
      </c>
    </row>
    <row r="6610" spans="2:16" x14ac:dyDescent="0.25">
      <c r="B6610" t="s">
        <v>10</v>
      </c>
      <c r="C6610" t="s">
        <v>17</v>
      </c>
      <c r="D6610" s="6">
        <v>0.38</v>
      </c>
      <c r="E6610" s="6">
        <v>0.38</v>
      </c>
      <c r="F6610" s="18">
        <v>314.22000000000003</v>
      </c>
      <c r="G6610" t="s">
        <v>2201</v>
      </c>
      <c r="H6610" t="s">
        <v>2217</v>
      </c>
      <c r="I6610" t="s">
        <v>572</v>
      </c>
      <c r="J6610" t="s">
        <v>11241</v>
      </c>
      <c r="L6610" s="5"/>
      <c r="P6610" t="s">
        <v>11241</v>
      </c>
    </row>
    <row r="6611" spans="2:16" x14ac:dyDescent="0.25">
      <c r="B6611" t="s">
        <v>10</v>
      </c>
      <c r="C6611" t="s">
        <v>17</v>
      </c>
      <c r="D6611" s="6">
        <v>7.2999999999999995E-2</v>
      </c>
      <c r="E6611" s="6">
        <v>7.2999999999999995E-2</v>
      </c>
      <c r="F6611" s="18">
        <v>294.49</v>
      </c>
      <c r="G6611" t="s">
        <v>2201</v>
      </c>
      <c r="H6611" t="s">
        <v>2243</v>
      </c>
      <c r="I6611" t="s">
        <v>7820</v>
      </c>
      <c r="J6611" t="s">
        <v>14070</v>
      </c>
      <c r="L6611" s="5"/>
      <c r="P6611" t="s">
        <v>14070</v>
      </c>
    </row>
    <row r="6612" spans="2:16" x14ac:dyDescent="0.25">
      <c r="B6612" t="s">
        <v>10</v>
      </c>
      <c r="C6612" t="s">
        <v>17</v>
      </c>
      <c r="D6612" s="6">
        <v>0.27600000000000002</v>
      </c>
      <c r="E6612" s="6">
        <v>0.27600000000000002</v>
      </c>
      <c r="F6612" s="18">
        <v>144.9</v>
      </c>
      <c r="G6612" t="s">
        <v>2201</v>
      </c>
      <c r="H6612" t="s">
        <v>2218</v>
      </c>
      <c r="I6612" t="s">
        <v>830</v>
      </c>
      <c r="J6612" t="s">
        <v>11879</v>
      </c>
      <c r="L6612" s="5"/>
      <c r="P6612" t="s">
        <v>11879</v>
      </c>
    </row>
    <row r="6613" spans="2:16" x14ac:dyDescent="0.25">
      <c r="B6613" t="s">
        <v>10</v>
      </c>
      <c r="C6613" t="s">
        <v>17</v>
      </c>
      <c r="D6613" s="6">
        <v>7.2999999999999995E-2</v>
      </c>
      <c r="E6613" s="6">
        <v>7.2999999999999995E-2</v>
      </c>
      <c r="F6613" s="18">
        <v>294.49</v>
      </c>
      <c r="G6613" t="s">
        <v>2201</v>
      </c>
      <c r="H6613" t="s">
        <v>2244</v>
      </c>
      <c r="I6613" t="s">
        <v>7821</v>
      </c>
      <c r="J6613" t="s">
        <v>14067</v>
      </c>
      <c r="L6613" s="5"/>
      <c r="P6613" t="s">
        <v>14067</v>
      </c>
    </row>
    <row r="6614" spans="2:16" x14ac:dyDescent="0.25">
      <c r="B6614" t="s">
        <v>10</v>
      </c>
      <c r="C6614" t="s">
        <v>17</v>
      </c>
      <c r="D6614" s="6">
        <v>0.215</v>
      </c>
      <c r="E6614" s="6">
        <v>0.215</v>
      </c>
      <c r="F6614" s="18">
        <v>216.93</v>
      </c>
      <c r="G6614" t="s">
        <v>2201</v>
      </c>
      <c r="H6614" t="s">
        <v>2219</v>
      </c>
      <c r="I6614" t="s">
        <v>4465</v>
      </c>
      <c r="J6614" t="s">
        <v>14052</v>
      </c>
      <c r="L6614" s="5"/>
      <c r="P6614" t="s">
        <v>14052</v>
      </c>
    </row>
    <row r="6615" spans="2:16" x14ac:dyDescent="0.25">
      <c r="B6615" t="s">
        <v>10</v>
      </c>
      <c r="C6615" t="s">
        <v>17</v>
      </c>
      <c r="D6615" s="6">
        <v>0.437</v>
      </c>
      <c r="E6615" s="6">
        <v>0.437</v>
      </c>
      <c r="F6615" s="18">
        <v>130.19999999999999</v>
      </c>
      <c r="G6615" t="s">
        <v>2201</v>
      </c>
      <c r="H6615" t="s">
        <v>2220</v>
      </c>
      <c r="I6615" t="s">
        <v>313</v>
      </c>
      <c r="J6615" t="s">
        <v>11575</v>
      </c>
      <c r="L6615" s="5"/>
      <c r="P6615" t="s">
        <v>11575</v>
      </c>
    </row>
    <row r="6616" spans="2:16" x14ac:dyDescent="0.25">
      <c r="B6616" t="s">
        <v>10</v>
      </c>
      <c r="C6616" t="s">
        <v>17</v>
      </c>
      <c r="D6616" s="6">
        <v>0.25700000000000001</v>
      </c>
      <c r="E6616" s="6">
        <v>0.25700000000000001</v>
      </c>
      <c r="F6616" s="18">
        <v>158.19999999999999</v>
      </c>
      <c r="G6616" t="s">
        <v>2201</v>
      </c>
      <c r="H6616" t="s">
        <v>2221</v>
      </c>
      <c r="I6616" t="s">
        <v>114</v>
      </c>
      <c r="J6616" t="s">
        <v>11307</v>
      </c>
      <c r="L6616" s="5"/>
      <c r="P6616" t="s">
        <v>11307</v>
      </c>
    </row>
    <row r="6617" spans="2:16" x14ac:dyDescent="0.25">
      <c r="B6617" t="s">
        <v>10</v>
      </c>
      <c r="C6617" t="s">
        <v>17</v>
      </c>
      <c r="D6617" s="6">
        <v>0.57399999999999995</v>
      </c>
      <c r="E6617" s="6">
        <v>0.57399999999999995</v>
      </c>
      <c r="F6617" s="18">
        <v>174.4</v>
      </c>
      <c r="G6617" t="s">
        <v>2201</v>
      </c>
      <c r="H6617" t="s">
        <v>2222</v>
      </c>
      <c r="I6617" t="s">
        <v>687</v>
      </c>
      <c r="J6617" t="s">
        <v>11709</v>
      </c>
      <c r="L6617" s="5"/>
      <c r="P6617" t="s">
        <v>11709</v>
      </c>
    </row>
    <row r="6618" spans="2:16" x14ac:dyDescent="0.25">
      <c r="B6618" t="s">
        <v>10</v>
      </c>
      <c r="C6618" t="s">
        <v>17</v>
      </c>
      <c r="D6618" s="6">
        <v>0.34699999999999998</v>
      </c>
      <c r="E6618" s="6">
        <v>0.34699999999999998</v>
      </c>
      <c r="F6618" s="18">
        <v>269.76</v>
      </c>
      <c r="G6618" t="s">
        <v>2201</v>
      </c>
      <c r="H6618" t="s">
        <v>2237</v>
      </c>
      <c r="I6618" t="s">
        <v>820</v>
      </c>
      <c r="J6618" t="s">
        <v>12010</v>
      </c>
      <c r="L6618" s="5"/>
      <c r="P6618" t="s">
        <v>12010</v>
      </c>
    </row>
    <row r="6619" spans="2:16" x14ac:dyDescent="0.25">
      <c r="B6619" t="s">
        <v>10</v>
      </c>
      <c r="C6619" t="s">
        <v>17</v>
      </c>
      <c r="D6619" s="6">
        <v>0.27500000000000002</v>
      </c>
      <c r="E6619" s="6">
        <v>0.27500000000000002</v>
      </c>
      <c r="F6619" s="18">
        <v>249.53</v>
      </c>
      <c r="G6619" t="s">
        <v>2201</v>
      </c>
      <c r="H6619" t="s">
        <v>2223</v>
      </c>
      <c r="I6619" t="s">
        <v>4471</v>
      </c>
      <c r="J6619" t="s">
        <v>14051</v>
      </c>
      <c r="L6619" s="5"/>
      <c r="P6619" t="s">
        <v>14051</v>
      </c>
    </row>
    <row r="6620" spans="2:16" x14ac:dyDescent="0.25">
      <c r="B6620" t="s">
        <v>10</v>
      </c>
      <c r="C6620" t="s">
        <v>17</v>
      </c>
      <c r="D6620" s="6">
        <v>0.38900000000000001</v>
      </c>
      <c r="E6620" s="6">
        <v>0.38900000000000001</v>
      </c>
      <c r="F6620" s="18">
        <v>170.41</v>
      </c>
      <c r="G6620" t="s">
        <v>2201</v>
      </c>
      <c r="H6620" t="s">
        <v>2224</v>
      </c>
      <c r="I6620" t="s">
        <v>841</v>
      </c>
      <c r="J6620" t="s">
        <v>11551</v>
      </c>
      <c r="L6620" s="5"/>
      <c r="P6620" t="s">
        <v>11551</v>
      </c>
    </row>
    <row r="6621" spans="2:16" x14ac:dyDescent="0.25">
      <c r="B6621" t="s">
        <v>10</v>
      </c>
      <c r="C6621" t="s">
        <v>17</v>
      </c>
      <c r="D6621" s="6">
        <v>7.2999999999999995E-2</v>
      </c>
      <c r="E6621" s="6">
        <v>7.2999999999999995E-2</v>
      </c>
      <c r="F6621" s="18">
        <v>294.49</v>
      </c>
      <c r="G6621" t="s">
        <v>2201</v>
      </c>
      <c r="H6621" t="s">
        <v>2246</v>
      </c>
      <c r="I6621" t="s">
        <v>7822</v>
      </c>
      <c r="J6621" t="s">
        <v>14069</v>
      </c>
      <c r="L6621" s="5"/>
      <c r="P6621" t="s">
        <v>14069</v>
      </c>
    </row>
    <row r="6622" spans="2:16" x14ac:dyDescent="0.25">
      <c r="B6622" t="s">
        <v>10</v>
      </c>
      <c r="C6622" t="s">
        <v>17</v>
      </c>
      <c r="D6622" s="6">
        <v>-0.10199999999999999</v>
      </c>
      <c r="E6622" s="6">
        <v>-0.10199999999999999</v>
      </c>
      <c r="F6622" s="18">
        <v>153.91</v>
      </c>
      <c r="G6622" t="s">
        <v>2201</v>
      </c>
      <c r="H6622" t="s">
        <v>18631</v>
      </c>
      <c r="I6622" t="s">
        <v>18666</v>
      </c>
      <c r="J6622" t="s">
        <v>18667</v>
      </c>
      <c r="L6622" s="5"/>
      <c r="P6622" t="s">
        <v>18667</v>
      </c>
    </row>
    <row r="6623" spans="2:16" x14ac:dyDescent="0.25">
      <c r="B6623" t="s">
        <v>10</v>
      </c>
      <c r="C6623" t="s">
        <v>17</v>
      </c>
      <c r="D6623" s="6">
        <v>0.19400000000000001</v>
      </c>
      <c r="E6623" s="6">
        <v>0.19400000000000001</v>
      </c>
      <c r="F6623" s="18">
        <v>294.49</v>
      </c>
      <c r="G6623" t="s">
        <v>2201</v>
      </c>
      <c r="H6623" t="s">
        <v>2238</v>
      </c>
      <c r="I6623" t="s">
        <v>4474</v>
      </c>
      <c r="J6623" t="s">
        <v>14073</v>
      </c>
      <c r="L6623" s="5"/>
      <c r="P6623" t="s">
        <v>14073</v>
      </c>
    </row>
    <row r="6624" spans="2:16" x14ac:dyDescent="0.25">
      <c r="B6624" t="s">
        <v>10</v>
      </c>
      <c r="C6624" t="s">
        <v>17</v>
      </c>
      <c r="D6624" s="6">
        <v>0.22900000000000001</v>
      </c>
      <c r="E6624" s="6">
        <v>0.22900000000000001</v>
      </c>
      <c r="F6624" s="18">
        <v>192.2</v>
      </c>
      <c r="G6624" t="s">
        <v>2201</v>
      </c>
      <c r="H6624" t="s">
        <v>2225</v>
      </c>
      <c r="I6624" t="s">
        <v>4475</v>
      </c>
      <c r="J6624" t="s">
        <v>14062</v>
      </c>
      <c r="L6624" s="5"/>
      <c r="P6624" t="s">
        <v>14062</v>
      </c>
    </row>
    <row r="6625" spans="2:16" x14ac:dyDescent="0.25">
      <c r="B6625" t="s">
        <v>10</v>
      </c>
      <c r="C6625" t="s">
        <v>17</v>
      </c>
      <c r="D6625" s="6">
        <v>0.16600000000000001</v>
      </c>
      <c r="E6625" s="6">
        <v>0.16600000000000001</v>
      </c>
      <c r="F6625" s="18">
        <v>150.62</v>
      </c>
      <c r="G6625" t="s">
        <v>2201</v>
      </c>
      <c r="H6625" t="s">
        <v>2226</v>
      </c>
      <c r="I6625" t="s">
        <v>949</v>
      </c>
      <c r="J6625" t="s">
        <v>11945</v>
      </c>
      <c r="L6625" s="5"/>
      <c r="P6625" t="s">
        <v>11945</v>
      </c>
    </row>
    <row r="6626" spans="2:16" x14ac:dyDescent="0.25">
      <c r="B6626" t="s">
        <v>10</v>
      </c>
      <c r="C6626" t="s">
        <v>17</v>
      </c>
      <c r="D6626" s="6">
        <v>0.255</v>
      </c>
      <c r="E6626" s="6">
        <v>0.255</v>
      </c>
      <c r="F6626" s="18">
        <v>192.2</v>
      </c>
      <c r="G6626" t="s">
        <v>2201</v>
      </c>
      <c r="H6626" t="s">
        <v>2227</v>
      </c>
      <c r="I6626" t="s">
        <v>4478</v>
      </c>
      <c r="J6626" t="s">
        <v>14049</v>
      </c>
      <c r="L6626" s="5"/>
      <c r="P6626" t="s">
        <v>14049</v>
      </c>
    </row>
    <row r="6627" spans="2:16" x14ac:dyDescent="0.25">
      <c r="B6627" t="s">
        <v>10</v>
      </c>
      <c r="C6627" t="s">
        <v>17</v>
      </c>
      <c r="D6627" s="6">
        <v>7.2999999999999995E-2</v>
      </c>
      <c r="E6627" s="6">
        <v>7.2999999999999995E-2</v>
      </c>
      <c r="F6627" s="18">
        <v>294.49</v>
      </c>
      <c r="G6627" t="s">
        <v>2201</v>
      </c>
      <c r="H6627" t="s">
        <v>2247</v>
      </c>
      <c r="I6627" t="s">
        <v>7823</v>
      </c>
      <c r="J6627" t="s">
        <v>14066</v>
      </c>
      <c r="L6627" s="5"/>
      <c r="P6627" t="s">
        <v>14066</v>
      </c>
    </row>
    <row r="6628" spans="2:16" x14ac:dyDescent="0.25">
      <c r="B6628" t="s">
        <v>10</v>
      </c>
      <c r="C6628" t="s">
        <v>17</v>
      </c>
      <c r="D6628" s="6">
        <v>0.41699999999999998</v>
      </c>
      <c r="E6628" s="6">
        <v>0.41699999999999998</v>
      </c>
      <c r="F6628" s="18">
        <v>139.32</v>
      </c>
      <c r="G6628" t="s">
        <v>2201</v>
      </c>
      <c r="H6628" t="s">
        <v>2228</v>
      </c>
      <c r="I6628" t="s">
        <v>749</v>
      </c>
      <c r="J6628" t="s">
        <v>11263</v>
      </c>
      <c r="L6628" s="5"/>
      <c r="P6628" t="s">
        <v>11263</v>
      </c>
    </row>
    <row r="6629" spans="2:16" x14ac:dyDescent="0.25">
      <c r="B6629" t="s">
        <v>10</v>
      </c>
      <c r="C6629" t="s">
        <v>17</v>
      </c>
      <c r="D6629" s="6">
        <v>0.58499999999999996</v>
      </c>
      <c r="E6629" s="6">
        <v>0.58499999999999996</v>
      </c>
      <c r="F6629" s="18">
        <v>127.65</v>
      </c>
      <c r="G6629" t="s">
        <v>2201</v>
      </c>
      <c r="H6629" t="s">
        <v>2229</v>
      </c>
      <c r="I6629" t="s">
        <v>507</v>
      </c>
      <c r="J6629" t="s">
        <v>11109</v>
      </c>
      <c r="L6629" s="5"/>
      <c r="P6629" t="s">
        <v>11109</v>
      </c>
    </row>
    <row r="6630" spans="2:16" x14ac:dyDescent="0.25">
      <c r="B6630" t="s">
        <v>10</v>
      </c>
      <c r="C6630" t="s">
        <v>17</v>
      </c>
      <c r="D6630" s="6">
        <v>0.27600000000000002</v>
      </c>
      <c r="E6630" s="6">
        <v>0.27600000000000002</v>
      </c>
      <c r="F6630" s="18">
        <v>144.9</v>
      </c>
      <c r="G6630" t="s">
        <v>2201</v>
      </c>
      <c r="H6630" t="s">
        <v>2230</v>
      </c>
      <c r="I6630" t="s">
        <v>496</v>
      </c>
      <c r="J6630" t="s">
        <v>11870</v>
      </c>
      <c r="L6630" s="5"/>
      <c r="P6630" t="s">
        <v>11870</v>
      </c>
    </row>
    <row r="6631" spans="2:16" x14ac:dyDescent="0.25">
      <c r="B6631" t="s">
        <v>10</v>
      </c>
      <c r="C6631" t="s">
        <v>17</v>
      </c>
      <c r="D6631" s="6">
        <v>0.37</v>
      </c>
      <c r="E6631" s="6">
        <v>0.37</v>
      </c>
      <c r="F6631" s="18">
        <v>140.69999999999999</v>
      </c>
      <c r="G6631" t="s">
        <v>2201</v>
      </c>
      <c r="H6631" t="s">
        <v>2231</v>
      </c>
      <c r="I6631" t="s">
        <v>1012</v>
      </c>
      <c r="J6631" t="s">
        <v>11484</v>
      </c>
      <c r="L6631" s="5"/>
      <c r="P6631" t="s">
        <v>11484</v>
      </c>
    </row>
    <row r="6632" spans="2:16" x14ac:dyDescent="0.25">
      <c r="B6632" t="s">
        <v>10</v>
      </c>
      <c r="C6632" t="s">
        <v>17</v>
      </c>
      <c r="D6632" s="6">
        <v>5.3999999999999999E-2</v>
      </c>
      <c r="E6632" s="6">
        <v>5.3999999999999999E-2</v>
      </c>
      <c r="F6632" s="18">
        <v>245.52</v>
      </c>
      <c r="G6632" t="s">
        <v>2201</v>
      </c>
      <c r="H6632" t="s">
        <v>2232</v>
      </c>
      <c r="I6632" t="s">
        <v>851</v>
      </c>
      <c r="J6632" t="s">
        <v>11630</v>
      </c>
      <c r="L6632" s="5"/>
      <c r="P6632" t="s">
        <v>11630</v>
      </c>
    </row>
    <row r="6633" spans="2:16" x14ac:dyDescent="0.25">
      <c r="B6633" t="s">
        <v>10</v>
      </c>
      <c r="C6633" t="s">
        <v>17</v>
      </c>
      <c r="D6633" s="6">
        <v>0.254</v>
      </c>
      <c r="E6633" s="6">
        <v>0.254</v>
      </c>
      <c r="F6633" s="18">
        <v>155.44</v>
      </c>
      <c r="G6633" t="s">
        <v>2201</v>
      </c>
      <c r="H6633" t="s">
        <v>2233</v>
      </c>
      <c r="I6633" t="s">
        <v>370</v>
      </c>
      <c r="J6633" t="s">
        <v>11440</v>
      </c>
      <c r="L6633" s="5"/>
      <c r="P6633" t="s">
        <v>11440</v>
      </c>
    </row>
    <row r="6634" spans="2:16" x14ac:dyDescent="0.25">
      <c r="B6634" t="s">
        <v>10</v>
      </c>
      <c r="C6634" t="s">
        <v>17</v>
      </c>
      <c r="D6634" s="6">
        <v>0.40300000000000002</v>
      </c>
      <c r="E6634" s="6">
        <v>0.40300000000000002</v>
      </c>
      <c r="F6634" s="18">
        <v>128.1</v>
      </c>
      <c r="G6634" t="s">
        <v>2201</v>
      </c>
      <c r="H6634" t="s">
        <v>2234</v>
      </c>
      <c r="I6634" t="s">
        <v>193</v>
      </c>
      <c r="J6634" t="s">
        <v>11193</v>
      </c>
      <c r="L6634" s="5"/>
      <c r="P6634" t="s">
        <v>11193</v>
      </c>
    </row>
    <row r="6635" spans="2:16" x14ac:dyDescent="0.25">
      <c r="B6635" t="s">
        <v>10</v>
      </c>
      <c r="C6635" t="s">
        <v>17</v>
      </c>
      <c r="D6635" s="6">
        <v>0.187</v>
      </c>
      <c r="E6635" s="6">
        <v>0.187</v>
      </c>
      <c r="F6635" s="18">
        <v>150.62</v>
      </c>
      <c r="G6635" t="s">
        <v>2201</v>
      </c>
      <c r="H6635" t="s">
        <v>2235</v>
      </c>
      <c r="I6635" t="s">
        <v>4487</v>
      </c>
      <c r="J6635" t="s">
        <v>14061</v>
      </c>
      <c r="L6635" s="5"/>
      <c r="P6635" t="s">
        <v>14061</v>
      </c>
    </row>
    <row r="6636" spans="2:16" x14ac:dyDescent="0.25">
      <c r="B6636" t="s">
        <v>10</v>
      </c>
      <c r="C6636" t="s">
        <v>17</v>
      </c>
      <c r="D6636" s="6">
        <v>0.215</v>
      </c>
      <c r="E6636" s="6">
        <v>0.215</v>
      </c>
      <c r="F6636" s="18">
        <v>192.2</v>
      </c>
      <c r="G6636" t="s">
        <v>2201</v>
      </c>
      <c r="H6636" t="s">
        <v>2236</v>
      </c>
      <c r="I6636" t="s">
        <v>4489</v>
      </c>
      <c r="J6636" t="s">
        <v>14055</v>
      </c>
      <c r="L6636" s="5"/>
      <c r="P6636" t="s">
        <v>14055</v>
      </c>
    </row>
    <row r="6637" spans="2:16" x14ac:dyDescent="0.25">
      <c r="B6637" t="s">
        <v>10</v>
      </c>
      <c r="C6637" t="s">
        <v>17</v>
      </c>
      <c r="D6637" s="6">
        <v>7.2999999999999995E-2</v>
      </c>
      <c r="E6637" s="6">
        <v>7.2999999999999995E-2</v>
      </c>
      <c r="F6637" s="18">
        <v>294.49</v>
      </c>
      <c r="G6637" t="s">
        <v>2202</v>
      </c>
      <c r="H6637" t="s">
        <v>2239</v>
      </c>
      <c r="I6637" t="s">
        <v>7824</v>
      </c>
      <c r="J6637" t="s">
        <v>13973</v>
      </c>
      <c r="L6637" s="5"/>
      <c r="P6637" t="s">
        <v>13973</v>
      </c>
    </row>
    <row r="6638" spans="2:16" x14ac:dyDescent="0.25">
      <c r="B6638" t="s">
        <v>10</v>
      </c>
      <c r="C6638" t="s">
        <v>17</v>
      </c>
      <c r="D6638" s="6">
        <v>0.34899999999999998</v>
      </c>
      <c r="E6638" s="6">
        <v>0.34899999999999998</v>
      </c>
      <c r="F6638" s="18">
        <v>202.65</v>
      </c>
      <c r="G6638" t="s">
        <v>2202</v>
      </c>
      <c r="H6638" t="s">
        <v>12132</v>
      </c>
      <c r="I6638" t="s">
        <v>13974</v>
      </c>
      <c r="J6638" t="s">
        <v>13975</v>
      </c>
      <c r="L6638" s="5"/>
      <c r="P6638" t="s">
        <v>13975</v>
      </c>
    </row>
    <row r="6639" spans="2:16" x14ac:dyDescent="0.25">
      <c r="B6639" t="s">
        <v>10</v>
      </c>
      <c r="C6639" t="s">
        <v>17</v>
      </c>
      <c r="D6639" s="6">
        <v>9.6000000000000002E-2</v>
      </c>
      <c r="E6639" s="6">
        <v>9.6000000000000002E-2</v>
      </c>
      <c r="F6639" s="18">
        <v>192.2</v>
      </c>
      <c r="G6639" t="s">
        <v>2202</v>
      </c>
      <c r="H6639" t="s">
        <v>2190</v>
      </c>
      <c r="I6639" t="s">
        <v>4491</v>
      </c>
      <c r="J6639" t="s">
        <v>13965</v>
      </c>
      <c r="L6639" s="5"/>
      <c r="P6639" t="s">
        <v>13965</v>
      </c>
    </row>
    <row r="6640" spans="2:16" x14ac:dyDescent="0.25">
      <c r="B6640" t="s">
        <v>10</v>
      </c>
      <c r="C6640" t="s">
        <v>17</v>
      </c>
      <c r="D6640" s="6">
        <v>0.2</v>
      </c>
      <c r="E6640" s="6">
        <v>0.2</v>
      </c>
      <c r="F6640" s="18">
        <v>150.62</v>
      </c>
      <c r="G6640" t="s">
        <v>2202</v>
      </c>
      <c r="H6640" t="s">
        <v>2191</v>
      </c>
      <c r="I6640" t="s">
        <v>4493</v>
      </c>
      <c r="J6640" t="s">
        <v>13986</v>
      </c>
      <c r="L6640" s="5"/>
      <c r="P6640" t="s">
        <v>13986</v>
      </c>
    </row>
    <row r="6641" spans="2:16" x14ac:dyDescent="0.25">
      <c r="B6641" t="s">
        <v>10</v>
      </c>
      <c r="C6641" t="s">
        <v>17</v>
      </c>
      <c r="D6641" s="6">
        <v>0.19400000000000001</v>
      </c>
      <c r="E6641" s="6">
        <v>0.19400000000000001</v>
      </c>
      <c r="F6641" s="18">
        <v>155.11000000000001</v>
      </c>
      <c r="G6641" t="s">
        <v>2202</v>
      </c>
      <c r="H6641" t="s">
        <v>2192</v>
      </c>
      <c r="I6641" t="s">
        <v>4495</v>
      </c>
      <c r="J6641" t="s">
        <v>12046</v>
      </c>
      <c r="L6641" s="5"/>
      <c r="P6641" t="s">
        <v>12046</v>
      </c>
    </row>
    <row r="6642" spans="2:16" x14ac:dyDescent="0.25">
      <c r="B6642" t="s">
        <v>10</v>
      </c>
      <c r="C6642" t="s">
        <v>17</v>
      </c>
      <c r="D6642" s="6">
        <v>7.2999999999999995E-2</v>
      </c>
      <c r="E6642" s="6">
        <v>7.2999999999999995E-2</v>
      </c>
      <c r="F6642" s="18">
        <v>477.7</v>
      </c>
      <c r="G6642" t="s">
        <v>2202</v>
      </c>
      <c r="H6642" t="s">
        <v>2240</v>
      </c>
      <c r="I6642" t="s">
        <v>7825</v>
      </c>
      <c r="J6642" t="s">
        <v>13950</v>
      </c>
      <c r="L6642" s="5"/>
      <c r="P6642" t="s">
        <v>13950</v>
      </c>
    </row>
    <row r="6643" spans="2:16" x14ac:dyDescent="0.25">
      <c r="B6643" t="s">
        <v>10</v>
      </c>
      <c r="C6643" t="s">
        <v>17</v>
      </c>
      <c r="D6643" s="6">
        <v>0.254</v>
      </c>
      <c r="E6643" s="6">
        <v>0.254</v>
      </c>
      <c r="F6643" s="18">
        <v>142.75</v>
      </c>
      <c r="G6643" t="s">
        <v>2202</v>
      </c>
      <c r="H6643" t="s">
        <v>2183</v>
      </c>
      <c r="I6643" t="s">
        <v>807</v>
      </c>
      <c r="J6643" t="s">
        <v>12032</v>
      </c>
      <c r="L6643" s="5"/>
      <c r="P6643" t="s">
        <v>12032</v>
      </c>
    </row>
    <row r="6644" spans="2:16" x14ac:dyDescent="0.25">
      <c r="B6644" t="s">
        <v>10</v>
      </c>
      <c r="C6644" t="s">
        <v>17</v>
      </c>
      <c r="D6644" s="6">
        <v>0.215</v>
      </c>
      <c r="E6644" s="6">
        <v>0.215</v>
      </c>
      <c r="F6644" s="18">
        <v>192.2</v>
      </c>
      <c r="G6644" t="s">
        <v>2202</v>
      </c>
      <c r="H6644" t="s">
        <v>2193</v>
      </c>
      <c r="I6644" t="s">
        <v>4498</v>
      </c>
      <c r="J6644" t="s">
        <v>13949</v>
      </c>
      <c r="L6644" s="5"/>
      <c r="P6644" t="s">
        <v>13949</v>
      </c>
    </row>
    <row r="6645" spans="2:16" x14ac:dyDescent="0.25">
      <c r="B6645" t="s">
        <v>10</v>
      </c>
      <c r="C6645" t="s">
        <v>17</v>
      </c>
      <c r="D6645" s="6">
        <v>0.22900000000000001</v>
      </c>
      <c r="E6645" s="6">
        <v>0.22900000000000001</v>
      </c>
      <c r="F6645" s="18">
        <v>216.93</v>
      </c>
      <c r="G6645" t="s">
        <v>2202</v>
      </c>
      <c r="H6645" t="s">
        <v>2194</v>
      </c>
      <c r="I6645" t="s">
        <v>4500</v>
      </c>
      <c r="J6645" t="s">
        <v>13979</v>
      </c>
      <c r="L6645" s="5"/>
      <c r="P6645" t="s">
        <v>13979</v>
      </c>
    </row>
    <row r="6646" spans="2:16" x14ac:dyDescent="0.25">
      <c r="B6646" t="s">
        <v>10</v>
      </c>
      <c r="C6646" t="s">
        <v>17</v>
      </c>
      <c r="D6646" s="6">
        <v>0.187</v>
      </c>
      <c r="E6646" s="6">
        <v>0.187</v>
      </c>
      <c r="F6646" s="18">
        <v>192.2</v>
      </c>
      <c r="G6646" t="s">
        <v>2202</v>
      </c>
      <c r="H6646" t="s">
        <v>2195</v>
      </c>
      <c r="I6646" t="s">
        <v>4502</v>
      </c>
      <c r="J6646" t="s">
        <v>13967</v>
      </c>
      <c r="L6646" s="5"/>
      <c r="P6646" t="s">
        <v>13967</v>
      </c>
    </row>
    <row r="6647" spans="2:16" x14ac:dyDescent="0.25">
      <c r="B6647" t="s">
        <v>10</v>
      </c>
      <c r="C6647" t="s">
        <v>17</v>
      </c>
      <c r="D6647" s="6">
        <v>0.19400000000000001</v>
      </c>
      <c r="E6647" s="6">
        <v>0.19400000000000001</v>
      </c>
      <c r="F6647" s="18">
        <v>192.2</v>
      </c>
      <c r="G6647" t="s">
        <v>2202</v>
      </c>
      <c r="H6647" t="s">
        <v>2196</v>
      </c>
      <c r="I6647" t="s">
        <v>4504</v>
      </c>
      <c r="J6647" t="s">
        <v>13966</v>
      </c>
      <c r="L6647" s="5"/>
      <c r="P6647" t="s">
        <v>13966</v>
      </c>
    </row>
    <row r="6648" spans="2:16" x14ac:dyDescent="0.25">
      <c r="B6648" t="s">
        <v>10</v>
      </c>
      <c r="C6648" t="s">
        <v>17</v>
      </c>
      <c r="D6648" s="6">
        <v>9.6000000000000002E-2</v>
      </c>
      <c r="E6648" s="6">
        <v>9.6000000000000002E-2</v>
      </c>
      <c r="F6648" s="18">
        <v>216.93</v>
      </c>
      <c r="G6648" t="s">
        <v>2202</v>
      </c>
      <c r="H6648" t="s">
        <v>2197</v>
      </c>
      <c r="I6648" t="s">
        <v>4506</v>
      </c>
      <c r="J6648" t="s">
        <v>13952</v>
      </c>
      <c r="L6648" s="5"/>
      <c r="P6648" t="s">
        <v>13952</v>
      </c>
    </row>
    <row r="6649" spans="2:16" x14ac:dyDescent="0.25">
      <c r="B6649" t="s">
        <v>10</v>
      </c>
      <c r="C6649" t="s">
        <v>17</v>
      </c>
      <c r="D6649" s="6">
        <v>9.6000000000000002E-2</v>
      </c>
      <c r="E6649" s="6">
        <v>9.6000000000000002E-2</v>
      </c>
      <c r="F6649" s="18">
        <v>192.2</v>
      </c>
      <c r="G6649" t="s">
        <v>2202</v>
      </c>
      <c r="H6649" t="s">
        <v>2198</v>
      </c>
      <c r="I6649" t="s">
        <v>4508</v>
      </c>
      <c r="J6649" t="s">
        <v>13978</v>
      </c>
      <c r="L6649" s="5"/>
      <c r="P6649" t="s">
        <v>13978</v>
      </c>
    </row>
    <row r="6650" spans="2:16" x14ac:dyDescent="0.25">
      <c r="B6650" t="s">
        <v>10</v>
      </c>
      <c r="C6650" t="s">
        <v>17</v>
      </c>
      <c r="D6650" s="6">
        <v>0.254</v>
      </c>
      <c r="E6650" s="6">
        <v>0.254</v>
      </c>
      <c r="F6650" s="18">
        <v>142.75</v>
      </c>
      <c r="G6650" t="s">
        <v>2202</v>
      </c>
      <c r="H6650" t="s">
        <v>12121</v>
      </c>
      <c r="I6650" t="s">
        <v>13956</v>
      </c>
      <c r="J6650" t="s">
        <v>13957</v>
      </c>
      <c r="L6650" s="5"/>
      <c r="P6650" t="s">
        <v>13957</v>
      </c>
    </row>
    <row r="6651" spans="2:16" x14ac:dyDescent="0.25">
      <c r="B6651" t="s">
        <v>10</v>
      </c>
      <c r="C6651" t="s">
        <v>17</v>
      </c>
      <c r="D6651" s="6">
        <v>0.255</v>
      </c>
      <c r="E6651" s="6">
        <v>0.255</v>
      </c>
      <c r="F6651" s="18">
        <v>150.62</v>
      </c>
      <c r="G6651" t="s">
        <v>2202</v>
      </c>
      <c r="H6651" t="s">
        <v>2199</v>
      </c>
      <c r="I6651" t="s">
        <v>4510</v>
      </c>
      <c r="J6651" t="s">
        <v>13937</v>
      </c>
      <c r="L6651" s="5"/>
      <c r="P6651" t="s">
        <v>13937</v>
      </c>
    </row>
    <row r="6652" spans="2:16" x14ac:dyDescent="0.25">
      <c r="B6652" t="s">
        <v>10</v>
      </c>
      <c r="C6652" t="s">
        <v>17</v>
      </c>
      <c r="D6652" s="6">
        <v>0.215</v>
      </c>
      <c r="E6652" s="6">
        <v>0.215</v>
      </c>
      <c r="F6652" s="18">
        <v>216.93</v>
      </c>
      <c r="G6652" t="s">
        <v>2202</v>
      </c>
      <c r="H6652" t="s">
        <v>1014</v>
      </c>
      <c r="I6652" t="s">
        <v>4512</v>
      </c>
      <c r="J6652" t="s">
        <v>13955</v>
      </c>
      <c r="L6652" s="5"/>
      <c r="P6652" t="s">
        <v>13955</v>
      </c>
    </row>
    <row r="6653" spans="2:16" x14ac:dyDescent="0.25">
      <c r="B6653" t="s">
        <v>10</v>
      </c>
      <c r="C6653" t="s">
        <v>17</v>
      </c>
      <c r="D6653" s="6">
        <v>0.746</v>
      </c>
      <c r="E6653" s="6">
        <v>0.746</v>
      </c>
      <c r="F6653" s="18">
        <v>135.53</v>
      </c>
      <c r="G6653" t="s">
        <v>2202</v>
      </c>
      <c r="H6653" t="s">
        <v>2200</v>
      </c>
      <c r="I6653" t="s">
        <v>902</v>
      </c>
      <c r="J6653" t="s">
        <v>11796</v>
      </c>
      <c r="L6653" s="5"/>
      <c r="P6653" t="s">
        <v>11796</v>
      </c>
    </row>
    <row r="6654" spans="2:16" x14ac:dyDescent="0.25">
      <c r="B6654" t="s">
        <v>10</v>
      </c>
      <c r="C6654" t="s">
        <v>17</v>
      </c>
      <c r="D6654" s="6">
        <v>0.22900000000000001</v>
      </c>
      <c r="E6654" s="6">
        <v>0.22900000000000001</v>
      </c>
      <c r="F6654" s="18">
        <v>148.37</v>
      </c>
      <c r="G6654" t="s">
        <v>2202</v>
      </c>
      <c r="H6654" t="s">
        <v>2201</v>
      </c>
      <c r="I6654" t="s">
        <v>692</v>
      </c>
      <c r="J6654" t="s">
        <v>12031</v>
      </c>
      <c r="L6654" s="5"/>
      <c r="P6654" t="s">
        <v>12031</v>
      </c>
    </row>
    <row r="6655" spans="2:16" x14ac:dyDescent="0.25">
      <c r="B6655" t="s">
        <v>10</v>
      </c>
      <c r="C6655" t="s">
        <v>17</v>
      </c>
      <c r="D6655" s="6">
        <v>0.22900000000000001</v>
      </c>
      <c r="E6655" s="6">
        <v>0.22900000000000001</v>
      </c>
      <c r="F6655" s="18">
        <v>150.62</v>
      </c>
      <c r="G6655" t="s">
        <v>2202</v>
      </c>
      <c r="H6655" t="s">
        <v>2202</v>
      </c>
      <c r="I6655" t="s">
        <v>4516</v>
      </c>
      <c r="J6655" t="s">
        <v>13970</v>
      </c>
      <c r="L6655" s="5"/>
      <c r="P6655" t="s">
        <v>13970</v>
      </c>
    </row>
    <row r="6656" spans="2:16" x14ac:dyDescent="0.25">
      <c r="B6656" t="s">
        <v>10</v>
      </c>
      <c r="C6656" t="s">
        <v>17</v>
      </c>
      <c r="D6656" s="6">
        <v>0.20599999999999999</v>
      </c>
      <c r="E6656" s="6">
        <v>0.20599999999999999</v>
      </c>
      <c r="F6656" s="18">
        <v>148.37</v>
      </c>
      <c r="G6656" t="s">
        <v>2202</v>
      </c>
      <c r="H6656" t="s">
        <v>2203</v>
      </c>
      <c r="I6656" t="s">
        <v>612</v>
      </c>
      <c r="J6656" t="s">
        <v>11893</v>
      </c>
      <c r="L6656" s="5"/>
      <c r="P6656" t="s">
        <v>11893</v>
      </c>
    </row>
    <row r="6657" spans="2:16" x14ac:dyDescent="0.25">
      <c r="B6657" t="s">
        <v>10</v>
      </c>
      <c r="C6657" t="s">
        <v>17</v>
      </c>
      <c r="D6657" s="6">
        <v>0.2</v>
      </c>
      <c r="E6657" s="6">
        <v>0.2</v>
      </c>
      <c r="F6657" s="18">
        <v>192.2</v>
      </c>
      <c r="G6657" t="s">
        <v>2202</v>
      </c>
      <c r="H6657" t="s">
        <v>2204</v>
      </c>
      <c r="I6657" t="s">
        <v>4519</v>
      </c>
      <c r="J6657" t="s">
        <v>13962</v>
      </c>
      <c r="L6657" s="5"/>
      <c r="P6657" t="s">
        <v>13962</v>
      </c>
    </row>
    <row r="6658" spans="2:16" x14ac:dyDescent="0.25">
      <c r="B6658" t="s">
        <v>10</v>
      </c>
      <c r="C6658" t="s">
        <v>17</v>
      </c>
      <c r="D6658" s="6">
        <v>0.22900000000000001</v>
      </c>
      <c r="E6658" s="6">
        <v>0.22900000000000001</v>
      </c>
      <c r="F6658" s="18">
        <v>216.93</v>
      </c>
      <c r="G6658" t="s">
        <v>2202</v>
      </c>
      <c r="H6658" t="s">
        <v>2205</v>
      </c>
      <c r="I6658" t="s">
        <v>4521</v>
      </c>
      <c r="J6658" t="s">
        <v>13959</v>
      </c>
      <c r="L6658" s="5"/>
      <c r="P6658" t="s">
        <v>13959</v>
      </c>
    </row>
    <row r="6659" spans="2:16" x14ac:dyDescent="0.25">
      <c r="B6659" t="s">
        <v>10</v>
      </c>
      <c r="C6659" t="s">
        <v>17</v>
      </c>
      <c r="D6659" s="6">
        <v>7.2999999999999995E-2</v>
      </c>
      <c r="E6659" s="6">
        <v>7.2999999999999995E-2</v>
      </c>
      <c r="F6659" s="18">
        <v>294.49</v>
      </c>
      <c r="G6659" t="s">
        <v>2202</v>
      </c>
      <c r="H6659" t="s">
        <v>2241</v>
      </c>
      <c r="I6659" t="s">
        <v>7826</v>
      </c>
      <c r="J6659" t="s">
        <v>13982</v>
      </c>
      <c r="L6659" s="5"/>
      <c r="P6659" t="s">
        <v>13982</v>
      </c>
    </row>
    <row r="6660" spans="2:16" x14ac:dyDescent="0.25">
      <c r="B6660" t="s">
        <v>10</v>
      </c>
      <c r="C6660" t="s">
        <v>17</v>
      </c>
      <c r="D6660" s="6">
        <v>0.19400000000000001</v>
      </c>
      <c r="E6660" s="6">
        <v>0.19400000000000001</v>
      </c>
      <c r="F6660" s="18">
        <v>192.2</v>
      </c>
      <c r="G6660" t="s">
        <v>2202</v>
      </c>
      <c r="H6660" t="s">
        <v>2206</v>
      </c>
      <c r="I6660" t="s">
        <v>4523</v>
      </c>
      <c r="J6660" t="s">
        <v>13972</v>
      </c>
      <c r="L6660" s="5"/>
      <c r="P6660" t="s">
        <v>13972</v>
      </c>
    </row>
    <row r="6661" spans="2:16" x14ac:dyDescent="0.25">
      <c r="B6661" t="s">
        <v>10</v>
      </c>
      <c r="C6661" t="s">
        <v>17</v>
      </c>
      <c r="D6661" s="6">
        <v>0.22900000000000001</v>
      </c>
      <c r="E6661" s="6">
        <v>0.22900000000000001</v>
      </c>
      <c r="F6661" s="18">
        <v>216.93</v>
      </c>
      <c r="G6661" t="s">
        <v>2202</v>
      </c>
      <c r="H6661" t="s">
        <v>2207</v>
      </c>
      <c r="I6661" t="s">
        <v>4525</v>
      </c>
      <c r="J6661" t="s">
        <v>13968</v>
      </c>
      <c r="L6661" s="5"/>
      <c r="P6661" t="s">
        <v>13968</v>
      </c>
    </row>
    <row r="6662" spans="2:16" x14ac:dyDescent="0.25">
      <c r="B6662" t="s">
        <v>10</v>
      </c>
      <c r="C6662" t="s">
        <v>17</v>
      </c>
      <c r="D6662" s="6">
        <v>0.22900000000000001</v>
      </c>
      <c r="E6662" s="6">
        <v>0.22900000000000001</v>
      </c>
      <c r="F6662" s="18">
        <v>192.2</v>
      </c>
      <c r="G6662" t="s">
        <v>2202</v>
      </c>
      <c r="H6662" t="s">
        <v>2208</v>
      </c>
      <c r="I6662" t="s">
        <v>4527</v>
      </c>
      <c r="J6662" t="s">
        <v>13953</v>
      </c>
      <c r="L6662" s="5"/>
      <c r="P6662" t="s">
        <v>13953</v>
      </c>
    </row>
    <row r="6663" spans="2:16" x14ac:dyDescent="0.25">
      <c r="B6663" t="s">
        <v>10</v>
      </c>
      <c r="C6663" t="s">
        <v>17</v>
      </c>
      <c r="D6663" s="6">
        <v>0.255</v>
      </c>
      <c r="E6663" s="6">
        <v>0.255</v>
      </c>
      <c r="F6663" s="18">
        <v>192.2</v>
      </c>
      <c r="G6663" t="s">
        <v>2202</v>
      </c>
      <c r="H6663" t="s">
        <v>2209</v>
      </c>
      <c r="I6663" t="s">
        <v>4529</v>
      </c>
      <c r="J6663" t="s">
        <v>13964</v>
      </c>
      <c r="L6663" s="5"/>
      <c r="P6663" t="s">
        <v>13964</v>
      </c>
    </row>
    <row r="6664" spans="2:16" x14ac:dyDescent="0.25">
      <c r="B6664" t="s">
        <v>10</v>
      </c>
      <c r="C6664" t="s">
        <v>17</v>
      </c>
      <c r="D6664" s="6">
        <v>0.49199999999999999</v>
      </c>
      <c r="E6664" s="6">
        <v>0.49199999999999999</v>
      </c>
      <c r="F6664" s="18">
        <v>90.64</v>
      </c>
      <c r="G6664" t="s">
        <v>2202</v>
      </c>
      <c r="H6664" t="s">
        <v>2210</v>
      </c>
      <c r="I6664" t="s">
        <v>279</v>
      </c>
      <c r="J6664" t="s">
        <v>11727</v>
      </c>
      <c r="L6664" s="5"/>
      <c r="P6664" t="s">
        <v>11727</v>
      </c>
    </row>
    <row r="6665" spans="2:16" x14ac:dyDescent="0.25">
      <c r="B6665" t="s">
        <v>10</v>
      </c>
      <c r="C6665" t="s">
        <v>17</v>
      </c>
      <c r="D6665" s="6">
        <v>0.188</v>
      </c>
      <c r="E6665" s="6">
        <v>0.188</v>
      </c>
      <c r="F6665" s="18">
        <v>179.55</v>
      </c>
      <c r="G6665" t="s">
        <v>2202</v>
      </c>
      <c r="H6665" t="s">
        <v>2211</v>
      </c>
      <c r="I6665" t="s">
        <v>4532</v>
      </c>
      <c r="J6665" t="s">
        <v>13942</v>
      </c>
      <c r="L6665" s="5"/>
      <c r="P6665" t="s">
        <v>13942</v>
      </c>
    </row>
    <row r="6666" spans="2:16" x14ac:dyDescent="0.25">
      <c r="B6666" t="s">
        <v>10</v>
      </c>
      <c r="C6666" t="s">
        <v>17</v>
      </c>
      <c r="D6666" s="6">
        <v>0.255</v>
      </c>
      <c r="E6666" s="6">
        <v>0.255</v>
      </c>
      <c r="F6666" s="18">
        <v>192.2</v>
      </c>
      <c r="G6666" t="s">
        <v>2202</v>
      </c>
      <c r="H6666" t="s">
        <v>2212</v>
      </c>
      <c r="I6666" t="s">
        <v>4534</v>
      </c>
      <c r="J6666" t="s">
        <v>13981</v>
      </c>
      <c r="L6666" s="5"/>
      <c r="P6666" t="s">
        <v>13981</v>
      </c>
    </row>
    <row r="6667" spans="2:16" x14ac:dyDescent="0.25">
      <c r="B6667" t="s">
        <v>10</v>
      </c>
      <c r="C6667" t="s">
        <v>17</v>
      </c>
      <c r="D6667" s="6">
        <v>7.2999999999999995E-2</v>
      </c>
      <c r="E6667" s="6">
        <v>7.2999999999999995E-2</v>
      </c>
      <c r="F6667" s="18">
        <v>294.49</v>
      </c>
      <c r="G6667" t="s">
        <v>2202</v>
      </c>
      <c r="H6667" t="s">
        <v>2242</v>
      </c>
      <c r="I6667" t="s">
        <v>7827</v>
      </c>
      <c r="J6667" t="s">
        <v>13985</v>
      </c>
      <c r="L6667" s="5"/>
      <c r="P6667" t="s">
        <v>13985</v>
      </c>
    </row>
    <row r="6668" spans="2:16" x14ac:dyDescent="0.25">
      <c r="B6668" t="s">
        <v>10</v>
      </c>
      <c r="C6668" t="s">
        <v>17</v>
      </c>
      <c r="D6668" s="6">
        <v>0.28799999999999998</v>
      </c>
      <c r="E6668" s="6">
        <v>0.28799999999999998</v>
      </c>
      <c r="F6668" s="18">
        <v>215.88</v>
      </c>
      <c r="G6668" t="s">
        <v>2202</v>
      </c>
      <c r="H6668" t="s">
        <v>2213</v>
      </c>
      <c r="I6668" t="s">
        <v>491</v>
      </c>
      <c r="J6668" t="s">
        <v>11490</v>
      </c>
      <c r="L6668" s="5"/>
      <c r="P6668" t="s">
        <v>11490</v>
      </c>
    </row>
    <row r="6669" spans="2:16" x14ac:dyDescent="0.25">
      <c r="B6669" t="s">
        <v>10</v>
      </c>
      <c r="C6669" t="s">
        <v>17</v>
      </c>
      <c r="D6669" s="6">
        <v>0.255</v>
      </c>
      <c r="E6669" s="6">
        <v>0.255</v>
      </c>
      <c r="F6669" s="18">
        <v>192.2</v>
      </c>
      <c r="G6669" t="s">
        <v>2202</v>
      </c>
      <c r="H6669" t="s">
        <v>2214</v>
      </c>
      <c r="I6669" t="s">
        <v>4537</v>
      </c>
      <c r="J6669" t="s">
        <v>13944</v>
      </c>
      <c r="L6669" s="5"/>
      <c r="P6669" t="s">
        <v>13944</v>
      </c>
    </row>
    <row r="6670" spans="2:16" x14ac:dyDescent="0.25">
      <c r="B6670" t="s">
        <v>10</v>
      </c>
      <c r="C6670" t="s">
        <v>17</v>
      </c>
      <c r="D6670" s="6">
        <v>0.22900000000000001</v>
      </c>
      <c r="E6670" s="6">
        <v>0.22900000000000001</v>
      </c>
      <c r="F6670" s="18">
        <v>143.87</v>
      </c>
      <c r="G6670" t="s">
        <v>2202</v>
      </c>
      <c r="H6670" t="s">
        <v>2215</v>
      </c>
      <c r="I6670" t="s">
        <v>4539</v>
      </c>
      <c r="J6670" t="s">
        <v>12054</v>
      </c>
      <c r="L6670" s="5"/>
      <c r="P6670" t="s">
        <v>12054</v>
      </c>
    </row>
    <row r="6671" spans="2:16" x14ac:dyDescent="0.25">
      <c r="B6671" t="s">
        <v>10</v>
      </c>
      <c r="C6671" t="s">
        <v>17</v>
      </c>
      <c r="D6671" s="6">
        <v>0.22900000000000001</v>
      </c>
      <c r="E6671" s="6">
        <v>0.22900000000000001</v>
      </c>
      <c r="F6671" s="18">
        <v>216.93</v>
      </c>
      <c r="G6671" t="s">
        <v>2202</v>
      </c>
      <c r="H6671" t="s">
        <v>2216</v>
      </c>
      <c r="I6671" t="s">
        <v>4541</v>
      </c>
      <c r="J6671" t="s">
        <v>13963</v>
      </c>
      <c r="L6671" s="5"/>
      <c r="P6671" t="s">
        <v>13963</v>
      </c>
    </row>
    <row r="6672" spans="2:16" x14ac:dyDescent="0.25">
      <c r="B6672" t="s">
        <v>10</v>
      </c>
      <c r="C6672" t="s">
        <v>17</v>
      </c>
      <c r="D6672" s="6">
        <v>0.22900000000000001</v>
      </c>
      <c r="E6672" s="6">
        <v>0.22900000000000001</v>
      </c>
      <c r="F6672" s="18">
        <v>216.93</v>
      </c>
      <c r="G6672" t="s">
        <v>2202</v>
      </c>
      <c r="H6672" t="s">
        <v>2217</v>
      </c>
      <c r="I6672" t="s">
        <v>4543</v>
      </c>
      <c r="J6672" t="s">
        <v>13939</v>
      </c>
      <c r="L6672" s="5"/>
      <c r="P6672" t="s">
        <v>13939</v>
      </c>
    </row>
    <row r="6673" spans="2:16" x14ac:dyDescent="0.25">
      <c r="B6673" t="s">
        <v>10</v>
      </c>
      <c r="C6673" t="s">
        <v>17</v>
      </c>
      <c r="D6673" s="6">
        <v>7.2999999999999995E-2</v>
      </c>
      <c r="E6673" s="6">
        <v>7.2999999999999995E-2</v>
      </c>
      <c r="F6673" s="18">
        <v>294.49</v>
      </c>
      <c r="G6673" t="s">
        <v>2202</v>
      </c>
      <c r="H6673" t="s">
        <v>2243</v>
      </c>
      <c r="I6673" t="s">
        <v>7828</v>
      </c>
      <c r="J6673" t="s">
        <v>13984</v>
      </c>
      <c r="L6673" s="5"/>
      <c r="P6673" t="s">
        <v>13984</v>
      </c>
    </row>
    <row r="6674" spans="2:16" x14ac:dyDescent="0.25">
      <c r="B6674" t="s">
        <v>10</v>
      </c>
      <c r="C6674" t="s">
        <v>17</v>
      </c>
      <c r="D6674" s="6">
        <v>0.215</v>
      </c>
      <c r="E6674" s="6">
        <v>0.215</v>
      </c>
      <c r="F6674" s="18">
        <v>192.2</v>
      </c>
      <c r="G6674" t="s">
        <v>2202</v>
      </c>
      <c r="H6674" t="s">
        <v>2218</v>
      </c>
      <c r="I6674" t="s">
        <v>4545</v>
      </c>
      <c r="J6674" t="s">
        <v>13943</v>
      </c>
      <c r="L6674" s="5"/>
      <c r="P6674" t="s">
        <v>13943</v>
      </c>
    </row>
    <row r="6675" spans="2:16" x14ac:dyDescent="0.25">
      <c r="B6675" t="s">
        <v>10</v>
      </c>
      <c r="C6675" t="s">
        <v>17</v>
      </c>
      <c r="D6675" s="6">
        <v>7.2999999999999995E-2</v>
      </c>
      <c r="E6675" s="6">
        <v>7.2999999999999995E-2</v>
      </c>
      <c r="F6675" s="18">
        <v>294.49</v>
      </c>
      <c r="G6675" t="s">
        <v>2202</v>
      </c>
      <c r="H6675" t="s">
        <v>2244</v>
      </c>
      <c r="I6675" t="s">
        <v>7829</v>
      </c>
      <c r="J6675" t="s">
        <v>13980</v>
      </c>
      <c r="L6675" s="5"/>
      <c r="P6675" t="s">
        <v>13980</v>
      </c>
    </row>
    <row r="6676" spans="2:16" x14ac:dyDescent="0.25">
      <c r="B6676" t="s">
        <v>10</v>
      </c>
      <c r="C6676" t="s">
        <v>17</v>
      </c>
      <c r="D6676" s="6">
        <v>0.215</v>
      </c>
      <c r="E6676" s="6">
        <v>0.215</v>
      </c>
      <c r="F6676" s="18">
        <v>216.93</v>
      </c>
      <c r="G6676" t="s">
        <v>2202</v>
      </c>
      <c r="H6676" t="s">
        <v>2219</v>
      </c>
      <c r="I6676" t="s">
        <v>4547</v>
      </c>
      <c r="J6676" t="s">
        <v>13954</v>
      </c>
      <c r="L6676" s="5"/>
      <c r="P6676" t="s">
        <v>13954</v>
      </c>
    </row>
    <row r="6677" spans="2:16" x14ac:dyDescent="0.25">
      <c r="B6677" t="s">
        <v>10</v>
      </c>
      <c r="C6677" t="s">
        <v>17</v>
      </c>
      <c r="D6677" s="6">
        <v>0.17</v>
      </c>
      <c r="E6677" s="6">
        <v>0.17</v>
      </c>
      <c r="F6677" s="18">
        <v>143.87</v>
      </c>
      <c r="G6677" t="s">
        <v>2202</v>
      </c>
      <c r="H6677" t="s">
        <v>2220</v>
      </c>
      <c r="I6677" t="s">
        <v>744</v>
      </c>
      <c r="J6677" t="s">
        <v>12035</v>
      </c>
      <c r="L6677" s="5"/>
      <c r="P6677" t="s">
        <v>12035</v>
      </c>
    </row>
    <row r="6678" spans="2:16" x14ac:dyDescent="0.25">
      <c r="B6678" t="s">
        <v>10</v>
      </c>
      <c r="C6678" t="s">
        <v>17</v>
      </c>
      <c r="D6678" s="6">
        <v>0.22900000000000001</v>
      </c>
      <c r="E6678" s="6">
        <v>0.22900000000000001</v>
      </c>
      <c r="F6678" s="18">
        <v>192.2</v>
      </c>
      <c r="G6678" t="s">
        <v>2202</v>
      </c>
      <c r="H6678" t="s">
        <v>2221</v>
      </c>
      <c r="I6678" t="s">
        <v>4550</v>
      </c>
      <c r="J6678" t="s">
        <v>13961</v>
      </c>
      <c r="L6678" s="5"/>
      <c r="P6678" t="s">
        <v>13961</v>
      </c>
    </row>
    <row r="6679" spans="2:16" x14ac:dyDescent="0.25">
      <c r="B6679" t="s">
        <v>10</v>
      </c>
      <c r="C6679" t="s">
        <v>17</v>
      </c>
      <c r="D6679" s="6">
        <v>0.2</v>
      </c>
      <c r="E6679" s="6">
        <v>0.2</v>
      </c>
      <c r="F6679" s="18">
        <v>150.62</v>
      </c>
      <c r="G6679" t="s">
        <v>2202</v>
      </c>
      <c r="H6679" t="s">
        <v>2222</v>
      </c>
      <c r="I6679" t="s">
        <v>4552</v>
      </c>
      <c r="J6679" t="s">
        <v>13960</v>
      </c>
      <c r="L6679" s="5"/>
      <c r="P6679" t="s">
        <v>13960</v>
      </c>
    </row>
    <row r="6680" spans="2:16" x14ac:dyDescent="0.25">
      <c r="B6680" t="s">
        <v>10</v>
      </c>
      <c r="C6680" t="s">
        <v>17</v>
      </c>
      <c r="D6680" s="6">
        <v>0.434</v>
      </c>
      <c r="E6680" s="6">
        <v>0.434</v>
      </c>
      <c r="F6680" s="18">
        <v>269.76</v>
      </c>
      <c r="G6680" t="s">
        <v>2202</v>
      </c>
      <c r="H6680" t="s">
        <v>2237</v>
      </c>
      <c r="I6680" t="s">
        <v>4554</v>
      </c>
      <c r="J6680" t="s">
        <v>13941</v>
      </c>
      <c r="L6680" s="5"/>
      <c r="P6680" t="s">
        <v>13941</v>
      </c>
    </row>
    <row r="6681" spans="2:16" x14ac:dyDescent="0.25">
      <c r="B6681" t="s">
        <v>10</v>
      </c>
      <c r="C6681" t="s">
        <v>17</v>
      </c>
      <c r="D6681" s="6">
        <v>0.27500000000000002</v>
      </c>
      <c r="E6681" s="6">
        <v>0.27500000000000002</v>
      </c>
      <c r="F6681" s="18">
        <v>216.93</v>
      </c>
      <c r="G6681" t="s">
        <v>2202</v>
      </c>
      <c r="H6681" t="s">
        <v>2223</v>
      </c>
      <c r="I6681" t="s">
        <v>4556</v>
      </c>
      <c r="J6681" t="s">
        <v>13951</v>
      </c>
      <c r="L6681" s="5"/>
      <c r="P6681" t="s">
        <v>13951</v>
      </c>
    </row>
    <row r="6682" spans="2:16" x14ac:dyDescent="0.25">
      <c r="B6682" t="s">
        <v>10</v>
      </c>
      <c r="C6682" t="s">
        <v>17</v>
      </c>
      <c r="D6682" s="6">
        <v>0.19400000000000001</v>
      </c>
      <c r="E6682" s="6">
        <v>0.19400000000000001</v>
      </c>
      <c r="F6682" s="18">
        <v>143.87</v>
      </c>
      <c r="G6682" t="s">
        <v>2202</v>
      </c>
      <c r="H6682" t="s">
        <v>2224</v>
      </c>
      <c r="I6682" t="s">
        <v>701</v>
      </c>
      <c r="J6682" t="s">
        <v>11984</v>
      </c>
      <c r="L6682" s="5"/>
      <c r="P6682" t="s">
        <v>11984</v>
      </c>
    </row>
    <row r="6683" spans="2:16" x14ac:dyDescent="0.25">
      <c r="B6683" t="s">
        <v>10</v>
      </c>
      <c r="C6683" t="s">
        <v>17</v>
      </c>
      <c r="D6683" s="6">
        <v>7.2999999999999995E-2</v>
      </c>
      <c r="E6683" s="6">
        <v>7.2999999999999995E-2</v>
      </c>
      <c r="F6683" s="18">
        <v>294.49</v>
      </c>
      <c r="G6683" t="s">
        <v>2202</v>
      </c>
      <c r="H6683" t="s">
        <v>2246</v>
      </c>
      <c r="I6683" t="s">
        <v>7830</v>
      </c>
      <c r="J6683" t="s">
        <v>13983</v>
      </c>
      <c r="L6683" s="5"/>
      <c r="P6683" t="s">
        <v>13983</v>
      </c>
    </row>
    <row r="6684" spans="2:16" x14ac:dyDescent="0.25">
      <c r="B6684" t="s">
        <v>10</v>
      </c>
      <c r="C6684" t="s">
        <v>17</v>
      </c>
      <c r="D6684" s="6">
        <v>9.6000000000000002E-2</v>
      </c>
      <c r="E6684" s="6">
        <v>9.6000000000000002E-2</v>
      </c>
      <c r="F6684" s="18">
        <v>216.93</v>
      </c>
      <c r="G6684" t="s">
        <v>2202</v>
      </c>
      <c r="H6684" t="s">
        <v>18631</v>
      </c>
      <c r="I6684" t="s">
        <v>18668</v>
      </c>
      <c r="J6684" t="s">
        <v>18669</v>
      </c>
      <c r="L6684" s="5"/>
      <c r="P6684" t="s">
        <v>18669</v>
      </c>
    </row>
    <row r="6685" spans="2:16" x14ac:dyDescent="0.25">
      <c r="B6685" t="s">
        <v>10</v>
      </c>
      <c r="C6685" t="s">
        <v>17</v>
      </c>
      <c r="D6685" s="6">
        <v>0.19400000000000001</v>
      </c>
      <c r="E6685" s="6">
        <v>0.19400000000000001</v>
      </c>
      <c r="F6685" s="18">
        <v>294.49</v>
      </c>
      <c r="G6685" t="s">
        <v>2202</v>
      </c>
      <c r="H6685" t="s">
        <v>2238</v>
      </c>
      <c r="I6685" t="s">
        <v>4559</v>
      </c>
      <c r="J6685" t="s">
        <v>13987</v>
      </c>
      <c r="L6685" s="5"/>
      <c r="P6685" t="s">
        <v>13987</v>
      </c>
    </row>
    <row r="6686" spans="2:16" x14ac:dyDescent="0.25">
      <c r="B6686" t="s">
        <v>10</v>
      </c>
      <c r="C6686" t="s">
        <v>17</v>
      </c>
      <c r="D6686" s="6">
        <v>0.22900000000000001</v>
      </c>
      <c r="E6686" s="6">
        <v>0.22900000000000001</v>
      </c>
      <c r="F6686" s="18">
        <v>216.93</v>
      </c>
      <c r="G6686" t="s">
        <v>2202</v>
      </c>
      <c r="H6686" t="s">
        <v>2225</v>
      </c>
      <c r="I6686" t="s">
        <v>4560</v>
      </c>
      <c r="J6686" t="s">
        <v>13971</v>
      </c>
      <c r="L6686" s="5"/>
      <c r="P6686" t="s">
        <v>13971</v>
      </c>
    </row>
    <row r="6687" spans="2:16" x14ac:dyDescent="0.25">
      <c r="B6687" t="s">
        <v>10</v>
      </c>
      <c r="C6687" t="s">
        <v>17</v>
      </c>
      <c r="D6687" s="6">
        <v>0.187</v>
      </c>
      <c r="E6687" s="6">
        <v>0.187</v>
      </c>
      <c r="F6687" s="18">
        <v>192.2</v>
      </c>
      <c r="G6687" t="s">
        <v>2202</v>
      </c>
      <c r="H6687" t="s">
        <v>2226</v>
      </c>
      <c r="I6687" t="s">
        <v>4562</v>
      </c>
      <c r="J6687" t="s">
        <v>13938</v>
      </c>
      <c r="L6687" s="5"/>
      <c r="P6687" t="s">
        <v>13938</v>
      </c>
    </row>
    <row r="6688" spans="2:16" x14ac:dyDescent="0.25">
      <c r="B6688" t="s">
        <v>10</v>
      </c>
      <c r="C6688" t="s">
        <v>17</v>
      </c>
      <c r="D6688" s="6">
        <v>0.255</v>
      </c>
      <c r="E6688" s="6">
        <v>0.255</v>
      </c>
      <c r="F6688" s="18">
        <v>150.62</v>
      </c>
      <c r="G6688" t="s">
        <v>2202</v>
      </c>
      <c r="H6688" t="s">
        <v>2227</v>
      </c>
      <c r="I6688" t="s">
        <v>4564</v>
      </c>
      <c r="J6688" t="s">
        <v>13948</v>
      </c>
      <c r="L6688" s="5"/>
      <c r="P6688" t="s">
        <v>13948</v>
      </c>
    </row>
    <row r="6689" spans="2:16" x14ac:dyDescent="0.25">
      <c r="B6689" t="s">
        <v>10</v>
      </c>
      <c r="C6689" t="s">
        <v>17</v>
      </c>
      <c r="D6689" s="6">
        <v>7.2999999999999995E-2</v>
      </c>
      <c r="E6689" s="6">
        <v>7.2999999999999995E-2</v>
      </c>
      <c r="F6689" s="18">
        <v>294.49</v>
      </c>
      <c r="G6689" t="s">
        <v>2202</v>
      </c>
      <c r="H6689" t="s">
        <v>2247</v>
      </c>
      <c r="I6689" t="s">
        <v>7831</v>
      </c>
      <c r="J6689" t="s">
        <v>13977</v>
      </c>
      <c r="L6689" s="5"/>
      <c r="P6689" t="s">
        <v>13977</v>
      </c>
    </row>
    <row r="6690" spans="2:16" x14ac:dyDescent="0.25">
      <c r="B6690" t="s">
        <v>10</v>
      </c>
      <c r="C6690" t="s">
        <v>17</v>
      </c>
      <c r="D6690" s="6">
        <v>9.6000000000000002E-2</v>
      </c>
      <c r="E6690" s="6">
        <v>9.6000000000000002E-2</v>
      </c>
      <c r="F6690" s="18">
        <v>192.2</v>
      </c>
      <c r="G6690" t="s">
        <v>2202</v>
      </c>
      <c r="H6690" t="s">
        <v>2228</v>
      </c>
      <c r="I6690" t="s">
        <v>4566</v>
      </c>
      <c r="J6690" t="s">
        <v>13936</v>
      </c>
      <c r="L6690" s="5"/>
      <c r="P6690" t="s">
        <v>13936</v>
      </c>
    </row>
    <row r="6691" spans="2:16" x14ac:dyDescent="0.25">
      <c r="B6691" t="s">
        <v>10</v>
      </c>
      <c r="C6691" t="s">
        <v>17</v>
      </c>
      <c r="D6691" s="6">
        <v>0.39600000000000002</v>
      </c>
      <c r="E6691" s="6">
        <v>0.39600000000000002</v>
      </c>
      <c r="F6691" s="18">
        <v>140.5</v>
      </c>
      <c r="G6691" t="s">
        <v>2202</v>
      </c>
      <c r="H6691" t="s">
        <v>2229</v>
      </c>
      <c r="I6691" t="s">
        <v>510</v>
      </c>
      <c r="J6691" t="s">
        <v>11786</v>
      </c>
      <c r="L6691" s="5"/>
      <c r="P6691" t="s">
        <v>11786</v>
      </c>
    </row>
    <row r="6692" spans="2:16" x14ac:dyDescent="0.25">
      <c r="B6692" t="s">
        <v>10</v>
      </c>
      <c r="C6692" t="s">
        <v>17</v>
      </c>
      <c r="D6692" s="6">
        <v>0.215</v>
      </c>
      <c r="E6692" s="6">
        <v>0.215</v>
      </c>
      <c r="F6692" s="18">
        <v>192.2</v>
      </c>
      <c r="G6692" t="s">
        <v>2202</v>
      </c>
      <c r="H6692" t="s">
        <v>2230</v>
      </c>
      <c r="I6692" t="s">
        <v>4569</v>
      </c>
      <c r="J6692" t="s">
        <v>13945</v>
      </c>
      <c r="L6692" s="5"/>
      <c r="P6692" t="s">
        <v>13945</v>
      </c>
    </row>
    <row r="6693" spans="2:16" x14ac:dyDescent="0.25">
      <c r="B6693" t="s">
        <v>10</v>
      </c>
      <c r="C6693" t="s">
        <v>17</v>
      </c>
      <c r="D6693" s="6">
        <v>0.187</v>
      </c>
      <c r="E6693" s="6">
        <v>0.187</v>
      </c>
      <c r="F6693" s="18">
        <v>192.2</v>
      </c>
      <c r="G6693" t="s">
        <v>2202</v>
      </c>
      <c r="H6693" t="s">
        <v>2231</v>
      </c>
      <c r="I6693" t="s">
        <v>4571</v>
      </c>
      <c r="J6693" t="s">
        <v>13976</v>
      </c>
      <c r="L6693" s="5"/>
      <c r="P6693" t="s">
        <v>13976</v>
      </c>
    </row>
    <row r="6694" spans="2:16" x14ac:dyDescent="0.25">
      <c r="B6694" t="s">
        <v>10</v>
      </c>
      <c r="C6694" t="s">
        <v>17</v>
      </c>
      <c r="D6694" s="6">
        <v>0.22900000000000001</v>
      </c>
      <c r="E6694" s="6">
        <v>0.22900000000000001</v>
      </c>
      <c r="F6694" s="18">
        <v>216.93</v>
      </c>
      <c r="G6694" t="s">
        <v>2202</v>
      </c>
      <c r="H6694" t="s">
        <v>2232</v>
      </c>
      <c r="I6694" t="s">
        <v>4573</v>
      </c>
      <c r="J6694" t="s">
        <v>13940</v>
      </c>
      <c r="L6694" s="5"/>
      <c r="P6694" t="s">
        <v>13940</v>
      </c>
    </row>
    <row r="6695" spans="2:16" x14ac:dyDescent="0.25">
      <c r="B6695" t="s">
        <v>10</v>
      </c>
      <c r="C6695" t="s">
        <v>17</v>
      </c>
      <c r="D6695" s="6">
        <v>0.34899999999999998</v>
      </c>
      <c r="E6695" s="6">
        <v>0.34899999999999998</v>
      </c>
      <c r="F6695" s="18">
        <v>202.65</v>
      </c>
      <c r="G6695" t="s">
        <v>2202</v>
      </c>
      <c r="H6695" t="s">
        <v>2233</v>
      </c>
      <c r="I6695" t="s">
        <v>4575</v>
      </c>
      <c r="J6695" t="s">
        <v>13946</v>
      </c>
      <c r="L6695" s="5"/>
      <c r="P6695" t="s">
        <v>13946</v>
      </c>
    </row>
    <row r="6696" spans="2:16" x14ac:dyDescent="0.25">
      <c r="B6696" t="s">
        <v>10</v>
      </c>
      <c r="C6696" t="s">
        <v>17</v>
      </c>
      <c r="D6696" s="6">
        <v>0.255</v>
      </c>
      <c r="E6696" s="6">
        <v>0.255</v>
      </c>
      <c r="F6696" s="18">
        <v>192.2</v>
      </c>
      <c r="G6696" t="s">
        <v>2202</v>
      </c>
      <c r="H6696" t="s">
        <v>2234</v>
      </c>
      <c r="I6696" t="s">
        <v>4577</v>
      </c>
      <c r="J6696" t="s">
        <v>13947</v>
      </c>
      <c r="L6696" s="5"/>
      <c r="P6696" t="s">
        <v>13947</v>
      </c>
    </row>
    <row r="6697" spans="2:16" x14ac:dyDescent="0.25">
      <c r="B6697" t="s">
        <v>10</v>
      </c>
      <c r="C6697" t="s">
        <v>17</v>
      </c>
      <c r="D6697" s="6">
        <v>0.187</v>
      </c>
      <c r="E6697" s="6">
        <v>0.187</v>
      </c>
      <c r="F6697" s="18">
        <v>192.2</v>
      </c>
      <c r="G6697" t="s">
        <v>2202</v>
      </c>
      <c r="H6697" t="s">
        <v>2235</v>
      </c>
      <c r="I6697" t="s">
        <v>4579</v>
      </c>
      <c r="J6697" t="s">
        <v>13969</v>
      </c>
      <c r="L6697" s="5"/>
      <c r="P6697" t="s">
        <v>13969</v>
      </c>
    </row>
    <row r="6698" spans="2:16" x14ac:dyDescent="0.25">
      <c r="B6698" t="s">
        <v>10</v>
      </c>
      <c r="C6698" t="s">
        <v>17</v>
      </c>
      <c r="D6698" s="6">
        <v>0.215</v>
      </c>
      <c r="E6698" s="6">
        <v>0.215</v>
      </c>
      <c r="F6698" s="18">
        <v>192.2</v>
      </c>
      <c r="G6698" t="s">
        <v>2202</v>
      </c>
      <c r="H6698" t="s">
        <v>2236</v>
      </c>
      <c r="I6698" t="s">
        <v>4581</v>
      </c>
      <c r="J6698" t="s">
        <v>13958</v>
      </c>
      <c r="L6698" s="5"/>
      <c r="P6698" t="s">
        <v>13958</v>
      </c>
    </row>
    <row r="6699" spans="2:16" x14ac:dyDescent="0.25">
      <c r="B6699" t="s">
        <v>10</v>
      </c>
      <c r="C6699" t="s">
        <v>17</v>
      </c>
      <c r="D6699" s="6">
        <v>0.16700000000000001</v>
      </c>
      <c r="E6699" s="6">
        <v>0.16700000000000001</v>
      </c>
      <c r="F6699" s="18">
        <v>275.10000000000002</v>
      </c>
      <c r="G6699" t="s">
        <v>2203</v>
      </c>
      <c r="H6699" t="s">
        <v>2239</v>
      </c>
      <c r="I6699" t="s">
        <v>7832</v>
      </c>
      <c r="J6699" t="s">
        <v>12519</v>
      </c>
      <c r="L6699" s="5"/>
      <c r="P6699" t="s">
        <v>12519</v>
      </c>
    </row>
    <row r="6700" spans="2:16" x14ac:dyDescent="0.25">
      <c r="B6700" t="s">
        <v>10</v>
      </c>
      <c r="C6700" t="s">
        <v>17</v>
      </c>
      <c r="D6700" s="6">
        <v>0.35</v>
      </c>
      <c r="E6700" s="6">
        <v>0.35</v>
      </c>
      <c r="F6700" s="18">
        <v>126.88</v>
      </c>
      <c r="G6700" t="s">
        <v>2203</v>
      </c>
      <c r="H6700" t="s">
        <v>12132</v>
      </c>
      <c r="I6700" t="s">
        <v>12520</v>
      </c>
      <c r="J6700" t="s">
        <v>12521</v>
      </c>
      <c r="L6700" s="5"/>
      <c r="P6700" t="s">
        <v>12521</v>
      </c>
    </row>
    <row r="6701" spans="2:16" x14ac:dyDescent="0.25">
      <c r="B6701" t="s">
        <v>10</v>
      </c>
      <c r="C6701" t="s">
        <v>17</v>
      </c>
      <c r="D6701" s="6">
        <v>0.36699999999999999</v>
      </c>
      <c r="E6701" s="6">
        <v>0.36699999999999999</v>
      </c>
      <c r="F6701" s="18">
        <v>126.25</v>
      </c>
      <c r="G6701" t="s">
        <v>2203</v>
      </c>
      <c r="H6701" t="s">
        <v>2190</v>
      </c>
      <c r="I6701" t="s">
        <v>318</v>
      </c>
      <c r="J6701" t="s">
        <v>11460</v>
      </c>
      <c r="L6701" s="5"/>
      <c r="P6701" t="s">
        <v>11460</v>
      </c>
    </row>
    <row r="6702" spans="2:16" x14ac:dyDescent="0.25">
      <c r="B6702" t="s">
        <v>10</v>
      </c>
      <c r="C6702" t="s">
        <v>17</v>
      </c>
      <c r="D6702" s="6">
        <v>0.32700000000000001</v>
      </c>
      <c r="E6702" s="6">
        <v>0.32700000000000001</v>
      </c>
      <c r="F6702" s="18">
        <v>129.28</v>
      </c>
      <c r="G6702" t="s">
        <v>2203</v>
      </c>
      <c r="H6702" t="s">
        <v>2191</v>
      </c>
      <c r="I6702" t="s">
        <v>552</v>
      </c>
      <c r="J6702" t="s">
        <v>11463</v>
      </c>
      <c r="L6702" s="5"/>
      <c r="P6702" t="s">
        <v>11463</v>
      </c>
    </row>
    <row r="6703" spans="2:16" x14ac:dyDescent="0.25">
      <c r="B6703" t="s">
        <v>10</v>
      </c>
      <c r="C6703" t="s">
        <v>17</v>
      </c>
      <c r="D6703" s="6">
        <v>0.26800000000000002</v>
      </c>
      <c r="E6703" s="6">
        <v>0.26800000000000002</v>
      </c>
      <c r="F6703" s="18">
        <v>146.88</v>
      </c>
      <c r="G6703" t="s">
        <v>2203</v>
      </c>
      <c r="H6703" t="s">
        <v>2192</v>
      </c>
      <c r="I6703" t="s">
        <v>420</v>
      </c>
      <c r="J6703" t="s">
        <v>11112</v>
      </c>
      <c r="L6703" s="5"/>
      <c r="P6703" t="s">
        <v>11112</v>
      </c>
    </row>
    <row r="6704" spans="2:16" x14ac:dyDescent="0.25">
      <c r="B6704" t="s">
        <v>10</v>
      </c>
      <c r="C6704" t="s">
        <v>17</v>
      </c>
      <c r="D6704" s="6">
        <v>0.19</v>
      </c>
      <c r="E6704" s="6">
        <v>0.19</v>
      </c>
      <c r="F6704" s="18">
        <v>212.1</v>
      </c>
      <c r="G6704" t="s">
        <v>2203</v>
      </c>
      <c r="H6704" t="s">
        <v>2240</v>
      </c>
      <c r="I6704" t="s">
        <v>665</v>
      </c>
      <c r="J6704" t="s">
        <v>11593</v>
      </c>
      <c r="L6704" s="5"/>
      <c r="P6704" t="s">
        <v>11593</v>
      </c>
    </row>
    <row r="6705" spans="2:16" x14ac:dyDescent="0.25">
      <c r="B6705" t="s">
        <v>10</v>
      </c>
      <c r="C6705" t="s">
        <v>17</v>
      </c>
      <c r="D6705" s="6">
        <v>0.36899999999999999</v>
      </c>
      <c r="E6705" s="6">
        <v>0.36899999999999999</v>
      </c>
      <c r="F6705" s="18">
        <v>126.88</v>
      </c>
      <c r="G6705" t="s">
        <v>2203</v>
      </c>
      <c r="H6705" t="s">
        <v>2183</v>
      </c>
      <c r="I6705" t="s">
        <v>303</v>
      </c>
      <c r="J6705" t="s">
        <v>11076</v>
      </c>
      <c r="L6705" s="5"/>
      <c r="P6705" t="s">
        <v>11076</v>
      </c>
    </row>
    <row r="6706" spans="2:16" x14ac:dyDescent="0.25">
      <c r="B6706" t="s">
        <v>10</v>
      </c>
      <c r="C6706" t="s">
        <v>17</v>
      </c>
      <c r="D6706" s="6">
        <v>0.28199999999999997</v>
      </c>
      <c r="E6706" s="6">
        <v>0.28199999999999997</v>
      </c>
      <c r="F6706" s="18">
        <v>167.4</v>
      </c>
      <c r="G6706" t="s">
        <v>2203</v>
      </c>
      <c r="H6706" t="s">
        <v>2193</v>
      </c>
      <c r="I6706" t="s">
        <v>422</v>
      </c>
      <c r="J6706" t="s">
        <v>11123</v>
      </c>
      <c r="L6706" s="5"/>
      <c r="P6706" t="s">
        <v>11123</v>
      </c>
    </row>
    <row r="6707" spans="2:16" x14ac:dyDescent="0.25">
      <c r="B6707" t="s">
        <v>10</v>
      </c>
      <c r="C6707" t="s">
        <v>17</v>
      </c>
      <c r="D6707" s="6">
        <v>0.32500000000000001</v>
      </c>
      <c r="E6707" s="6">
        <v>0.32500000000000001</v>
      </c>
      <c r="F6707" s="18">
        <v>126.88</v>
      </c>
      <c r="G6707" t="s">
        <v>2203</v>
      </c>
      <c r="H6707" t="s">
        <v>2194</v>
      </c>
      <c r="I6707" t="s">
        <v>641</v>
      </c>
      <c r="J6707" t="s">
        <v>11341</v>
      </c>
      <c r="L6707" s="5"/>
      <c r="P6707" t="s">
        <v>11341</v>
      </c>
    </row>
    <row r="6708" spans="2:16" x14ac:dyDescent="0.25">
      <c r="B6708" t="s">
        <v>10</v>
      </c>
      <c r="C6708" t="s">
        <v>17</v>
      </c>
      <c r="D6708" s="6">
        <v>0.184</v>
      </c>
      <c r="E6708" s="6">
        <v>0.184</v>
      </c>
      <c r="F6708" s="18">
        <v>142.75</v>
      </c>
      <c r="G6708" t="s">
        <v>2203</v>
      </c>
      <c r="H6708" t="s">
        <v>2195</v>
      </c>
      <c r="I6708" t="s">
        <v>504</v>
      </c>
      <c r="J6708" t="s">
        <v>11841</v>
      </c>
      <c r="L6708" s="5"/>
      <c r="P6708" t="s">
        <v>11841</v>
      </c>
    </row>
    <row r="6709" spans="2:16" x14ac:dyDescent="0.25">
      <c r="B6709" t="s">
        <v>10</v>
      </c>
      <c r="C6709" t="s">
        <v>17</v>
      </c>
      <c r="D6709" s="6">
        <v>0.19400000000000001</v>
      </c>
      <c r="E6709" s="6">
        <v>0.19400000000000001</v>
      </c>
      <c r="F6709" s="18">
        <v>143.87</v>
      </c>
      <c r="G6709" t="s">
        <v>2203</v>
      </c>
      <c r="H6709" t="s">
        <v>2196</v>
      </c>
      <c r="I6709" t="s">
        <v>676</v>
      </c>
      <c r="J6709" t="s">
        <v>11928</v>
      </c>
      <c r="L6709" s="5"/>
      <c r="P6709" t="s">
        <v>11928</v>
      </c>
    </row>
    <row r="6710" spans="2:16" x14ac:dyDescent="0.25">
      <c r="B6710" t="s">
        <v>10</v>
      </c>
      <c r="C6710" t="s">
        <v>17</v>
      </c>
      <c r="D6710" s="6">
        <v>0.45100000000000001</v>
      </c>
      <c r="E6710" s="6">
        <v>0.45100000000000001</v>
      </c>
      <c r="F6710" s="18">
        <v>280.35000000000002</v>
      </c>
      <c r="G6710" t="s">
        <v>2203</v>
      </c>
      <c r="H6710" t="s">
        <v>2197</v>
      </c>
      <c r="I6710" t="s">
        <v>410</v>
      </c>
      <c r="J6710" t="s">
        <v>11070</v>
      </c>
      <c r="L6710" s="5"/>
      <c r="P6710" t="s">
        <v>11070</v>
      </c>
    </row>
    <row r="6711" spans="2:16" x14ac:dyDescent="0.25">
      <c r="B6711" t="s">
        <v>10</v>
      </c>
      <c r="C6711" t="s">
        <v>17</v>
      </c>
      <c r="D6711" s="6">
        <v>0.627</v>
      </c>
      <c r="E6711" s="6">
        <v>0.627</v>
      </c>
      <c r="F6711" s="18">
        <v>154.02000000000001</v>
      </c>
      <c r="G6711" t="s">
        <v>2203</v>
      </c>
      <c r="H6711" t="s">
        <v>2198</v>
      </c>
      <c r="I6711" t="s">
        <v>283</v>
      </c>
      <c r="J6711" t="s">
        <v>11235</v>
      </c>
      <c r="L6711" s="5"/>
      <c r="P6711" t="s">
        <v>11235</v>
      </c>
    </row>
    <row r="6712" spans="2:16" x14ac:dyDescent="0.25">
      <c r="B6712" t="s">
        <v>10</v>
      </c>
      <c r="C6712" t="s">
        <v>17</v>
      </c>
      <c r="D6712" s="6">
        <v>0.36899999999999999</v>
      </c>
      <c r="E6712" s="6">
        <v>0.36899999999999999</v>
      </c>
      <c r="F6712" s="18">
        <v>126.88</v>
      </c>
      <c r="G6712" t="s">
        <v>2203</v>
      </c>
      <c r="H6712" t="s">
        <v>12121</v>
      </c>
      <c r="I6712" t="s">
        <v>12517</v>
      </c>
      <c r="J6712" t="s">
        <v>12518</v>
      </c>
      <c r="L6712" s="5"/>
      <c r="P6712" t="s">
        <v>12518</v>
      </c>
    </row>
    <row r="6713" spans="2:16" x14ac:dyDescent="0.25">
      <c r="B6713" t="s">
        <v>10</v>
      </c>
      <c r="C6713" t="s">
        <v>17</v>
      </c>
      <c r="D6713" s="6">
        <v>0.307</v>
      </c>
      <c r="E6713" s="6">
        <v>0.307</v>
      </c>
      <c r="F6713" s="18">
        <v>154.08000000000001</v>
      </c>
      <c r="G6713" t="s">
        <v>2203</v>
      </c>
      <c r="H6713" t="s">
        <v>2199</v>
      </c>
      <c r="I6713" t="s">
        <v>645</v>
      </c>
      <c r="J6713" t="s">
        <v>11435</v>
      </c>
      <c r="L6713" s="5"/>
      <c r="P6713" t="s">
        <v>11435</v>
      </c>
    </row>
    <row r="6714" spans="2:16" x14ac:dyDescent="0.25">
      <c r="B6714" t="s">
        <v>10</v>
      </c>
      <c r="C6714" t="s">
        <v>17</v>
      </c>
      <c r="D6714" s="6">
        <v>0.26900000000000002</v>
      </c>
      <c r="E6714" s="6">
        <v>0.26900000000000002</v>
      </c>
      <c r="F6714" s="18">
        <v>137.55000000000001</v>
      </c>
      <c r="G6714" t="s">
        <v>2203</v>
      </c>
      <c r="H6714" t="s">
        <v>1014</v>
      </c>
      <c r="I6714" t="s">
        <v>525</v>
      </c>
      <c r="J6714" t="s">
        <v>11130</v>
      </c>
      <c r="L6714" s="5"/>
      <c r="P6714" t="s">
        <v>11130</v>
      </c>
    </row>
    <row r="6715" spans="2:16" x14ac:dyDescent="0.25">
      <c r="B6715" t="s">
        <v>10</v>
      </c>
      <c r="C6715" t="s">
        <v>17</v>
      </c>
      <c r="D6715" s="6">
        <v>0.52100000000000002</v>
      </c>
      <c r="E6715" s="6">
        <v>0.52100000000000002</v>
      </c>
      <c r="F6715" s="18">
        <v>141.08000000000001</v>
      </c>
      <c r="G6715" t="s">
        <v>2203</v>
      </c>
      <c r="H6715" t="s">
        <v>2200</v>
      </c>
      <c r="I6715" t="s">
        <v>209</v>
      </c>
      <c r="J6715" t="s">
        <v>11198</v>
      </c>
      <c r="L6715" s="5"/>
      <c r="P6715" t="s">
        <v>11198</v>
      </c>
    </row>
    <row r="6716" spans="2:16" x14ac:dyDescent="0.25">
      <c r="B6716" t="s">
        <v>10</v>
      </c>
      <c r="C6716" t="s">
        <v>17</v>
      </c>
      <c r="D6716" s="6">
        <v>0.40799999999999997</v>
      </c>
      <c r="E6716" s="6">
        <v>0.40799999999999997</v>
      </c>
      <c r="F6716" s="18">
        <v>116.72</v>
      </c>
      <c r="G6716" t="s">
        <v>2203</v>
      </c>
      <c r="H6716" t="s">
        <v>2201</v>
      </c>
      <c r="I6716" t="s">
        <v>497</v>
      </c>
      <c r="J6716" t="s">
        <v>11238</v>
      </c>
      <c r="L6716" s="5"/>
      <c r="P6716" t="s">
        <v>11238</v>
      </c>
    </row>
    <row r="6717" spans="2:16" x14ac:dyDescent="0.25">
      <c r="B6717" t="s">
        <v>10</v>
      </c>
      <c r="C6717" t="s">
        <v>17</v>
      </c>
      <c r="D6717" s="6">
        <v>0.39300000000000002</v>
      </c>
      <c r="E6717" s="6">
        <v>0.39300000000000002</v>
      </c>
      <c r="F6717" s="18">
        <v>133.91999999999999</v>
      </c>
      <c r="G6717" t="s">
        <v>2203</v>
      </c>
      <c r="H6717" t="s">
        <v>2202</v>
      </c>
      <c r="I6717" t="s">
        <v>625</v>
      </c>
      <c r="J6717" t="s">
        <v>11302</v>
      </c>
      <c r="L6717" s="5"/>
      <c r="P6717" t="s">
        <v>11302</v>
      </c>
    </row>
    <row r="6718" spans="2:16" x14ac:dyDescent="0.25">
      <c r="B6718" t="s">
        <v>10</v>
      </c>
      <c r="C6718" t="s">
        <v>17</v>
      </c>
      <c r="D6718" s="6">
        <v>0.29899999999999999</v>
      </c>
      <c r="E6718" s="6">
        <v>0.29899999999999999</v>
      </c>
      <c r="F6718" s="18">
        <v>163.62</v>
      </c>
      <c r="G6718" t="s">
        <v>2203</v>
      </c>
      <c r="H6718" t="s">
        <v>2203</v>
      </c>
      <c r="I6718" t="s">
        <v>298</v>
      </c>
      <c r="J6718" t="s">
        <v>11300</v>
      </c>
      <c r="L6718" s="5"/>
      <c r="P6718" t="s">
        <v>11300</v>
      </c>
    </row>
    <row r="6719" spans="2:16" x14ac:dyDescent="0.25">
      <c r="B6719" t="s">
        <v>10</v>
      </c>
      <c r="C6719" t="s">
        <v>17</v>
      </c>
      <c r="D6719" s="6">
        <v>0.45</v>
      </c>
      <c r="E6719" s="6">
        <v>0.45</v>
      </c>
      <c r="F6719" s="18">
        <v>193.34</v>
      </c>
      <c r="G6719" t="s">
        <v>2203</v>
      </c>
      <c r="H6719" t="s">
        <v>2204</v>
      </c>
      <c r="I6719" t="s">
        <v>549</v>
      </c>
      <c r="J6719" t="s">
        <v>11378</v>
      </c>
      <c r="L6719" s="5"/>
      <c r="P6719" t="s">
        <v>11378</v>
      </c>
    </row>
    <row r="6720" spans="2:16" x14ac:dyDescent="0.25">
      <c r="B6720" t="s">
        <v>10</v>
      </c>
      <c r="C6720" t="s">
        <v>17</v>
      </c>
      <c r="D6720" s="6">
        <v>0.311</v>
      </c>
      <c r="E6720" s="6">
        <v>0.311</v>
      </c>
      <c r="F6720" s="18">
        <v>130.38</v>
      </c>
      <c r="G6720" t="s">
        <v>2203</v>
      </c>
      <c r="H6720" t="s">
        <v>2205</v>
      </c>
      <c r="I6720" t="s">
        <v>485</v>
      </c>
      <c r="J6720" t="s">
        <v>11161</v>
      </c>
      <c r="L6720" s="5"/>
      <c r="P6720" t="s">
        <v>11161</v>
      </c>
    </row>
    <row r="6721" spans="2:16" x14ac:dyDescent="0.25">
      <c r="B6721" t="s">
        <v>10</v>
      </c>
      <c r="C6721" t="s">
        <v>17</v>
      </c>
      <c r="D6721" s="6">
        <v>7.2999999999999995E-2</v>
      </c>
      <c r="E6721" s="6">
        <v>7.2999999999999995E-2</v>
      </c>
      <c r="F6721" s="18">
        <v>227.05</v>
      </c>
      <c r="G6721" t="s">
        <v>2203</v>
      </c>
      <c r="H6721" t="s">
        <v>2241</v>
      </c>
      <c r="I6721" t="s">
        <v>7833</v>
      </c>
      <c r="J6721" t="s">
        <v>12037</v>
      </c>
      <c r="L6721" s="5"/>
      <c r="P6721" t="s">
        <v>12037</v>
      </c>
    </row>
    <row r="6722" spans="2:16" x14ac:dyDescent="0.25">
      <c r="B6722" t="s">
        <v>10</v>
      </c>
      <c r="C6722" t="s">
        <v>17</v>
      </c>
      <c r="D6722" s="6">
        <v>0.13100000000000001</v>
      </c>
      <c r="E6722" s="6">
        <v>0.13100000000000001</v>
      </c>
      <c r="F6722" s="18">
        <v>153.91</v>
      </c>
      <c r="G6722" t="s">
        <v>2203</v>
      </c>
      <c r="H6722" t="s">
        <v>2206</v>
      </c>
      <c r="I6722" t="s">
        <v>301</v>
      </c>
      <c r="J6722" t="s">
        <v>11346</v>
      </c>
      <c r="L6722" s="5"/>
      <c r="P6722" t="s">
        <v>11346</v>
      </c>
    </row>
    <row r="6723" spans="2:16" x14ac:dyDescent="0.25">
      <c r="B6723" t="s">
        <v>10</v>
      </c>
      <c r="C6723" t="s">
        <v>17</v>
      </c>
      <c r="D6723" s="6">
        <v>0.34399999999999997</v>
      </c>
      <c r="E6723" s="6">
        <v>0.34399999999999997</v>
      </c>
      <c r="F6723" s="18">
        <v>124.2</v>
      </c>
      <c r="G6723" t="s">
        <v>2203</v>
      </c>
      <c r="H6723" t="s">
        <v>2207</v>
      </c>
      <c r="I6723" t="s">
        <v>531</v>
      </c>
      <c r="J6723" t="s">
        <v>11577</v>
      </c>
      <c r="L6723" s="5"/>
      <c r="P6723" t="s">
        <v>11577</v>
      </c>
    </row>
    <row r="6724" spans="2:16" x14ac:dyDescent="0.25">
      <c r="B6724" t="s">
        <v>10</v>
      </c>
      <c r="C6724" t="s">
        <v>17</v>
      </c>
      <c r="D6724" s="6">
        <v>0.33100000000000002</v>
      </c>
      <c r="E6724" s="6">
        <v>0.33100000000000002</v>
      </c>
      <c r="F6724" s="18">
        <v>128.9</v>
      </c>
      <c r="G6724" t="s">
        <v>2203</v>
      </c>
      <c r="H6724" t="s">
        <v>2208</v>
      </c>
      <c r="I6724" t="s">
        <v>257</v>
      </c>
      <c r="J6724" t="s">
        <v>11293</v>
      </c>
      <c r="L6724" s="5"/>
      <c r="P6724" t="s">
        <v>11293</v>
      </c>
    </row>
    <row r="6725" spans="2:16" x14ac:dyDescent="0.25">
      <c r="B6725" t="s">
        <v>10</v>
      </c>
      <c r="C6725" t="s">
        <v>17</v>
      </c>
      <c r="D6725" s="6">
        <v>0.33300000000000002</v>
      </c>
      <c r="E6725" s="6">
        <v>0.33300000000000002</v>
      </c>
      <c r="F6725" s="18">
        <v>124.44</v>
      </c>
      <c r="G6725" t="s">
        <v>2203</v>
      </c>
      <c r="H6725" t="s">
        <v>2209</v>
      </c>
      <c r="I6725" t="s">
        <v>459</v>
      </c>
      <c r="J6725" t="s">
        <v>11093</v>
      </c>
      <c r="L6725" s="5"/>
      <c r="P6725" t="s">
        <v>11093</v>
      </c>
    </row>
    <row r="6726" spans="2:16" x14ac:dyDescent="0.25">
      <c r="B6726" t="s">
        <v>10</v>
      </c>
      <c r="C6726" t="s">
        <v>17</v>
      </c>
      <c r="D6726" s="6">
        <v>0.34</v>
      </c>
      <c r="E6726" s="6">
        <v>0.34</v>
      </c>
      <c r="F6726" s="18">
        <v>123.22</v>
      </c>
      <c r="G6726" t="s">
        <v>2203</v>
      </c>
      <c r="H6726" t="s">
        <v>2210</v>
      </c>
      <c r="I6726" t="s">
        <v>138</v>
      </c>
      <c r="J6726" t="s">
        <v>11249</v>
      </c>
      <c r="L6726" s="5"/>
      <c r="P6726" t="s">
        <v>11249</v>
      </c>
    </row>
    <row r="6727" spans="2:16" x14ac:dyDescent="0.25">
      <c r="B6727" t="s">
        <v>10</v>
      </c>
      <c r="C6727" t="s">
        <v>17</v>
      </c>
      <c r="D6727" s="6">
        <v>0.27</v>
      </c>
      <c r="E6727" s="6">
        <v>0.27</v>
      </c>
      <c r="F6727" s="18">
        <v>117.16</v>
      </c>
      <c r="G6727" t="s">
        <v>2203</v>
      </c>
      <c r="H6727" t="s">
        <v>2211</v>
      </c>
      <c r="I6727" t="s">
        <v>176</v>
      </c>
      <c r="J6727" t="s">
        <v>11404</v>
      </c>
      <c r="L6727" s="5"/>
      <c r="P6727" t="s">
        <v>11404</v>
      </c>
    </row>
    <row r="6728" spans="2:16" x14ac:dyDescent="0.25">
      <c r="B6728" t="s">
        <v>10</v>
      </c>
      <c r="C6728" t="s">
        <v>17</v>
      </c>
      <c r="D6728" s="6">
        <v>0.32100000000000001</v>
      </c>
      <c r="E6728" s="6">
        <v>0.32100000000000001</v>
      </c>
      <c r="F6728" s="18">
        <v>145.25</v>
      </c>
      <c r="G6728" t="s">
        <v>2203</v>
      </c>
      <c r="H6728" t="s">
        <v>2212</v>
      </c>
      <c r="I6728" t="s">
        <v>530</v>
      </c>
      <c r="J6728" t="s">
        <v>11473</v>
      </c>
      <c r="L6728" s="5"/>
      <c r="P6728" t="s">
        <v>11473</v>
      </c>
    </row>
    <row r="6729" spans="2:16" x14ac:dyDescent="0.25">
      <c r="B6729" t="s">
        <v>10</v>
      </c>
      <c r="C6729" t="s">
        <v>17</v>
      </c>
      <c r="D6729" s="6">
        <v>7.2999999999999995E-2</v>
      </c>
      <c r="E6729" s="6">
        <v>7.2999999999999995E-2</v>
      </c>
      <c r="F6729" s="18">
        <v>227.05</v>
      </c>
      <c r="G6729" t="s">
        <v>2203</v>
      </c>
      <c r="H6729" t="s">
        <v>2242</v>
      </c>
      <c r="I6729" t="s">
        <v>7834</v>
      </c>
      <c r="J6729" t="s">
        <v>11992</v>
      </c>
      <c r="L6729" s="5"/>
      <c r="P6729" t="s">
        <v>11992</v>
      </c>
    </row>
    <row r="6730" spans="2:16" x14ac:dyDescent="0.25">
      <c r="B6730" t="s">
        <v>10</v>
      </c>
      <c r="C6730" t="s">
        <v>17</v>
      </c>
      <c r="D6730" s="6">
        <v>0.50800000000000001</v>
      </c>
      <c r="E6730" s="6">
        <v>0.50800000000000001</v>
      </c>
      <c r="F6730" s="18">
        <v>152.88</v>
      </c>
      <c r="G6730" t="s">
        <v>2203</v>
      </c>
      <c r="H6730" t="s">
        <v>2213</v>
      </c>
      <c r="I6730" t="s">
        <v>119</v>
      </c>
      <c r="J6730" t="s">
        <v>11152</v>
      </c>
      <c r="L6730" s="5"/>
      <c r="P6730" t="s">
        <v>11152</v>
      </c>
    </row>
    <row r="6731" spans="2:16" x14ac:dyDescent="0.25">
      <c r="B6731" t="s">
        <v>10</v>
      </c>
      <c r="C6731" t="s">
        <v>17</v>
      </c>
      <c r="D6731" s="6">
        <v>0.17799999999999999</v>
      </c>
      <c r="E6731" s="6">
        <v>0.17799999999999999</v>
      </c>
      <c r="F6731" s="18">
        <v>140.5</v>
      </c>
      <c r="G6731" t="s">
        <v>2203</v>
      </c>
      <c r="H6731" t="s">
        <v>2214</v>
      </c>
      <c r="I6731" t="s">
        <v>655</v>
      </c>
      <c r="J6731" t="s">
        <v>11478</v>
      </c>
      <c r="L6731" s="5"/>
      <c r="P6731" t="s">
        <v>11478</v>
      </c>
    </row>
    <row r="6732" spans="2:16" x14ac:dyDescent="0.25">
      <c r="B6732" t="s">
        <v>10</v>
      </c>
      <c r="C6732" t="s">
        <v>17</v>
      </c>
      <c r="D6732" s="6">
        <v>0.38900000000000001</v>
      </c>
      <c r="E6732" s="6">
        <v>0.38900000000000001</v>
      </c>
      <c r="F6732" s="18">
        <v>133.91999999999999</v>
      </c>
      <c r="G6732" t="s">
        <v>2203</v>
      </c>
      <c r="H6732" t="s">
        <v>2215</v>
      </c>
      <c r="I6732" t="s">
        <v>550</v>
      </c>
      <c r="J6732" t="s">
        <v>11475</v>
      </c>
      <c r="L6732" s="5"/>
      <c r="P6732" t="s">
        <v>11475</v>
      </c>
    </row>
    <row r="6733" spans="2:16" x14ac:dyDescent="0.25">
      <c r="B6733" t="s">
        <v>10</v>
      </c>
      <c r="C6733" t="s">
        <v>17</v>
      </c>
      <c r="D6733" s="6">
        <v>0.22</v>
      </c>
      <c r="E6733" s="6">
        <v>0.22</v>
      </c>
      <c r="F6733" s="18">
        <v>134.88</v>
      </c>
      <c r="G6733" t="s">
        <v>2203</v>
      </c>
      <c r="H6733" t="s">
        <v>2216</v>
      </c>
      <c r="I6733" t="s">
        <v>733</v>
      </c>
      <c r="J6733" t="s">
        <v>11629</v>
      </c>
      <c r="L6733" s="5"/>
      <c r="P6733" t="s">
        <v>11629</v>
      </c>
    </row>
    <row r="6734" spans="2:16" x14ac:dyDescent="0.25">
      <c r="B6734" t="s">
        <v>10</v>
      </c>
      <c r="C6734" t="s">
        <v>17</v>
      </c>
      <c r="D6734" s="6">
        <v>0.32900000000000001</v>
      </c>
      <c r="E6734" s="6">
        <v>0.32900000000000001</v>
      </c>
      <c r="F6734" s="18">
        <v>132.5</v>
      </c>
      <c r="G6734" t="s">
        <v>2203</v>
      </c>
      <c r="H6734" t="s">
        <v>2217</v>
      </c>
      <c r="I6734" t="s">
        <v>256</v>
      </c>
      <c r="J6734" t="s">
        <v>11118</v>
      </c>
      <c r="L6734" s="5"/>
      <c r="P6734" t="s">
        <v>11118</v>
      </c>
    </row>
    <row r="6735" spans="2:16" x14ac:dyDescent="0.25">
      <c r="B6735" t="s">
        <v>10</v>
      </c>
      <c r="C6735" t="s">
        <v>17</v>
      </c>
      <c r="D6735" s="6">
        <v>7.2999999999999995E-2</v>
      </c>
      <c r="E6735" s="6">
        <v>7.2999999999999995E-2</v>
      </c>
      <c r="F6735" s="18">
        <v>294.49</v>
      </c>
      <c r="G6735" t="s">
        <v>2203</v>
      </c>
      <c r="H6735" t="s">
        <v>2243</v>
      </c>
      <c r="I6735" t="s">
        <v>7835</v>
      </c>
      <c r="J6735" t="s">
        <v>12523</v>
      </c>
      <c r="L6735" s="5"/>
      <c r="P6735" t="s">
        <v>12523</v>
      </c>
    </row>
    <row r="6736" spans="2:16" x14ac:dyDescent="0.25">
      <c r="B6736" t="s">
        <v>10</v>
      </c>
      <c r="C6736" t="s">
        <v>17</v>
      </c>
      <c r="D6736" s="6">
        <v>0.28599999999999998</v>
      </c>
      <c r="E6736" s="6">
        <v>0.28599999999999998</v>
      </c>
      <c r="F6736" s="18">
        <v>140.69999999999999</v>
      </c>
      <c r="G6736" t="s">
        <v>2203</v>
      </c>
      <c r="H6736" t="s">
        <v>2218</v>
      </c>
      <c r="I6736" t="s">
        <v>634</v>
      </c>
      <c r="J6736" t="s">
        <v>11689</v>
      </c>
      <c r="L6736" s="5"/>
      <c r="P6736" t="s">
        <v>11689</v>
      </c>
    </row>
    <row r="6737" spans="2:16" x14ac:dyDescent="0.25">
      <c r="B6737" t="s">
        <v>10</v>
      </c>
      <c r="C6737" t="s">
        <v>17</v>
      </c>
      <c r="D6737" s="6">
        <v>7.2999999999999995E-2</v>
      </c>
      <c r="E6737" s="6">
        <v>7.2999999999999995E-2</v>
      </c>
      <c r="F6737" s="18">
        <v>234.92</v>
      </c>
      <c r="G6737" t="s">
        <v>2203</v>
      </c>
      <c r="H6737" t="s">
        <v>2244</v>
      </c>
      <c r="I6737" t="s">
        <v>732</v>
      </c>
      <c r="J6737" t="s">
        <v>11853</v>
      </c>
      <c r="L6737" s="5"/>
      <c r="P6737" t="s">
        <v>11853</v>
      </c>
    </row>
    <row r="6738" spans="2:16" x14ac:dyDescent="0.25">
      <c r="B6738" t="s">
        <v>10</v>
      </c>
      <c r="C6738" t="s">
        <v>17</v>
      </c>
      <c r="D6738" s="6">
        <v>0.22600000000000001</v>
      </c>
      <c r="E6738" s="6">
        <v>0.22600000000000001</v>
      </c>
      <c r="F6738" s="18">
        <v>147.96</v>
      </c>
      <c r="G6738" t="s">
        <v>2203</v>
      </c>
      <c r="H6738" t="s">
        <v>2219</v>
      </c>
      <c r="I6738" t="s">
        <v>564</v>
      </c>
      <c r="J6738" t="s">
        <v>11383</v>
      </c>
      <c r="L6738" s="5"/>
      <c r="P6738" t="s">
        <v>11383</v>
      </c>
    </row>
    <row r="6739" spans="2:16" x14ac:dyDescent="0.25">
      <c r="B6739" t="s">
        <v>10</v>
      </c>
      <c r="C6739" t="s">
        <v>17</v>
      </c>
      <c r="D6739" s="6">
        <v>0.56599999999999995</v>
      </c>
      <c r="E6739" s="6">
        <v>0.56599999999999995</v>
      </c>
      <c r="F6739" s="18">
        <v>199.96</v>
      </c>
      <c r="G6739" t="s">
        <v>2203</v>
      </c>
      <c r="H6739" t="s">
        <v>2220</v>
      </c>
      <c r="I6739" t="s">
        <v>578</v>
      </c>
      <c r="J6739" t="s">
        <v>11092</v>
      </c>
      <c r="L6739" s="5"/>
      <c r="P6739" t="s">
        <v>11092</v>
      </c>
    </row>
    <row r="6740" spans="2:16" x14ac:dyDescent="0.25">
      <c r="B6740" t="s">
        <v>10</v>
      </c>
      <c r="C6740" t="s">
        <v>17</v>
      </c>
      <c r="D6740" s="6">
        <v>0.51800000000000002</v>
      </c>
      <c r="E6740" s="6">
        <v>0.51800000000000002</v>
      </c>
      <c r="F6740" s="18">
        <v>96.96</v>
      </c>
      <c r="G6740" t="s">
        <v>2203</v>
      </c>
      <c r="H6740" t="s">
        <v>2221</v>
      </c>
      <c r="I6740" t="s">
        <v>439</v>
      </c>
      <c r="J6740" t="s">
        <v>11173</v>
      </c>
      <c r="L6740" s="5"/>
      <c r="P6740" t="s">
        <v>11173</v>
      </c>
    </row>
    <row r="6741" spans="2:16" x14ac:dyDescent="0.25">
      <c r="B6741" t="s">
        <v>10</v>
      </c>
      <c r="C6741" t="s">
        <v>17</v>
      </c>
      <c r="D6741" s="6">
        <v>0.153</v>
      </c>
      <c r="E6741" s="6">
        <v>0.153</v>
      </c>
      <c r="F6741" s="18">
        <v>145.81</v>
      </c>
      <c r="G6741" t="s">
        <v>2203</v>
      </c>
      <c r="H6741" t="s">
        <v>2222</v>
      </c>
      <c r="I6741" t="s">
        <v>198</v>
      </c>
      <c r="J6741" t="s">
        <v>11542</v>
      </c>
      <c r="L6741" s="5"/>
      <c r="P6741" t="s">
        <v>11542</v>
      </c>
    </row>
    <row r="6742" spans="2:16" x14ac:dyDescent="0.25">
      <c r="B6742" t="s">
        <v>10</v>
      </c>
      <c r="C6742" t="s">
        <v>17</v>
      </c>
      <c r="D6742" s="6">
        <v>0.30399999999999999</v>
      </c>
      <c r="E6742" s="6">
        <v>0.30399999999999999</v>
      </c>
      <c r="F6742" s="18">
        <v>134.4</v>
      </c>
      <c r="G6742" t="s">
        <v>2203</v>
      </c>
      <c r="H6742" t="s">
        <v>2237</v>
      </c>
      <c r="I6742" t="s">
        <v>674</v>
      </c>
      <c r="J6742" t="s">
        <v>11590</v>
      </c>
      <c r="L6742" s="5"/>
      <c r="P6742" t="s">
        <v>11590</v>
      </c>
    </row>
    <row r="6743" spans="2:16" x14ac:dyDescent="0.25">
      <c r="B6743" t="s">
        <v>10</v>
      </c>
      <c r="C6743" t="s">
        <v>17</v>
      </c>
      <c r="D6743" s="6">
        <v>-0.10199999999999999</v>
      </c>
      <c r="E6743" s="6">
        <v>-0.10199999999999999</v>
      </c>
      <c r="F6743" s="18">
        <v>200</v>
      </c>
      <c r="G6743" t="s">
        <v>2203</v>
      </c>
      <c r="H6743" t="s">
        <v>2223</v>
      </c>
      <c r="I6743" t="s">
        <v>589</v>
      </c>
      <c r="J6743" t="s">
        <v>11158</v>
      </c>
      <c r="L6743" s="5"/>
      <c r="P6743" t="s">
        <v>11158</v>
      </c>
    </row>
    <row r="6744" spans="2:16" x14ac:dyDescent="0.25">
      <c r="B6744" t="s">
        <v>10</v>
      </c>
      <c r="C6744" t="s">
        <v>17</v>
      </c>
      <c r="D6744" s="6">
        <v>0.29099999999999998</v>
      </c>
      <c r="E6744" s="6">
        <v>0.29099999999999998</v>
      </c>
      <c r="F6744" s="18">
        <v>133.56</v>
      </c>
      <c r="G6744" t="s">
        <v>2203</v>
      </c>
      <c r="H6744" t="s">
        <v>2224</v>
      </c>
      <c r="I6744" t="s">
        <v>328</v>
      </c>
      <c r="J6744" t="s">
        <v>11175</v>
      </c>
      <c r="L6744" s="5"/>
      <c r="P6744" t="s">
        <v>11175</v>
      </c>
    </row>
    <row r="6745" spans="2:16" x14ac:dyDescent="0.25">
      <c r="B6745" t="s">
        <v>10</v>
      </c>
      <c r="C6745" t="s">
        <v>17</v>
      </c>
      <c r="D6745" s="6">
        <v>7.2999999999999995E-2</v>
      </c>
      <c r="E6745" s="6">
        <v>7.2999999999999995E-2</v>
      </c>
      <c r="F6745" s="18">
        <v>294.49</v>
      </c>
      <c r="G6745" t="s">
        <v>2203</v>
      </c>
      <c r="H6745" t="s">
        <v>2246</v>
      </c>
      <c r="I6745" t="s">
        <v>7836</v>
      </c>
      <c r="J6745" t="s">
        <v>12522</v>
      </c>
      <c r="L6745" s="5"/>
      <c r="P6745" t="s">
        <v>12522</v>
      </c>
    </row>
    <row r="6746" spans="2:16" x14ac:dyDescent="0.25">
      <c r="B6746" t="s">
        <v>10</v>
      </c>
      <c r="C6746" t="s">
        <v>17</v>
      </c>
      <c r="D6746" s="6">
        <v>0.45100000000000001</v>
      </c>
      <c r="E6746" s="6">
        <v>0.45100000000000001</v>
      </c>
      <c r="F6746" s="18">
        <v>280.35000000000002</v>
      </c>
      <c r="G6746" t="s">
        <v>2203</v>
      </c>
      <c r="H6746" t="s">
        <v>18631</v>
      </c>
      <c r="I6746" t="s">
        <v>18670</v>
      </c>
      <c r="J6746" t="s">
        <v>18671</v>
      </c>
      <c r="L6746" s="5"/>
      <c r="P6746" t="s">
        <v>18671</v>
      </c>
    </row>
    <row r="6747" spans="2:16" x14ac:dyDescent="0.25">
      <c r="B6747" t="s">
        <v>10</v>
      </c>
      <c r="C6747" t="s">
        <v>17</v>
      </c>
      <c r="D6747" s="6">
        <v>0.19400000000000001</v>
      </c>
      <c r="E6747" s="6">
        <v>0.19400000000000001</v>
      </c>
      <c r="F6747" s="18">
        <v>294.49</v>
      </c>
      <c r="G6747" t="s">
        <v>2203</v>
      </c>
      <c r="H6747" t="s">
        <v>2238</v>
      </c>
      <c r="I6747" t="s">
        <v>4621</v>
      </c>
      <c r="J6747" t="s">
        <v>12524</v>
      </c>
      <c r="L6747" s="5"/>
      <c r="P6747" t="s">
        <v>12524</v>
      </c>
    </row>
    <row r="6748" spans="2:16" x14ac:dyDescent="0.25">
      <c r="B6748" t="s">
        <v>10</v>
      </c>
      <c r="C6748" t="s">
        <v>17</v>
      </c>
      <c r="D6748" s="6">
        <v>0.307</v>
      </c>
      <c r="E6748" s="6">
        <v>0.307</v>
      </c>
      <c r="F6748" s="18">
        <v>129.6</v>
      </c>
      <c r="G6748" t="s">
        <v>2203</v>
      </c>
      <c r="H6748" t="s">
        <v>2225</v>
      </c>
      <c r="I6748" t="s">
        <v>4622</v>
      </c>
      <c r="J6748" t="s">
        <v>11883</v>
      </c>
      <c r="L6748" s="5"/>
      <c r="P6748" t="s">
        <v>11883</v>
      </c>
    </row>
    <row r="6749" spans="2:16" x14ac:dyDescent="0.25">
      <c r="B6749" t="s">
        <v>10</v>
      </c>
      <c r="C6749" t="s">
        <v>17</v>
      </c>
      <c r="D6749" s="6">
        <v>0.46600000000000003</v>
      </c>
      <c r="E6749" s="6">
        <v>0.46600000000000003</v>
      </c>
      <c r="F6749" s="18">
        <v>153</v>
      </c>
      <c r="G6749" t="s">
        <v>2203</v>
      </c>
      <c r="H6749" t="s">
        <v>2226</v>
      </c>
      <c r="I6749" t="s">
        <v>533</v>
      </c>
      <c r="J6749" t="s">
        <v>11228</v>
      </c>
      <c r="L6749" s="5"/>
      <c r="P6749" t="s">
        <v>11228</v>
      </c>
    </row>
    <row r="6750" spans="2:16" x14ac:dyDescent="0.25">
      <c r="B6750" t="s">
        <v>10</v>
      </c>
      <c r="C6750" t="s">
        <v>17</v>
      </c>
      <c r="D6750" s="6">
        <v>0.39</v>
      </c>
      <c r="E6750" s="6">
        <v>0.39</v>
      </c>
      <c r="F6750" s="18">
        <v>117.3</v>
      </c>
      <c r="G6750" t="s">
        <v>2203</v>
      </c>
      <c r="H6750" t="s">
        <v>2227</v>
      </c>
      <c r="I6750" t="s">
        <v>675</v>
      </c>
      <c r="J6750" t="s">
        <v>11527</v>
      </c>
      <c r="L6750" s="5"/>
      <c r="P6750" t="s">
        <v>11527</v>
      </c>
    </row>
    <row r="6751" spans="2:16" x14ac:dyDescent="0.25">
      <c r="B6751" t="s">
        <v>10</v>
      </c>
      <c r="C6751" t="s">
        <v>17</v>
      </c>
      <c r="D6751" s="6">
        <v>0.16700000000000001</v>
      </c>
      <c r="E6751" s="6">
        <v>0.16700000000000001</v>
      </c>
      <c r="F6751" s="18">
        <v>219.45</v>
      </c>
      <c r="G6751" t="s">
        <v>2203</v>
      </c>
      <c r="H6751" t="s">
        <v>2247</v>
      </c>
      <c r="I6751" t="s">
        <v>719</v>
      </c>
      <c r="J6751" t="s">
        <v>11938</v>
      </c>
      <c r="L6751" s="5"/>
      <c r="P6751" t="s">
        <v>11938</v>
      </c>
    </row>
    <row r="6752" spans="2:16" x14ac:dyDescent="0.25">
      <c r="B6752" t="s">
        <v>10</v>
      </c>
      <c r="C6752" t="s">
        <v>17</v>
      </c>
      <c r="D6752" s="6">
        <v>0.48</v>
      </c>
      <c r="E6752" s="6">
        <v>0.48</v>
      </c>
      <c r="F6752" s="18">
        <v>149.04</v>
      </c>
      <c r="G6752" t="s">
        <v>2203</v>
      </c>
      <c r="H6752" t="s">
        <v>2228</v>
      </c>
      <c r="I6752" t="s">
        <v>169</v>
      </c>
      <c r="J6752" t="s">
        <v>11200</v>
      </c>
      <c r="L6752" s="5"/>
      <c r="P6752" t="s">
        <v>11200</v>
      </c>
    </row>
    <row r="6753" spans="2:16" x14ac:dyDescent="0.25">
      <c r="B6753" t="s">
        <v>10</v>
      </c>
      <c r="C6753" t="s">
        <v>17</v>
      </c>
      <c r="D6753" s="6">
        <v>0.45500000000000002</v>
      </c>
      <c r="E6753" s="6">
        <v>0.45500000000000002</v>
      </c>
      <c r="F6753" s="18">
        <v>232.16</v>
      </c>
      <c r="G6753" t="s">
        <v>2203</v>
      </c>
      <c r="H6753" t="s">
        <v>2229</v>
      </c>
      <c r="I6753" t="s">
        <v>197</v>
      </c>
      <c r="J6753" t="s">
        <v>11072</v>
      </c>
      <c r="L6753" s="5"/>
      <c r="P6753" t="s">
        <v>11072</v>
      </c>
    </row>
    <row r="6754" spans="2:16" x14ac:dyDescent="0.25">
      <c r="B6754" t="s">
        <v>10</v>
      </c>
      <c r="C6754" t="s">
        <v>17</v>
      </c>
      <c r="D6754" s="6">
        <v>0.311</v>
      </c>
      <c r="E6754" s="6">
        <v>0.311</v>
      </c>
      <c r="F6754" s="18">
        <v>187.86</v>
      </c>
      <c r="G6754" t="s">
        <v>2203</v>
      </c>
      <c r="H6754" t="s">
        <v>2230</v>
      </c>
      <c r="I6754" t="s">
        <v>546</v>
      </c>
      <c r="J6754" t="s">
        <v>11308</v>
      </c>
      <c r="L6754" s="5"/>
      <c r="P6754" t="s">
        <v>11308</v>
      </c>
    </row>
    <row r="6755" spans="2:16" x14ac:dyDescent="0.25">
      <c r="B6755" t="s">
        <v>10</v>
      </c>
      <c r="C6755" t="s">
        <v>17</v>
      </c>
      <c r="D6755" s="6">
        <v>0.56399999999999995</v>
      </c>
      <c r="E6755" s="6">
        <v>0.56399999999999995</v>
      </c>
      <c r="F6755" s="18">
        <v>191.84</v>
      </c>
      <c r="G6755" t="s">
        <v>2203</v>
      </c>
      <c r="H6755" t="s">
        <v>2231</v>
      </c>
      <c r="I6755" t="s">
        <v>378</v>
      </c>
      <c r="J6755" t="s">
        <v>11204</v>
      </c>
      <c r="L6755" s="5"/>
      <c r="P6755" t="s">
        <v>11204</v>
      </c>
    </row>
    <row r="6756" spans="2:16" x14ac:dyDescent="0.25">
      <c r="B6756" t="s">
        <v>10</v>
      </c>
      <c r="C6756" t="s">
        <v>17</v>
      </c>
      <c r="D6756" s="6">
        <v>0.36</v>
      </c>
      <c r="E6756" s="6">
        <v>0.36</v>
      </c>
      <c r="F6756" s="18">
        <v>122.85</v>
      </c>
      <c r="G6756" t="s">
        <v>2203</v>
      </c>
      <c r="H6756" t="s">
        <v>2232</v>
      </c>
      <c r="I6756" t="s">
        <v>644</v>
      </c>
      <c r="J6756" t="s">
        <v>11728</v>
      </c>
      <c r="L6756" s="5"/>
      <c r="P6756" t="s">
        <v>11728</v>
      </c>
    </row>
    <row r="6757" spans="2:16" x14ac:dyDescent="0.25">
      <c r="B6757" t="s">
        <v>10</v>
      </c>
      <c r="C6757" t="s">
        <v>17</v>
      </c>
      <c r="D6757" s="6">
        <v>0.35</v>
      </c>
      <c r="E6757" s="6">
        <v>0.35</v>
      </c>
      <c r="F6757" s="18">
        <v>126.88</v>
      </c>
      <c r="G6757" t="s">
        <v>2203</v>
      </c>
      <c r="H6757" t="s">
        <v>2233</v>
      </c>
      <c r="I6757" t="s">
        <v>392</v>
      </c>
      <c r="J6757" t="s">
        <v>11108</v>
      </c>
      <c r="L6757" s="5"/>
      <c r="P6757" t="s">
        <v>11108</v>
      </c>
    </row>
    <row r="6758" spans="2:16" x14ac:dyDescent="0.25">
      <c r="B6758" t="s">
        <v>10</v>
      </c>
      <c r="C6758" t="s">
        <v>17</v>
      </c>
      <c r="D6758" s="6">
        <v>0.38700000000000001</v>
      </c>
      <c r="E6758" s="6">
        <v>0.38700000000000001</v>
      </c>
      <c r="F6758" s="18">
        <v>108.6</v>
      </c>
      <c r="G6758" t="s">
        <v>2203</v>
      </c>
      <c r="H6758" t="s">
        <v>2234</v>
      </c>
      <c r="I6758" t="s">
        <v>586</v>
      </c>
      <c r="J6758" t="s">
        <v>11376</v>
      </c>
      <c r="L6758" s="5"/>
      <c r="P6758" t="s">
        <v>11376</v>
      </c>
    </row>
    <row r="6759" spans="2:16" x14ac:dyDescent="0.25">
      <c r="B6759" t="s">
        <v>10</v>
      </c>
      <c r="C6759" t="s">
        <v>17</v>
      </c>
      <c r="D6759" s="6">
        <v>0.21</v>
      </c>
      <c r="E6759" s="6">
        <v>0.21</v>
      </c>
      <c r="F6759" s="18">
        <v>140.5</v>
      </c>
      <c r="G6759" t="s">
        <v>2203</v>
      </c>
      <c r="H6759" t="s">
        <v>2235</v>
      </c>
      <c r="I6759" t="s">
        <v>620</v>
      </c>
      <c r="J6759" t="s">
        <v>11748</v>
      </c>
      <c r="L6759" s="5"/>
      <c r="P6759" t="s">
        <v>11748</v>
      </c>
    </row>
    <row r="6760" spans="2:16" x14ac:dyDescent="0.25">
      <c r="B6760" t="s">
        <v>10</v>
      </c>
      <c r="C6760" t="s">
        <v>17</v>
      </c>
      <c r="D6760" s="6">
        <v>-6.2E-2</v>
      </c>
      <c r="E6760" s="6">
        <v>-6.2E-2</v>
      </c>
      <c r="F6760" s="18">
        <v>175.55</v>
      </c>
      <c r="G6760" t="s">
        <v>2203</v>
      </c>
      <c r="H6760" t="s">
        <v>2236</v>
      </c>
      <c r="I6760" t="s">
        <v>720</v>
      </c>
      <c r="J6760" t="s">
        <v>11733</v>
      </c>
      <c r="L6760" s="5"/>
      <c r="P6760" t="s">
        <v>11733</v>
      </c>
    </row>
    <row r="6761" spans="2:16" x14ac:dyDescent="0.25">
      <c r="B6761" t="s">
        <v>10</v>
      </c>
      <c r="C6761" t="s">
        <v>17</v>
      </c>
      <c r="D6761" s="6">
        <v>-4.5999999999999999E-2</v>
      </c>
      <c r="E6761" s="6">
        <v>-4.5999999999999999E-2</v>
      </c>
      <c r="F6761" s="18">
        <v>294.49</v>
      </c>
      <c r="G6761" t="s">
        <v>2204</v>
      </c>
      <c r="H6761" t="s">
        <v>2239</v>
      </c>
      <c r="I6761" t="s">
        <v>7837</v>
      </c>
      <c r="J6761" t="s">
        <v>13463</v>
      </c>
      <c r="L6761" s="5"/>
      <c r="P6761" t="s">
        <v>13463</v>
      </c>
    </row>
    <row r="6762" spans="2:16" x14ac:dyDescent="0.25">
      <c r="B6762" t="s">
        <v>10</v>
      </c>
      <c r="C6762" t="s">
        <v>17</v>
      </c>
      <c r="D6762" s="6">
        <v>0.23</v>
      </c>
      <c r="E6762" s="6">
        <v>0.23</v>
      </c>
      <c r="F6762" s="18">
        <v>249.53</v>
      </c>
      <c r="G6762" t="s">
        <v>2204</v>
      </c>
      <c r="H6762" t="s">
        <v>12132</v>
      </c>
      <c r="I6762" t="s">
        <v>13464</v>
      </c>
      <c r="J6762" t="s">
        <v>13465</v>
      </c>
      <c r="L6762" s="5"/>
      <c r="P6762" t="s">
        <v>13465</v>
      </c>
    </row>
    <row r="6763" spans="2:16" x14ac:dyDescent="0.25">
      <c r="B6763" t="s">
        <v>10</v>
      </c>
      <c r="C6763" t="s">
        <v>17</v>
      </c>
      <c r="D6763" s="6">
        <v>0.25800000000000001</v>
      </c>
      <c r="E6763" s="6">
        <v>0.25800000000000001</v>
      </c>
      <c r="F6763" s="18">
        <v>150.62</v>
      </c>
      <c r="G6763" t="s">
        <v>2204</v>
      </c>
      <c r="H6763" t="s">
        <v>2190</v>
      </c>
      <c r="I6763" t="s">
        <v>4635</v>
      </c>
      <c r="J6763" t="s">
        <v>13453</v>
      </c>
      <c r="L6763" s="5"/>
      <c r="P6763" t="s">
        <v>13453</v>
      </c>
    </row>
    <row r="6764" spans="2:16" x14ac:dyDescent="0.25">
      <c r="B6764" t="s">
        <v>10</v>
      </c>
      <c r="C6764" t="s">
        <v>17</v>
      </c>
      <c r="D6764" s="6">
        <v>0.23200000000000001</v>
      </c>
      <c r="E6764" s="6">
        <v>0.23200000000000001</v>
      </c>
      <c r="F6764" s="18">
        <v>150.62</v>
      </c>
      <c r="G6764" t="s">
        <v>2204</v>
      </c>
      <c r="H6764" t="s">
        <v>2191</v>
      </c>
      <c r="I6764" t="s">
        <v>4637</v>
      </c>
      <c r="J6764" t="s">
        <v>13477</v>
      </c>
      <c r="L6764" s="5"/>
      <c r="P6764" t="s">
        <v>13477</v>
      </c>
    </row>
    <row r="6765" spans="2:16" x14ac:dyDescent="0.25">
      <c r="B6765" t="s">
        <v>10</v>
      </c>
      <c r="C6765" t="s">
        <v>17</v>
      </c>
      <c r="D6765" s="6">
        <v>0.152</v>
      </c>
      <c r="E6765" s="6">
        <v>0.152</v>
      </c>
      <c r="F6765" s="18">
        <v>216.93</v>
      </c>
      <c r="G6765" t="s">
        <v>2204</v>
      </c>
      <c r="H6765" t="s">
        <v>2192</v>
      </c>
      <c r="I6765" t="s">
        <v>4639</v>
      </c>
      <c r="J6765" t="s">
        <v>13455</v>
      </c>
      <c r="L6765" s="5"/>
      <c r="P6765" t="s">
        <v>13455</v>
      </c>
    </row>
    <row r="6766" spans="2:16" x14ac:dyDescent="0.25">
      <c r="B6766" t="s">
        <v>10</v>
      </c>
      <c r="C6766" t="s">
        <v>17</v>
      </c>
      <c r="D6766" s="6">
        <v>-4.5999999999999999E-2</v>
      </c>
      <c r="E6766" s="6">
        <v>-4.5999999999999999E-2</v>
      </c>
      <c r="F6766" s="18">
        <v>477.7</v>
      </c>
      <c r="G6766" t="s">
        <v>2204</v>
      </c>
      <c r="H6766" t="s">
        <v>2240</v>
      </c>
      <c r="I6766" t="s">
        <v>7838</v>
      </c>
      <c r="J6766" t="s">
        <v>13437</v>
      </c>
      <c r="L6766" s="5"/>
      <c r="P6766" t="s">
        <v>13437</v>
      </c>
    </row>
    <row r="6767" spans="2:16" x14ac:dyDescent="0.25">
      <c r="B6767" t="s">
        <v>10</v>
      </c>
      <c r="C6767" t="s">
        <v>17</v>
      </c>
      <c r="D6767" s="6">
        <v>0.36</v>
      </c>
      <c r="E6767" s="6">
        <v>0.36</v>
      </c>
      <c r="F6767" s="18">
        <v>122.85</v>
      </c>
      <c r="G6767" t="s">
        <v>2204</v>
      </c>
      <c r="H6767" t="s">
        <v>2183</v>
      </c>
      <c r="I6767" t="s">
        <v>819</v>
      </c>
      <c r="J6767" t="s">
        <v>11839</v>
      </c>
      <c r="L6767" s="5"/>
      <c r="P6767" t="s">
        <v>11839</v>
      </c>
    </row>
    <row r="6768" spans="2:16" x14ac:dyDescent="0.25">
      <c r="B6768" t="s">
        <v>10</v>
      </c>
      <c r="C6768" t="s">
        <v>17</v>
      </c>
      <c r="D6768" s="6">
        <v>0.152</v>
      </c>
      <c r="E6768" s="6">
        <v>0.152</v>
      </c>
      <c r="F6768" s="18">
        <v>192.2</v>
      </c>
      <c r="G6768" t="s">
        <v>2204</v>
      </c>
      <c r="H6768" t="s">
        <v>2193</v>
      </c>
      <c r="I6768" t="s">
        <v>4642</v>
      </c>
      <c r="J6768" t="s">
        <v>13436</v>
      </c>
      <c r="L6768" s="5"/>
      <c r="P6768" t="s">
        <v>13436</v>
      </c>
    </row>
    <row r="6769" spans="2:16" x14ac:dyDescent="0.25">
      <c r="B6769" t="s">
        <v>10</v>
      </c>
      <c r="C6769" t="s">
        <v>17</v>
      </c>
      <c r="D6769" s="6">
        <v>0.113</v>
      </c>
      <c r="E6769" s="6">
        <v>0.113</v>
      </c>
      <c r="F6769" s="18">
        <v>216.93</v>
      </c>
      <c r="G6769" t="s">
        <v>2204</v>
      </c>
      <c r="H6769" t="s">
        <v>2194</v>
      </c>
      <c r="I6769" t="s">
        <v>4644</v>
      </c>
      <c r="J6769" t="s">
        <v>13470</v>
      </c>
      <c r="L6769" s="5"/>
      <c r="P6769" t="s">
        <v>13470</v>
      </c>
    </row>
    <row r="6770" spans="2:16" x14ac:dyDescent="0.25">
      <c r="B6770" t="s">
        <v>10</v>
      </c>
      <c r="C6770" t="s">
        <v>17</v>
      </c>
      <c r="D6770" s="6">
        <v>0.22700000000000001</v>
      </c>
      <c r="E6770" s="6">
        <v>0.22700000000000001</v>
      </c>
      <c r="F6770" s="18">
        <v>192.2</v>
      </c>
      <c r="G6770" t="s">
        <v>2204</v>
      </c>
      <c r="H6770" t="s">
        <v>2195</v>
      </c>
      <c r="I6770" t="s">
        <v>4646</v>
      </c>
      <c r="J6770" t="s">
        <v>13456</v>
      </c>
      <c r="L6770" s="5"/>
      <c r="P6770" t="s">
        <v>13456</v>
      </c>
    </row>
    <row r="6771" spans="2:16" x14ac:dyDescent="0.25">
      <c r="B6771" t="s">
        <v>10</v>
      </c>
      <c r="C6771" t="s">
        <v>17</v>
      </c>
      <c r="D6771" s="6">
        <v>0.21099999999999999</v>
      </c>
      <c r="E6771" s="6">
        <v>0.21099999999999999</v>
      </c>
      <c r="F6771" s="18">
        <v>216.93</v>
      </c>
      <c r="G6771" t="s">
        <v>2204</v>
      </c>
      <c r="H6771" t="s">
        <v>2196</v>
      </c>
      <c r="I6771" t="s">
        <v>4648</v>
      </c>
      <c r="J6771" t="s">
        <v>13454</v>
      </c>
      <c r="L6771" s="5"/>
      <c r="P6771" t="s">
        <v>13454</v>
      </c>
    </row>
    <row r="6772" spans="2:16" x14ac:dyDescent="0.25">
      <c r="B6772" t="s">
        <v>10</v>
      </c>
      <c r="C6772" t="s">
        <v>17</v>
      </c>
      <c r="D6772" s="6">
        <v>0.25800000000000001</v>
      </c>
      <c r="E6772" s="6">
        <v>0.25800000000000001</v>
      </c>
      <c r="F6772" s="18">
        <v>192.2</v>
      </c>
      <c r="G6772" t="s">
        <v>2204</v>
      </c>
      <c r="H6772" t="s">
        <v>2197</v>
      </c>
      <c r="I6772" t="s">
        <v>4650</v>
      </c>
      <c r="J6772" t="s">
        <v>13439</v>
      </c>
      <c r="L6772" s="5"/>
      <c r="P6772" t="s">
        <v>13439</v>
      </c>
    </row>
    <row r="6773" spans="2:16" x14ac:dyDescent="0.25">
      <c r="B6773" t="s">
        <v>10</v>
      </c>
      <c r="C6773" t="s">
        <v>17</v>
      </c>
      <c r="D6773" s="6">
        <v>0.42699999999999999</v>
      </c>
      <c r="E6773" s="6">
        <v>0.42699999999999999</v>
      </c>
      <c r="F6773" s="18">
        <v>138.25</v>
      </c>
      <c r="G6773" t="s">
        <v>2204</v>
      </c>
      <c r="H6773" t="s">
        <v>2198</v>
      </c>
      <c r="I6773" t="s">
        <v>946</v>
      </c>
      <c r="J6773" t="s">
        <v>11625</v>
      </c>
      <c r="L6773" s="5"/>
      <c r="P6773" t="s">
        <v>11625</v>
      </c>
    </row>
    <row r="6774" spans="2:16" x14ac:dyDescent="0.25">
      <c r="B6774" t="s">
        <v>10</v>
      </c>
      <c r="C6774" t="s">
        <v>17</v>
      </c>
      <c r="D6774" s="6">
        <v>0.36</v>
      </c>
      <c r="E6774" s="6">
        <v>0.36</v>
      </c>
      <c r="F6774" s="18">
        <v>122.85</v>
      </c>
      <c r="G6774" t="s">
        <v>2204</v>
      </c>
      <c r="H6774" t="s">
        <v>12121</v>
      </c>
      <c r="I6774" t="s">
        <v>13443</v>
      </c>
      <c r="J6774" t="s">
        <v>13444</v>
      </c>
      <c r="L6774" s="5"/>
      <c r="P6774" t="s">
        <v>13444</v>
      </c>
    </row>
    <row r="6775" spans="2:16" x14ac:dyDescent="0.25">
      <c r="B6775" t="s">
        <v>10</v>
      </c>
      <c r="C6775" t="s">
        <v>17</v>
      </c>
      <c r="D6775" s="6">
        <v>0.32600000000000001</v>
      </c>
      <c r="E6775" s="6">
        <v>0.32600000000000001</v>
      </c>
      <c r="F6775" s="18">
        <v>192.2</v>
      </c>
      <c r="G6775" t="s">
        <v>2204</v>
      </c>
      <c r="H6775" t="s">
        <v>2199</v>
      </c>
      <c r="I6775" t="s">
        <v>4653</v>
      </c>
      <c r="J6775" t="s">
        <v>13422</v>
      </c>
      <c r="L6775" s="5"/>
      <c r="P6775" t="s">
        <v>13422</v>
      </c>
    </row>
    <row r="6776" spans="2:16" x14ac:dyDescent="0.25">
      <c r="B6776" t="s">
        <v>10</v>
      </c>
      <c r="C6776" t="s">
        <v>17</v>
      </c>
      <c r="D6776" s="6">
        <v>0.152</v>
      </c>
      <c r="E6776" s="6">
        <v>0.152</v>
      </c>
      <c r="F6776" s="18">
        <v>216.93</v>
      </c>
      <c r="G6776" t="s">
        <v>2204</v>
      </c>
      <c r="H6776" t="s">
        <v>1014</v>
      </c>
      <c r="I6776" t="s">
        <v>4655</v>
      </c>
      <c r="J6776" t="s">
        <v>13442</v>
      </c>
      <c r="L6776" s="5"/>
      <c r="P6776" t="s">
        <v>13442</v>
      </c>
    </row>
    <row r="6777" spans="2:16" x14ac:dyDescent="0.25">
      <c r="B6777" t="s">
        <v>10</v>
      </c>
      <c r="C6777" t="s">
        <v>17</v>
      </c>
      <c r="D6777" s="6">
        <v>0.42299999999999999</v>
      </c>
      <c r="E6777" s="6">
        <v>0.42299999999999999</v>
      </c>
      <c r="F6777" s="18">
        <v>179.55</v>
      </c>
      <c r="G6777" t="s">
        <v>2204</v>
      </c>
      <c r="H6777" t="s">
        <v>2200</v>
      </c>
      <c r="I6777" t="s">
        <v>4657</v>
      </c>
      <c r="J6777" t="s">
        <v>13426</v>
      </c>
      <c r="L6777" s="5"/>
      <c r="P6777" t="s">
        <v>13426</v>
      </c>
    </row>
    <row r="6778" spans="2:16" x14ac:dyDescent="0.25">
      <c r="B6778" t="s">
        <v>10</v>
      </c>
      <c r="C6778" t="s">
        <v>17</v>
      </c>
      <c r="D6778" s="6">
        <v>0.35799999999999998</v>
      </c>
      <c r="E6778" s="6">
        <v>0.35799999999999998</v>
      </c>
      <c r="F6778" s="18">
        <v>192.2</v>
      </c>
      <c r="G6778" t="s">
        <v>2204</v>
      </c>
      <c r="H6778" t="s">
        <v>2201</v>
      </c>
      <c r="I6778" t="s">
        <v>4659</v>
      </c>
      <c r="J6778" t="s">
        <v>13461</v>
      </c>
      <c r="L6778" s="5"/>
      <c r="P6778" t="s">
        <v>13461</v>
      </c>
    </row>
    <row r="6779" spans="2:16" x14ac:dyDescent="0.25">
      <c r="B6779" t="s">
        <v>10</v>
      </c>
      <c r="C6779" t="s">
        <v>17</v>
      </c>
      <c r="D6779" s="6">
        <v>0.35799999999999998</v>
      </c>
      <c r="E6779" s="6">
        <v>0.35799999999999998</v>
      </c>
      <c r="F6779" s="18">
        <v>192.2</v>
      </c>
      <c r="G6779" t="s">
        <v>2204</v>
      </c>
      <c r="H6779" t="s">
        <v>2202</v>
      </c>
      <c r="I6779" t="s">
        <v>4661</v>
      </c>
      <c r="J6779" t="s">
        <v>13459</v>
      </c>
      <c r="L6779" s="5"/>
      <c r="P6779" t="s">
        <v>13459</v>
      </c>
    </row>
    <row r="6780" spans="2:16" x14ac:dyDescent="0.25">
      <c r="B6780" t="s">
        <v>10</v>
      </c>
      <c r="C6780" t="s">
        <v>17</v>
      </c>
      <c r="D6780" s="6">
        <v>0.53100000000000003</v>
      </c>
      <c r="E6780" s="6">
        <v>0.53100000000000003</v>
      </c>
      <c r="F6780" s="18">
        <v>153.91</v>
      </c>
      <c r="G6780" t="s">
        <v>2204</v>
      </c>
      <c r="H6780" t="s">
        <v>2203</v>
      </c>
      <c r="I6780" t="s">
        <v>4663</v>
      </c>
      <c r="J6780" t="s">
        <v>13430</v>
      </c>
      <c r="L6780" s="5"/>
      <c r="P6780" t="s">
        <v>13430</v>
      </c>
    </row>
    <row r="6781" spans="2:16" x14ac:dyDescent="0.25">
      <c r="B6781" t="s">
        <v>10</v>
      </c>
      <c r="C6781" t="s">
        <v>17</v>
      </c>
      <c r="D6781" s="6">
        <v>0.23200000000000001</v>
      </c>
      <c r="E6781" s="6">
        <v>0.23200000000000001</v>
      </c>
      <c r="F6781" s="18">
        <v>150.62</v>
      </c>
      <c r="G6781" t="s">
        <v>2204</v>
      </c>
      <c r="H6781" t="s">
        <v>2204</v>
      </c>
      <c r="I6781" t="s">
        <v>4665</v>
      </c>
      <c r="J6781" t="s">
        <v>13450</v>
      </c>
      <c r="L6781" s="5"/>
      <c r="P6781" t="s">
        <v>13450</v>
      </c>
    </row>
    <row r="6782" spans="2:16" x14ac:dyDescent="0.25">
      <c r="B6782" t="s">
        <v>10</v>
      </c>
      <c r="C6782" t="s">
        <v>17</v>
      </c>
      <c r="D6782" s="6">
        <v>0.113</v>
      </c>
      <c r="E6782" s="6">
        <v>0.113</v>
      </c>
      <c r="F6782" s="18">
        <v>216.93</v>
      </c>
      <c r="G6782" t="s">
        <v>2204</v>
      </c>
      <c r="H6782" t="s">
        <v>2205</v>
      </c>
      <c r="I6782" t="s">
        <v>4667</v>
      </c>
      <c r="J6782" t="s">
        <v>13446</v>
      </c>
      <c r="L6782" s="5"/>
      <c r="P6782" t="s">
        <v>13446</v>
      </c>
    </row>
    <row r="6783" spans="2:16" x14ac:dyDescent="0.25">
      <c r="B6783" t="s">
        <v>10</v>
      </c>
      <c r="C6783" t="s">
        <v>17</v>
      </c>
      <c r="D6783" s="6">
        <v>-4.5999999999999999E-2</v>
      </c>
      <c r="E6783" s="6">
        <v>-4.5999999999999999E-2</v>
      </c>
      <c r="F6783" s="18">
        <v>294.49</v>
      </c>
      <c r="G6783" t="s">
        <v>2204</v>
      </c>
      <c r="H6783" t="s">
        <v>2241</v>
      </c>
      <c r="I6783" t="s">
        <v>7839</v>
      </c>
      <c r="J6783" t="s">
        <v>13473</v>
      </c>
      <c r="L6783" s="5"/>
      <c r="P6783" t="s">
        <v>13473</v>
      </c>
    </row>
    <row r="6784" spans="2:16" x14ac:dyDescent="0.25">
      <c r="B6784" t="s">
        <v>10</v>
      </c>
      <c r="C6784" t="s">
        <v>17</v>
      </c>
      <c r="D6784" s="6">
        <v>0.21099999999999999</v>
      </c>
      <c r="E6784" s="6">
        <v>0.21099999999999999</v>
      </c>
      <c r="F6784" s="18">
        <v>192.2</v>
      </c>
      <c r="G6784" t="s">
        <v>2204</v>
      </c>
      <c r="H6784" t="s">
        <v>2206</v>
      </c>
      <c r="I6784" t="s">
        <v>4669</v>
      </c>
      <c r="J6784" t="s">
        <v>13462</v>
      </c>
      <c r="L6784" s="5"/>
      <c r="P6784" t="s">
        <v>13462</v>
      </c>
    </row>
    <row r="6785" spans="2:16" x14ac:dyDescent="0.25">
      <c r="B6785" t="s">
        <v>10</v>
      </c>
      <c r="C6785" t="s">
        <v>17</v>
      </c>
      <c r="D6785" s="6">
        <v>0.113</v>
      </c>
      <c r="E6785" s="6">
        <v>0.113</v>
      </c>
      <c r="F6785" s="18">
        <v>216.93</v>
      </c>
      <c r="G6785" t="s">
        <v>2204</v>
      </c>
      <c r="H6785" t="s">
        <v>2207</v>
      </c>
      <c r="I6785" t="s">
        <v>4671</v>
      </c>
      <c r="J6785" t="s">
        <v>13457</v>
      </c>
      <c r="L6785" s="5"/>
      <c r="P6785" t="s">
        <v>13457</v>
      </c>
    </row>
    <row r="6786" spans="2:16" x14ac:dyDescent="0.25">
      <c r="B6786" t="s">
        <v>10</v>
      </c>
      <c r="C6786" t="s">
        <v>17</v>
      </c>
      <c r="D6786" s="6">
        <v>0.35799999999999998</v>
      </c>
      <c r="E6786" s="6">
        <v>0.35799999999999998</v>
      </c>
      <c r="F6786" s="18">
        <v>192.2</v>
      </c>
      <c r="G6786" t="s">
        <v>2204</v>
      </c>
      <c r="H6786" t="s">
        <v>2208</v>
      </c>
      <c r="I6786" t="s">
        <v>4673</v>
      </c>
      <c r="J6786" t="s">
        <v>13440</v>
      </c>
      <c r="L6786" s="5"/>
      <c r="P6786" t="s">
        <v>13440</v>
      </c>
    </row>
    <row r="6787" spans="2:16" x14ac:dyDescent="0.25">
      <c r="B6787" t="s">
        <v>10</v>
      </c>
      <c r="C6787" t="s">
        <v>17</v>
      </c>
      <c r="D6787" s="6">
        <v>0.32600000000000001</v>
      </c>
      <c r="E6787" s="6">
        <v>0.32600000000000001</v>
      </c>
      <c r="F6787" s="18">
        <v>192.2</v>
      </c>
      <c r="G6787" t="s">
        <v>2204</v>
      </c>
      <c r="H6787" t="s">
        <v>2209</v>
      </c>
      <c r="I6787" t="s">
        <v>4675</v>
      </c>
      <c r="J6787" t="s">
        <v>13452</v>
      </c>
      <c r="L6787" s="5"/>
      <c r="P6787" t="s">
        <v>13452</v>
      </c>
    </row>
    <row r="6788" spans="2:16" x14ac:dyDescent="0.25">
      <c r="B6788" t="s">
        <v>10</v>
      </c>
      <c r="C6788" t="s">
        <v>17</v>
      </c>
      <c r="D6788" s="6">
        <v>0.35799999999999998</v>
      </c>
      <c r="E6788" s="6">
        <v>0.35799999999999998</v>
      </c>
      <c r="F6788" s="18">
        <v>192.2</v>
      </c>
      <c r="G6788" t="s">
        <v>2204</v>
      </c>
      <c r="H6788" t="s">
        <v>2210</v>
      </c>
      <c r="I6788" t="s">
        <v>4677</v>
      </c>
      <c r="J6788" t="s">
        <v>13469</v>
      </c>
      <c r="L6788" s="5"/>
      <c r="P6788" t="s">
        <v>13469</v>
      </c>
    </row>
    <row r="6789" spans="2:16" x14ac:dyDescent="0.25">
      <c r="B6789" t="s">
        <v>10</v>
      </c>
      <c r="C6789" t="s">
        <v>17</v>
      </c>
      <c r="D6789" s="6">
        <v>0.25800000000000001</v>
      </c>
      <c r="E6789" s="6">
        <v>0.25800000000000001</v>
      </c>
      <c r="F6789" s="18">
        <v>142.75</v>
      </c>
      <c r="G6789" t="s">
        <v>2204</v>
      </c>
      <c r="H6789" t="s">
        <v>2211</v>
      </c>
      <c r="I6789" t="s">
        <v>368</v>
      </c>
      <c r="J6789" t="s">
        <v>12034</v>
      </c>
      <c r="L6789" s="5"/>
      <c r="P6789" t="s">
        <v>12034</v>
      </c>
    </row>
    <row r="6790" spans="2:16" x14ac:dyDescent="0.25">
      <c r="B6790" t="s">
        <v>10</v>
      </c>
      <c r="C6790" t="s">
        <v>17</v>
      </c>
      <c r="D6790" s="6">
        <v>0.32600000000000001</v>
      </c>
      <c r="E6790" s="6">
        <v>0.32600000000000001</v>
      </c>
      <c r="F6790" s="18">
        <v>216.93</v>
      </c>
      <c r="G6790" t="s">
        <v>2204</v>
      </c>
      <c r="H6790" t="s">
        <v>2212</v>
      </c>
      <c r="I6790" t="s">
        <v>4680</v>
      </c>
      <c r="J6790" t="s">
        <v>13472</v>
      </c>
      <c r="L6790" s="5"/>
      <c r="P6790" t="s">
        <v>13472</v>
      </c>
    </row>
    <row r="6791" spans="2:16" x14ac:dyDescent="0.25">
      <c r="B6791" t="s">
        <v>10</v>
      </c>
      <c r="C6791" t="s">
        <v>17</v>
      </c>
      <c r="D6791" s="6">
        <v>-4.5999999999999999E-2</v>
      </c>
      <c r="E6791" s="6">
        <v>-4.5999999999999999E-2</v>
      </c>
      <c r="F6791" s="18">
        <v>294.49</v>
      </c>
      <c r="G6791" t="s">
        <v>2204</v>
      </c>
      <c r="H6791" t="s">
        <v>2242</v>
      </c>
      <c r="I6791" t="s">
        <v>7840</v>
      </c>
      <c r="J6791" t="s">
        <v>13476</v>
      </c>
      <c r="L6791" s="5"/>
      <c r="P6791" t="s">
        <v>13476</v>
      </c>
    </row>
    <row r="6792" spans="2:16" x14ac:dyDescent="0.25">
      <c r="B6792" t="s">
        <v>10</v>
      </c>
      <c r="C6792" t="s">
        <v>17</v>
      </c>
      <c r="D6792" s="6">
        <v>0.30299999999999999</v>
      </c>
      <c r="E6792" s="6">
        <v>0.30299999999999999</v>
      </c>
      <c r="F6792" s="18">
        <v>167.48</v>
      </c>
      <c r="G6792" t="s">
        <v>2204</v>
      </c>
      <c r="H6792" t="s">
        <v>2213</v>
      </c>
      <c r="I6792" t="s">
        <v>910</v>
      </c>
      <c r="J6792" t="s">
        <v>11763</v>
      </c>
      <c r="L6792" s="5"/>
      <c r="P6792" t="s">
        <v>11763</v>
      </c>
    </row>
    <row r="6793" spans="2:16" x14ac:dyDescent="0.25">
      <c r="B6793" t="s">
        <v>10</v>
      </c>
      <c r="C6793" t="s">
        <v>17</v>
      </c>
      <c r="D6793" s="6">
        <v>0.32600000000000001</v>
      </c>
      <c r="E6793" s="6">
        <v>0.32600000000000001</v>
      </c>
      <c r="F6793" s="18">
        <v>216.93</v>
      </c>
      <c r="G6793" t="s">
        <v>2204</v>
      </c>
      <c r="H6793" t="s">
        <v>2214</v>
      </c>
      <c r="I6793" t="s">
        <v>4683</v>
      </c>
      <c r="J6793" t="s">
        <v>13431</v>
      </c>
      <c r="L6793" s="5"/>
      <c r="P6793" t="s">
        <v>13431</v>
      </c>
    </row>
    <row r="6794" spans="2:16" x14ac:dyDescent="0.25">
      <c r="B6794" t="s">
        <v>10</v>
      </c>
      <c r="C6794" t="s">
        <v>17</v>
      </c>
      <c r="D6794" s="6">
        <v>0.35799999999999998</v>
      </c>
      <c r="E6794" s="6">
        <v>0.35799999999999998</v>
      </c>
      <c r="F6794" s="18">
        <v>192.2</v>
      </c>
      <c r="G6794" t="s">
        <v>2204</v>
      </c>
      <c r="H6794" t="s">
        <v>2215</v>
      </c>
      <c r="I6794" t="s">
        <v>4685</v>
      </c>
      <c r="J6794" t="s">
        <v>13427</v>
      </c>
      <c r="L6794" s="5"/>
      <c r="P6794" t="s">
        <v>13427</v>
      </c>
    </row>
    <row r="6795" spans="2:16" x14ac:dyDescent="0.25">
      <c r="B6795" t="s">
        <v>10</v>
      </c>
      <c r="C6795" t="s">
        <v>17</v>
      </c>
      <c r="D6795" s="6">
        <v>0.113</v>
      </c>
      <c r="E6795" s="6">
        <v>0.113</v>
      </c>
      <c r="F6795" s="18">
        <v>216.93</v>
      </c>
      <c r="G6795" t="s">
        <v>2204</v>
      </c>
      <c r="H6795" t="s">
        <v>2216</v>
      </c>
      <c r="I6795" t="s">
        <v>4687</v>
      </c>
      <c r="J6795" t="s">
        <v>13451</v>
      </c>
      <c r="L6795" s="5"/>
      <c r="P6795" t="s">
        <v>13451</v>
      </c>
    </row>
    <row r="6796" spans="2:16" x14ac:dyDescent="0.25">
      <c r="B6796" t="s">
        <v>10</v>
      </c>
      <c r="C6796" t="s">
        <v>17</v>
      </c>
      <c r="D6796" s="6">
        <v>0.113</v>
      </c>
      <c r="E6796" s="6">
        <v>0.113</v>
      </c>
      <c r="F6796" s="18">
        <v>216.93</v>
      </c>
      <c r="G6796" t="s">
        <v>2204</v>
      </c>
      <c r="H6796" t="s">
        <v>2217</v>
      </c>
      <c r="I6796" t="s">
        <v>4689</v>
      </c>
      <c r="J6796" t="s">
        <v>13424</v>
      </c>
      <c r="L6796" s="5"/>
      <c r="P6796" t="s">
        <v>13424</v>
      </c>
    </row>
    <row r="6797" spans="2:16" x14ac:dyDescent="0.25">
      <c r="B6797" t="s">
        <v>10</v>
      </c>
      <c r="C6797" t="s">
        <v>17</v>
      </c>
      <c r="D6797" s="6">
        <v>-4.5999999999999999E-2</v>
      </c>
      <c r="E6797" s="6">
        <v>-4.5999999999999999E-2</v>
      </c>
      <c r="F6797" s="18">
        <v>294.49</v>
      </c>
      <c r="G6797" t="s">
        <v>2204</v>
      </c>
      <c r="H6797" t="s">
        <v>2243</v>
      </c>
      <c r="I6797" t="s">
        <v>7841</v>
      </c>
      <c r="J6797" t="s">
        <v>13475</v>
      </c>
      <c r="L6797" s="5"/>
      <c r="P6797" t="s">
        <v>13475</v>
      </c>
    </row>
    <row r="6798" spans="2:16" x14ac:dyDescent="0.25">
      <c r="B6798" t="s">
        <v>10</v>
      </c>
      <c r="C6798" t="s">
        <v>17</v>
      </c>
      <c r="D6798" s="6">
        <v>0.152</v>
      </c>
      <c r="E6798" s="6">
        <v>0.152</v>
      </c>
      <c r="F6798" s="18">
        <v>192.2</v>
      </c>
      <c r="G6798" t="s">
        <v>2204</v>
      </c>
      <c r="H6798" t="s">
        <v>2218</v>
      </c>
      <c r="I6798" t="s">
        <v>4691</v>
      </c>
      <c r="J6798" t="s">
        <v>13429</v>
      </c>
      <c r="L6798" s="5"/>
      <c r="P6798" t="s">
        <v>13429</v>
      </c>
    </row>
    <row r="6799" spans="2:16" x14ac:dyDescent="0.25">
      <c r="B6799" t="s">
        <v>10</v>
      </c>
      <c r="C6799" t="s">
        <v>17</v>
      </c>
      <c r="D6799" s="6">
        <v>-4.5999999999999999E-2</v>
      </c>
      <c r="E6799" s="6">
        <v>-4.5999999999999999E-2</v>
      </c>
      <c r="F6799" s="18">
        <v>294.49</v>
      </c>
      <c r="G6799" t="s">
        <v>2204</v>
      </c>
      <c r="H6799" t="s">
        <v>2244</v>
      </c>
      <c r="I6799" t="s">
        <v>7842</v>
      </c>
      <c r="J6799" t="s">
        <v>13471</v>
      </c>
      <c r="L6799" s="5"/>
      <c r="P6799" t="s">
        <v>13471</v>
      </c>
    </row>
    <row r="6800" spans="2:16" x14ac:dyDescent="0.25">
      <c r="B6800" t="s">
        <v>10</v>
      </c>
      <c r="C6800" t="s">
        <v>17</v>
      </c>
      <c r="D6800" s="6">
        <v>0.152</v>
      </c>
      <c r="E6800" s="6">
        <v>0.152</v>
      </c>
      <c r="F6800" s="18">
        <v>216.93</v>
      </c>
      <c r="G6800" t="s">
        <v>2204</v>
      </c>
      <c r="H6800" t="s">
        <v>2219</v>
      </c>
      <c r="I6800" t="s">
        <v>4693</v>
      </c>
      <c r="J6800" t="s">
        <v>13441</v>
      </c>
      <c r="L6800" s="5"/>
      <c r="P6800" t="s">
        <v>13441</v>
      </c>
    </row>
    <row r="6801" spans="2:16" x14ac:dyDescent="0.25">
      <c r="B6801" t="s">
        <v>10</v>
      </c>
      <c r="C6801" t="s">
        <v>17</v>
      </c>
      <c r="D6801" s="6">
        <v>0.21099999999999999</v>
      </c>
      <c r="E6801" s="6">
        <v>0.21099999999999999</v>
      </c>
      <c r="F6801" s="18">
        <v>216.93</v>
      </c>
      <c r="G6801" t="s">
        <v>2204</v>
      </c>
      <c r="H6801" t="s">
        <v>2220</v>
      </c>
      <c r="I6801" t="s">
        <v>4695</v>
      </c>
      <c r="J6801" t="s">
        <v>13447</v>
      </c>
      <c r="L6801" s="5"/>
      <c r="P6801" t="s">
        <v>13447</v>
      </c>
    </row>
    <row r="6802" spans="2:16" x14ac:dyDescent="0.25">
      <c r="B6802" t="s">
        <v>10</v>
      </c>
      <c r="C6802" t="s">
        <v>17</v>
      </c>
      <c r="D6802" s="6">
        <v>0.35799999999999998</v>
      </c>
      <c r="E6802" s="6">
        <v>0.35799999999999998</v>
      </c>
      <c r="F6802" s="18">
        <v>192.2</v>
      </c>
      <c r="G6802" t="s">
        <v>2204</v>
      </c>
      <c r="H6802" t="s">
        <v>2221</v>
      </c>
      <c r="I6802" t="s">
        <v>4697</v>
      </c>
      <c r="J6802" t="s">
        <v>13449</v>
      </c>
      <c r="L6802" s="5"/>
      <c r="P6802" t="s">
        <v>13449</v>
      </c>
    </row>
    <row r="6803" spans="2:16" x14ac:dyDescent="0.25">
      <c r="B6803" t="s">
        <v>10</v>
      </c>
      <c r="C6803" t="s">
        <v>17</v>
      </c>
      <c r="D6803" s="6">
        <v>0.23200000000000001</v>
      </c>
      <c r="E6803" s="6">
        <v>0.23200000000000001</v>
      </c>
      <c r="F6803" s="18">
        <v>192.2</v>
      </c>
      <c r="G6803" t="s">
        <v>2204</v>
      </c>
      <c r="H6803" t="s">
        <v>2222</v>
      </c>
      <c r="I6803" t="s">
        <v>4699</v>
      </c>
      <c r="J6803" t="s">
        <v>13448</v>
      </c>
      <c r="L6803" s="5"/>
      <c r="P6803" t="s">
        <v>13448</v>
      </c>
    </row>
    <row r="6804" spans="2:16" x14ac:dyDescent="0.25">
      <c r="B6804" t="s">
        <v>10</v>
      </c>
      <c r="C6804" t="s">
        <v>17</v>
      </c>
      <c r="D6804" s="6">
        <v>0.35799999999999998</v>
      </c>
      <c r="E6804" s="6">
        <v>0.35799999999999998</v>
      </c>
      <c r="F6804" s="18">
        <v>294.49</v>
      </c>
      <c r="G6804" t="s">
        <v>2204</v>
      </c>
      <c r="H6804" t="s">
        <v>2237</v>
      </c>
      <c r="I6804" t="s">
        <v>4701</v>
      </c>
      <c r="J6804" t="s">
        <v>13428</v>
      </c>
      <c r="L6804" s="5"/>
      <c r="P6804" t="s">
        <v>13428</v>
      </c>
    </row>
    <row r="6805" spans="2:16" x14ac:dyDescent="0.25">
      <c r="B6805" t="s">
        <v>10</v>
      </c>
      <c r="C6805" t="s">
        <v>17</v>
      </c>
      <c r="D6805" s="6">
        <v>0.23</v>
      </c>
      <c r="E6805" s="6">
        <v>0.23</v>
      </c>
      <c r="F6805" s="18">
        <v>249.53</v>
      </c>
      <c r="G6805" t="s">
        <v>2204</v>
      </c>
      <c r="H6805" t="s">
        <v>2223</v>
      </c>
      <c r="I6805" t="s">
        <v>4703</v>
      </c>
      <c r="J6805" t="s">
        <v>13438</v>
      </c>
      <c r="L6805" s="5"/>
      <c r="P6805" t="s">
        <v>13438</v>
      </c>
    </row>
    <row r="6806" spans="2:16" x14ac:dyDescent="0.25">
      <c r="B6806" t="s">
        <v>10</v>
      </c>
      <c r="C6806" t="s">
        <v>17</v>
      </c>
      <c r="D6806" s="6">
        <v>0.21099999999999999</v>
      </c>
      <c r="E6806" s="6">
        <v>0.21099999999999999</v>
      </c>
      <c r="F6806" s="18">
        <v>216.93</v>
      </c>
      <c r="G6806" t="s">
        <v>2204</v>
      </c>
      <c r="H6806" t="s">
        <v>2224</v>
      </c>
      <c r="I6806" t="s">
        <v>4705</v>
      </c>
      <c r="J6806" t="s">
        <v>13466</v>
      </c>
      <c r="L6806" s="5"/>
      <c r="P6806" t="s">
        <v>13466</v>
      </c>
    </row>
    <row r="6807" spans="2:16" x14ac:dyDescent="0.25">
      <c r="B6807" t="s">
        <v>10</v>
      </c>
      <c r="C6807" t="s">
        <v>17</v>
      </c>
      <c r="D6807" s="6">
        <v>-4.5999999999999999E-2</v>
      </c>
      <c r="E6807" s="6">
        <v>-4.5999999999999999E-2</v>
      </c>
      <c r="F6807" s="18">
        <v>294.49</v>
      </c>
      <c r="G6807" t="s">
        <v>2204</v>
      </c>
      <c r="H6807" t="s">
        <v>2246</v>
      </c>
      <c r="I6807" t="s">
        <v>7843</v>
      </c>
      <c r="J6807" t="s">
        <v>13474</v>
      </c>
      <c r="L6807" s="5"/>
      <c r="P6807" t="s">
        <v>13474</v>
      </c>
    </row>
    <row r="6808" spans="2:16" x14ac:dyDescent="0.25">
      <c r="B6808" t="s">
        <v>10</v>
      </c>
      <c r="C6808" t="s">
        <v>17</v>
      </c>
      <c r="D6808" s="6">
        <v>0.25800000000000001</v>
      </c>
      <c r="E6808" s="6">
        <v>0.25800000000000001</v>
      </c>
      <c r="F6808" s="18">
        <v>192.2</v>
      </c>
      <c r="G6808" t="s">
        <v>2204</v>
      </c>
      <c r="H6808" t="s">
        <v>18631</v>
      </c>
      <c r="I6808" t="s">
        <v>18672</v>
      </c>
      <c r="J6808" t="s">
        <v>18673</v>
      </c>
      <c r="L6808" s="5"/>
      <c r="P6808" t="s">
        <v>18673</v>
      </c>
    </row>
    <row r="6809" spans="2:16" x14ac:dyDescent="0.25">
      <c r="B6809" t="s">
        <v>10</v>
      </c>
      <c r="C6809" t="s">
        <v>17</v>
      </c>
      <c r="D6809" s="6">
        <v>0.21099999999999999</v>
      </c>
      <c r="E6809" s="6">
        <v>0.21099999999999999</v>
      </c>
      <c r="F6809" s="18">
        <v>294.49</v>
      </c>
      <c r="G6809" t="s">
        <v>2204</v>
      </c>
      <c r="H6809" t="s">
        <v>2238</v>
      </c>
      <c r="I6809" t="s">
        <v>4707</v>
      </c>
      <c r="J6809" t="s">
        <v>13478</v>
      </c>
      <c r="L6809" s="5"/>
      <c r="P6809" t="s">
        <v>13478</v>
      </c>
    </row>
    <row r="6810" spans="2:16" x14ac:dyDescent="0.25">
      <c r="B6810" t="s">
        <v>10</v>
      </c>
      <c r="C6810" t="s">
        <v>17</v>
      </c>
      <c r="D6810" s="6">
        <v>0.113</v>
      </c>
      <c r="E6810" s="6">
        <v>0.113</v>
      </c>
      <c r="F6810" s="18">
        <v>216.93</v>
      </c>
      <c r="G6810" t="s">
        <v>2204</v>
      </c>
      <c r="H6810" t="s">
        <v>2225</v>
      </c>
      <c r="I6810" t="s">
        <v>4708</v>
      </c>
      <c r="J6810" t="s">
        <v>13460</v>
      </c>
      <c r="L6810" s="5"/>
      <c r="P6810" t="s">
        <v>13460</v>
      </c>
    </row>
    <row r="6811" spans="2:16" x14ac:dyDescent="0.25">
      <c r="B6811" t="s">
        <v>10</v>
      </c>
      <c r="C6811" t="s">
        <v>17</v>
      </c>
      <c r="D6811" s="6">
        <v>0.22700000000000001</v>
      </c>
      <c r="E6811" s="6">
        <v>0.22700000000000001</v>
      </c>
      <c r="F6811" s="18">
        <v>192.2</v>
      </c>
      <c r="G6811" t="s">
        <v>2204</v>
      </c>
      <c r="H6811" t="s">
        <v>2226</v>
      </c>
      <c r="I6811" t="s">
        <v>4710</v>
      </c>
      <c r="J6811" t="s">
        <v>13423</v>
      </c>
      <c r="L6811" s="5"/>
      <c r="P6811" t="s">
        <v>13423</v>
      </c>
    </row>
    <row r="6812" spans="2:16" x14ac:dyDescent="0.25">
      <c r="B6812" t="s">
        <v>10</v>
      </c>
      <c r="C6812" t="s">
        <v>17</v>
      </c>
      <c r="D6812" s="6">
        <v>0.32600000000000001</v>
      </c>
      <c r="E6812" s="6">
        <v>0.32600000000000001</v>
      </c>
      <c r="F6812" s="18">
        <v>192.2</v>
      </c>
      <c r="G6812" t="s">
        <v>2204</v>
      </c>
      <c r="H6812" t="s">
        <v>2227</v>
      </c>
      <c r="I6812" t="s">
        <v>4712</v>
      </c>
      <c r="J6812" t="s">
        <v>13435</v>
      </c>
      <c r="L6812" s="5"/>
      <c r="P6812" t="s">
        <v>13435</v>
      </c>
    </row>
    <row r="6813" spans="2:16" x14ac:dyDescent="0.25">
      <c r="B6813" t="s">
        <v>10</v>
      </c>
      <c r="C6813" t="s">
        <v>17</v>
      </c>
      <c r="D6813" s="6">
        <v>-4.5999999999999999E-2</v>
      </c>
      <c r="E6813" s="6">
        <v>-4.5999999999999999E-2</v>
      </c>
      <c r="F6813" s="18">
        <v>294.49</v>
      </c>
      <c r="G6813" t="s">
        <v>2204</v>
      </c>
      <c r="H6813" t="s">
        <v>2247</v>
      </c>
      <c r="I6813" t="s">
        <v>7844</v>
      </c>
      <c r="J6813" t="s">
        <v>13468</v>
      </c>
      <c r="L6813" s="5"/>
      <c r="P6813" t="s">
        <v>13468</v>
      </c>
    </row>
    <row r="6814" spans="2:16" x14ac:dyDescent="0.25">
      <c r="B6814" t="s">
        <v>10</v>
      </c>
      <c r="C6814" t="s">
        <v>17</v>
      </c>
      <c r="D6814" s="6">
        <v>0.25800000000000001</v>
      </c>
      <c r="E6814" s="6">
        <v>0.25800000000000001</v>
      </c>
      <c r="F6814" s="18">
        <v>192.2</v>
      </c>
      <c r="G6814" t="s">
        <v>2204</v>
      </c>
      <c r="H6814" t="s">
        <v>2228</v>
      </c>
      <c r="I6814" t="s">
        <v>4714</v>
      </c>
      <c r="J6814" t="s">
        <v>13421</v>
      </c>
      <c r="L6814" s="5"/>
      <c r="P6814" t="s">
        <v>13421</v>
      </c>
    </row>
    <row r="6815" spans="2:16" x14ac:dyDescent="0.25">
      <c r="B6815" t="s">
        <v>10</v>
      </c>
      <c r="C6815" t="s">
        <v>17</v>
      </c>
      <c r="D6815" s="6">
        <v>0.21099999999999999</v>
      </c>
      <c r="E6815" s="6">
        <v>0.21099999999999999</v>
      </c>
      <c r="F6815" s="18">
        <v>143.87</v>
      </c>
      <c r="G6815" t="s">
        <v>2204</v>
      </c>
      <c r="H6815" t="s">
        <v>2229</v>
      </c>
      <c r="I6815" t="s">
        <v>932</v>
      </c>
      <c r="J6815" t="s">
        <v>12008</v>
      </c>
      <c r="L6815" s="5"/>
      <c r="P6815" t="s">
        <v>12008</v>
      </c>
    </row>
    <row r="6816" spans="2:16" x14ac:dyDescent="0.25">
      <c r="B6816" t="s">
        <v>10</v>
      </c>
      <c r="C6816" t="s">
        <v>17</v>
      </c>
      <c r="D6816" s="6">
        <v>0.152</v>
      </c>
      <c r="E6816" s="6">
        <v>0.152</v>
      </c>
      <c r="F6816" s="18">
        <v>216.93</v>
      </c>
      <c r="G6816" t="s">
        <v>2204</v>
      </c>
      <c r="H6816" t="s">
        <v>2230</v>
      </c>
      <c r="I6816" t="s">
        <v>4717</v>
      </c>
      <c r="J6816" t="s">
        <v>13432</v>
      </c>
      <c r="L6816" s="5"/>
      <c r="P6816" t="s">
        <v>13432</v>
      </c>
    </row>
    <row r="6817" spans="2:16" x14ac:dyDescent="0.25">
      <c r="B6817" t="s">
        <v>10</v>
      </c>
      <c r="C6817" t="s">
        <v>17</v>
      </c>
      <c r="D6817" s="6">
        <v>0.22700000000000001</v>
      </c>
      <c r="E6817" s="6">
        <v>0.22700000000000001</v>
      </c>
      <c r="F6817" s="18">
        <v>192.2</v>
      </c>
      <c r="G6817" t="s">
        <v>2204</v>
      </c>
      <c r="H6817" t="s">
        <v>2231</v>
      </c>
      <c r="I6817" t="s">
        <v>4719</v>
      </c>
      <c r="J6817" t="s">
        <v>13467</v>
      </c>
      <c r="L6817" s="5"/>
      <c r="P6817" t="s">
        <v>13467</v>
      </c>
    </row>
    <row r="6818" spans="2:16" x14ac:dyDescent="0.25">
      <c r="B6818" t="s">
        <v>10</v>
      </c>
      <c r="C6818" t="s">
        <v>17</v>
      </c>
      <c r="D6818" s="6">
        <v>0.113</v>
      </c>
      <c r="E6818" s="6">
        <v>0.113</v>
      </c>
      <c r="F6818" s="18">
        <v>216.93</v>
      </c>
      <c r="G6818" t="s">
        <v>2204</v>
      </c>
      <c r="H6818" t="s">
        <v>2232</v>
      </c>
      <c r="I6818" t="s">
        <v>4721</v>
      </c>
      <c r="J6818" t="s">
        <v>13425</v>
      </c>
      <c r="L6818" s="5"/>
      <c r="P6818" t="s">
        <v>13425</v>
      </c>
    </row>
    <row r="6819" spans="2:16" x14ac:dyDescent="0.25">
      <c r="B6819" t="s">
        <v>10</v>
      </c>
      <c r="C6819" t="s">
        <v>17</v>
      </c>
      <c r="D6819" s="6">
        <v>0.23</v>
      </c>
      <c r="E6819" s="6">
        <v>0.23</v>
      </c>
      <c r="F6819" s="18">
        <v>249.53</v>
      </c>
      <c r="G6819" t="s">
        <v>2204</v>
      </c>
      <c r="H6819" t="s">
        <v>2233</v>
      </c>
      <c r="I6819" t="s">
        <v>4723</v>
      </c>
      <c r="J6819" t="s">
        <v>13433</v>
      </c>
      <c r="L6819" s="5"/>
      <c r="P6819" t="s">
        <v>13433</v>
      </c>
    </row>
    <row r="6820" spans="2:16" x14ac:dyDescent="0.25">
      <c r="B6820" t="s">
        <v>10</v>
      </c>
      <c r="C6820" t="s">
        <v>17</v>
      </c>
      <c r="D6820" s="6">
        <v>0.32600000000000001</v>
      </c>
      <c r="E6820" s="6">
        <v>0.32600000000000001</v>
      </c>
      <c r="F6820" s="18">
        <v>192.2</v>
      </c>
      <c r="G6820" t="s">
        <v>2204</v>
      </c>
      <c r="H6820" t="s">
        <v>2234</v>
      </c>
      <c r="I6820" t="s">
        <v>4725</v>
      </c>
      <c r="J6820" t="s">
        <v>13434</v>
      </c>
      <c r="L6820" s="5"/>
      <c r="P6820" t="s">
        <v>13434</v>
      </c>
    </row>
    <row r="6821" spans="2:16" x14ac:dyDescent="0.25">
      <c r="B6821" t="s">
        <v>10</v>
      </c>
      <c r="C6821" t="s">
        <v>17</v>
      </c>
      <c r="D6821" s="6">
        <v>0.22700000000000001</v>
      </c>
      <c r="E6821" s="6">
        <v>0.22700000000000001</v>
      </c>
      <c r="F6821" s="18">
        <v>192.2</v>
      </c>
      <c r="G6821" t="s">
        <v>2204</v>
      </c>
      <c r="H6821" t="s">
        <v>2235</v>
      </c>
      <c r="I6821" t="s">
        <v>4727</v>
      </c>
      <c r="J6821" t="s">
        <v>13458</v>
      </c>
      <c r="L6821" s="5"/>
      <c r="P6821" t="s">
        <v>13458</v>
      </c>
    </row>
    <row r="6822" spans="2:16" x14ac:dyDescent="0.25">
      <c r="B6822" t="s">
        <v>10</v>
      </c>
      <c r="C6822" t="s">
        <v>17</v>
      </c>
      <c r="D6822" s="6">
        <v>0.152</v>
      </c>
      <c r="E6822" s="6">
        <v>0.152</v>
      </c>
      <c r="F6822" s="18">
        <v>216.93</v>
      </c>
      <c r="G6822" t="s">
        <v>2204</v>
      </c>
      <c r="H6822" t="s">
        <v>2236</v>
      </c>
      <c r="I6822" t="s">
        <v>4729</v>
      </c>
      <c r="J6822" t="s">
        <v>13445</v>
      </c>
      <c r="L6822" s="5"/>
      <c r="P6822" t="s">
        <v>13445</v>
      </c>
    </row>
    <row r="6823" spans="2:16" x14ac:dyDescent="0.25">
      <c r="B6823" t="s">
        <v>10</v>
      </c>
      <c r="C6823" t="s">
        <v>17</v>
      </c>
      <c r="D6823" s="6">
        <v>-5.1999999999999998E-2</v>
      </c>
      <c r="E6823" s="6">
        <v>-5.1999999999999998E-2</v>
      </c>
      <c r="F6823" s="18">
        <v>294.49</v>
      </c>
      <c r="G6823" t="s">
        <v>2205</v>
      </c>
      <c r="H6823" t="s">
        <v>2239</v>
      </c>
      <c r="I6823" t="s">
        <v>7845</v>
      </c>
      <c r="J6823" t="s">
        <v>13291</v>
      </c>
      <c r="L6823" s="5"/>
      <c r="P6823" t="s">
        <v>13291</v>
      </c>
    </row>
    <row r="6824" spans="2:16" x14ac:dyDescent="0.25">
      <c r="B6824" t="s">
        <v>10</v>
      </c>
      <c r="C6824" t="s">
        <v>17</v>
      </c>
      <c r="D6824" s="6">
        <v>0.14599999999999999</v>
      </c>
      <c r="E6824" s="6">
        <v>0.14599999999999999</v>
      </c>
      <c r="F6824" s="18">
        <v>176.46</v>
      </c>
      <c r="G6824" t="s">
        <v>2205</v>
      </c>
      <c r="H6824" t="s">
        <v>12132</v>
      </c>
      <c r="I6824" t="s">
        <v>13292</v>
      </c>
      <c r="J6824" t="s">
        <v>13293</v>
      </c>
      <c r="L6824" s="5"/>
      <c r="P6824" t="s">
        <v>13293</v>
      </c>
    </row>
    <row r="6825" spans="2:16" x14ac:dyDescent="0.25">
      <c r="B6825" t="s">
        <v>10</v>
      </c>
      <c r="C6825" t="s">
        <v>17</v>
      </c>
      <c r="D6825" s="6">
        <v>0.12</v>
      </c>
      <c r="E6825" s="6">
        <v>0.12</v>
      </c>
      <c r="F6825" s="18">
        <v>192.2</v>
      </c>
      <c r="G6825" t="s">
        <v>2205</v>
      </c>
      <c r="H6825" t="s">
        <v>2190</v>
      </c>
      <c r="I6825" t="s">
        <v>4731</v>
      </c>
      <c r="J6825" t="s">
        <v>13284</v>
      </c>
      <c r="L6825" s="5"/>
      <c r="P6825" t="s">
        <v>13284</v>
      </c>
    </row>
    <row r="6826" spans="2:16" x14ac:dyDescent="0.25">
      <c r="B6826" t="s">
        <v>10</v>
      </c>
      <c r="C6826" t="s">
        <v>17</v>
      </c>
      <c r="D6826" s="6">
        <v>0.314</v>
      </c>
      <c r="E6826" s="6">
        <v>0.314</v>
      </c>
      <c r="F6826" s="18">
        <v>180.6</v>
      </c>
      <c r="G6826" t="s">
        <v>2205</v>
      </c>
      <c r="H6826" t="s">
        <v>2191</v>
      </c>
      <c r="I6826" t="s">
        <v>952</v>
      </c>
      <c r="J6826" t="s">
        <v>11862</v>
      </c>
      <c r="L6826" s="5"/>
      <c r="P6826" t="s">
        <v>11862</v>
      </c>
    </row>
    <row r="6827" spans="2:16" x14ac:dyDescent="0.25">
      <c r="B6827" t="s">
        <v>10</v>
      </c>
      <c r="C6827" t="s">
        <v>17</v>
      </c>
      <c r="D6827" s="6">
        <v>0.33100000000000002</v>
      </c>
      <c r="E6827" s="6">
        <v>0.33100000000000002</v>
      </c>
      <c r="F6827" s="18">
        <v>166.95</v>
      </c>
      <c r="G6827" t="s">
        <v>2205</v>
      </c>
      <c r="H6827" t="s">
        <v>2192</v>
      </c>
      <c r="I6827" t="s">
        <v>849</v>
      </c>
      <c r="J6827" t="s">
        <v>11919</v>
      </c>
      <c r="L6827" s="5"/>
      <c r="P6827" t="s">
        <v>11919</v>
      </c>
    </row>
    <row r="6828" spans="2:16" x14ac:dyDescent="0.25">
      <c r="B6828" t="s">
        <v>10</v>
      </c>
      <c r="C6828" t="s">
        <v>17</v>
      </c>
      <c r="D6828" s="6">
        <v>-5.1999999999999998E-2</v>
      </c>
      <c r="E6828" s="6">
        <v>-5.1999999999999998E-2</v>
      </c>
      <c r="F6828" s="18">
        <v>477.7</v>
      </c>
      <c r="G6828" t="s">
        <v>2205</v>
      </c>
      <c r="H6828" t="s">
        <v>2240</v>
      </c>
      <c r="I6828" t="s">
        <v>7846</v>
      </c>
      <c r="J6828" t="s">
        <v>13273</v>
      </c>
      <c r="L6828" s="5"/>
      <c r="P6828" t="s">
        <v>13273</v>
      </c>
    </row>
    <row r="6829" spans="2:16" x14ac:dyDescent="0.25">
      <c r="B6829" t="s">
        <v>10</v>
      </c>
      <c r="C6829" t="s">
        <v>17</v>
      </c>
      <c r="D6829" s="6">
        <v>0.41799999999999998</v>
      </c>
      <c r="E6829" s="6">
        <v>0.41799999999999998</v>
      </c>
      <c r="F6829" s="18">
        <v>200</v>
      </c>
      <c r="G6829" t="s">
        <v>2205</v>
      </c>
      <c r="H6829" t="s">
        <v>2183</v>
      </c>
      <c r="I6829" t="s">
        <v>801</v>
      </c>
      <c r="J6829" t="s">
        <v>11248</v>
      </c>
      <c r="L6829" s="5"/>
      <c r="P6829" t="s">
        <v>11248</v>
      </c>
    </row>
    <row r="6830" spans="2:16" x14ac:dyDescent="0.25">
      <c r="B6830" t="s">
        <v>10</v>
      </c>
      <c r="C6830" t="s">
        <v>17</v>
      </c>
      <c r="D6830" s="6">
        <v>5.8999999999999997E-2</v>
      </c>
      <c r="E6830" s="6">
        <v>5.8999999999999997E-2</v>
      </c>
      <c r="F6830" s="18">
        <v>216.93</v>
      </c>
      <c r="G6830" t="s">
        <v>2205</v>
      </c>
      <c r="H6830" t="s">
        <v>2193</v>
      </c>
      <c r="I6830" t="s">
        <v>4736</v>
      </c>
      <c r="J6830" t="s">
        <v>13272</v>
      </c>
      <c r="L6830" s="5"/>
      <c r="P6830" t="s">
        <v>13272</v>
      </c>
    </row>
    <row r="6831" spans="2:16" x14ac:dyDescent="0.25">
      <c r="B6831" t="s">
        <v>10</v>
      </c>
      <c r="C6831" t="s">
        <v>17</v>
      </c>
      <c r="D6831" s="6">
        <v>-0.10199999999999999</v>
      </c>
      <c r="E6831" s="6">
        <v>-0.10199999999999999</v>
      </c>
      <c r="F6831" s="18">
        <v>121.74</v>
      </c>
      <c r="G6831" t="s">
        <v>2205</v>
      </c>
      <c r="H6831" t="s">
        <v>2194</v>
      </c>
      <c r="I6831" t="s">
        <v>601</v>
      </c>
      <c r="J6831" t="s">
        <v>12074</v>
      </c>
      <c r="L6831" s="5"/>
      <c r="P6831" t="s">
        <v>12074</v>
      </c>
    </row>
    <row r="6832" spans="2:16" x14ac:dyDescent="0.25">
      <c r="B6832" t="s">
        <v>10</v>
      </c>
      <c r="C6832" t="s">
        <v>17</v>
      </c>
      <c r="D6832" s="6">
        <v>0.16600000000000001</v>
      </c>
      <c r="E6832" s="6">
        <v>0.16600000000000001</v>
      </c>
      <c r="F6832" s="18">
        <v>150.62</v>
      </c>
      <c r="G6832" t="s">
        <v>2205</v>
      </c>
      <c r="H6832" t="s">
        <v>2195</v>
      </c>
      <c r="I6832" t="s">
        <v>4739</v>
      </c>
      <c r="J6832" t="s">
        <v>13286</v>
      </c>
      <c r="L6832" s="5"/>
      <c r="P6832" t="s">
        <v>13286</v>
      </c>
    </row>
    <row r="6833" spans="2:16" x14ac:dyDescent="0.25">
      <c r="B6833" t="s">
        <v>10</v>
      </c>
      <c r="C6833" t="s">
        <v>17</v>
      </c>
      <c r="D6833" s="6">
        <v>0.17399999999999999</v>
      </c>
      <c r="E6833" s="6">
        <v>0.17399999999999999</v>
      </c>
      <c r="F6833" s="18">
        <v>150.62</v>
      </c>
      <c r="G6833" t="s">
        <v>2205</v>
      </c>
      <c r="H6833" t="s">
        <v>2196</v>
      </c>
      <c r="I6833" t="s">
        <v>4741</v>
      </c>
      <c r="J6833" t="s">
        <v>13285</v>
      </c>
      <c r="L6833" s="5"/>
      <c r="P6833" t="s">
        <v>13285</v>
      </c>
    </row>
    <row r="6834" spans="2:16" x14ac:dyDescent="0.25">
      <c r="B6834" t="s">
        <v>10</v>
      </c>
      <c r="C6834" t="s">
        <v>17</v>
      </c>
      <c r="D6834" s="6">
        <v>0.20899999999999999</v>
      </c>
      <c r="E6834" s="6">
        <v>0.20899999999999999</v>
      </c>
      <c r="F6834" s="18">
        <v>173.25</v>
      </c>
      <c r="G6834" t="s">
        <v>2205</v>
      </c>
      <c r="H6834" t="s">
        <v>2197</v>
      </c>
      <c r="I6834" t="s">
        <v>626</v>
      </c>
      <c r="J6834" t="s">
        <v>12062</v>
      </c>
      <c r="L6834" s="5"/>
      <c r="P6834" t="s">
        <v>12062</v>
      </c>
    </row>
    <row r="6835" spans="2:16" x14ac:dyDescent="0.25">
      <c r="B6835" t="s">
        <v>10</v>
      </c>
      <c r="C6835" t="s">
        <v>17</v>
      </c>
      <c r="D6835" s="6">
        <v>0.12</v>
      </c>
      <c r="E6835" s="6">
        <v>0.12</v>
      </c>
      <c r="F6835" s="18">
        <v>192.2</v>
      </c>
      <c r="G6835" t="s">
        <v>2205</v>
      </c>
      <c r="H6835" t="s">
        <v>2198</v>
      </c>
      <c r="I6835" t="s">
        <v>4744</v>
      </c>
      <c r="J6835" t="s">
        <v>13297</v>
      </c>
      <c r="L6835" s="5"/>
      <c r="P6835" t="s">
        <v>13297</v>
      </c>
    </row>
    <row r="6836" spans="2:16" x14ac:dyDescent="0.25">
      <c r="B6836" t="s">
        <v>10</v>
      </c>
      <c r="C6836" t="s">
        <v>17</v>
      </c>
      <c r="D6836" s="6">
        <v>0.41799999999999998</v>
      </c>
      <c r="E6836" s="6">
        <v>0.41799999999999998</v>
      </c>
      <c r="F6836" s="18">
        <v>200</v>
      </c>
      <c r="G6836" t="s">
        <v>2205</v>
      </c>
      <c r="H6836" t="s">
        <v>12121</v>
      </c>
      <c r="I6836" t="s">
        <v>13277</v>
      </c>
      <c r="J6836" t="s">
        <v>13278</v>
      </c>
      <c r="L6836" s="5"/>
      <c r="P6836" t="s">
        <v>13278</v>
      </c>
    </row>
    <row r="6837" spans="2:16" x14ac:dyDescent="0.25">
      <c r="B6837" t="s">
        <v>10</v>
      </c>
      <c r="C6837" t="s">
        <v>17</v>
      </c>
      <c r="D6837" s="6">
        <v>0.16900000000000001</v>
      </c>
      <c r="E6837" s="6">
        <v>0.16900000000000001</v>
      </c>
      <c r="F6837" s="18">
        <v>216.93</v>
      </c>
      <c r="G6837" t="s">
        <v>2205</v>
      </c>
      <c r="H6837" t="s">
        <v>2199</v>
      </c>
      <c r="I6837" t="s">
        <v>4746</v>
      </c>
      <c r="J6837" t="s">
        <v>13262</v>
      </c>
      <c r="L6837" s="5"/>
      <c r="P6837" t="s">
        <v>13262</v>
      </c>
    </row>
    <row r="6838" spans="2:16" x14ac:dyDescent="0.25">
      <c r="B6838" t="s">
        <v>10</v>
      </c>
      <c r="C6838" t="s">
        <v>17</v>
      </c>
      <c r="D6838" s="6">
        <v>5.8999999999999997E-2</v>
      </c>
      <c r="E6838" s="6">
        <v>5.8999999999999997E-2</v>
      </c>
      <c r="F6838" s="18">
        <v>249.53</v>
      </c>
      <c r="G6838" t="s">
        <v>2205</v>
      </c>
      <c r="H6838" t="s">
        <v>1014</v>
      </c>
      <c r="I6838" t="s">
        <v>4748</v>
      </c>
      <c r="J6838" t="s">
        <v>13276</v>
      </c>
      <c r="L6838" s="5"/>
      <c r="P6838" t="s">
        <v>13276</v>
      </c>
    </row>
    <row r="6839" spans="2:16" x14ac:dyDescent="0.25">
      <c r="B6839" t="s">
        <v>10</v>
      </c>
      <c r="C6839" t="s">
        <v>17</v>
      </c>
      <c r="D6839" s="6">
        <v>0.51200000000000001</v>
      </c>
      <c r="E6839" s="6">
        <v>0.51200000000000001</v>
      </c>
      <c r="F6839" s="18">
        <v>222.73</v>
      </c>
      <c r="G6839" t="s">
        <v>2205</v>
      </c>
      <c r="H6839" t="s">
        <v>2200</v>
      </c>
      <c r="I6839" t="s">
        <v>467</v>
      </c>
      <c r="J6839" t="s">
        <v>11677</v>
      </c>
      <c r="L6839" s="5"/>
      <c r="P6839" t="s">
        <v>11677</v>
      </c>
    </row>
    <row r="6840" spans="2:16" x14ac:dyDescent="0.25">
      <c r="B6840" t="s">
        <v>10</v>
      </c>
      <c r="C6840" t="s">
        <v>17</v>
      </c>
      <c r="D6840" s="6">
        <v>0.34699999999999998</v>
      </c>
      <c r="E6840" s="6">
        <v>0.34699999999999998</v>
      </c>
      <c r="F6840" s="18">
        <v>157.36000000000001</v>
      </c>
      <c r="G6840" t="s">
        <v>2205</v>
      </c>
      <c r="H6840" t="s">
        <v>2201</v>
      </c>
      <c r="I6840" t="s">
        <v>975</v>
      </c>
      <c r="J6840" t="s">
        <v>11865</v>
      </c>
      <c r="L6840" s="5"/>
      <c r="P6840" t="s">
        <v>11865</v>
      </c>
    </row>
    <row r="6841" spans="2:16" x14ac:dyDescent="0.25">
      <c r="B6841" t="s">
        <v>10</v>
      </c>
      <c r="C6841" t="s">
        <v>17</v>
      </c>
      <c r="D6841" s="6">
        <v>0.22600000000000001</v>
      </c>
      <c r="E6841" s="6">
        <v>0.22600000000000001</v>
      </c>
      <c r="F6841" s="18">
        <v>216.93</v>
      </c>
      <c r="G6841" t="s">
        <v>2205</v>
      </c>
      <c r="H6841" t="s">
        <v>2202</v>
      </c>
      <c r="I6841" t="s">
        <v>4752</v>
      </c>
      <c r="J6841" t="s">
        <v>13289</v>
      </c>
      <c r="L6841" s="5"/>
      <c r="P6841" t="s">
        <v>13289</v>
      </c>
    </row>
    <row r="6842" spans="2:16" x14ac:dyDescent="0.25">
      <c r="B6842" t="s">
        <v>10</v>
      </c>
      <c r="C6842" t="s">
        <v>17</v>
      </c>
      <c r="D6842" s="6">
        <v>0.28699999999999998</v>
      </c>
      <c r="E6842" s="6">
        <v>0.28699999999999998</v>
      </c>
      <c r="F6842" s="18">
        <v>147</v>
      </c>
      <c r="G6842" t="s">
        <v>2205</v>
      </c>
      <c r="H6842" t="s">
        <v>2203</v>
      </c>
      <c r="I6842" t="s">
        <v>659</v>
      </c>
      <c r="J6842" t="s">
        <v>11775</v>
      </c>
      <c r="L6842" s="5"/>
      <c r="P6842" t="s">
        <v>11775</v>
      </c>
    </row>
    <row r="6843" spans="2:16" x14ac:dyDescent="0.25">
      <c r="B6843" t="s">
        <v>10</v>
      </c>
      <c r="C6843" t="s">
        <v>17</v>
      </c>
      <c r="D6843" s="6">
        <v>9.0999999999999998E-2</v>
      </c>
      <c r="E6843" s="6">
        <v>9.0999999999999998E-2</v>
      </c>
      <c r="F6843" s="18">
        <v>216.93</v>
      </c>
      <c r="G6843" t="s">
        <v>2205</v>
      </c>
      <c r="H6843" t="s">
        <v>2204</v>
      </c>
      <c r="I6843" t="s">
        <v>4755</v>
      </c>
      <c r="J6843" t="s">
        <v>13282</v>
      </c>
      <c r="L6843" s="5"/>
      <c r="P6843" t="s">
        <v>13282</v>
      </c>
    </row>
    <row r="6844" spans="2:16" x14ac:dyDescent="0.25">
      <c r="B6844" t="s">
        <v>10</v>
      </c>
      <c r="C6844" t="s">
        <v>17</v>
      </c>
      <c r="D6844" s="6">
        <v>0.32400000000000001</v>
      </c>
      <c r="E6844" s="6">
        <v>0.32400000000000001</v>
      </c>
      <c r="F6844" s="18">
        <v>140.69999999999999</v>
      </c>
      <c r="G6844" t="s">
        <v>2205</v>
      </c>
      <c r="H6844" t="s">
        <v>2205</v>
      </c>
      <c r="I6844" t="s">
        <v>663</v>
      </c>
      <c r="J6844" t="s">
        <v>12019</v>
      </c>
      <c r="L6844" s="5"/>
      <c r="P6844" t="s">
        <v>12019</v>
      </c>
    </row>
    <row r="6845" spans="2:16" x14ac:dyDescent="0.25">
      <c r="B6845" t="s">
        <v>10</v>
      </c>
      <c r="C6845" t="s">
        <v>17</v>
      </c>
      <c r="D6845" s="6">
        <v>-5.1999999999999998E-2</v>
      </c>
      <c r="E6845" s="6">
        <v>-5.1999999999999998E-2</v>
      </c>
      <c r="F6845" s="18">
        <v>294.49</v>
      </c>
      <c r="G6845" t="s">
        <v>2205</v>
      </c>
      <c r="H6845" t="s">
        <v>2241</v>
      </c>
      <c r="I6845" t="s">
        <v>7847</v>
      </c>
      <c r="J6845" t="s">
        <v>13300</v>
      </c>
      <c r="L6845" s="5"/>
      <c r="P6845" t="s">
        <v>13300</v>
      </c>
    </row>
    <row r="6846" spans="2:16" x14ac:dyDescent="0.25">
      <c r="B6846" t="s">
        <v>10</v>
      </c>
      <c r="C6846" t="s">
        <v>17</v>
      </c>
      <c r="D6846" s="6">
        <v>0.17399999999999999</v>
      </c>
      <c r="E6846" s="6">
        <v>0.17399999999999999</v>
      </c>
      <c r="F6846" s="18">
        <v>156.24</v>
      </c>
      <c r="G6846" t="s">
        <v>2205</v>
      </c>
      <c r="H6846" t="s">
        <v>2206</v>
      </c>
      <c r="I6846" t="s">
        <v>639</v>
      </c>
      <c r="J6846" t="s">
        <v>12011</v>
      </c>
      <c r="L6846" s="5"/>
      <c r="P6846" t="s">
        <v>12011</v>
      </c>
    </row>
    <row r="6847" spans="2:16" x14ac:dyDescent="0.25">
      <c r="B6847" t="s">
        <v>10</v>
      </c>
      <c r="C6847" t="s">
        <v>17</v>
      </c>
      <c r="D6847" s="6">
        <v>0.24099999999999999</v>
      </c>
      <c r="E6847" s="6">
        <v>0.24099999999999999</v>
      </c>
      <c r="F6847" s="18">
        <v>150.62</v>
      </c>
      <c r="G6847" t="s">
        <v>2205</v>
      </c>
      <c r="H6847" t="s">
        <v>2207</v>
      </c>
      <c r="I6847" t="s">
        <v>4759</v>
      </c>
      <c r="J6847" t="s">
        <v>13287</v>
      </c>
      <c r="L6847" s="5"/>
      <c r="P6847" t="s">
        <v>13287</v>
      </c>
    </row>
    <row r="6848" spans="2:16" x14ac:dyDescent="0.25">
      <c r="B6848" t="s">
        <v>10</v>
      </c>
      <c r="C6848" t="s">
        <v>17</v>
      </c>
      <c r="D6848" s="6">
        <v>0.311</v>
      </c>
      <c r="E6848" s="6">
        <v>0.311</v>
      </c>
      <c r="F6848" s="18">
        <v>147</v>
      </c>
      <c r="G6848" t="s">
        <v>2205</v>
      </c>
      <c r="H6848" t="s">
        <v>2208</v>
      </c>
      <c r="I6848" t="s">
        <v>4761</v>
      </c>
      <c r="J6848" t="s">
        <v>11933</v>
      </c>
      <c r="L6848" s="5"/>
      <c r="P6848" t="s">
        <v>11933</v>
      </c>
    </row>
    <row r="6849" spans="2:16" x14ac:dyDescent="0.25">
      <c r="B6849" t="s">
        <v>10</v>
      </c>
      <c r="C6849" t="s">
        <v>17</v>
      </c>
      <c r="D6849" s="6">
        <v>0.13200000000000001</v>
      </c>
      <c r="E6849" s="6">
        <v>0.13200000000000001</v>
      </c>
      <c r="F6849" s="18">
        <v>326.62</v>
      </c>
      <c r="G6849" t="s">
        <v>2205</v>
      </c>
      <c r="H6849" t="s">
        <v>2209</v>
      </c>
      <c r="I6849" t="s">
        <v>262</v>
      </c>
      <c r="J6849" t="s">
        <v>11827</v>
      </c>
      <c r="L6849" s="5"/>
      <c r="P6849" t="s">
        <v>11827</v>
      </c>
    </row>
    <row r="6850" spans="2:16" x14ac:dyDescent="0.25">
      <c r="B6850" t="s">
        <v>10</v>
      </c>
      <c r="C6850" t="s">
        <v>17</v>
      </c>
      <c r="D6850" s="6">
        <v>0.58399999999999996</v>
      </c>
      <c r="E6850" s="6">
        <v>0.58399999999999996</v>
      </c>
      <c r="F6850" s="18">
        <v>190.45</v>
      </c>
      <c r="G6850" t="s">
        <v>2205</v>
      </c>
      <c r="H6850" t="s">
        <v>2210</v>
      </c>
      <c r="I6850" t="s">
        <v>870</v>
      </c>
      <c r="J6850" t="s">
        <v>11780</v>
      </c>
      <c r="L6850" s="5"/>
      <c r="P6850" t="s">
        <v>11780</v>
      </c>
    </row>
    <row r="6851" spans="2:16" x14ac:dyDescent="0.25">
      <c r="B6851" t="s">
        <v>10</v>
      </c>
      <c r="C6851" t="s">
        <v>17</v>
      </c>
      <c r="D6851" s="6">
        <v>0.20899999999999999</v>
      </c>
      <c r="E6851" s="6">
        <v>0.20899999999999999</v>
      </c>
      <c r="F6851" s="18">
        <v>202.65</v>
      </c>
      <c r="G6851" t="s">
        <v>2205</v>
      </c>
      <c r="H6851" t="s">
        <v>2211</v>
      </c>
      <c r="I6851" t="s">
        <v>4765</v>
      </c>
      <c r="J6851" t="s">
        <v>13266</v>
      </c>
      <c r="L6851" s="5"/>
      <c r="P6851" t="s">
        <v>13266</v>
      </c>
    </row>
    <row r="6852" spans="2:16" x14ac:dyDescent="0.25">
      <c r="B6852" t="s">
        <v>10</v>
      </c>
      <c r="C6852" t="s">
        <v>17</v>
      </c>
      <c r="D6852" s="6">
        <v>0.16900000000000001</v>
      </c>
      <c r="E6852" s="6">
        <v>0.16900000000000001</v>
      </c>
      <c r="F6852" s="18">
        <v>249.53</v>
      </c>
      <c r="G6852" t="s">
        <v>2205</v>
      </c>
      <c r="H6852" t="s">
        <v>2212</v>
      </c>
      <c r="I6852" t="s">
        <v>4767</v>
      </c>
      <c r="J6852" t="s">
        <v>13299</v>
      </c>
      <c r="L6852" s="5"/>
      <c r="P6852" t="s">
        <v>13299</v>
      </c>
    </row>
    <row r="6853" spans="2:16" x14ac:dyDescent="0.25">
      <c r="B6853" t="s">
        <v>10</v>
      </c>
      <c r="C6853" t="s">
        <v>17</v>
      </c>
      <c r="D6853" s="6">
        <v>-5.1999999999999998E-2</v>
      </c>
      <c r="E6853" s="6">
        <v>-5.1999999999999998E-2</v>
      </c>
      <c r="F6853" s="18">
        <v>294.49</v>
      </c>
      <c r="G6853" t="s">
        <v>2205</v>
      </c>
      <c r="H6853" t="s">
        <v>2242</v>
      </c>
      <c r="I6853" t="s">
        <v>7848</v>
      </c>
      <c r="J6853" t="s">
        <v>13303</v>
      </c>
      <c r="L6853" s="5"/>
      <c r="P6853" t="s">
        <v>13303</v>
      </c>
    </row>
    <row r="6854" spans="2:16" x14ac:dyDescent="0.25">
      <c r="B6854" t="s">
        <v>10</v>
      </c>
      <c r="C6854" t="s">
        <v>17</v>
      </c>
      <c r="D6854" s="6">
        <v>0.22500000000000001</v>
      </c>
      <c r="E6854" s="6">
        <v>0.22500000000000001</v>
      </c>
      <c r="F6854" s="18">
        <v>150.71</v>
      </c>
      <c r="G6854" t="s">
        <v>2205</v>
      </c>
      <c r="H6854" t="s">
        <v>2213</v>
      </c>
      <c r="I6854" t="s">
        <v>810</v>
      </c>
      <c r="J6854" t="s">
        <v>11799</v>
      </c>
      <c r="L6854" s="5"/>
      <c r="P6854" t="s">
        <v>11799</v>
      </c>
    </row>
    <row r="6855" spans="2:16" x14ac:dyDescent="0.25">
      <c r="B6855" t="s">
        <v>10</v>
      </c>
      <c r="C6855" t="s">
        <v>17</v>
      </c>
      <c r="D6855" s="6">
        <v>0.16900000000000001</v>
      </c>
      <c r="E6855" s="6">
        <v>0.16900000000000001</v>
      </c>
      <c r="F6855" s="18">
        <v>216.93</v>
      </c>
      <c r="G6855" t="s">
        <v>2205</v>
      </c>
      <c r="H6855" t="s">
        <v>2214</v>
      </c>
      <c r="I6855" t="s">
        <v>4770</v>
      </c>
      <c r="J6855" t="s">
        <v>13268</v>
      </c>
      <c r="L6855" s="5"/>
      <c r="P6855" t="s">
        <v>13268</v>
      </c>
    </row>
    <row r="6856" spans="2:16" x14ac:dyDescent="0.25">
      <c r="B6856" t="s">
        <v>10</v>
      </c>
      <c r="C6856" t="s">
        <v>17</v>
      </c>
      <c r="D6856" s="6">
        <v>0.22600000000000001</v>
      </c>
      <c r="E6856" s="6">
        <v>0.22600000000000001</v>
      </c>
      <c r="F6856" s="18">
        <v>216.93</v>
      </c>
      <c r="G6856" t="s">
        <v>2205</v>
      </c>
      <c r="H6856" t="s">
        <v>2215</v>
      </c>
      <c r="I6856" t="s">
        <v>4772</v>
      </c>
      <c r="J6856" t="s">
        <v>13265</v>
      </c>
      <c r="L6856" s="5"/>
      <c r="P6856" t="s">
        <v>13265</v>
      </c>
    </row>
    <row r="6857" spans="2:16" x14ac:dyDescent="0.25">
      <c r="B6857" t="s">
        <v>10</v>
      </c>
      <c r="C6857" t="s">
        <v>17</v>
      </c>
      <c r="D6857" s="6">
        <v>0.24099999999999999</v>
      </c>
      <c r="E6857" s="6">
        <v>0.24099999999999999</v>
      </c>
      <c r="F6857" s="18">
        <v>150.62</v>
      </c>
      <c r="G6857" t="s">
        <v>2205</v>
      </c>
      <c r="H6857" t="s">
        <v>2216</v>
      </c>
      <c r="I6857" t="s">
        <v>4774</v>
      </c>
      <c r="J6857" t="s">
        <v>13283</v>
      </c>
      <c r="L6857" s="5"/>
      <c r="P6857" t="s">
        <v>13283</v>
      </c>
    </row>
    <row r="6858" spans="2:16" x14ac:dyDescent="0.25">
      <c r="B6858" t="s">
        <v>10</v>
      </c>
      <c r="C6858" t="s">
        <v>17</v>
      </c>
      <c r="D6858" s="6">
        <v>0.217</v>
      </c>
      <c r="E6858" s="6">
        <v>0.217</v>
      </c>
      <c r="F6858" s="18">
        <v>161.86000000000001</v>
      </c>
      <c r="G6858" t="s">
        <v>2205</v>
      </c>
      <c r="H6858" t="s">
        <v>2217</v>
      </c>
      <c r="I6858" t="s">
        <v>777</v>
      </c>
      <c r="J6858" t="s">
        <v>12058</v>
      </c>
      <c r="L6858" s="5"/>
      <c r="P6858" t="s">
        <v>12058</v>
      </c>
    </row>
    <row r="6859" spans="2:16" x14ac:dyDescent="0.25">
      <c r="B6859" t="s">
        <v>10</v>
      </c>
      <c r="C6859" t="s">
        <v>17</v>
      </c>
      <c r="D6859" s="6">
        <v>-5.1999999999999998E-2</v>
      </c>
      <c r="E6859" s="6">
        <v>-5.1999999999999998E-2</v>
      </c>
      <c r="F6859" s="18">
        <v>294.49</v>
      </c>
      <c r="G6859" t="s">
        <v>2205</v>
      </c>
      <c r="H6859" t="s">
        <v>2243</v>
      </c>
      <c r="I6859" t="s">
        <v>7849</v>
      </c>
      <c r="J6859" t="s">
        <v>13302</v>
      </c>
      <c r="L6859" s="5"/>
      <c r="P6859" t="s">
        <v>13302</v>
      </c>
    </row>
    <row r="6860" spans="2:16" x14ac:dyDescent="0.25">
      <c r="B6860" t="s">
        <v>10</v>
      </c>
      <c r="C6860" t="s">
        <v>17</v>
      </c>
      <c r="D6860" s="6">
        <v>5.8999999999999997E-2</v>
      </c>
      <c r="E6860" s="6">
        <v>5.8999999999999997E-2</v>
      </c>
      <c r="F6860" s="18">
        <v>249.53</v>
      </c>
      <c r="G6860" t="s">
        <v>2205</v>
      </c>
      <c r="H6860" t="s">
        <v>2218</v>
      </c>
      <c r="I6860" t="s">
        <v>4777</v>
      </c>
      <c r="J6860" t="s">
        <v>13267</v>
      </c>
      <c r="L6860" s="5"/>
      <c r="P6860" t="s">
        <v>13267</v>
      </c>
    </row>
    <row r="6861" spans="2:16" x14ac:dyDescent="0.25">
      <c r="B6861" t="s">
        <v>10</v>
      </c>
      <c r="C6861" t="s">
        <v>17</v>
      </c>
      <c r="D6861" s="6">
        <v>-5.1999999999999998E-2</v>
      </c>
      <c r="E6861" s="6">
        <v>-5.1999999999999998E-2</v>
      </c>
      <c r="F6861" s="18">
        <v>294.49</v>
      </c>
      <c r="G6861" t="s">
        <v>2205</v>
      </c>
      <c r="H6861" t="s">
        <v>2244</v>
      </c>
      <c r="I6861" t="s">
        <v>7850</v>
      </c>
      <c r="J6861" t="s">
        <v>13298</v>
      </c>
      <c r="L6861" s="5"/>
      <c r="P6861" t="s">
        <v>13298</v>
      </c>
    </row>
    <row r="6862" spans="2:16" x14ac:dyDescent="0.25">
      <c r="B6862" t="s">
        <v>10</v>
      </c>
      <c r="C6862" t="s">
        <v>17</v>
      </c>
      <c r="D6862" s="6">
        <v>5.8999999999999997E-2</v>
      </c>
      <c r="E6862" s="6">
        <v>5.8999999999999997E-2</v>
      </c>
      <c r="F6862" s="18">
        <v>249.53</v>
      </c>
      <c r="G6862" t="s">
        <v>2205</v>
      </c>
      <c r="H6862" t="s">
        <v>2219</v>
      </c>
      <c r="I6862" t="s">
        <v>4779</v>
      </c>
      <c r="J6862" t="s">
        <v>13275</v>
      </c>
      <c r="L6862" s="5"/>
      <c r="P6862" t="s">
        <v>13275</v>
      </c>
    </row>
    <row r="6863" spans="2:16" x14ac:dyDescent="0.25">
      <c r="B6863" t="s">
        <v>10</v>
      </c>
      <c r="C6863" t="s">
        <v>17</v>
      </c>
      <c r="D6863" s="6">
        <v>0.17399999999999999</v>
      </c>
      <c r="E6863" s="6">
        <v>0.17399999999999999</v>
      </c>
      <c r="F6863" s="18">
        <v>166.35</v>
      </c>
      <c r="G6863" t="s">
        <v>2205</v>
      </c>
      <c r="H6863" t="s">
        <v>2220</v>
      </c>
      <c r="I6863" t="s">
        <v>4781</v>
      </c>
      <c r="J6863" t="s">
        <v>11772</v>
      </c>
      <c r="L6863" s="5"/>
      <c r="P6863" t="s">
        <v>11772</v>
      </c>
    </row>
    <row r="6864" spans="2:16" x14ac:dyDescent="0.25">
      <c r="B6864" t="s">
        <v>10</v>
      </c>
      <c r="C6864" t="s">
        <v>17</v>
      </c>
      <c r="D6864" s="6">
        <v>0.309</v>
      </c>
      <c r="E6864" s="6">
        <v>0.309</v>
      </c>
      <c r="F6864" s="18">
        <v>179.55</v>
      </c>
      <c r="G6864" t="s">
        <v>2205</v>
      </c>
      <c r="H6864" t="s">
        <v>2221</v>
      </c>
      <c r="I6864" t="s">
        <v>4783</v>
      </c>
      <c r="J6864" t="s">
        <v>13281</v>
      </c>
      <c r="L6864" s="5"/>
      <c r="P6864" t="s">
        <v>13281</v>
      </c>
    </row>
    <row r="6865" spans="2:16" x14ac:dyDescent="0.25">
      <c r="B6865" t="s">
        <v>10</v>
      </c>
      <c r="C6865" t="s">
        <v>17</v>
      </c>
      <c r="D6865" s="6">
        <v>9.0999999999999998E-2</v>
      </c>
      <c r="E6865" s="6">
        <v>9.0999999999999998E-2</v>
      </c>
      <c r="F6865" s="18">
        <v>216.93</v>
      </c>
      <c r="G6865" t="s">
        <v>2205</v>
      </c>
      <c r="H6865" t="s">
        <v>2222</v>
      </c>
      <c r="I6865" t="s">
        <v>4785</v>
      </c>
      <c r="J6865" t="s">
        <v>13280</v>
      </c>
      <c r="L6865" s="5"/>
      <c r="P6865" t="s">
        <v>13280</v>
      </c>
    </row>
    <row r="6866" spans="2:16" x14ac:dyDescent="0.25">
      <c r="B6866" t="s">
        <v>10</v>
      </c>
      <c r="C6866" t="s">
        <v>17</v>
      </c>
      <c r="D6866" s="6">
        <v>0.35099999999999998</v>
      </c>
      <c r="E6866" s="6">
        <v>0.35099999999999998</v>
      </c>
      <c r="F6866" s="18">
        <v>142.80000000000001</v>
      </c>
      <c r="G6866" t="s">
        <v>2205</v>
      </c>
      <c r="H6866" t="s">
        <v>2237</v>
      </c>
      <c r="I6866" t="s">
        <v>873</v>
      </c>
      <c r="J6866" t="s">
        <v>11301</v>
      </c>
      <c r="L6866" s="5"/>
      <c r="P6866" t="s">
        <v>11301</v>
      </c>
    </row>
    <row r="6867" spans="2:16" x14ac:dyDescent="0.25">
      <c r="B6867" t="s">
        <v>10</v>
      </c>
      <c r="C6867" t="s">
        <v>17</v>
      </c>
      <c r="D6867" s="6">
        <v>7.4999999999999997E-2</v>
      </c>
      <c r="E6867" s="6">
        <v>7.4999999999999997E-2</v>
      </c>
      <c r="F6867" s="18">
        <v>249.53</v>
      </c>
      <c r="G6867" t="s">
        <v>2205</v>
      </c>
      <c r="H6867" t="s">
        <v>2223</v>
      </c>
      <c r="I6867" t="s">
        <v>4788</v>
      </c>
      <c r="J6867" t="s">
        <v>13274</v>
      </c>
      <c r="L6867" s="5"/>
      <c r="P6867" t="s">
        <v>13274</v>
      </c>
    </row>
    <row r="6868" spans="2:16" x14ac:dyDescent="0.25">
      <c r="B6868" t="s">
        <v>10</v>
      </c>
      <c r="C6868" t="s">
        <v>17</v>
      </c>
      <c r="D6868" s="6">
        <v>0.17399999999999999</v>
      </c>
      <c r="E6868" s="6">
        <v>0.17399999999999999</v>
      </c>
      <c r="F6868" s="18">
        <v>150.62</v>
      </c>
      <c r="G6868" t="s">
        <v>2205</v>
      </c>
      <c r="H6868" t="s">
        <v>2224</v>
      </c>
      <c r="I6868" t="s">
        <v>4790</v>
      </c>
      <c r="J6868" t="s">
        <v>13294</v>
      </c>
      <c r="L6868" s="5"/>
      <c r="P6868" t="s">
        <v>13294</v>
      </c>
    </row>
    <row r="6869" spans="2:16" x14ac:dyDescent="0.25">
      <c r="B6869" t="s">
        <v>10</v>
      </c>
      <c r="C6869" t="s">
        <v>17</v>
      </c>
      <c r="D6869" s="6">
        <v>-5.1999999999999998E-2</v>
      </c>
      <c r="E6869" s="6">
        <v>-5.1999999999999998E-2</v>
      </c>
      <c r="F6869" s="18">
        <v>294.49</v>
      </c>
      <c r="G6869" t="s">
        <v>2205</v>
      </c>
      <c r="H6869" t="s">
        <v>2246</v>
      </c>
      <c r="I6869" t="s">
        <v>7851</v>
      </c>
      <c r="J6869" t="s">
        <v>13301</v>
      </c>
      <c r="L6869" s="5"/>
      <c r="P6869" t="s">
        <v>13301</v>
      </c>
    </row>
    <row r="6870" spans="2:16" x14ac:dyDescent="0.25">
      <c r="B6870" t="s">
        <v>10</v>
      </c>
      <c r="C6870" t="s">
        <v>17</v>
      </c>
      <c r="D6870" s="6">
        <v>0.20899999999999999</v>
      </c>
      <c r="E6870" s="6">
        <v>0.20899999999999999</v>
      </c>
      <c r="F6870" s="18">
        <v>173.25</v>
      </c>
      <c r="G6870" t="s">
        <v>2205</v>
      </c>
      <c r="H6870" t="s">
        <v>18631</v>
      </c>
      <c r="I6870" t="s">
        <v>18674</v>
      </c>
      <c r="J6870" t="s">
        <v>18675</v>
      </c>
      <c r="L6870" s="5"/>
      <c r="P6870" t="s">
        <v>18675</v>
      </c>
    </row>
    <row r="6871" spans="2:16" x14ac:dyDescent="0.25">
      <c r="B6871" t="s">
        <v>10</v>
      </c>
      <c r="C6871" t="s">
        <v>17</v>
      </c>
      <c r="D6871" s="6">
        <v>0.17399999999999999</v>
      </c>
      <c r="E6871" s="6">
        <v>0.17399999999999999</v>
      </c>
      <c r="F6871" s="18">
        <v>294.49</v>
      </c>
      <c r="G6871" t="s">
        <v>2205</v>
      </c>
      <c r="H6871" t="s">
        <v>2238</v>
      </c>
      <c r="I6871" t="s">
        <v>4792</v>
      </c>
      <c r="J6871" t="s">
        <v>13304</v>
      </c>
      <c r="L6871" s="5"/>
      <c r="P6871" t="s">
        <v>13304</v>
      </c>
    </row>
    <row r="6872" spans="2:16" x14ac:dyDescent="0.25">
      <c r="B6872" t="s">
        <v>10</v>
      </c>
      <c r="C6872" t="s">
        <v>17</v>
      </c>
      <c r="D6872" s="6">
        <v>0.24099999999999999</v>
      </c>
      <c r="E6872" s="6">
        <v>0.24099999999999999</v>
      </c>
      <c r="F6872" s="18">
        <v>150.62</v>
      </c>
      <c r="G6872" t="s">
        <v>2205</v>
      </c>
      <c r="H6872" t="s">
        <v>2225</v>
      </c>
      <c r="I6872" t="s">
        <v>4793</v>
      </c>
      <c r="J6872" t="s">
        <v>13290</v>
      </c>
      <c r="L6872" s="5"/>
      <c r="P6872" t="s">
        <v>13290</v>
      </c>
    </row>
    <row r="6873" spans="2:16" x14ac:dyDescent="0.25">
      <c r="B6873" t="s">
        <v>10</v>
      </c>
      <c r="C6873" t="s">
        <v>17</v>
      </c>
      <c r="D6873" s="6">
        <v>0.16600000000000001</v>
      </c>
      <c r="E6873" s="6">
        <v>0.16600000000000001</v>
      </c>
      <c r="F6873" s="18">
        <v>192.2</v>
      </c>
      <c r="G6873" t="s">
        <v>2205</v>
      </c>
      <c r="H6873" t="s">
        <v>2226</v>
      </c>
      <c r="I6873" t="s">
        <v>4795</v>
      </c>
      <c r="J6873" t="s">
        <v>13263</v>
      </c>
      <c r="L6873" s="5"/>
      <c r="P6873" t="s">
        <v>13263</v>
      </c>
    </row>
    <row r="6874" spans="2:16" x14ac:dyDescent="0.25">
      <c r="B6874" t="s">
        <v>10</v>
      </c>
      <c r="C6874" t="s">
        <v>17</v>
      </c>
      <c r="D6874" s="6">
        <v>0.16900000000000001</v>
      </c>
      <c r="E6874" s="6">
        <v>0.16900000000000001</v>
      </c>
      <c r="F6874" s="18">
        <v>216.93</v>
      </c>
      <c r="G6874" t="s">
        <v>2205</v>
      </c>
      <c r="H6874" t="s">
        <v>2227</v>
      </c>
      <c r="I6874" t="s">
        <v>4797</v>
      </c>
      <c r="J6874" t="s">
        <v>13271</v>
      </c>
      <c r="L6874" s="5"/>
      <c r="P6874" t="s">
        <v>13271</v>
      </c>
    </row>
    <row r="6875" spans="2:16" x14ac:dyDescent="0.25">
      <c r="B6875" t="s">
        <v>10</v>
      </c>
      <c r="C6875" t="s">
        <v>17</v>
      </c>
      <c r="D6875" s="6">
        <v>-5.1999999999999998E-2</v>
      </c>
      <c r="E6875" s="6">
        <v>-5.1999999999999998E-2</v>
      </c>
      <c r="F6875" s="18">
        <v>294.49</v>
      </c>
      <c r="G6875" t="s">
        <v>2205</v>
      </c>
      <c r="H6875" t="s">
        <v>2247</v>
      </c>
      <c r="I6875" t="s">
        <v>7852</v>
      </c>
      <c r="J6875" t="s">
        <v>13296</v>
      </c>
      <c r="L6875" s="5"/>
      <c r="P6875" t="s">
        <v>13296</v>
      </c>
    </row>
    <row r="6876" spans="2:16" x14ac:dyDescent="0.25">
      <c r="B6876" t="s">
        <v>10</v>
      </c>
      <c r="C6876" t="s">
        <v>17</v>
      </c>
      <c r="D6876" s="6">
        <v>0.12</v>
      </c>
      <c r="E6876" s="6">
        <v>0.12</v>
      </c>
      <c r="F6876" s="18">
        <v>192.2</v>
      </c>
      <c r="G6876" t="s">
        <v>2205</v>
      </c>
      <c r="H6876" t="s">
        <v>2228</v>
      </c>
      <c r="I6876" t="s">
        <v>4799</v>
      </c>
      <c r="J6876" t="s">
        <v>13261</v>
      </c>
      <c r="L6876" s="5"/>
      <c r="P6876" t="s">
        <v>13261</v>
      </c>
    </row>
    <row r="6877" spans="2:16" x14ac:dyDescent="0.25">
      <c r="B6877" t="s">
        <v>10</v>
      </c>
      <c r="C6877" t="s">
        <v>17</v>
      </c>
      <c r="D6877" s="6">
        <v>0.24</v>
      </c>
      <c r="E6877" s="6">
        <v>0.24</v>
      </c>
      <c r="F6877" s="18">
        <v>326.69</v>
      </c>
      <c r="G6877" t="s">
        <v>2205</v>
      </c>
      <c r="H6877" t="s">
        <v>2229</v>
      </c>
      <c r="I6877" t="s">
        <v>660</v>
      </c>
      <c r="J6877" t="s">
        <v>11390</v>
      </c>
      <c r="L6877" s="5"/>
      <c r="P6877" t="s">
        <v>11390</v>
      </c>
    </row>
    <row r="6878" spans="2:16" x14ac:dyDescent="0.25">
      <c r="B6878" t="s">
        <v>10</v>
      </c>
      <c r="C6878" t="s">
        <v>17</v>
      </c>
      <c r="D6878" s="6">
        <v>0.155</v>
      </c>
      <c r="E6878" s="6">
        <v>0.155</v>
      </c>
      <c r="F6878" s="18">
        <v>233.1</v>
      </c>
      <c r="G6878" t="s">
        <v>2205</v>
      </c>
      <c r="H6878" t="s">
        <v>2230</v>
      </c>
      <c r="I6878" t="s">
        <v>4802</v>
      </c>
      <c r="J6878" t="s">
        <v>13269</v>
      </c>
      <c r="L6878" s="5"/>
      <c r="P6878" t="s">
        <v>13269</v>
      </c>
    </row>
    <row r="6879" spans="2:16" x14ac:dyDescent="0.25">
      <c r="B6879" t="s">
        <v>10</v>
      </c>
      <c r="C6879" t="s">
        <v>17</v>
      </c>
      <c r="D6879" s="6">
        <v>0.251</v>
      </c>
      <c r="E6879" s="6">
        <v>0.251</v>
      </c>
      <c r="F6879" s="18">
        <v>179.55</v>
      </c>
      <c r="G6879" t="s">
        <v>2205</v>
      </c>
      <c r="H6879" t="s">
        <v>2231</v>
      </c>
      <c r="I6879" t="s">
        <v>4804</v>
      </c>
      <c r="J6879" t="s">
        <v>13295</v>
      </c>
      <c r="L6879" s="5"/>
      <c r="P6879" t="s">
        <v>13295</v>
      </c>
    </row>
    <row r="6880" spans="2:16" x14ac:dyDescent="0.25">
      <c r="B6880" t="s">
        <v>10</v>
      </c>
      <c r="C6880" t="s">
        <v>17</v>
      </c>
      <c r="D6880" s="6">
        <v>0.24099999999999999</v>
      </c>
      <c r="E6880" s="6">
        <v>0.24099999999999999</v>
      </c>
      <c r="F6880" s="18">
        <v>150.62</v>
      </c>
      <c r="G6880" t="s">
        <v>2205</v>
      </c>
      <c r="H6880" t="s">
        <v>2232</v>
      </c>
      <c r="I6880" t="s">
        <v>4806</v>
      </c>
      <c r="J6880" t="s">
        <v>13264</v>
      </c>
      <c r="L6880" s="5"/>
      <c r="P6880" t="s">
        <v>13264</v>
      </c>
    </row>
    <row r="6881" spans="2:16" x14ac:dyDescent="0.25">
      <c r="B6881" t="s">
        <v>10</v>
      </c>
      <c r="C6881" t="s">
        <v>17</v>
      </c>
      <c r="D6881" s="6">
        <v>0.14599999999999999</v>
      </c>
      <c r="E6881" s="6">
        <v>0.14599999999999999</v>
      </c>
      <c r="F6881" s="18">
        <v>176.46</v>
      </c>
      <c r="G6881" t="s">
        <v>2205</v>
      </c>
      <c r="H6881" t="s">
        <v>2233</v>
      </c>
      <c r="I6881" t="s">
        <v>778</v>
      </c>
      <c r="J6881" t="s">
        <v>11969</v>
      </c>
      <c r="L6881" s="5"/>
      <c r="P6881" t="s">
        <v>11969</v>
      </c>
    </row>
    <row r="6882" spans="2:16" x14ac:dyDescent="0.25">
      <c r="B6882" t="s">
        <v>10</v>
      </c>
      <c r="C6882" t="s">
        <v>17</v>
      </c>
      <c r="D6882" s="6">
        <v>0.16900000000000001</v>
      </c>
      <c r="E6882" s="6">
        <v>0.16900000000000001</v>
      </c>
      <c r="F6882" s="18">
        <v>192.2</v>
      </c>
      <c r="G6882" t="s">
        <v>2205</v>
      </c>
      <c r="H6882" t="s">
        <v>2234</v>
      </c>
      <c r="I6882" t="s">
        <v>4809</v>
      </c>
      <c r="J6882" t="s">
        <v>13270</v>
      </c>
      <c r="L6882" s="5"/>
      <c r="P6882" t="s">
        <v>13270</v>
      </c>
    </row>
    <row r="6883" spans="2:16" x14ac:dyDescent="0.25">
      <c r="B6883" t="s">
        <v>10</v>
      </c>
      <c r="C6883" t="s">
        <v>17</v>
      </c>
      <c r="D6883" s="6">
        <v>0.16600000000000001</v>
      </c>
      <c r="E6883" s="6">
        <v>0.16600000000000001</v>
      </c>
      <c r="F6883" s="18">
        <v>192.2</v>
      </c>
      <c r="G6883" t="s">
        <v>2205</v>
      </c>
      <c r="H6883" t="s">
        <v>2235</v>
      </c>
      <c r="I6883" t="s">
        <v>4811</v>
      </c>
      <c r="J6883" t="s">
        <v>13288</v>
      </c>
      <c r="L6883" s="5"/>
      <c r="P6883" t="s">
        <v>13288</v>
      </c>
    </row>
    <row r="6884" spans="2:16" x14ac:dyDescent="0.25">
      <c r="B6884" t="s">
        <v>10</v>
      </c>
      <c r="C6884" t="s">
        <v>17</v>
      </c>
      <c r="D6884" s="6">
        <v>5.8999999999999997E-2</v>
      </c>
      <c r="E6884" s="6">
        <v>5.8999999999999997E-2</v>
      </c>
      <c r="F6884" s="18">
        <v>216.93</v>
      </c>
      <c r="G6884" t="s">
        <v>2205</v>
      </c>
      <c r="H6884" t="s">
        <v>2236</v>
      </c>
      <c r="I6884" t="s">
        <v>4813</v>
      </c>
      <c r="J6884" t="s">
        <v>13279</v>
      </c>
      <c r="L6884" s="5"/>
      <c r="P6884" t="s">
        <v>13279</v>
      </c>
    </row>
    <row r="6885" spans="2:16" x14ac:dyDescent="0.25">
      <c r="B6885" t="s">
        <v>10</v>
      </c>
      <c r="C6885" t="s">
        <v>17</v>
      </c>
      <c r="D6885" s="6">
        <v>-5.1999999999999998E-2</v>
      </c>
      <c r="E6885" s="6">
        <v>-5.1999999999999998E-2</v>
      </c>
      <c r="F6885" s="18">
        <v>294.49</v>
      </c>
      <c r="G6885" t="s">
        <v>2241</v>
      </c>
      <c r="H6885" t="s">
        <v>12132</v>
      </c>
      <c r="I6885" t="s">
        <v>14659</v>
      </c>
      <c r="J6885" t="s">
        <v>14660</v>
      </c>
      <c r="L6885" s="5"/>
      <c r="P6885" t="s">
        <v>14660</v>
      </c>
    </row>
    <row r="6886" spans="2:16" x14ac:dyDescent="0.25">
      <c r="B6886" t="s">
        <v>10</v>
      </c>
      <c r="C6886" t="s">
        <v>17</v>
      </c>
      <c r="D6886" s="6">
        <v>-5.1999999999999998E-2</v>
      </c>
      <c r="E6886" s="6">
        <v>-5.1999999999999998E-2</v>
      </c>
      <c r="F6886" s="18">
        <v>294.49</v>
      </c>
      <c r="G6886" t="s">
        <v>2241</v>
      </c>
      <c r="H6886" t="s">
        <v>2190</v>
      </c>
      <c r="I6886" t="s">
        <v>7853</v>
      </c>
      <c r="J6886" t="s">
        <v>14648</v>
      </c>
      <c r="L6886" s="5"/>
      <c r="P6886" t="s">
        <v>14648</v>
      </c>
    </row>
    <row r="6887" spans="2:16" x14ac:dyDescent="0.25">
      <c r="B6887" t="s">
        <v>10</v>
      </c>
      <c r="C6887" t="s">
        <v>17</v>
      </c>
      <c r="D6887" s="6">
        <v>-5.1999999999999998E-2</v>
      </c>
      <c r="E6887" s="6">
        <v>-5.1999999999999998E-2</v>
      </c>
      <c r="F6887" s="18">
        <v>294.49</v>
      </c>
      <c r="G6887" t="s">
        <v>2241</v>
      </c>
      <c r="H6887" t="s">
        <v>2191</v>
      </c>
      <c r="I6887" t="s">
        <v>7854</v>
      </c>
      <c r="J6887" t="s">
        <v>14667</v>
      </c>
      <c r="L6887" s="5"/>
      <c r="P6887" t="s">
        <v>14667</v>
      </c>
    </row>
    <row r="6888" spans="2:16" x14ac:dyDescent="0.25">
      <c r="B6888" t="s">
        <v>10</v>
      </c>
      <c r="C6888" t="s">
        <v>17</v>
      </c>
      <c r="D6888" s="6">
        <v>-5.1999999999999998E-2</v>
      </c>
      <c r="E6888" s="6">
        <v>-5.1999999999999998E-2</v>
      </c>
      <c r="F6888" s="18">
        <v>294.49</v>
      </c>
      <c r="G6888" t="s">
        <v>2241</v>
      </c>
      <c r="H6888" t="s">
        <v>2192</v>
      </c>
      <c r="I6888" t="s">
        <v>7855</v>
      </c>
      <c r="J6888" t="s">
        <v>14650</v>
      </c>
      <c r="L6888" s="5"/>
      <c r="P6888" t="s">
        <v>14650</v>
      </c>
    </row>
    <row r="6889" spans="2:16" x14ac:dyDescent="0.25">
      <c r="B6889" t="s">
        <v>10</v>
      </c>
      <c r="C6889" t="s">
        <v>17</v>
      </c>
      <c r="D6889" s="6">
        <v>-5.1999999999999998E-2</v>
      </c>
      <c r="E6889" s="6">
        <v>-5.1999999999999998E-2</v>
      </c>
      <c r="F6889" s="18">
        <v>294.49</v>
      </c>
      <c r="G6889" t="s">
        <v>2241</v>
      </c>
      <c r="H6889" t="s">
        <v>2183</v>
      </c>
      <c r="I6889" t="s">
        <v>7856</v>
      </c>
      <c r="J6889" t="s">
        <v>14654</v>
      </c>
      <c r="L6889" s="5"/>
      <c r="P6889" t="s">
        <v>14654</v>
      </c>
    </row>
    <row r="6890" spans="2:16" x14ac:dyDescent="0.25">
      <c r="B6890" t="s">
        <v>10</v>
      </c>
      <c r="C6890" t="s">
        <v>17</v>
      </c>
      <c r="D6890" s="6">
        <v>-5.1999999999999998E-2</v>
      </c>
      <c r="E6890" s="6">
        <v>-5.1999999999999998E-2</v>
      </c>
      <c r="F6890" s="18">
        <v>294.49</v>
      </c>
      <c r="G6890" t="s">
        <v>2241</v>
      </c>
      <c r="H6890" t="s">
        <v>2193</v>
      </c>
      <c r="I6890" t="s">
        <v>7857</v>
      </c>
      <c r="J6890" t="s">
        <v>14631</v>
      </c>
      <c r="L6890" s="5"/>
      <c r="P6890" t="s">
        <v>14631</v>
      </c>
    </row>
    <row r="6891" spans="2:16" x14ac:dyDescent="0.25">
      <c r="B6891" t="s">
        <v>10</v>
      </c>
      <c r="C6891" t="s">
        <v>17</v>
      </c>
      <c r="D6891" s="6">
        <v>-5.1999999999999998E-2</v>
      </c>
      <c r="E6891" s="6">
        <v>-5.1999999999999998E-2</v>
      </c>
      <c r="F6891" s="18">
        <v>294.49</v>
      </c>
      <c r="G6891" t="s">
        <v>2241</v>
      </c>
      <c r="H6891" t="s">
        <v>2194</v>
      </c>
      <c r="I6891" t="s">
        <v>7858</v>
      </c>
      <c r="J6891" t="s">
        <v>14665</v>
      </c>
      <c r="L6891" s="5"/>
      <c r="P6891" t="s">
        <v>14665</v>
      </c>
    </row>
    <row r="6892" spans="2:16" x14ac:dyDescent="0.25">
      <c r="B6892" t="s">
        <v>10</v>
      </c>
      <c r="C6892" t="s">
        <v>17</v>
      </c>
      <c r="D6892" s="6">
        <v>-5.1999999999999998E-2</v>
      </c>
      <c r="E6892" s="6">
        <v>-5.1999999999999998E-2</v>
      </c>
      <c r="F6892" s="18">
        <v>294.49</v>
      </c>
      <c r="G6892" t="s">
        <v>2241</v>
      </c>
      <c r="H6892" t="s">
        <v>2195</v>
      </c>
      <c r="I6892" t="s">
        <v>7859</v>
      </c>
      <c r="J6892" t="s">
        <v>14651</v>
      </c>
      <c r="L6892" s="5"/>
      <c r="P6892" t="s">
        <v>14651</v>
      </c>
    </row>
    <row r="6893" spans="2:16" x14ac:dyDescent="0.25">
      <c r="B6893" t="s">
        <v>10</v>
      </c>
      <c r="C6893" t="s">
        <v>17</v>
      </c>
      <c r="D6893" s="6">
        <v>-0.10199999999999999</v>
      </c>
      <c r="E6893" s="6">
        <v>-0.10199999999999999</v>
      </c>
      <c r="F6893" s="18">
        <v>294.49</v>
      </c>
      <c r="G6893" t="s">
        <v>2241</v>
      </c>
      <c r="H6893" t="s">
        <v>2196</v>
      </c>
      <c r="I6893" t="s">
        <v>7860</v>
      </c>
      <c r="J6893" t="s">
        <v>14649</v>
      </c>
      <c r="L6893" s="5"/>
      <c r="P6893" t="s">
        <v>14649</v>
      </c>
    </row>
    <row r="6894" spans="2:16" x14ac:dyDescent="0.25">
      <c r="B6894" t="s">
        <v>10</v>
      </c>
      <c r="C6894" t="s">
        <v>17</v>
      </c>
      <c r="D6894" s="6">
        <v>-5.1999999999999998E-2</v>
      </c>
      <c r="E6894" s="6">
        <v>-5.1999999999999998E-2</v>
      </c>
      <c r="F6894" s="18">
        <v>294.49</v>
      </c>
      <c r="G6894" t="s">
        <v>2241</v>
      </c>
      <c r="H6894" t="s">
        <v>2197</v>
      </c>
      <c r="I6894" t="s">
        <v>7861</v>
      </c>
      <c r="J6894" t="s">
        <v>14633</v>
      </c>
      <c r="L6894" s="5"/>
      <c r="P6894" t="s">
        <v>14633</v>
      </c>
    </row>
    <row r="6895" spans="2:16" x14ac:dyDescent="0.25">
      <c r="B6895" t="s">
        <v>10</v>
      </c>
      <c r="C6895" t="s">
        <v>17</v>
      </c>
      <c r="D6895" s="6">
        <v>-5.1999999999999998E-2</v>
      </c>
      <c r="E6895" s="6">
        <v>-5.1999999999999998E-2</v>
      </c>
      <c r="F6895" s="18">
        <v>294.49</v>
      </c>
      <c r="G6895" t="s">
        <v>2241</v>
      </c>
      <c r="H6895" t="s">
        <v>2198</v>
      </c>
      <c r="I6895" t="s">
        <v>7862</v>
      </c>
      <c r="J6895" t="s">
        <v>14663</v>
      </c>
      <c r="L6895" s="5"/>
      <c r="P6895" t="s">
        <v>14663</v>
      </c>
    </row>
    <row r="6896" spans="2:16" x14ac:dyDescent="0.25">
      <c r="B6896" t="s">
        <v>10</v>
      </c>
      <c r="C6896" t="s">
        <v>17</v>
      </c>
      <c r="D6896" s="6">
        <v>-5.1999999999999998E-2</v>
      </c>
      <c r="E6896" s="6">
        <v>-5.1999999999999998E-2</v>
      </c>
      <c r="F6896" s="18">
        <v>294.49</v>
      </c>
      <c r="G6896" t="s">
        <v>2241</v>
      </c>
      <c r="H6896" t="s">
        <v>12121</v>
      </c>
      <c r="I6896" t="s">
        <v>14638</v>
      </c>
      <c r="J6896" t="s">
        <v>14639</v>
      </c>
      <c r="L6896" s="5"/>
      <c r="P6896" t="s">
        <v>14639</v>
      </c>
    </row>
    <row r="6897" spans="2:16" x14ac:dyDescent="0.25">
      <c r="B6897" t="s">
        <v>10</v>
      </c>
      <c r="C6897" t="s">
        <v>17</v>
      </c>
      <c r="D6897" s="6">
        <v>-5.1999999999999998E-2</v>
      </c>
      <c r="E6897" s="6">
        <v>-5.1999999999999998E-2</v>
      </c>
      <c r="F6897" s="18">
        <v>294.49</v>
      </c>
      <c r="G6897" t="s">
        <v>2241</v>
      </c>
      <c r="H6897" t="s">
        <v>2199</v>
      </c>
      <c r="I6897" t="s">
        <v>7863</v>
      </c>
      <c r="J6897" t="s">
        <v>14617</v>
      </c>
      <c r="L6897" s="5"/>
      <c r="P6897" t="s">
        <v>14617</v>
      </c>
    </row>
    <row r="6898" spans="2:16" x14ac:dyDescent="0.25">
      <c r="B6898" t="s">
        <v>10</v>
      </c>
      <c r="C6898" t="s">
        <v>17</v>
      </c>
      <c r="D6898" s="6">
        <v>-5.1999999999999998E-2</v>
      </c>
      <c r="E6898" s="6">
        <v>-5.1999999999999998E-2</v>
      </c>
      <c r="F6898" s="18">
        <v>294.49</v>
      </c>
      <c r="G6898" t="s">
        <v>2241</v>
      </c>
      <c r="H6898" t="s">
        <v>1014</v>
      </c>
      <c r="I6898" t="s">
        <v>7864</v>
      </c>
      <c r="J6898" t="s">
        <v>14637</v>
      </c>
      <c r="L6898" s="5"/>
      <c r="P6898" t="s">
        <v>14637</v>
      </c>
    </row>
    <row r="6899" spans="2:16" x14ac:dyDescent="0.25">
      <c r="B6899" t="s">
        <v>10</v>
      </c>
      <c r="C6899" t="s">
        <v>17</v>
      </c>
      <c r="D6899" s="6">
        <v>-0.08</v>
      </c>
      <c r="E6899" s="6">
        <v>-0.08</v>
      </c>
      <c r="F6899" s="18">
        <v>294.49</v>
      </c>
      <c r="G6899" t="s">
        <v>2241</v>
      </c>
      <c r="H6899" t="s">
        <v>2200</v>
      </c>
      <c r="I6899" t="s">
        <v>7865</v>
      </c>
      <c r="J6899" t="s">
        <v>14621</v>
      </c>
      <c r="L6899" s="5"/>
      <c r="P6899" t="s">
        <v>14621</v>
      </c>
    </row>
    <row r="6900" spans="2:16" x14ac:dyDescent="0.25">
      <c r="B6900" t="s">
        <v>10</v>
      </c>
      <c r="C6900" t="s">
        <v>17</v>
      </c>
      <c r="D6900" s="6">
        <v>-0.08</v>
      </c>
      <c r="E6900" s="6">
        <v>-0.08</v>
      </c>
      <c r="F6900" s="18">
        <v>294.49</v>
      </c>
      <c r="G6900" t="s">
        <v>2241</v>
      </c>
      <c r="H6900" t="s">
        <v>2201</v>
      </c>
      <c r="I6900" t="s">
        <v>7866</v>
      </c>
      <c r="J6900" t="s">
        <v>14657</v>
      </c>
      <c r="L6900" s="5"/>
      <c r="P6900" t="s">
        <v>14657</v>
      </c>
    </row>
    <row r="6901" spans="2:16" x14ac:dyDescent="0.25">
      <c r="B6901" t="s">
        <v>10</v>
      </c>
      <c r="C6901" t="s">
        <v>17</v>
      </c>
      <c r="D6901" s="6">
        <v>-0.08</v>
      </c>
      <c r="E6901" s="6">
        <v>-0.08</v>
      </c>
      <c r="F6901" s="18">
        <v>294.49</v>
      </c>
      <c r="G6901" t="s">
        <v>2241</v>
      </c>
      <c r="H6901" t="s">
        <v>2202</v>
      </c>
      <c r="I6901" t="s">
        <v>7867</v>
      </c>
      <c r="J6901" t="s">
        <v>14655</v>
      </c>
      <c r="L6901" s="5"/>
      <c r="P6901" t="s">
        <v>14655</v>
      </c>
    </row>
    <row r="6902" spans="2:16" x14ac:dyDescent="0.25">
      <c r="B6902" t="s">
        <v>10</v>
      </c>
      <c r="C6902" t="s">
        <v>17</v>
      </c>
      <c r="D6902" s="6">
        <v>-0.08</v>
      </c>
      <c r="E6902" s="6">
        <v>-0.08</v>
      </c>
      <c r="F6902" s="18">
        <v>294.49</v>
      </c>
      <c r="G6902" t="s">
        <v>2241</v>
      </c>
      <c r="H6902" t="s">
        <v>2203</v>
      </c>
      <c r="I6902" t="s">
        <v>7868</v>
      </c>
      <c r="J6902" t="s">
        <v>14625</v>
      </c>
      <c r="L6902" s="5"/>
      <c r="P6902" t="s">
        <v>14625</v>
      </c>
    </row>
    <row r="6903" spans="2:16" x14ac:dyDescent="0.25">
      <c r="B6903" t="s">
        <v>10</v>
      </c>
      <c r="C6903" t="s">
        <v>17</v>
      </c>
      <c r="D6903" s="6">
        <v>-5.1999999999999998E-2</v>
      </c>
      <c r="E6903" s="6">
        <v>-5.1999999999999998E-2</v>
      </c>
      <c r="F6903" s="18">
        <v>294.49</v>
      </c>
      <c r="G6903" t="s">
        <v>2241</v>
      </c>
      <c r="H6903" t="s">
        <v>2204</v>
      </c>
      <c r="I6903" t="s">
        <v>7869</v>
      </c>
      <c r="J6903" t="s">
        <v>14645</v>
      </c>
      <c r="L6903" s="5"/>
      <c r="P6903" t="s">
        <v>14645</v>
      </c>
    </row>
    <row r="6904" spans="2:16" x14ac:dyDescent="0.25">
      <c r="B6904" t="s">
        <v>10</v>
      </c>
      <c r="C6904" t="s">
        <v>17</v>
      </c>
      <c r="D6904" s="6">
        <v>-5.1999999999999998E-2</v>
      </c>
      <c r="E6904" s="6">
        <v>-5.1999999999999998E-2</v>
      </c>
      <c r="F6904" s="18">
        <v>294.49</v>
      </c>
      <c r="G6904" t="s">
        <v>2241</v>
      </c>
      <c r="H6904" t="s">
        <v>2205</v>
      </c>
      <c r="I6904" t="s">
        <v>7870</v>
      </c>
      <c r="J6904" t="s">
        <v>14641</v>
      </c>
      <c r="L6904" s="5"/>
      <c r="P6904" t="s">
        <v>14641</v>
      </c>
    </row>
    <row r="6905" spans="2:16" x14ac:dyDescent="0.25">
      <c r="B6905" t="s">
        <v>10</v>
      </c>
      <c r="C6905" t="s">
        <v>17</v>
      </c>
      <c r="D6905" s="6">
        <v>-0.10199999999999999</v>
      </c>
      <c r="E6905" s="6">
        <v>-0.10199999999999999</v>
      </c>
      <c r="F6905" s="18">
        <v>294.49</v>
      </c>
      <c r="G6905" t="s">
        <v>2241</v>
      </c>
      <c r="H6905" t="s">
        <v>2206</v>
      </c>
      <c r="I6905" t="s">
        <v>7871</v>
      </c>
      <c r="J6905" t="s">
        <v>14658</v>
      </c>
      <c r="L6905" s="5"/>
      <c r="P6905" t="s">
        <v>14658</v>
      </c>
    </row>
    <row r="6906" spans="2:16" x14ac:dyDescent="0.25">
      <c r="B6906" t="s">
        <v>10</v>
      </c>
      <c r="C6906" t="s">
        <v>17</v>
      </c>
      <c r="D6906" s="6">
        <v>-5.1999999999999998E-2</v>
      </c>
      <c r="E6906" s="6">
        <v>-5.1999999999999998E-2</v>
      </c>
      <c r="F6906" s="18">
        <v>294.49</v>
      </c>
      <c r="G6906" t="s">
        <v>2241</v>
      </c>
      <c r="H6906" t="s">
        <v>2207</v>
      </c>
      <c r="I6906" t="s">
        <v>7872</v>
      </c>
      <c r="J6906" t="s">
        <v>14652</v>
      </c>
      <c r="L6906" s="5"/>
      <c r="P6906" t="s">
        <v>14652</v>
      </c>
    </row>
    <row r="6907" spans="2:16" x14ac:dyDescent="0.25">
      <c r="B6907" t="s">
        <v>10</v>
      </c>
      <c r="C6907" t="s">
        <v>17</v>
      </c>
      <c r="D6907" s="6">
        <v>-0.08</v>
      </c>
      <c r="E6907" s="6">
        <v>-0.08</v>
      </c>
      <c r="F6907" s="18">
        <v>294.49</v>
      </c>
      <c r="G6907" t="s">
        <v>2241</v>
      </c>
      <c r="H6907" t="s">
        <v>2208</v>
      </c>
      <c r="I6907" t="s">
        <v>7873</v>
      </c>
      <c r="J6907" t="s">
        <v>14635</v>
      </c>
      <c r="L6907" s="5"/>
      <c r="P6907" t="s">
        <v>14635</v>
      </c>
    </row>
    <row r="6908" spans="2:16" x14ac:dyDescent="0.25">
      <c r="B6908" t="s">
        <v>10</v>
      </c>
      <c r="C6908" t="s">
        <v>17</v>
      </c>
      <c r="D6908" s="6">
        <v>-5.1999999999999998E-2</v>
      </c>
      <c r="E6908" s="6">
        <v>-5.1999999999999998E-2</v>
      </c>
      <c r="F6908" s="18">
        <v>294.49</v>
      </c>
      <c r="G6908" t="s">
        <v>2241</v>
      </c>
      <c r="H6908" t="s">
        <v>2209</v>
      </c>
      <c r="I6908" t="s">
        <v>7874</v>
      </c>
      <c r="J6908" t="s">
        <v>14647</v>
      </c>
      <c r="L6908" s="5"/>
      <c r="P6908" t="s">
        <v>14647</v>
      </c>
    </row>
    <row r="6909" spans="2:16" x14ac:dyDescent="0.25">
      <c r="B6909" t="s">
        <v>10</v>
      </c>
      <c r="C6909" t="s">
        <v>17</v>
      </c>
      <c r="D6909" s="6">
        <v>-0.08</v>
      </c>
      <c r="E6909" s="6">
        <v>-0.08</v>
      </c>
      <c r="F6909" s="18">
        <v>294.49</v>
      </c>
      <c r="G6909" t="s">
        <v>2241</v>
      </c>
      <c r="H6909" t="s">
        <v>2210</v>
      </c>
      <c r="I6909" t="s">
        <v>7875</v>
      </c>
      <c r="J6909" t="s">
        <v>14664</v>
      </c>
      <c r="L6909" s="5"/>
      <c r="P6909" t="s">
        <v>14664</v>
      </c>
    </row>
    <row r="6910" spans="2:16" x14ac:dyDescent="0.25">
      <c r="B6910" t="s">
        <v>10</v>
      </c>
      <c r="C6910" t="s">
        <v>17</v>
      </c>
      <c r="D6910" s="6">
        <v>5.5E-2</v>
      </c>
      <c r="E6910" s="6">
        <v>5.5E-2</v>
      </c>
      <c r="F6910" s="18">
        <v>275.10000000000002</v>
      </c>
      <c r="G6910" t="s">
        <v>2241</v>
      </c>
      <c r="H6910" t="s">
        <v>2211</v>
      </c>
      <c r="I6910" t="s">
        <v>7876</v>
      </c>
      <c r="J6910" t="s">
        <v>14623</v>
      </c>
      <c r="L6910" s="5"/>
      <c r="P6910" t="s">
        <v>14623</v>
      </c>
    </row>
    <row r="6911" spans="2:16" x14ac:dyDescent="0.25">
      <c r="B6911" t="s">
        <v>10</v>
      </c>
      <c r="C6911" t="s">
        <v>17</v>
      </c>
      <c r="D6911" s="6">
        <v>-5.1999999999999998E-2</v>
      </c>
      <c r="E6911" s="6">
        <v>-5.1999999999999998E-2</v>
      </c>
      <c r="F6911" s="18">
        <v>294.49</v>
      </c>
      <c r="G6911" t="s">
        <v>2241</v>
      </c>
      <c r="H6911" t="s">
        <v>2212</v>
      </c>
      <c r="I6911" t="s">
        <v>7877</v>
      </c>
      <c r="J6911" t="s">
        <v>14666</v>
      </c>
      <c r="L6911" s="5"/>
      <c r="P6911" t="s">
        <v>14666</v>
      </c>
    </row>
    <row r="6912" spans="2:16" x14ac:dyDescent="0.25">
      <c r="B6912" t="s">
        <v>10</v>
      </c>
      <c r="C6912" t="s">
        <v>17</v>
      </c>
      <c r="D6912" s="6">
        <v>5.5E-2</v>
      </c>
      <c r="E6912" s="6">
        <v>5.5E-2</v>
      </c>
      <c r="F6912" s="18">
        <v>275.10000000000002</v>
      </c>
      <c r="G6912" t="s">
        <v>2241</v>
      </c>
      <c r="H6912" t="s">
        <v>2213</v>
      </c>
      <c r="I6912" t="s">
        <v>7878</v>
      </c>
      <c r="J6912" t="s">
        <v>14634</v>
      </c>
      <c r="L6912" s="5"/>
      <c r="P6912" t="s">
        <v>14634</v>
      </c>
    </row>
    <row r="6913" spans="2:16" x14ac:dyDescent="0.25">
      <c r="B6913" t="s">
        <v>10</v>
      </c>
      <c r="C6913" t="s">
        <v>17</v>
      </c>
      <c r="D6913" s="6">
        <v>-5.1999999999999998E-2</v>
      </c>
      <c r="E6913" s="6">
        <v>-5.1999999999999998E-2</v>
      </c>
      <c r="F6913" s="18">
        <v>294.49</v>
      </c>
      <c r="G6913" t="s">
        <v>2241</v>
      </c>
      <c r="H6913" t="s">
        <v>2214</v>
      </c>
      <c r="I6913" t="s">
        <v>7879</v>
      </c>
      <c r="J6913" t="s">
        <v>14626</v>
      </c>
      <c r="L6913" s="5"/>
      <c r="P6913" t="s">
        <v>14626</v>
      </c>
    </row>
    <row r="6914" spans="2:16" x14ac:dyDescent="0.25">
      <c r="B6914" t="s">
        <v>10</v>
      </c>
      <c r="C6914" t="s">
        <v>17</v>
      </c>
      <c r="D6914" s="6">
        <v>-0.08</v>
      </c>
      <c r="E6914" s="6">
        <v>-0.08</v>
      </c>
      <c r="F6914" s="18">
        <v>294.49</v>
      </c>
      <c r="G6914" t="s">
        <v>2241</v>
      </c>
      <c r="H6914" t="s">
        <v>2215</v>
      </c>
      <c r="I6914" t="s">
        <v>7880</v>
      </c>
      <c r="J6914" t="s">
        <v>14622</v>
      </c>
      <c r="L6914" s="5"/>
      <c r="P6914" t="s">
        <v>14622</v>
      </c>
    </row>
    <row r="6915" spans="2:16" x14ac:dyDescent="0.25">
      <c r="B6915" t="s">
        <v>10</v>
      </c>
      <c r="C6915" t="s">
        <v>17</v>
      </c>
      <c r="D6915" s="6">
        <v>-5.1999999999999998E-2</v>
      </c>
      <c r="E6915" s="6">
        <v>-5.1999999999999998E-2</v>
      </c>
      <c r="F6915" s="18">
        <v>294.49</v>
      </c>
      <c r="G6915" t="s">
        <v>2241</v>
      </c>
      <c r="H6915" t="s">
        <v>2216</v>
      </c>
      <c r="I6915" t="s">
        <v>7881</v>
      </c>
      <c r="J6915" t="s">
        <v>14646</v>
      </c>
      <c r="L6915" s="5"/>
      <c r="P6915" t="s">
        <v>14646</v>
      </c>
    </row>
    <row r="6916" spans="2:16" x14ac:dyDescent="0.25">
      <c r="B6916" t="s">
        <v>10</v>
      </c>
      <c r="C6916" t="s">
        <v>17</v>
      </c>
      <c r="D6916" s="6">
        <v>-5.1999999999999998E-2</v>
      </c>
      <c r="E6916" s="6">
        <v>-5.1999999999999998E-2</v>
      </c>
      <c r="F6916" s="18">
        <v>294.49</v>
      </c>
      <c r="G6916" t="s">
        <v>2241</v>
      </c>
      <c r="H6916" t="s">
        <v>2217</v>
      </c>
      <c r="I6916" t="s">
        <v>7882</v>
      </c>
      <c r="J6916" t="s">
        <v>14619</v>
      </c>
      <c r="L6916" s="5"/>
      <c r="P6916" t="s">
        <v>14619</v>
      </c>
    </row>
    <row r="6917" spans="2:16" x14ac:dyDescent="0.25">
      <c r="B6917" t="s">
        <v>10</v>
      </c>
      <c r="C6917" t="s">
        <v>17</v>
      </c>
      <c r="D6917" s="6">
        <v>-5.1999999999999998E-2</v>
      </c>
      <c r="E6917" s="6">
        <v>-5.1999999999999998E-2</v>
      </c>
      <c r="F6917" s="18">
        <v>294.49</v>
      </c>
      <c r="G6917" t="s">
        <v>2241</v>
      </c>
      <c r="H6917" t="s">
        <v>2218</v>
      </c>
      <c r="I6917" t="s">
        <v>7883</v>
      </c>
      <c r="J6917" t="s">
        <v>14624</v>
      </c>
      <c r="L6917" s="5"/>
      <c r="P6917" t="s">
        <v>14624</v>
      </c>
    </row>
    <row r="6918" spans="2:16" x14ac:dyDescent="0.25">
      <c r="B6918" t="s">
        <v>10</v>
      </c>
      <c r="C6918" t="s">
        <v>17</v>
      </c>
      <c r="D6918" s="6">
        <v>-5.1999999999999998E-2</v>
      </c>
      <c r="E6918" s="6">
        <v>-5.1999999999999998E-2</v>
      </c>
      <c r="F6918" s="18">
        <v>294.49</v>
      </c>
      <c r="G6918" t="s">
        <v>2241</v>
      </c>
      <c r="H6918" t="s">
        <v>2219</v>
      </c>
      <c r="I6918" t="s">
        <v>7884</v>
      </c>
      <c r="J6918" t="s">
        <v>14636</v>
      </c>
      <c r="L6918" s="5"/>
      <c r="P6918" t="s">
        <v>14636</v>
      </c>
    </row>
    <row r="6919" spans="2:16" x14ac:dyDescent="0.25">
      <c r="B6919" t="s">
        <v>10</v>
      </c>
      <c r="C6919" t="s">
        <v>17</v>
      </c>
      <c r="D6919" s="6">
        <v>-0.10199999999999999</v>
      </c>
      <c r="E6919" s="6">
        <v>-0.10199999999999999</v>
      </c>
      <c r="F6919" s="18">
        <v>294.49</v>
      </c>
      <c r="G6919" t="s">
        <v>2241</v>
      </c>
      <c r="H6919" t="s">
        <v>2220</v>
      </c>
      <c r="I6919" t="s">
        <v>7885</v>
      </c>
      <c r="J6919" t="s">
        <v>14642</v>
      </c>
      <c r="L6919" s="5"/>
      <c r="P6919" t="s">
        <v>14642</v>
      </c>
    </row>
    <row r="6920" spans="2:16" x14ac:dyDescent="0.25">
      <c r="B6920" t="s">
        <v>10</v>
      </c>
      <c r="C6920" t="s">
        <v>17</v>
      </c>
      <c r="D6920" s="6">
        <v>-0.08</v>
      </c>
      <c r="E6920" s="6">
        <v>-0.08</v>
      </c>
      <c r="F6920" s="18">
        <v>294.49</v>
      </c>
      <c r="G6920" t="s">
        <v>2241</v>
      </c>
      <c r="H6920" t="s">
        <v>2221</v>
      </c>
      <c r="I6920" t="s">
        <v>7886</v>
      </c>
      <c r="J6920" t="s">
        <v>14644</v>
      </c>
      <c r="L6920" s="5"/>
      <c r="P6920" t="s">
        <v>14644</v>
      </c>
    </row>
    <row r="6921" spans="2:16" x14ac:dyDescent="0.25">
      <c r="B6921" t="s">
        <v>10</v>
      </c>
      <c r="C6921" t="s">
        <v>17</v>
      </c>
      <c r="D6921" s="6">
        <v>-5.1999999999999998E-2</v>
      </c>
      <c r="E6921" s="6">
        <v>-5.1999999999999998E-2</v>
      </c>
      <c r="F6921" s="18">
        <v>294.49</v>
      </c>
      <c r="G6921" t="s">
        <v>2241</v>
      </c>
      <c r="H6921" t="s">
        <v>2222</v>
      </c>
      <c r="I6921" t="s">
        <v>7887</v>
      </c>
      <c r="J6921" t="s">
        <v>14643</v>
      </c>
      <c r="L6921" s="5"/>
      <c r="P6921" t="s">
        <v>14643</v>
      </c>
    </row>
    <row r="6922" spans="2:16" x14ac:dyDescent="0.25">
      <c r="B6922" t="s">
        <v>10</v>
      </c>
      <c r="C6922" t="s">
        <v>17</v>
      </c>
      <c r="D6922" s="6">
        <v>-5.1999999999999998E-2</v>
      </c>
      <c r="E6922" s="6">
        <v>-5.1999999999999998E-2</v>
      </c>
      <c r="F6922" s="18">
        <v>294.49</v>
      </c>
      <c r="G6922" t="s">
        <v>2241</v>
      </c>
      <c r="H6922" t="s">
        <v>2223</v>
      </c>
      <c r="I6922" t="s">
        <v>7888</v>
      </c>
      <c r="J6922" t="s">
        <v>14632</v>
      </c>
      <c r="L6922" s="5"/>
      <c r="P6922" t="s">
        <v>14632</v>
      </c>
    </row>
    <row r="6923" spans="2:16" x14ac:dyDescent="0.25">
      <c r="B6923" t="s">
        <v>10</v>
      </c>
      <c r="C6923" t="s">
        <v>17</v>
      </c>
      <c r="D6923" s="6">
        <v>-0.10199999999999999</v>
      </c>
      <c r="E6923" s="6">
        <v>-0.10199999999999999</v>
      </c>
      <c r="F6923" s="18">
        <v>294.49</v>
      </c>
      <c r="G6923" t="s">
        <v>2241</v>
      </c>
      <c r="H6923" t="s">
        <v>2224</v>
      </c>
      <c r="I6923" t="s">
        <v>7889</v>
      </c>
      <c r="J6923" t="s">
        <v>14661</v>
      </c>
      <c r="L6923" s="5"/>
      <c r="P6923" t="s">
        <v>14661</v>
      </c>
    </row>
    <row r="6924" spans="2:16" x14ac:dyDescent="0.25">
      <c r="B6924" t="s">
        <v>10</v>
      </c>
      <c r="C6924" t="s">
        <v>17</v>
      </c>
      <c r="D6924" s="6">
        <v>-5.1999999999999998E-2</v>
      </c>
      <c r="E6924" s="6">
        <v>-5.1999999999999998E-2</v>
      </c>
      <c r="F6924" s="18">
        <v>294.49</v>
      </c>
      <c r="G6924" t="s">
        <v>2241</v>
      </c>
      <c r="H6924" t="s">
        <v>18631</v>
      </c>
      <c r="I6924" t="s">
        <v>18676</v>
      </c>
      <c r="J6924" t="s">
        <v>18677</v>
      </c>
      <c r="L6924" s="5"/>
      <c r="P6924" t="s">
        <v>18677</v>
      </c>
    </row>
    <row r="6925" spans="2:16" x14ac:dyDescent="0.25">
      <c r="B6925" t="s">
        <v>10</v>
      </c>
      <c r="C6925" t="s">
        <v>17</v>
      </c>
      <c r="D6925" s="6">
        <v>-5.1999999999999998E-2</v>
      </c>
      <c r="E6925" s="6">
        <v>-5.1999999999999998E-2</v>
      </c>
      <c r="F6925" s="18">
        <v>294.49</v>
      </c>
      <c r="G6925" t="s">
        <v>2241</v>
      </c>
      <c r="H6925" t="s">
        <v>2225</v>
      </c>
      <c r="I6925" t="s">
        <v>7890</v>
      </c>
      <c r="J6925" t="s">
        <v>14656</v>
      </c>
      <c r="L6925" s="5"/>
      <c r="P6925" t="s">
        <v>14656</v>
      </c>
    </row>
    <row r="6926" spans="2:16" x14ac:dyDescent="0.25">
      <c r="B6926" t="s">
        <v>10</v>
      </c>
      <c r="C6926" t="s">
        <v>17</v>
      </c>
      <c r="D6926" s="6">
        <v>-5.1999999999999998E-2</v>
      </c>
      <c r="E6926" s="6">
        <v>-5.1999999999999998E-2</v>
      </c>
      <c r="F6926" s="18">
        <v>294.49</v>
      </c>
      <c r="G6926" t="s">
        <v>2241</v>
      </c>
      <c r="H6926" t="s">
        <v>2226</v>
      </c>
      <c r="I6926" t="s">
        <v>7891</v>
      </c>
      <c r="J6926" t="s">
        <v>14618</v>
      </c>
      <c r="L6926" s="5"/>
      <c r="P6926" t="s">
        <v>14618</v>
      </c>
    </row>
    <row r="6927" spans="2:16" x14ac:dyDescent="0.25">
      <c r="B6927" t="s">
        <v>10</v>
      </c>
      <c r="C6927" t="s">
        <v>17</v>
      </c>
      <c r="D6927" s="6">
        <v>-5.1999999999999998E-2</v>
      </c>
      <c r="E6927" s="6">
        <v>-5.1999999999999998E-2</v>
      </c>
      <c r="F6927" s="18">
        <v>294.49</v>
      </c>
      <c r="G6927" t="s">
        <v>2241</v>
      </c>
      <c r="H6927" t="s">
        <v>2227</v>
      </c>
      <c r="I6927" t="s">
        <v>7892</v>
      </c>
      <c r="J6927" t="s">
        <v>14630</v>
      </c>
      <c r="L6927" s="5"/>
      <c r="P6927" t="s">
        <v>14630</v>
      </c>
    </row>
    <row r="6928" spans="2:16" x14ac:dyDescent="0.25">
      <c r="B6928" t="s">
        <v>10</v>
      </c>
      <c r="C6928" t="s">
        <v>17</v>
      </c>
      <c r="D6928" s="6">
        <v>-5.1999999999999998E-2</v>
      </c>
      <c r="E6928" s="6">
        <v>-5.1999999999999998E-2</v>
      </c>
      <c r="F6928" s="18">
        <v>294.49</v>
      </c>
      <c r="G6928" t="s">
        <v>2241</v>
      </c>
      <c r="H6928" t="s">
        <v>2228</v>
      </c>
      <c r="I6928" t="s">
        <v>7893</v>
      </c>
      <c r="J6928" t="s">
        <v>14616</v>
      </c>
      <c r="L6928" s="5"/>
      <c r="P6928" t="s">
        <v>14616</v>
      </c>
    </row>
    <row r="6929" spans="2:16" x14ac:dyDescent="0.25">
      <c r="B6929" t="s">
        <v>10</v>
      </c>
      <c r="C6929" t="s">
        <v>17</v>
      </c>
      <c r="D6929" s="6">
        <v>-5.1999999999999998E-2</v>
      </c>
      <c r="E6929" s="6">
        <v>-5.1999999999999998E-2</v>
      </c>
      <c r="F6929" s="18">
        <v>294.49</v>
      </c>
      <c r="G6929" t="s">
        <v>2241</v>
      </c>
      <c r="H6929" t="s">
        <v>2229</v>
      </c>
      <c r="I6929" t="s">
        <v>7894</v>
      </c>
      <c r="J6929" t="s">
        <v>14668</v>
      </c>
      <c r="L6929" s="5"/>
      <c r="P6929" t="s">
        <v>14668</v>
      </c>
    </row>
    <row r="6930" spans="2:16" x14ac:dyDescent="0.25">
      <c r="B6930" t="s">
        <v>10</v>
      </c>
      <c r="C6930" t="s">
        <v>17</v>
      </c>
      <c r="D6930" s="6">
        <v>-5.1999999999999998E-2</v>
      </c>
      <c r="E6930" s="6">
        <v>-5.1999999999999998E-2</v>
      </c>
      <c r="F6930" s="18">
        <v>294.49</v>
      </c>
      <c r="G6930" t="s">
        <v>2241</v>
      </c>
      <c r="H6930" t="s">
        <v>2230</v>
      </c>
      <c r="I6930" t="s">
        <v>7895</v>
      </c>
      <c r="J6930" t="s">
        <v>14627</v>
      </c>
      <c r="L6930" s="5"/>
      <c r="P6930" t="s">
        <v>14627</v>
      </c>
    </row>
    <row r="6931" spans="2:16" x14ac:dyDescent="0.25">
      <c r="B6931" t="s">
        <v>10</v>
      </c>
      <c r="C6931" t="s">
        <v>17</v>
      </c>
      <c r="D6931" s="6">
        <v>-5.1999999999999998E-2</v>
      </c>
      <c r="E6931" s="6">
        <v>-5.1999999999999998E-2</v>
      </c>
      <c r="F6931" s="18">
        <v>294.49</v>
      </c>
      <c r="G6931" t="s">
        <v>2241</v>
      </c>
      <c r="H6931" t="s">
        <v>2231</v>
      </c>
      <c r="I6931" t="s">
        <v>7896</v>
      </c>
      <c r="J6931" t="s">
        <v>14662</v>
      </c>
      <c r="L6931" s="5"/>
      <c r="P6931" t="s">
        <v>14662</v>
      </c>
    </row>
    <row r="6932" spans="2:16" x14ac:dyDescent="0.25">
      <c r="B6932" t="s">
        <v>10</v>
      </c>
      <c r="C6932" t="s">
        <v>17</v>
      </c>
      <c r="D6932" s="6">
        <v>-5.1999999999999998E-2</v>
      </c>
      <c r="E6932" s="6">
        <v>-5.1999999999999998E-2</v>
      </c>
      <c r="F6932" s="18">
        <v>294.49</v>
      </c>
      <c r="G6932" t="s">
        <v>2241</v>
      </c>
      <c r="H6932" t="s">
        <v>2232</v>
      </c>
      <c r="I6932" t="s">
        <v>7897</v>
      </c>
      <c r="J6932" t="s">
        <v>14620</v>
      </c>
      <c r="L6932" s="5"/>
      <c r="P6932" t="s">
        <v>14620</v>
      </c>
    </row>
    <row r="6933" spans="2:16" x14ac:dyDescent="0.25">
      <c r="B6933" t="s">
        <v>10</v>
      </c>
      <c r="C6933" t="s">
        <v>17</v>
      </c>
      <c r="D6933" s="6">
        <v>-5.1999999999999998E-2</v>
      </c>
      <c r="E6933" s="6">
        <v>-5.1999999999999998E-2</v>
      </c>
      <c r="F6933" s="18">
        <v>294.49</v>
      </c>
      <c r="G6933" t="s">
        <v>2241</v>
      </c>
      <c r="H6933" t="s">
        <v>2233</v>
      </c>
      <c r="I6933" t="s">
        <v>7898</v>
      </c>
      <c r="J6933" t="s">
        <v>14628</v>
      </c>
      <c r="L6933" s="5"/>
      <c r="P6933" t="s">
        <v>14628</v>
      </c>
    </row>
    <row r="6934" spans="2:16" x14ac:dyDescent="0.25">
      <c r="B6934" t="s">
        <v>10</v>
      </c>
      <c r="C6934" t="s">
        <v>17</v>
      </c>
      <c r="D6934" s="6">
        <v>-5.1999999999999998E-2</v>
      </c>
      <c r="E6934" s="6">
        <v>-5.1999999999999998E-2</v>
      </c>
      <c r="F6934" s="18">
        <v>294.49</v>
      </c>
      <c r="G6934" t="s">
        <v>2241</v>
      </c>
      <c r="H6934" t="s">
        <v>2234</v>
      </c>
      <c r="I6934" t="s">
        <v>7899</v>
      </c>
      <c r="J6934" t="s">
        <v>14629</v>
      </c>
      <c r="L6934" s="5"/>
      <c r="P6934" t="s">
        <v>14629</v>
      </c>
    </row>
    <row r="6935" spans="2:16" x14ac:dyDescent="0.25">
      <c r="B6935" t="s">
        <v>10</v>
      </c>
      <c r="C6935" t="s">
        <v>17</v>
      </c>
      <c r="D6935" s="6">
        <v>-5.1999999999999998E-2</v>
      </c>
      <c r="E6935" s="6">
        <v>-5.1999999999999998E-2</v>
      </c>
      <c r="F6935" s="18">
        <v>294.49</v>
      </c>
      <c r="G6935" t="s">
        <v>2241</v>
      </c>
      <c r="H6935" t="s">
        <v>2235</v>
      </c>
      <c r="I6935" t="s">
        <v>7900</v>
      </c>
      <c r="J6935" t="s">
        <v>14653</v>
      </c>
      <c r="L6935" s="5"/>
      <c r="P6935" t="s">
        <v>14653</v>
      </c>
    </row>
    <row r="6936" spans="2:16" x14ac:dyDescent="0.25">
      <c r="B6936" t="s">
        <v>10</v>
      </c>
      <c r="C6936" t="s">
        <v>17</v>
      </c>
      <c r="D6936" s="6">
        <v>-5.1999999999999998E-2</v>
      </c>
      <c r="E6936" s="6">
        <v>-5.1999999999999998E-2</v>
      </c>
      <c r="F6936" s="18">
        <v>294.49</v>
      </c>
      <c r="G6936" t="s">
        <v>2241</v>
      </c>
      <c r="H6936" t="s">
        <v>2236</v>
      </c>
      <c r="I6936" t="s">
        <v>7901</v>
      </c>
      <c r="J6936" t="s">
        <v>14640</v>
      </c>
      <c r="L6936" s="5"/>
      <c r="P6936" t="s">
        <v>14640</v>
      </c>
    </row>
    <row r="6937" spans="2:16" x14ac:dyDescent="0.25">
      <c r="B6937" t="s">
        <v>10</v>
      </c>
      <c r="C6937" t="s">
        <v>17</v>
      </c>
      <c r="D6937" s="6">
        <v>-0.10199999999999999</v>
      </c>
      <c r="E6937" s="6">
        <v>-0.10199999999999999</v>
      </c>
      <c r="F6937" s="18">
        <v>294.49</v>
      </c>
      <c r="G6937" t="s">
        <v>2206</v>
      </c>
      <c r="H6937" t="s">
        <v>2239</v>
      </c>
      <c r="I6937" t="s">
        <v>7902</v>
      </c>
      <c r="J6937" t="s">
        <v>14097</v>
      </c>
      <c r="L6937" s="5"/>
      <c r="P6937" t="s">
        <v>14097</v>
      </c>
    </row>
    <row r="6938" spans="2:16" x14ac:dyDescent="0.25">
      <c r="B6938" t="s">
        <v>10</v>
      </c>
      <c r="C6938" t="s">
        <v>17</v>
      </c>
      <c r="D6938" s="6">
        <v>3.7999999999999999E-2</v>
      </c>
      <c r="E6938" s="6">
        <v>3.7999999999999999E-2</v>
      </c>
      <c r="F6938" s="18">
        <v>188.83</v>
      </c>
      <c r="G6938" t="s">
        <v>2206</v>
      </c>
      <c r="H6938" t="s">
        <v>12132</v>
      </c>
      <c r="I6938" t="s">
        <v>14098</v>
      </c>
      <c r="J6938" t="s">
        <v>14099</v>
      </c>
      <c r="L6938" s="5"/>
      <c r="P6938" t="s">
        <v>14099</v>
      </c>
    </row>
    <row r="6939" spans="2:16" x14ac:dyDescent="0.25">
      <c r="B6939" t="s">
        <v>10</v>
      </c>
      <c r="C6939" t="s">
        <v>17</v>
      </c>
      <c r="D6939" s="6">
        <v>0.23</v>
      </c>
      <c r="E6939" s="6">
        <v>0.23</v>
      </c>
      <c r="F6939" s="18">
        <v>171.97</v>
      </c>
      <c r="G6939" t="s">
        <v>2206</v>
      </c>
      <c r="H6939" t="s">
        <v>2190</v>
      </c>
      <c r="I6939" t="s">
        <v>945</v>
      </c>
      <c r="J6939" t="s">
        <v>11916</v>
      </c>
      <c r="L6939" s="5"/>
      <c r="P6939" t="s">
        <v>11916</v>
      </c>
    </row>
    <row r="6940" spans="2:16" x14ac:dyDescent="0.25">
      <c r="B6940" t="s">
        <v>10</v>
      </c>
      <c r="C6940" t="s">
        <v>17</v>
      </c>
      <c r="D6940" s="6">
        <v>0.255</v>
      </c>
      <c r="E6940" s="6">
        <v>0.255</v>
      </c>
      <c r="F6940" s="18">
        <v>192.2</v>
      </c>
      <c r="G6940" t="s">
        <v>2206</v>
      </c>
      <c r="H6940" t="s">
        <v>2191</v>
      </c>
      <c r="I6940" t="s">
        <v>4816</v>
      </c>
      <c r="J6940" t="s">
        <v>14107</v>
      </c>
      <c r="L6940" s="5"/>
      <c r="P6940" t="s">
        <v>14107</v>
      </c>
    </row>
    <row r="6941" spans="2:16" x14ac:dyDescent="0.25">
      <c r="B6941" t="s">
        <v>10</v>
      </c>
      <c r="C6941" t="s">
        <v>17</v>
      </c>
      <c r="D6941" s="6">
        <v>0.17199999999999999</v>
      </c>
      <c r="E6941" s="6">
        <v>0.17199999999999999</v>
      </c>
      <c r="F6941" s="18">
        <v>228.17</v>
      </c>
      <c r="G6941" t="s">
        <v>2206</v>
      </c>
      <c r="H6941" t="s">
        <v>2192</v>
      </c>
      <c r="I6941" t="s">
        <v>4818</v>
      </c>
      <c r="J6941" t="s">
        <v>14094</v>
      </c>
      <c r="L6941" s="5"/>
      <c r="P6941" t="s">
        <v>14094</v>
      </c>
    </row>
    <row r="6942" spans="2:16" x14ac:dyDescent="0.25">
      <c r="B6942" t="s">
        <v>10</v>
      </c>
      <c r="C6942" t="s">
        <v>17</v>
      </c>
      <c r="D6942" s="6">
        <v>-0.10199999999999999</v>
      </c>
      <c r="E6942" s="6">
        <v>-0.10199999999999999</v>
      </c>
      <c r="F6942" s="18">
        <v>477.7</v>
      </c>
      <c r="G6942" t="s">
        <v>2206</v>
      </c>
      <c r="H6942" t="s">
        <v>2240</v>
      </c>
      <c r="I6942" t="s">
        <v>7903</v>
      </c>
      <c r="J6942" t="s">
        <v>14084</v>
      </c>
      <c r="L6942" s="5"/>
      <c r="P6942" t="s">
        <v>14084</v>
      </c>
    </row>
    <row r="6943" spans="2:16" x14ac:dyDescent="0.25">
      <c r="B6943" t="s">
        <v>10</v>
      </c>
      <c r="C6943" t="s">
        <v>17</v>
      </c>
      <c r="D6943" s="6">
        <v>0.53300000000000003</v>
      </c>
      <c r="E6943" s="6">
        <v>0.53300000000000003</v>
      </c>
      <c r="F6943" s="18">
        <v>179.9</v>
      </c>
      <c r="G6943" t="s">
        <v>2206</v>
      </c>
      <c r="H6943" t="s">
        <v>2183</v>
      </c>
      <c r="I6943" t="s">
        <v>678</v>
      </c>
      <c r="J6943" t="s">
        <v>11333</v>
      </c>
      <c r="L6943" s="5"/>
      <c r="P6943" t="s">
        <v>11333</v>
      </c>
    </row>
    <row r="6944" spans="2:16" x14ac:dyDescent="0.25">
      <c r="B6944" t="s">
        <v>10</v>
      </c>
      <c r="C6944" t="s">
        <v>17</v>
      </c>
      <c r="D6944" s="6">
        <v>-0.128</v>
      </c>
      <c r="E6944" s="6">
        <v>-0.128</v>
      </c>
      <c r="F6944" s="18">
        <v>216.93</v>
      </c>
      <c r="G6944" t="s">
        <v>2206</v>
      </c>
      <c r="H6944" t="s">
        <v>2193</v>
      </c>
      <c r="I6944" t="s">
        <v>4821</v>
      </c>
      <c r="J6944" t="s">
        <v>14083</v>
      </c>
      <c r="L6944" s="5"/>
      <c r="P6944" t="s">
        <v>14083</v>
      </c>
    </row>
    <row r="6945" spans="2:16" x14ac:dyDescent="0.25">
      <c r="B6945" t="s">
        <v>10</v>
      </c>
      <c r="C6945" t="s">
        <v>17</v>
      </c>
      <c r="D6945" s="6">
        <v>0.47899999999999998</v>
      </c>
      <c r="E6945" s="6">
        <v>0.47899999999999998</v>
      </c>
      <c r="F6945" s="18">
        <v>122.85</v>
      </c>
      <c r="G6945" t="s">
        <v>2206</v>
      </c>
      <c r="H6945" t="s">
        <v>2194</v>
      </c>
      <c r="I6945" t="s">
        <v>899</v>
      </c>
      <c r="J6945" t="s">
        <v>12002</v>
      </c>
      <c r="L6945" s="5"/>
      <c r="P6945" t="s">
        <v>12002</v>
      </c>
    </row>
    <row r="6946" spans="2:16" x14ac:dyDescent="0.25">
      <c r="B6946" t="s">
        <v>10</v>
      </c>
      <c r="C6946" t="s">
        <v>17</v>
      </c>
      <c r="D6946" s="6">
        <v>0.13500000000000001</v>
      </c>
      <c r="E6946" s="6">
        <v>0.13500000000000001</v>
      </c>
      <c r="F6946" s="18">
        <v>116.9</v>
      </c>
      <c r="G6946" t="s">
        <v>2206</v>
      </c>
      <c r="H6946" t="s">
        <v>2195</v>
      </c>
      <c r="I6946" t="s">
        <v>4824</v>
      </c>
      <c r="J6946" t="s">
        <v>14095</v>
      </c>
      <c r="L6946" s="5"/>
      <c r="P6946" t="s">
        <v>14095</v>
      </c>
    </row>
    <row r="6947" spans="2:16" x14ac:dyDescent="0.25">
      <c r="B6947" t="s">
        <v>10</v>
      </c>
      <c r="C6947" t="s">
        <v>17</v>
      </c>
      <c r="D6947" s="6">
        <v>0.34899999999999998</v>
      </c>
      <c r="E6947" s="6">
        <v>0.34899999999999998</v>
      </c>
      <c r="F6947" s="18">
        <v>130.19999999999999</v>
      </c>
      <c r="G6947" t="s">
        <v>2206</v>
      </c>
      <c r="H6947" t="s">
        <v>2196</v>
      </c>
      <c r="I6947" t="s">
        <v>204</v>
      </c>
      <c r="J6947" t="s">
        <v>11911</v>
      </c>
      <c r="L6947" s="5"/>
      <c r="P6947" t="s">
        <v>11911</v>
      </c>
    </row>
    <row r="6948" spans="2:16" x14ac:dyDescent="0.25">
      <c r="B6948" t="s">
        <v>10</v>
      </c>
      <c r="C6948" t="s">
        <v>17</v>
      </c>
      <c r="D6948" s="6">
        <v>0.23200000000000001</v>
      </c>
      <c r="E6948" s="6">
        <v>0.23200000000000001</v>
      </c>
      <c r="F6948" s="18">
        <v>160.65</v>
      </c>
      <c r="G6948" t="s">
        <v>2206</v>
      </c>
      <c r="H6948" t="s">
        <v>2197</v>
      </c>
      <c r="I6948" t="s">
        <v>725</v>
      </c>
      <c r="J6948" t="s">
        <v>12059</v>
      </c>
      <c r="L6948" s="5"/>
      <c r="P6948" t="s">
        <v>12059</v>
      </c>
    </row>
    <row r="6949" spans="2:16" x14ac:dyDescent="0.25">
      <c r="B6949" t="s">
        <v>10</v>
      </c>
      <c r="C6949" t="s">
        <v>17</v>
      </c>
      <c r="D6949" s="6">
        <v>0.44700000000000001</v>
      </c>
      <c r="E6949" s="6">
        <v>0.44700000000000001</v>
      </c>
      <c r="F6949" s="18">
        <v>162.18</v>
      </c>
      <c r="G6949" t="s">
        <v>2206</v>
      </c>
      <c r="H6949" t="s">
        <v>2198</v>
      </c>
      <c r="I6949" t="s">
        <v>988</v>
      </c>
      <c r="J6949" t="s">
        <v>11877</v>
      </c>
      <c r="L6949" s="5"/>
      <c r="P6949" t="s">
        <v>11877</v>
      </c>
    </row>
    <row r="6950" spans="2:16" x14ac:dyDescent="0.25">
      <c r="B6950" t="s">
        <v>10</v>
      </c>
      <c r="C6950" t="s">
        <v>17</v>
      </c>
      <c r="D6950" s="6">
        <v>0.53300000000000003</v>
      </c>
      <c r="E6950" s="6">
        <v>0.53300000000000003</v>
      </c>
      <c r="F6950" s="18">
        <v>179.9</v>
      </c>
      <c r="G6950" t="s">
        <v>2206</v>
      </c>
      <c r="H6950" t="s">
        <v>12121</v>
      </c>
      <c r="I6950" t="s">
        <v>14088</v>
      </c>
      <c r="J6950" t="s">
        <v>14089</v>
      </c>
      <c r="L6950" s="5"/>
      <c r="P6950" t="s">
        <v>14089</v>
      </c>
    </row>
    <row r="6951" spans="2:16" x14ac:dyDescent="0.25">
      <c r="B6951" t="s">
        <v>10</v>
      </c>
      <c r="C6951" t="s">
        <v>17</v>
      </c>
      <c r="D6951" s="6">
        <v>0.27100000000000002</v>
      </c>
      <c r="E6951" s="6">
        <v>0.27100000000000002</v>
      </c>
      <c r="F6951" s="18">
        <v>192.2</v>
      </c>
      <c r="G6951" t="s">
        <v>2206</v>
      </c>
      <c r="H6951" t="s">
        <v>2199</v>
      </c>
      <c r="I6951" t="s">
        <v>4829</v>
      </c>
      <c r="J6951" t="s">
        <v>14074</v>
      </c>
      <c r="L6951" s="5"/>
      <c r="P6951" t="s">
        <v>14074</v>
      </c>
    </row>
    <row r="6952" spans="2:16" x14ac:dyDescent="0.25">
      <c r="B6952" t="s">
        <v>10</v>
      </c>
      <c r="C6952" t="s">
        <v>17</v>
      </c>
      <c r="D6952" s="6">
        <v>-0.128</v>
      </c>
      <c r="E6952" s="6">
        <v>-0.128</v>
      </c>
      <c r="F6952" s="18">
        <v>249.53</v>
      </c>
      <c r="G6952" t="s">
        <v>2206</v>
      </c>
      <c r="H6952" t="s">
        <v>1014</v>
      </c>
      <c r="I6952" t="s">
        <v>4831</v>
      </c>
      <c r="J6952" t="s">
        <v>14087</v>
      </c>
      <c r="L6952" s="5"/>
      <c r="P6952" t="s">
        <v>14087</v>
      </c>
    </row>
    <row r="6953" spans="2:16" x14ac:dyDescent="0.25">
      <c r="B6953" t="s">
        <v>10</v>
      </c>
      <c r="C6953" t="s">
        <v>17</v>
      </c>
      <c r="D6953" s="6">
        <v>0.35099999999999998</v>
      </c>
      <c r="E6953" s="6">
        <v>0.35099999999999998</v>
      </c>
      <c r="F6953" s="18">
        <v>145.08000000000001</v>
      </c>
      <c r="G6953" t="s">
        <v>2206</v>
      </c>
      <c r="H6953" t="s">
        <v>2200</v>
      </c>
      <c r="I6953" t="s">
        <v>203</v>
      </c>
      <c r="J6953" t="s">
        <v>11661</v>
      </c>
      <c r="L6953" s="5"/>
      <c r="P6953" t="s">
        <v>11661</v>
      </c>
    </row>
    <row r="6954" spans="2:16" x14ac:dyDescent="0.25">
      <c r="B6954" t="s">
        <v>10</v>
      </c>
      <c r="C6954" t="s">
        <v>17</v>
      </c>
      <c r="D6954" s="6">
        <v>0.53500000000000003</v>
      </c>
      <c r="E6954" s="6">
        <v>0.53500000000000003</v>
      </c>
      <c r="F6954" s="18">
        <v>199.5</v>
      </c>
      <c r="G6954" t="s">
        <v>2206</v>
      </c>
      <c r="H6954" t="s">
        <v>2201</v>
      </c>
      <c r="I6954" t="s">
        <v>852</v>
      </c>
      <c r="J6954" t="s">
        <v>11603</v>
      </c>
      <c r="L6954" s="5"/>
      <c r="P6954" t="s">
        <v>11603</v>
      </c>
    </row>
    <row r="6955" spans="2:16" x14ac:dyDescent="0.25">
      <c r="B6955" t="s">
        <v>10</v>
      </c>
      <c r="C6955" t="s">
        <v>17</v>
      </c>
      <c r="D6955" s="6">
        <v>0.36799999999999999</v>
      </c>
      <c r="E6955" s="6">
        <v>0.36799999999999999</v>
      </c>
      <c r="F6955" s="18">
        <v>179.55</v>
      </c>
      <c r="G6955" t="s">
        <v>2206</v>
      </c>
      <c r="H6955" t="s">
        <v>2202</v>
      </c>
      <c r="I6955" t="s">
        <v>4835</v>
      </c>
      <c r="J6955" t="s">
        <v>14096</v>
      </c>
      <c r="L6955" s="5"/>
      <c r="P6955" t="s">
        <v>14096</v>
      </c>
    </row>
    <row r="6956" spans="2:16" x14ac:dyDescent="0.25">
      <c r="B6956" t="s">
        <v>10</v>
      </c>
      <c r="C6956" t="s">
        <v>17</v>
      </c>
      <c r="D6956" s="6">
        <v>0.376</v>
      </c>
      <c r="E6956" s="6">
        <v>0.376</v>
      </c>
      <c r="F6956" s="18">
        <v>136.5</v>
      </c>
      <c r="G6956" t="s">
        <v>2206</v>
      </c>
      <c r="H6956" t="s">
        <v>2203</v>
      </c>
      <c r="I6956" t="s">
        <v>516</v>
      </c>
      <c r="J6956" t="s">
        <v>11898</v>
      </c>
      <c r="L6956" s="5"/>
      <c r="P6956" t="s">
        <v>11898</v>
      </c>
    </row>
    <row r="6957" spans="2:16" x14ac:dyDescent="0.25">
      <c r="B6957" t="s">
        <v>10</v>
      </c>
      <c r="C6957" t="s">
        <v>17</v>
      </c>
      <c r="D6957" s="6">
        <v>0.255</v>
      </c>
      <c r="E6957" s="6">
        <v>0.255</v>
      </c>
      <c r="F6957" s="18">
        <v>192.2</v>
      </c>
      <c r="G6957" t="s">
        <v>2206</v>
      </c>
      <c r="H6957" t="s">
        <v>2204</v>
      </c>
      <c r="I6957" t="s">
        <v>4838</v>
      </c>
      <c r="J6957" t="s">
        <v>14092</v>
      </c>
      <c r="L6957" s="5"/>
      <c r="P6957" t="s">
        <v>14092</v>
      </c>
    </row>
    <row r="6958" spans="2:16" x14ac:dyDescent="0.25">
      <c r="B6958" t="s">
        <v>10</v>
      </c>
      <c r="C6958" t="s">
        <v>17</v>
      </c>
      <c r="D6958" s="6">
        <v>0.26900000000000002</v>
      </c>
      <c r="E6958" s="6">
        <v>0.26900000000000002</v>
      </c>
      <c r="F6958" s="18">
        <v>123.9</v>
      </c>
      <c r="G6958" t="s">
        <v>2206</v>
      </c>
      <c r="H6958" t="s">
        <v>2205</v>
      </c>
      <c r="I6958" t="s">
        <v>360</v>
      </c>
      <c r="J6958" t="s">
        <v>11813</v>
      </c>
      <c r="L6958" s="5"/>
      <c r="P6958" t="s">
        <v>11813</v>
      </c>
    </row>
    <row r="6959" spans="2:16" x14ac:dyDescent="0.25">
      <c r="B6959" t="s">
        <v>10</v>
      </c>
      <c r="C6959" t="s">
        <v>17</v>
      </c>
      <c r="D6959" s="6">
        <v>-0.10199999999999999</v>
      </c>
      <c r="E6959" s="6">
        <v>-0.10199999999999999</v>
      </c>
      <c r="F6959" s="18">
        <v>294.49</v>
      </c>
      <c r="G6959" t="s">
        <v>2206</v>
      </c>
      <c r="H6959" t="s">
        <v>2241</v>
      </c>
      <c r="I6959" t="s">
        <v>7904</v>
      </c>
      <c r="J6959" t="s">
        <v>14103</v>
      </c>
      <c r="L6959" s="5"/>
      <c r="P6959" t="s">
        <v>14103</v>
      </c>
    </row>
    <row r="6960" spans="2:16" x14ac:dyDescent="0.25">
      <c r="B6960" t="s">
        <v>10</v>
      </c>
      <c r="C6960" t="s">
        <v>17</v>
      </c>
      <c r="D6960" s="6">
        <v>0.65</v>
      </c>
      <c r="E6960" s="6">
        <v>0.65</v>
      </c>
      <c r="F6960" s="18">
        <v>213.78</v>
      </c>
      <c r="G6960" t="s">
        <v>2206</v>
      </c>
      <c r="H6960" t="s">
        <v>2206</v>
      </c>
      <c r="I6960" t="s">
        <v>96</v>
      </c>
      <c r="J6960" t="s">
        <v>11818</v>
      </c>
      <c r="L6960" s="5"/>
      <c r="P6960" t="s">
        <v>11818</v>
      </c>
    </row>
    <row r="6961" spans="2:16" x14ac:dyDescent="0.25">
      <c r="B6961" t="s">
        <v>10</v>
      </c>
      <c r="C6961" t="s">
        <v>17</v>
      </c>
      <c r="D6961" s="6">
        <v>0.28899999999999998</v>
      </c>
      <c r="E6961" s="6">
        <v>0.28899999999999998</v>
      </c>
      <c r="F6961" s="18">
        <v>151.19999999999999</v>
      </c>
      <c r="G6961" t="s">
        <v>2206</v>
      </c>
      <c r="H6961" t="s">
        <v>2207</v>
      </c>
      <c r="I6961" t="s">
        <v>539</v>
      </c>
      <c r="J6961" t="s">
        <v>11997</v>
      </c>
      <c r="L6961" s="5"/>
      <c r="P6961" t="s">
        <v>11997</v>
      </c>
    </row>
    <row r="6962" spans="2:16" x14ac:dyDescent="0.25">
      <c r="B6962" t="s">
        <v>10</v>
      </c>
      <c r="C6962" t="s">
        <v>17</v>
      </c>
      <c r="D6962" s="6">
        <v>0.53500000000000003</v>
      </c>
      <c r="E6962" s="6">
        <v>0.53500000000000003</v>
      </c>
      <c r="F6962" s="18">
        <v>195.3</v>
      </c>
      <c r="G6962" t="s">
        <v>2206</v>
      </c>
      <c r="H6962" t="s">
        <v>2208</v>
      </c>
      <c r="I6962" t="s">
        <v>836</v>
      </c>
      <c r="J6962" t="s">
        <v>11356</v>
      </c>
      <c r="L6962" s="5"/>
      <c r="P6962" t="s">
        <v>11356</v>
      </c>
    </row>
    <row r="6963" spans="2:16" x14ac:dyDescent="0.25">
      <c r="B6963" t="s">
        <v>10</v>
      </c>
      <c r="C6963" t="s">
        <v>17</v>
      </c>
      <c r="D6963" s="6">
        <v>0.27100000000000002</v>
      </c>
      <c r="E6963" s="6">
        <v>0.27100000000000002</v>
      </c>
      <c r="F6963" s="18">
        <v>192.2</v>
      </c>
      <c r="G6963" t="s">
        <v>2206</v>
      </c>
      <c r="H6963" t="s">
        <v>2209</v>
      </c>
      <c r="I6963" t="s">
        <v>4844</v>
      </c>
      <c r="J6963" t="s">
        <v>14093</v>
      </c>
      <c r="L6963" s="5"/>
      <c r="P6963" t="s">
        <v>14093</v>
      </c>
    </row>
    <row r="6964" spans="2:16" x14ac:dyDescent="0.25">
      <c r="B6964" t="s">
        <v>10</v>
      </c>
      <c r="C6964" t="s">
        <v>17</v>
      </c>
      <c r="D6964" s="6">
        <v>0.53400000000000003</v>
      </c>
      <c r="E6964" s="6">
        <v>0.53400000000000003</v>
      </c>
      <c r="F6964" s="18">
        <v>140.69999999999999</v>
      </c>
      <c r="G6964" t="s">
        <v>2206</v>
      </c>
      <c r="H6964" t="s">
        <v>2210</v>
      </c>
      <c r="I6964" t="s">
        <v>965</v>
      </c>
      <c r="J6964" t="s">
        <v>11889</v>
      </c>
      <c r="L6964" s="5"/>
      <c r="P6964" t="s">
        <v>11889</v>
      </c>
    </row>
    <row r="6965" spans="2:16" x14ac:dyDescent="0.25">
      <c r="B6965" t="s">
        <v>10</v>
      </c>
      <c r="C6965" t="s">
        <v>17</v>
      </c>
      <c r="D6965" s="6">
        <v>0.496</v>
      </c>
      <c r="E6965" s="6">
        <v>0.496</v>
      </c>
      <c r="F6965" s="18">
        <v>153.91</v>
      </c>
      <c r="G6965" t="s">
        <v>2206</v>
      </c>
      <c r="H6965" t="s">
        <v>2211</v>
      </c>
      <c r="I6965" t="s">
        <v>889</v>
      </c>
      <c r="J6965" t="s">
        <v>11737</v>
      </c>
      <c r="L6965" s="5"/>
      <c r="P6965" t="s">
        <v>11737</v>
      </c>
    </row>
    <row r="6966" spans="2:16" x14ac:dyDescent="0.25">
      <c r="B6966" t="s">
        <v>10</v>
      </c>
      <c r="C6966" t="s">
        <v>17</v>
      </c>
      <c r="D6966" s="6">
        <v>0.27100000000000002</v>
      </c>
      <c r="E6966" s="6">
        <v>0.27100000000000002</v>
      </c>
      <c r="F6966" s="18">
        <v>249.53</v>
      </c>
      <c r="G6966" t="s">
        <v>2206</v>
      </c>
      <c r="H6966" t="s">
        <v>2212</v>
      </c>
      <c r="I6966" t="s">
        <v>4848</v>
      </c>
      <c r="J6966" t="s">
        <v>14102</v>
      </c>
      <c r="L6966" s="5"/>
      <c r="P6966" t="s">
        <v>14102</v>
      </c>
    </row>
    <row r="6967" spans="2:16" x14ac:dyDescent="0.25">
      <c r="B6967" t="s">
        <v>10</v>
      </c>
      <c r="C6967" t="s">
        <v>17</v>
      </c>
      <c r="D6967" s="6">
        <v>-0.10199999999999999</v>
      </c>
      <c r="E6967" s="6">
        <v>-0.10199999999999999</v>
      </c>
      <c r="F6967" s="18">
        <v>294.49</v>
      </c>
      <c r="G6967" t="s">
        <v>2206</v>
      </c>
      <c r="H6967" t="s">
        <v>2242</v>
      </c>
      <c r="I6967" t="s">
        <v>7905</v>
      </c>
      <c r="J6967" t="s">
        <v>14106</v>
      </c>
      <c r="L6967" s="5"/>
      <c r="P6967" t="s">
        <v>14106</v>
      </c>
    </row>
    <row r="6968" spans="2:16" x14ac:dyDescent="0.25">
      <c r="B6968" t="s">
        <v>10</v>
      </c>
      <c r="C6968" t="s">
        <v>17</v>
      </c>
      <c r="D6968" s="6">
        <v>0.32200000000000001</v>
      </c>
      <c r="E6968" s="6">
        <v>0.32200000000000001</v>
      </c>
      <c r="F6968" s="18">
        <v>173.25</v>
      </c>
      <c r="G6968" t="s">
        <v>2206</v>
      </c>
      <c r="H6968" t="s">
        <v>2213</v>
      </c>
      <c r="I6968" t="s">
        <v>375</v>
      </c>
      <c r="J6968" t="s">
        <v>11585</v>
      </c>
      <c r="L6968" s="5"/>
      <c r="P6968" t="s">
        <v>11585</v>
      </c>
    </row>
    <row r="6969" spans="2:16" x14ac:dyDescent="0.25">
      <c r="B6969" t="s">
        <v>10</v>
      </c>
      <c r="C6969" t="s">
        <v>17</v>
      </c>
      <c r="D6969" s="6">
        <v>0.27100000000000002</v>
      </c>
      <c r="E6969" s="6">
        <v>0.27100000000000002</v>
      </c>
      <c r="F6969" s="18">
        <v>216.93</v>
      </c>
      <c r="G6969" t="s">
        <v>2206</v>
      </c>
      <c r="H6969" t="s">
        <v>2214</v>
      </c>
      <c r="I6969" t="s">
        <v>4851</v>
      </c>
      <c r="J6969" t="s">
        <v>14079</v>
      </c>
      <c r="L6969" s="5"/>
      <c r="P6969" t="s">
        <v>14079</v>
      </c>
    </row>
    <row r="6970" spans="2:16" x14ac:dyDescent="0.25">
      <c r="B6970" t="s">
        <v>10</v>
      </c>
      <c r="C6970" t="s">
        <v>17</v>
      </c>
      <c r="D6970" s="6">
        <v>0.36799999999999999</v>
      </c>
      <c r="E6970" s="6">
        <v>0.36799999999999999</v>
      </c>
      <c r="F6970" s="18">
        <v>202.65</v>
      </c>
      <c r="G6970" t="s">
        <v>2206</v>
      </c>
      <c r="H6970" t="s">
        <v>2215</v>
      </c>
      <c r="I6970" t="s">
        <v>4853</v>
      </c>
      <c r="J6970" t="s">
        <v>14076</v>
      </c>
      <c r="L6970" s="5"/>
      <c r="P6970" t="s">
        <v>14076</v>
      </c>
    </row>
    <row r="6971" spans="2:16" x14ac:dyDescent="0.25">
      <c r="B6971" t="s">
        <v>10</v>
      </c>
      <c r="C6971" t="s">
        <v>17</v>
      </c>
      <c r="D6971" s="6">
        <v>0.308</v>
      </c>
      <c r="E6971" s="6">
        <v>0.308</v>
      </c>
      <c r="F6971" s="18">
        <v>140.69999999999999</v>
      </c>
      <c r="G6971" t="s">
        <v>2206</v>
      </c>
      <c r="H6971" t="s">
        <v>2216</v>
      </c>
      <c r="I6971" t="s">
        <v>554</v>
      </c>
      <c r="J6971" t="s">
        <v>12075</v>
      </c>
      <c r="L6971" s="5"/>
      <c r="P6971" t="s">
        <v>12075</v>
      </c>
    </row>
    <row r="6972" spans="2:16" x14ac:dyDescent="0.25">
      <c r="B6972" t="s">
        <v>10</v>
      </c>
      <c r="C6972" t="s">
        <v>17</v>
      </c>
      <c r="D6972" s="6">
        <v>0.53900000000000003</v>
      </c>
      <c r="E6972" s="6">
        <v>0.53900000000000003</v>
      </c>
      <c r="F6972" s="18">
        <v>155.66</v>
      </c>
      <c r="G6972" t="s">
        <v>2206</v>
      </c>
      <c r="H6972" t="s">
        <v>2217</v>
      </c>
      <c r="I6972" t="s">
        <v>453</v>
      </c>
      <c r="J6972" t="s">
        <v>11421</v>
      </c>
      <c r="L6972" s="5"/>
      <c r="P6972" t="s">
        <v>11421</v>
      </c>
    </row>
    <row r="6973" spans="2:16" x14ac:dyDescent="0.25">
      <c r="B6973" t="s">
        <v>10</v>
      </c>
      <c r="C6973" t="s">
        <v>17</v>
      </c>
      <c r="D6973" s="6">
        <v>-0.10199999999999999</v>
      </c>
      <c r="E6973" s="6">
        <v>-0.10199999999999999</v>
      </c>
      <c r="F6973" s="18">
        <v>294.49</v>
      </c>
      <c r="G6973" t="s">
        <v>2206</v>
      </c>
      <c r="H6973" t="s">
        <v>2243</v>
      </c>
      <c r="I6973" t="s">
        <v>7906</v>
      </c>
      <c r="J6973" t="s">
        <v>14105</v>
      </c>
      <c r="L6973" s="5"/>
      <c r="P6973" t="s">
        <v>14105</v>
      </c>
    </row>
    <row r="6974" spans="2:16" x14ac:dyDescent="0.25">
      <c r="B6974" t="s">
        <v>10</v>
      </c>
      <c r="C6974" t="s">
        <v>17</v>
      </c>
      <c r="D6974" s="6">
        <v>-0.128</v>
      </c>
      <c r="E6974" s="6">
        <v>-0.128</v>
      </c>
      <c r="F6974" s="18">
        <v>216.93</v>
      </c>
      <c r="G6974" t="s">
        <v>2206</v>
      </c>
      <c r="H6974" t="s">
        <v>2218</v>
      </c>
      <c r="I6974" t="s">
        <v>4857</v>
      </c>
      <c r="J6974" t="s">
        <v>14078</v>
      </c>
      <c r="L6974" s="5"/>
      <c r="P6974" t="s">
        <v>14078</v>
      </c>
    </row>
    <row r="6975" spans="2:16" x14ac:dyDescent="0.25">
      <c r="B6975" t="s">
        <v>10</v>
      </c>
      <c r="C6975" t="s">
        <v>17</v>
      </c>
      <c r="D6975" s="6">
        <v>-0.10199999999999999</v>
      </c>
      <c r="E6975" s="6">
        <v>-0.10199999999999999</v>
      </c>
      <c r="F6975" s="18">
        <v>294.49</v>
      </c>
      <c r="G6975" t="s">
        <v>2206</v>
      </c>
      <c r="H6975" t="s">
        <v>2244</v>
      </c>
      <c r="I6975" t="s">
        <v>7907</v>
      </c>
      <c r="J6975" t="s">
        <v>14101</v>
      </c>
      <c r="L6975" s="5"/>
      <c r="P6975" t="s">
        <v>14101</v>
      </c>
    </row>
    <row r="6976" spans="2:16" x14ac:dyDescent="0.25">
      <c r="B6976" t="s">
        <v>10</v>
      </c>
      <c r="C6976" t="s">
        <v>17</v>
      </c>
      <c r="D6976" s="6">
        <v>-0.128</v>
      </c>
      <c r="E6976" s="6">
        <v>-0.128</v>
      </c>
      <c r="F6976" s="18">
        <v>249.53</v>
      </c>
      <c r="G6976" t="s">
        <v>2206</v>
      </c>
      <c r="H6976" t="s">
        <v>2219</v>
      </c>
      <c r="I6976" t="s">
        <v>4859</v>
      </c>
      <c r="J6976" t="s">
        <v>14086</v>
      </c>
      <c r="L6976" s="5"/>
      <c r="P6976" t="s">
        <v>14086</v>
      </c>
    </row>
    <row r="6977" spans="2:16" x14ac:dyDescent="0.25">
      <c r="B6977" t="s">
        <v>10</v>
      </c>
      <c r="C6977" t="s">
        <v>17</v>
      </c>
      <c r="D6977" s="6">
        <v>0.38200000000000001</v>
      </c>
      <c r="E6977" s="6">
        <v>0.38200000000000001</v>
      </c>
      <c r="F6977" s="18">
        <v>183.34</v>
      </c>
      <c r="G6977" t="s">
        <v>2206</v>
      </c>
      <c r="H6977" t="s">
        <v>2220</v>
      </c>
      <c r="I6977" t="s">
        <v>446</v>
      </c>
      <c r="J6977" t="s">
        <v>11396</v>
      </c>
      <c r="L6977" s="5"/>
      <c r="P6977" t="s">
        <v>11396</v>
      </c>
    </row>
    <row r="6978" spans="2:16" x14ac:dyDescent="0.25">
      <c r="B6978" t="s">
        <v>10</v>
      </c>
      <c r="C6978" t="s">
        <v>17</v>
      </c>
      <c r="D6978" s="6">
        <v>0.47299999999999998</v>
      </c>
      <c r="E6978" s="6">
        <v>0.47299999999999998</v>
      </c>
      <c r="F6978" s="18">
        <v>173.32</v>
      </c>
      <c r="G6978" t="s">
        <v>2206</v>
      </c>
      <c r="H6978" t="s">
        <v>2221</v>
      </c>
      <c r="I6978" t="s">
        <v>724</v>
      </c>
      <c r="J6978" t="s">
        <v>11537</v>
      </c>
      <c r="L6978" s="5"/>
      <c r="P6978" t="s">
        <v>11537</v>
      </c>
    </row>
    <row r="6979" spans="2:16" x14ac:dyDescent="0.25">
      <c r="B6979" t="s">
        <v>10</v>
      </c>
      <c r="C6979" t="s">
        <v>17</v>
      </c>
      <c r="D6979" s="6">
        <v>0.255</v>
      </c>
      <c r="E6979" s="6">
        <v>0.255</v>
      </c>
      <c r="F6979" s="18">
        <v>216.93</v>
      </c>
      <c r="G6979" t="s">
        <v>2206</v>
      </c>
      <c r="H6979" t="s">
        <v>2222</v>
      </c>
      <c r="I6979" t="s">
        <v>4863</v>
      </c>
      <c r="J6979" t="s">
        <v>14091</v>
      </c>
      <c r="L6979" s="5"/>
      <c r="P6979" t="s">
        <v>14091</v>
      </c>
    </row>
    <row r="6980" spans="2:16" x14ac:dyDescent="0.25">
      <c r="B6980" t="s">
        <v>10</v>
      </c>
      <c r="C6980" t="s">
        <v>17</v>
      </c>
      <c r="D6980" s="6">
        <v>0.29599999999999999</v>
      </c>
      <c r="E6980" s="6">
        <v>0.29599999999999999</v>
      </c>
      <c r="F6980" s="18">
        <v>294.49</v>
      </c>
      <c r="G6980" t="s">
        <v>2206</v>
      </c>
      <c r="H6980" t="s">
        <v>2237</v>
      </c>
      <c r="I6980" t="s">
        <v>4865</v>
      </c>
      <c r="J6980" t="s">
        <v>14077</v>
      </c>
      <c r="L6980" s="5"/>
      <c r="P6980" t="s">
        <v>14077</v>
      </c>
    </row>
    <row r="6981" spans="2:16" x14ac:dyDescent="0.25">
      <c r="B6981" t="s">
        <v>10</v>
      </c>
      <c r="C6981" t="s">
        <v>17</v>
      </c>
      <c r="D6981" s="6">
        <v>6.3E-2</v>
      </c>
      <c r="E6981" s="6">
        <v>6.3E-2</v>
      </c>
      <c r="F6981" s="18">
        <v>249.53</v>
      </c>
      <c r="G6981" t="s">
        <v>2206</v>
      </c>
      <c r="H6981" t="s">
        <v>2223</v>
      </c>
      <c r="I6981" t="s">
        <v>4867</v>
      </c>
      <c r="J6981" t="s">
        <v>14085</v>
      </c>
      <c r="L6981" s="5"/>
      <c r="P6981" t="s">
        <v>14085</v>
      </c>
    </row>
    <row r="6982" spans="2:16" x14ac:dyDescent="0.25">
      <c r="B6982" t="s">
        <v>10</v>
      </c>
      <c r="C6982" t="s">
        <v>17</v>
      </c>
      <c r="D6982" s="6">
        <v>0.32700000000000001</v>
      </c>
      <c r="E6982" s="6">
        <v>0.32700000000000001</v>
      </c>
      <c r="F6982" s="18">
        <v>168.63</v>
      </c>
      <c r="G6982" t="s">
        <v>2206</v>
      </c>
      <c r="H6982" t="s">
        <v>2224</v>
      </c>
      <c r="I6982" t="s">
        <v>94</v>
      </c>
      <c r="J6982" t="s">
        <v>11479</v>
      </c>
      <c r="L6982" s="5"/>
      <c r="P6982" t="s">
        <v>11479</v>
      </c>
    </row>
    <row r="6983" spans="2:16" x14ac:dyDescent="0.25">
      <c r="B6983" t="s">
        <v>10</v>
      </c>
      <c r="C6983" t="s">
        <v>17</v>
      </c>
      <c r="D6983" s="6">
        <v>-0.10199999999999999</v>
      </c>
      <c r="E6983" s="6">
        <v>-0.10199999999999999</v>
      </c>
      <c r="F6983" s="18">
        <v>294.49</v>
      </c>
      <c r="G6983" t="s">
        <v>2206</v>
      </c>
      <c r="H6983" t="s">
        <v>2246</v>
      </c>
      <c r="I6983" t="s">
        <v>7908</v>
      </c>
      <c r="J6983" t="s">
        <v>14104</v>
      </c>
      <c r="L6983" s="5"/>
      <c r="P6983" t="s">
        <v>14104</v>
      </c>
    </row>
    <row r="6984" spans="2:16" x14ac:dyDescent="0.25">
      <c r="B6984" t="s">
        <v>10</v>
      </c>
      <c r="C6984" t="s">
        <v>17</v>
      </c>
      <c r="D6984" s="6">
        <v>0.23200000000000001</v>
      </c>
      <c r="E6984" s="6">
        <v>0.23200000000000001</v>
      </c>
      <c r="F6984" s="18">
        <v>160.65</v>
      </c>
      <c r="G6984" t="s">
        <v>2206</v>
      </c>
      <c r="H6984" t="s">
        <v>18631</v>
      </c>
      <c r="I6984" t="s">
        <v>18678</v>
      </c>
      <c r="J6984" t="s">
        <v>18679</v>
      </c>
      <c r="L6984" s="5"/>
      <c r="P6984" t="s">
        <v>18679</v>
      </c>
    </row>
    <row r="6985" spans="2:16" x14ac:dyDescent="0.25">
      <c r="B6985" t="s">
        <v>10</v>
      </c>
      <c r="C6985" t="s">
        <v>17</v>
      </c>
      <c r="D6985" s="6">
        <v>0.29399999999999998</v>
      </c>
      <c r="E6985" s="6">
        <v>0.29399999999999998</v>
      </c>
      <c r="F6985" s="18">
        <v>294.49</v>
      </c>
      <c r="G6985" t="s">
        <v>2206</v>
      </c>
      <c r="H6985" t="s">
        <v>2238</v>
      </c>
      <c r="I6985" t="s">
        <v>4870</v>
      </c>
      <c r="J6985" t="s">
        <v>14108</v>
      </c>
      <c r="L6985" s="5"/>
      <c r="P6985" t="s">
        <v>14108</v>
      </c>
    </row>
    <row r="6986" spans="2:16" x14ac:dyDescent="0.25">
      <c r="B6986" t="s">
        <v>10</v>
      </c>
      <c r="C6986" t="s">
        <v>17</v>
      </c>
      <c r="D6986" s="6">
        <v>0.503</v>
      </c>
      <c r="E6986" s="6">
        <v>0.503</v>
      </c>
      <c r="F6986" s="18">
        <v>185.05</v>
      </c>
      <c r="G6986" t="s">
        <v>2206</v>
      </c>
      <c r="H6986" t="s">
        <v>2225</v>
      </c>
      <c r="I6986" t="s">
        <v>992</v>
      </c>
      <c r="J6986" t="s">
        <v>11869</v>
      </c>
      <c r="L6986" s="5"/>
      <c r="P6986" t="s">
        <v>11869</v>
      </c>
    </row>
    <row r="6987" spans="2:16" x14ac:dyDescent="0.25">
      <c r="B6987" t="s">
        <v>10</v>
      </c>
      <c r="C6987" t="s">
        <v>17</v>
      </c>
      <c r="D6987" s="6">
        <v>0.30499999999999999</v>
      </c>
      <c r="E6987" s="6">
        <v>0.30499999999999999</v>
      </c>
      <c r="F6987" s="18">
        <v>153.91</v>
      </c>
      <c r="G6987" t="s">
        <v>2206</v>
      </c>
      <c r="H6987" t="s">
        <v>2226</v>
      </c>
      <c r="I6987" t="s">
        <v>709</v>
      </c>
      <c r="J6987" t="s">
        <v>11573</v>
      </c>
      <c r="L6987" s="5"/>
      <c r="P6987" t="s">
        <v>11573</v>
      </c>
    </row>
    <row r="6988" spans="2:16" x14ac:dyDescent="0.25">
      <c r="B6988" t="s">
        <v>10</v>
      </c>
      <c r="C6988" t="s">
        <v>17</v>
      </c>
      <c r="D6988" s="6">
        <v>0.27100000000000002</v>
      </c>
      <c r="E6988" s="6">
        <v>0.27100000000000002</v>
      </c>
      <c r="F6988" s="18">
        <v>216.93</v>
      </c>
      <c r="G6988" t="s">
        <v>2206</v>
      </c>
      <c r="H6988" t="s">
        <v>2227</v>
      </c>
      <c r="I6988" t="s">
        <v>4873</v>
      </c>
      <c r="J6988" t="s">
        <v>14082</v>
      </c>
      <c r="L6988" s="5"/>
      <c r="P6988" t="s">
        <v>14082</v>
      </c>
    </row>
    <row r="6989" spans="2:16" x14ac:dyDescent="0.25">
      <c r="B6989" t="s">
        <v>10</v>
      </c>
      <c r="C6989" t="s">
        <v>17</v>
      </c>
      <c r="D6989" s="6">
        <v>-0.10199999999999999</v>
      </c>
      <c r="E6989" s="6">
        <v>-0.10199999999999999</v>
      </c>
      <c r="F6989" s="18">
        <v>294.49</v>
      </c>
      <c r="G6989" t="s">
        <v>2206</v>
      </c>
      <c r="H6989" t="s">
        <v>2247</v>
      </c>
      <c r="I6989" t="s">
        <v>7909</v>
      </c>
      <c r="J6989" t="s">
        <v>14100</v>
      </c>
      <c r="L6989" s="5"/>
      <c r="P6989" t="s">
        <v>14100</v>
      </c>
    </row>
    <row r="6990" spans="2:16" x14ac:dyDescent="0.25">
      <c r="B6990" t="s">
        <v>10</v>
      </c>
      <c r="C6990" t="s">
        <v>17</v>
      </c>
      <c r="D6990" s="6">
        <v>0.46100000000000002</v>
      </c>
      <c r="E6990" s="6">
        <v>0.46100000000000002</v>
      </c>
      <c r="F6990" s="18">
        <v>174.3</v>
      </c>
      <c r="G6990" t="s">
        <v>2206</v>
      </c>
      <c r="H6990" t="s">
        <v>2228</v>
      </c>
      <c r="I6990" t="s">
        <v>166</v>
      </c>
      <c r="J6990" t="s">
        <v>11960</v>
      </c>
      <c r="L6990" s="5"/>
      <c r="P6990" t="s">
        <v>11960</v>
      </c>
    </row>
    <row r="6991" spans="2:16" x14ac:dyDescent="0.25">
      <c r="B6991" t="s">
        <v>10</v>
      </c>
      <c r="C6991" t="s">
        <v>17</v>
      </c>
      <c r="D6991" s="6">
        <v>0.496</v>
      </c>
      <c r="E6991" s="6">
        <v>0.496</v>
      </c>
      <c r="F6991" s="18">
        <v>204.75</v>
      </c>
      <c r="G6991" t="s">
        <v>2206</v>
      </c>
      <c r="H6991" t="s">
        <v>2229</v>
      </c>
      <c r="I6991" t="s">
        <v>294</v>
      </c>
      <c r="J6991" t="s">
        <v>12095</v>
      </c>
      <c r="L6991" s="5"/>
      <c r="P6991" t="s">
        <v>12095</v>
      </c>
    </row>
    <row r="6992" spans="2:16" x14ac:dyDescent="0.25">
      <c r="B6992" t="s">
        <v>10</v>
      </c>
      <c r="C6992" t="s">
        <v>17</v>
      </c>
      <c r="D6992" s="6">
        <v>-0.128</v>
      </c>
      <c r="E6992" s="6">
        <v>-0.128</v>
      </c>
      <c r="F6992" s="18">
        <v>249.53</v>
      </c>
      <c r="G6992" t="s">
        <v>2206</v>
      </c>
      <c r="H6992" t="s">
        <v>2230</v>
      </c>
      <c r="I6992" t="s">
        <v>4877</v>
      </c>
      <c r="J6992" t="s">
        <v>14080</v>
      </c>
      <c r="L6992" s="5"/>
      <c r="P6992" t="s">
        <v>14080</v>
      </c>
    </row>
    <row r="6993" spans="2:16" x14ac:dyDescent="0.25">
      <c r="B6993" t="s">
        <v>10</v>
      </c>
      <c r="C6993" t="s">
        <v>17</v>
      </c>
      <c r="D6993" s="6">
        <v>0.222</v>
      </c>
      <c r="E6993" s="6">
        <v>0.222</v>
      </c>
      <c r="F6993" s="18">
        <v>142.80000000000001</v>
      </c>
      <c r="G6993" t="s">
        <v>2206</v>
      </c>
      <c r="H6993" t="s">
        <v>2231</v>
      </c>
      <c r="I6993" t="s">
        <v>492</v>
      </c>
      <c r="J6993" t="s">
        <v>11820</v>
      </c>
      <c r="L6993" s="5"/>
      <c r="P6993" t="s">
        <v>11820</v>
      </c>
    </row>
    <row r="6994" spans="2:16" x14ac:dyDescent="0.25">
      <c r="B6994" t="s">
        <v>10</v>
      </c>
      <c r="C6994" t="s">
        <v>17</v>
      </c>
      <c r="D6994" s="6">
        <v>0.308</v>
      </c>
      <c r="E6994" s="6">
        <v>0.308</v>
      </c>
      <c r="F6994" s="18">
        <v>140.69999999999999</v>
      </c>
      <c r="G6994" t="s">
        <v>2206</v>
      </c>
      <c r="H6994" t="s">
        <v>2232</v>
      </c>
      <c r="I6994" t="s">
        <v>4880</v>
      </c>
      <c r="J6994" t="s">
        <v>14075</v>
      </c>
      <c r="L6994" s="5"/>
      <c r="P6994" t="s">
        <v>14075</v>
      </c>
    </row>
    <row r="6995" spans="2:16" x14ac:dyDescent="0.25">
      <c r="B6995" t="s">
        <v>10</v>
      </c>
      <c r="C6995" t="s">
        <v>17</v>
      </c>
      <c r="D6995" s="6">
        <v>3.7999999999999999E-2</v>
      </c>
      <c r="E6995" s="6">
        <v>3.7999999999999999E-2</v>
      </c>
      <c r="F6995" s="18">
        <v>188.83</v>
      </c>
      <c r="G6995" t="s">
        <v>2206</v>
      </c>
      <c r="H6995" t="s">
        <v>2233</v>
      </c>
      <c r="I6995" t="s">
        <v>745</v>
      </c>
      <c r="J6995" t="s">
        <v>11806</v>
      </c>
      <c r="L6995" s="5"/>
      <c r="P6995" t="s">
        <v>11806</v>
      </c>
    </row>
    <row r="6996" spans="2:16" x14ac:dyDescent="0.25">
      <c r="B6996" t="s">
        <v>10</v>
      </c>
      <c r="C6996" t="s">
        <v>17</v>
      </c>
      <c r="D6996" s="6">
        <v>0.501</v>
      </c>
      <c r="E6996" s="6">
        <v>0.501</v>
      </c>
      <c r="F6996" s="18">
        <v>239.64</v>
      </c>
      <c r="G6996" t="s">
        <v>2206</v>
      </c>
      <c r="H6996" t="s">
        <v>2234</v>
      </c>
      <c r="I6996" t="s">
        <v>4883</v>
      </c>
      <c r="J6996" t="s">
        <v>14081</v>
      </c>
      <c r="L6996" s="5"/>
      <c r="P6996" t="s">
        <v>14081</v>
      </c>
    </row>
    <row r="6997" spans="2:16" x14ac:dyDescent="0.25">
      <c r="B6997" t="s">
        <v>10</v>
      </c>
      <c r="C6997" t="s">
        <v>17</v>
      </c>
      <c r="D6997" s="6">
        <v>0.24399999999999999</v>
      </c>
      <c r="E6997" s="6">
        <v>0.24399999999999999</v>
      </c>
      <c r="F6997" s="18">
        <v>140.69999999999999</v>
      </c>
      <c r="G6997" t="s">
        <v>2206</v>
      </c>
      <c r="H6997" t="s">
        <v>2235</v>
      </c>
      <c r="I6997" t="s">
        <v>557</v>
      </c>
      <c r="J6997" t="s">
        <v>12025</v>
      </c>
      <c r="L6997" s="5"/>
      <c r="P6997" t="s">
        <v>12025</v>
      </c>
    </row>
    <row r="6998" spans="2:16" x14ac:dyDescent="0.25">
      <c r="B6998" t="s">
        <v>10</v>
      </c>
      <c r="C6998" t="s">
        <v>17</v>
      </c>
      <c r="D6998" s="6">
        <v>-0.128</v>
      </c>
      <c r="E6998" s="6">
        <v>-0.128</v>
      </c>
      <c r="F6998" s="18">
        <v>216.93</v>
      </c>
      <c r="G6998" t="s">
        <v>2206</v>
      </c>
      <c r="H6998" t="s">
        <v>2236</v>
      </c>
      <c r="I6998" t="s">
        <v>4886</v>
      </c>
      <c r="J6998" t="s">
        <v>14090</v>
      </c>
      <c r="L6998" s="5"/>
      <c r="P6998" t="s">
        <v>14090</v>
      </c>
    </row>
    <row r="6999" spans="2:16" x14ac:dyDescent="0.25">
      <c r="B6999" t="s">
        <v>10</v>
      </c>
      <c r="C6999" t="s">
        <v>17</v>
      </c>
      <c r="D6999" s="6">
        <v>-5.1999999999999998E-2</v>
      </c>
      <c r="E6999" s="6">
        <v>-5.1999999999999998E-2</v>
      </c>
      <c r="F6999" s="18">
        <v>294.49</v>
      </c>
      <c r="G6999" t="s">
        <v>2207</v>
      </c>
      <c r="H6999" t="s">
        <v>2239</v>
      </c>
      <c r="I6999" t="s">
        <v>7910</v>
      </c>
      <c r="J6999" t="s">
        <v>13832</v>
      </c>
      <c r="L6999" s="5"/>
      <c r="P6999" t="s">
        <v>13832</v>
      </c>
    </row>
    <row r="7000" spans="2:16" x14ac:dyDescent="0.25">
      <c r="B7000" t="s">
        <v>10</v>
      </c>
      <c r="C7000" t="s">
        <v>17</v>
      </c>
      <c r="D7000" s="6">
        <v>7.4999999999999997E-2</v>
      </c>
      <c r="E7000" s="6">
        <v>7.4999999999999997E-2</v>
      </c>
      <c r="F7000" s="18">
        <v>249.53</v>
      </c>
      <c r="G7000" t="s">
        <v>2207</v>
      </c>
      <c r="H7000" t="s">
        <v>12132</v>
      </c>
      <c r="I7000" t="s">
        <v>13833</v>
      </c>
      <c r="J7000" t="s">
        <v>13834</v>
      </c>
      <c r="L7000" s="5"/>
      <c r="P7000" t="s">
        <v>13834</v>
      </c>
    </row>
    <row r="7001" spans="2:16" x14ac:dyDescent="0.25">
      <c r="B7001" t="s">
        <v>10</v>
      </c>
      <c r="C7001" t="s">
        <v>17</v>
      </c>
      <c r="D7001" s="6">
        <v>0.12</v>
      </c>
      <c r="E7001" s="6">
        <v>0.12</v>
      </c>
      <c r="F7001" s="18">
        <v>216.93</v>
      </c>
      <c r="G7001" t="s">
        <v>2207</v>
      </c>
      <c r="H7001" t="s">
        <v>2190</v>
      </c>
      <c r="I7001" t="s">
        <v>4888</v>
      </c>
      <c r="J7001" t="s">
        <v>13821</v>
      </c>
      <c r="L7001" s="5"/>
      <c r="P7001" t="s">
        <v>13821</v>
      </c>
    </row>
    <row r="7002" spans="2:16" x14ac:dyDescent="0.25">
      <c r="B7002" t="s">
        <v>10</v>
      </c>
      <c r="C7002" t="s">
        <v>17</v>
      </c>
      <c r="D7002" s="6">
        <v>9.0999999999999998E-2</v>
      </c>
      <c r="E7002" s="6">
        <v>9.0999999999999998E-2</v>
      </c>
      <c r="F7002" s="18">
        <v>216.93</v>
      </c>
      <c r="G7002" t="s">
        <v>2207</v>
      </c>
      <c r="H7002" t="s">
        <v>2191</v>
      </c>
      <c r="I7002" t="s">
        <v>4890</v>
      </c>
      <c r="J7002" t="s">
        <v>13846</v>
      </c>
      <c r="L7002" s="5"/>
      <c r="P7002" t="s">
        <v>13846</v>
      </c>
    </row>
    <row r="7003" spans="2:16" x14ac:dyDescent="0.25">
      <c r="B7003" t="s">
        <v>10</v>
      </c>
      <c r="C7003" t="s">
        <v>17</v>
      </c>
      <c r="D7003" s="6">
        <v>5.8999999999999997E-2</v>
      </c>
      <c r="E7003" s="6">
        <v>5.8999999999999997E-2</v>
      </c>
      <c r="F7003" s="18">
        <v>249.53</v>
      </c>
      <c r="G7003" t="s">
        <v>2207</v>
      </c>
      <c r="H7003" t="s">
        <v>2192</v>
      </c>
      <c r="I7003" t="s">
        <v>4892</v>
      </c>
      <c r="J7003" t="s">
        <v>13823</v>
      </c>
      <c r="L7003" s="5"/>
      <c r="P7003" t="s">
        <v>13823</v>
      </c>
    </row>
    <row r="7004" spans="2:16" x14ac:dyDescent="0.25">
      <c r="B7004" t="s">
        <v>10</v>
      </c>
      <c r="C7004" t="s">
        <v>17</v>
      </c>
      <c r="D7004" s="6">
        <v>-5.1999999999999998E-2</v>
      </c>
      <c r="E7004" s="6">
        <v>-5.1999999999999998E-2</v>
      </c>
      <c r="F7004" s="18">
        <v>477.7</v>
      </c>
      <c r="G7004" t="s">
        <v>2207</v>
      </c>
      <c r="H7004" t="s">
        <v>2240</v>
      </c>
      <c r="I7004" t="s">
        <v>7911</v>
      </c>
      <c r="J7004" t="s">
        <v>13805</v>
      </c>
      <c r="L7004" s="5"/>
      <c r="P7004" t="s">
        <v>13805</v>
      </c>
    </row>
    <row r="7005" spans="2:16" x14ac:dyDescent="0.25">
      <c r="B7005" t="s">
        <v>10</v>
      </c>
      <c r="C7005" t="s">
        <v>17</v>
      </c>
      <c r="D7005" s="6">
        <v>7.4999999999999997E-2</v>
      </c>
      <c r="E7005" s="6">
        <v>7.4999999999999997E-2</v>
      </c>
      <c r="F7005" s="18">
        <v>249.53</v>
      </c>
      <c r="G7005" t="s">
        <v>2207</v>
      </c>
      <c r="H7005" t="s">
        <v>2183</v>
      </c>
      <c r="I7005" t="s">
        <v>4894</v>
      </c>
      <c r="J7005" t="s">
        <v>13827</v>
      </c>
      <c r="L7005" s="5"/>
      <c r="P7005" t="s">
        <v>13827</v>
      </c>
    </row>
    <row r="7006" spans="2:16" x14ac:dyDescent="0.25">
      <c r="B7006" t="s">
        <v>10</v>
      </c>
      <c r="C7006" t="s">
        <v>17</v>
      </c>
      <c r="D7006" s="6">
        <v>5.8999999999999997E-2</v>
      </c>
      <c r="E7006" s="6">
        <v>5.8999999999999997E-2</v>
      </c>
      <c r="F7006" s="18">
        <v>249.53</v>
      </c>
      <c r="G7006" t="s">
        <v>2207</v>
      </c>
      <c r="H7006" t="s">
        <v>2193</v>
      </c>
      <c r="I7006" t="s">
        <v>4896</v>
      </c>
      <c r="J7006" t="s">
        <v>13804</v>
      </c>
      <c r="L7006" s="5"/>
      <c r="P7006" t="s">
        <v>13804</v>
      </c>
    </row>
    <row r="7007" spans="2:16" x14ac:dyDescent="0.25">
      <c r="B7007" t="s">
        <v>10</v>
      </c>
      <c r="C7007" t="s">
        <v>17</v>
      </c>
      <c r="D7007" s="6">
        <v>0.24099999999999999</v>
      </c>
      <c r="E7007" s="6">
        <v>0.24099999999999999</v>
      </c>
      <c r="F7007" s="18">
        <v>150.62</v>
      </c>
      <c r="G7007" t="s">
        <v>2207</v>
      </c>
      <c r="H7007" t="s">
        <v>2194</v>
      </c>
      <c r="I7007" t="s">
        <v>4898</v>
      </c>
      <c r="J7007" t="s">
        <v>13839</v>
      </c>
      <c r="L7007" s="5"/>
      <c r="P7007" t="s">
        <v>13839</v>
      </c>
    </row>
    <row r="7008" spans="2:16" x14ac:dyDescent="0.25">
      <c r="B7008" t="s">
        <v>10</v>
      </c>
      <c r="C7008" t="s">
        <v>17</v>
      </c>
      <c r="D7008" s="6">
        <v>0.16600000000000001</v>
      </c>
      <c r="E7008" s="6">
        <v>0.16600000000000001</v>
      </c>
      <c r="F7008" s="18">
        <v>192.2</v>
      </c>
      <c r="G7008" t="s">
        <v>2207</v>
      </c>
      <c r="H7008" t="s">
        <v>2195</v>
      </c>
      <c r="I7008" t="s">
        <v>4900</v>
      </c>
      <c r="J7008" t="s">
        <v>13824</v>
      </c>
      <c r="L7008" s="5"/>
      <c r="P7008" t="s">
        <v>13824</v>
      </c>
    </row>
    <row r="7009" spans="2:16" x14ac:dyDescent="0.25">
      <c r="B7009" t="s">
        <v>10</v>
      </c>
      <c r="C7009" t="s">
        <v>17</v>
      </c>
      <c r="D7009" s="6">
        <v>0.17399999999999999</v>
      </c>
      <c r="E7009" s="6">
        <v>0.17399999999999999</v>
      </c>
      <c r="F7009" s="18">
        <v>192.2</v>
      </c>
      <c r="G7009" t="s">
        <v>2207</v>
      </c>
      <c r="H7009" t="s">
        <v>2196</v>
      </c>
      <c r="I7009" t="s">
        <v>4902</v>
      </c>
      <c r="J7009" t="s">
        <v>13822</v>
      </c>
      <c r="L7009" s="5"/>
      <c r="P7009" t="s">
        <v>13822</v>
      </c>
    </row>
    <row r="7010" spans="2:16" x14ac:dyDescent="0.25">
      <c r="B7010" t="s">
        <v>10</v>
      </c>
      <c r="C7010" t="s">
        <v>17</v>
      </c>
      <c r="D7010" s="6">
        <v>0.12</v>
      </c>
      <c r="E7010" s="6">
        <v>0.12</v>
      </c>
      <c r="F7010" s="18">
        <v>216.93</v>
      </c>
      <c r="G7010" t="s">
        <v>2207</v>
      </c>
      <c r="H7010" t="s">
        <v>2197</v>
      </c>
      <c r="I7010" t="s">
        <v>4904</v>
      </c>
      <c r="J7010" t="s">
        <v>13807</v>
      </c>
      <c r="L7010" s="5"/>
      <c r="P7010" t="s">
        <v>13807</v>
      </c>
    </row>
    <row r="7011" spans="2:16" x14ac:dyDescent="0.25">
      <c r="B7011" t="s">
        <v>10</v>
      </c>
      <c r="C7011" t="s">
        <v>17</v>
      </c>
      <c r="D7011" s="6">
        <v>0.12</v>
      </c>
      <c r="E7011" s="6">
        <v>0.12</v>
      </c>
      <c r="F7011" s="18">
        <v>216.93</v>
      </c>
      <c r="G7011" t="s">
        <v>2207</v>
      </c>
      <c r="H7011" t="s">
        <v>2198</v>
      </c>
      <c r="I7011" t="s">
        <v>4906</v>
      </c>
      <c r="J7011" t="s">
        <v>13838</v>
      </c>
      <c r="L7011" s="5"/>
      <c r="P7011" t="s">
        <v>13838</v>
      </c>
    </row>
    <row r="7012" spans="2:16" x14ac:dyDescent="0.25">
      <c r="B7012" t="s">
        <v>10</v>
      </c>
      <c r="C7012" t="s">
        <v>17</v>
      </c>
      <c r="D7012" s="6">
        <v>7.4999999999999997E-2</v>
      </c>
      <c r="E7012" s="6">
        <v>7.4999999999999997E-2</v>
      </c>
      <c r="F7012" s="18">
        <v>249.53</v>
      </c>
      <c r="G7012" t="s">
        <v>2207</v>
      </c>
      <c r="H7012" t="s">
        <v>12121</v>
      </c>
      <c r="I7012" t="s">
        <v>13811</v>
      </c>
      <c r="J7012" t="s">
        <v>13812</v>
      </c>
      <c r="L7012" s="5"/>
      <c r="P7012" t="s">
        <v>13812</v>
      </c>
    </row>
    <row r="7013" spans="2:16" x14ac:dyDescent="0.25">
      <c r="B7013" t="s">
        <v>10</v>
      </c>
      <c r="C7013" t="s">
        <v>17</v>
      </c>
      <c r="D7013" s="6">
        <v>0.16900000000000001</v>
      </c>
      <c r="E7013" s="6">
        <v>0.16900000000000001</v>
      </c>
      <c r="F7013" s="18">
        <v>216.93</v>
      </c>
      <c r="G7013" t="s">
        <v>2207</v>
      </c>
      <c r="H7013" t="s">
        <v>2199</v>
      </c>
      <c r="I7013" t="s">
        <v>4908</v>
      </c>
      <c r="J7013" t="s">
        <v>13789</v>
      </c>
      <c r="L7013" s="5"/>
      <c r="P7013" t="s">
        <v>13789</v>
      </c>
    </row>
    <row r="7014" spans="2:16" x14ac:dyDescent="0.25">
      <c r="B7014" t="s">
        <v>10</v>
      </c>
      <c r="C7014" t="s">
        <v>17</v>
      </c>
      <c r="D7014" s="6">
        <v>5.8999999999999997E-2</v>
      </c>
      <c r="E7014" s="6">
        <v>5.8999999999999997E-2</v>
      </c>
      <c r="F7014" s="18">
        <v>249.53</v>
      </c>
      <c r="G7014" t="s">
        <v>2207</v>
      </c>
      <c r="H7014" t="s">
        <v>1014</v>
      </c>
      <c r="I7014" t="s">
        <v>4910</v>
      </c>
      <c r="J7014" t="s">
        <v>13810</v>
      </c>
      <c r="L7014" s="5"/>
      <c r="P7014" t="s">
        <v>13810</v>
      </c>
    </row>
    <row r="7015" spans="2:16" x14ac:dyDescent="0.25">
      <c r="B7015" t="s">
        <v>10</v>
      </c>
      <c r="C7015" t="s">
        <v>17</v>
      </c>
      <c r="D7015" s="6">
        <v>0.22600000000000001</v>
      </c>
      <c r="E7015" s="6">
        <v>0.22600000000000001</v>
      </c>
      <c r="F7015" s="18">
        <v>192.2</v>
      </c>
      <c r="G7015" t="s">
        <v>2207</v>
      </c>
      <c r="H7015" t="s">
        <v>2200</v>
      </c>
      <c r="I7015" t="s">
        <v>4912</v>
      </c>
      <c r="J7015" t="s">
        <v>13793</v>
      </c>
      <c r="L7015" s="5"/>
      <c r="P7015" t="s">
        <v>13793</v>
      </c>
    </row>
    <row r="7016" spans="2:16" x14ac:dyDescent="0.25">
      <c r="B7016" t="s">
        <v>10</v>
      </c>
      <c r="C7016" t="s">
        <v>17</v>
      </c>
      <c r="D7016" s="6">
        <v>0.22600000000000001</v>
      </c>
      <c r="E7016" s="6">
        <v>0.22600000000000001</v>
      </c>
      <c r="F7016" s="18">
        <v>192.2</v>
      </c>
      <c r="G7016" t="s">
        <v>2207</v>
      </c>
      <c r="H7016" t="s">
        <v>2201</v>
      </c>
      <c r="I7016" t="s">
        <v>4914</v>
      </c>
      <c r="J7016" t="s">
        <v>13830</v>
      </c>
      <c r="L7016" s="5"/>
      <c r="P7016" t="s">
        <v>13830</v>
      </c>
    </row>
    <row r="7017" spans="2:16" x14ac:dyDescent="0.25">
      <c r="B7017" t="s">
        <v>10</v>
      </c>
      <c r="C7017" t="s">
        <v>17</v>
      </c>
      <c r="D7017" s="6">
        <v>0.22600000000000001</v>
      </c>
      <c r="E7017" s="6">
        <v>0.22600000000000001</v>
      </c>
      <c r="F7017" s="18">
        <v>216.93</v>
      </c>
      <c r="G7017" t="s">
        <v>2207</v>
      </c>
      <c r="H7017" t="s">
        <v>2202</v>
      </c>
      <c r="I7017" t="s">
        <v>4916</v>
      </c>
      <c r="J7017" t="s">
        <v>13828</v>
      </c>
      <c r="L7017" s="5"/>
      <c r="P7017" t="s">
        <v>13828</v>
      </c>
    </row>
    <row r="7018" spans="2:16" x14ac:dyDescent="0.25">
      <c r="B7018" t="s">
        <v>10</v>
      </c>
      <c r="C7018" t="s">
        <v>17</v>
      </c>
      <c r="D7018" s="6">
        <v>0.30399999999999999</v>
      </c>
      <c r="E7018" s="6">
        <v>0.30399999999999999</v>
      </c>
      <c r="F7018" s="18">
        <v>184.68</v>
      </c>
      <c r="G7018" t="s">
        <v>2207</v>
      </c>
      <c r="H7018" t="s">
        <v>2203</v>
      </c>
      <c r="I7018" t="s">
        <v>4918</v>
      </c>
      <c r="J7018" t="s">
        <v>13798</v>
      </c>
      <c r="L7018" s="5"/>
      <c r="P7018" t="s">
        <v>13798</v>
      </c>
    </row>
    <row r="7019" spans="2:16" x14ac:dyDescent="0.25">
      <c r="B7019" t="s">
        <v>10</v>
      </c>
      <c r="C7019" t="s">
        <v>17</v>
      </c>
      <c r="D7019" s="6">
        <v>9.0999999999999998E-2</v>
      </c>
      <c r="E7019" s="6">
        <v>9.0999999999999998E-2</v>
      </c>
      <c r="F7019" s="18">
        <v>216.93</v>
      </c>
      <c r="G7019" t="s">
        <v>2207</v>
      </c>
      <c r="H7019" t="s">
        <v>2204</v>
      </c>
      <c r="I7019" t="s">
        <v>4920</v>
      </c>
      <c r="J7019" t="s">
        <v>13818</v>
      </c>
      <c r="L7019" s="5"/>
      <c r="P7019" t="s">
        <v>13818</v>
      </c>
    </row>
    <row r="7020" spans="2:16" x14ac:dyDescent="0.25">
      <c r="B7020" t="s">
        <v>10</v>
      </c>
      <c r="C7020" t="s">
        <v>17</v>
      </c>
      <c r="D7020" s="6">
        <v>0.24099999999999999</v>
      </c>
      <c r="E7020" s="6">
        <v>0.24099999999999999</v>
      </c>
      <c r="F7020" s="18">
        <v>150.62</v>
      </c>
      <c r="G7020" t="s">
        <v>2207</v>
      </c>
      <c r="H7020" t="s">
        <v>2205</v>
      </c>
      <c r="I7020" t="s">
        <v>4922</v>
      </c>
      <c r="J7020" t="s">
        <v>13814</v>
      </c>
      <c r="L7020" s="5"/>
      <c r="P7020" t="s">
        <v>13814</v>
      </c>
    </row>
    <row r="7021" spans="2:16" x14ac:dyDescent="0.25">
      <c r="B7021" t="s">
        <v>10</v>
      </c>
      <c r="C7021" t="s">
        <v>17</v>
      </c>
      <c r="D7021" s="6">
        <v>-5.1999999999999998E-2</v>
      </c>
      <c r="E7021" s="6">
        <v>-5.1999999999999998E-2</v>
      </c>
      <c r="F7021" s="18">
        <v>294.49</v>
      </c>
      <c r="G7021" t="s">
        <v>2207</v>
      </c>
      <c r="H7021" t="s">
        <v>2241</v>
      </c>
      <c r="I7021" t="s">
        <v>7912</v>
      </c>
      <c r="J7021" t="s">
        <v>13842</v>
      </c>
      <c r="L7021" s="5"/>
      <c r="P7021" t="s">
        <v>13842</v>
      </c>
    </row>
    <row r="7022" spans="2:16" x14ac:dyDescent="0.25">
      <c r="B7022" t="s">
        <v>10</v>
      </c>
      <c r="C7022" t="s">
        <v>17</v>
      </c>
      <c r="D7022" s="6">
        <v>0.17399999999999999</v>
      </c>
      <c r="E7022" s="6">
        <v>0.17399999999999999</v>
      </c>
      <c r="F7022" s="18">
        <v>192.2</v>
      </c>
      <c r="G7022" t="s">
        <v>2207</v>
      </c>
      <c r="H7022" t="s">
        <v>2206</v>
      </c>
      <c r="I7022" t="s">
        <v>4924</v>
      </c>
      <c r="J7022" t="s">
        <v>13831</v>
      </c>
      <c r="L7022" s="5"/>
      <c r="P7022" t="s">
        <v>13831</v>
      </c>
    </row>
    <row r="7023" spans="2:16" x14ac:dyDescent="0.25">
      <c r="B7023" t="s">
        <v>10</v>
      </c>
      <c r="C7023" t="s">
        <v>17</v>
      </c>
      <c r="D7023" s="6">
        <v>0.24099999999999999</v>
      </c>
      <c r="E7023" s="6">
        <v>0.24099999999999999</v>
      </c>
      <c r="F7023" s="18">
        <v>150.62</v>
      </c>
      <c r="G7023" t="s">
        <v>2207</v>
      </c>
      <c r="H7023" t="s">
        <v>2207</v>
      </c>
      <c r="I7023" t="s">
        <v>4926</v>
      </c>
      <c r="J7023" t="s">
        <v>13825</v>
      </c>
      <c r="L7023" s="5"/>
      <c r="P7023" t="s">
        <v>13825</v>
      </c>
    </row>
    <row r="7024" spans="2:16" x14ac:dyDescent="0.25">
      <c r="B7024" t="s">
        <v>10</v>
      </c>
      <c r="C7024" t="s">
        <v>17</v>
      </c>
      <c r="D7024" s="6">
        <v>0.22600000000000001</v>
      </c>
      <c r="E7024" s="6">
        <v>0.22600000000000001</v>
      </c>
      <c r="F7024" s="18">
        <v>152.86000000000001</v>
      </c>
      <c r="G7024" t="s">
        <v>2207</v>
      </c>
      <c r="H7024" t="s">
        <v>2208</v>
      </c>
      <c r="I7024" t="s">
        <v>4928</v>
      </c>
      <c r="J7024" t="s">
        <v>12085</v>
      </c>
      <c r="L7024" s="5"/>
      <c r="P7024" t="s">
        <v>12085</v>
      </c>
    </row>
    <row r="7025" spans="2:16" x14ac:dyDescent="0.25">
      <c r="B7025" t="s">
        <v>10</v>
      </c>
      <c r="C7025" t="s">
        <v>17</v>
      </c>
      <c r="D7025" s="6">
        <v>0.16900000000000001</v>
      </c>
      <c r="E7025" s="6">
        <v>0.16900000000000001</v>
      </c>
      <c r="F7025" s="18">
        <v>216.93</v>
      </c>
      <c r="G7025" t="s">
        <v>2207</v>
      </c>
      <c r="H7025" t="s">
        <v>2209</v>
      </c>
      <c r="I7025" t="s">
        <v>4930</v>
      </c>
      <c r="J7025" t="s">
        <v>13820</v>
      </c>
      <c r="L7025" s="5"/>
      <c r="P7025" t="s">
        <v>13820</v>
      </c>
    </row>
    <row r="7026" spans="2:16" x14ac:dyDescent="0.25">
      <c r="B7026" t="s">
        <v>10</v>
      </c>
      <c r="C7026" t="s">
        <v>17</v>
      </c>
      <c r="D7026" s="6">
        <v>0.20300000000000001</v>
      </c>
      <c r="E7026" s="6">
        <v>0.20300000000000001</v>
      </c>
      <c r="F7026" s="18">
        <v>157.36000000000001</v>
      </c>
      <c r="G7026" t="s">
        <v>2207</v>
      </c>
      <c r="H7026" t="s">
        <v>2210</v>
      </c>
      <c r="I7026" t="s">
        <v>854</v>
      </c>
      <c r="J7026" t="s">
        <v>11947</v>
      </c>
      <c r="L7026" s="5"/>
      <c r="P7026" t="s">
        <v>11947</v>
      </c>
    </row>
    <row r="7027" spans="2:16" x14ac:dyDescent="0.25">
      <c r="B7027" t="s">
        <v>10</v>
      </c>
      <c r="C7027" t="s">
        <v>17</v>
      </c>
      <c r="D7027" s="6">
        <v>0.12</v>
      </c>
      <c r="E7027" s="6">
        <v>0.12</v>
      </c>
      <c r="F7027" s="18">
        <v>216.93</v>
      </c>
      <c r="G7027" t="s">
        <v>2207</v>
      </c>
      <c r="H7027" t="s">
        <v>2211</v>
      </c>
      <c r="I7027" t="s">
        <v>4933</v>
      </c>
      <c r="J7027" t="s">
        <v>13796</v>
      </c>
      <c r="L7027" s="5"/>
      <c r="P7027" t="s">
        <v>13796</v>
      </c>
    </row>
    <row r="7028" spans="2:16" x14ac:dyDescent="0.25">
      <c r="B7028" t="s">
        <v>10</v>
      </c>
      <c r="C7028" t="s">
        <v>17</v>
      </c>
      <c r="D7028" s="6">
        <v>0.16900000000000001</v>
      </c>
      <c r="E7028" s="6">
        <v>0.16900000000000001</v>
      </c>
      <c r="F7028" s="18">
        <v>249.53</v>
      </c>
      <c r="G7028" t="s">
        <v>2207</v>
      </c>
      <c r="H7028" t="s">
        <v>2212</v>
      </c>
      <c r="I7028" t="s">
        <v>4935</v>
      </c>
      <c r="J7028" t="s">
        <v>13841</v>
      </c>
      <c r="L7028" s="5"/>
      <c r="P7028" t="s">
        <v>13841</v>
      </c>
    </row>
    <row r="7029" spans="2:16" x14ac:dyDescent="0.25">
      <c r="B7029" t="s">
        <v>10</v>
      </c>
      <c r="C7029" t="s">
        <v>17</v>
      </c>
      <c r="D7029" s="6">
        <v>-5.1999999999999998E-2</v>
      </c>
      <c r="E7029" s="6">
        <v>-5.1999999999999998E-2</v>
      </c>
      <c r="F7029" s="18">
        <v>294.49</v>
      </c>
      <c r="G7029" t="s">
        <v>2207</v>
      </c>
      <c r="H7029" t="s">
        <v>2242</v>
      </c>
      <c r="I7029" t="s">
        <v>7913</v>
      </c>
      <c r="J7029" t="s">
        <v>13845</v>
      </c>
      <c r="L7029" s="5"/>
      <c r="P7029" t="s">
        <v>13845</v>
      </c>
    </row>
    <row r="7030" spans="2:16" x14ac:dyDescent="0.25">
      <c r="B7030" t="s">
        <v>10</v>
      </c>
      <c r="C7030" t="s">
        <v>17</v>
      </c>
      <c r="D7030" s="6">
        <v>0.251</v>
      </c>
      <c r="E7030" s="6">
        <v>0.251</v>
      </c>
      <c r="F7030" s="18">
        <v>179.55</v>
      </c>
      <c r="G7030" t="s">
        <v>2207</v>
      </c>
      <c r="H7030" t="s">
        <v>2213</v>
      </c>
      <c r="I7030" t="s">
        <v>4937</v>
      </c>
      <c r="J7030" t="s">
        <v>13808</v>
      </c>
      <c r="L7030" s="5"/>
      <c r="P7030" t="s">
        <v>13808</v>
      </c>
    </row>
    <row r="7031" spans="2:16" x14ac:dyDescent="0.25">
      <c r="B7031" t="s">
        <v>10</v>
      </c>
      <c r="C7031" t="s">
        <v>17</v>
      </c>
      <c r="D7031" s="6">
        <v>0.16900000000000001</v>
      </c>
      <c r="E7031" s="6">
        <v>0.16900000000000001</v>
      </c>
      <c r="F7031" s="18">
        <v>216.93</v>
      </c>
      <c r="G7031" t="s">
        <v>2207</v>
      </c>
      <c r="H7031" t="s">
        <v>2214</v>
      </c>
      <c r="I7031" t="s">
        <v>4939</v>
      </c>
      <c r="J7031" t="s">
        <v>13799</v>
      </c>
      <c r="L7031" s="5"/>
      <c r="P7031" t="s">
        <v>13799</v>
      </c>
    </row>
    <row r="7032" spans="2:16" x14ac:dyDescent="0.25">
      <c r="B7032" t="s">
        <v>10</v>
      </c>
      <c r="C7032" t="s">
        <v>17</v>
      </c>
      <c r="D7032" s="6">
        <v>0.22600000000000001</v>
      </c>
      <c r="E7032" s="6">
        <v>0.22600000000000001</v>
      </c>
      <c r="F7032" s="18">
        <v>216.93</v>
      </c>
      <c r="G7032" t="s">
        <v>2207</v>
      </c>
      <c r="H7032" t="s">
        <v>2215</v>
      </c>
      <c r="I7032" t="s">
        <v>4941</v>
      </c>
      <c r="J7032" t="s">
        <v>13794</v>
      </c>
      <c r="L7032" s="5"/>
      <c r="P7032" t="s">
        <v>13794</v>
      </c>
    </row>
    <row r="7033" spans="2:16" x14ac:dyDescent="0.25">
      <c r="B7033" t="s">
        <v>10</v>
      </c>
      <c r="C7033" t="s">
        <v>17</v>
      </c>
      <c r="D7033" s="6">
        <v>0.24099999999999999</v>
      </c>
      <c r="E7033" s="6">
        <v>0.24099999999999999</v>
      </c>
      <c r="F7033" s="18">
        <v>150.62</v>
      </c>
      <c r="G7033" t="s">
        <v>2207</v>
      </c>
      <c r="H7033" t="s">
        <v>2216</v>
      </c>
      <c r="I7033" t="s">
        <v>4943</v>
      </c>
      <c r="J7033" t="s">
        <v>13819</v>
      </c>
      <c r="L7033" s="5"/>
      <c r="P7033" t="s">
        <v>13819</v>
      </c>
    </row>
    <row r="7034" spans="2:16" x14ac:dyDescent="0.25">
      <c r="B7034" t="s">
        <v>10</v>
      </c>
      <c r="C7034" t="s">
        <v>17</v>
      </c>
      <c r="D7034" s="6">
        <v>0.24099999999999999</v>
      </c>
      <c r="E7034" s="6">
        <v>0.24099999999999999</v>
      </c>
      <c r="F7034" s="18">
        <v>150.62</v>
      </c>
      <c r="G7034" t="s">
        <v>2207</v>
      </c>
      <c r="H7034" t="s">
        <v>2217</v>
      </c>
      <c r="I7034" t="s">
        <v>4945</v>
      </c>
      <c r="J7034" t="s">
        <v>13791</v>
      </c>
      <c r="L7034" s="5"/>
      <c r="P7034" t="s">
        <v>13791</v>
      </c>
    </row>
    <row r="7035" spans="2:16" x14ac:dyDescent="0.25">
      <c r="B7035" t="s">
        <v>10</v>
      </c>
      <c r="C7035" t="s">
        <v>17</v>
      </c>
      <c r="D7035" s="6">
        <v>-5.1999999999999998E-2</v>
      </c>
      <c r="E7035" s="6">
        <v>-5.1999999999999998E-2</v>
      </c>
      <c r="F7035" s="18">
        <v>294.49</v>
      </c>
      <c r="G7035" t="s">
        <v>2207</v>
      </c>
      <c r="H7035" t="s">
        <v>2243</v>
      </c>
      <c r="I7035" t="s">
        <v>7914</v>
      </c>
      <c r="J7035" t="s">
        <v>13844</v>
      </c>
      <c r="L7035" s="5"/>
      <c r="P7035" t="s">
        <v>13844</v>
      </c>
    </row>
    <row r="7036" spans="2:16" x14ac:dyDescent="0.25">
      <c r="B7036" t="s">
        <v>10</v>
      </c>
      <c r="C7036" t="s">
        <v>17</v>
      </c>
      <c r="D7036" s="6">
        <v>5.8999999999999997E-2</v>
      </c>
      <c r="E7036" s="6">
        <v>5.8999999999999997E-2</v>
      </c>
      <c r="F7036" s="18">
        <v>249.53</v>
      </c>
      <c r="G7036" t="s">
        <v>2207</v>
      </c>
      <c r="H7036" t="s">
        <v>2218</v>
      </c>
      <c r="I7036" t="s">
        <v>4947</v>
      </c>
      <c r="J7036" t="s">
        <v>13797</v>
      </c>
      <c r="L7036" s="5"/>
      <c r="P7036" t="s">
        <v>13797</v>
      </c>
    </row>
    <row r="7037" spans="2:16" x14ac:dyDescent="0.25">
      <c r="B7037" t="s">
        <v>10</v>
      </c>
      <c r="C7037" t="s">
        <v>17</v>
      </c>
      <c r="D7037" s="6">
        <v>-5.1999999999999998E-2</v>
      </c>
      <c r="E7037" s="6">
        <v>-5.1999999999999998E-2</v>
      </c>
      <c r="F7037" s="18">
        <v>294.49</v>
      </c>
      <c r="G7037" t="s">
        <v>2207</v>
      </c>
      <c r="H7037" t="s">
        <v>2244</v>
      </c>
      <c r="I7037" t="s">
        <v>7915</v>
      </c>
      <c r="J7037" t="s">
        <v>13840</v>
      </c>
      <c r="L7037" s="5"/>
      <c r="P7037" t="s">
        <v>13840</v>
      </c>
    </row>
    <row r="7038" spans="2:16" x14ac:dyDescent="0.25">
      <c r="B7038" t="s">
        <v>10</v>
      </c>
      <c r="C7038" t="s">
        <v>17</v>
      </c>
      <c r="D7038" s="6">
        <v>5.8999999999999997E-2</v>
      </c>
      <c r="E7038" s="6">
        <v>5.8999999999999997E-2</v>
      </c>
      <c r="F7038" s="18">
        <v>249.53</v>
      </c>
      <c r="G7038" t="s">
        <v>2207</v>
      </c>
      <c r="H7038" t="s">
        <v>2219</v>
      </c>
      <c r="I7038" t="s">
        <v>4949</v>
      </c>
      <c r="J7038" t="s">
        <v>13809</v>
      </c>
      <c r="L7038" s="5"/>
      <c r="P7038" t="s">
        <v>13809</v>
      </c>
    </row>
    <row r="7039" spans="2:16" x14ac:dyDescent="0.25">
      <c r="B7039" t="s">
        <v>10</v>
      </c>
      <c r="C7039" t="s">
        <v>17</v>
      </c>
      <c r="D7039" s="6">
        <v>0.17399999999999999</v>
      </c>
      <c r="E7039" s="6">
        <v>0.17399999999999999</v>
      </c>
      <c r="F7039" s="18">
        <v>150.62</v>
      </c>
      <c r="G7039" t="s">
        <v>2207</v>
      </c>
      <c r="H7039" t="s">
        <v>2220</v>
      </c>
      <c r="I7039" t="s">
        <v>4951</v>
      </c>
      <c r="J7039" t="s">
        <v>13815</v>
      </c>
      <c r="L7039" s="5"/>
      <c r="P7039" t="s">
        <v>13815</v>
      </c>
    </row>
    <row r="7040" spans="2:16" x14ac:dyDescent="0.25">
      <c r="B7040" t="s">
        <v>10</v>
      </c>
      <c r="C7040" t="s">
        <v>17</v>
      </c>
      <c r="D7040" s="6">
        <v>0.22600000000000001</v>
      </c>
      <c r="E7040" s="6">
        <v>0.22600000000000001</v>
      </c>
      <c r="F7040" s="18">
        <v>192.2</v>
      </c>
      <c r="G7040" t="s">
        <v>2207</v>
      </c>
      <c r="H7040" t="s">
        <v>2221</v>
      </c>
      <c r="I7040" t="s">
        <v>4953</v>
      </c>
      <c r="J7040" t="s">
        <v>13817</v>
      </c>
      <c r="L7040" s="5"/>
      <c r="P7040" t="s">
        <v>13817</v>
      </c>
    </row>
    <row r="7041" spans="2:16" x14ac:dyDescent="0.25">
      <c r="B7041" t="s">
        <v>10</v>
      </c>
      <c r="C7041" t="s">
        <v>17</v>
      </c>
      <c r="D7041" s="6">
        <v>9.0999999999999998E-2</v>
      </c>
      <c r="E7041" s="6">
        <v>9.0999999999999998E-2</v>
      </c>
      <c r="F7041" s="18">
        <v>216.93</v>
      </c>
      <c r="G7041" t="s">
        <v>2207</v>
      </c>
      <c r="H7041" t="s">
        <v>2222</v>
      </c>
      <c r="I7041" t="s">
        <v>4955</v>
      </c>
      <c r="J7041" t="s">
        <v>13816</v>
      </c>
      <c r="L7041" s="5"/>
      <c r="P7041" t="s">
        <v>13816</v>
      </c>
    </row>
    <row r="7042" spans="2:16" x14ac:dyDescent="0.25">
      <c r="B7042" t="s">
        <v>10</v>
      </c>
      <c r="C7042" t="s">
        <v>17</v>
      </c>
      <c r="D7042" s="6">
        <v>0.22600000000000001</v>
      </c>
      <c r="E7042" s="6">
        <v>0.22600000000000001</v>
      </c>
      <c r="F7042" s="18">
        <v>294.49</v>
      </c>
      <c r="G7042" t="s">
        <v>2207</v>
      </c>
      <c r="H7042" t="s">
        <v>2237</v>
      </c>
      <c r="I7042" t="s">
        <v>4957</v>
      </c>
      <c r="J7042" t="s">
        <v>13795</v>
      </c>
      <c r="L7042" s="5"/>
      <c r="P7042" t="s">
        <v>13795</v>
      </c>
    </row>
    <row r="7043" spans="2:16" x14ac:dyDescent="0.25">
      <c r="B7043" t="s">
        <v>10</v>
      </c>
      <c r="C7043" t="s">
        <v>17</v>
      </c>
      <c r="D7043" s="6">
        <v>7.4999999999999997E-2</v>
      </c>
      <c r="E7043" s="6">
        <v>7.4999999999999997E-2</v>
      </c>
      <c r="F7043" s="18">
        <v>249.53</v>
      </c>
      <c r="G7043" t="s">
        <v>2207</v>
      </c>
      <c r="H7043" t="s">
        <v>2223</v>
      </c>
      <c r="I7043" t="s">
        <v>4959</v>
      </c>
      <c r="J7043" t="s">
        <v>13806</v>
      </c>
      <c r="L7043" s="5"/>
      <c r="P7043" t="s">
        <v>13806</v>
      </c>
    </row>
    <row r="7044" spans="2:16" x14ac:dyDescent="0.25">
      <c r="B7044" t="s">
        <v>10</v>
      </c>
      <c r="C7044" t="s">
        <v>17</v>
      </c>
      <c r="D7044" s="6">
        <v>0.17399999999999999</v>
      </c>
      <c r="E7044" s="6">
        <v>0.17399999999999999</v>
      </c>
      <c r="F7044" s="18">
        <v>192.2</v>
      </c>
      <c r="G7044" t="s">
        <v>2207</v>
      </c>
      <c r="H7044" t="s">
        <v>2224</v>
      </c>
      <c r="I7044" t="s">
        <v>4961</v>
      </c>
      <c r="J7044" t="s">
        <v>13835</v>
      </c>
      <c r="L7044" s="5"/>
      <c r="P7044" t="s">
        <v>13835</v>
      </c>
    </row>
    <row r="7045" spans="2:16" x14ac:dyDescent="0.25">
      <c r="B7045" t="s">
        <v>10</v>
      </c>
      <c r="C7045" t="s">
        <v>17</v>
      </c>
      <c r="D7045" s="6">
        <v>-5.1999999999999998E-2</v>
      </c>
      <c r="E7045" s="6">
        <v>-5.1999999999999998E-2</v>
      </c>
      <c r="F7045" s="18">
        <v>294.49</v>
      </c>
      <c r="G7045" t="s">
        <v>2207</v>
      </c>
      <c r="H7045" t="s">
        <v>2246</v>
      </c>
      <c r="I7045" t="s">
        <v>7916</v>
      </c>
      <c r="J7045" t="s">
        <v>13843</v>
      </c>
      <c r="L7045" s="5"/>
      <c r="P7045" t="s">
        <v>13843</v>
      </c>
    </row>
    <row r="7046" spans="2:16" x14ac:dyDescent="0.25">
      <c r="B7046" t="s">
        <v>10</v>
      </c>
      <c r="C7046" t="s">
        <v>17</v>
      </c>
      <c r="D7046" s="6">
        <v>0.12</v>
      </c>
      <c r="E7046" s="6">
        <v>0.12</v>
      </c>
      <c r="F7046" s="18">
        <v>216.93</v>
      </c>
      <c r="G7046" t="s">
        <v>2207</v>
      </c>
      <c r="H7046" t="s">
        <v>18631</v>
      </c>
      <c r="I7046" t="s">
        <v>18680</v>
      </c>
      <c r="J7046" t="s">
        <v>18681</v>
      </c>
      <c r="L7046" s="5"/>
      <c r="P7046" t="s">
        <v>18681</v>
      </c>
    </row>
    <row r="7047" spans="2:16" x14ac:dyDescent="0.25">
      <c r="B7047" t="s">
        <v>10</v>
      </c>
      <c r="C7047" t="s">
        <v>17</v>
      </c>
      <c r="D7047" s="6">
        <v>0.17399999999999999</v>
      </c>
      <c r="E7047" s="6">
        <v>0.17399999999999999</v>
      </c>
      <c r="F7047" s="18">
        <v>294.49</v>
      </c>
      <c r="G7047" t="s">
        <v>2207</v>
      </c>
      <c r="H7047" t="s">
        <v>2238</v>
      </c>
      <c r="I7047" t="s">
        <v>4963</v>
      </c>
      <c r="J7047" t="s">
        <v>13848</v>
      </c>
      <c r="L7047" s="5"/>
      <c r="P7047" t="s">
        <v>13848</v>
      </c>
    </row>
    <row r="7048" spans="2:16" x14ac:dyDescent="0.25">
      <c r="B7048" t="s">
        <v>10</v>
      </c>
      <c r="C7048" t="s">
        <v>17</v>
      </c>
      <c r="D7048" s="6">
        <v>0.24099999999999999</v>
      </c>
      <c r="E7048" s="6">
        <v>0.24099999999999999</v>
      </c>
      <c r="F7048" s="18">
        <v>150.62</v>
      </c>
      <c r="G7048" t="s">
        <v>2207</v>
      </c>
      <c r="H7048" t="s">
        <v>2225</v>
      </c>
      <c r="I7048" t="s">
        <v>4964</v>
      </c>
      <c r="J7048" t="s">
        <v>13829</v>
      </c>
      <c r="L7048" s="5"/>
      <c r="P7048" t="s">
        <v>13829</v>
      </c>
    </row>
    <row r="7049" spans="2:16" x14ac:dyDescent="0.25">
      <c r="B7049" t="s">
        <v>10</v>
      </c>
      <c r="C7049" t="s">
        <v>17</v>
      </c>
      <c r="D7049" s="6">
        <v>0.16600000000000001</v>
      </c>
      <c r="E7049" s="6">
        <v>0.16600000000000001</v>
      </c>
      <c r="F7049" s="18">
        <v>192.2</v>
      </c>
      <c r="G7049" t="s">
        <v>2207</v>
      </c>
      <c r="H7049" t="s">
        <v>2226</v>
      </c>
      <c r="I7049" t="s">
        <v>4966</v>
      </c>
      <c r="J7049" t="s">
        <v>13790</v>
      </c>
      <c r="L7049" s="5"/>
      <c r="P7049" t="s">
        <v>13790</v>
      </c>
    </row>
    <row r="7050" spans="2:16" x14ac:dyDescent="0.25">
      <c r="B7050" t="s">
        <v>10</v>
      </c>
      <c r="C7050" t="s">
        <v>17</v>
      </c>
      <c r="D7050" s="6">
        <v>0.16900000000000001</v>
      </c>
      <c r="E7050" s="6">
        <v>0.16900000000000001</v>
      </c>
      <c r="F7050" s="18">
        <v>216.93</v>
      </c>
      <c r="G7050" t="s">
        <v>2207</v>
      </c>
      <c r="H7050" t="s">
        <v>2227</v>
      </c>
      <c r="I7050" t="s">
        <v>4968</v>
      </c>
      <c r="J7050" t="s">
        <v>13803</v>
      </c>
      <c r="L7050" s="5"/>
      <c r="P7050" t="s">
        <v>13803</v>
      </c>
    </row>
    <row r="7051" spans="2:16" x14ac:dyDescent="0.25">
      <c r="B7051" t="s">
        <v>10</v>
      </c>
      <c r="C7051" t="s">
        <v>17</v>
      </c>
      <c r="D7051" s="6">
        <v>-5.1999999999999998E-2</v>
      </c>
      <c r="E7051" s="6">
        <v>-5.1999999999999998E-2</v>
      </c>
      <c r="F7051" s="18">
        <v>294.49</v>
      </c>
      <c r="G7051" t="s">
        <v>2207</v>
      </c>
      <c r="H7051" t="s">
        <v>2247</v>
      </c>
      <c r="I7051" t="s">
        <v>7917</v>
      </c>
      <c r="J7051" t="s">
        <v>13837</v>
      </c>
      <c r="L7051" s="5"/>
      <c r="P7051" t="s">
        <v>13837</v>
      </c>
    </row>
    <row r="7052" spans="2:16" x14ac:dyDescent="0.25">
      <c r="B7052" t="s">
        <v>10</v>
      </c>
      <c r="C7052" t="s">
        <v>17</v>
      </c>
      <c r="D7052" s="6">
        <v>0.12</v>
      </c>
      <c r="E7052" s="6">
        <v>0.12</v>
      </c>
      <c r="F7052" s="18">
        <v>216.93</v>
      </c>
      <c r="G7052" t="s">
        <v>2207</v>
      </c>
      <c r="H7052" t="s">
        <v>2228</v>
      </c>
      <c r="I7052" t="s">
        <v>4970</v>
      </c>
      <c r="J7052" t="s">
        <v>13788</v>
      </c>
      <c r="L7052" s="5"/>
      <c r="P7052" t="s">
        <v>13788</v>
      </c>
    </row>
    <row r="7053" spans="2:16" x14ac:dyDescent="0.25">
      <c r="B7053" t="s">
        <v>10</v>
      </c>
      <c r="C7053" t="s">
        <v>17</v>
      </c>
      <c r="D7053" s="6">
        <v>9.0999999999999998E-2</v>
      </c>
      <c r="E7053" s="6">
        <v>9.0999999999999998E-2</v>
      </c>
      <c r="F7053" s="18">
        <v>249.53</v>
      </c>
      <c r="G7053" t="s">
        <v>2207</v>
      </c>
      <c r="H7053" t="s">
        <v>2229</v>
      </c>
      <c r="I7053" t="s">
        <v>4972</v>
      </c>
      <c r="J7053" t="s">
        <v>13847</v>
      </c>
      <c r="L7053" s="5"/>
      <c r="P7053" t="s">
        <v>13847</v>
      </c>
    </row>
    <row r="7054" spans="2:16" x14ac:dyDescent="0.25">
      <c r="B7054" t="s">
        <v>10</v>
      </c>
      <c r="C7054" t="s">
        <v>17</v>
      </c>
      <c r="D7054" s="6">
        <v>5.8999999999999997E-2</v>
      </c>
      <c r="E7054" s="6">
        <v>5.8999999999999997E-2</v>
      </c>
      <c r="F7054" s="18">
        <v>249.53</v>
      </c>
      <c r="G7054" t="s">
        <v>2207</v>
      </c>
      <c r="H7054" t="s">
        <v>2230</v>
      </c>
      <c r="I7054" t="s">
        <v>4974</v>
      </c>
      <c r="J7054" t="s">
        <v>13800</v>
      </c>
      <c r="L7054" s="5"/>
      <c r="P7054" t="s">
        <v>13800</v>
      </c>
    </row>
    <row r="7055" spans="2:16" x14ac:dyDescent="0.25">
      <c r="B7055" t="s">
        <v>10</v>
      </c>
      <c r="C7055" t="s">
        <v>17</v>
      </c>
      <c r="D7055" s="6">
        <v>0.16600000000000001</v>
      </c>
      <c r="E7055" s="6">
        <v>0.16600000000000001</v>
      </c>
      <c r="F7055" s="18">
        <v>192.2</v>
      </c>
      <c r="G7055" t="s">
        <v>2207</v>
      </c>
      <c r="H7055" t="s">
        <v>2231</v>
      </c>
      <c r="I7055" t="s">
        <v>4976</v>
      </c>
      <c r="J7055" t="s">
        <v>13836</v>
      </c>
      <c r="L7055" s="5"/>
      <c r="P7055" t="s">
        <v>13836</v>
      </c>
    </row>
    <row r="7056" spans="2:16" x14ac:dyDescent="0.25">
      <c r="B7056" t="s">
        <v>10</v>
      </c>
      <c r="C7056" t="s">
        <v>17</v>
      </c>
      <c r="D7056" s="6">
        <v>0.24099999999999999</v>
      </c>
      <c r="E7056" s="6">
        <v>0.24099999999999999</v>
      </c>
      <c r="F7056" s="18">
        <v>150.62</v>
      </c>
      <c r="G7056" t="s">
        <v>2207</v>
      </c>
      <c r="H7056" t="s">
        <v>2232</v>
      </c>
      <c r="I7056" t="s">
        <v>4978</v>
      </c>
      <c r="J7056" t="s">
        <v>13792</v>
      </c>
      <c r="L7056" s="5"/>
      <c r="P7056" t="s">
        <v>13792</v>
      </c>
    </row>
    <row r="7057" spans="2:16" x14ac:dyDescent="0.25">
      <c r="B7057" t="s">
        <v>10</v>
      </c>
      <c r="C7057" t="s">
        <v>17</v>
      </c>
      <c r="D7057" s="6">
        <v>7.4999999999999997E-2</v>
      </c>
      <c r="E7057" s="6">
        <v>7.4999999999999997E-2</v>
      </c>
      <c r="F7057" s="18">
        <v>249.53</v>
      </c>
      <c r="G7057" t="s">
        <v>2207</v>
      </c>
      <c r="H7057" t="s">
        <v>2233</v>
      </c>
      <c r="I7057" t="s">
        <v>4980</v>
      </c>
      <c r="J7057" t="s">
        <v>13801</v>
      </c>
      <c r="L7057" s="5"/>
      <c r="P7057" t="s">
        <v>13801</v>
      </c>
    </row>
    <row r="7058" spans="2:16" x14ac:dyDescent="0.25">
      <c r="B7058" t="s">
        <v>10</v>
      </c>
      <c r="C7058" t="s">
        <v>17</v>
      </c>
      <c r="D7058" s="6">
        <v>0.16900000000000001</v>
      </c>
      <c r="E7058" s="6">
        <v>0.16900000000000001</v>
      </c>
      <c r="F7058" s="18">
        <v>216.93</v>
      </c>
      <c r="G7058" t="s">
        <v>2207</v>
      </c>
      <c r="H7058" t="s">
        <v>2234</v>
      </c>
      <c r="I7058" t="s">
        <v>4982</v>
      </c>
      <c r="J7058" t="s">
        <v>13802</v>
      </c>
      <c r="L7058" s="5"/>
      <c r="P7058" t="s">
        <v>13802</v>
      </c>
    </row>
    <row r="7059" spans="2:16" x14ac:dyDescent="0.25">
      <c r="B7059" t="s">
        <v>10</v>
      </c>
      <c r="C7059" t="s">
        <v>17</v>
      </c>
      <c r="D7059" s="6">
        <v>0.16600000000000001</v>
      </c>
      <c r="E7059" s="6">
        <v>0.16600000000000001</v>
      </c>
      <c r="F7059" s="18">
        <v>192.2</v>
      </c>
      <c r="G7059" t="s">
        <v>2207</v>
      </c>
      <c r="H7059" t="s">
        <v>2235</v>
      </c>
      <c r="I7059" t="s">
        <v>4984</v>
      </c>
      <c r="J7059" t="s">
        <v>13826</v>
      </c>
      <c r="L7059" s="5"/>
      <c r="P7059" t="s">
        <v>13826</v>
      </c>
    </row>
    <row r="7060" spans="2:16" x14ac:dyDescent="0.25">
      <c r="B7060" t="s">
        <v>10</v>
      </c>
      <c r="C7060" t="s">
        <v>17</v>
      </c>
      <c r="D7060" s="6">
        <v>5.8999999999999997E-2</v>
      </c>
      <c r="E7060" s="6">
        <v>5.8999999999999997E-2</v>
      </c>
      <c r="F7060" s="18">
        <v>249.53</v>
      </c>
      <c r="G7060" t="s">
        <v>2207</v>
      </c>
      <c r="H7060" t="s">
        <v>2236</v>
      </c>
      <c r="I7060" t="s">
        <v>4986</v>
      </c>
      <c r="J7060" t="s">
        <v>13813</v>
      </c>
      <c r="L7060" s="5"/>
      <c r="P7060" t="s">
        <v>13813</v>
      </c>
    </row>
    <row r="7061" spans="2:16" x14ac:dyDescent="0.25">
      <c r="B7061" t="s">
        <v>10</v>
      </c>
      <c r="C7061" t="s">
        <v>17</v>
      </c>
      <c r="D7061" s="6">
        <v>7.2999999999999995E-2</v>
      </c>
      <c r="E7061" s="6">
        <v>7.2999999999999995E-2</v>
      </c>
      <c r="F7061" s="18">
        <v>294.49</v>
      </c>
      <c r="G7061" t="s">
        <v>2208</v>
      </c>
      <c r="H7061" t="s">
        <v>2239</v>
      </c>
      <c r="I7061" t="s">
        <v>7918</v>
      </c>
      <c r="J7061" t="s">
        <v>12953</v>
      </c>
      <c r="L7061" s="5"/>
      <c r="P7061" t="s">
        <v>12953</v>
      </c>
    </row>
    <row r="7062" spans="2:16" x14ac:dyDescent="0.25">
      <c r="B7062" t="s">
        <v>10</v>
      </c>
      <c r="C7062" t="s">
        <v>17</v>
      </c>
      <c r="D7062" s="6">
        <v>0.39</v>
      </c>
      <c r="E7062" s="6">
        <v>0.39</v>
      </c>
      <c r="F7062" s="18">
        <v>126</v>
      </c>
      <c r="G7062" t="s">
        <v>2208</v>
      </c>
      <c r="H7062" t="s">
        <v>12132</v>
      </c>
      <c r="I7062" t="s">
        <v>12954</v>
      </c>
      <c r="J7062" t="s">
        <v>12955</v>
      </c>
      <c r="L7062" s="5"/>
      <c r="P7062" t="s">
        <v>12955</v>
      </c>
    </row>
    <row r="7063" spans="2:16" x14ac:dyDescent="0.25">
      <c r="B7063" t="s">
        <v>10</v>
      </c>
      <c r="C7063" t="s">
        <v>17</v>
      </c>
      <c r="D7063" s="6">
        <v>0.39300000000000002</v>
      </c>
      <c r="E7063" s="6">
        <v>0.39300000000000002</v>
      </c>
      <c r="F7063" s="18">
        <v>164.85</v>
      </c>
      <c r="G7063" t="s">
        <v>2208</v>
      </c>
      <c r="H7063" t="s">
        <v>2190</v>
      </c>
      <c r="I7063" t="s">
        <v>994</v>
      </c>
      <c r="J7063" t="s">
        <v>11834</v>
      </c>
      <c r="L7063" s="5"/>
      <c r="P7063" t="s">
        <v>11834</v>
      </c>
    </row>
    <row r="7064" spans="2:16" x14ac:dyDescent="0.25">
      <c r="B7064" t="s">
        <v>10</v>
      </c>
      <c r="C7064" t="s">
        <v>17</v>
      </c>
      <c r="D7064" s="6">
        <v>0.28100000000000003</v>
      </c>
      <c r="E7064" s="6">
        <v>0.28100000000000003</v>
      </c>
      <c r="F7064" s="18">
        <v>142.80000000000001</v>
      </c>
      <c r="G7064" t="s">
        <v>2208</v>
      </c>
      <c r="H7064" t="s">
        <v>2191</v>
      </c>
      <c r="I7064" t="s">
        <v>515</v>
      </c>
      <c r="J7064" t="s">
        <v>12087</v>
      </c>
      <c r="L7064" s="5"/>
      <c r="P7064" t="s">
        <v>12087</v>
      </c>
    </row>
    <row r="7065" spans="2:16" x14ac:dyDescent="0.25">
      <c r="B7065" t="s">
        <v>10</v>
      </c>
      <c r="C7065" t="s">
        <v>17</v>
      </c>
      <c r="D7065" s="6">
        <v>0.29499999999999998</v>
      </c>
      <c r="E7065" s="6">
        <v>0.29499999999999998</v>
      </c>
      <c r="F7065" s="18">
        <v>144.9</v>
      </c>
      <c r="G7065" t="s">
        <v>2208</v>
      </c>
      <c r="H7065" t="s">
        <v>2192</v>
      </c>
      <c r="I7065" t="s">
        <v>570</v>
      </c>
      <c r="J7065" t="s">
        <v>11741</v>
      </c>
      <c r="L7065" s="5"/>
      <c r="P7065" t="s">
        <v>11741</v>
      </c>
    </row>
    <row r="7066" spans="2:16" x14ac:dyDescent="0.25">
      <c r="B7066" t="s">
        <v>10</v>
      </c>
      <c r="C7066" t="s">
        <v>17</v>
      </c>
      <c r="D7066" s="6">
        <v>7.2999999999999995E-2</v>
      </c>
      <c r="E7066" s="6">
        <v>7.2999999999999995E-2</v>
      </c>
      <c r="F7066" s="18">
        <v>477.7</v>
      </c>
      <c r="G7066" t="s">
        <v>2208</v>
      </c>
      <c r="H7066" t="s">
        <v>2240</v>
      </c>
      <c r="I7066" t="s">
        <v>7919</v>
      </c>
      <c r="J7066" t="s">
        <v>12945</v>
      </c>
      <c r="L7066" s="5"/>
      <c r="P7066" t="s">
        <v>12945</v>
      </c>
    </row>
    <row r="7067" spans="2:16" x14ac:dyDescent="0.25">
      <c r="B7067" t="s">
        <v>10</v>
      </c>
      <c r="C7067" t="s">
        <v>17</v>
      </c>
      <c r="D7067" s="6">
        <v>5.0000000000000001E-3</v>
      </c>
      <c r="E7067" s="6">
        <v>5.0000000000000001E-3</v>
      </c>
      <c r="F7067" s="18">
        <v>420.97</v>
      </c>
      <c r="G7067" t="s">
        <v>2208</v>
      </c>
      <c r="H7067" t="s">
        <v>2183</v>
      </c>
      <c r="I7067" t="s">
        <v>332</v>
      </c>
      <c r="J7067" t="s">
        <v>11386</v>
      </c>
      <c r="L7067" s="5"/>
      <c r="P7067" t="s">
        <v>11386</v>
      </c>
    </row>
    <row r="7068" spans="2:16" x14ac:dyDescent="0.25">
      <c r="B7068" t="s">
        <v>10</v>
      </c>
      <c r="C7068" t="s">
        <v>17</v>
      </c>
      <c r="D7068" s="6">
        <v>0.32</v>
      </c>
      <c r="E7068" s="6">
        <v>0.32</v>
      </c>
      <c r="F7068" s="18">
        <v>136.5</v>
      </c>
      <c r="G7068" t="s">
        <v>2208</v>
      </c>
      <c r="H7068" t="s">
        <v>2193</v>
      </c>
      <c r="I7068" t="s">
        <v>405</v>
      </c>
      <c r="J7068" t="s">
        <v>11681</v>
      </c>
      <c r="L7068" s="5"/>
      <c r="P7068" t="s">
        <v>11681</v>
      </c>
    </row>
    <row r="7069" spans="2:16" x14ac:dyDescent="0.25">
      <c r="B7069" t="s">
        <v>10</v>
      </c>
      <c r="C7069" t="s">
        <v>17</v>
      </c>
      <c r="D7069" s="6">
        <v>0.35399999999999998</v>
      </c>
      <c r="E7069" s="6">
        <v>0.35399999999999998</v>
      </c>
      <c r="F7069" s="18">
        <v>122.85</v>
      </c>
      <c r="G7069" t="s">
        <v>2208</v>
      </c>
      <c r="H7069" t="s">
        <v>2194</v>
      </c>
      <c r="I7069" t="s">
        <v>333</v>
      </c>
      <c r="J7069" t="s">
        <v>11719</v>
      </c>
      <c r="L7069" s="5"/>
      <c r="P7069" t="s">
        <v>11719</v>
      </c>
    </row>
    <row r="7070" spans="2:16" x14ac:dyDescent="0.25">
      <c r="B7070" t="s">
        <v>10</v>
      </c>
      <c r="C7070" t="s">
        <v>17</v>
      </c>
      <c r="D7070" s="6">
        <v>0.251</v>
      </c>
      <c r="E7070" s="6">
        <v>0.251</v>
      </c>
      <c r="F7070" s="18">
        <v>140.69999999999999</v>
      </c>
      <c r="G7070" t="s">
        <v>2208</v>
      </c>
      <c r="H7070" t="s">
        <v>2195</v>
      </c>
      <c r="I7070" t="s">
        <v>834</v>
      </c>
      <c r="J7070" t="s">
        <v>11790</v>
      </c>
      <c r="L7070" s="5"/>
      <c r="P7070" t="s">
        <v>11790</v>
      </c>
    </row>
    <row r="7071" spans="2:16" x14ac:dyDescent="0.25">
      <c r="B7071" t="s">
        <v>10</v>
      </c>
      <c r="C7071" t="s">
        <v>17</v>
      </c>
      <c r="D7071" s="6">
        <v>0.19400000000000001</v>
      </c>
      <c r="E7071" s="6">
        <v>0.19400000000000001</v>
      </c>
      <c r="F7071" s="18">
        <v>192.2</v>
      </c>
      <c r="G7071" t="s">
        <v>2208</v>
      </c>
      <c r="H7071" t="s">
        <v>2196</v>
      </c>
      <c r="I7071" t="s">
        <v>4995</v>
      </c>
      <c r="J7071" t="s">
        <v>12951</v>
      </c>
      <c r="L7071" s="5"/>
      <c r="P7071" t="s">
        <v>12951</v>
      </c>
    </row>
    <row r="7072" spans="2:16" x14ac:dyDescent="0.25">
      <c r="B7072" t="s">
        <v>10</v>
      </c>
      <c r="C7072" t="s">
        <v>17</v>
      </c>
      <c r="D7072" s="6">
        <v>-3.6999999999999998E-2</v>
      </c>
      <c r="E7072" s="6">
        <v>-3.6999999999999998E-2</v>
      </c>
      <c r="F7072" s="18">
        <v>234.96</v>
      </c>
      <c r="G7072" t="s">
        <v>2208</v>
      </c>
      <c r="H7072" t="s">
        <v>2197</v>
      </c>
      <c r="I7072" t="s">
        <v>403</v>
      </c>
      <c r="J7072" t="s">
        <v>11411</v>
      </c>
      <c r="L7072" s="5"/>
      <c r="P7072" t="s">
        <v>11411</v>
      </c>
    </row>
    <row r="7073" spans="2:16" x14ac:dyDescent="0.25">
      <c r="B7073" t="s">
        <v>10</v>
      </c>
      <c r="C7073" t="s">
        <v>17</v>
      </c>
      <c r="D7073" s="6">
        <v>0.34699999999999998</v>
      </c>
      <c r="E7073" s="6">
        <v>0.34699999999999998</v>
      </c>
      <c r="F7073" s="18">
        <v>152.94999999999999</v>
      </c>
      <c r="G7073" t="s">
        <v>2208</v>
      </c>
      <c r="H7073" t="s">
        <v>2198</v>
      </c>
      <c r="I7073" t="s">
        <v>465</v>
      </c>
      <c r="J7073" t="s">
        <v>11637</v>
      </c>
      <c r="L7073" s="5"/>
      <c r="P7073" t="s">
        <v>11637</v>
      </c>
    </row>
    <row r="7074" spans="2:16" x14ac:dyDescent="0.25">
      <c r="B7074" t="s">
        <v>10</v>
      </c>
      <c r="C7074" t="s">
        <v>17</v>
      </c>
      <c r="D7074" s="6">
        <v>5.0000000000000001E-3</v>
      </c>
      <c r="E7074" s="6">
        <v>5.0000000000000001E-3</v>
      </c>
      <c r="F7074" s="18">
        <v>420.97</v>
      </c>
      <c r="G7074" t="s">
        <v>2208</v>
      </c>
      <c r="H7074" t="s">
        <v>12121</v>
      </c>
      <c r="I7074" t="s">
        <v>12946</v>
      </c>
      <c r="J7074" t="s">
        <v>12947</v>
      </c>
      <c r="L7074" s="5"/>
      <c r="P7074" t="s">
        <v>12947</v>
      </c>
    </row>
    <row r="7075" spans="2:16" x14ac:dyDescent="0.25">
      <c r="B7075" t="s">
        <v>10</v>
      </c>
      <c r="C7075" t="s">
        <v>17</v>
      </c>
      <c r="D7075" s="6">
        <v>0.23300000000000001</v>
      </c>
      <c r="E7075" s="6">
        <v>0.23300000000000001</v>
      </c>
      <c r="F7075" s="18">
        <v>137.13</v>
      </c>
      <c r="G7075" t="s">
        <v>2208</v>
      </c>
      <c r="H7075" t="s">
        <v>2199</v>
      </c>
      <c r="I7075" t="s">
        <v>388</v>
      </c>
      <c r="J7075" t="s">
        <v>12103</v>
      </c>
      <c r="L7075" s="5"/>
      <c r="P7075" t="s">
        <v>12103</v>
      </c>
    </row>
    <row r="7076" spans="2:16" x14ac:dyDescent="0.25">
      <c r="B7076" t="s">
        <v>10</v>
      </c>
      <c r="C7076" t="s">
        <v>17</v>
      </c>
      <c r="D7076" s="6">
        <v>0.215</v>
      </c>
      <c r="E7076" s="6">
        <v>0.215</v>
      </c>
      <c r="F7076" s="18">
        <v>149.49</v>
      </c>
      <c r="G7076" t="s">
        <v>2208</v>
      </c>
      <c r="H7076" t="s">
        <v>1014</v>
      </c>
      <c r="I7076" t="s">
        <v>5000</v>
      </c>
      <c r="J7076" t="s">
        <v>12017</v>
      </c>
      <c r="L7076" s="5"/>
      <c r="P7076" t="s">
        <v>12017</v>
      </c>
    </row>
    <row r="7077" spans="2:16" x14ac:dyDescent="0.25">
      <c r="B7077" t="s">
        <v>10</v>
      </c>
      <c r="C7077" t="s">
        <v>17</v>
      </c>
      <c r="D7077" s="6">
        <v>0.377</v>
      </c>
      <c r="E7077" s="6">
        <v>0.377</v>
      </c>
      <c r="F7077" s="18">
        <v>119.18</v>
      </c>
      <c r="G7077" t="s">
        <v>2208</v>
      </c>
      <c r="H7077" t="s">
        <v>2200</v>
      </c>
      <c r="I7077" t="s">
        <v>268</v>
      </c>
      <c r="J7077" t="s">
        <v>11202</v>
      </c>
      <c r="L7077" s="5"/>
      <c r="P7077" t="s">
        <v>11202</v>
      </c>
    </row>
    <row r="7078" spans="2:16" x14ac:dyDescent="0.25">
      <c r="B7078" t="s">
        <v>10</v>
      </c>
      <c r="C7078" t="s">
        <v>17</v>
      </c>
      <c r="D7078" s="6">
        <v>0.50600000000000001</v>
      </c>
      <c r="E7078" s="6">
        <v>0.50600000000000001</v>
      </c>
      <c r="F7078" s="18">
        <v>137.55000000000001</v>
      </c>
      <c r="G7078" t="s">
        <v>2208</v>
      </c>
      <c r="H7078" t="s">
        <v>2201</v>
      </c>
      <c r="I7078" t="s">
        <v>250</v>
      </c>
      <c r="J7078" t="s">
        <v>11513</v>
      </c>
      <c r="L7078" s="5"/>
      <c r="P7078" t="s">
        <v>11513</v>
      </c>
    </row>
    <row r="7079" spans="2:16" x14ac:dyDescent="0.25">
      <c r="B7079" t="s">
        <v>10</v>
      </c>
      <c r="C7079" t="s">
        <v>17</v>
      </c>
      <c r="D7079" s="6">
        <v>0.20599999999999999</v>
      </c>
      <c r="E7079" s="6">
        <v>0.20599999999999999</v>
      </c>
      <c r="F7079" s="18">
        <v>148.37</v>
      </c>
      <c r="G7079" t="s">
        <v>2208</v>
      </c>
      <c r="H7079" t="s">
        <v>2202</v>
      </c>
      <c r="I7079" t="s">
        <v>768</v>
      </c>
      <c r="J7079" t="s">
        <v>12050</v>
      </c>
      <c r="L7079" s="5"/>
      <c r="P7079" t="s">
        <v>12050</v>
      </c>
    </row>
    <row r="7080" spans="2:16" x14ac:dyDescent="0.25">
      <c r="B7080" t="s">
        <v>10</v>
      </c>
      <c r="C7080" t="s">
        <v>17</v>
      </c>
      <c r="D7080" s="6">
        <v>0.53</v>
      </c>
      <c r="E7080" s="6">
        <v>0.53</v>
      </c>
      <c r="F7080" s="18">
        <v>131.02000000000001</v>
      </c>
      <c r="G7080" t="s">
        <v>2208</v>
      </c>
      <c r="H7080" t="s">
        <v>2203</v>
      </c>
      <c r="I7080" t="s">
        <v>708</v>
      </c>
      <c r="J7080" t="s">
        <v>11766</v>
      </c>
      <c r="L7080" s="5"/>
      <c r="P7080" t="s">
        <v>11766</v>
      </c>
    </row>
    <row r="7081" spans="2:16" x14ac:dyDescent="0.25">
      <c r="B7081" t="s">
        <v>10</v>
      </c>
      <c r="C7081" t="s">
        <v>17</v>
      </c>
      <c r="D7081" s="6">
        <v>0.28100000000000003</v>
      </c>
      <c r="E7081" s="6">
        <v>0.28100000000000003</v>
      </c>
      <c r="F7081" s="18">
        <v>179.55</v>
      </c>
      <c r="G7081" t="s">
        <v>2208</v>
      </c>
      <c r="H7081" t="s">
        <v>2204</v>
      </c>
      <c r="I7081" t="s">
        <v>5006</v>
      </c>
      <c r="J7081" t="s">
        <v>12949</v>
      </c>
      <c r="L7081" s="5"/>
      <c r="P7081" t="s">
        <v>12949</v>
      </c>
    </row>
    <row r="7082" spans="2:16" x14ac:dyDescent="0.25">
      <c r="B7082" t="s">
        <v>10</v>
      </c>
      <c r="C7082" t="s">
        <v>17</v>
      </c>
      <c r="D7082" s="6">
        <v>-0.10199999999999999</v>
      </c>
      <c r="E7082" s="6">
        <v>-0.10199999999999999</v>
      </c>
      <c r="F7082" s="18">
        <v>210.99</v>
      </c>
      <c r="G7082" t="s">
        <v>2208</v>
      </c>
      <c r="H7082" t="s">
        <v>2205</v>
      </c>
      <c r="I7082" t="s">
        <v>444</v>
      </c>
      <c r="J7082" t="s">
        <v>11808</v>
      </c>
      <c r="L7082" s="5"/>
      <c r="P7082" t="s">
        <v>11808</v>
      </c>
    </row>
    <row r="7083" spans="2:16" x14ac:dyDescent="0.25">
      <c r="B7083" t="s">
        <v>10</v>
      </c>
      <c r="C7083" t="s">
        <v>17</v>
      </c>
      <c r="D7083" s="6">
        <v>7.2999999999999995E-2</v>
      </c>
      <c r="E7083" s="6">
        <v>7.2999999999999995E-2</v>
      </c>
      <c r="F7083" s="18">
        <v>294.49</v>
      </c>
      <c r="G7083" t="s">
        <v>2208</v>
      </c>
      <c r="H7083" t="s">
        <v>2241</v>
      </c>
      <c r="I7083" t="s">
        <v>7920</v>
      </c>
      <c r="J7083" t="s">
        <v>12958</v>
      </c>
      <c r="L7083" s="5"/>
      <c r="P7083" t="s">
        <v>12958</v>
      </c>
    </row>
    <row r="7084" spans="2:16" x14ac:dyDescent="0.25">
      <c r="B7084" t="s">
        <v>10</v>
      </c>
      <c r="C7084" t="s">
        <v>17</v>
      </c>
      <c r="D7084" s="6">
        <v>0.38100000000000001</v>
      </c>
      <c r="E7084" s="6">
        <v>0.38100000000000001</v>
      </c>
      <c r="F7084" s="18">
        <v>186.95</v>
      </c>
      <c r="G7084" t="s">
        <v>2208</v>
      </c>
      <c r="H7084" t="s">
        <v>2206</v>
      </c>
      <c r="I7084" t="s">
        <v>416</v>
      </c>
      <c r="J7084" t="s">
        <v>11500</v>
      </c>
      <c r="L7084" s="5"/>
      <c r="P7084" t="s">
        <v>11500</v>
      </c>
    </row>
    <row r="7085" spans="2:16" x14ac:dyDescent="0.25">
      <c r="B7085" t="s">
        <v>10</v>
      </c>
      <c r="C7085" t="s">
        <v>17</v>
      </c>
      <c r="D7085" s="6">
        <v>0.307</v>
      </c>
      <c r="E7085" s="6">
        <v>0.307</v>
      </c>
      <c r="F7085" s="18">
        <v>126</v>
      </c>
      <c r="G7085" t="s">
        <v>2208</v>
      </c>
      <c r="H7085" t="s">
        <v>2207</v>
      </c>
      <c r="I7085" t="s">
        <v>5010</v>
      </c>
      <c r="J7085" t="s">
        <v>12105</v>
      </c>
      <c r="L7085" s="5"/>
      <c r="P7085" t="s">
        <v>12105</v>
      </c>
    </row>
    <row r="7086" spans="2:16" x14ac:dyDescent="0.25">
      <c r="B7086" t="s">
        <v>10</v>
      </c>
      <c r="C7086" t="s">
        <v>17</v>
      </c>
      <c r="D7086" s="6">
        <v>0.61799999999999999</v>
      </c>
      <c r="E7086" s="6">
        <v>0.61799999999999999</v>
      </c>
      <c r="F7086" s="18">
        <v>116.81</v>
      </c>
      <c r="G7086" t="s">
        <v>2208</v>
      </c>
      <c r="H7086" t="s">
        <v>2208</v>
      </c>
      <c r="I7086" t="s">
        <v>183</v>
      </c>
      <c r="J7086" t="s">
        <v>11187</v>
      </c>
      <c r="L7086" s="5"/>
      <c r="P7086" t="s">
        <v>11187</v>
      </c>
    </row>
    <row r="7087" spans="2:16" x14ac:dyDescent="0.25">
      <c r="B7087" t="s">
        <v>10</v>
      </c>
      <c r="C7087" t="s">
        <v>17</v>
      </c>
      <c r="D7087" s="6">
        <v>0.47199999999999998</v>
      </c>
      <c r="E7087" s="6">
        <v>0.47199999999999998</v>
      </c>
      <c r="F7087" s="18">
        <v>152.47999999999999</v>
      </c>
      <c r="G7087" t="s">
        <v>2208</v>
      </c>
      <c r="H7087" t="s">
        <v>2209</v>
      </c>
      <c r="I7087" t="s">
        <v>746</v>
      </c>
      <c r="J7087" t="s">
        <v>11712</v>
      </c>
      <c r="L7087" s="5"/>
      <c r="P7087" t="s">
        <v>11712</v>
      </c>
    </row>
    <row r="7088" spans="2:16" x14ac:dyDescent="0.25">
      <c r="B7088" t="s">
        <v>10</v>
      </c>
      <c r="C7088" t="s">
        <v>17</v>
      </c>
      <c r="D7088" s="6">
        <v>0.72299999999999998</v>
      </c>
      <c r="E7088" s="6">
        <v>0.72299999999999998</v>
      </c>
      <c r="F7088" s="18">
        <v>223.29</v>
      </c>
      <c r="G7088" t="s">
        <v>2208</v>
      </c>
      <c r="H7088" t="s">
        <v>2210</v>
      </c>
      <c r="I7088" t="s">
        <v>433</v>
      </c>
      <c r="J7088" t="s">
        <v>11153</v>
      </c>
      <c r="L7088" s="5"/>
      <c r="P7088" t="s">
        <v>11153</v>
      </c>
    </row>
    <row r="7089" spans="2:16" x14ac:dyDescent="0.25">
      <c r="B7089" t="s">
        <v>10</v>
      </c>
      <c r="C7089" t="s">
        <v>17</v>
      </c>
      <c r="D7089" s="6">
        <v>0.20499999999999999</v>
      </c>
      <c r="E7089" s="6">
        <v>0.20499999999999999</v>
      </c>
      <c r="F7089" s="18">
        <v>160.65</v>
      </c>
      <c r="G7089" t="s">
        <v>2208</v>
      </c>
      <c r="H7089" t="s">
        <v>2211</v>
      </c>
      <c r="I7089" t="s">
        <v>668</v>
      </c>
      <c r="J7089" t="s">
        <v>11565</v>
      </c>
      <c r="L7089" s="5"/>
      <c r="P7089" t="s">
        <v>11565</v>
      </c>
    </row>
    <row r="7090" spans="2:16" x14ac:dyDescent="0.25">
      <c r="B7090" t="s">
        <v>10</v>
      </c>
      <c r="C7090" t="s">
        <v>17</v>
      </c>
      <c r="D7090" s="6">
        <v>0.311</v>
      </c>
      <c r="E7090" s="6">
        <v>0.311</v>
      </c>
      <c r="F7090" s="18">
        <v>128.1</v>
      </c>
      <c r="G7090" t="s">
        <v>2208</v>
      </c>
      <c r="H7090" t="s">
        <v>2212</v>
      </c>
      <c r="I7090" t="s">
        <v>486</v>
      </c>
      <c r="J7090" t="s">
        <v>12102</v>
      </c>
      <c r="L7090" s="5"/>
      <c r="P7090" t="s">
        <v>12102</v>
      </c>
    </row>
    <row r="7091" spans="2:16" x14ac:dyDescent="0.25">
      <c r="B7091" t="s">
        <v>10</v>
      </c>
      <c r="C7091" t="s">
        <v>17</v>
      </c>
      <c r="D7091" s="6">
        <v>7.2999999999999995E-2</v>
      </c>
      <c r="E7091" s="6">
        <v>7.2999999999999995E-2</v>
      </c>
      <c r="F7091" s="18">
        <v>294.49</v>
      </c>
      <c r="G7091" t="s">
        <v>2208</v>
      </c>
      <c r="H7091" t="s">
        <v>2242</v>
      </c>
      <c r="I7091" t="s">
        <v>7921</v>
      </c>
      <c r="J7091" t="s">
        <v>12961</v>
      </c>
      <c r="L7091" s="5"/>
      <c r="P7091" t="s">
        <v>12961</v>
      </c>
    </row>
    <row r="7092" spans="2:16" x14ac:dyDescent="0.25">
      <c r="B7092" t="s">
        <v>10</v>
      </c>
      <c r="C7092" t="s">
        <v>17</v>
      </c>
      <c r="D7092" s="6">
        <v>0.55400000000000005</v>
      </c>
      <c r="E7092" s="6">
        <v>0.55400000000000005</v>
      </c>
      <c r="F7092" s="18">
        <v>210.1</v>
      </c>
      <c r="G7092" t="s">
        <v>2208</v>
      </c>
      <c r="H7092" t="s">
        <v>2213</v>
      </c>
      <c r="I7092" t="s">
        <v>160</v>
      </c>
      <c r="J7092" t="s">
        <v>11230</v>
      </c>
      <c r="L7092" s="5"/>
      <c r="P7092" t="s">
        <v>11230</v>
      </c>
    </row>
    <row r="7093" spans="2:16" x14ac:dyDescent="0.25">
      <c r="B7093" t="s">
        <v>10</v>
      </c>
      <c r="C7093" t="s">
        <v>17</v>
      </c>
      <c r="D7093" s="6">
        <v>0.255</v>
      </c>
      <c r="E7093" s="6">
        <v>0.255</v>
      </c>
      <c r="F7093" s="18">
        <v>137.13</v>
      </c>
      <c r="G7093" t="s">
        <v>2208</v>
      </c>
      <c r="H7093" t="s">
        <v>2214</v>
      </c>
      <c r="I7093" t="s">
        <v>362</v>
      </c>
      <c r="J7093" t="s">
        <v>11932</v>
      </c>
      <c r="L7093" s="5"/>
      <c r="P7093" t="s">
        <v>11932</v>
      </c>
    </row>
    <row r="7094" spans="2:16" x14ac:dyDescent="0.25">
      <c r="B7094" t="s">
        <v>10</v>
      </c>
      <c r="C7094" t="s">
        <v>17</v>
      </c>
      <c r="D7094" s="6">
        <v>0.307</v>
      </c>
      <c r="E7094" s="6">
        <v>0.307</v>
      </c>
      <c r="F7094" s="18">
        <v>138.6</v>
      </c>
      <c r="G7094" t="s">
        <v>2208</v>
      </c>
      <c r="H7094" t="s">
        <v>2215</v>
      </c>
      <c r="I7094" t="s">
        <v>632</v>
      </c>
      <c r="J7094" t="s">
        <v>12090</v>
      </c>
      <c r="L7094" s="5"/>
      <c r="P7094" t="s">
        <v>12090</v>
      </c>
    </row>
    <row r="7095" spans="2:16" x14ac:dyDescent="0.25">
      <c r="B7095" t="s">
        <v>10</v>
      </c>
      <c r="C7095" t="s">
        <v>17</v>
      </c>
      <c r="D7095" s="6">
        <v>0.307</v>
      </c>
      <c r="E7095" s="6">
        <v>0.307</v>
      </c>
      <c r="F7095" s="18">
        <v>179.55</v>
      </c>
      <c r="G7095" t="s">
        <v>2208</v>
      </c>
      <c r="H7095" t="s">
        <v>2216</v>
      </c>
      <c r="I7095" t="s">
        <v>5020</v>
      </c>
      <c r="J7095" t="s">
        <v>12950</v>
      </c>
      <c r="L7095" s="5"/>
      <c r="P7095" t="s">
        <v>12950</v>
      </c>
    </row>
    <row r="7096" spans="2:16" x14ac:dyDescent="0.25">
      <c r="B7096" t="s">
        <v>10</v>
      </c>
      <c r="C7096" t="s">
        <v>17</v>
      </c>
      <c r="D7096" s="6">
        <v>0.55600000000000005</v>
      </c>
      <c r="E7096" s="6">
        <v>0.55600000000000005</v>
      </c>
      <c r="F7096" s="18">
        <v>184.31</v>
      </c>
      <c r="G7096" t="s">
        <v>2208</v>
      </c>
      <c r="H7096" t="s">
        <v>2217</v>
      </c>
      <c r="I7096" t="s">
        <v>359</v>
      </c>
      <c r="J7096" t="s">
        <v>11526</v>
      </c>
      <c r="L7096" s="5"/>
      <c r="P7096" t="s">
        <v>11526</v>
      </c>
    </row>
    <row r="7097" spans="2:16" x14ac:dyDescent="0.25">
      <c r="B7097" t="s">
        <v>10</v>
      </c>
      <c r="C7097" t="s">
        <v>17</v>
      </c>
      <c r="D7097" s="6">
        <v>7.2999999999999995E-2</v>
      </c>
      <c r="E7097" s="6">
        <v>7.2999999999999995E-2</v>
      </c>
      <c r="F7097" s="18">
        <v>294.49</v>
      </c>
      <c r="G7097" t="s">
        <v>2208</v>
      </c>
      <c r="H7097" t="s">
        <v>2243</v>
      </c>
      <c r="I7097" t="s">
        <v>7922</v>
      </c>
      <c r="J7097" t="s">
        <v>12960</v>
      </c>
      <c r="L7097" s="5"/>
      <c r="P7097" t="s">
        <v>12960</v>
      </c>
    </row>
    <row r="7098" spans="2:16" x14ac:dyDescent="0.25">
      <c r="B7098" t="s">
        <v>10</v>
      </c>
      <c r="C7098" t="s">
        <v>17</v>
      </c>
      <c r="D7098" s="6">
        <v>0.29499999999999998</v>
      </c>
      <c r="E7098" s="6">
        <v>0.29499999999999998</v>
      </c>
      <c r="F7098" s="18">
        <v>202.65</v>
      </c>
      <c r="G7098" t="s">
        <v>2208</v>
      </c>
      <c r="H7098" t="s">
        <v>2218</v>
      </c>
      <c r="I7098" t="s">
        <v>5023</v>
      </c>
      <c r="J7098" t="s">
        <v>12943</v>
      </c>
      <c r="L7098" s="5"/>
      <c r="P7098" t="s">
        <v>12943</v>
      </c>
    </row>
    <row r="7099" spans="2:16" x14ac:dyDescent="0.25">
      <c r="B7099" t="s">
        <v>10</v>
      </c>
      <c r="C7099" t="s">
        <v>17</v>
      </c>
      <c r="D7099" s="6">
        <v>7.2999999999999995E-2</v>
      </c>
      <c r="E7099" s="6">
        <v>7.2999999999999995E-2</v>
      </c>
      <c r="F7099" s="18">
        <v>294.49</v>
      </c>
      <c r="G7099" t="s">
        <v>2208</v>
      </c>
      <c r="H7099" t="s">
        <v>2244</v>
      </c>
      <c r="I7099" t="s">
        <v>7923</v>
      </c>
      <c r="J7099" t="s">
        <v>12957</v>
      </c>
      <c r="L7099" s="5"/>
      <c r="P7099" t="s">
        <v>12957</v>
      </c>
    </row>
    <row r="7100" spans="2:16" x14ac:dyDescent="0.25">
      <c r="B7100" t="s">
        <v>10</v>
      </c>
      <c r="C7100" t="s">
        <v>17</v>
      </c>
      <c r="D7100" s="6">
        <v>0.215</v>
      </c>
      <c r="E7100" s="6">
        <v>0.215</v>
      </c>
      <c r="F7100" s="18">
        <v>151.58000000000001</v>
      </c>
      <c r="G7100" t="s">
        <v>2208</v>
      </c>
      <c r="H7100" t="s">
        <v>2219</v>
      </c>
      <c r="I7100" t="s">
        <v>5025</v>
      </c>
      <c r="J7100" t="s">
        <v>12007</v>
      </c>
      <c r="L7100" s="5"/>
      <c r="P7100" t="s">
        <v>12007</v>
      </c>
    </row>
    <row r="7101" spans="2:16" x14ac:dyDescent="0.25">
      <c r="B7101" t="s">
        <v>10</v>
      </c>
      <c r="C7101" t="s">
        <v>17</v>
      </c>
      <c r="D7101" s="6">
        <v>-0.92900000000000005</v>
      </c>
      <c r="E7101" s="6">
        <v>-0.92900000000000005</v>
      </c>
      <c r="F7101" s="18">
        <v>203.05</v>
      </c>
      <c r="G7101" t="s">
        <v>2208</v>
      </c>
      <c r="H7101" t="s">
        <v>2220</v>
      </c>
      <c r="I7101" t="s">
        <v>338</v>
      </c>
      <c r="J7101" t="s">
        <v>11468</v>
      </c>
      <c r="L7101" s="5"/>
      <c r="P7101" t="s">
        <v>11468</v>
      </c>
    </row>
    <row r="7102" spans="2:16" x14ac:dyDescent="0.25">
      <c r="B7102" t="s">
        <v>10</v>
      </c>
      <c r="C7102" t="s">
        <v>17</v>
      </c>
      <c r="D7102" s="6">
        <v>0.32800000000000001</v>
      </c>
      <c r="E7102" s="6">
        <v>0.32800000000000001</v>
      </c>
      <c r="F7102" s="18">
        <v>142.4</v>
      </c>
      <c r="G7102" t="s">
        <v>2208</v>
      </c>
      <c r="H7102" t="s">
        <v>2221</v>
      </c>
      <c r="I7102" t="s">
        <v>505</v>
      </c>
      <c r="J7102" t="s">
        <v>11368</v>
      </c>
      <c r="L7102" s="5"/>
      <c r="P7102" t="s">
        <v>11368</v>
      </c>
    </row>
    <row r="7103" spans="2:16" x14ac:dyDescent="0.25">
      <c r="B7103" t="s">
        <v>10</v>
      </c>
      <c r="C7103" t="s">
        <v>17</v>
      </c>
      <c r="D7103" s="6">
        <v>0.2</v>
      </c>
      <c r="E7103" s="6">
        <v>0.2</v>
      </c>
      <c r="F7103" s="18">
        <v>192.2</v>
      </c>
      <c r="G7103" t="s">
        <v>2208</v>
      </c>
      <c r="H7103" t="s">
        <v>2222</v>
      </c>
      <c r="I7103" t="s">
        <v>5029</v>
      </c>
      <c r="J7103" t="s">
        <v>12948</v>
      </c>
      <c r="L7103" s="5"/>
      <c r="P7103" t="s">
        <v>12948</v>
      </c>
    </row>
    <row r="7104" spans="2:16" x14ac:dyDescent="0.25">
      <c r="B7104" t="s">
        <v>10</v>
      </c>
      <c r="C7104" t="s">
        <v>17</v>
      </c>
      <c r="D7104" s="6">
        <v>0.56100000000000005</v>
      </c>
      <c r="E7104" s="6">
        <v>0.56100000000000005</v>
      </c>
      <c r="F7104" s="18">
        <v>111.1</v>
      </c>
      <c r="G7104" t="s">
        <v>2208</v>
      </c>
      <c r="H7104" t="s">
        <v>2237</v>
      </c>
      <c r="I7104" t="s">
        <v>335</v>
      </c>
      <c r="J7104" t="s">
        <v>11154</v>
      </c>
      <c r="L7104" s="5"/>
      <c r="P7104" t="s">
        <v>11154</v>
      </c>
    </row>
    <row r="7105" spans="2:16" x14ac:dyDescent="0.25">
      <c r="B7105" t="s">
        <v>10</v>
      </c>
      <c r="C7105" t="s">
        <v>17</v>
      </c>
      <c r="D7105" s="6">
        <v>0.35099999999999998</v>
      </c>
      <c r="E7105" s="6">
        <v>0.35099999999999998</v>
      </c>
      <c r="F7105" s="18">
        <v>221.18</v>
      </c>
      <c r="G7105" t="s">
        <v>2208</v>
      </c>
      <c r="H7105" t="s">
        <v>2223</v>
      </c>
      <c r="I7105" t="s">
        <v>423</v>
      </c>
      <c r="J7105" t="s">
        <v>11849</v>
      </c>
      <c r="L7105" s="5"/>
      <c r="P7105" t="s">
        <v>11849</v>
      </c>
    </row>
    <row r="7106" spans="2:16" x14ac:dyDescent="0.25">
      <c r="B7106" t="s">
        <v>10</v>
      </c>
      <c r="C7106" t="s">
        <v>17</v>
      </c>
      <c r="D7106" s="6">
        <v>0.36099999999999999</v>
      </c>
      <c r="E7106" s="6">
        <v>0.36099999999999999</v>
      </c>
      <c r="F7106" s="18">
        <v>197.17</v>
      </c>
      <c r="G7106" t="s">
        <v>2208</v>
      </c>
      <c r="H7106" t="s">
        <v>2224</v>
      </c>
      <c r="I7106" t="s">
        <v>186</v>
      </c>
      <c r="J7106" t="s">
        <v>11631</v>
      </c>
      <c r="L7106" s="5"/>
      <c r="P7106" t="s">
        <v>11631</v>
      </c>
    </row>
    <row r="7107" spans="2:16" x14ac:dyDescent="0.25">
      <c r="B7107" t="s">
        <v>10</v>
      </c>
      <c r="C7107" t="s">
        <v>17</v>
      </c>
      <c r="D7107" s="6">
        <v>7.2999999999999995E-2</v>
      </c>
      <c r="E7107" s="6">
        <v>7.2999999999999995E-2</v>
      </c>
      <c r="F7107" s="18">
        <v>294.49</v>
      </c>
      <c r="G7107" t="s">
        <v>2208</v>
      </c>
      <c r="H7107" t="s">
        <v>2246</v>
      </c>
      <c r="I7107" t="s">
        <v>7924</v>
      </c>
      <c r="J7107" t="s">
        <v>12959</v>
      </c>
      <c r="L7107" s="5"/>
      <c r="P7107" t="s">
        <v>12959</v>
      </c>
    </row>
    <row r="7108" spans="2:16" x14ac:dyDescent="0.25">
      <c r="B7108" t="s">
        <v>10</v>
      </c>
      <c r="C7108" t="s">
        <v>17</v>
      </c>
      <c r="D7108" s="6">
        <v>-3.6999999999999998E-2</v>
      </c>
      <c r="E7108" s="6">
        <v>-3.6999999999999998E-2</v>
      </c>
      <c r="F7108" s="18">
        <v>234.96</v>
      </c>
      <c r="G7108" t="s">
        <v>2208</v>
      </c>
      <c r="H7108" t="s">
        <v>18631</v>
      </c>
      <c r="I7108" t="s">
        <v>18682</v>
      </c>
      <c r="J7108" t="s">
        <v>18683</v>
      </c>
      <c r="L7108" s="5"/>
      <c r="P7108" t="s">
        <v>18683</v>
      </c>
    </row>
    <row r="7109" spans="2:16" x14ac:dyDescent="0.25">
      <c r="B7109" t="s">
        <v>10</v>
      </c>
      <c r="C7109" t="s">
        <v>17</v>
      </c>
      <c r="D7109" s="6">
        <v>0.27600000000000002</v>
      </c>
      <c r="E7109" s="6">
        <v>0.27600000000000002</v>
      </c>
      <c r="F7109" s="18">
        <v>275.10000000000002</v>
      </c>
      <c r="G7109" t="s">
        <v>2208</v>
      </c>
      <c r="H7109" t="s">
        <v>2238</v>
      </c>
      <c r="I7109" t="s">
        <v>5034</v>
      </c>
      <c r="J7109" t="s">
        <v>12962</v>
      </c>
      <c r="L7109" s="5"/>
      <c r="P7109" t="s">
        <v>12962</v>
      </c>
    </row>
    <row r="7110" spans="2:16" x14ac:dyDescent="0.25">
      <c r="B7110" t="s">
        <v>10</v>
      </c>
      <c r="C7110" t="s">
        <v>17</v>
      </c>
      <c r="D7110" s="6">
        <v>0.307</v>
      </c>
      <c r="E7110" s="6">
        <v>0.307</v>
      </c>
      <c r="F7110" s="18">
        <v>179.55</v>
      </c>
      <c r="G7110" t="s">
        <v>2208</v>
      </c>
      <c r="H7110" t="s">
        <v>2225</v>
      </c>
      <c r="I7110" t="s">
        <v>5035</v>
      </c>
      <c r="J7110" t="s">
        <v>12952</v>
      </c>
      <c r="L7110" s="5"/>
      <c r="P7110" t="s">
        <v>12952</v>
      </c>
    </row>
    <row r="7111" spans="2:16" x14ac:dyDescent="0.25">
      <c r="B7111" t="s">
        <v>10</v>
      </c>
      <c r="C7111" t="s">
        <v>17</v>
      </c>
      <c r="D7111" s="6">
        <v>0.34899999999999998</v>
      </c>
      <c r="E7111" s="6">
        <v>0.34899999999999998</v>
      </c>
      <c r="F7111" s="18">
        <v>208.35</v>
      </c>
      <c r="G7111" t="s">
        <v>2208</v>
      </c>
      <c r="H7111" t="s">
        <v>2226</v>
      </c>
      <c r="I7111" t="s">
        <v>5037</v>
      </c>
      <c r="J7111" t="s">
        <v>12942</v>
      </c>
      <c r="L7111" s="5"/>
      <c r="P7111" t="s">
        <v>12942</v>
      </c>
    </row>
    <row r="7112" spans="2:16" x14ac:dyDescent="0.25">
      <c r="B7112" t="s">
        <v>10</v>
      </c>
      <c r="C7112" t="s">
        <v>17</v>
      </c>
      <c r="D7112" s="6">
        <v>0.255</v>
      </c>
      <c r="E7112" s="6">
        <v>0.255</v>
      </c>
      <c r="F7112" s="18">
        <v>192.2</v>
      </c>
      <c r="G7112" t="s">
        <v>2208</v>
      </c>
      <c r="H7112" t="s">
        <v>2227</v>
      </c>
      <c r="I7112" t="s">
        <v>5039</v>
      </c>
      <c r="J7112" t="s">
        <v>12944</v>
      </c>
      <c r="L7112" s="5"/>
      <c r="P7112" t="s">
        <v>12944</v>
      </c>
    </row>
    <row r="7113" spans="2:16" x14ac:dyDescent="0.25">
      <c r="B7113" t="s">
        <v>10</v>
      </c>
      <c r="C7113" t="s">
        <v>17</v>
      </c>
      <c r="D7113" s="6">
        <v>7.2999999999999995E-2</v>
      </c>
      <c r="E7113" s="6">
        <v>7.2999999999999995E-2</v>
      </c>
      <c r="F7113" s="18">
        <v>294.49</v>
      </c>
      <c r="G7113" t="s">
        <v>2208</v>
      </c>
      <c r="H7113" t="s">
        <v>2247</v>
      </c>
      <c r="I7113" t="s">
        <v>7925</v>
      </c>
      <c r="J7113" t="s">
        <v>12956</v>
      </c>
      <c r="L7113" s="5"/>
      <c r="P7113" t="s">
        <v>12956</v>
      </c>
    </row>
    <row r="7114" spans="2:16" x14ac:dyDescent="0.25">
      <c r="B7114" t="s">
        <v>10</v>
      </c>
      <c r="C7114" t="s">
        <v>17</v>
      </c>
      <c r="D7114" s="6">
        <v>0.17599999999999999</v>
      </c>
      <c r="E7114" s="6">
        <v>0.17599999999999999</v>
      </c>
      <c r="F7114" s="18">
        <v>151.97999999999999</v>
      </c>
      <c r="G7114" t="s">
        <v>2208</v>
      </c>
      <c r="H7114" t="s">
        <v>2228</v>
      </c>
      <c r="I7114" t="s">
        <v>551</v>
      </c>
      <c r="J7114" t="s">
        <v>11245</v>
      </c>
      <c r="L7114" s="5"/>
      <c r="P7114" t="s">
        <v>11245</v>
      </c>
    </row>
    <row r="7115" spans="2:16" x14ac:dyDescent="0.25">
      <c r="B7115" t="s">
        <v>10</v>
      </c>
      <c r="C7115" t="s">
        <v>17</v>
      </c>
      <c r="D7115" s="6">
        <v>0.26600000000000001</v>
      </c>
      <c r="E7115" s="6">
        <v>0.26600000000000001</v>
      </c>
      <c r="F7115" s="18">
        <v>143.86000000000001</v>
      </c>
      <c r="G7115" t="s">
        <v>2208</v>
      </c>
      <c r="H7115" t="s">
        <v>2229</v>
      </c>
      <c r="I7115" t="s">
        <v>225</v>
      </c>
      <c r="J7115" t="s">
        <v>11086</v>
      </c>
      <c r="L7115" s="5"/>
      <c r="P7115" t="s">
        <v>11086</v>
      </c>
    </row>
    <row r="7116" spans="2:16" x14ac:dyDescent="0.25">
      <c r="B7116" t="s">
        <v>10</v>
      </c>
      <c r="C7116" t="s">
        <v>17</v>
      </c>
      <c r="D7116" s="6">
        <v>0.19400000000000001</v>
      </c>
      <c r="E7116" s="6">
        <v>0.19400000000000001</v>
      </c>
      <c r="F7116" s="18">
        <v>155.11000000000001</v>
      </c>
      <c r="G7116" t="s">
        <v>2208</v>
      </c>
      <c r="H7116" t="s">
        <v>2230</v>
      </c>
      <c r="I7116" t="s">
        <v>500</v>
      </c>
      <c r="J7116" t="s">
        <v>12004</v>
      </c>
      <c r="L7116" s="5"/>
      <c r="P7116" t="s">
        <v>12004</v>
      </c>
    </row>
    <row r="7117" spans="2:16" x14ac:dyDescent="0.25">
      <c r="B7117" t="s">
        <v>10</v>
      </c>
      <c r="C7117" t="s">
        <v>17</v>
      </c>
      <c r="D7117" s="6">
        <v>0.251</v>
      </c>
      <c r="E7117" s="6">
        <v>0.251</v>
      </c>
      <c r="F7117" s="18">
        <v>140.69999999999999</v>
      </c>
      <c r="G7117" t="s">
        <v>2208</v>
      </c>
      <c r="H7117" t="s">
        <v>2231</v>
      </c>
      <c r="I7117" t="s">
        <v>818</v>
      </c>
      <c r="J7117" t="s">
        <v>11684</v>
      </c>
      <c r="L7117" s="5"/>
      <c r="P7117" t="s">
        <v>11684</v>
      </c>
    </row>
    <row r="7118" spans="2:16" x14ac:dyDescent="0.25">
      <c r="B7118" t="s">
        <v>10</v>
      </c>
      <c r="C7118" t="s">
        <v>17</v>
      </c>
      <c r="D7118" s="6">
        <v>0.20599999999999999</v>
      </c>
      <c r="E7118" s="6">
        <v>0.20599999999999999</v>
      </c>
      <c r="F7118" s="18">
        <v>139.38</v>
      </c>
      <c r="G7118" t="s">
        <v>2208</v>
      </c>
      <c r="H7118" t="s">
        <v>2232</v>
      </c>
      <c r="I7118" t="s">
        <v>808</v>
      </c>
      <c r="J7118" t="s">
        <v>12042</v>
      </c>
      <c r="L7118" s="5"/>
      <c r="P7118" t="s">
        <v>12042</v>
      </c>
    </row>
    <row r="7119" spans="2:16" x14ac:dyDescent="0.25">
      <c r="B7119" t="s">
        <v>10</v>
      </c>
      <c r="C7119" t="s">
        <v>17</v>
      </c>
      <c r="D7119" s="6">
        <v>0.39</v>
      </c>
      <c r="E7119" s="6">
        <v>0.39</v>
      </c>
      <c r="F7119" s="18">
        <v>126</v>
      </c>
      <c r="G7119" t="s">
        <v>2208</v>
      </c>
      <c r="H7119" t="s">
        <v>2233</v>
      </c>
      <c r="I7119" t="s">
        <v>382</v>
      </c>
      <c r="J7119" t="s">
        <v>11649</v>
      </c>
      <c r="L7119" s="5"/>
      <c r="P7119" t="s">
        <v>11649</v>
      </c>
    </row>
    <row r="7120" spans="2:16" x14ac:dyDescent="0.25">
      <c r="B7120" t="s">
        <v>10</v>
      </c>
      <c r="C7120" t="s">
        <v>17</v>
      </c>
      <c r="D7120" s="6">
        <v>0.61199999999999999</v>
      </c>
      <c r="E7120" s="6">
        <v>0.61199999999999999</v>
      </c>
      <c r="F7120" s="18">
        <v>105.04</v>
      </c>
      <c r="G7120" t="s">
        <v>2208</v>
      </c>
      <c r="H7120" t="s">
        <v>2234</v>
      </c>
      <c r="I7120" t="s">
        <v>79</v>
      </c>
      <c r="J7120" t="s">
        <v>11327</v>
      </c>
      <c r="L7120" s="5"/>
      <c r="P7120" t="s">
        <v>11327</v>
      </c>
    </row>
    <row r="7121" spans="2:16" x14ac:dyDescent="0.25">
      <c r="B7121" t="s">
        <v>10</v>
      </c>
      <c r="C7121" t="s">
        <v>17</v>
      </c>
      <c r="D7121" s="6">
        <v>0.251</v>
      </c>
      <c r="E7121" s="6">
        <v>0.251</v>
      </c>
      <c r="F7121" s="18">
        <v>140.69999999999999</v>
      </c>
      <c r="G7121" t="s">
        <v>2208</v>
      </c>
      <c r="H7121" t="s">
        <v>2235</v>
      </c>
      <c r="I7121" t="s">
        <v>474</v>
      </c>
      <c r="J7121" t="s">
        <v>11931</v>
      </c>
      <c r="L7121" s="5"/>
      <c r="P7121" t="s">
        <v>11931</v>
      </c>
    </row>
    <row r="7122" spans="2:16" x14ac:dyDescent="0.25">
      <c r="B7122" t="s">
        <v>10</v>
      </c>
      <c r="C7122" t="s">
        <v>17</v>
      </c>
      <c r="D7122" s="6">
        <v>0.215</v>
      </c>
      <c r="E7122" s="6">
        <v>0.215</v>
      </c>
      <c r="F7122" s="18">
        <v>155.11000000000001</v>
      </c>
      <c r="G7122" t="s">
        <v>2208</v>
      </c>
      <c r="H7122" t="s">
        <v>2236</v>
      </c>
      <c r="I7122" t="s">
        <v>414</v>
      </c>
      <c r="J7122" t="s">
        <v>12084</v>
      </c>
      <c r="L7122" s="5"/>
      <c r="P7122" t="s">
        <v>12084</v>
      </c>
    </row>
    <row r="7123" spans="2:16" x14ac:dyDescent="0.25">
      <c r="B7123" t="s">
        <v>10</v>
      </c>
      <c r="C7123" t="s">
        <v>17</v>
      </c>
      <c r="D7123" s="6">
        <v>-3.1E-2</v>
      </c>
      <c r="E7123" s="6">
        <v>-3.1E-2</v>
      </c>
      <c r="F7123" s="18">
        <v>294.49</v>
      </c>
      <c r="G7123" t="s">
        <v>2209</v>
      </c>
      <c r="H7123" t="s">
        <v>2239</v>
      </c>
      <c r="I7123" t="s">
        <v>7926</v>
      </c>
      <c r="J7123" t="s">
        <v>13568</v>
      </c>
      <c r="L7123" s="5"/>
      <c r="P7123" t="s">
        <v>13568</v>
      </c>
    </row>
    <row r="7124" spans="2:16" x14ac:dyDescent="0.25">
      <c r="B7124" t="s">
        <v>10</v>
      </c>
      <c r="C7124" t="s">
        <v>17</v>
      </c>
      <c r="D7124" s="6">
        <v>0.19400000000000001</v>
      </c>
      <c r="E7124" s="6">
        <v>0.19400000000000001</v>
      </c>
      <c r="F7124" s="18">
        <v>169.05</v>
      </c>
      <c r="G7124" t="s">
        <v>2209</v>
      </c>
      <c r="H7124" t="s">
        <v>12132</v>
      </c>
      <c r="I7124" t="s">
        <v>13569</v>
      </c>
      <c r="J7124" t="s">
        <v>13570</v>
      </c>
      <c r="L7124" s="5"/>
      <c r="P7124" t="s">
        <v>13570</v>
      </c>
    </row>
    <row r="7125" spans="2:16" x14ac:dyDescent="0.25">
      <c r="B7125" t="s">
        <v>10</v>
      </c>
      <c r="C7125" t="s">
        <v>17</v>
      </c>
      <c r="D7125" s="6">
        <v>0.18099999999999999</v>
      </c>
      <c r="E7125" s="6">
        <v>0.18099999999999999</v>
      </c>
      <c r="F7125" s="18">
        <v>192.2</v>
      </c>
      <c r="G7125" t="s">
        <v>2209</v>
      </c>
      <c r="H7125" t="s">
        <v>2190</v>
      </c>
      <c r="I7125" t="s">
        <v>5050</v>
      </c>
      <c r="J7125" t="s">
        <v>13560</v>
      </c>
      <c r="L7125" s="5"/>
      <c r="P7125" t="s">
        <v>13560</v>
      </c>
    </row>
    <row r="7126" spans="2:16" x14ac:dyDescent="0.25">
      <c r="B7126" t="s">
        <v>10</v>
      </c>
      <c r="C7126" t="s">
        <v>17</v>
      </c>
      <c r="D7126" s="6">
        <v>0.247</v>
      </c>
      <c r="E7126" s="6">
        <v>0.247</v>
      </c>
      <c r="F7126" s="18">
        <v>192.2</v>
      </c>
      <c r="G7126" t="s">
        <v>2209</v>
      </c>
      <c r="H7126" t="s">
        <v>2191</v>
      </c>
      <c r="I7126" t="s">
        <v>5052</v>
      </c>
      <c r="J7126" t="s">
        <v>13581</v>
      </c>
      <c r="L7126" s="5"/>
      <c r="P7126" t="s">
        <v>13581</v>
      </c>
    </row>
    <row r="7127" spans="2:16" x14ac:dyDescent="0.25">
      <c r="B7127" t="s">
        <v>10</v>
      </c>
      <c r="C7127" t="s">
        <v>17</v>
      </c>
      <c r="D7127" s="6">
        <v>1E-3</v>
      </c>
      <c r="E7127" s="6">
        <v>1E-3</v>
      </c>
      <c r="F7127" s="18">
        <v>216.93</v>
      </c>
      <c r="G7127" t="s">
        <v>2209</v>
      </c>
      <c r="H7127" t="s">
        <v>2192</v>
      </c>
      <c r="I7127" t="s">
        <v>5054</v>
      </c>
      <c r="J7127" t="s">
        <v>13562</v>
      </c>
      <c r="L7127" s="5"/>
      <c r="P7127" t="s">
        <v>13562</v>
      </c>
    </row>
    <row r="7128" spans="2:16" x14ac:dyDescent="0.25">
      <c r="B7128" t="s">
        <v>10</v>
      </c>
      <c r="C7128" t="s">
        <v>17</v>
      </c>
      <c r="D7128" s="6">
        <v>-3.1E-2</v>
      </c>
      <c r="E7128" s="6">
        <v>-3.1E-2</v>
      </c>
      <c r="F7128" s="18">
        <v>477.7</v>
      </c>
      <c r="G7128" t="s">
        <v>2209</v>
      </c>
      <c r="H7128" t="s">
        <v>2240</v>
      </c>
      <c r="I7128" t="s">
        <v>7927</v>
      </c>
      <c r="J7128" t="s">
        <v>13550</v>
      </c>
      <c r="L7128" s="5"/>
      <c r="P7128" t="s">
        <v>13550</v>
      </c>
    </row>
    <row r="7129" spans="2:16" x14ac:dyDescent="0.25">
      <c r="B7129" t="s">
        <v>10</v>
      </c>
      <c r="C7129" t="s">
        <v>17</v>
      </c>
      <c r="D7129" s="6">
        <v>0.24199999999999999</v>
      </c>
      <c r="E7129" s="6">
        <v>0.24199999999999999</v>
      </c>
      <c r="F7129" s="18">
        <v>189.03</v>
      </c>
      <c r="G7129" t="s">
        <v>2209</v>
      </c>
      <c r="H7129" t="s">
        <v>2183</v>
      </c>
      <c r="I7129" t="s">
        <v>413</v>
      </c>
      <c r="J7129" t="s">
        <v>11283</v>
      </c>
      <c r="L7129" s="5"/>
      <c r="P7129" t="s">
        <v>11283</v>
      </c>
    </row>
    <row r="7130" spans="2:16" x14ac:dyDescent="0.25">
      <c r="B7130" t="s">
        <v>10</v>
      </c>
      <c r="C7130" t="s">
        <v>17</v>
      </c>
      <c r="D7130" s="6">
        <v>1E-3</v>
      </c>
      <c r="E7130" s="6">
        <v>1E-3</v>
      </c>
      <c r="F7130" s="18">
        <v>192.2</v>
      </c>
      <c r="G7130" t="s">
        <v>2209</v>
      </c>
      <c r="H7130" t="s">
        <v>2193</v>
      </c>
      <c r="I7130" t="s">
        <v>5057</v>
      </c>
      <c r="J7130" t="s">
        <v>13549</v>
      </c>
      <c r="L7130" s="5"/>
      <c r="P7130" t="s">
        <v>13549</v>
      </c>
    </row>
    <row r="7131" spans="2:16" x14ac:dyDescent="0.25">
      <c r="B7131" t="s">
        <v>10</v>
      </c>
      <c r="C7131" t="s">
        <v>17</v>
      </c>
      <c r="D7131" s="6">
        <v>0.27400000000000002</v>
      </c>
      <c r="E7131" s="6">
        <v>0.27400000000000002</v>
      </c>
      <c r="F7131" s="18">
        <v>216.93</v>
      </c>
      <c r="G7131" t="s">
        <v>2209</v>
      </c>
      <c r="H7131" t="s">
        <v>2194</v>
      </c>
      <c r="I7131" t="s">
        <v>5059</v>
      </c>
      <c r="J7131" t="s">
        <v>13574</v>
      </c>
      <c r="L7131" s="5"/>
      <c r="P7131" t="s">
        <v>13574</v>
      </c>
    </row>
    <row r="7132" spans="2:16" x14ac:dyDescent="0.25">
      <c r="B7132" t="s">
        <v>10</v>
      </c>
      <c r="C7132" t="s">
        <v>17</v>
      </c>
      <c r="D7132" s="6">
        <v>0.13900000000000001</v>
      </c>
      <c r="E7132" s="6">
        <v>0.13900000000000001</v>
      </c>
      <c r="F7132" s="18">
        <v>192.2</v>
      </c>
      <c r="G7132" t="s">
        <v>2209</v>
      </c>
      <c r="H7132" t="s">
        <v>2195</v>
      </c>
      <c r="I7132" t="s">
        <v>5061</v>
      </c>
      <c r="J7132" t="s">
        <v>13563</v>
      </c>
      <c r="L7132" s="5"/>
      <c r="P7132" t="s">
        <v>13563</v>
      </c>
    </row>
    <row r="7133" spans="2:16" x14ac:dyDescent="0.25">
      <c r="B7133" t="s">
        <v>10</v>
      </c>
      <c r="C7133" t="s">
        <v>17</v>
      </c>
      <c r="D7133" s="6">
        <v>0.20599999999999999</v>
      </c>
      <c r="E7133" s="6">
        <v>0.20599999999999999</v>
      </c>
      <c r="F7133" s="18">
        <v>216.93</v>
      </c>
      <c r="G7133" t="s">
        <v>2209</v>
      </c>
      <c r="H7133" t="s">
        <v>2196</v>
      </c>
      <c r="I7133" t="s">
        <v>5063</v>
      </c>
      <c r="J7133" t="s">
        <v>13561</v>
      </c>
      <c r="L7133" s="5"/>
      <c r="P7133" t="s">
        <v>13561</v>
      </c>
    </row>
    <row r="7134" spans="2:16" x14ac:dyDescent="0.25">
      <c r="B7134" t="s">
        <v>10</v>
      </c>
      <c r="C7134" t="s">
        <v>17</v>
      </c>
      <c r="D7134" s="6">
        <v>0.46700000000000003</v>
      </c>
      <c r="E7134" s="6">
        <v>0.46700000000000003</v>
      </c>
      <c r="F7134" s="18">
        <v>344.5</v>
      </c>
      <c r="G7134" t="s">
        <v>2209</v>
      </c>
      <c r="H7134" t="s">
        <v>2197</v>
      </c>
      <c r="I7134" t="s">
        <v>544</v>
      </c>
      <c r="J7134" t="s">
        <v>11133</v>
      </c>
      <c r="L7134" s="5"/>
      <c r="P7134" t="s">
        <v>11133</v>
      </c>
    </row>
    <row r="7135" spans="2:16" x14ac:dyDescent="0.25">
      <c r="B7135" t="s">
        <v>10</v>
      </c>
      <c r="C7135" t="s">
        <v>17</v>
      </c>
      <c r="D7135" s="6">
        <v>0.18099999999999999</v>
      </c>
      <c r="E7135" s="6">
        <v>0.18099999999999999</v>
      </c>
      <c r="F7135" s="18">
        <v>192.2</v>
      </c>
      <c r="G7135" t="s">
        <v>2209</v>
      </c>
      <c r="H7135" t="s">
        <v>2198</v>
      </c>
      <c r="I7135" t="s">
        <v>5066</v>
      </c>
      <c r="J7135" t="s">
        <v>13573</v>
      </c>
      <c r="L7135" s="5"/>
      <c r="P7135" t="s">
        <v>13573</v>
      </c>
    </row>
    <row r="7136" spans="2:16" x14ac:dyDescent="0.25">
      <c r="B7136" t="s">
        <v>10</v>
      </c>
      <c r="C7136" t="s">
        <v>17</v>
      </c>
      <c r="D7136" s="6">
        <v>0.24199999999999999</v>
      </c>
      <c r="E7136" s="6">
        <v>0.24199999999999999</v>
      </c>
      <c r="F7136" s="18">
        <v>189.03</v>
      </c>
      <c r="G7136" t="s">
        <v>2209</v>
      </c>
      <c r="H7136" t="s">
        <v>12121</v>
      </c>
      <c r="I7136" t="s">
        <v>13554</v>
      </c>
      <c r="J7136" t="s">
        <v>13555</v>
      </c>
      <c r="L7136" s="5"/>
      <c r="P7136" t="s">
        <v>13555</v>
      </c>
    </row>
    <row r="7137" spans="2:16" x14ac:dyDescent="0.25">
      <c r="B7137" t="s">
        <v>10</v>
      </c>
      <c r="C7137" t="s">
        <v>17</v>
      </c>
      <c r="D7137" s="6">
        <v>0.32200000000000001</v>
      </c>
      <c r="E7137" s="6">
        <v>0.32200000000000001</v>
      </c>
      <c r="F7137" s="18">
        <v>130.19999999999999</v>
      </c>
      <c r="G7137" t="s">
        <v>2209</v>
      </c>
      <c r="H7137" t="s">
        <v>2199</v>
      </c>
      <c r="I7137" t="s">
        <v>357</v>
      </c>
      <c r="J7137" t="s">
        <v>11592</v>
      </c>
      <c r="L7137" s="5"/>
      <c r="P7137" t="s">
        <v>11592</v>
      </c>
    </row>
    <row r="7138" spans="2:16" x14ac:dyDescent="0.25">
      <c r="B7138" t="s">
        <v>10</v>
      </c>
      <c r="C7138" t="s">
        <v>17</v>
      </c>
      <c r="D7138" s="6">
        <v>1E-3</v>
      </c>
      <c r="E7138" s="6">
        <v>1E-3</v>
      </c>
      <c r="F7138" s="18">
        <v>216.93</v>
      </c>
      <c r="G7138" t="s">
        <v>2209</v>
      </c>
      <c r="H7138" t="s">
        <v>1014</v>
      </c>
      <c r="I7138" t="s">
        <v>5069</v>
      </c>
      <c r="J7138" t="s">
        <v>13553</v>
      </c>
      <c r="L7138" s="5"/>
      <c r="P7138" t="s">
        <v>13553</v>
      </c>
    </row>
    <row r="7139" spans="2:16" x14ac:dyDescent="0.25">
      <c r="B7139" t="s">
        <v>10</v>
      </c>
      <c r="C7139" t="s">
        <v>17</v>
      </c>
      <c r="D7139" s="6">
        <v>0.495</v>
      </c>
      <c r="E7139" s="6">
        <v>0.495</v>
      </c>
      <c r="F7139" s="18">
        <v>157.19999999999999</v>
      </c>
      <c r="G7139" t="s">
        <v>2209</v>
      </c>
      <c r="H7139" t="s">
        <v>2200</v>
      </c>
      <c r="I7139" t="s">
        <v>142</v>
      </c>
      <c r="J7139" t="s">
        <v>11451</v>
      </c>
      <c r="L7139" s="5"/>
      <c r="P7139" t="s">
        <v>11451</v>
      </c>
    </row>
    <row r="7140" spans="2:16" x14ac:dyDescent="0.25">
      <c r="B7140" t="s">
        <v>10</v>
      </c>
      <c r="C7140" t="s">
        <v>17</v>
      </c>
      <c r="D7140" s="6">
        <v>0.30399999999999999</v>
      </c>
      <c r="E7140" s="6">
        <v>0.30399999999999999</v>
      </c>
      <c r="F7140" s="18">
        <v>133.35</v>
      </c>
      <c r="G7140" t="s">
        <v>2209</v>
      </c>
      <c r="H7140" t="s">
        <v>2201</v>
      </c>
      <c r="I7140" t="s">
        <v>827</v>
      </c>
      <c r="J7140" t="s">
        <v>11805</v>
      </c>
      <c r="L7140" s="5"/>
      <c r="P7140" t="s">
        <v>11805</v>
      </c>
    </row>
    <row r="7141" spans="2:16" x14ac:dyDescent="0.25">
      <c r="B7141" t="s">
        <v>10</v>
      </c>
      <c r="C7141" t="s">
        <v>17</v>
      </c>
      <c r="D7141" s="6">
        <v>0.246</v>
      </c>
      <c r="E7141" s="6">
        <v>0.246</v>
      </c>
      <c r="F7141" s="18">
        <v>192.2</v>
      </c>
      <c r="G7141" t="s">
        <v>2209</v>
      </c>
      <c r="H7141" t="s">
        <v>2202</v>
      </c>
      <c r="I7141" t="s">
        <v>5073</v>
      </c>
      <c r="J7141" t="s">
        <v>13566</v>
      </c>
      <c r="L7141" s="5"/>
      <c r="P7141" t="s">
        <v>13566</v>
      </c>
    </row>
    <row r="7142" spans="2:16" x14ac:dyDescent="0.25">
      <c r="B7142" t="s">
        <v>10</v>
      </c>
      <c r="C7142" t="s">
        <v>17</v>
      </c>
      <c r="D7142" s="6">
        <v>0.36799999999999999</v>
      </c>
      <c r="E7142" s="6">
        <v>0.36799999999999999</v>
      </c>
      <c r="F7142" s="18">
        <v>128.52000000000001</v>
      </c>
      <c r="G7142" t="s">
        <v>2209</v>
      </c>
      <c r="H7142" t="s">
        <v>2203</v>
      </c>
      <c r="I7142" t="s">
        <v>350</v>
      </c>
      <c r="J7142" t="s">
        <v>11338</v>
      </c>
      <c r="L7142" s="5"/>
      <c r="P7142" t="s">
        <v>11338</v>
      </c>
    </row>
    <row r="7143" spans="2:16" x14ac:dyDescent="0.25">
      <c r="B7143" t="s">
        <v>10</v>
      </c>
      <c r="C7143" t="s">
        <v>17</v>
      </c>
      <c r="D7143" s="6">
        <v>0.247</v>
      </c>
      <c r="E7143" s="6">
        <v>0.247</v>
      </c>
      <c r="F7143" s="18">
        <v>192.2</v>
      </c>
      <c r="G7143" t="s">
        <v>2209</v>
      </c>
      <c r="H7143" t="s">
        <v>2204</v>
      </c>
      <c r="I7143" t="s">
        <v>5076</v>
      </c>
      <c r="J7143" t="s">
        <v>13558</v>
      </c>
      <c r="L7143" s="5"/>
      <c r="P7143" t="s">
        <v>13558</v>
      </c>
    </row>
    <row r="7144" spans="2:16" x14ac:dyDescent="0.25">
      <c r="B7144" t="s">
        <v>10</v>
      </c>
      <c r="C7144" t="s">
        <v>17</v>
      </c>
      <c r="D7144" s="6">
        <v>-4.7E-2</v>
      </c>
      <c r="E7144" s="6">
        <v>-4.7E-2</v>
      </c>
      <c r="F7144" s="18">
        <v>174.78</v>
      </c>
      <c r="G7144" t="s">
        <v>2209</v>
      </c>
      <c r="H7144" t="s">
        <v>2205</v>
      </c>
      <c r="I7144" t="s">
        <v>637</v>
      </c>
      <c r="J7144" t="s">
        <v>11391</v>
      </c>
      <c r="L7144" s="5"/>
      <c r="P7144" t="s">
        <v>11391</v>
      </c>
    </row>
    <row r="7145" spans="2:16" x14ac:dyDescent="0.25">
      <c r="B7145" t="s">
        <v>10</v>
      </c>
      <c r="C7145" t="s">
        <v>17</v>
      </c>
      <c r="D7145" s="6">
        <v>-3.1E-2</v>
      </c>
      <c r="E7145" s="6">
        <v>-3.1E-2</v>
      </c>
      <c r="F7145" s="18">
        <v>294.49</v>
      </c>
      <c r="G7145" t="s">
        <v>2209</v>
      </c>
      <c r="H7145" t="s">
        <v>2241</v>
      </c>
      <c r="I7145" t="s">
        <v>7928</v>
      </c>
      <c r="J7145" t="s">
        <v>13577</v>
      </c>
      <c r="L7145" s="5"/>
      <c r="P7145" t="s">
        <v>13577</v>
      </c>
    </row>
    <row r="7146" spans="2:16" x14ac:dyDescent="0.25">
      <c r="B7146" t="s">
        <v>10</v>
      </c>
      <c r="C7146" t="s">
        <v>17</v>
      </c>
      <c r="D7146" s="6">
        <v>0.33700000000000002</v>
      </c>
      <c r="E7146" s="6">
        <v>0.33700000000000002</v>
      </c>
      <c r="F7146" s="18">
        <v>143.87</v>
      </c>
      <c r="G7146" t="s">
        <v>2209</v>
      </c>
      <c r="H7146" t="s">
        <v>2206</v>
      </c>
      <c r="I7146" t="s">
        <v>875</v>
      </c>
      <c r="J7146" t="s">
        <v>11967</v>
      </c>
      <c r="L7146" s="5"/>
      <c r="P7146" t="s">
        <v>11967</v>
      </c>
    </row>
    <row r="7147" spans="2:16" x14ac:dyDescent="0.25">
      <c r="B7147" t="s">
        <v>10</v>
      </c>
      <c r="C7147" t="s">
        <v>17</v>
      </c>
      <c r="D7147" s="6">
        <v>0.27400000000000002</v>
      </c>
      <c r="E7147" s="6">
        <v>0.27400000000000002</v>
      </c>
      <c r="F7147" s="18">
        <v>216.93</v>
      </c>
      <c r="G7147" t="s">
        <v>2209</v>
      </c>
      <c r="H7147" t="s">
        <v>2207</v>
      </c>
      <c r="I7147" t="s">
        <v>5080</v>
      </c>
      <c r="J7147" t="s">
        <v>13564</v>
      </c>
      <c r="L7147" s="5"/>
      <c r="P7147" t="s">
        <v>13564</v>
      </c>
    </row>
    <row r="7148" spans="2:16" x14ac:dyDescent="0.25">
      <c r="B7148" t="s">
        <v>10</v>
      </c>
      <c r="C7148" t="s">
        <v>17</v>
      </c>
      <c r="D7148" s="6">
        <v>0.68500000000000005</v>
      </c>
      <c r="E7148" s="6">
        <v>0.68500000000000005</v>
      </c>
      <c r="F7148" s="18">
        <v>147.46</v>
      </c>
      <c r="G7148" t="s">
        <v>2209</v>
      </c>
      <c r="H7148" t="s">
        <v>2208</v>
      </c>
      <c r="I7148" t="s">
        <v>556</v>
      </c>
      <c r="J7148" t="s">
        <v>11417</v>
      </c>
      <c r="L7148" s="5"/>
      <c r="P7148" t="s">
        <v>11417</v>
      </c>
    </row>
    <row r="7149" spans="2:16" x14ac:dyDescent="0.25">
      <c r="B7149" t="s">
        <v>10</v>
      </c>
      <c r="C7149" t="s">
        <v>17</v>
      </c>
      <c r="D7149" s="6">
        <v>0.19400000000000001</v>
      </c>
      <c r="E7149" s="6">
        <v>0.19400000000000001</v>
      </c>
      <c r="F7149" s="18">
        <v>130.19999999999999</v>
      </c>
      <c r="G7149" t="s">
        <v>2209</v>
      </c>
      <c r="H7149" t="s">
        <v>2209</v>
      </c>
      <c r="I7149" t="s">
        <v>712</v>
      </c>
      <c r="J7149" t="s">
        <v>11873</v>
      </c>
      <c r="L7149" s="5"/>
      <c r="P7149" t="s">
        <v>11873</v>
      </c>
    </row>
    <row r="7150" spans="2:16" x14ac:dyDescent="0.25">
      <c r="B7150" t="s">
        <v>10</v>
      </c>
      <c r="C7150" t="s">
        <v>17</v>
      </c>
      <c r="D7150" s="6">
        <v>0.43</v>
      </c>
      <c r="E7150" s="6">
        <v>0.43</v>
      </c>
      <c r="F7150" s="18">
        <v>138.25</v>
      </c>
      <c r="G7150" t="s">
        <v>2209</v>
      </c>
      <c r="H7150" t="s">
        <v>2210</v>
      </c>
      <c r="I7150" t="s">
        <v>844</v>
      </c>
      <c r="J7150" t="s">
        <v>11666</v>
      </c>
      <c r="L7150" s="5"/>
      <c r="P7150" t="s">
        <v>11666</v>
      </c>
    </row>
    <row r="7151" spans="2:16" x14ac:dyDescent="0.25">
      <c r="B7151" t="s">
        <v>10</v>
      </c>
      <c r="C7151" t="s">
        <v>17</v>
      </c>
      <c r="D7151" s="6">
        <v>0.157</v>
      </c>
      <c r="E7151" s="6">
        <v>0.157</v>
      </c>
      <c r="F7151" s="18">
        <v>156.24</v>
      </c>
      <c r="G7151" t="s">
        <v>2209</v>
      </c>
      <c r="H7151" t="s">
        <v>2211</v>
      </c>
      <c r="I7151" t="s">
        <v>754</v>
      </c>
      <c r="J7151" t="s">
        <v>11926</v>
      </c>
      <c r="L7151" s="5"/>
      <c r="P7151" t="s">
        <v>11926</v>
      </c>
    </row>
    <row r="7152" spans="2:16" x14ac:dyDescent="0.25">
      <c r="B7152" t="s">
        <v>10</v>
      </c>
      <c r="C7152" t="s">
        <v>17</v>
      </c>
      <c r="D7152" s="6">
        <v>0.10299999999999999</v>
      </c>
      <c r="E7152" s="6">
        <v>0.10299999999999999</v>
      </c>
      <c r="F7152" s="18">
        <v>192.2</v>
      </c>
      <c r="G7152" t="s">
        <v>2209</v>
      </c>
      <c r="H7152" t="s">
        <v>2212</v>
      </c>
      <c r="I7152" t="s">
        <v>5086</v>
      </c>
      <c r="J7152" t="s">
        <v>13576</v>
      </c>
      <c r="L7152" s="5"/>
      <c r="P7152" t="s">
        <v>13576</v>
      </c>
    </row>
    <row r="7153" spans="2:16" x14ac:dyDescent="0.25">
      <c r="B7153" t="s">
        <v>10</v>
      </c>
      <c r="C7153" t="s">
        <v>17</v>
      </c>
      <c r="D7153" s="6">
        <v>-3.1E-2</v>
      </c>
      <c r="E7153" s="6">
        <v>-3.1E-2</v>
      </c>
      <c r="F7153" s="18">
        <v>294.49</v>
      </c>
      <c r="G7153" t="s">
        <v>2209</v>
      </c>
      <c r="H7153" t="s">
        <v>2242</v>
      </c>
      <c r="I7153" t="s">
        <v>7929</v>
      </c>
      <c r="J7153" t="s">
        <v>13580</v>
      </c>
      <c r="L7153" s="5"/>
      <c r="P7153" t="s">
        <v>13580</v>
      </c>
    </row>
    <row r="7154" spans="2:16" x14ac:dyDescent="0.25">
      <c r="B7154" t="s">
        <v>10</v>
      </c>
      <c r="C7154" t="s">
        <v>17</v>
      </c>
      <c r="D7154" s="6">
        <v>0.17</v>
      </c>
      <c r="E7154" s="6">
        <v>0.17</v>
      </c>
      <c r="F7154" s="18">
        <v>263.58</v>
      </c>
      <c r="G7154" t="s">
        <v>2209</v>
      </c>
      <c r="H7154" t="s">
        <v>2213</v>
      </c>
      <c r="I7154" t="s">
        <v>648</v>
      </c>
      <c r="J7154" t="s">
        <v>11665</v>
      </c>
      <c r="L7154" s="5"/>
      <c r="P7154" t="s">
        <v>11665</v>
      </c>
    </row>
    <row r="7155" spans="2:16" x14ac:dyDescent="0.25">
      <c r="B7155" t="s">
        <v>10</v>
      </c>
      <c r="C7155" t="s">
        <v>17</v>
      </c>
      <c r="D7155" s="6">
        <v>0.10299999999999999</v>
      </c>
      <c r="E7155" s="6">
        <v>0.10299999999999999</v>
      </c>
      <c r="F7155" s="18">
        <v>150.62</v>
      </c>
      <c r="G7155" t="s">
        <v>2209</v>
      </c>
      <c r="H7155" t="s">
        <v>2214</v>
      </c>
      <c r="I7155" t="s">
        <v>5089</v>
      </c>
      <c r="J7155" t="s">
        <v>13547</v>
      </c>
      <c r="L7155" s="5"/>
      <c r="P7155" t="s">
        <v>13547</v>
      </c>
    </row>
    <row r="7156" spans="2:16" x14ac:dyDescent="0.25">
      <c r="B7156" t="s">
        <v>10</v>
      </c>
      <c r="C7156" t="s">
        <v>17</v>
      </c>
      <c r="D7156" s="6">
        <v>0.246</v>
      </c>
      <c r="E7156" s="6">
        <v>0.246</v>
      </c>
      <c r="F7156" s="18">
        <v>150.62</v>
      </c>
      <c r="G7156" t="s">
        <v>2209</v>
      </c>
      <c r="H7156" t="s">
        <v>2215</v>
      </c>
      <c r="I7156" t="s">
        <v>5091</v>
      </c>
      <c r="J7156" t="s">
        <v>13544</v>
      </c>
      <c r="L7156" s="5"/>
      <c r="P7156" t="s">
        <v>13544</v>
      </c>
    </row>
    <row r="7157" spans="2:16" x14ac:dyDescent="0.25">
      <c r="B7157" t="s">
        <v>10</v>
      </c>
      <c r="C7157" t="s">
        <v>17</v>
      </c>
      <c r="D7157" s="6">
        <v>0.27400000000000002</v>
      </c>
      <c r="E7157" s="6">
        <v>0.27400000000000002</v>
      </c>
      <c r="F7157" s="18">
        <v>216.93</v>
      </c>
      <c r="G7157" t="s">
        <v>2209</v>
      </c>
      <c r="H7157" t="s">
        <v>2216</v>
      </c>
      <c r="I7157" t="s">
        <v>5093</v>
      </c>
      <c r="J7157" t="s">
        <v>13559</v>
      </c>
      <c r="L7157" s="5"/>
      <c r="P7157" t="s">
        <v>13559</v>
      </c>
    </row>
    <row r="7158" spans="2:16" x14ac:dyDescent="0.25">
      <c r="B7158" t="s">
        <v>10</v>
      </c>
      <c r="C7158" t="s">
        <v>17</v>
      </c>
      <c r="D7158" s="6">
        <v>0.27400000000000002</v>
      </c>
      <c r="E7158" s="6">
        <v>0.27400000000000002</v>
      </c>
      <c r="F7158" s="18">
        <v>192.2</v>
      </c>
      <c r="G7158" t="s">
        <v>2209</v>
      </c>
      <c r="H7158" t="s">
        <v>2217</v>
      </c>
      <c r="I7158" t="s">
        <v>5095</v>
      </c>
      <c r="J7158" t="s">
        <v>13542</v>
      </c>
      <c r="L7158" s="5"/>
      <c r="P7158" t="s">
        <v>13542</v>
      </c>
    </row>
    <row r="7159" spans="2:16" x14ac:dyDescent="0.25">
      <c r="B7159" t="s">
        <v>10</v>
      </c>
      <c r="C7159" t="s">
        <v>17</v>
      </c>
      <c r="D7159" s="6">
        <v>-3.1E-2</v>
      </c>
      <c r="E7159" s="6">
        <v>-3.1E-2</v>
      </c>
      <c r="F7159" s="18">
        <v>294.49</v>
      </c>
      <c r="G7159" t="s">
        <v>2209</v>
      </c>
      <c r="H7159" t="s">
        <v>2243</v>
      </c>
      <c r="I7159" t="s">
        <v>7930</v>
      </c>
      <c r="J7159" t="s">
        <v>13579</v>
      </c>
      <c r="L7159" s="5"/>
      <c r="P7159" t="s">
        <v>13579</v>
      </c>
    </row>
    <row r="7160" spans="2:16" x14ac:dyDescent="0.25">
      <c r="B7160" t="s">
        <v>10</v>
      </c>
      <c r="C7160" t="s">
        <v>17</v>
      </c>
      <c r="D7160" s="6">
        <v>1E-3</v>
      </c>
      <c r="E7160" s="6">
        <v>1E-3</v>
      </c>
      <c r="F7160" s="18">
        <v>216.93</v>
      </c>
      <c r="G7160" t="s">
        <v>2209</v>
      </c>
      <c r="H7160" t="s">
        <v>2218</v>
      </c>
      <c r="I7160" t="s">
        <v>5097</v>
      </c>
      <c r="J7160" t="s">
        <v>13546</v>
      </c>
      <c r="L7160" s="5"/>
      <c r="P7160" t="s">
        <v>13546</v>
      </c>
    </row>
    <row r="7161" spans="2:16" x14ac:dyDescent="0.25">
      <c r="B7161" t="s">
        <v>10</v>
      </c>
      <c r="C7161" t="s">
        <v>17</v>
      </c>
      <c r="D7161" s="6">
        <v>-3.1E-2</v>
      </c>
      <c r="E7161" s="6">
        <v>-3.1E-2</v>
      </c>
      <c r="F7161" s="18">
        <v>294.49</v>
      </c>
      <c r="G7161" t="s">
        <v>2209</v>
      </c>
      <c r="H7161" t="s">
        <v>2244</v>
      </c>
      <c r="I7161" t="s">
        <v>7931</v>
      </c>
      <c r="J7161" t="s">
        <v>13575</v>
      </c>
      <c r="L7161" s="5"/>
      <c r="P7161" t="s">
        <v>13575</v>
      </c>
    </row>
    <row r="7162" spans="2:16" x14ac:dyDescent="0.25">
      <c r="B7162" t="s">
        <v>10</v>
      </c>
      <c r="C7162" t="s">
        <v>17</v>
      </c>
      <c r="D7162" s="6">
        <v>1E-3</v>
      </c>
      <c r="E7162" s="6">
        <v>1E-3</v>
      </c>
      <c r="F7162" s="18">
        <v>216.93</v>
      </c>
      <c r="G7162" t="s">
        <v>2209</v>
      </c>
      <c r="H7162" t="s">
        <v>2219</v>
      </c>
      <c r="I7162" t="s">
        <v>5099</v>
      </c>
      <c r="J7162" t="s">
        <v>13552</v>
      </c>
      <c r="L7162" s="5"/>
      <c r="P7162" t="s">
        <v>13552</v>
      </c>
    </row>
    <row r="7163" spans="2:16" x14ac:dyDescent="0.25">
      <c r="B7163" t="s">
        <v>10</v>
      </c>
      <c r="C7163" t="s">
        <v>17</v>
      </c>
      <c r="D7163" s="6">
        <v>0.20599999999999999</v>
      </c>
      <c r="E7163" s="6">
        <v>0.20599999999999999</v>
      </c>
      <c r="F7163" s="18">
        <v>192.2</v>
      </c>
      <c r="G7163" t="s">
        <v>2209</v>
      </c>
      <c r="H7163" t="s">
        <v>2220</v>
      </c>
      <c r="I7163" t="s">
        <v>5101</v>
      </c>
      <c r="J7163" t="s">
        <v>13557</v>
      </c>
      <c r="L7163" s="5"/>
      <c r="P7163" t="s">
        <v>13557</v>
      </c>
    </row>
    <row r="7164" spans="2:16" x14ac:dyDescent="0.25">
      <c r="B7164" t="s">
        <v>10</v>
      </c>
      <c r="C7164" t="s">
        <v>17</v>
      </c>
      <c r="D7164" s="6">
        <v>0.22600000000000001</v>
      </c>
      <c r="E7164" s="6">
        <v>0.22600000000000001</v>
      </c>
      <c r="F7164" s="18">
        <v>142.75</v>
      </c>
      <c r="G7164" t="s">
        <v>2209</v>
      </c>
      <c r="H7164" t="s">
        <v>2221</v>
      </c>
      <c r="I7164" t="s">
        <v>576</v>
      </c>
      <c r="J7164" t="s">
        <v>11959</v>
      </c>
      <c r="L7164" s="5"/>
      <c r="P7164" t="s">
        <v>11959</v>
      </c>
    </row>
    <row r="7165" spans="2:16" x14ac:dyDescent="0.25">
      <c r="B7165" t="s">
        <v>10</v>
      </c>
      <c r="C7165" t="s">
        <v>17</v>
      </c>
      <c r="D7165" s="6">
        <v>0.20699999999999999</v>
      </c>
      <c r="E7165" s="6">
        <v>0.20699999999999999</v>
      </c>
      <c r="F7165" s="18">
        <v>153.91</v>
      </c>
      <c r="G7165" t="s">
        <v>2209</v>
      </c>
      <c r="H7165" t="s">
        <v>2222</v>
      </c>
      <c r="I7165" t="s">
        <v>591</v>
      </c>
      <c r="J7165" t="s">
        <v>11381</v>
      </c>
      <c r="L7165" s="5"/>
      <c r="P7165" t="s">
        <v>11381</v>
      </c>
    </row>
    <row r="7166" spans="2:16" x14ac:dyDescent="0.25">
      <c r="B7166" t="s">
        <v>10</v>
      </c>
      <c r="C7166" t="s">
        <v>17</v>
      </c>
      <c r="D7166" s="6">
        <v>0.246</v>
      </c>
      <c r="E7166" s="6">
        <v>0.246</v>
      </c>
      <c r="F7166" s="18">
        <v>294.49</v>
      </c>
      <c r="G7166" t="s">
        <v>2209</v>
      </c>
      <c r="H7166" t="s">
        <v>2237</v>
      </c>
      <c r="I7166" t="s">
        <v>5105</v>
      </c>
      <c r="J7166" t="s">
        <v>13545</v>
      </c>
      <c r="L7166" s="5"/>
      <c r="P7166" t="s">
        <v>13545</v>
      </c>
    </row>
    <row r="7167" spans="2:16" x14ac:dyDescent="0.25">
      <c r="B7167" t="s">
        <v>10</v>
      </c>
      <c r="C7167" t="s">
        <v>17</v>
      </c>
      <c r="D7167" s="6">
        <v>-6.6000000000000003E-2</v>
      </c>
      <c r="E7167" s="6">
        <v>-6.6000000000000003E-2</v>
      </c>
      <c r="F7167" s="18">
        <v>216.93</v>
      </c>
      <c r="G7167" t="s">
        <v>2209</v>
      </c>
      <c r="H7167" t="s">
        <v>2223</v>
      </c>
      <c r="I7167" t="s">
        <v>5107</v>
      </c>
      <c r="J7167" t="s">
        <v>13551</v>
      </c>
      <c r="L7167" s="5"/>
      <c r="P7167" t="s">
        <v>13551</v>
      </c>
    </row>
    <row r="7168" spans="2:16" x14ac:dyDescent="0.25">
      <c r="B7168" t="s">
        <v>10</v>
      </c>
      <c r="C7168" t="s">
        <v>17</v>
      </c>
      <c r="D7168" s="6">
        <v>0.40300000000000002</v>
      </c>
      <c r="E7168" s="6">
        <v>0.40300000000000002</v>
      </c>
      <c r="F7168" s="18">
        <v>143.87</v>
      </c>
      <c r="G7168" t="s">
        <v>2209</v>
      </c>
      <c r="H7168" t="s">
        <v>2224</v>
      </c>
      <c r="I7168" t="s">
        <v>829</v>
      </c>
      <c r="J7168" t="s">
        <v>11836</v>
      </c>
      <c r="L7168" s="5"/>
      <c r="P7168" t="s">
        <v>11836</v>
      </c>
    </row>
    <row r="7169" spans="2:16" x14ac:dyDescent="0.25">
      <c r="B7169" t="s">
        <v>10</v>
      </c>
      <c r="C7169" t="s">
        <v>17</v>
      </c>
      <c r="D7169" s="6">
        <v>-3.1E-2</v>
      </c>
      <c r="E7169" s="6">
        <v>-3.1E-2</v>
      </c>
      <c r="F7169" s="18">
        <v>294.49</v>
      </c>
      <c r="G7169" t="s">
        <v>2209</v>
      </c>
      <c r="H7169" t="s">
        <v>2246</v>
      </c>
      <c r="I7169" t="s">
        <v>7932</v>
      </c>
      <c r="J7169" t="s">
        <v>13578</v>
      </c>
      <c r="L7169" s="5"/>
      <c r="P7169" t="s">
        <v>13578</v>
      </c>
    </row>
    <row r="7170" spans="2:16" x14ac:dyDescent="0.25">
      <c r="B7170" t="s">
        <v>10</v>
      </c>
      <c r="C7170" t="s">
        <v>17</v>
      </c>
      <c r="D7170" s="6">
        <v>0.46700000000000003</v>
      </c>
      <c r="E7170" s="6">
        <v>0.46700000000000003</v>
      </c>
      <c r="F7170" s="18">
        <v>344.5</v>
      </c>
      <c r="G7170" t="s">
        <v>2209</v>
      </c>
      <c r="H7170" t="s">
        <v>18631</v>
      </c>
      <c r="I7170" t="s">
        <v>18684</v>
      </c>
      <c r="J7170" t="s">
        <v>18685</v>
      </c>
      <c r="L7170" s="5"/>
      <c r="P7170" t="s">
        <v>18685</v>
      </c>
    </row>
    <row r="7171" spans="2:16" x14ac:dyDescent="0.25">
      <c r="B7171" t="s">
        <v>10</v>
      </c>
      <c r="C7171" t="s">
        <v>17</v>
      </c>
      <c r="D7171" s="6">
        <v>0.20599999999999999</v>
      </c>
      <c r="E7171" s="6">
        <v>0.20599999999999999</v>
      </c>
      <c r="F7171" s="18">
        <v>294.49</v>
      </c>
      <c r="G7171" t="s">
        <v>2209</v>
      </c>
      <c r="H7171" t="s">
        <v>2238</v>
      </c>
      <c r="I7171" t="s">
        <v>5110</v>
      </c>
      <c r="J7171" t="s">
        <v>13582</v>
      </c>
      <c r="L7171" s="5"/>
      <c r="P7171" t="s">
        <v>13582</v>
      </c>
    </row>
    <row r="7172" spans="2:16" x14ac:dyDescent="0.25">
      <c r="B7172" t="s">
        <v>10</v>
      </c>
      <c r="C7172" t="s">
        <v>17</v>
      </c>
      <c r="D7172" s="6">
        <v>0.27400000000000002</v>
      </c>
      <c r="E7172" s="6">
        <v>0.27400000000000002</v>
      </c>
      <c r="F7172" s="18">
        <v>216.93</v>
      </c>
      <c r="G7172" t="s">
        <v>2209</v>
      </c>
      <c r="H7172" t="s">
        <v>2225</v>
      </c>
      <c r="I7172" t="s">
        <v>5111</v>
      </c>
      <c r="J7172" t="s">
        <v>13567</v>
      </c>
      <c r="L7172" s="5"/>
      <c r="P7172" t="s">
        <v>13567</v>
      </c>
    </row>
    <row r="7173" spans="2:16" x14ac:dyDescent="0.25">
      <c r="B7173" t="s">
        <v>10</v>
      </c>
      <c r="C7173" t="s">
        <v>17</v>
      </c>
      <c r="D7173" s="6">
        <v>0.13900000000000001</v>
      </c>
      <c r="E7173" s="6">
        <v>0.13900000000000001</v>
      </c>
      <c r="F7173" s="18">
        <v>192.2</v>
      </c>
      <c r="G7173" t="s">
        <v>2209</v>
      </c>
      <c r="H7173" t="s">
        <v>2226</v>
      </c>
      <c r="I7173" t="s">
        <v>5113</v>
      </c>
      <c r="J7173" t="s">
        <v>13541</v>
      </c>
      <c r="L7173" s="5"/>
      <c r="P7173" t="s">
        <v>13541</v>
      </c>
    </row>
    <row r="7174" spans="2:16" x14ac:dyDescent="0.25">
      <c r="B7174" t="s">
        <v>10</v>
      </c>
      <c r="C7174" t="s">
        <v>17</v>
      </c>
      <c r="D7174" s="6">
        <v>0.34899999999999998</v>
      </c>
      <c r="E7174" s="6">
        <v>0.34899999999999998</v>
      </c>
      <c r="F7174" s="18">
        <v>164.31</v>
      </c>
      <c r="G7174" t="s">
        <v>2209</v>
      </c>
      <c r="H7174" t="s">
        <v>2227</v>
      </c>
      <c r="I7174" t="s">
        <v>989</v>
      </c>
      <c r="J7174" t="s">
        <v>11871</v>
      </c>
      <c r="L7174" s="5"/>
      <c r="P7174" t="s">
        <v>11871</v>
      </c>
    </row>
    <row r="7175" spans="2:16" x14ac:dyDescent="0.25">
      <c r="B7175" t="s">
        <v>10</v>
      </c>
      <c r="C7175" t="s">
        <v>17</v>
      </c>
      <c r="D7175" s="6">
        <v>-3.1E-2</v>
      </c>
      <c r="E7175" s="6">
        <v>-3.1E-2</v>
      </c>
      <c r="F7175" s="18">
        <v>294.49</v>
      </c>
      <c r="G7175" t="s">
        <v>2209</v>
      </c>
      <c r="H7175" t="s">
        <v>2247</v>
      </c>
      <c r="I7175" t="s">
        <v>7933</v>
      </c>
      <c r="J7175" t="s">
        <v>13572</v>
      </c>
      <c r="L7175" s="5"/>
      <c r="P7175" t="s">
        <v>13572</v>
      </c>
    </row>
    <row r="7176" spans="2:16" x14ac:dyDescent="0.25">
      <c r="B7176" t="s">
        <v>10</v>
      </c>
      <c r="C7176" t="s">
        <v>17</v>
      </c>
      <c r="D7176" s="6">
        <v>0.18099999999999999</v>
      </c>
      <c r="E7176" s="6">
        <v>0.18099999999999999</v>
      </c>
      <c r="F7176" s="18">
        <v>192.2</v>
      </c>
      <c r="G7176" t="s">
        <v>2209</v>
      </c>
      <c r="H7176" t="s">
        <v>2228</v>
      </c>
      <c r="I7176" t="s">
        <v>5116</v>
      </c>
      <c r="J7176" t="s">
        <v>13540</v>
      </c>
      <c r="L7176" s="5"/>
      <c r="P7176" t="s">
        <v>13540</v>
      </c>
    </row>
    <row r="7177" spans="2:16" x14ac:dyDescent="0.25">
      <c r="B7177" t="s">
        <v>10</v>
      </c>
      <c r="C7177" t="s">
        <v>17</v>
      </c>
      <c r="D7177" s="6">
        <v>0.57099999999999995</v>
      </c>
      <c r="E7177" s="6">
        <v>0.57099999999999995</v>
      </c>
      <c r="F7177" s="18">
        <v>245.14</v>
      </c>
      <c r="G7177" t="s">
        <v>2209</v>
      </c>
      <c r="H7177" t="s">
        <v>2229</v>
      </c>
      <c r="I7177" t="s">
        <v>705</v>
      </c>
      <c r="J7177" t="s">
        <v>11180</v>
      </c>
      <c r="L7177" s="5"/>
      <c r="P7177" t="s">
        <v>11180</v>
      </c>
    </row>
    <row r="7178" spans="2:16" x14ac:dyDescent="0.25">
      <c r="B7178" t="s">
        <v>10</v>
      </c>
      <c r="C7178" t="s">
        <v>17</v>
      </c>
      <c r="D7178" s="6">
        <v>-0.10199999999999999</v>
      </c>
      <c r="E7178" s="6">
        <v>-0.10199999999999999</v>
      </c>
      <c r="F7178" s="18">
        <v>236.36</v>
      </c>
      <c r="G7178" t="s">
        <v>2209</v>
      </c>
      <c r="H7178" t="s">
        <v>2230</v>
      </c>
      <c r="I7178" t="s">
        <v>5119</v>
      </c>
      <c r="J7178" t="s">
        <v>13548</v>
      </c>
      <c r="L7178" s="5"/>
      <c r="P7178" t="s">
        <v>13548</v>
      </c>
    </row>
    <row r="7179" spans="2:16" x14ac:dyDescent="0.25">
      <c r="B7179" t="s">
        <v>10</v>
      </c>
      <c r="C7179" t="s">
        <v>17</v>
      </c>
      <c r="D7179" s="6">
        <v>0.13900000000000001</v>
      </c>
      <c r="E7179" s="6">
        <v>0.13900000000000001</v>
      </c>
      <c r="F7179" s="18">
        <v>192.2</v>
      </c>
      <c r="G7179" t="s">
        <v>2209</v>
      </c>
      <c r="H7179" t="s">
        <v>2231</v>
      </c>
      <c r="I7179" t="s">
        <v>5121</v>
      </c>
      <c r="J7179" t="s">
        <v>13571</v>
      </c>
      <c r="L7179" s="5"/>
      <c r="P7179" t="s">
        <v>13571</v>
      </c>
    </row>
    <row r="7180" spans="2:16" x14ac:dyDescent="0.25">
      <c r="B7180" t="s">
        <v>10</v>
      </c>
      <c r="C7180" t="s">
        <v>17</v>
      </c>
      <c r="D7180" s="6">
        <v>0.27400000000000002</v>
      </c>
      <c r="E7180" s="6">
        <v>0.27400000000000002</v>
      </c>
      <c r="F7180" s="18">
        <v>216.93</v>
      </c>
      <c r="G7180" t="s">
        <v>2209</v>
      </c>
      <c r="H7180" t="s">
        <v>2232</v>
      </c>
      <c r="I7180" t="s">
        <v>5123</v>
      </c>
      <c r="J7180" t="s">
        <v>13543</v>
      </c>
      <c r="L7180" s="5"/>
      <c r="P7180" t="s">
        <v>13543</v>
      </c>
    </row>
    <row r="7181" spans="2:16" x14ac:dyDescent="0.25">
      <c r="B7181" t="s">
        <v>10</v>
      </c>
      <c r="C7181" t="s">
        <v>17</v>
      </c>
      <c r="D7181" s="6">
        <v>0.19400000000000001</v>
      </c>
      <c r="E7181" s="6">
        <v>0.19400000000000001</v>
      </c>
      <c r="F7181" s="18">
        <v>169.05</v>
      </c>
      <c r="G7181" t="s">
        <v>2209</v>
      </c>
      <c r="H7181" t="s">
        <v>2233</v>
      </c>
      <c r="I7181" t="s">
        <v>974</v>
      </c>
      <c r="J7181" t="s">
        <v>11782</v>
      </c>
      <c r="L7181" s="5"/>
      <c r="P7181" t="s">
        <v>11782</v>
      </c>
    </row>
    <row r="7182" spans="2:16" x14ac:dyDescent="0.25">
      <c r="B7182" t="s">
        <v>10</v>
      </c>
      <c r="C7182" t="s">
        <v>17</v>
      </c>
      <c r="D7182" s="6">
        <v>0.32200000000000001</v>
      </c>
      <c r="E7182" s="6">
        <v>0.32200000000000001</v>
      </c>
      <c r="F7182" s="18">
        <v>130.19999999999999</v>
      </c>
      <c r="G7182" t="s">
        <v>2209</v>
      </c>
      <c r="H7182" t="s">
        <v>2234</v>
      </c>
      <c r="I7182" t="s">
        <v>473</v>
      </c>
      <c r="J7182" t="s">
        <v>11552</v>
      </c>
      <c r="L7182" s="5"/>
      <c r="P7182" t="s">
        <v>11552</v>
      </c>
    </row>
    <row r="7183" spans="2:16" x14ac:dyDescent="0.25">
      <c r="B7183" t="s">
        <v>10</v>
      </c>
      <c r="C7183" t="s">
        <v>17</v>
      </c>
      <c r="D7183" s="6">
        <v>0.13900000000000001</v>
      </c>
      <c r="E7183" s="6">
        <v>0.13900000000000001</v>
      </c>
      <c r="F7183" s="18">
        <v>192.2</v>
      </c>
      <c r="G7183" t="s">
        <v>2209</v>
      </c>
      <c r="H7183" t="s">
        <v>2235</v>
      </c>
      <c r="I7183" t="s">
        <v>5127</v>
      </c>
      <c r="J7183" t="s">
        <v>13565</v>
      </c>
      <c r="L7183" s="5"/>
      <c r="P7183" t="s">
        <v>13565</v>
      </c>
    </row>
    <row r="7184" spans="2:16" x14ac:dyDescent="0.25">
      <c r="B7184" t="s">
        <v>10</v>
      </c>
      <c r="C7184" t="s">
        <v>17</v>
      </c>
      <c r="D7184" s="6">
        <v>1E-3</v>
      </c>
      <c r="E7184" s="6">
        <v>1E-3</v>
      </c>
      <c r="F7184" s="18">
        <v>192.2</v>
      </c>
      <c r="G7184" t="s">
        <v>2209</v>
      </c>
      <c r="H7184" t="s">
        <v>2236</v>
      </c>
      <c r="I7184" t="s">
        <v>5129</v>
      </c>
      <c r="J7184" t="s">
        <v>13556</v>
      </c>
      <c r="L7184" s="5"/>
      <c r="P7184" t="s">
        <v>13556</v>
      </c>
    </row>
    <row r="7185" spans="2:16" x14ac:dyDescent="0.25">
      <c r="B7185" t="s">
        <v>10</v>
      </c>
      <c r="C7185" t="s">
        <v>17</v>
      </c>
      <c r="D7185" s="6">
        <v>0.16700000000000001</v>
      </c>
      <c r="E7185" s="6">
        <v>0.16700000000000001</v>
      </c>
      <c r="F7185" s="18">
        <v>275.10000000000002</v>
      </c>
      <c r="G7185" t="s">
        <v>2210</v>
      </c>
      <c r="H7185" t="s">
        <v>2239</v>
      </c>
      <c r="I7185" t="s">
        <v>7934</v>
      </c>
      <c r="J7185" t="s">
        <v>14433</v>
      </c>
      <c r="L7185" s="5"/>
      <c r="P7185" t="s">
        <v>14433</v>
      </c>
    </row>
    <row r="7186" spans="2:16" x14ac:dyDescent="0.25">
      <c r="B7186" t="s">
        <v>10</v>
      </c>
      <c r="C7186" t="s">
        <v>17</v>
      </c>
      <c r="D7186" s="6">
        <v>0.39300000000000002</v>
      </c>
      <c r="E7186" s="6">
        <v>0.39300000000000002</v>
      </c>
      <c r="F7186" s="18">
        <v>214.94</v>
      </c>
      <c r="G7186" t="s">
        <v>2210</v>
      </c>
      <c r="H7186" t="s">
        <v>12132</v>
      </c>
      <c r="I7186" t="s">
        <v>14434</v>
      </c>
      <c r="J7186" t="s">
        <v>14435</v>
      </c>
      <c r="L7186" s="5"/>
      <c r="P7186" t="s">
        <v>14435</v>
      </c>
    </row>
    <row r="7187" spans="2:16" x14ac:dyDescent="0.25">
      <c r="B7187" t="s">
        <v>10</v>
      </c>
      <c r="C7187" t="s">
        <v>17</v>
      </c>
      <c r="D7187" s="6">
        <v>0.23300000000000001</v>
      </c>
      <c r="E7187" s="6">
        <v>0.23300000000000001</v>
      </c>
      <c r="F7187" s="18">
        <v>199.12</v>
      </c>
      <c r="G7187" t="s">
        <v>2210</v>
      </c>
      <c r="H7187" t="s">
        <v>2190</v>
      </c>
      <c r="I7187" t="s">
        <v>547</v>
      </c>
      <c r="J7187" t="s">
        <v>11313</v>
      </c>
      <c r="L7187" s="5"/>
      <c r="P7187" t="s">
        <v>11313</v>
      </c>
    </row>
    <row r="7188" spans="2:16" x14ac:dyDescent="0.25">
      <c r="B7188" t="s">
        <v>10</v>
      </c>
      <c r="C7188" t="s">
        <v>17</v>
      </c>
      <c r="D7188" s="6">
        <v>0.45300000000000001</v>
      </c>
      <c r="E7188" s="6">
        <v>0.45300000000000001</v>
      </c>
      <c r="F7188" s="18">
        <v>144.52000000000001</v>
      </c>
      <c r="G7188" t="s">
        <v>2210</v>
      </c>
      <c r="H7188" t="s">
        <v>2191</v>
      </c>
      <c r="I7188" t="s">
        <v>144</v>
      </c>
      <c r="J7188" t="s">
        <v>11367</v>
      </c>
      <c r="L7188" s="5"/>
      <c r="P7188" t="s">
        <v>11367</v>
      </c>
    </row>
    <row r="7189" spans="2:16" x14ac:dyDescent="0.25">
      <c r="B7189" t="s">
        <v>10</v>
      </c>
      <c r="C7189" t="s">
        <v>17</v>
      </c>
      <c r="D7189" s="6">
        <v>0.30399999999999999</v>
      </c>
      <c r="E7189" s="6">
        <v>0.30399999999999999</v>
      </c>
      <c r="F7189" s="18">
        <v>216.01</v>
      </c>
      <c r="G7189" t="s">
        <v>2210</v>
      </c>
      <c r="H7189" t="s">
        <v>2192</v>
      </c>
      <c r="I7189" t="s">
        <v>322</v>
      </c>
      <c r="J7189" t="s">
        <v>11427</v>
      </c>
      <c r="L7189" s="5"/>
      <c r="P7189" t="s">
        <v>11427</v>
      </c>
    </row>
    <row r="7190" spans="2:16" x14ac:dyDescent="0.25">
      <c r="B7190" t="s">
        <v>10</v>
      </c>
      <c r="C7190" t="s">
        <v>17</v>
      </c>
      <c r="D7190" s="6">
        <v>4.7E-2</v>
      </c>
      <c r="E7190" s="6">
        <v>4.7E-2</v>
      </c>
      <c r="F7190" s="18">
        <v>234.92</v>
      </c>
      <c r="G7190" t="s">
        <v>2210</v>
      </c>
      <c r="H7190" t="s">
        <v>2240</v>
      </c>
      <c r="I7190" t="s">
        <v>577</v>
      </c>
      <c r="J7190" t="s">
        <v>12047</v>
      </c>
      <c r="L7190" s="5"/>
      <c r="P7190" t="s">
        <v>12047</v>
      </c>
    </row>
    <row r="7191" spans="2:16" x14ac:dyDescent="0.25">
      <c r="B7191" t="s">
        <v>10</v>
      </c>
      <c r="C7191" t="s">
        <v>17</v>
      </c>
      <c r="D7191" s="6">
        <v>0.438</v>
      </c>
      <c r="E7191" s="6">
        <v>0.438</v>
      </c>
      <c r="F7191" s="18">
        <v>131.76</v>
      </c>
      <c r="G7191" t="s">
        <v>2210</v>
      </c>
      <c r="H7191" t="s">
        <v>2183</v>
      </c>
      <c r="I7191" t="s">
        <v>300</v>
      </c>
      <c r="J7191" t="s">
        <v>11289</v>
      </c>
      <c r="L7191" s="5"/>
      <c r="P7191" t="s">
        <v>11289</v>
      </c>
    </row>
    <row r="7192" spans="2:16" x14ac:dyDescent="0.25">
      <c r="B7192" t="s">
        <v>10</v>
      </c>
      <c r="C7192" t="s">
        <v>17</v>
      </c>
      <c r="D7192" s="6">
        <v>0.52700000000000002</v>
      </c>
      <c r="E7192" s="6">
        <v>0.52700000000000002</v>
      </c>
      <c r="F7192" s="18">
        <v>224.32</v>
      </c>
      <c r="G7192" t="s">
        <v>2210</v>
      </c>
      <c r="H7192" t="s">
        <v>2193</v>
      </c>
      <c r="I7192" t="s">
        <v>326</v>
      </c>
      <c r="J7192" t="s">
        <v>11441</v>
      </c>
      <c r="L7192" s="5"/>
      <c r="P7192" t="s">
        <v>11441</v>
      </c>
    </row>
    <row r="7193" spans="2:16" x14ac:dyDescent="0.25">
      <c r="B7193" t="s">
        <v>10</v>
      </c>
      <c r="C7193" t="s">
        <v>17</v>
      </c>
      <c r="D7193" s="6">
        <v>0.29499999999999998</v>
      </c>
      <c r="E7193" s="6">
        <v>0.29499999999999998</v>
      </c>
      <c r="F7193" s="18">
        <v>203.84</v>
      </c>
      <c r="G7193" t="s">
        <v>2210</v>
      </c>
      <c r="H7193" t="s">
        <v>2194</v>
      </c>
      <c r="I7193" t="s">
        <v>616</v>
      </c>
      <c r="J7193" t="s">
        <v>11740</v>
      </c>
      <c r="L7193" s="5"/>
      <c r="P7193" t="s">
        <v>11740</v>
      </c>
    </row>
    <row r="7194" spans="2:16" x14ac:dyDescent="0.25">
      <c r="B7194" t="s">
        <v>10</v>
      </c>
      <c r="C7194" t="s">
        <v>17</v>
      </c>
      <c r="D7194" s="6">
        <v>0.187</v>
      </c>
      <c r="E7194" s="6">
        <v>0.187</v>
      </c>
      <c r="F7194" s="18">
        <v>192.2</v>
      </c>
      <c r="G7194" t="s">
        <v>2210</v>
      </c>
      <c r="H7194" t="s">
        <v>2195</v>
      </c>
      <c r="I7194" t="s">
        <v>5137</v>
      </c>
      <c r="J7194" t="s">
        <v>14431</v>
      </c>
      <c r="L7194" s="5"/>
      <c r="P7194" t="s">
        <v>14431</v>
      </c>
    </row>
    <row r="7195" spans="2:16" x14ac:dyDescent="0.25">
      <c r="B7195" t="s">
        <v>10</v>
      </c>
      <c r="C7195" t="s">
        <v>17</v>
      </c>
      <c r="D7195" s="6">
        <v>0.32300000000000001</v>
      </c>
      <c r="E7195" s="6">
        <v>0.32300000000000001</v>
      </c>
      <c r="F7195" s="18">
        <v>143.87</v>
      </c>
      <c r="G7195" t="s">
        <v>2210</v>
      </c>
      <c r="H7195" t="s">
        <v>2196</v>
      </c>
      <c r="I7195" t="s">
        <v>1009</v>
      </c>
      <c r="J7195" t="s">
        <v>11619</v>
      </c>
      <c r="L7195" s="5"/>
      <c r="P7195" t="s">
        <v>11619</v>
      </c>
    </row>
    <row r="7196" spans="2:16" x14ac:dyDescent="0.25">
      <c r="B7196" t="s">
        <v>10</v>
      </c>
      <c r="C7196" t="s">
        <v>17</v>
      </c>
      <c r="D7196" s="6">
        <v>0.47499999999999998</v>
      </c>
      <c r="E7196" s="6">
        <v>0.47499999999999998</v>
      </c>
      <c r="F7196" s="18">
        <v>375.72</v>
      </c>
      <c r="G7196" t="s">
        <v>2210</v>
      </c>
      <c r="H7196" t="s">
        <v>2197</v>
      </c>
      <c r="I7196" t="s">
        <v>28</v>
      </c>
      <c r="J7196" t="s">
        <v>11168</v>
      </c>
      <c r="L7196" s="5"/>
      <c r="P7196" t="s">
        <v>11168</v>
      </c>
    </row>
    <row r="7197" spans="2:16" x14ac:dyDescent="0.25">
      <c r="B7197" t="s">
        <v>10</v>
      </c>
      <c r="C7197" t="s">
        <v>17</v>
      </c>
      <c r="D7197" s="6">
        <v>0.47199999999999998</v>
      </c>
      <c r="E7197" s="6">
        <v>0.47199999999999998</v>
      </c>
      <c r="F7197" s="18">
        <v>226.34</v>
      </c>
      <c r="G7197" t="s">
        <v>2210</v>
      </c>
      <c r="H7197" t="s">
        <v>2198</v>
      </c>
      <c r="I7197" t="s">
        <v>310</v>
      </c>
      <c r="J7197" t="s">
        <v>11330</v>
      </c>
      <c r="L7197" s="5"/>
      <c r="P7197" t="s">
        <v>11330</v>
      </c>
    </row>
    <row r="7198" spans="2:16" x14ac:dyDescent="0.25">
      <c r="B7198" t="s">
        <v>10</v>
      </c>
      <c r="C7198" t="s">
        <v>17</v>
      </c>
      <c r="D7198" s="6">
        <v>0.438</v>
      </c>
      <c r="E7198" s="6">
        <v>0.438</v>
      </c>
      <c r="F7198" s="18">
        <v>131.76</v>
      </c>
      <c r="G7198" t="s">
        <v>2210</v>
      </c>
      <c r="H7198" t="s">
        <v>12121</v>
      </c>
      <c r="I7198" t="s">
        <v>14428</v>
      </c>
      <c r="J7198" t="s">
        <v>14429</v>
      </c>
      <c r="L7198" s="5"/>
      <c r="P7198" t="s">
        <v>14429</v>
      </c>
    </row>
    <row r="7199" spans="2:16" x14ac:dyDescent="0.25">
      <c r="B7199" t="s">
        <v>10</v>
      </c>
      <c r="C7199" t="s">
        <v>17</v>
      </c>
      <c r="D7199" s="6">
        <v>0.46899999999999997</v>
      </c>
      <c r="E7199" s="6">
        <v>0.46899999999999997</v>
      </c>
      <c r="F7199" s="18">
        <v>138.27000000000001</v>
      </c>
      <c r="G7199" t="s">
        <v>2210</v>
      </c>
      <c r="H7199" t="s">
        <v>2199</v>
      </c>
      <c r="I7199" t="s">
        <v>132</v>
      </c>
      <c r="J7199" t="s">
        <v>11139</v>
      </c>
      <c r="L7199" s="5"/>
      <c r="P7199" t="s">
        <v>11139</v>
      </c>
    </row>
    <row r="7200" spans="2:16" x14ac:dyDescent="0.25">
      <c r="B7200" t="s">
        <v>10</v>
      </c>
      <c r="C7200" t="s">
        <v>17</v>
      </c>
      <c r="D7200" s="6">
        <v>0.41699999999999998</v>
      </c>
      <c r="E7200" s="6">
        <v>0.41699999999999998</v>
      </c>
      <c r="F7200" s="18">
        <v>149.04</v>
      </c>
      <c r="G7200" t="s">
        <v>2210</v>
      </c>
      <c r="H7200" t="s">
        <v>1014</v>
      </c>
      <c r="I7200" t="s">
        <v>892</v>
      </c>
      <c r="J7200" t="s">
        <v>11715</v>
      </c>
      <c r="L7200" s="5"/>
      <c r="P7200" t="s">
        <v>11715</v>
      </c>
    </row>
    <row r="7201" spans="2:16" x14ac:dyDescent="0.25">
      <c r="B7201" t="s">
        <v>10</v>
      </c>
      <c r="C7201" t="s">
        <v>17</v>
      </c>
      <c r="D7201" s="6">
        <v>0.63400000000000001</v>
      </c>
      <c r="E7201" s="6">
        <v>0.63400000000000001</v>
      </c>
      <c r="F7201" s="18">
        <v>154.35</v>
      </c>
      <c r="G7201" t="s">
        <v>2210</v>
      </c>
      <c r="H7201" t="s">
        <v>2200</v>
      </c>
      <c r="I7201" t="s">
        <v>23</v>
      </c>
      <c r="J7201" t="s">
        <v>11083</v>
      </c>
      <c r="L7201" s="5"/>
      <c r="P7201" t="s">
        <v>11083</v>
      </c>
    </row>
    <row r="7202" spans="2:16" x14ac:dyDescent="0.25">
      <c r="B7202" t="s">
        <v>10</v>
      </c>
      <c r="C7202" t="s">
        <v>17</v>
      </c>
      <c r="D7202" s="6">
        <v>0.68300000000000005</v>
      </c>
      <c r="E7202" s="6">
        <v>0.68300000000000005</v>
      </c>
      <c r="F7202" s="18">
        <v>210</v>
      </c>
      <c r="G7202" t="s">
        <v>2210</v>
      </c>
      <c r="H7202" t="s">
        <v>2201</v>
      </c>
      <c r="I7202" t="s">
        <v>200</v>
      </c>
      <c r="J7202" t="s">
        <v>11210</v>
      </c>
      <c r="L7202" s="5"/>
      <c r="P7202" t="s">
        <v>11210</v>
      </c>
    </row>
    <row r="7203" spans="2:16" x14ac:dyDescent="0.25">
      <c r="B7203" t="s">
        <v>10</v>
      </c>
      <c r="C7203" t="s">
        <v>17</v>
      </c>
      <c r="D7203" s="6">
        <v>0.45900000000000002</v>
      </c>
      <c r="E7203" s="6">
        <v>0.45900000000000002</v>
      </c>
      <c r="F7203" s="18">
        <v>133.68</v>
      </c>
      <c r="G7203" t="s">
        <v>2210</v>
      </c>
      <c r="H7203" t="s">
        <v>2202</v>
      </c>
      <c r="I7203" t="s">
        <v>417</v>
      </c>
      <c r="J7203" t="s">
        <v>11278</v>
      </c>
      <c r="L7203" s="5"/>
      <c r="P7203" t="s">
        <v>11278</v>
      </c>
    </row>
    <row r="7204" spans="2:16" x14ac:dyDescent="0.25">
      <c r="B7204" t="s">
        <v>10</v>
      </c>
      <c r="C7204" t="s">
        <v>17</v>
      </c>
      <c r="D7204" s="6">
        <v>0.44500000000000001</v>
      </c>
      <c r="E7204" s="6">
        <v>0.44500000000000001</v>
      </c>
      <c r="F7204" s="18">
        <v>198.45</v>
      </c>
      <c r="G7204" t="s">
        <v>2210</v>
      </c>
      <c r="H7204" t="s">
        <v>2203</v>
      </c>
      <c r="I7204" t="s">
        <v>71</v>
      </c>
      <c r="J7204" t="s">
        <v>11414</v>
      </c>
      <c r="L7204" s="5"/>
      <c r="P7204" t="s">
        <v>11414</v>
      </c>
    </row>
    <row r="7205" spans="2:16" x14ac:dyDescent="0.25">
      <c r="B7205" t="s">
        <v>10</v>
      </c>
      <c r="C7205" t="s">
        <v>17</v>
      </c>
      <c r="D7205" s="6">
        <v>0.43</v>
      </c>
      <c r="E7205" s="6">
        <v>0.43</v>
      </c>
      <c r="F7205" s="18">
        <v>152.86000000000001</v>
      </c>
      <c r="G7205" t="s">
        <v>2210</v>
      </c>
      <c r="H7205" t="s">
        <v>2204</v>
      </c>
      <c r="I7205" t="s">
        <v>536</v>
      </c>
      <c r="J7205" t="s">
        <v>11454</v>
      </c>
      <c r="L7205" s="5"/>
      <c r="P7205" t="s">
        <v>11454</v>
      </c>
    </row>
    <row r="7206" spans="2:16" x14ac:dyDescent="0.25">
      <c r="B7206" t="s">
        <v>10</v>
      </c>
      <c r="C7206" t="s">
        <v>17</v>
      </c>
      <c r="D7206" s="6">
        <v>0.185</v>
      </c>
      <c r="E7206" s="6">
        <v>0.185</v>
      </c>
      <c r="F7206" s="18">
        <v>204.27</v>
      </c>
      <c r="G7206" t="s">
        <v>2210</v>
      </c>
      <c r="H7206" t="s">
        <v>2205</v>
      </c>
      <c r="I7206" t="s">
        <v>136</v>
      </c>
      <c r="J7206" t="s">
        <v>11722</v>
      </c>
      <c r="L7206" s="5"/>
      <c r="P7206" t="s">
        <v>11722</v>
      </c>
    </row>
    <row r="7207" spans="2:16" x14ac:dyDescent="0.25">
      <c r="B7207" t="s">
        <v>10</v>
      </c>
      <c r="C7207" t="s">
        <v>17</v>
      </c>
      <c r="D7207" s="6">
        <v>7.2999999999999995E-2</v>
      </c>
      <c r="E7207" s="6">
        <v>7.2999999999999995E-2</v>
      </c>
      <c r="F7207" s="18">
        <v>294.49</v>
      </c>
      <c r="G7207" t="s">
        <v>2210</v>
      </c>
      <c r="H7207" t="s">
        <v>2241</v>
      </c>
      <c r="I7207" t="s">
        <v>7935</v>
      </c>
      <c r="J7207" t="s">
        <v>14439</v>
      </c>
      <c r="L7207" s="5"/>
      <c r="P7207" t="s">
        <v>14439</v>
      </c>
    </row>
    <row r="7208" spans="2:16" x14ac:dyDescent="0.25">
      <c r="B7208" t="s">
        <v>10</v>
      </c>
      <c r="C7208" t="s">
        <v>17</v>
      </c>
      <c r="D7208" s="6">
        <v>0.23499999999999999</v>
      </c>
      <c r="E7208" s="6">
        <v>0.23499999999999999</v>
      </c>
      <c r="F7208" s="18">
        <v>230.61</v>
      </c>
      <c r="G7208" t="s">
        <v>2210</v>
      </c>
      <c r="H7208" t="s">
        <v>2206</v>
      </c>
      <c r="I7208" t="s">
        <v>330</v>
      </c>
      <c r="J7208" t="s">
        <v>11470</v>
      </c>
      <c r="L7208" s="5"/>
      <c r="P7208" t="s">
        <v>11470</v>
      </c>
    </row>
    <row r="7209" spans="2:16" x14ac:dyDescent="0.25">
      <c r="B7209" t="s">
        <v>10</v>
      </c>
      <c r="C7209" t="s">
        <v>17</v>
      </c>
      <c r="D7209" s="6">
        <v>0.307</v>
      </c>
      <c r="E7209" s="6">
        <v>0.307</v>
      </c>
      <c r="F7209" s="18">
        <v>202.65</v>
      </c>
      <c r="G7209" t="s">
        <v>2210</v>
      </c>
      <c r="H7209" t="s">
        <v>2207</v>
      </c>
      <c r="I7209" t="s">
        <v>5151</v>
      </c>
      <c r="J7209" t="s">
        <v>14432</v>
      </c>
      <c r="L7209" s="5"/>
      <c r="P7209" t="s">
        <v>14432</v>
      </c>
    </row>
    <row r="7210" spans="2:16" x14ac:dyDescent="0.25">
      <c r="B7210" t="s">
        <v>10</v>
      </c>
      <c r="C7210" t="s">
        <v>17</v>
      </c>
      <c r="D7210" s="6">
        <v>0.56799999999999995</v>
      </c>
      <c r="E7210" s="6">
        <v>0.56799999999999995</v>
      </c>
      <c r="F7210" s="18">
        <v>193.23</v>
      </c>
      <c r="G7210" t="s">
        <v>2210</v>
      </c>
      <c r="H7210" t="s">
        <v>2208</v>
      </c>
      <c r="I7210" t="s">
        <v>237</v>
      </c>
      <c r="J7210" t="s">
        <v>11271</v>
      </c>
      <c r="L7210" s="5"/>
      <c r="P7210" t="s">
        <v>11271</v>
      </c>
    </row>
    <row r="7211" spans="2:16" x14ac:dyDescent="0.25">
      <c r="B7211" t="s">
        <v>10</v>
      </c>
      <c r="C7211" t="s">
        <v>17</v>
      </c>
      <c r="D7211" s="6">
        <v>0.66</v>
      </c>
      <c r="E7211" s="6">
        <v>0.66</v>
      </c>
      <c r="F7211" s="18">
        <v>200.94</v>
      </c>
      <c r="G7211" t="s">
        <v>2210</v>
      </c>
      <c r="H7211" t="s">
        <v>2209</v>
      </c>
      <c r="I7211" t="s">
        <v>364</v>
      </c>
      <c r="J7211" t="s">
        <v>11262</v>
      </c>
      <c r="L7211" s="5"/>
      <c r="P7211" t="s">
        <v>11262</v>
      </c>
    </row>
    <row r="7212" spans="2:16" x14ac:dyDescent="0.25">
      <c r="B7212" t="s">
        <v>10</v>
      </c>
      <c r="C7212" t="s">
        <v>17</v>
      </c>
      <c r="D7212" s="6">
        <v>0.74299999999999999</v>
      </c>
      <c r="E7212" s="6">
        <v>0.74299999999999999</v>
      </c>
      <c r="F7212" s="18">
        <v>155.52000000000001</v>
      </c>
      <c r="G7212" t="s">
        <v>2210</v>
      </c>
      <c r="H7212" t="s">
        <v>2210</v>
      </c>
      <c r="I7212" t="s">
        <v>309</v>
      </c>
      <c r="J7212" t="s">
        <v>11182</v>
      </c>
      <c r="L7212" s="5"/>
      <c r="P7212" t="s">
        <v>11182</v>
      </c>
    </row>
    <row r="7213" spans="2:16" x14ac:dyDescent="0.25">
      <c r="B7213" t="s">
        <v>10</v>
      </c>
      <c r="C7213" t="s">
        <v>17</v>
      </c>
      <c r="D7213" s="6">
        <v>0.35599999999999998</v>
      </c>
      <c r="E7213" s="6">
        <v>0.35599999999999998</v>
      </c>
      <c r="F7213" s="18">
        <v>184.8</v>
      </c>
      <c r="G7213" t="s">
        <v>2210</v>
      </c>
      <c r="H7213" t="s">
        <v>2211</v>
      </c>
      <c r="I7213" t="s">
        <v>407</v>
      </c>
      <c r="J7213" t="s">
        <v>11229</v>
      </c>
      <c r="L7213" s="5"/>
      <c r="P7213" t="s">
        <v>11229</v>
      </c>
    </row>
    <row r="7214" spans="2:16" x14ac:dyDescent="0.25">
      <c r="B7214" t="s">
        <v>10</v>
      </c>
      <c r="C7214" t="s">
        <v>17</v>
      </c>
      <c r="D7214" s="6">
        <v>0.33</v>
      </c>
      <c r="E7214" s="6">
        <v>0.33</v>
      </c>
      <c r="F7214" s="18">
        <v>202.65</v>
      </c>
      <c r="G7214" t="s">
        <v>2210</v>
      </c>
      <c r="H7214" t="s">
        <v>2212</v>
      </c>
      <c r="I7214" t="s">
        <v>5157</v>
      </c>
      <c r="J7214" t="s">
        <v>14438</v>
      </c>
      <c r="L7214" s="5"/>
      <c r="P7214" t="s">
        <v>14438</v>
      </c>
    </row>
    <row r="7215" spans="2:16" x14ac:dyDescent="0.25">
      <c r="B7215" t="s">
        <v>10</v>
      </c>
      <c r="C7215" t="s">
        <v>17</v>
      </c>
      <c r="D7215" s="6">
        <v>7.2999999999999995E-2</v>
      </c>
      <c r="E7215" s="6">
        <v>7.2999999999999995E-2</v>
      </c>
      <c r="F7215" s="18">
        <v>294.49</v>
      </c>
      <c r="G7215" t="s">
        <v>2210</v>
      </c>
      <c r="H7215" t="s">
        <v>2242</v>
      </c>
      <c r="I7215" t="s">
        <v>7936</v>
      </c>
      <c r="J7215" t="s">
        <v>14442</v>
      </c>
      <c r="L7215" s="5"/>
      <c r="P7215" t="s">
        <v>14442</v>
      </c>
    </row>
    <row r="7216" spans="2:16" x14ac:dyDescent="0.25">
      <c r="B7216" t="s">
        <v>10</v>
      </c>
      <c r="C7216" t="s">
        <v>17</v>
      </c>
      <c r="D7216" s="6">
        <v>0.50800000000000001</v>
      </c>
      <c r="E7216" s="6">
        <v>0.50800000000000001</v>
      </c>
      <c r="F7216" s="18">
        <v>208.06</v>
      </c>
      <c r="G7216" t="s">
        <v>2210</v>
      </c>
      <c r="H7216" t="s">
        <v>2213</v>
      </c>
      <c r="I7216" t="s">
        <v>282</v>
      </c>
      <c r="J7216" t="s">
        <v>11237</v>
      </c>
      <c r="L7216" s="5"/>
      <c r="P7216" t="s">
        <v>11237</v>
      </c>
    </row>
    <row r="7217" spans="2:16" x14ac:dyDescent="0.25">
      <c r="B7217" t="s">
        <v>10</v>
      </c>
      <c r="C7217" t="s">
        <v>17</v>
      </c>
      <c r="D7217" s="6">
        <v>0.311</v>
      </c>
      <c r="E7217" s="6">
        <v>0.311</v>
      </c>
      <c r="F7217" s="18">
        <v>128.1</v>
      </c>
      <c r="G7217" t="s">
        <v>2210</v>
      </c>
      <c r="H7217" t="s">
        <v>2214</v>
      </c>
      <c r="I7217" t="s">
        <v>730</v>
      </c>
      <c r="J7217" t="s">
        <v>11957</v>
      </c>
      <c r="L7217" s="5"/>
      <c r="P7217" t="s">
        <v>11957</v>
      </c>
    </row>
    <row r="7218" spans="2:16" x14ac:dyDescent="0.25">
      <c r="B7218" t="s">
        <v>10</v>
      </c>
      <c r="C7218" t="s">
        <v>17</v>
      </c>
      <c r="D7218" s="6">
        <v>0.46800000000000003</v>
      </c>
      <c r="E7218" s="6">
        <v>0.46800000000000003</v>
      </c>
      <c r="F7218" s="18">
        <v>154.06</v>
      </c>
      <c r="G7218" t="s">
        <v>2210</v>
      </c>
      <c r="H7218" t="s">
        <v>2215</v>
      </c>
      <c r="I7218" t="s">
        <v>302</v>
      </c>
      <c r="J7218" t="s">
        <v>11335</v>
      </c>
      <c r="L7218" s="5"/>
      <c r="P7218" t="s">
        <v>11335</v>
      </c>
    </row>
    <row r="7219" spans="2:16" x14ac:dyDescent="0.25">
      <c r="B7219" t="s">
        <v>10</v>
      </c>
      <c r="C7219" t="s">
        <v>17</v>
      </c>
      <c r="D7219" s="6">
        <v>0.22900000000000001</v>
      </c>
      <c r="E7219" s="6">
        <v>0.22900000000000001</v>
      </c>
      <c r="F7219" s="18">
        <v>216.93</v>
      </c>
      <c r="G7219" t="s">
        <v>2210</v>
      </c>
      <c r="H7219" t="s">
        <v>2216</v>
      </c>
      <c r="I7219" t="s">
        <v>5162</v>
      </c>
      <c r="J7219" t="s">
        <v>14430</v>
      </c>
      <c r="L7219" s="5"/>
      <c r="P7219" t="s">
        <v>14430</v>
      </c>
    </row>
    <row r="7220" spans="2:16" x14ac:dyDescent="0.25">
      <c r="B7220" t="s">
        <v>10</v>
      </c>
      <c r="C7220" t="s">
        <v>17</v>
      </c>
      <c r="D7220" s="6">
        <v>0.23100000000000001</v>
      </c>
      <c r="E7220" s="6">
        <v>0.23100000000000001</v>
      </c>
      <c r="F7220" s="18">
        <v>153.91</v>
      </c>
      <c r="G7220" t="s">
        <v>2210</v>
      </c>
      <c r="H7220" t="s">
        <v>2217</v>
      </c>
      <c r="I7220" t="s">
        <v>697</v>
      </c>
      <c r="J7220" t="s">
        <v>11607</v>
      </c>
      <c r="L7220" s="5"/>
      <c r="P7220" t="s">
        <v>11607</v>
      </c>
    </row>
    <row r="7221" spans="2:16" x14ac:dyDescent="0.25">
      <c r="B7221" t="s">
        <v>10</v>
      </c>
      <c r="C7221" t="s">
        <v>17</v>
      </c>
      <c r="D7221" s="6">
        <v>7.2999999999999995E-2</v>
      </c>
      <c r="E7221" s="6">
        <v>7.2999999999999995E-2</v>
      </c>
      <c r="F7221" s="18">
        <v>294.49</v>
      </c>
      <c r="G7221" t="s">
        <v>2210</v>
      </c>
      <c r="H7221" t="s">
        <v>2243</v>
      </c>
      <c r="I7221" t="s">
        <v>7937</v>
      </c>
      <c r="J7221" t="s">
        <v>14441</v>
      </c>
      <c r="L7221" s="5"/>
      <c r="P7221" t="s">
        <v>14441</v>
      </c>
    </row>
    <row r="7222" spans="2:16" x14ac:dyDescent="0.25">
      <c r="B7222" t="s">
        <v>10</v>
      </c>
      <c r="C7222" t="s">
        <v>17</v>
      </c>
      <c r="D7222" s="6">
        <v>0.27600000000000002</v>
      </c>
      <c r="E7222" s="6">
        <v>0.27600000000000002</v>
      </c>
      <c r="F7222" s="18">
        <v>144.9</v>
      </c>
      <c r="G7222" t="s">
        <v>2210</v>
      </c>
      <c r="H7222" t="s">
        <v>2218</v>
      </c>
      <c r="I7222" t="s">
        <v>695</v>
      </c>
      <c r="J7222" t="s">
        <v>12083</v>
      </c>
      <c r="L7222" s="5"/>
      <c r="P7222" t="s">
        <v>12083</v>
      </c>
    </row>
    <row r="7223" spans="2:16" x14ac:dyDescent="0.25">
      <c r="B7223" t="s">
        <v>10</v>
      </c>
      <c r="C7223" t="s">
        <v>17</v>
      </c>
      <c r="D7223" s="6">
        <v>7.2999999999999995E-2</v>
      </c>
      <c r="E7223" s="6">
        <v>7.2999999999999995E-2</v>
      </c>
      <c r="F7223" s="18">
        <v>294.49</v>
      </c>
      <c r="G7223" t="s">
        <v>2210</v>
      </c>
      <c r="H7223" t="s">
        <v>2244</v>
      </c>
      <c r="I7223" t="s">
        <v>7938</v>
      </c>
      <c r="J7223" t="s">
        <v>14437</v>
      </c>
      <c r="L7223" s="5"/>
      <c r="P7223" t="s">
        <v>14437</v>
      </c>
    </row>
    <row r="7224" spans="2:16" x14ac:dyDescent="0.25">
      <c r="B7224" t="s">
        <v>10</v>
      </c>
      <c r="C7224" t="s">
        <v>17</v>
      </c>
      <c r="D7224" s="6">
        <v>0.29499999999999998</v>
      </c>
      <c r="E7224" s="6">
        <v>0.29499999999999998</v>
      </c>
      <c r="F7224" s="18">
        <v>202.65</v>
      </c>
      <c r="G7224" t="s">
        <v>2210</v>
      </c>
      <c r="H7224" t="s">
        <v>2219</v>
      </c>
      <c r="I7224" t="s">
        <v>5166</v>
      </c>
      <c r="J7224" t="s">
        <v>14427</v>
      </c>
      <c r="L7224" s="5"/>
      <c r="P7224" t="s">
        <v>14427</v>
      </c>
    </row>
    <row r="7225" spans="2:16" x14ac:dyDescent="0.25">
      <c r="B7225" t="s">
        <v>10</v>
      </c>
      <c r="C7225" t="s">
        <v>17</v>
      </c>
      <c r="D7225" s="6">
        <v>0.372</v>
      </c>
      <c r="E7225" s="6">
        <v>0.372</v>
      </c>
      <c r="F7225" s="18">
        <v>134.4</v>
      </c>
      <c r="G7225" t="s">
        <v>2210</v>
      </c>
      <c r="H7225" t="s">
        <v>2220</v>
      </c>
      <c r="I7225" t="s">
        <v>480</v>
      </c>
      <c r="J7225" t="s">
        <v>11495</v>
      </c>
      <c r="L7225" s="5"/>
      <c r="P7225" t="s">
        <v>11495</v>
      </c>
    </row>
    <row r="7226" spans="2:16" x14ac:dyDescent="0.25">
      <c r="B7226" t="s">
        <v>10</v>
      </c>
      <c r="C7226" t="s">
        <v>17</v>
      </c>
      <c r="D7226" s="6">
        <v>0.50700000000000001</v>
      </c>
      <c r="E7226" s="6">
        <v>0.50700000000000001</v>
      </c>
      <c r="F7226" s="18">
        <v>132.84</v>
      </c>
      <c r="G7226" t="s">
        <v>2210</v>
      </c>
      <c r="H7226" t="s">
        <v>2221</v>
      </c>
      <c r="I7226" t="s">
        <v>98</v>
      </c>
      <c r="J7226" t="s">
        <v>11303</v>
      </c>
      <c r="L7226" s="5"/>
      <c r="P7226" t="s">
        <v>11303</v>
      </c>
    </row>
    <row r="7227" spans="2:16" x14ac:dyDescent="0.25">
      <c r="B7227" t="s">
        <v>10</v>
      </c>
      <c r="C7227" t="s">
        <v>17</v>
      </c>
      <c r="D7227" s="6">
        <v>0.41899999999999998</v>
      </c>
      <c r="E7227" s="6">
        <v>0.41899999999999998</v>
      </c>
      <c r="F7227" s="18">
        <v>177.45</v>
      </c>
      <c r="G7227" t="s">
        <v>2210</v>
      </c>
      <c r="H7227" t="s">
        <v>2222</v>
      </c>
      <c r="I7227" t="s">
        <v>355</v>
      </c>
      <c r="J7227" t="s">
        <v>11448</v>
      </c>
      <c r="L7227" s="5"/>
      <c r="P7227" t="s">
        <v>11448</v>
      </c>
    </row>
    <row r="7228" spans="2:16" x14ac:dyDescent="0.25">
      <c r="B7228" t="s">
        <v>10</v>
      </c>
      <c r="C7228" t="s">
        <v>17</v>
      </c>
      <c r="D7228" s="6">
        <v>0.33200000000000002</v>
      </c>
      <c r="E7228" s="6">
        <v>0.33200000000000002</v>
      </c>
      <c r="F7228" s="18">
        <v>134.4</v>
      </c>
      <c r="G7228" t="s">
        <v>2210</v>
      </c>
      <c r="H7228" t="s">
        <v>2237</v>
      </c>
      <c r="I7228" t="s">
        <v>658</v>
      </c>
      <c r="J7228" t="s">
        <v>11374</v>
      </c>
      <c r="L7228" s="5"/>
      <c r="P7228" t="s">
        <v>11374</v>
      </c>
    </row>
    <row r="7229" spans="2:16" x14ac:dyDescent="0.25">
      <c r="B7229" t="s">
        <v>10</v>
      </c>
      <c r="C7229" t="s">
        <v>17</v>
      </c>
      <c r="D7229" s="6">
        <v>-5.1999999999999998E-2</v>
      </c>
      <c r="E7229" s="6">
        <v>-5.1999999999999998E-2</v>
      </c>
      <c r="F7229" s="18">
        <v>190.9</v>
      </c>
      <c r="G7229" t="s">
        <v>2210</v>
      </c>
      <c r="H7229" t="s">
        <v>2223</v>
      </c>
      <c r="I7229" t="s">
        <v>574</v>
      </c>
      <c r="J7229" t="s">
        <v>11705</v>
      </c>
      <c r="L7229" s="5"/>
      <c r="P7229" t="s">
        <v>11705</v>
      </c>
    </row>
    <row r="7230" spans="2:16" x14ac:dyDescent="0.25">
      <c r="B7230" t="s">
        <v>10</v>
      </c>
      <c r="C7230" t="s">
        <v>17</v>
      </c>
      <c r="D7230" s="6">
        <v>0.28399999999999997</v>
      </c>
      <c r="E7230" s="6">
        <v>0.28399999999999997</v>
      </c>
      <c r="F7230" s="18">
        <v>200.06</v>
      </c>
      <c r="G7230" t="s">
        <v>2210</v>
      </c>
      <c r="H7230" t="s">
        <v>2224</v>
      </c>
      <c r="I7230" t="s">
        <v>259</v>
      </c>
      <c r="J7230" t="s">
        <v>11488</v>
      </c>
      <c r="L7230" s="5"/>
      <c r="P7230" t="s">
        <v>11488</v>
      </c>
    </row>
    <row r="7231" spans="2:16" x14ac:dyDescent="0.25">
      <c r="B7231" t="s">
        <v>10</v>
      </c>
      <c r="C7231" t="s">
        <v>17</v>
      </c>
      <c r="D7231" s="6">
        <v>7.2999999999999995E-2</v>
      </c>
      <c r="E7231" s="6">
        <v>7.2999999999999995E-2</v>
      </c>
      <c r="F7231" s="18">
        <v>294.49</v>
      </c>
      <c r="G7231" t="s">
        <v>2210</v>
      </c>
      <c r="H7231" t="s">
        <v>2246</v>
      </c>
      <c r="I7231" t="s">
        <v>7939</v>
      </c>
      <c r="J7231" t="s">
        <v>14440</v>
      </c>
      <c r="L7231" s="5"/>
      <c r="P7231" t="s">
        <v>14440</v>
      </c>
    </row>
    <row r="7232" spans="2:16" x14ac:dyDescent="0.25">
      <c r="B7232" t="s">
        <v>10</v>
      </c>
      <c r="C7232" t="s">
        <v>17</v>
      </c>
      <c r="D7232" s="6">
        <v>0.47499999999999998</v>
      </c>
      <c r="E7232" s="6">
        <v>0.47499999999999998</v>
      </c>
      <c r="F7232" s="18">
        <v>375.72</v>
      </c>
      <c r="G7232" t="s">
        <v>2210</v>
      </c>
      <c r="H7232" t="s">
        <v>18631</v>
      </c>
      <c r="I7232" t="s">
        <v>18686</v>
      </c>
      <c r="J7232" t="s">
        <v>18687</v>
      </c>
      <c r="L7232" s="5"/>
      <c r="P7232" t="s">
        <v>18687</v>
      </c>
    </row>
    <row r="7233" spans="2:16" x14ac:dyDescent="0.25">
      <c r="B7233" t="s">
        <v>10</v>
      </c>
      <c r="C7233" t="s">
        <v>17</v>
      </c>
      <c r="D7233" s="6">
        <v>0.39200000000000002</v>
      </c>
      <c r="E7233" s="6">
        <v>0.39200000000000002</v>
      </c>
      <c r="F7233" s="18">
        <v>134.4</v>
      </c>
      <c r="G7233" t="s">
        <v>2210</v>
      </c>
      <c r="H7233" t="s">
        <v>2238</v>
      </c>
      <c r="I7233" t="s">
        <v>331</v>
      </c>
      <c r="J7233" t="s">
        <v>11643</v>
      </c>
      <c r="L7233" s="5"/>
      <c r="P7233" t="s">
        <v>11643</v>
      </c>
    </row>
    <row r="7234" spans="2:16" x14ac:dyDescent="0.25">
      <c r="B7234" t="s">
        <v>10</v>
      </c>
      <c r="C7234" t="s">
        <v>17</v>
      </c>
      <c r="D7234" s="6">
        <v>0.35</v>
      </c>
      <c r="E7234" s="6">
        <v>0.35</v>
      </c>
      <c r="F7234" s="18">
        <v>139.38</v>
      </c>
      <c r="G7234" t="s">
        <v>2210</v>
      </c>
      <c r="H7234" t="s">
        <v>2225</v>
      </c>
      <c r="I7234" t="s">
        <v>1003</v>
      </c>
      <c r="J7234" t="s">
        <v>11698</v>
      </c>
      <c r="L7234" s="5"/>
      <c r="P7234" t="s">
        <v>11698</v>
      </c>
    </row>
    <row r="7235" spans="2:16" x14ac:dyDescent="0.25">
      <c r="B7235" t="s">
        <v>10</v>
      </c>
      <c r="C7235" t="s">
        <v>17</v>
      </c>
      <c r="D7235" s="6">
        <v>0.27</v>
      </c>
      <c r="E7235" s="6">
        <v>0.27</v>
      </c>
      <c r="F7235" s="18">
        <v>179.55</v>
      </c>
      <c r="G7235" t="s">
        <v>2210</v>
      </c>
      <c r="H7235" t="s">
        <v>2226</v>
      </c>
      <c r="I7235" t="s">
        <v>5175</v>
      </c>
      <c r="J7235" t="s">
        <v>14426</v>
      </c>
      <c r="L7235" s="5"/>
      <c r="P7235" t="s">
        <v>14426</v>
      </c>
    </row>
    <row r="7236" spans="2:16" x14ac:dyDescent="0.25">
      <c r="B7236" t="s">
        <v>10</v>
      </c>
      <c r="C7236" t="s">
        <v>17</v>
      </c>
      <c r="D7236" s="6">
        <v>0.45200000000000001</v>
      </c>
      <c r="E7236" s="6">
        <v>0.45200000000000001</v>
      </c>
      <c r="F7236" s="18">
        <v>128.1</v>
      </c>
      <c r="G7236" t="s">
        <v>2210</v>
      </c>
      <c r="H7236" t="s">
        <v>2227</v>
      </c>
      <c r="I7236" t="s">
        <v>964</v>
      </c>
      <c r="J7236" t="s">
        <v>11906</v>
      </c>
      <c r="L7236" s="5"/>
      <c r="P7236" t="s">
        <v>11906</v>
      </c>
    </row>
    <row r="7237" spans="2:16" x14ac:dyDescent="0.25">
      <c r="B7237" t="s">
        <v>10</v>
      </c>
      <c r="C7237" t="s">
        <v>17</v>
      </c>
      <c r="D7237" s="6">
        <v>7.2999999999999995E-2</v>
      </c>
      <c r="E7237" s="6">
        <v>7.2999999999999995E-2</v>
      </c>
      <c r="F7237" s="18">
        <v>294.49</v>
      </c>
      <c r="G7237" t="s">
        <v>2210</v>
      </c>
      <c r="H7237" t="s">
        <v>2247</v>
      </c>
      <c r="I7237" t="s">
        <v>7940</v>
      </c>
      <c r="J7237" t="s">
        <v>14436</v>
      </c>
      <c r="L7237" s="5"/>
      <c r="P7237" t="s">
        <v>14436</v>
      </c>
    </row>
    <row r="7238" spans="2:16" x14ac:dyDescent="0.25">
      <c r="B7238" t="s">
        <v>10</v>
      </c>
      <c r="C7238" t="s">
        <v>17</v>
      </c>
      <c r="D7238" s="6">
        <v>0.29499999999999998</v>
      </c>
      <c r="E7238" s="6">
        <v>0.29499999999999998</v>
      </c>
      <c r="F7238" s="18">
        <v>171.99</v>
      </c>
      <c r="G7238" t="s">
        <v>2210</v>
      </c>
      <c r="H7238" t="s">
        <v>2228</v>
      </c>
      <c r="I7238" t="s">
        <v>425</v>
      </c>
      <c r="J7238" t="s">
        <v>11372</v>
      </c>
      <c r="L7238" s="5"/>
      <c r="P7238" t="s">
        <v>11372</v>
      </c>
    </row>
    <row r="7239" spans="2:16" x14ac:dyDescent="0.25">
      <c r="B7239" t="s">
        <v>10</v>
      </c>
      <c r="C7239" t="s">
        <v>17</v>
      </c>
      <c r="D7239" s="6">
        <v>0.66100000000000003</v>
      </c>
      <c r="E7239" s="6">
        <v>0.66100000000000003</v>
      </c>
      <c r="F7239" s="18">
        <v>180.36</v>
      </c>
      <c r="G7239" t="s">
        <v>2210</v>
      </c>
      <c r="H7239" t="s">
        <v>2229</v>
      </c>
      <c r="I7239" t="s">
        <v>211</v>
      </c>
      <c r="J7239" t="s">
        <v>11145</v>
      </c>
      <c r="L7239" s="5"/>
      <c r="P7239" t="s">
        <v>11145</v>
      </c>
    </row>
    <row r="7240" spans="2:16" x14ac:dyDescent="0.25">
      <c r="B7240" t="s">
        <v>10</v>
      </c>
      <c r="C7240" t="s">
        <v>17</v>
      </c>
      <c r="D7240" s="6">
        <v>-9.5000000000000001E-2</v>
      </c>
      <c r="E7240" s="6">
        <v>-9.5000000000000001E-2</v>
      </c>
      <c r="F7240" s="18">
        <v>174.78</v>
      </c>
      <c r="G7240" t="s">
        <v>2210</v>
      </c>
      <c r="H7240" t="s">
        <v>2230</v>
      </c>
      <c r="I7240" t="s">
        <v>669</v>
      </c>
      <c r="J7240" t="s">
        <v>11509</v>
      </c>
      <c r="L7240" s="5"/>
      <c r="P7240" t="s">
        <v>11509</v>
      </c>
    </row>
    <row r="7241" spans="2:16" x14ac:dyDescent="0.25">
      <c r="B7241" t="s">
        <v>10</v>
      </c>
      <c r="C7241" t="s">
        <v>17</v>
      </c>
      <c r="D7241" s="6">
        <v>0.47499999999999998</v>
      </c>
      <c r="E7241" s="6">
        <v>0.47499999999999998</v>
      </c>
      <c r="F7241" s="18">
        <v>309.87</v>
      </c>
      <c r="G7241" t="s">
        <v>2210</v>
      </c>
      <c r="H7241" t="s">
        <v>2231</v>
      </c>
      <c r="I7241" t="s">
        <v>292</v>
      </c>
      <c r="J7241" t="s">
        <v>11559</v>
      </c>
      <c r="L7241" s="5"/>
      <c r="P7241" t="s">
        <v>11559</v>
      </c>
    </row>
    <row r="7242" spans="2:16" x14ac:dyDescent="0.25">
      <c r="B7242" t="s">
        <v>10</v>
      </c>
      <c r="C7242" t="s">
        <v>17</v>
      </c>
      <c r="D7242" s="6">
        <v>0.20599999999999999</v>
      </c>
      <c r="E7242" s="6">
        <v>0.20599999999999999</v>
      </c>
      <c r="F7242" s="18">
        <v>139.38</v>
      </c>
      <c r="G7242" t="s">
        <v>2210</v>
      </c>
      <c r="H7242" t="s">
        <v>2232</v>
      </c>
      <c r="I7242" t="s">
        <v>535</v>
      </c>
      <c r="J7242" t="s">
        <v>12099</v>
      </c>
      <c r="L7242" s="5"/>
      <c r="P7242" t="s">
        <v>12099</v>
      </c>
    </row>
    <row r="7243" spans="2:16" x14ac:dyDescent="0.25">
      <c r="B7243" t="s">
        <v>10</v>
      </c>
      <c r="C7243" t="s">
        <v>17</v>
      </c>
      <c r="D7243" s="6">
        <v>0.39300000000000002</v>
      </c>
      <c r="E7243" s="6">
        <v>0.39300000000000002</v>
      </c>
      <c r="F7243" s="18">
        <v>214.94</v>
      </c>
      <c r="G7243" t="s">
        <v>2210</v>
      </c>
      <c r="H7243" t="s">
        <v>2233</v>
      </c>
      <c r="I7243" t="s">
        <v>650</v>
      </c>
      <c r="J7243" t="s">
        <v>11464</v>
      </c>
      <c r="L7243" s="5"/>
      <c r="P7243" t="s">
        <v>11464</v>
      </c>
    </row>
    <row r="7244" spans="2:16" x14ac:dyDescent="0.25">
      <c r="B7244" t="s">
        <v>10</v>
      </c>
      <c r="C7244" t="s">
        <v>17</v>
      </c>
      <c r="D7244" s="6">
        <v>0.496</v>
      </c>
      <c r="E7244" s="6">
        <v>0.496</v>
      </c>
      <c r="F7244" s="18">
        <v>136.01</v>
      </c>
      <c r="G7244" t="s">
        <v>2210</v>
      </c>
      <c r="H7244" t="s">
        <v>2234</v>
      </c>
      <c r="I7244" t="s">
        <v>208</v>
      </c>
      <c r="J7244" t="s">
        <v>11125</v>
      </c>
      <c r="L7244" s="5"/>
      <c r="P7244" t="s">
        <v>11125</v>
      </c>
    </row>
    <row r="7245" spans="2:16" x14ac:dyDescent="0.25">
      <c r="B7245" t="s">
        <v>10</v>
      </c>
      <c r="C7245" t="s">
        <v>17</v>
      </c>
      <c r="D7245" s="6">
        <v>0.16600000000000001</v>
      </c>
      <c r="E7245" s="6">
        <v>0.16600000000000001</v>
      </c>
      <c r="F7245" s="18">
        <v>150.62</v>
      </c>
      <c r="G7245" t="s">
        <v>2210</v>
      </c>
      <c r="H7245" t="s">
        <v>2235</v>
      </c>
      <c r="I7245" t="s">
        <v>804</v>
      </c>
      <c r="J7245" t="s">
        <v>12040</v>
      </c>
      <c r="L7245" s="5"/>
      <c r="P7245" t="s">
        <v>12040</v>
      </c>
    </row>
    <row r="7246" spans="2:16" x14ac:dyDescent="0.25">
      <c r="B7246" t="s">
        <v>10</v>
      </c>
      <c r="C7246" t="s">
        <v>17</v>
      </c>
      <c r="D7246" s="6">
        <v>0.25700000000000001</v>
      </c>
      <c r="E7246" s="6">
        <v>0.25700000000000001</v>
      </c>
      <c r="F7246" s="18">
        <v>155.11000000000001</v>
      </c>
      <c r="G7246" t="s">
        <v>2210</v>
      </c>
      <c r="H7246" t="s">
        <v>2236</v>
      </c>
      <c r="I7246" t="s">
        <v>740</v>
      </c>
      <c r="J7246" t="s">
        <v>11823</v>
      </c>
      <c r="L7246" s="5"/>
      <c r="P7246" t="s">
        <v>11823</v>
      </c>
    </row>
    <row r="7247" spans="2:16" x14ac:dyDescent="0.25">
      <c r="B7247" t="s">
        <v>10</v>
      </c>
      <c r="C7247" t="s">
        <v>17</v>
      </c>
      <c r="D7247" s="6">
        <v>-2.5999999999999999E-2</v>
      </c>
      <c r="E7247" s="6">
        <v>-2.5999999999999999E-2</v>
      </c>
      <c r="F7247" s="18">
        <v>302.36</v>
      </c>
      <c r="G7247" t="s">
        <v>2211</v>
      </c>
      <c r="H7247" t="s">
        <v>2239</v>
      </c>
      <c r="I7247" t="s">
        <v>727</v>
      </c>
      <c r="J7247" t="s">
        <v>11978</v>
      </c>
      <c r="L7247" s="5"/>
      <c r="P7247" t="s">
        <v>11978</v>
      </c>
    </row>
    <row r="7248" spans="2:16" x14ac:dyDescent="0.25">
      <c r="B7248" t="s">
        <v>10</v>
      </c>
      <c r="C7248" t="s">
        <v>17</v>
      </c>
      <c r="D7248" s="6">
        <v>0.21199999999999999</v>
      </c>
      <c r="E7248" s="6">
        <v>0.21199999999999999</v>
      </c>
      <c r="F7248" s="18">
        <v>154.44</v>
      </c>
      <c r="G7248" t="s">
        <v>2211</v>
      </c>
      <c r="H7248" t="s">
        <v>12132</v>
      </c>
      <c r="I7248" t="s">
        <v>12445</v>
      </c>
      <c r="J7248" t="s">
        <v>12446</v>
      </c>
      <c r="L7248" s="5"/>
      <c r="P7248" t="s">
        <v>12446</v>
      </c>
    </row>
    <row r="7249" spans="2:16" x14ac:dyDescent="0.25">
      <c r="B7249" t="s">
        <v>10</v>
      </c>
      <c r="C7249" t="s">
        <v>17</v>
      </c>
      <c r="D7249" s="6">
        <v>0.22</v>
      </c>
      <c r="E7249" s="6">
        <v>0.22</v>
      </c>
      <c r="F7249" s="18">
        <v>199.98</v>
      </c>
      <c r="G7249" t="s">
        <v>2211</v>
      </c>
      <c r="H7249" t="s">
        <v>2190</v>
      </c>
      <c r="I7249" t="s">
        <v>61</v>
      </c>
      <c r="J7249" t="s">
        <v>11246</v>
      </c>
      <c r="L7249" s="5"/>
      <c r="P7249" t="s">
        <v>11246</v>
      </c>
    </row>
    <row r="7250" spans="2:16" x14ac:dyDescent="0.25">
      <c r="B7250" t="s">
        <v>10</v>
      </c>
      <c r="C7250" t="s">
        <v>17</v>
      </c>
      <c r="D7250" s="6">
        <v>-0.16400000000000001</v>
      </c>
      <c r="E7250" s="6">
        <v>-0.16400000000000001</v>
      </c>
      <c r="F7250" s="18">
        <v>117.3</v>
      </c>
      <c r="G7250" t="s">
        <v>2211</v>
      </c>
      <c r="H7250" t="s">
        <v>2191</v>
      </c>
      <c r="I7250" t="s">
        <v>60</v>
      </c>
      <c r="J7250" t="s">
        <v>11222</v>
      </c>
      <c r="L7250" s="5"/>
      <c r="P7250" t="s">
        <v>11222</v>
      </c>
    </row>
    <row r="7251" spans="2:16" x14ac:dyDescent="0.25">
      <c r="B7251" t="s">
        <v>10</v>
      </c>
      <c r="C7251" t="s">
        <v>17</v>
      </c>
      <c r="D7251" s="6">
        <v>0.33400000000000002</v>
      </c>
      <c r="E7251" s="6">
        <v>0.33400000000000002</v>
      </c>
      <c r="F7251" s="18">
        <v>325.82</v>
      </c>
      <c r="G7251" t="s">
        <v>2211</v>
      </c>
      <c r="H7251" t="s">
        <v>2192</v>
      </c>
      <c r="I7251" t="s">
        <v>276</v>
      </c>
      <c r="J7251" t="s">
        <v>11499</v>
      </c>
      <c r="L7251" s="5"/>
      <c r="P7251" t="s">
        <v>11499</v>
      </c>
    </row>
    <row r="7252" spans="2:16" x14ac:dyDescent="0.25">
      <c r="B7252" t="s">
        <v>10</v>
      </c>
      <c r="C7252" t="s">
        <v>17</v>
      </c>
      <c r="D7252" s="6">
        <v>-5.1999999999999998E-2</v>
      </c>
      <c r="E7252" s="6">
        <v>-5.1999999999999998E-2</v>
      </c>
      <c r="F7252" s="18">
        <v>477.7</v>
      </c>
      <c r="G7252" t="s">
        <v>2211</v>
      </c>
      <c r="H7252" t="s">
        <v>2240</v>
      </c>
      <c r="I7252" t="s">
        <v>7941</v>
      </c>
      <c r="J7252" t="s">
        <v>12438</v>
      </c>
      <c r="L7252" s="5"/>
      <c r="P7252" t="s">
        <v>12438</v>
      </c>
    </row>
    <row r="7253" spans="2:16" x14ac:dyDescent="0.25">
      <c r="B7253" t="s">
        <v>10</v>
      </c>
      <c r="C7253" t="s">
        <v>17</v>
      </c>
      <c r="D7253" s="6">
        <v>0.50900000000000001</v>
      </c>
      <c r="E7253" s="6">
        <v>0.50900000000000001</v>
      </c>
      <c r="F7253" s="18">
        <v>253.8</v>
      </c>
      <c r="G7253" t="s">
        <v>2211</v>
      </c>
      <c r="H7253" t="s">
        <v>2183</v>
      </c>
      <c r="I7253" t="s">
        <v>156</v>
      </c>
      <c r="J7253" t="s">
        <v>11117</v>
      </c>
      <c r="L7253" s="5"/>
      <c r="P7253" t="s">
        <v>11117</v>
      </c>
    </row>
    <row r="7254" spans="2:16" x14ac:dyDescent="0.25">
      <c r="B7254" t="s">
        <v>10</v>
      </c>
      <c r="C7254" t="s">
        <v>17</v>
      </c>
      <c r="D7254" s="6">
        <v>0.42799999999999999</v>
      </c>
      <c r="E7254" s="6">
        <v>0.42799999999999999</v>
      </c>
      <c r="F7254" s="18">
        <v>128.44</v>
      </c>
      <c r="G7254" t="s">
        <v>2211</v>
      </c>
      <c r="H7254" t="s">
        <v>2193</v>
      </c>
      <c r="I7254" t="s">
        <v>187</v>
      </c>
      <c r="J7254" t="s">
        <v>11614</v>
      </c>
      <c r="L7254" s="5"/>
      <c r="P7254" t="s">
        <v>11614</v>
      </c>
    </row>
    <row r="7255" spans="2:16" x14ac:dyDescent="0.25">
      <c r="B7255" t="s">
        <v>10</v>
      </c>
      <c r="C7255" t="s">
        <v>17</v>
      </c>
      <c r="D7255" s="6">
        <v>0.36099999999999999</v>
      </c>
      <c r="E7255" s="6">
        <v>0.36099999999999999</v>
      </c>
      <c r="F7255" s="18">
        <v>174.03</v>
      </c>
      <c r="G7255" t="s">
        <v>2211</v>
      </c>
      <c r="H7255" t="s">
        <v>2194</v>
      </c>
      <c r="I7255" t="s">
        <v>196</v>
      </c>
      <c r="J7255" t="s">
        <v>11329</v>
      </c>
      <c r="L7255" s="5"/>
      <c r="P7255" t="s">
        <v>11329</v>
      </c>
    </row>
    <row r="7256" spans="2:16" x14ac:dyDescent="0.25">
      <c r="B7256" t="s">
        <v>10</v>
      </c>
      <c r="C7256" t="s">
        <v>17</v>
      </c>
      <c r="D7256" s="6">
        <v>0.30099999999999999</v>
      </c>
      <c r="E7256" s="6">
        <v>0.30099999999999999</v>
      </c>
      <c r="F7256" s="18">
        <v>173.56</v>
      </c>
      <c r="G7256" t="s">
        <v>2211</v>
      </c>
      <c r="H7256" t="s">
        <v>2195</v>
      </c>
      <c r="I7256" t="s">
        <v>5193</v>
      </c>
      <c r="J7256" t="s">
        <v>12443</v>
      </c>
      <c r="L7256" s="5"/>
      <c r="P7256" t="s">
        <v>12443</v>
      </c>
    </row>
    <row r="7257" spans="2:16" x14ac:dyDescent="0.25">
      <c r="B7257" t="s">
        <v>10</v>
      </c>
      <c r="C7257" t="s">
        <v>17</v>
      </c>
      <c r="D7257" s="6">
        <v>0.17499999999999999</v>
      </c>
      <c r="E7257" s="6">
        <v>0.17499999999999999</v>
      </c>
      <c r="F7257" s="18">
        <v>157.36000000000001</v>
      </c>
      <c r="G7257" t="s">
        <v>2211</v>
      </c>
      <c r="H7257" t="s">
        <v>2196</v>
      </c>
      <c r="I7257" t="s">
        <v>654</v>
      </c>
      <c r="J7257" t="s">
        <v>11752</v>
      </c>
      <c r="L7257" s="5"/>
      <c r="P7257" t="s">
        <v>11752</v>
      </c>
    </row>
    <row r="7258" spans="2:16" x14ac:dyDescent="0.25">
      <c r="B7258" t="s">
        <v>10</v>
      </c>
      <c r="C7258" t="s">
        <v>17</v>
      </c>
      <c r="D7258" s="6">
        <v>0.59199999999999997</v>
      </c>
      <c r="E7258" s="6">
        <v>0.59199999999999997</v>
      </c>
      <c r="F7258" s="18">
        <v>238.61</v>
      </c>
      <c r="G7258" t="s">
        <v>2211</v>
      </c>
      <c r="H7258" t="s">
        <v>2197</v>
      </c>
      <c r="I7258" t="s">
        <v>52</v>
      </c>
      <c r="J7258" t="s">
        <v>11091</v>
      </c>
      <c r="L7258" s="5"/>
      <c r="P7258" t="s">
        <v>11091</v>
      </c>
    </row>
    <row r="7259" spans="2:16" x14ac:dyDescent="0.25">
      <c r="B7259" t="s">
        <v>10</v>
      </c>
      <c r="C7259" t="s">
        <v>17</v>
      </c>
      <c r="D7259" s="6">
        <v>-0.16400000000000001</v>
      </c>
      <c r="E7259" s="6">
        <v>-0.16400000000000001</v>
      </c>
      <c r="F7259" s="18">
        <v>124.2</v>
      </c>
      <c r="G7259" t="s">
        <v>2211</v>
      </c>
      <c r="H7259" t="s">
        <v>2198</v>
      </c>
      <c r="I7259" t="s">
        <v>50</v>
      </c>
      <c r="J7259" t="s">
        <v>11247</v>
      </c>
      <c r="L7259" s="5"/>
      <c r="P7259" t="s">
        <v>11247</v>
      </c>
    </row>
    <row r="7260" spans="2:16" x14ac:dyDescent="0.25">
      <c r="B7260" t="s">
        <v>10</v>
      </c>
      <c r="C7260" t="s">
        <v>17</v>
      </c>
      <c r="D7260" s="6">
        <v>0.50900000000000001</v>
      </c>
      <c r="E7260" s="6">
        <v>0.50900000000000001</v>
      </c>
      <c r="F7260" s="18">
        <v>253.8</v>
      </c>
      <c r="G7260" t="s">
        <v>2211</v>
      </c>
      <c r="H7260" t="s">
        <v>12121</v>
      </c>
      <c r="I7260" t="s">
        <v>12439</v>
      </c>
      <c r="J7260" t="s">
        <v>12440</v>
      </c>
      <c r="L7260" s="5"/>
      <c r="P7260" t="s">
        <v>12440</v>
      </c>
    </row>
    <row r="7261" spans="2:16" x14ac:dyDescent="0.25">
      <c r="B7261" t="s">
        <v>10</v>
      </c>
      <c r="C7261" t="s">
        <v>17</v>
      </c>
      <c r="D7261" s="6">
        <v>0.59199999999999997</v>
      </c>
      <c r="E7261" s="6">
        <v>0.59199999999999997</v>
      </c>
      <c r="F7261" s="18">
        <v>174.42</v>
      </c>
      <c r="G7261" t="s">
        <v>2211</v>
      </c>
      <c r="H7261" t="s">
        <v>2199</v>
      </c>
      <c r="I7261" t="s">
        <v>803</v>
      </c>
      <c r="J7261" t="s">
        <v>11384</v>
      </c>
      <c r="L7261" s="5"/>
      <c r="P7261" t="s">
        <v>11384</v>
      </c>
    </row>
    <row r="7262" spans="2:16" x14ac:dyDescent="0.25">
      <c r="B7262" t="s">
        <v>10</v>
      </c>
      <c r="C7262" t="s">
        <v>17</v>
      </c>
      <c r="D7262" s="6">
        <v>7.9000000000000001E-2</v>
      </c>
      <c r="E7262" s="6">
        <v>7.9000000000000001E-2</v>
      </c>
      <c r="F7262" s="18">
        <v>204.57</v>
      </c>
      <c r="G7262" t="s">
        <v>2211</v>
      </c>
      <c r="H7262" t="s">
        <v>1014</v>
      </c>
      <c r="I7262" t="s">
        <v>772</v>
      </c>
      <c r="J7262" t="s">
        <v>11692</v>
      </c>
      <c r="L7262" s="5"/>
      <c r="P7262" t="s">
        <v>11692</v>
      </c>
    </row>
    <row r="7263" spans="2:16" x14ac:dyDescent="0.25">
      <c r="B7263" t="s">
        <v>10</v>
      </c>
      <c r="C7263" t="s">
        <v>17</v>
      </c>
      <c r="D7263" s="6">
        <v>0.53700000000000003</v>
      </c>
      <c r="E7263" s="6">
        <v>0.53700000000000003</v>
      </c>
      <c r="F7263" s="18">
        <v>231.08</v>
      </c>
      <c r="G7263" t="s">
        <v>2211</v>
      </c>
      <c r="H7263" t="s">
        <v>2200</v>
      </c>
      <c r="I7263" t="s">
        <v>54</v>
      </c>
      <c r="J7263" t="s">
        <v>11239</v>
      </c>
      <c r="L7263" s="5"/>
      <c r="P7263" t="s">
        <v>11239</v>
      </c>
    </row>
    <row r="7264" spans="2:16" x14ac:dyDescent="0.25">
      <c r="B7264" t="s">
        <v>10</v>
      </c>
      <c r="C7264" t="s">
        <v>17</v>
      </c>
      <c r="D7264" s="6">
        <v>0.57399999999999995</v>
      </c>
      <c r="E7264" s="6">
        <v>0.57399999999999995</v>
      </c>
      <c r="F7264" s="18">
        <v>253.5</v>
      </c>
      <c r="G7264" t="s">
        <v>2211</v>
      </c>
      <c r="H7264" t="s">
        <v>2201</v>
      </c>
      <c r="I7264" t="s">
        <v>175</v>
      </c>
      <c r="J7264" t="s">
        <v>11206</v>
      </c>
      <c r="L7264" s="5"/>
      <c r="P7264" t="s">
        <v>11206</v>
      </c>
    </row>
    <row r="7265" spans="2:16" x14ac:dyDescent="0.25">
      <c r="B7265" t="s">
        <v>10</v>
      </c>
      <c r="C7265" t="s">
        <v>17</v>
      </c>
      <c r="D7265" s="6">
        <v>0.36299999999999999</v>
      </c>
      <c r="E7265" s="6">
        <v>0.36299999999999999</v>
      </c>
      <c r="F7265" s="18">
        <v>126.14</v>
      </c>
      <c r="G7265" t="s">
        <v>2211</v>
      </c>
      <c r="H7265" t="s">
        <v>2202</v>
      </c>
      <c r="I7265" t="s">
        <v>460</v>
      </c>
      <c r="J7265" t="s">
        <v>11387</v>
      </c>
      <c r="L7265" s="5"/>
      <c r="P7265" t="s">
        <v>11387</v>
      </c>
    </row>
    <row r="7266" spans="2:16" x14ac:dyDescent="0.25">
      <c r="B7266" t="s">
        <v>10</v>
      </c>
      <c r="C7266" t="s">
        <v>17</v>
      </c>
      <c r="D7266" s="6">
        <v>0.53700000000000003</v>
      </c>
      <c r="E7266" s="6">
        <v>0.53700000000000003</v>
      </c>
      <c r="F7266" s="18">
        <v>107.06</v>
      </c>
      <c r="G7266" t="s">
        <v>2211</v>
      </c>
      <c r="H7266" t="s">
        <v>2203</v>
      </c>
      <c r="I7266" t="s">
        <v>57</v>
      </c>
      <c r="J7266" t="s">
        <v>11088</v>
      </c>
      <c r="L7266" s="5"/>
      <c r="P7266" t="s">
        <v>11088</v>
      </c>
    </row>
    <row r="7267" spans="2:16" x14ac:dyDescent="0.25">
      <c r="B7267" t="s">
        <v>10</v>
      </c>
      <c r="C7267" t="s">
        <v>17</v>
      </c>
      <c r="D7267" s="6">
        <v>-0.16400000000000001</v>
      </c>
      <c r="E7267" s="6">
        <v>-0.16400000000000001</v>
      </c>
      <c r="F7267" s="18">
        <v>117.3</v>
      </c>
      <c r="G7267" t="s">
        <v>2211</v>
      </c>
      <c r="H7267" t="s">
        <v>2204</v>
      </c>
      <c r="I7267" t="s">
        <v>59</v>
      </c>
      <c r="J7267" t="s">
        <v>11291</v>
      </c>
      <c r="L7267" s="5"/>
      <c r="P7267" t="s">
        <v>11291</v>
      </c>
    </row>
    <row r="7268" spans="2:16" x14ac:dyDescent="0.25">
      <c r="B7268" t="s">
        <v>10</v>
      </c>
      <c r="C7268" t="s">
        <v>17</v>
      </c>
      <c r="D7268" s="6">
        <v>0.45900000000000002</v>
      </c>
      <c r="E7268" s="6">
        <v>0.45900000000000002</v>
      </c>
      <c r="F7268" s="18">
        <v>333.72</v>
      </c>
      <c r="G7268" t="s">
        <v>2211</v>
      </c>
      <c r="H7268" t="s">
        <v>2205</v>
      </c>
      <c r="I7268" t="s">
        <v>363</v>
      </c>
      <c r="J7268" t="s">
        <v>11172</v>
      </c>
      <c r="L7268" s="5"/>
      <c r="P7268" t="s">
        <v>11172</v>
      </c>
    </row>
    <row r="7269" spans="2:16" x14ac:dyDescent="0.25">
      <c r="B7269" t="s">
        <v>10</v>
      </c>
      <c r="C7269" t="s">
        <v>17</v>
      </c>
      <c r="D7269" s="6">
        <v>-5.1999999999999998E-2</v>
      </c>
      <c r="E7269" s="6">
        <v>-5.1999999999999998E-2</v>
      </c>
      <c r="F7269" s="18">
        <v>294.49</v>
      </c>
      <c r="G7269" t="s">
        <v>2211</v>
      </c>
      <c r="H7269" t="s">
        <v>2241</v>
      </c>
      <c r="I7269" t="s">
        <v>7942</v>
      </c>
      <c r="J7269" t="s">
        <v>12449</v>
      </c>
      <c r="L7269" s="5"/>
      <c r="P7269" t="s">
        <v>12449</v>
      </c>
    </row>
    <row r="7270" spans="2:16" x14ac:dyDescent="0.25">
      <c r="B7270" t="s">
        <v>10</v>
      </c>
      <c r="C7270" t="s">
        <v>17</v>
      </c>
      <c r="D7270" s="6">
        <v>0.26800000000000002</v>
      </c>
      <c r="E7270" s="6">
        <v>0.26800000000000002</v>
      </c>
      <c r="F7270" s="18">
        <v>146.88</v>
      </c>
      <c r="G7270" t="s">
        <v>2211</v>
      </c>
      <c r="H7270" t="s">
        <v>2206</v>
      </c>
      <c r="I7270" t="s">
        <v>349</v>
      </c>
      <c r="J7270" t="s">
        <v>11136</v>
      </c>
      <c r="L7270" s="5"/>
      <c r="P7270" t="s">
        <v>11136</v>
      </c>
    </row>
    <row r="7271" spans="2:16" x14ac:dyDescent="0.25">
      <c r="B7271" t="s">
        <v>10</v>
      </c>
      <c r="C7271" t="s">
        <v>17</v>
      </c>
      <c r="D7271" s="6">
        <v>0.26900000000000002</v>
      </c>
      <c r="E7271" s="6">
        <v>0.26900000000000002</v>
      </c>
      <c r="F7271" s="18">
        <v>170.34</v>
      </c>
      <c r="G7271" t="s">
        <v>2211</v>
      </c>
      <c r="H7271" t="s">
        <v>2207</v>
      </c>
      <c r="I7271" t="s">
        <v>784</v>
      </c>
      <c r="J7271" t="s">
        <v>11613</v>
      </c>
      <c r="L7271" s="5"/>
      <c r="P7271" t="s">
        <v>11613</v>
      </c>
    </row>
    <row r="7272" spans="2:16" x14ac:dyDescent="0.25">
      <c r="B7272" t="s">
        <v>10</v>
      </c>
      <c r="C7272" t="s">
        <v>17</v>
      </c>
      <c r="D7272" s="6">
        <v>0.434</v>
      </c>
      <c r="E7272" s="6">
        <v>0.434</v>
      </c>
      <c r="F7272" s="18">
        <v>159</v>
      </c>
      <c r="G7272" t="s">
        <v>2211</v>
      </c>
      <c r="H7272" t="s">
        <v>2208</v>
      </c>
      <c r="I7272" t="s">
        <v>161</v>
      </c>
      <c r="J7272" t="s">
        <v>11382</v>
      </c>
      <c r="L7272" s="5"/>
      <c r="P7272" t="s">
        <v>11382</v>
      </c>
    </row>
    <row r="7273" spans="2:16" x14ac:dyDescent="0.25">
      <c r="B7273" t="s">
        <v>10</v>
      </c>
      <c r="C7273" t="s">
        <v>17</v>
      </c>
      <c r="D7273" s="6">
        <v>0.379</v>
      </c>
      <c r="E7273" s="6">
        <v>0.379</v>
      </c>
      <c r="F7273" s="18">
        <v>262.88</v>
      </c>
      <c r="G7273" t="s">
        <v>2211</v>
      </c>
      <c r="H7273" t="s">
        <v>2209</v>
      </c>
      <c r="I7273" t="s">
        <v>164</v>
      </c>
      <c r="J7273" t="s">
        <v>11328</v>
      </c>
      <c r="L7273" s="5"/>
      <c r="P7273" t="s">
        <v>11328</v>
      </c>
    </row>
    <row r="7274" spans="2:16" x14ac:dyDescent="0.25">
      <c r="B7274" t="s">
        <v>10</v>
      </c>
      <c r="C7274" t="s">
        <v>17</v>
      </c>
      <c r="D7274" s="6">
        <v>0.58899999999999997</v>
      </c>
      <c r="E7274" s="6">
        <v>0.58899999999999997</v>
      </c>
      <c r="F7274" s="18">
        <v>220.18</v>
      </c>
      <c r="G7274" t="s">
        <v>2211</v>
      </c>
      <c r="H7274" t="s">
        <v>2210</v>
      </c>
      <c r="I7274" t="s">
        <v>53</v>
      </c>
      <c r="J7274" t="s">
        <v>11324</v>
      </c>
      <c r="L7274" s="5"/>
      <c r="P7274" t="s">
        <v>11324</v>
      </c>
    </row>
    <row r="7275" spans="2:16" x14ac:dyDescent="0.25">
      <c r="B7275" t="s">
        <v>10</v>
      </c>
      <c r="C7275" t="s">
        <v>17</v>
      </c>
      <c r="D7275" s="6">
        <v>0.47199999999999998</v>
      </c>
      <c r="E7275" s="6">
        <v>0.47199999999999998</v>
      </c>
      <c r="F7275" s="18">
        <v>193.32</v>
      </c>
      <c r="G7275" t="s">
        <v>2211</v>
      </c>
      <c r="H7275" t="s">
        <v>2211</v>
      </c>
      <c r="I7275" t="s">
        <v>63</v>
      </c>
      <c r="J7275" t="s">
        <v>11269</v>
      </c>
      <c r="L7275" s="5"/>
      <c r="P7275" t="s">
        <v>11269</v>
      </c>
    </row>
    <row r="7276" spans="2:16" x14ac:dyDescent="0.25">
      <c r="B7276" t="s">
        <v>10</v>
      </c>
      <c r="C7276" t="s">
        <v>17</v>
      </c>
      <c r="D7276" s="6">
        <v>0.214</v>
      </c>
      <c r="E7276" s="6">
        <v>0.214</v>
      </c>
      <c r="F7276" s="18">
        <v>146.88</v>
      </c>
      <c r="G7276" t="s">
        <v>2211</v>
      </c>
      <c r="H7276" t="s">
        <v>2212</v>
      </c>
      <c r="I7276" t="s">
        <v>594</v>
      </c>
      <c r="J7276" t="s">
        <v>11968</v>
      </c>
      <c r="L7276" s="5"/>
      <c r="P7276" t="s">
        <v>11968</v>
      </c>
    </row>
    <row r="7277" spans="2:16" x14ac:dyDescent="0.25">
      <c r="B7277" t="s">
        <v>10</v>
      </c>
      <c r="C7277" t="s">
        <v>17</v>
      </c>
      <c r="D7277" s="6">
        <v>-5.1999999999999998E-2</v>
      </c>
      <c r="E7277" s="6">
        <v>-5.1999999999999998E-2</v>
      </c>
      <c r="F7277" s="18">
        <v>294.49</v>
      </c>
      <c r="G7277" t="s">
        <v>2211</v>
      </c>
      <c r="H7277" t="s">
        <v>2242</v>
      </c>
      <c r="I7277" t="s">
        <v>7943</v>
      </c>
      <c r="J7277" t="s">
        <v>12452</v>
      </c>
      <c r="L7277" s="5"/>
      <c r="P7277" t="s">
        <v>12452</v>
      </c>
    </row>
    <row r="7278" spans="2:16" x14ac:dyDescent="0.25">
      <c r="B7278" t="s">
        <v>10</v>
      </c>
      <c r="C7278" t="s">
        <v>17</v>
      </c>
      <c r="D7278" s="6">
        <v>0.47799999999999998</v>
      </c>
      <c r="E7278" s="6">
        <v>0.47799999999999998</v>
      </c>
      <c r="F7278" s="18">
        <v>157.32</v>
      </c>
      <c r="G7278" t="s">
        <v>2211</v>
      </c>
      <c r="H7278" t="s">
        <v>2213</v>
      </c>
      <c r="I7278" t="s">
        <v>127</v>
      </c>
      <c r="J7278" t="s">
        <v>11089</v>
      </c>
      <c r="L7278" s="5"/>
      <c r="P7278" t="s">
        <v>11089</v>
      </c>
    </row>
    <row r="7279" spans="2:16" x14ac:dyDescent="0.25">
      <c r="B7279" t="s">
        <v>10</v>
      </c>
      <c r="C7279" t="s">
        <v>17</v>
      </c>
      <c r="D7279" s="6">
        <v>0.23300000000000001</v>
      </c>
      <c r="E7279" s="6">
        <v>0.23300000000000001</v>
      </c>
      <c r="F7279" s="18">
        <v>142.80000000000001</v>
      </c>
      <c r="G7279" t="s">
        <v>2211</v>
      </c>
      <c r="H7279" t="s">
        <v>2214</v>
      </c>
      <c r="I7279" t="s">
        <v>887</v>
      </c>
      <c r="J7279" t="s">
        <v>11854</v>
      </c>
      <c r="L7279" s="5"/>
      <c r="P7279" t="s">
        <v>11854</v>
      </c>
    </row>
    <row r="7280" spans="2:16" x14ac:dyDescent="0.25">
      <c r="B7280" t="s">
        <v>10</v>
      </c>
      <c r="C7280" t="s">
        <v>17</v>
      </c>
      <c r="D7280" s="6">
        <v>-0.10199999999999999</v>
      </c>
      <c r="E7280" s="6">
        <v>-0.10199999999999999</v>
      </c>
      <c r="F7280" s="18">
        <v>154.59</v>
      </c>
      <c r="G7280" t="s">
        <v>2211</v>
      </c>
      <c r="H7280" t="s">
        <v>2215</v>
      </c>
      <c r="I7280" t="s">
        <v>731</v>
      </c>
      <c r="J7280" t="s">
        <v>11397</v>
      </c>
      <c r="L7280" s="5"/>
      <c r="P7280" t="s">
        <v>11397</v>
      </c>
    </row>
    <row r="7281" spans="2:16" x14ac:dyDescent="0.25">
      <c r="B7281" t="s">
        <v>10</v>
      </c>
      <c r="C7281" t="s">
        <v>17</v>
      </c>
      <c r="D7281" s="6">
        <v>0.28899999999999998</v>
      </c>
      <c r="E7281" s="6">
        <v>0.28899999999999998</v>
      </c>
      <c r="F7281" s="18">
        <v>202.65</v>
      </c>
      <c r="G7281" t="s">
        <v>2211</v>
      </c>
      <c r="H7281" t="s">
        <v>2216</v>
      </c>
      <c r="I7281" t="s">
        <v>5216</v>
      </c>
      <c r="J7281" t="s">
        <v>12442</v>
      </c>
      <c r="L7281" s="5"/>
      <c r="P7281" t="s">
        <v>12442</v>
      </c>
    </row>
    <row r="7282" spans="2:16" x14ac:dyDescent="0.25">
      <c r="B7282" t="s">
        <v>10</v>
      </c>
      <c r="C7282" t="s">
        <v>17</v>
      </c>
      <c r="D7282" s="6">
        <v>0.26600000000000001</v>
      </c>
      <c r="E7282" s="6">
        <v>0.26600000000000001</v>
      </c>
      <c r="F7282" s="18">
        <v>175.35</v>
      </c>
      <c r="G7282" t="s">
        <v>2211</v>
      </c>
      <c r="H7282" t="s">
        <v>2217</v>
      </c>
      <c r="I7282" t="s">
        <v>153</v>
      </c>
      <c r="J7282" t="s">
        <v>11279</v>
      </c>
      <c r="L7282" s="5"/>
      <c r="P7282" t="s">
        <v>11279</v>
      </c>
    </row>
    <row r="7283" spans="2:16" x14ac:dyDescent="0.25">
      <c r="B7283" t="s">
        <v>10</v>
      </c>
      <c r="C7283" t="s">
        <v>17</v>
      </c>
      <c r="D7283" s="6">
        <v>-5.1999999999999998E-2</v>
      </c>
      <c r="E7283" s="6">
        <v>-5.1999999999999998E-2</v>
      </c>
      <c r="F7283" s="18">
        <v>294.49</v>
      </c>
      <c r="G7283" t="s">
        <v>2211</v>
      </c>
      <c r="H7283" t="s">
        <v>2243</v>
      </c>
      <c r="I7283" t="s">
        <v>7944</v>
      </c>
      <c r="J7283" t="s">
        <v>12451</v>
      </c>
      <c r="L7283" s="5"/>
      <c r="P7283" t="s">
        <v>12451</v>
      </c>
    </row>
    <row r="7284" spans="2:16" x14ac:dyDescent="0.25">
      <c r="B7284" t="s">
        <v>10</v>
      </c>
      <c r="C7284" t="s">
        <v>17</v>
      </c>
      <c r="D7284" s="6">
        <v>0.106</v>
      </c>
      <c r="E7284" s="6">
        <v>0.106</v>
      </c>
      <c r="F7284" s="18">
        <v>191.1</v>
      </c>
      <c r="G7284" t="s">
        <v>2211</v>
      </c>
      <c r="H7284" t="s">
        <v>2218</v>
      </c>
      <c r="I7284" t="s">
        <v>475</v>
      </c>
      <c r="J7284" t="s">
        <v>11921</v>
      </c>
      <c r="L7284" s="5"/>
      <c r="P7284" t="s">
        <v>11921</v>
      </c>
    </row>
    <row r="7285" spans="2:16" x14ac:dyDescent="0.25">
      <c r="B7285" t="s">
        <v>10</v>
      </c>
      <c r="C7285" t="s">
        <v>17</v>
      </c>
      <c r="D7285" s="6">
        <v>-5.1999999999999998E-2</v>
      </c>
      <c r="E7285" s="6">
        <v>-5.1999999999999998E-2</v>
      </c>
      <c r="F7285" s="18">
        <v>294.49</v>
      </c>
      <c r="G7285" t="s">
        <v>2211</v>
      </c>
      <c r="H7285" t="s">
        <v>2244</v>
      </c>
      <c r="I7285" t="s">
        <v>7945</v>
      </c>
      <c r="J7285" t="s">
        <v>12448</v>
      </c>
      <c r="L7285" s="5"/>
      <c r="P7285" t="s">
        <v>12448</v>
      </c>
    </row>
    <row r="7286" spans="2:16" x14ac:dyDescent="0.25">
      <c r="B7286" t="s">
        <v>10</v>
      </c>
      <c r="C7286" t="s">
        <v>17</v>
      </c>
      <c r="D7286" s="6">
        <v>0.36499999999999999</v>
      </c>
      <c r="E7286" s="6">
        <v>0.36499999999999999</v>
      </c>
      <c r="F7286" s="18">
        <v>246.24</v>
      </c>
      <c r="G7286" t="s">
        <v>2211</v>
      </c>
      <c r="H7286" t="s">
        <v>2219</v>
      </c>
      <c r="I7286" t="s">
        <v>667</v>
      </c>
      <c r="J7286" t="s">
        <v>11696</v>
      </c>
      <c r="L7286" s="5"/>
      <c r="P7286" t="s">
        <v>11696</v>
      </c>
    </row>
    <row r="7287" spans="2:16" x14ac:dyDescent="0.25">
      <c r="B7287" t="s">
        <v>10</v>
      </c>
      <c r="C7287" t="s">
        <v>17</v>
      </c>
      <c r="D7287" s="6">
        <v>0.316</v>
      </c>
      <c r="E7287" s="6">
        <v>0.316</v>
      </c>
      <c r="F7287" s="18">
        <v>273.04000000000002</v>
      </c>
      <c r="G7287" t="s">
        <v>2211</v>
      </c>
      <c r="H7287" t="s">
        <v>2220</v>
      </c>
      <c r="I7287" t="s">
        <v>123</v>
      </c>
      <c r="J7287" t="s">
        <v>11120</v>
      </c>
      <c r="L7287" s="5"/>
      <c r="P7287" t="s">
        <v>11120</v>
      </c>
    </row>
    <row r="7288" spans="2:16" x14ac:dyDescent="0.25">
      <c r="B7288" t="s">
        <v>10</v>
      </c>
      <c r="C7288" t="s">
        <v>17</v>
      </c>
      <c r="D7288" s="6">
        <v>0.52400000000000002</v>
      </c>
      <c r="E7288" s="6">
        <v>0.52400000000000002</v>
      </c>
      <c r="F7288" s="18">
        <v>181.5</v>
      </c>
      <c r="G7288" t="s">
        <v>2211</v>
      </c>
      <c r="H7288" t="s">
        <v>2221</v>
      </c>
      <c r="I7288" t="s">
        <v>99</v>
      </c>
      <c r="J7288" t="s">
        <v>11224</v>
      </c>
      <c r="L7288" s="5"/>
      <c r="P7288" t="s">
        <v>11224</v>
      </c>
    </row>
    <row r="7289" spans="2:16" x14ac:dyDescent="0.25">
      <c r="B7289" t="s">
        <v>10</v>
      </c>
      <c r="C7289" t="s">
        <v>17</v>
      </c>
      <c r="D7289" s="6">
        <v>0.42799999999999999</v>
      </c>
      <c r="E7289" s="6">
        <v>0.42799999999999999</v>
      </c>
      <c r="F7289" s="18">
        <v>96.2</v>
      </c>
      <c r="G7289" t="s">
        <v>2211</v>
      </c>
      <c r="H7289" t="s">
        <v>2222</v>
      </c>
      <c r="I7289" t="s">
        <v>227</v>
      </c>
      <c r="J7289" t="s">
        <v>11273</v>
      </c>
      <c r="L7289" s="5"/>
      <c r="P7289" t="s">
        <v>11273</v>
      </c>
    </row>
    <row r="7290" spans="2:16" x14ac:dyDescent="0.25">
      <c r="B7290" t="s">
        <v>10</v>
      </c>
      <c r="C7290" t="s">
        <v>17</v>
      </c>
      <c r="D7290" s="6">
        <v>0.35899999999999999</v>
      </c>
      <c r="E7290" s="6">
        <v>0.35899999999999999</v>
      </c>
      <c r="F7290" s="18">
        <v>294.49</v>
      </c>
      <c r="G7290" t="s">
        <v>2211</v>
      </c>
      <c r="H7290" t="s">
        <v>2237</v>
      </c>
      <c r="I7290" t="s">
        <v>5224</v>
      </c>
      <c r="J7290" t="s">
        <v>12437</v>
      </c>
      <c r="L7290" s="5"/>
      <c r="P7290" t="s">
        <v>12437</v>
      </c>
    </row>
    <row r="7291" spans="2:16" x14ac:dyDescent="0.25">
      <c r="B7291" t="s">
        <v>10</v>
      </c>
      <c r="C7291" t="s">
        <v>17</v>
      </c>
      <c r="D7291" s="6">
        <v>-0.10199999999999999</v>
      </c>
      <c r="E7291" s="6">
        <v>-0.10199999999999999</v>
      </c>
      <c r="F7291" s="18">
        <v>200</v>
      </c>
      <c r="G7291" t="s">
        <v>2211</v>
      </c>
      <c r="H7291" t="s">
        <v>2223</v>
      </c>
      <c r="I7291" t="s">
        <v>212</v>
      </c>
      <c r="J7291" t="s">
        <v>11294</v>
      </c>
      <c r="L7291" s="5"/>
      <c r="P7291" t="s">
        <v>11294</v>
      </c>
    </row>
    <row r="7292" spans="2:16" x14ac:dyDescent="0.25">
      <c r="B7292" t="s">
        <v>10</v>
      </c>
      <c r="C7292" t="s">
        <v>17</v>
      </c>
      <c r="D7292" s="6">
        <v>0.25900000000000001</v>
      </c>
      <c r="E7292" s="6">
        <v>0.25900000000000001</v>
      </c>
      <c r="F7292" s="18">
        <v>145.44</v>
      </c>
      <c r="G7292" t="s">
        <v>2211</v>
      </c>
      <c r="H7292" t="s">
        <v>2224</v>
      </c>
      <c r="I7292" t="s">
        <v>513</v>
      </c>
      <c r="J7292" t="s">
        <v>11184</v>
      </c>
      <c r="L7292" s="5"/>
      <c r="P7292" t="s">
        <v>11184</v>
      </c>
    </row>
    <row r="7293" spans="2:16" x14ac:dyDescent="0.25">
      <c r="B7293" t="s">
        <v>10</v>
      </c>
      <c r="C7293" t="s">
        <v>17</v>
      </c>
      <c r="D7293" s="6">
        <v>-5.1999999999999998E-2</v>
      </c>
      <c r="E7293" s="6">
        <v>-5.1999999999999998E-2</v>
      </c>
      <c r="F7293" s="18">
        <v>294.49</v>
      </c>
      <c r="G7293" t="s">
        <v>2211</v>
      </c>
      <c r="H7293" t="s">
        <v>2246</v>
      </c>
      <c r="I7293" t="s">
        <v>7946</v>
      </c>
      <c r="J7293" t="s">
        <v>12450</v>
      </c>
      <c r="L7293" s="5"/>
      <c r="P7293" t="s">
        <v>12450</v>
      </c>
    </row>
    <row r="7294" spans="2:16" x14ac:dyDescent="0.25">
      <c r="B7294" t="s">
        <v>10</v>
      </c>
      <c r="C7294" t="s">
        <v>17</v>
      </c>
      <c r="D7294" s="6">
        <v>0.59199999999999997</v>
      </c>
      <c r="E7294" s="6">
        <v>0.59199999999999997</v>
      </c>
      <c r="F7294" s="18">
        <v>238.61</v>
      </c>
      <c r="G7294" t="s">
        <v>2211</v>
      </c>
      <c r="H7294" t="s">
        <v>18631</v>
      </c>
      <c r="I7294" t="s">
        <v>18688</v>
      </c>
      <c r="J7294" t="s">
        <v>18689</v>
      </c>
      <c r="L7294" s="5"/>
      <c r="P7294" t="s">
        <v>18689</v>
      </c>
    </row>
    <row r="7295" spans="2:16" x14ac:dyDescent="0.25">
      <c r="B7295" t="s">
        <v>10</v>
      </c>
      <c r="C7295" t="s">
        <v>17</v>
      </c>
      <c r="D7295" s="6">
        <v>0.16700000000000001</v>
      </c>
      <c r="E7295" s="6">
        <v>0.16700000000000001</v>
      </c>
      <c r="F7295" s="18">
        <v>294.49</v>
      </c>
      <c r="G7295" t="s">
        <v>2211</v>
      </c>
      <c r="H7295" t="s">
        <v>2238</v>
      </c>
      <c r="I7295" t="s">
        <v>5228</v>
      </c>
      <c r="J7295" t="s">
        <v>12453</v>
      </c>
      <c r="L7295" s="5"/>
      <c r="P7295" t="s">
        <v>12453</v>
      </c>
    </row>
    <row r="7296" spans="2:16" x14ac:dyDescent="0.25">
      <c r="B7296" t="s">
        <v>10</v>
      </c>
      <c r="C7296" t="s">
        <v>17</v>
      </c>
      <c r="D7296" s="6">
        <v>0.20899999999999999</v>
      </c>
      <c r="E7296" s="6">
        <v>0.20899999999999999</v>
      </c>
      <c r="F7296" s="18">
        <v>216.93</v>
      </c>
      <c r="G7296" t="s">
        <v>2211</v>
      </c>
      <c r="H7296" t="s">
        <v>2225</v>
      </c>
      <c r="I7296" t="s">
        <v>5229</v>
      </c>
      <c r="J7296" t="s">
        <v>12444</v>
      </c>
      <c r="L7296" s="5"/>
      <c r="P7296" t="s">
        <v>12444</v>
      </c>
    </row>
    <row r="7297" spans="2:16" x14ac:dyDescent="0.25">
      <c r="B7297" t="s">
        <v>10</v>
      </c>
      <c r="C7297" t="s">
        <v>17</v>
      </c>
      <c r="D7297" s="6">
        <v>0.26500000000000001</v>
      </c>
      <c r="E7297" s="6">
        <v>0.26500000000000001</v>
      </c>
      <c r="F7297" s="18">
        <v>124.84</v>
      </c>
      <c r="G7297" t="s">
        <v>2211</v>
      </c>
      <c r="H7297" t="s">
        <v>2226</v>
      </c>
      <c r="I7297" t="s">
        <v>776</v>
      </c>
      <c r="J7297" t="s">
        <v>11602</v>
      </c>
      <c r="L7297" s="5"/>
      <c r="P7297" t="s">
        <v>11602</v>
      </c>
    </row>
    <row r="7298" spans="2:16" x14ac:dyDescent="0.25">
      <c r="B7298" t="s">
        <v>10</v>
      </c>
      <c r="C7298" t="s">
        <v>17</v>
      </c>
      <c r="D7298" s="6">
        <v>0.23300000000000001</v>
      </c>
      <c r="E7298" s="6">
        <v>0.23300000000000001</v>
      </c>
      <c r="F7298" s="18">
        <v>142.80000000000001</v>
      </c>
      <c r="G7298" t="s">
        <v>2211</v>
      </c>
      <c r="H7298" t="s">
        <v>2227</v>
      </c>
      <c r="I7298" t="s">
        <v>125</v>
      </c>
      <c r="J7298" t="s">
        <v>11861</v>
      </c>
      <c r="L7298" s="5"/>
      <c r="P7298" t="s">
        <v>11861</v>
      </c>
    </row>
    <row r="7299" spans="2:16" x14ac:dyDescent="0.25">
      <c r="B7299" t="s">
        <v>10</v>
      </c>
      <c r="C7299" t="s">
        <v>17</v>
      </c>
      <c r="D7299" s="6">
        <v>-5.1999999999999998E-2</v>
      </c>
      <c r="E7299" s="6">
        <v>-5.1999999999999998E-2</v>
      </c>
      <c r="F7299" s="18">
        <v>294.49</v>
      </c>
      <c r="G7299" t="s">
        <v>2211</v>
      </c>
      <c r="H7299" t="s">
        <v>2247</v>
      </c>
      <c r="I7299" t="s">
        <v>7947</v>
      </c>
      <c r="J7299" t="s">
        <v>12447</v>
      </c>
      <c r="L7299" s="5"/>
      <c r="P7299" t="s">
        <v>12447</v>
      </c>
    </row>
    <row r="7300" spans="2:16" x14ac:dyDescent="0.25">
      <c r="B7300" t="s">
        <v>10</v>
      </c>
      <c r="C7300" t="s">
        <v>17</v>
      </c>
      <c r="D7300" s="6">
        <v>0.55500000000000005</v>
      </c>
      <c r="E7300" s="6">
        <v>0.55500000000000005</v>
      </c>
      <c r="F7300" s="18">
        <v>175.24</v>
      </c>
      <c r="G7300" t="s">
        <v>2211</v>
      </c>
      <c r="H7300" t="s">
        <v>2228</v>
      </c>
      <c r="I7300" t="s">
        <v>62</v>
      </c>
      <c r="J7300" t="s">
        <v>11164</v>
      </c>
      <c r="L7300" s="5"/>
      <c r="P7300" t="s">
        <v>11164</v>
      </c>
    </row>
    <row r="7301" spans="2:16" x14ac:dyDescent="0.25">
      <c r="B7301" t="s">
        <v>10</v>
      </c>
      <c r="C7301" t="s">
        <v>17</v>
      </c>
      <c r="D7301" s="6">
        <v>0.40600000000000003</v>
      </c>
      <c r="E7301" s="6">
        <v>0.40600000000000003</v>
      </c>
      <c r="F7301" s="18">
        <v>236.52</v>
      </c>
      <c r="G7301" t="s">
        <v>2211</v>
      </c>
      <c r="H7301" t="s">
        <v>2229</v>
      </c>
      <c r="I7301" t="s">
        <v>126</v>
      </c>
      <c r="J7301" t="s">
        <v>11078</v>
      </c>
      <c r="L7301" s="5"/>
      <c r="P7301" t="s">
        <v>11078</v>
      </c>
    </row>
    <row r="7302" spans="2:16" x14ac:dyDescent="0.25">
      <c r="B7302" t="s">
        <v>10</v>
      </c>
      <c r="C7302" t="s">
        <v>17</v>
      </c>
      <c r="D7302" s="6">
        <v>0.34499999999999997</v>
      </c>
      <c r="E7302" s="6">
        <v>0.34499999999999997</v>
      </c>
      <c r="F7302" s="18">
        <v>181.71</v>
      </c>
      <c r="G7302" t="s">
        <v>2211</v>
      </c>
      <c r="H7302" t="s">
        <v>2230</v>
      </c>
      <c r="I7302" t="s">
        <v>336</v>
      </c>
      <c r="J7302" t="s">
        <v>11550</v>
      </c>
      <c r="L7302" s="5"/>
      <c r="P7302" t="s">
        <v>11550</v>
      </c>
    </row>
    <row r="7303" spans="2:16" x14ac:dyDescent="0.25">
      <c r="B7303" t="s">
        <v>10</v>
      </c>
      <c r="C7303" t="s">
        <v>17</v>
      </c>
      <c r="D7303" s="6">
        <v>0.26500000000000001</v>
      </c>
      <c r="E7303" s="6">
        <v>0.26500000000000001</v>
      </c>
      <c r="F7303" s="18">
        <v>132.84</v>
      </c>
      <c r="G7303" t="s">
        <v>2211</v>
      </c>
      <c r="H7303" t="s">
        <v>2231</v>
      </c>
      <c r="I7303" t="s">
        <v>226</v>
      </c>
      <c r="J7303" t="s">
        <v>11319</v>
      </c>
      <c r="L7303" s="5"/>
      <c r="P7303" t="s">
        <v>11319</v>
      </c>
    </row>
    <row r="7304" spans="2:16" x14ac:dyDescent="0.25">
      <c r="B7304" t="s">
        <v>10</v>
      </c>
      <c r="C7304" t="s">
        <v>17</v>
      </c>
      <c r="D7304" s="6">
        <v>0.26600000000000001</v>
      </c>
      <c r="E7304" s="6">
        <v>0.26600000000000001</v>
      </c>
      <c r="F7304" s="18">
        <v>170.1</v>
      </c>
      <c r="G7304" t="s">
        <v>2211</v>
      </c>
      <c r="H7304" t="s">
        <v>2232</v>
      </c>
      <c r="I7304" t="s">
        <v>766</v>
      </c>
      <c r="J7304" t="s">
        <v>11846</v>
      </c>
      <c r="L7304" s="5"/>
      <c r="P7304" t="s">
        <v>11846</v>
      </c>
    </row>
    <row r="7305" spans="2:16" x14ac:dyDescent="0.25">
      <c r="B7305" t="s">
        <v>10</v>
      </c>
      <c r="C7305" t="s">
        <v>17</v>
      </c>
      <c r="D7305" s="6">
        <v>0.21199999999999999</v>
      </c>
      <c r="E7305" s="6">
        <v>0.21199999999999999</v>
      </c>
      <c r="F7305" s="18">
        <v>154.44</v>
      </c>
      <c r="G7305" t="s">
        <v>2211</v>
      </c>
      <c r="H7305" t="s">
        <v>2233</v>
      </c>
      <c r="I7305" t="s">
        <v>231</v>
      </c>
      <c r="J7305" t="s">
        <v>11407</v>
      </c>
      <c r="L7305" s="5"/>
      <c r="P7305" t="s">
        <v>11407</v>
      </c>
    </row>
    <row r="7306" spans="2:16" x14ac:dyDescent="0.25">
      <c r="B7306" t="s">
        <v>10</v>
      </c>
      <c r="C7306" t="s">
        <v>17</v>
      </c>
      <c r="D7306" s="6">
        <v>0.42499999999999999</v>
      </c>
      <c r="E7306" s="6">
        <v>0.42499999999999999</v>
      </c>
      <c r="F7306" s="18">
        <v>146.88</v>
      </c>
      <c r="G7306" t="s">
        <v>2211</v>
      </c>
      <c r="H7306" t="s">
        <v>2234</v>
      </c>
      <c r="I7306" t="s">
        <v>152</v>
      </c>
      <c r="J7306" t="s">
        <v>11233</v>
      </c>
      <c r="L7306" s="5"/>
      <c r="P7306" t="s">
        <v>11233</v>
      </c>
    </row>
    <row r="7307" spans="2:16" x14ac:dyDescent="0.25">
      <c r="B7307" t="s">
        <v>10</v>
      </c>
      <c r="C7307" t="s">
        <v>17</v>
      </c>
      <c r="D7307" s="6">
        <v>0.217</v>
      </c>
      <c r="E7307" s="6">
        <v>0.217</v>
      </c>
      <c r="F7307" s="18">
        <v>134.88</v>
      </c>
      <c r="G7307" t="s">
        <v>2211</v>
      </c>
      <c r="H7307" t="s">
        <v>2235</v>
      </c>
      <c r="I7307" t="s">
        <v>752</v>
      </c>
      <c r="J7307" t="s">
        <v>11713</v>
      </c>
      <c r="L7307" s="5"/>
      <c r="P7307" t="s">
        <v>11713</v>
      </c>
    </row>
    <row r="7308" spans="2:16" x14ac:dyDescent="0.25">
      <c r="B7308" t="s">
        <v>10</v>
      </c>
      <c r="C7308" t="s">
        <v>17</v>
      </c>
      <c r="D7308" s="6">
        <v>3.2000000000000001E-2</v>
      </c>
      <c r="E7308" s="6">
        <v>3.2000000000000001E-2</v>
      </c>
      <c r="F7308" s="18">
        <v>216.93</v>
      </c>
      <c r="G7308" t="s">
        <v>2211</v>
      </c>
      <c r="H7308" t="s">
        <v>2236</v>
      </c>
      <c r="I7308" t="s">
        <v>5241</v>
      </c>
      <c r="J7308" t="s">
        <v>12441</v>
      </c>
      <c r="L7308" s="5"/>
      <c r="P7308" t="s">
        <v>12441</v>
      </c>
    </row>
    <row r="7309" spans="2:16" x14ac:dyDescent="0.25">
      <c r="B7309" t="s">
        <v>10</v>
      </c>
      <c r="C7309" t="s">
        <v>17</v>
      </c>
      <c r="D7309" s="6">
        <v>-3.1E-2</v>
      </c>
      <c r="E7309" s="6">
        <v>-3.1E-2</v>
      </c>
      <c r="F7309" s="18">
        <v>294.49</v>
      </c>
      <c r="G7309" t="s">
        <v>2212</v>
      </c>
      <c r="H7309" t="s">
        <v>2239</v>
      </c>
      <c r="I7309" t="s">
        <v>7948</v>
      </c>
      <c r="J7309" t="s">
        <v>14598</v>
      </c>
      <c r="L7309" s="5"/>
      <c r="P7309" t="s">
        <v>14598</v>
      </c>
    </row>
    <row r="7310" spans="2:16" x14ac:dyDescent="0.25">
      <c r="B7310" t="s">
        <v>10</v>
      </c>
      <c r="C7310" t="s">
        <v>17</v>
      </c>
      <c r="D7310" s="6">
        <v>-6.6000000000000003E-2</v>
      </c>
      <c r="E7310" s="6">
        <v>-6.6000000000000003E-2</v>
      </c>
      <c r="F7310" s="18">
        <v>192.2</v>
      </c>
      <c r="G7310" t="s">
        <v>2212</v>
      </c>
      <c r="H7310" t="s">
        <v>12132</v>
      </c>
      <c r="I7310" t="s">
        <v>14599</v>
      </c>
      <c r="J7310" t="s">
        <v>14600</v>
      </c>
      <c r="L7310" s="5"/>
      <c r="P7310" t="s">
        <v>14600</v>
      </c>
    </row>
    <row r="7311" spans="2:16" x14ac:dyDescent="0.25">
      <c r="B7311" t="s">
        <v>10</v>
      </c>
      <c r="C7311" t="s">
        <v>17</v>
      </c>
      <c r="D7311" s="6">
        <v>0.18099999999999999</v>
      </c>
      <c r="E7311" s="6">
        <v>0.18099999999999999</v>
      </c>
      <c r="F7311" s="18">
        <v>216.93</v>
      </c>
      <c r="G7311" t="s">
        <v>2212</v>
      </c>
      <c r="H7311" t="s">
        <v>2190</v>
      </c>
      <c r="I7311" t="s">
        <v>5243</v>
      </c>
      <c r="J7311" t="s">
        <v>14587</v>
      </c>
      <c r="L7311" s="5"/>
      <c r="P7311" t="s">
        <v>14587</v>
      </c>
    </row>
    <row r="7312" spans="2:16" x14ac:dyDescent="0.25">
      <c r="B7312" t="s">
        <v>10</v>
      </c>
      <c r="C7312" t="s">
        <v>17</v>
      </c>
      <c r="D7312" s="6">
        <v>0.247</v>
      </c>
      <c r="E7312" s="6">
        <v>0.247</v>
      </c>
      <c r="F7312" s="18">
        <v>216.93</v>
      </c>
      <c r="G7312" t="s">
        <v>2212</v>
      </c>
      <c r="H7312" t="s">
        <v>2191</v>
      </c>
      <c r="I7312" t="s">
        <v>5245</v>
      </c>
      <c r="J7312" t="s">
        <v>14613</v>
      </c>
      <c r="L7312" s="5"/>
      <c r="P7312" t="s">
        <v>14613</v>
      </c>
    </row>
    <row r="7313" spans="2:16" x14ac:dyDescent="0.25">
      <c r="B7313" t="s">
        <v>10</v>
      </c>
      <c r="C7313" t="s">
        <v>17</v>
      </c>
      <c r="D7313" s="6">
        <v>1E-3</v>
      </c>
      <c r="E7313" s="6">
        <v>1E-3</v>
      </c>
      <c r="F7313" s="18">
        <v>192.2</v>
      </c>
      <c r="G7313" t="s">
        <v>2212</v>
      </c>
      <c r="H7313" t="s">
        <v>2192</v>
      </c>
      <c r="I7313" t="s">
        <v>5247</v>
      </c>
      <c r="J7313" t="s">
        <v>14589</v>
      </c>
      <c r="L7313" s="5"/>
      <c r="P7313" t="s">
        <v>14589</v>
      </c>
    </row>
    <row r="7314" spans="2:16" x14ac:dyDescent="0.25">
      <c r="B7314" t="s">
        <v>10</v>
      </c>
      <c r="C7314" t="s">
        <v>17</v>
      </c>
      <c r="D7314" s="6">
        <v>-3.1E-2</v>
      </c>
      <c r="E7314" s="6">
        <v>-3.1E-2</v>
      </c>
      <c r="F7314" s="18">
        <v>477.7</v>
      </c>
      <c r="G7314" t="s">
        <v>2212</v>
      </c>
      <c r="H7314" t="s">
        <v>2240</v>
      </c>
      <c r="I7314" t="s">
        <v>7949</v>
      </c>
      <c r="J7314" t="s">
        <v>14570</v>
      </c>
      <c r="L7314" s="5"/>
      <c r="P7314" t="s">
        <v>14570</v>
      </c>
    </row>
    <row r="7315" spans="2:16" x14ac:dyDescent="0.25">
      <c r="B7315" t="s">
        <v>10</v>
      </c>
      <c r="C7315" t="s">
        <v>17</v>
      </c>
      <c r="D7315" s="6">
        <v>4.2999999999999997E-2</v>
      </c>
      <c r="E7315" s="6">
        <v>4.2999999999999997E-2</v>
      </c>
      <c r="F7315" s="18">
        <v>179.55</v>
      </c>
      <c r="G7315" t="s">
        <v>2212</v>
      </c>
      <c r="H7315" t="s">
        <v>2183</v>
      </c>
      <c r="I7315" t="s">
        <v>5249</v>
      </c>
      <c r="J7315" t="s">
        <v>14593</v>
      </c>
      <c r="L7315" s="5"/>
      <c r="P7315" t="s">
        <v>14593</v>
      </c>
    </row>
    <row r="7316" spans="2:16" x14ac:dyDescent="0.25">
      <c r="B7316" t="s">
        <v>10</v>
      </c>
      <c r="C7316" t="s">
        <v>17</v>
      </c>
      <c r="D7316" s="6">
        <v>1E-3</v>
      </c>
      <c r="E7316" s="6">
        <v>1E-3</v>
      </c>
      <c r="F7316" s="18">
        <v>192.2</v>
      </c>
      <c r="G7316" t="s">
        <v>2212</v>
      </c>
      <c r="H7316" t="s">
        <v>2193</v>
      </c>
      <c r="I7316" t="s">
        <v>5251</v>
      </c>
      <c r="J7316" t="s">
        <v>14569</v>
      </c>
      <c r="L7316" s="5"/>
      <c r="P7316" t="s">
        <v>14569</v>
      </c>
    </row>
    <row r="7317" spans="2:16" x14ac:dyDescent="0.25">
      <c r="B7317" t="s">
        <v>10</v>
      </c>
      <c r="C7317" t="s">
        <v>17</v>
      </c>
      <c r="D7317" s="6">
        <v>0.27400000000000002</v>
      </c>
      <c r="E7317" s="6">
        <v>0.27400000000000002</v>
      </c>
      <c r="F7317" s="18">
        <v>249.53</v>
      </c>
      <c r="G7317" t="s">
        <v>2212</v>
      </c>
      <c r="H7317" t="s">
        <v>2194</v>
      </c>
      <c r="I7317" t="s">
        <v>5253</v>
      </c>
      <c r="J7317" t="s">
        <v>14606</v>
      </c>
      <c r="L7317" s="5"/>
      <c r="P7317" t="s">
        <v>14606</v>
      </c>
    </row>
    <row r="7318" spans="2:16" x14ac:dyDescent="0.25">
      <c r="B7318" t="s">
        <v>10</v>
      </c>
      <c r="C7318" t="s">
        <v>17</v>
      </c>
      <c r="D7318" s="6">
        <v>0.13900000000000001</v>
      </c>
      <c r="E7318" s="6">
        <v>0.13900000000000001</v>
      </c>
      <c r="F7318" s="18">
        <v>216.93</v>
      </c>
      <c r="G7318" t="s">
        <v>2212</v>
      </c>
      <c r="H7318" t="s">
        <v>2195</v>
      </c>
      <c r="I7318" t="s">
        <v>5255</v>
      </c>
      <c r="J7318" t="s">
        <v>14590</v>
      </c>
      <c r="L7318" s="5"/>
      <c r="P7318" t="s">
        <v>14590</v>
      </c>
    </row>
    <row r="7319" spans="2:16" x14ac:dyDescent="0.25">
      <c r="B7319" t="s">
        <v>10</v>
      </c>
      <c r="C7319" t="s">
        <v>17</v>
      </c>
      <c r="D7319" s="6">
        <v>0.20599999999999999</v>
      </c>
      <c r="E7319" s="6">
        <v>0.20599999999999999</v>
      </c>
      <c r="F7319" s="18">
        <v>249.53</v>
      </c>
      <c r="G7319" t="s">
        <v>2212</v>
      </c>
      <c r="H7319" t="s">
        <v>2196</v>
      </c>
      <c r="I7319" t="s">
        <v>5257</v>
      </c>
      <c r="J7319" t="s">
        <v>14588</v>
      </c>
      <c r="L7319" s="5"/>
      <c r="P7319" t="s">
        <v>14588</v>
      </c>
    </row>
    <row r="7320" spans="2:16" x14ac:dyDescent="0.25">
      <c r="B7320" t="s">
        <v>10</v>
      </c>
      <c r="C7320" t="s">
        <v>17</v>
      </c>
      <c r="D7320" s="6">
        <v>0.18099999999999999</v>
      </c>
      <c r="E7320" s="6">
        <v>0.18099999999999999</v>
      </c>
      <c r="F7320" s="18">
        <v>249.53</v>
      </c>
      <c r="G7320" t="s">
        <v>2212</v>
      </c>
      <c r="H7320" t="s">
        <v>2197</v>
      </c>
      <c r="I7320" t="s">
        <v>5259</v>
      </c>
      <c r="J7320" t="s">
        <v>14572</v>
      </c>
      <c r="L7320" s="5"/>
      <c r="P7320" t="s">
        <v>14572</v>
      </c>
    </row>
    <row r="7321" spans="2:16" x14ac:dyDescent="0.25">
      <c r="B7321" t="s">
        <v>10</v>
      </c>
      <c r="C7321" t="s">
        <v>17</v>
      </c>
      <c r="D7321" s="6">
        <v>0.18099999999999999</v>
      </c>
      <c r="E7321" s="6">
        <v>0.18099999999999999</v>
      </c>
      <c r="F7321" s="18">
        <v>249.53</v>
      </c>
      <c r="G7321" t="s">
        <v>2212</v>
      </c>
      <c r="H7321" t="s">
        <v>2198</v>
      </c>
      <c r="I7321" t="s">
        <v>5261</v>
      </c>
      <c r="J7321" t="s">
        <v>14604</v>
      </c>
      <c r="L7321" s="5"/>
      <c r="P7321" t="s">
        <v>14604</v>
      </c>
    </row>
    <row r="7322" spans="2:16" x14ac:dyDescent="0.25">
      <c r="B7322" t="s">
        <v>10</v>
      </c>
      <c r="C7322" t="s">
        <v>17</v>
      </c>
      <c r="D7322" s="6">
        <v>4.2999999999999997E-2</v>
      </c>
      <c r="E7322" s="6">
        <v>4.2999999999999997E-2</v>
      </c>
      <c r="F7322" s="18">
        <v>179.55</v>
      </c>
      <c r="G7322" t="s">
        <v>2212</v>
      </c>
      <c r="H7322" t="s">
        <v>12121</v>
      </c>
      <c r="I7322" t="s">
        <v>14577</v>
      </c>
      <c r="J7322" t="s">
        <v>14578</v>
      </c>
      <c r="L7322" s="5"/>
      <c r="P7322" t="s">
        <v>14578</v>
      </c>
    </row>
    <row r="7323" spans="2:16" x14ac:dyDescent="0.25">
      <c r="B7323" t="s">
        <v>10</v>
      </c>
      <c r="C7323" t="s">
        <v>17</v>
      </c>
      <c r="D7323" s="6">
        <v>0.10299999999999999</v>
      </c>
      <c r="E7323" s="6">
        <v>0.10299999999999999</v>
      </c>
      <c r="F7323" s="18">
        <v>192.2</v>
      </c>
      <c r="G7323" t="s">
        <v>2212</v>
      </c>
      <c r="H7323" t="s">
        <v>2199</v>
      </c>
      <c r="I7323" t="s">
        <v>5263</v>
      </c>
      <c r="J7323" t="s">
        <v>14554</v>
      </c>
      <c r="L7323" s="5"/>
      <c r="P7323" t="s">
        <v>14554</v>
      </c>
    </row>
    <row r="7324" spans="2:16" x14ac:dyDescent="0.25">
      <c r="B7324" t="s">
        <v>10</v>
      </c>
      <c r="C7324" t="s">
        <v>17</v>
      </c>
      <c r="D7324" s="6">
        <v>1E-3</v>
      </c>
      <c r="E7324" s="6">
        <v>1E-3</v>
      </c>
      <c r="F7324" s="18">
        <v>150.62</v>
      </c>
      <c r="G7324" t="s">
        <v>2212</v>
      </c>
      <c r="H7324" t="s">
        <v>1014</v>
      </c>
      <c r="I7324" t="s">
        <v>5265</v>
      </c>
      <c r="J7324" t="s">
        <v>14576</v>
      </c>
      <c r="L7324" s="5"/>
      <c r="P7324" t="s">
        <v>14576</v>
      </c>
    </row>
    <row r="7325" spans="2:16" x14ac:dyDescent="0.25">
      <c r="B7325" t="s">
        <v>10</v>
      </c>
      <c r="C7325" t="s">
        <v>17</v>
      </c>
      <c r="D7325" s="6">
        <v>0.246</v>
      </c>
      <c r="E7325" s="6">
        <v>0.246</v>
      </c>
      <c r="F7325" s="18">
        <v>216.93</v>
      </c>
      <c r="G7325" t="s">
        <v>2212</v>
      </c>
      <c r="H7325" t="s">
        <v>2200</v>
      </c>
      <c r="I7325" t="s">
        <v>5267</v>
      </c>
      <c r="J7325" t="s">
        <v>14558</v>
      </c>
      <c r="L7325" s="5"/>
      <c r="P7325" t="s">
        <v>14558</v>
      </c>
    </row>
    <row r="7326" spans="2:16" x14ac:dyDescent="0.25">
      <c r="B7326" t="s">
        <v>10</v>
      </c>
      <c r="C7326" t="s">
        <v>17</v>
      </c>
      <c r="D7326" s="6">
        <v>0.246</v>
      </c>
      <c r="E7326" s="6">
        <v>0.246</v>
      </c>
      <c r="F7326" s="18">
        <v>216.93</v>
      </c>
      <c r="G7326" t="s">
        <v>2212</v>
      </c>
      <c r="H7326" t="s">
        <v>2201</v>
      </c>
      <c r="I7326" t="s">
        <v>5269</v>
      </c>
      <c r="J7326" t="s">
        <v>14596</v>
      </c>
      <c r="L7326" s="5"/>
      <c r="P7326" t="s">
        <v>14596</v>
      </c>
    </row>
    <row r="7327" spans="2:16" x14ac:dyDescent="0.25">
      <c r="B7327" t="s">
        <v>10</v>
      </c>
      <c r="C7327" t="s">
        <v>17</v>
      </c>
      <c r="D7327" s="6">
        <v>0.246</v>
      </c>
      <c r="E7327" s="6">
        <v>0.246</v>
      </c>
      <c r="F7327" s="18">
        <v>192.2</v>
      </c>
      <c r="G7327" t="s">
        <v>2212</v>
      </c>
      <c r="H7327" t="s">
        <v>2202</v>
      </c>
      <c r="I7327" t="s">
        <v>5271</v>
      </c>
      <c r="J7327" t="s">
        <v>14594</v>
      </c>
      <c r="L7327" s="5"/>
      <c r="P7327" t="s">
        <v>14594</v>
      </c>
    </row>
    <row r="7328" spans="2:16" x14ac:dyDescent="0.25">
      <c r="B7328" t="s">
        <v>10</v>
      </c>
      <c r="C7328" t="s">
        <v>17</v>
      </c>
      <c r="D7328" s="6">
        <v>0.246</v>
      </c>
      <c r="E7328" s="6">
        <v>0.246</v>
      </c>
      <c r="F7328" s="18">
        <v>216.93</v>
      </c>
      <c r="G7328" t="s">
        <v>2212</v>
      </c>
      <c r="H7328" t="s">
        <v>2203</v>
      </c>
      <c r="I7328" t="s">
        <v>5273</v>
      </c>
      <c r="J7328" t="s">
        <v>14563</v>
      </c>
      <c r="L7328" s="5"/>
      <c r="P7328" t="s">
        <v>14563</v>
      </c>
    </row>
    <row r="7329" spans="2:16" x14ac:dyDescent="0.25">
      <c r="B7329" t="s">
        <v>10</v>
      </c>
      <c r="C7329" t="s">
        <v>17</v>
      </c>
      <c r="D7329" s="6">
        <v>0.247</v>
      </c>
      <c r="E7329" s="6">
        <v>0.247</v>
      </c>
      <c r="F7329" s="18">
        <v>216.93</v>
      </c>
      <c r="G7329" t="s">
        <v>2212</v>
      </c>
      <c r="H7329" t="s">
        <v>2204</v>
      </c>
      <c r="I7329" t="s">
        <v>5275</v>
      </c>
      <c r="J7329" t="s">
        <v>14584</v>
      </c>
      <c r="L7329" s="5"/>
      <c r="P7329" t="s">
        <v>14584</v>
      </c>
    </row>
    <row r="7330" spans="2:16" x14ac:dyDescent="0.25">
      <c r="B7330" t="s">
        <v>10</v>
      </c>
      <c r="C7330" t="s">
        <v>17</v>
      </c>
      <c r="D7330" s="6">
        <v>0.27400000000000002</v>
      </c>
      <c r="E7330" s="6">
        <v>0.27400000000000002</v>
      </c>
      <c r="F7330" s="18">
        <v>249.53</v>
      </c>
      <c r="G7330" t="s">
        <v>2212</v>
      </c>
      <c r="H7330" t="s">
        <v>2205</v>
      </c>
      <c r="I7330" t="s">
        <v>5277</v>
      </c>
      <c r="J7330" t="s">
        <v>14580</v>
      </c>
      <c r="L7330" s="5"/>
      <c r="P7330" t="s">
        <v>14580</v>
      </c>
    </row>
    <row r="7331" spans="2:16" x14ac:dyDescent="0.25">
      <c r="B7331" t="s">
        <v>10</v>
      </c>
      <c r="C7331" t="s">
        <v>17</v>
      </c>
      <c r="D7331" s="6">
        <v>-3.1E-2</v>
      </c>
      <c r="E7331" s="6">
        <v>-3.1E-2</v>
      </c>
      <c r="F7331" s="18">
        <v>294.49</v>
      </c>
      <c r="G7331" t="s">
        <v>2212</v>
      </c>
      <c r="H7331" t="s">
        <v>2241</v>
      </c>
      <c r="I7331" t="s">
        <v>7950</v>
      </c>
      <c r="J7331" t="s">
        <v>14609</v>
      </c>
      <c r="L7331" s="5"/>
      <c r="P7331" t="s">
        <v>14609</v>
      </c>
    </row>
    <row r="7332" spans="2:16" x14ac:dyDescent="0.25">
      <c r="B7332" t="s">
        <v>10</v>
      </c>
      <c r="C7332" t="s">
        <v>17</v>
      </c>
      <c r="D7332" s="6">
        <v>0.20599999999999999</v>
      </c>
      <c r="E7332" s="6">
        <v>0.20599999999999999</v>
      </c>
      <c r="F7332" s="18">
        <v>249.53</v>
      </c>
      <c r="G7332" t="s">
        <v>2212</v>
      </c>
      <c r="H7332" t="s">
        <v>2206</v>
      </c>
      <c r="I7332" t="s">
        <v>5279</v>
      </c>
      <c r="J7332" t="s">
        <v>14597</v>
      </c>
      <c r="L7332" s="5"/>
      <c r="P7332" t="s">
        <v>14597</v>
      </c>
    </row>
    <row r="7333" spans="2:16" x14ac:dyDescent="0.25">
      <c r="B7333" t="s">
        <v>10</v>
      </c>
      <c r="C7333" t="s">
        <v>17</v>
      </c>
      <c r="D7333" s="6">
        <v>0.27400000000000002</v>
      </c>
      <c r="E7333" s="6">
        <v>0.27400000000000002</v>
      </c>
      <c r="F7333" s="18">
        <v>249.53</v>
      </c>
      <c r="G7333" t="s">
        <v>2212</v>
      </c>
      <c r="H7333" t="s">
        <v>2207</v>
      </c>
      <c r="I7333" t="s">
        <v>5281</v>
      </c>
      <c r="J7333" t="s">
        <v>14591</v>
      </c>
      <c r="L7333" s="5"/>
      <c r="P7333" t="s">
        <v>14591</v>
      </c>
    </row>
    <row r="7334" spans="2:16" x14ac:dyDescent="0.25">
      <c r="B7334" t="s">
        <v>10</v>
      </c>
      <c r="C7334" t="s">
        <v>17</v>
      </c>
      <c r="D7334" s="6">
        <v>0.246</v>
      </c>
      <c r="E7334" s="6">
        <v>0.246</v>
      </c>
      <c r="F7334" s="18">
        <v>216.93</v>
      </c>
      <c r="G7334" t="s">
        <v>2212</v>
      </c>
      <c r="H7334" t="s">
        <v>2208</v>
      </c>
      <c r="I7334" t="s">
        <v>5283</v>
      </c>
      <c r="J7334" t="s">
        <v>14574</v>
      </c>
      <c r="L7334" s="5"/>
      <c r="P7334" t="s">
        <v>14574</v>
      </c>
    </row>
    <row r="7335" spans="2:16" x14ac:dyDescent="0.25">
      <c r="B7335" t="s">
        <v>10</v>
      </c>
      <c r="C7335" t="s">
        <v>17</v>
      </c>
      <c r="D7335" s="6">
        <v>0.10299999999999999</v>
      </c>
      <c r="E7335" s="6">
        <v>0.10299999999999999</v>
      </c>
      <c r="F7335" s="18">
        <v>192.2</v>
      </c>
      <c r="G7335" t="s">
        <v>2212</v>
      </c>
      <c r="H7335" t="s">
        <v>2209</v>
      </c>
      <c r="I7335" t="s">
        <v>5285</v>
      </c>
      <c r="J7335" t="s">
        <v>14586</v>
      </c>
      <c r="L7335" s="5"/>
      <c r="P7335" t="s">
        <v>14586</v>
      </c>
    </row>
    <row r="7336" spans="2:16" x14ac:dyDescent="0.25">
      <c r="B7336" t="s">
        <v>10</v>
      </c>
      <c r="C7336" t="s">
        <v>17</v>
      </c>
      <c r="D7336" s="6">
        <v>0.246</v>
      </c>
      <c r="E7336" s="6">
        <v>0.246</v>
      </c>
      <c r="F7336" s="18">
        <v>216.93</v>
      </c>
      <c r="G7336" t="s">
        <v>2212</v>
      </c>
      <c r="H7336" t="s">
        <v>2210</v>
      </c>
      <c r="I7336" t="s">
        <v>5287</v>
      </c>
      <c r="J7336" t="s">
        <v>14605</v>
      </c>
      <c r="L7336" s="5"/>
      <c r="P7336" t="s">
        <v>14605</v>
      </c>
    </row>
    <row r="7337" spans="2:16" x14ac:dyDescent="0.25">
      <c r="B7337" t="s">
        <v>10</v>
      </c>
      <c r="C7337" t="s">
        <v>17</v>
      </c>
      <c r="D7337" s="6">
        <v>0.18099999999999999</v>
      </c>
      <c r="E7337" s="6">
        <v>0.18099999999999999</v>
      </c>
      <c r="F7337" s="18">
        <v>216.93</v>
      </c>
      <c r="G7337" t="s">
        <v>2212</v>
      </c>
      <c r="H7337" t="s">
        <v>2211</v>
      </c>
      <c r="I7337" t="s">
        <v>5289</v>
      </c>
      <c r="J7337" t="s">
        <v>14561</v>
      </c>
      <c r="L7337" s="5"/>
      <c r="P7337" t="s">
        <v>14561</v>
      </c>
    </row>
    <row r="7338" spans="2:16" x14ac:dyDescent="0.25">
      <c r="B7338" t="s">
        <v>10</v>
      </c>
      <c r="C7338" t="s">
        <v>17</v>
      </c>
      <c r="D7338" s="6">
        <v>0.10299999999999999</v>
      </c>
      <c r="E7338" s="6">
        <v>0.10299999999999999</v>
      </c>
      <c r="F7338" s="18">
        <v>150.62</v>
      </c>
      <c r="G7338" t="s">
        <v>2212</v>
      </c>
      <c r="H7338" t="s">
        <v>2212</v>
      </c>
      <c r="I7338" t="s">
        <v>5291</v>
      </c>
      <c r="J7338" t="s">
        <v>14608</v>
      </c>
      <c r="L7338" s="5"/>
      <c r="P7338" t="s">
        <v>14608</v>
      </c>
    </row>
    <row r="7339" spans="2:16" x14ac:dyDescent="0.25">
      <c r="B7339" t="s">
        <v>10</v>
      </c>
      <c r="C7339" t="s">
        <v>17</v>
      </c>
      <c r="D7339" s="6">
        <v>-3.1E-2</v>
      </c>
      <c r="E7339" s="6">
        <v>-3.1E-2</v>
      </c>
      <c r="F7339" s="18">
        <v>294.49</v>
      </c>
      <c r="G7339" t="s">
        <v>2212</v>
      </c>
      <c r="H7339" t="s">
        <v>2242</v>
      </c>
      <c r="I7339" t="s">
        <v>7951</v>
      </c>
      <c r="J7339" t="s">
        <v>14612</v>
      </c>
      <c r="L7339" s="5"/>
      <c r="P7339" t="s">
        <v>14612</v>
      </c>
    </row>
    <row r="7340" spans="2:16" x14ac:dyDescent="0.25">
      <c r="B7340" t="s">
        <v>10</v>
      </c>
      <c r="C7340" t="s">
        <v>17</v>
      </c>
      <c r="D7340" s="6">
        <v>0.13900000000000001</v>
      </c>
      <c r="E7340" s="6">
        <v>0.13900000000000001</v>
      </c>
      <c r="F7340" s="18">
        <v>249.53</v>
      </c>
      <c r="G7340" t="s">
        <v>2212</v>
      </c>
      <c r="H7340" t="s">
        <v>2213</v>
      </c>
      <c r="I7340" t="s">
        <v>5293</v>
      </c>
      <c r="J7340" t="s">
        <v>14573</v>
      </c>
      <c r="L7340" s="5"/>
      <c r="P7340" t="s">
        <v>14573</v>
      </c>
    </row>
    <row r="7341" spans="2:16" x14ac:dyDescent="0.25">
      <c r="B7341" t="s">
        <v>10</v>
      </c>
      <c r="C7341" t="s">
        <v>17</v>
      </c>
      <c r="D7341" s="6">
        <v>0.10299999999999999</v>
      </c>
      <c r="E7341" s="6">
        <v>0.10299999999999999</v>
      </c>
      <c r="F7341" s="18">
        <v>192.2</v>
      </c>
      <c r="G7341" t="s">
        <v>2212</v>
      </c>
      <c r="H7341" t="s">
        <v>2214</v>
      </c>
      <c r="I7341" t="s">
        <v>5295</v>
      </c>
      <c r="J7341" t="s">
        <v>14564</v>
      </c>
      <c r="L7341" s="5"/>
      <c r="P7341" t="s">
        <v>14564</v>
      </c>
    </row>
    <row r="7342" spans="2:16" x14ac:dyDescent="0.25">
      <c r="B7342" t="s">
        <v>10</v>
      </c>
      <c r="C7342" t="s">
        <v>17</v>
      </c>
      <c r="D7342" s="6">
        <v>0.246</v>
      </c>
      <c r="E7342" s="6">
        <v>0.246</v>
      </c>
      <c r="F7342" s="18">
        <v>192.2</v>
      </c>
      <c r="G7342" t="s">
        <v>2212</v>
      </c>
      <c r="H7342" t="s">
        <v>2215</v>
      </c>
      <c r="I7342" t="s">
        <v>5297</v>
      </c>
      <c r="J7342" t="s">
        <v>14559</v>
      </c>
      <c r="L7342" s="5"/>
      <c r="P7342" t="s">
        <v>14559</v>
      </c>
    </row>
    <row r="7343" spans="2:16" x14ac:dyDescent="0.25">
      <c r="B7343" t="s">
        <v>10</v>
      </c>
      <c r="C7343" t="s">
        <v>17</v>
      </c>
      <c r="D7343" s="6">
        <v>0.27400000000000002</v>
      </c>
      <c r="E7343" s="6">
        <v>0.27400000000000002</v>
      </c>
      <c r="F7343" s="18">
        <v>249.53</v>
      </c>
      <c r="G7343" t="s">
        <v>2212</v>
      </c>
      <c r="H7343" t="s">
        <v>2216</v>
      </c>
      <c r="I7343" t="s">
        <v>5299</v>
      </c>
      <c r="J7343" t="s">
        <v>14585</v>
      </c>
      <c r="L7343" s="5"/>
      <c r="P7343" t="s">
        <v>14585</v>
      </c>
    </row>
    <row r="7344" spans="2:16" x14ac:dyDescent="0.25">
      <c r="B7344" t="s">
        <v>10</v>
      </c>
      <c r="C7344" t="s">
        <v>17</v>
      </c>
      <c r="D7344" s="6">
        <v>0.27400000000000002</v>
      </c>
      <c r="E7344" s="6">
        <v>0.27400000000000002</v>
      </c>
      <c r="F7344" s="18">
        <v>249.53</v>
      </c>
      <c r="G7344" t="s">
        <v>2212</v>
      </c>
      <c r="H7344" t="s">
        <v>2217</v>
      </c>
      <c r="I7344" t="s">
        <v>5301</v>
      </c>
      <c r="J7344" t="s">
        <v>14556</v>
      </c>
      <c r="L7344" s="5"/>
      <c r="P7344" t="s">
        <v>14556</v>
      </c>
    </row>
    <row r="7345" spans="2:16" x14ac:dyDescent="0.25">
      <c r="B7345" t="s">
        <v>10</v>
      </c>
      <c r="C7345" t="s">
        <v>17</v>
      </c>
      <c r="D7345" s="6">
        <v>-3.1E-2</v>
      </c>
      <c r="E7345" s="6">
        <v>-3.1E-2</v>
      </c>
      <c r="F7345" s="18">
        <v>294.49</v>
      </c>
      <c r="G7345" t="s">
        <v>2212</v>
      </c>
      <c r="H7345" t="s">
        <v>2243</v>
      </c>
      <c r="I7345" t="s">
        <v>7952</v>
      </c>
      <c r="J7345" t="s">
        <v>14611</v>
      </c>
      <c r="L7345" s="5"/>
      <c r="P7345" t="s">
        <v>14611</v>
      </c>
    </row>
    <row r="7346" spans="2:16" x14ac:dyDescent="0.25">
      <c r="B7346" t="s">
        <v>10</v>
      </c>
      <c r="C7346" t="s">
        <v>17</v>
      </c>
      <c r="D7346" s="6">
        <v>1E-3</v>
      </c>
      <c r="E7346" s="6">
        <v>1E-3</v>
      </c>
      <c r="F7346" s="18">
        <v>192.2</v>
      </c>
      <c r="G7346" t="s">
        <v>2212</v>
      </c>
      <c r="H7346" t="s">
        <v>2218</v>
      </c>
      <c r="I7346" t="s">
        <v>5303</v>
      </c>
      <c r="J7346" t="s">
        <v>14562</v>
      </c>
      <c r="L7346" s="5"/>
      <c r="P7346" t="s">
        <v>14562</v>
      </c>
    </row>
    <row r="7347" spans="2:16" x14ac:dyDescent="0.25">
      <c r="B7347" t="s">
        <v>10</v>
      </c>
      <c r="C7347" t="s">
        <v>17</v>
      </c>
      <c r="D7347" s="6">
        <v>-3.1E-2</v>
      </c>
      <c r="E7347" s="6">
        <v>-3.1E-2</v>
      </c>
      <c r="F7347" s="18">
        <v>294.49</v>
      </c>
      <c r="G7347" t="s">
        <v>2212</v>
      </c>
      <c r="H7347" t="s">
        <v>2244</v>
      </c>
      <c r="I7347" t="s">
        <v>7953</v>
      </c>
      <c r="J7347" t="s">
        <v>14607</v>
      </c>
      <c r="L7347" s="5"/>
      <c r="P7347" t="s">
        <v>14607</v>
      </c>
    </row>
    <row r="7348" spans="2:16" x14ac:dyDescent="0.25">
      <c r="B7348" t="s">
        <v>10</v>
      </c>
      <c r="C7348" t="s">
        <v>17</v>
      </c>
      <c r="D7348" s="6">
        <v>1E-3</v>
      </c>
      <c r="E7348" s="6">
        <v>1E-3</v>
      </c>
      <c r="F7348" s="18">
        <v>192.2</v>
      </c>
      <c r="G7348" t="s">
        <v>2212</v>
      </c>
      <c r="H7348" t="s">
        <v>2219</v>
      </c>
      <c r="I7348" t="s">
        <v>5305</v>
      </c>
      <c r="J7348" t="s">
        <v>14575</v>
      </c>
      <c r="L7348" s="5"/>
      <c r="P7348" t="s">
        <v>14575</v>
      </c>
    </row>
    <row r="7349" spans="2:16" x14ac:dyDescent="0.25">
      <c r="B7349" t="s">
        <v>10</v>
      </c>
      <c r="C7349" t="s">
        <v>17</v>
      </c>
      <c r="D7349" s="6">
        <v>0.20599999999999999</v>
      </c>
      <c r="E7349" s="6">
        <v>0.20599999999999999</v>
      </c>
      <c r="F7349" s="18">
        <v>249.53</v>
      </c>
      <c r="G7349" t="s">
        <v>2212</v>
      </c>
      <c r="H7349" t="s">
        <v>2220</v>
      </c>
      <c r="I7349" t="s">
        <v>5307</v>
      </c>
      <c r="J7349" t="s">
        <v>14581</v>
      </c>
      <c r="L7349" s="5"/>
      <c r="P7349" t="s">
        <v>14581</v>
      </c>
    </row>
    <row r="7350" spans="2:16" x14ac:dyDescent="0.25">
      <c r="B7350" t="s">
        <v>10</v>
      </c>
      <c r="C7350" t="s">
        <v>17</v>
      </c>
      <c r="D7350" s="6">
        <v>0.246</v>
      </c>
      <c r="E7350" s="6">
        <v>0.246</v>
      </c>
      <c r="F7350" s="18">
        <v>216.93</v>
      </c>
      <c r="G7350" t="s">
        <v>2212</v>
      </c>
      <c r="H7350" t="s">
        <v>2221</v>
      </c>
      <c r="I7350" t="s">
        <v>5309</v>
      </c>
      <c r="J7350" t="s">
        <v>14583</v>
      </c>
      <c r="L7350" s="5"/>
      <c r="P7350" t="s">
        <v>14583</v>
      </c>
    </row>
    <row r="7351" spans="2:16" x14ac:dyDescent="0.25">
      <c r="B7351" t="s">
        <v>10</v>
      </c>
      <c r="C7351" t="s">
        <v>17</v>
      </c>
      <c r="D7351" s="6">
        <v>0.247</v>
      </c>
      <c r="E7351" s="6">
        <v>0.247</v>
      </c>
      <c r="F7351" s="18">
        <v>216.93</v>
      </c>
      <c r="G7351" t="s">
        <v>2212</v>
      </c>
      <c r="H7351" t="s">
        <v>2222</v>
      </c>
      <c r="I7351" t="s">
        <v>5311</v>
      </c>
      <c r="J7351" t="s">
        <v>14582</v>
      </c>
      <c r="L7351" s="5"/>
      <c r="P7351" t="s">
        <v>14582</v>
      </c>
    </row>
    <row r="7352" spans="2:16" x14ac:dyDescent="0.25">
      <c r="B7352" t="s">
        <v>10</v>
      </c>
      <c r="C7352" t="s">
        <v>17</v>
      </c>
      <c r="D7352" s="6">
        <v>0.246</v>
      </c>
      <c r="E7352" s="6">
        <v>0.246</v>
      </c>
      <c r="F7352" s="18">
        <v>294.49</v>
      </c>
      <c r="G7352" t="s">
        <v>2212</v>
      </c>
      <c r="H7352" t="s">
        <v>2237</v>
      </c>
      <c r="I7352" t="s">
        <v>5313</v>
      </c>
      <c r="J7352" t="s">
        <v>14560</v>
      </c>
      <c r="L7352" s="5"/>
      <c r="P7352" t="s">
        <v>14560</v>
      </c>
    </row>
    <row r="7353" spans="2:16" x14ac:dyDescent="0.25">
      <c r="B7353" t="s">
        <v>10</v>
      </c>
      <c r="C7353" t="s">
        <v>17</v>
      </c>
      <c r="D7353" s="6">
        <v>-6.6000000000000003E-2</v>
      </c>
      <c r="E7353" s="6">
        <v>-6.6000000000000003E-2</v>
      </c>
      <c r="F7353" s="18">
        <v>192.2</v>
      </c>
      <c r="G7353" t="s">
        <v>2212</v>
      </c>
      <c r="H7353" t="s">
        <v>2223</v>
      </c>
      <c r="I7353" t="s">
        <v>5315</v>
      </c>
      <c r="J7353" t="s">
        <v>14571</v>
      </c>
      <c r="L7353" s="5"/>
      <c r="P7353" t="s">
        <v>14571</v>
      </c>
    </row>
    <row r="7354" spans="2:16" x14ac:dyDescent="0.25">
      <c r="B7354" t="s">
        <v>10</v>
      </c>
      <c r="C7354" t="s">
        <v>17</v>
      </c>
      <c r="D7354" s="6">
        <v>0.20599999999999999</v>
      </c>
      <c r="E7354" s="6">
        <v>0.20599999999999999</v>
      </c>
      <c r="F7354" s="18">
        <v>216.93</v>
      </c>
      <c r="G7354" t="s">
        <v>2212</v>
      </c>
      <c r="H7354" t="s">
        <v>2224</v>
      </c>
      <c r="I7354" t="s">
        <v>5317</v>
      </c>
      <c r="J7354" t="s">
        <v>14601</v>
      </c>
      <c r="L7354" s="5"/>
      <c r="P7354" t="s">
        <v>14601</v>
      </c>
    </row>
    <row r="7355" spans="2:16" x14ac:dyDescent="0.25">
      <c r="B7355" t="s">
        <v>10</v>
      </c>
      <c r="C7355" t="s">
        <v>17</v>
      </c>
      <c r="D7355" s="6">
        <v>-3.1E-2</v>
      </c>
      <c r="E7355" s="6">
        <v>-3.1E-2</v>
      </c>
      <c r="F7355" s="18">
        <v>294.49</v>
      </c>
      <c r="G7355" t="s">
        <v>2212</v>
      </c>
      <c r="H7355" t="s">
        <v>2246</v>
      </c>
      <c r="I7355" t="s">
        <v>7954</v>
      </c>
      <c r="J7355" t="s">
        <v>14610</v>
      </c>
      <c r="L7355" s="5"/>
      <c r="P7355" t="s">
        <v>14610</v>
      </c>
    </row>
    <row r="7356" spans="2:16" x14ac:dyDescent="0.25">
      <c r="B7356" t="s">
        <v>10</v>
      </c>
      <c r="C7356" t="s">
        <v>17</v>
      </c>
      <c r="D7356" s="6">
        <v>0.18099999999999999</v>
      </c>
      <c r="E7356" s="6">
        <v>0.18099999999999999</v>
      </c>
      <c r="F7356" s="18">
        <v>249.53</v>
      </c>
      <c r="G7356" t="s">
        <v>2212</v>
      </c>
      <c r="H7356" t="s">
        <v>18631</v>
      </c>
      <c r="I7356" t="s">
        <v>18690</v>
      </c>
      <c r="J7356" t="s">
        <v>18691</v>
      </c>
      <c r="L7356" s="5"/>
      <c r="P7356" t="s">
        <v>18691</v>
      </c>
    </row>
    <row r="7357" spans="2:16" x14ac:dyDescent="0.25">
      <c r="B7357" t="s">
        <v>10</v>
      </c>
      <c r="C7357" t="s">
        <v>17</v>
      </c>
      <c r="D7357" s="6">
        <v>0.20599999999999999</v>
      </c>
      <c r="E7357" s="6">
        <v>0.20599999999999999</v>
      </c>
      <c r="F7357" s="18">
        <v>294.49</v>
      </c>
      <c r="G7357" t="s">
        <v>2212</v>
      </c>
      <c r="H7357" t="s">
        <v>2238</v>
      </c>
      <c r="I7357" t="s">
        <v>5319</v>
      </c>
      <c r="J7357" t="s">
        <v>14615</v>
      </c>
      <c r="L7357" s="5"/>
      <c r="P7357" t="s">
        <v>14615</v>
      </c>
    </row>
    <row r="7358" spans="2:16" x14ac:dyDescent="0.25">
      <c r="B7358" t="s">
        <v>10</v>
      </c>
      <c r="C7358" t="s">
        <v>17</v>
      </c>
      <c r="D7358" s="6">
        <v>0.27400000000000002</v>
      </c>
      <c r="E7358" s="6">
        <v>0.27400000000000002</v>
      </c>
      <c r="F7358" s="18">
        <v>249.53</v>
      </c>
      <c r="G7358" t="s">
        <v>2212</v>
      </c>
      <c r="H7358" t="s">
        <v>2225</v>
      </c>
      <c r="I7358" t="s">
        <v>5320</v>
      </c>
      <c r="J7358" t="s">
        <v>14595</v>
      </c>
      <c r="L7358" s="5"/>
      <c r="P7358" t="s">
        <v>14595</v>
      </c>
    </row>
    <row r="7359" spans="2:16" x14ac:dyDescent="0.25">
      <c r="B7359" t="s">
        <v>10</v>
      </c>
      <c r="C7359" t="s">
        <v>17</v>
      </c>
      <c r="D7359" s="6">
        <v>0.13900000000000001</v>
      </c>
      <c r="E7359" s="6">
        <v>0.13900000000000001</v>
      </c>
      <c r="F7359" s="18">
        <v>249.53</v>
      </c>
      <c r="G7359" t="s">
        <v>2212</v>
      </c>
      <c r="H7359" t="s">
        <v>2226</v>
      </c>
      <c r="I7359" t="s">
        <v>5322</v>
      </c>
      <c r="J7359" t="s">
        <v>14555</v>
      </c>
      <c r="L7359" s="5"/>
      <c r="P7359" t="s">
        <v>14555</v>
      </c>
    </row>
    <row r="7360" spans="2:16" x14ac:dyDescent="0.25">
      <c r="B7360" t="s">
        <v>10</v>
      </c>
      <c r="C7360" t="s">
        <v>17</v>
      </c>
      <c r="D7360" s="6">
        <v>0.10299999999999999</v>
      </c>
      <c r="E7360" s="6">
        <v>0.10299999999999999</v>
      </c>
      <c r="F7360" s="18">
        <v>192.2</v>
      </c>
      <c r="G7360" t="s">
        <v>2212</v>
      </c>
      <c r="H7360" t="s">
        <v>2227</v>
      </c>
      <c r="I7360" t="s">
        <v>5324</v>
      </c>
      <c r="J7360" t="s">
        <v>14568</v>
      </c>
      <c r="L7360" s="5"/>
      <c r="P7360" t="s">
        <v>14568</v>
      </c>
    </row>
    <row r="7361" spans="2:16" x14ac:dyDescent="0.25">
      <c r="B7361" t="s">
        <v>10</v>
      </c>
      <c r="C7361" t="s">
        <v>17</v>
      </c>
      <c r="D7361" s="6">
        <v>-3.1E-2</v>
      </c>
      <c r="E7361" s="6">
        <v>-3.1E-2</v>
      </c>
      <c r="F7361" s="18">
        <v>294.49</v>
      </c>
      <c r="G7361" t="s">
        <v>2212</v>
      </c>
      <c r="H7361" t="s">
        <v>2247</v>
      </c>
      <c r="I7361" t="s">
        <v>7955</v>
      </c>
      <c r="J7361" t="s">
        <v>14603</v>
      </c>
      <c r="L7361" s="5"/>
      <c r="P7361" t="s">
        <v>14603</v>
      </c>
    </row>
    <row r="7362" spans="2:16" x14ac:dyDescent="0.25">
      <c r="B7362" t="s">
        <v>10</v>
      </c>
      <c r="C7362" t="s">
        <v>17</v>
      </c>
      <c r="D7362" s="6">
        <v>0.18099999999999999</v>
      </c>
      <c r="E7362" s="6">
        <v>0.18099999999999999</v>
      </c>
      <c r="F7362" s="18">
        <v>216.93</v>
      </c>
      <c r="G7362" t="s">
        <v>2212</v>
      </c>
      <c r="H7362" t="s">
        <v>2228</v>
      </c>
      <c r="I7362" t="s">
        <v>5326</v>
      </c>
      <c r="J7362" t="s">
        <v>14553</v>
      </c>
      <c r="L7362" s="5"/>
      <c r="P7362" t="s">
        <v>14553</v>
      </c>
    </row>
    <row r="7363" spans="2:16" x14ac:dyDescent="0.25">
      <c r="B7363" t="s">
        <v>10</v>
      </c>
      <c r="C7363" t="s">
        <v>17</v>
      </c>
      <c r="D7363" s="6">
        <v>0.247</v>
      </c>
      <c r="E7363" s="6">
        <v>0.247</v>
      </c>
      <c r="F7363" s="18">
        <v>216.93</v>
      </c>
      <c r="G7363" t="s">
        <v>2212</v>
      </c>
      <c r="H7363" t="s">
        <v>2229</v>
      </c>
      <c r="I7363" t="s">
        <v>5328</v>
      </c>
      <c r="J7363" t="s">
        <v>14614</v>
      </c>
      <c r="L7363" s="5"/>
      <c r="P7363" t="s">
        <v>14614</v>
      </c>
    </row>
    <row r="7364" spans="2:16" x14ac:dyDescent="0.25">
      <c r="B7364" t="s">
        <v>10</v>
      </c>
      <c r="C7364" t="s">
        <v>17</v>
      </c>
      <c r="D7364" s="6">
        <v>1E-3</v>
      </c>
      <c r="E7364" s="6">
        <v>1E-3</v>
      </c>
      <c r="F7364" s="18">
        <v>150.62</v>
      </c>
      <c r="G7364" t="s">
        <v>2212</v>
      </c>
      <c r="H7364" t="s">
        <v>2230</v>
      </c>
      <c r="I7364" t="s">
        <v>5330</v>
      </c>
      <c r="J7364" t="s">
        <v>14565</v>
      </c>
      <c r="L7364" s="5"/>
      <c r="P7364" t="s">
        <v>14565</v>
      </c>
    </row>
    <row r="7365" spans="2:16" x14ac:dyDescent="0.25">
      <c r="B7365" t="s">
        <v>10</v>
      </c>
      <c r="C7365" t="s">
        <v>17</v>
      </c>
      <c r="D7365" s="6">
        <v>0.13900000000000001</v>
      </c>
      <c r="E7365" s="6">
        <v>0.13900000000000001</v>
      </c>
      <c r="F7365" s="18">
        <v>249.53</v>
      </c>
      <c r="G7365" t="s">
        <v>2212</v>
      </c>
      <c r="H7365" t="s">
        <v>2231</v>
      </c>
      <c r="I7365" t="s">
        <v>5332</v>
      </c>
      <c r="J7365" t="s">
        <v>14602</v>
      </c>
      <c r="L7365" s="5"/>
      <c r="P7365" t="s">
        <v>14602</v>
      </c>
    </row>
    <row r="7366" spans="2:16" x14ac:dyDescent="0.25">
      <c r="B7366" t="s">
        <v>10</v>
      </c>
      <c r="C7366" t="s">
        <v>17</v>
      </c>
      <c r="D7366" s="6">
        <v>0.27400000000000002</v>
      </c>
      <c r="E7366" s="6">
        <v>0.27400000000000002</v>
      </c>
      <c r="F7366" s="18">
        <v>249.53</v>
      </c>
      <c r="G7366" t="s">
        <v>2212</v>
      </c>
      <c r="H7366" t="s">
        <v>2232</v>
      </c>
      <c r="I7366" t="s">
        <v>5334</v>
      </c>
      <c r="J7366" t="s">
        <v>14557</v>
      </c>
      <c r="L7366" s="5"/>
      <c r="P7366" t="s">
        <v>14557</v>
      </c>
    </row>
    <row r="7367" spans="2:16" x14ac:dyDescent="0.25">
      <c r="B7367" t="s">
        <v>10</v>
      </c>
      <c r="C7367" t="s">
        <v>17</v>
      </c>
      <c r="D7367" s="6">
        <v>-6.6000000000000003E-2</v>
      </c>
      <c r="E7367" s="6">
        <v>-6.6000000000000003E-2</v>
      </c>
      <c r="F7367" s="18">
        <v>192.2</v>
      </c>
      <c r="G7367" t="s">
        <v>2212</v>
      </c>
      <c r="H7367" t="s">
        <v>2233</v>
      </c>
      <c r="I7367" t="s">
        <v>5336</v>
      </c>
      <c r="J7367" t="s">
        <v>14566</v>
      </c>
      <c r="L7367" s="5"/>
      <c r="P7367" t="s">
        <v>14566</v>
      </c>
    </row>
    <row r="7368" spans="2:16" x14ac:dyDescent="0.25">
      <c r="B7368" t="s">
        <v>10</v>
      </c>
      <c r="C7368" t="s">
        <v>17</v>
      </c>
      <c r="D7368" s="6">
        <v>0.10299999999999999</v>
      </c>
      <c r="E7368" s="6">
        <v>0.10299999999999999</v>
      </c>
      <c r="F7368" s="18">
        <v>216.93</v>
      </c>
      <c r="G7368" t="s">
        <v>2212</v>
      </c>
      <c r="H7368" t="s">
        <v>2234</v>
      </c>
      <c r="I7368" t="s">
        <v>5338</v>
      </c>
      <c r="J7368" t="s">
        <v>14567</v>
      </c>
      <c r="L7368" s="5"/>
      <c r="P7368" t="s">
        <v>14567</v>
      </c>
    </row>
    <row r="7369" spans="2:16" x14ac:dyDescent="0.25">
      <c r="B7369" t="s">
        <v>10</v>
      </c>
      <c r="C7369" t="s">
        <v>17</v>
      </c>
      <c r="D7369" s="6">
        <v>0.13900000000000001</v>
      </c>
      <c r="E7369" s="6">
        <v>0.13900000000000001</v>
      </c>
      <c r="F7369" s="18">
        <v>216.93</v>
      </c>
      <c r="G7369" t="s">
        <v>2212</v>
      </c>
      <c r="H7369" t="s">
        <v>2235</v>
      </c>
      <c r="I7369" t="s">
        <v>5340</v>
      </c>
      <c r="J7369" t="s">
        <v>14592</v>
      </c>
      <c r="L7369" s="5"/>
      <c r="P7369" t="s">
        <v>14592</v>
      </c>
    </row>
    <row r="7370" spans="2:16" x14ac:dyDescent="0.25">
      <c r="B7370" t="s">
        <v>10</v>
      </c>
      <c r="C7370" t="s">
        <v>17</v>
      </c>
      <c r="D7370" s="6">
        <v>1E-3</v>
      </c>
      <c r="E7370" s="6">
        <v>1E-3</v>
      </c>
      <c r="F7370" s="18">
        <v>192.2</v>
      </c>
      <c r="G7370" t="s">
        <v>2212</v>
      </c>
      <c r="H7370" t="s">
        <v>2236</v>
      </c>
      <c r="I7370" t="s">
        <v>5342</v>
      </c>
      <c r="J7370" t="s">
        <v>14579</v>
      </c>
      <c r="L7370" s="5"/>
      <c r="P7370" t="s">
        <v>14579</v>
      </c>
    </row>
    <row r="7371" spans="2:16" x14ac:dyDescent="0.25">
      <c r="B7371" t="s">
        <v>10</v>
      </c>
      <c r="C7371" t="s">
        <v>17</v>
      </c>
      <c r="D7371" s="6">
        <v>-5.1999999999999998E-2</v>
      </c>
      <c r="E7371" s="6">
        <v>-5.1999999999999998E-2</v>
      </c>
      <c r="F7371" s="18">
        <v>294.49</v>
      </c>
      <c r="G7371" t="s">
        <v>2242</v>
      </c>
      <c r="H7371" t="s">
        <v>12132</v>
      </c>
      <c r="I7371" t="s">
        <v>14818</v>
      </c>
      <c r="J7371" t="s">
        <v>14819</v>
      </c>
      <c r="L7371" s="5"/>
      <c r="P7371" t="s">
        <v>14819</v>
      </c>
    </row>
    <row r="7372" spans="2:16" x14ac:dyDescent="0.25">
      <c r="B7372" t="s">
        <v>10</v>
      </c>
      <c r="C7372" t="s">
        <v>17</v>
      </c>
      <c r="D7372" s="6">
        <v>-5.1999999999999998E-2</v>
      </c>
      <c r="E7372" s="6">
        <v>-5.1999999999999998E-2</v>
      </c>
      <c r="F7372" s="18">
        <v>294.49</v>
      </c>
      <c r="G7372" t="s">
        <v>2242</v>
      </c>
      <c r="H7372" t="s">
        <v>2190</v>
      </c>
      <c r="I7372" t="s">
        <v>7956</v>
      </c>
      <c r="J7372" t="s">
        <v>14807</v>
      </c>
      <c r="L7372" s="5"/>
      <c r="P7372" t="s">
        <v>14807</v>
      </c>
    </row>
    <row r="7373" spans="2:16" x14ac:dyDescent="0.25">
      <c r="B7373" t="s">
        <v>10</v>
      </c>
      <c r="C7373" t="s">
        <v>17</v>
      </c>
      <c r="D7373" s="6">
        <v>-5.1999999999999998E-2</v>
      </c>
      <c r="E7373" s="6">
        <v>-5.1999999999999998E-2</v>
      </c>
      <c r="F7373" s="18">
        <v>294.49</v>
      </c>
      <c r="G7373" t="s">
        <v>2242</v>
      </c>
      <c r="H7373" t="s">
        <v>2191</v>
      </c>
      <c r="I7373" t="s">
        <v>7957</v>
      </c>
      <c r="J7373" t="s">
        <v>14826</v>
      </c>
      <c r="L7373" s="5"/>
      <c r="P7373" t="s">
        <v>14826</v>
      </c>
    </row>
    <row r="7374" spans="2:16" x14ac:dyDescent="0.25">
      <c r="B7374" t="s">
        <v>10</v>
      </c>
      <c r="C7374" t="s">
        <v>17</v>
      </c>
      <c r="D7374" s="6">
        <v>-5.1999999999999998E-2</v>
      </c>
      <c r="E7374" s="6">
        <v>-5.1999999999999998E-2</v>
      </c>
      <c r="F7374" s="18">
        <v>294.49</v>
      </c>
      <c r="G7374" t="s">
        <v>2242</v>
      </c>
      <c r="H7374" t="s">
        <v>2192</v>
      </c>
      <c r="I7374" t="s">
        <v>7958</v>
      </c>
      <c r="J7374" t="s">
        <v>14809</v>
      </c>
      <c r="L7374" s="5"/>
      <c r="P7374" t="s">
        <v>14809</v>
      </c>
    </row>
    <row r="7375" spans="2:16" x14ac:dyDescent="0.25">
      <c r="B7375" t="s">
        <v>10</v>
      </c>
      <c r="C7375" t="s">
        <v>17</v>
      </c>
      <c r="D7375" s="6">
        <v>-5.1999999999999998E-2</v>
      </c>
      <c r="E7375" s="6">
        <v>-5.1999999999999998E-2</v>
      </c>
      <c r="F7375" s="18">
        <v>294.49</v>
      </c>
      <c r="G7375" t="s">
        <v>2242</v>
      </c>
      <c r="H7375" t="s">
        <v>2183</v>
      </c>
      <c r="I7375" t="s">
        <v>7959</v>
      </c>
      <c r="J7375" t="s">
        <v>14813</v>
      </c>
      <c r="L7375" s="5"/>
      <c r="P7375" t="s">
        <v>14813</v>
      </c>
    </row>
    <row r="7376" spans="2:16" x14ac:dyDescent="0.25">
      <c r="B7376" t="s">
        <v>10</v>
      </c>
      <c r="C7376" t="s">
        <v>17</v>
      </c>
      <c r="D7376" s="6">
        <v>-5.1999999999999998E-2</v>
      </c>
      <c r="E7376" s="6">
        <v>-5.1999999999999998E-2</v>
      </c>
      <c r="F7376" s="18">
        <v>294.49</v>
      </c>
      <c r="G7376" t="s">
        <v>2242</v>
      </c>
      <c r="H7376" t="s">
        <v>2193</v>
      </c>
      <c r="I7376" t="s">
        <v>7960</v>
      </c>
      <c r="J7376" t="s">
        <v>14790</v>
      </c>
      <c r="L7376" s="5"/>
      <c r="P7376" t="s">
        <v>14790</v>
      </c>
    </row>
    <row r="7377" spans="2:16" x14ac:dyDescent="0.25">
      <c r="B7377" t="s">
        <v>10</v>
      </c>
      <c r="C7377" t="s">
        <v>17</v>
      </c>
      <c r="D7377" s="6">
        <v>-5.1999999999999998E-2</v>
      </c>
      <c r="E7377" s="6">
        <v>-5.1999999999999998E-2</v>
      </c>
      <c r="F7377" s="18">
        <v>294.49</v>
      </c>
      <c r="G7377" t="s">
        <v>2242</v>
      </c>
      <c r="H7377" t="s">
        <v>2194</v>
      </c>
      <c r="I7377" t="s">
        <v>7961</v>
      </c>
      <c r="J7377" t="s">
        <v>14824</v>
      </c>
      <c r="L7377" s="5"/>
      <c r="P7377" t="s">
        <v>14824</v>
      </c>
    </row>
    <row r="7378" spans="2:16" x14ac:dyDescent="0.25">
      <c r="B7378" t="s">
        <v>10</v>
      </c>
      <c r="C7378" t="s">
        <v>17</v>
      </c>
      <c r="D7378" s="6">
        <v>-5.1999999999999998E-2</v>
      </c>
      <c r="E7378" s="6">
        <v>-5.1999999999999998E-2</v>
      </c>
      <c r="F7378" s="18">
        <v>294.49</v>
      </c>
      <c r="G7378" t="s">
        <v>2242</v>
      </c>
      <c r="H7378" t="s">
        <v>2195</v>
      </c>
      <c r="I7378" t="s">
        <v>7962</v>
      </c>
      <c r="J7378" t="s">
        <v>14810</v>
      </c>
      <c r="L7378" s="5"/>
      <c r="P7378" t="s">
        <v>14810</v>
      </c>
    </row>
    <row r="7379" spans="2:16" x14ac:dyDescent="0.25">
      <c r="B7379" t="s">
        <v>10</v>
      </c>
      <c r="C7379" t="s">
        <v>17</v>
      </c>
      <c r="D7379" s="6">
        <v>-0.10199999999999999</v>
      </c>
      <c r="E7379" s="6">
        <v>-0.10199999999999999</v>
      </c>
      <c r="F7379" s="18">
        <v>445.6</v>
      </c>
      <c r="G7379" t="s">
        <v>2242</v>
      </c>
      <c r="H7379" t="s">
        <v>2196</v>
      </c>
      <c r="I7379" t="s">
        <v>7963</v>
      </c>
      <c r="J7379" t="s">
        <v>14808</v>
      </c>
      <c r="L7379" s="5"/>
      <c r="P7379" t="s">
        <v>14808</v>
      </c>
    </row>
    <row r="7380" spans="2:16" x14ac:dyDescent="0.25">
      <c r="B7380" t="s">
        <v>10</v>
      </c>
      <c r="C7380" t="s">
        <v>17</v>
      </c>
      <c r="D7380" s="6">
        <v>-5.1999999999999998E-2</v>
      </c>
      <c r="E7380" s="6">
        <v>-5.1999999999999998E-2</v>
      </c>
      <c r="F7380" s="18">
        <v>294.49</v>
      </c>
      <c r="G7380" t="s">
        <v>2242</v>
      </c>
      <c r="H7380" t="s">
        <v>2197</v>
      </c>
      <c r="I7380" t="s">
        <v>7964</v>
      </c>
      <c r="J7380" t="s">
        <v>14792</v>
      </c>
      <c r="L7380" s="5"/>
      <c r="P7380" t="s">
        <v>14792</v>
      </c>
    </row>
    <row r="7381" spans="2:16" x14ac:dyDescent="0.25">
      <c r="B7381" t="s">
        <v>10</v>
      </c>
      <c r="C7381" t="s">
        <v>17</v>
      </c>
      <c r="D7381" s="6">
        <v>-5.1999999999999998E-2</v>
      </c>
      <c r="E7381" s="6">
        <v>-5.1999999999999998E-2</v>
      </c>
      <c r="F7381" s="18">
        <v>294.49</v>
      </c>
      <c r="G7381" t="s">
        <v>2242</v>
      </c>
      <c r="H7381" t="s">
        <v>2198</v>
      </c>
      <c r="I7381" t="s">
        <v>7965</v>
      </c>
      <c r="J7381" t="s">
        <v>14822</v>
      </c>
      <c r="L7381" s="5"/>
      <c r="P7381" t="s">
        <v>14822</v>
      </c>
    </row>
    <row r="7382" spans="2:16" x14ac:dyDescent="0.25">
      <c r="B7382" t="s">
        <v>10</v>
      </c>
      <c r="C7382" t="s">
        <v>17</v>
      </c>
      <c r="D7382" s="6">
        <v>-5.1999999999999998E-2</v>
      </c>
      <c r="E7382" s="6">
        <v>-5.1999999999999998E-2</v>
      </c>
      <c r="F7382" s="18">
        <v>294.49</v>
      </c>
      <c r="G7382" t="s">
        <v>2242</v>
      </c>
      <c r="H7382" t="s">
        <v>12121</v>
      </c>
      <c r="I7382" t="s">
        <v>14797</v>
      </c>
      <c r="J7382" t="s">
        <v>14798</v>
      </c>
      <c r="L7382" s="5"/>
      <c r="P7382" t="s">
        <v>14798</v>
      </c>
    </row>
    <row r="7383" spans="2:16" x14ac:dyDescent="0.25">
      <c r="B7383" t="s">
        <v>10</v>
      </c>
      <c r="C7383" t="s">
        <v>17</v>
      </c>
      <c r="D7383" s="6">
        <v>-5.1999999999999998E-2</v>
      </c>
      <c r="E7383" s="6">
        <v>-5.1999999999999998E-2</v>
      </c>
      <c r="F7383" s="18">
        <v>294.49</v>
      </c>
      <c r="G7383" t="s">
        <v>2242</v>
      </c>
      <c r="H7383" t="s">
        <v>2199</v>
      </c>
      <c r="I7383" t="s">
        <v>7966</v>
      </c>
      <c r="J7383" t="s">
        <v>14776</v>
      </c>
      <c r="L7383" s="5"/>
      <c r="P7383" t="s">
        <v>14776</v>
      </c>
    </row>
    <row r="7384" spans="2:16" x14ac:dyDescent="0.25">
      <c r="B7384" t="s">
        <v>10</v>
      </c>
      <c r="C7384" t="s">
        <v>17</v>
      </c>
      <c r="D7384" s="6">
        <v>-5.1999999999999998E-2</v>
      </c>
      <c r="E7384" s="6">
        <v>-5.1999999999999998E-2</v>
      </c>
      <c r="F7384" s="18">
        <v>294.49</v>
      </c>
      <c r="G7384" t="s">
        <v>2242</v>
      </c>
      <c r="H7384" t="s">
        <v>1014</v>
      </c>
      <c r="I7384" t="s">
        <v>7967</v>
      </c>
      <c r="J7384" t="s">
        <v>14796</v>
      </c>
      <c r="L7384" s="5"/>
      <c r="P7384" t="s">
        <v>14796</v>
      </c>
    </row>
    <row r="7385" spans="2:16" x14ac:dyDescent="0.25">
      <c r="B7385" t="s">
        <v>10</v>
      </c>
      <c r="C7385" t="s">
        <v>17</v>
      </c>
      <c r="D7385" s="6">
        <v>-0.08</v>
      </c>
      <c r="E7385" s="6">
        <v>-0.08</v>
      </c>
      <c r="F7385" s="18">
        <v>294.49</v>
      </c>
      <c r="G7385" t="s">
        <v>2242</v>
      </c>
      <c r="H7385" t="s">
        <v>2200</v>
      </c>
      <c r="I7385" t="s">
        <v>7968</v>
      </c>
      <c r="J7385" t="s">
        <v>14780</v>
      </c>
      <c r="L7385" s="5"/>
      <c r="P7385" t="s">
        <v>14780</v>
      </c>
    </row>
    <row r="7386" spans="2:16" x14ac:dyDescent="0.25">
      <c r="B7386" t="s">
        <v>10</v>
      </c>
      <c r="C7386" t="s">
        <v>17</v>
      </c>
      <c r="D7386" s="6">
        <v>-0.08</v>
      </c>
      <c r="E7386" s="6">
        <v>-0.08</v>
      </c>
      <c r="F7386" s="18">
        <v>294.49</v>
      </c>
      <c r="G7386" t="s">
        <v>2242</v>
      </c>
      <c r="H7386" t="s">
        <v>2201</v>
      </c>
      <c r="I7386" t="s">
        <v>7969</v>
      </c>
      <c r="J7386" t="s">
        <v>14816</v>
      </c>
      <c r="L7386" s="5"/>
      <c r="P7386" t="s">
        <v>14816</v>
      </c>
    </row>
    <row r="7387" spans="2:16" x14ac:dyDescent="0.25">
      <c r="B7387" t="s">
        <v>10</v>
      </c>
      <c r="C7387" t="s">
        <v>17</v>
      </c>
      <c r="D7387" s="6">
        <v>-0.08</v>
      </c>
      <c r="E7387" s="6">
        <v>-0.08</v>
      </c>
      <c r="F7387" s="18">
        <v>294.49</v>
      </c>
      <c r="G7387" t="s">
        <v>2242</v>
      </c>
      <c r="H7387" t="s">
        <v>2202</v>
      </c>
      <c r="I7387" t="s">
        <v>7970</v>
      </c>
      <c r="J7387" t="s">
        <v>14814</v>
      </c>
      <c r="L7387" s="5"/>
      <c r="P7387" t="s">
        <v>14814</v>
      </c>
    </row>
    <row r="7388" spans="2:16" x14ac:dyDescent="0.25">
      <c r="B7388" t="s">
        <v>10</v>
      </c>
      <c r="C7388" t="s">
        <v>17</v>
      </c>
      <c r="D7388" s="6">
        <v>-0.08</v>
      </c>
      <c r="E7388" s="6">
        <v>-0.08</v>
      </c>
      <c r="F7388" s="18">
        <v>294.49</v>
      </c>
      <c r="G7388" t="s">
        <v>2242</v>
      </c>
      <c r="H7388" t="s">
        <v>2203</v>
      </c>
      <c r="I7388" t="s">
        <v>7971</v>
      </c>
      <c r="J7388" t="s">
        <v>14784</v>
      </c>
      <c r="L7388" s="5"/>
      <c r="P7388" t="s">
        <v>14784</v>
      </c>
    </row>
    <row r="7389" spans="2:16" x14ac:dyDescent="0.25">
      <c r="B7389" t="s">
        <v>10</v>
      </c>
      <c r="C7389" t="s">
        <v>17</v>
      </c>
      <c r="D7389" s="6">
        <v>-5.1999999999999998E-2</v>
      </c>
      <c r="E7389" s="6">
        <v>-5.1999999999999998E-2</v>
      </c>
      <c r="F7389" s="18">
        <v>294.49</v>
      </c>
      <c r="G7389" t="s">
        <v>2242</v>
      </c>
      <c r="H7389" t="s">
        <v>2204</v>
      </c>
      <c r="I7389" t="s">
        <v>7972</v>
      </c>
      <c r="J7389" t="s">
        <v>14804</v>
      </c>
      <c r="L7389" s="5"/>
      <c r="P7389" t="s">
        <v>14804</v>
      </c>
    </row>
    <row r="7390" spans="2:16" x14ac:dyDescent="0.25">
      <c r="B7390" t="s">
        <v>10</v>
      </c>
      <c r="C7390" t="s">
        <v>17</v>
      </c>
      <c r="D7390" s="6">
        <v>-5.1999999999999998E-2</v>
      </c>
      <c r="E7390" s="6">
        <v>-5.1999999999999998E-2</v>
      </c>
      <c r="F7390" s="18">
        <v>294.49</v>
      </c>
      <c r="G7390" t="s">
        <v>2242</v>
      </c>
      <c r="H7390" t="s">
        <v>2205</v>
      </c>
      <c r="I7390" t="s">
        <v>7973</v>
      </c>
      <c r="J7390" t="s">
        <v>14800</v>
      </c>
      <c r="L7390" s="5"/>
      <c r="P7390" t="s">
        <v>14800</v>
      </c>
    </row>
    <row r="7391" spans="2:16" x14ac:dyDescent="0.25">
      <c r="B7391" t="s">
        <v>10</v>
      </c>
      <c r="C7391" t="s">
        <v>17</v>
      </c>
      <c r="D7391" s="6">
        <v>-0.10199999999999999</v>
      </c>
      <c r="E7391" s="6">
        <v>-0.10199999999999999</v>
      </c>
      <c r="F7391" s="18">
        <v>294.49</v>
      </c>
      <c r="G7391" t="s">
        <v>2242</v>
      </c>
      <c r="H7391" t="s">
        <v>2206</v>
      </c>
      <c r="I7391" t="s">
        <v>7974</v>
      </c>
      <c r="J7391" t="s">
        <v>14817</v>
      </c>
      <c r="L7391" s="5"/>
      <c r="P7391" t="s">
        <v>14817</v>
      </c>
    </row>
    <row r="7392" spans="2:16" x14ac:dyDescent="0.25">
      <c r="B7392" t="s">
        <v>10</v>
      </c>
      <c r="C7392" t="s">
        <v>17</v>
      </c>
      <c r="D7392" s="6">
        <v>-5.1999999999999998E-2</v>
      </c>
      <c r="E7392" s="6">
        <v>-5.1999999999999998E-2</v>
      </c>
      <c r="F7392" s="18">
        <v>294.49</v>
      </c>
      <c r="G7392" t="s">
        <v>2242</v>
      </c>
      <c r="H7392" t="s">
        <v>2207</v>
      </c>
      <c r="I7392" t="s">
        <v>7975</v>
      </c>
      <c r="J7392" t="s">
        <v>14811</v>
      </c>
      <c r="L7392" s="5"/>
      <c r="P7392" t="s">
        <v>14811</v>
      </c>
    </row>
    <row r="7393" spans="2:16" x14ac:dyDescent="0.25">
      <c r="B7393" t="s">
        <v>10</v>
      </c>
      <c r="C7393" t="s">
        <v>17</v>
      </c>
      <c r="D7393" s="6">
        <v>-0.08</v>
      </c>
      <c r="E7393" s="6">
        <v>-0.08</v>
      </c>
      <c r="F7393" s="18">
        <v>294.49</v>
      </c>
      <c r="G7393" t="s">
        <v>2242</v>
      </c>
      <c r="H7393" t="s">
        <v>2208</v>
      </c>
      <c r="I7393" t="s">
        <v>7976</v>
      </c>
      <c r="J7393" t="s">
        <v>14794</v>
      </c>
      <c r="L7393" s="5"/>
      <c r="P7393" t="s">
        <v>14794</v>
      </c>
    </row>
    <row r="7394" spans="2:16" x14ac:dyDescent="0.25">
      <c r="B7394" t="s">
        <v>10</v>
      </c>
      <c r="C7394" t="s">
        <v>17</v>
      </c>
      <c r="D7394" s="6">
        <v>-5.1999999999999998E-2</v>
      </c>
      <c r="E7394" s="6">
        <v>-5.1999999999999998E-2</v>
      </c>
      <c r="F7394" s="18">
        <v>294.49</v>
      </c>
      <c r="G7394" t="s">
        <v>2242</v>
      </c>
      <c r="H7394" t="s">
        <v>2209</v>
      </c>
      <c r="I7394" t="s">
        <v>7977</v>
      </c>
      <c r="J7394" t="s">
        <v>14806</v>
      </c>
      <c r="L7394" s="5"/>
      <c r="P7394" t="s">
        <v>14806</v>
      </c>
    </row>
    <row r="7395" spans="2:16" x14ac:dyDescent="0.25">
      <c r="B7395" t="s">
        <v>10</v>
      </c>
      <c r="C7395" t="s">
        <v>17</v>
      </c>
      <c r="D7395" s="6">
        <v>-0.08</v>
      </c>
      <c r="E7395" s="6">
        <v>-0.08</v>
      </c>
      <c r="F7395" s="18">
        <v>294.49</v>
      </c>
      <c r="G7395" t="s">
        <v>2242</v>
      </c>
      <c r="H7395" t="s">
        <v>2210</v>
      </c>
      <c r="I7395" t="s">
        <v>7978</v>
      </c>
      <c r="J7395" t="s">
        <v>14823</v>
      </c>
      <c r="L7395" s="5"/>
      <c r="P7395" t="s">
        <v>14823</v>
      </c>
    </row>
    <row r="7396" spans="2:16" x14ac:dyDescent="0.25">
      <c r="B7396" t="s">
        <v>10</v>
      </c>
      <c r="C7396" t="s">
        <v>17</v>
      </c>
      <c r="D7396" s="6">
        <v>-5.1999999999999998E-2</v>
      </c>
      <c r="E7396" s="6">
        <v>-5.1999999999999998E-2</v>
      </c>
      <c r="F7396" s="18">
        <v>294.49</v>
      </c>
      <c r="G7396" t="s">
        <v>2242</v>
      </c>
      <c r="H7396" t="s">
        <v>2211</v>
      </c>
      <c r="I7396" t="s">
        <v>7979</v>
      </c>
      <c r="J7396" t="s">
        <v>14782</v>
      </c>
      <c r="L7396" s="5"/>
      <c r="P7396" t="s">
        <v>14782</v>
      </c>
    </row>
    <row r="7397" spans="2:16" x14ac:dyDescent="0.25">
      <c r="B7397" t="s">
        <v>10</v>
      </c>
      <c r="C7397" t="s">
        <v>17</v>
      </c>
      <c r="D7397" s="6">
        <v>-5.1999999999999998E-2</v>
      </c>
      <c r="E7397" s="6">
        <v>-5.1999999999999998E-2</v>
      </c>
      <c r="F7397" s="18">
        <v>294.49</v>
      </c>
      <c r="G7397" t="s">
        <v>2242</v>
      </c>
      <c r="H7397" t="s">
        <v>2212</v>
      </c>
      <c r="I7397" t="s">
        <v>7980</v>
      </c>
      <c r="J7397" t="s">
        <v>14825</v>
      </c>
      <c r="L7397" s="5"/>
      <c r="P7397" t="s">
        <v>14825</v>
      </c>
    </row>
    <row r="7398" spans="2:16" x14ac:dyDescent="0.25">
      <c r="B7398" t="s">
        <v>10</v>
      </c>
      <c r="C7398" t="s">
        <v>17</v>
      </c>
      <c r="D7398" s="6">
        <v>-5.1999999999999998E-2</v>
      </c>
      <c r="E7398" s="6">
        <v>-5.1999999999999998E-2</v>
      </c>
      <c r="F7398" s="18">
        <v>294.49</v>
      </c>
      <c r="G7398" t="s">
        <v>2242</v>
      </c>
      <c r="H7398" t="s">
        <v>2213</v>
      </c>
      <c r="I7398" t="s">
        <v>7981</v>
      </c>
      <c r="J7398" t="s">
        <v>14793</v>
      </c>
      <c r="L7398" s="5"/>
      <c r="P7398" t="s">
        <v>14793</v>
      </c>
    </row>
    <row r="7399" spans="2:16" x14ac:dyDescent="0.25">
      <c r="B7399" t="s">
        <v>10</v>
      </c>
      <c r="C7399" t="s">
        <v>17</v>
      </c>
      <c r="D7399" s="6">
        <v>-5.1999999999999998E-2</v>
      </c>
      <c r="E7399" s="6">
        <v>-5.1999999999999998E-2</v>
      </c>
      <c r="F7399" s="18">
        <v>294.49</v>
      </c>
      <c r="G7399" t="s">
        <v>2242</v>
      </c>
      <c r="H7399" t="s">
        <v>2214</v>
      </c>
      <c r="I7399" t="s">
        <v>7982</v>
      </c>
      <c r="J7399" t="s">
        <v>14785</v>
      </c>
      <c r="L7399" s="5"/>
      <c r="P7399" t="s">
        <v>14785</v>
      </c>
    </row>
    <row r="7400" spans="2:16" x14ac:dyDescent="0.25">
      <c r="B7400" t="s">
        <v>10</v>
      </c>
      <c r="C7400" t="s">
        <v>17</v>
      </c>
      <c r="D7400" s="6">
        <v>-0.08</v>
      </c>
      <c r="E7400" s="6">
        <v>-0.08</v>
      </c>
      <c r="F7400" s="18">
        <v>294.49</v>
      </c>
      <c r="G7400" t="s">
        <v>2242</v>
      </c>
      <c r="H7400" t="s">
        <v>2215</v>
      </c>
      <c r="I7400" t="s">
        <v>7983</v>
      </c>
      <c r="J7400" t="s">
        <v>14781</v>
      </c>
      <c r="L7400" s="5"/>
      <c r="P7400" t="s">
        <v>14781</v>
      </c>
    </row>
    <row r="7401" spans="2:16" x14ac:dyDescent="0.25">
      <c r="B7401" t="s">
        <v>10</v>
      </c>
      <c r="C7401" t="s">
        <v>17</v>
      </c>
      <c r="D7401" s="6">
        <v>-5.1999999999999998E-2</v>
      </c>
      <c r="E7401" s="6">
        <v>-5.1999999999999998E-2</v>
      </c>
      <c r="F7401" s="18">
        <v>294.49</v>
      </c>
      <c r="G7401" t="s">
        <v>2242</v>
      </c>
      <c r="H7401" t="s">
        <v>2216</v>
      </c>
      <c r="I7401" t="s">
        <v>7984</v>
      </c>
      <c r="J7401" t="s">
        <v>14805</v>
      </c>
      <c r="L7401" s="5"/>
      <c r="P7401" t="s">
        <v>14805</v>
      </c>
    </row>
    <row r="7402" spans="2:16" x14ac:dyDescent="0.25">
      <c r="B7402" t="s">
        <v>10</v>
      </c>
      <c r="C7402" t="s">
        <v>17</v>
      </c>
      <c r="D7402" s="6">
        <v>-5.1999999999999998E-2</v>
      </c>
      <c r="E7402" s="6">
        <v>-5.1999999999999998E-2</v>
      </c>
      <c r="F7402" s="18">
        <v>294.49</v>
      </c>
      <c r="G7402" t="s">
        <v>2242</v>
      </c>
      <c r="H7402" t="s">
        <v>2217</v>
      </c>
      <c r="I7402" t="s">
        <v>7985</v>
      </c>
      <c r="J7402" t="s">
        <v>14778</v>
      </c>
      <c r="L7402" s="5"/>
      <c r="P7402" t="s">
        <v>14778</v>
      </c>
    </row>
    <row r="7403" spans="2:16" x14ac:dyDescent="0.25">
      <c r="B7403" t="s">
        <v>10</v>
      </c>
      <c r="C7403" t="s">
        <v>17</v>
      </c>
      <c r="D7403" s="6">
        <v>-5.1999999999999998E-2</v>
      </c>
      <c r="E7403" s="6">
        <v>-5.1999999999999998E-2</v>
      </c>
      <c r="F7403" s="18">
        <v>294.49</v>
      </c>
      <c r="G7403" t="s">
        <v>2242</v>
      </c>
      <c r="H7403" t="s">
        <v>2218</v>
      </c>
      <c r="I7403" t="s">
        <v>7986</v>
      </c>
      <c r="J7403" t="s">
        <v>14783</v>
      </c>
      <c r="L7403" s="5"/>
      <c r="P7403" t="s">
        <v>14783</v>
      </c>
    </row>
    <row r="7404" spans="2:16" x14ac:dyDescent="0.25">
      <c r="B7404" t="s">
        <v>10</v>
      </c>
      <c r="C7404" t="s">
        <v>17</v>
      </c>
      <c r="D7404" s="6">
        <v>-5.1999999999999998E-2</v>
      </c>
      <c r="E7404" s="6">
        <v>-5.1999999999999998E-2</v>
      </c>
      <c r="F7404" s="18">
        <v>294.49</v>
      </c>
      <c r="G7404" t="s">
        <v>2242</v>
      </c>
      <c r="H7404" t="s">
        <v>2219</v>
      </c>
      <c r="I7404" t="s">
        <v>7987</v>
      </c>
      <c r="J7404" t="s">
        <v>14795</v>
      </c>
      <c r="L7404" s="5"/>
      <c r="P7404" t="s">
        <v>14795</v>
      </c>
    </row>
    <row r="7405" spans="2:16" x14ac:dyDescent="0.25">
      <c r="B7405" t="s">
        <v>10</v>
      </c>
      <c r="C7405" t="s">
        <v>17</v>
      </c>
      <c r="D7405" s="6">
        <v>-0.10199999999999999</v>
      </c>
      <c r="E7405" s="6">
        <v>-0.10199999999999999</v>
      </c>
      <c r="F7405" s="18">
        <v>294.49</v>
      </c>
      <c r="G7405" t="s">
        <v>2242</v>
      </c>
      <c r="H7405" t="s">
        <v>2220</v>
      </c>
      <c r="I7405" t="s">
        <v>7988</v>
      </c>
      <c r="J7405" t="s">
        <v>14801</v>
      </c>
      <c r="L7405" s="5"/>
      <c r="P7405" t="s">
        <v>14801</v>
      </c>
    </row>
    <row r="7406" spans="2:16" x14ac:dyDescent="0.25">
      <c r="B7406" t="s">
        <v>10</v>
      </c>
      <c r="C7406" t="s">
        <v>17</v>
      </c>
      <c r="D7406" s="6">
        <v>-0.08</v>
      </c>
      <c r="E7406" s="6">
        <v>-0.08</v>
      </c>
      <c r="F7406" s="18">
        <v>294.49</v>
      </c>
      <c r="G7406" t="s">
        <v>2242</v>
      </c>
      <c r="H7406" t="s">
        <v>2221</v>
      </c>
      <c r="I7406" t="s">
        <v>7989</v>
      </c>
      <c r="J7406" t="s">
        <v>14803</v>
      </c>
      <c r="L7406" s="5"/>
      <c r="P7406" t="s">
        <v>14803</v>
      </c>
    </row>
    <row r="7407" spans="2:16" x14ac:dyDescent="0.25">
      <c r="B7407" t="s">
        <v>10</v>
      </c>
      <c r="C7407" t="s">
        <v>17</v>
      </c>
      <c r="D7407" s="6">
        <v>-5.1999999999999998E-2</v>
      </c>
      <c r="E7407" s="6">
        <v>-5.1999999999999998E-2</v>
      </c>
      <c r="F7407" s="18">
        <v>294.49</v>
      </c>
      <c r="G7407" t="s">
        <v>2242</v>
      </c>
      <c r="H7407" t="s">
        <v>2222</v>
      </c>
      <c r="I7407" t="s">
        <v>7990</v>
      </c>
      <c r="J7407" t="s">
        <v>14802</v>
      </c>
      <c r="L7407" s="5"/>
      <c r="P7407" t="s">
        <v>14802</v>
      </c>
    </row>
    <row r="7408" spans="2:16" x14ac:dyDescent="0.25">
      <c r="B7408" t="s">
        <v>10</v>
      </c>
      <c r="C7408" t="s">
        <v>17</v>
      </c>
      <c r="D7408" s="6">
        <v>-5.1999999999999998E-2</v>
      </c>
      <c r="E7408" s="6">
        <v>-5.1999999999999998E-2</v>
      </c>
      <c r="F7408" s="18">
        <v>294.49</v>
      </c>
      <c r="G7408" t="s">
        <v>2242</v>
      </c>
      <c r="H7408" t="s">
        <v>2223</v>
      </c>
      <c r="I7408" t="s">
        <v>7991</v>
      </c>
      <c r="J7408" t="s">
        <v>14791</v>
      </c>
      <c r="L7408" s="5"/>
      <c r="P7408" t="s">
        <v>14791</v>
      </c>
    </row>
    <row r="7409" spans="2:16" x14ac:dyDescent="0.25">
      <c r="B7409" t="s">
        <v>10</v>
      </c>
      <c r="C7409" t="s">
        <v>17</v>
      </c>
      <c r="D7409" s="6">
        <v>-0.10199999999999999</v>
      </c>
      <c r="E7409" s="6">
        <v>-0.10199999999999999</v>
      </c>
      <c r="F7409" s="18">
        <v>294.49</v>
      </c>
      <c r="G7409" t="s">
        <v>2242</v>
      </c>
      <c r="H7409" t="s">
        <v>2224</v>
      </c>
      <c r="I7409" t="s">
        <v>7992</v>
      </c>
      <c r="J7409" t="s">
        <v>14820</v>
      </c>
      <c r="L7409" s="5"/>
      <c r="P7409" t="s">
        <v>14820</v>
      </c>
    </row>
    <row r="7410" spans="2:16" x14ac:dyDescent="0.25">
      <c r="B7410" t="s">
        <v>10</v>
      </c>
      <c r="C7410" t="s">
        <v>17</v>
      </c>
      <c r="D7410" s="6">
        <v>-5.1999999999999998E-2</v>
      </c>
      <c r="E7410" s="6">
        <v>-5.1999999999999998E-2</v>
      </c>
      <c r="F7410" s="18">
        <v>294.49</v>
      </c>
      <c r="G7410" t="s">
        <v>2242</v>
      </c>
      <c r="H7410" t="s">
        <v>18631</v>
      </c>
      <c r="I7410" t="s">
        <v>18692</v>
      </c>
      <c r="J7410" t="s">
        <v>18693</v>
      </c>
      <c r="L7410" s="5"/>
      <c r="P7410" t="s">
        <v>18693</v>
      </c>
    </row>
    <row r="7411" spans="2:16" x14ac:dyDescent="0.25">
      <c r="B7411" t="s">
        <v>10</v>
      </c>
      <c r="C7411" t="s">
        <v>17</v>
      </c>
      <c r="D7411" s="6">
        <v>-5.1999999999999998E-2</v>
      </c>
      <c r="E7411" s="6">
        <v>-5.1999999999999998E-2</v>
      </c>
      <c r="F7411" s="18">
        <v>294.49</v>
      </c>
      <c r="G7411" t="s">
        <v>2242</v>
      </c>
      <c r="H7411" t="s">
        <v>2225</v>
      </c>
      <c r="I7411" t="s">
        <v>7993</v>
      </c>
      <c r="J7411" t="s">
        <v>14815</v>
      </c>
      <c r="L7411" s="5"/>
      <c r="P7411" t="s">
        <v>14815</v>
      </c>
    </row>
    <row r="7412" spans="2:16" x14ac:dyDescent="0.25">
      <c r="B7412" t="s">
        <v>10</v>
      </c>
      <c r="C7412" t="s">
        <v>17</v>
      </c>
      <c r="D7412" s="6">
        <v>-5.1999999999999998E-2</v>
      </c>
      <c r="E7412" s="6">
        <v>-5.1999999999999998E-2</v>
      </c>
      <c r="F7412" s="18">
        <v>294.49</v>
      </c>
      <c r="G7412" t="s">
        <v>2242</v>
      </c>
      <c r="H7412" t="s">
        <v>2226</v>
      </c>
      <c r="I7412" t="s">
        <v>7994</v>
      </c>
      <c r="J7412" t="s">
        <v>14777</v>
      </c>
      <c r="L7412" s="5"/>
      <c r="P7412" t="s">
        <v>14777</v>
      </c>
    </row>
    <row r="7413" spans="2:16" x14ac:dyDescent="0.25">
      <c r="B7413" t="s">
        <v>10</v>
      </c>
      <c r="C7413" t="s">
        <v>17</v>
      </c>
      <c r="D7413" s="6">
        <v>-5.1999999999999998E-2</v>
      </c>
      <c r="E7413" s="6">
        <v>-5.1999999999999998E-2</v>
      </c>
      <c r="F7413" s="18">
        <v>294.49</v>
      </c>
      <c r="G7413" t="s">
        <v>2242</v>
      </c>
      <c r="H7413" t="s">
        <v>2227</v>
      </c>
      <c r="I7413" t="s">
        <v>7995</v>
      </c>
      <c r="J7413" t="s">
        <v>14789</v>
      </c>
      <c r="L7413" s="5"/>
      <c r="P7413" t="s">
        <v>14789</v>
      </c>
    </row>
    <row r="7414" spans="2:16" x14ac:dyDescent="0.25">
      <c r="B7414" t="s">
        <v>10</v>
      </c>
      <c r="C7414" t="s">
        <v>17</v>
      </c>
      <c r="D7414" s="6">
        <v>-5.1999999999999998E-2</v>
      </c>
      <c r="E7414" s="6">
        <v>-5.1999999999999998E-2</v>
      </c>
      <c r="F7414" s="18">
        <v>294.49</v>
      </c>
      <c r="G7414" t="s">
        <v>2242</v>
      </c>
      <c r="H7414" t="s">
        <v>2228</v>
      </c>
      <c r="I7414" t="s">
        <v>7996</v>
      </c>
      <c r="J7414" t="s">
        <v>14775</v>
      </c>
      <c r="L7414" s="5"/>
      <c r="P7414" t="s">
        <v>14775</v>
      </c>
    </row>
    <row r="7415" spans="2:16" x14ac:dyDescent="0.25">
      <c r="B7415" t="s">
        <v>10</v>
      </c>
      <c r="C7415" t="s">
        <v>17</v>
      </c>
      <c r="D7415" s="6">
        <v>-5.1999999999999998E-2</v>
      </c>
      <c r="E7415" s="6">
        <v>-5.1999999999999998E-2</v>
      </c>
      <c r="F7415" s="18">
        <v>294.49</v>
      </c>
      <c r="G7415" t="s">
        <v>2242</v>
      </c>
      <c r="H7415" t="s">
        <v>2229</v>
      </c>
      <c r="I7415" t="s">
        <v>7997</v>
      </c>
      <c r="J7415" t="s">
        <v>14827</v>
      </c>
      <c r="L7415" s="5"/>
      <c r="P7415" t="s">
        <v>14827</v>
      </c>
    </row>
    <row r="7416" spans="2:16" x14ac:dyDescent="0.25">
      <c r="B7416" t="s">
        <v>10</v>
      </c>
      <c r="C7416" t="s">
        <v>17</v>
      </c>
      <c r="D7416" s="6">
        <v>-5.1999999999999998E-2</v>
      </c>
      <c r="E7416" s="6">
        <v>-5.1999999999999998E-2</v>
      </c>
      <c r="F7416" s="18">
        <v>294.49</v>
      </c>
      <c r="G7416" t="s">
        <v>2242</v>
      </c>
      <c r="H7416" t="s">
        <v>2230</v>
      </c>
      <c r="I7416" t="s">
        <v>7998</v>
      </c>
      <c r="J7416" t="s">
        <v>14786</v>
      </c>
      <c r="L7416" s="5"/>
      <c r="P7416" t="s">
        <v>14786</v>
      </c>
    </row>
    <row r="7417" spans="2:16" x14ac:dyDescent="0.25">
      <c r="B7417" t="s">
        <v>10</v>
      </c>
      <c r="C7417" t="s">
        <v>17</v>
      </c>
      <c r="D7417" s="6">
        <v>-5.1999999999999998E-2</v>
      </c>
      <c r="E7417" s="6">
        <v>-5.1999999999999998E-2</v>
      </c>
      <c r="F7417" s="18">
        <v>294.49</v>
      </c>
      <c r="G7417" t="s">
        <v>2242</v>
      </c>
      <c r="H7417" t="s">
        <v>2231</v>
      </c>
      <c r="I7417" t="s">
        <v>7999</v>
      </c>
      <c r="J7417" t="s">
        <v>14821</v>
      </c>
      <c r="L7417" s="5"/>
      <c r="P7417" t="s">
        <v>14821</v>
      </c>
    </row>
    <row r="7418" spans="2:16" x14ac:dyDescent="0.25">
      <c r="B7418" t="s">
        <v>10</v>
      </c>
      <c r="C7418" t="s">
        <v>17</v>
      </c>
      <c r="D7418" s="6">
        <v>-5.1999999999999998E-2</v>
      </c>
      <c r="E7418" s="6">
        <v>-5.1999999999999998E-2</v>
      </c>
      <c r="F7418" s="18">
        <v>294.49</v>
      </c>
      <c r="G7418" t="s">
        <v>2242</v>
      </c>
      <c r="H7418" t="s">
        <v>2232</v>
      </c>
      <c r="I7418" t="s">
        <v>8000</v>
      </c>
      <c r="J7418" t="s">
        <v>14779</v>
      </c>
      <c r="L7418" s="5"/>
      <c r="P7418" t="s">
        <v>14779</v>
      </c>
    </row>
    <row r="7419" spans="2:16" x14ac:dyDescent="0.25">
      <c r="B7419" t="s">
        <v>10</v>
      </c>
      <c r="C7419" t="s">
        <v>17</v>
      </c>
      <c r="D7419" s="6">
        <v>-5.1999999999999998E-2</v>
      </c>
      <c r="E7419" s="6">
        <v>-5.1999999999999998E-2</v>
      </c>
      <c r="F7419" s="18">
        <v>294.49</v>
      </c>
      <c r="G7419" t="s">
        <v>2242</v>
      </c>
      <c r="H7419" t="s">
        <v>2233</v>
      </c>
      <c r="I7419" t="s">
        <v>8001</v>
      </c>
      <c r="J7419" t="s">
        <v>14787</v>
      </c>
      <c r="L7419" s="5"/>
      <c r="P7419" t="s">
        <v>14787</v>
      </c>
    </row>
    <row r="7420" spans="2:16" x14ac:dyDescent="0.25">
      <c r="B7420" t="s">
        <v>10</v>
      </c>
      <c r="C7420" t="s">
        <v>17</v>
      </c>
      <c r="D7420" s="6">
        <v>-5.1999999999999998E-2</v>
      </c>
      <c r="E7420" s="6">
        <v>-5.1999999999999998E-2</v>
      </c>
      <c r="F7420" s="18">
        <v>294.49</v>
      </c>
      <c r="G7420" t="s">
        <v>2242</v>
      </c>
      <c r="H7420" t="s">
        <v>2234</v>
      </c>
      <c r="I7420" t="s">
        <v>8002</v>
      </c>
      <c r="J7420" t="s">
        <v>14788</v>
      </c>
      <c r="L7420" s="5"/>
      <c r="P7420" t="s">
        <v>14788</v>
      </c>
    </row>
    <row r="7421" spans="2:16" x14ac:dyDescent="0.25">
      <c r="B7421" t="s">
        <v>10</v>
      </c>
      <c r="C7421" t="s">
        <v>17</v>
      </c>
      <c r="D7421" s="6">
        <v>-5.1999999999999998E-2</v>
      </c>
      <c r="E7421" s="6">
        <v>-5.1999999999999998E-2</v>
      </c>
      <c r="F7421" s="18">
        <v>294.49</v>
      </c>
      <c r="G7421" t="s">
        <v>2242</v>
      </c>
      <c r="H7421" t="s">
        <v>2235</v>
      </c>
      <c r="I7421" t="s">
        <v>8003</v>
      </c>
      <c r="J7421" t="s">
        <v>14812</v>
      </c>
      <c r="L7421" s="5"/>
      <c r="P7421" t="s">
        <v>14812</v>
      </c>
    </row>
    <row r="7422" spans="2:16" x14ac:dyDescent="0.25">
      <c r="B7422" t="s">
        <v>10</v>
      </c>
      <c r="C7422" t="s">
        <v>17</v>
      </c>
      <c r="D7422" s="6">
        <v>-5.1999999999999998E-2</v>
      </c>
      <c r="E7422" s="6">
        <v>-5.1999999999999998E-2</v>
      </c>
      <c r="F7422" s="18">
        <v>294.49</v>
      </c>
      <c r="G7422" t="s">
        <v>2242</v>
      </c>
      <c r="H7422" t="s">
        <v>2236</v>
      </c>
      <c r="I7422" t="s">
        <v>8004</v>
      </c>
      <c r="J7422" t="s">
        <v>14799</v>
      </c>
      <c r="L7422" s="5"/>
      <c r="P7422" t="s">
        <v>14799</v>
      </c>
    </row>
    <row r="7423" spans="2:16" x14ac:dyDescent="0.25">
      <c r="B7423" t="s">
        <v>10</v>
      </c>
      <c r="C7423" t="s">
        <v>17</v>
      </c>
      <c r="D7423" s="6">
        <v>-0.08</v>
      </c>
      <c r="E7423" s="6">
        <v>-0.08</v>
      </c>
      <c r="F7423" s="18">
        <v>368.67</v>
      </c>
      <c r="G7423" t="s">
        <v>2213</v>
      </c>
      <c r="H7423" t="s">
        <v>2239</v>
      </c>
      <c r="I7423" t="s">
        <v>876</v>
      </c>
      <c r="J7423" t="s">
        <v>11876</v>
      </c>
      <c r="L7423" s="5"/>
      <c r="P7423" t="s">
        <v>11876</v>
      </c>
    </row>
    <row r="7424" spans="2:16" x14ac:dyDescent="0.25">
      <c r="B7424" t="s">
        <v>10</v>
      </c>
      <c r="C7424" t="s">
        <v>17</v>
      </c>
      <c r="D7424" s="6">
        <v>0.375</v>
      </c>
      <c r="E7424" s="6">
        <v>0.375</v>
      </c>
      <c r="F7424" s="18">
        <v>439.25</v>
      </c>
      <c r="G7424" t="s">
        <v>2213</v>
      </c>
      <c r="H7424" t="s">
        <v>12132</v>
      </c>
      <c r="I7424" t="s">
        <v>12935</v>
      </c>
      <c r="J7424" t="s">
        <v>12936</v>
      </c>
      <c r="L7424" s="5"/>
      <c r="P7424" t="s">
        <v>12936</v>
      </c>
    </row>
    <row r="7425" spans="2:16" x14ac:dyDescent="0.25">
      <c r="B7425" t="s">
        <v>10</v>
      </c>
      <c r="C7425" t="s">
        <v>17</v>
      </c>
      <c r="D7425" s="6">
        <v>0.58699999999999997</v>
      </c>
      <c r="E7425" s="6">
        <v>0.58699999999999997</v>
      </c>
      <c r="F7425" s="18">
        <v>167.06</v>
      </c>
      <c r="G7425" t="s">
        <v>2213</v>
      </c>
      <c r="H7425" t="s">
        <v>2190</v>
      </c>
      <c r="I7425" t="s">
        <v>352</v>
      </c>
      <c r="J7425" t="s">
        <v>11196</v>
      </c>
      <c r="L7425" s="5"/>
      <c r="P7425" t="s">
        <v>11196</v>
      </c>
    </row>
    <row r="7426" spans="2:16" x14ac:dyDescent="0.25">
      <c r="B7426" t="s">
        <v>10</v>
      </c>
      <c r="C7426" t="s">
        <v>17</v>
      </c>
      <c r="D7426" s="6">
        <v>0.68300000000000005</v>
      </c>
      <c r="E7426" s="6">
        <v>0.68300000000000005</v>
      </c>
      <c r="F7426" s="18">
        <v>191.59</v>
      </c>
      <c r="G7426" t="s">
        <v>2213</v>
      </c>
      <c r="H7426" t="s">
        <v>2191</v>
      </c>
      <c r="I7426" t="s">
        <v>285</v>
      </c>
      <c r="J7426" t="s">
        <v>11194</v>
      </c>
      <c r="L7426" s="5"/>
      <c r="P7426" t="s">
        <v>11194</v>
      </c>
    </row>
    <row r="7427" spans="2:16" x14ac:dyDescent="0.25">
      <c r="B7427" t="s">
        <v>10</v>
      </c>
      <c r="C7427" t="s">
        <v>17</v>
      </c>
      <c r="D7427" s="6">
        <v>-0.10199999999999999</v>
      </c>
      <c r="E7427" s="6">
        <v>-0.10199999999999999</v>
      </c>
      <c r="F7427" s="18">
        <v>277.64999999999998</v>
      </c>
      <c r="G7427" t="s">
        <v>2213</v>
      </c>
      <c r="H7427" t="s">
        <v>2192</v>
      </c>
      <c r="I7427" t="s">
        <v>372</v>
      </c>
      <c r="J7427" t="s">
        <v>11286</v>
      </c>
      <c r="L7427" s="5"/>
      <c r="P7427" t="s">
        <v>11286</v>
      </c>
    </row>
    <row r="7428" spans="2:16" x14ac:dyDescent="0.25">
      <c r="B7428" t="s">
        <v>10</v>
      </c>
      <c r="C7428" t="s">
        <v>17</v>
      </c>
      <c r="D7428" s="6">
        <v>5.5E-2</v>
      </c>
      <c r="E7428" s="6">
        <v>5.5E-2</v>
      </c>
      <c r="F7428" s="18">
        <v>446.25</v>
      </c>
      <c r="G7428" t="s">
        <v>2213</v>
      </c>
      <c r="H7428" t="s">
        <v>2240</v>
      </c>
      <c r="I7428" t="s">
        <v>8005</v>
      </c>
      <c r="J7428" t="s">
        <v>12931</v>
      </c>
      <c r="L7428" s="5"/>
      <c r="P7428" t="s">
        <v>12931</v>
      </c>
    </row>
    <row r="7429" spans="2:16" x14ac:dyDescent="0.25">
      <c r="B7429" t="s">
        <v>10</v>
      </c>
      <c r="C7429" t="s">
        <v>17</v>
      </c>
      <c r="D7429" s="6">
        <v>0.495</v>
      </c>
      <c r="E7429" s="6">
        <v>0.495</v>
      </c>
      <c r="F7429" s="18">
        <v>144.1</v>
      </c>
      <c r="G7429" t="s">
        <v>2213</v>
      </c>
      <c r="H7429" t="s">
        <v>2183</v>
      </c>
      <c r="I7429" t="s">
        <v>148</v>
      </c>
      <c r="J7429" t="s">
        <v>11104</v>
      </c>
      <c r="L7429" s="5"/>
      <c r="P7429" t="s">
        <v>11104</v>
      </c>
    </row>
    <row r="7430" spans="2:16" x14ac:dyDescent="0.25">
      <c r="B7430" t="s">
        <v>10</v>
      </c>
      <c r="C7430" t="s">
        <v>17</v>
      </c>
      <c r="D7430" s="6">
        <v>0.27100000000000002</v>
      </c>
      <c r="E7430" s="6">
        <v>0.27100000000000002</v>
      </c>
      <c r="F7430" s="18">
        <v>334.71</v>
      </c>
      <c r="G7430" t="s">
        <v>2213</v>
      </c>
      <c r="H7430" t="s">
        <v>2193</v>
      </c>
      <c r="I7430" t="s">
        <v>195</v>
      </c>
      <c r="J7430" t="s">
        <v>11347</v>
      </c>
      <c r="L7430" s="5"/>
      <c r="P7430" t="s">
        <v>11347</v>
      </c>
    </row>
    <row r="7431" spans="2:16" x14ac:dyDescent="0.25">
      <c r="B7431" t="s">
        <v>10</v>
      </c>
      <c r="C7431" t="s">
        <v>17</v>
      </c>
      <c r="D7431" s="6">
        <v>-0.10199999999999999</v>
      </c>
      <c r="E7431" s="6">
        <v>-0.10199999999999999</v>
      </c>
      <c r="F7431" s="18">
        <v>185.81</v>
      </c>
      <c r="G7431" t="s">
        <v>2213</v>
      </c>
      <c r="H7431" t="s">
        <v>2194</v>
      </c>
      <c r="I7431" t="s">
        <v>92</v>
      </c>
      <c r="J7431" t="s">
        <v>11225</v>
      </c>
      <c r="L7431" s="5"/>
      <c r="P7431" t="s">
        <v>11225</v>
      </c>
    </row>
    <row r="7432" spans="2:16" x14ac:dyDescent="0.25">
      <c r="B7432" t="s">
        <v>10</v>
      </c>
      <c r="C7432" t="s">
        <v>17</v>
      </c>
      <c r="D7432" s="6">
        <v>0.223</v>
      </c>
      <c r="E7432" s="6">
        <v>0.223</v>
      </c>
      <c r="F7432" s="18">
        <v>137.55000000000001</v>
      </c>
      <c r="G7432" t="s">
        <v>2213</v>
      </c>
      <c r="H7432" t="s">
        <v>2195</v>
      </c>
      <c r="I7432" t="s">
        <v>931</v>
      </c>
      <c r="J7432" t="s">
        <v>11985</v>
      </c>
      <c r="L7432" s="5"/>
      <c r="P7432" t="s">
        <v>11985</v>
      </c>
    </row>
    <row r="7433" spans="2:16" x14ac:dyDescent="0.25">
      <c r="B7433" t="s">
        <v>10</v>
      </c>
      <c r="C7433" t="s">
        <v>17</v>
      </c>
      <c r="D7433" s="6">
        <v>0.39400000000000002</v>
      </c>
      <c r="E7433" s="6">
        <v>0.39400000000000002</v>
      </c>
      <c r="F7433" s="18">
        <v>140.69999999999999</v>
      </c>
      <c r="G7433" t="s">
        <v>2213</v>
      </c>
      <c r="H7433" t="s">
        <v>2196</v>
      </c>
      <c r="I7433" t="s">
        <v>224</v>
      </c>
      <c r="J7433" t="s">
        <v>11724</v>
      </c>
      <c r="L7433" s="5"/>
      <c r="P7433" t="s">
        <v>11724</v>
      </c>
    </row>
    <row r="7434" spans="2:16" x14ac:dyDescent="0.25">
      <c r="B7434" t="s">
        <v>10</v>
      </c>
      <c r="C7434" t="s">
        <v>17</v>
      </c>
      <c r="D7434" s="6">
        <v>0.52</v>
      </c>
      <c r="E7434" s="6">
        <v>0.52</v>
      </c>
      <c r="F7434" s="18">
        <v>211.68</v>
      </c>
      <c r="G7434" t="s">
        <v>2213</v>
      </c>
      <c r="H7434" t="s">
        <v>2197</v>
      </c>
      <c r="I7434" t="s">
        <v>72</v>
      </c>
      <c r="J7434" t="s">
        <v>11077</v>
      </c>
      <c r="L7434" s="5"/>
      <c r="P7434" t="s">
        <v>11077</v>
      </c>
    </row>
    <row r="7435" spans="2:16" x14ac:dyDescent="0.25">
      <c r="B7435" t="s">
        <v>10</v>
      </c>
      <c r="C7435" t="s">
        <v>17</v>
      </c>
      <c r="D7435" s="6">
        <v>0.51500000000000001</v>
      </c>
      <c r="E7435" s="6">
        <v>0.51500000000000001</v>
      </c>
      <c r="F7435" s="18">
        <v>142.99</v>
      </c>
      <c r="G7435" t="s">
        <v>2213</v>
      </c>
      <c r="H7435" t="s">
        <v>2198</v>
      </c>
      <c r="I7435" t="s">
        <v>25</v>
      </c>
      <c r="J7435" t="s">
        <v>11080</v>
      </c>
      <c r="L7435" s="5"/>
      <c r="P7435" t="s">
        <v>11080</v>
      </c>
    </row>
    <row r="7436" spans="2:16" x14ac:dyDescent="0.25">
      <c r="B7436" t="s">
        <v>10</v>
      </c>
      <c r="C7436" t="s">
        <v>17</v>
      </c>
      <c r="D7436" s="6">
        <v>0.495</v>
      </c>
      <c r="E7436" s="6">
        <v>0.495</v>
      </c>
      <c r="F7436" s="18">
        <v>144.1</v>
      </c>
      <c r="G7436" t="s">
        <v>2213</v>
      </c>
      <c r="H7436" t="s">
        <v>12121</v>
      </c>
      <c r="I7436" t="s">
        <v>12932</v>
      </c>
      <c r="J7436" t="s">
        <v>12933</v>
      </c>
      <c r="L7436" s="5"/>
      <c r="P7436" t="s">
        <v>12933</v>
      </c>
    </row>
    <row r="7437" spans="2:16" x14ac:dyDescent="0.25">
      <c r="B7437" t="s">
        <v>10</v>
      </c>
      <c r="C7437" t="s">
        <v>17</v>
      </c>
      <c r="D7437" s="6">
        <v>0.435</v>
      </c>
      <c r="E7437" s="6">
        <v>0.435</v>
      </c>
      <c r="F7437" s="18">
        <v>301.62</v>
      </c>
      <c r="G7437" t="s">
        <v>2213</v>
      </c>
      <c r="H7437" t="s">
        <v>2199</v>
      </c>
      <c r="I7437" t="s">
        <v>358</v>
      </c>
      <c r="J7437" t="s">
        <v>11516</v>
      </c>
      <c r="L7437" s="5"/>
      <c r="P7437" t="s">
        <v>11516</v>
      </c>
    </row>
    <row r="7438" spans="2:16" x14ac:dyDescent="0.25">
      <c r="B7438" t="s">
        <v>10</v>
      </c>
      <c r="C7438" t="s">
        <v>17</v>
      </c>
      <c r="D7438" s="6">
        <v>0.37</v>
      </c>
      <c r="E7438" s="6">
        <v>0.37</v>
      </c>
      <c r="F7438" s="18">
        <v>149.1</v>
      </c>
      <c r="G7438" t="s">
        <v>2213</v>
      </c>
      <c r="H7438" t="s">
        <v>1014</v>
      </c>
      <c r="I7438" t="s">
        <v>82</v>
      </c>
      <c r="J7438" t="s">
        <v>11539</v>
      </c>
      <c r="L7438" s="5"/>
      <c r="P7438" t="s">
        <v>11539</v>
      </c>
    </row>
    <row r="7439" spans="2:16" x14ac:dyDescent="0.25">
      <c r="B7439" t="s">
        <v>10</v>
      </c>
      <c r="C7439" t="s">
        <v>17</v>
      </c>
      <c r="D7439" s="6">
        <v>0.32900000000000001</v>
      </c>
      <c r="E7439" s="6">
        <v>0.32900000000000001</v>
      </c>
      <c r="F7439" s="18">
        <v>121.52</v>
      </c>
      <c r="G7439" t="s">
        <v>2213</v>
      </c>
      <c r="H7439" t="s">
        <v>2200</v>
      </c>
      <c r="I7439" t="s">
        <v>223</v>
      </c>
      <c r="J7439" t="s">
        <v>11170</v>
      </c>
      <c r="L7439" s="5"/>
      <c r="P7439" t="s">
        <v>11170</v>
      </c>
    </row>
    <row r="7440" spans="2:16" x14ac:dyDescent="0.25">
      <c r="B7440" t="s">
        <v>10</v>
      </c>
      <c r="C7440" t="s">
        <v>17</v>
      </c>
      <c r="D7440" s="6">
        <v>0.35599999999999998</v>
      </c>
      <c r="E7440" s="6">
        <v>0.35599999999999998</v>
      </c>
      <c r="F7440" s="18">
        <v>124.2</v>
      </c>
      <c r="G7440" t="s">
        <v>2213</v>
      </c>
      <c r="H7440" t="s">
        <v>2201</v>
      </c>
      <c r="I7440" t="s">
        <v>174</v>
      </c>
      <c r="J7440" t="s">
        <v>11146</v>
      </c>
      <c r="L7440" s="5"/>
      <c r="P7440" t="s">
        <v>11146</v>
      </c>
    </row>
    <row r="7441" spans="2:16" x14ac:dyDescent="0.25">
      <c r="B7441" t="s">
        <v>10</v>
      </c>
      <c r="C7441" t="s">
        <v>17</v>
      </c>
      <c r="D7441" s="6">
        <v>0.23799999999999999</v>
      </c>
      <c r="E7441" s="6">
        <v>0.23799999999999999</v>
      </c>
      <c r="F7441" s="18">
        <v>208.92</v>
      </c>
      <c r="G7441" t="s">
        <v>2213</v>
      </c>
      <c r="H7441" t="s">
        <v>2202</v>
      </c>
      <c r="I7441" t="s">
        <v>458</v>
      </c>
      <c r="J7441" t="s">
        <v>11353</v>
      </c>
      <c r="L7441" s="5"/>
      <c r="P7441" t="s">
        <v>11353</v>
      </c>
    </row>
    <row r="7442" spans="2:16" x14ac:dyDescent="0.25">
      <c r="B7442" t="s">
        <v>10</v>
      </c>
      <c r="C7442" t="s">
        <v>17</v>
      </c>
      <c r="D7442" s="6">
        <v>0.56499999999999995</v>
      </c>
      <c r="E7442" s="6">
        <v>0.56499999999999995</v>
      </c>
      <c r="F7442" s="18">
        <v>174</v>
      </c>
      <c r="G7442" t="s">
        <v>2213</v>
      </c>
      <c r="H7442" t="s">
        <v>2203</v>
      </c>
      <c r="I7442" t="s">
        <v>47</v>
      </c>
      <c r="J7442" t="s">
        <v>11114</v>
      </c>
      <c r="L7442" s="5"/>
      <c r="P7442" t="s">
        <v>11114</v>
      </c>
    </row>
    <row r="7443" spans="2:16" x14ac:dyDescent="0.25">
      <c r="B7443" t="s">
        <v>10</v>
      </c>
      <c r="C7443" t="s">
        <v>17</v>
      </c>
      <c r="D7443" s="6">
        <v>0.42099999999999999</v>
      </c>
      <c r="E7443" s="6">
        <v>0.42099999999999999</v>
      </c>
      <c r="F7443" s="18">
        <v>222.64</v>
      </c>
      <c r="G7443" t="s">
        <v>2213</v>
      </c>
      <c r="H7443" t="s">
        <v>2204</v>
      </c>
      <c r="I7443" t="s">
        <v>565</v>
      </c>
      <c r="J7443" t="s">
        <v>11522</v>
      </c>
      <c r="L7443" s="5"/>
      <c r="P7443" t="s">
        <v>11522</v>
      </c>
    </row>
    <row r="7444" spans="2:16" x14ac:dyDescent="0.25">
      <c r="B7444" t="s">
        <v>10</v>
      </c>
      <c r="C7444" t="s">
        <v>17</v>
      </c>
      <c r="D7444" s="6">
        <v>1.0999999999999999E-2</v>
      </c>
      <c r="E7444" s="6">
        <v>1.0999999999999999E-2</v>
      </c>
      <c r="F7444" s="18">
        <v>197.97</v>
      </c>
      <c r="G7444" t="s">
        <v>2213</v>
      </c>
      <c r="H7444" t="s">
        <v>2205</v>
      </c>
      <c r="I7444" t="s">
        <v>258</v>
      </c>
      <c r="J7444" t="s">
        <v>11151</v>
      </c>
      <c r="L7444" s="5"/>
      <c r="P7444" t="s">
        <v>11151</v>
      </c>
    </row>
    <row r="7445" spans="2:16" x14ac:dyDescent="0.25">
      <c r="B7445" t="s">
        <v>10</v>
      </c>
      <c r="C7445" t="s">
        <v>17</v>
      </c>
      <c r="D7445" s="6">
        <v>5.5E-2</v>
      </c>
      <c r="E7445" s="6">
        <v>5.5E-2</v>
      </c>
      <c r="F7445" s="18">
        <v>275.10000000000002</v>
      </c>
      <c r="G7445" t="s">
        <v>2213</v>
      </c>
      <c r="H7445" t="s">
        <v>2241</v>
      </c>
      <c r="I7445" t="s">
        <v>8006</v>
      </c>
      <c r="J7445" t="s">
        <v>12939</v>
      </c>
      <c r="L7445" s="5"/>
      <c r="P7445" t="s">
        <v>12939</v>
      </c>
    </row>
    <row r="7446" spans="2:16" x14ac:dyDescent="0.25">
      <c r="B7446" t="s">
        <v>10</v>
      </c>
      <c r="C7446" t="s">
        <v>17</v>
      </c>
      <c r="D7446" s="6">
        <v>0.33</v>
      </c>
      <c r="E7446" s="6">
        <v>0.33</v>
      </c>
      <c r="F7446" s="18">
        <v>175.6</v>
      </c>
      <c r="G7446" t="s">
        <v>2213</v>
      </c>
      <c r="H7446" t="s">
        <v>2206</v>
      </c>
      <c r="I7446" t="s">
        <v>120</v>
      </c>
      <c r="J7446" t="s">
        <v>11267</v>
      </c>
      <c r="L7446" s="5"/>
      <c r="P7446" t="s">
        <v>11267</v>
      </c>
    </row>
    <row r="7447" spans="2:16" x14ac:dyDescent="0.25">
      <c r="B7447" t="s">
        <v>10</v>
      </c>
      <c r="C7447" t="s">
        <v>17</v>
      </c>
      <c r="D7447" s="6">
        <v>-3.5999999999999997E-2</v>
      </c>
      <c r="E7447" s="6">
        <v>-3.5999999999999997E-2</v>
      </c>
      <c r="F7447" s="18">
        <v>161.74</v>
      </c>
      <c r="G7447" t="s">
        <v>2213</v>
      </c>
      <c r="H7447" t="s">
        <v>2207</v>
      </c>
      <c r="I7447" t="s">
        <v>270</v>
      </c>
      <c r="J7447" t="s">
        <v>11765</v>
      </c>
      <c r="L7447" s="5"/>
      <c r="P7447" t="s">
        <v>11765</v>
      </c>
    </row>
    <row r="7448" spans="2:16" x14ac:dyDescent="0.25">
      <c r="B7448" t="s">
        <v>10</v>
      </c>
      <c r="C7448" t="s">
        <v>17</v>
      </c>
      <c r="D7448" s="6">
        <v>0.37</v>
      </c>
      <c r="E7448" s="6">
        <v>0.37</v>
      </c>
      <c r="F7448" s="18">
        <v>115.83</v>
      </c>
      <c r="G7448" t="s">
        <v>2213</v>
      </c>
      <c r="H7448" t="s">
        <v>2208</v>
      </c>
      <c r="I7448" t="s">
        <v>181</v>
      </c>
      <c r="J7448" t="s">
        <v>11113</v>
      </c>
      <c r="L7448" s="5"/>
      <c r="P7448" t="s">
        <v>11113</v>
      </c>
    </row>
    <row r="7449" spans="2:16" x14ac:dyDescent="0.25">
      <c r="B7449" t="s">
        <v>10</v>
      </c>
      <c r="C7449" t="s">
        <v>17</v>
      </c>
      <c r="D7449" s="6">
        <v>0.184</v>
      </c>
      <c r="E7449" s="6">
        <v>0.184</v>
      </c>
      <c r="F7449" s="18">
        <v>252.44</v>
      </c>
      <c r="G7449" t="s">
        <v>2213</v>
      </c>
      <c r="H7449" t="s">
        <v>2209</v>
      </c>
      <c r="I7449" t="s">
        <v>113</v>
      </c>
      <c r="J7449" t="s">
        <v>11212</v>
      </c>
      <c r="L7449" s="5"/>
      <c r="P7449" t="s">
        <v>11212</v>
      </c>
    </row>
    <row r="7450" spans="2:16" x14ac:dyDescent="0.25">
      <c r="B7450" t="s">
        <v>10</v>
      </c>
      <c r="C7450" t="s">
        <v>17</v>
      </c>
      <c r="D7450" s="6">
        <v>0.59399999999999997</v>
      </c>
      <c r="E7450" s="6">
        <v>0.59399999999999997</v>
      </c>
      <c r="F7450" s="18">
        <v>197.16</v>
      </c>
      <c r="G7450" t="s">
        <v>2213</v>
      </c>
      <c r="H7450" t="s">
        <v>2210</v>
      </c>
      <c r="I7450" t="s">
        <v>55</v>
      </c>
      <c r="J7450" t="s">
        <v>11116</v>
      </c>
      <c r="L7450" s="5"/>
      <c r="P7450" t="s">
        <v>11116</v>
      </c>
    </row>
    <row r="7451" spans="2:16" x14ac:dyDescent="0.25">
      <c r="B7451" t="s">
        <v>10</v>
      </c>
      <c r="C7451" t="s">
        <v>17</v>
      </c>
      <c r="D7451" s="6">
        <v>0.56299999999999994</v>
      </c>
      <c r="E7451" s="6">
        <v>0.56299999999999994</v>
      </c>
      <c r="F7451" s="18">
        <v>161.79</v>
      </c>
      <c r="G7451" t="s">
        <v>2213</v>
      </c>
      <c r="H7451" t="s">
        <v>2211</v>
      </c>
      <c r="I7451" t="s">
        <v>109</v>
      </c>
      <c r="J7451" t="s">
        <v>11079</v>
      </c>
      <c r="L7451" s="5"/>
      <c r="P7451" t="s">
        <v>11079</v>
      </c>
    </row>
    <row r="7452" spans="2:16" x14ac:dyDescent="0.25">
      <c r="B7452" t="s">
        <v>10</v>
      </c>
      <c r="C7452" t="s">
        <v>17</v>
      </c>
      <c r="D7452" s="6">
        <v>-0.10199999999999999</v>
      </c>
      <c r="E7452" s="6">
        <v>-0.10199999999999999</v>
      </c>
      <c r="F7452" s="18">
        <v>207.82</v>
      </c>
      <c r="G7452" t="s">
        <v>2213</v>
      </c>
      <c r="H7452" t="s">
        <v>2212</v>
      </c>
      <c r="I7452" t="s">
        <v>311</v>
      </c>
      <c r="J7452" t="s">
        <v>11773</v>
      </c>
      <c r="L7452" s="5"/>
      <c r="P7452" t="s">
        <v>11773</v>
      </c>
    </row>
    <row r="7453" spans="2:16" x14ac:dyDescent="0.25">
      <c r="B7453" t="s">
        <v>10</v>
      </c>
      <c r="C7453" t="s">
        <v>17</v>
      </c>
      <c r="D7453" s="6">
        <v>-0.08</v>
      </c>
      <c r="E7453" s="6">
        <v>-0.08</v>
      </c>
      <c r="F7453" s="18">
        <v>368.67</v>
      </c>
      <c r="G7453" t="s">
        <v>2213</v>
      </c>
      <c r="H7453" t="s">
        <v>2242</v>
      </c>
      <c r="I7453" t="s">
        <v>846</v>
      </c>
      <c r="J7453" t="s">
        <v>11892</v>
      </c>
      <c r="L7453" s="5"/>
      <c r="P7453" t="s">
        <v>11892</v>
      </c>
    </row>
    <row r="7454" spans="2:16" x14ac:dyDescent="0.25">
      <c r="B7454" t="s">
        <v>10</v>
      </c>
      <c r="C7454" t="s">
        <v>17</v>
      </c>
      <c r="D7454" s="6">
        <v>0.55200000000000005</v>
      </c>
      <c r="E7454" s="6">
        <v>0.55200000000000005</v>
      </c>
      <c r="F7454" s="18">
        <v>129.38</v>
      </c>
      <c r="G7454" t="s">
        <v>2213</v>
      </c>
      <c r="H7454" t="s">
        <v>2213</v>
      </c>
      <c r="I7454" t="s">
        <v>51</v>
      </c>
      <c r="J7454" t="s">
        <v>11074</v>
      </c>
      <c r="L7454" s="5"/>
      <c r="P7454" t="s">
        <v>11074</v>
      </c>
    </row>
    <row r="7455" spans="2:16" x14ac:dyDescent="0.25">
      <c r="B7455" t="s">
        <v>10</v>
      </c>
      <c r="C7455" t="s">
        <v>17</v>
      </c>
      <c r="D7455" s="6">
        <v>0.17699999999999999</v>
      </c>
      <c r="E7455" s="6">
        <v>0.17699999999999999</v>
      </c>
      <c r="F7455" s="18">
        <v>159.6</v>
      </c>
      <c r="G7455" t="s">
        <v>2213</v>
      </c>
      <c r="H7455" t="s">
        <v>2214</v>
      </c>
      <c r="I7455" t="s">
        <v>371</v>
      </c>
      <c r="J7455" t="s">
        <v>11554</v>
      </c>
      <c r="L7455" s="5"/>
      <c r="P7455" t="s">
        <v>11554</v>
      </c>
    </row>
    <row r="7456" spans="2:16" x14ac:dyDescent="0.25">
      <c r="B7456" t="s">
        <v>10</v>
      </c>
      <c r="C7456" t="s">
        <v>17</v>
      </c>
      <c r="D7456" s="6">
        <v>0.253</v>
      </c>
      <c r="E7456" s="6">
        <v>0.253</v>
      </c>
      <c r="F7456" s="18">
        <v>180.5</v>
      </c>
      <c r="G7456" t="s">
        <v>2213</v>
      </c>
      <c r="H7456" t="s">
        <v>2215</v>
      </c>
      <c r="I7456" t="s">
        <v>269</v>
      </c>
      <c r="J7456" t="s">
        <v>11437</v>
      </c>
      <c r="L7456" s="5"/>
      <c r="P7456" t="s">
        <v>11437</v>
      </c>
    </row>
    <row r="7457" spans="2:16" x14ac:dyDescent="0.25">
      <c r="B7457" t="s">
        <v>10</v>
      </c>
      <c r="C7457" t="s">
        <v>17</v>
      </c>
      <c r="D7457" s="6">
        <v>0.161</v>
      </c>
      <c r="E7457" s="6">
        <v>0.161</v>
      </c>
      <c r="F7457" s="18">
        <v>151.19999999999999</v>
      </c>
      <c r="G7457" t="s">
        <v>2213</v>
      </c>
      <c r="H7457" t="s">
        <v>2216</v>
      </c>
      <c r="I7457" t="s">
        <v>611</v>
      </c>
      <c r="J7457" t="s">
        <v>11683</v>
      </c>
      <c r="L7457" s="5"/>
      <c r="P7457" t="s">
        <v>11683</v>
      </c>
    </row>
    <row r="7458" spans="2:16" x14ac:dyDescent="0.25">
      <c r="B7458" t="s">
        <v>10</v>
      </c>
      <c r="C7458" t="s">
        <v>17</v>
      </c>
      <c r="D7458" s="6">
        <v>0.18</v>
      </c>
      <c r="E7458" s="6">
        <v>0.18</v>
      </c>
      <c r="F7458" s="18">
        <v>174.71</v>
      </c>
      <c r="G7458" t="s">
        <v>2213</v>
      </c>
      <c r="H7458" t="s">
        <v>2217</v>
      </c>
      <c r="I7458" t="s">
        <v>202</v>
      </c>
      <c r="J7458" t="s">
        <v>11126</v>
      </c>
      <c r="L7458" s="5"/>
      <c r="P7458" t="s">
        <v>11126</v>
      </c>
    </row>
    <row r="7459" spans="2:16" x14ac:dyDescent="0.25">
      <c r="B7459" t="s">
        <v>10</v>
      </c>
      <c r="C7459" t="s">
        <v>17</v>
      </c>
      <c r="D7459" s="6">
        <v>-5.1999999999999998E-2</v>
      </c>
      <c r="E7459" s="6">
        <v>-5.1999999999999998E-2</v>
      </c>
      <c r="F7459" s="18">
        <v>294.49</v>
      </c>
      <c r="G7459" t="s">
        <v>2213</v>
      </c>
      <c r="H7459" t="s">
        <v>2243</v>
      </c>
      <c r="I7459" t="s">
        <v>8007</v>
      </c>
      <c r="J7459" t="s">
        <v>12941</v>
      </c>
      <c r="L7459" s="5"/>
      <c r="P7459" t="s">
        <v>12941</v>
      </c>
    </row>
    <row r="7460" spans="2:16" x14ac:dyDescent="0.25">
      <c r="B7460" t="s">
        <v>10</v>
      </c>
      <c r="C7460" t="s">
        <v>17</v>
      </c>
      <c r="D7460" s="6">
        <v>0.17899999999999999</v>
      </c>
      <c r="E7460" s="6">
        <v>0.17899999999999999</v>
      </c>
      <c r="F7460" s="18">
        <v>149.1</v>
      </c>
      <c r="G7460" t="s">
        <v>2213</v>
      </c>
      <c r="H7460" t="s">
        <v>2218</v>
      </c>
      <c r="I7460" t="s">
        <v>742</v>
      </c>
      <c r="J7460" t="s">
        <v>11686</v>
      </c>
      <c r="L7460" s="5"/>
      <c r="P7460" t="s">
        <v>11686</v>
      </c>
    </row>
    <row r="7461" spans="2:16" x14ac:dyDescent="0.25">
      <c r="B7461" t="s">
        <v>10</v>
      </c>
      <c r="C7461" t="s">
        <v>17</v>
      </c>
      <c r="D7461" s="6">
        <v>-5.1999999999999998E-2</v>
      </c>
      <c r="E7461" s="6">
        <v>-5.1999999999999998E-2</v>
      </c>
      <c r="F7461" s="18">
        <v>294.49</v>
      </c>
      <c r="G7461" t="s">
        <v>2213</v>
      </c>
      <c r="H7461" t="s">
        <v>2244</v>
      </c>
      <c r="I7461" t="s">
        <v>8008</v>
      </c>
      <c r="J7461" t="s">
        <v>12938</v>
      </c>
      <c r="L7461" s="5"/>
      <c r="P7461" t="s">
        <v>12938</v>
      </c>
    </row>
    <row r="7462" spans="2:16" x14ac:dyDescent="0.25">
      <c r="B7462" t="s">
        <v>10</v>
      </c>
      <c r="C7462" t="s">
        <v>17</v>
      </c>
      <c r="D7462" s="6">
        <v>0.32900000000000001</v>
      </c>
      <c r="E7462" s="6">
        <v>0.32900000000000001</v>
      </c>
      <c r="F7462" s="18">
        <v>149.1</v>
      </c>
      <c r="G7462" t="s">
        <v>2213</v>
      </c>
      <c r="H7462" t="s">
        <v>2219</v>
      </c>
      <c r="I7462" t="s">
        <v>295</v>
      </c>
      <c r="J7462" t="s">
        <v>11506</v>
      </c>
      <c r="L7462" s="5"/>
      <c r="P7462" t="s">
        <v>11506</v>
      </c>
    </row>
    <row r="7463" spans="2:16" x14ac:dyDescent="0.25">
      <c r="B7463" t="s">
        <v>10</v>
      </c>
      <c r="C7463" t="s">
        <v>17</v>
      </c>
      <c r="D7463" s="6">
        <v>-3.4000000000000002E-2</v>
      </c>
      <c r="E7463" s="6">
        <v>-3.4000000000000002E-2</v>
      </c>
      <c r="F7463" s="18">
        <v>219.3</v>
      </c>
      <c r="G7463" t="s">
        <v>2213</v>
      </c>
      <c r="H7463" t="s">
        <v>2220</v>
      </c>
      <c r="I7463" t="s">
        <v>133</v>
      </c>
      <c r="J7463" t="s">
        <v>11124</v>
      </c>
      <c r="L7463" s="5"/>
      <c r="P7463" t="s">
        <v>11124</v>
      </c>
    </row>
    <row r="7464" spans="2:16" x14ac:dyDescent="0.25">
      <c r="B7464" t="s">
        <v>10</v>
      </c>
      <c r="C7464" t="s">
        <v>17</v>
      </c>
      <c r="D7464" s="6">
        <v>0.51600000000000001</v>
      </c>
      <c r="E7464" s="6">
        <v>0.51600000000000001</v>
      </c>
      <c r="F7464" s="18">
        <v>122.82</v>
      </c>
      <c r="G7464" t="s">
        <v>2213</v>
      </c>
      <c r="H7464" t="s">
        <v>2221</v>
      </c>
      <c r="I7464" t="s">
        <v>115</v>
      </c>
      <c r="J7464" t="s">
        <v>11264</v>
      </c>
      <c r="L7464" s="5"/>
      <c r="P7464" t="s">
        <v>11264</v>
      </c>
    </row>
    <row r="7465" spans="2:16" x14ac:dyDescent="0.25">
      <c r="B7465" t="s">
        <v>10</v>
      </c>
      <c r="C7465" t="s">
        <v>17</v>
      </c>
      <c r="D7465" s="6">
        <v>0.315</v>
      </c>
      <c r="E7465" s="6">
        <v>0.315</v>
      </c>
      <c r="F7465" s="18">
        <v>195.72</v>
      </c>
      <c r="G7465" t="s">
        <v>2213</v>
      </c>
      <c r="H7465" t="s">
        <v>2222</v>
      </c>
      <c r="I7465" t="s">
        <v>329</v>
      </c>
      <c r="J7465" t="s">
        <v>11186</v>
      </c>
      <c r="L7465" s="5"/>
      <c r="P7465" t="s">
        <v>11186</v>
      </c>
    </row>
    <row r="7466" spans="2:16" x14ac:dyDescent="0.25">
      <c r="B7466" t="s">
        <v>10</v>
      </c>
      <c r="C7466" t="s">
        <v>17</v>
      </c>
      <c r="D7466" s="6">
        <v>0.57799999999999996</v>
      </c>
      <c r="E7466" s="6">
        <v>0.57799999999999996</v>
      </c>
      <c r="F7466" s="18">
        <v>203.01</v>
      </c>
      <c r="G7466" t="s">
        <v>2213</v>
      </c>
      <c r="H7466" t="s">
        <v>2237</v>
      </c>
      <c r="I7466" t="s">
        <v>215</v>
      </c>
      <c r="J7466" t="s">
        <v>11483</v>
      </c>
      <c r="L7466" s="5"/>
      <c r="P7466" t="s">
        <v>11483</v>
      </c>
    </row>
    <row r="7467" spans="2:16" x14ac:dyDescent="0.25">
      <c r="B7467" t="s">
        <v>10</v>
      </c>
      <c r="C7467" t="s">
        <v>17</v>
      </c>
      <c r="D7467" s="6">
        <v>-0.89300000000000002</v>
      </c>
      <c r="E7467" s="6">
        <v>-0.89300000000000002</v>
      </c>
      <c r="F7467" s="18">
        <v>200.35</v>
      </c>
      <c r="G7467" t="s">
        <v>2213</v>
      </c>
      <c r="H7467" t="s">
        <v>2223</v>
      </c>
      <c r="I7467" t="s">
        <v>117</v>
      </c>
      <c r="J7467" t="s">
        <v>11214</v>
      </c>
      <c r="L7467" s="5"/>
      <c r="P7467" t="s">
        <v>11214</v>
      </c>
    </row>
    <row r="7468" spans="2:16" x14ac:dyDescent="0.25">
      <c r="B7468" t="s">
        <v>10</v>
      </c>
      <c r="C7468" t="s">
        <v>17</v>
      </c>
      <c r="D7468" s="6">
        <v>0.55600000000000005</v>
      </c>
      <c r="E7468" s="6">
        <v>0.55600000000000005</v>
      </c>
      <c r="F7468" s="18">
        <v>191.16</v>
      </c>
      <c r="G7468" t="s">
        <v>2213</v>
      </c>
      <c r="H7468" t="s">
        <v>2224</v>
      </c>
      <c r="I7468" t="s">
        <v>167</v>
      </c>
      <c r="J7468" t="s">
        <v>11134</v>
      </c>
      <c r="L7468" s="5"/>
      <c r="P7468" t="s">
        <v>11134</v>
      </c>
    </row>
    <row r="7469" spans="2:16" x14ac:dyDescent="0.25">
      <c r="B7469" t="s">
        <v>10</v>
      </c>
      <c r="C7469" t="s">
        <v>17</v>
      </c>
      <c r="D7469" s="6">
        <v>-5.1999999999999998E-2</v>
      </c>
      <c r="E7469" s="6">
        <v>-5.1999999999999998E-2</v>
      </c>
      <c r="F7469" s="18">
        <v>294.49</v>
      </c>
      <c r="G7469" t="s">
        <v>2213</v>
      </c>
      <c r="H7469" t="s">
        <v>2246</v>
      </c>
      <c r="I7469" t="s">
        <v>8009</v>
      </c>
      <c r="J7469" t="s">
        <v>12940</v>
      </c>
      <c r="L7469" s="5"/>
      <c r="P7469" t="s">
        <v>12940</v>
      </c>
    </row>
    <row r="7470" spans="2:16" x14ac:dyDescent="0.25">
      <c r="B7470" t="s">
        <v>10</v>
      </c>
      <c r="C7470" t="s">
        <v>17</v>
      </c>
      <c r="D7470" s="6">
        <v>0.52</v>
      </c>
      <c r="E7470" s="6">
        <v>0.52</v>
      </c>
      <c r="F7470" s="18">
        <v>211.68</v>
      </c>
      <c r="G7470" t="s">
        <v>2213</v>
      </c>
      <c r="H7470" t="s">
        <v>18631</v>
      </c>
      <c r="I7470" t="s">
        <v>18694</v>
      </c>
      <c r="J7470" t="s">
        <v>18695</v>
      </c>
      <c r="L7470" s="5"/>
      <c r="P7470" t="s">
        <v>18695</v>
      </c>
    </row>
    <row r="7471" spans="2:16" x14ac:dyDescent="0.25">
      <c r="B7471" t="s">
        <v>10</v>
      </c>
      <c r="C7471" t="s">
        <v>17</v>
      </c>
      <c r="D7471" s="6">
        <v>0.36799999999999999</v>
      </c>
      <c r="E7471" s="6">
        <v>0.36799999999999999</v>
      </c>
      <c r="F7471" s="18">
        <v>141.75</v>
      </c>
      <c r="G7471" t="s">
        <v>2213</v>
      </c>
      <c r="H7471" t="s">
        <v>2238</v>
      </c>
      <c r="I7471" t="s">
        <v>933</v>
      </c>
      <c r="J7471" t="s">
        <v>11598</v>
      </c>
      <c r="L7471" s="5"/>
      <c r="P7471" t="s">
        <v>11598</v>
      </c>
    </row>
    <row r="7472" spans="2:16" x14ac:dyDescent="0.25">
      <c r="B7472" t="s">
        <v>10</v>
      </c>
      <c r="C7472" t="s">
        <v>17</v>
      </c>
      <c r="D7472" s="6">
        <v>-0.27100000000000002</v>
      </c>
      <c r="E7472" s="6">
        <v>-0.27100000000000002</v>
      </c>
      <c r="F7472" s="18">
        <v>173.39</v>
      </c>
      <c r="G7472" t="s">
        <v>2213</v>
      </c>
      <c r="H7472" t="s">
        <v>2225</v>
      </c>
      <c r="I7472" t="s">
        <v>402</v>
      </c>
      <c r="J7472" t="s">
        <v>11538</v>
      </c>
      <c r="L7472" s="5"/>
      <c r="P7472" t="s">
        <v>11538</v>
      </c>
    </row>
    <row r="7473" spans="2:16" x14ac:dyDescent="0.25">
      <c r="B7473" t="s">
        <v>10</v>
      </c>
      <c r="C7473" t="s">
        <v>17</v>
      </c>
      <c r="D7473" s="6">
        <v>0.58499999999999996</v>
      </c>
      <c r="E7473" s="6">
        <v>0.58499999999999996</v>
      </c>
      <c r="F7473" s="18">
        <v>127.26</v>
      </c>
      <c r="G7473" t="s">
        <v>2213</v>
      </c>
      <c r="H7473" t="s">
        <v>2226</v>
      </c>
      <c r="I7473" t="s">
        <v>31</v>
      </c>
      <c r="J7473" t="s">
        <v>11220</v>
      </c>
      <c r="L7473" s="5"/>
      <c r="P7473" t="s">
        <v>11220</v>
      </c>
    </row>
    <row r="7474" spans="2:16" x14ac:dyDescent="0.25">
      <c r="B7474" t="s">
        <v>10</v>
      </c>
      <c r="C7474" t="s">
        <v>17</v>
      </c>
      <c r="D7474" s="6">
        <v>6.0999999999999999E-2</v>
      </c>
      <c r="E7474" s="6">
        <v>6.0999999999999999E-2</v>
      </c>
      <c r="F7474" s="18">
        <v>203.26</v>
      </c>
      <c r="G7474" t="s">
        <v>2213</v>
      </c>
      <c r="H7474" t="s">
        <v>2227</v>
      </c>
      <c r="I7474" t="s">
        <v>532</v>
      </c>
      <c r="J7474" t="s">
        <v>11657</v>
      </c>
      <c r="L7474" s="5"/>
      <c r="P7474" t="s">
        <v>11657</v>
      </c>
    </row>
    <row r="7475" spans="2:16" x14ac:dyDescent="0.25">
      <c r="B7475" t="s">
        <v>10</v>
      </c>
      <c r="C7475" t="s">
        <v>17</v>
      </c>
      <c r="D7475" s="6">
        <v>-5.1999999999999998E-2</v>
      </c>
      <c r="E7475" s="6">
        <v>-5.1999999999999998E-2</v>
      </c>
      <c r="F7475" s="18">
        <v>294.49</v>
      </c>
      <c r="G7475" t="s">
        <v>2213</v>
      </c>
      <c r="H7475" t="s">
        <v>2247</v>
      </c>
      <c r="I7475" t="s">
        <v>8010</v>
      </c>
      <c r="J7475" t="s">
        <v>12937</v>
      </c>
      <c r="L7475" s="5"/>
      <c r="P7475" t="s">
        <v>12937</v>
      </c>
    </row>
    <row r="7476" spans="2:16" x14ac:dyDescent="0.25">
      <c r="B7476" t="s">
        <v>10</v>
      </c>
      <c r="C7476" t="s">
        <v>17</v>
      </c>
      <c r="D7476" s="6">
        <v>0.52300000000000002</v>
      </c>
      <c r="E7476" s="6">
        <v>0.52300000000000002</v>
      </c>
      <c r="F7476" s="18">
        <v>143.41999999999999</v>
      </c>
      <c r="G7476" t="s">
        <v>2213</v>
      </c>
      <c r="H7476" t="s">
        <v>2228</v>
      </c>
      <c r="I7476" t="s">
        <v>58</v>
      </c>
      <c r="J7476" t="s">
        <v>11127</v>
      </c>
      <c r="L7476" s="5"/>
      <c r="P7476" t="s">
        <v>11127</v>
      </c>
    </row>
    <row r="7477" spans="2:16" x14ac:dyDescent="0.25">
      <c r="B7477" t="s">
        <v>10</v>
      </c>
      <c r="C7477" t="s">
        <v>17</v>
      </c>
      <c r="D7477" s="6">
        <v>0.41899999999999998</v>
      </c>
      <c r="E7477" s="6">
        <v>0.41899999999999998</v>
      </c>
      <c r="F7477" s="18">
        <v>256.68</v>
      </c>
      <c r="G7477" t="s">
        <v>2213</v>
      </c>
      <c r="H7477" t="s">
        <v>2229</v>
      </c>
      <c r="I7477" t="s">
        <v>141</v>
      </c>
      <c r="J7477" t="s">
        <v>11068</v>
      </c>
      <c r="L7477" s="5"/>
      <c r="P7477" t="s">
        <v>11068</v>
      </c>
    </row>
    <row r="7478" spans="2:16" x14ac:dyDescent="0.25">
      <c r="B7478" t="s">
        <v>10</v>
      </c>
      <c r="C7478" t="s">
        <v>17</v>
      </c>
      <c r="D7478" s="6">
        <v>0.39600000000000002</v>
      </c>
      <c r="E7478" s="6">
        <v>0.39600000000000002</v>
      </c>
      <c r="F7478" s="18">
        <v>149.04</v>
      </c>
      <c r="G7478" t="s">
        <v>2213</v>
      </c>
      <c r="H7478" t="s">
        <v>2230</v>
      </c>
      <c r="I7478" t="s">
        <v>83</v>
      </c>
      <c r="J7478" t="s">
        <v>11253</v>
      </c>
      <c r="L7478" s="5"/>
      <c r="P7478" t="s">
        <v>11253</v>
      </c>
    </row>
    <row r="7479" spans="2:16" x14ac:dyDescent="0.25">
      <c r="B7479" t="s">
        <v>10</v>
      </c>
      <c r="C7479" t="s">
        <v>17</v>
      </c>
      <c r="D7479" s="6">
        <v>0.41899999999999998</v>
      </c>
      <c r="E7479" s="6">
        <v>0.41899999999999998</v>
      </c>
      <c r="F7479" s="18">
        <v>150.12</v>
      </c>
      <c r="G7479" t="s">
        <v>2213</v>
      </c>
      <c r="H7479" t="s">
        <v>2231</v>
      </c>
      <c r="I7479" t="s">
        <v>49</v>
      </c>
      <c r="J7479" t="s">
        <v>11101</v>
      </c>
      <c r="L7479" s="5"/>
      <c r="P7479" t="s">
        <v>11101</v>
      </c>
    </row>
    <row r="7480" spans="2:16" x14ac:dyDescent="0.25">
      <c r="B7480" t="s">
        <v>10</v>
      </c>
      <c r="C7480" t="s">
        <v>17</v>
      </c>
      <c r="D7480" s="6">
        <v>0.40100000000000002</v>
      </c>
      <c r="E7480" s="6">
        <v>0.40100000000000002</v>
      </c>
      <c r="F7480" s="18">
        <v>194.2</v>
      </c>
      <c r="G7480" t="s">
        <v>2213</v>
      </c>
      <c r="H7480" t="s">
        <v>2232</v>
      </c>
      <c r="I7480" t="s">
        <v>78</v>
      </c>
      <c r="J7480" t="s">
        <v>11791</v>
      </c>
      <c r="L7480" s="5"/>
      <c r="P7480" t="s">
        <v>11791</v>
      </c>
    </row>
    <row r="7481" spans="2:16" x14ac:dyDescent="0.25">
      <c r="B7481" t="s">
        <v>10</v>
      </c>
      <c r="C7481" t="s">
        <v>17</v>
      </c>
      <c r="D7481" s="6">
        <v>0.375</v>
      </c>
      <c r="E7481" s="6">
        <v>0.375</v>
      </c>
      <c r="F7481" s="18">
        <v>439.25</v>
      </c>
      <c r="G7481" t="s">
        <v>2213</v>
      </c>
      <c r="H7481" t="s">
        <v>2233</v>
      </c>
      <c r="I7481" t="s">
        <v>271</v>
      </c>
      <c r="J7481" t="s">
        <v>11106</v>
      </c>
      <c r="L7481" s="5"/>
      <c r="P7481" t="s">
        <v>11106</v>
      </c>
    </row>
    <row r="7482" spans="2:16" x14ac:dyDescent="0.25">
      <c r="B7482" t="s">
        <v>10</v>
      </c>
      <c r="C7482" t="s">
        <v>17</v>
      </c>
      <c r="D7482" s="6">
        <v>0.498</v>
      </c>
      <c r="E7482" s="6">
        <v>0.498</v>
      </c>
      <c r="F7482" s="18">
        <v>208.44</v>
      </c>
      <c r="G7482" t="s">
        <v>2213</v>
      </c>
      <c r="H7482" t="s">
        <v>2234</v>
      </c>
      <c r="I7482" t="s">
        <v>180</v>
      </c>
      <c r="J7482" t="s">
        <v>11140</v>
      </c>
      <c r="L7482" s="5"/>
      <c r="P7482" t="s">
        <v>11140</v>
      </c>
    </row>
    <row r="7483" spans="2:16" x14ac:dyDescent="0.25">
      <c r="B7483" t="s">
        <v>10</v>
      </c>
      <c r="C7483" t="s">
        <v>17</v>
      </c>
      <c r="D7483" s="6">
        <v>0.33800000000000002</v>
      </c>
      <c r="E7483" s="6">
        <v>0.33800000000000002</v>
      </c>
      <c r="F7483" s="18">
        <v>151.9</v>
      </c>
      <c r="G7483" t="s">
        <v>2213</v>
      </c>
      <c r="H7483" t="s">
        <v>2235</v>
      </c>
      <c r="I7483" t="s">
        <v>140</v>
      </c>
      <c r="J7483" t="s">
        <v>11430</v>
      </c>
      <c r="L7483" s="5"/>
      <c r="P7483" t="s">
        <v>11430</v>
      </c>
    </row>
    <row r="7484" spans="2:16" x14ac:dyDescent="0.25">
      <c r="B7484" t="s">
        <v>10</v>
      </c>
      <c r="C7484" t="s">
        <v>17</v>
      </c>
      <c r="D7484" s="6">
        <v>0.112</v>
      </c>
      <c r="E7484" s="6">
        <v>0.112</v>
      </c>
      <c r="F7484" s="18">
        <v>216.93</v>
      </c>
      <c r="G7484" t="s">
        <v>2213</v>
      </c>
      <c r="H7484" t="s">
        <v>2236</v>
      </c>
      <c r="I7484" t="s">
        <v>5393</v>
      </c>
      <c r="J7484" t="s">
        <v>12934</v>
      </c>
      <c r="L7484" s="5"/>
      <c r="P7484" t="s">
        <v>12934</v>
      </c>
    </row>
    <row r="7485" spans="2:16" x14ac:dyDescent="0.25">
      <c r="B7485" t="s">
        <v>10</v>
      </c>
      <c r="C7485" t="s">
        <v>17</v>
      </c>
      <c r="D7485" s="6">
        <v>-3.1E-2</v>
      </c>
      <c r="E7485" s="6">
        <v>-3.1E-2</v>
      </c>
      <c r="F7485" s="18">
        <v>294.49</v>
      </c>
      <c r="G7485" t="s">
        <v>2214</v>
      </c>
      <c r="H7485" t="s">
        <v>2239</v>
      </c>
      <c r="I7485" t="s">
        <v>8011</v>
      </c>
      <c r="J7485" t="s">
        <v>12569</v>
      </c>
      <c r="L7485" s="5"/>
      <c r="P7485" t="s">
        <v>12569</v>
      </c>
    </row>
    <row r="7486" spans="2:16" x14ac:dyDescent="0.25">
      <c r="B7486" t="s">
        <v>10</v>
      </c>
      <c r="C7486" t="s">
        <v>17</v>
      </c>
      <c r="D7486" s="6">
        <v>-6.6000000000000003E-2</v>
      </c>
      <c r="E7486" s="6">
        <v>-6.6000000000000003E-2</v>
      </c>
      <c r="F7486" s="18">
        <v>216.93</v>
      </c>
      <c r="G7486" t="s">
        <v>2214</v>
      </c>
      <c r="H7486" t="s">
        <v>12132</v>
      </c>
      <c r="I7486" t="s">
        <v>12570</v>
      </c>
      <c r="J7486" t="s">
        <v>12571</v>
      </c>
      <c r="L7486" s="5"/>
      <c r="P7486" t="s">
        <v>12571</v>
      </c>
    </row>
    <row r="7487" spans="2:16" x14ac:dyDescent="0.25">
      <c r="B7487" t="s">
        <v>10</v>
      </c>
      <c r="C7487" t="s">
        <v>17</v>
      </c>
      <c r="D7487" s="6">
        <v>0.18099999999999999</v>
      </c>
      <c r="E7487" s="6">
        <v>0.18099999999999999</v>
      </c>
      <c r="F7487" s="18">
        <v>216.93</v>
      </c>
      <c r="G7487" t="s">
        <v>2214</v>
      </c>
      <c r="H7487" t="s">
        <v>2190</v>
      </c>
      <c r="I7487" t="s">
        <v>5395</v>
      </c>
      <c r="J7487" t="s">
        <v>12558</v>
      </c>
      <c r="L7487" s="5"/>
      <c r="P7487" t="s">
        <v>12558</v>
      </c>
    </row>
    <row r="7488" spans="2:16" x14ac:dyDescent="0.25">
      <c r="B7488" t="s">
        <v>10</v>
      </c>
      <c r="C7488" t="s">
        <v>17</v>
      </c>
      <c r="D7488" s="6">
        <v>0.247</v>
      </c>
      <c r="E7488" s="6">
        <v>0.247</v>
      </c>
      <c r="F7488" s="18">
        <v>192.2</v>
      </c>
      <c r="G7488" t="s">
        <v>2214</v>
      </c>
      <c r="H7488" t="s">
        <v>2191</v>
      </c>
      <c r="I7488" t="s">
        <v>5397</v>
      </c>
      <c r="J7488" t="s">
        <v>12584</v>
      </c>
      <c r="L7488" s="5"/>
      <c r="P7488" t="s">
        <v>12584</v>
      </c>
    </row>
    <row r="7489" spans="2:16" x14ac:dyDescent="0.25">
      <c r="B7489" t="s">
        <v>10</v>
      </c>
      <c r="C7489" t="s">
        <v>17</v>
      </c>
      <c r="D7489" s="6">
        <v>1E-3</v>
      </c>
      <c r="E7489" s="6">
        <v>1E-3</v>
      </c>
      <c r="F7489" s="18">
        <v>216.93</v>
      </c>
      <c r="G7489" t="s">
        <v>2214</v>
      </c>
      <c r="H7489" t="s">
        <v>2192</v>
      </c>
      <c r="I7489" t="s">
        <v>5399</v>
      </c>
      <c r="J7489" t="s">
        <v>12560</v>
      </c>
      <c r="L7489" s="5"/>
      <c r="P7489" t="s">
        <v>12560</v>
      </c>
    </row>
    <row r="7490" spans="2:16" x14ac:dyDescent="0.25">
      <c r="B7490" t="s">
        <v>10</v>
      </c>
      <c r="C7490" t="s">
        <v>17</v>
      </c>
      <c r="D7490" s="6">
        <v>-3.1E-2</v>
      </c>
      <c r="E7490" s="6">
        <v>-3.1E-2</v>
      </c>
      <c r="F7490" s="18">
        <v>477.7</v>
      </c>
      <c r="G7490" t="s">
        <v>2214</v>
      </c>
      <c r="H7490" t="s">
        <v>2240</v>
      </c>
      <c r="I7490" t="s">
        <v>8012</v>
      </c>
      <c r="J7490" t="s">
        <v>12541</v>
      </c>
      <c r="L7490" s="5"/>
      <c r="P7490" t="s">
        <v>12541</v>
      </c>
    </row>
    <row r="7491" spans="2:16" x14ac:dyDescent="0.25">
      <c r="B7491" t="s">
        <v>10</v>
      </c>
      <c r="C7491" t="s">
        <v>17</v>
      </c>
      <c r="D7491" s="6">
        <v>-6.6000000000000003E-2</v>
      </c>
      <c r="E7491" s="6">
        <v>-6.6000000000000003E-2</v>
      </c>
      <c r="F7491" s="18">
        <v>216.93</v>
      </c>
      <c r="G7491" t="s">
        <v>2214</v>
      </c>
      <c r="H7491" t="s">
        <v>2183</v>
      </c>
      <c r="I7491" t="s">
        <v>5401</v>
      </c>
      <c r="J7491" t="s">
        <v>12564</v>
      </c>
      <c r="L7491" s="5"/>
      <c r="P7491" t="s">
        <v>12564</v>
      </c>
    </row>
    <row r="7492" spans="2:16" x14ac:dyDescent="0.25">
      <c r="B7492" t="s">
        <v>10</v>
      </c>
      <c r="C7492" t="s">
        <v>17</v>
      </c>
      <c r="D7492" s="6">
        <v>1E-3</v>
      </c>
      <c r="E7492" s="6">
        <v>1E-3</v>
      </c>
      <c r="F7492" s="18">
        <v>192.2</v>
      </c>
      <c r="G7492" t="s">
        <v>2214</v>
      </c>
      <c r="H7492" t="s">
        <v>2193</v>
      </c>
      <c r="I7492" t="s">
        <v>5403</v>
      </c>
      <c r="J7492" t="s">
        <v>12540</v>
      </c>
      <c r="L7492" s="5"/>
      <c r="P7492" t="s">
        <v>12540</v>
      </c>
    </row>
    <row r="7493" spans="2:16" x14ac:dyDescent="0.25">
      <c r="B7493" t="s">
        <v>10</v>
      </c>
      <c r="C7493" t="s">
        <v>17</v>
      </c>
      <c r="D7493" s="6">
        <v>0.27400000000000002</v>
      </c>
      <c r="E7493" s="6">
        <v>0.27400000000000002</v>
      </c>
      <c r="F7493" s="18">
        <v>216.93</v>
      </c>
      <c r="G7493" t="s">
        <v>2214</v>
      </c>
      <c r="H7493" t="s">
        <v>2194</v>
      </c>
      <c r="I7493" t="s">
        <v>5405</v>
      </c>
      <c r="J7493" t="s">
        <v>12577</v>
      </c>
      <c r="L7493" s="5"/>
      <c r="P7493" t="s">
        <v>12577</v>
      </c>
    </row>
    <row r="7494" spans="2:16" x14ac:dyDescent="0.25">
      <c r="B7494" t="s">
        <v>10</v>
      </c>
      <c r="C7494" t="s">
        <v>17</v>
      </c>
      <c r="D7494" s="6">
        <v>0.13900000000000001</v>
      </c>
      <c r="E7494" s="6">
        <v>0.13900000000000001</v>
      </c>
      <c r="F7494" s="18">
        <v>216.93</v>
      </c>
      <c r="G7494" t="s">
        <v>2214</v>
      </c>
      <c r="H7494" t="s">
        <v>2195</v>
      </c>
      <c r="I7494" t="s">
        <v>5407</v>
      </c>
      <c r="J7494" t="s">
        <v>12561</v>
      </c>
      <c r="L7494" s="5"/>
      <c r="P7494" t="s">
        <v>12561</v>
      </c>
    </row>
    <row r="7495" spans="2:16" x14ac:dyDescent="0.25">
      <c r="B7495" t="s">
        <v>10</v>
      </c>
      <c r="C7495" t="s">
        <v>17</v>
      </c>
      <c r="D7495" s="6">
        <v>0.20599999999999999</v>
      </c>
      <c r="E7495" s="6">
        <v>0.20599999999999999</v>
      </c>
      <c r="F7495" s="18">
        <v>216.93</v>
      </c>
      <c r="G7495" t="s">
        <v>2214</v>
      </c>
      <c r="H7495" t="s">
        <v>2196</v>
      </c>
      <c r="I7495" t="s">
        <v>5409</v>
      </c>
      <c r="J7495" t="s">
        <v>12559</v>
      </c>
      <c r="L7495" s="5"/>
      <c r="P7495" t="s">
        <v>12559</v>
      </c>
    </row>
    <row r="7496" spans="2:16" x14ac:dyDescent="0.25">
      <c r="B7496" t="s">
        <v>10</v>
      </c>
      <c r="C7496" t="s">
        <v>17</v>
      </c>
      <c r="D7496" s="6">
        <v>0.18099999999999999</v>
      </c>
      <c r="E7496" s="6">
        <v>0.18099999999999999</v>
      </c>
      <c r="F7496" s="18">
        <v>216.93</v>
      </c>
      <c r="G7496" t="s">
        <v>2214</v>
      </c>
      <c r="H7496" t="s">
        <v>2197</v>
      </c>
      <c r="I7496" t="s">
        <v>5411</v>
      </c>
      <c r="J7496" t="s">
        <v>12543</v>
      </c>
      <c r="L7496" s="5"/>
      <c r="P7496" t="s">
        <v>12543</v>
      </c>
    </row>
    <row r="7497" spans="2:16" x14ac:dyDescent="0.25">
      <c r="B7497" t="s">
        <v>10</v>
      </c>
      <c r="C7497" t="s">
        <v>17</v>
      </c>
      <c r="D7497" s="6">
        <v>0.18099999999999999</v>
      </c>
      <c r="E7497" s="6">
        <v>0.18099999999999999</v>
      </c>
      <c r="F7497" s="18">
        <v>216.93</v>
      </c>
      <c r="G7497" t="s">
        <v>2214</v>
      </c>
      <c r="H7497" t="s">
        <v>2198</v>
      </c>
      <c r="I7497" t="s">
        <v>5413</v>
      </c>
      <c r="J7497" t="s">
        <v>12575</v>
      </c>
      <c r="L7497" s="5"/>
      <c r="P7497" t="s">
        <v>12575</v>
      </c>
    </row>
    <row r="7498" spans="2:16" x14ac:dyDescent="0.25">
      <c r="B7498" t="s">
        <v>10</v>
      </c>
      <c r="C7498" t="s">
        <v>17</v>
      </c>
      <c r="D7498" s="6">
        <v>-6.6000000000000003E-2</v>
      </c>
      <c r="E7498" s="6">
        <v>-6.6000000000000003E-2</v>
      </c>
      <c r="F7498" s="18">
        <v>216.93</v>
      </c>
      <c r="G7498" t="s">
        <v>2214</v>
      </c>
      <c r="H7498" t="s">
        <v>12121</v>
      </c>
      <c r="I7498" t="s">
        <v>12548</v>
      </c>
      <c r="J7498" t="s">
        <v>12549</v>
      </c>
      <c r="L7498" s="5"/>
      <c r="P7498" t="s">
        <v>12549</v>
      </c>
    </row>
    <row r="7499" spans="2:16" x14ac:dyDescent="0.25">
      <c r="B7499" t="s">
        <v>10</v>
      </c>
      <c r="C7499" t="s">
        <v>17</v>
      </c>
      <c r="D7499" s="6">
        <v>0.10299999999999999</v>
      </c>
      <c r="E7499" s="6">
        <v>0.10299999999999999</v>
      </c>
      <c r="F7499" s="18">
        <v>192.2</v>
      </c>
      <c r="G7499" t="s">
        <v>2214</v>
      </c>
      <c r="H7499" t="s">
        <v>2199</v>
      </c>
      <c r="I7499" t="s">
        <v>5415</v>
      </c>
      <c r="J7499" t="s">
        <v>12526</v>
      </c>
      <c r="L7499" s="5"/>
      <c r="P7499" t="s">
        <v>12526</v>
      </c>
    </row>
    <row r="7500" spans="2:16" x14ac:dyDescent="0.25">
      <c r="B7500" t="s">
        <v>10</v>
      </c>
      <c r="C7500" t="s">
        <v>17</v>
      </c>
      <c r="D7500" s="6">
        <v>1E-3</v>
      </c>
      <c r="E7500" s="6">
        <v>1E-3</v>
      </c>
      <c r="F7500" s="18">
        <v>192.2</v>
      </c>
      <c r="G7500" t="s">
        <v>2214</v>
      </c>
      <c r="H7500" t="s">
        <v>1014</v>
      </c>
      <c r="I7500" t="s">
        <v>5417</v>
      </c>
      <c r="J7500" t="s">
        <v>12547</v>
      </c>
      <c r="L7500" s="5"/>
      <c r="P7500" t="s">
        <v>12547</v>
      </c>
    </row>
    <row r="7501" spans="2:16" x14ac:dyDescent="0.25">
      <c r="B7501" t="s">
        <v>10</v>
      </c>
      <c r="C7501" t="s">
        <v>17</v>
      </c>
      <c r="D7501" s="6">
        <v>0.246</v>
      </c>
      <c r="E7501" s="6">
        <v>0.246</v>
      </c>
      <c r="F7501" s="18">
        <v>192.2</v>
      </c>
      <c r="G7501" t="s">
        <v>2214</v>
      </c>
      <c r="H7501" t="s">
        <v>2200</v>
      </c>
      <c r="I7501" t="s">
        <v>5419</v>
      </c>
      <c r="J7501" t="s">
        <v>12530</v>
      </c>
      <c r="L7501" s="5"/>
      <c r="P7501" t="s">
        <v>12530</v>
      </c>
    </row>
    <row r="7502" spans="2:16" x14ac:dyDescent="0.25">
      <c r="B7502" t="s">
        <v>10</v>
      </c>
      <c r="C7502" t="s">
        <v>17</v>
      </c>
      <c r="D7502" s="6">
        <v>0.246</v>
      </c>
      <c r="E7502" s="6">
        <v>0.246</v>
      </c>
      <c r="F7502" s="18">
        <v>192.2</v>
      </c>
      <c r="G7502" t="s">
        <v>2214</v>
      </c>
      <c r="H7502" t="s">
        <v>2201</v>
      </c>
      <c r="I7502" t="s">
        <v>5421</v>
      </c>
      <c r="J7502" t="s">
        <v>12567</v>
      </c>
      <c r="L7502" s="5"/>
      <c r="P7502" t="s">
        <v>12567</v>
      </c>
    </row>
    <row r="7503" spans="2:16" x14ac:dyDescent="0.25">
      <c r="B7503" t="s">
        <v>10</v>
      </c>
      <c r="C7503" t="s">
        <v>17</v>
      </c>
      <c r="D7503" s="6">
        <v>0.246</v>
      </c>
      <c r="E7503" s="6">
        <v>0.246</v>
      </c>
      <c r="F7503" s="18">
        <v>192.2</v>
      </c>
      <c r="G7503" t="s">
        <v>2214</v>
      </c>
      <c r="H7503" t="s">
        <v>2202</v>
      </c>
      <c r="I7503" t="s">
        <v>5423</v>
      </c>
      <c r="J7503" t="s">
        <v>12565</v>
      </c>
      <c r="L7503" s="5"/>
      <c r="P7503" t="s">
        <v>12565</v>
      </c>
    </row>
    <row r="7504" spans="2:16" x14ac:dyDescent="0.25">
      <c r="B7504" t="s">
        <v>10</v>
      </c>
      <c r="C7504" t="s">
        <v>17</v>
      </c>
      <c r="D7504" s="6">
        <v>0.246</v>
      </c>
      <c r="E7504" s="6">
        <v>0.246</v>
      </c>
      <c r="F7504" s="18">
        <v>138.25</v>
      </c>
      <c r="G7504" t="s">
        <v>2214</v>
      </c>
      <c r="H7504" t="s">
        <v>2203</v>
      </c>
      <c r="I7504" t="s">
        <v>5425</v>
      </c>
      <c r="J7504" t="s">
        <v>12057</v>
      </c>
      <c r="L7504" s="5"/>
      <c r="P7504" t="s">
        <v>12057</v>
      </c>
    </row>
    <row r="7505" spans="2:16" x14ac:dyDescent="0.25">
      <c r="B7505" t="s">
        <v>10</v>
      </c>
      <c r="C7505" t="s">
        <v>17</v>
      </c>
      <c r="D7505" s="6">
        <v>0.247</v>
      </c>
      <c r="E7505" s="6">
        <v>0.247</v>
      </c>
      <c r="F7505" s="18">
        <v>216.93</v>
      </c>
      <c r="G7505" t="s">
        <v>2214</v>
      </c>
      <c r="H7505" t="s">
        <v>2204</v>
      </c>
      <c r="I7505" t="s">
        <v>5427</v>
      </c>
      <c r="J7505" t="s">
        <v>12555</v>
      </c>
      <c r="L7505" s="5"/>
      <c r="P7505" t="s">
        <v>12555</v>
      </c>
    </row>
    <row r="7506" spans="2:16" x14ac:dyDescent="0.25">
      <c r="B7506" t="s">
        <v>10</v>
      </c>
      <c r="C7506" t="s">
        <v>17</v>
      </c>
      <c r="D7506" s="6">
        <v>0.27400000000000002</v>
      </c>
      <c r="E7506" s="6">
        <v>0.27400000000000002</v>
      </c>
      <c r="F7506" s="18">
        <v>216.93</v>
      </c>
      <c r="G7506" t="s">
        <v>2214</v>
      </c>
      <c r="H7506" t="s">
        <v>2205</v>
      </c>
      <c r="I7506" t="s">
        <v>5429</v>
      </c>
      <c r="J7506" t="s">
        <v>12551</v>
      </c>
      <c r="L7506" s="5"/>
      <c r="P7506" t="s">
        <v>12551</v>
      </c>
    </row>
    <row r="7507" spans="2:16" x14ac:dyDescent="0.25">
      <c r="B7507" t="s">
        <v>10</v>
      </c>
      <c r="C7507" t="s">
        <v>17</v>
      </c>
      <c r="D7507" s="6">
        <v>-3.1E-2</v>
      </c>
      <c r="E7507" s="6">
        <v>-3.1E-2</v>
      </c>
      <c r="F7507" s="18">
        <v>294.49</v>
      </c>
      <c r="G7507" t="s">
        <v>2214</v>
      </c>
      <c r="H7507" t="s">
        <v>2241</v>
      </c>
      <c r="I7507" t="s">
        <v>8013</v>
      </c>
      <c r="J7507" t="s">
        <v>12580</v>
      </c>
      <c r="L7507" s="5"/>
      <c r="P7507" t="s">
        <v>12580</v>
      </c>
    </row>
    <row r="7508" spans="2:16" x14ac:dyDescent="0.25">
      <c r="B7508" t="s">
        <v>10</v>
      </c>
      <c r="C7508" t="s">
        <v>17</v>
      </c>
      <c r="D7508" s="6">
        <v>0.20599999999999999</v>
      </c>
      <c r="E7508" s="6">
        <v>0.20599999999999999</v>
      </c>
      <c r="F7508" s="18">
        <v>216.93</v>
      </c>
      <c r="G7508" t="s">
        <v>2214</v>
      </c>
      <c r="H7508" t="s">
        <v>2206</v>
      </c>
      <c r="I7508" t="s">
        <v>5431</v>
      </c>
      <c r="J7508" t="s">
        <v>12568</v>
      </c>
      <c r="L7508" s="5"/>
      <c r="P7508" t="s">
        <v>12568</v>
      </c>
    </row>
    <row r="7509" spans="2:16" x14ac:dyDescent="0.25">
      <c r="B7509" t="s">
        <v>10</v>
      </c>
      <c r="C7509" t="s">
        <v>17</v>
      </c>
      <c r="D7509" s="6">
        <v>0.27400000000000002</v>
      </c>
      <c r="E7509" s="6">
        <v>0.27400000000000002</v>
      </c>
      <c r="F7509" s="18">
        <v>216.93</v>
      </c>
      <c r="G7509" t="s">
        <v>2214</v>
      </c>
      <c r="H7509" t="s">
        <v>2207</v>
      </c>
      <c r="I7509" t="s">
        <v>5433</v>
      </c>
      <c r="J7509" t="s">
        <v>12562</v>
      </c>
      <c r="L7509" s="5"/>
      <c r="P7509" t="s">
        <v>12562</v>
      </c>
    </row>
    <row r="7510" spans="2:16" x14ac:dyDescent="0.25">
      <c r="B7510" t="s">
        <v>10</v>
      </c>
      <c r="C7510" t="s">
        <v>17</v>
      </c>
      <c r="D7510" s="6">
        <v>0.246</v>
      </c>
      <c r="E7510" s="6">
        <v>0.246</v>
      </c>
      <c r="F7510" s="18">
        <v>192.2</v>
      </c>
      <c r="G7510" t="s">
        <v>2214</v>
      </c>
      <c r="H7510" t="s">
        <v>2208</v>
      </c>
      <c r="I7510" t="s">
        <v>5435</v>
      </c>
      <c r="J7510" t="s">
        <v>12545</v>
      </c>
      <c r="L7510" s="5"/>
      <c r="P7510" t="s">
        <v>12545</v>
      </c>
    </row>
    <row r="7511" spans="2:16" x14ac:dyDescent="0.25">
      <c r="B7511" t="s">
        <v>10</v>
      </c>
      <c r="C7511" t="s">
        <v>17</v>
      </c>
      <c r="D7511" s="6">
        <v>0.10299999999999999</v>
      </c>
      <c r="E7511" s="6">
        <v>0.10299999999999999</v>
      </c>
      <c r="F7511" s="18">
        <v>150.62</v>
      </c>
      <c r="G7511" t="s">
        <v>2214</v>
      </c>
      <c r="H7511" t="s">
        <v>2209</v>
      </c>
      <c r="I7511" t="s">
        <v>5437</v>
      </c>
      <c r="J7511" t="s">
        <v>12557</v>
      </c>
      <c r="L7511" s="5"/>
      <c r="P7511" t="s">
        <v>12557</v>
      </c>
    </row>
    <row r="7512" spans="2:16" x14ac:dyDescent="0.25">
      <c r="B7512" t="s">
        <v>10</v>
      </c>
      <c r="C7512" t="s">
        <v>17</v>
      </c>
      <c r="D7512" s="6">
        <v>0.246</v>
      </c>
      <c r="E7512" s="6">
        <v>0.246</v>
      </c>
      <c r="F7512" s="18">
        <v>192.2</v>
      </c>
      <c r="G7512" t="s">
        <v>2214</v>
      </c>
      <c r="H7512" t="s">
        <v>2210</v>
      </c>
      <c r="I7512" t="s">
        <v>5439</v>
      </c>
      <c r="J7512" t="s">
        <v>12576</v>
      </c>
      <c r="L7512" s="5"/>
      <c r="P7512" t="s">
        <v>12576</v>
      </c>
    </row>
    <row r="7513" spans="2:16" x14ac:dyDescent="0.25">
      <c r="B7513" t="s">
        <v>10</v>
      </c>
      <c r="C7513" t="s">
        <v>17</v>
      </c>
      <c r="D7513" s="6">
        <v>0.18099999999999999</v>
      </c>
      <c r="E7513" s="6">
        <v>0.18099999999999999</v>
      </c>
      <c r="F7513" s="18">
        <v>216.93</v>
      </c>
      <c r="G7513" t="s">
        <v>2214</v>
      </c>
      <c r="H7513" t="s">
        <v>2211</v>
      </c>
      <c r="I7513" t="s">
        <v>5441</v>
      </c>
      <c r="J7513" t="s">
        <v>12533</v>
      </c>
      <c r="L7513" s="5"/>
      <c r="P7513" t="s">
        <v>12533</v>
      </c>
    </row>
    <row r="7514" spans="2:16" x14ac:dyDescent="0.25">
      <c r="B7514" t="s">
        <v>10</v>
      </c>
      <c r="C7514" t="s">
        <v>17</v>
      </c>
      <c r="D7514" s="6">
        <v>0.10299999999999999</v>
      </c>
      <c r="E7514" s="6">
        <v>0.10299999999999999</v>
      </c>
      <c r="F7514" s="18">
        <v>192.2</v>
      </c>
      <c r="G7514" t="s">
        <v>2214</v>
      </c>
      <c r="H7514" t="s">
        <v>2212</v>
      </c>
      <c r="I7514" t="s">
        <v>5443</v>
      </c>
      <c r="J7514" t="s">
        <v>12579</v>
      </c>
      <c r="L7514" s="5"/>
      <c r="P7514" t="s">
        <v>12579</v>
      </c>
    </row>
    <row r="7515" spans="2:16" x14ac:dyDescent="0.25">
      <c r="B7515" t="s">
        <v>10</v>
      </c>
      <c r="C7515" t="s">
        <v>17</v>
      </c>
      <c r="D7515" s="6">
        <v>-3.1E-2</v>
      </c>
      <c r="E7515" s="6">
        <v>-3.1E-2</v>
      </c>
      <c r="F7515" s="18">
        <v>294.49</v>
      </c>
      <c r="G7515" t="s">
        <v>2214</v>
      </c>
      <c r="H7515" t="s">
        <v>2242</v>
      </c>
      <c r="I7515" t="s">
        <v>8014</v>
      </c>
      <c r="J7515" t="s">
        <v>12583</v>
      </c>
      <c r="L7515" s="5"/>
      <c r="P7515" t="s">
        <v>12583</v>
      </c>
    </row>
    <row r="7516" spans="2:16" x14ac:dyDescent="0.25">
      <c r="B7516" t="s">
        <v>10</v>
      </c>
      <c r="C7516" t="s">
        <v>17</v>
      </c>
      <c r="D7516" s="6">
        <v>0.13900000000000001</v>
      </c>
      <c r="E7516" s="6">
        <v>0.13900000000000001</v>
      </c>
      <c r="F7516" s="18">
        <v>216.93</v>
      </c>
      <c r="G7516" t="s">
        <v>2214</v>
      </c>
      <c r="H7516" t="s">
        <v>2213</v>
      </c>
      <c r="I7516" t="s">
        <v>5445</v>
      </c>
      <c r="J7516" t="s">
        <v>12544</v>
      </c>
      <c r="L7516" s="5"/>
      <c r="P7516" t="s">
        <v>12544</v>
      </c>
    </row>
    <row r="7517" spans="2:16" x14ac:dyDescent="0.25">
      <c r="B7517" t="s">
        <v>10</v>
      </c>
      <c r="C7517" t="s">
        <v>17</v>
      </c>
      <c r="D7517" s="6">
        <v>0.10299999999999999</v>
      </c>
      <c r="E7517" s="6">
        <v>0.10299999999999999</v>
      </c>
      <c r="F7517" s="18">
        <v>150.62</v>
      </c>
      <c r="G7517" t="s">
        <v>2214</v>
      </c>
      <c r="H7517" t="s">
        <v>2214</v>
      </c>
      <c r="I7517" t="s">
        <v>5447</v>
      </c>
      <c r="J7517" t="s">
        <v>12535</v>
      </c>
      <c r="L7517" s="5"/>
      <c r="P7517" t="s">
        <v>12535</v>
      </c>
    </row>
    <row r="7518" spans="2:16" x14ac:dyDescent="0.25">
      <c r="B7518" t="s">
        <v>10</v>
      </c>
      <c r="C7518" t="s">
        <v>17</v>
      </c>
      <c r="D7518" s="6">
        <v>0.246</v>
      </c>
      <c r="E7518" s="6">
        <v>0.246</v>
      </c>
      <c r="F7518" s="18">
        <v>192.2</v>
      </c>
      <c r="G7518" t="s">
        <v>2214</v>
      </c>
      <c r="H7518" t="s">
        <v>2215</v>
      </c>
      <c r="I7518" t="s">
        <v>5449</v>
      </c>
      <c r="J7518" t="s">
        <v>12531</v>
      </c>
      <c r="L7518" s="5"/>
      <c r="P7518" t="s">
        <v>12531</v>
      </c>
    </row>
    <row r="7519" spans="2:16" x14ac:dyDescent="0.25">
      <c r="B7519" t="s">
        <v>10</v>
      </c>
      <c r="C7519" t="s">
        <v>17</v>
      </c>
      <c r="D7519" s="6">
        <v>0.27400000000000002</v>
      </c>
      <c r="E7519" s="6">
        <v>0.27400000000000002</v>
      </c>
      <c r="F7519" s="18">
        <v>216.93</v>
      </c>
      <c r="G7519" t="s">
        <v>2214</v>
      </c>
      <c r="H7519" t="s">
        <v>2216</v>
      </c>
      <c r="I7519" t="s">
        <v>5451</v>
      </c>
      <c r="J7519" t="s">
        <v>12556</v>
      </c>
      <c r="L7519" s="5"/>
      <c r="P7519" t="s">
        <v>12556</v>
      </c>
    </row>
    <row r="7520" spans="2:16" x14ac:dyDescent="0.25">
      <c r="B7520" t="s">
        <v>10</v>
      </c>
      <c r="C7520" t="s">
        <v>17</v>
      </c>
      <c r="D7520" s="6">
        <v>0.27400000000000002</v>
      </c>
      <c r="E7520" s="6">
        <v>0.27400000000000002</v>
      </c>
      <c r="F7520" s="18">
        <v>216.93</v>
      </c>
      <c r="G7520" t="s">
        <v>2214</v>
      </c>
      <c r="H7520" t="s">
        <v>2217</v>
      </c>
      <c r="I7520" t="s">
        <v>5453</v>
      </c>
      <c r="J7520" t="s">
        <v>12528</v>
      </c>
      <c r="L7520" s="5"/>
      <c r="P7520" t="s">
        <v>12528</v>
      </c>
    </row>
    <row r="7521" spans="2:16" x14ac:dyDescent="0.25">
      <c r="B7521" t="s">
        <v>10</v>
      </c>
      <c r="C7521" t="s">
        <v>17</v>
      </c>
      <c r="D7521" s="6">
        <v>-3.1E-2</v>
      </c>
      <c r="E7521" s="6">
        <v>-3.1E-2</v>
      </c>
      <c r="F7521" s="18">
        <v>294.49</v>
      </c>
      <c r="G7521" t="s">
        <v>2214</v>
      </c>
      <c r="H7521" t="s">
        <v>2243</v>
      </c>
      <c r="I7521" t="s">
        <v>8015</v>
      </c>
      <c r="J7521" t="s">
        <v>12582</v>
      </c>
      <c r="L7521" s="5"/>
      <c r="P7521" t="s">
        <v>12582</v>
      </c>
    </row>
    <row r="7522" spans="2:16" x14ac:dyDescent="0.25">
      <c r="B7522" t="s">
        <v>10</v>
      </c>
      <c r="C7522" t="s">
        <v>17</v>
      </c>
      <c r="D7522" s="6">
        <v>1E-3</v>
      </c>
      <c r="E7522" s="6">
        <v>1E-3</v>
      </c>
      <c r="F7522" s="18">
        <v>192.2</v>
      </c>
      <c r="G7522" t="s">
        <v>2214</v>
      </c>
      <c r="H7522" t="s">
        <v>2218</v>
      </c>
      <c r="I7522" t="s">
        <v>5455</v>
      </c>
      <c r="J7522" t="s">
        <v>12534</v>
      </c>
      <c r="L7522" s="5"/>
      <c r="P7522" t="s">
        <v>12534</v>
      </c>
    </row>
    <row r="7523" spans="2:16" x14ac:dyDescent="0.25">
      <c r="B7523" t="s">
        <v>10</v>
      </c>
      <c r="C7523" t="s">
        <v>17</v>
      </c>
      <c r="D7523" s="6">
        <v>-3.1E-2</v>
      </c>
      <c r="E7523" s="6">
        <v>-3.1E-2</v>
      </c>
      <c r="F7523" s="18">
        <v>294.49</v>
      </c>
      <c r="G7523" t="s">
        <v>2214</v>
      </c>
      <c r="H7523" t="s">
        <v>2244</v>
      </c>
      <c r="I7523" t="s">
        <v>8016</v>
      </c>
      <c r="J7523" t="s">
        <v>12578</v>
      </c>
      <c r="L7523" s="5"/>
      <c r="P7523" t="s">
        <v>12578</v>
      </c>
    </row>
    <row r="7524" spans="2:16" x14ac:dyDescent="0.25">
      <c r="B7524" t="s">
        <v>10</v>
      </c>
      <c r="C7524" t="s">
        <v>17</v>
      </c>
      <c r="D7524" s="6">
        <v>1E-3</v>
      </c>
      <c r="E7524" s="6">
        <v>1E-3</v>
      </c>
      <c r="F7524" s="18">
        <v>216.93</v>
      </c>
      <c r="G7524" t="s">
        <v>2214</v>
      </c>
      <c r="H7524" t="s">
        <v>2219</v>
      </c>
      <c r="I7524" t="s">
        <v>5457</v>
      </c>
      <c r="J7524" t="s">
        <v>12546</v>
      </c>
      <c r="L7524" s="5"/>
      <c r="P7524" t="s">
        <v>12546</v>
      </c>
    </row>
    <row r="7525" spans="2:16" x14ac:dyDescent="0.25">
      <c r="B7525" t="s">
        <v>10</v>
      </c>
      <c r="C7525" t="s">
        <v>17</v>
      </c>
      <c r="D7525" s="6">
        <v>0.20599999999999999</v>
      </c>
      <c r="E7525" s="6">
        <v>0.20599999999999999</v>
      </c>
      <c r="F7525" s="18">
        <v>216.93</v>
      </c>
      <c r="G7525" t="s">
        <v>2214</v>
      </c>
      <c r="H7525" t="s">
        <v>2220</v>
      </c>
      <c r="I7525" t="s">
        <v>5459</v>
      </c>
      <c r="J7525" t="s">
        <v>12552</v>
      </c>
      <c r="L7525" s="5"/>
      <c r="P7525" t="s">
        <v>12552</v>
      </c>
    </row>
    <row r="7526" spans="2:16" x14ac:dyDescent="0.25">
      <c r="B7526" t="s">
        <v>10</v>
      </c>
      <c r="C7526" t="s">
        <v>17</v>
      </c>
      <c r="D7526" s="6">
        <v>0.246</v>
      </c>
      <c r="E7526" s="6">
        <v>0.246</v>
      </c>
      <c r="F7526" s="18">
        <v>192.2</v>
      </c>
      <c r="G7526" t="s">
        <v>2214</v>
      </c>
      <c r="H7526" t="s">
        <v>2221</v>
      </c>
      <c r="I7526" t="s">
        <v>5461</v>
      </c>
      <c r="J7526" t="s">
        <v>12554</v>
      </c>
      <c r="L7526" s="5"/>
      <c r="P7526" t="s">
        <v>12554</v>
      </c>
    </row>
    <row r="7527" spans="2:16" x14ac:dyDescent="0.25">
      <c r="B7527" t="s">
        <v>10</v>
      </c>
      <c r="C7527" t="s">
        <v>17</v>
      </c>
      <c r="D7527" s="6">
        <v>0.247</v>
      </c>
      <c r="E7527" s="6">
        <v>0.247</v>
      </c>
      <c r="F7527" s="18">
        <v>192.2</v>
      </c>
      <c r="G7527" t="s">
        <v>2214</v>
      </c>
      <c r="H7527" t="s">
        <v>2222</v>
      </c>
      <c r="I7527" t="s">
        <v>5463</v>
      </c>
      <c r="J7527" t="s">
        <v>12553</v>
      </c>
      <c r="L7527" s="5"/>
      <c r="P7527" t="s">
        <v>12553</v>
      </c>
    </row>
    <row r="7528" spans="2:16" x14ac:dyDescent="0.25">
      <c r="B7528" t="s">
        <v>10</v>
      </c>
      <c r="C7528" t="s">
        <v>17</v>
      </c>
      <c r="D7528" s="6">
        <v>0.246</v>
      </c>
      <c r="E7528" s="6">
        <v>0.246</v>
      </c>
      <c r="F7528" s="18">
        <v>294.49</v>
      </c>
      <c r="G7528" t="s">
        <v>2214</v>
      </c>
      <c r="H7528" t="s">
        <v>2237</v>
      </c>
      <c r="I7528" t="s">
        <v>5465</v>
      </c>
      <c r="J7528" t="s">
        <v>12532</v>
      </c>
      <c r="L7528" s="5"/>
      <c r="P7528" t="s">
        <v>12532</v>
      </c>
    </row>
    <row r="7529" spans="2:16" x14ac:dyDescent="0.25">
      <c r="B7529" t="s">
        <v>10</v>
      </c>
      <c r="C7529" t="s">
        <v>17</v>
      </c>
      <c r="D7529" s="6">
        <v>-6.6000000000000003E-2</v>
      </c>
      <c r="E7529" s="6">
        <v>-6.6000000000000003E-2</v>
      </c>
      <c r="F7529" s="18">
        <v>216.93</v>
      </c>
      <c r="G7529" t="s">
        <v>2214</v>
      </c>
      <c r="H7529" t="s">
        <v>2223</v>
      </c>
      <c r="I7529" t="s">
        <v>5467</v>
      </c>
      <c r="J7529" t="s">
        <v>12542</v>
      </c>
      <c r="L7529" s="5"/>
      <c r="P7529" t="s">
        <v>12542</v>
      </c>
    </row>
    <row r="7530" spans="2:16" x14ac:dyDescent="0.25">
      <c r="B7530" t="s">
        <v>10</v>
      </c>
      <c r="C7530" t="s">
        <v>17</v>
      </c>
      <c r="D7530" s="6">
        <v>0.20599999999999999</v>
      </c>
      <c r="E7530" s="6">
        <v>0.20599999999999999</v>
      </c>
      <c r="F7530" s="18">
        <v>216.93</v>
      </c>
      <c r="G7530" t="s">
        <v>2214</v>
      </c>
      <c r="H7530" t="s">
        <v>2224</v>
      </c>
      <c r="I7530" t="s">
        <v>5469</v>
      </c>
      <c r="J7530" t="s">
        <v>12572</v>
      </c>
      <c r="L7530" s="5"/>
      <c r="P7530" t="s">
        <v>12572</v>
      </c>
    </row>
    <row r="7531" spans="2:16" x14ac:dyDescent="0.25">
      <c r="B7531" t="s">
        <v>10</v>
      </c>
      <c r="C7531" t="s">
        <v>17</v>
      </c>
      <c r="D7531" s="6">
        <v>-3.1E-2</v>
      </c>
      <c r="E7531" s="6">
        <v>-3.1E-2</v>
      </c>
      <c r="F7531" s="18">
        <v>294.49</v>
      </c>
      <c r="G7531" t="s">
        <v>2214</v>
      </c>
      <c r="H7531" t="s">
        <v>2246</v>
      </c>
      <c r="I7531" t="s">
        <v>8017</v>
      </c>
      <c r="J7531" t="s">
        <v>12581</v>
      </c>
      <c r="L7531" s="5"/>
      <c r="P7531" t="s">
        <v>12581</v>
      </c>
    </row>
    <row r="7532" spans="2:16" x14ac:dyDescent="0.25">
      <c r="B7532" t="s">
        <v>10</v>
      </c>
      <c r="C7532" t="s">
        <v>17</v>
      </c>
      <c r="D7532" s="6">
        <v>0.18099999999999999</v>
      </c>
      <c r="E7532" s="6">
        <v>0.18099999999999999</v>
      </c>
      <c r="F7532" s="18">
        <v>216.93</v>
      </c>
      <c r="G7532" t="s">
        <v>2214</v>
      </c>
      <c r="H7532" t="s">
        <v>18631</v>
      </c>
      <c r="I7532" t="s">
        <v>18696</v>
      </c>
      <c r="J7532" t="s">
        <v>18697</v>
      </c>
      <c r="L7532" s="5"/>
      <c r="P7532" t="s">
        <v>18697</v>
      </c>
    </row>
    <row r="7533" spans="2:16" x14ac:dyDescent="0.25">
      <c r="B7533" t="s">
        <v>10</v>
      </c>
      <c r="C7533" t="s">
        <v>17</v>
      </c>
      <c r="D7533" s="6">
        <v>0.20599999999999999</v>
      </c>
      <c r="E7533" s="6">
        <v>0.20599999999999999</v>
      </c>
      <c r="F7533" s="18">
        <v>294.49</v>
      </c>
      <c r="G7533" t="s">
        <v>2214</v>
      </c>
      <c r="H7533" t="s">
        <v>2238</v>
      </c>
      <c r="I7533" t="s">
        <v>5471</v>
      </c>
      <c r="J7533" t="s">
        <v>12586</v>
      </c>
      <c r="L7533" s="5"/>
      <c r="P7533" t="s">
        <v>12586</v>
      </c>
    </row>
    <row r="7534" spans="2:16" x14ac:dyDescent="0.25">
      <c r="B7534" t="s">
        <v>10</v>
      </c>
      <c r="C7534" t="s">
        <v>17</v>
      </c>
      <c r="D7534" s="6">
        <v>0.27400000000000002</v>
      </c>
      <c r="E7534" s="6">
        <v>0.27400000000000002</v>
      </c>
      <c r="F7534" s="18">
        <v>216.93</v>
      </c>
      <c r="G7534" t="s">
        <v>2214</v>
      </c>
      <c r="H7534" t="s">
        <v>2225</v>
      </c>
      <c r="I7534" t="s">
        <v>5472</v>
      </c>
      <c r="J7534" t="s">
        <v>12566</v>
      </c>
      <c r="L7534" s="5"/>
      <c r="P7534" t="s">
        <v>12566</v>
      </c>
    </row>
    <row r="7535" spans="2:16" x14ac:dyDescent="0.25">
      <c r="B7535" t="s">
        <v>10</v>
      </c>
      <c r="C7535" t="s">
        <v>17</v>
      </c>
      <c r="D7535" s="6">
        <v>0.13900000000000001</v>
      </c>
      <c r="E7535" s="6">
        <v>0.13900000000000001</v>
      </c>
      <c r="F7535" s="18">
        <v>216.93</v>
      </c>
      <c r="G7535" t="s">
        <v>2214</v>
      </c>
      <c r="H7535" t="s">
        <v>2226</v>
      </c>
      <c r="I7535" t="s">
        <v>5474</v>
      </c>
      <c r="J7535" t="s">
        <v>12527</v>
      </c>
      <c r="L7535" s="5"/>
      <c r="P7535" t="s">
        <v>12527</v>
      </c>
    </row>
    <row r="7536" spans="2:16" x14ac:dyDescent="0.25">
      <c r="B7536" t="s">
        <v>10</v>
      </c>
      <c r="C7536" t="s">
        <v>17</v>
      </c>
      <c r="D7536" s="6">
        <v>0.10299999999999999</v>
      </c>
      <c r="E7536" s="6">
        <v>0.10299999999999999</v>
      </c>
      <c r="F7536" s="18">
        <v>150.62</v>
      </c>
      <c r="G7536" t="s">
        <v>2214</v>
      </c>
      <c r="H7536" t="s">
        <v>2227</v>
      </c>
      <c r="I7536" t="s">
        <v>5476</v>
      </c>
      <c r="J7536" t="s">
        <v>12539</v>
      </c>
      <c r="L7536" s="5"/>
      <c r="P7536" t="s">
        <v>12539</v>
      </c>
    </row>
    <row r="7537" spans="2:16" x14ac:dyDescent="0.25">
      <c r="B7537" t="s">
        <v>10</v>
      </c>
      <c r="C7537" t="s">
        <v>17</v>
      </c>
      <c r="D7537" s="6">
        <v>-3.1E-2</v>
      </c>
      <c r="E7537" s="6">
        <v>-3.1E-2</v>
      </c>
      <c r="F7537" s="18">
        <v>294.49</v>
      </c>
      <c r="G7537" t="s">
        <v>2214</v>
      </c>
      <c r="H7537" t="s">
        <v>2247</v>
      </c>
      <c r="I7537" t="s">
        <v>8018</v>
      </c>
      <c r="J7537" t="s">
        <v>12574</v>
      </c>
      <c r="L7537" s="5"/>
      <c r="P7537" t="s">
        <v>12574</v>
      </c>
    </row>
    <row r="7538" spans="2:16" x14ac:dyDescent="0.25">
      <c r="B7538" t="s">
        <v>10</v>
      </c>
      <c r="C7538" t="s">
        <v>17</v>
      </c>
      <c r="D7538" s="6">
        <v>0.18099999999999999</v>
      </c>
      <c r="E7538" s="6">
        <v>0.18099999999999999</v>
      </c>
      <c r="F7538" s="18">
        <v>192.2</v>
      </c>
      <c r="G7538" t="s">
        <v>2214</v>
      </c>
      <c r="H7538" t="s">
        <v>2228</v>
      </c>
      <c r="I7538" t="s">
        <v>5478</v>
      </c>
      <c r="J7538" t="s">
        <v>12525</v>
      </c>
      <c r="L7538" s="5"/>
      <c r="P7538" t="s">
        <v>12525</v>
      </c>
    </row>
    <row r="7539" spans="2:16" x14ac:dyDescent="0.25">
      <c r="B7539" t="s">
        <v>10</v>
      </c>
      <c r="C7539" t="s">
        <v>17</v>
      </c>
      <c r="D7539" s="6">
        <v>0.247</v>
      </c>
      <c r="E7539" s="6">
        <v>0.247</v>
      </c>
      <c r="F7539" s="18">
        <v>216.93</v>
      </c>
      <c r="G7539" t="s">
        <v>2214</v>
      </c>
      <c r="H7539" t="s">
        <v>2229</v>
      </c>
      <c r="I7539" t="s">
        <v>5480</v>
      </c>
      <c r="J7539" t="s">
        <v>12585</v>
      </c>
      <c r="L7539" s="5"/>
      <c r="P7539" t="s">
        <v>12585</v>
      </c>
    </row>
    <row r="7540" spans="2:16" x14ac:dyDescent="0.25">
      <c r="B7540" t="s">
        <v>10</v>
      </c>
      <c r="C7540" t="s">
        <v>17</v>
      </c>
      <c r="D7540" s="6">
        <v>1E-3</v>
      </c>
      <c r="E7540" s="6">
        <v>1E-3</v>
      </c>
      <c r="F7540" s="18">
        <v>192.2</v>
      </c>
      <c r="G7540" t="s">
        <v>2214</v>
      </c>
      <c r="H7540" t="s">
        <v>2230</v>
      </c>
      <c r="I7540" t="s">
        <v>5482</v>
      </c>
      <c r="J7540" t="s">
        <v>12536</v>
      </c>
      <c r="L7540" s="5"/>
      <c r="P7540" t="s">
        <v>12536</v>
      </c>
    </row>
    <row r="7541" spans="2:16" x14ac:dyDescent="0.25">
      <c r="B7541" t="s">
        <v>10</v>
      </c>
      <c r="C7541" t="s">
        <v>17</v>
      </c>
      <c r="D7541" s="6">
        <v>0.13900000000000001</v>
      </c>
      <c r="E7541" s="6">
        <v>0.13900000000000001</v>
      </c>
      <c r="F7541" s="18">
        <v>216.93</v>
      </c>
      <c r="G7541" t="s">
        <v>2214</v>
      </c>
      <c r="H7541" t="s">
        <v>2231</v>
      </c>
      <c r="I7541" t="s">
        <v>5484</v>
      </c>
      <c r="J7541" t="s">
        <v>12573</v>
      </c>
      <c r="L7541" s="5"/>
      <c r="P7541" t="s">
        <v>12573</v>
      </c>
    </row>
    <row r="7542" spans="2:16" x14ac:dyDescent="0.25">
      <c r="B7542" t="s">
        <v>10</v>
      </c>
      <c r="C7542" t="s">
        <v>17</v>
      </c>
      <c r="D7542" s="6">
        <v>0.27400000000000002</v>
      </c>
      <c r="E7542" s="6">
        <v>0.27400000000000002</v>
      </c>
      <c r="F7542" s="18">
        <v>216.93</v>
      </c>
      <c r="G7542" t="s">
        <v>2214</v>
      </c>
      <c r="H7542" t="s">
        <v>2232</v>
      </c>
      <c r="I7542" t="s">
        <v>5486</v>
      </c>
      <c r="J7542" t="s">
        <v>12529</v>
      </c>
      <c r="L7542" s="5"/>
      <c r="P7542" t="s">
        <v>12529</v>
      </c>
    </row>
    <row r="7543" spans="2:16" x14ac:dyDescent="0.25">
      <c r="B7543" t="s">
        <v>10</v>
      </c>
      <c r="C7543" t="s">
        <v>17</v>
      </c>
      <c r="D7543" s="6">
        <v>-6.6000000000000003E-2</v>
      </c>
      <c r="E7543" s="6">
        <v>-6.6000000000000003E-2</v>
      </c>
      <c r="F7543" s="18">
        <v>216.93</v>
      </c>
      <c r="G7543" t="s">
        <v>2214</v>
      </c>
      <c r="H7543" t="s">
        <v>2233</v>
      </c>
      <c r="I7543" t="s">
        <v>5488</v>
      </c>
      <c r="J7543" t="s">
        <v>12537</v>
      </c>
      <c r="L7543" s="5"/>
      <c r="P7543" t="s">
        <v>12537</v>
      </c>
    </row>
    <row r="7544" spans="2:16" x14ac:dyDescent="0.25">
      <c r="B7544" t="s">
        <v>10</v>
      </c>
      <c r="C7544" t="s">
        <v>17</v>
      </c>
      <c r="D7544" s="6">
        <v>0.10299999999999999</v>
      </c>
      <c r="E7544" s="6">
        <v>0.10299999999999999</v>
      </c>
      <c r="F7544" s="18">
        <v>192.2</v>
      </c>
      <c r="G7544" t="s">
        <v>2214</v>
      </c>
      <c r="H7544" t="s">
        <v>2234</v>
      </c>
      <c r="I7544" t="s">
        <v>5490</v>
      </c>
      <c r="J7544" t="s">
        <v>12538</v>
      </c>
      <c r="L7544" s="5"/>
      <c r="P7544" t="s">
        <v>12538</v>
      </c>
    </row>
    <row r="7545" spans="2:16" x14ac:dyDescent="0.25">
      <c r="B7545" t="s">
        <v>10</v>
      </c>
      <c r="C7545" t="s">
        <v>17</v>
      </c>
      <c r="D7545" s="6">
        <v>0.13900000000000001</v>
      </c>
      <c r="E7545" s="6">
        <v>0.13900000000000001</v>
      </c>
      <c r="F7545" s="18">
        <v>216.93</v>
      </c>
      <c r="G7545" t="s">
        <v>2214</v>
      </c>
      <c r="H7545" t="s">
        <v>2235</v>
      </c>
      <c r="I7545" t="s">
        <v>5492</v>
      </c>
      <c r="J7545" t="s">
        <v>12563</v>
      </c>
      <c r="L7545" s="5"/>
      <c r="P7545" t="s">
        <v>12563</v>
      </c>
    </row>
    <row r="7546" spans="2:16" x14ac:dyDescent="0.25">
      <c r="B7546" t="s">
        <v>10</v>
      </c>
      <c r="C7546" t="s">
        <v>17</v>
      </c>
      <c r="D7546" s="6">
        <v>1E-3</v>
      </c>
      <c r="E7546" s="6">
        <v>1E-3</v>
      </c>
      <c r="F7546" s="18">
        <v>216.93</v>
      </c>
      <c r="G7546" t="s">
        <v>2214</v>
      </c>
      <c r="H7546" t="s">
        <v>2236</v>
      </c>
      <c r="I7546" t="s">
        <v>5494</v>
      </c>
      <c r="J7546" t="s">
        <v>12550</v>
      </c>
      <c r="L7546" s="5"/>
      <c r="P7546" t="s">
        <v>12550</v>
      </c>
    </row>
    <row r="7547" spans="2:16" x14ac:dyDescent="0.25">
      <c r="B7547" t="s">
        <v>10</v>
      </c>
      <c r="C7547" t="s">
        <v>17</v>
      </c>
      <c r="D7547" s="6">
        <v>7.2999999999999995E-2</v>
      </c>
      <c r="E7547" s="6">
        <v>7.2999999999999995E-2</v>
      </c>
      <c r="F7547" s="18">
        <v>294.49</v>
      </c>
      <c r="G7547" t="s">
        <v>2215</v>
      </c>
      <c r="H7547" t="s">
        <v>2239</v>
      </c>
      <c r="I7547" t="s">
        <v>8019</v>
      </c>
      <c r="J7547" t="s">
        <v>12383</v>
      </c>
      <c r="L7547" s="5"/>
      <c r="P7547" t="s">
        <v>12383</v>
      </c>
    </row>
    <row r="7548" spans="2:16" x14ac:dyDescent="0.25">
      <c r="B7548" t="s">
        <v>10</v>
      </c>
      <c r="C7548" t="s">
        <v>17</v>
      </c>
      <c r="D7548" s="6">
        <v>0.27500000000000002</v>
      </c>
      <c r="E7548" s="6">
        <v>0.27500000000000002</v>
      </c>
      <c r="F7548" s="18">
        <v>216.93</v>
      </c>
      <c r="G7548" t="s">
        <v>2215</v>
      </c>
      <c r="H7548" t="s">
        <v>12132</v>
      </c>
      <c r="I7548" t="s">
        <v>12384</v>
      </c>
      <c r="J7548" t="s">
        <v>12385</v>
      </c>
      <c r="L7548" s="5"/>
      <c r="P7548" t="s">
        <v>12385</v>
      </c>
    </row>
    <row r="7549" spans="2:16" x14ac:dyDescent="0.25">
      <c r="B7549" t="s">
        <v>10</v>
      </c>
      <c r="C7549" t="s">
        <v>17</v>
      </c>
      <c r="D7549" s="6">
        <v>9.6000000000000002E-2</v>
      </c>
      <c r="E7549" s="6">
        <v>9.6000000000000002E-2</v>
      </c>
      <c r="F7549" s="18">
        <v>192.2</v>
      </c>
      <c r="G7549" t="s">
        <v>2215</v>
      </c>
      <c r="H7549" t="s">
        <v>2190</v>
      </c>
      <c r="I7549" t="s">
        <v>5496</v>
      </c>
      <c r="J7549" t="s">
        <v>12372</v>
      </c>
      <c r="L7549" s="5"/>
      <c r="P7549" t="s">
        <v>12372</v>
      </c>
    </row>
    <row r="7550" spans="2:16" x14ac:dyDescent="0.25">
      <c r="B7550" t="s">
        <v>10</v>
      </c>
      <c r="C7550" t="s">
        <v>17</v>
      </c>
      <c r="D7550" s="6">
        <v>0.2</v>
      </c>
      <c r="E7550" s="6">
        <v>0.2</v>
      </c>
      <c r="F7550" s="18">
        <v>192.2</v>
      </c>
      <c r="G7550" t="s">
        <v>2215</v>
      </c>
      <c r="H7550" t="s">
        <v>2191</v>
      </c>
      <c r="I7550" t="s">
        <v>5498</v>
      </c>
      <c r="J7550" t="s">
        <v>12398</v>
      </c>
      <c r="L7550" s="5"/>
      <c r="P7550" t="s">
        <v>12398</v>
      </c>
    </row>
    <row r="7551" spans="2:16" x14ac:dyDescent="0.25">
      <c r="B7551" t="s">
        <v>10</v>
      </c>
      <c r="C7551" t="s">
        <v>17</v>
      </c>
      <c r="D7551" s="6">
        <v>0.215</v>
      </c>
      <c r="E7551" s="6">
        <v>0.215</v>
      </c>
      <c r="F7551" s="18">
        <v>192.2</v>
      </c>
      <c r="G7551" t="s">
        <v>2215</v>
      </c>
      <c r="H7551" t="s">
        <v>2192</v>
      </c>
      <c r="I7551" t="s">
        <v>5500</v>
      </c>
      <c r="J7551" t="s">
        <v>12374</v>
      </c>
      <c r="L7551" s="5"/>
      <c r="P7551" t="s">
        <v>12374</v>
      </c>
    </row>
    <row r="7552" spans="2:16" x14ac:dyDescent="0.25">
      <c r="B7552" t="s">
        <v>10</v>
      </c>
      <c r="C7552" t="s">
        <v>17</v>
      </c>
      <c r="D7552" s="6">
        <v>7.2999999999999995E-2</v>
      </c>
      <c r="E7552" s="6">
        <v>7.2999999999999995E-2</v>
      </c>
      <c r="F7552" s="18">
        <v>477.7</v>
      </c>
      <c r="G7552" t="s">
        <v>2215</v>
      </c>
      <c r="H7552" t="s">
        <v>2240</v>
      </c>
      <c r="I7552" t="s">
        <v>8020</v>
      </c>
      <c r="J7552" t="s">
        <v>12356</v>
      </c>
      <c r="L7552" s="5"/>
      <c r="P7552" t="s">
        <v>12356</v>
      </c>
    </row>
    <row r="7553" spans="2:16" x14ac:dyDescent="0.25">
      <c r="B7553" t="s">
        <v>10</v>
      </c>
      <c r="C7553" t="s">
        <v>17</v>
      </c>
      <c r="D7553" s="6">
        <v>0.27500000000000002</v>
      </c>
      <c r="E7553" s="6">
        <v>0.27500000000000002</v>
      </c>
      <c r="F7553" s="18">
        <v>216.93</v>
      </c>
      <c r="G7553" t="s">
        <v>2215</v>
      </c>
      <c r="H7553" t="s">
        <v>2183</v>
      </c>
      <c r="I7553" t="s">
        <v>5502</v>
      </c>
      <c r="J7553" t="s">
        <v>12378</v>
      </c>
      <c r="L7553" s="5"/>
      <c r="P7553" t="s">
        <v>12378</v>
      </c>
    </row>
    <row r="7554" spans="2:16" x14ac:dyDescent="0.25">
      <c r="B7554" t="s">
        <v>10</v>
      </c>
      <c r="C7554" t="s">
        <v>17</v>
      </c>
      <c r="D7554" s="6">
        <v>0.215</v>
      </c>
      <c r="E7554" s="6">
        <v>0.215</v>
      </c>
      <c r="F7554" s="18">
        <v>150.62</v>
      </c>
      <c r="G7554" t="s">
        <v>2215</v>
      </c>
      <c r="H7554" t="s">
        <v>2193</v>
      </c>
      <c r="I7554" t="s">
        <v>5504</v>
      </c>
      <c r="J7554" t="s">
        <v>12355</v>
      </c>
      <c r="L7554" s="5"/>
      <c r="P7554" t="s">
        <v>12355</v>
      </c>
    </row>
    <row r="7555" spans="2:16" x14ac:dyDescent="0.25">
      <c r="B7555" t="s">
        <v>10</v>
      </c>
      <c r="C7555" t="s">
        <v>17</v>
      </c>
      <c r="D7555" s="6">
        <v>0.22900000000000001</v>
      </c>
      <c r="E7555" s="6">
        <v>0.22900000000000001</v>
      </c>
      <c r="F7555" s="18">
        <v>216.93</v>
      </c>
      <c r="G7555" t="s">
        <v>2215</v>
      </c>
      <c r="H7555" t="s">
        <v>2194</v>
      </c>
      <c r="I7555" t="s">
        <v>5506</v>
      </c>
      <c r="J7555" t="s">
        <v>12391</v>
      </c>
      <c r="L7555" s="5"/>
      <c r="P7555" t="s">
        <v>12391</v>
      </c>
    </row>
    <row r="7556" spans="2:16" x14ac:dyDescent="0.25">
      <c r="B7556" t="s">
        <v>10</v>
      </c>
      <c r="C7556" t="s">
        <v>17</v>
      </c>
      <c r="D7556" s="6">
        <v>0.187</v>
      </c>
      <c r="E7556" s="6">
        <v>0.187</v>
      </c>
      <c r="F7556" s="18">
        <v>216.93</v>
      </c>
      <c r="G7556" t="s">
        <v>2215</v>
      </c>
      <c r="H7556" t="s">
        <v>2195</v>
      </c>
      <c r="I7556" t="s">
        <v>5508</v>
      </c>
      <c r="J7556" t="s">
        <v>12375</v>
      </c>
      <c r="L7556" s="5"/>
      <c r="P7556" t="s">
        <v>12375</v>
      </c>
    </row>
    <row r="7557" spans="2:16" x14ac:dyDescent="0.25">
      <c r="B7557" t="s">
        <v>10</v>
      </c>
      <c r="C7557" t="s">
        <v>17</v>
      </c>
      <c r="D7557" s="6">
        <v>0.19400000000000001</v>
      </c>
      <c r="E7557" s="6">
        <v>0.19400000000000001</v>
      </c>
      <c r="F7557" s="18">
        <v>216.93</v>
      </c>
      <c r="G7557" t="s">
        <v>2215</v>
      </c>
      <c r="H7557" t="s">
        <v>2196</v>
      </c>
      <c r="I7557" t="s">
        <v>5510</v>
      </c>
      <c r="J7557" t="s">
        <v>12373</v>
      </c>
      <c r="L7557" s="5"/>
      <c r="P7557" t="s">
        <v>12373</v>
      </c>
    </row>
    <row r="7558" spans="2:16" x14ac:dyDescent="0.25">
      <c r="B7558" t="s">
        <v>10</v>
      </c>
      <c r="C7558" t="s">
        <v>17</v>
      </c>
      <c r="D7558" s="6">
        <v>9.6000000000000002E-2</v>
      </c>
      <c r="E7558" s="6">
        <v>9.6000000000000002E-2</v>
      </c>
      <c r="F7558" s="18">
        <v>216.93</v>
      </c>
      <c r="G7558" t="s">
        <v>2215</v>
      </c>
      <c r="H7558" t="s">
        <v>2197</v>
      </c>
      <c r="I7558" t="s">
        <v>5512</v>
      </c>
      <c r="J7558" t="s">
        <v>12358</v>
      </c>
      <c r="L7558" s="5"/>
      <c r="P7558" t="s">
        <v>12358</v>
      </c>
    </row>
    <row r="7559" spans="2:16" x14ac:dyDescent="0.25">
      <c r="B7559" t="s">
        <v>10</v>
      </c>
      <c r="C7559" t="s">
        <v>17</v>
      </c>
      <c r="D7559" s="6">
        <v>9.6000000000000002E-2</v>
      </c>
      <c r="E7559" s="6">
        <v>9.6000000000000002E-2</v>
      </c>
      <c r="F7559" s="18">
        <v>192.2</v>
      </c>
      <c r="G7559" t="s">
        <v>2215</v>
      </c>
      <c r="H7559" t="s">
        <v>2198</v>
      </c>
      <c r="I7559" t="s">
        <v>5514</v>
      </c>
      <c r="J7559" t="s">
        <v>12389</v>
      </c>
      <c r="L7559" s="5"/>
      <c r="P7559" t="s">
        <v>12389</v>
      </c>
    </row>
    <row r="7560" spans="2:16" x14ac:dyDescent="0.25">
      <c r="B7560" t="s">
        <v>10</v>
      </c>
      <c r="C7560" t="s">
        <v>17</v>
      </c>
      <c r="D7560" s="6">
        <v>0.27500000000000002</v>
      </c>
      <c r="E7560" s="6">
        <v>0.27500000000000002</v>
      </c>
      <c r="F7560" s="18">
        <v>216.93</v>
      </c>
      <c r="G7560" t="s">
        <v>2215</v>
      </c>
      <c r="H7560" t="s">
        <v>12121</v>
      </c>
      <c r="I7560" t="s">
        <v>12363</v>
      </c>
      <c r="J7560" t="s">
        <v>12364</v>
      </c>
      <c r="L7560" s="5"/>
      <c r="P7560" t="s">
        <v>12364</v>
      </c>
    </row>
    <row r="7561" spans="2:16" x14ac:dyDescent="0.25">
      <c r="B7561" t="s">
        <v>10</v>
      </c>
      <c r="C7561" t="s">
        <v>17</v>
      </c>
      <c r="D7561" s="6">
        <v>0.255</v>
      </c>
      <c r="E7561" s="6">
        <v>0.255</v>
      </c>
      <c r="F7561" s="18">
        <v>150.62</v>
      </c>
      <c r="G7561" t="s">
        <v>2215</v>
      </c>
      <c r="H7561" t="s">
        <v>2199</v>
      </c>
      <c r="I7561" t="s">
        <v>5516</v>
      </c>
      <c r="J7561" t="s">
        <v>12342</v>
      </c>
      <c r="L7561" s="5"/>
      <c r="P7561" t="s">
        <v>12342</v>
      </c>
    </row>
    <row r="7562" spans="2:16" x14ac:dyDescent="0.25">
      <c r="B7562" t="s">
        <v>10</v>
      </c>
      <c r="C7562" t="s">
        <v>17</v>
      </c>
      <c r="D7562" s="6">
        <v>0.215</v>
      </c>
      <c r="E7562" s="6">
        <v>0.215</v>
      </c>
      <c r="F7562" s="18">
        <v>192.2</v>
      </c>
      <c r="G7562" t="s">
        <v>2215</v>
      </c>
      <c r="H7562" t="s">
        <v>1014</v>
      </c>
      <c r="I7562" t="s">
        <v>5518</v>
      </c>
      <c r="J7562" t="s">
        <v>12362</v>
      </c>
      <c r="L7562" s="5"/>
      <c r="P7562" t="s">
        <v>12362</v>
      </c>
    </row>
    <row r="7563" spans="2:16" x14ac:dyDescent="0.25">
      <c r="B7563" t="s">
        <v>10</v>
      </c>
      <c r="C7563" t="s">
        <v>17</v>
      </c>
      <c r="D7563" s="6">
        <v>0.33100000000000002</v>
      </c>
      <c r="E7563" s="6">
        <v>0.33100000000000002</v>
      </c>
      <c r="F7563" s="18">
        <v>133.35</v>
      </c>
      <c r="G7563" t="s">
        <v>2215</v>
      </c>
      <c r="H7563" t="s">
        <v>2200</v>
      </c>
      <c r="I7563" t="s">
        <v>247</v>
      </c>
      <c r="J7563" t="s">
        <v>12089</v>
      </c>
      <c r="L7563" s="5"/>
      <c r="P7563" t="s">
        <v>12089</v>
      </c>
    </row>
    <row r="7564" spans="2:16" x14ac:dyDescent="0.25">
      <c r="B7564" t="s">
        <v>10</v>
      </c>
      <c r="C7564" t="s">
        <v>17</v>
      </c>
      <c r="D7564" s="6">
        <v>0.33100000000000002</v>
      </c>
      <c r="E7564" s="6">
        <v>0.33100000000000002</v>
      </c>
      <c r="F7564" s="18">
        <v>172.2</v>
      </c>
      <c r="G7564" t="s">
        <v>2215</v>
      </c>
      <c r="H7564" t="s">
        <v>2201</v>
      </c>
      <c r="I7564" t="s">
        <v>5521</v>
      </c>
      <c r="J7564" t="s">
        <v>12381</v>
      </c>
      <c r="L7564" s="5"/>
      <c r="P7564" t="s">
        <v>12381</v>
      </c>
    </row>
    <row r="7565" spans="2:16" x14ac:dyDescent="0.25">
      <c r="B7565" t="s">
        <v>10</v>
      </c>
      <c r="C7565" t="s">
        <v>17</v>
      </c>
      <c r="D7565" s="6">
        <v>0.22900000000000001</v>
      </c>
      <c r="E7565" s="6">
        <v>0.22900000000000001</v>
      </c>
      <c r="F7565" s="18">
        <v>150.62</v>
      </c>
      <c r="G7565" t="s">
        <v>2215</v>
      </c>
      <c r="H7565" t="s">
        <v>2202</v>
      </c>
      <c r="I7565" t="s">
        <v>5523</v>
      </c>
      <c r="J7565" t="s">
        <v>12379</v>
      </c>
      <c r="L7565" s="5"/>
      <c r="P7565" t="s">
        <v>12379</v>
      </c>
    </row>
    <row r="7566" spans="2:16" x14ac:dyDescent="0.25">
      <c r="B7566" t="s">
        <v>10</v>
      </c>
      <c r="C7566" t="s">
        <v>17</v>
      </c>
      <c r="D7566" s="6">
        <v>0.22900000000000001</v>
      </c>
      <c r="E7566" s="6">
        <v>0.22900000000000001</v>
      </c>
      <c r="F7566" s="18">
        <v>143.87</v>
      </c>
      <c r="G7566" t="s">
        <v>2215</v>
      </c>
      <c r="H7566" t="s">
        <v>2203</v>
      </c>
      <c r="I7566" t="s">
        <v>5525</v>
      </c>
      <c r="J7566" t="s">
        <v>12096</v>
      </c>
      <c r="L7566" s="5"/>
      <c r="P7566" t="s">
        <v>12096</v>
      </c>
    </row>
    <row r="7567" spans="2:16" x14ac:dyDescent="0.25">
      <c r="B7567" t="s">
        <v>10</v>
      </c>
      <c r="C7567" t="s">
        <v>17</v>
      </c>
      <c r="D7567" s="6">
        <v>0.2</v>
      </c>
      <c r="E7567" s="6">
        <v>0.2</v>
      </c>
      <c r="F7567" s="18">
        <v>192.2</v>
      </c>
      <c r="G7567" t="s">
        <v>2215</v>
      </c>
      <c r="H7567" t="s">
        <v>2204</v>
      </c>
      <c r="I7567" t="s">
        <v>5527</v>
      </c>
      <c r="J7567" t="s">
        <v>12370</v>
      </c>
      <c r="L7567" s="5"/>
      <c r="P7567" t="s">
        <v>12370</v>
      </c>
    </row>
    <row r="7568" spans="2:16" x14ac:dyDescent="0.25">
      <c r="B7568" t="s">
        <v>10</v>
      </c>
      <c r="C7568" t="s">
        <v>17</v>
      </c>
      <c r="D7568" s="6">
        <v>0.22900000000000001</v>
      </c>
      <c r="E7568" s="6">
        <v>0.22900000000000001</v>
      </c>
      <c r="F7568" s="18">
        <v>216.93</v>
      </c>
      <c r="G7568" t="s">
        <v>2215</v>
      </c>
      <c r="H7568" t="s">
        <v>2205</v>
      </c>
      <c r="I7568" t="s">
        <v>5529</v>
      </c>
      <c r="J7568" t="s">
        <v>12366</v>
      </c>
      <c r="L7568" s="5"/>
      <c r="P7568" t="s">
        <v>12366</v>
      </c>
    </row>
    <row r="7569" spans="2:16" x14ac:dyDescent="0.25">
      <c r="B7569" t="s">
        <v>10</v>
      </c>
      <c r="C7569" t="s">
        <v>17</v>
      </c>
      <c r="D7569" s="6">
        <v>7.2999999999999995E-2</v>
      </c>
      <c r="E7569" s="6">
        <v>7.2999999999999995E-2</v>
      </c>
      <c r="F7569" s="18">
        <v>294.49</v>
      </c>
      <c r="G7569" t="s">
        <v>2215</v>
      </c>
      <c r="H7569" t="s">
        <v>2241</v>
      </c>
      <c r="I7569" t="s">
        <v>8021</v>
      </c>
      <c r="J7569" t="s">
        <v>12394</v>
      </c>
      <c r="L7569" s="5"/>
      <c r="P7569" t="s">
        <v>12394</v>
      </c>
    </row>
    <row r="7570" spans="2:16" x14ac:dyDescent="0.25">
      <c r="B7570" t="s">
        <v>10</v>
      </c>
      <c r="C7570" t="s">
        <v>17</v>
      </c>
      <c r="D7570" s="6">
        <v>0.19400000000000001</v>
      </c>
      <c r="E7570" s="6">
        <v>0.19400000000000001</v>
      </c>
      <c r="F7570" s="18">
        <v>216.93</v>
      </c>
      <c r="G7570" t="s">
        <v>2215</v>
      </c>
      <c r="H7570" t="s">
        <v>2206</v>
      </c>
      <c r="I7570" t="s">
        <v>5531</v>
      </c>
      <c r="J7570" t="s">
        <v>12382</v>
      </c>
      <c r="L7570" s="5"/>
      <c r="P7570" t="s">
        <v>12382</v>
      </c>
    </row>
    <row r="7571" spans="2:16" x14ac:dyDescent="0.25">
      <c r="B7571" t="s">
        <v>10</v>
      </c>
      <c r="C7571" t="s">
        <v>17</v>
      </c>
      <c r="D7571" s="6">
        <v>0.22900000000000001</v>
      </c>
      <c r="E7571" s="6">
        <v>0.22900000000000001</v>
      </c>
      <c r="F7571" s="18">
        <v>216.93</v>
      </c>
      <c r="G7571" t="s">
        <v>2215</v>
      </c>
      <c r="H7571" t="s">
        <v>2207</v>
      </c>
      <c r="I7571" t="s">
        <v>5533</v>
      </c>
      <c r="J7571" t="s">
        <v>12376</v>
      </c>
      <c r="L7571" s="5"/>
      <c r="P7571" t="s">
        <v>12376</v>
      </c>
    </row>
    <row r="7572" spans="2:16" x14ac:dyDescent="0.25">
      <c r="B7572" t="s">
        <v>10</v>
      </c>
      <c r="C7572" t="s">
        <v>17</v>
      </c>
      <c r="D7572" s="6">
        <v>0.22900000000000001</v>
      </c>
      <c r="E7572" s="6">
        <v>0.22900000000000001</v>
      </c>
      <c r="F7572" s="18">
        <v>192.2</v>
      </c>
      <c r="G7572" t="s">
        <v>2215</v>
      </c>
      <c r="H7572" t="s">
        <v>2208</v>
      </c>
      <c r="I7572" t="s">
        <v>5535</v>
      </c>
      <c r="J7572" t="s">
        <v>12360</v>
      </c>
      <c r="L7572" s="5"/>
      <c r="P7572" t="s">
        <v>12360</v>
      </c>
    </row>
    <row r="7573" spans="2:16" x14ac:dyDescent="0.25">
      <c r="B7573" t="s">
        <v>10</v>
      </c>
      <c r="C7573" t="s">
        <v>17</v>
      </c>
      <c r="D7573" s="6">
        <v>0.23300000000000001</v>
      </c>
      <c r="E7573" s="6">
        <v>0.23300000000000001</v>
      </c>
      <c r="F7573" s="18">
        <v>137.13</v>
      </c>
      <c r="G7573" t="s">
        <v>2215</v>
      </c>
      <c r="H7573" t="s">
        <v>2209</v>
      </c>
      <c r="I7573" t="s">
        <v>912</v>
      </c>
      <c r="J7573" t="s">
        <v>11988</v>
      </c>
      <c r="L7573" s="5"/>
      <c r="P7573" t="s">
        <v>11988</v>
      </c>
    </row>
    <row r="7574" spans="2:16" x14ac:dyDescent="0.25">
      <c r="B7574" t="s">
        <v>10</v>
      </c>
      <c r="C7574" t="s">
        <v>17</v>
      </c>
      <c r="D7574" s="6">
        <v>0.22900000000000001</v>
      </c>
      <c r="E7574" s="6">
        <v>0.22900000000000001</v>
      </c>
      <c r="F7574" s="18">
        <v>150.62</v>
      </c>
      <c r="G7574" t="s">
        <v>2215</v>
      </c>
      <c r="H7574" t="s">
        <v>2210</v>
      </c>
      <c r="I7574" t="s">
        <v>5538</v>
      </c>
      <c r="J7574" t="s">
        <v>12390</v>
      </c>
      <c r="L7574" s="5"/>
      <c r="P7574" t="s">
        <v>12390</v>
      </c>
    </row>
    <row r="7575" spans="2:16" x14ac:dyDescent="0.25">
      <c r="B7575" t="s">
        <v>10</v>
      </c>
      <c r="C7575" t="s">
        <v>17</v>
      </c>
      <c r="D7575" s="6">
        <v>9.6000000000000002E-2</v>
      </c>
      <c r="E7575" s="6">
        <v>9.6000000000000002E-2</v>
      </c>
      <c r="F7575" s="18">
        <v>192.2</v>
      </c>
      <c r="G7575" t="s">
        <v>2215</v>
      </c>
      <c r="H7575" t="s">
        <v>2211</v>
      </c>
      <c r="I7575" t="s">
        <v>5540</v>
      </c>
      <c r="J7575" t="s">
        <v>12348</v>
      </c>
      <c r="L7575" s="5"/>
      <c r="P7575" t="s">
        <v>12348</v>
      </c>
    </row>
    <row r="7576" spans="2:16" x14ac:dyDescent="0.25">
      <c r="B7576" t="s">
        <v>10</v>
      </c>
      <c r="C7576" t="s">
        <v>17</v>
      </c>
      <c r="D7576" s="6">
        <v>0.255</v>
      </c>
      <c r="E7576" s="6">
        <v>0.255</v>
      </c>
      <c r="F7576" s="18">
        <v>192.2</v>
      </c>
      <c r="G7576" t="s">
        <v>2215</v>
      </c>
      <c r="H7576" t="s">
        <v>2212</v>
      </c>
      <c r="I7576" t="s">
        <v>5542</v>
      </c>
      <c r="J7576" t="s">
        <v>12393</v>
      </c>
      <c r="L7576" s="5"/>
      <c r="P7576" t="s">
        <v>12393</v>
      </c>
    </row>
    <row r="7577" spans="2:16" x14ac:dyDescent="0.25">
      <c r="B7577" t="s">
        <v>10</v>
      </c>
      <c r="C7577" t="s">
        <v>17</v>
      </c>
      <c r="D7577" s="6">
        <v>7.2999999999999995E-2</v>
      </c>
      <c r="E7577" s="6">
        <v>7.2999999999999995E-2</v>
      </c>
      <c r="F7577" s="18">
        <v>294.49</v>
      </c>
      <c r="G7577" t="s">
        <v>2215</v>
      </c>
      <c r="H7577" t="s">
        <v>2242</v>
      </c>
      <c r="I7577" t="s">
        <v>8022</v>
      </c>
      <c r="J7577" t="s">
        <v>12397</v>
      </c>
      <c r="L7577" s="5"/>
      <c r="P7577" t="s">
        <v>12397</v>
      </c>
    </row>
    <row r="7578" spans="2:16" x14ac:dyDescent="0.25">
      <c r="B7578" t="s">
        <v>10</v>
      </c>
      <c r="C7578" t="s">
        <v>17</v>
      </c>
      <c r="D7578" s="6">
        <v>0.187</v>
      </c>
      <c r="E7578" s="6">
        <v>0.187</v>
      </c>
      <c r="F7578" s="18">
        <v>216.93</v>
      </c>
      <c r="G7578" t="s">
        <v>2215</v>
      </c>
      <c r="H7578" t="s">
        <v>2213</v>
      </c>
      <c r="I7578" t="s">
        <v>5544</v>
      </c>
      <c r="J7578" t="s">
        <v>12359</v>
      </c>
      <c r="L7578" s="5"/>
      <c r="P7578" t="s">
        <v>12359</v>
      </c>
    </row>
    <row r="7579" spans="2:16" x14ac:dyDescent="0.25">
      <c r="B7579" t="s">
        <v>10</v>
      </c>
      <c r="C7579" t="s">
        <v>17</v>
      </c>
      <c r="D7579" s="6">
        <v>0.255</v>
      </c>
      <c r="E7579" s="6">
        <v>0.255</v>
      </c>
      <c r="F7579" s="18">
        <v>192.2</v>
      </c>
      <c r="G7579" t="s">
        <v>2215</v>
      </c>
      <c r="H7579" t="s">
        <v>2214</v>
      </c>
      <c r="I7579" t="s">
        <v>5546</v>
      </c>
      <c r="J7579" t="s">
        <v>12350</v>
      </c>
      <c r="L7579" s="5"/>
      <c r="P7579" t="s">
        <v>12350</v>
      </c>
    </row>
    <row r="7580" spans="2:16" x14ac:dyDescent="0.25">
      <c r="B7580" t="s">
        <v>10</v>
      </c>
      <c r="C7580" t="s">
        <v>17</v>
      </c>
      <c r="D7580" s="6">
        <v>0.22900000000000001</v>
      </c>
      <c r="E7580" s="6">
        <v>0.22900000000000001</v>
      </c>
      <c r="F7580" s="18">
        <v>150.62</v>
      </c>
      <c r="G7580" t="s">
        <v>2215</v>
      </c>
      <c r="H7580" t="s">
        <v>2215</v>
      </c>
      <c r="I7580" t="s">
        <v>5548</v>
      </c>
      <c r="J7580" t="s">
        <v>12346</v>
      </c>
      <c r="L7580" s="5"/>
      <c r="P7580" t="s">
        <v>12346</v>
      </c>
    </row>
    <row r="7581" spans="2:16" x14ac:dyDescent="0.25">
      <c r="B7581" t="s">
        <v>10</v>
      </c>
      <c r="C7581" t="s">
        <v>17</v>
      </c>
      <c r="D7581" s="6">
        <v>0.22900000000000001</v>
      </c>
      <c r="E7581" s="6">
        <v>0.22900000000000001</v>
      </c>
      <c r="F7581" s="18">
        <v>216.93</v>
      </c>
      <c r="G7581" t="s">
        <v>2215</v>
      </c>
      <c r="H7581" t="s">
        <v>2216</v>
      </c>
      <c r="I7581" t="s">
        <v>5550</v>
      </c>
      <c r="J7581" t="s">
        <v>12371</v>
      </c>
      <c r="L7581" s="5"/>
      <c r="P7581" t="s">
        <v>12371</v>
      </c>
    </row>
    <row r="7582" spans="2:16" x14ac:dyDescent="0.25">
      <c r="B7582" t="s">
        <v>10</v>
      </c>
      <c r="C7582" t="s">
        <v>17</v>
      </c>
      <c r="D7582" s="6">
        <v>0.22900000000000001</v>
      </c>
      <c r="E7582" s="6">
        <v>0.22900000000000001</v>
      </c>
      <c r="F7582" s="18">
        <v>216.93</v>
      </c>
      <c r="G7582" t="s">
        <v>2215</v>
      </c>
      <c r="H7582" t="s">
        <v>2217</v>
      </c>
      <c r="I7582" t="s">
        <v>5552</v>
      </c>
      <c r="J7582" t="s">
        <v>12344</v>
      </c>
      <c r="L7582" s="5"/>
      <c r="P7582" t="s">
        <v>12344</v>
      </c>
    </row>
    <row r="7583" spans="2:16" x14ac:dyDescent="0.25">
      <c r="B7583" t="s">
        <v>10</v>
      </c>
      <c r="C7583" t="s">
        <v>17</v>
      </c>
      <c r="D7583" s="6">
        <v>7.2999999999999995E-2</v>
      </c>
      <c r="E7583" s="6">
        <v>7.2999999999999995E-2</v>
      </c>
      <c r="F7583" s="18">
        <v>294.49</v>
      </c>
      <c r="G7583" t="s">
        <v>2215</v>
      </c>
      <c r="H7583" t="s">
        <v>2243</v>
      </c>
      <c r="I7583" t="s">
        <v>8023</v>
      </c>
      <c r="J7583" t="s">
        <v>12396</v>
      </c>
      <c r="L7583" s="5"/>
      <c r="P7583" t="s">
        <v>12396</v>
      </c>
    </row>
    <row r="7584" spans="2:16" x14ac:dyDescent="0.25">
      <c r="B7584" t="s">
        <v>10</v>
      </c>
      <c r="C7584" t="s">
        <v>17</v>
      </c>
      <c r="D7584" s="6">
        <v>0.215</v>
      </c>
      <c r="E7584" s="6">
        <v>0.215</v>
      </c>
      <c r="F7584" s="18">
        <v>192.2</v>
      </c>
      <c r="G7584" t="s">
        <v>2215</v>
      </c>
      <c r="H7584" t="s">
        <v>2218</v>
      </c>
      <c r="I7584" t="s">
        <v>5554</v>
      </c>
      <c r="J7584" t="s">
        <v>12349</v>
      </c>
      <c r="L7584" s="5"/>
      <c r="P7584" t="s">
        <v>12349</v>
      </c>
    </row>
    <row r="7585" spans="2:16" x14ac:dyDescent="0.25">
      <c r="B7585" t="s">
        <v>10</v>
      </c>
      <c r="C7585" t="s">
        <v>17</v>
      </c>
      <c r="D7585" s="6">
        <v>7.2999999999999995E-2</v>
      </c>
      <c r="E7585" s="6">
        <v>7.2999999999999995E-2</v>
      </c>
      <c r="F7585" s="18">
        <v>294.49</v>
      </c>
      <c r="G7585" t="s">
        <v>2215</v>
      </c>
      <c r="H7585" t="s">
        <v>2244</v>
      </c>
      <c r="I7585" t="s">
        <v>8024</v>
      </c>
      <c r="J7585" t="s">
        <v>12392</v>
      </c>
      <c r="L7585" s="5"/>
      <c r="P7585" t="s">
        <v>12392</v>
      </c>
    </row>
    <row r="7586" spans="2:16" x14ac:dyDescent="0.25">
      <c r="B7586" t="s">
        <v>10</v>
      </c>
      <c r="C7586" t="s">
        <v>17</v>
      </c>
      <c r="D7586" s="6">
        <v>0.215</v>
      </c>
      <c r="E7586" s="6">
        <v>0.215</v>
      </c>
      <c r="F7586" s="18">
        <v>216.93</v>
      </c>
      <c r="G7586" t="s">
        <v>2215</v>
      </c>
      <c r="H7586" t="s">
        <v>2219</v>
      </c>
      <c r="I7586" t="s">
        <v>5556</v>
      </c>
      <c r="J7586" t="s">
        <v>12361</v>
      </c>
      <c r="L7586" s="5"/>
      <c r="P7586" t="s">
        <v>12361</v>
      </c>
    </row>
    <row r="7587" spans="2:16" x14ac:dyDescent="0.25">
      <c r="B7587" t="s">
        <v>10</v>
      </c>
      <c r="C7587" t="s">
        <v>17</v>
      </c>
      <c r="D7587" s="6">
        <v>0.19400000000000001</v>
      </c>
      <c r="E7587" s="6">
        <v>0.19400000000000001</v>
      </c>
      <c r="F7587" s="18">
        <v>216.93</v>
      </c>
      <c r="G7587" t="s">
        <v>2215</v>
      </c>
      <c r="H7587" t="s">
        <v>2220</v>
      </c>
      <c r="I7587" t="s">
        <v>5558</v>
      </c>
      <c r="J7587" t="s">
        <v>12367</v>
      </c>
      <c r="L7587" s="5"/>
      <c r="P7587" t="s">
        <v>12367</v>
      </c>
    </row>
    <row r="7588" spans="2:16" x14ac:dyDescent="0.25">
      <c r="B7588" t="s">
        <v>10</v>
      </c>
      <c r="C7588" t="s">
        <v>17</v>
      </c>
      <c r="D7588" s="6">
        <v>0.22900000000000001</v>
      </c>
      <c r="E7588" s="6">
        <v>0.22900000000000001</v>
      </c>
      <c r="F7588" s="18">
        <v>192.2</v>
      </c>
      <c r="G7588" t="s">
        <v>2215</v>
      </c>
      <c r="H7588" t="s">
        <v>2221</v>
      </c>
      <c r="I7588" t="s">
        <v>5560</v>
      </c>
      <c r="J7588" t="s">
        <v>12369</v>
      </c>
      <c r="L7588" s="5"/>
      <c r="P7588" t="s">
        <v>12369</v>
      </c>
    </row>
    <row r="7589" spans="2:16" x14ac:dyDescent="0.25">
      <c r="B7589" t="s">
        <v>10</v>
      </c>
      <c r="C7589" t="s">
        <v>17</v>
      </c>
      <c r="D7589" s="6">
        <v>0.2</v>
      </c>
      <c r="E7589" s="6">
        <v>0.2</v>
      </c>
      <c r="F7589" s="18">
        <v>150.62</v>
      </c>
      <c r="G7589" t="s">
        <v>2215</v>
      </c>
      <c r="H7589" t="s">
        <v>2222</v>
      </c>
      <c r="I7589" t="s">
        <v>5562</v>
      </c>
      <c r="J7589" t="s">
        <v>12368</v>
      </c>
      <c r="L7589" s="5"/>
      <c r="P7589" t="s">
        <v>12368</v>
      </c>
    </row>
    <row r="7590" spans="2:16" x14ac:dyDescent="0.25">
      <c r="B7590" t="s">
        <v>10</v>
      </c>
      <c r="C7590" t="s">
        <v>17</v>
      </c>
      <c r="D7590" s="6">
        <v>0.22900000000000001</v>
      </c>
      <c r="E7590" s="6">
        <v>0.22900000000000001</v>
      </c>
      <c r="F7590" s="18">
        <v>294.49</v>
      </c>
      <c r="G7590" t="s">
        <v>2215</v>
      </c>
      <c r="H7590" t="s">
        <v>2237</v>
      </c>
      <c r="I7590" t="s">
        <v>5564</v>
      </c>
      <c r="J7590" t="s">
        <v>12347</v>
      </c>
      <c r="L7590" s="5"/>
      <c r="P7590" t="s">
        <v>12347</v>
      </c>
    </row>
    <row r="7591" spans="2:16" x14ac:dyDescent="0.25">
      <c r="B7591" t="s">
        <v>10</v>
      </c>
      <c r="C7591" t="s">
        <v>17</v>
      </c>
      <c r="D7591" s="6">
        <v>0.27500000000000002</v>
      </c>
      <c r="E7591" s="6">
        <v>0.27500000000000002</v>
      </c>
      <c r="F7591" s="18">
        <v>216.93</v>
      </c>
      <c r="G7591" t="s">
        <v>2215</v>
      </c>
      <c r="H7591" t="s">
        <v>2223</v>
      </c>
      <c r="I7591" t="s">
        <v>5566</v>
      </c>
      <c r="J7591" t="s">
        <v>12357</v>
      </c>
      <c r="L7591" s="5"/>
      <c r="P7591" t="s">
        <v>12357</v>
      </c>
    </row>
    <row r="7592" spans="2:16" x14ac:dyDescent="0.25">
      <c r="B7592" t="s">
        <v>10</v>
      </c>
      <c r="C7592" t="s">
        <v>17</v>
      </c>
      <c r="D7592" s="6">
        <v>0.19400000000000001</v>
      </c>
      <c r="E7592" s="6">
        <v>0.19400000000000001</v>
      </c>
      <c r="F7592" s="18">
        <v>216.93</v>
      </c>
      <c r="G7592" t="s">
        <v>2215</v>
      </c>
      <c r="H7592" t="s">
        <v>2224</v>
      </c>
      <c r="I7592" t="s">
        <v>5568</v>
      </c>
      <c r="J7592" t="s">
        <v>12386</v>
      </c>
      <c r="L7592" s="5"/>
      <c r="P7592" t="s">
        <v>12386</v>
      </c>
    </row>
    <row r="7593" spans="2:16" x14ac:dyDescent="0.25">
      <c r="B7593" t="s">
        <v>10</v>
      </c>
      <c r="C7593" t="s">
        <v>17</v>
      </c>
      <c r="D7593" s="6">
        <v>7.2999999999999995E-2</v>
      </c>
      <c r="E7593" s="6">
        <v>7.2999999999999995E-2</v>
      </c>
      <c r="F7593" s="18">
        <v>294.49</v>
      </c>
      <c r="G7593" t="s">
        <v>2215</v>
      </c>
      <c r="H7593" t="s">
        <v>2246</v>
      </c>
      <c r="I7593" t="s">
        <v>8025</v>
      </c>
      <c r="J7593" t="s">
        <v>12395</v>
      </c>
      <c r="L7593" s="5"/>
      <c r="P7593" t="s">
        <v>12395</v>
      </c>
    </row>
    <row r="7594" spans="2:16" x14ac:dyDescent="0.25">
      <c r="B7594" t="s">
        <v>10</v>
      </c>
      <c r="C7594" t="s">
        <v>17</v>
      </c>
      <c r="D7594" s="6">
        <v>9.6000000000000002E-2</v>
      </c>
      <c r="E7594" s="6">
        <v>9.6000000000000002E-2</v>
      </c>
      <c r="F7594" s="18">
        <v>216.93</v>
      </c>
      <c r="G7594" t="s">
        <v>2215</v>
      </c>
      <c r="H7594" t="s">
        <v>18631</v>
      </c>
      <c r="I7594" t="s">
        <v>18698</v>
      </c>
      <c r="J7594" t="s">
        <v>18699</v>
      </c>
      <c r="L7594" s="5"/>
      <c r="P7594" t="s">
        <v>18699</v>
      </c>
    </row>
    <row r="7595" spans="2:16" x14ac:dyDescent="0.25">
      <c r="B7595" t="s">
        <v>10</v>
      </c>
      <c r="C7595" t="s">
        <v>17</v>
      </c>
      <c r="D7595" s="6">
        <v>0.19400000000000001</v>
      </c>
      <c r="E7595" s="6">
        <v>0.19400000000000001</v>
      </c>
      <c r="F7595" s="18">
        <v>294.49</v>
      </c>
      <c r="G7595" t="s">
        <v>2215</v>
      </c>
      <c r="H7595" t="s">
        <v>2238</v>
      </c>
      <c r="I7595" t="s">
        <v>5570</v>
      </c>
      <c r="J7595" t="s">
        <v>12399</v>
      </c>
      <c r="L7595" s="5"/>
      <c r="P7595" t="s">
        <v>12399</v>
      </c>
    </row>
    <row r="7596" spans="2:16" x14ac:dyDescent="0.25">
      <c r="B7596" t="s">
        <v>10</v>
      </c>
      <c r="C7596" t="s">
        <v>17</v>
      </c>
      <c r="D7596" s="6">
        <v>0.22900000000000001</v>
      </c>
      <c r="E7596" s="6">
        <v>0.22900000000000001</v>
      </c>
      <c r="F7596" s="18">
        <v>216.93</v>
      </c>
      <c r="G7596" t="s">
        <v>2215</v>
      </c>
      <c r="H7596" t="s">
        <v>2225</v>
      </c>
      <c r="I7596" t="s">
        <v>5571</v>
      </c>
      <c r="J7596" t="s">
        <v>12380</v>
      </c>
      <c r="L7596" s="5"/>
      <c r="P7596" t="s">
        <v>12380</v>
      </c>
    </row>
    <row r="7597" spans="2:16" x14ac:dyDescent="0.25">
      <c r="B7597" t="s">
        <v>10</v>
      </c>
      <c r="C7597" t="s">
        <v>17</v>
      </c>
      <c r="D7597" s="6">
        <v>0.187</v>
      </c>
      <c r="E7597" s="6">
        <v>0.187</v>
      </c>
      <c r="F7597" s="18">
        <v>216.93</v>
      </c>
      <c r="G7597" t="s">
        <v>2215</v>
      </c>
      <c r="H7597" t="s">
        <v>2226</v>
      </c>
      <c r="I7597" t="s">
        <v>5573</v>
      </c>
      <c r="J7597" t="s">
        <v>12343</v>
      </c>
      <c r="L7597" s="5"/>
      <c r="P7597" t="s">
        <v>12343</v>
      </c>
    </row>
    <row r="7598" spans="2:16" x14ac:dyDescent="0.25">
      <c r="B7598" t="s">
        <v>10</v>
      </c>
      <c r="C7598" t="s">
        <v>17</v>
      </c>
      <c r="D7598" s="6">
        <v>0.255</v>
      </c>
      <c r="E7598" s="6">
        <v>0.255</v>
      </c>
      <c r="F7598" s="18">
        <v>150.62</v>
      </c>
      <c r="G7598" t="s">
        <v>2215</v>
      </c>
      <c r="H7598" t="s">
        <v>2227</v>
      </c>
      <c r="I7598" t="s">
        <v>5575</v>
      </c>
      <c r="J7598" t="s">
        <v>12354</v>
      </c>
      <c r="L7598" s="5"/>
      <c r="P7598" t="s">
        <v>12354</v>
      </c>
    </row>
    <row r="7599" spans="2:16" x14ac:dyDescent="0.25">
      <c r="B7599" t="s">
        <v>10</v>
      </c>
      <c r="C7599" t="s">
        <v>17</v>
      </c>
      <c r="D7599" s="6">
        <v>7.2999999999999995E-2</v>
      </c>
      <c r="E7599" s="6">
        <v>7.2999999999999995E-2</v>
      </c>
      <c r="F7599" s="18">
        <v>294.49</v>
      </c>
      <c r="G7599" t="s">
        <v>2215</v>
      </c>
      <c r="H7599" t="s">
        <v>2247</v>
      </c>
      <c r="I7599" t="s">
        <v>8026</v>
      </c>
      <c r="J7599" t="s">
        <v>12388</v>
      </c>
      <c r="L7599" s="5"/>
      <c r="P7599" t="s">
        <v>12388</v>
      </c>
    </row>
    <row r="7600" spans="2:16" x14ac:dyDescent="0.25">
      <c r="B7600" t="s">
        <v>10</v>
      </c>
      <c r="C7600" t="s">
        <v>17</v>
      </c>
      <c r="D7600" s="6">
        <v>9.6000000000000002E-2</v>
      </c>
      <c r="E7600" s="6">
        <v>9.6000000000000002E-2</v>
      </c>
      <c r="F7600" s="18">
        <v>192.2</v>
      </c>
      <c r="G7600" t="s">
        <v>2215</v>
      </c>
      <c r="H7600" t="s">
        <v>2228</v>
      </c>
      <c r="I7600" t="s">
        <v>5577</v>
      </c>
      <c r="J7600" t="s">
        <v>12341</v>
      </c>
      <c r="L7600" s="5"/>
      <c r="P7600" t="s">
        <v>12341</v>
      </c>
    </row>
    <row r="7601" spans="2:16" x14ac:dyDescent="0.25">
      <c r="B7601" t="s">
        <v>10</v>
      </c>
      <c r="C7601" t="s">
        <v>17</v>
      </c>
      <c r="D7601" s="6">
        <v>0.45600000000000002</v>
      </c>
      <c r="E7601" s="6">
        <v>0.45600000000000002</v>
      </c>
      <c r="F7601" s="18">
        <v>142.80000000000001</v>
      </c>
      <c r="G7601" t="s">
        <v>2215</v>
      </c>
      <c r="H7601" t="s">
        <v>2229</v>
      </c>
      <c r="I7601" t="s">
        <v>905</v>
      </c>
      <c r="J7601" t="s">
        <v>11738</v>
      </c>
      <c r="L7601" s="5"/>
      <c r="P7601" t="s">
        <v>11738</v>
      </c>
    </row>
    <row r="7602" spans="2:16" x14ac:dyDescent="0.25">
      <c r="B7602" t="s">
        <v>10</v>
      </c>
      <c r="C7602" t="s">
        <v>17</v>
      </c>
      <c r="D7602" s="6">
        <v>0.215</v>
      </c>
      <c r="E7602" s="6">
        <v>0.215</v>
      </c>
      <c r="F7602" s="18">
        <v>192.2</v>
      </c>
      <c r="G7602" t="s">
        <v>2215</v>
      </c>
      <c r="H7602" t="s">
        <v>2230</v>
      </c>
      <c r="I7602" t="s">
        <v>5580</v>
      </c>
      <c r="J7602" t="s">
        <v>12351</v>
      </c>
      <c r="L7602" s="5"/>
      <c r="P7602" t="s">
        <v>12351</v>
      </c>
    </row>
    <row r="7603" spans="2:16" x14ac:dyDescent="0.25">
      <c r="B7603" t="s">
        <v>10</v>
      </c>
      <c r="C7603" t="s">
        <v>17</v>
      </c>
      <c r="D7603" s="6">
        <v>0.187</v>
      </c>
      <c r="E7603" s="6">
        <v>0.187</v>
      </c>
      <c r="F7603" s="18">
        <v>216.93</v>
      </c>
      <c r="G7603" t="s">
        <v>2215</v>
      </c>
      <c r="H7603" t="s">
        <v>2231</v>
      </c>
      <c r="I7603" t="s">
        <v>5582</v>
      </c>
      <c r="J7603" t="s">
        <v>12387</v>
      </c>
      <c r="L7603" s="5"/>
      <c r="P7603" t="s">
        <v>12387</v>
      </c>
    </row>
    <row r="7604" spans="2:16" x14ac:dyDescent="0.25">
      <c r="B7604" t="s">
        <v>10</v>
      </c>
      <c r="C7604" t="s">
        <v>17</v>
      </c>
      <c r="D7604" s="6">
        <v>0.22900000000000001</v>
      </c>
      <c r="E7604" s="6">
        <v>0.22900000000000001</v>
      </c>
      <c r="F7604" s="18">
        <v>216.93</v>
      </c>
      <c r="G7604" t="s">
        <v>2215</v>
      </c>
      <c r="H7604" t="s">
        <v>2232</v>
      </c>
      <c r="I7604" t="s">
        <v>5584</v>
      </c>
      <c r="J7604" t="s">
        <v>12345</v>
      </c>
      <c r="L7604" s="5"/>
      <c r="P7604" t="s">
        <v>12345</v>
      </c>
    </row>
    <row r="7605" spans="2:16" x14ac:dyDescent="0.25">
      <c r="B7605" t="s">
        <v>10</v>
      </c>
      <c r="C7605" t="s">
        <v>17</v>
      </c>
      <c r="D7605" s="6">
        <v>0.27500000000000002</v>
      </c>
      <c r="E7605" s="6">
        <v>0.27500000000000002</v>
      </c>
      <c r="F7605" s="18">
        <v>216.93</v>
      </c>
      <c r="G7605" t="s">
        <v>2215</v>
      </c>
      <c r="H7605" t="s">
        <v>2233</v>
      </c>
      <c r="I7605" t="s">
        <v>5586</v>
      </c>
      <c r="J7605" t="s">
        <v>12352</v>
      </c>
      <c r="L7605" s="5"/>
      <c r="P7605" t="s">
        <v>12352</v>
      </c>
    </row>
    <row r="7606" spans="2:16" x14ac:dyDescent="0.25">
      <c r="B7606" t="s">
        <v>10</v>
      </c>
      <c r="C7606" t="s">
        <v>17</v>
      </c>
      <c r="D7606" s="6">
        <v>0.255</v>
      </c>
      <c r="E7606" s="6">
        <v>0.255</v>
      </c>
      <c r="F7606" s="18">
        <v>192.2</v>
      </c>
      <c r="G7606" t="s">
        <v>2215</v>
      </c>
      <c r="H7606" t="s">
        <v>2234</v>
      </c>
      <c r="I7606" t="s">
        <v>5588</v>
      </c>
      <c r="J7606" t="s">
        <v>12353</v>
      </c>
      <c r="L7606" s="5"/>
      <c r="P7606" t="s">
        <v>12353</v>
      </c>
    </row>
    <row r="7607" spans="2:16" x14ac:dyDescent="0.25">
      <c r="B7607" t="s">
        <v>10</v>
      </c>
      <c r="C7607" t="s">
        <v>17</v>
      </c>
      <c r="D7607" s="6">
        <v>0.187</v>
      </c>
      <c r="E7607" s="6">
        <v>0.187</v>
      </c>
      <c r="F7607" s="18">
        <v>192.2</v>
      </c>
      <c r="G7607" t="s">
        <v>2215</v>
      </c>
      <c r="H7607" t="s">
        <v>2235</v>
      </c>
      <c r="I7607" t="s">
        <v>5590</v>
      </c>
      <c r="J7607" t="s">
        <v>12377</v>
      </c>
      <c r="L7607" s="5"/>
      <c r="P7607" t="s">
        <v>12377</v>
      </c>
    </row>
    <row r="7608" spans="2:16" x14ac:dyDescent="0.25">
      <c r="B7608" t="s">
        <v>10</v>
      </c>
      <c r="C7608" t="s">
        <v>17</v>
      </c>
      <c r="D7608" s="6">
        <v>0.29499999999999998</v>
      </c>
      <c r="E7608" s="6">
        <v>0.29499999999999998</v>
      </c>
      <c r="F7608" s="18">
        <v>140.69999999999999</v>
      </c>
      <c r="G7608" t="s">
        <v>2215</v>
      </c>
      <c r="H7608" t="s">
        <v>2236</v>
      </c>
      <c r="I7608" t="s">
        <v>5592</v>
      </c>
      <c r="J7608" t="s">
        <v>12365</v>
      </c>
      <c r="L7608" s="5"/>
      <c r="P7608" t="s">
        <v>12365</v>
      </c>
    </row>
    <row r="7609" spans="2:16" x14ac:dyDescent="0.25">
      <c r="B7609" t="s">
        <v>10</v>
      </c>
      <c r="C7609" t="s">
        <v>17</v>
      </c>
      <c r="D7609" s="6">
        <v>-5.1999999999999998E-2</v>
      </c>
      <c r="E7609" s="6">
        <v>-5.1999999999999998E-2</v>
      </c>
      <c r="F7609" s="18">
        <v>294.49</v>
      </c>
      <c r="G7609" t="s">
        <v>2216</v>
      </c>
      <c r="H7609" t="s">
        <v>2239</v>
      </c>
      <c r="I7609" t="s">
        <v>8075</v>
      </c>
      <c r="J7609" t="s">
        <v>13523</v>
      </c>
      <c r="L7609" s="5"/>
      <c r="P7609" t="s">
        <v>13523</v>
      </c>
    </row>
    <row r="7610" spans="2:16" x14ac:dyDescent="0.25">
      <c r="B7610" t="s">
        <v>10</v>
      </c>
      <c r="C7610" t="s">
        <v>17</v>
      </c>
      <c r="D7610" s="6">
        <v>7.4999999999999997E-2</v>
      </c>
      <c r="E7610" s="6">
        <v>7.4999999999999997E-2</v>
      </c>
      <c r="F7610" s="18">
        <v>249.53</v>
      </c>
      <c r="G7610" t="s">
        <v>2216</v>
      </c>
      <c r="H7610" t="s">
        <v>12132</v>
      </c>
      <c r="I7610" t="s">
        <v>13524</v>
      </c>
      <c r="J7610" t="s">
        <v>13525</v>
      </c>
      <c r="L7610" s="5"/>
      <c r="P7610" t="s">
        <v>13525</v>
      </c>
    </row>
    <row r="7611" spans="2:16" x14ac:dyDescent="0.25">
      <c r="B7611" t="s">
        <v>10</v>
      </c>
      <c r="C7611" t="s">
        <v>17</v>
      </c>
      <c r="D7611" s="6">
        <v>0.12</v>
      </c>
      <c r="E7611" s="6">
        <v>0.12</v>
      </c>
      <c r="F7611" s="18">
        <v>216.93</v>
      </c>
      <c r="G7611" t="s">
        <v>2216</v>
      </c>
      <c r="H7611" t="s">
        <v>2190</v>
      </c>
      <c r="I7611" t="s">
        <v>5594</v>
      </c>
      <c r="J7611" t="s">
        <v>13512</v>
      </c>
      <c r="L7611" s="5"/>
      <c r="P7611" t="s">
        <v>13512</v>
      </c>
    </row>
    <row r="7612" spans="2:16" x14ac:dyDescent="0.25">
      <c r="B7612" t="s">
        <v>10</v>
      </c>
      <c r="C7612" t="s">
        <v>17</v>
      </c>
      <c r="D7612" s="6">
        <v>9.0999999999999998E-2</v>
      </c>
      <c r="E7612" s="6">
        <v>9.0999999999999998E-2</v>
      </c>
      <c r="F7612" s="18">
        <v>216.93</v>
      </c>
      <c r="G7612" t="s">
        <v>2216</v>
      </c>
      <c r="H7612" t="s">
        <v>2191</v>
      </c>
      <c r="I7612" t="s">
        <v>5596</v>
      </c>
      <c r="J7612" t="s">
        <v>13538</v>
      </c>
      <c r="L7612" s="5"/>
      <c r="P7612" t="s">
        <v>13538</v>
      </c>
    </row>
    <row r="7613" spans="2:16" x14ac:dyDescent="0.25">
      <c r="B7613" t="s">
        <v>10</v>
      </c>
      <c r="C7613" t="s">
        <v>17</v>
      </c>
      <c r="D7613" s="6">
        <v>5.8999999999999997E-2</v>
      </c>
      <c r="E7613" s="6">
        <v>5.8999999999999997E-2</v>
      </c>
      <c r="F7613" s="18">
        <v>249.53</v>
      </c>
      <c r="G7613" t="s">
        <v>2216</v>
      </c>
      <c r="H7613" t="s">
        <v>2192</v>
      </c>
      <c r="I7613" t="s">
        <v>5598</v>
      </c>
      <c r="J7613" t="s">
        <v>13514</v>
      </c>
      <c r="L7613" s="5"/>
      <c r="P7613" t="s">
        <v>13514</v>
      </c>
    </row>
    <row r="7614" spans="2:16" x14ac:dyDescent="0.25">
      <c r="B7614" t="s">
        <v>10</v>
      </c>
      <c r="C7614" t="s">
        <v>17</v>
      </c>
      <c r="D7614" s="6">
        <v>-5.1999999999999998E-2</v>
      </c>
      <c r="E7614" s="6">
        <v>-5.1999999999999998E-2</v>
      </c>
      <c r="F7614" s="18">
        <v>477.7</v>
      </c>
      <c r="G7614" t="s">
        <v>2216</v>
      </c>
      <c r="H7614" t="s">
        <v>2240</v>
      </c>
      <c r="I7614" t="s">
        <v>8076</v>
      </c>
      <c r="J7614" t="s">
        <v>13495</v>
      </c>
      <c r="L7614" s="5"/>
      <c r="P7614" t="s">
        <v>13495</v>
      </c>
    </row>
    <row r="7615" spans="2:16" x14ac:dyDescent="0.25">
      <c r="B7615" t="s">
        <v>10</v>
      </c>
      <c r="C7615" t="s">
        <v>17</v>
      </c>
      <c r="D7615" s="6">
        <v>7.4999999999999997E-2</v>
      </c>
      <c r="E7615" s="6">
        <v>7.4999999999999997E-2</v>
      </c>
      <c r="F7615" s="18">
        <v>249.53</v>
      </c>
      <c r="G7615" t="s">
        <v>2216</v>
      </c>
      <c r="H7615" t="s">
        <v>2183</v>
      </c>
      <c r="I7615" t="s">
        <v>5600</v>
      </c>
      <c r="J7615" t="s">
        <v>13518</v>
      </c>
      <c r="L7615" s="5"/>
      <c r="P7615" t="s">
        <v>13518</v>
      </c>
    </row>
    <row r="7616" spans="2:16" x14ac:dyDescent="0.25">
      <c r="B7616" t="s">
        <v>10</v>
      </c>
      <c r="C7616" t="s">
        <v>17</v>
      </c>
      <c r="D7616" s="6">
        <v>5.8999999999999997E-2</v>
      </c>
      <c r="E7616" s="6">
        <v>5.8999999999999997E-2</v>
      </c>
      <c r="F7616" s="18">
        <v>216.93</v>
      </c>
      <c r="G7616" t="s">
        <v>2216</v>
      </c>
      <c r="H7616" t="s">
        <v>2193</v>
      </c>
      <c r="I7616" t="s">
        <v>5602</v>
      </c>
      <c r="J7616" t="s">
        <v>13494</v>
      </c>
      <c r="L7616" s="5"/>
      <c r="P7616" t="s">
        <v>13494</v>
      </c>
    </row>
    <row r="7617" spans="2:16" x14ac:dyDescent="0.25">
      <c r="B7617" t="s">
        <v>10</v>
      </c>
      <c r="C7617" t="s">
        <v>17</v>
      </c>
      <c r="D7617" s="6">
        <v>0.24099999999999999</v>
      </c>
      <c r="E7617" s="6">
        <v>0.24099999999999999</v>
      </c>
      <c r="F7617" s="18">
        <v>150.62</v>
      </c>
      <c r="G7617" t="s">
        <v>2216</v>
      </c>
      <c r="H7617" t="s">
        <v>2194</v>
      </c>
      <c r="I7617" t="s">
        <v>5604</v>
      </c>
      <c r="J7617" t="s">
        <v>13531</v>
      </c>
      <c r="L7617" s="5"/>
      <c r="P7617" t="s">
        <v>13531</v>
      </c>
    </row>
    <row r="7618" spans="2:16" x14ac:dyDescent="0.25">
      <c r="B7618" t="s">
        <v>10</v>
      </c>
      <c r="C7618" t="s">
        <v>17</v>
      </c>
      <c r="D7618" s="6">
        <v>0.16600000000000001</v>
      </c>
      <c r="E7618" s="6">
        <v>0.16600000000000001</v>
      </c>
      <c r="F7618" s="18">
        <v>150.62</v>
      </c>
      <c r="G7618" t="s">
        <v>2216</v>
      </c>
      <c r="H7618" t="s">
        <v>2195</v>
      </c>
      <c r="I7618" t="s">
        <v>5606</v>
      </c>
      <c r="J7618" t="s">
        <v>13515</v>
      </c>
      <c r="L7618" s="5"/>
      <c r="P7618" t="s">
        <v>13515</v>
      </c>
    </row>
    <row r="7619" spans="2:16" x14ac:dyDescent="0.25">
      <c r="B7619" t="s">
        <v>10</v>
      </c>
      <c r="C7619" t="s">
        <v>17</v>
      </c>
      <c r="D7619" s="6">
        <v>0.17399999999999999</v>
      </c>
      <c r="E7619" s="6">
        <v>0.17399999999999999</v>
      </c>
      <c r="F7619" s="18">
        <v>150.62</v>
      </c>
      <c r="G7619" t="s">
        <v>2216</v>
      </c>
      <c r="H7619" t="s">
        <v>2196</v>
      </c>
      <c r="I7619" t="s">
        <v>5608</v>
      </c>
      <c r="J7619" t="s">
        <v>13513</v>
      </c>
      <c r="L7619" s="5"/>
      <c r="P7619" t="s">
        <v>13513</v>
      </c>
    </row>
    <row r="7620" spans="2:16" x14ac:dyDescent="0.25">
      <c r="B7620" t="s">
        <v>10</v>
      </c>
      <c r="C7620" t="s">
        <v>17</v>
      </c>
      <c r="D7620" s="6">
        <v>0.12</v>
      </c>
      <c r="E7620" s="6">
        <v>0.12</v>
      </c>
      <c r="F7620" s="18">
        <v>216.93</v>
      </c>
      <c r="G7620" t="s">
        <v>2216</v>
      </c>
      <c r="H7620" t="s">
        <v>2197</v>
      </c>
      <c r="I7620" t="s">
        <v>5610</v>
      </c>
      <c r="J7620" t="s">
        <v>13497</v>
      </c>
      <c r="L7620" s="5"/>
      <c r="P7620" t="s">
        <v>13497</v>
      </c>
    </row>
    <row r="7621" spans="2:16" x14ac:dyDescent="0.25">
      <c r="B7621" t="s">
        <v>10</v>
      </c>
      <c r="C7621" t="s">
        <v>17</v>
      </c>
      <c r="D7621" s="6">
        <v>0.12</v>
      </c>
      <c r="E7621" s="6">
        <v>0.12</v>
      </c>
      <c r="F7621" s="18">
        <v>192.2</v>
      </c>
      <c r="G7621" t="s">
        <v>2216</v>
      </c>
      <c r="H7621" t="s">
        <v>2198</v>
      </c>
      <c r="I7621" t="s">
        <v>5612</v>
      </c>
      <c r="J7621" t="s">
        <v>13529</v>
      </c>
      <c r="L7621" s="5"/>
      <c r="P7621" t="s">
        <v>13529</v>
      </c>
    </row>
    <row r="7622" spans="2:16" x14ac:dyDescent="0.25">
      <c r="B7622" t="s">
        <v>10</v>
      </c>
      <c r="C7622" t="s">
        <v>17</v>
      </c>
      <c r="D7622" s="6">
        <v>7.4999999999999997E-2</v>
      </c>
      <c r="E7622" s="6">
        <v>7.4999999999999997E-2</v>
      </c>
      <c r="F7622" s="18">
        <v>249.53</v>
      </c>
      <c r="G7622" t="s">
        <v>2216</v>
      </c>
      <c r="H7622" t="s">
        <v>12121</v>
      </c>
      <c r="I7622" t="s">
        <v>13502</v>
      </c>
      <c r="J7622" t="s">
        <v>13503</v>
      </c>
      <c r="L7622" s="5"/>
      <c r="P7622" t="s">
        <v>13503</v>
      </c>
    </row>
    <row r="7623" spans="2:16" x14ac:dyDescent="0.25">
      <c r="B7623" t="s">
        <v>10</v>
      </c>
      <c r="C7623" t="s">
        <v>17</v>
      </c>
      <c r="D7623" s="6">
        <v>0.16900000000000001</v>
      </c>
      <c r="E7623" s="6">
        <v>0.16900000000000001</v>
      </c>
      <c r="F7623" s="18">
        <v>216.93</v>
      </c>
      <c r="G7623" t="s">
        <v>2216</v>
      </c>
      <c r="H7623" t="s">
        <v>2199</v>
      </c>
      <c r="I7623" t="s">
        <v>5614</v>
      </c>
      <c r="J7623" t="s">
        <v>13480</v>
      </c>
      <c r="L7623" s="5"/>
      <c r="P7623" t="s">
        <v>13480</v>
      </c>
    </row>
    <row r="7624" spans="2:16" x14ac:dyDescent="0.25">
      <c r="B7624" t="s">
        <v>10</v>
      </c>
      <c r="C7624" t="s">
        <v>17</v>
      </c>
      <c r="D7624" s="6">
        <v>5.8999999999999997E-2</v>
      </c>
      <c r="E7624" s="6">
        <v>5.8999999999999997E-2</v>
      </c>
      <c r="F7624" s="18">
        <v>249.53</v>
      </c>
      <c r="G7624" t="s">
        <v>2216</v>
      </c>
      <c r="H7624" t="s">
        <v>1014</v>
      </c>
      <c r="I7624" t="s">
        <v>5616</v>
      </c>
      <c r="J7624" t="s">
        <v>13501</v>
      </c>
      <c r="L7624" s="5"/>
      <c r="P7624" t="s">
        <v>13501</v>
      </c>
    </row>
    <row r="7625" spans="2:16" x14ac:dyDescent="0.25">
      <c r="B7625" t="s">
        <v>10</v>
      </c>
      <c r="C7625" t="s">
        <v>17</v>
      </c>
      <c r="D7625" s="6">
        <v>0.22600000000000001</v>
      </c>
      <c r="E7625" s="6">
        <v>0.22600000000000001</v>
      </c>
      <c r="F7625" s="18">
        <v>192.2</v>
      </c>
      <c r="G7625" t="s">
        <v>2216</v>
      </c>
      <c r="H7625" t="s">
        <v>2200</v>
      </c>
      <c r="I7625" t="s">
        <v>5618</v>
      </c>
      <c r="J7625" t="s">
        <v>13484</v>
      </c>
      <c r="L7625" s="5"/>
      <c r="P7625" t="s">
        <v>13484</v>
      </c>
    </row>
    <row r="7626" spans="2:16" x14ac:dyDescent="0.25">
      <c r="B7626" t="s">
        <v>10</v>
      </c>
      <c r="C7626" t="s">
        <v>17</v>
      </c>
      <c r="D7626" s="6">
        <v>0.22600000000000001</v>
      </c>
      <c r="E7626" s="6">
        <v>0.22600000000000001</v>
      </c>
      <c r="F7626" s="18">
        <v>192.2</v>
      </c>
      <c r="G7626" t="s">
        <v>2216</v>
      </c>
      <c r="H7626" t="s">
        <v>2201</v>
      </c>
      <c r="I7626" t="s">
        <v>5620</v>
      </c>
      <c r="J7626" t="s">
        <v>13521</v>
      </c>
      <c r="L7626" s="5"/>
      <c r="P7626" t="s">
        <v>13521</v>
      </c>
    </row>
    <row r="7627" spans="2:16" x14ac:dyDescent="0.25">
      <c r="B7627" t="s">
        <v>10</v>
      </c>
      <c r="C7627" t="s">
        <v>17</v>
      </c>
      <c r="D7627" s="6">
        <v>0.22600000000000001</v>
      </c>
      <c r="E7627" s="6">
        <v>0.22600000000000001</v>
      </c>
      <c r="F7627" s="18">
        <v>216.93</v>
      </c>
      <c r="G7627" t="s">
        <v>2216</v>
      </c>
      <c r="H7627" t="s">
        <v>2202</v>
      </c>
      <c r="I7627" t="s">
        <v>5622</v>
      </c>
      <c r="J7627" t="s">
        <v>13519</v>
      </c>
      <c r="L7627" s="5"/>
      <c r="P7627" t="s">
        <v>13519</v>
      </c>
    </row>
    <row r="7628" spans="2:16" x14ac:dyDescent="0.25">
      <c r="B7628" t="s">
        <v>10</v>
      </c>
      <c r="C7628" t="s">
        <v>17</v>
      </c>
      <c r="D7628" s="6">
        <v>0.22600000000000001</v>
      </c>
      <c r="E7628" s="6">
        <v>0.22600000000000001</v>
      </c>
      <c r="F7628" s="18">
        <v>192.2</v>
      </c>
      <c r="G7628" t="s">
        <v>2216</v>
      </c>
      <c r="H7628" t="s">
        <v>2203</v>
      </c>
      <c r="I7628" t="s">
        <v>5624</v>
      </c>
      <c r="J7628" t="s">
        <v>13488</v>
      </c>
      <c r="L7628" s="5"/>
      <c r="P7628" t="s">
        <v>13488</v>
      </c>
    </row>
    <row r="7629" spans="2:16" x14ac:dyDescent="0.25">
      <c r="B7629" t="s">
        <v>10</v>
      </c>
      <c r="C7629" t="s">
        <v>17</v>
      </c>
      <c r="D7629" s="6">
        <v>9.0999999999999998E-2</v>
      </c>
      <c r="E7629" s="6">
        <v>9.0999999999999998E-2</v>
      </c>
      <c r="F7629" s="18">
        <v>216.93</v>
      </c>
      <c r="G7629" t="s">
        <v>2216</v>
      </c>
      <c r="H7629" t="s">
        <v>2204</v>
      </c>
      <c r="I7629" t="s">
        <v>5626</v>
      </c>
      <c r="J7629" t="s">
        <v>13509</v>
      </c>
      <c r="L7629" s="5"/>
      <c r="P7629" t="s">
        <v>13509</v>
      </c>
    </row>
    <row r="7630" spans="2:16" x14ac:dyDescent="0.25">
      <c r="B7630" t="s">
        <v>10</v>
      </c>
      <c r="C7630" t="s">
        <v>17</v>
      </c>
      <c r="D7630" s="6">
        <v>0.24099999999999999</v>
      </c>
      <c r="E7630" s="6">
        <v>0.24099999999999999</v>
      </c>
      <c r="F7630" s="18">
        <v>150.62</v>
      </c>
      <c r="G7630" t="s">
        <v>2216</v>
      </c>
      <c r="H7630" t="s">
        <v>2205</v>
      </c>
      <c r="I7630" t="s">
        <v>5628</v>
      </c>
      <c r="J7630" t="s">
        <v>13505</v>
      </c>
      <c r="L7630" s="5"/>
      <c r="P7630" t="s">
        <v>13505</v>
      </c>
    </row>
    <row r="7631" spans="2:16" x14ac:dyDescent="0.25">
      <c r="B7631" t="s">
        <v>10</v>
      </c>
      <c r="C7631" t="s">
        <v>17</v>
      </c>
      <c r="D7631" s="6">
        <v>-5.1999999999999998E-2</v>
      </c>
      <c r="E7631" s="6">
        <v>-5.1999999999999998E-2</v>
      </c>
      <c r="F7631" s="18">
        <v>294.49</v>
      </c>
      <c r="G7631" t="s">
        <v>2216</v>
      </c>
      <c r="H7631" t="s">
        <v>2241</v>
      </c>
      <c r="I7631" t="s">
        <v>8077</v>
      </c>
      <c r="J7631" t="s">
        <v>13534</v>
      </c>
      <c r="L7631" s="5"/>
      <c r="P7631" t="s">
        <v>13534</v>
      </c>
    </row>
    <row r="7632" spans="2:16" x14ac:dyDescent="0.25">
      <c r="B7632" t="s">
        <v>10</v>
      </c>
      <c r="C7632" t="s">
        <v>17</v>
      </c>
      <c r="D7632" s="6">
        <v>0.17399999999999999</v>
      </c>
      <c r="E7632" s="6">
        <v>0.17399999999999999</v>
      </c>
      <c r="F7632" s="18">
        <v>150.62</v>
      </c>
      <c r="G7632" t="s">
        <v>2216</v>
      </c>
      <c r="H7632" t="s">
        <v>2206</v>
      </c>
      <c r="I7632" t="s">
        <v>5630</v>
      </c>
      <c r="J7632" t="s">
        <v>13522</v>
      </c>
      <c r="L7632" s="5"/>
      <c r="P7632" t="s">
        <v>13522</v>
      </c>
    </row>
    <row r="7633" spans="2:16" x14ac:dyDescent="0.25">
      <c r="B7633" t="s">
        <v>10</v>
      </c>
      <c r="C7633" t="s">
        <v>17</v>
      </c>
      <c r="D7633" s="6">
        <v>0.24099999999999999</v>
      </c>
      <c r="E7633" s="6">
        <v>0.24099999999999999</v>
      </c>
      <c r="F7633" s="18">
        <v>150.62</v>
      </c>
      <c r="G7633" t="s">
        <v>2216</v>
      </c>
      <c r="H7633" t="s">
        <v>2207</v>
      </c>
      <c r="I7633" t="s">
        <v>5632</v>
      </c>
      <c r="J7633" t="s">
        <v>13516</v>
      </c>
      <c r="L7633" s="5"/>
      <c r="P7633" t="s">
        <v>13516</v>
      </c>
    </row>
    <row r="7634" spans="2:16" x14ac:dyDescent="0.25">
      <c r="B7634" t="s">
        <v>10</v>
      </c>
      <c r="C7634" t="s">
        <v>17</v>
      </c>
      <c r="D7634" s="6">
        <v>0.30399999999999999</v>
      </c>
      <c r="E7634" s="6">
        <v>0.30399999999999999</v>
      </c>
      <c r="F7634" s="18">
        <v>179.55</v>
      </c>
      <c r="G7634" t="s">
        <v>2216</v>
      </c>
      <c r="H7634" t="s">
        <v>2208</v>
      </c>
      <c r="I7634" t="s">
        <v>5634</v>
      </c>
      <c r="J7634" t="s">
        <v>13499</v>
      </c>
      <c r="L7634" s="5"/>
      <c r="P7634" t="s">
        <v>13499</v>
      </c>
    </row>
    <row r="7635" spans="2:16" x14ac:dyDescent="0.25">
      <c r="B7635" t="s">
        <v>10</v>
      </c>
      <c r="C7635" t="s">
        <v>17</v>
      </c>
      <c r="D7635" s="6">
        <v>0.16900000000000001</v>
      </c>
      <c r="E7635" s="6">
        <v>0.16900000000000001</v>
      </c>
      <c r="F7635" s="18">
        <v>216.93</v>
      </c>
      <c r="G7635" t="s">
        <v>2216</v>
      </c>
      <c r="H7635" t="s">
        <v>2209</v>
      </c>
      <c r="I7635" t="s">
        <v>5636</v>
      </c>
      <c r="J7635" t="s">
        <v>13511</v>
      </c>
      <c r="L7635" s="5"/>
      <c r="P7635" t="s">
        <v>13511</v>
      </c>
    </row>
    <row r="7636" spans="2:16" x14ac:dyDescent="0.25">
      <c r="B7636" t="s">
        <v>10</v>
      </c>
      <c r="C7636" t="s">
        <v>17</v>
      </c>
      <c r="D7636" s="6">
        <v>0.30399999999999999</v>
      </c>
      <c r="E7636" s="6">
        <v>0.30399999999999999</v>
      </c>
      <c r="F7636" s="18">
        <v>202.65</v>
      </c>
      <c r="G7636" t="s">
        <v>2216</v>
      </c>
      <c r="H7636" t="s">
        <v>2210</v>
      </c>
      <c r="I7636" t="s">
        <v>5638</v>
      </c>
      <c r="J7636" t="s">
        <v>13530</v>
      </c>
      <c r="L7636" s="5"/>
      <c r="P7636" t="s">
        <v>13530</v>
      </c>
    </row>
    <row r="7637" spans="2:16" x14ac:dyDescent="0.25">
      <c r="B7637" t="s">
        <v>10</v>
      </c>
      <c r="C7637" t="s">
        <v>17</v>
      </c>
      <c r="D7637" s="6">
        <v>0.12</v>
      </c>
      <c r="E7637" s="6">
        <v>0.12</v>
      </c>
      <c r="F7637" s="18">
        <v>216.93</v>
      </c>
      <c r="G7637" t="s">
        <v>2216</v>
      </c>
      <c r="H7637" t="s">
        <v>2211</v>
      </c>
      <c r="I7637" t="s">
        <v>5640</v>
      </c>
      <c r="J7637" t="s">
        <v>13486</v>
      </c>
      <c r="L7637" s="5"/>
      <c r="P7637" t="s">
        <v>13486</v>
      </c>
    </row>
    <row r="7638" spans="2:16" x14ac:dyDescent="0.25">
      <c r="B7638" t="s">
        <v>10</v>
      </c>
      <c r="C7638" t="s">
        <v>17</v>
      </c>
      <c r="D7638" s="6">
        <v>0.16900000000000001</v>
      </c>
      <c r="E7638" s="6">
        <v>0.16900000000000001</v>
      </c>
      <c r="F7638" s="18">
        <v>249.53</v>
      </c>
      <c r="G7638" t="s">
        <v>2216</v>
      </c>
      <c r="H7638" t="s">
        <v>2212</v>
      </c>
      <c r="I7638" t="s">
        <v>5642</v>
      </c>
      <c r="J7638" t="s">
        <v>13533</v>
      </c>
      <c r="L7638" s="5"/>
      <c r="P7638" t="s">
        <v>13533</v>
      </c>
    </row>
    <row r="7639" spans="2:16" x14ac:dyDescent="0.25">
      <c r="B7639" t="s">
        <v>10</v>
      </c>
      <c r="C7639" t="s">
        <v>17</v>
      </c>
      <c r="D7639" s="6">
        <v>-5.1999999999999998E-2</v>
      </c>
      <c r="E7639" s="6">
        <v>-5.1999999999999998E-2</v>
      </c>
      <c r="F7639" s="18">
        <v>294.49</v>
      </c>
      <c r="G7639" t="s">
        <v>2216</v>
      </c>
      <c r="H7639" t="s">
        <v>2242</v>
      </c>
      <c r="I7639" t="s">
        <v>8078</v>
      </c>
      <c r="J7639" t="s">
        <v>13537</v>
      </c>
      <c r="L7639" s="5"/>
      <c r="P7639" t="s">
        <v>13537</v>
      </c>
    </row>
    <row r="7640" spans="2:16" x14ac:dyDescent="0.25">
      <c r="B7640" t="s">
        <v>10</v>
      </c>
      <c r="C7640" t="s">
        <v>17</v>
      </c>
      <c r="D7640" s="6">
        <v>0.251</v>
      </c>
      <c r="E7640" s="6">
        <v>0.251</v>
      </c>
      <c r="F7640" s="18">
        <v>179.55</v>
      </c>
      <c r="G7640" t="s">
        <v>2216</v>
      </c>
      <c r="H7640" t="s">
        <v>2213</v>
      </c>
      <c r="I7640" t="s">
        <v>5644</v>
      </c>
      <c r="J7640" t="s">
        <v>13498</v>
      </c>
      <c r="L7640" s="5"/>
      <c r="P7640" t="s">
        <v>13498</v>
      </c>
    </row>
    <row r="7641" spans="2:16" x14ac:dyDescent="0.25">
      <c r="B7641" t="s">
        <v>10</v>
      </c>
      <c r="C7641" t="s">
        <v>17</v>
      </c>
      <c r="D7641" s="6">
        <v>0.16900000000000001</v>
      </c>
      <c r="E7641" s="6">
        <v>0.16900000000000001</v>
      </c>
      <c r="F7641" s="18">
        <v>216.93</v>
      </c>
      <c r="G7641" t="s">
        <v>2216</v>
      </c>
      <c r="H7641" t="s">
        <v>2214</v>
      </c>
      <c r="I7641" t="s">
        <v>5646</v>
      </c>
      <c r="J7641" t="s">
        <v>13489</v>
      </c>
      <c r="L7641" s="5"/>
      <c r="P7641" t="s">
        <v>13489</v>
      </c>
    </row>
    <row r="7642" spans="2:16" x14ac:dyDescent="0.25">
      <c r="B7642" t="s">
        <v>10</v>
      </c>
      <c r="C7642" t="s">
        <v>17</v>
      </c>
      <c r="D7642" s="6">
        <v>0.22600000000000001</v>
      </c>
      <c r="E7642" s="6">
        <v>0.22600000000000001</v>
      </c>
      <c r="F7642" s="18">
        <v>216.93</v>
      </c>
      <c r="G7642" t="s">
        <v>2216</v>
      </c>
      <c r="H7642" t="s">
        <v>2215</v>
      </c>
      <c r="I7642" t="s">
        <v>5648</v>
      </c>
      <c r="J7642" t="s">
        <v>13485</v>
      </c>
      <c r="L7642" s="5"/>
      <c r="P7642" t="s">
        <v>13485</v>
      </c>
    </row>
    <row r="7643" spans="2:16" x14ac:dyDescent="0.25">
      <c r="B7643" t="s">
        <v>10</v>
      </c>
      <c r="C7643" t="s">
        <v>17</v>
      </c>
      <c r="D7643" s="6">
        <v>0.24099999999999999</v>
      </c>
      <c r="E7643" s="6">
        <v>0.24099999999999999</v>
      </c>
      <c r="F7643" s="18">
        <v>150.62</v>
      </c>
      <c r="G7643" t="s">
        <v>2216</v>
      </c>
      <c r="H7643" t="s">
        <v>2216</v>
      </c>
      <c r="I7643" t="s">
        <v>5650</v>
      </c>
      <c r="J7643" t="s">
        <v>13510</v>
      </c>
      <c r="L7643" s="5"/>
      <c r="P7643" t="s">
        <v>13510</v>
      </c>
    </row>
    <row r="7644" spans="2:16" x14ac:dyDescent="0.25">
      <c r="B7644" t="s">
        <v>10</v>
      </c>
      <c r="C7644" t="s">
        <v>17</v>
      </c>
      <c r="D7644" s="6">
        <v>0.24099999999999999</v>
      </c>
      <c r="E7644" s="6">
        <v>0.24099999999999999</v>
      </c>
      <c r="F7644" s="18">
        <v>150.62</v>
      </c>
      <c r="G7644" t="s">
        <v>2216</v>
      </c>
      <c r="H7644" t="s">
        <v>2217</v>
      </c>
      <c r="I7644" t="s">
        <v>5652</v>
      </c>
      <c r="J7644" t="s">
        <v>13482</v>
      </c>
      <c r="L7644" s="5"/>
      <c r="P7644" t="s">
        <v>13482</v>
      </c>
    </row>
    <row r="7645" spans="2:16" x14ac:dyDescent="0.25">
      <c r="B7645" t="s">
        <v>10</v>
      </c>
      <c r="C7645" t="s">
        <v>17</v>
      </c>
      <c r="D7645" s="6">
        <v>-5.1999999999999998E-2</v>
      </c>
      <c r="E7645" s="6">
        <v>-5.1999999999999998E-2</v>
      </c>
      <c r="F7645" s="18">
        <v>294.49</v>
      </c>
      <c r="G7645" t="s">
        <v>2216</v>
      </c>
      <c r="H7645" t="s">
        <v>2243</v>
      </c>
      <c r="I7645" t="s">
        <v>8079</v>
      </c>
      <c r="J7645" t="s">
        <v>13536</v>
      </c>
      <c r="L7645" s="5"/>
      <c r="P7645" t="s">
        <v>13536</v>
      </c>
    </row>
    <row r="7646" spans="2:16" x14ac:dyDescent="0.25">
      <c r="B7646" t="s">
        <v>10</v>
      </c>
      <c r="C7646" t="s">
        <v>17</v>
      </c>
      <c r="D7646" s="6">
        <v>5.8999999999999997E-2</v>
      </c>
      <c r="E7646" s="6">
        <v>5.8999999999999997E-2</v>
      </c>
      <c r="F7646" s="18">
        <v>249.53</v>
      </c>
      <c r="G7646" t="s">
        <v>2216</v>
      </c>
      <c r="H7646" t="s">
        <v>2218</v>
      </c>
      <c r="I7646" t="s">
        <v>5654</v>
      </c>
      <c r="J7646" t="s">
        <v>13487</v>
      </c>
      <c r="L7646" s="5"/>
      <c r="P7646" t="s">
        <v>13487</v>
      </c>
    </row>
    <row r="7647" spans="2:16" x14ac:dyDescent="0.25">
      <c r="B7647" t="s">
        <v>10</v>
      </c>
      <c r="C7647" t="s">
        <v>17</v>
      </c>
      <c r="D7647" s="6">
        <v>-5.1999999999999998E-2</v>
      </c>
      <c r="E7647" s="6">
        <v>-5.1999999999999998E-2</v>
      </c>
      <c r="F7647" s="18">
        <v>294.49</v>
      </c>
      <c r="G7647" t="s">
        <v>2216</v>
      </c>
      <c r="H7647" t="s">
        <v>2244</v>
      </c>
      <c r="I7647" t="s">
        <v>8080</v>
      </c>
      <c r="J7647" t="s">
        <v>13532</v>
      </c>
      <c r="L7647" s="5"/>
      <c r="P7647" t="s">
        <v>13532</v>
      </c>
    </row>
    <row r="7648" spans="2:16" x14ac:dyDescent="0.25">
      <c r="B7648" t="s">
        <v>10</v>
      </c>
      <c r="C7648" t="s">
        <v>17</v>
      </c>
      <c r="D7648" s="6">
        <v>5.8999999999999997E-2</v>
      </c>
      <c r="E7648" s="6">
        <v>5.8999999999999997E-2</v>
      </c>
      <c r="F7648" s="18">
        <v>249.53</v>
      </c>
      <c r="G7648" t="s">
        <v>2216</v>
      </c>
      <c r="H7648" t="s">
        <v>2219</v>
      </c>
      <c r="I7648" t="s">
        <v>5656</v>
      </c>
      <c r="J7648" t="s">
        <v>13500</v>
      </c>
      <c r="L7648" s="5"/>
      <c r="P7648" t="s">
        <v>13500</v>
      </c>
    </row>
    <row r="7649" spans="2:16" x14ac:dyDescent="0.25">
      <c r="B7649" t="s">
        <v>10</v>
      </c>
      <c r="C7649" t="s">
        <v>17</v>
      </c>
      <c r="D7649" s="6">
        <v>0.17399999999999999</v>
      </c>
      <c r="E7649" s="6">
        <v>0.17399999999999999</v>
      </c>
      <c r="F7649" s="18">
        <v>150.62</v>
      </c>
      <c r="G7649" t="s">
        <v>2216</v>
      </c>
      <c r="H7649" t="s">
        <v>2220</v>
      </c>
      <c r="I7649" t="s">
        <v>5658</v>
      </c>
      <c r="J7649" t="s">
        <v>13506</v>
      </c>
      <c r="L7649" s="5"/>
      <c r="P7649" t="s">
        <v>13506</v>
      </c>
    </row>
    <row r="7650" spans="2:16" x14ac:dyDescent="0.25">
      <c r="B7650" t="s">
        <v>10</v>
      </c>
      <c r="C7650" t="s">
        <v>17</v>
      </c>
      <c r="D7650" s="6">
        <v>0.22600000000000001</v>
      </c>
      <c r="E7650" s="6">
        <v>0.22600000000000001</v>
      </c>
      <c r="F7650" s="18">
        <v>192.2</v>
      </c>
      <c r="G7650" t="s">
        <v>2216</v>
      </c>
      <c r="H7650" t="s">
        <v>2221</v>
      </c>
      <c r="I7650" t="s">
        <v>5660</v>
      </c>
      <c r="J7650" t="s">
        <v>13508</v>
      </c>
      <c r="L7650" s="5"/>
      <c r="P7650" t="s">
        <v>13508</v>
      </c>
    </row>
    <row r="7651" spans="2:16" x14ac:dyDescent="0.25">
      <c r="B7651" t="s">
        <v>10</v>
      </c>
      <c r="C7651" t="s">
        <v>17</v>
      </c>
      <c r="D7651" s="6">
        <v>9.0999999999999998E-2</v>
      </c>
      <c r="E7651" s="6">
        <v>9.0999999999999998E-2</v>
      </c>
      <c r="F7651" s="18">
        <v>216.93</v>
      </c>
      <c r="G7651" t="s">
        <v>2216</v>
      </c>
      <c r="H7651" t="s">
        <v>2222</v>
      </c>
      <c r="I7651" t="s">
        <v>5662</v>
      </c>
      <c r="J7651" t="s">
        <v>13507</v>
      </c>
      <c r="L7651" s="5"/>
      <c r="P7651" t="s">
        <v>13507</v>
      </c>
    </row>
    <row r="7652" spans="2:16" x14ac:dyDescent="0.25">
      <c r="B7652" t="s">
        <v>10</v>
      </c>
      <c r="C7652" t="s">
        <v>17</v>
      </c>
      <c r="D7652" s="6">
        <v>0.307</v>
      </c>
      <c r="E7652" s="6">
        <v>0.307</v>
      </c>
      <c r="F7652" s="18">
        <v>145.44</v>
      </c>
      <c r="G7652" t="s">
        <v>2216</v>
      </c>
      <c r="H7652" t="s">
        <v>2237</v>
      </c>
      <c r="I7652" t="s">
        <v>484</v>
      </c>
      <c r="J7652" t="s">
        <v>11306</v>
      </c>
      <c r="L7652" s="5"/>
      <c r="P7652" t="s">
        <v>11306</v>
      </c>
    </row>
    <row r="7653" spans="2:16" x14ac:dyDescent="0.25">
      <c r="B7653" t="s">
        <v>10</v>
      </c>
      <c r="C7653" t="s">
        <v>17</v>
      </c>
      <c r="D7653" s="6">
        <v>7.4999999999999997E-2</v>
      </c>
      <c r="E7653" s="6">
        <v>7.4999999999999997E-2</v>
      </c>
      <c r="F7653" s="18">
        <v>249.53</v>
      </c>
      <c r="G7653" t="s">
        <v>2216</v>
      </c>
      <c r="H7653" t="s">
        <v>2223</v>
      </c>
      <c r="I7653" t="s">
        <v>5665</v>
      </c>
      <c r="J7653" t="s">
        <v>13496</v>
      </c>
      <c r="L7653" s="5"/>
      <c r="P7653" t="s">
        <v>13496</v>
      </c>
    </row>
    <row r="7654" spans="2:16" x14ac:dyDescent="0.25">
      <c r="B7654" t="s">
        <v>10</v>
      </c>
      <c r="C7654" t="s">
        <v>17</v>
      </c>
      <c r="D7654" s="6">
        <v>0.17399999999999999</v>
      </c>
      <c r="E7654" s="6">
        <v>0.17399999999999999</v>
      </c>
      <c r="F7654" s="18">
        <v>150.62</v>
      </c>
      <c r="G7654" t="s">
        <v>2216</v>
      </c>
      <c r="H7654" t="s">
        <v>2224</v>
      </c>
      <c r="I7654" t="s">
        <v>5667</v>
      </c>
      <c r="J7654" t="s">
        <v>13526</v>
      </c>
      <c r="L7654" s="5"/>
      <c r="P7654" t="s">
        <v>13526</v>
      </c>
    </row>
    <row r="7655" spans="2:16" x14ac:dyDescent="0.25">
      <c r="B7655" t="s">
        <v>10</v>
      </c>
      <c r="C7655" t="s">
        <v>17</v>
      </c>
      <c r="D7655" s="6">
        <v>-5.1999999999999998E-2</v>
      </c>
      <c r="E7655" s="6">
        <v>-5.1999999999999998E-2</v>
      </c>
      <c r="F7655" s="18">
        <v>294.49</v>
      </c>
      <c r="G7655" t="s">
        <v>2216</v>
      </c>
      <c r="H7655" t="s">
        <v>2246</v>
      </c>
      <c r="I7655" t="s">
        <v>8081</v>
      </c>
      <c r="J7655" t="s">
        <v>13535</v>
      </c>
      <c r="L7655" s="5"/>
      <c r="P7655" t="s">
        <v>13535</v>
      </c>
    </row>
    <row r="7656" spans="2:16" x14ac:dyDescent="0.25">
      <c r="B7656" t="s">
        <v>10</v>
      </c>
      <c r="C7656" t="s">
        <v>17</v>
      </c>
      <c r="D7656" s="6">
        <v>0.12</v>
      </c>
      <c r="E7656" s="6">
        <v>0.12</v>
      </c>
      <c r="F7656" s="18">
        <v>216.93</v>
      </c>
      <c r="G7656" t="s">
        <v>2216</v>
      </c>
      <c r="H7656" t="s">
        <v>18631</v>
      </c>
      <c r="I7656" t="s">
        <v>18700</v>
      </c>
      <c r="J7656" t="s">
        <v>18701</v>
      </c>
      <c r="L7656" s="5"/>
      <c r="P7656" t="s">
        <v>18701</v>
      </c>
    </row>
    <row r="7657" spans="2:16" x14ac:dyDescent="0.25">
      <c r="B7657" t="s">
        <v>10</v>
      </c>
      <c r="C7657" t="s">
        <v>17</v>
      </c>
      <c r="D7657" s="6">
        <v>0.17399999999999999</v>
      </c>
      <c r="E7657" s="6">
        <v>0.17399999999999999</v>
      </c>
      <c r="F7657" s="18">
        <v>294.49</v>
      </c>
      <c r="G7657" t="s">
        <v>2216</v>
      </c>
      <c r="H7657" t="s">
        <v>2238</v>
      </c>
      <c r="I7657" t="s">
        <v>5669</v>
      </c>
      <c r="J7657" t="s">
        <v>13539</v>
      </c>
      <c r="L7657" s="5"/>
      <c r="P7657" t="s">
        <v>13539</v>
      </c>
    </row>
    <row r="7658" spans="2:16" x14ac:dyDescent="0.25">
      <c r="B7658" t="s">
        <v>10</v>
      </c>
      <c r="C7658" t="s">
        <v>17</v>
      </c>
      <c r="D7658" s="6">
        <v>0.24099999999999999</v>
      </c>
      <c r="E7658" s="6">
        <v>0.24099999999999999</v>
      </c>
      <c r="F7658" s="18">
        <v>150.62</v>
      </c>
      <c r="G7658" t="s">
        <v>2216</v>
      </c>
      <c r="H7658" t="s">
        <v>2225</v>
      </c>
      <c r="I7658" t="s">
        <v>5670</v>
      </c>
      <c r="J7658" t="s">
        <v>13520</v>
      </c>
      <c r="L7658" s="5"/>
      <c r="P7658" t="s">
        <v>13520</v>
      </c>
    </row>
    <row r="7659" spans="2:16" x14ac:dyDescent="0.25">
      <c r="B7659" t="s">
        <v>10</v>
      </c>
      <c r="C7659" t="s">
        <v>17</v>
      </c>
      <c r="D7659" s="6">
        <v>0.16600000000000001</v>
      </c>
      <c r="E7659" s="6">
        <v>0.16600000000000001</v>
      </c>
      <c r="F7659" s="18">
        <v>192.2</v>
      </c>
      <c r="G7659" t="s">
        <v>2216</v>
      </c>
      <c r="H7659" t="s">
        <v>2226</v>
      </c>
      <c r="I7659" t="s">
        <v>5672</v>
      </c>
      <c r="J7659" t="s">
        <v>13481</v>
      </c>
      <c r="L7659" s="5"/>
      <c r="P7659" t="s">
        <v>13481</v>
      </c>
    </row>
    <row r="7660" spans="2:16" x14ac:dyDescent="0.25">
      <c r="B7660" t="s">
        <v>10</v>
      </c>
      <c r="C7660" t="s">
        <v>17</v>
      </c>
      <c r="D7660" s="6">
        <v>0.16900000000000001</v>
      </c>
      <c r="E7660" s="6">
        <v>0.16900000000000001</v>
      </c>
      <c r="F7660" s="18">
        <v>216.93</v>
      </c>
      <c r="G7660" t="s">
        <v>2216</v>
      </c>
      <c r="H7660" t="s">
        <v>2227</v>
      </c>
      <c r="I7660" t="s">
        <v>5674</v>
      </c>
      <c r="J7660" t="s">
        <v>13493</v>
      </c>
      <c r="L7660" s="5"/>
      <c r="P7660" t="s">
        <v>13493</v>
      </c>
    </row>
    <row r="7661" spans="2:16" x14ac:dyDescent="0.25">
      <c r="B7661" t="s">
        <v>10</v>
      </c>
      <c r="C7661" t="s">
        <v>17</v>
      </c>
      <c r="D7661" s="6">
        <v>-5.1999999999999998E-2</v>
      </c>
      <c r="E7661" s="6">
        <v>-5.1999999999999998E-2</v>
      </c>
      <c r="F7661" s="18">
        <v>294.49</v>
      </c>
      <c r="G7661" t="s">
        <v>2216</v>
      </c>
      <c r="H7661" t="s">
        <v>2247</v>
      </c>
      <c r="I7661" t="s">
        <v>8082</v>
      </c>
      <c r="J7661" t="s">
        <v>13528</v>
      </c>
      <c r="L7661" s="5"/>
      <c r="P7661" t="s">
        <v>13528</v>
      </c>
    </row>
    <row r="7662" spans="2:16" x14ac:dyDescent="0.25">
      <c r="B7662" t="s">
        <v>10</v>
      </c>
      <c r="C7662" t="s">
        <v>17</v>
      </c>
      <c r="D7662" s="6">
        <v>0.12</v>
      </c>
      <c r="E7662" s="6">
        <v>0.12</v>
      </c>
      <c r="F7662" s="18">
        <v>192.2</v>
      </c>
      <c r="G7662" t="s">
        <v>2216</v>
      </c>
      <c r="H7662" t="s">
        <v>2228</v>
      </c>
      <c r="I7662" t="s">
        <v>5676</v>
      </c>
      <c r="J7662" t="s">
        <v>13479</v>
      </c>
      <c r="L7662" s="5"/>
      <c r="P7662" t="s">
        <v>13479</v>
      </c>
    </row>
    <row r="7663" spans="2:16" x14ac:dyDescent="0.25">
      <c r="B7663" t="s">
        <v>10</v>
      </c>
      <c r="C7663" t="s">
        <v>17</v>
      </c>
      <c r="D7663" s="6">
        <v>0.19900000000000001</v>
      </c>
      <c r="E7663" s="6">
        <v>0.19900000000000001</v>
      </c>
      <c r="F7663" s="18">
        <v>173.84</v>
      </c>
      <c r="G7663" t="s">
        <v>2216</v>
      </c>
      <c r="H7663" t="s">
        <v>2229</v>
      </c>
      <c r="I7663" t="s">
        <v>487</v>
      </c>
      <c r="J7663" t="s">
        <v>11576</v>
      </c>
      <c r="L7663" s="5"/>
      <c r="P7663" t="s">
        <v>11576</v>
      </c>
    </row>
    <row r="7664" spans="2:16" x14ac:dyDescent="0.25">
      <c r="B7664" t="s">
        <v>10</v>
      </c>
      <c r="C7664" t="s">
        <v>17</v>
      </c>
      <c r="D7664" s="6">
        <v>5.8999999999999997E-2</v>
      </c>
      <c r="E7664" s="6">
        <v>5.8999999999999997E-2</v>
      </c>
      <c r="F7664" s="18">
        <v>249.53</v>
      </c>
      <c r="G7664" t="s">
        <v>2216</v>
      </c>
      <c r="H7664" t="s">
        <v>2230</v>
      </c>
      <c r="I7664" t="s">
        <v>5679</v>
      </c>
      <c r="J7664" t="s">
        <v>13490</v>
      </c>
      <c r="L7664" s="5"/>
      <c r="P7664" t="s">
        <v>13490</v>
      </c>
    </row>
    <row r="7665" spans="2:16" x14ac:dyDescent="0.25">
      <c r="B7665" t="s">
        <v>10</v>
      </c>
      <c r="C7665" t="s">
        <v>17</v>
      </c>
      <c r="D7665" s="6">
        <v>0.16600000000000001</v>
      </c>
      <c r="E7665" s="6">
        <v>0.16600000000000001</v>
      </c>
      <c r="F7665" s="18">
        <v>192.2</v>
      </c>
      <c r="G7665" t="s">
        <v>2216</v>
      </c>
      <c r="H7665" t="s">
        <v>2231</v>
      </c>
      <c r="I7665" t="s">
        <v>5681</v>
      </c>
      <c r="J7665" t="s">
        <v>13527</v>
      </c>
      <c r="L7665" s="5"/>
      <c r="P7665" t="s">
        <v>13527</v>
      </c>
    </row>
    <row r="7666" spans="2:16" x14ac:dyDescent="0.25">
      <c r="B7666" t="s">
        <v>10</v>
      </c>
      <c r="C7666" t="s">
        <v>17</v>
      </c>
      <c r="D7666" s="6">
        <v>0.24099999999999999</v>
      </c>
      <c r="E7666" s="6">
        <v>0.24099999999999999</v>
      </c>
      <c r="F7666" s="18">
        <v>150.62</v>
      </c>
      <c r="G7666" t="s">
        <v>2216</v>
      </c>
      <c r="H7666" t="s">
        <v>2232</v>
      </c>
      <c r="I7666" t="s">
        <v>5683</v>
      </c>
      <c r="J7666" t="s">
        <v>13483</v>
      </c>
      <c r="L7666" s="5"/>
      <c r="P7666" t="s">
        <v>13483</v>
      </c>
    </row>
    <row r="7667" spans="2:16" x14ac:dyDescent="0.25">
      <c r="B7667" t="s">
        <v>10</v>
      </c>
      <c r="C7667" t="s">
        <v>17</v>
      </c>
      <c r="D7667" s="6">
        <v>7.4999999999999997E-2</v>
      </c>
      <c r="E7667" s="6">
        <v>7.4999999999999997E-2</v>
      </c>
      <c r="F7667" s="18">
        <v>249.53</v>
      </c>
      <c r="G7667" t="s">
        <v>2216</v>
      </c>
      <c r="H7667" t="s">
        <v>2233</v>
      </c>
      <c r="I7667" t="s">
        <v>5685</v>
      </c>
      <c r="J7667" t="s">
        <v>13491</v>
      </c>
      <c r="L7667" s="5"/>
      <c r="P7667" t="s">
        <v>13491</v>
      </c>
    </row>
    <row r="7668" spans="2:16" x14ac:dyDescent="0.25">
      <c r="B7668" t="s">
        <v>10</v>
      </c>
      <c r="C7668" t="s">
        <v>17</v>
      </c>
      <c r="D7668" s="6">
        <v>0.16900000000000001</v>
      </c>
      <c r="E7668" s="6">
        <v>0.16900000000000001</v>
      </c>
      <c r="F7668" s="18">
        <v>192.2</v>
      </c>
      <c r="G7668" t="s">
        <v>2216</v>
      </c>
      <c r="H7668" t="s">
        <v>2234</v>
      </c>
      <c r="I7668" t="s">
        <v>5687</v>
      </c>
      <c r="J7668" t="s">
        <v>13492</v>
      </c>
      <c r="L7668" s="5"/>
      <c r="P7668" t="s">
        <v>13492</v>
      </c>
    </row>
    <row r="7669" spans="2:16" x14ac:dyDescent="0.25">
      <c r="B7669" t="s">
        <v>10</v>
      </c>
      <c r="C7669" t="s">
        <v>17</v>
      </c>
      <c r="D7669" s="6">
        <v>0.16600000000000001</v>
      </c>
      <c r="E7669" s="6">
        <v>0.16600000000000001</v>
      </c>
      <c r="F7669" s="18">
        <v>192.2</v>
      </c>
      <c r="G7669" t="s">
        <v>2216</v>
      </c>
      <c r="H7669" t="s">
        <v>2235</v>
      </c>
      <c r="I7669" t="s">
        <v>5689</v>
      </c>
      <c r="J7669" t="s">
        <v>13517</v>
      </c>
      <c r="L7669" s="5"/>
      <c r="P7669" t="s">
        <v>13517</v>
      </c>
    </row>
    <row r="7670" spans="2:16" x14ac:dyDescent="0.25">
      <c r="B7670" t="s">
        <v>10</v>
      </c>
      <c r="C7670" t="s">
        <v>17</v>
      </c>
      <c r="D7670" s="6">
        <v>5.8999999999999997E-2</v>
      </c>
      <c r="E7670" s="6">
        <v>5.8999999999999997E-2</v>
      </c>
      <c r="F7670" s="18">
        <v>216.93</v>
      </c>
      <c r="G7670" t="s">
        <v>2216</v>
      </c>
      <c r="H7670" t="s">
        <v>2236</v>
      </c>
      <c r="I7670" t="s">
        <v>5691</v>
      </c>
      <c r="J7670" t="s">
        <v>13504</v>
      </c>
      <c r="L7670" s="5"/>
      <c r="P7670" t="s">
        <v>13504</v>
      </c>
    </row>
    <row r="7671" spans="2:16" x14ac:dyDescent="0.25">
      <c r="B7671" t="s">
        <v>10</v>
      </c>
      <c r="C7671" t="s">
        <v>17</v>
      </c>
      <c r="D7671" s="6">
        <v>-5.1999999999999998E-2</v>
      </c>
      <c r="E7671" s="6">
        <v>-5.1999999999999998E-2</v>
      </c>
      <c r="F7671" s="18">
        <v>294.49</v>
      </c>
      <c r="G7671" t="s">
        <v>2217</v>
      </c>
      <c r="H7671" t="s">
        <v>2239</v>
      </c>
      <c r="I7671" t="s">
        <v>8083</v>
      </c>
      <c r="J7671" t="s">
        <v>12258</v>
      </c>
      <c r="L7671" s="5"/>
      <c r="P7671" t="s">
        <v>12258</v>
      </c>
    </row>
    <row r="7672" spans="2:16" x14ac:dyDescent="0.25">
      <c r="B7672" t="s">
        <v>10</v>
      </c>
      <c r="C7672" t="s">
        <v>17</v>
      </c>
      <c r="D7672" s="6">
        <v>0.16200000000000001</v>
      </c>
      <c r="E7672" s="6">
        <v>0.16200000000000001</v>
      </c>
      <c r="F7672" s="18">
        <v>181.65</v>
      </c>
      <c r="G7672" t="s">
        <v>2217</v>
      </c>
      <c r="H7672" t="s">
        <v>12132</v>
      </c>
      <c r="I7672" t="s">
        <v>12259</v>
      </c>
      <c r="J7672" t="s">
        <v>12260</v>
      </c>
      <c r="L7672" s="5"/>
      <c r="P7672" t="s">
        <v>12260</v>
      </c>
    </row>
    <row r="7673" spans="2:16" x14ac:dyDescent="0.25">
      <c r="B7673" t="s">
        <v>10</v>
      </c>
      <c r="C7673" t="s">
        <v>17</v>
      </c>
      <c r="D7673" s="6">
        <v>0.33500000000000002</v>
      </c>
      <c r="E7673" s="6">
        <v>0.33500000000000002</v>
      </c>
      <c r="F7673" s="18">
        <v>173.25</v>
      </c>
      <c r="G7673" t="s">
        <v>2217</v>
      </c>
      <c r="H7673" t="s">
        <v>2190</v>
      </c>
      <c r="I7673" t="s">
        <v>915</v>
      </c>
      <c r="J7673" t="s">
        <v>11915</v>
      </c>
      <c r="L7673" s="5"/>
      <c r="P7673" t="s">
        <v>11915</v>
      </c>
    </row>
    <row r="7674" spans="2:16" x14ac:dyDescent="0.25">
      <c r="B7674" t="s">
        <v>10</v>
      </c>
      <c r="C7674" t="s">
        <v>17</v>
      </c>
      <c r="D7674" s="6">
        <v>0.23699999999999999</v>
      </c>
      <c r="E7674" s="6">
        <v>0.23699999999999999</v>
      </c>
      <c r="F7674" s="18">
        <v>192.2</v>
      </c>
      <c r="G7674" t="s">
        <v>2217</v>
      </c>
      <c r="H7674" t="s">
        <v>2191</v>
      </c>
      <c r="I7674" t="s">
        <v>941</v>
      </c>
      <c r="J7674" t="s">
        <v>11505</v>
      </c>
      <c r="L7674" s="5"/>
      <c r="P7674" t="s">
        <v>11505</v>
      </c>
    </row>
    <row r="7675" spans="2:16" x14ac:dyDescent="0.25">
      <c r="B7675" t="s">
        <v>10</v>
      </c>
      <c r="C7675" t="s">
        <v>17</v>
      </c>
      <c r="D7675" s="6">
        <v>0.28799999999999998</v>
      </c>
      <c r="E7675" s="6">
        <v>0.28799999999999998</v>
      </c>
      <c r="F7675" s="18">
        <v>166.95</v>
      </c>
      <c r="G7675" t="s">
        <v>2217</v>
      </c>
      <c r="H7675" t="s">
        <v>2192</v>
      </c>
      <c r="I7675" t="s">
        <v>825</v>
      </c>
      <c r="J7675" t="s">
        <v>11583</v>
      </c>
      <c r="L7675" s="5"/>
      <c r="P7675" t="s">
        <v>11583</v>
      </c>
    </row>
    <row r="7676" spans="2:16" x14ac:dyDescent="0.25">
      <c r="B7676" t="s">
        <v>10</v>
      </c>
      <c r="C7676" t="s">
        <v>17</v>
      </c>
      <c r="D7676" s="6">
        <v>-5.1999999999999998E-2</v>
      </c>
      <c r="E7676" s="6">
        <v>-5.1999999999999998E-2</v>
      </c>
      <c r="F7676" s="18">
        <v>477.7</v>
      </c>
      <c r="G7676" t="s">
        <v>2217</v>
      </c>
      <c r="H7676" t="s">
        <v>2240</v>
      </c>
      <c r="I7676" t="s">
        <v>8084</v>
      </c>
      <c r="J7676" t="s">
        <v>12247</v>
      </c>
      <c r="L7676" s="5"/>
      <c r="P7676" t="s">
        <v>12247</v>
      </c>
    </row>
    <row r="7677" spans="2:16" x14ac:dyDescent="0.25">
      <c r="B7677" t="s">
        <v>10</v>
      </c>
      <c r="C7677" t="s">
        <v>17</v>
      </c>
      <c r="D7677" s="6">
        <v>-0.10199999999999999</v>
      </c>
      <c r="E7677" s="6">
        <v>-0.10199999999999999</v>
      </c>
      <c r="F7677" s="18">
        <v>466.17</v>
      </c>
      <c r="G7677" t="s">
        <v>2217</v>
      </c>
      <c r="H7677" t="s">
        <v>2183</v>
      </c>
      <c r="I7677" t="s">
        <v>545</v>
      </c>
      <c r="J7677" t="s">
        <v>11449</v>
      </c>
      <c r="L7677" s="5"/>
      <c r="P7677" t="s">
        <v>11449</v>
      </c>
    </row>
    <row r="7678" spans="2:16" x14ac:dyDescent="0.25">
      <c r="B7678" t="s">
        <v>10</v>
      </c>
      <c r="C7678" t="s">
        <v>17</v>
      </c>
      <c r="D7678" s="6">
        <v>0.13</v>
      </c>
      <c r="E7678" s="6">
        <v>0.13</v>
      </c>
      <c r="F7678" s="18">
        <v>166.95</v>
      </c>
      <c r="G7678" t="s">
        <v>2217</v>
      </c>
      <c r="H7678" t="s">
        <v>2193</v>
      </c>
      <c r="I7678" t="s">
        <v>573</v>
      </c>
      <c r="J7678" t="s">
        <v>11999</v>
      </c>
      <c r="L7678" s="5"/>
      <c r="P7678" t="s">
        <v>11999</v>
      </c>
    </row>
    <row r="7679" spans="2:16" x14ac:dyDescent="0.25">
      <c r="B7679" t="s">
        <v>10</v>
      </c>
      <c r="C7679" t="s">
        <v>17</v>
      </c>
      <c r="D7679" s="6">
        <v>0.40100000000000002</v>
      </c>
      <c r="E7679" s="6">
        <v>0.40100000000000002</v>
      </c>
      <c r="F7679" s="18">
        <v>156.15</v>
      </c>
      <c r="G7679" t="s">
        <v>2217</v>
      </c>
      <c r="H7679" t="s">
        <v>2194</v>
      </c>
      <c r="I7679" t="s">
        <v>190</v>
      </c>
      <c r="J7679" t="s">
        <v>11529</v>
      </c>
      <c r="L7679" s="5"/>
      <c r="P7679" t="s">
        <v>11529</v>
      </c>
    </row>
    <row r="7680" spans="2:16" x14ac:dyDescent="0.25">
      <c r="B7680" t="s">
        <v>10</v>
      </c>
      <c r="C7680" t="s">
        <v>17</v>
      </c>
      <c r="D7680" s="6">
        <v>0.16600000000000001</v>
      </c>
      <c r="E7680" s="6">
        <v>0.16600000000000001</v>
      </c>
      <c r="F7680" s="18">
        <v>150.62</v>
      </c>
      <c r="G7680" t="s">
        <v>2217</v>
      </c>
      <c r="H7680" t="s">
        <v>2195</v>
      </c>
      <c r="I7680" t="s">
        <v>5699</v>
      </c>
      <c r="J7680" t="s">
        <v>12255</v>
      </c>
      <c r="L7680" s="5"/>
      <c r="P7680" t="s">
        <v>12255</v>
      </c>
    </row>
    <row r="7681" spans="2:16" x14ac:dyDescent="0.25">
      <c r="B7681" t="s">
        <v>10</v>
      </c>
      <c r="C7681" t="s">
        <v>17</v>
      </c>
      <c r="D7681" s="6">
        <v>0.17399999999999999</v>
      </c>
      <c r="E7681" s="6">
        <v>0.17399999999999999</v>
      </c>
      <c r="F7681" s="18">
        <v>150.62</v>
      </c>
      <c r="G7681" t="s">
        <v>2217</v>
      </c>
      <c r="H7681" t="s">
        <v>2196</v>
      </c>
      <c r="I7681" t="s">
        <v>400</v>
      </c>
      <c r="J7681" t="s">
        <v>12066</v>
      </c>
      <c r="L7681" s="5"/>
      <c r="P7681" t="s">
        <v>12066</v>
      </c>
    </row>
    <row r="7682" spans="2:16" x14ac:dyDescent="0.25">
      <c r="B7682" t="s">
        <v>10</v>
      </c>
      <c r="C7682" t="s">
        <v>17</v>
      </c>
      <c r="D7682" s="6">
        <v>0.224</v>
      </c>
      <c r="E7682" s="6">
        <v>0.224</v>
      </c>
      <c r="F7682" s="18">
        <v>173.25</v>
      </c>
      <c r="G7682" t="s">
        <v>2217</v>
      </c>
      <c r="H7682" t="s">
        <v>2197</v>
      </c>
      <c r="I7682" t="s">
        <v>603</v>
      </c>
      <c r="J7682" t="s">
        <v>11612</v>
      </c>
      <c r="L7682" s="5"/>
      <c r="P7682" t="s">
        <v>11612</v>
      </c>
    </row>
    <row r="7683" spans="2:16" x14ac:dyDescent="0.25">
      <c r="B7683" t="s">
        <v>10</v>
      </c>
      <c r="C7683" t="s">
        <v>17</v>
      </c>
      <c r="D7683" s="6">
        <v>0.28100000000000003</v>
      </c>
      <c r="E7683" s="6">
        <v>0.28100000000000003</v>
      </c>
      <c r="F7683" s="18">
        <v>173.25</v>
      </c>
      <c r="G7683" t="s">
        <v>2217</v>
      </c>
      <c r="H7683" t="s">
        <v>2198</v>
      </c>
      <c r="I7683" t="s">
        <v>618</v>
      </c>
      <c r="J7683" t="s">
        <v>11646</v>
      </c>
      <c r="L7683" s="5"/>
      <c r="P7683" t="s">
        <v>11646</v>
      </c>
    </row>
    <row r="7684" spans="2:16" x14ac:dyDescent="0.25">
      <c r="B7684" t="s">
        <v>10</v>
      </c>
      <c r="C7684" t="s">
        <v>17</v>
      </c>
      <c r="D7684" s="6">
        <v>-0.10199999999999999</v>
      </c>
      <c r="E7684" s="6">
        <v>-0.10199999999999999</v>
      </c>
      <c r="F7684" s="18">
        <v>466.17</v>
      </c>
      <c r="G7684" t="s">
        <v>2217</v>
      </c>
      <c r="H7684" t="s">
        <v>12121</v>
      </c>
      <c r="I7684" t="s">
        <v>12250</v>
      </c>
      <c r="J7684" t="s">
        <v>12251</v>
      </c>
      <c r="L7684" s="5"/>
      <c r="P7684" t="s">
        <v>12251</v>
      </c>
    </row>
    <row r="7685" spans="2:16" x14ac:dyDescent="0.25">
      <c r="B7685" t="s">
        <v>10</v>
      </c>
      <c r="C7685" t="s">
        <v>17</v>
      </c>
      <c r="D7685" s="6">
        <v>0.16900000000000001</v>
      </c>
      <c r="E7685" s="6">
        <v>0.16900000000000001</v>
      </c>
      <c r="F7685" s="18">
        <v>192.2</v>
      </c>
      <c r="G7685" t="s">
        <v>2217</v>
      </c>
      <c r="H7685" t="s">
        <v>2199</v>
      </c>
      <c r="I7685" t="s">
        <v>5704</v>
      </c>
      <c r="J7685" t="s">
        <v>12240</v>
      </c>
      <c r="L7685" s="5"/>
      <c r="P7685" t="s">
        <v>12240</v>
      </c>
    </row>
    <row r="7686" spans="2:16" x14ac:dyDescent="0.25">
      <c r="B7686" t="s">
        <v>10</v>
      </c>
      <c r="C7686" t="s">
        <v>17</v>
      </c>
      <c r="D7686" s="6">
        <v>3.2000000000000001E-2</v>
      </c>
      <c r="E7686" s="6">
        <v>3.2000000000000001E-2</v>
      </c>
      <c r="F7686" s="18">
        <v>178.72</v>
      </c>
      <c r="G7686" t="s">
        <v>2217</v>
      </c>
      <c r="H7686" t="s">
        <v>1014</v>
      </c>
      <c r="I7686" t="s">
        <v>811</v>
      </c>
      <c r="J7686" t="s">
        <v>11963</v>
      </c>
      <c r="L7686" s="5"/>
      <c r="P7686" t="s">
        <v>11963</v>
      </c>
    </row>
    <row r="7687" spans="2:16" x14ac:dyDescent="0.25">
      <c r="B7687" t="s">
        <v>10</v>
      </c>
      <c r="C7687" t="s">
        <v>17</v>
      </c>
      <c r="D7687" s="6">
        <v>0.52500000000000002</v>
      </c>
      <c r="E7687" s="6">
        <v>0.52500000000000002</v>
      </c>
      <c r="F7687" s="18">
        <v>281.24</v>
      </c>
      <c r="G7687" t="s">
        <v>2217</v>
      </c>
      <c r="H7687" t="s">
        <v>2200</v>
      </c>
      <c r="I7687" t="s">
        <v>477</v>
      </c>
      <c r="J7687" t="s">
        <v>11762</v>
      </c>
      <c r="L7687" s="5"/>
      <c r="P7687" t="s">
        <v>11762</v>
      </c>
    </row>
    <row r="7688" spans="2:16" x14ac:dyDescent="0.25">
      <c r="B7688" t="s">
        <v>10</v>
      </c>
      <c r="C7688" t="s">
        <v>17</v>
      </c>
      <c r="D7688" s="6">
        <v>0.26900000000000002</v>
      </c>
      <c r="E7688" s="6">
        <v>0.26900000000000002</v>
      </c>
      <c r="F7688" s="18">
        <v>153.91</v>
      </c>
      <c r="G7688" t="s">
        <v>2217</v>
      </c>
      <c r="H7688" t="s">
        <v>2201</v>
      </c>
      <c r="I7688" t="s">
        <v>571</v>
      </c>
      <c r="J7688" t="s">
        <v>11717</v>
      </c>
      <c r="L7688" s="5"/>
      <c r="P7688" t="s">
        <v>11717</v>
      </c>
    </row>
    <row r="7689" spans="2:16" x14ac:dyDescent="0.25">
      <c r="B7689" t="s">
        <v>10</v>
      </c>
      <c r="C7689" t="s">
        <v>17</v>
      </c>
      <c r="D7689" s="6">
        <v>0.22600000000000001</v>
      </c>
      <c r="E7689" s="6">
        <v>0.22600000000000001</v>
      </c>
      <c r="F7689" s="18">
        <v>216.93</v>
      </c>
      <c r="G7689" t="s">
        <v>2217</v>
      </c>
      <c r="H7689" t="s">
        <v>2202</v>
      </c>
      <c r="I7689" t="s">
        <v>5709</v>
      </c>
      <c r="J7689" t="s">
        <v>12257</v>
      </c>
      <c r="L7689" s="5"/>
      <c r="P7689" t="s">
        <v>12257</v>
      </c>
    </row>
    <row r="7690" spans="2:16" x14ac:dyDescent="0.25">
      <c r="B7690" t="s">
        <v>10</v>
      </c>
      <c r="C7690" t="s">
        <v>17</v>
      </c>
      <c r="D7690" s="6">
        <v>0.113</v>
      </c>
      <c r="E7690" s="6">
        <v>0.113</v>
      </c>
      <c r="F7690" s="18">
        <v>143.68</v>
      </c>
      <c r="G7690" t="s">
        <v>2217</v>
      </c>
      <c r="H7690" t="s">
        <v>2203</v>
      </c>
      <c r="I7690" t="s">
        <v>490</v>
      </c>
      <c r="J7690" t="s">
        <v>11569</v>
      </c>
      <c r="L7690" s="5"/>
      <c r="P7690" t="s">
        <v>11569</v>
      </c>
    </row>
    <row r="7691" spans="2:16" x14ac:dyDescent="0.25">
      <c r="B7691" t="s">
        <v>10</v>
      </c>
      <c r="C7691" t="s">
        <v>17</v>
      </c>
      <c r="D7691" s="6">
        <v>0.183</v>
      </c>
      <c r="E7691" s="6">
        <v>0.183</v>
      </c>
      <c r="F7691" s="18">
        <v>202.65</v>
      </c>
      <c r="G7691" t="s">
        <v>2217</v>
      </c>
      <c r="H7691" t="s">
        <v>2204</v>
      </c>
      <c r="I7691" t="s">
        <v>5712</v>
      </c>
      <c r="J7691" t="s">
        <v>12253</v>
      </c>
      <c r="L7691" s="5"/>
      <c r="P7691" t="s">
        <v>12253</v>
      </c>
    </row>
    <row r="7692" spans="2:16" x14ac:dyDescent="0.25">
      <c r="B7692" t="s">
        <v>10</v>
      </c>
      <c r="C7692" t="s">
        <v>17</v>
      </c>
      <c r="D7692" s="6">
        <v>0.54400000000000004</v>
      </c>
      <c r="E7692" s="6">
        <v>0.54400000000000004</v>
      </c>
      <c r="F7692" s="18">
        <v>152.78</v>
      </c>
      <c r="G7692" t="s">
        <v>2217</v>
      </c>
      <c r="H7692" t="s">
        <v>2205</v>
      </c>
      <c r="I7692" t="s">
        <v>633</v>
      </c>
      <c r="J7692" t="s">
        <v>11729</v>
      </c>
      <c r="L7692" s="5"/>
      <c r="P7692" t="s">
        <v>11729</v>
      </c>
    </row>
    <row r="7693" spans="2:16" x14ac:dyDescent="0.25">
      <c r="B7693" t="s">
        <v>10</v>
      </c>
      <c r="C7693" t="s">
        <v>17</v>
      </c>
      <c r="D7693" s="6">
        <v>-5.1999999999999998E-2</v>
      </c>
      <c r="E7693" s="6">
        <v>-5.1999999999999998E-2</v>
      </c>
      <c r="F7693" s="18">
        <v>294.49</v>
      </c>
      <c r="G7693" t="s">
        <v>2217</v>
      </c>
      <c r="H7693" t="s">
        <v>2241</v>
      </c>
      <c r="I7693" t="s">
        <v>8085</v>
      </c>
      <c r="J7693" t="s">
        <v>12264</v>
      </c>
      <c r="L7693" s="5"/>
      <c r="P7693" t="s">
        <v>12264</v>
      </c>
    </row>
    <row r="7694" spans="2:16" x14ac:dyDescent="0.25">
      <c r="B7694" t="s">
        <v>10</v>
      </c>
      <c r="C7694" t="s">
        <v>17</v>
      </c>
      <c r="D7694" s="6">
        <v>0.498</v>
      </c>
      <c r="E7694" s="6">
        <v>0.498</v>
      </c>
      <c r="F7694" s="18">
        <v>136.5</v>
      </c>
      <c r="G7694" t="s">
        <v>2217</v>
      </c>
      <c r="H7694" t="s">
        <v>2206</v>
      </c>
      <c r="I7694" t="s">
        <v>635</v>
      </c>
      <c r="J7694" t="s">
        <v>11674</v>
      </c>
      <c r="L7694" s="5"/>
      <c r="P7694" t="s">
        <v>11674</v>
      </c>
    </row>
    <row r="7695" spans="2:16" x14ac:dyDescent="0.25">
      <c r="B7695" t="s">
        <v>10</v>
      </c>
      <c r="C7695" t="s">
        <v>17</v>
      </c>
      <c r="D7695" s="6">
        <v>-0.10199999999999999</v>
      </c>
      <c r="E7695" s="6">
        <v>-0.10199999999999999</v>
      </c>
      <c r="F7695" s="18">
        <v>121.74</v>
      </c>
      <c r="G7695" t="s">
        <v>2217</v>
      </c>
      <c r="H7695" t="s">
        <v>2207</v>
      </c>
      <c r="I7695" t="s">
        <v>288</v>
      </c>
      <c r="J7695" t="s">
        <v>11579</v>
      </c>
      <c r="L7695" s="5"/>
      <c r="P7695" t="s">
        <v>11579</v>
      </c>
    </row>
    <row r="7696" spans="2:16" x14ac:dyDescent="0.25">
      <c r="B7696" t="s">
        <v>10</v>
      </c>
      <c r="C7696" t="s">
        <v>17</v>
      </c>
      <c r="D7696" s="6">
        <v>0.69099999999999995</v>
      </c>
      <c r="E7696" s="6">
        <v>0.69099999999999995</v>
      </c>
      <c r="F7696" s="18">
        <v>153.91</v>
      </c>
      <c r="G7696" t="s">
        <v>2217</v>
      </c>
      <c r="H7696" t="s">
        <v>2208</v>
      </c>
      <c r="I7696" t="s">
        <v>619</v>
      </c>
      <c r="J7696" t="s">
        <v>11618</v>
      </c>
      <c r="L7696" s="5"/>
      <c r="P7696" t="s">
        <v>11618</v>
      </c>
    </row>
    <row r="7697" spans="2:16" x14ac:dyDescent="0.25">
      <c r="B7697" t="s">
        <v>10</v>
      </c>
      <c r="C7697" t="s">
        <v>17</v>
      </c>
      <c r="D7697" s="6">
        <v>0.16900000000000001</v>
      </c>
      <c r="E7697" s="6">
        <v>0.16900000000000001</v>
      </c>
      <c r="F7697" s="18">
        <v>192.2</v>
      </c>
      <c r="G7697" t="s">
        <v>2217</v>
      </c>
      <c r="H7697" t="s">
        <v>2209</v>
      </c>
      <c r="I7697" t="s">
        <v>5718</v>
      </c>
      <c r="J7697" t="s">
        <v>12254</v>
      </c>
      <c r="L7697" s="5"/>
      <c r="P7697" t="s">
        <v>12254</v>
      </c>
    </row>
    <row r="7698" spans="2:16" x14ac:dyDescent="0.25">
      <c r="B7698" t="s">
        <v>10</v>
      </c>
      <c r="C7698" t="s">
        <v>17</v>
      </c>
      <c r="D7698" s="6">
        <v>0.30399999999999999</v>
      </c>
      <c r="E7698" s="6">
        <v>0.30399999999999999</v>
      </c>
      <c r="F7698" s="18">
        <v>147</v>
      </c>
      <c r="G7698" t="s">
        <v>2217</v>
      </c>
      <c r="H7698" t="s">
        <v>2210</v>
      </c>
      <c r="I7698" t="s">
        <v>514</v>
      </c>
      <c r="J7698" t="s">
        <v>11650</v>
      </c>
      <c r="L7698" s="5"/>
      <c r="P7698" t="s">
        <v>11650</v>
      </c>
    </row>
    <row r="7699" spans="2:16" x14ac:dyDescent="0.25">
      <c r="B7699" t="s">
        <v>10</v>
      </c>
      <c r="C7699" t="s">
        <v>17</v>
      </c>
      <c r="D7699" s="6">
        <v>0.188</v>
      </c>
      <c r="E7699" s="6">
        <v>0.188</v>
      </c>
      <c r="F7699" s="18">
        <v>173.25</v>
      </c>
      <c r="G7699" t="s">
        <v>2217</v>
      </c>
      <c r="H7699" t="s">
        <v>2211</v>
      </c>
      <c r="I7699" t="s">
        <v>694</v>
      </c>
      <c r="J7699" t="s">
        <v>11958</v>
      </c>
      <c r="L7699" s="5"/>
      <c r="P7699" t="s">
        <v>11958</v>
      </c>
    </row>
    <row r="7700" spans="2:16" x14ac:dyDescent="0.25">
      <c r="B7700" t="s">
        <v>10</v>
      </c>
      <c r="C7700" t="s">
        <v>17</v>
      </c>
      <c r="D7700" s="6">
        <v>0.16900000000000001</v>
      </c>
      <c r="E7700" s="6">
        <v>0.16900000000000001</v>
      </c>
      <c r="F7700" s="18">
        <v>249.53</v>
      </c>
      <c r="G7700" t="s">
        <v>2217</v>
      </c>
      <c r="H7700" t="s">
        <v>2212</v>
      </c>
      <c r="I7700" t="s">
        <v>5722</v>
      </c>
      <c r="J7700" t="s">
        <v>12263</v>
      </c>
      <c r="L7700" s="5"/>
      <c r="P7700" t="s">
        <v>12263</v>
      </c>
    </row>
    <row r="7701" spans="2:16" x14ac:dyDescent="0.25">
      <c r="B7701" t="s">
        <v>10</v>
      </c>
      <c r="C7701" t="s">
        <v>17</v>
      </c>
      <c r="D7701" s="6">
        <v>-5.1999999999999998E-2</v>
      </c>
      <c r="E7701" s="6">
        <v>-5.1999999999999998E-2</v>
      </c>
      <c r="F7701" s="18">
        <v>294.49</v>
      </c>
      <c r="G7701" t="s">
        <v>2217</v>
      </c>
      <c r="H7701" t="s">
        <v>2242</v>
      </c>
      <c r="I7701" t="s">
        <v>8086</v>
      </c>
      <c r="J7701" t="s">
        <v>12267</v>
      </c>
      <c r="L7701" s="5"/>
      <c r="P7701" t="s">
        <v>12267</v>
      </c>
    </row>
    <row r="7702" spans="2:16" x14ac:dyDescent="0.25">
      <c r="B7702" t="s">
        <v>10</v>
      </c>
      <c r="C7702" t="s">
        <v>17</v>
      </c>
      <c r="D7702" s="6">
        <v>0.64400000000000002</v>
      </c>
      <c r="E7702" s="6">
        <v>0.64400000000000002</v>
      </c>
      <c r="F7702" s="18">
        <v>173.88</v>
      </c>
      <c r="G7702" t="s">
        <v>2217</v>
      </c>
      <c r="H7702" t="s">
        <v>2213</v>
      </c>
      <c r="I7702" t="s">
        <v>506</v>
      </c>
      <c r="J7702" t="s">
        <v>11416</v>
      </c>
      <c r="L7702" s="5"/>
      <c r="P7702" t="s">
        <v>11416</v>
      </c>
    </row>
    <row r="7703" spans="2:16" x14ac:dyDescent="0.25">
      <c r="B7703" t="s">
        <v>10</v>
      </c>
      <c r="C7703" t="s">
        <v>17</v>
      </c>
      <c r="D7703" s="6">
        <v>0.16900000000000001</v>
      </c>
      <c r="E7703" s="6">
        <v>0.16900000000000001</v>
      </c>
      <c r="F7703" s="18">
        <v>216.93</v>
      </c>
      <c r="G7703" t="s">
        <v>2217</v>
      </c>
      <c r="H7703" t="s">
        <v>2214</v>
      </c>
      <c r="I7703" t="s">
        <v>5725</v>
      </c>
      <c r="J7703" t="s">
        <v>12244</v>
      </c>
      <c r="L7703" s="5"/>
      <c r="P7703" t="s">
        <v>12244</v>
      </c>
    </row>
    <row r="7704" spans="2:16" x14ac:dyDescent="0.25">
      <c r="B7704" t="s">
        <v>10</v>
      </c>
      <c r="C7704" t="s">
        <v>17</v>
      </c>
      <c r="D7704" s="6">
        <v>0.22600000000000001</v>
      </c>
      <c r="E7704" s="6">
        <v>0.22600000000000001</v>
      </c>
      <c r="F7704" s="18">
        <v>216.93</v>
      </c>
      <c r="G7704" t="s">
        <v>2217</v>
      </c>
      <c r="H7704" t="s">
        <v>2215</v>
      </c>
      <c r="I7704" t="s">
        <v>5727</v>
      </c>
      <c r="J7704" t="s">
        <v>12241</v>
      </c>
      <c r="L7704" s="5"/>
      <c r="P7704" t="s">
        <v>12241</v>
      </c>
    </row>
    <row r="7705" spans="2:16" x14ac:dyDescent="0.25">
      <c r="B7705" t="s">
        <v>10</v>
      </c>
      <c r="C7705" t="s">
        <v>17</v>
      </c>
      <c r="D7705" s="6">
        <v>-0.10199999999999999</v>
      </c>
      <c r="E7705" s="6">
        <v>-0.10199999999999999</v>
      </c>
      <c r="F7705" s="18">
        <v>121.74</v>
      </c>
      <c r="G7705" t="s">
        <v>2217</v>
      </c>
      <c r="H7705" t="s">
        <v>2216</v>
      </c>
      <c r="I7705" t="s">
        <v>398</v>
      </c>
      <c r="J7705" t="s">
        <v>12014</v>
      </c>
      <c r="L7705" s="5"/>
      <c r="P7705" t="s">
        <v>12014</v>
      </c>
    </row>
    <row r="7706" spans="2:16" x14ac:dyDescent="0.25">
      <c r="B7706" t="s">
        <v>10</v>
      </c>
      <c r="C7706" t="s">
        <v>17</v>
      </c>
      <c r="D7706" s="6">
        <v>0.53200000000000003</v>
      </c>
      <c r="E7706" s="6">
        <v>0.53200000000000003</v>
      </c>
      <c r="F7706" s="18">
        <v>199.4</v>
      </c>
      <c r="G7706" t="s">
        <v>2217</v>
      </c>
      <c r="H7706" t="s">
        <v>2217</v>
      </c>
      <c r="I7706" t="s">
        <v>188</v>
      </c>
      <c r="J7706" t="s">
        <v>11725</v>
      </c>
      <c r="L7706" s="5"/>
      <c r="P7706" t="s">
        <v>11725</v>
      </c>
    </row>
    <row r="7707" spans="2:16" x14ac:dyDescent="0.25">
      <c r="B7707" t="s">
        <v>10</v>
      </c>
      <c r="C7707" t="s">
        <v>17</v>
      </c>
      <c r="D7707" s="6">
        <v>-5.1999999999999998E-2</v>
      </c>
      <c r="E7707" s="6">
        <v>-5.1999999999999998E-2</v>
      </c>
      <c r="F7707" s="18">
        <v>294.49</v>
      </c>
      <c r="G7707" t="s">
        <v>2217</v>
      </c>
      <c r="H7707" t="s">
        <v>2243</v>
      </c>
      <c r="I7707" t="s">
        <v>8087</v>
      </c>
      <c r="J7707" t="s">
        <v>12266</v>
      </c>
      <c r="L7707" s="5"/>
      <c r="P7707" t="s">
        <v>12266</v>
      </c>
    </row>
    <row r="7708" spans="2:16" x14ac:dyDescent="0.25">
      <c r="B7708" t="s">
        <v>10</v>
      </c>
      <c r="C7708" t="s">
        <v>17</v>
      </c>
      <c r="D7708" s="6">
        <v>5.8999999999999997E-2</v>
      </c>
      <c r="E7708" s="6">
        <v>5.8999999999999997E-2</v>
      </c>
      <c r="F7708" s="18">
        <v>216.93</v>
      </c>
      <c r="G7708" t="s">
        <v>2217</v>
      </c>
      <c r="H7708" t="s">
        <v>2218</v>
      </c>
      <c r="I7708" t="s">
        <v>5731</v>
      </c>
      <c r="J7708" t="s">
        <v>12243</v>
      </c>
      <c r="L7708" s="5"/>
      <c r="P7708" t="s">
        <v>12243</v>
      </c>
    </row>
    <row r="7709" spans="2:16" x14ac:dyDescent="0.25">
      <c r="B7709" t="s">
        <v>10</v>
      </c>
      <c r="C7709" t="s">
        <v>17</v>
      </c>
      <c r="D7709" s="6">
        <v>-5.1999999999999998E-2</v>
      </c>
      <c r="E7709" s="6">
        <v>-5.1999999999999998E-2</v>
      </c>
      <c r="F7709" s="18">
        <v>294.49</v>
      </c>
      <c r="G7709" t="s">
        <v>2217</v>
      </c>
      <c r="H7709" t="s">
        <v>2244</v>
      </c>
      <c r="I7709" t="s">
        <v>8088</v>
      </c>
      <c r="J7709" t="s">
        <v>12262</v>
      </c>
      <c r="L7709" s="5"/>
      <c r="P7709" t="s">
        <v>12262</v>
      </c>
    </row>
    <row r="7710" spans="2:16" x14ac:dyDescent="0.25">
      <c r="B7710" t="s">
        <v>10</v>
      </c>
      <c r="C7710" t="s">
        <v>17</v>
      </c>
      <c r="D7710" s="6">
        <v>5.8999999999999997E-2</v>
      </c>
      <c r="E7710" s="6">
        <v>5.8999999999999997E-2</v>
      </c>
      <c r="F7710" s="18">
        <v>249.53</v>
      </c>
      <c r="G7710" t="s">
        <v>2217</v>
      </c>
      <c r="H7710" t="s">
        <v>2219</v>
      </c>
      <c r="I7710" t="s">
        <v>5733</v>
      </c>
      <c r="J7710" t="s">
        <v>12249</v>
      </c>
      <c r="L7710" s="5"/>
      <c r="P7710" t="s">
        <v>12249</v>
      </c>
    </row>
    <row r="7711" spans="2:16" x14ac:dyDescent="0.25">
      <c r="B7711" t="s">
        <v>10</v>
      </c>
      <c r="C7711" t="s">
        <v>17</v>
      </c>
      <c r="D7711" s="6">
        <v>0.49199999999999999</v>
      </c>
      <c r="E7711" s="6">
        <v>0.49199999999999999</v>
      </c>
      <c r="F7711" s="18">
        <v>183.6</v>
      </c>
      <c r="G7711" t="s">
        <v>2217</v>
      </c>
      <c r="H7711" t="s">
        <v>2220</v>
      </c>
      <c r="I7711" t="s">
        <v>189</v>
      </c>
      <c r="J7711" t="s">
        <v>11339</v>
      </c>
      <c r="L7711" s="5"/>
      <c r="P7711" t="s">
        <v>11339</v>
      </c>
    </row>
    <row r="7712" spans="2:16" x14ac:dyDescent="0.25">
      <c r="B7712" t="s">
        <v>10</v>
      </c>
      <c r="C7712" t="s">
        <v>17</v>
      </c>
      <c r="D7712" s="6">
        <v>0.30399999999999999</v>
      </c>
      <c r="E7712" s="6">
        <v>0.30399999999999999</v>
      </c>
      <c r="F7712" s="18">
        <v>147</v>
      </c>
      <c r="G7712" t="s">
        <v>2217</v>
      </c>
      <c r="H7712" t="s">
        <v>2221</v>
      </c>
      <c r="I7712" t="s">
        <v>517</v>
      </c>
      <c r="J7712" t="s">
        <v>12082</v>
      </c>
      <c r="L7712" s="5"/>
      <c r="P7712" t="s">
        <v>12082</v>
      </c>
    </row>
    <row r="7713" spans="2:16" x14ac:dyDescent="0.25">
      <c r="B7713" t="s">
        <v>10</v>
      </c>
      <c r="C7713" t="s">
        <v>17</v>
      </c>
      <c r="D7713" s="6">
        <v>6.6000000000000003E-2</v>
      </c>
      <c r="E7713" s="6">
        <v>6.6000000000000003E-2</v>
      </c>
      <c r="F7713" s="18">
        <v>193.33</v>
      </c>
      <c r="G7713" t="s">
        <v>2217</v>
      </c>
      <c r="H7713" t="s">
        <v>2222</v>
      </c>
      <c r="I7713" t="s">
        <v>679</v>
      </c>
      <c r="J7713" t="s">
        <v>11905</v>
      </c>
      <c r="L7713" s="5"/>
      <c r="P7713" t="s">
        <v>11905</v>
      </c>
    </row>
    <row r="7714" spans="2:16" x14ac:dyDescent="0.25">
      <c r="B7714" t="s">
        <v>10</v>
      </c>
      <c r="C7714" t="s">
        <v>17</v>
      </c>
      <c r="D7714" s="6">
        <v>0.22600000000000001</v>
      </c>
      <c r="E7714" s="6">
        <v>0.22600000000000001</v>
      </c>
      <c r="F7714" s="18">
        <v>294.49</v>
      </c>
      <c r="G7714" t="s">
        <v>2217</v>
      </c>
      <c r="H7714" t="s">
        <v>2237</v>
      </c>
      <c r="I7714" t="s">
        <v>5738</v>
      </c>
      <c r="J7714" t="s">
        <v>12242</v>
      </c>
      <c r="L7714" s="5"/>
      <c r="P7714" t="s">
        <v>12242</v>
      </c>
    </row>
    <row r="7715" spans="2:16" x14ac:dyDescent="0.25">
      <c r="B7715" t="s">
        <v>10</v>
      </c>
      <c r="C7715" t="s">
        <v>17</v>
      </c>
      <c r="D7715" s="6">
        <v>7.4999999999999997E-2</v>
      </c>
      <c r="E7715" s="6">
        <v>7.4999999999999997E-2</v>
      </c>
      <c r="F7715" s="18">
        <v>249.53</v>
      </c>
      <c r="G7715" t="s">
        <v>2217</v>
      </c>
      <c r="H7715" t="s">
        <v>2223</v>
      </c>
      <c r="I7715" t="s">
        <v>5740</v>
      </c>
      <c r="J7715" t="s">
        <v>12248</v>
      </c>
      <c r="L7715" s="5"/>
      <c r="P7715" t="s">
        <v>12248</v>
      </c>
    </row>
    <row r="7716" spans="2:16" x14ac:dyDescent="0.25">
      <c r="B7716" t="s">
        <v>10</v>
      </c>
      <c r="C7716" t="s">
        <v>17</v>
      </c>
      <c r="D7716" s="6">
        <v>0.58899999999999997</v>
      </c>
      <c r="E7716" s="6">
        <v>0.58899999999999997</v>
      </c>
      <c r="F7716" s="18">
        <v>160.38999999999999</v>
      </c>
      <c r="G7716" t="s">
        <v>2217</v>
      </c>
      <c r="H7716" t="s">
        <v>2224</v>
      </c>
      <c r="I7716" t="s">
        <v>124</v>
      </c>
      <c r="J7716" t="s">
        <v>11605</v>
      </c>
      <c r="L7716" s="5"/>
      <c r="P7716" t="s">
        <v>11605</v>
      </c>
    </row>
    <row r="7717" spans="2:16" x14ac:dyDescent="0.25">
      <c r="B7717" t="s">
        <v>10</v>
      </c>
      <c r="C7717" t="s">
        <v>17</v>
      </c>
      <c r="D7717" s="6">
        <v>-5.1999999999999998E-2</v>
      </c>
      <c r="E7717" s="6">
        <v>-5.1999999999999998E-2</v>
      </c>
      <c r="F7717" s="18">
        <v>294.49</v>
      </c>
      <c r="G7717" t="s">
        <v>2217</v>
      </c>
      <c r="H7717" t="s">
        <v>2246</v>
      </c>
      <c r="I7717" t="s">
        <v>8089</v>
      </c>
      <c r="J7717" t="s">
        <v>12265</v>
      </c>
      <c r="L7717" s="5"/>
      <c r="P7717" t="s">
        <v>12265</v>
      </c>
    </row>
    <row r="7718" spans="2:16" x14ac:dyDescent="0.25">
      <c r="B7718" t="s">
        <v>10</v>
      </c>
      <c r="C7718" t="s">
        <v>17</v>
      </c>
      <c r="D7718" s="6">
        <v>0.224</v>
      </c>
      <c r="E7718" s="6">
        <v>0.224</v>
      </c>
      <c r="F7718" s="18">
        <v>173.25</v>
      </c>
      <c r="G7718" t="s">
        <v>2217</v>
      </c>
      <c r="H7718" t="s">
        <v>18631</v>
      </c>
      <c r="I7718" t="s">
        <v>18702</v>
      </c>
      <c r="J7718" t="s">
        <v>18703</v>
      </c>
      <c r="L7718" s="5"/>
      <c r="P7718" t="s">
        <v>18703</v>
      </c>
    </row>
    <row r="7719" spans="2:16" x14ac:dyDescent="0.25">
      <c r="B7719" t="s">
        <v>10</v>
      </c>
      <c r="C7719" t="s">
        <v>17</v>
      </c>
      <c r="D7719" s="6">
        <v>0.17399999999999999</v>
      </c>
      <c r="E7719" s="6">
        <v>0.17399999999999999</v>
      </c>
      <c r="F7719" s="18">
        <v>294.49</v>
      </c>
      <c r="G7719" t="s">
        <v>2217</v>
      </c>
      <c r="H7719" t="s">
        <v>2238</v>
      </c>
      <c r="I7719" t="s">
        <v>5743</v>
      </c>
      <c r="J7719" t="s">
        <v>12268</v>
      </c>
      <c r="L7719" s="5"/>
      <c r="P7719" t="s">
        <v>12268</v>
      </c>
    </row>
    <row r="7720" spans="2:16" x14ac:dyDescent="0.25">
      <c r="B7720" t="s">
        <v>10</v>
      </c>
      <c r="C7720" t="s">
        <v>17</v>
      </c>
      <c r="D7720" s="6">
        <v>0.318</v>
      </c>
      <c r="E7720" s="6">
        <v>0.318</v>
      </c>
      <c r="F7720" s="18">
        <v>140.69999999999999</v>
      </c>
      <c r="G7720" t="s">
        <v>2217</v>
      </c>
      <c r="H7720" t="s">
        <v>2225</v>
      </c>
      <c r="I7720" t="s">
        <v>399</v>
      </c>
      <c r="J7720" t="s">
        <v>12073</v>
      </c>
      <c r="L7720" s="5"/>
      <c r="P7720" t="s">
        <v>12073</v>
      </c>
    </row>
    <row r="7721" spans="2:16" x14ac:dyDescent="0.25">
      <c r="B7721" t="s">
        <v>10</v>
      </c>
      <c r="C7721" t="s">
        <v>17</v>
      </c>
      <c r="D7721" s="6">
        <v>0.22800000000000001</v>
      </c>
      <c r="E7721" s="6">
        <v>0.22800000000000001</v>
      </c>
      <c r="F7721" s="18">
        <v>156.44999999999999</v>
      </c>
      <c r="G7721" t="s">
        <v>2217</v>
      </c>
      <c r="H7721" t="s">
        <v>2226</v>
      </c>
      <c r="I7721" t="s">
        <v>737</v>
      </c>
      <c r="J7721" t="s">
        <v>12065</v>
      </c>
      <c r="L7721" s="5"/>
      <c r="P7721" t="s">
        <v>12065</v>
      </c>
    </row>
    <row r="7722" spans="2:16" x14ac:dyDescent="0.25">
      <c r="B7722" t="s">
        <v>10</v>
      </c>
      <c r="C7722" t="s">
        <v>17</v>
      </c>
      <c r="D7722" s="6">
        <v>0.16900000000000001</v>
      </c>
      <c r="E7722" s="6">
        <v>0.16900000000000001</v>
      </c>
      <c r="F7722" s="18">
        <v>216.93</v>
      </c>
      <c r="G7722" t="s">
        <v>2217</v>
      </c>
      <c r="H7722" t="s">
        <v>2227</v>
      </c>
      <c r="I7722" t="s">
        <v>5746</v>
      </c>
      <c r="J7722" t="s">
        <v>12246</v>
      </c>
      <c r="L7722" s="5"/>
      <c r="P7722" t="s">
        <v>12246</v>
      </c>
    </row>
    <row r="7723" spans="2:16" x14ac:dyDescent="0.25">
      <c r="B7723" t="s">
        <v>10</v>
      </c>
      <c r="C7723" t="s">
        <v>17</v>
      </c>
      <c r="D7723" s="6">
        <v>-5.1999999999999998E-2</v>
      </c>
      <c r="E7723" s="6">
        <v>-5.1999999999999998E-2</v>
      </c>
      <c r="F7723" s="18">
        <v>294.49</v>
      </c>
      <c r="G7723" t="s">
        <v>2217</v>
      </c>
      <c r="H7723" t="s">
        <v>2247</v>
      </c>
      <c r="I7723" t="s">
        <v>8090</v>
      </c>
      <c r="J7723" t="s">
        <v>12261</v>
      </c>
      <c r="L7723" s="5"/>
      <c r="P7723" t="s">
        <v>12261</v>
      </c>
    </row>
    <row r="7724" spans="2:16" x14ac:dyDescent="0.25">
      <c r="B7724" t="s">
        <v>10</v>
      </c>
      <c r="C7724" t="s">
        <v>17</v>
      </c>
      <c r="D7724" s="6">
        <v>0.33500000000000002</v>
      </c>
      <c r="E7724" s="6">
        <v>0.33500000000000002</v>
      </c>
      <c r="F7724" s="18">
        <v>173.25</v>
      </c>
      <c r="G7724" t="s">
        <v>2217</v>
      </c>
      <c r="H7724" t="s">
        <v>2228</v>
      </c>
      <c r="I7724" t="s">
        <v>519</v>
      </c>
      <c r="J7724" t="s">
        <v>11784</v>
      </c>
      <c r="L7724" s="5"/>
      <c r="P7724" t="s">
        <v>11784</v>
      </c>
    </row>
    <row r="7725" spans="2:16" x14ac:dyDescent="0.25">
      <c r="B7725" t="s">
        <v>10</v>
      </c>
      <c r="C7725" t="s">
        <v>17</v>
      </c>
      <c r="D7725" s="6">
        <v>-0.10199999999999999</v>
      </c>
      <c r="E7725" s="6">
        <v>-0.10199999999999999</v>
      </c>
      <c r="F7725" s="18">
        <v>174.78</v>
      </c>
      <c r="G7725" t="s">
        <v>2217</v>
      </c>
      <c r="H7725" t="s">
        <v>2229</v>
      </c>
      <c r="I7725" t="s">
        <v>471</v>
      </c>
      <c r="J7725" t="s">
        <v>11830</v>
      </c>
      <c r="L7725" s="5"/>
      <c r="P7725" t="s">
        <v>11830</v>
      </c>
    </row>
    <row r="7726" spans="2:16" x14ac:dyDescent="0.25">
      <c r="B7726" t="s">
        <v>10</v>
      </c>
      <c r="C7726" t="s">
        <v>17</v>
      </c>
      <c r="D7726" s="6">
        <v>5.8999999999999997E-2</v>
      </c>
      <c r="E7726" s="6">
        <v>5.8999999999999997E-2</v>
      </c>
      <c r="F7726" s="18">
        <v>249.53</v>
      </c>
      <c r="G7726" t="s">
        <v>2217</v>
      </c>
      <c r="H7726" t="s">
        <v>2230</v>
      </c>
      <c r="I7726" t="s">
        <v>5750</v>
      </c>
      <c r="J7726" t="s">
        <v>12245</v>
      </c>
      <c r="L7726" s="5"/>
      <c r="P7726" t="s">
        <v>12245</v>
      </c>
    </row>
    <row r="7727" spans="2:16" x14ac:dyDescent="0.25">
      <c r="B7727" t="s">
        <v>10</v>
      </c>
      <c r="C7727" t="s">
        <v>17</v>
      </c>
      <c r="D7727" s="6">
        <v>0.29899999999999999</v>
      </c>
      <c r="E7727" s="6">
        <v>0.29899999999999999</v>
      </c>
      <c r="F7727" s="18">
        <v>150.62</v>
      </c>
      <c r="G7727" t="s">
        <v>2217</v>
      </c>
      <c r="H7727" t="s">
        <v>2231</v>
      </c>
      <c r="I7727" t="s">
        <v>498</v>
      </c>
      <c r="J7727" t="s">
        <v>11699</v>
      </c>
      <c r="L7727" s="5"/>
      <c r="P7727" t="s">
        <v>11699</v>
      </c>
    </row>
    <row r="7728" spans="2:16" x14ac:dyDescent="0.25">
      <c r="B7728" t="s">
        <v>10</v>
      </c>
      <c r="C7728" t="s">
        <v>17</v>
      </c>
      <c r="D7728" s="6">
        <v>0.24099999999999999</v>
      </c>
      <c r="E7728" s="6">
        <v>0.24099999999999999</v>
      </c>
      <c r="F7728" s="18">
        <v>150.62</v>
      </c>
      <c r="G7728" t="s">
        <v>2217</v>
      </c>
      <c r="H7728" t="s">
        <v>2232</v>
      </c>
      <c r="I7728" t="s">
        <v>527</v>
      </c>
      <c r="J7728" t="s">
        <v>12072</v>
      </c>
      <c r="L7728" s="5"/>
      <c r="P7728" t="s">
        <v>12072</v>
      </c>
    </row>
    <row r="7729" spans="2:16" x14ac:dyDescent="0.25">
      <c r="B7729" t="s">
        <v>10</v>
      </c>
      <c r="C7729" t="s">
        <v>17</v>
      </c>
      <c r="D7729" s="6">
        <v>0.16200000000000001</v>
      </c>
      <c r="E7729" s="6">
        <v>0.16200000000000001</v>
      </c>
      <c r="F7729" s="18">
        <v>181.65</v>
      </c>
      <c r="G7729" t="s">
        <v>2217</v>
      </c>
      <c r="H7729" t="s">
        <v>2233</v>
      </c>
      <c r="I7729" t="s">
        <v>781</v>
      </c>
      <c r="J7729" t="s">
        <v>11703</v>
      </c>
      <c r="L7729" s="5"/>
      <c r="P7729" t="s">
        <v>11703</v>
      </c>
    </row>
    <row r="7730" spans="2:16" x14ac:dyDescent="0.25">
      <c r="B7730" t="s">
        <v>10</v>
      </c>
      <c r="C7730" t="s">
        <v>17</v>
      </c>
      <c r="D7730" s="6">
        <v>0.30099999999999999</v>
      </c>
      <c r="E7730" s="6">
        <v>0.30099999999999999</v>
      </c>
      <c r="F7730" s="18">
        <v>174.22</v>
      </c>
      <c r="G7730" t="s">
        <v>2217</v>
      </c>
      <c r="H7730" t="s">
        <v>2234</v>
      </c>
      <c r="I7730" t="s">
        <v>916</v>
      </c>
      <c r="J7730" t="s">
        <v>11934</v>
      </c>
      <c r="L7730" s="5"/>
      <c r="P7730" t="s">
        <v>11934</v>
      </c>
    </row>
    <row r="7731" spans="2:16" x14ac:dyDescent="0.25">
      <c r="B7731" t="s">
        <v>10</v>
      </c>
      <c r="C7731" t="s">
        <v>17</v>
      </c>
      <c r="D7731" s="6">
        <v>0.16600000000000001</v>
      </c>
      <c r="E7731" s="6">
        <v>0.16600000000000001</v>
      </c>
      <c r="F7731" s="18">
        <v>150.62</v>
      </c>
      <c r="G7731" t="s">
        <v>2217</v>
      </c>
      <c r="H7731" t="s">
        <v>2235</v>
      </c>
      <c r="I7731" t="s">
        <v>5756</v>
      </c>
      <c r="J7731" t="s">
        <v>12256</v>
      </c>
      <c r="L7731" s="5"/>
      <c r="P7731" t="s">
        <v>12256</v>
      </c>
    </row>
    <row r="7732" spans="2:16" x14ac:dyDescent="0.25">
      <c r="B7732" t="s">
        <v>10</v>
      </c>
      <c r="C7732" t="s">
        <v>17</v>
      </c>
      <c r="D7732" s="6">
        <v>5.8999999999999997E-2</v>
      </c>
      <c r="E7732" s="6">
        <v>5.8999999999999997E-2</v>
      </c>
      <c r="F7732" s="18">
        <v>216.93</v>
      </c>
      <c r="G7732" t="s">
        <v>2217</v>
      </c>
      <c r="H7732" t="s">
        <v>2236</v>
      </c>
      <c r="I7732" t="s">
        <v>5758</v>
      </c>
      <c r="J7732" t="s">
        <v>12252</v>
      </c>
      <c r="L7732" s="5"/>
      <c r="P7732" t="s">
        <v>12252</v>
      </c>
    </row>
    <row r="7733" spans="2:16" x14ac:dyDescent="0.25">
      <c r="B7733" t="s">
        <v>10</v>
      </c>
      <c r="C7733" t="s">
        <v>17</v>
      </c>
      <c r="D7733" s="6">
        <v>-5.1999999999999998E-2</v>
      </c>
      <c r="E7733" s="6">
        <v>-5.1999999999999998E-2</v>
      </c>
      <c r="F7733" s="18">
        <v>294.49</v>
      </c>
      <c r="G7733" t="s">
        <v>2243</v>
      </c>
      <c r="H7733" t="s">
        <v>12132</v>
      </c>
      <c r="I7733" t="s">
        <v>14765</v>
      </c>
      <c r="J7733" t="s">
        <v>14766</v>
      </c>
      <c r="L7733" s="5"/>
      <c r="P7733" t="s">
        <v>14766</v>
      </c>
    </row>
    <row r="7734" spans="2:16" x14ac:dyDescent="0.25">
      <c r="B7734" t="s">
        <v>10</v>
      </c>
      <c r="C7734" t="s">
        <v>17</v>
      </c>
      <c r="D7734" s="6">
        <v>-5.1999999999999998E-2</v>
      </c>
      <c r="E7734" s="6">
        <v>-5.1999999999999998E-2</v>
      </c>
      <c r="F7734" s="18">
        <v>294.49</v>
      </c>
      <c r="G7734" t="s">
        <v>2243</v>
      </c>
      <c r="H7734" t="s">
        <v>2190</v>
      </c>
      <c r="I7734" t="s">
        <v>8027</v>
      </c>
      <c r="J7734" t="s">
        <v>14754</v>
      </c>
      <c r="L7734" s="5"/>
      <c r="P7734" t="s">
        <v>14754</v>
      </c>
    </row>
    <row r="7735" spans="2:16" x14ac:dyDescent="0.25">
      <c r="B7735" t="s">
        <v>10</v>
      </c>
      <c r="C7735" t="s">
        <v>17</v>
      </c>
      <c r="D7735" s="6">
        <v>-5.1999999999999998E-2</v>
      </c>
      <c r="E7735" s="6">
        <v>-5.1999999999999998E-2</v>
      </c>
      <c r="F7735" s="18">
        <v>294.49</v>
      </c>
      <c r="G7735" t="s">
        <v>2243</v>
      </c>
      <c r="H7735" t="s">
        <v>2191</v>
      </c>
      <c r="I7735" t="s">
        <v>8028</v>
      </c>
      <c r="J7735" t="s">
        <v>14773</v>
      </c>
      <c r="L7735" s="5"/>
      <c r="P7735" t="s">
        <v>14773</v>
      </c>
    </row>
    <row r="7736" spans="2:16" x14ac:dyDescent="0.25">
      <c r="B7736" t="s">
        <v>10</v>
      </c>
      <c r="C7736" t="s">
        <v>17</v>
      </c>
      <c r="D7736" s="6">
        <v>-5.1999999999999998E-2</v>
      </c>
      <c r="E7736" s="6">
        <v>-5.1999999999999998E-2</v>
      </c>
      <c r="F7736" s="18">
        <v>294.49</v>
      </c>
      <c r="G7736" t="s">
        <v>2243</v>
      </c>
      <c r="H7736" t="s">
        <v>2192</v>
      </c>
      <c r="I7736" t="s">
        <v>755</v>
      </c>
      <c r="J7736" t="s">
        <v>14756</v>
      </c>
      <c r="L7736" s="5"/>
      <c r="P7736" t="s">
        <v>14756</v>
      </c>
    </row>
    <row r="7737" spans="2:16" x14ac:dyDescent="0.25">
      <c r="B7737" t="s">
        <v>10</v>
      </c>
      <c r="C7737" t="s">
        <v>17</v>
      </c>
      <c r="D7737" s="6">
        <v>-5.1999999999999998E-2</v>
      </c>
      <c r="E7737" s="6">
        <v>-5.1999999999999998E-2</v>
      </c>
      <c r="F7737" s="18">
        <v>294.49</v>
      </c>
      <c r="G7737" t="s">
        <v>2243</v>
      </c>
      <c r="H7737" t="s">
        <v>2183</v>
      </c>
      <c r="I7737" t="s">
        <v>8029</v>
      </c>
      <c r="J7737" t="s">
        <v>14760</v>
      </c>
      <c r="L7737" s="5"/>
      <c r="P7737" t="s">
        <v>14760</v>
      </c>
    </row>
    <row r="7738" spans="2:16" x14ac:dyDescent="0.25">
      <c r="B7738" t="s">
        <v>10</v>
      </c>
      <c r="C7738" t="s">
        <v>17</v>
      </c>
      <c r="D7738" s="6">
        <v>-5.1999999999999998E-2</v>
      </c>
      <c r="E7738" s="6">
        <v>-5.1999999999999998E-2</v>
      </c>
      <c r="F7738" s="18">
        <v>294.49</v>
      </c>
      <c r="G7738" t="s">
        <v>2243</v>
      </c>
      <c r="H7738" t="s">
        <v>2193</v>
      </c>
      <c r="I7738" t="s">
        <v>8030</v>
      </c>
      <c r="J7738" t="s">
        <v>14737</v>
      </c>
      <c r="L7738" s="5"/>
      <c r="P7738" t="s">
        <v>14737</v>
      </c>
    </row>
    <row r="7739" spans="2:16" x14ac:dyDescent="0.25">
      <c r="B7739" t="s">
        <v>10</v>
      </c>
      <c r="C7739" t="s">
        <v>17</v>
      </c>
      <c r="D7739" s="6">
        <v>-5.1999999999999998E-2</v>
      </c>
      <c r="E7739" s="6">
        <v>-5.1999999999999998E-2</v>
      </c>
      <c r="F7739" s="18">
        <v>294.49</v>
      </c>
      <c r="G7739" t="s">
        <v>2243</v>
      </c>
      <c r="H7739" t="s">
        <v>2194</v>
      </c>
      <c r="I7739" t="s">
        <v>8031</v>
      </c>
      <c r="J7739" t="s">
        <v>14771</v>
      </c>
      <c r="L7739" s="5"/>
      <c r="P7739" t="s">
        <v>14771</v>
      </c>
    </row>
    <row r="7740" spans="2:16" x14ac:dyDescent="0.25">
      <c r="B7740" t="s">
        <v>10</v>
      </c>
      <c r="C7740" t="s">
        <v>17</v>
      </c>
      <c r="D7740" s="6">
        <v>-5.1999999999999998E-2</v>
      </c>
      <c r="E7740" s="6">
        <v>-5.1999999999999998E-2</v>
      </c>
      <c r="F7740" s="18">
        <v>294.49</v>
      </c>
      <c r="G7740" t="s">
        <v>2243</v>
      </c>
      <c r="H7740" t="s">
        <v>2195</v>
      </c>
      <c r="I7740" t="s">
        <v>8032</v>
      </c>
      <c r="J7740" t="s">
        <v>14757</v>
      </c>
      <c r="L7740" s="5"/>
      <c r="P7740" t="s">
        <v>14757</v>
      </c>
    </row>
    <row r="7741" spans="2:16" x14ac:dyDescent="0.25">
      <c r="B7741" t="s">
        <v>10</v>
      </c>
      <c r="C7741" t="s">
        <v>17</v>
      </c>
      <c r="D7741" s="6">
        <v>-0.10199999999999999</v>
      </c>
      <c r="E7741" s="6">
        <v>-0.10199999999999999</v>
      </c>
      <c r="F7741" s="18">
        <v>294.49</v>
      </c>
      <c r="G7741" t="s">
        <v>2243</v>
      </c>
      <c r="H7741" t="s">
        <v>2196</v>
      </c>
      <c r="I7741" t="s">
        <v>8033</v>
      </c>
      <c r="J7741" t="s">
        <v>14755</v>
      </c>
      <c r="L7741" s="5"/>
      <c r="P7741" t="s">
        <v>14755</v>
      </c>
    </row>
    <row r="7742" spans="2:16" x14ac:dyDescent="0.25">
      <c r="B7742" t="s">
        <v>10</v>
      </c>
      <c r="C7742" t="s">
        <v>17</v>
      </c>
      <c r="D7742" s="6">
        <v>-5.1999999999999998E-2</v>
      </c>
      <c r="E7742" s="6">
        <v>-5.1999999999999998E-2</v>
      </c>
      <c r="F7742" s="18">
        <v>294.49</v>
      </c>
      <c r="G7742" t="s">
        <v>2243</v>
      </c>
      <c r="H7742" t="s">
        <v>2197</v>
      </c>
      <c r="I7742" t="s">
        <v>8034</v>
      </c>
      <c r="J7742" t="s">
        <v>14739</v>
      </c>
      <c r="L7742" s="5"/>
      <c r="P7742" t="s">
        <v>14739</v>
      </c>
    </row>
    <row r="7743" spans="2:16" x14ac:dyDescent="0.25">
      <c r="B7743" t="s">
        <v>10</v>
      </c>
      <c r="C7743" t="s">
        <v>17</v>
      </c>
      <c r="D7743" s="6">
        <v>-5.1999999999999998E-2</v>
      </c>
      <c r="E7743" s="6">
        <v>-5.1999999999999998E-2</v>
      </c>
      <c r="F7743" s="18">
        <v>294.49</v>
      </c>
      <c r="G7743" t="s">
        <v>2243</v>
      </c>
      <c r="H7743" t="s">
        <v>2198</v>
      </c>
      <c r="I7743" t="s">
        <v>8035</v>
      </c>
      <c r="J7743" t="s">
        <v>14769</v>
      </c>
      <c r="L7743" s="5"/>
      <c r="P7743" t="s">
        <v>14769</v>
      </c>
    </row>
    <row r="7744" spans="2:16" x14ac:dyDescent="0.25">
      <c r="B7744" t="s">
        <v>10</v>
      </c>
      <c r="C7744" t="s">
        <v>17</v>
      </c>
      <c r="D7744" s="6">
        <v>-5.1999999999999998E-2</v>
      </c>
      <c r="E7744" s="6">
        <v>-5.1999999999999998E-2</v>
      </c>
      <c r="F7744" s="18">
        <v>294.49</v>
      </c>
      <c r="G7744" t="s">
        <v>2243</v>
      </c>
      <c r="H7744" t="s">
        <v>12121</v>
      </c>
      <c r="I7744" t="s">
        <v>14744</v>
      </c>
      <c r="J7744" t="s">
        <v>14745</v>
      </c>
      <c r="L7744" s="5"/>
      <c r="P7744" t="s">
        <v>14745</v>
      </c>
    </row>
    <row r="7745" spans="2:16" x14ac:dyDescent="0.25">
      <c r="B7745" t="s">
        <v>10</v>
      </c>
      <c r="C7745" t="s">
        <v>17</v>
      </c>
      <c r="D7745" s="6">
        <v>-5.1999999999999998E-2</v>
      </c>
      <c r="E7745" s="6">
        <v>-5.1999999999999998E-2</v>
      </c>
      <c r="F7745" s="18">
        <v>294.49</v>
      </c>
      <c r="G7745" t="s">
        <v>2243</v>
      </c>
      <c r="H7745" t="s">
        <v>2199</v>
      </c>
      <c r="I7745" t="s">
        <v>8036</v>
      </c>
      <c r="J7745" t="s">
        <v>14723</v>
      </c>
      <c r="L7745" s="5"/>
      <c r="P7745" t="s">
        <v>14723</v>
      </c>
    </row>
    <row r="7746" spans="2:16" x14ac:dyDescent="0.25">
      <c r="B7746" t="s">
        <v>10</v>
      </c>
      <c r="C7746" t="s">
        <v>17</v>
      </c>
      <c r="D7746" s="6">
        <v>-5.1999999999999998E-2</v>
      </c>
      <c r="E7746" s="6">
        <v>-5.1999999999999998E-2</v>
      </c>
      <c r="F7746" s="18">
        <v>294.49</v>
      </c>
      <c r="G7746" t="s">
        <v>2243</v>
      </c>
      <c r="H7746" t="s">
        <v>1014</v>
      </c>
      <c r="I7746" t="s">
        <v>8037</v>
      </c>
      <c r="J7746" t="s">
        <v>14743</v>
      </c>
      <c r="L7746" s="5"/>
      <c r="P7746" t="s">
        <v>14743</v>
      </c>
    </row>
    <row r="7747" spans="2:16" x14ac:dyDescent="0.25">
      <c r="B7747" t="s">
        <v>10</v>
      </c>
      <c r="C7747" t="s">
        <v>17</v>
      </c>
      <c r="D7747" s="6">
        <v>-0.08</v>
      </c>
      <c r="E7747" s="6">
        <v>-0.08</v>
      </c>
      <c r="F7747" s="18">
        <v>294.49</v>
      </c>
      <c r="G7747" t="s">
        <v>2243</v>
      </c>
      <c r="H7747" t="s">
        <v>2200</v>
      </c>
      <c r="I7747" t="s">
        <v>8038</v>
      </c>
      <c r="J7747" t="s">
        <v>14727</v>
      </c>
      <c r="L7747" s="5"/>
      <c r="P7747" t="s">
        <v>14727</v>
      </c>
    </row>
    <row r="7748" spans="2:16" x14ac:dyDescent="0.25">
      <c r="B7748" t="s">
        <v>10</v>
      </c>
      <c r="C7748" t="s">
        <v>17</v>
      </c>
      <c r="D7748" s="6">
        <v>-0.08</v>
      </c>
      <c r="E7748" s="6">
        <v>-0.08</v>
      </c>
      <c r="F7748" s="18">
        <v>294.49</v>
      </c>
      <c r="G7748" t="s">
        <v>2243</v>
      </c>
      <c r="H7748" t="s">
        <v>2201</v>
      </c>
      <c r="I7748" t="s">
        <v>8039</v>
      </c>
      <c r="J7748" t="s">
        <v>14763</v>
      </c>
      <c r="L7748" s="5"/>
      <c r="P7748" t="s">
        <v>14763</v>
      </c>
    </row>
    <row r="7749" spans="2:16" x14ac:dyDescent="0.25">
      <c r="B7749" t="s">
        <v>10</v>
      </c>
      <c r="C7749" t="s">
        <v>17</v>
      </c>
      <c r="D7749" s="6">
        <v>-0.08</v>
      </c>
      <c r="E7749" s="6">
        <v>-0.08</v>
      </c>
      <c r="F7749" s="18">
        <v>294.49</v>
      </c>
      <c r="G7749" t="s">
        <v>2243</v>
      </c>
      <c r="H7749" t="s">
        <v>2202</v>
      </c>
      <c r="I7749" t="s">
        <v>8040</v>
      </c>
      <c r="J7749" t="s">
        <v>14761</v>
      </c>
      <c r="L7749" s="5"/>
      <c r="P7749" t="s">
        <v>14761</v>
      </c>
    </row>
    <row r="7750" spans="2:16" x14ac:dyDescent="0.25">
      <c r="B7750" t="s">
        <v>10</v>
      </c>
      <c r="C7750" t="s">
        <v>17</v>
      </c>
      <c r="D7750" s="6">
        <v>-0.08</v>
      </c>
      <c r="E7750" s="6">
        <v>-0.08</v>
      </c>
      <c r="F7750" s="18">
        <v>294.49</v>
      </c>
      <c r="G7750" t="s">
        <v>2243</v>
      </c>
      <c r="H7750" t="s">
        <v>2203</v>
      </c>
      <c r="I7750" t="s">
        <v>8041</v>
      </c>
      <c r="J7750" t="s">
        <v>14731</v>
      </c>
      <c r="L7750" s="5"/>
      <c r="P7750" t="s">
        <v>14731</v>
      </c>
    </row>
    <row r="7751" spans="2:16" x14ac:dyDescent="0.25">
      <c r="B7751" t="s">
        <v>10</v>
      </c>
      <c r="C7751" t="s">
        <v>17</v>
      </c>
      <c r="D7751" s="6">
        <v>-5.1999999999999998E-2</v>
      </c>
      <c r="E7751" s="6">
        <v>-5.1999999999999998E-2</v>
      </c>
      <c r="F7751" s="18">
        <v>294.49</v>
      </c>
      <c r="G7751" t="s">
        <v>2243</v>
      </c>
      <c r="H7751" t="s">
        <v>2204</v>
      </c>
      <c r="I7751" t="s">
        <v>8042</v>
      </c>
      <c r="J7751" t="s">
        <v>14751</v>
      </c>
      <c r="L7751" s="5"/>
      <c r="P7751" t="s">
        <v>14751</v>
      </c>
    </row>
    <row r="7752" spans="2:16" x14ac:dyDescent="0.25">
      <c r="B7752" t="s">
        <v>10</v>
      </c>
      <c r="C7752" t="s">
        <v>17</v>
      </c>
      <c r="D7752" s="6">
        <v>-5.1999999999999998E-2</v>
      </c>
      <c r="E7752" s="6">
        <v>-5.1999999999999998E-2</v>
      </c>
      <c r="F7752" s="18">
        <v>294.49</v>
      </c>
      <c r="G7752" t="s">
        <v>2243</v>
      </c>
      <c r="H7752" t="s">
        <v>2205</v>
      </c>
      <c r="I7752" t="s">
        <v>8043</v>
      </c>
      <c r="J7752" t="s">
        <v>14747</v>
      </c>
      <c r="L7752" s="5"/>
      <c r="P7752" t="s">
        <v>14747</v>
      </c>
    </row>
    <row r="7753" spans="2:16" x14ac:dyDescent="0.25">
      <c r="B7753" t="s">
        <v>10</v>
      </c>
      <c r="C7753" t="s">
        <v>17</v>
      </c>
      <c r="D7753" s="6">
        <v>-0.10199999999999999</v>
      </c>
      <c r="E7753" s="6">
        <v>-0.10199999999999999</v>
      </c>
      <c r="F7753" s="18">
        <v>294.49</v>
      </c>
      <c r="G7753" t="s">
        <v>2243</v>
      </c>
      <c r="H7753" t="s">
        <v>2206</v>
      </c>
      <c r="I7753" t="s">
        <v>8044</v>
      </c>
      <c r="J7753" t="s">
        <v>14764</v>
      </c>
      <c r="L7753" s="5"/>
      <c r="P7753" t="s">
        <v>14764</v>
      </c>
    </row>
    <row r="7754" spans="2:16" x14ac:dyDescent="0.25">
      <c r="B7754" t="s">
        <v>10</v>
      </c>
      <c r="C7754" t="s">
        <v>17</v>
      </c>
      <c r="D7754" s="6">
        <v>-5.1999999999999998E-2</v>
      </c>
      <c r="E7754" s="6">
        <v>-5.1999999999999998E-2</v>
      </c>
      <c r="F7754" s="18">
        <v>294.49</v>
      </c>
      <c r="G7754" t="s">
        <v>2243</v>
      </c>
      <c r="H7754" t="s">
        <v>2207</v>
      </c>
      <c r="I7754" t="s">
        <v>8045</v>
      </c>
      <c r="J7754" t="s">
        <v>14758</v>
      </c>
      <c r="L7754" s="5"/>
      <c r="P7754" t="s">
        <v>14758</v>
      </c>
    </row>
    <row r="7755" spans="2:16" x14ac:dyDescent="0.25">
      <c r="B7755" t="s">
        <v>10</v>
      </c>
      <c r="C7755" t="s">
        <v>17</v>
      </c>
      <c r="D7755" s="6">
        <v>-0.08</v>
      </c>
      <c r="E7755" s="6">
        <v>-0.08</v>
      </c>
      <c r="F7755" s="18">
        <v>294.49</v>
      </c>
      <c r="G7755" t="s">
        <v>2243</v>
      </c>
      <c r="H7755" t="s">
        <v>2208</v>
      </c>
      <c r="I7755" t="s">
        <v>8046</v>
      </c>
      <c r="J7755" t="s">
        <v>14741</v>
      </c>
      <c r="L7755" s="5"/>
      <c r="P7755" t="s">
        <v>14741</v>
      </c>
    </row>
    <row r="7756" spans="2:16" x14ac:dyDescent="0.25">
      <c r="B7756" t="s">
        <v>10</v>
      </c>
      <c r="C7756" t="s">
        <v>17</v>
      </c>
      <c r="D7756" s="6">
        <v>-5.1999999999999998E-2</v>
      </c>
      <c r="E7756" s="6">
        <v>-5.1999999999999998E-2</v>
      </c>
      <c r="F7756" s="18">
        <v>294.49</v>
      </c>
      <c r="G7756" t="s">
        <v>2243</v>
      </c>
      <c r="H7756" t="s">
        <v>2209</v>
      </c>
      <c r="I7756" t="s">
        <v>8047</v>
      </c>
      <c r="J7756" t="s">
        <v>14753</v>
      </c>
      <c r="L7756" s="5"/>
      <c r="P7756" t="s">
        <v>14753</v>
      </c>
    </row>
    <row r="7757" spans="2:16" x14ac:dyDescent="0.25">
      <c r="B7757" t="s">
        <v>10</v>
      </c>
      <c r="C7757" t="s">
        <v>17</v>
      </c>
      <c r="D7757" s="6">
        <v>-0.08</v>
      </c>
      <c r="E7757" s="6">
        <v>-0.08</v>
      </c>
      <c r="F7757" s="18">
        <v>294.49</v>
      </c>
      <c r="G7757" t="s">
        <v>2243</v>
      </c>
      <c r="H7757" t="s">
        <v>2210</v>
      </c>
      <c r="I7757" t="s">
        <v>8048</v>
      </c>
      <c r="J7757" t="s">
        <v>14770</v>
      </c>
      <c r="L7757" s="5"/>
      <c r="P7757" t="s">
        <v>14770</v>
      </c>
    </row>
    <row r="7758" spans="2:16" x14ac:dyDescent="0.25">
      <c r="B7758" t="s">
        <v>10</v>
      </c>
      <c r="C7758" t="s">
        <v>17</v>
      </c>
      <c r="D7758" s="6">
        <v>-5.1999999999999998E-2</v>
      </c>
      <c r="E7758" s="6">
        <v>-5.1999999999999998E-2</v>
      </c>
      <c r="F7758" s="18">
        <v>294.49</v>
      </c>
      <c r="G7758" t="s">
        <v>2243</v>
      </c>
      <c r="H7758" t="s">
        <v>2211</v>
      </c>
      <c r="I7758" t="s">
        <v>8049</v>
      </c>
      <c r="J7758" t="s">
        <v>14729</v>
      </c>
      <c r="L7758" s="5"/>
      <c r="P7758" t="s">
        <v>14729</v>
      </c>
    </row>
    <row r="7759" spans="2:16" x14ac:dyDescent="0.25">
      <c r="B7759" t="s">
        <v>10</v>
      </c>
      <c r="C7759" t="s">
        <v>17</v>
      </c>
      <c r="D7759" s="6">
        <v>-5.1999999999999998E-2</v>
      </c>
      <c r="E7759" s="6">
        <v>-5.1999999999999998E-2</v>
      </c>
      <c r="F7759" s="18">
        <v>294.49</v>
      </c>
      <c r="G7759" t="s">
        <v>2243</v>
      </c>
      <c r="H7759" t="s">
        <v>2212</v>
      </c>
      <c r="I7759" t="s">
        <v>8050</v>
      </c>
      <c r="J7759" t="s">
        <v>14772</v>
      </c>
      <c r="L7759" s="5"/>
      <c r="P7759" t="s">
        <v>14772</v>
      </c>
    </row>
    <row r="7760" spans="2:16" x14ac:dyDescent="0.25">
      <c r="B7760" t="s">
        <v>10</v>
      </c>
      <c r="C7760" t="s">
        <v>17</v>
      </c>
      <c r="D7760" s="6">
        <v>-5.1999999999999998E-2</v>
      </c>
      <c r="E7760" s="6">
        <v>-5.1999999999999998E-2</v>
      </c>
      <c r="F7760" s="18">
        <v>294.49</v>
      </c>
      <c r="G7760" t="s">
        <v>2243</v>
      </c>
      <c r="H7760" t="s">
        <v>2213</v>
      </c>
      <c r="I7760" t="s">
        <v>8051</v>
      </c>
      <c r="J7760" t="s">
        <v>14740</v>
      </c>
      <c r="L7760" s="5"/>
      <c r="P7760" t="s">
        <v>14740</v>
      </c>
    </row>
    <row r="7761" spans="2:16" x14ac:dyDescent="0.25">
      <c r="B7761" t="s">
        <v>10</v>
      </c>
      <c r="C7761" t="s">
        <v>17</v>
      </c>
      <c r="D7761" s="6">
        <v>-5.1999999999999998E-2</v>
      </c>
      <c r="E7761" s="6">
        <v>-5.1999999999999998E-2</v>
      </c>
      <c r="F7761" s="18">
        <v>294.49</v>
      </c>
      <c r="G7761" t="s">
        <v>2243</v>
      </c>
      <c r="H7761" t="s">
        <v>2214</v>
      </c>
      <c r="I7761" t="s">
        <v>8052</v>
      </c>
      <c r="J7761" t="s">
        <v>14732</v>
      </c>
      <c r="L7761" s="5"/>
      <c r="P7761" t="s">
        <v>14732</v>
      </c>
    </row>
    <row r="7762" spans="2:16" x14ac:dyDescent="0.25">
      <c r="B7762" t="s">
        <v>10</v>
      </c>
      <c r="C7762" t="s">
        <v>17</v>
      </c>
      <c r="D7762" s="6">
        <v>-0.08</v>
      </c>
      <c r="E7762" s="6">
        <v>-0.08</v>
      </c>
      <c r="F7762" s="18">
        <v>294.49</v>
      </c>
      <c r="G7762" t="s">
        <v>2243</v>
      </c>
      <c r="H7762" t="s">
        <v>2215</v>
      </c>
      <c r="I7762" t="s">
        <v>8053</v>
      </c>
      <c r="J7762" t="s">
        <v>14728</v>
      </c>
      <c r="L7762" s="5"/>
      <c r="P7762" t="s">
        <v>14728</v>
      </c>
    </row>
    <row r="7763" spans="2:16" x14ac:dyDescent="0.25">
      <c r="B7763" t="s">
        <v>10</v>
      </c>
      <c r="C7763" t="s">
        <v>17</v>
      </c>
      <c r="D7763" s="6">
        <v>-5.1999999999999998E-2</v>
      </c>
      <c r="E7763" s="6">
        <v>-5.1999999999999998E-2</v>
      </c>
      <c r="F7763" s="18">
        <v>294.49</v>
      </c>
      <c r="G7763" t="s">
        <v>2243</v>
      </c>
      <c r="H7763" t="s">
        <v>2216</v>
      </c>
      <c r="I7763" t="s">
        <v>8054</v>
      </c>
      <c r="J7763" t="s">
        <v>14752</v>
      </c>
      <c r="L7763" s="5"/>
      <c r="P7763" t="s">
        <v>14752</v>
      </c>
    </row>
    <row r="7764" spans="2:16" x14ac:dyDescent="0.25">
      <c r="B7764" t="s">
        <v>10</v>
      </c>
      <c r="C7764" t="s">
        <v>17</v>
      </c>
      <c r="D7764" s="6">
        <v>-5.1999999999999998E-2</v>
      </c>
      <c r="E7764" s="6">
        <v>-5.1999999999999998E-2</v>
      </c>
      <c r="F7764" s="18">
        <v>294.49</v>
      </c>
      <c r="G7764" t="s">
        <v>2243</v>
      </c>
      <c r="H7764" t="s">
        <v>2217</v>
      </c>
      <c r="I7764" t="s">
        <v>8055</v>
      </c>
      <c r="J7764" t="s">
        <v>14725</v>
      </c>
      <c r="L7764" s="5"/>
      <c r="P7764" t="s">
        <v>14725</v>
      </c>
    </row>
    <row r="7765" spans="2:16" x14ac:dyDescent="0.25">
      <c r="B7765" t="s">
        <v>10</v>
      </c>
      <c r="C7765" t="s">
        <v>17</v>
      </c>
      <c r="D7765" s="6">
        <v>-5.1999999999999998E-2</v>
      </c>
      <c r="E7765" s="6">
        <v>-5.1999999999999998E-2</v>
      </c>
      <c r="F7765" s="18">
        <v>294.49</v>
      </c>
      <c r="G7765" t="s">
        <v>2243</v>
      </c>
      <c r="H7765" t="s">
        <v>2218</v>
      </c>
      <c r="I7765" t="s">
        <v>8056</v>
      </c>
      <c r="J7765" t="s">
        <v>14730</v>
      </c>
      <c r="L7765" s="5"/>
      <c r="P7765" t="s">
        <v>14730</v>
      </c>
    </row>
    <row r="7766" spans="2:16" x14ac:dyDescent="0.25">
      <c r="B7766" t="s">
        <v>10</v>
      </c>
      <c r="C7766" t="s">
        <v>17</v>
      </c>
      <c r="D7766" s="6">
        <v>-5.1999999999999998E-2</v>
      </c>
      <c r="E7766" s="6">
        <v>-5.1999999999999998E-2</v>
      </c>
      <c r="F7766" s="18">
        <v>294.49</v>
      </c>
      <c r="G7766" t="s">
        <v>2243</v>
      </c>
      <c r="H7766" t="s">
        <v>2219</v>
      </c>
      <c r="I7766" t="s">
        <v>8057</v>
      </c>
      <c r="J7766" t="s">
        <v>14742</v>
      </c>
      <c r="L7766" s="5"/>
      <c r="P7766" t="s">
        <v>14742</v>
      </c>
    </row>
    <row r="7767" spans="2:16" x14ac:dyDescent="0.25">
      <c r="B7767" t="s">
        <v>10</v>
      </c>
      <c r="C7767" t="s">
        <v>17</v>
      </c>
      <c r="D7767" s="6">
        <v>-0.10199999999999999</v>
      </c>
      <c r="E7767" s="6">
        <v>-0.10199999999999999</v>
      </c>
      <c r="F7767" s="18">
        <v>294.49</v>
      </c>
      <c r="G7767" t="s">
        <v>2243</v>
      </c>
      <c r="H7767" t="s">
        <v>2220</v>
      </c>
      <c r="I7767" t="s">
        <v>8058</v>
      </c>
      <c r="J7767" t="s">
        <v>14748</v>
      </c>
      <c r="L7767" s="5"/>
      <c r="P7767" t="s">
        <v>14748</v>
      </c>
    </row>
    <row r="7768" spans="2:16" x14ac:dyDescent="0.25">
      <c r="B7768" t="s">
        <v>10</v>
      </c>
      <c r="C7768" t="s">
        <v>17</v>
      </c>
      <c r="D7768" s="6">
        <v>-0.08</v>
      </c>
      <c r="E7768" s="6">
        <v>-0.08</v>
      </c>
      <c r="F7768" s="18">
        <v>294.49</v>
      </c>
      <c r="G7768" t="s">
        <v>2243</v>
      </c>
      <c r="H7768" t="s">
        <v>2221</v>
      </c>
      <c r="I7768" t="s">
        <v>8059</v>
      </c>
      <c r="J7768" t="s">
        <v>14750</v>
      </c>
      <c r="L7768" s="5"/>
      <c r="P7768" t="s">
        <v>14750</v>
      </c>
    </row>
    <row r="7769" spans="2:16" x14ac:dyDescent="0.25">
      <c r="B7769" t="s">
        <v>10</v>
      </c>
      <c r="C7769" t="s">
        <v>17</v>
      </c>
      <c r="D7769" s="6">
        <v>-5.1999999999999998E-2</v>
      </c>
      <c r="E7769" s="6">
        <v>-5.1999999999999998E-2</v>
      </c>
      <c r="F7769" s="18">
        <v>294.49</v>
      </c>
      <c r="G7769" t="s">
        <v>2243</v>
      </c>
      <c r="H7769" t="s">
        <v>2222</v>
      </c>
      <c r="I7769" t="s">
        <v>8060</v>
      </c>
      <c r="J7769" t="s">
        <v>14749</v>
      </c>
      <c r="L7769" s="5"/>
      <c r="P7769" t="s">
        <v>14749</v>
      </c>
    </row>
    <row r="7770" spans="2:16" x14ac:dyDescent="0.25">
      <c r="B7770" t="s">
        <v>10</v>
      </c>
      <c r="C7770" t="s">
        <v>17</v>
      </c>
      <c r="D7770" s="6">
        <v>-5.1999999999999998E-2</v>
      </c>
      <c r="E7770" s="6">
        <v>-5.1999999999999998E-2</v>
      </c>
      <c r="F7770" s="18">
        <v>294.49</v>
      </c>
      <c r="G7770" t="s">
        <v>2243</v>
      </c>
      <c r="H7770" t="s">
        <v>2223</v>
      </c>
      <c r="I7770" t="s">
        <v>8061</v>
      </c>
      <c r="J7770" t="s">
        <v>14738</v>
      </c>
      <c r="L7770" s="5"/>
      <c r="P7770" t="s">
        <v>14738</v>
      </c>
    </row>
    <row r="7771" spans="2:16" x14ac:dyDescent="0.25">
      <c r="B7771" t="s">
        <v>10</v>
      </c>
      <c r="C7771" t="s">
        <v>17</v>
      </c>
      <c r="D7771" s="6">
        <v>-0.10199999999999999</v>
      </c>
      <c r="E7771" s="6">
        <v>-0.10199999999999999</v>
      </c>
      <c r="F7771" s="18">
        <v>294.49</v>
      </c>
      <c r="G7771" t="s">
        <v>2243</v>
      </c>
      <c r="H7771" t="s">
        <v>2224</v>
      </c>
      <c r="I7771" t="s">
        <v>8062</v>
      </c>
      <c r="J7771" t="s">
        <v>14767</v>
      </c>
      <c r="L7771" s="5"/>
      <c r="P7771" t="s">
        <v>14767</v>
      </c>
    </row>
    <row r="7772" spans="2:16" x14ac:dyDescent="0.25">
      <c r="B7772" t="s">
        <v>10</v>
      </c>
      <c r="C7772" t="s">
        <v>17</v>
      </c>
      <c r="D7772" s="6">
        <v>-5.1999999999999998E-2</v>
      </c>
      <c r="E7772" s="6">
        <v>-5.1999999999999998E-2</v>
      </c>
      <c r="F7772" s="18">
        <v>294.49</v>
      </c>
      <c r="G7772" t="s">
        <v>2243</v>
      </c>
      <c r="H7772" t="s">
        <v>18631</v>
      </c>
      <c r="I7772" t="s">
        <v>18704</v>
      </c>
      <c r="J7772" t="s">
        <v>18705</v>
      </c>
      <c r="L7772" s="5"/>
      <c r="P7772" t="s">
        <v>18705</v>
      </c>
    </row>
    <row r="7773" spans="2:16" x14ac:dyDescent="0.25">
      <c r="B7773" t="s">
        <v>10</v>
      </c>
      <c r="C7773" t="s">
        <v>17</v>
      </c>
      <c r="D7773" s="6">
        <v>-5.1999999999999998E-2</v>
      </c>
      <c r="E7773" s="6">
        <v>-5.1999999999999998E-2</v>
      </c>
      <c r="F7773" s="18">
        <v>294.49</v>
      </c>
      <c r="G7773" t="s">
        <v>2243</v>
      </c>
      <c r="H7773" t="s">
        <v>2225</v>
      </c>
      <c r="I7773" t="s">
        <v>8063</v>
      </c>
      <c r="J7773" t="s">
        <v>14762</v>
      </c>
      <c r="L7773" s="5"/>
      <c r="P7773" t="s">
        <v>14762</v>
      </c>
    </row>
    <row r="7774" spans="2:16" x14ac:dyDescent="0.25">
      <c r="B7774" t="s">
        <v>10</v>
      </c>
      <c r="C7774" t="s">
        <v>17</v>
      </c>
      <c r="D7774" s="6">
        <v>-5.1999999999999998E-2</v>
      </c>
      <c r="E7774" s="6">
        <v>-5.1999999999999998E-2</v>
      </c>
      <c r="F7774" s="18">
        <v>294.49</v>
      </c>
      <c r="G7774" t="s">
        <v>2243</v>
      </c>
      <c r="H7774" t="s">
        <v>2226</v>
      </c>
      <c r="I7774" t="s">
        <v>8064</v>
      </c>
      <c r="J7774" t="s">
        <v>14724</v>
      </c>
      <c r="L7774" s="5"/>
      <c r="P7774" t="s">
        <v>14724</v>
      </c>
    </row>
    <row r="7775" spans="2:16" x14ac:dyDescent="0.25">
      <c r="B7775" t="s">
        <v>10</v>
      </c>
      <c r="C7775" t="s">
        <v>17</v>
      </c>
      <c r="D7775" s="6">
        <v>-5.1999999999999998E-2</v>
      </c>
      <c r="E7775" s="6">
        <v>-5.1999999999999998E-2</v>
      </c>
      <c r="F7775" s="18">
        <v>294.49</v>
      </c>
      <c r="G7775" t="s">
        <v>2243</v>
      </c>
      <c r="H7775" t="s">
        <v>2227</v>
      </c>
      <c r="I7775" t="s">
        <v>8065</v>
      </c>
      <c r="J7775" t="s">
        <v>14736</v>
      </c>
      <c r="L7775" s="5"/>
      <c r="P7775" t="s">
        <v>14736</v>
      </c>
    </row>
    <row r="7776" spans="2:16" x14ac:dyDescent="0.25">
      <c r="B7776" t="s">
        <v>10</v>
      </c>
      <c r="C7776" t="s">
        <v>17</v>
      </c>
      <c r="D7776" s="6">
        <v>-5.1999999999999998E-2</v>
      </c>
      <c r="E7776" s="6">
        <v>-5.1999999999999998E-2</v>
      </c>
      <c r="F7776" s="18">
        <v>294.49</v>
      </c>
      <c r="G7776" t="s">
        <v>2243</v>
      </c>
      <c r="H7776" t="s">
        <v>2228</v>
      </c>
      <c r="I7776" t="s">
        <v>8066</v>
      </c>
      <c r="J7776" t="s">
        <v>14722</v>
      </c>
      <c r="L7776" s="5"/>
      <c r="P7776" t="s">
        <v>14722</v>
      </c>
    </row>
    <row r="7777" spans="2:16" x14ac:dyDescent="0.25">
      <c r="B7777" t="s">
        <v>10</v>
      </c>
      <c r="C7777" t="s">
        <v>17</v>
      </c>
      <c r="D7777" s="6">
        <v>-5.1999999999999998E-2</v>
      </c>
      <c r="E7777" s="6">
        <v>-5.1999999999999998E-2</v>
      </c>
      <c r="F7777" s="18">
        <v>294.49</v>
      </c>
      <c r="G7777" t="s">
        <v>2243</v>
      </c>
      <c r="H7777" t="s">
        <v>2229</v>
      </c>
      <c r="I7777" t="s">
        <v>8067</v>
      </c>
      <c r="J7777" t="s">
        <v>14774</v>
      </c>
      <c r="L7777" s="5"/>
      <c r="P7777" t="s">
        <v>14774</v>
      </c>
    </row>
    <row r="7778" spans="2:16" x14ac:dyDescent="0.25">
      <c r="B7778" t="s">
        <v>10</v>
      </c>
      <c r="C7778" t="s">
        <v>17</v>
      </c>
      <c r="D7778" s="6">
        <v>-5.1999999999999998E-2</v>
      </c>
      <c r="E7778" s="6">
        <v>-5.1999999999999998E-2</v>
      </c>
      <c r="F7778" s="18">
        <v>294.49</v>
      </c>
      <c r="G7778" t="s">
        <v>2243</v>
      </c>
      <c r="H7778" t="s">
        <v>2230</v>
      </c>
      <c r="I7778" t="s">
        <v>8068</v>
      </c>
      <c r="J7778" t="s">
        <v>14733</v>
      </c>
      <c r="L7778" s="5"/>
      <c r="P7778" t="s">
        <v>14733</v>
      </c>
    </row>
    <row r="7779" spans="2:16" x14ac:dyDescent="0.25">
      <c r="B7779" t="s">
        <v>10</v>
      </c>
      <c r="C7779" t="s">
        <v>17</v>
      </c>
      <c r="D7779" s="6">
        <v>-5.1999999999999998E-2</v>
      </c>
      <c r="E7779" s="6">
        <v>-5.1999999999999998E-2</v>
      </c>
      <c r="F7779" s="18">
        <v>294.49</v>
      </c>
      <c r="G7779" t="s">
        <v>2243</v>
      </c>
      <c r="H7779" t="s">
        <v>2231</v>
      </c>
      <c r="I7779" t="s">
        <v>8069</v>
      </c>
      <c r="J7779" t="s">
        <v>14768</v>
      </c>
      <c r="L7779" s="5"/>
      <c r="P7779" t="s">
        <v>14768</v>
      </c>
    </row>
    <row r="7780" spans="2:16" x14ac:dyDescent="0.25">
      <c r="B7780" t="s">
        <v>10</v>
      </c>
      <c r="C7780" t="s">
        <v>17</v>
      </c>
      <c r="D7780" s="6">
        <v>-5.1999999999999998E-2</v>
      </c>
      <c r="E7780" s="6">
        <v>-5.1999999999999998E-2</v>
      </c>
      <c r="F7780" s="18">
        <v>294.49</v>
      </c>
      <c r="G7780" t="s">
        <v>2243</v>
      </c>
      <c r="H7780" t="s">
        <v>2232</v>
      </c>
      <c r="I7780" t="s">
        <v>8070</v>
      </c>
      <c r="J7780" t="s">
        <v>14726</v>
      </c>
      <c r="L7780" s="5"/>
      <c r="P7780" t="s">
        <v>14726</v>
      </c>
    </row>
    <row r="7781" spans="2:16" x14ac:dyDescent="0.25">
      <c r="B7781" t="s">
        <v>10</v>
      </c>
      <c r="C7781" t="s">
        <v>17</v>
      </c>
      <c r="D7781" s="6">
        <v>-5.1999999999999998E-2</v>
      </c>
      <c r="E7781" s="6">
        <v>-5.1999999999999998E-2</v>
      </c>
      <c r="F7781" s="18">
        <v>294.49</v>
      </c>
      <c r="G7781" t="s">
        <v>2243</v>
      </c>
      <c r="H7781" t="s">
        <v>2233</v>
      </c>
      <c r="I7781" t="s">
        <v>8071</v>
      </c>
      <c r="J7781" t="s">
        <v>14734</v>
      </c>
      <c r="L7781" s="5"/>
      <c r="P7781" t="s">
        <v>14734</v>
      </c>
    </row>
    <row r="7782" spans="2:16" x14ac:dyDescent="0.25">
      <c r="B7782" t="s">
        <v>10</v>
      </c>
      <c r="C7782" t="s">
        <v>17</v>
      </c>
      <c r="D7782" s="6">
        <v>-5.1999999999999998E-2</v>
      </c>
      <c r="E7782" s="6">
        <v>-5.1999999999999998E-2</v>
      </c>
      <c r="F7782" s="18">
        <v>294.49</v>
      </c>
      <c r="G7782" t="s">
        <v>2243</v>
      </c>
      <c r="H7782" t="s">
        <v>2234</v>
      </c>
      <c r="I7782" t="s">
        <v>8072</v>
      </c>
      <c r="J7782" t="s">
        <v>14735</v>
      </c>
      <c r="L7782" s="5"/>
      <c r="P7782" t="s">
        <v>14735</v>
      </c>
    </row>
    <row r="7783" spans="2:16" x14ac:dyDescent="0.25">
      <c r="B7783" t="s">
        <v>10</v>
      </c>
      <c r="C7783" t="s">
        <v>17</v>
      </c>
      <c r="D7783" s="6">
        <v>-5.1999999999999998E-2</v>
      </c>
      <c r="E7783" s="6">
        <v>-5.1999999999999998E-2</v>
      </c>
      <c r="F7783" s="18">
        <v>294.49</v>
      </c>
      <c r="G7783" t="s">
        <v>2243</v>
      </c>
      <c r="H7783" t="s">
        <v>2235</v>
      </c>
      <c r="I7783" t="s">
        <v>8073</v>
      </c>
      <c r="J7783" t="s">
        <v>14759</v>
      </c>
      <c r="L7783" s="5"/>
      <c r="P7783" t="s">
        <v>14759</v>
      </c>
    </row>
    <row r="7784" spans="2:16" x14ac:dyDescent="0.25">
      <c r="B7784" t="s">
        <v>10</v>
      </c>
      <c r="C7784" t="s">
        <v>17</v>
      </c>
      <c r="D7784" s="6">
        <v>-5.1999999999999998E-2</v>
      </c>
      <c r="E7784" s="6">
        <v>-5.1999999999999998E-2</v>
      </c>
      <c r="F7784" s="18">
        <v>294.49</v>
      </c>
      <c r="G7784" t="s">
        <v>2243</v>
      </c>
      <c r="H7784" t="s">
        <v>2236</v>
      </c>
      <c r="I7784" t="s">
        <v>8074</v>
      </c>
      <c r="J7784" t="s">
        <v>14746</v>
      </c>
      <c r="L7784" s="5"/>
      <c r="P7784" t="s">
        <v>14746</v>
      </c>
    </row>
    <row r="7785" spans="2:16" x14ac:dyDescent="0.25">
      <c r="B7785" t="s">
        <v>10</v>
      </c>
      <c r="C7785" t="s">
        <v>17</v>
      </c>
      <c r="D7785" s="6">
        <v>-1.4E-2</v>
      </c>
      <c r="E7785" s="6">
        <v>-1.4E-2</v>
      </c>
      <c r="F7785" s="18">
        <v>294.49</v>
      </c>
      <c r="G7785" t="s">
        <v>2218</v>
      </c>
      <c r="H7785" t="s">
        <v>2239</v>
      </c>
      <c r="I7785" t="s">
        <v>8091</v>
      </c>
      <c r="J7785" t="s">
        <v>12499</v>
      </c>
      <c r="L7785" s="5"/>
      <c r="P7785" t="s">
        <v>12499</v>
      </c>
    </row>
    <row r="7786" spans="2:16" x14ac:dyDescent="0.25">
      <c r="B7786" t="s">
        <v>10</v>
      </c>
      <c r="C7786" t="s">
        <v>17</v>
      </c>
      <c r="D7786" s="6">
        <v>0.219</v>
      </c>
      <c r="E7786" s="6">
        <v>0.219</v>
      </c>
      <c r="F7786" s="18">
        <v>216.93</v>
      </c>
      <c r="G7786" t="s">
        <v>2218</v>
      </c>
      <c r="H7786" t="s">
        <v>12132</v>
      </c>
      <c r="I7786" t="s">
        <v>12500</v>
      </c>
      <c r="J7786" t="s">
        <v>12501</v>
      </c>
      <c r="L7786" s="5"/>
      <c r="P7786" t="s">
        <v>12501</v>
      </c>
    </row>
    <row r="7787" spans="2:16" x14ac:dyDescent="0.25">
      <c r="B7787" t="s">
        <v>10</v>
      </c>
      <c r="C7787" t="s">
        <v>17</v>
      </c>
      <c r="D7787" s="6">
        <v>3.2000000000000001E-2</v>
      </c>
      <c r="E7787" s="6">
        <v>3.2000000000000001E-2</v>
      </c>
      <c r="F7787" s="18">
        <v>216.93</v>
      </c>
      <c r="G7787" t="s">
        <v>2218</v>
      </c>
      <c r="H7787" t="s">
        <v>2190</v>
      </c>
      <c r="I7787" t="s">
        <v>5760</v>
      </c>
      <c r="J7787" t="s">
        <v>12488</v>
      </c>
      <c r="L7787" s="5"/>
      <c r="P7787" t="s">
        <v>12488</v>
      </c>
    </row>
    <row r="7788" spans="2:16" x14ac:dyDescent="0.25">
      <c r="B7788" t="s">
        <v>10</v>
      </c>
      <c r="C7788" t="s">
        <v>17</v>
      </c>
      <c r="D7788" s="6">
        <v>0.17199999999999999</v>
      </c>
      <c r="E7788" s="6">
        <v>0.17199999999999999</v>
      </c>
      <c r="F7788" s="18">
        <v>192.2</v>
      </c>
      <c r="G7788" t="s">
        <v>2218</v>
      </c>
      <c r="H7788" t="s">
        <v>2191</v>
      </c>
      <c r="I7788" t="s">
        <v>5762</v>
      </c>
      <c r="J7788" t="s">
        <v>12514</v>
      </c>
      <c r="L7788" s="5"/>
      <c r="P7788" t="s">
        <v>12514</v>
      </c>
    </row>
    <row r="7789" spans="2:16" x14ac:dyDescent="0.25">
      <c r="B7789" t="s">
        <v>10</v>
      </c>
      <c r="C7789" t="s">
        <v>17</v>
      </c>
      <c r="D7789" s="6">
        <v>0.317</v>
      </c>
      <c r="E7789" s="6">
        <v>0.317</v>
      </c>
      <c r="F7789" s="18">
        <v>138.25</v>
      </c>
      <c r="G7789" t="s">
        <v>2218</v>
      </c>
      <c r="H7789" t="s">
        <v>2192</v>
      </c>
      <c r="I7789" t="s">
        <v>5764</v>
      </c>
      <c r="J7789" t="s">
        <v>12490</v>
      </c>
      <c r="L7789" s="5"/>
      <c r="P7789" t="s">
        <v>12490</v>
      </c>
    </row>
    <row r="7790" spans="2:16" x14ac:dyDescent="0.25">
      <c r="B7790" t="s">
        <v>10</v>
      </c>
      <c r="C7790" t="s">
        <v>17</v>
      </c>
      <c r="D7790" s="6">
        <v>-1.4E-2</v>
      </c>
      <c r="E7790" s="6">
        <v>-1.4E-2</v>
      </c>
      <c r="F7790" s="18">
        <v>477.7</v>
      </c>
      <c r="G7790" t="s">
        <v>2218</v>
      </c>
      <c r="H7790" t="s">
        <v>2240</v>
      </c>
      <c r="I7790" t="s">
        <v>8092</v>
      </c>
      <c r="J7790" t="s">
        <v>12471</v>
      </c>
      <c r="L7790" s="5"/>
      <c r="P7790" t="s">
        <v>12471</v>
      </c>
    </row>
    <row r="7791" spans="2:16" x14ac:dyDescent="0.25">
      <c r="B7791" t="s">
        <v>10</v>
      </c>
      <c r="C7791" t="s">
        <v>17</v>
      </c>
      <c r="D7791" s="6">
        <v>0.219</v>
      </c>
      <c r="E7791" s="6">
        <v>0.219</v>
      </c>
      <c r="F7791" s="18">
        <v>192.2</v>
      </c>
      <c r="G7791" t="s">
        <v>2218</v>
      </c>
      <c r="H7791" t="s">
        <v>2183</v>
      </c>
      <c r="I7791" t="s">
        <v>5766</v>
      </c>
      <c r="J7791" t="s">
        <v>12494</v>
      </c>
      <c r="L7791" s="5"/>
      <c r="P7791" t="s">
        <v>12494</v>
      </c>
    </row>
    <row r="7792" spans="2:16" x14ac:dyDescent="0.25">
      <c r="B7792" t="s">
        <v>10</v>
      </c>
      <c r="C7792" t="s">
        <v>17</v>
      </c>
      <c r="D7792" s="6">
        <v>0.16300000000000001</v>
      </c>
      <c r="E7792" s="6">
        <v>0.16300000000000001</v>
      </c>
      <c r="F7792" s="18">
        <v>140.69999999999999</v>
      </c>
      <c r="G7792" t="s">
        <v>2218</v>
      </c>
      <c r="H7792" t="s">
        <v>2193</v>
      </c>
      <c r="I7792" t="s">
        <v>5768</v>
      </c>
      <c r="J7792" t="s">
        <v>12470</v>
      </c>
      <c r="L7792" s="5"/>
      <c r="P7792" t="s">
        <v>12470</v>
      </c>
    </row>
    <row r="7793" spans="2:16" x14ac:dyDescent="0.25">
      <c r="B7793" t="s">
        <v>10</v>
      </c>
      <c r="C7793" t="s">
        <v>17</v>
      </c>
      <c r="D7793" s="6">
        <v>0.23300000000000001</v>
      </c>
      <c r="E7793" s="6">
        <v>0.23300000000000001</v>
      </c>
      <c r="F7793" s="18">
        <v>249.53</v>
      </c>
      <c r="G7793" t="s">
        <v>2218</v>
      </c>
      <c r="H7793" t="s">
        <v>2194</v>
      </c>
      <c r="I7793" t="s">
        <v>5770</v>
      </c>
      <c r="J7793" t="s">
        <v>12507</v>
      </c>
      <c r="L7793" s="5"/>
      <c r="P7793" t="s">
        <v>12507</v>
      </c>
    </row>
    <row r="7794" spans="2:16" x14ac:dyDescent="0.25">
      <c r="B7794" t="s">
        <v>10</v>
      </c>
      <c r="C7794" t="s">
        <v>17</v>
      </c>
      <c r="D7794" s="6">
        <v>3.2000000000000001E-2</v>
      </c>
      <c r="E7794" s="6">
        <v>3.2000000000000001E-2</v>
      </c>
      <c r="F7794" s="18">
        <v>216.93</v>
      </c>
      <c r="G7794" t="s">
        <v>2218</v>
      </c>
      <c r="H7794" t="s">
        <v>2195</v>
      </c>
      <c r="I7794" t="s">
        <v>5772</v>
      </c>
      <c r="J7794" t="s">
        <v>12491</v>
      </c>
      <c r="L7794" s="5"/>
      <c r="P7794" t="s">
        <v>12491</v>
      </c>
    </row>
    <row r="7795" spans="2:16" x14ac:dyDescent="0.25">
      <c r="B7795" t="s">
        <v>10</v>
      </c>
      <c r="C7795" t="s">
        <v>17</v>
      </c>
      <c r="D7795" s="6">
        <v>0.128</v>
      </c>
      <c r="E7795" s="6">
        <v>0.128</v>
      </c>
      <c r="F7795" s="18">
        <v>216.93</v>
      </c>
      <c r="G7795" t="s">
        <v>2218</v>
      </c>
      <c r="H7795" t="s">
        <v>2196</v>
      </c>
      <c r="I7795" t="s">
        <v>5774</v>
      </c>
      <c r="J7795" t="s">
        <v>12489</v>
      </c>
      <c r="L7795" s="5"/>
      <c r="P7795" t="s">
        <v>12489</v>
      </c>
    </row>
    <row r="7796" spans="2:16" x14ac:dyDescent="0.25">
      <c r="B7796" t="s">
        <v>10</v>
      </c>
      <c r="C7796" t="s">
        <v>17</v>
      </c>
      <c r="D7796" s="6">
        <v>3.2000000000000001E-2</v>
      </c>
      <c r="E7796" s="6">
        <v>3.2000000000000001E-2</v>
      </c>
      <c r="F7796" s="18">
        <v>216.93</v>
      </c>
      <c r="G7796" t="s">
        <v>2218</v>
      </c>
      <c r="H7796" t="s">
        <v>2197</v>
      </c>
      <c r="I7796" t="s">
        <v>5776</v>
      </c>
      <c r="J7796" t="s">
        <v>12473</v>
      </c>
      <c r="L7796" s="5"/>
      <c r="P7796" t="s">
        <v>12473</v>
      </c>
    </row>
    <row r="7797" spans="2:16" x14ac:dyDescent="0.25">
      <c r="B7797" t="s">
        <v>10</v>
      </c>
      <c r="C7797" t="s">
        <v>17</v>
      </c>
      <c r="D7797" s="6">
        <v>3.2000000000000001E-2</v>
      </c>
      <c r="E7797" s="6">
        <v>3.2000000000000001E-2</v>
      </c>
      <c r="F7797" s="18">
        <v>216.93</v>
      </c>
      <c r="G7797" t="s">
        <v>2218</v>
      </c>
      <c r="H7797" t="s">
        <v>2198</v>
      </c>
      <c r="I7797" t="s">
        <v>5778</v>
      </c>
      <c r="J7797" t="s">
        <v>12505</v>
      </c>
      <c r="L7797" s="5"/>
      <c r="P7797" t="s">
        <v>12505</v>
      </c>
    </row>
    <row r="7798" spans="2:16" x14ac:dyDescent="0.25">
      <c r="B7798" t="s">
        <v>10</v>
      </c>
      <c r="C7798" t="s">
        <v>17</v>
      </c>
      <c r="D7798" s="6">
        <v>0.219</v>
      </c>
      <c r="E7798" s="6">
        <v>0.219</v>
      </c>
      <c r="F7798" s="18">
        <v>192.2</v>
      </c>
      <c r="G7798" t="s">
        <v>2218</v>
      </c>
      <c r="H7798" t="s">
        <v>12121</v>
      </c>
      <c r="I7798" t="s">
        <v>12478</v>
      </c>
      <c r="J7798" t="s">
        <v>12479</v>
      </c>
      <c r="L7798" s="5"/>
      <c r="P7798" t="s">
        <v>12479</v>
      </c>
    </row>
    <row r="7799" spans="2:16" x14ac:dyDescent="0.25">
      <c r="B7799" t="s">
        <v>10</v>
      </c>
      <c r="C7799" t="s">
        <v>17</v>
      </c>
      <c r="D7799" s="6">
        <v>-7.9000000000000001E-2</v>
      </c>
      <c r="E7799" s="6">
        <v>-7.9000000000000001E-2</v>
      </c>
      <c r="F7799" s="18">
        <v>192.2</v>
      </c>
      <c r="G7799" t="s">
        <v>2218</v>
      </c>
      <c r="H7799" t="s">
        <v>2199</v>
      </c>
      <c r="I7799" t="s">
        <v>5780</v>
      </c>
      <c r="J7799" t="s">
        <v>12455</v>
      </c>
      <c r="L7799" s="5"/>
      <c r="P7799" t="s">
        <v>12455</v>
      </c>
    </row>
    <row r="7800" spans="2:16" x14ac:dyDescent="0.25">
      <c r="B7800" t="s">
        <v>10</v>
      </c>
      <c r="C7800" t="s">
        <v>17</v>
      </c>
      <c r="D7800" s="6">
        <v>6.8000000000000005E-2</v>
      </c>
      <c r="E7800" s="6">
        <v>6.8000000000000005E-2</v>
      </c>
      <c r="F7800" s="18">
        <v>192.2</v>
      </c>
      <c r="G7800" t="s">
        <v>2218</v>
      </c>
      <c r="H7800" t="s">
        <v>1014</v>
      </c>
      <c r="I7800" t="s">
        <v>5782</v>
      </c>
      <c r="J7800" t="s">
        <v>12477</v>
      </c>
      <c r="L7800" s="5"/>
      <c r="P7800" t="s">
        <v>12477</v>
      </c>
    </row>
    <row r="7801" spans="2:16" x14ac:dyDescent="0.25">
      <c r="B7801" t="s">
        <v>10</v>
      </c>
      <c r="C7801" t="s">
        <v>17</v>
      </c>
      <c r="D7801" s="6">
        <v>-8.9999999999999993E-3</v>
      </c>
      <c r="E7801" s="6">
        <v>-8.9999999999999993E-3</v>
      </c>
      <c r="F7801" s="18">
        <v>216.93</v>
      </c>
      <c r="G7801" t="s">
        <v>2218</v>
      </c>
      <c r="H7801" t="s">
        <v>2200</v>
      </c>
      <c r="I7801" t="s">
        <v>5784</v>
      </c>
      <c r="J7801" t="s">
        <v>12459</v>
      </c>
      <c r="L7801" s="5"/>
      <c r="P7801" t="s">
        <v>12459</v>
      </c>
    </row>
    <row r="7802" spans="2:16" x14ac:dyDescent="0.25">
      <c r="B7802" t="s">
        <v>10</v>
      </c>
      <c r="C7802" t="s">
        <v>17</v>
      </c>
      <c r="D7802" s="6">
        <v>-8.9999999999999993E-3</v>
      </c>
      <c r="E7802" s="6">
        <v>-8.9999999999999993E-3</v>
      </c>
      <c r="F7802" s="18">
        <v>216.93</v>
      </c>
      <c r="G7802" t="s">
        <v>2218</v>
      </c>
      <c r="H7802" t="s">
        <v>2201</v>
      </c>
      <c r="I7802" t="s">
        <v>5786</v>
      </c>
      <c r="J7802" t="s">
        <v>12497</v>
      </c>
      <c r="L7802" s="5"/>
      <c r="P7802" t="s">
        <v>12497</v>
      </c>
    </row>
    <row r="7803" spans="2:16" x14ac:dyDescent="0.25">
      <c r="B7803" t="s">
        <v>10</v>
      </c>
      <c r="C7803" t="s">
        <v>17</v>
      </c>
      <c r="D7803" s="6">
        <v>-8.9999999999999993E-3</v>
      </c>
      <c r="E7803" s="6">
        <v>-8.9999999999999993E-3</v>
      </c>
      <c r="F7803" s="18">
        <v>192.2</v>
      </c>
      <c r="G7803" t="s">
        <v>2218</v>
      </c>
      <c r="H7803" t="s">
        <v>2202</v>
      </c>
      <c r="I7803" t="s">
        <v>5788</v>
      </c>
      <c r="J7803" t="s">
        <v>12495</v>
      </c>
      <c r="L7803" s="5"/>
      <c r="P7803" t="s">
        <v>12495</v>
      </c>
    </row>
    <row r="7804" spans="2:16" x14ac:dyDescent="0.25">
      <c r="B7804" t="s">
        <v>10</v>
      </c>
      <c r="C7804" t="s">
        <v>17</v>
      </c>
      <c r="D7804" s="6">
        <v>9.2999999999999999E-2</v>
      </c>
      <c r="E7804" s="6">
        <v>9.2999999999999999E-2</v>
      </c>
      <c r="F7804" s="18">
        <v>202.65</v>
      </c>
      <c r="G7804" t="s">
        <v>2218</v>
      </c>
      <c r="H7804" t="s">
        <v>2203</v>
      </c>
      <c r="I7804" t="s">
        <v>5790</v>
      </c>
      <c r="J7804" t="s">
        <v>12464</v>
      </c>
      <c r="L7804" s="5"/>
      <c r="P7804" t="s">
        <v>12464</v>
      </c>
    </row>
    <row r="7805" spans="2:16" x14ac:dyDescent="0.25">
      <c r="B7805" t="s">
        <v>10</v>
      </c>
      <c r="C7805" t="s">
        <v>17</v>
      </c>
      <c r="D7805" s="6">
        <v>0.17199999999999999</v>
      </c>
      <c r="E7805" s="6">
        <v>0.17199999999999999</v>
      </c>
      <c r="F7805" s="18">
        <v>192.2</v>
      </c>
      <c r="G7805" t="s">
        <v>2218</v>
      </c>
      <c r="H7805" t="s">
        <v>2204</v>
      </c>
      <c r="I7805" t="s">
        <v>5792</v>
      </c>
      <c r="J7805" t="s">
        <v>12485</v>
      </c>
      <c r="L7805" s="5"/>
      <c r="P7805" t="s">
        <v>12485</v>
      </c>
    </row>
    <row r="7806" spans="2:16" x14ac:dyDescent="0.25">
      <c r="B7806" t="s">
        <v>10</v>
      </c>
      <c r="C7806" t="s">
        <v>17</v>
      </c>
      <c r="D7806" s="6">
        <v>0.23300000000000001</v>
      </c>
      <c r="E7806" s="6">
        <v>0.23300000000000001</v>
      </c>
      <c r="F7806" s="18">
        <v>249.53</v>
      </c>
      <c r="G7806" t="s">
        <v>2218</v>
      </c>
      <c r="H7806" t="s">
        <v>2205</v>
      </c>
      <c r="I7806" t="s">
        <v>5794</v>
      </c>
      <c r="J7806" t="s">
        <v>12481</v>
      </c>
      <c r="L7806" s="5"/>
      <c r="P7806" t="s">
        <v>12481</v>
      </c>
    </row>
    <row r="7807" spans="2:16" x14ac:dyDescent="0.25">
      <c r="B7807" t="s">
        <v>10</v>
      </c>
      <c r="C7807" t="s">
        <v>17</v>
      </c>
      <c r="D7807" s="6">
        <v>-1.4E-2</v>
      </c>
      <c r="E7807" s="6">
        <v>-1.4E-2</v>
      </c>
      <c r="F7807" s="18">
        <v>294.49</v>
      </c>
      <c r="G7807" t="s">
        <v>2218</v>
      </c>
      <c r="H7807" t="s">
        <v>2241</v>
      </c>
      <c r="I7807" t="s">
        <v>8093</v>
      </c>
      <c r="J7807" t="s">
        <v>12510</v>
      </c>
      <c r="L7807" s="5"/>
      <c r="P7807" t="s">
        <v>12510</v>
      </c>
    </row>
    <row r="7808" spans="2:16" x14ac:dyDescent="0.25">
      <c r="B7808" t="s">
        <v>10</v>
      </c>
      <c r="C7808" t="s">
        <v>17</v>
      </c>
      <c r="D7808" s="6">
        <v>0.128</v>
      </c>
      <c r="E7808" s="6">
        <v>0.128</v>
      </c>
      <c r="F7808" s="18">
        <v>216.93</v>
      </c>
      <c r="G7808" t="s">
        <v>2218</v>
      </c>
      <c r="H7808" t="s">
        <v>2206</v>
      </c>
      <c r="I7808" t="s">
        <v>5796</v>
      </c>
      <c r="J7808" t="s">
        <v>12498</v>
      </c>
      <c r="L7808" s="5"/>
      <c r="P7808" t="s">
        <v>12498</v>
      </c>
    </row>
    <row r="7809" spans="2:16" x14ac:dyDescent="0.25">
      <c r="B7809" t="s">
        <v>10</v>
      </c>
      <c r="C7809" t="s">
        <v>17</v>
      </c>
      <c r="D7809" s="6">
        <v>0.23300000000000001</v>
      </c>
      <c r="E7809" s="6">
        <v>0.23300000000000001</v>
      </c>
      <c r="F7809" s="18">
        <v>249.53</v>
      </c>
      <c r="G7809" t="s">
        <v>2218</v>
      </c>
      <c r="H7809" t="s">
        <v>2207</v>
      </c>
      <c r="I7809" t="s">
        <v>5798</v>
      </c>
      <c r="J7809" t="s">
        <v>12492</v>
      </c>
      <c r="L7809" s="5"/>
      <c r="P7809" t="s">
        <v>12492</v>
      </c>
    </row>
    <row r="7810" spans="2:16" x14ac:dyDescent="0.25">
      <c r="B7810" t="s">
        <v>10</v>
      </c>
      <c r="C7810" t="s">
        <v>17</v>
      </c>
      <c r="D7810" s="6">
        <v>-8.9999999999999993E-3</v>
      </c>
      <c r="E7810" s="6">
        <v>-8.9999999999999993E-3</v>
      </c>
      <c r="F7810" s="18">
        <v>216.93</v>
      </c>
      <c r="G7810" t="s">
        <v>2218</v>
      </c>
      <c r="H7810" t="s">
        <v>2208</v>
      </c>
      <c r="I7810" t="s">
        <v>5800</v>
      </c>
      <c r="J7810" t="s">
        <v>12475</v>
      </c>
      <c r="L7810" s="5"/>
      <c r="P7810" t="s">
        <v>12475</v>
      </c>
    </row>
    <row r="7811" spans="2:16" x14ac:dyDescent="0.25">
      <c r="B7811" t="s">
        <v>10</v>
      </c>
      <c r="C7811" t="s">
        <v>17</v>
      </c>
      <c r="D7811" s="6">
        <v>-7.9000000000000001E-2</v>
      </c>
      <c r="E7811" s="6">
        <v>-7.9000000000000001E-2</v>
      </c>
      <c r="F7811" s="18">
        <v>216.93</v>
      </c>
      <c r="G7811" t="s">
        <v>2218</v>
      </c>
      <c r="H7811" t="s">
        <v>2209</v>
      </c>
      <c r="I7811" t="s">
        <v>5802</v>
      </c>
      <c r="J7811" t="s">
        <v>12487</v>
      </c>
      <c r="L7811" s="5"/>
      <c r="P7811" t="s">
        <v>12487</v>
      </c>
    </row>
    <row r="7812" spans="2:16" x14ac:dyDescent="0.25">
      <c r="B7812" t="s">
        <v>10</v>
      </c>
      <c r="C7812" t="s">
        <v>17</v>
      </c>
      <c r="D7812" s="6">
        <v>-8.9999999999999993E-3</v>
      </c>
      <c r="E7812" s="6">
        <v>-8.9999999999999993E-3</v>
      </c>
      <c r="F7812" s="18">
        <v>192.2</v>
      </c>
      <c r="G7812" t="s">
        <v>2218</v>
      </c>
      <c r="H7812" t="s">
        <v>2210</v>
      </c>
      <c r="I7812" t="s">
        <v>5804</v>
      </c>
      <c r="J7812" t="s">
        <v>12506</v>
      </c>
      <c r="L7812" s="5"/>
      <c r="P7812" t="s">
        <v>12506</v>
      </c>
    </row>
    <row r="7813" spans="2:16" x14ac:dyDescent="0.25">
      <c r="B7813" t="s">
        <v>10</v>
      </c>
      <c r="C7813" t="s">
        <v>17</v>
      </c>
      <c r="D7813" s="6">
        <v>3.2000000000000001E-2</v>
      </c>
      <c r="E7813" s="6">
        <v>3.2000000000000001E-2</v>
      </c>
      <c r="F7813" s="18">
        <v>192.2</v>
      </c>
      <c r="G7813" t="s">
        <v>2218</v>
      </c>
      <c r="H7813" t="s">
        <v>2211</v>
      </c>
      <c r="I7813" t="s">
        <v>5806</v>
      </c>
      <c r="J7813" t="s">
        <v>12462</v>
      </c>
      <c r="L7813" s="5"/>
      <c r="P7813" t="s">
        <v>12462</v>
      </c>
    </row>
    <row r="7814" spans="2:16" x14ac:dyDescent="0.25">
      <c r="B7814" t="s">
        <v>10</v>
      </c>
      <c r="C7814" t="s">
        <v>17</v>
      </c>
      <c r="D7814" s="6">
        <v>-7.9000000000000001E-2</v>
      </c>
      <c r="E7814" s="6">
        <v>-7.9000000000000001E-2</v>
      </c>
      <c r="F7814" s="18">
        <v>192.2</v>
      </c>
      <c r="G7814" t="s">
        <v>2218</v>
      </c>
      <c r="H7814" t="s">
        <v>2212</v>
      </c>
      <c r="I7814" t="s">
        <v>5808</v>
      </c>
      <c r="J7814" t="s">
        <v>12509</v>
      </c>
      <c r="L7814" s="5"/>
      <c r="P7814" t="s">
        <v>12509</v>
      </c>
    </row>
    <row r="7815" spans="2:16" x14ac:dyDescent="0.25">
      <c r="B7815" t="s">
        <v>10</v>
      </c>
      <c r="C7815" t="s">
        <v>17</v>
      </c>
      <c r="D7815" s="6">
        <v>-1.4E-2</v>
      </c>
      <c r="E7815" s="6">
        <v>-1.4E-2</v>
      </c>
      <c r="F7815" s="18">
        <v>294.49</v>
      </c>
      <c r="G7815" t="s">
        <v>2218</v>
      </c>
      <c r="H7815" t="s">
        <v>2242</v>
      </c>
      <c r="I7815" t="s">
        <v>8094</v>
      </c>
      <c r="J7815" t="s">
        <v>12513</v>
      </c>
      <c r="L7815" s="5"/>
      <c r="P7815" t="s">
        <v>12513</v>
      </c>
    </row>
    <row r="7816" spans="2:16" x14ac:dyDescent="0.25">
      <c r="B7816" t="s">
        <v>10</v>
      </c>
      <c r="C7816" t="s">
        <v>17</v>
      </c>
      <c r="D7816" s="6">
        <v>3.2000000000000001E-2</v>
      </c>
      <c r="E7816" s="6">
        <v>3.2000000000000001E-2</v>
      </c>
      <c r="F7816" s="18">
        <v>216.93</v>
      </c>
      <c r="G7816" t="s">
        <v>2218</v>
      </c>
      <c r="H7816" t="s">
        <v>2213</v>
      </c>
      <c r="I7816" t="s">
        <v>5810</v>
      </c>
      <c r="J7816" t="s">
        <v>12474</v>
      </c>
      <c r="L7816" s="5"/>
      <c r="P7816" t="s">
        <v>12474</v>
      </c>
    </row>
    <row r="7817" spans="2:16" x14ac:dyDescent="0.25">
      <c r="B7817" t="s">
        <v>10</v>
      </c>
      <c r="C7817" t="s">
        <v>17</v>
      </c>
      <c r="D7817" s="6">
        <v>-7.9000000000000001E-2</v>
      </c>
      <c r="E7817" s="6">
        <v>-7.9000000000000001E-2</v>
      </c>
      <c r="F7817" s="18">
        <v>192.2</v>
      </c>
      <c r="G7817" t="s">
        <v>2218</v>
      </c>
      <c r="H7817" t="s">
        <v>2214</v>
      </c>
      <c r="I7817" t="s">
        <v>5812</v>
      </c>
      <c r="J7817" t="s">
        <v>12465</v>
      </c>
      <c r="L7817" s="5"/>
      <c r="P7817" t="s">
        <v>12465</v>
      </c>
    </row>
    <row r="7818" spans="2:16" x14ac:dyDescent="0.25">
      <c r="B7818" t="s">
        <v>10</v>
      </c>
      <c r="C7818" t="s">
        <v>17</v>
      </c>
      <c r="D7818" s="6">
        <v>-8.9999999999999993E-3</v>
      </c>
      <c r="E7818" s="6">
        <v>-8.9999999999999993E-3</v>
      </c>
      <c r="F7818" s="18">
        <v>192.2</v>
      </c>
      <c r="G7818" t="s">
        <v>2218</v>
      </c>
      <c r="H7818" t="s">
        <v>2215</v>
      </c>
      <c r="I7818" t="s">
        <v>5814</v>
      </c>
      <c r="J7818" t="s">
        <v>12460</v>
      </c>
      <c r="L7818" s="5"/>
      <c r="P7818" t="s">
        <v>12460</v>
      </c>
    </row>
    <row r="7819" spans="2:16" x14ac:dyDescent="0.25">
      <c r="B7819" t="s">
        <v>10</v>
      </c>
      <c r="C7819" t="s">
        <v>17</v>
      </c>
      <c r="D7819" s="6">
        <v>0.23300000000000001</v>
      </c>
      <c r="E7819" s="6">
        <v>0.23300000000000001</v>
      </c>
      <c r="F7819" s="18">
        <v>249.53</v>
      </c>
      <c r="G7819" t="s">
        <v>2218</v>
      </c>
      <c r="H7819" t="s">
        <v>2216</v>
      </c>
      <c r="I7819" t="s">
        <v>5816</v>
      </c>
      <c r="J7819" t="s">
        <v>12486</v>
      </c>
      <c r="L7819" s="5"/>
      <c r="P7819" t="s">
        <v>12486</v>
      </c>
    </row>
    <row r="7820" spans="2:16" x14ac:dyDescent="0.25">
      <c r="B7820" t="s">
        <v>10</v>
      </c>
      <c r="C7820" t="s">
        <v>17</v>
      </c>
      <c r="D7820" s="6">
        <v>0.23300000000000001</v>
      </c>
      <c r="E7820" s="6">
        <v>0.23300000000000001</v>
      </c>
      <c r="F7820" s="18">
        <v>216.93</v>
      </c>
      <c r="G7820" t="s">
        <v>2218</v>
      </c>
      <c r="H7820" t="s">
        <v>2217</v>
      </c>
      <c r="I7820" t="s">
        <v>5818</v>
      </c>
      <c r="J7820" t="s">
        <v>12457</v>
      </c>
      <c r="L7820" s="5"/>
      <c r="P7820" t="s">
        <v>12457</v>
      </c>
    </row>
    <row r="7821" spans="2:16" x14ac:dyDescent="0.25">
      <c r="B7821" t="s">
        <v>10</v>
      </c>
      <c r="C7821" t="s">
        <v>17</v>
      </c>
      <c r="D7821" s="6">
        <v>-1.4E-2</v>
      </c>
      <c r="E7821" s="6">
        <v>-1.4E-2</v>
      </c>
      <c r="F7821" s="18">
        <v>294.49</v>
      </c>
      <c r="G7821" t="s">
        <v>2218</v>
      </c>
      <c r="H7821" t="s">
        <v>2243</v>
      </c>
      <c r="I7821" t="s">
        <v>8095</v>
      </c>
      <c r="J7821" t="s">
        <v>12512</v>
      </c>
      <c r="L7821" s="5"/>
      <c r="P7821" t="s">
        <v>12512</v>
      </c>
    </row>
    <row r="7822" spans="2:16" x14ac:dyDescent="0.25">
      <c r="B7822" t="s">
        <v>10</v>
      </c>
      <c r="C7822" t="s">
        <v>17</v>
      </c>
      <c r="D7822" s="6">
        <v>6.8000000000000005E-2</v>
      </c>
      <c r="E7822" s="6">
        <v>6.8000000000000005E-2</v>
      </c>
      <c r="F7822" s="18">
        <v>150.62</v>
      </c>
      <c r="G7822" t="s">
        <v>2218</v>
      </c>
      <c r="H7822" t="s">
        <v>2218</v>
      </c>
      <c r="I7822" t="s">
        <v>5820</v>
      </c>
      <c r="J7822" t="s">
        <v>12463</v>
      </c>
      <c r="L7822" s="5"/>
      <c r="P7822" t="s">
        <v>12463</v>
      </c>
    </row>
    <row r="7823" spans="2:16" x14ac:dyDescent="0.25">
      <c r="B7823" t="s">
        <v>10</v>
      </c>
      <c r="C7823" t="s">
        <v>17</v>
      </c>
      <c r="D7823" s="6">
        <v>-1.4E-2</v>
      </c>
      <c r="E7823" s="6">
        <v>-1.4E-2</v>
      </c>
      <c r="F7823" s="18">
        <v>294.49</v>
      </c>
      <c r="G7823" t="s">
        <v>2218</v>
      </c>
      <c r="H7823" t="s">
        <v>2244</v>
      </c>
      <c r="I7823" t="s">
        <v>8096</v>
      </c>
      <c r="J7823" t="s">
        <v>12508</v>
      </c>
      <c r="L7823" s="5"/>
      <c r="P7823" t="s">
        <v>12508</v>
      </c>
    </row>
    <row r="7824" spans="2:16" x14ac:dyDescent="0.25">
      <c r="B7824" t="s">
        <v>10</v>
      </c>
      <c r="C7824" t="s">
        <v>17</v>
      </c>
      <c r="D7824" s="6">
        <v>6.8000000000000005E-2</v>
      </c>
      <c r="E7824" s="6">
        <v>6.8000000000000005E-2</v>
      </c>
      <c r="F7824" s="18">
        <v>192.2</v>
      </c>
      <c r="G7824" t="s">
        <v>2218</v>
      </c>
      <c r="H7824" t="s">
        <v>2219</v>
      </c>
      <c r="I7824" t="s">
        <v>5822</v>
      </c>
      <c r="J7824" t="s">
        <v>12476</v>
      </c>
      <c r="L7824" s="5"/>
      <c r="P7824" t="s">
        <v>12476</v>
      </c>
    </row>
    <row r="7825" spans="2:16" x14ac:dyDescent="0.25">
      <c r="B7825" t="s">
        <v>10</v>
      </c>
      <c r="C7825" t="s">
        <v>17</v>
      </c>
      <c r="D7825" s="6">
        <v>0.128</v>
      </c>
      <c r="E7825" s="6">
        <v>0.128</v>
      </c>
      <c r="F7825" s="18">
        <v>216.93</v>
      </c>
      <c r="G7825" t="s">
        <v>2218</v>
      </c>
      <c r="H7825" t="s">
        <v>2220</v>
      </c>
      <c r="I7825" t="s">
        <v>5824</v>
      </c>
      <c r="J7825" t="s">
        <v>12482</v>
      </c>
      <c r="L7825" s="5"/>
      <c r="P7825" t="s">
        <v>12482</v>
      </c>
    </row>
    <row r="7826" spans="2:16" x14ac:dyDescent="0.25">
      <c r="B7826" t="s">
        <v>10</v>
      </c>
      <c r="C7826" t="s">
        <v>17</v>
      </c>
      <c r="D7826" s="6">
        <v>-8.9999999999999993E-3</v>
      </c>
      <c r="E7826" s="6">
        <v>-8.9999999999999993E-3</v>
      </c>
      <c r="F7826" s="18">
        <v>216.93</v>
      </c>
      <c r="G7826" t="s">
        <v>2218</v>
      </c>
      <c r="H7826" t="s">
        <v>2221</v>
      </c>
      <c r="I7826" t="s">
        <v>5826</v>
      </c>
      <c r="J7826" t="s">
        <v>12484</v>
      </c>
      <c r="L7826" s="5"/>
      <c r="P7826" t="s">
        <v>12484</v>
      </c>
    </row>
    <row r="7827" spans="2:16" x14ac:dyDescent="0.25">
      <c r="B7827" t="s">
        <v>10</v>
      </c>
      <c r="C7827" t="s">
        <v>17</v>
      </c>
      <c r="D7827" s="6">
        <v>0.17199999999999999</v>
      </c>
      <c r="E7827" s="6">
        <v>0.17199999999999999</v>
      </c>
      <c r="F7827" s="18">
        <v>192.2</v>
      </c>
      <c r="G7827" t="s">
        <v>2218</v>
      </c>
      <c r="H7827" t="s">
        <v>2222</v>
      </c>
      <c r="I7827" t="s">
        <v>5828</v>
      </c>
      <c r="J7827" t="s">
        <v>12483</v>
      </c>
      <c r="L7827" s="5"/>
      <c r="P7827" t="s">
        <v>12483</v>
      </c>
    </row>
    <row r="7828" spans="2:16" x14ac:dyDescent="0.25">
      <c r="B7828" t="s">
        <v>10</v>
      </c>
      <c r="C7828" t="s">
        <v>17</v>
      </c>
      <c r="D7828" s="6">
        <v>-8.9999999999999993E-3</v>
      </c>
      <c r="E7828" s="6">
        <v>-8.9999999999999993E-3</v>
      </c>
      <c r="F7828" s="18">
        <v>294.49</v>
      </c>
      <c r="G7828" t="s">
        <v>2218</v>
      </c>
      <c r="H7828" t="s">
        <v>2237</v>
      </c>
      <c r="I7828" t="s">
        <v>5830</v>
      </c>
      <c r="J7828" t="s">
        <v>12461</v>
      </c>
      <c r="L7828" s="5"/>
      <c r="P7828" t="s">
        <v>12461</v>
      </c>
    </row>
    <row r="7829" spans="2:16" x14ac:dyDescent="0.25">
      <c r="B7829" t="s">
        <v>10</v>
      </c>
      <c r="C7829" t="s">
        <v>17</v>
      </c>
      <c r="D7829" s="6">
        <v>0.219</v>
      </c>
      <c r="E7829" s="6">
        <v>0.219</v>
      </c>
      <c r="F7829" s="18">
        <v>216.93</v>
      </c>
      <c r="G7829" t="s">
        <v>2218</v>
      </c>
      <c r="H7829" t="s">
        <v>2223</v>
      </c>
      <c r="I7829" t="s">
        <v>5832</v>
      </c>
      <c r="J7829" t="s">
        <v>12472</v>
      </c>
      <c r="L7829" s="5"/>
      <c r="P7829" t="s">
        <v>12472</v>
      </c>
    </row>
    <row r="7830" spans="2:16" x14ac:dyDescent="0.25">
      <c r="B7830" t="s">
        <v>10</v>
      </c>
      <c r="C7830" t="s">
        <v>17</v>
      </c>
      <c r="D7830" s="6">
        <v>0.128</v>
      </c>
      <c r="E7830" s="6">
        <v>0.128</v>
      </c>
      <c r="F7830" s="18">
        <v>216.93</v>
      </c>
      <c r="G7830" t="s">
        <v>2218</v>
      </c>
      <c r="H7830" t="s">
        <v>2224</v>
      </c>
      <c r="I7830" t="s">
        <v>5834</v>
      </c>
      <c r="J7830" t="s">
        <v>12502</v>
      </c>
      <c r="L7830" s="5"/>
      <c r="P7830" t="s">
        <v>12502</v>
      </c>
    </row>
    <row r="7831" spans="2:16" x14ac:dyDescent="0.25">
      <c r="B7831" t="s">
        <v>10</v>
      </c>
      <c r="C7831" t="s">
        <v>17</v>
      </c>
      <c r="D7831" s="6">
        <v>-1.4E-2</v>
      </c>
      <c r="E7831" s="6">
        <v>-1.4E-2</v>
      </c>
      <c r="F7831" s="18">
        <v>294.49</v>
      </c>
      <c r="G7831" t="s">
        <v>2218</v>
      </c>
      <c r="H7831" t="s">
        <v>2246</v>
      </c>
      <c r="I7831" t="s">
        <v>8097</v>
      </c>
      <c r="J7831" t="s">
        <v>12511</v>
      </c>
      <c r="L7831" s="5"/>
      <c r="P7831" t="s">
        <v>12511</v>
      </c>
    </row>
    <row r="7832" spans="2:16" x14ac:dyDescent="0.25">
      <c r="B7832" t="s">
        <v>10</v>
      </c>
      <c r="C7832" t="s">
        <v>17</v>
      </c>
      <c r="D7832" s="6">
        <v>3.2000000000000001E-2</v>
      </c>
      <c r="E7832" s="6">
        <v>3.2000000000000001E-2</v>
      </c>
      <c r="F7832" s="18">
        <v>216.93</v>
      </c>
      <c r="G7832" t="s">
        <v>2218</v>
      </c>
      <c r="H7832" t="s">
        <v>18631</v>
      </c>
      <c r="I7832" t="s">
        <v>18706</v>
      </c>
      <c r="J7832" t="s">
        <v>18707</v>
      </c>
      <c r="L7832" s="5"/>
      <c r="P7832" t="s">
        <v>18707</v>
      </c>
    </row>
    <row r="7833" spans="2:16" x14ac:dyDescent="0.25">
      <c r="B7833" t="s">
        <v>10</v>
      </c>
      <c r="C7833" t="s">
        <v>17</v>
      </c>
      <c r="D7833" s="6">
        <v>0.128</v>
      </c>
      <c r="E7833" s="6">
        <v>0.128</v>
      </c>
      <c r="F7833" s="18">
        <v>294.49</v>
      </c>
      <c r="G7833" t="s">
        <v>2218</v>
      </c>
      <c r="H7833" t="s">
        <v>2238</v>
      </c>
      <c r="I7833" t="s">
        <v>5836</v>
      </c>
      <c r="J7833" t="s">
        <v>12516</v>
      </c>
      <c r="L7833" s="5"/>
      <c r="P7833" t="s">
        <v>12516</v>
      </c>
    </row>
    <row r="7834" spans="2:16" x14ac:dyDescent="0.25">
      <c r="B7834" t="s">
        <v>10</v>
      </c>
      <c r="C7834" t="s">
        <v>17</v>
      </c>
      <c r="D7834" s="6">
        <v>0.23300000000000001</v>
      </c>
      <c r="E7834" s="6">
        <v>0.23300000000000001</v>
      </c>
      <c r="F7834" s="18">
        <v>249.53</v>
      </c>
      <c r="G7834" t="s">
        <v>2218</v>
      </c>
      <c r="H7834" t="s">
        <v>2225</v>
      </c>
      <c r="I7834" t="s">
        <v>5837</v>
      </c>
      <c r="J7834" t="s">
        <v>12496</v>
      </c>
      <c r="L7834" s="5"/>
      <c r="P7834" t="s">
        <v>12496</v>
      </c>
    </row>
    <row r="7835" spans="2:16" x14ac:dyDescent="0.25">
      <c r="B7835" t="s">
        <v>10</v>
      </c>
      <c r="C7835" t="s">
        <v>17</v>
      </c>
      <c r="D7835" s="6">
        <v>3.2000000000000001E-2</v>
      </c>
      <c r="E7835" s="6">
        <v>3.2000000000000001E-2</v>
      </c>
      <c r="F7835" s="18">
        <v>216.93</v>
      </c>
      <c r="G7835" t="s">
        <v>2218</v>
      </c>
      <c r="H7835" t="s">
        <v>2226</v>
      </c>
      <c r="I7835" t="s">
        <v>5839</v>
      </c>
      <c r="J7835" t="s">
        <v>12456</v>
      </c>
      <c r="L7835" s="5"/>
      <c r="P7835" t="s">
        <v>12456</v>
      </c>
    </row>
    <row r="7836" spans="2:16" x14ac:dyDescent="0.25">
      <c r="B7836" t="s">
        <v>10</v>
      </c>
      <c r="C7836" t="s">
        <v>17</v>
      </c>
      <c r="D7836" s="6">
        <v>-7.9000000000000001E-2</v>
      </c>
      <c r="E7836" s="6">
        <v>-7.9000000000000001E-2</v>
      </c>
      <c r="F7836" s="18">
        <v>192.2</v>
      </c>
      <c r="G7836" t="s">
        <v>2218</v>
      </c>
      <c r="H7836" t="s">
        <v>2227</v>
      </c>
      <c r="I7836" t="s">
        <v>5841</v>
      </c>
      <c r="J7836" t="s">
        <v>12469</v>
      </c>
      <c r="L7836" s="5"/>
      <c r="P7836" t="s">
        <v>12469</v>
      </c>
    </row>
    <row r="7837" spans="2:16" x14ac:dyDescent="0.25">
      <c r="B7837" t="s">
        <v>10</v>
      </c>
      <c r="C7837" t="s">
        <v>17</v>
      </c>
      <c r="D7837" s="6">
        <v>-1.4E-2</v>
      </c>
      <c r="E7837" s="6">
        <v>-1.4E-2</v>
      </c>
      <c r="F7837" s="18">
        <v>294.49</v>
      </c>
      <c r="G7837" t="s">
        <v>2218</v>
      </c>
      <c r="H7837" t="s">
        <v>2247</v>
      </c>
      <c r="I7837" t="s">
        <v>8098</v>
      </c>
      <c r="J7837" t="s">
        <v>12504</v>
      </c>
      <c r="L7837" s="5"/>
      <c r="P7837" t="s">
        <v>12504</v>
      </c>
    </row>
    <row r="7838" spans="2:16" x14ac:dyDescent="0.25">
      <c r="B7838" t="s">
        <v>10</v>
      </c>
      <c r="C7838" t="s">
        <v>17</v>
      </c>
      <c r="D7838" s="6">
        <v>3.2000000000000001E-2</v>
      </c>
      <c r="E7838" s="6">
        <v>3.2000000000000001E-2</v>
      </c>
      <c r="F7838" s="18">
        <v>216.93</v>
      </c>
      <c r="G7838" t="s">
        <v>2218</v>
      </c>
      <c r="H7838" t="s">
        <v>2228</v>
      </c>
      <c r="I7838" t="s">
        <v>5843</v>
      </c>
      <c r="J7838" t="s">
        <v>12454</v>
      </c>
      <c r="L7838" s="5"/>
      <c r="P7838" t="s">
        <v>12454</v>
      </c>
    </row>
    <row r="7839" spans="2:16" x14ac:dyDescent="0.25">
      <c r="B7839" t="s">
        <v>10</v>
      </c>
      <c r="C7839" t="s">
        <v>17</v>
      </c>
      <c r="D7839" s="6">
        <v>0.25600000000000001</v>
      </c>
      <c r="E7839" s="6">
        <v>0.25600000000000001</v>
      </c>
      <c r="F7839" s="18">
        <v>179.55</v>
      </c>
      <c r="G7839" t="s">
        <v>2218</v>
      </c>
      <c r="H7839" t="s">
        <v>2229</v>
      </c>
      <c r="I7839" t="s">
        <v>5845</v>
      </c>
      <c r="J7839" t="s">
        <v>12515</v>
      </c>
      <c r="L7839" s="5"/>
      <c r="P7839" t="s">
        <v>12515</v>
      </c>
    </row>
    <row r="7840" spans="2:16" x14ac:dyDescent="0.25">
      <c r="B7840" t="s">
        <v>10</v>
      </c>
      <c r="C7840" t="s">
        <v>17</v>
      </c>
      <c r="D7840" s="6">
        <v>6.8000000000000005E-2</v>
      </c>
      <c r="E7840" s="6">
        <v>6.8000000000000005E-2</v>
      </c>
      <c r="F7840" s="18">
        <v>192.2</v>
      </c>
      <c r="G7840" t="s">
        <v>2218</v>
      </c>
      <c r="H7840" t="s">
        <v>2230</v>
      </c>
      <c r="I7840" t="s">
        <v>5847</v>
      </c>
      <c r="J7840" t="s">
        <v>12466</v>
      </c>
      <c r="L7840" s="5"/>
      <c r="P7840" t="s">
        <v>12466</v>
      </c>
    </row>
    <row r="7841" spans="2:16" x14ac:dyDescent="0.25">
      <c r="B7841" t="s">
        <v>10</v>
      </c>
      <c r="C7841" t="s">
        <v>17</v>
      </c>
      <c r="D7841" s="6">
        <v>3.2000000000000001E-2</v>
      </c>
      <c r="E7841" s="6">
        <v>3.2000000000000001E-2</v>
      </c>
      <c r="F7841" s="18">
        <v>216.93</v>
      </c>
      <c r="G7841" t="s">
        <v>2218</v>
      </c>
      <c r="H7841" t="s">
        <v>2231</v>
      </c>
      <c r="I7841" t="s">
        <v>5849</v>
      </c>
      <c r="J7841" t="s">
        <v>12503</v>
      </c>
      <c r="L7841" s="5"/>
      <c r="P7841" t="s">
        <v>12503</v>
      </c>
    </row>
    <row r="7842" spans="2:16" x14ac:dyDescent="0.25">
      <c r="B7842" t="s">
        <v>10</v>
      </c>
      <c r="C7842" t="s">
        <v>17</v>
      </c>
      <c r="D7842" s="6">
        <v>0.23300000000000001</v>
      </c>
      <c r="E7842" s="6">
        <v>0.23300000000000001</v>
      </c>
      <c r="F7842" s="18">
        <v>249.53</v>
      </c>
      <c r="G7842" t="s">
        <v>2218</v>
      </c>
      <c r="H7842" t="s">
        <v>2232</v>
      </c>
      <c r="I7842" t="s">
        <v>5851</v>
      </c>
      <c r="J7842" t="s">
        <v>12458</v>
      </c>
      <c r="L7842" s="5"/>
      <c r="P7842" t="s">
        <v>12458</v>
      </c>
    </row>
    <row r="7843" spans="2:16" x14ac:dyDescent="0.25">
      <c r="B7843" t="s">
        <v>10</v>
      </c>
      <c r="C7843" t="s">
        <v>17</v>
      </c>
      <c r="D7843" s="6">
        <v>0.219</v>
      </c>
      <c r="E7843" s="6">
        <v>0.219</v>
      </c>
      <c r="F7843" s="18">
        <v>216.93</v>
      </c>
      <c r="G7843" t="s">
        <v>2218</v>
      </c>
      <c r="H7843" t="s">
        <v>2233</v>
      </c>
      <c r="I7843" t="s">
        <v>5853</v>
      </c>
      <c r="J7843" t="s">
        <v>12467</v>
      </c>
      <c r="L7843" s="5"/>
      <c r="P7843" t="s">
        <v>12467</v>
      </c>
    </row>
    <row r="7844" spans="2:16" x14ac:dyDescent="0.25">
      <c r="B7844" t="s">
        <v>10</v>
      </c>
      <c r="C7844" t="s">
        <v>17</v>
      </c>
      <c r="D7844" s="6">
        <v>-7.9000000000000001E-2</v>
      </c>
      <c r="E7844" s="6">
        <v>-7.9000000000000001E-2</v>
      </c>
      <c r="F7844" s="18">
        <v>216.93</v>
      </c>
      <c r="G7844" t="s">
        <v>2218</v>
      </c>
      <c r="H7844" t="s">
        <v>2234</v>
      </c>
      <c r="I7844" t="s">
        <v>5855</v>
      </c>
      <c r="J7844" t="s">
        <v>12468</v>
      </c>
      <c r="L7844" s="5"/>
      <c r="P7844" t="s">
        <v>12468</v>
      </c>
    </row>
    <row r="7845" spans="2:16" x14ac:dyDescent="0.25">
      <c r="B7845" t="s">
        <v>10</v>
      </c>
      <c r="C7845" t="s">
        <v>17</v>
      </c>
      <c r="D7845" s="6">
        <v>3.2000000000000001E-2</v>
      </c>
      <c r="E7845" s="6">
        <v>3.2000000000000001E-2</v>
      </c>
      <c r="F7845" s="18">
        <v>216.93</v>
      </c>
      <c r="G7845" t="s">
        <v>2218</v>
      </c>
      <c r="H7845" t="s">
        <v>2235</v>
      </c>
      <c r="I7845" t="s">
        <v>5857</v>
      </c>
      <c r="J7845" t="s">
        <v>12493</v>
      </c>
      <c r="L7845" s="5"/>
      <c r="P7845" t="s">
        <v>12493</v>
      </c>
    </row>
    <row r="7846" spans="2:16" x14ac:dyDescent="0.25">
      <c r="B7846" t="s">
        <v>10</v>
      </c>
      <c r="C7846" t="s">
        <v>17</v>
      </c>
      <c r="D7846" s="6">
        <v>6.8000000000000005E-2</v>
      </c>
      <c r="E7846" s="6">
        <v>6.8000000000000005E-2</v>
      </c>
      <c r="F7846" s="18">
        <v>192.2</v>
      </c>
      <c r="G7846" t="s">
        <v>2218</v>
      </c>
      <c r="H7846" t="s">
        <v>2236</v>
      </c>
      <c r="I7846" t="s">
        <v>5859</v>
      </c>
      <c r="J7846" t="s">
        <v>12480</v>
      </c>
      <c r="L7846" s="5"/>
      <c r="P7846" t="s">
        <v>12480</v>
      </c>
    </row>
    <row r="7847" spans="2:16" x14ac:dyDescent="0.25">
      <c r="B7847" t="s">
        <v>10</v>
      </c>
      <c r="C7847" t="s">
        <v>17</v>
      </c>
      <c r="D7847" s="6">
        <v>-5.1999999999999998E-2</v>
      </c>
      <c r="E7847" s="6">
        <v>-5.1999999999999998E-2</v>
      </c>
      <c r="F7847" s="18">
        <v>294.49</v>
      </c>
      <c r="G7847" t="s">
        <v>2244</v>
      </c>
      <c r="H7847" t="s">
        <v>12132</v>
      </c>
      <c r="I7847" t="s">
        <v>14543</v>
      </c>
      <c r="J7847" t="s">
        <v>14544</v>
      </c>
      <c r="L7847" s="5"/>
      <c r="P7847" t="s">
        <v>14544</v>
      </c>
    </row>
    <row r="7848" spans="2:16" x14ac:dyDescent="0.25">
      <c r="B7848" t="s">
        <v>10</v>
      </c>
      <c r="C7848" t="s">
        <v>17</v>
      </c>
      <c r="D7848" s="6">
        <v>-5.1999999999999998E-2</v>
      </c>
      <c r="E7848" s="6">
        <v>-5.1999999999999998E-2</v>
      </c>
      <c r="F7848" s="18">
        <v>294.49</v>
      </c>
      <c r="G7848" t="s">
        <v>2244</v>
      </c>
      <c r="H7848" t="s">
        <v>2190</v>
      </c>
      <c r="I7848" t="s">
        <v>8099</v>
      </c>
      <c r="J7848" t="s">
        <v>14532</v>
      </c>
      <c r="L7848" s="5"/>
      <c r="P7848" t="s">
        <v>14532</v>
      </c>
    </row>
    <row r="7849" spans="2:16" x14ac:dyDescent="0.25">
      <c r="B7849" t="s">
        <v>10</v>
      </c>
      <c r="C7849" t="s">
        <v>17</v>
      </c>
      <c r="D7849" s="6">
        <v>-5.1999999999999998E-2</v>
      </c>
      <c r="E7849" s="6">
        <v>-5.1999999999999998E-2</v>
      </c>
      <c r="F7849" s="18">
        <v>294.49</v>
      </c>
      <c r="G7849" t="s">
        <v>2244</v>
      </c>
      <c r="H7849" t="s">
        <v>2191</v>
      </c>
      <c r="I7849" t="s">
        <v>8100</v>
      </c>
      <c r="J7849" t="s">
        <v>14551</v>
      </c>
      <c r="L7849" s="5"/>
      <c r="P7849" t="s">
        <v>14551</v>
      </c>
    </row>
    <row r="7850" spans="2:16" x14ac:dyDescent="0.25">
      <c r="B7850" t="s">
        <v>10</v>
      </c>
      <c r="C7850" t="s">
        <v>17</v>
      </c>
      <c r="D7850" s="6">
        <v>-5.1999999999999998E-2</v>
      </c>
      <c r="E7850" s="6">
        <v>-5.1999999999999998E-2</v>
      </c>
      <c r="F7850" s="18">
        <v>294.49</v>
      </c>
      <c r="G7850" t="s">
        <v>2244</v>
      </c>
      <c r="H7850" t="s">
        <v>2192</v>
      </c>
      <c r="I7850" t="s">
        <v>8101</v>
      </c>
      <c r="J7850" t="s">
        <v>14534</v>
      </c>
      <c r="L7850" s="5"/>
      <c r="P7850" t="s">
        <v>14534</v>
      </c>
    </row>
    <row r="7851" spans="2:16" x14ac:dyDescent="0.25">
      <c r="B7851" t="s">
        <v>10</v>
      </c>
      <c r="C7851" t="s">
        <v>17</v>
      </c>
      <c r="D7851" s="6">
        <v>-5.1999999999999998E-2</v>
      </c>
      <c r="E7851" s="6">
        <v>-5.1999999999999998E-2</v>
      </c>
      <c r="F7851" s="18">
        <v>294.49</v>
      </c>
      <c r="G7851" t="s">
        <v>2244</v>
      </c>
      <c r="H7851" t="s">
        <v>2183</v>
      </c>
      <c r="I7851" t="s">
        <v>8102</v>
      </c>
      <c r="J7851" t="s">
        <v>14538</v>
      </c>
      <c r="L7851" s="5"/>
      <c r="P7851" t="s">
        <v>14538</v>
      </c>
    </row>
    <row r="7852" spans="2:16" x14ac:dyDescent="0.25">
      <c r="B7852" t="s">
        <v>10</v>
      </c>
      <c r="C7852" t="s">
        <v>17</v>
      </c>
      <c r="D7852" s="6">
        <v>-5.1999999999999998E-2</v>
      </c>
      <c r="E7852" s="6">
        <v>-5.1999999999999998E-2</v>
      </c>
      <c r="F7852" s="18">
        <v>294.49</v>
      </c>
      <c r="G7852" t="s">
        <v>2244</v>
      </c>
      <c r="H7852" t="s">
        <v>2193</v>
      </c>
      <c r="I7852" t="s">
        <v>8103</v>
      </c>
      <c r="J7852" t="s">
        <v>14515</v>
      </c>
      <c r="L7852" s="5"/>
      <c r="P7852" t="s">
        <v>14515</v>
      </c>
    </row>
    <row r="7853" spans="2:16" x14ac:dyDescent="0.25">
      <c r="B7853" t="s">
        <v>10</v>
      </c>
      <c r="C7853" t="s">
        <v>17</v>
      </c>
      <c r="D7853" s="6">
        <v>-5.1999999999999998E-2</v>
      </c>
      <c r="E7853" s="6">
        <v>-5.1999999999999998E-2</v>
      </c>
      <c r="F7853" s="18">
        <v>294.49</v>
      </c>
      <c r="G7853" t="s">
        <v>2244</v>
      </c>
      <c r="H7853" t="s">
        <v>2194</v>
      </c>
      <c r="I7853" t="s">
        <v>8104</v>
      </c>
      <c r="J7853" t="s">
        <v>14549</v>
      </c>
      <c r="L7853" s="5"/>
      <c r="P7853" t="s">
        <v>14549</v>
      </c>
    </row>
    <row r="7854" spans="2:16" x14ac:dyDescent="0.25">
      <c r="B7854" t="s">
        <v>10</v>
      </c>
      <c r="C7854" t="s">
        <v>17</v>
      </c>
      <c r="D7854" s="6">
        <v>-5.1999999999999998E-2</v>
      </c>
      <c r="E7854" s="6">
        <v>-5.1999999999999998E-2</v>
      </c>
      <c r="F7854" s="18">
        <v>294.49</v>
      </c>
      <c r="G7854" t="s">
        <v>2244</v>
      </c>
      <c r="H7854" t="s">
        <v>2195</v>
      </c>
      <c r="I7854" t="s">
        <v>8105</v>
      </c>
      <c r="J7854" t="s">
        <v>14535</v>
      </c>
      <c r="L7854" s="5"/>
      <c r="P7854" t="s">
        <v>14535</v>
      </c>
    </row>
    <row r="7855" spans="2:16" x14ac:dyDescent="0.25">
      <c r="B7855" t="s">
        <v>10</v>
      </c>
      <c r="C7855" t="s">
        <v>17</v>
      </c>
      <c r="D7855" s="6">
        <v>-0.10199999999999999</v>
      </c>
      <c r="E7855" s="6">
        <v>-0.10199999999999999</v>
      </c>
      <c r="F7855" s="18">
        <v>294.49</v>
      </c>
      <c r="G7855" t="s">
        <v>2244</v>
      </c>
      <c r="H7855" t="s">
        <v>2196</v>
      </c>
      <c r="I7855" t="s">
        <v>8106</v>
      </c>
      <c r="J7855" t="s">
        <v>14533</v>
      </c>
      <c r="L7855" s="5"/>
      <c r="P7855" t="s">
        <v>14533</v>
      </c>
    </row>
    <row r="7856" spans="2:16" x14ac:dyDescent="0.25">
      <c r="B7856" t="s">
        <v>10</v>
      </c>
      <c r="C7856" t="s">
        <v>17</v>
      </c>
      <c r="D7856" s="6">
        <v>-5.1999999999999998E-2</v>
      </c>
      <c r="E7856" s="6">
        <v>-5.1999999999999998E-2</v>
      </c>
      <c r="F7856" s="18">
        <v>294.49</v>
      </c>
      <c r="G7856" t="s">
        <v>2244</v>
      </c>
      <c r="H7856" t="s">
        <v>2197</v>
      </c>
      <c r="I7856" t="s">
        <v>8107</v>
      </c>
      <c r="J7856" t="s">
        <v>14517</v>
      </c>
      <c r="L7856" s="5"/>
      <c r="P7856" t="s">
        <v>14517</v>
      </c>
    </row>
    <row r="7857" spans="2:16" x14ac:dyDescent="0.25">
      <c r="B7857" t="s">
        <v>10</v>
      </c>
      <c r="C7857" t="s">
        <v>17</v>
      </c>
      <c r="D7857" s="6">
        <v>-5.1999999999999998E-2</v>
      </c>
      <c r="E7857" s="6">
        <v>-5.1999999999999998E-2</v>
      </c>
      <c r="F7857" s="18">
        <v>294.49</v>
      </c>
      <c r="G7857" t="s">
        <v>2244</v>
      </c>
      <c r="H7857" t="s">
        <v>2198</v>
      </c>
      <c r="I7857" t="s">
        <v>8108</v>
      </c>
      <c r="J7857" t="s">
        <v>14547</v>
      </c>
      <c r="L7857" s="5"/>
      <c r="P7857" t="s">
        <v>14547</v>
      </c>
    </row>
    <row r="7858" spans="2:16" x14ac:dyDescent="0.25">
      <c r="B7858" t="s">
        <v>10</v>
      </c>
      <c r="C7858" t="s">
        <v>17</v>
      </c>
      <c r="D7858" s="6">
        <v>-5.1999999999999998E-2</v>
      </c>
      <c r="E7858" s="6">
        <v>-5.1999999999999998E-2</v>
      </c>
      <c r="F7858" s="18">
        <v>294.49</v>
      </c>
      <c r="G7858" t="s">
        <v>2244</v>
      </c>
      <c r="H7858" t="s">
        <v>12121</v>
      </c>
      <c r="I7858" t="s">
        <v>14522</v>
      </c>
      <c r="J7858" t="s">
        <v>14523</v>
      </c>
      <c r="L7858" s="5"/>
      <c r="P7858" t="s">
        <v>14523</v>
      </c>
    </row>
    <row r="7859" spans="2:16" x14ac:dyDescent="0.25">
      <c r="B7859" t="s">
        <v>10</v>
      </c>
      <c r="C7859" t="s">
        <v>17</v>
      </c>
      <c r="D7859" s="6">
        <v>-5.1999999999999998E-2</v>
      </c>
      <c r="E7859" s="6">
        <v>-5.1999999999999998E-2</v>
      </c>
      <c r="F7859" s="18">
        <v>294.49</v>
      </c>
      <c r="G7859" t="s">
        <v>2244</v>
      </c>
      <c r="H7859" t="s">
        <v>2199</v>
      </c>
      <c r="I7859" t="s">
        <v>8109</v>
      </c>
      <c r="J7859" t="s">
        <v>14501</v>
      </c>
      <c r="L7859" s="5"/>
      <c r="P7859" t="s">
        <v>14501</v>
      </c>
    </row>
    <row r="7860" spans="2:16" x14ac:dyDescent="0.25">
      <c r="B7860" t="s">
        <v>10</v>
      </c>
      <c r="C7860" t="s">
        <v>17</v>
      </c>
      <c r="D7860" s="6">
        <v>-5.1999999999999998E-2</v>
      </c>
      <c r="E7860" s="6">
        <v>-5.1999999999999998E-2</v>
      </c>
      <c r="F7860" s="18">
        <v>294.49</v>
      </c>
      <c r="G7860" t="s">
        <v>2244</v>
      </c>
      <c r="H7860" t="s">
        <v>1014</v>
      </c>
      <c r="I7860" t="s">
        <v>8110</v>
      </c>
      <c r="J7860" t="s">
        <v>14521</v>
      </c>
      <c r="L7860" s="5"/>
      <c r="P7860" t="s">
        <v>14521</v>
      </c>
    </row>
    <row r="7861" spans="2:16" x14ac:dyDescent="0.25">
      <c r="B7861" t="s">
        <v>10</v>
      </c>
      <c r="C7861" t="s">
        <v>17</v>
      </c>
      <c r="D7861" s="6">
        <v>-0.08</v>
      </c>
      <c r="E7861" s="6">
        <v>-0.08</v>
      </c>
      <c r="F7861" s="18">
        <v>294.49</v>
      </c>
      <c r="G7861" t="s">
        <v>2244</v>
      </c>
      <c r="H7861" t="s">
        <v>2200</v>
      </c>
      <c r="I7861" t="s">
        <v>8111</v>
      </c>
      <c r="J7861" t="s">
        <v>14505</v>
      </c>
      <c r="L7861" s="5"/>
      <c r="P7861" t="s">
        <v>14505</v>
      </c>
    </row>
    <row r="7862" spans="2:16" x14ac:dyDescent="0.25">
      <c r="B7862" t="s">
        <v>10</v>
      </c>
      <c r="C7862" t="s">
        <v>17</v>
      </c>
      <c r="D7862" s="6">
        <v>-0.08</v>
      </c>
      <c r="E7862" s="6">
        <v>-0.08</v>
      </c>
      <c r="F7862" s="18">
        <v>294.49</v>
      </c>
      <c r="G7862" t="s">
        <v>2244</v>
      </c>
      <c r="H7862" t="s">
        <v>2201</v>
      </c>
      <c r="I7862" t="s">
        <v>8112</v>
      </c>
      <c r="J7862" t="s">
        <v>14541</v>
      </c>
      <c r="L7862" s="5"/>
      <c r="P7862" t="s">
        <v>14541</v>
      </c>
    </row>
    <row r="7863" spans="2:16" x14ac:dyDescent="0.25">
      <c r="B7863" t="s">
        <v>10</v>
      </c>
      <c r="C7863" t="s">
        <v>17</v>
      </c>
      <c r="D7863" s="6">
        <v>-0.08</v>
      </c>
      <c r="E7863" s="6">
        <v>-0.08</v>
      </c>
      <c r="F7863" s="18">
        <v>294.49</v>
      </c>
      <c r="G7863" t="s">
        <v>2244</v>
      </c>
      <c r="H7863" t="s">
        <v>2202</v>
      </c>
      <c r="I7863" t="s">
        <v>8113</v>
      </c>
      <c r="J7863" t="s">
        <v>14539</v>
      </c>
      <c r="L7863" s="5"/>
      <c r="P7863" t="s">
        <v>14539</v>
      </c>
    </row>
    <row r="7864" spans="2:16" x14ac:dyDescent="0.25">
      <c r="B7864" t="s">
        <v>10</v>
      </c>
      <c r="C7864" t="s">
        <v>17</v>
      </c>
      <c r="D7864" s="6">
        <v>-0.08</v>
      </c>
      <c r="E7864" s="6">
        <v>-0.08</v>
      </c>
      <c r="F7864" s="18">
        <v>294.49</v>
      </c>
      <c r="G7864" t="s">
        <v>2244</v>
      </c>
      <c r="H7864" t="s">
        <v>2203</v>
      </c>
      <c r="I7864" t="s">
        <v>8114</v>
      </c>
      <c r="J7864" t="s">
        <v>14509</v>
      </c>
      <c r="L7864" s="5"/>
      <c r="P7864" t="s">
        <v>14509</v>
      </c>
    </row>
    <row r="7865" spans="2:16" x14ac:dyDescent="0.25">
      <c r="B7865" t="s">
        <v>10</v>
      </c>
      <c r="C7865" t="s">
        <v>17</v>
      </c>
      <c r="D7865" s="6">
        <v>-5.1999999999999998E-2</v>
      </c>
      <c r="E7865" s="6">
        <v>-5.1999999999999998E-2</v>
      </c>
      <c r="F7865" s="18">
        <v>294.49</v>
      </c>
      <c r="G7865" t="s">
        <v>2244</v>
      </c>
      <c r="H7865" t="s">
        <v>2204</v>
      </c>
      <c r="I7865" t="s">
        <v>8115</v>
      </c>
      <c r="J7865" t="s">
        <v>14529</v>
      </c>
      <c r="L7865" s="5"/>
      <c r="P7865" t="s">
        <v>14529</v>
      </c>
    </row>
    <row r="7866" spans="2:16" x14ac:dyDescent="0.25">
      <c r="B7866" t="s">
        <v>10</v>
      </c>
      <c r="C7866" t="s">
        <v>17</v>
      </c>
      <c r="D7866" s="6">
        <v>-5.1999999999999998E-2</v>
      </c>
      <c r="E7866" s="6">
        <v>-5.1999999999999998E-2</v>
      </c>
      <c r="F7866" s="18">
        <v>294.49</v>
      </c>
      <c r="G7866" t="s">
        <v>2244</v>
      </c>
      <c r="H7866" t="s">
        <v>2205</v>
      </c>
      <c r="I7866" t="s">
        <v>8116</v>
      </c>
      <c r="J7866" t="s">
        <v>14525</v>
      </c>
      <c r="L7866" s="5"/>
      <c r="P7866" t="s">
        <v>14525</v>
      </c>
    </row>
    <row r="7867" spans="2:16" x14ac:dyDescent="0.25">
      <c r="B7867" t="s">
        <v>10</v>
      </c>
      <c r="C7867" t="s">
        <v>17</v>
      </c>
      <c r="D7867" s="6">
        <v>-0.10199999999999999</v>
      </c>
      <c r="E7867" s="6">
        <v>-0.10199999999999999</v>
      </c>
      <c r="F7867" s="18">
        <v>294.49</v>
      </c>
      <c r="G7867" t="s">
        <v>2244</v>
      </c>
      <c r="H7867" t="s">
        <v>2206</v>
      </c>
      <c r="I7867" t="s">
        <v>8117</v>
      </c>
      <c r="J7867" t="s">
        <v>14542</v>
      </c>
      <c r="L7867" s="5"/>
      <c r="P7867" t="s">
        <v>14542</v>
      </c>
    </row>
    <row r="7868" spans="2:16" x14ac:dyDescent="0.25">
      <c r="B7868" t="s">
        <v>10</v>
      </c>
      <c r="C7868" t="s">
        <v>17</v>
      </c>
      <c r="D7868" s="6">
        <v>-5.1999999999999998E-2</v>
      </c>
      <c r="E7868" s="6">
        <v>-5.1999999999999998E-2</v>
      </c>
      <c r="F7868" s="18">
        <v>294.49</v>
      </c>
      <c r="G7868" t="s">
        <v>2244</v>
      </c>
      <c r="H7868" t="s">
        <v>2207</v>
      </c>
      <c r="I7868" t="s">
        <v>8118</v>
      </c>
      <c r="J7868" t="s">
        <v>14536</v>
      </c>
      <c r="L7868" s="5"/>
      <c r="P7868" t="s">
        <v>14536</v>
      </c>
    </row>
    <row r="7869" spans="2:16" x14ac:dyDescent="0.25">
      <c r="B7869" t="s">
        <v>10</v>
      </c>
      <c r="C7869" t="s">
        <v>17</v>
      </c>
      <c r="D7869" s="6">
        <v>-0.08</v>
      </c>
      <c r="E7869" s="6">
        <v>-0.08</v>
      </c>
      <c r="F7869" s="18">
        <v>294.49</v>
      </c>
      <c r="G7869" t="s">
        <v>2244</v>
      </c>
      <c r="H7869" t="s">
        <v>2208</v>
      </c>
      <c r="I7869" t="s">
        <v>8119</v>
      </c>
      <c r="J7869" t="s">
        <v>14519</v>
      </c>
      <c r="L7869" s="5"/>
      <c r="P7869" t="s">
        <v>14519</v>
      </c>
    </row>
    <row r="7870" spans="2:16" x14ac:dyDescent="0.25">
      <c r="B7870" t="s">
        <v>10</v>
      </c>
      <c r="C7870" t="s">
        <v>17</v>
      </c>
      <c r="D7870" s="6">
        <v>-5.1999999999999998E-2</v>
      </c>
      <c r="E7870" s="6">
        <v>-5.1999999999999998E-2</v>
      </c>
      <c r="F7870" s="18">
        <v>294.49</v>
      </c>
      <c r="G7870" t="s">
        <v>2244</v>
      </c>
      <c r="H7870" t="s">
        <v>2209</v>
      </c>
      <c r="I7870" t="s">
        <v>8120</v>
      </c>
      <c r="J7870" t="s">
        <v>14531</v>
      </c>
      <c r="L7870" s="5"/>
      <c r="P7870" t="s">
        <v>14531</v>
      </c>
    </row>
    <row r="7871" spans="2:16" x14ac:dyDescent="0.25">
      <c r="B7871" t="s">
        <v>10</v>
      </c>
      <c r="C7871" t="s">
        <v>17</v>
      </c>
      <c r="D7871" s="6">
        <v>-0.08</v>
      </c>
      <c r="E7871" s="6">
        <v>-0.08</v>
      </c>
      <c r="F7871" s="18">
        <v>294.49</v>
      </c>
      <c r="G7871" t="s">
        <v>2244</v>
      </c>
      <c r="H7871" t="s">
        <v>2210</v>
      </c>
      <c r="I7871" t="s">
        <v>8121</v>
      </c>
      <c r="J7871" t="s">
        <v>14548</v>
      </c>
      <c r="L7871" s="5"/>
      <c r="P7871" t="s">
        <v>14548</v>
      </c>
    </row>
    <row r="7872" spans="2:16" x14ac:dyDescent="0.25">
      <c r="B7872" t="s">
        <v>10</v>
      </c>
      <c r="C7872" t="s">
        <v>17</v>
      </c>
      <c r="D7872" s="6">
        <v>-5.1999999999999998E-2</v>
      </c>
      <c r="E7872" s="6">
        <v>-5.1999999999999998E-2</v>
      </c>
      <c r="F7872" s="18">
        <v>294.49</v>
      </c>
      <c r="G7872" t="s">
        <v>2244</v>
      </c>
      <c r="H7872" t="s">
        <v>2211</v>
      </c>
      <c r="I7872" t="s">
        <v>8122</v>
      </c>
      <c r="J7872" t="s">
        <v>14507</v>
      </c>
      <c r="L7872" s="5"/>
      <c r="P7872" t="s">
        <v>14507</v>
      </c>
    </row>
    <row r="7873" spans="2:16" x14ac:dyDescent="0.25">
      <c r="B7873" t="s">
        <v>10</v>
      </c>
      <c r="C7873" t="s">
        <v>17</v>
      </c>
      <c r="D7873" s="6">
        <v>-5.1999999999999998E-2</v>
      </c>
      <c r="E7873" s="6">
        <v>-5.1999999999999998E-2</v>
      </c>
      <c r="F7873" s="18">
        <v>294.49</v>
      </c>
      <c r="G7873" t="s">
        <v>2244</v>
      </c>
      <c r="H7873" t="s">
        <v>2212</v>
      </c>
      <c r="I7873" t="s">
        <v>8123</v>
      </c>
      <c r="J7873" t="s">
        <v>14550</v>
      </c>
      <c r="L7873" s="5"/>
      <c r="P7873" t="s">
        <v>14550</v>
      </c>
    </row>
    <row r="7874" spans="2:16" x14ac:dyDescent="0.25">
      <c r="B7874" t="s">
        <v>10</v>
      </c>
      <c r="C7874" t="s">
        <v>17</v>
      </c>
      <c r="D7874" s="6">
        <v>-5.1999999999999998E-2</v>
      </c>
      <c r="E7874" s="6">
        <v>-5.1999999999999998E-2</v>
      </c>
      <c r="F7874" s="18">
        <v>294.49</v>
      </c>
      <c r="G7874" t="s">
        <v>2244</v>
      </c>
      <c r="H7874" t="s">
        <v>2213</v>
      </c>
      <c r="I7874" t="s">
        <v>8124</v>
      </c>
      <c r="J7874" t="s">
        <v>14518</v>
      </c>
      <c r="L7874" s="5"/>
      <c r="P7874" t="s">
        <v>14518</v>
      </c>
    </row>
    <row r="7875" spans="2:16" x14ac:dyDescent="0.25">
      <c r="B7875" t="s">
        <v>10</v>
      </c>
      <c r="C7875" t="s">
        <v>17</v>
      </c>
      <c r="D7875" s="6">
        <v>-5.1999999999999998E-2</v>
      </c>
      <c r="E7875" s="6">
        <v>-5.1999999999999998E-2</v>
      </c>
      <c r="F7875" s="18">
        <v>294.49</v>
      </c>
      <c r="G7875" t="s">
        <v>2244</v>
      </c>
      <c r="H7875" t="s">
        <v>2214</v>
      </c>
      <c r="I7875" t="s">
        <v>8125</v>
      </c>
      <c r="J7875" t="s">
        <v>14510</v>
      </c>
      <c r="L7875" s="5"/>
      <c r="P7875" t="s">
        <v>14510</v>
      </c>
    </row>
    <row r="7876" spans="2:16" x14ac:dyDescent="0.25">
      <c r="B7876" t="s">
        <v>10</v>
      </c>
      <c r="C7876" t="s">
        <v>17</v>
      </c>
      <c r="D7876" s="6">
        <v>-0.08</v>
      </c>
      <c r="E7876" s="6">
        <v>-0.08</v>
      </c>
      <c r="F7876" s="18">
        <v>294.49</v>
      </c>
      <c r="G7876" t="s">
        <v>2244</v>
      </c>
      <c r="H7876" t="s">
        <v>2215</v>
      </c>
      <c r="I7876" t="s">
        <v>8126</v>
      </c>
      <c r="J7876" t="s">
        <v>14506</v>
      </c>
      <c r="L7876" s="5"/>
      <c r="P7876" t="s">
        <v>14506</v>
      </c>
    </row>
    <row r="7877" spans="2:16" x14ac:dyDescent="0.25">
      <c r="B7877" t="s">
        <v>10</v>
      </c>
      <c r="C7877" t="s">
        <v>17</v>
      </c>
      <c r="D7877" s="6">
        <v>-5.1999999999999998E-2</v>
      </c>
      <c r="E7877" s="6">
        <v>-5.1999999999999998E-2</v>
      </c>
      <c r="F7877" s="18">
        <v>294.49</v>
      </c>
      <c r="G7877" t="s">
        <v>2244</v>
      </c>
      <c r="H7877" t="s">
        <v>2216</v>
      </c>
      <c r="I7877" t="s">
        <v>8127</v>
      </c>
      <c r="J7877" t="s">
        <v>14530</v>
      </c>
      <c r="L7877" s="5"/>
      <c r="P7877" t="s">
        <v>14530</v>
      </c>
    </row>
    <row r="7878" spans="2:16" x14ac:dyDescent="0.25">
      <c r="B7878" t="s">
        <v>10</v>
      </c>
      <c r="C7878" t="s">
        <v>17</v>
      </c>
      <c r="D7878" s="6">
        <v>-5.1999999999999998E-2</v>
      </c>
      <c r="E7878" s="6">
        <v>-5.1999999999999998E-2</v>
      </c>
      <c r="F7878" s="18">
        <v>294.49</v>
      </c>
      <c r="G7878" t="s">
        <v>2244</v>
      </c>
      <c r="H7878" t="s">
        <v>2217</v>
      </c>
      <c r="I7878" t="s">
        <v>8128</v>
      </c>
      <c r="J7878" t="s">
        <v>14503</v>
      </c>
      <c r="L7878" s="5"/>
      <c r="P7878" t="s">
        <v>14503</v>
      </c>
    </row>
    <row r="7879" spans="2:16" x14ac:dyDescent="0.25">
      <c r="B7879" t="s">
        <v>10</v>
      </c>
      <c r="C7879" t="s">
        <v>17</v>
      </c>
      <c r="D7879" s="6">
        <v>-5.1999999999999998E-2</v>
      </c>
      <c r="E7879" s="6">
        <v>-5.1999999999999998E-2</v>
      </c>
      <c r="F7879" s="18">
        <v>294.49</v>
      </c>
      <c r="G7879" t="s">
        <v>2244</v>
      </c>
      <c r="H7879" t="s">
        <v>2218</v>
      </c>
      <c r="I7879" t="s">
        <v>8129</v>
      </c>
      <c r="J7879" t="s">
        <v>14508</v>
      </c>
      <c r="L7879" s="5"/>
      <c r="P7879" t="s">
        <v>14508</v>
      </c>
    </row>
    <row r="7880" spans="2:16" x14ac:dyDescent="0.25">
      <c r="B7880" t="s">
        <v>10</v>
      </c>
      <c r="C7880" t="s">
        <v>17</v>
      </c>
      <c r="D7880" s="6">
        <v>-5.1999999999999998E-2</v>
      </c>
      <c r="E7880" s="6">
        <v>-5.1999999999999998E-2</v>
      </c>
      <c r="F7880" s="18">
        <v>294.49</v>
      </c>
      <c r="G7880" t="s">
        <v>2244</v>
      </c>
      <c r="H7880" t="s">
        <v>2219</v>
      </c>
      <c r="I7880" t="s">
        <v>8130</v>
      </c>
      <c r="J7880" t="s">
        <v>14520</v>
      </c>
      <c r="L7880" s="5"/>
      <c r="P7880" t="s">
        <v>14520</v>
      </c>
    </row>
    <row r="7881" spans="2:16" x14ac:dyDescent="0.25">
      <c r="B7881" t="s">
        <v>10</v>
      </c>
      <c r="C7881" t="s">
        <v>17</v>
      </c>
      <c r="D7881" s="6">
        <v>-0.10199999999999999</v>
      </c>
      <c r="E7881" s="6">
        <v>-0.10199999999999999</v>
      </c>
      <c r="F7881" s="18">
        <v>294.49</v>
      </c>
      <c r="G7881" t="s">
        <v>2244</v>
      </c>
      <c r="H7881" t="s">
        <v>2220</v>
      </c>
      <c r="I7881" t="s">
        <v>8131</v>
      </c>
      <c r="J7881" t="s">
        <v>14526</v>
      </c>
      <c r="L7881" s="5"/>
      <c r="P7881" t="s">
        <v>14526</v>
      </c>
    </row>
    <row r="7882" spans="2:16" x14ac:dyDescent="0.25">
      <c r="B7882" t="s">
        <v>10</v>
      </c>
      <c r="C7882" t="s">
        <v>17</v>
      </c>
      <c r="D7882" s="6">
        <v>-0.08</v>
      </c>
      <c r="E7882" s="6">
        <v>-0.08</v>
      </c>
      <c r="F7882" s="18">
        <v>294.49</v>
      </c>
      <c r="G7882" t="s">
        <v>2244</v>
      </c>
      <c r="H7882" t="s">
        <v>2221</v>
      </c>
      <c r="I7882" t="s">
        <v>8132</v>
      </c>
      <c r="J7882" t="s">
        <v>14528</v>
      </c>
      <c r="L7882" s="5"/>
      <c r="P7882" t="s">
        <v>14528</v>
      </c>
    </row>
    <row r="7883" spans="2:16" x14ac:dyDescent="0.25">
      <c r="B7883" t="s">
        <v>10</v>
      </c>
      <c r="C7883" t="s">
        <v>17</v>
      </c>
      <c r="D7883" s="6">
        <v>-5.1999999999999998E-2</v>
      </c>
      <c r="E7883" s="6">
        <v>-5.1999999999999998E-2</v>
      </c>
      <c r="F7883" s="18">
        <v>294.49</v>
      </c>
      <c r="G7883" t="s">
        <v>2244</v>
      </c>
      <c r="H7883" t="s">
        <v>2222</v>
      </c>
      <c r="I7883" t="s">
        <v>8133</v>
      </c>
      <c r="J7883" t="s">
        <v>14527</v>
      </c>
      <c r="L7883" s="5"/>
      <c r="P7883" t="s">
        <v>14527</v>
      </c>
    </row>
    <row r="7884" spans="2:16" x14ac:dyDescent="0.25">
      <c r="B7884" t="s">
        <v>10</v>
      </c>
      <c r="C7884" t="s">
        <v>17</v>
      </c>
      <c r="D7884" s="6">
        <v>-5.1999999999999998E-2</v>
      </c>
      <c r="E7884" s="6">
        <v>-5.1999999999999998E-2</v>
      </c>
      <c r="F7884" s="18">
        <v>294.49</v>
      </c>
      <c r="G7884" t="s">
        <v>2244</v>
      </c>
      <c r="H7884" t="s">
        <v>2223</v>
      </c>
      <c r="I7884" t="s">
        <v>8134</v>
      </c>
      <c r="J7884" t="s">
        <v>14516</v>
      </c>
      <c r="L7884" s="5"/>
      <c r="P7884" t="s">
        <v>14516</v>
      </c>
    </row>
    <row r="7885" spans="2:16" x14ac:dyDescent="0.25">
      <c r="B7885" t="s">
        <v>10</v>
      </c>
      <c r="C7885" t="s">
        <v>17</v>
      </c>
      <c r="D7885" s="6">
        <v>-0.10199999999999999</v>
      </c>
      <c r="E7885" s="6">
        <v>-0.10199999999999999</v>
      </c>
      <c r="F7885" s="18">
        <v>294.49</v>
      </c>
      <c r="G7885" t="s">
        <v>2244</v>
      </c>
      <c r="H7885" t="s">
        <v>2224</v>
      </c>
      <c r="I7885" t="s">
        <v>8135</v>
      </c>
      <c r="J7885" t="s">
        <v>14545</v>
      </c>
      <c r="L7885" s="5"/>
      <c r="P7885" t="s">
        <v>14545</v>
      </c>
    </row>
    <row r="7886" spans="2:16" x14ac:dyDescent="0.25">
      <c r="B7886" t="s">
        <v>10</v>
      </c>
      <c r="C7886" t="s">
        <v>17</v>
      </c>
      <c r="D7886" s="6">
        <v>-5.1999999999999998E-2</v>
      </c>
      <c r="E7886" s="6">
        <v>-5.1999999999999998E-2</v>
      </c>
      <c r="F7886" s="18">
        <v>294.49</v>
      </c>
      <c r="G7886" t="s">
        <v>2244</v>
      </c>
      <c r="H7886" t="s">
        <v>18631</v>
      </c>
      <c r="I7886" t="s">
        <v>18708</v>
      </c>
      <c r="J7886" t="s">
        <v>18709</v>
      </c>
      <c r="L7886" s="5"/>
      <c r="P7886" t="s">
        <v>18709</v>
      </c>
    </row>
    <row r="7887" spans="2:16" x14ac:dyDescent="0.25">
      <c r="B7887" t="s">
        <v>10</v>
      </c>
      <c r="C7887" t="s">
        <v>17</v>
      </c>
      <c r="D7887" s="6">
        <v>-5.1999999999999998E-2</v>
      </c>
      <c r="E7887" s="6">
        <v>-5.1999999999999998E-2</v>
      </c>
      <c r="F7887" s="18">
        <v>294.49</v>
      </c>
      <c r="G7887" t="s">
        <v>2244</v>
      </c>
      <c r="H7887" t="s">
        <v>2225</v>
      </c>
      <c r="I7887" t="s">
        <v>8136</v>
      </c>
      <c r="J7887" t="s">
        <v>14540</v>
      </c>
      <c r="L7887" s="5"/>
      <c r="P7887" t="s">
        <v>14540</v>
      </c>
    </row>
    <row r="7888" spans="2:16" x14ac:dyDescent="0.25">
      <c r="B7888" t="s">
        <v>10</v>
      </c>
      <c r="C7888" t="s">
        <v>17</v>
      </c>
      <c r="D7888" s="6">
        <v>-5.1999999999999998E-2</v>
      </c>
      <c r="E7888" s="6">
        <v>-5.1999999999999998E-2</v>
      </c>
      <c r="F7888" s="18">
        <v>294.49</v>
      </c>
      <c r="G7888" t="s">
        <v>2244</v>
      </c>
      <c r="H7888" t="s">
        <v>2226</v>
      </c>
      <c r="I7888" t="s">
        <v>8137</v>
      </c>
      <c r="J7888" t="s">
        <v>14502</v>
      </c>
      <c r="L7888" s="5"/>
      <c r="P7888" t="s">
        <v>14502</v>
      </c>
    </row>
    <row r="7889" spans="2:16" x14ac:dyDescent="0.25">
      <c r="B7889" t="s">
        <v>10</v>
      </c>
      <c r="C7889" t="s">
        <v>17</v>
      </c>
      <c r="D7889" s="6">
        <v>-5.1999999999999998E-2</v>
      </c>
      <c r="E7889" s="6">
        <v>-5.1999999999999998E-2</v>
      </c>
      <c r="F7889" s="18">
        <v>294.49</v>
      </c>
      <c r="G7889" t="s">
        <v>2244</v>
      </c>
      <c r="H7889" t="s">
        <v>2227</v>
      </c>
      <c r="I7889" t="s">
        <v>8138</v>
      </c>
      <c r="J7889" t="s">
        <v>14514</v>
      </c>
      <c r="L7889" s="5"/>
      <c r="P7889" t="s">
        <v>14514</v>
      </c>
    </row>
    <row r="7890" spans="2:16" x14ac:dyDescent="0.25">
      <c r="B7890" t="s">
        <v>10</v>
      </c>
      <c r="C7890" t="s">
        <v>17</v>
      </c>
      <c r="D7890" s="6">
        <v>-5.1999999999999998E-2</v>
      </c>
      <c r="E7890" s="6">
        <v>-5.1999999999999998E-2</v>
      </c>
      <c r="F7890" s="18">
        <v>294.49</v>
      </c>
      <c r="G7890" t="s">
        <v>2244</v>
      </c>
      <c r="H7890" t="s">
        <v>2228</v>
      </c>
      <c r="I7890" t="s">
        <v>8139</v>
      </c>
      <c r="J7890" t="s">
        <v>14500</v>
      </c>
      <c r="L7890" s="5"/>
      <c r="P7890" t="s">
        <v>14500</v>
      </c>
    </row>
    <row r="7891" spans="2:16" x14ac:dyDescent="0.25">
      <c r="B7891" t="s">
        <v>10</v>
      </c>
      <c r="C7891" t="s">
        <v>17</v>
      </c>
      <c r="D7891" s="6">
        <v>-5.1999999999999998E-2</v>
      </c>
      <c r="E7891" s="6">
        <v>-5.1999999999999998E-2</v>
      </c>
      <c r="F7891" s="18">
        <v>294.49</v>
      </c>
      <c r="G7891" t="s">
        <v>2244</v>
      </c>
      <c r="H7891" t="s">
        <v>2229</v>
      </c>
      <c r="I7891" t="s">
        <v>8140</v>
      </c>
      <c r="J7891" t="s">
        <v>14552</v>
      </c>
      <c r="L7891" s="5"/>
      <c r="P7891" t="s">
        <v>14552</v>
      </c>
    </row>
    <row r="7892" spans="2:16" x14ac:dyDescent="0.25">
      <c r="B7892" t="s">
        <v>10</v>
      </c>
      <c r="C7892" t="s">
        <v>17</v>
      </c>
      <c r="D7892" s="6">
        <v>-5.1999999999999998E-2</v>
      </c>
      <c r="E7892" s="6">
        <v>-5.1999999999999998E-2</v>
      </c>
      <c r="F7892" s="18">
        <v>294.49</v>
      </c>
      <c r="G7892" t="s">
        <v>2244</v>
      </c>
      <c r="H7892" t="s">
        <v>2230</v>
      </c>
      <c r="I7892" t="s">
        <v>8141</v>
      </c>
      <c r="J7892" t="s">
        <v>14511</v>
      </c>
      <c r="L7892" s="5"/>
      <c r="P7892" t="s">
        <v>14511</v>
      </c>
    </row>
    <row r="7893" spans="2:16" x14ac:dyDescent="0.25">
      <c r="B7893" t="s">
        <v>10</v>
      </c>
      <c r="C7893" t="s">
        <v>17</v>
      </c>
      <c r="D7893" s="6">
        <v>-5.1999999999999998E-2</v>
      </c>
      <c r="E7893" s="6">
        <v>-5.1999999999999998E-2</v>
      </c>
      <c r="F7893" s="18">
        <v>294.49</v>
      </c>
      <c r="G7893" t="s">
        <v>2244</v>
      </c>
      <c r="H7893" t="s">
        <v>2231</v>
      </c>
      <c r="I7893" t="s">
        <v>8142</v>
      </c>
      <c r="J7893" t="s">
        <v>14546</v>
      </c>
      <c r="L7893" s="5"/>
      <c r="P7893" t="s">
        <v>14546</v>
      </c>
    </row>
    <row r="7894" spans="2:16" x14ac:dyDescent="0.25">
      <c r="B7894" t="s">
        <v>10</v>
      </c>
      <c r="C7894" t="s">
        <v>17</v>
      </c>
      <c r="D7894" s="6">
        <v>-5.1999999999999998E-2</v>
      </c>
      <c r="E7894" s="6">
        <v>-5.1999999999999998E-2</v>
      </c>
      <c r="F7894" s="18">
        <v>294.49</v>
      </c>
      <c r="G7894" t="s">
        <v>2244</v>
      </c>
      <c r="H7894" t="s">
        <v>2232</v>
      </c>
      <c r="I7894" t="s">
        <v>8143</v>
      </c>
      <c r="J7894" t="s">
        <v>14504</v>
      </c>
      <c r="L7894" s="5"/>
      <c r="P7894" t="s">
        <v>14504</v>
      </c>
    </row>
    <row r="7895" spans="2:16" x14ac:dyDescent="0.25">
      <c r="B7895" t="s">
        <v>10</v>
      </c>
      <c r="C7895" t="s">
        <v>17</v>
      </c>
      <c r="D7895" s="6">
        <v>-5.1999999999999998E-2</v>
      </c>
      <c r="E7895" s="6">
        <v>-5.1999999999999998E-2</v>
      </c>
      <c r="F7895" s="18">
        <v>294.49</v>
      </c>
      <c r="G7895" t="s">
        <v>2244</v>
      </c>
      <c r="H7895" t="s">
        <v>2233</v>
      </c>
      <c r="I7895" t="s">
        <v>8144</v>
      </c>
      <c r="J7895" t="s">
        <v>14512</v>
      </c>
      <c r="L7895" s="5"/>
      <c r="P7895" t="s">
        <v>14512</v>
      </c>
    </row>
    <row r="7896" spans="2:16" x14ac:dyDescent="0.25">
      <c r="B7896" t="s">
        <v>10</v>
      </c>
      <c r="C7896" t="s">
        <v>17</v>
      </c>
      <c r="D7896" s="6">
        <v>-5.1999999999999998E-2</v>
      </c>
      <c r="E7896" s="6">
        <v>-5.1999999999999998E-2</v>
      </c>
      <c r="F7896" s="18">
        <v>294.49</v>
      </c>
      <c r="G7896" t="s">
        <v>2244</v>
      </c>
      <c r="H7896" t="s">
        <v>2234</v>
      </c>
      <c r="I7896" t="s">
        <v>8145</v>
      </c>
      <c r="J7896" t="s">
        <v>14513</v>
      </c>
      <c r="L7896" s="5"/>
      <c r="P7896" t="s">
        <v>14513</v>
      </c>
    </row>
    <row r="7897" spans="2:16" x14ac:dyDescent="0.25">
      <c r="B7897" t="s">
        <v>10</v>
      </c>
      <c r="C7897" t="s">
        <v>17</v>
      </c>
      <c r="D7897" s="6">
        <v>-5.1999999999999998E-2</v>
      </c>
      <c r="E7897" s="6">
        <v>-5.1999999999999998E-2</v>
      </c>
      <c r="F7897" s="18">
        <v>294.49</v>
      </c>
      <c r="G7897" t="s">
        <v>2244</v>
      </c>
      <c r="H7897" t="s">
        <v>2235</v>
      </c>
      <c r="I7897" t="s">
        <v>8146</v>
      </c>
      <c r="J7897" t="s">
        <v>14537</v>
      </c>
      <c r="L7897" s="5"/>
      <c r="P7897" t="s">
        <v>14537</v>
      </c>
    </row>
    <row r="7898" spans="2:16" x14ac:dyDescent="0.25">
      <c r="B7898" t="s">
        <v>10</v>
      </c>
      <c r="C7898" t="s">
        <v>17</v>
      </c>
      <c r="D7898" s="6">
        <v>-5.1999999999999998E-2</v>
      </c>
      <c r="E7898" s="6">
        <v>-5.1999999999999998E-2</v>
      </c>
      <c r="F7898" s="18">
        <v>294.49</v>
      </c>
      <c r="G7898" t="s">
        <v>2244</v>
      </c>
      <c r="H7898" t="s">
        <v>2236</v>
      </c>
      <c r="I7898" t="s">
        <v>8147</v>
      </c>
      <c r="J7898" t="s">
        <v>14524</v>
      </c>
      <c r="L7898" s="5"/>
      <c r="P7898" t="s">
        <v>14524</v>
      </c>
    </row>
    <row r="7899" spans="2:16" x14ac:dyDescent="0.25">
      <c r="B7899" t="s">
        <v>10</v>
      </c>
      <c r="C7899" t="s">
        <v>17</v>
      </c>
      <c r="D7899" s="6">
        <v>-1.4E-2</v>
      </c>
      <c r="E7899" s="6">
        <v>-1.4E-2</v>
      </c>
      <c r="F7899" s="18">
        <v>294.49</v>
      </c>
      <c r="G7899" t="s">
        <v>2219</v>
      </c>
      <c r="H7899" t="s">
        <v>2239</v>
      </c>
      <c r="I7899" t="s">
        <v>8148</v>
      </c>
      <c r="J7899" t="s">
        <v>13006</v>
      </c>
      <c r="L7899" s="5"/>
      <c r="P7899" t="s">
        <v>13006</v>
      </c>
    </row>
    <row r="7900" spans="2:16" x14ac:dyDescent="0.25">
      <c r="B7900" t="s">
        <v>10</v>
      </c>
      <c r="C7900" t="s">
        <v>17</v>
      </c>
      <c r="D7900" s="6">
        <v>0.219</v>
      </c>
      <c r="E7900" s="6">
        <v>0.219</v>
      </c>
      <c r="F7900" s="18">
        <v>192.2</v>
      </c>
      <c r="G7900" t="s">
        <v>2219</v>
      </c>
      <c r="H7900" t="s">
        <v>12132</v>
      </c>
      <c r="I7900" t="s">
        <v>13007</v>
      </c>
      <c r="J7900" t="s">
        <v>13008</v>
      </c>
      <c r="L7900" s="5"/>
      <c r="P7900" t="s">
        <v>13008</v>
      </c>
    </row>
    <row r="7901" spans="2:16" x14ac:dyDescent="0.25">
      <c r="B7901" t="s">
        <v>10</v>
      </c>
      <c r="C7901" t="s">
        <v>17</v>
      </c>
      <c r="D7901" s="6">
        <v>3.2000000000000001E-2</v>
      </c>
      <c r="E7901" s="6">
        <v>3.2000000000000001E-2</v>
      </c>
      <c r="F7901" s="18">
        <v>249.53</v>
      </c>
      <c r="G7901" t="s">
        <v>2219</v>
      </c>
      <c r="H7901" t="s">
        <v>2190</v>
      </c>
      <c r="I7901" t="s">
        <v>5861</v>
      </c>
      <c r="J7901" t="s">
        <v>12995</v>
      </c>
      <c r="L7901" s="5"/>
      <c r="P7901" t="s">
        <v>12995</v>
      </c>
    </row>
    <row r="7902" spans="2:16" x14ac:dyDescent="0.25">
      <c r="B7902" t="s">
        <v>10</v>
      </c>
      <c r="C7902" t="s">
        <v>17</v>
      </c>
      <c r="D7902" s="6">
        <v>0.17199999999999999</v>
      </c>
      <c r="E7902" s="6">
        <v>0.17199999999999999</v>
      </c>
      <c r="F7902" s="18">
        <v>216.93</v>
      </c>
      <c r="G7902" t="s">
        <v>2219</v>
      </c>
      <c r="H7902" t="s">
        <v>2191</v>
      </c>
      <c r="I7902" t="s">
        <v>5863</v>
      </c>
      <c r="J7902" t="s">
        <v>13021</v>
      </c>
      <c r="L7902" s="5"/>
      <c r="P7902" t="s">
        <v>13021</v>
      </c>
    </row>
    <row r="7903" spans="2:16" x14ac:dyDescent="0.25">
      <c r="B7903" t="s">
        <v>10</v>
      </c>
      <c r="C7903" t="s">
        <v>17</v>
      </c>
      <c r="D7903" s="6">
        <v>6.8000000000000005E-2</v>
      </c>
      <c r="E7903" s="6">
        <v>6.8000000000000005E-2</v>
      </c>
      <c r="F7903" s="18">
        <v>192.2</v>
      </c>
      <c r="G7903" t="s">
        <v>2219</v>
      </c>
      <c r="H7903" t="s">
        <v>2192</v>
      </c>
      <c r="I7903" t="s">
        <v>5865</v>
      </c>
      <c r="J7903" t="s">
        <v>12997</v>
      </c>
      <c r="L7903" s="5"/>
      <c r="P7903" t="s">
        <v>12997</v>
      </c>
    </row>
    <row r="7904" spans="2:16" x14ac:dyDescent="0.25">
      <c r="B7904" t="s">
        <v>10</v>
      </c>
      <c r="C7904" t="s">
        <v>17</v>
      </c>
      <c r="D7904" s="6">
        <v>-1.4E-2</v>
      </c>
      <c r="E7904" s="6">
        <v>-1.4E-2</v>
      </c>
      <c r="F7904" s="18">
        <v>477.7</v>
      </c>
      <c r="G7904" t="s">
        <v>2219</v>
      </c>
      <c r="H7904" t="s">
        <v>2240</v>
      </c>
      <c r="I7904" t="s">
        <v>8149</v>
      </c>
      <c r="J7904" t="s">
        <v>12980</v>
      </c>
      <c r="L7904" s="5"/>
      <c r="P7904" t="s">
        <v>12980</v>
      </c>
    </row>
    <row r="7905" spans="2:16" x14ac:dyDescent="0.25">
      <c r="B7905" t="s">
        <v>10</v>
      </c>
      <c r="C7905" t="s">
        <v>17</v>
      </c>
      <c r="D7905" s="6">
        <v>0.29799999999999999</v>
      </c>
      <c r="E7905" s="6">
        <v>0.29799999999999999</v>
      </c>
      <c r="F7905" s="18">
        <v>140.69999999999999</v>
      </c>
      <c r="G7905" t="s">
        <v>2219</v>
      </c>
      <c r="H7905" t="s">
        <v>2183</v>
      </c>
      <c r="I7905" t="s">
        <v>5867</v>
      </c>
      <c r="J7905" t="s">
        <v>13001</v>
      </c>
      <c r="L7905" s="5"/>
      <c r="P7905" t="s">
        <v>13001</v>
      </c>
    </row>
    <row r="7906" spans="2:16" x14ac:dyDescent="0.25">
      <c r="B7906" t="s">
        <v>10</v>
      </c>
      <c r="C7906" t="s">
        <v>17</v>
      </c>
      <c r="D7906" s="6">
        <v>6.8000000000000005E-2</v>
      </c>
      <c r="E7906" s="6">
        <v>6.8000000000000005E-2</v>
      </c>
      <c r="F7906" s="18">
        <v>192.2</v>
      </c>
      <c r="G7906" t="s">
        <v>2219</v>
      </c>
      <c r="H7906" t="s">
        <v>2193</v>
      </c>
      <c r="I7906" t="s">
        <v>5869</v>
      </c>
      <c r="J7906" t="s">
        <v>12979</v>
      </c>
      <c r="L7906" s="5"/>
      <c r="P7906" t="s">
        <v>12979</v>
      </c>
    </row>
    <row r="7907" spans="2:16" x14ac:dyDescent="0.25">
      <c r="B7907" t="s">
        <v>10</v>
      </c>
      <c r="C7907" t="s">
        <v>17</v>
      </c>
      <c r="D7907" s="6">
        <v>0.23300000000000001</v>
      </c>
      <c r="E7907" s="6">
        <v>0.23300000000000001</v>
      </c>
      <c r="F7907" s="18">
        <v>249.53</v>
      </c>
      <c r="G7907" t="s">
        <v>2219</v>
      </c>
      <c r="H7907" t="s">
        <v>2194</v>
      </c>
      <c r="I7907" t="s">
        <v>5871</v>
      </c>
      <c r="J7907" t="s">
        <v>13014</v>
      </c>
      <c r="L7907" s="5"/>
      <c r="P7907" t="s">
        <v>13014</v>
      </c>
    </row>
    <row r="7908" spans="2:16" x14ac:dyDescent="0.25">
      <c r="B7908" t="s">
        <v>10</v>
      </c>
      <c r="C7908" t="s">
        <v>17</v>
      </c>
      <c r="D7908" s="6">
        <v>3.2000000000000001E-2</v>
      </c>
      <c r="E7908" s="6">
        <v>3.2000000000000001E-2</v>
      </c>
      <c r="F7908" s="18">
        <v>249.53</v>
      </c>
      <c r="G7908" t="s">
        <v>2219</v>
      </c>
      <c r="H7908" t="s">
        <v>2195</v>
      </c>
      <c r="I7908" t="s">
        <v>5873</v>
      </c>
      <c r="J7908" t="s">
        <v>12998</v>
      </c>
      <c r="L7908" s="5"/>
      <c r="P7908" t="s">
        <v>12998</v>
      </c>
    </row>
    <row r="7909" spans="2:16" x14ac:dyDescent="0.25">
      <c r="B7909" t="s">
        <v>10</v>
      </c>
      <c r="C7909" t="s">
        <v>17</v>
      </c>
      <c r="D7909" s="6">
        <v>0.128</v>
      </c>
      <c r="E7909" s="6">
        <v>0.128</v>
      </c>
      <c r="F7909" s="18">
        <v>249.53</v>
      </c>
      <c r="G7909" t="s">
        <v>2219</v>
      </c>
      <c r="H7909" t="s">
        <v>2196</v>
      </c>
      <c r="I7909" t="s">
        <v>5875</v>
      </c>
      <c r="J7909" t="s">
        <v>12996</v>
      </c>
      <c r="L7909" s="5"/>
      <c r="P7909" t="s">
        <v>12996</v>
      </c>
    </row>
    <row r="7910" spans="2:16" x14ac:dyDescent="0.25">
      <c r="B7910" t="s">
        <v>10</v>
      </c>
      <c r="C7910" t="s">
        <v>17</v>
      </c>
      <c r="D7910" s="6">
        <v>3.2000000000000001E-2</v>
      </c>
      <c r="E7910" s="6">
        <v>3.2000000000000001E-2</v>
      </c>
      <c r="F7910" s="18">
        <v>249.53</v>
      </c>
      <c r="G7910" t="s">
        <v>2219</v>
      </c>
      <c r="H7910" t="s">
        <v>2197</v>
      </c>
      <c r="I7910" t="s">
        <v>5877</v>
      </c>
      <c r="J7910" t="s">
        <v>12982</v>
      </c>
      <c r="L7910" s="5"/>
      <c r="P7910" t="s">
        <v>12982</v>
      </c>
    </row>
    <row r="7911" spans="2:16" x14ac:dyDescent="0.25">
      <c r="B7911" t="s">
        <v>10</v>
      </c>
      <c r="C7911" t="s">
        <v>17</v>
      </c>
      <c r="D7911" s="6">
        <v>3.2000000000000001E-2</v>
      </c>
      <c r="E7911" s="6">
        <v>3.2000000000000001E-2</v>
      </c>
      <c r="F7911" s="18">
        <v>249.53</v>
      </c>
      <c r="G7911" t="s">
        <v>2219</v>
      </c>
      <c r="H7911" t="s">
        <v>2198</v>
      </c>
      <c r="I7911" t="s">
        <v>5879</v>
      </c>
      <c r="J7911" t="s">
        <v>13012</v>
      </c>
      <c r="L7911" s="5"/>
      <c r="P7911" t="s">
        <v>13012</v>
      </c>
    </row>
    <row r="7912" spans="2:16" x14ac:dyDescent="0.25">
      <c r="B7912" t="s">
        <v>10</v>
      </c>
      <c r="C7912" t="s">
        <v>17</v>
      </c>
      <c r="D7912" s="6">
        <v>0.29799999999999999</v>
      </c>
      <c r="E7912" s="6">
        <v>0.29799999999999999</v>
      </c>
      <c r="F7912" s="18">
        <v>140.69999999999999</v>
      </c>
      <c r="G7912" t="s">
        <v>2219</v>
      </c>
      <c r="H7912" t="s">
        <v>12121</v>
      </c>
      <c r="I7912" t="s">
        <v>12985</v>
      </c>
      <c r="J7912" t="s">
        <v>12986</v>
      </c>
      <c r="L7912" s="5"/>
      <c r="P7912" t="s">
        <v>12986</v>
      </c>
    </row>
    <row r="7913" spans="2:16" x14ac:dyDescent="0.25">
      <c r="B7913" t="s">
        <v>10</v>
      </c>
      <c r="C7913" t="s">
        <v>17</v>
      </c>
      <c r="D7913" s="6">
        <v>-7.9000000000000001E-2</v>
      </c>
      <c r="E7913" s="6">
        <v>-7.9000000000000001E-2</v>
      </c>
      <c r="F7913" s="18">
        <v>216.93</v>
      </c>
      <c r="G7913" t="s">
        <v>2219</v>
      </c>
      <c r="H7913" t="s">
        <v>2199</v>
      </c>
      <c r="I7913" t="s">
        <v>5881</v>
      </c>
      <c r="J7913" t="s">
        <v>12964</v>
      </c>
      <c r="L7913" s="5"/>
      <c r="P7913" t="s">
        <v>12964</v>
      </c>
    </row>
    <row r="7914" spans="2:16" x14ac:dyDescent="0.25">
      <c r="B7914" t="s">
        <v>10</v>
      </c>
      <c r="C7914" t="s">
        <v>17</v>
      </c>
      <c r="D7914" s="6">
        <v>6.8000000000000005E-2</v>
      </c>
      <c r="E7914" s="6">
        <v>6.8000000000000005E-2</v>
      </c>
      <c r="F7914" s="18">
        <v>150.62</v>
      </c>
      <c r="G7914" t="s">
        <v>2219</v>
      </c>
      <c r="H7914" t="s">
        <v>1014</v>
      </c>
      <c r="I7914" t="s">
        <v>5883</v>
      </c>
      <c r="J7914" t="s">
        <v>12984</v>
      </c>
      <c r="L7914" s="5"/>
      <c r="P7914" t="s">
        <v>12984</v>
      </c>
    </row>
    <row r="7915" spans="2:16" x14ac:dyDescent="0.25">
      <c r="B7915" t="s">
        <v>10</v>
      </c>
      <c r="C7915" t="s">
        <v>17</v>
      </c>
      <c r="D7915" s="6">
        <v>-8.9999999999999993E-3</v>
      </c>
      <c r="E7915" s="6">
        <v>-8.9999999999999993E-3</v>
      </c>
      <c r="F7915" s="18">
        <v>216.93</v>
      </c>
      <c r="G7915" t="s">
        <v>2219</v>
      </c>
      <c r="H7915" t="s">
        <v>2200</v>
      </c>
      <c r="I7915" t="s">
        <v>5885</v>
      </c>
      <c r="J7915" t="s">
        <v>12968</v>
      </c>
      <c r="L7915" s="5"/>
      <c r="P7915" t="s">
        <v>12968</v>
      </c>
    </row>
    <row r="7916" spans="2:16" x14ac:dyDescent="0.25">
      <c r="B7916" t="s">
        <v>10</v>
      </c>
      <c r="C7916" t="s">
        <v>17</v>
      </c>
      <c r="D7916" s="6">
        <v>-8.9999999999999993E-3</v>
      </c>
      <c r="E7916" s="6">
        <v>-8.9999999999999993E-3</v>
      </c>
      <c r="F7916" s="18">
        <v>216.93</v>
      </c>
      <c r="G7916" t="s">
        <v>2219</v>
      </c>
      <c r="H7916" t="s">
        <v>2201</v>
      </c>
      <c r="I7916" t="s">
        <v>5887</v>
      </c>
      <c r="J7916" t="s">
        <v>13004</v>
      </c>
      <c r="L7916" s="5"/>
      <c r="P7916" t="s">
        <v>13004</v>
      </c>
    </row>
    <row r="7917" spans="2:16" x14ac:dyDescent="0.25">
      <c r="B7917" t="s">
        <v>10</v>
      </c>
      <c r="C7917" t="s">
        <v>17</v>
      </c>
      <c r="D7917" s="6">
        <v>-8.9999999999999993E-3</v>
      </c>
      <c r="E7917" s="6">
        <v>-8.9999999999999993E-3</v>
      </c>
      <c r="F7917" s="18">
        <v>216.93</v>
      </c>
      <c r="G7917" t="s">
        <v>2219</v>
      </c>
      <c r="H7917" t="s">
        <v>2202</v>
      </c>
      <c r="I7917" t="s">
        <v>5889</v>
      </c>
      <c r="J7917" t="s">
        <v>13002</v>
      </c>
      <c r="L7917" s="5"/>
      <c r="P7917" t="s">
        <v>13002</v>
      </c>
    </row>
    <row r="7918" spans="2:16" x14ac:dyDescent="0.25">
      <c r="B7918" t="s">
        <v>10</v>
      </c>
      <c r="C7918" t="s">
        <v>17</v>
      </c>
      <c r="D7918" s="6">
        <v>0.09</v>
      </c>
      <c r="E7918" s="6">
        <v>0.09</v>
      </c>
      <c r="F7918" s="18">
        <v>160.13</v>
      </c>
      <c r="G7918" t="s">
        <v>2219</v>
      </c>
      <c r="H7918" t="s">
        <v>2203</v>
      </c>
      <c r="I7918" t="s">
        <v>5891</v>
      </c>
      <c r="J7918" t="s">
        <v>12973</v>
      </c>
      <c r="L7918" s="5"/>
      <c r="P7918" t="s">
        <v>12973</v>
      </c>
    </row>
    <row r="7919" spans="2:16" x14ac:dyDescent="0.25">
      <c r="B7919" t="s">
        <v>10</v>
      </c>
      <c r="C7919" t="s">
        <v>17</v>
      </c>
      <c r="D7919" s="6">
        <v>0.17199999999999999</v>
      </c>
      <c r="E7919" s="6">
        <v>0.17199999999999999</v>
      </c>
      <c r="F7919" s="18">
        <v>216.93</v>
      </c>
      <c r="G7919" t="s">
        <v>2219</v>
      </c>
      <c r="H7919" t="s">
        <v>2204</v>
      </c>
      <c r="I7919" t="s">
        <v>5893</v>
      </c>
      <c r="J7919" t="s">
        <v>12992</v>
      </c>
      <c r="L7919" s="5"/>
      <c r="P7919" t="s">
        <v>12992</v>
      </c>
    </row>
    <row r="7920" spans="2:16" x14ac:dyDescent="0.25">
      <c r="B7920" t="s">
        <v>10</v>
      </c>
      <c r="C7920" t="s">
        <v>17</v>
      </c>
      <c r="D7920" s="6">
        <v>0.23300000000000001</v>
      </c>
      <c r="E7920" s="6">
        <v>0.23300000000000001</v>
      </c>
      <c r="F7920" s="18">
        <v>249.53</v>
      </c>
      <c r="G7920" t="s">
        <v>2219</v>
      </c>
      <c r="H7920" t="s">
        <v>2205</v>
      </c>
      <c r="I7920" t="s">
        <v>5895</v>
      </c>
      <c r="J7920" t="s">
        <v>12988</v>
      </c>
      <c r="L7920" s="5"/>
      <c r="P7920" t="s">
        <v>12988</v>
      </c>
    </row>
    <row r="7921" spans="2:16" x14ac:dyDescent="0.25">
      <c r="B7921" t="s">
        <v>10</v>
      </c>
      <c r="C7921" t="s">
        <v>17</v>
      </c>
      <c r="D7921" s="6">
        <v>-1.4E-2</v>
      </c>
      <c r="E7921" s="6">
        <v>-1.4E-2</v>
      </c>
      <c r="F7921" s="18">
        <v>294.49</v>
      </c>
      <c r="G7921" t="s">
        <v>2219</v>
      </c>
      <c r="H7921" t="s">
        <v>2241</v>
      </c>
      <c r="I7921" t="s">
        <v>8150</v>
      </c>
      <c r="J7921" t="s">
        <v>13017</v>
      </c>
      <c r="L7921" s="5"/>
      <c r="P7921" t="s">
        <v>13017</v>
      </c>
    </row>
    <row r="7922" spans="2:16" x14ac:dyDescent="0.25">
      <c r="B7922" t="s">
        <v>10</v>
      </c>
      <c r="C7922" t="s">
        <v>17</v>
      </c>
      <c r="D7922" s="6">
        <v>0.128</v>
      </c>
      <c r="E7922" s="6">
        <v>0.128</v>
      </c>
      <c r="F7922" s="18">
        <v>249.53</v>
      </c>
      <c r="G7922" t="s">
        <v>2219</v>
      </c>
      <c r="H7922" t="s">
        <v>2206</v>
      </c>
      <c r="I7922" t="s">
        <v>5897</v>
      </c>
      <c r="J7922" t="s">
        <v>13005</v>
      </c>
      <c r="L7922" s="5"/>
      <c r="P7922" t="s">
        <v>13005</v>
      </c>
    </row>
    <row r="7923" spans="2:16" x14ac:dyDescent="0.25">
      <c r="B7923" t="s">
        <v>10</v>
      </c>
      <c r="C7923" t="s">
        <v>17</v>
      </c>
      <c r="D7923" s="6">
        <v>0.23300000000000001</v>
      </c>
      <c r="E7923" s="6">
        <v>0.23300000000000001</v>
      </c>
      <c r="F7923" s="18">
        <v>249.53</v>
      </c>
      <c r="G7923" t="s">
        <v>2219</v>
      </c>
      <c r="H7923" t="s">
        <v>2207</v>
      </c>
      <c r="I7923" t="s">
        <v>5899</v>
      </c>
      <c r="J7923" t="s">
        <v>12999</v>
      </c>
      <c r="L7923" s="5"/>
      <c r="P7923" t="s">
        <v>12999</v>
      </c>
    </row>
    <row r="7924" spans="2:16" x14ac:dyDescent="0.25">
      <c r="B7924" t="s">
        <v>10</v>
      </c>
      <c r="C7924" t="s">
        <v>17</v>
      </c>
      <c r="D7924" s="6">
        <v>-8.9999999999999993E-3</v>
      </c>
      <c r="E7924" s="6">
        <v>-8.9999999999999993E-3</v>
      </c>
      <c r="F7924" s="18">
        <v>249.53</v>
      </c>
      <c r="G7924" t="s">
        <v>2219</v>
      </c>
      <c r="H7924" t="s">
        <v>2208</v>
      </c>
      <c r="I7924" t="s">
        <v>5901</v>
      </c>
      <c r="J7924" t="s">
        <v>12983</v>
      </c>
      <c r="L7924" s="5"/>
      <c r="P7924" t="s">
        <v>12983</v>
      </c>
    </row>
    <row r="7925" spans="2:16" x14ac:dyDescent="0.25">
      <c r="B7925" t="s">
        <v>10</v>
      </c>
      <c r="C7925" t="s">
        <v>17</v>
      </c>
      <c r="D7925" s="6">
        <v>-7.9000000000000001E-2</v>
      </c>
      <c r="E7925" s="6">
        <v>-7.9000000000000001E-2</v>
      </c>
      <c r="F7925" s="18">
        <v>216.93</v>
      </c>
      <c r="G7925" t="s">
        <v>2219</v>
      </c>
      <c r="H7925" t="s">
        <v>2209</v>
      </c>
      <c r="I7925" t="s">
        <v>5903</v>
      </c>
      <c r="J7925" t="s">
        <v>12994</v>
      </c>
      <c r="L7925" s="5"/>
      <c r="P7925" t="s">
        <v>12994</v>
      </c>
    </row>
    <row r="7926" spans="2:16" x14ac:dyDescent="0.25">
      <c r="B7926" t="s">
        <v>10</v>
      </c>
      <c r="C7926" t="s">
        <v>17</v>
      </c>
      <c r="D7926" s="6">
        <v>-8.9999999999999993E-3</v>
      </c>
      <c r="E7926" s="6">
        <v>-8.9999999999999993E-3</v>
      </c>
      <c r="F7926" s="18">
        <v>216.93</v>
      </c>
      <c r="G7926" t="s">
        <v>2219</v>
      </c>
      <c r="H7926" t="s">
        <v>2210</v>
      </c>
      <c r="I7926" t="s">
        <v>5905</v>
      </c>
      <c r="J7926" t="s">
        <v>13013</v>
      </c>
      <c r="L7926" s="5"/>
      <c r="P7926" t="s">
        <v>13013</v>
      </c>
    </row>
    <row r="7927" spans="2:16" x14ac:dyDescent="0.25">
      <c r="B7927" t="s">
        <v>10</v>
      </c>
      <c r="C7927" t="s">
        <v>17</v>
      </c>
      <c r="D7927" s="6">
        <v>3.2000000000000001E-2</v>
      </c>
      <c r="E7927" s="6">
        <v>3.2000000000000001E-2</v>
      </c>
      <c r="F7927" s="18">
        <v>249.53</v>
      </c>
      <c r="G7927" t="s">
        <v>2219</v>
      </c>
      <c r="H7927" t="s">
        <v>2211</v>
      </c>
      <c r="I7927" t="s">
        <v>5907</v>
      </c>
      <c r="J7927" t="s">
        <v>12971</v>
      </c>
      <c r="L7927" s="5"/>
      <c r="P7927" t="s">
        <v>12971</v>
      </c>
    </row>
    <row r="7928" spans="2:16" x14ac:dyDescent="0.25">
      <c r="B7928" t="s">
        <v>10</v>
      </c>
      <c r="C7928" t="s">
        <v>17</v>
      </c>
      <c r="D7928" s="6">
        <v>-7.9000000000000001E-2</v>
      </c>
      <c r="E7928" s="6">
        <v>-7.9000000000000001E-2</v>
      </c>
      <c r="F7928" s="18">
        <v>192.2</v>
      </c>
      <c r="G7928" t="s">
        <v>2219</v>
      </c>
      <c r="H7928" t="s">
        <v>2212</v>
      </c>
      <c r="I7928" t="s">
        <v>5909</v>
      </c>
      <c r="J7928" t="s">
        <v>13016</v>
      </c>
      <c r="L7928" s="5"/>
      <c r="P7928" t="s">
        <v>13016</v>
      </c>
    </row>
    <row r="7929" spans="2:16" x14ac:dyDescent="0.25">
      <c r="B7929" t="s">
        <v>10</v>
      </c>
      <c r="C7929" t="s">
        <v>17</v>
      </c>
      <c r="D7929" s="6">
        <v>-1.4E-2</v>
      </c>
      <c r="E7929" s="6">
        <v>-1.4E-2</v>
      </c>
      <c r="F7929" s="18">
        <v>294.49</v>
      </c>
      <c r="G7929" t="s">
        <v>2219</v>
      </c>
      <c r="H7929" t="s">
        <v>2242</v>
      </c>
      <c r="I7929" t="s">
        <v>8151</v>
      </c>
      <c r="J7929" t="s">
        <v>13020</v>
      </c>
      <c r="L7929" s="5"/>
      <c r="P7929" t="s">
        <v>13020</v>
      </c>
    </row>
    <row r="7930" spans="2:16" x14ac:dyDescent="0.25">
      <c r="B7930" t="s">
        <v>10</v>
      </c>
      <c r="C7930" t="s">
        <v>17</v>
      </c>
      <c r="D7930" s="6">
        <v>0.34699999999999998</v>
      </c>
      <c r="E7930" s="6">
        <v>0.34699999999999998</v>
      </c>
      <c r="F7930" s="18">
        <v>191.1</v>
      </c>
      <c r="G7930" t="s">
        <v>2219</v>
      </c>
      <c r="H7930" t="s">
        <v>2213</v>
      </c>
      <c r="I7930" t="s">
        <v>954</v>
      </c>
      <c r="J7930" t="s">
        <v>11810</v>
      </c>
      <c r="L7930" s="5"/>
      <c r="P7930" t="s">
        <v>11810</v>
      </c>
    </row>
    <row r="7931" spans="2:16" x14ac:dyDescent="0.25">
      <c r="B7931" t="s">
        <v>10</v>
      </c>
      <c r="C7931" t="s">
        <v>17</v>
      </c>
      <c r="D7931" s="6">
        <v>-7.9000000000000001E-2</v>
      </c>
      <c r="E7931" s="6">
        <v>-7.9000000000000001E-2</v>
      </c>
      <c r="F7931" s="18">
        <v>216.93</v>
      </c>
      <c r="G7931" t="s">
        <v>2219</v>
      </c>
      <c r="H7931" t="s">
        <v>2214</v>
      </c>
      <c r="I7931" t="s">
        <v>5912</v>
      </c>
      <c r="J7931" t="s">
        <v>12974</v>
      </c>
      <c r="L7931" s="5"/>
      <c r="P7931" t="s">
        <v>12974</v>
      </c>
    </row>
    <row r="7932" spans="2:16" x14ac:dyDescent="0.25">
      <c r="B7932" t="s">
        <v>10</v>
      </c>
      <c r="C7932" t="s">
        <v>17</v>
      </c>
      <c r="D7932" s="6">
        <v>-8.9999999999999993E-3</v>
      </c>
      <c r="E7932" s="6">
        <v>-8.9999999999999993E-3</v>
      </c>
      <c r="F7932" s="18">
        <v>216.93</v>
      </c>
      <c r="G7932" t="s">
        <v>2219</v>
      </c>
      <c r="H7932" t="s">
        <v>2215</v>
      </c>
      <c r="I7932" t="s">
        <v>5914</v>
      </c>
      <c r="J7932" t="s">
        <v>12969</v>
      </c>
      <c r="L7932" s="5"/>
      <c r="P7932" t="s">
        <v>12969</v>
      </c>
    </row>
    <row r="7933" spans="2:16" x14ac:dyDescent="0.25">
      <c r="B7933" t="s">
        <v>10</v>
      </c>
      <c r="C7933" t="s">
        <v>17</v>
      </c>
      <c r="D7933" s="6">
        <v>0.23300000000000001</v>
      </c>
      <c r="E7933" s="6">
        <v>0.23300000000000001</v>
      </c>
      <c r="F7933" s="18">
        <v>249.53</v>
      </c>
      <c r="G7933" t="s">
        <v>2219</v>
      </c>
      <c r="H7933" t="s">
        <v>2216</v>
      </c>
      <c r="I7933" t="s">
        <v>5916</v>
      </c>
      <c r="J7933" t="s">
        <v>12993</v>
      </c>
      <c r="L7933" s="5"/>
      <c r="P7933" t="s">
        <v>12993</v>
      </c>
    </row>
    <row r="7934" spans="2:16" x14ac:dyDescent="0.25">
      <c r="B7934" t="s">
        <v>10</v>
      </c>
      <c r="C7934" t="s">
        <v>17</v>
      </c>
      <c r="D7934" s="6">
        <v>0.23300000000000001</v>
      </c>
      <c r="E7934" s="6">
        <v>0.23300000000000001</v>
      </c>
      <c r="F7934" s="18">
        <v>249.53</v>
      </c>
      <c r="G7934" t="s">
        <v>2219</v>
      </c>
      <c r="H7934" t="s">
        <v>2217</v>
      </c>
      <c r="I7934" t="s">
        <v>5918</v>
      </c>
      <c r="J7934" t="s">
        <v>12966</v>
      </c>
      <c r="L7934" s="5"/>
      <c r="P7934" t="s">
        <v>12966</v>
      </c>
    </row>
    <row r="7935" spans="2:16" x14ac:dyDescent="0.25">
      <c r="B7935" t="s">
        <v>10</v>
      </c>
      <c r="C7935" t="s">
        <v>17</v>
      </c>
      <c r="D7935" s="6">
        <v>-1.4E-2</v>
      </c>
      <c r="E7935" s="6">
        <v>-1.4E-2</v>
      </c>
      <c r="F7935" s="18">
        <v>294.49</v>
      </c>
      <c r="G7935" t="s">
        <v>2219</v>
      </c>
      <c r="H7935" t="s">
        <v>2243</v>
      </c>
      <c r="I7935" t="s">
        <v>8152</v>
      </c>
      <c r="J7935" t="s">
        <v>13019</v>
      </c>
      <c r="L7935" s="5"/>
      <c r="P7935" t="s">
        <v>13019</v>
      </c>
    </row>
    <row r="7936" spans="2:16" x14ac:dyDescent="0.25">
      <c r="B7936" t="s">
        <v>10</v>
      </c>
      <c r="C7936" t="s">
        <v>17</v>
      </c>
      <c r="D7936" s="6">
        <v>6.8000000000000005E-2</v>
      </c>
      <c r="E7936" s="6">
        <v>6.8000000000000005E-2</v>
      </c>
      <c r="F7936" s="18">
        <v>192.2</v>
      </c>
      <c r="G7936" t="s">
        <v>2219</v>
      </c>
      <c r="H7936" t="s">
        <v>2218</v>
      </c>
      <c r="I7936" t="s">
        <v>5920</v>
      </c>
      <c r="J7936" t="s">
        <v>12972</v>
      </c>
      <c r="L7936" s="5"/>
      <c r="P7936" t="s">
        <v>12972</v>
      </c>
    </row>
    <row r="7937" spans="2:16" x14ac:dyDescent="0.25">
      <c r="B7937" t="s">
        <v>10</v>
      </c>
      <c r="C7937" t="s">
        <v>17</v>
      </c>
      <c r="D7937" s="6">
        <v>-1.4E-2</v>
      </c>
      <c r="E7937" s="6">
        <v>-1.4E-2</v>
      </c>
      <c r="F7937" s="18">
        <v>294.49</v>
      </c>
      <c r="G7937" t="s">
        <v>2219</v>
      </c>
      <c r="H7937" t="s">
        <v>2244</v>
      </c>
      <c r="I7937" t="s">
        <v>8153</v>
      </c>
      <c r="J7937" t="s">
        <v>13015</v>
      </c>
      <c r="L7937" s="5"/>
      <c r="P7937" t="s">
        <v>13015</v>
      </c>
    </row>
    <row r="7938" spans="2:16" x14ac:dyDescent="0.25">
      <c r="B7938" t="s">
        <v>10</v>
      </c>
      <c r="C7938" t="s">
        <v>17</v>
      </c>
      <c r="D7938" s="6">
        <v>0.217</v>
      </c>
      <c r="E7938" s="6">
        <v>0.217</v>
      </c>
      <c r="F7938" s="18">
        <v>150.62</v>
      </c>
      <c r="G7938" t="s">
        <v>2219</v>
      </c>
      <c r="H7938" t="s">
        <v>2219</v>
      </c>
      <c r="I7938" t="s">
        <v>1001</v>
      </c>
      <c r="J7938" t="s">
        <v>11907</v>
      </c>
      <c r="L7938" s="5"/>
      <c r="P7938" t="s">
        <v>11907</v>
      </c>
    </row>
    <row r="7939" spans="2:16" x14ac:dyDescent="0.25">
      <c r="B7939" t="s">
        <v>10</v>
      </c>
      <c r="C7939" t="s">
        <v>17</v>
      </c>
      <c r="D7939" s="6">
        <v>0.128</v>
      </c>
      <c r="E7939" s="6">
        <v>0.128</v>
      </c>
      <c r="F7939" s="18">
        <v>249.53</v>
      </c>
      <c r="G7939" t="s">
        <v>2219</v>
      </c>
      <c r="H7939" t="s">
        <v>2220</v>
      </c>
      <c r="I7939" t="s">
        <v>5923</v>
      </c>
      <c r="J7939" t="s">
        <v>12989</v>
      </c>
      <c r="L7939" s="5"/>
      <c r="P7939" t="s">
        <v>12989</v>
      </c>
    </row>
    <row r="7940" spans="2:16" x14ac:dyDescent="0.25">
      <c r="B7940" t="s">
        <v>10</v>
      </c>
      <c r="C7940" t="s">
        <v>17</v>
      </c>
      <c r="D7940" s="6">
        <v>-8.9999999999999993E-3</v>
      </c>
      <c r="E7940" s="6">
        <v>-8.9999999999999993E-3</v>
      </c>
      <c r="F7940" s="18">
        <v>249.53</v>
      </c>
      <c r="G7940" t="s">
        <v>2219</v>
      </c>
      <c r="H7940" t="s">
        <v>2221</v>
      </c>
      <c r="I7940" t="s">
        <v>5925</v>
      </c>
      <c r="J7940" t="s">
        <v>12991</v>
      </c>
      <c r="L7940" s="5"/>
      <c r="P7940" t="s">
        <v>12991</v>
      </c>
    </row>
    <row r="7941" spans="2:16" x14ac:dyDescent="0.25">
      <c r="B7941" t="s">
        <v>10</v>
      </c>
      <c r="C7941" t="s">
        <v>17</v>
      </c>
      <c r="D7941" s="6">
        <v>0.17199999999999999</v>
      </c>
      <c r="E7941" s="6">
        <v>0.17199999999999999</v>
      </c>
      <c r="F7941" s="18">
        <v>216.93</v>
      </c>
      <c r="G7941" t="s">
        <v>2219</v>
      </c>
      <c r="H7941" t="s">
        <v>2222</v>
      </c>
      <c r="I7941" t="s">
        <v>5927</v>
      </c>
      <c r="J7941" t="s">
        <v>12990</v>
      </c>
      <c r="L7941" s="5"/>
      <c r="P7941" t="s">
        <v>12990</v>
      </c>
    </row>
    <row r="7942" spans="2:16" x14ac:dyDescent="0.25">
      <c r="B7942" t="s">
        <v>10</v>
      </c>
      <c r="C7942" t="s">
        <v>17</v>
      </c>
      <c r="D7942" s="6">
        <v>-8.9999999999999993E-3</v>
      </c>
      <c r="E7942" s="6">
        <v>-8.9999999999999993E-3</v>
      </c>
      <c r="F7942" s="18">
        <v>294.49</v>
      </c>
      <c r="G7942" t="s">
        <v>2219</v>
      </c>
      <c r="H7942" t="s">
        <v>2237</v>
      </c>
      <c r="I7942" t="s">
        <v>5929</v>
      </c>
      <c r="J7942" t="s">
        <v>12970</v>
      </c>
      <c r="L7942" s="5"/>
      <c r="P7942" t="s">
        <v>12970</v>
      </c>
    </row>
    <row r="7943" spans="2:16" x14ac:dyDescent="0.25">
      <c r="B7943" t="s">
        <v>10</v>
      </c>
      <c r="C7943" t="s">
        <v>17</v>
      </c>
      <c r="D7943" s="6">
        <v>0.219</v>
      </c>
      <c r="E7943" s="6">
        <v>0.219</v>
      </c>
      <c r="F7943" s="18">
        <v>192.2</v>
      </c>
      <c r="G7943" t="s">
        <v>2219</v>
      </c>
      <c r="H7943" t="s">
        <v>2223</v>
      </c>
      <c r="I7943" t="s">
        <v>5931</v>
      </c>
      <c r="J7943" t="s">
        <v>12981</v>
      </c>
      <c r="L7943" s="5"/>
      <c r="P7943" t="s">
        <v>12981</v>
      </c>
    </row>
    <row r="7944" spans="2:16" x14ac:dyDescent="0.25">
      <c r="B7944" t="s">
        <v>10</v>
      </c>
      <c r="C7944" t="s">
        <v>17</v>
      </c>
      <c r="D7944" s="6">
        <v>0.128</v>
      </c>
      <c r="E7944" s="6">
        <v>0.128</v>
      </c>
      <c r="F7944" s="18">
        <v>249.53</v>
      </c>
      <c r="G7944" t="s">
        <v>2219</v>
      </c>
      <c r="H7944" t="s">
        <v>2224</v>
      </c>
      <c r="I7944" t="s">
        <v>5933</v>
      </c>
      <c r="J7944" t="s">
        <v>13009</v>
      </c>
      <c r="L7944" s="5"/>
      <c r="P7944" t="s">
        <v>13009</v>
      </c>
    </row>
    <row r="7945" spans="2:16" x14ac:dyDescent="0.25">
      <c r="B7945" t="s">
        <v>10</v>
      </c>
      <c r="C7945" t="s">
        <v>17</v>
      </c>
      <c r="D7945" s="6">
        <v>-1.4E-2</v>
      </c>
      <c r="E7945" s="6">
        <v>-1.4E-2</v>
      </c>
      <c r="F7945" s="18">
        <v>294.49</v>
      </c>
      <c r="G7945" t="s">
        <v>2219</v>
      </c>
      <c r="H7945" t="s">
        <v>2246</v>
      </c>
      <c r="I7945" t="s">
        <v>8154</v>
      </c>
      <c r="J7945" t="s">
        <v>13018</v>
      </c>
      <c r="L7945" s="5"/>
      <c r="P7945" t="s">
        <v>13018</v>
      </c>
    </row>
    <row r="7946" spans="2:16" x14ac:dyDescent="0.25">
      <c r="B7946" t="s">
        <v>10</v>
      </c>
      <c r="C7946" t="s">
        <v>17</v>
      </c>
      <c r="D7946" s="6">
        <v>3.2000000000000001E-2</v>
      </c>
      <c r="E7946" s="6">
        <v>3.2000000000000001E-2</v>
      </c>
      <c r="F7946" s="18">
        <v>249.53</v>
      </c>
      <c r="G7946" t="s">
        <v>2219</v>
      </c>
      <c r="H7946" t="s">
        <v>18631</v>
      </c>
      <c r="I7946" t="s">
        <v>18710</v>
      </c>
      <c r="J7946" t="s">
        <v>18711</v>
      </c>
      <c r="L7946" s="5"/>
      <c r="P7946" t="s">
        <v>18711</v>
      </c>
    </row>
    <row r="7947" spans="2:16" x14ac:dyDescent="0.25">
      <c r="B7947" t="s">
        <v>10</v>
      </c>
      <c r="C7947" t="s">
        <v>17</v>
      </c>
      <c r="D7947" s="6">
        <v>0.128</v>
      </c>
      <c r="E7947" s="6">
        <v>0.128</v>
      </c>
      <c r="F7947" s="18">
        <v>294.49</v>
      </c>
      <c r="G7947" t="s">
        <v>2219</v>
      </c>
      <c r="H7947" t="s">
        <v>2238</v>
      </c>
      <c r="I7947" t="s">
        <v>5935</v>
      </c>
      <c r="J7947" t="s">
        <v>13022</v>
      </c>
      <c r="L7947" s="5"/>
      <c r="P7947" t="s">
        <v>13022</v>
      </c>
    </row>
    <row r="7948" spans="2:16" x14ac:dyDescent="0.25">
      <c r="B7948" t="s">
        <v>10</v>
      </c>
      <c r="C7948" t="s">
        <v>17</v>
      </c>
      <c r="D7948" s="6">
        <v>0.23300000000000001</v>
      </c>
      <c r="E7948" s="6">
        <v>0.23300000000000001</v>
      </c>
      <c r="F7948" s="18">
        <v>249.53</v>
      </c>
      <c r="G7948" t="s">
        <v>2219</v>
      </c>
      <c r="H7948" t="s">
        <v>2225</v>
      </c>
      <c r="I7948" t="s">
        <v>5936</v>
      </c>
      <c r="J7948" t="s">
        <v>13003</v>
      </c>
      <c r="L7948" s="5"/>
      <c r="P7948" t="s">
        <v>13003</v>
      </c>
    </row>
    <row r="7949" spans="2:16" x14ac:dyDescent="0.25">
      <c r="B7949" t="s">
        <v>10</v>
      </c>
      <c r="C7949" t="s">
        <v>17</v>
      </c>
      <c r="D7949" s="6">
        <v>3.2000000000000001E-2</v>
      </c>
      <c r="E7949" s="6">
        <v>3.2000000000000001E-2</v>
      </c>
      <c r="F7949" s="18">
        <v>249.53</v>
      </c>
      <c r="G7949" t="s">
        <v>2219</v>
      </c>
      <c r="H7949" t="s">
        <v>2226</v>
      </c>
      <c r="I7949" t="s">
        <v>5938</v>
      </c>
      <c r="J7949" t="s">
        <v>12965</v>
      </c>
      <c r="L7949" s="5"/>
      <c r="P7949" t="s">
        <v>12965</v>
      </c>
    </row>
    <row r="7950" spans="2:16" x14ac:dyDescent="0.25">
      <c r="B7950" t="s">
        <v>10</v>
      </c>
      <c r="C7950" t="s">
        <v>17</v>
      </c>
      <c r="D7950" s="6">
        <v>-7.9000000000000001E-2</v>
      </c>
      <c r="E7950" s="6">
        <v>-7.9000000000000001E-2</v>
      </c>
      <c r="F7950" s="18">
        <v>216.93</v>
      </c>
      <c r="G7950" t="s">
        <v>2219</v>
      </c>
      <c r="H7950" t="s">
        <v>2227</v>
      </c>
      <c r="I7950" t="s">
        <v>5940</v>
      </c>
      <c r="J7950" t="s">
        <v>12978</v>
      </c>
      <c r="L7950" s="5"/>
      <c r="P7950" t="s">
        <v>12978</v>
      </c>
    </row>
    <row r="7951" spans="2:16" x14ac:dyDescent="0.25">
      <c r="B7951" t="s">
        <v>10</v>
      </c>
      <c r="C7951" t="s">
        <v>17</v>
      </c>
      <c r="D7951" s="6">
        <v>-1.4E-2</v>
      </c>
      <c r="E7951" s="6">
        <v>-1.4E-2</v>
      </c>
      <c r="F7951" s="18">
        <v>294.49</v>
      </c>
      <c r="G7951" t="s">
        <v>2219</v>
      </c>
      <c r="H7951" t="s">
        <v>2247</v>
      </c>
      <c r="I7951" t="s">
        <v>8155</v>
      </c>
      <c r="J7951" t="s">
        <v>13011</v>
      </c>
      <c r="L7951" s="5"/>
      <c r="P7951" t="s">
        <v>13011</v>
      </c>
    </row>
    <row r="7952" spans="2:16" x14ac:dyDescent="0.25">
      <c r="B7952" t="s">
        <v>10</v>
      </c>
      <c r="C7952" t="s">
        <v>17</v>
      </c>
      <c r="D7952" s="6">
        <v>3.2000000000000001E-2</v>
      </c>
      <c r="E7952" s="6">
        <v>3.2000000000000001E-2</v>
      </c>
      <c r="F7952" s="18">
        <v>249.53</v>
      </c>
      <c r="G7952" t="s">
        <v>2219</v>
      </c>
      <c r="H7952" t="s">
        <v>2228</v>
      </c>
      <c r="I7952" t="s">
        <v>5942</v>
      </c>
      <c r="J7952" t="s">
        <v>12963</v>
      </c>
      <c r="L7952" s="5"/>
      <c r="P7952" t="s">
        <v>12963</v>
      </c>
    </row>
    <row r="7953" spans="2:16" x14ac:dyDescent="0.25">
      <c r="B7953" t="s">
        <v>10</v>
      </c>
      <c r="C7953" t="s">
        <v>17</v>
      </c>
      <c r="D7953" s="6">
        <v>0.17199999999999999</v>
      </c>
      <c r="E7953" s="6">
        <v>0.17199999999999999</v>
      </c>
      <c r="F7953" s="18">
        <v>167.48</v>
      </c>
      <c r="G7953" t="s">
        <v>2219</v>
      </c>
      <c r="H7953" t="s">
        <v>2229</v>
      </c>
      <c r="I7953" t="s">
        <v>704</v>
      </c>
      <c r="J7953" t="s">
        <v>12070</v>
      </c>
      <c r="L7953" s="5"/>
      <c r="P7953" t="s">
        <v>12070</v>
      </c>
    </row>
    <row r="7954" spans="2:16" x14ac:dyDescent="0.25">
      <c r="B7954" t="s">
        <v>10</v>
      </c>
      <c r="C7954" t="s">
        <v>17</v>
      </c>
      <c r="D7954" s="6">
        <v>6.8000000000000005E-2</v>
      </c>
      <c r="E7954" s="6">
        <v>6.8000000000000005E-2</v>
      </c>
      <c r="F7954" s="18">
        <v>150.62</v>
      </c>
      <c r="G7954" t="s">
        <v>2219</v>
      </c>
      <c r="H7954" t="s">
        <v>2230</v>
      </c>
      <c r="I7954" t="s">
        <v>5945</v>
      </c>
      <c r="J7954" t="s">
        <v>12975</v>
      </c>
      <c r="L7954" s="5"/>
      <c r="P7954" t="s">
        <v>12975</v>
      </c>
    </row>
    <row r="7955" spans="2:16" x14ac:dyDescent="0.25">
      <c r="B7955" t="s">
        <v>10</v>
      </c>
      <c r="C7955" t="s">
        <v>17</v>
      </c>
      <c r="D7955" s="6">
        <v>3.2000000000000001E-2</v>
      </c>
      <c r="E7955" s="6">
        <v>3.2000000000000001E-2</v>
      </c>
      <c r="F7955" s="18">
        <v>249.53</v>
      </c>
      <c r="G7955" t="s">
        <v>2219</v>
      </c>
      <c r="H7955" t="s">
        <v>2231</v>
      </c>
      <c r="I7955" t="s">
        <v>5947</v>
      </c>
      <c r="J7955" t="s">
        <v>13010</v>
      </c>
      <c r="L7955" s="5"/>
      <c r="P7955" t="s">
        <v>13010</v>
      </c>
    </row>
    <row r="7956" spans="2:16" x14ac:dyDescent="0.25">
      <c r="B7956" t="s">
        <v>10</v>
      </c>
      <c r="C7956" t="s">
        <v>17</v>
      </c>
      <c r="D7956" s="6">
        <v>0.23300000000000001</v>
      </c>
      <c r="E7956" s="6">
        <v>0.23300000000000001</v>
      </c>
      <c r="F7956" s="18">
        <v>249.53</v>
      </c>
      <c r="G7956" t="s">
        <v>2219</v>
      </c>
      <c r="H7956" t="s">
        <v>2232</v>
      </c>
      <c r="I7956" t="s">
        <v>5949</v>
      </c>
      <c r="J7956" t="s">
        <v>12967</v>
      </c>
      <c r="L7956" s="5"/>
      <c r="P7956" t="s">
        <v>12967</v>
      </c>
    </row>
    <row r="7957" spans="2:16" x14ac:dyDescent="0.25">
      <c r="B7957" t="s">
        <v>10</v>
      </c>
      <c r="C7957" t="s">
        <v>17</v>
      </c>
      <c r="D7957" s="6">
        <v>0.219</v>
      </c>
      <c r="E7957" s="6">
        <v>0.219</v>
      </c>
      <c r="F7957" s="18">
        <v>192.2</v>
      </c>
      <c r="G7957" t="s">
        <v>2219</v>
      </c>
      <c r="H7957" t="s">
        <v>2233</v>
      </c>
      <c r="I7957" t="s">
        <v>5951</v>
      </c>
      <c r="J7957" t="s">
        <v>12976</v>
      </c>
      <c r="L7957" s="5"/>
      <c r="P7957" t="s">
        <v>12976</v>
      </c>
    </row>
    <row r="7958" spans="2:16" x14ac:dyDescent="0.25">
      <c r="B7958" t="s">
        <v>10</v>
      </c>
      <c r="C7958" t="s">
        <v>17</v>
      </c>
      <c r="D7958" s="6">
        <v>-7.9000000000000001E-2</v>
      </c>
      <c r="E7958" s="6">
        <v>-7.9000000000000001E-2</v>
      </c>
      <c r="F7958" s="18">
        <v>216.93</v>
      </c>
      <c r="G7958" t="s">
        <v>2219</v>
      </c>
      <c r="H7958" t="s">
        <v>2234</v>
      </c>
      <c r="I7958" t="s">
        <v>5953</v>
      </c>
      <c r="J7958" t="s">
        <v>12977</v>
      </c>
      <c r="L7958" s="5"/>
      <c r="P7958" t="s">
        <v>12977</v>
      </c>
    </row>
    <row r="7959" spans="2:16" x14ac:dyDescent="0.25">
      <c r="B7959" t="s">
        <v>10</v>
      </c>
      <c r="C7959" t="s">
        <v>17</v>
      </c>
      <c r="D7959" s="6">
        <v>3.2000000000000001E-2</v>
      </c>
      <c r="E7959" s="6">
        <v>3.2000000000000001E-2</v>
      </c>
      <c r="F7959" s="18">
        <v>249.53</v>
      </c>
      <c r="G7959" t="s">
        <v>2219</v>
      </c>
      <c r="H7959" t="s">
        <v>2235</v>
      </c>
      <c r="I7959" t="s">
        <v>5955</v>
      </c>
      <c r="J7959" t="s">
        <v>13000</v>
      </c>
      <c r="L7959" s="5"/>
      <c r="P7959" t="s">
        <v>13000</v>
      </c>
    </row>
    <row r="7960" spans="2:16" x14ac:dyDescent="0.25">
      <c r="B7960" t="s">
        <v>10</v>
      </c>
      <c r="C7960" t="s">
        <v>17</v>
      </c>
      <c r="D7960" s="6">
        <v>6.8000000000000005E-2</v>
      </c>
      <c r="E7960" s="6">
        <v>6.8000000000000005E-2</v>
      </c>
      <c r="F7960" s="18">
        <v>192.2</v>
      </c>
      <c r="G7960" t="s">
        <v>2219</v>
      </c>
      <c r="H7960" t="s">
        <v>2236</v>
      </c>
      <c r="I7960" t="s">
        <v>5957</v>
      </c>
      <c r="J7960" t="s">
        <v>12987</v>
      </c>
      <c r="L7960" s="5"/>
      <c r="P7960" t="s">
        <v>12987</v>
      </c>
    </row>
    <row r="7961" spans="2:16" x14ac:dyDescent="0.25">
      <c r="B7961" t="s">
        <v>10</v>
      </c>
      <c r="C7961" t="s">
        <v>17</v>
      </c>
      <c r="D7961" s="6">
        <v>-0.10199999999999999</v>
      </c>
      <c r="E7961" s="6">
        <v>-0.10199999999999999</v>
      </c>
      <c r="F7961" s="18">
        <v>294.49</v>
      </c>
      <c r="G7961" t="s">
        <v>2220</v>
      </c>
      <c r="H7961" t="s">
        <v>2239</v>
      </c>
      <c r="I7961" t="s">
        <v>8156</v>
      </c>
      <c r="J7961" t="s">
        <v>13339</v>
      </c>
      <c r="L7961" s="5"/>
      <c r="P7961" t="s">
        <v>13339</v>
      </c>
    </row>
    <row r="7962" spans="2:16" x14ac:dyDescent="0.25">
      <c r="B7962" t="s">
        <v>10</v>
      </c>
      <c r="C7962" t="s">
        <v>17</v>
      </c>
      <c r="D7962" s="6">
        <v>6.3E-2</v>
      </c>
      <c r="E7962" s="6">
        <v>6.3E-2</v>
      </c>
      <c r="F7962" s="18">
        <v>249.53</v>
      </c>
      <c r="G7962" t="s">
        <v>2220</v>
      </c>
      <c r="H7962" t="s">
        <v>12132</v>
      </c>
      <c r="I7962" t="s">
        <v>13340</v>
      </c>
      <c r="J7962" t="s">
        <v>13341</v>
      </c>
      <c r="L7962" s="5"/>
      <c r="P7962" t="s">
        <v>13341</v>
      </c>
    </row>
    <row r="7963" spans="2:16" x14ac:dyDescent="0.25">
      <c r="B7963" t="s">
        <v>10</v>
      </c>
      <c r="C7963" t="s">
        <v>17</v>
      </c>
      <c r="D7963" s="6">
        <v>0.16900000000000001</v>
      </c>
      <c r="E7963" s="6">
        <v>0.16900000000000001</v>
      </c>
      <c r="F7963" s="18">
        <v>192.2</v>
      </c>
      <c r="G7963" t="s">
        <v>2220</v>
      </c>
      <c r="H7963" t="s">
        <v>2190</v>
      </c>
      <c r="I7963" t="s">
        <v>5959</v>
      </c>
      <c r="J7963" t="s">
        <v>13330</v>
      </c>
      <c r="L7963" s="5"/>
      <c r="P7963" t="s">
        <v>13330</v>
      </c>
    </row>
    <row r="7964" spans="2:16" x14ac:dyDescent="0.25">
      <c r="B7964" t="s">
        <v>10</v>
      </c>
      <c r="C7964" t="s">
        <v>17</v>
      </c>
      <c r="D7964" s="6">
        <v>0.255</v>
      </c>
      <c r="E7964" s="6">
        <v>0.255</v>
      </c>
      <c r="F7964" s="18">
        <v>192.2</v>
      </c>
      <c r="G7964" t="s">
        <v>2220</v>
      </c>
      <c r="H7964" t="s">
        <v>2191</v>
      </c>
      <c r="I7964" t="s">
        <v>5961</v>
      </c>
      <c r="J7964" t="s">
        <v>13352</v>
      </c>
      <c r="L7964" s="5"/>
      <c r="P7964" t="s">
        <v>13352</v>
      </c>
    </row>
    <row r="7965" spans="2:16" x14ac:dyDescent="0.25">
      <c r="B7965" t="s">
        <v>10</v>
      </c>
      <c r="C7965" t="s">
        <v>17</v>
      </c>
      <c r="D7965" s="6">
        <v>-0.128</v>
      </c>
      <c r="E7965" s="6">
        <v>-0.128</v>
      </c>
      <c r="F7965" s="18">
        <v>206.82</v>
      </c>
      <c r="G7965" t="s">
        <v>2220</v>
      </c>
      <c r="H7965" t="s">
        <v>2192</v>
      </c>
      <c r="I7965" t="s">
        <v>5963</v>
      </c>
      <c r="J7965" t="s">
        <v>11965</v>
      </c>
      <c r="L7965" s="5"/>
      <c r="P7965" t="s">
        <v>11965</v>
      </c>
    </row>
    <row r="7966" spans="2:16" x14ac:dyDescent="0.25">
      <c r="B7966" t="s">
        <v>10</v>
      </c>
      <c r="C7966" t="s">
        <v>17</v>
      </c>
      <c r="D7966" s="6">
        <v>-0.10199999999999999</v>
      </c>
      <c r="E7966" s="6">
        <v>-0.10199999999999999</v>
      </c>
      <c r="F7966" s="18">
        <v>477.7</v>
      </c>
      <c r="G7966" t="s">
        <v>2220</v>
      </c>
      <c r="H7966" t="s">
        <v>2240</v>
      </c>
      <c r="I7966" t="s">
        <v>8157</v>
      </c>
      <c r="J7966" t="s">
        <v>13317</v>
      </c>
      <c r="L7966" s="5"/>
      <c r="P7966" t="s">
        <v>13317</v>
      </c>
    </row>
    <row r="7967" spans="2:16" x14ac:dyDescent="0.25">
      <c r="B7967" t="s">
        <v>10</v>
      </c>
      <c r="C7967" t="s">
        <v>17</v>
      </c>
      <c r="D7967" s="6">
        <v>6.3E-2</v>
      </c>
      <c r="E7967" s="6">
        <v>6.3E-2</v>
      </c>
      <c r="F7967" s="18">
        <v>249.53</v>
      </c>
      <c r="G7967" t="s">
        <v>2220</v>
      </c>
      <c r="H7967" t="s">
        <v>2183</v>
      </c>
      <c r="I7967" t="s">
        <v>5965</v>
      </c>
      <c r="J7967" t="s">
        <v>13335</v>
      </c>
      <c r="L7967" s="5"/>
      <c r="P7967" t="s">
        <v>13335</v>
      </c>
    </row>
    <row r="7968" spans="2:16" x14ac:dyDescent="0.25">
      <c r="B7968" t="s">
        <v>10</v>
      </c>
      <c r="C7968" t="s">
        <v>17</v>
      </c>
      <c r="D7968" s="6">
        <v>-0.128</v>
      </c>
      <c r="E7968" s="6">
        <v>-0.128</v>
      </c>
      <c r="F7968" s="18">
        <v>216.93</v>
      </c>
      <c r="G7968" t="s">
        <v>2220</v>
      </c>
      <c r="H7968" t="s">
        <v>2193</v>
      </c>
      <c r="I7968" t="s">
        <v>5967</v>
      </c>
      <c r="J7968" t="s">
        <v>13316</v>
      </c>
      <c r="L7968" s="5"/>
      <c r="P7968" t="s">
        <v>13316</v>
      </c>
    </row>
    <row r="7969" spans="2:16" x14ac:dyDescent="0.25">
      <c r="B7969" t="s">
        <v>10</v>
      </c>
      <c r="C7969" t="s">
        <v>17</v>
      </c>
      <c r="D7969" s="6">
        <v>0.23</v>
      </c>
      <c r="E7969" s="6">
        <v>0.23</v>
      </c>
      <c r="F7969" s="18">
        <v>150.62</v>
      </c>
      <c r="G7969" t="s">
        <v>2220</v>
      </c>
      <c r="H7969" t="s">
        <v>2194</v>
      </c>
      <c r="I7969" t="s">
        <v>5969</v>
      </c>
      <c r="J7969" t="s">
        <v>13345</v>
      </c>
      <c r="L7969" s="5"/>
      <c r="P7969" t="s">
        <v>13345</v>
      </c>
    </row>
    <row r="7970" spans="2:16" x14ac:dyDescent="0.25">
      <c r="B7970" t="s">
        <v>10</v>
      </c>
      <c r="C7970" t="s">
        <v>17</v>
      </c>
      <c r="D7970" s="6">
        <v>0.158</v>
      </c>
      <c r="E7970" s="6">
        <v>0.158</v>
      </c>
      <c r="F7970" s="18">
        <v>150.62</v>
      </c>
      <c r="G7970" t="s">
        <v>2220</v>
      </c>
      <c r="H7970" t="s">
        <v>2195</v>
      </c>
      <c r="I7970" t="s">
        <v>5971</v>
      </c>
      <c r="J7970" t="s">
        <v>13332</v>
      </c>
      <c r="L7970" s="5"/>
      <c r="P7970" t="s">
        <v>13332</v>
      </c>
    </row>
    <row r="7971" spans="2:16" x14ac:dyDescent="0.25">
      <c r="B7971" t="s">
        <v>10</v>
      </c>
      <c r="C7971" t="s">
        <v>17</v>
      </c>
      <c r="D7971" s="6">
        <v>0.29399999999999998</v>
      </c>
      <c r="E7971" s="6">
        <v>0.29399999999999998</v>
      </c>
      <c r="F7971" s="18">
        <v>150.62</v>
      </c>
      <c r="G7971" t="s">
        <v>2220</v>
      </c>
      <c r="H7971" t="s">
        <v>2196</v>
      </c>
      <c r="I7971" t="s">
        <v>5973</v>
      </c>
      <c r="J7971" t="s">
        <v>13331</v>
      </c>
      <c r="L7971" s="5"/>
      <c r="P7971" t="s">
        <v>13331</v>
      </c>
    </row>
    <row r="7972" spans="2:16" x14ac:dyDescent="0.25">
      <c r="B7972" t="s">
        <v>10</v>
      </c>
      <c r="C7972" t="s">
        <v>17</v>
      </c>
      <c r="D7972" s="6">
        <v>0.16900000000000001</v>
      </c>
      <c r="E7972" s="6">
        <v>0.16900000000000001</v>
      </c>
      <c r="F7972" s="18">
        <v>216.93</v>
      </c>
      <c r="G7972" t="s">
        <v>2220</v>
      </c>
      <c r="H7972" t="s">
        <v>2197</v>
      </c>
      <c r="I7972" t="s">
        <v>5975</v>
      </c>
      <c r="J7972" t="s">
        <v>13319</v>
      </c>
      <c r="L7972" s="5"/>
      <c r="P7972" t="s">
        <v>13319</v>
      </c>
    </row>
    <row r="7973" spans="2:16" x14ac:dyDescent="0.25">
      <c r="B7973" t="s">
        <v>10</v>
      </c>
      <c r="C7973" t="s">
        <v>17</v>
      </c>
      <c r="D7973" s="6">
        <v>0.16900000000000001</v>
      </c>
      <c r="E7973" s="6">
        <v>0.16900000000000001</v>
      </c>
      <c r="F7973" s="18">
        <v>192.2</v>
      </c>
      <c r="G7973" t="s">
        <v>2220</v>
      </c>
      <c r="H7973" t="s">
        <v>2198</v>
      </c>
      <c r="I7973" t="s">
        <v>5977</v>
      </c>
      <c r="J7973" t="s">
        <v>13344</v>
      </c>
      <c r="L7973" s="5"/>
      <c r="P7973" t="s">
        <v>13344</v>
      </c>
    </row>
    <row r="7974" spans="2:16" x14ac:dyDescent="0.25">
      <c r="B7974" t="s">
        <v>10</v>
      </c>
      <c r="C7974" t="s">
        <v>17</v>
      </c>
      <c r="D7974" s="6">
        <v>6.3E-2</v>
      </c>
      <c r="E7974" s="6">
        <v>6.3E-2</v>
      </c>
      <c r="F7974" s="18">
        <v>249.53</v>
      </c>
      <c r="G7974" t="s">
        <v>2220</v>
      </c>
      <c r="H7974" t="s">
        <v>12121</v>
      </c>
      <c r="I7974" t="s">
        <v>13322</v>
      </c>
      <c r="J7974" t="s">
        <v>13323</v>
      </c>
      <c r="L7974" s="5"/>
      <c r="P7974" t="s">
        <v>13323</v>
      </c>
    </row>
    <row r="7975" spans="2:16" x14ac:dyDescent="0.25">
      <c r="B7975" t="s">
        <v>10</v>
      </c>
      <c r="C7975" t="s">
        <v>17</v>
      </c>
      <c r="D7975" s="6">
        <v>0.27100000000000002</v>
      </c>
      <c r="E7975" s="6">
        <v>0.27100000000000002</v>
      </c>
      <c r="F7975" s="18">
        <v>192.2</v>
      </c>
      <c r="G7975" t="s">
        <v>2220</v>
      </c>
      <c r="H7975" t="s">
        <v>2199</v>
      </c>
      <c r="I7975" t="s">
        <v>5979</v>
      </c>
      <c r="J7975" t="s">
        <v>13306</v>
      </c>
      <c r="L7975" s="5"/>
      <c r="P7975" t="s">
        <v>13306</v>
      </c>
    </row>
    <row r="7976" spans="2:16" x14ac:dyDescent="0.25">
      <c r="B7976" t="s">
        <v>10</v>
      </c>
      <c r="C7976" t="s">
        <v>17</v>
      </c>
      <c r="D7976" s="6">
        <v>-0.128</v>
      </c>
      <c r="E7976" s="6">
        <v>-0.128</v>
      </c>
      <c r="F7976" s="18">
        <v>249.53</v>
      </c>
      <c r="G7976" t="s">
        <v>2220</v>
      </c>
      <c r="H7976" t="s">
        <v>1014</v>
      </c>
      <c r="I7976" t="s">
        <v>5981</v>
      </c>
      <c r="J7976" t="s">
        <v>13321</v>
      </c>
      <c r="L7976" s="5"/>
      <c r="P7976" t="s">
        <v>13321</v>
      </c>
    </row>
    <row r="7977" spans="2:16" x14ac:dyDescent="0.25">
      <c r="B7977" t="s">
        <v>10</v>
      </c>
      <c r="C7977" t="s">
        <v>17</v>
      </c>
      <c r="D7977" s="6">
        <v>0.35</v>
      </c>
      <c r="E7977" s="6">
        <v>0.35</v>
      </c>
      <c r="F7977" s="18">
        <v>140.69999999999999</v>
      </c>
      <c r="G7977" t="s">
        <v>2220</v>
      </c>
      <c r="H7977" t="s">
        <v>2200</v>
      </c>
      <c r="I7977" t="s">
        <v>862</v>
      </c>
      <c r="J7977" t="s">
        <v>11952</v>
      </c>
      <c r="L7977" s="5"/>
      <c r="P7977" t="s">
        <v>11952</v>
      </c>
    </row>
    <row r="7978" spans="2:16" x14ac:dyDescent="0.25">
      <c r="B7978" t="s">
        <v>10</v>
      </c>
      <c r="C7978" t="s">
        <v>17</v>
      </c>
      <c r="D7978" s="6">
        <v>0.372</v>
      </c>
      <c r="E7978" s="6">
        <v>0.372</v>
      </c>
      <c r="F7978" s="18">
        <v>140.69999999999999</v>
      </c>
      <c r="G7978" t="s">
        <v>2220</v>
      </c>
      <c r="H7978" t="s">
        <v>2201</v>
      </c>
      <c r="I7978" t="s">
        <v>953</v>
      </c>
      <c r="J7978" t="s">
        <v>11857</v>
      </c>
      <c r="L7978" s="5"/>
      <c r="P7978" t="s">
        <v>11857</v>
      </c>
    </row>
    <row r="7979" spans="2:16" x14ac:dyDescent="0.25">
      <c r="B7979" t="s">
        <v>10</v>
      </c>
      <c r="C7979" t="s">
        <v>17</v>
      </c>
      <c r="D7979" s="6">
        <v>0.29599999999999999</v>
      </c>
      <c r="E7979" s="6">
        <v>0.29599999999999999</v>
      </c>
      <c r="F7979" s="18">
        <v>216.93</v>
      </c>
      <c r="G7979" t="s">
        <v>2220</v>
      </c>
      <c r="H7979" t="s">
        <v>2202</v>
      </c>
      <c r="I7979" t="s">
        <v>5985</v>
      </c>
      <c r="J7979" t="s">
        <v>13336</v>
      </c>
      <c r="L7979" s="5"/>
      <c r="P7979" t="s">
        <v>13336</v>
      </c>
    </row>
    <row r="7980" spans="2:16" x14ac:dyDescent="0.25">
      <c r="B7980" t="s">
        <v>10</v>
      </c>
      <c r="C7980" t="s">
        <v>17</v>
      </c>
      <c r="D7980" s="6">
        <v>0.35199999999999998</v>
      </c>
      <c r="E7980" s="6">
        <v>0.35199999999999998</v>
      </c>
      <c r="F7980" s="18">
        <v>139.32</v>
      </c>
      <c r="G7980" t="s">
        <v>2220</v>
      </c>
      <c r="H7980" t="s">
        <v>2203</v>
      </c>
      <c r="I7980" t="s">
        <v>5987</v>
      </c>
      <c r="J7980" t="s">
        <v>12097</v>
      </c>
      <c r="L7980" s="5"/>
      <c r="P7980" t="s">
        <v>12097</v>
      </c>
    </row>
    <row r="7981" spans="2:16" x14ac:dyDescent="0.25">
      <c r="B7981" t="s">
        <v>10</v>
      </c>
      <c r="C7981" t="s">
        <v>17</v>
      </c>
      <c r="D7981" s="6">
        <v>0.255</v>
      </c>
      <c r="E7981" s="6">
        <v>0.255</v>
      </c>
      <c r="F7981" s="18">
        <v>216.93</v>
      </c>
      <c r="G7981" t="s">
        <v>2220</v>
      </c>
      <c r="H7981" t="s">
        <v>2204</v>
      </c>
      <c r="I7981" t="s">
        <v>5989</v>
      </c>
      <c r="J7981" t="s">
        <v>13327</v>
      </c>
      <c r="L7981" s="5"/>
      <c r="P7981" t="s">
        <v>13327</v>
      </c>
    </row>
    <row r="7982" spans="2:16" x14ac:dyDescent="0.25">
      <c r="B7982" t="s">
        <v>10</v>
      </c>
      <c r="C7982" t="s">
        <v>17</v>
      </c>
      <c r="D7982" s="6">
        <v>0.23</v>
      </c>
      <c r="E7982" s="6">
        <v>0.23</v>
      </c>
      <c r="F7982" s="18">
        <v>150.62</v>
      </c>
      <c r="G7982" t="s">
        <v>2220</v>
      </c>
      <c r="H7982" t="s">
        <v>2205</v>
      </c>
      <c r="I7982" t="s">
        <v>5991</v>
      </c>
      <c r="J7982" t="s">
        <v>13325</v>
      </c>
      <c r="L7982" s="5"/>
      <c r="P7982" t="s">
        <v>13325</v>
      </c>
    </row>
    <row r="7983" spans="2:16" x14ac:dyDescent="0.25">
      <c r="B7983" t="s">
        <v>10</v>
      </c>
      <c r="C7983" t="s">
        <v>17</v>
      </c>
      <c r="D7983" s="6">
        <v>-0.10199999999999999</v>
      </c>
      <c r="E7983" s="6">
        <v>-0.10199999999999999</v>
      </c>
      <c r="F7983" s="18">
        <v>294.49</v>
      </c>
      <c r="G7983" t="s">
        <v>2220</v>
      </c>
      <c r="H7983" t="s">
        <v>2241</v>
      </c>
      <c r="I7983" t="s">
        <v>8158</v>
      </c>
      <c r="J7983" t="s">
        <v>13348</v>
      </c>
      <c r="L7983" s="5"/>
      <c r="P7983" t="s">
        <v>13348</v>
      </c>
    </row>
    <row r="7984" spans="2:16" x14ac:dyDescent="0.25">
      <c r="B7984" t="s">
        <v>10</v>
      </c>
      <c r="C7984" t="s">
        <v>17</v>
      </c>
      <c r="D7984" s="6">
        <v>0.29399999999999998</v>
      </c>
      <c r="E7984" s="6">
        <v>0.29399999999999998</v>
      </c>
      <c r="F7984" s="18">
        <v>150.62</v>
      </c>
      <c r="G7984" t="s">
        <v>2220</v>
      </c>
      <c r="H7984" t="s">
        <v>2206</v>
      </c>
      <c r="I7984" t="s">
        <v>5993</v>
      </c>
      <c r="J7984" t="s">
        <v>13338</v>
      </c>
      <c r="L7984" s="5"/>
      <c r="P7984" t="s">
        <v>13338</v>
      </c>
    </row>
    <row r="7985" spans="2:16" x14ac:dyDescent="0.25">
      <c r="B7985" t="s">
        <v>10</v>
      </c>
      <c r="C7985" t="s">
        <v>17</v>
      </c>
      <c r="D7985" s="6">
        <v>0.23</v>
      </c>
      <c r="E7985" s="6">
        <v>0.23</v>
      </c>
      <c r="F7985" s="18">
        <v>150.62</v>
      </c>
      <c r="G7985" t="s">
        <v>2220</v>
      </c>
      <c r="H7985" t="s">
        <v>2207</v>
      </c>
      <c r="I7985" t="s">
        <v>5995</v>
      </c>
      <c r="J7985" t="s">
        <v>13333</v>
      </c>
      <c r="L7985" s="5"/>
      <c r="P7985" t="s">
        <v>13333</v>
      </c>
    </row>
    <row r="7986" spans="2:16" x14ac:dyDescent="0.25">
      <c r="B7986" t="s">
        <v>10</v>
      </c>
      <c r="C7986" t="s">
        <v>17</v>
      </c>
      <c r="D7986" s="6">
        <v>0.38600000000000001</v>
      </c>
      <c r="E7986" s="6">
        <v>0.38600000000000001</v>
      </c>
      <c r="F7986" s="18">
        <v>133.32</v>
      </c>
      <c r="G7986" t="s">
        <v>2220</v>
      </c>
      <c r="H7986" t="s">
        <v>2208</v>
      </c>
      <c r="I7986" t="s">
        <v>739</v>
      </c>
      <c r="J7986" t="s">
        <v>11419</v>
      </c>
      <c r="L7986" s="5"/>
      <c r="P7986" t="s">
        <v>11419</v>
      </c>
    </row>
    <row r="7987" spans="2:16" x14ac:dyDescent="0.25">
      <c r="B7987" t="s">
        <v>10</v>
      </c>
      <c r="C7987" t="s">
        <v>17</v>
      </c>
      <c r="D7987" s="6">
        <v>0.27100000000000002</v>
      </c>
      <c r="E7987" s="6">
        <v>0.27100000000000002</v>
      </c>
      <c r="F7987" s="18">
        <v>192.2</v>
      </c>
      <c r="G7987" t="s">
        <v>2220</v>
      </c>
      <c r="H7987" t="s">
        <v>2209</v>
      </c>
      <c r="I7987" t="s">
        <v>5998</v>
      </c>
      <c r="J7987" t="s">
        <v>13329</v>
      </c>
      <c r="L7987" s="5"/>
      <c r="P7987" t="s">
        <v>13329</v>
      </c>
    </row>
    <row r="7988" spans="2:16" x14ac:dyDescent="0.25">
      <c r="B7988" t="s">
        <v>10</v>
      </c>
      <c r="C7988" t="s">
        <v>17</v>
      </c>
      <c r="D7988" s="6">
        <v>0.379</v>
      </c>
      <c r="E7988" s="6">
        <v>0.379</v>
      </c>
      <c r="F7988" s="18">
        <v>136.5</v>
      </c>
      <c r="G7988" t="s">
        <v>2220</v>
      </c>
      <c r="H7988" t="s">
        <v>2210</v>
      </c>
      <c r="I7988" t="s">
        <v>686</v>
      </c>
      <c r="J7988" t="s">
        <v>11802</v>
      </c>
      <c r="L7988" s="5"/>
      <c r="P7988" t="s">
        <v>11802</v>
      </c>
    </row>
    <row r="7989" spans="2:16" x14ac:dyDescent="0.25">
      <c r="B7989" t="s">
        <v>10</v>
      </c>
      <c r="C7989" t="s">
        <v>17</v>
      </c>
      <c r="D7989" s="6">
        <v>0.16900000000000001</v>
      </c>
      <c r="E7989" s="6">
        <v>0.16900000000000001</v>
      </c>
      <c r="F7989" s="18">
        <v>171.97</v>
      </c>
      <c r="G7989" t="s">
        <v>2220</v>
      </c>
      <c r="H7989" t="s">
        <v>2211</v>
      </c>
      <c r="I7989" t="s">
        <v>617</v>
      </c>
      <c r="J7989" t="s">
        <v>12067</v>
      </c>
      <c r="L7989" s="5"/>
      <c r="P7989" t="s">
        <v>12067</v>
      </c>
    </row>
    <row r="7990" spans="2:16" x14ac:dyDescent="0.25">
      <c r="B7990" t="s">
        <v>10</v>
      </c>
      <c r="C7990" t="s">
        <v>17</v>
      </c>
      <c r="D7990" s="6">
        <v>0.27100000000000002</v>
      </c>
      <c r="E7990" s="6">
        <v>0.27100000000000002</v>
      </c>
      <c r="F7990" s="18">
        <v>249.53</v>
      </c>
      <c r="G7990" t="s">
        <v>2220</v>
      </c>
      <c r="H7990" t="s">
        <v>2212</v>
      </c>
      <c r="I7990" t="s">
        <v>6002</v>
      </c>
      <c r="J7990" t="s">
        <v>13347</v>
      </c>
      <c r="L7990" s="5"/>
      <c r="P7990" t="s">
        <v>13347</v>
      </c>
    </row>
    <row r="7991" spans="2:16" x14ac:dyDescent="0.25">
      <c r="B7991" t="s">
        <v>10</v>
      </c>
      <c r="C7991" t="s">
        <v>17</v>
      </c>
      <c r="D7991" s="6">
        <v>-0.10199999999999999</v>
      </c>
      <c r="E7991" s="6">
        <v>-0.10199999999999999</v>
      </c>
      <c r="F7991" s="18">
        <v>294.49</v>
      </c>
      <c r="G7991" t="s">
        <v>2220</v>
      </c>
      <c r="H7991" t="s">
        <v>2242</v>
      </c>
      <c r="I7991" t="s">
        <v>8159</v>
      </c>
      <c r="J7991" t="s">
        <v>13351</v>
      </c>
      <c r="L7991" s="5"/>
      <c r="P7991" t="s">
        <v>13351</v>
      </c>
    </row>
    <row r="7992" spans="2:16" x14ac:dyDescent="0.25">
      <c r="B7992" t="s">
        <v>10</v>
      </c>
      <c r="C7992" t="s">
        <v>17</v>
      </c>
      <c r="D7992" s="6">
        <v>0.22800000000000001</v>
      </c>
      <c r="E7992" s="6">
        <v>0.22800000000000001</v>
      </c>
      <c r="F7992" s="18">
        <v>137.36000000000001</v>
      </c>
      <c r="G7992" t="s">
        <v>2220</v>
      </c>
      <c r="H7992" t="s">
        <v>2213</v>
      </c>
      <c r="I7992" t="s">
        <v>249</v>
      </c>
      <c r="J7992" t="s">
        <v>11486</v>
      </c>
      <c r="L7992" s="5"/>
      <c r="P7992" t="s">
        <v>11486</v>
      </c>
    </row>
    <row r="7993" spans="2:16" x14ac:dyDescent="0.25">
      <c r="B7993" t="s">
        <v>10</v>
      </c>
      <c r="C7993" t="s">
        <v>17</v>
      </c>
      <c r="D7993" s="6">
        <v>0.27100000000000002</v>
      </c>
      <c r="E7993" s="6">
        <v>0.27100000000000002</v>
      </c>
      <c r="F7993" s="18">
        <v>216.93</v>
      </c>
      <c r="G7993" t="s">
        <v>2220</v>
      </c>
      <c r="H7993" t="s">
        <v>2214</v>
      </c>
      <c r="I7993" t="s">
        <v>6005</v>
      </c>
      <c r="J7993" t="s">
        <v>13312</v>
      </c>
      <c r="L7993" s="5"/>
      <c r="P7993" t="s">
        <v>13312</v>
      </c>
    </row>
    <row r="7994" spans="2:16" x14ac:dyDescent="0.25">
      <c r="B7994" t="s">
        <v>10</v>
      </c>
      <c r="C7994" t="s">
        <v>17</v>
      </c>
      <c r="D7994" s="6">
        <v>0.29599999999999999</v>
      </c>
      <c r="E7994" s="6">
        <v>0.29599999999999999</v>
      </c>
      <c r="F7994" s="18">
        <v>216.93</v>
      </c>
      <c r="G7994" t="s">
        <v>2220</v>
      </c>
      <c r="H7994" t="s">
        <v>2215</v>
      </c>
      <c r="I7994" t="s">
        <v>6007</v>
      </c>
      <c r="J7994" t="s">
        <v>13309</v>
      </c>
      <c r="L7994" s="5"/>
      <c r="P7994" t="s">
        <v>13309</v>
      </c>
    </row>
    <row r="7995" spans="2:16" x14ac:dyDescent="0.25">
      <c r="B7995" t="s">
        <v>10</v>
      </c>
      <c r="C7995" t="s">
        <v>17</v>
      </c>
      <c r="D7995" s="6">
        <v>0.23</v>
      </c>
      <c r="E7995" s="6">
        <v>0.23</v>
      </c>
      <c r="F7995" s="18">
        <v>150.62</v>
      </c>
      <c r="G7995" t="s">
        <v>2220</v>
      </c>
      <c r="H7995" t="s">
        <v>2216</v>
      </c>
      <c r="I7995" t="s">
        <v>6009</v>
      </c>
      <c r="J7995" t="s">
        <v>13328</v>
      </c>
      <c r="L7995" s="5"/>
      <c r="P7995" t="s">
        <v>13328</v>
      </c>
    </row>
    <row r="7996" spans="2:16" x14ac:dyDescent="0.25">
      <c r="B7996" t="s">
        <v>10</v>
      </c>
      <c r="C7996" t="s">
        <v>17</v>
      </c>
      <c r="D7996" s="6">
        <v>0.23</v>
      </c>
      <c r="E7996" s="6">
        <v>0.23</v>
      </c>
      <c r="F7996" s="18">
        <v>150.62</v>
      </c>
      <c r="G7996" t="s">
        <v>2220</v>
      </c>
      <c r="H7996" t="s">
        <v>2217</v>
      </c>
      <c r="I7996" t="s">
        <v>579</v>
      </c>
      <c r="J7996" t="s">
        <v>12015</v>
      </c>
      <c r="L7996" s="5"/>
      <c r="P7996" t="s">
        <v>12015</v>
      </c>
    </row>
    <row r="7997" spans="2:16" x14ac:dyDescent="0.25">
      <c r="B7997" t="s">
        <v>10</v>
      </c>
      <c r="C7997" t="s">
        <v>17</v>
      </c>
      <c r="D7997" s="6">
        <v>-0.10199999999999999</v>
      </c>
      <c r="E7997" s="6">
        <v>-0.10199999999999999</v>
      </c>
      <c r="F7997" s="18">
        <v>294.49</v>
      </c>
      <c r="G7997" t="s">
        <v>2220</v>
      </c>
      <c r="H7997" t="s">
        <v>2243</v>
      </c>
      <c r="I7997" t="s">
        <v>8160</v>
      </c>
      <c r="J7997" t="s">
        <v>13350</v>
      </c>
      <c r="L7997" s="5"/>
      <c r="P7997" t="s">
        <v>13350</v>
      </c>
    </row>
    <row r="7998" spans="2:16" x14ac:dyDescent="0.25">
      <c r="B7998" t="s">
        <v>10</v>
      </c>
      <c r="C7998" t="s">
        <v>17</v>
      </c>
      <c r="D7998" s="6">
        <v>-0.128</v>
      </c>
      <c r="E7998" s="6">
        <v>-0.128</v>
      </c>
      <c r="F7998" s="18">
        <v>216.93</v>
      </c>
      <c r="G7998" t="s">
        <v>2220</v>
      </c>
      <c r="H7998" t="s">
        <v>2218</v>
      </c>
      <c r="I7998" t="s">
        <v>6012</v>
      </c>
      <c r="J7998" t="s">
        <v>13311</v>
      </c>
      <c r="L7998" s="5"/>
      <c r="P7998" t="s">
        <v>13311</v>
      </c>
    </row>
    <row r="7999" spans="2:16" x14ac:dyDescent="0.25">
      <c r="B7999" t="s">
        <v>10</v>
      </c>
      <c r="C7999" t="s">
        <v>17</v>
      </c>
      <c r="D7999" s="6">
        <v>-0.10199999999999999</v>
      </c>
      <c r="E7999" s="6">
        <v>-0.10199999999999999</v>
      </c>
      <c r="F7999" s="18">
        <v>294.49</v>
      </c>
      <c r="G7999" t="s">
        <v>2220</v>
      </c>
      <c r="H7999" t="s">
        <v>2244</v>
      </c>
      <c r="I7999" t="s">
        <v>8161</v>
      </c>
      <c r="J7999" t="s">
        <v>13346</v>
      </c>
      <c r="L7999" s="5"/>
      <c r="P7999" t="s">
        <v>13346</v>
      </c>
    </row>
    <row r="8000" spans="2:16" x14ac:dyDescent="0.25">
      <c r="B8000" t="s">
        <v>10</v>
      </c>
      <c r="C8000" t="s">
        <v>17</v>
      </c>
      <c r="D8000" s="6">
        <v>-0.128</v>
      </c>
      <c r="E8000" s="6">
        <v>-0.128</v>
      </c>
      <c r="F8000" s="18">
        <v>249.53</v>
      </c>
      <c r="G8000" t="s">
        <v>2220</v>
      </c>
      <c r="H8000" t="s">
        <v>2219</v>
      </c>
      <c r="I8000" t="s">
        <v>6014</v>
      </c>
      <c r="J8000" t="s">
        <v>13320</v>
      </c>
      <c r="L8000" s="5"/>
      <c r="P8000" t="s">
        <v>13320</v>
      </c>
    </row>
    <row r="8001" spans="2:16" x14ac:dyDescent="0.25">
      <c r="B8001" t="s">
        <v>10</v>
      </c>
      <c r="C8001" t="s">
        <v>17</v>
      </c>
      <c r="D8001" s="6">
        <v>0.29399999999999998</v>
      </c>
      <c r="E8001" s="6">
        <v>0.29399999999999998</v>
      </c>
      <c r="F8001" s="18">
        <v>134.88</v>
      </c>
      <c r="G8001" t="s">
        <v>2220</v>
      </c>
      <c r="H8001" t="s">
        <v>2220</v>
      </c>
      <c r="I8001" t="s">
        <v>6016</v>
      </c>
      <c r="J8001" t="s">
        <v>11917</v>
      </c>
      <c r="L8001" s="5"/>
      <c r="P8001" t="s">
        <v>11917</v>
      </c>
    </row>
    <row r="8002" spans="2:16" x14ac:dyDescent="0.25">
      <c r="B8002" t="s">
        <v>10</v>
      </c>
      <c r="C8002" t="s">
        <v>17</v>
      </c>
      <c r="D8002" s="6">
        <v>0.315</v>
      </c>
      <c r="E8002" s="6">
        <v>0.315</v>
      </c>
      <c r="F8002" s="18">
        <v>145</v>
      </c>
      <c r="G8002" t="s">
        <v>2220</v>
      </c>
      <c r="H8002" t="s">
        <v>2221</v>
      </c>
      <c r="I8002" t="s">
        <v>881</v>
      </c>
      <c r="J8002" t="s">
        <v>11521</v>
      </c>
      <c r="L8002" s="5"/>
      <c r="P8002" t="s">
        <v>11521</v>
      </c>
    </row>
    <row r="8003" spans="2:16" x14ac:dyDescent="0.25">
      <c r="B8003" t="s">
        <v>10</v>
      </c>
      <c r="C8003" t="s">
        <v>17</v>
      </c>
      <c r="D8003" s="6">
        <v>0.255</v>
      </c>
      <c r="E8003" s="6">
        <v>0.255</v>
      </c>
      <c r="F8003" s="18">
        <v>216.93</v>
      </c>
      <c r="G8003" t="s">
        <v>2220</v>
      </c>
      <c r="H8003" t="s">
        <v>2222</v>
      </c>
      <c r="I8003" t="s">
        <v>6019</v>
      </c>
      <c r="J8003" t="s">
        <v>13326</v>
      </c>
      <c r="L8003" s="5"/>
      <c r="P8003" t="s">
        <v>13326</v>
      </c>
    </row>
    <row r="8004" spans="2:16" x14ac:dyDescent="0.25">
      <c r="B8004" t="s">
        <v>10</v>
      </c>
      <c r="C8004" t="s">
        <v>17</v>
      </c>
      <c r="D8004" s="6">
        <v>0.29599999999999999</v>
      </c>
      <c r="E8004" s="6">
        <v>0.29599999999999999</v>
      </c>
      <c r="F8004" s="18">
        <v>294.49</v>
      </c>
      <c r="G8004" t="s">
        <v>2220</v>
      </c>
      <c r="H8004" t="s">
        <v>2237</v>
      </c>
      <c r="I8004" t="s">
        <v>6021</v>
      </c>
      <c r="J8004" t="s">
        <v>13310</v>
      </c>
      <c r="L8004" s="5"/>
      <c r="P8004" t="s">
        <v>13310</v>
      </c>
    </row>
    <row r="8005" spans="2:16" x14ac:dyDescent="0.25">
      <c r="B8005" t="s">
        <v>10</v>
      </c>
      <c r="C8005" t="s">
        <v>17</v>
      </c>
      <c r="D8005" s="6">
        <v>6.3E-2</v>
      </c>
      <c r="E8005" s="6">
        <v>6.3E-2</v>
      </c>
      <c r="F8005" s="18">
        <v>249.53</v>
      </c>
      <c r="G8005" t="s">
        <v>2220</v>
      </c>
      <c r="H8005" t="s">
        <v>2223</v>
      </c>
      <c r="I8005" t="s">
        <v>6023</v>
      </c>
      <c r="J8005" t="s">
        <v>13318</v>
      </c>
      <c r="L8005" s="5"/>
      <c r="P8005" t="s">
        <v>13318</v>
      </c>
    </row>
    <row r="8006" spans="2:16" x14ac:dyDescent="0.25">
      <c r="B8006" t="s">
        <v>10</v>
      </c>
      <c r="C8006" t="s">
        <v>17</v>
      </c>
      <c r="D8006" s="6">
        <v>0.29399999999999998</v>
      </c>
      <c r="E8006" s="6">
        <v>0.29399999999999998</v>
      </c>
      <c r="F8006" s="18">
        <v>139.38</v>
      </c>
      <c r="G8006" t="s">
        <v>2220</v>
      </c>
      <c r="H8006" t="s">
        <v>2224</v>
      </c>
      <c r="I8006" t="s">
        <v>700</v>
      </c>
      <c r="J8006" t="s">
        <v>11986</v>
      </c>
      <c r="L8006" s="5"/>
      <c r="P8006" t="s">
        <v>11986</v>
      </c>
    </row>
    <row r="8007" spans="2:16" x14ac:dyDescent="0.25">
      <c r="B8007" t="s">
        <v>10</v>
      </c>
      <c r="C8007" t="s">
        <v>17</v>
      </c>
      <c r="D8007" s="6">
        <v>-0.10199999999999999</v>
      </c>
      <c r="E8007" s="6">
        <v>-0.10199999999999999</v>
      </c>
      <c r="F8007" s="18">
        <v>294.49</v>
      </c>
      <c r="G8007" t="s">
        <v>2220</v>
      </c>
      <c r="H8007" t="s">
        <v>2246</v>
      </c>
      <c r="I8007" t="s">
        <v>8162</v>
      </c>
      <c r="J8007" t="s">
        <v>13349</v>
      </c>
      <c r="L8007" s="5"/>
      <c r="P8007" t="s">
        <v>13349</v>
      </c>
    </row>
    <row r="8008" spans="2:16" x14ac:dyDescent="0.25">
      <c r="B8008" t="s">
        <v>10</v>
      </c>
      <c r="C8008" t="s">
        <v>17</v>
      </c>
      <c r="D8008" s="6">
        <v>0.16900000000000001</v>
      </c>
      <c r="E8008" s="6">
        <v>0.16900000000000001</v>
      </c>
      <c r="F8008" s="18">
        <v>216.93</v>
      </c>
      <c r="G8008" t="s">
        <v>2220</v>
      </c>
      <c r="H8008" t="s">
        <v>18631</v>
      </c>
      <c r="I8008" t="s">
        <v>18712</v>
      </c>
      <c r="J8008" t="s">
        <v>18713</v>
      </c>
      <c r="L8008" s="5"/>
      <c r="P8008" t="s">
        <v>18713</v>
      </c>
    </row>
    <row r="8009" spans="2:16" x14ac:dyDescent="0.25">
      <c r="B8009" t="s">
        <v>10</v>
      </c>
      <c r="C8009" t="s">
        <v>17</v>
      </c>
      <c r="D8009" s="6">
        <v>0.29399999999999998</v>
      </c>
      <c r="E8009" s="6">
        <v>0.29399999999999998</v>
      </c>
      <c r="F8009" s="18">
        <v>294.49</v>
      </c>
      <c r="G8009" t="s">
        <v>2220</v>
      </c>
      <c r="H8009" t="s">
        <v>2238</v>
      </c>
      <c r="I8009" t="s">
        <v>6026</v>
      </c>
      <c r="J8009" t="s">
        <v>13353</v>
      </c>
      <c r="L8009" s="5"/>
      <c r="P8009" t="s">
        <v>13353</v>
      </c>
    </row>
    <row r="8010" spans="2:16" x14ac:dyDescent="0.25">
      <c r="B8010" t="s">
        <v>10</v>
      </c>
      <c r="C8010" t="s">
        <v>17</v>
      </c>
      <c r="D8010" s="6">
        <v>0.23</v>
      </c>
      <c r="E8010" s="6">
        <v>0.23</v>
      </c>
      <c r="F8010" s="18">
        <v>150.62</v>
      </c>
      <c r="G8010" t="s">
        <v>2220</v>
      </c>
      <c r="H8010" t="s">
        <v>2225</v>
      </c>
      <c r="I8010" t="s">
        <v>6027</v>
      </c>
      <c r="J8010" t="s">
        <v>13337</v>
      </c>
      <c r="L8010" s="5"/>
      <c r="P8010" t="s">
        <v>13337</v>
      </c>
    </row>
    <row r="8011" spans="2:16" x14ac:dyDescent="0.25">
      <c r="B8011" t="s">
        <v>10</v>
      </c>
      <c r="C8011" t="s">
        <v>17</v>
      </c>
      <c r="D8011" s="6">
        <v>0.158</v>
      </c>
      <c r="E8011" s="6">
        <v>0.158</v>
      </c>
      <c r="F8011" s="18">
        <v>192.2</v>
      </c>
      <c r="G8011" t="s">
        <v>2220</v>
      </c>
      <c r="H8011" t="s">
        <v>2226</v>
      </c>
      <c r="I8011" t="s">
        <v>6029</v>
      </c>
      <c r="J8011" t="s">
        <v>13307</v>
      </c>
      <c r="L8011" s="5"/>
      <c r="P8011" t="s">
        <v>13307</v>
      </c>
    </row>
    <row r="8012" spans="2:16" x14ac:dyDescent="0.25">
      <c r="B8012" t="s">
        <v>10</v>
      </c>
      <c r="C8012" t="s">
        <v>17</v>
      </c>
      <c r="D8012" s="6">
        <v>0.27100000000000002</v>
      </c>
      <c r="E8012" s="6">
        <v>0.27100000000000002</v>
      </c>
      <c r="F8012" s="18">
        <v>216.93</v>
      </c>
      <c r="G8012" t="s">
        <v>2220</v>
      </c>
      <c r="H8012" t="s">
        <v>2227</v>
      </c>
      <c r="I8012" t="s">
        <v>6031</v>
      </c>
      <c r="J8012" t="s">
        <v>13315</v>
      </c>
      <c r="L8012" s="5"/>
      <c r="P8012" t="s">
        <v>13315</v>
      </c>
    </row>
    <row r="8013" spans="2:16" x14ac:dyDescent="0.25">
      <c r="B8013" t="s">
        <v>10</v>
      </c>
      <c r="C8013" t="s">
        <v>17</v>
      </c>
      <c r="D8013" s="6">
        <v>-0.10199999999999999</v>
      </c>
      <c r="E8013" s="6">
        <v>-0.10199999999999999</v>
      </c>
      <c r="F8013" s="18">
        <v>294.49</v>
      </c>
      <c r="G8013" t="s">
        <v>2220</v>
      </c>
      <c r="H8013" t="s">
        <v>2247</v>
      </c>
      <c r="I8013" t="s">
        <v>8163</v>
      </c>
      <c r="J8013" t="s">
        <v>13343</v>
      </c>
      <c r="L8013" s="5"/>
      <c r="P8013" t="s">
        <v>13343</v>
      </c>
    </row>
    <row r="8014" spans="2:16" x14ac:dyDescent="0.25">
      <c r="B8014" t="s">
        <v>10</v>
      </c>
      <c r="C8014" t="s">
        <v>17</v>
      </c>
      <c r="D8014" s="6">
        <v>0.16900000000000001</v>
      </c>
      <c r="E8014" s="6">
        <v>0.16900000000000001</v>
      </c>
      <c r="F8014" s="18">
        <v>192.2</v>
      </c>
      <c r="G8014" t="s">
        <v>2220</v>
      </c>
      <c r="H8014" t="s">
        <v>2228</v>
      </c>
      <c r="I8014" t="s">
        <v>6033</v>
      </c>
      <c r="J8014" t="s">
        <v>13305</v>
      </c>
      <c r="L8014" s="5"/>
      <c r="P8014" t="s">
        <v>13305</v>
      </c>
    </row>
    <row r="8015" spans="2:16" x14ac:dyDescent="0.25">
      <c r="B8015" t="s">
        <v>10</v>
      </c>
      <c r="C8015" t="s">
        <v>17</v>
      </c>
      <c r="D8015" s="6">
        <v>0.27700000000000002</v>
      </c>
      <c r="E8015" s="6">
        <v>0.27700000000000002</v>
      </c>
      <c r="F8015" s="18">
        <v>200</v>
      </c>
      <c r="G8015" t="s">
        <v>2220</v>
      </c>
      <c r="H8015" t="s">
        <v>2229</v>
      </c>
      <c r="I8015" t="s">
        <v>735</v>
      </c>
      <c r="J8015" t="s">
        <v>11277</v>
      </c>
      <c r="L8015" s="5"/>
      <c r="P8015" t="s">
        <v>11277</v>
      </c>
    </row>
    <row r="8016" spans="2:16" x14ac:dyDescent="0.25">
      <c r="B8016" t="s">
        <v>10</v>
      </c>
      <c r="C8016" t="s">
        <v>17</v>
      </c>
      <c r="D8016" s="6">
        <v>4.9000000000000002E-2</v>
      </c>
      <c r="E8016" s="6">
        <v>4.9000000000000002E-2</v>
      </c>
      <c r="F8016" s="18">
        <v>213.56</v>
      </c>
      <c r="G8016" t="s">
        <v>2220</v>
      </c>
      <c r="H8016" t="s">
        <v>2230</v>
      </c>
      <c r="I8016" t="s">
        <v>973</v>
      </c>
      <c r="J8016" t="s">
        <v>11751</v>
      </c>
      <c r="L8016" s="5"/>
      <c r="P8016" t="s">
        <v>11751</v>
      </c>
    </row>
    <row r="8017" spans="2:16" x14ac:dyDescent="0.25">
      <c r="B8017" t="s">
        <v>10</v>
      </c>
      <c r="C8017" t="s">
        <v>17</v>
      </c>
      <c r="D8017" s="6">
        <v>0.158</v>
      </c>
      <c r="E8017" s="6">
        <v>0.158</v>
      </c>
      <c r="F8017" s="18">
        <v>150.62</v>
      </c>
      <c r="G8017" t="s">
        <v>2220</v>
      </c>
      <c r="H8017" t="s">
        <v>2231</v>
      </c>
      <c r="I8017" t="s">
        <v>6037</v>
      </c>
      <c r="J8017" t="s">
        <v>13342</v>
      </c>
      <c r="L8017" s="5"/>
      <c r="P8017" t="s">
        <v>13342</v>
      </c>
    </row>
    <row r="8018" spans="2:16" x14ac:dyDescent="0.25">
      <c r="B8018" t="s">
        <v>10</v>
      </c>
      <c r="C8018" t="s">
        <v>17</v>
      </c>
      <c r="D8018" s="6">
        <v>0.23</v>
      </c>
      <c r="E8018" s="6">
        <v>0.23</v>
      </c>
      <c r="F8018" s="18">
        <v>150.62</v>
      </c>
      <c r="G8018" t="s">
        <v>2220</v>
      </c>
      <c r="H8018" t="s">
        <v>2232</v>
      </c>
      <c r="I8018" t="s">
        <v>6039</v>
      </c>
      <c r="J8018" t="s">
        <v>13308</v>
      </c>
      <c r="L8018" s="5"/>
      <c r="P8018" t="s">
        <v>13308</v>
      </c>
    </row>
    <row r="8019" spans="2:16" x14ac:dyDescent="0.25">
      <c r="B8019" t="s">
        <v>10</v>
      </c>
      <c r="C8019" t="s">
        <v>17</v>
      </c>
      <c r="D8019" s="6">
        <v>6.3E-2</v>
      </c>
      <c r="E8019" s="6">
        <v>6.3E-2</v>
      </c>
      <c r="F8019" s="18">
        <v>249.53</v>
      </c>
      <c r="G8019" t="s">
        <v>2220</v>
      </c>
      <c r="H8019" t="s">
        <v>2233</v>
      </c>
      <c r="I8019" t="s">
        <v>6041</v>
      </c>
      <c r="J8019" t="s">
        <v>13313</v>
      </c>
      <c r="L8019" s="5"/>
      <c r="P8019" t="s">
        <v>13313</v>
      </c>
    </row>
    <row r="8020" spans="2:16" x14ac:dyDescent="0.25">
      <c r="B8020" t="s">
        <v>10</v>
      </c>
      <c r="C8020" t="s">
        <v>17</v>
      </c>
      <c r="D8020" s="6">
        <v>0.27100000000000002</v>
      </c>
      <c r="E8020" s="6">
        <v>0.27100000000000002</v>
      </c>
      <c r="F8020" s="18">
        <v>192.2</v>
      </c>
      <c r="G8020" t="s">
        <v>2220</v>
      </c>
      <c r="H8020" t="s">
        <v>2234</v>
      </c>
      <c r="I8020" t="s">
        <v>6043</v>
      </c>
      <c r="J8020" t="s">
        <v>13314</v>
      </c>
      <c r="L8020" s="5"/>
      <c r="P8020" t="s">
        <v>13314</v>
      </c>
    </row>
    <row r="8021" spans="2:16" x14ac:dyDescent="0.25">
      <c r="B8021" t="s">
        <v>10</v>
      </c>
      <c r="C8021" t="s">
        <v>17</v>
      </c>
      <c r="D8021" s="6">
        <v>0.158</v>
      </c>
      <c r="E8021" s="6">
        <v>0.158</v>
      </c>
      <c r="F8021" s="18">
        <v>150.62</v>
      </c>
      <c r="G8021" t="s">
        <v>2220</v>
      </c>
      <c r="H8021" t="s">
        <v>2235</v>
      </c>
      <c r="I8021" t="s">
        <v>6045</v>
      </c>
      <c r="J8021" t="s">
        <v>13334</v>
      </c>
      <c r="L8021" s="5"/>
      <c r="P8021" t="s">
        <v>13334</v>
      </c>
    </row>
    <row r="8022" spans="2:16" x14ac:dyDescent="0.25">
      <c r="B8022" t="s">
        <v>10</v>
      </c>
      <c r="C8022" t="s">
        <v>17</v>
      </c>
      <c r="D8022" s="6">
        <v>-0.128</v>
      </c>
      <c r="E8022" s="6">
        <v>-0.128</v>
      </c>
      <c r="F8022" s="18">
        <v>216.93</v>
      </c>
      <c r="G8022" t="s">
        <v>2220</v>
      </c>
      <c r="H8022" t="s">
        <v>2236</v>
      </c>
      <c r="I8022" t="s">
        <v>6047</v>
      </c>
      <c r="J8022" t="s">
        <v>13324</v>
      </c>
      <c r="L8022" s="5"/>
      <c r="P8022" t="s">
        <v>13324</v>
      </c>
    </row>
    <row r="8023" spans="2:16" x14ac:dyDescent="0.25">
      <c r="B8023" t="s">
        <v>10</v>
      </c>
      <c r="C8023" t="s">
        <v>17</v>
      </c>
      <c r="D8023" s="6">
        <v>0.32800000000000001</v>
      </c>
      <c r="E8023" s="6">
        <v>0.32800000000000001</v>
      </c>
      <c r="F8023" s="18">
        <v>234.92</v>
      </c>
      <c r="G8023" t="s">
        <v>2221</v>
      </c>
      <c r="H8023" t="s">
        <v>2239</v>
      </c>
      <c r="I8023" t="s">
        <v>8164</v>
      </c>
      <c r="J8023" t="s">
        <v>11510</v>
      </c>
      <c r="L8023" s="5"/>
      <c r="P8023" t="s">
        <v>11510</v>
      </c>
    </row>
    <row r="8024" spans="2:16" x14ac:dyDescent="0.25">
      <c r="B8024" t="s">
        <v>10</v>
      </c>
      <c r="C8024" t="s">
        <v>17</v>
      </c>
      <c r="D8024" s="6">
        <v>0.34899999999999998</v>
      </c>
      <c r="E8024" s="6">
        <v>0.34899999999999998</v>
      </c>
      <c r="F8024" s="18">
        <v>133.35</v>
      </c>
      <c r="G8024" t="s">
        <v>2221</v>
      </c>
      <c r="H8024" t="s">
        <v>12132</v>
      </c>
      <c r="I8024" t="s">
        <v>13412</v>
      </c>
      <c r="J8024" t="s">
        <v>13413</v>
      </c>
      <c r="L8024" s="5"/>
      <c r="P8024" t="s">
        <v>13413</v>
      </c>
    </row>
    <row r="8025" spans="2:16" x14ac:dyDescent="0.25">
      <c r="B8025" t="s">
        <v>10</v>
      </c>
      <c r="C8025" t="s">
        <v>17</v>
      </c>
      <c r="D8025" s="6">
        <v>0.24</v>
      </c>
      <c r="E8025" s="6">
        <v>0.24</v>
      </c>
      <c r="F8025" s="18">
        <v>176.47</v>
      </c>
      <c r="G8025" t="s">
        <v>2221</v>
      </c>
      <c r="H8025" t="s">
        <v>2190</v>
      </c>
      <c r="I8025" t="s">
        <v>957</v>
      </c>
      <c r="J8025" t="s">
        <v>11891</v>
      </c>
      <c r="L8025" s="5"/>
      <c r="P8025" t="s">
        <v>11891</v>
      </c>
    </row>
    <row r="8026" spans="2:16" x14ac:dyDescent="0.25">
      <c r="B8026" t="s">
        <v>10</v>
      </c>
      <c r="C8026" t="s">
        <v>17</v>
      </c>
      <c r="D8026" s="6">
        <v>0.2</v>
      </c>
      <c r="E8026" s="6">
        <v>0.2</v>
      </c>
      <c r="F8026" s="18">
        <v>152.86000000000001</v>
      </c>
      <c r="G8026" t="s">
        <v>2221</v>
      </c>
      <c r="H8026" t="s">
        <v>2191</v>
      </c>
      <c r="I8026" t="s">
        <v>6050</v>
      </c>
      <c r="J8026" t="s">
        <v>11609</v>
      </c>
      <c r="L8026" s="5"/>
      <c r="P8026" t="s">
        <v>11609</v>
      </c>
    </row>
    <row r="8027" spans="2:16" x14ac:dyDescent="0.25">
      <c r="B8027" t="s">
        <v>10</v>
      </c>
      <c r="C8027" t="s">
        <v>17</v>
      </c>
      <c r="D8027" s="6">
        <v>0.29499999999999998</v>
      </c>
      <c r="E8027" s="6">
        <v>0.29499999999999998</v>
      </c>
      <c r="F8027" s="18">
        <v>202.65</v>
      </c>
      <c r="G8027" t="s">
        <v>2221</v>
      </c>
      <c r="H8027" t="s">
        <v>2192</v>
      </c>
      <c r="I8027" t="s">
        <v>6052</v>
      </c>
      <c r="J8027" t="s">
        <v>13408</v>
      </c>
      <c r="L8027" s="5"/>
      <c r="P8027" t="s">
        <v>13408</v>
      </c>
    </row>
    <row r="8028" spans="2:16" x14ac:dyDescent="0.25">
      <c r="B8028" t="s">
        <v>10</v>
      </c>
      <c r="C8028" t="s">
        <v>17</v>
      </c>
      <c r="D8028" s="6">
        <v>7.2999999999999995E-2</v>
      </c>
      <c r="E8028" s="6">
        <v>7.2999999999999995E-2</v>
      </c>
      <c r="F8028" s="18">
        <v>477.7</v>
      </c>
      <c r="G8028" t="s">
        <v>2221</v>
      </c>
      <c r="H8028" t="s">
        <v>2240</v>
      </c>
      <c r="I8028" t="s">
        <v>8165</v>
      </c>
      <c r="J8028" t="s">
        <v>13400</v>
      </c>
      <c r="L8028" s="5"/>
      <c r="P8028" t="s">
        <v>13400</v>
      </c>
    </row>
    <row r="8029" spans="2:16" x14ac:dyDescent="0.25">
      <c r="B8029" t="s">
        <v>10</v>
      </c>
      <c r="C8029" t="s">
        <v>17</v>
      </c>
      <c r="D8029" s="6">
        <v>0.34899999999999998</v>
      </c>
      <c r="E8029" s="6">
        <v>0.34899999999999998</v>
      </c>
      <c r="F8029" s="18">
        <v>126</v>
      </c>
      <c r="G8029" t="s">
        <v>2221</v>
      </c>
      <c r="H8029" t="s">
        <v>2183</v>
      </c>
      <c r="I8029" t="s">
        <v>396</v>
      </c>
      <c r="J8029" t="s">
        <v>11287</v>
      </c>
      <c r="L8029" s="5"/>
      <c r="P8029" t="s">
        <v>11287</v>
      </c>
    </row>
    <row r="8030" spans="2:16" x14ac:dyDescent="0.25">
      <c r="B8030" t="s">
        <v>10</v>
      </c>
      <c r="C8030" t="s">
        <v>17</v>
      </c>
      <c r="D8030" s="6">
        <v>0.19400000000000001</v>
      </c>
      <c r="E8030" s="6">
        <v>0.19400000000000001</v>
      </c>
      <c r="F8030" s="18">
        <v>155.11000000000001</v>
      </c>
      <c r="G8030" t="s">
        <v>2221</v>
      </c>
      <c r="H8030" t="s">
        <v>2193</v>
      </c>
      <c r="I8030" t="s">
        <v>6055</v>
      </c>
      <c r="J8030" t="s">
        <v>11735</v>
      </c>
      <c r="L8030" s="5"/>
      <c r="P8030" t="s">
        <v>11735</v>
      </c>
    </row>
    <row r="8031" spans="2:16" x14ac:dyDescent="0.25">
      <c r="B8031" t="s">
        <v>10</v>
      </c>
      <c r="C8031" t="s">
        <v>17</v>
      </c>
      <c r="D8031" s="6">
        <v>0.20599999999999999</v>
      </c>
      <c r="E8031" s="6">
        <v>0.20599999999999999</v>
      </c>
      <c r="F8031" s="18">
        <v>139.38</v>
      </c>
      <c r="G8031" t="s">
        <v>2221</v>
      </c>
      <c r="H8031" t="s">
        <v>2194</v>
      </c>
      <c r="I8031" t="s">
        <v>6057</v>
      </c>
      <c r="J8031" t="s">
        <v>12056</v>
      </c>
      <c r="L8031" s="5"/>
      <c r="P8031" t="s">
        <v>12056</v>
      </c>
    </row>
    <row r="8032" spans="2:16" x14ac:dyDescent="0.25">
      <c r="B8032" t="s">
        <v>10</v>
      </c>
      <c r="C8032" t="s">
        <v>17</v>
      </c>
      <c r="D8032" s="6">
        <v>0.187</v>
      </c>
      <c r="E8032" s="6">
        <v>0.187</v>
      </c>
      <c r="F8032" s="18">
        <v>150.62</v>
      </c>
      <c r="G8032" t="s">
        <v>2221</v>
      </c>
      <c r="H8032" t="s">
        <v>2195</v>
      </c>
      <c r="I8032" t="s">
        <v>6059</v>
      </c>
      <c r="J8032" t="s">
        <v>13409</v>
      </c>
      <c r="L8032" s="5"/>
      <c r="P8032" t="s">
        <v>13409</v>
      </c>
    </row>
    <row r="8033" spans="2:16" x14ac:dyDescent="0.25">
      <c r="B8033" t="s">
        <v>10</v>
      </c>
      <c r="C8033" t="s">
        <v>17</v>
      </c>
      <c r="D8033" s="6">
        <v>0.19400000000000001</v>
      </c>
      <c r="E8033" s="6">
        <v>0.19400000000000001</v>
      </c>
      <c r="F8033" s="18">
        <v>192.2</v>
      </c>
      <c r="G8033" t="s">
        <v>2221</v>
      </c>
      <c r="H8033" t="s">
        <v>2196</v>
      </c>
      <c r="I8033" t="s">
        <v>6061</v>
      </c>
      <c r="J8033" t="s">
        <v>13407</v>
      </c>
      <c r="L8033" s="5"/>
      <c r="P8033" t="s">
        <v>13407</v>
      </c>
    </row>
    <row r="8034" spans="2:16" x14ac:dyDescent="0.25">
      <c r="B8034" t="s">
        <v>10</v>
      </c>
      <c r="C8034" t="s">
        <v>17</v>
      </c>
      <c r="D8034" s="6">
        <v>-0.10199999999999999</v>
      </c>
      <c r="E8034" s="6">
        <v>-0.10199999999999999</v>
      </c>
      <c r="F8034" s="18">
        <v>278.45</v>
      </c>
      <c r="G8034" t="s">
        <v>2221</v>
      </c>
      <c r="H8034" t="s">
        <v>2197</v>
      </c>
      <c r="I8034" t="s">
        <v>91</v>
      </c>
      <c r="J8034" t="s">
        <v>11450</v>
      </c>
      <c r="L8034" s="5"/>
      <c r="P8034" t="s">
        <v>11450</v>
      </c>
    </row>
    <row r="8035" spans="2:16" x14ac:dyDescent="0.25">
      <c r="B8035" t="s">
        <v>10</v>
      </c>
      <c r="C8035" t="s">
        <v>17</v>
      </c>
      <c r="D8035" s="6">
        <v>0.22600000000000001</v>
      </c>
      <c r="E8035" s="6">
        <v>0.22600000000000001</v>
      </c>
      <c r="F8035" s="18">
        <v>164.85</v>
      </c>
      <c r="G8035" t="s">
        <v>2221</v>
      </c>
      <c r="H8035" t="s">
        <v>2198</v>
      </c>
      <c r="I8035" t="s">
        <v>559</v>
      </c>
      <c r="J8035" t="s">
        <v>11644</v>
      </c>
      <c r="L8035" s="5"/>
      <c r="P8035" t="s">
        <v>11644</v>
      </c>
    </row>
    <row r="8036" spans="2:16" x14ac:dyDescent="0.25">
      <c r="B8036" t="s">
        <v>10</v>
      </c>
      <c r="C8036" t="s">
        <v>17</v>
      </c>
      <c r="D8036" s="6">
        <v>0.34899999999999998</v>
      </c>
      <c r="E8036" s="6">
        <v>0.34899999999999998</v>
      </c>
      <c r="F8036" s="18">
        <v>126</v>
      </c>
      <c r="G8036" t="s">
        <v>2221</v>
      </c>
      <c r="H8036" t="s">
        <v>12121</v>
      </c>
      <c r="I8036" t="s">
        <v>13403</v>
      </c>
      <c r="J8036" t="s">
        <v>13404</v>
      </c>
      <c r="L8036" s="5"/>
      <c r="P8036" t="s">
        <v>13404</v>
      </c>
    </row>
    <row r="8037" spans="2:16" x14ac:dyDescent="0.25">
      <c r="B8037" t="s">
        <v>10</v>
      </c>
      <c r="C8037" t="s">
        <v>17</v>
      </c>
      <c r="D8037" s="6">
        <v>0.311</v>
      </c>
      <c r="E8037" s="6">
        <v>0.311</v>
      </c>
      <c r="F8037" s="18">
        <v>128.1</v>
      </c>
      <c r="G8037" t="s">
        <v>2221</v>
      </c>
      <c r="H8037" t="s">
        <v>2199</v>
      </c>
      <c r="I8037" t="s">
        <v>6065</v>
      </c>
      <c r="J8037" t="s">
        <v>12030</v>
      </c>
      <c r="L8037" s="5"/>
      <c r="P8037" t="s">
        <v>12030</v>
      </c>
    </row>
    <row r="8038" spans="2:16" x14ac:dyDescent="0.25">
      <c r="B8038" t="s">
        <v>10</v>
      </c>
      <c r="C8038" t="s">
        <v>17</v>
      </c>
      <c r="D8038" s="6">
        <v>0.30299999999999999</v>
      </c>
      <c r="E8038" s="6">
        <v>0.30299999999999999</v>
      </c>
      <c r="F8038" s="18">
        <v>155.11000000000001</v>
      </c>
      <c r="G8038" t="s">
        <v>2221</v>
      </c>
      <c r="H8038" t="s">
        <v>1014</v>
      </c>
      <c r="I8038" t="s">
        <v>6067</v>
      </c>
      <c r="J8038" t="s">
        <v>11693</v>
      </c>
      <c r="L8038" s="5"/>
      <c r="P8038" t="s">
        <v>11693</v>
      </c>
    </row>
    <row r="8039" spans="2:16" x14ac:dyDescent="0.25">
      <c r="B8039" t="s">
        <v>10</v>
      </c>
      <c r="C8039" t="s">
        <v>17</v>
      </c>
      <c r="D8039" s="6">
        <v>0.54300000000000004</v>
      </c>
      <c r="E8039" s="6">
        <v>0.54300000000000004</v>
      </c>
      <c r="F8039" s="18">
        <v>124.97</v>
      </c>
      <c r="G8039" t="s">
        <v>2221</v>
      </c>
      <c r="H8039" t="s">
        <v>2200</v>
      </c>
      <c r="I8039" t="s">
        <v>347</v>
      </c>
      <c r="J8039" t="s">
        <v>11242</v>
      </c>
      <c r="L8039" s="5"/>
      <c r="P8039" t="s">
        <v>11242</v>
      </c>
    </row>
    <row r="8040" spans="2:16" x14ac:dyDescent="0.25">
      <c r="B8040" t="s">
        <v>10</v>
      </c>
      <c r="C8040" t="s">
        <v>17</v>
      </c>
      <c r="D8040" s="6">
        <v>0.30599999999999999</v>
      </c>
      <c r="E8040" s="6">
        <v>0.30599999999999999</v>
      </c>
      <c r="F8040" s="18">
        <v>154.49</v>
      </c>
      <c r="G8040" t="s">
        <v>2221</v>
      </c>
      <c r="H8040" t="s">
        <v>2201</v>
      </c>
      <c r="I8040" t="s">
        <v>476</v>
      </c>
      <c r="J8040" t="s">
        <v>11272</v>
      </c>
      <c r="L8040" s="5"/>
      <c r="P8040" t="s">
        <v>11272</v>
      </c>
    </row>
    <row r="8041" spans="2:16" x14ac:dyDescent="0.25">
      <c r="B8041" t="s">
        <v>10</v>
      </c>
      <c r="C8041" t="s">
        <v>17</v>
      </c>
      <c r="D8041" s="6">
        <v>0.22900000000000001</v>
      </c>
      <c r="E8041" s="6">
        <v>0.22900000000000001</v>
      </c>
      <c r="F8041" s="18">
        <v>148.37</v>
      </c>
      <c r="G8041" t="s">
        <v>2221</v>
      </c>
      <c r="H8041" t="s">
        <v>2202</v>
      </c>
      <c r="I8041" t="s">
        <v>6071</v>
      </c>
      <c r="J8041" t="s">
        <v>11371</v>
      </c>
      <c r="L8041" s="5"/>
      <c r="P8041" t="s">
        <v>11371</v>
      </c>
    </row>
    <row r="8042" spans="2:16" x14ac:dyDescent="0.25">
      <c r="B8042" t="s">
        <v>10</v>
      </c>
      <c r="C8042" t="s">
        <v>17</v>
      </c>
      <c r="D8042" s="6">
        <v>0.47</v>
      </c>
      <c r="E8042" s="6">
        <v>0.47</v>
      </c>
      <c r="F8042" s="18">
        <v>114.7</v>
      </c>
      <c r="G8042" t="s">
        <v>2221</v>
      </c>
      <c r="H8042" t="s">
        <v>2203</v>
      </c>
      <c r="I8042" t="s">
        <v>424</v>
      </c>
      <c r="J8042" t="s">
        <v>11259</v>
      </c>
      <c r="L8042" s="5"/>
      <c r="P8042" t="s">
        <v>11259</v>
      </c>
    </row>
    <row r="8043" spans="2:16" x14ac:dyDescent="0.25">
      <c r="B8043" t="s">
        <v>10</v>
      </c>
      <c r="C8043" t="s">
        <v>17</v>
      </c>
      <c r="D8043" s="6">
        <v>0.2</v>
      </c>
      <c r="E8043" s="6">
        <v>0.2</v>
      </c>
      <c r="F8043" s="18">
        <v>192.2</v>
      </c>
      <c r="G8043" t="s">
        <v>2221</v>
      </c>
      <c r="H8043" t="s">
        <v>2204</v>
      </c>
      <c r="I8043" t="s">
        <v>6074</v>
      </c>
      <c r="J8043" t="s">
        <v>13406</v>
      </c>
      <c r="L8043" s="5"/>
      <c r="P8043" t="s">
        <v>13406</v>
      </c>
    </row>
    <row r="8044" spans="2:16" x14ac:dyDescent="0.25">
      <c r="B8044" t="s">
        <v>10</v>
      </c>
      <c r="C8044" t="s">
        <v>17</v>
      </c>
      <c r="D8044" s="6">
        <v>0.41399999999999998</v>
      </c>
      <c r="E8044" s="6">
        <v>0.41399999999999998</v>
      </c>
      <c r="F8044" s="18">
        <v>127.05</v>
      </c>
      <c r="G8044" t="s">
        <v>2221</v>
      </c>
      <c r="H8044" t="s">
        <v>2205</v>
      </c>
      <c r="I8044" t="s">
        <v>908</v>
      </c>
      <c r="J8044" t="s">
        <v>11557</v>
      </c>
      <c r="L8044" s="5"/>
      <c r="P8044" t="s">
        <v>11557</v>
      </c>
    </row>
    <row r="8045" spans="2:16" x14ac:dyDescent="0.25">
      <c r="B8045" t="s">
        <v>10</v>
      </c>
      <c r="C8045" t="s">
        <v>17</v>
      </c>
      <c r="D8045" s="6">
        <v>7.2999999999999995E-2</v>
      </c>
      <c r="E8045" s="6">
        <v>7.2999999999999995E-2</v>
      </c>
      <c r="F8045" s="18">
        <v>294.49</v>
      </c>
      <c r="G8045" t="s">
        <v>2221</v>
      </c>
      <c r="H8045" t="s">
        <v>2241</v>
      </c>
      <c r="I8045" t="s">
        <v>8166</v>
      </c>
      <c r="J8045" t="s">
        <v>13417</v>
      </c>
      <c r="L8045" s="5"/>
      <c r="P8045" t="s">
        <v>13417</v>
      </c>
    </row>
    <row r="8046" spans="2:16" x14ac:dyDescent="0.25">
      <c r="B8046" t="s">
        <v>10</v>
      </c>
      <c r="C8046" t="s">
        <v>17</v>
      </c>
      <c r="D8046" s="6">
        <v>0.436</v>
      </c>
      <c r="E8046" s="6">
        <v>0.436</v>
      </c>
      <c r="F8046" s="18">
        <v>130.19999999999999</v>
      </c>
      <c r="G8046" t="s">
        <v>2221</v>
      </c>
      <c r="H8046" t="s">
        <v>2206</v>
      </c>
      <c r="I8046" t="s">
        <v>558</v>
      </c>
      <c r="J8046" t="s">
        <v>11508</v>
      </c>
      <c r="L8046" s="5"/>
      <c r="P8046" t="s">
        <v>11508</v>
      </c>
    </row>
    <row r="8047" spans="2:16" x14ac:dyDescent="0.25">
      <c r="B8047" t="s">
        <v>10</v>
      </c>
      <c r="C8047" t="s">
        <v>17</v>
      </c>
      <c r="D8047" s="6">
        <v>0.22900000000000001</v>
      </c>
      <c r="E8047" s="6">
        <v>0.22900000000000001</v>
      </c>
      <c r="F8047" s="18">
        <v>192.2</v>
      </c>
      <c r="G8047" t="s">
        <v>2221</v>
      </c>
      <c r="H8047" t="s">
        <v>2207</v>
      </c>
      <c r="I8047" t="s">
        <v>6078</v>
      </c>
      <c r="J8047" t="s">
        <v>13410</v>
      </c>
      <c r="L8047" s="5"/>
      <c r="P8047" t="s">
        <v>13410</v>
      </c>
    </row>
    <row r="8048" spans="2:16" x14ac:dyDescent="0.25">
      <c r="B8048" t="s">
        <v>10</v>
      </c>
      <c r="C8048" t="s">
        <v>17</v>
      </c>
      <c r="D8048" s="6">
        <v>0.63100000000000001</v>
      </c>
      <c r="E8048" s="6">
        <v>0.63100000000000001</v>
      </c>
      <c r="F8048" s="18">
        <v>153.52000000000001</v>
      </c>
      <c r="G8048" t="s">
        <v>2221</v>
      </c>
      <c r="H8048" t="s">
        <v>2208</v>
      </c>
      <c r="I8048" t="s">
        <v>493</v>
      </c>
      <c r="J8048" t="s">
        <v>11292</v>
      </c>
      <c r="L8048" s="5"/>
      <c r="P8048" t="s">
        <v>11292</v>
      </c>
    </row>
    <row r="8049" spans="2:16" x14ac:dyDescent="0.25">
      <c r="B8049" t="s">
        <v>10</v>
      </c>
      <c r="C8049" t="s">
        <v>17</v>
      </c>
      <c r="D8049" s="6">
        <v>0.39900000000000002</v>
      </c>
      <c r="E8049" s="6">
        <v>0.39900000000000002</v>
      </c>
      <c r="F8049" s="18">
        <v>128.1</v>
      </c>
      <c r="G8049" t="s">
        <v>2221</v>
      </c>
      <c r="H8049" t="s">
        <v>2209</v>
      </c>
      <c r="I8049" t="s">
        <v>6081</v>
      </c>
      <c r="J8049" t="s">
        <v>11547</v>
      </c>
      <c r="L8049" s="5"/>
      <c r="P8049" t="s">
        <v>11547</v>
      </c>
    </row>
    <row r="8050" spans="2:16" x14ac:dyDescent="0.25">
      <c r="B8050" t="s">
        <v>10</v>
      </c>
      <c r="C8050" t="s">
        <v>17</v>
      </c>
      <c r="D8050" s="6">
        <v>0.48299999999999998</v>
      </c>
      <c r="E8050" s="6">
        <v>0.48299999999999998</v>
      </c>
      <c r="F8050" s="18">
        <v>204</v>
      </c>
      <c r="G8050" t="s">
        <v>2221</v>
      </c>
      <c r="H8050" t="s">
        <v>2210</v>
      </c>
      <c r="I8050" t="s">
        <v>293</v>
      </c>
      <c r="J8050" t="s">
        <v>11256</v>
      </c>
      <c r="L8050" s="5"/>
      <c r="P8050" t="s">
        <v>11256</v>
      </c>
    </row>
    <row r="8051" spans="2:16" x14ac:dyDescent="0.25">
      <c r="B8051" t="s">
        <v>10</v>
      </c>
      <c r="C8051" t="s">
        <v>17</v>
      </c>
      <c r="D8051" s="6">
        <v>0.51300000000000001</v>
      </c>
      <c r="E8051" s="6">
        <v>0.51300000000000001</v>
      </c>
      <c r="F8051" s="18">
        <v>140.9</v>
      </c>
      <c r="G8051" t="s">
        <v>2221</v>
      </c>
      <c r="H8051" t="s">
        <v>2211</v>
      </c>
      <c r="I8051" t="s">
        <v>265</v>
      </c>
      <c r="J8051" t="s">
        <v>11596</v>
      </c>
      <c r="L8051" s="5"/>
      <c r="P8051" t="s">
        <v>11596</v>
      </c>
    </row>
    <row r="8052" spans="2:16" x14ac:dyDescent="0.25">
      <c r="B8052" t="s">
        <v>10</v>
      </c>
      <c r="C8052" t="s">
        <v>17</v>
      </c>
      <c r="D8052" s="6">
        <v>0.255</v>
      </c>
      <c r="E8052" s="6">
        <v>0.255</v>
      </c>
      <c r="F8052" s="18">
        <v>216.93</v>
      </c>
      <c r="G8052" t="s">
        <v>2221</v>
      </c>
      <c r="H8052" t="s">
        <v>2212</v>
      </c>
      <c r="I8052" t="s">
        <v>6085</v>
      </c>
      <c r="J8052" t="s">
        <v>13416</v>
      </c>
      <c r="L8052" s="5"/>
      <c r="P8052" t="s">
        <v>13416</v>
      </c>
    </row>
    <row r="8053" spans="2:16" x14ac:dyDescent="0.25">
      <c r="B8053" t="s">
        <v>10</v>
      </c>
      <c r="C8053" t="s">
        <v>17</v>
      </c>
      <c r="D8053" s="6">
        <v>7.2999999999999995E-2</v>
      </c>
      <c r="E8053" s="6">
        <v>7.2999999999999995E-2</v>
      </c>
      <c r="F8053" s="18">
        <v>294.49</v>
      </c>
      <c r="G8053" t="s">
        <v>2221</v>
      </c>
      <c r="H8053" t="s">
        <v>2242</v>
      </c>
      <c r="I8053" t="s">
        <v>8167</v>
      </c>
      <c r="J8053" t="s">
        <v>13420</v>
      </c>
      <c r="L8053" s="5"/>
      <c r="P8053" t="s">
        <v>13420</v>
      </c>
    </row>
    <row r="8054" spans="2:16" x14ac:dyDescent="0.25">
      <c r="B8054" t="s">
        <v>10</v>
      </c>
      <c r="C8054" t="s">
        <v>17</v>
      </c>
      <c r="D8054" s="6">
        <v>0.51100000000000001</v>
      </c>
      <c r="E8054" s="6">
        <v>0.51100000000000001</v>
      </c>
      <c r="F8054" s="18">
        <v>191.9</v>
      </c>
      <c r="G8054" t="s">
        <v>2221</v>
      </c>
      <c r="H8054" t="s">
        <v>2213</v>
      </c>
      <c r="I8054" t="s">
        <v>325</v>
      </c>
      <c r="J8054" t="s">
        <v>11285</v>
      </c>
      <c r="L8054" s="5"/>
      <c r="P8054" t="s">
        <v>11285</v>
      </c>
    </row>
    <row r="8055" spans="2:16" x14ac:dyDescent="0.25">
      <c r="B8055" t="s">
        <v>10</v>
      </c>
      <c r="C8055" t="s">
        <v>17</v>
      </c>
      <c r="D8055" s="6">
        <v>0.255</v>
      </c>
      <c r="E8055" s="6">
        <v>0.255</v>
      </c>
      <c r="F8055" s="18">
        <v>192.2</v>
      </c>
      <c r="G8055" t="s">
        <v>2221</v>
      </c>
      <c r="H8055" t="s">
        <v>2214</v>
      </c>
      <c r="I8055" t="s">
        <v>6088</v>
      </c>
      <c r="J8055" t="s">
        <v>13398</v>
      </c>
      <c r="L8055" s="5"/>
      <c r="P8055" t="s">
        <v>13398</v>
      </c>
    </row>
    <row r="8056" spans="2:16" x14ac:dyDescent="0.25">
      <c r="B8056" t="s">
        <v>10</v>
      </c>
      <c r="C8056" t="s">
        <v>17</v>
      </c>
      <c r="D8056" s="6">
        <v>0.247</v>
      </c>
      <c r="E8056" s="6">
        <v>0.247</v>
      </c>
      <c r="F8056" s="18">
        <v>148.37</v>
      </c>
      <c r="G8056" t="s">
        <v>2221</v>
      </c>
      <c r="H8056" t="s">
        <v>2215</v>
      </c>
      <c r="I8056" t="s">
        <v>6090</v>
      </c>
      <c r="J8056" t="s">
        <v>11517</v>
      </c>
      <c r="L8056" s="5"/>
      <c r="P8056" t="s">
        <v>11517</v>
      </c>
    </row>
    <row r="8057" spans="2:16" x14ac:dyDescent="0.25">
      <c r="B8057" t="s">
        <v>10</v>
      </c>
      <c r="C8057" t="s">
        <v>17</v>
      </c>
      <c r="D8057" s="6">
        <v>0.22900000000000001</v>
      </c>
      <c r="E8057" s="6">
        <v>0.22900000000000001</v>
      </c>
      <c r="F8057" s="18">
        <v>139.38</v>
      </c>
      <c r="G8057" t="s">
        <v>2221</v>
      </c>
      <c r="H8057" t="s">
        <v>2216</v>
      </c>
      <c r="I8057" t="s">
        <v>541</v>
      </c>
      <c r="J8057" t="s">
        <v>12098</v>
      </c>
      <c r="L8057" s="5"/>
      <c r="P8057" t="s">
        <v>12098</v>
      </c>
    </row>
    <row r="8058" spans="2:16" x14ac:dyDescent="0.25">
      <c r="B8058" t="s">
        <v>10</v>
      </c>
      <c r="C8058" t="s">
        <v>17</v>
      </c>
      <c r="D8058" s="6">
        <v>0.66500000000000004</v>
      </c>
      <c r="E8058" s="6">
        <v>0.66500000000000004</v>
      </c>
      <c r="F8058" s="18">
        <v>171.87</v>
      </c>
      <c r="G8058" t="s">
        <v>2221</v>
      </c>
      <c r="H8058" t="s">
        <v>2217</v>
      </c>
      <c r="I8058" t="s">
        <v>907</v>
      </c>
      <c r="J8058" t="s">
        <v>11555</v>
      </c>
      <c r="L8058" s="5"/>
      <c r="P8058" t="s">
        <v>11555</v>
      </c>
    </row>
    <row r="8059" spans="2:16" x14ac:dyDescent="0.25">
      <c r="B8059" t="s">
        <v>10</v>
      </c>
      <c r="C8059" t="s">
        <v>17</v>
      </c>
      <c r="D8059" s="6">
        <v>7.2999999999999995E-2</v>
      </c>
      <c r="E8059" s="6">
        <v>7.2999999999999995E-2</v>
      </c>
      <c r="F8059" s="18">
        <v>294.49</v>
      </c>
      <c r="G8059" t="s">
        <v>2221</v>
      </c>
      <c r="H8059" t="s">
        <v>2243</v>
      </c>
      <c r="I8059" t="s">
        <v>8168</v>
      </c>
      <c r="J8059" t="s">
        <v>13419</v>
      </c>
      <c r="L8059" s="5"/>
      <c r="P8059" t="s">
        <v>13419</v>
      </c>
    </row>
    <row r="8060" spans="2:16" x14ac:dyDescent="0.25">
      <c r="B8060" t="s">
        <v>10</v>
      </c>
      <c r="C8060" t="s">
        <v>17</v>
      </c>
      <c r="D8060" s="6">
        <v>0.215</v>
      </c>
      <c r="E8060" s="6">
        <v>0.215</v>
      </c>
      <c r="F8060" s="18">
        <v>216.93</v>
      </c>
      <c r="G8060" t="s">
        <v>2221</v>
      </c>
      <c r="H8060" t="s">
        <v>2218</v>
      </c>
      <c r="I8060" t="s">
        <v>6094</v>
      </c>
      <c r="J8060" t="s">
        <v>13397</v>
      </c>
      <c r="L8060" s="5"/>
      <c r="P8060" t="s">
        <v>13397</v>
      </c>
    </row>
    <row r="8061" spans="2:16" x14ac:dyDescent="0.25">
      <c r="B8061" t="s">
        <v>10</v>
      </c>
      <c r="C8061" t="s">
        <v>17</v>
      </c>
      <c r="D8061" s="6">
        <v>7.2999999999999995E-2</v>
      </c>
      <c r="E8061" s="6">
        <v>7.2999999999999995E-2</v>
      </c>
      <c r="F8061" s="18">
        <v>294.49</v>
      </c>
      <c r="G8061" t="s">
        <v>2221</v>
      </c>
      <c r="H8061" t="s">
        <v>2244</v>
      </c>
      <c r="I8061" t="s">
        <v>8169</v>
      </c>
      <c r="J8061" t="s">
        <v>13415</v>
      </c>
      <c r="L8061" s="5"/>
      <c r="P8061" t="s">
        <v>13415</v>
      </c>
    </row>
    <row r="8062" spans="2:16" x14ac:dyDescent="0.25">
      <c r="B8062" t="s">
        <v>10</v>
      </c>
      <c r="C8062" t="s">
        <v>17</v>
      </c>
      <c r="D8062" s="6">
        <v>0.215</v>
      </c>
      <c r="E8062" s="6">
        <v>0.215</v>
      </c>
      <c r="F8062" s="18">
        <v>249.53</v>
      </c>
      <c r="G8062" t="s">
        <v>2221</v>
      </c>
      <c r="H8062" t="s">
        <v>2219</v>
      </c>
      <c r="I8062" t="s">
        <v>6096</v>
      </c>
      <c r="J8062" t="s">
        <v>13402</v>
      </c>
      <c r="L8062" s="5"/>
      <c r="P8062" t="s">
        <v>13402</v>
      </c>
    </row>
    <row r="8063" spans="2:16" x14ac:dyDescent="0.25">
      <c r="B8063" t="s">
        <v>10</v>
      </c>
      <c r="C8063" t="s">
        <v>17</v>
      </c>
      <c r="D8063" s="6">
        <v>0.34300000000000003</v>
      </c>
      <c r="E8063" s="6">
        <v>0.34300000000000003</v>
      </c>
      <c r="F8063" s="18">
        <v>173.11</v>
      </c>
      <c r="G8063" t="s">
        <v>2221</v>
      </c>
      <c r="H8063" t="s">
        <v>2220</v>
      </c>
      <c r="I8063" t="s">
        <v>306</v>
      </c>
      <c r="J8063" t="s">
        <v>11255</v>
      </c>
      <c r="L8063" s="5"/>
      <c r="P8063" t="s">
        <v>11255</v>
      </c>
    </row>
    <row r="8064" spans="2:16" x14ac:dyDescent="0.25">
      <c r="B8064" t="s">
        <v>10</v>
      </c>
      <c r="C8064" t="s">
        <v>17</v>
      </c>
      <c r="D8064" s="6">
        <v>3.5999999999999997E-2</v>
      </c>
      <c r="E8064" s="6">
        <v>3.5999999999999997E-2</v>
      </c>
      <c r="F8064" s="18">
        <v>181.95</v>
      </c>
      <c r="G8064" t="s">
        <v>2221</v>
      </c>
      <c r="H8064" t="s">
        <v>2221</v>
      </c>
      <c r="I8064" t="s">
        <v>376</v>
      </c>
      <c r="J8064" t="s">
        <v>11402</v>
      </c>
      <c r="L8064" s="5"/>
      <c r="P8064" t="s">
        <v>11402</v>
      </c>
    </row>
    <row r="8065" spans="2:16" x14ac:dyDescent="0.25">
      <c r="B8065" t="s">
        <v>10</v>
      </c>
      <c r="C8065" t="s">
        <v>17</v>
      </c>
      <c r="D8065" s="6">
        <v>0.20499999999999999</v>
      </c>
      <c r="E8065" s="6">
        <v>0.20499999999999999</v>
      </c>
      <c r="F8065" s="18">
        <v>152.86000000000001</v>
      </c>
      <c r="G8065" t="s">
        <v>2221</v>
      </c>
      <c r="H8065" t="s">
        <v>2222</v>
      </c>
      <c r="I8065" t="s">
        <v>6100</v>
      </c>
      <c r="J8065" t="s">
        <v>11946</v>
      </c>
      <c r="L8065" s="5"/>
      <c r="P8065" t="s">
        <v>11946</v>
      </c>
    </row>
    <row r="8066" spans="2:16" x14ac:dyDescent="0.25">
      <c r="B8066" t="s">
        <v>10</v>
      </c>
      <c r="C8066" t="s">
        <v>17</v>
      </c>
      <c r="D8066" s="6">
        <v>0.373</v>
      </c>
      <c r="E8066" s="6">
        <v>0.373</v>
      </c>
      <c r="F8066" s="18">
        <v>125.84</v>
      </c>
      <c r="G8066" t="s">
        <v>2221</v>
      </c>
      <c r="H8066" t="s">
        <v>2237</v>
      </c>
      <c r="I8066" t="s">
        <v>606</v>
      </c>
      <c r="J8066" t="s">
        <v>11401</v>
      </c>
      <c r="L8066" s="5"/>
      <c r="P8066" t="s">
        <v>11401</v>
      </c>
    </row>
    <row r="8067" spans="2:16" x14ac:dyDescent="0.25">
      <c r="B8067" t="s">
        <v>10</v>
      </c>
      <c r="C8067" t="s">
        <v>17</v>
      </c>
      <c r="D8067" s="6">
        <v>0.27500000000000002</v>
      </c>
      <c r="E8067" s="6">
        <v>0.27500000000000002</v>
      </c>
      <c r="F8067" s="18">
        <v>249.53</v>
      </c>
      <c r="G8067" t="s">
        <v>2221</v>
      </c>
      <c r="H8067" t="s">
        <v>2223</v>
      </c>
      <c r="I8067" t="s">
        <v>6103</v>
      </c>
      <c r="J8067" t="s">
        <v>13401</v>
      </c>
      <c r="L8067" s="5"/>
      <c r="P8067" t="s">
        <v>13401</v>
      </c>
    </row>
    <row r="8068" spans="2:16" x14ac:dyDescent="0.25">
      <c r="B8068" t="s">
        <v>10</v>
      </c>
      <c r="C8068" t="s">
        <v>17</v>
      </c>
      <c r="D8068" s="6">
        <v>0.59599999999999997</v>
      </c>
      <c r="E8068" s="6">
        <v>0.59599999999999997</v>
      </c>
      <c r="F8068" s="18">
        <v>171.62</v>
      </c>
      <c r="G8068" t="s">
        <v>2221</v>
      </c>
      <c r="H8068" t="s">
        <v>2224</v>
      </c>
      <c r="I8068" t="s">
        <v>182</v>
      </c>
      <c r="J8068" t="s">
        <v>11442</v>
      </c>
      <c r="L8068" s="5"/>
      <c r="P8068" t="s">
        <v>11442</v>
      </c>
    </row>
    <row r="8069" spans="2:16" x14ac:dyDescent="0.25">
      <c r="B8069" t="s">
        <v>10</v>
      </c>
      <c r="C8069" t="s">
        <v>17</v>
      </c>
      <c r="D8069" s="6">
        <v>7.2999999999999995E-2</v>
      </c>
      <c r="E8069" s="6">
        <v>7.2999999999999995E-2</v>
      </c>
      <c r="F8069" s="18">
        <v>294.49</v>
      </c>
      <c r="G8069" t="s">
        <v>2221</v>
      </c>
      <c r="H8069" t="s">
        <v>2246</v>
      </c>
      <c r="I8069" t="s">
        <v>8170</v>
      </c>
      <c r="J8069" t="s">
        <v>13418</v>
      </c>
      <c r="L8069" s="5"/>
      <c r="P8069" t="s">
        <v>13418</v>
      </c>
    </row>
    <row r="8070" spans="2:16" x14ac:dyDescent="0.25">
      <c r="B8070" t="s">
        <v>10</v>
      </c>
      <c r="C8070" t="s">
        <v>17</v>
      </c>
      <c r="D8070" s="6">
        <v>-0.10199999999999999</v>
      </c>
      <c r="E8070" s="6">
        <v>-0.10199999999999999</v>
      </c>
      <c r="F8070" s="18">
        <v>278.45</v>
      </c>
      <c r="G8070" t="s">
        <v>2221</v>
      </c>
      <c r="H8070" t="s">
        <v>18631</v>
      </c>
      <c r="I8070" t="s">
        <v>18714</v>
      </c>
      <c r="J8070" t="s">
        <v>18715</v>
      </c>
      <c r="L8070" s="5"/>
      <c r="P8070" t="s">
        <v>18715</v>
      </c>
    </row>
    <row r="8071" spans="2:16" x14ac:dyDescent="0.25">
      <c r="B8071" t="s">
        <v>10</v>
      </c>
      <c r="C8071" t="s">
        <v>17</v>
      </c>
      <c r="D8071" s="6">
        <v>0.32300000000000001</v>
      </c>
      <c r="E8071" s="6">
        <v>0.32300000000000001</v>
      </c>
      <c r="F8071" s="18">
        <v>143.87</v>
      </c>
      <c r="G8071" t="s">
        <v>2221</v>
      </c>
      <c r="H8071" t="s">
        <v>2238</v>
      </c>
      <c r="I8071" t="s">
        <v>6106</v>
      </c>
      <c r="J8071" t="s">
        <v>11745</v>
      </c>
      <c r="L8071" s="5"/>
      <c r="P8071" t="s">
        <v>11745</v>
      </c>
    </row>
    <row r="8072" spans="2:16" x14ac:dyDescent="0.25">
      <c r="B8072" t="s">
        <v>10</v>
      </c>
      <c r="C8072" t="s">
        <v>17</v>
      </c>
      <c r="D8072" s="6">
        <v>0.22900000000000001</v>
      </c>
      <c r="E8072" s="6">
        <v>0.22900000000000001</v>
      </c>
      <c r="F8072" s="18">
        <v>192.2</v>
      </c>
      <c r="G8072" t="s">
        <v>2221</v>
      </c>
      <c r="H8072" t="s">
        <v>2225</v>
      </c>
      <c r="I8072" t="s">
        <v>6107</v>
      </c>
      <c r="J8072" t="s">
        <v>13411</v>
      </c>
      <c r="L8072" s="5"/>
      <c r="P8072" t="s">
        <v>13411</v>
      </c>
    </row>
    <row r="8073" spans="2:16" x14ac:dyDescent="0.25">
      <c r="B8073" t="s">
        <v>10</v>
      </c>
      <c r="C8073" t="s">
        <v>17</v>
      </c>
      <c r="D8073" s="6">
        <v>0.36699999999999999</v>
      </c>
      <c r="E8073" s="6">
        <v>0.36699999999999999</v>
      </c>
      <c r="F8073" s="18">
        <v>150.62</v>
      </c>
      <c r="G8073" t="s">
        <v>2221</v>
      </c>
      <c r="H8073" t="s">
        <v>2226</v>
      </c>
      <c r="I8073" t="s">
        <v>6109</v>
      </c>
      <c r="J8073" t="s">
        <v>11604</v>
      </c>
      <c r="L8073" s="5"/>
      <c r="P8073" t="s">
        <v>11604</v>
      </c>
    </row>
    <row r="8074" spans="2:16" x14ac:dyDescent="0.25">
      <c r="B8074" t="s">
        <v>10</v>
      </c>
      <c r="C8074" t="s">
        <v>17</v>
      </c>
      <c r="D8074" s="6">
        <v>0.255</v>
      </c>
      <c r="E8074" s="6">
        <v>0.255</v>
      </c>
      <c r="F8074" s="18">
        <v>192.2</v>
      </c>
      <c r="G8074" t="s">
        <v>2221</v>
      </c>
      <c r="H8074" t="s">
        <v>2227</v>
      </c>
      <c r="I8074" t="s">
        <v>6111</v>
      </c>
      <c r="J8074" t="s">
        <v>13399</v>
      </c>
      <c r="L8074" s="5"/>
      <c r="P8074" t="s">
        <v>13399</v>
      </c>
    </row>
    <row r="8075" spans="2:16" x14ac:dyDescent="0.25">
      <c r="B8075" t="s">
        <v>10</v>
      </c>
      <c r="C8075" t="s">
        <v>17</v>
      </c>
      <c r="D8075" s="6">
        <v>7.2999999999999995E-2</v>
      </c>
      <c r="E8075" s="6">
        <v>7.2999999999999995E-2</v>
      </c>
      <c r="F8075" s="18">
        <v>294.49</v>
      </c>
      <c r="G8075" t="s">
        <v>2221</v>
      </c>
      <c r="H8075" t="s">
        <v>2247</v>
      </c>
      <c r="I8075" t="s">
        <v>8171</v>
      </c>
      <c r="J8075" t="s">
        <v>13414</v>
      </c>
      <c r="L8075" s="5"/>
      <c r="P8075" t="s">
        <v>13414</v>
      </c>
    </row>
    <row r="8076" spans="2:16" x14ac:dyDescent="0.25">
      <c r="B8076" t="s">
        <v>10</v>
      </c>
      <c r="C8076" t="s">
        <v>17</v>
      </c>
      <c r="D8076" s="6">
        <v>0.19500000000000001</v>
      </c>
      <c r="E8076" s="6">
        <v>0.19500000000000001</v>
      </c>
      <c r="F8076" s="18">
        <v>150.15</v>
      </c>
      <c r="G8076" t="s">
        <v>2221</v>
      </c>
      <c r="H8076" t="s">
        <v>2228</v>
      </c>
      <c r="I8076" t="s">
        <v>928</v>
      </c>
      <c r="J8076" t="s">
        <v>11584</v>
      </c>
      <c r="L8076" s="5"/>
      <c r="P8076" t="s">
        <v>11584</v>
      </c>
    </row>
    <row r="8077" spans="2:16" x14ac:dyDescent="0.25">
      <c r="B8077" t="s">
        <v>10</v>
      </c>
      <c r="C8077" t="s">
        <v>17</v>
      </c>
      <c r="D8077" s="6">
        <v>0.22900000000000001</v>
      </c>
      <c r="E8077" s="6">
        <v>0.22900000000000001</v>
      </c>
      <c r="F8077" s="18">
        <v>338.3</v>
      </c>
      <c r="G8077" t="s">
        <v>2221</v>
      </c>
      <c r="H8077" t="s">
        <v>2229</v>
      </c>
      <c r="I8077" t="s">
        <v>445</v>
      </c>
      <c r="J8077" t="s">
        <v>11107</v>
      </c>
      <c r="L8077" s="5"/>
      <c r="P8077" t="s">
        <v>11107</v>
      </c>
    </row>
    <row r="8078" spans="2:16" x14ac:dyDescent="0.25">
      <c r="B8078" t="s">
        <v>10</v>
      </c>
      <c r="C8078" t="s">
        <v>17</v>
      </c>
      <c r="D8078" s="6">
        <v>0.19600000000000001</v>
      </c>
      <c r="E8078" s="6">
        <v>0.19600000000000001</v>
      </c>
      <c r="F8078" s="18">
        <v>155.11000000000001</v>
      </c>
      <c r="G8078" t="s">
        <v>2221</v>
      </c>
      <c r="H8078" t="s">
        <v>2230</v>
      </c>
      <c r="I8078" t="s">
        <v>6115</v>
      </c>
      <c r="J8078" t="s">
        <v>11943</v>
      </c>
      <c r="L8078" s="5"/>
      <c r="P8078" t="s">
        <v>11943</v>
      </c>
    </row>
    <row r="8079" spans="2:16" x14ac:dyDescent="0.25">
      <c r="B8079" t="s">
        <v>10</v>
      </c>
      <c r="C8079" t="s">
        <v>17</v>
      </c>
      <c r="D8079" s="6">
        <v>0.433</v>
      </c>
      <c r="E8079" s="6">
        <v>0.433</v>
      </c>
      <c r="F8079" s="18">
        <v>140.69999999999999</v>
      </c>
      <c r="G8079" t="s">
        <v>2221</v>
      </c>
      <c r="H8079" t="s">
        <v>2231</v>
      </c>
      <c r="I8079" t="s">
        <v>151</v>
      </c>
      <c r="J8079" t="s">
        <v>11638</v>
      </c>
      <c r="L8079" s="5"/>
      <c r="P8079" t="s">
        <v>11638</v>
      </c>
    </row>
    <row r="8080" spans="2:16" x14ac:dyDescent="0.25">
      <c r="B8080" t="s">
        <v>10</v>
      </c>
      <c r="C8080" t="s">
        <v>17</v>
      </c>
      <c r="D8080" s="6">
        <v>0.22900000000000001</v>
      </c>
      <c r="E8080" s="6">
        <v>0.22900000000000001</v>
      </c>
      <c r="F8080" s="18">
        <v>192.2</v>
      </c>
      <c r="G8080" t="s">
        <v>2221</v>
      </c>
      <c r="H8080" t="s">
        <v>2232</v>
      </c>
      <c r="I8080" t="s">
        <v>6118</v>
      </c>
      <c r="J8080" t="s">
        <v>13396</v>
      </c>
      <c r="L8080" s="5"/>
      <c r="P8080" t="s">
        <v>13396</v>
      </c>
    </row>
    <row r="8081" spans="2:16" x14ac:dyDescent="0.25">
      <c r="B8081" t="s">
        <v>10</v>
      </c>
      <c r="C8081" t="s">
        <v>17</v>
      </c>
      <c r="D8081" s="6">
        <v>0.34899999999999998</v>
      </c>
      <c r="E8081" s="6">
        <v>0.34899999999999998</v>
      </c>
      <c r="F8081" s="18">
        <v>133.35</v>
      </c>
      <c r="G8081" t="s">
        <v>2221</v>
      </c>
      <c r="H8081" t="s">
        <v>2233</v>
      </c>
      <c r="I8081" t="s">
        <v>6120</v>
      </c>
      <c r="J8081" t="s">
        <v>11639</v>
      </c>
      <c r="L8081" s="5"/>
      <c r="P8081" t="s">
        <v>11639</v>
      </c>
    </row>
    <row r="8082" spans="2:16" x14ac:dyDescent="0.25">
      <c r="B8082" t="s">
        <v>10</v>
      </c>
      <c r="C8082" t="s">
        <v>17</v>
      </c>
      <c r="D8082" s="6">
        <v>0.44800000000000001</v>
      </c>
      <c r="E8082" s="6">
        <v>0.44800000000000001</v>
      </c>
      <c r="F8082" s="18">
        <v>121.74</v>
      </c>
      <c r="G8082" t="s">
        <v>2221</v>
      </c>
      <c r="H8082" t="s">
        <v>2234</v>
      </c>
      <c r="I8082" t="s">
        <v>308</v>
      </c>
      <c r="J8082" t="s">
        <v>11226</v>
      </c>
      <c r="L8082" s="5"/>
      <c r="P8082" t="s">
        <v>11226</v>
      </c>
    </row>
    <row r="8083" spans="2:16" x14ac:dyDescent="0.25">
      <c r="B8083" t="s">
        <v>10</v>
      </c>
      <c r="C8083" t="s">
        <v>17</v>
      </c>
      <c r="D8083" s="6">
        <v>-0.10199999999999999</v>
      </c>
      <c r="E8083" s="6">
        <v>-0.10199999999999999</v>
      </c>
      <c r="F8083" s="18">
        <v>121.74</v>
      </c>
      <c r="G8083" t="s">
        <v>2221</v>
      </c>
      <c r="H8083" t="s">
        <v>2235</v>
      </c>
      <c r="I8083" t="s">
        <v>542</v>
      </c>
      <c r="J8083" t="s">
        <v>11581</v>
      </c>
      <c r="L8083" s="5"/>
      <c r="P8083" t="s">
        <v>11581</v>
      </c>
    </row>
    <row r="8084" spans="2:16" x14ac:dyDescent="0.25">
      <c r="B8084" t="s">
        <v>10</v>
      </c>
      <c r="C8084" t="s">
        <v>17</v>
      </c>
      <c r="D8084" s="6">
        <v>0.215</v>
      </c>
      <c r="E8084" s="6">
        <v>0.215</v>
      </c>
      <c r="F8084" s="18">
        <v>216.93</v>
      </c>
      <c r="G8084" t="s">
        <v>2221</v>
      </c>
      <c r="H8084" t="s">
        <v>2236</v>
      </c>
      <c r="I8084" t="s">
        <v>6124</v>
      </c>
      <c r="J8084" t="s">
        <v>13405</v>
      </c>
      <c r="L8084" s="5"/>
      <c r="P8084" t="s">
        <v>13405</v>
      </c>
    </row>
    <row r="8085" spans="2:16" x14ac:dyDescent="0.25">
      <c r="B8085" t="s">
        <v>10</v>
      </c>
      <c r="C8085" t="s">
        <v>17</v>
      </c>
      <c r="D8085" s="6">
        <v>-4.5999999999999999E-2</v>
      </c>
      <c r="E8085" s="6">
        <v>-4.5999999999999999E-2</v>
      </c>
      <c r="F8085" s="18">
        <v>294.49</v>
      </c>
      <c r="G8085" t="s">
        <v>2222</v>
      </c>
      <c r="H8085" t="s">
        <v>2239</v>
      </c>
      <c r="I8085" t="s">
        <v>8172</v>
      </c>
      <c r="J8085" t="s">
        <v>13382</v>
      </c>
      <c r="L8085" s="5"/>
      <c r="P8085" t="s">
        <v>13382</v>
      </c>
    </row>
    <row r="8086" spans="2:16" x14ac:dyDescent="0.25">
      <c r="B8086" t="s">
        <v>10</v>
      </c>
      <c r="C8086" t="s">
        <v>17</v>
      </c>
      <c r="D8086" s="6">
        <v>0.33500000000000002</v>
      </c>
      <c r="E8086" s="6">
        <v>0.33500000000000002</v>
      </c>
      <c r="F8086" s="18">
        <v>151.66</v>
      </c>
      <c r="G8086" t="s">
        <v>2222</v>
      </c>
      <c r="H8086" t="s">
        <v>12132</v>
      </c>
      <c r="I8086" t="s">
        <v>13383</v>
      </c>
      <c r="J8086" t="s">
        <v>13384</v>
      </c>
      <c r="L8086" s="5"/>
      <c r="P8086" t="s">
        <v>13384</v>
      </c>
    </row>
    <row r="8087" spans="2:16" x14ac:dyDescent="0.25">
      <c r="B8087" t="s">
        <v>10</v>
      </c>
      <c r="C8087" t="s">
        <v>17</v>
      </c>
      <c r="D8087" s="6">
        <v>0.48299999999999998</v>
      </c>
      <c r="E8087" s="6">
        <v>0.48299999999999998</v>
      </c>
      <c r="F8087" s="18">
        <v>142.75</v>
      </c>
      <c r="G8087" t="s">
        <v>2222</v>
      </c>
      <c r="H8087" t="s">
        <v>2190</v>
      </c>
      <c r="I8087" t="s">
        <v>561</v>
      </c>
      <c r="J8087" t="s">
        <v>11812</v>
      </c>
      <c r="L8087" s="5"/>
      <c r="P8087" t="s">
        <v>11812</v>
      </c>
    </row>
    <row r="8088" spans="2:16" x14ac:dyDescent="0.25">
      <c r="B8088" t="s">
        <v>10</v>
      </c>
      <c r="C8088" t="s">
        <v>17</v>
      </c>
      <c r="D8088" s="6">
        <v>0.38400000000000001</v>
      </c>
      <c r="E8088" s="6">
        <v>0.38400000000000001</v>
      </c>
      <c r="F8088" s="18">
        <v>170.43</v>
      </c>
      <c r="G8088" t="s">
        <v>2222</v>
      </c>
      <c r="H8088" t="s">
        <v>2191</v>
      </c>
      <c r="I8088" t="s">
        <v>26</v>
      </c>
      <c r="J8088" t="s">
        <v>11320</v>
      </c>
      <c r="L8088" s="5"/>
      <c r="P8088" t="s">
        <v>11320</v>
      </c>
    </row>
    <row r="8089" spans="2:16" x14ac:dyDescent="0.25">
      <c r="B8089" t="s">
        <v>10</v>
      </c>
      <c r="C8089" t="s">
        <v>17</v>
      </c>
      <c r="D8089" s="6">
        <v>0.66500000000000004</v>
      </c>
      <c r="E8089" s="6">
        <v>0.66500000000000004</v>
      </c>
      <c r="F8089" s="18">
        <v>153.91</v>
      </c>
      <c r="G8089" t="s">
        <v>2222</v>
      </c>
      <c r="H8089" t="s">
        <v>2192</v>
      </c>
      <c r="I8089" t="s">
        <v>6128</v>
      </c>
      <c r="J8089" t="s">
        <v>13375</v>
      </c>
      <c r="L8089" s="5"/>
      <c r="P8089" t="s">
        <v>13375</v>
      </c>
    </row>
    <row r="8090" spans="2:16" x14ac:dyDescent="0.25">
      <c r="B8090" t="s">
        <v>10</v>
      </c>
      <c r="C8090" t="s">
        <v>17</v>
      </c>
      <c r="D8090" s="6">
        <v>-4.5999999999999999E-2</v>
      </c>
      <c r="E8090" s="6">
        <v>-4.5999999999999999E-2</v>
      </c>
      <c r="F8090" s="18">
        <v>477.7</v>
      </c>
      <c r="G8090" t="s">
        <v>2222</v>
      </c>
      <c r="H8090" t="s">
        <v>2240</v>
      </c>
      <c r="I8090" t="s">
        <v>8173</v>
      </c>
      <c r="J8090" t="s">
        <v>13362</v>
      </c>
      <c r="L8090" s="5"/>
      <c r="P8090" t="s">
        <v>13362</v>
      </c>
    </row>
    <row r="8091" spans="2:16" x14ac:dyDescent="0.25">
      <c r="B8091" t="s">
        <v>10</v>
      </c>
      <c r="C8091" t="s">
        <v>17</v>
      </c>
      <c r="D8091" s="6">
        <v>0.308</v>
      </c>
      <c r="E8091" s="6">
        <v>0.308</v>
      </c>
      <c r="F8091" s="18">
        <v>202.65</v>
      </c>
      <c r="G8091" t="s">
        <v>2222</v>
      </c>
      <c r="H8091" t="s">
        <v>2183</v>
      </c>
      <c r="I8091" t="s">
        <v>6130</v>
      </c>
      <c r="J8091" t="s">
        <v>13379</v>
      </c>
      <c r="L8091" s="5"/>
      <c r="P8091" t="s">
        <v>13379</v>
      </c>
    </row>
    <row r="8092" spans="2:16" x14ac:dyDescent="0.25">
      <c r="B8092" t="s">
        <v>10</v>
      </c>
      <c r="C8092" t="s">
        <v>17</v>
      </c>
      <c r="D8092" s="6">
        <v>0.128</v>
      </c>
      <c r="E8092" s="6">
        <v>0.128</v>
      </c>
      <c r="F8092" s="18">
        <v>156.24</v>
      </c>
      <c r="G8092" t="s">
        <v>2222</v>
      </c>
      <c r="H8092" t="s">
        <v>2193</v>
      </c>
      <c r="I8092" t="s">
        <v>597</v>
      </c>
      <c r="J8092" t="s">
        <v>11940</v>
      </c>
      <c r="L8092" s="5"/>
      <c r="P8092" t="s">
        <v>11940</v>
      </c>
    </row>
    <row r="8093" spans="2:16" x14ac:dyDescent="0.25">
      <c r="B8093" t="s">
        <v>10</v>
      </c>
      <c r="C8093" t="s">
        <v>17</v>
      </c>
      <c r="D8093" s="6">
        <v>0.113</v>
      </c>
      <c r="E8093" s="6">
        <v>0.113</v>
      </c>
      <c r="F8093" s="18">
        <v>216.93</v>
      </c>
      <c r="G8093" t="s">
        <v>2222</v>
      </c>
      <c r="H8093" t="s">
        <v>2194</v>
      </c>
      <c r="I8093" t="s">
        <v>6133</v>
      </c>
      <c r="J8093" t="s">
        <v>13388</v>
      </c>
      <c r="L8093" s="5"/>
      <c r="P8093" t="s">
        <v>13388</v>
      </c>
    </row>
    <row r="8094" spans="2:16" x14ac:dyDescent="0.25">
      <c r="B8094" t="s">
        <v>10</v>
      </c>
      <c r="C8094" t="s">
        <v>17</v>
      </c>
      <c r="D8094" s="6">
        <v>0.22700000000000001</v>
      </c>
      <c r="E8094" s="6">
        <v>0.22700000000000001</v>
      </c>
      <c r="F8094" s="18">
        <v>216.93</v>
      </c>
      <c r="G8094" t="s">
        <v>2222</v>
      </c>
      <c r="H8094" t="s">
        <v>2195</v>
      </c>
      <c r="I8094" t="s">
        <v>6135</v>
      </c>
      <c r="J8094" t="s">
        <v>13376</v>
      </c>
      <c r="L8094" s="5"/>
      <c r="P8094" t="s">
        <v>13376</v>
      </c>
    </row>
    <row r="8095" spans="2:16" x14ac:dyDescent="0.25">
      <c r="B8095" t="s">
        <v>10</v>
      </c>
      <c r="C8095" t="s">
        <v>17</v>
      </c>
      <c r="D8095" s="6">
        <v>0.21099999999999999</v>
      </c>
      <c r="E8095" s="6">
        <v>0.21099999999999999</v>
      </c>
      <c r="F8095" s="18">
        <v>216.93</v>
      </c>
      <c r="G8095" t="s">
        <v>2222</v>
      </c>
      <c r="H8095" t="s">
        <v>2196</v>
      </c>
      <c r="I8095" t="s">
        <v>6137</v>
      </c>
      <c r="J8095" t="s">
        <v>13374</v>
      </c>
      <c r="L8095" s="5"/>
      <c r="P8095" t="s">
        <v>13374</v>
      </c>
    </row>
    <row r="8096" spans="2:16" x14ac:dyDescent="0.25">
      <c r="B8096" t="s">
        <v>10</v>
      </c>
      <c r="C8096" t="s">
        <v>17</v>
      </c>
      <c r="D8096" s="6">
        <v>0.33300000000000002</v>
      </c>
      <c r="E8096" s="6">
        <v>0.33300000000000002</v>
      </c>
      <c r="F8096" s="18">
        <v>202.65</v>
      </c>
      <c r="G8096" t="s">
        <v>2222</v>
      </c>
      <c r="H8096" t="s">
        <v>2197</v>
      </c>
      <c r="I8096" t="s">
        <v>6139</v>
      </c>
      <c r="J8096" t="s">
        <v>13364</v>
      </c>
      <c r="L8096" s="5"/>
      <c r="P8096" t="s">
        <v>13364</v>
      </c>
    </row>
    <row r="8097" spans="2:16" x14ac:dyDescent="0.25">
      <c r="B8097" t="s">
        <v>10</v>
      </c>
      <c r="C8097" t="s">
        <v>17</v>
      </c>
      <c r="D8097" s="6">
        <v>0.33300000000000002</v>
      </c>
      <c r="E8097" s="6">
        <v>0.33300000000000002</v>
      </c>
      <c r="F8097" s="18">
        <v>179.55</v>
      </c>
      <c r="G8097" t="s">
        <v>2222</v>
      </c>
      <c r="H8097" t="s">
        <v>2198</v>
      </c>
      <c r="I8097" t="s">
        <v>6141</v>
      </c>
      <c r="J8097" t="s">
        <v>13387</v>
      </c>
      <c r="L8097" s="5"/>
      <c r="P8097" t="s">
        <v>13387</v>
      </c>
    </row>
    <row r="8098" spans="2:16" x14ac:dyDescent="0.25">
      <c r="B8098" t="s">
        <v>10</v>
      </c>
      <c r="C8098" t="s">
        <v>17</v>
      </c>
      <c r="D8098" s="6">
        <v>0.308</v>
      </c>
      <c r="E8098" s="6">
        <v>0.308</v>
      </c>
      <c r="F8098" s="18">
        <v>202.65</v>
      </c>
      <c r="G8098" t="s">
        <v>2222</v>
      </c>
      <c r="H8098" t="s">
        <v>12121</v>
      </c>
      <c r="I8098" t="s">
        <v>13368</v>
      </c>
      <c r="J8098" t="s">
        <v>13369</v>
      </c>
      <c r="L8098" s="5"/>
      <c r="P8098" t="s">
        <v>13369</v>
      </c>
    </row>
    <row r="8099" spans="2:16" x14ac:dyDescent="0.25">
      <c r="B8099" t="s">
        <v>10</v>
      </c>
      <c r="C8099" t="s">
        <v>17</v>
      </c>
      <c r="D8099" s="6">
        <v>0.39500000000000002</v>
      </c>
      <c r="E8099" s="6">
        <v>0.39500000000000002</v>
      </c>
      <c r="F8099" s="18">
        <v>129.26</v>
      </c>
      <c r="G8099" t="s">
        <v>2222</v>
      </c>
      <c r="H8099" t="s">
        <v>2199</v>
      </c>
      <c r="I8099" t="s">
        <v>918</v>
      </c>
      <c r="J8099" t="s">
        <v>11755</v>
      </c>
      <c r="L8099" s="5"/>
      <c r="P8099" t="s">
        <v>11755</v>
      </c>
    </row>
    <row r="8100" spans="2:16" x14ac:dyDescent="0.25">
      <c r="B8100" t="s">
        <v>10</v>
      </c>
      <c r="C8100" t="s">
        <v>17</v>
      </c>
      <c r="D8100" s="6">
        <v>0.152</v>
      </c>
      <c r="E8100" s="6">
        <v>0.152</v>
      </c>
      <c r="F8100" s="18">
        <v>216.93</v>
      </c>
      <c r="G8100" t="s">
        <v>2222</v>
      </c>
      <c r="H8100" t="s">
        <v>1014</v>
      </c>
      <c r="I8100" t="s">
        <v>6144</v>
      </c>
      <c r="J8100" t="s">
        <v>13367</v>
      </c>
      <c r="L8100" s="5"/>
      <c r="P8100" t="s">
        <v>13367</v>
      </c>
    </row>
    <row r="8101" spans="2:16" x14ac:dyDescent="0.25">
      <c r="B8101" t="s">
        <v>10</v>
      </c>
      <c r="C8101" t="s">
        <v>17</v>
      </c>
      <c r="D8101" s="6">
        <v>0.439</v>
      </c>
      <c r="E8101" s="6">
        <v>0.439</v>
      </c>
      <c r="F8101" s="18">
        <v>142.80000000000001</v>
      </c>
      <c r="G8101" t="s">
        <v>2222</v>
      </c>
      <c r="H8101" t="s">
        <v>2200</v>
      </c>
      <c r="I8101" t="s">
        <v>76</v>
      </c>
      <c r="J8101" t="s">
        <v>11678</v>
      </c>
      <c r="L8101" s="5"/>
      <c r="P8101" t="s">
        <v>11678</v>
      </c>
    </row>
    <row r="8102" spans="2:16" x14ac:dyDescent="0.25">
      <c r="B8102" t="s">
        <v>10</v>
      </c>
      <c r="C8102" t="s">
        <v>17</v>
      </c>
      <c r="D8102" s="6">
        <v>0.57599999999999996</v>
      </c>
      <c r="E8102" s="6">
        <v>0.57599999999999996</v>
      </c>
      <c r="F8102" s="18">
        <v>142.80000000000001</v>
      </c>
      <c r="G8102" t="s">
        <v>2222</v>
      </c>
      <c r="H8102" t="s">
        <v>2201</v>
      </c>
      <c r="I8102" t="s">
        <v>979</v>
      </c>
      <c r="J8102" t="s">
        <v>11886</v>
      </c>
      <c r="L8102" s="5"/>
      <c r="P8102" t="s">
        <v>11886</v>
      </c>
    </row>
    <row r="8103" spans="2:16" x14ac:dyDescent="0.25">
      <c r="B8103" t="s">
        <v>10</v>
      </c>
      <c r="C8103" t="s">
        <v>17</v>
      </c>
      <c r="D8103" s="6">
        <v>0.27100000000000002</v>
      </c>
      <c r="E8103" s="6">
        <v>0.27100000000000002</v>
      </c>
      <c r="F8103" s="18">
        <v>156.56</v>
      </c>
      <c r="G8103" t="s">
        <v>2222</v>
      </c>
      <c r="H8103" t="s">
        <v>2202</v>
      </c>
      <c r="I8103" t="s">
        <v>346</v>
      </c>
      <c r="J8103" t="s">
        <v>11655</v>
      </c>
      <c r="L8103" s="5"/>
      <c r="P8103" t="s">
        <v>11655</v>
      </c>
    </row>
    <row r="8104" spans="2:16" x14ac:dyDescent="0.25">
      <c r="B8104" t="s">
        <v>10</v>
      </c>
      <c r="C8104" t="s">
        <v>17</v>
      </c>
      <c r="D8104" s="6">
        <v>0.42299999999999999</v>
      </c>
      <c r="E8104" s="6">
        <v>0.42299999999999999</v>
      </c>
      <c r="F8104" s="18">
        <v>179.55</v>
      </c>
      <c r="G8104" t="s">
        <v>2222</v>
      </c>
      <c r="H8104" t="s">
        <v>2203</v>
      </c>
      <c r="I8104" t="s">
        <v>6149</v>
      </c>
      <c r="J8104" t="s">
        <v>13358</v>
      </c>
      <c r="L8104" s="5"/>
      <c r="P8104" t="s">
        <v>13358</v>
      </c>
    </row>
    <row r="8105" spans="2:16" x14ac:dyDescent="0.25">
      <c r="B8105" t="s">
        <v>10</v>
      </c>
      <c r="C8105" t="s">
        <v>17</v>
      </c>
      <c r="D8105" s="6">
        <v>0.23200000000000001</v>
      </c>
      <c r="E8105" s="6">
        <v>0.23200000000000001</v>
      </c>
      <c r="F8105" s="18">
        <v>192.2</v>
      </c>
      <c r="G8105" t="s">
        <v>2222</v>
      </c>
      <c r="H8105" t="s">
        <v>2204</v>
      </c>
      <c r="I8105" t="s">
        <v>6151</v>
      </c>
      <c r="J8105" t="s">
        <v>13372</v>
      </c>
      <c r="L8105" s="5"/>
      <c r="P8105" t="s">
        <v>13372</v>
      </c>
    </row>
    <row r="8106" spans="2:16" x14ac:dyDescent="0.25">
      <c r="B8106" t="s">
        <v>10</v>
      </c>
      <c r="C8106" t="s">
        <v>17</v>
      </c>
      <c r="D8106" s="6">
        <v>0.42499999999999999</v>
      </c>
      <c r="E8106" s="6">
        <v>0.42499999999999999</v>
      </c>
      <c r="F8106" s="18">
        <v>173.25</v>
      </c>
      <c r="G8106" t="s">
        <v>2222</v>
      </c>
      <c r="H8106" t="s">
        <v>2205</v>
      </c>
      <c r="I8106" t="s">
        <v>773</v>
      </c>
      <c r="J8106" t="s">
        <v>11671</v>
      </c>
      <c r="L8106" s="5"/>
      <c r="P8106" t="s">
        <v>11671</v>
      </c>
    </row>
    <row r="8107" spans="2:16" x14ac:dyDescent="0.25">
      <c r="B8107" t="s">
        <v>10</v>
      </c>
      <c r="C8107" t="s">
        <v>17</v>
      </c>
      <c r="D8107" s="6">
        <v>-4.5999999999999999E-2</v>
      </c>
      <c r="E8107" s="6">
        <v>-4.5999999999999999E-2</v>
      </c>
      <c r="F8107" s="18">
        <v>294.49</v>
      </c>
      <c r="G8107" t="s">
        <v>2222</v>
      </c>
      <c r="H8107" t="s">
        <v>2241</v>
      </c>
      <c r="I8107" t="s">
        <v>8174</v>
      </c>
      <c r="J8107" t="s">
        <v>13391</v>
      </c>
      <c r="L8107" s="5"/>
      <c r="P8107" t="s">
        <v>13391</v>
      </c>
    </row>
    <row r="8108" spans="2:16" x14ac:dyDescent="0.25">
      <c r="B8108" t="s">
        <v>10</v>
      </c>
      <c r="C8108" t="s">
        <v>17</v>
      </c>
      <c r="D8108" s="6">
        <v>0.21099999999999999</v>
      </c>
      <c r="E8108" s="6">
        <v>0.21099999999999999</v>
      </c>
      <c r="F8108" s="18">
        <v>216.93</v>
      </c>
      <c r="G8108" t="s">
        <v>2222</v>
      </c>
      <c r="H8108" t="s">
        <v>2206</v>
      </c>
      <c r="I8108" t="s">
        <v>6154</v>
      </c>
      <c r="J8108" t="s">
        <v>13381</v>
      </c>
      <c r="L8108" s="5"/>
      <c r="P8108" t="s">
        <v>13381</v>
      </c>
    </row>
    <row r="8109" spans="2:16" x14ac:dyDescent="0.25">
      <c r="B8109" t="s">
        <v>10</v>
      </c>
      <c r="C8109" t="s">
        <v>17</v>
      </c>
      <c r="D8109" s="6">
        <v>0.113</v>
      </c>
      <c r="E8109" s="6">
        <v>0.113</v>
      </c>
      <c r="F8109" s="18">
        <v>216.93</v>
      </c>
      <c r="G8109" t="s">
        <v>2222</v>
      </c>
      <c r="H8109" t="s">
        <v>2207</v>
      </c>
      <c r="I8109" t="s">
        <v>6156</v>
      </c>
      <c r="J8109" t="s">
        <v>13377</v>
      </c>
      <c r="L8109" s="5"/>
      <c r="P8109" t="s">
        <v>13377</v>
      </c>
    </row>
    <row r="8110" spans="2:16" x14ac:dyDescent="0.25">
      <c r="B8110" t="s">
        <v>10</v>
      </c>
      <c r="C8110" t="s">
        <v>17</v>
      </c>
      <c r="D8110" s="6">
        <v>0.42299999999999999</v>
      </c>
      <c r="E8110" s="6">
        <v>0.42299999999999999</v>
      </c>
      <c r="F8110" s="18">
        <v>179.55</v>
      </c>
      <c r="G8110" t="s">
        <v>2222</v>
      </c>
      <c r="H8110" t="s">
        <v>2208</v>
      </c>
      <c r="I8110" t="s">
        <v>6158</v>
      </c>
      <c r="J8110" t="s">
        <v>13365</v>
      </c>
      <c r="L8110" s="5"/>
      <c r="P8110" t="s">
        <v>13365</v>
      </c>
    </row>
    <row r="8111" spans="2:16" x14ac:dyDescent="0.25">
      <c r="B8111" t="s">
        <v>10</v>
      </c>
      <c r="C8111" t="s">
        <v>17</v>
      </c>
      <c r="D8111" s="6">
        <v>0.47499999999999998</v>
      </c>
      <c r="E8111" s="6">
        <v>0.47499999999999998</v>
      </c>
      <c r="F8111" s="18">
        <v>153.91</v>
      </c>
      <c r="G8111" t="s">
        <v>2222</v>
      </c>
      <c r="H8111" t="s">
        <v>2209</v>
      </c>
      <c r="I8111" t="s">
        <v>538</v>
      </c>
      <c r="J8111" t="s">
        <v>11492</v>
      </c>
      <c r="L8111" s="5"/>
      <c r="P8111" t="s">
        <v>11492</v>
      </c>
    </row>
    <row r="8112" spans="2:16" x14ac:dyDescent="0.25">
      <c r="B8112" t="s">
        <v>10</v>
      </c>
      <c r="C8112" t="s">
        <v>17</v>
      </c>
      <c r="D8112" s="6">
        <v>0.38200000000000001</v>
      </c>
      <c r="E8112" s="6">
        <v>0.38200000000000001</v>
      </c>
      <c r="F8112" s="18">
        <v>174.64</v>
      </c>
      <c r="G8112" t="s">
        <v>2222</v>
      </c>
      <c r="H8112" t="s">
        <v>2210</v>
      </c>
      <c r="I8112" t="s">
        <v>367</v>
      </c>
      <c r="J8112" t="s">
        <v>11434</v>
      </c>
      <c r="L8112" s="5"/>
      <c r="P8112" t="s">
        <v>11434</v>
      </c>
    </row>
    <row r="8113" spans="2:16" x14ac:dyDescent="0.25">
      <c r="B8113" t="s">
        <v>10</v>
      </c>
      <c r="C8113" t="s">
        <v>17</v>
      </c>
      <c r="D8113" s="6">
        <v>0.439</v>
      </c>
      <c r="E8113" s="6">
        <v>0.439</v>
      </c>
      <c r="F8113" s="18">
        <v>133.35</v>
      </c>
      <c r="G8113" t="s">
        <v>2222</v>
      </c>
      <c r="H8113" t="s">
        <v>2211</v>
      </c>
      <c r="I8113" t="s">
        <v>426</v>
      </c>
      <c r="J8113" t="s">
        <v>11852</v>
      </c>
      <c r="L8113" s="5"/>
      <c r="P8113" t="s">
        <v>11852</v>
      </c>
    </row>
    <row r="8114" spans="2:16" x14ac:dyDescent="0.25">
      <c r="B8114" t="s">
        <v>10</v>
      </c>
      <c r="C8114" t="s">
        <v>17</v>
      </c>
      <c r="D8114" s="6">
        <v>0.39400000000000002</v>
      </c>
      <c r="E8114" s="6">
        <v>0.39400000000000002</v>
      </c>
      <c r="F8114" s="18">
        <v>202.65</v>
      </c>
      <c r="G8114" t="s">
        <v>2222</v>
      </c>
      <c r="H8114" t="s">
        <v>2212</v>
      </c>
      <c r="I8114" t="s">
        <v>6163</v>
      </c>
      <c r="J8114" t="s">
        <v>13390</v>
      </c>
      <c r="L8114" s="5"/>
      <c r="P8114" t="s">
        <v>13390</v>
      </c>
    </row>
    <row r="8115" spans="2:16" x14ac:dyDescent="0.25">
      <c r="B8115" t="s">
        <v>10</v>
      </c>
      <c r="C8115" t="s">
        <v>17</v>
      </c>
      <c r="D8115" s="6">
        <v>-4.5999999999999999E-2</v>
      </c>
      <c r="E8115" s="6">
        <v>-4.5999999999999999E-2</v>
      </c>
      <c r="F8115" s="18">
        <v>294.49</v>
      </c>
      <c r="G8115" t="s">
        <v>2222</v>
      </c>
      <c r="H8115" t="s">
        <v>2242</v>
      </c>
      <c r="I8115" t="s">
        <v>8175</v>
      </c>
      <c r="J8115" t="s">
        <v>13394</v>
      </c>
      <c r="L8115" s="5"/>
      <c r="P8115" t="s">
        <v>13394</v>
      </c>
    </row>
    <row r="8116" spans="2:16" x14ac:dyDescent="0.25">
      <c r="B8116" t="s">
        <v>10</v>
      </c>
      <c r="C8116" t="s">
        <v>17</v>
      </c>
      <c r="D8116" s="6">
        <v>0.28499999999999998</v>
      </c>
      <c r="E8116" s="6">
        <v>0.28499999999999998</v>
      </c>
      <c r="F8116" s="18">
        <v>156.44999999999999</v>
      </c>
      <c r="G8116" t="s">
        <v>2222</v>
      </c>
      <c r="H8116" t="s">
        <v>2213</v>
      </c>
      <c r="I8116" t="s">
        <v>610</v>
      </c>
      <c r="J8116" t="s">
        <v>11814</v>
      </c>
      <c r="L8116" s="5"/>
      <c r="P8116" t="s">
        <v>11814</v>
      </c>
    </row>
    <row r="8117" spans="2:16" x14ac:dyDescent="0.25">
      <c r="B8117" t="s">
        <v>10</v>
      </c>
      <c r="C8117" t="s">
        <v>17</v>
      </c>
      <c r="D8117" s="6">
        <v>0.32600000000000001</v>
      </c>
      <c r="E8117" s="6">
        <v>0.32600000000000001</v>
      </c>
      <c r="F8117" s="18">
        <v>192.2</v>
      </c>
      <c r="G8117" t="s">
        <v>2222</v>
      </c>
      <c r="H8117" t="s">
        <v>2214</v>
      </c>
      <c r="I8117" t="s">
        <v>6166</v>
      </c>
      <c r="J8117" t="s">
        <v>13359</v>
      </c>
      <c r="L8117" s="5"/>
      <c r="P8117" t="s">
        <v>13359</v>
      </c>
    </row>
    <row r="8118" spans="2:16" x14ac:dyDescent="0.25">
      <c r="B8118" t="s">
        <v>10</v>
      </c>
      <c r="C8118" t="s">
        <v>17</v>
      </c>
      <c r="D8118" s="6">
        <v>0.36</v>
      </c>
      <c r="E8118" s="6">
        <v>0.36</v>
      </c>
      <c r="F8118" s="18">
        <v>149.49</v>
      </c>
      <c r="G8118" t="s">
        <v>2222</v>
      </c>
      <c r="H8118" t="s">
        <v>2215</v>
      </c>
      <c r="I8118" t="s">
        <v>859</v>
      </c>
      <c r="J8118" t="s">
        <v>11664</v>
      </c>
      <c r="L8118" s="5"/>
      <c r="P8118" t="s">
        <v>11664</v>
      </c>
    </row>
    <row r="8119" spans="2:16" x14ac:dyDescent="0.25">
      <c r="B8119" t="s">
        <v>10</v>
      </c>
      <c r="C8119" t="s">
        <v>17</v>
      </c>
      <c r="D8119" s="6">
        <v>0.113</v>
      </c>
      <c r="E8119" s="6">
        <v>0.113</v>
      </c>
      <c r="F8119" s="18">
        <v>216.93</v>
      </c>
      <c r="G8119" t="s">
        <v>2222</v>
      </c>
      <c r="H8119" t="s">
        <v>2216</v>
      </c>
      <c r="I8119" t="s">
        <v>6169</v>
      </c>
      <c r="J8119" t="s">
        <v>13373</v>
      </c>
      <c r="L8119" s="5"/>
      <c r="P8119" t="s">
        <v>13373</v>
      </c>
    </row>
    <row r="8120" spans="2:16" x14ac:dyDescent="0.25">
      <c r="B8120" t="s">
        <v>10</v>
      </c>
      <c r="C8120" t="s">
        <v>17</v>
      </c>
      <c r="D8120" s="6">
        <v>0.254</v>
      </c>
      <c r="E8120" s="6">
        <v>0.254</v>
      </c>
      <c r="F8120" s="18">
        <v>189.96</v>
      </c>
      <c r="G8120" t="s">
        <v>2222</v>
      </c>
      <c r="H8120" t="s">
        <v>2217</v>
      </c>
      <c r="I8120" t="s">
        <v>990</v>
      </c>
      <c r="J8120" t="s">
        <v>11595</v>
      </c>
      <c r="L8120" s="5"/>
      <c r="P8120" t="s">
        <v>11595</v>
      </c>
    </row>
    <row r="8121" spans="2:16" x14ac:dyDescent="0.25">
      <c r="B8121" t="s">
        <v>10</v>
      </c>
      <c r="C8121" t="s">
        <v>17</v>
      </c>
      <c r="D8121" s="6">
        <v>-4.5999999999999999E-2</v>
      </c>
      <c r="E8121" s="6">
        <v>-4.5999999999999999E-2</v>
      </c>
      <c r="F8121" s="18">
        <v>294.49</v>
      </c>
      <c r="G8121" t="s">
        <v>2222</v>
      </c>
      <c r="H8121" t="s">
        <v>2243</v>
      </c>
      <c r="I8121" t="s">
        <v>8176</v>
      </c>
      <c r="J8121" t="s">
        <v>13393</v>
      </c>
      <c r="L8121" s="5"/>
      <c r="P8121" t="s">
        <v>13393</v>
      </c>
    </row>
    <row r="8122" spans="2:16" x14ac:dyDescent="0.25">
      <c r="B8122" t="s">
        <v>10</v>
      </c>
      <c r="C8122" t="s">
        <v>17</v>
      </c>
      <c r="D8122" s="6">
        <v>0.152</v>
      </c>
      <c r="E8122" s="6">
        <v>0.152</v>
      </c>
      <c r="F8122" s="18">
        <v>192.2</v>
      </c>
      <c r="G8122" t="s">
        <v>2222</v>
      </c>
      <c r="H8122" t="s">
        <v>2218</v>
      </c>
      <c r="I8122" t="s">
        <v>6172</v>
      </c>
      <c r="J8122" t="s">
        <v>13357</v>
      </c>
      <c r="L8122" s="5"/>
      <c r="P8122" t="s">
        <v>13357</v>
      </c>
    </row>
    <row r="8123" spans="2:16" x14ac:dyDescent="0.25">
      <c r="B8123" t="s">
        <v>10</v>
      </c>
      <c r="C8123" t="s">
        <v>17</v>
      </c>
      <c r="D8123" s="6">
        <v>-4.5999999999999999E-2</v>
      </c>
      <c r="E8123" s="6">
        <v>-4.5999999999999999E-2</v>
      </c>
      <c r="F8123" s="18">
        <v>294.49</v>
      </c>
      <c r="G8123" t="s">
        <v>2222</v>
      </c>
      <c r="H8123" t="s">
        <v>2244</v>
      </c>
      <c r="I8123" t="s">
        <v>8177</v>
      </c>
      <c r="J8123" t="s">
        <v>13389</v>
      </c>
      <c r="L8123" s="5"/>
      <c r="P8123" t="s">
        <v>13389</v>
      </c>
    </row>
    <row r="8124" spans="2:16" x14ac:dyDescent="0.25">
      <c r="B8124" t="s">
        <v>10</v>
      </c>
      <c r="C8124" t="s">
        <v>17</v>
      </c>
      <c r="D8124" s="6">
        <v>0.152</v>
      </c>
      <c r="E8124" s="6">
        <v>0.152</v>
      </c>
      <c r="F8124" s="18">
        <v>216.93</v>
      </c>
      <c r="G8124" t="s">
        <v>2222</v>
      </c>
      <c r="H8124" t="s">
        <v>2219</v>
      </c>
      <c r="I8124" t="s">
        <v>6174</v>
      </c>
      <c r="J8124" t="s">
        <v>13366</v>
      </c>
      <c r="L8124" s="5"/>
      <c r="P8124" t="s">
        <v>13366</v>
      </c>
    </row>
    <row r="8125" spans="2:16" x14ac:dyDescent="0.25">
      <c r="B8125" t="s">
        <v>10</v>
      </c>
      <c r="C8125" t="s">
        <v>17</v>
      </c>
      <c r="D8125" s="6">
        <v>0.21099999999999999</v>
      </c>
      <c r="E8125" s="6">
        <v>0.21099999999999999</v>
      </c>
      <c r="F8125" s="18">
        <v>216.93</v>
      </c>
      <c r="G8125" t="s">
        <v>2222</v>
      </c>
      <c r="H8125" t="s">
        <v>2220</v>
      </c>
      <c r="I8125" t="s">
        <v>6176</v>
      </c>
      <c r="J8125" t="s">
        <v>13371</v>
      </c>
      <c r="L8125" s="5"/>
      <c r="P8125" t="s">
        <v>13371</v>
      </c>
    </row>
    <row r="8126" spans="2:16" x14ac:dyDescent="0.25">
      <c r="B8126" t="s">
        <v>10</v>
      </c>
      <c r="C8126" t="s">
        <v>17</v>
      </c>
      <c r="D8126" s="6">
        <v>0.40699999999999997</v>
      </c>
      <c r="E8126" s="6">
        <v>0.40699999999999997</v>
      </c>
      <c r="F8126" s="18">
        <v>142.80000000000001</v>
      </c>
      <c r="G8126" t="s">
        <v>2222</v>
      </c>
      <c r="H8126" t="s">
        <v>2221</v>
      </c>
      <c r="I8126" t="s">
        <v>805</v>
      </c>
      <c r="J8126" t="s">
        <v>11930</v>
      </c>
      <c r="L8126" s="5"/>
      <c r="P8126" t="s">
        <v>11930</v>
      </c>
    </row>
    <row r="8127" spans="2:16" x14ac:dyDescent="0.25">
      <c r="B8127" t="s">
        <v>10</v>
      </c>
      <c r="C8127" t="s">
        <v>17</v>
      </c>
      <c r="D8127" s="6">
        <v>8.3000000000000004E-2</v>
      </c>
      <c r="E8127" s="6">
        <v>8.3000000000000004E-2</v>
      </c>
      <c r="F8127" s="18">
        <v>147.06</v>
      </c>
      <c r="G8127" t="s">
        <v>2222</v>
      </c>
      <c r="H8127" t="s">
        <v>2222</v>
      </c>
      <c r="I8127" t="s">
        <v>562</v>
      </c>
      <c r="J8127" t="s">
        <v>11656</v>
      </c>
      <c r="L8127" s="5"/>
      <c r="P8127" t="s">
        <v>11656</v>
      </c>
    </row>
    <row r="8128" spans="2:16" x14ac:dyDescent="0.25">
      <c r="B8128" t="s">
        <v>10</v>
      </c>
      <c r="C8128" t="s">
        <v>17</v>
      </c>
      <c r="D8128" s="6">
        <v>0.35799999999999998</v>
      </c>
      <c r="E8128" s="6">
        <v>0.35799999999999998</v>
      </c>
      <c r="F8128" s="18">
        <v>294.49</v>
      </c>
      <c r="G8128" t="s">
        <v>2222</v>
      </c>
      <c r="H8128" t="s">
        <v>2237</v>
      </c>
      <c r="I8128" t="s">
        <v>6180</v>
      </c>
      <c r="J8128" t="s">
        <v>13356</v>
      </c>
      <c r="L8128" s="5"/>
      <c r="P8128" t="s">
        <v>13356</v>
      </c>
    </row>
    <row r="8129" spans="2:16" x14ac:dyDescent="0.25">
      <c r="B8129" t="s">
        <v>10</v>
      </c>
      <c r="C8129" t="s">
        <v>17</v>
      </c>
      <c r="D8129" s="6">
        <v>0.23</v>
      </c>
      <c r="E8129" s="6">
        <v>0.23</v>
      </c>
      <c r="F8129" s="18">
        <v>216.93</v>
      </c>
      <c r="G8129" t="s">
        <v>2222</v>
      </c>
      <c r="H8129" t="s">
        <v>2223</v>
      </c>
      <c r="I8129" t="s">
        <v>6182</v>
      </c>
      <c r="J8129" t="s">
        <v>13363</v>
      </c>
      <c r="L8129" s="5"/>
      <c r="P8129" t="s">
        <v>13363</v>
      </c>
    </row>
    <row r="8130" spans="2:16" x14ac:dyDescent="0.25">
      <c r="B8130" t="s">
        <v>10</v>
      </c>
      <c r="C8130" t="s">
        <v>17</v>
      </c>
      <c r="D8130" s="6">
        <v>0.42899999999999999</v>
      </c>
      <c r="E8130" s="6">
        <v>0.42899999999999999</v>
      </c>
      <c r="F8130" s="18">
        <v>161.86000000000001</v>
      </c>
      <c r="G8130" t="s">
        <v>2222</v>
      </c>
      <c r="H8130" t="s">
        <v>2224</v>
      </c>
      <c r="I8130" t="s">
        <v>906</v>
      </c>
      <c r="J8130" t="s">
        <v>11924</v>
      </c>
      <c r="L8130" s="5"/>
      <c r="P8130" t="s">
        <v>11924</v>
      </c>
    </row>
    <row r="8131" spans="2:16" x14ac:dyDescent="0.25">
      <c r="B8131" t="s">
        <v>10</v>
      </c>
      <c r="C8131" t="s">
        <v>17</v>
      </c>
      <c r="D8131" s="6">
        <v>-4.5999999999999999E-2</v>
      </c>
      <c r="E8131" s="6">
        <v>-4.5999999999999999E-2</v>
      </c>
      <c r="F8131" s="18">
        <v>294.49</v>
      </c>
      <c r="G8131" t="s">
        <v>2222</v>
      </c>
      <c r="H8131" t="s">
        <v>2246</v>
      </c>
      <c r="I8131" t="s">
        <v>8178</v>
      </c>
      <c r="J8131" t="s">
        <v>13392</v>
      </c>
      <c r="L8131" s="5"/>
      <c r="P8131" t="s">
        <v>13392</v>
      </c>
    </row>
    <row r="8132" spans="2:16" x14ac:dyDescent="0.25">
      <c r="B8132" t="s">
        <v>10</v>
      </c>
      <c r="C8132" t="s">
        <v>17</v>
      </c>
      <c r="D8132" s="6">
        <v>0.33300000000000002</v>
      </c>
      <c r="E8132" s="6">
        <v>0.33300000000000002</v>
      </c>
      <c r="F8132" s="18">
        <v>202.65</v>
      </c>
      <c r="G8132" t="s">
        <v>2222</v>
      </c>
      <c r="H8132" t="s">
        <v>18631</v>
      </c>
      <c r="I8132" t="s">
        <v>18716</v>
      </c>
      <c r="J8132" t="s">
        <v>18717</v>
      </c>
      <c r="L8132" s="5"/>
      <c r="P8132" t="s">
        <v>18717</v>
      </c>
    </row>
    <row r="8133" spans="2:16" x14ac:dyDescent="0.25">
      <c r="B8133" t="s">
        <v>10</v>
      </c>
      <c r="C8133" t="s">
        <v>17</v>
      </c>
      <c r="D8133" s="6">
        <v>0.21099999999999999</v>
      </c>
      <c r="E8133" s="6">
        <v>0.21099999999999999</v>
      </c>
      <c r="F8133" s="18">
        <v>294.49</v>
      </c>
      <c r="G8133" t="s">
        <v>2222</v>
      </c>
      <c r="H8133" t="s">
        <v>2238</v>
      </c>
      <c r="I8133" t="s">
        <v>6185</v>
      </c>
      <c r="J8133" t="s">
        <v>13395</v>
      </c>
      <c r="L8133" s="5"/>
      <c r="P8133" t="s">
        <v>13395</v>
      </c>
    </row>
    <row r="8134" spans="2:16" x14ac:dyDescent="0.25">
      <c r="B8134" t="s">
        <v>10</v>
      </c>
      <c r="C8134" t="s">
        <v>17</v>
      </c>
      <c r="D8134" s="6">
        <v>0.113</v>
      </c>
      <c r="E8134" s="6">
        <v>0.113</v>
      </c>
      <c r="F8134" s="18">
        <v>216.93</v>
      </c>
      <c r="G8134" t="s">
        <v>2222</v>
      </c>
      <c r="H8134" t="s">
        <v>2225</v>
      </c>
      <c r="I8134" t="s">
        <v>6186</v>
      </c>
      <c r="J8134" t="s">
        <v>13380</v>
      </c>
      <c r="L8134" s="5"/>
      <c r="P8134" t="s">
        <v>13380</v>
      </c>
    </row>
    <row r="8135" spans="2:16" x14ac:dyDescent="0.25">
      <c r="B8135" t="s">
        <v>10</v>
      </c>
      <c r="C8135" t="s">
        <v>17</v>
      </c>
      <c r="D8135" s="6">
        <v>0.22700000000000001</v>
      </c>
      <c r="E8135" s="6">
        <v>0.22700000000000001</v>
      </c>
      <c r="F8135" s="18">
        <v>192.2</v>
      </c>
      <c r="G8135" t="s">
        <v>2222</v>
      </c>
      <c r="H8135" t="s">
        <v>2226</v>
      </c>
      <c r="I8135" t="s">
        <v>6188</v>
      </c>
      <c r="J8135" t="s">
        <v>13354</v>
      </c>
      <c r="L8135" s="5"/>
      <c r="P8135" t="s">
        <v>13354</v>
      </c>
    </row>
    <row r="8136" spans="2:16" x14ac:dyDescent="0.25">
      <c r="B8136" t="s">
        <v>10</v>
      </c>
      <c r="C8136" t="s">
        <v>17</v>
      </c>
      <c r="D8136" s="6">
        <v>0.32600000000000001</v>
      </c>
      <c r="E8136" s="6">
        <v>0.32600000000000001</v>
      </c>
      <c r="F8136" s="18">
        <v>192.2</v>
      </c>
      <c r="G8136" t="s">
        <v>2222</v>
      </c>
      <c r="H8136" t="s">
        <v>2227</v>
      </c>
      <c r="I8136" t="s">
        <v>6190</v>
      </c>
      <c r="J8136" t="s">
        <v>13361</v>
      </c>
      <c r="L8136" s="5"/>
      <c r="P8136" t="s">
        <v>13361</v>
      </c>
    </row>
    <row r="8137" spans="2:16" x14ac:dyDescent="0.25">
      <c r="B8137" t="s">
        <v>10</v>
      </c>
      <c r="C8137" t="s">
        <v>17</v>
      </c>
      <c r="D8137" s="6">
        <v>-4.5999999999999999E-2</v>
      </c>
      <c r="E8137" s="6">
        <v>-4.5999999999999999E-2</v>
      </c>
      <c r="F8137" s="18">
        <v>294.49</v>
      </c>
      <c r="G8137" t="s">
        <v>2222</v>
      </c>
      <c r="H8137" t="s">
        <v>2247</v>
      </c>
      <c r="I8137" t="s">
        <v>8179</v>
      </c>
      <c r="J8137" t="s">
        <v>13386</v>
      </c>
      <c r="L8137" s="5"/>
      <c r="P8137" t="s">
        <v>13386</v>
      </c>
    </row>
    <row r="8138" spans="2:16" x14ac:dyDescent="0.25">
      <c r="B8138" t="s">
        <v>10</v>
      </c>
      <c r="C8138" t="s">
        <v>17</v>
      </c>
      <c r="D8138" s="6">
        <v>0.45800000000000002</v>
      </c>
      <c r="E8138" s="6">
        <v>0.45800000000000002</v>
      </c>
      <c r="F8138" s="18">
        <v>133.35</v>
      </c>
      <c r="G8138" t="s">
        <v>2222</v>
      </c>
      <c r="H8138" t="s">
        <v>2228</v>
      </c>
      <c r="I8138" t="s">
        <v>898</v>
      </c>
      <c r="J8138" t="s">
        <v>11996</v>
      </c>
      <c r="L8138" s="5"/>
      <c r="P8138" t="s">
        <v>11996</v>
      </c>
    </row>
    <row r="8139" spans="2:16" x14ac:dyDescent="0.25">
      <c r="B8139" t="s">
        <v>10</v>
      </c>
      <c r="C8139" t="s">
        <v>17</v>
      </c>
      <c r="D8139" s="6">
        <v>0.436</v>
      </c>
      <c r="E8139" s="6">
        <v>0.436</v>
      </c>
      <c r="F8139" s="18">
        <v>159.38</v>
      </c>
      <c r="G8139" t="s">
        <v>2222</v>
      </c>
      <c r="H8139" t="s">
        <v>2229</v>
      </c>
      <c r="I8139" t="s">
        <v>348</v>
      </c>
      <c r="J8139" t="s">
        <v>11461</v>
      </c>
      <c r="L8139" s="5"/>
      <c r="P8139" t="s">
        <v>11461</v>
      </c>
    </row>
    <row r="8140" spans="2:16" x14ac:dyDescent="0.25">
      <c r="B8140" t="s">
        <v>10</v>
      </c>
      <c r="C8140" t="s">
        <v>17</v>
      </c>
      <c r="D8140" s="6">
        <v>0.216</v>
      </c>
      <c r="E8140" s="6">
        <v>0.216</v>
      </c>
      <c r="F8140" s="18">
        <v>145.94999999999999</v>
      </c>
      <c r="G8140" t="s">
        <v>2222</v>
      </c>
      <c r="H8140" t="s">
        <v>2230</v>
      </c>
      <c r="I8140" t="s">
        <v>857</v>
      </c>
      <c r="J8140" t="s">
        <v>11989</v>
      </c>
      <c r="L8140" s="5"/>
      <c r="P8140" t="s">
        <v>11989</v>
      </c>
    </row>
    <row r="8141" spans="2:16" x14ac:dyDescent="0.25">
      <c r="B8141" t="s">
        <v>10</v>
      </c>
      <c r="C8141" t="s">
        <v>17</v>
      </c>
      <c r="D8141" s="6">
        <v>0.22700000000000001</v>
      </c>
      <c r="E8141" s="6">
        <v>0.22700000000000001</v>
      </c>
      <c r="F8141" s="18">
        <v>216.93</v>
      </c>
      <c r="G8141" t="s">
        <v>2222</v>
      </c>
      <c r="H8141" t="s">
        <v>2231</v>
      </c>
      <c r="I8141" t="s">
        <v>6195</v>
      </c>
      <c r="J8141" t="s">
        <v>13385</v>
      </c>
      <c r="L8141" s="5"/>
      <c r="P8141" t="s">
        <v>13385</v>
      </c>
    </row>
    <row r="8142" spans="2:16" x14ac:dyDescent="0.25">
      <c r="B8142" t="s">
        <v>10</v>
      </c>
      <c r="C8142" t="s">
        <v>17</v>
      </c>
      <c r="D8142" s="6">
        <v>0.113</v>
      </c>
      <c r="E8142" s="6">
        <v>0.113</v>
      </c>
      <c r="F8142" s="18">
        <v>216.93</v>
      </c>
      <c r="G8142" t="s">
        <v>2222</v>
      </c>
      <c r="H8142" t="s">
        <v>2232</v>
      </c>
      <c r="I8142" t="s">
        <v>6197</v>
      </c>
      <c r="J8142" t="s">
        <v>13355</v>
      </c>
      <c r="L8142" s="5"/>
      <c r="P8142" t="s">
        <v>13355</v>
      </c>
    </row>
    <row r="8143" spans="2:16" x14ac:dyDescent="0.25">
      <c r="B8143" t="s">
        <v>10</v>
      </c>
      <c r="C8143" t="s">
        <v>17</v>
      </c>
      <c r="D8143" s="6">
        <v>0.33500000000000002</v>
      </c>
      <c r="E8143" s="6">
        <v>0.33500000000000002</v>
      </c>
      <c r="F8143" s="18">
        <v>151.66</v>
      </c>
      <c r="G8143" t="s">
        <v>2222</v>
      </c>
      <c r="H8143" t="s">
        <v>2233</v>
      </c>
      <c r="I8143" t="s">
        <v>623</v>
      </c>
      <c r="J8143" t="s">
        <v>11546</v>
      </c>
      <c r="L8143" s="5"/>
      <c r="P8143" t="s">
        <v>11546</v>
      </c>
    </row>
    <row r="8144" spans="2:16" x14ac:dyDescent="0.25">
      <c r="B8144" t="s">
        <v>10</v>
      </c>
      <c r="C8144" t="s">
        <v>17</v>
      </c>
      <c r="D8144" s="6">
        <v>0.32600000000000001</v>
      </c>
      <c r="E8144" s="6">
        <v>0.32600000000000001</v>
      </c>
      <c r="F8144" s="18">
        <v>192.2</v>
      </c>
      <c r="G8144" t="s">
        <v>2222</v>
      </c>
      <c r="H8144" t="s">
        <v>2234</v>
      </c>
      <c r="I8144" t="s">
        <v>6200</v>
      </c>
      <c r="J8144" t="s">
        <v>13360</v>
      </c>
      <c r="L8144" s="5"/>
      <c r="P8144" t="s">
        <v>13360</v>
      </c>
    </row>
    <row r="8145" spans="2:16" x14ac:dyDescent="0.25">
      <c r="B8145" t="s">
        <v>10</v>
      </c>
      <c r="C8145" t="s">
        <v>17</v>
      </c>
      <c r="D8145" s="6">
        <v>0.22700000000000001</v>
      </c>
      <c r="E8145" s="6">
        <v>0.22700000000000001</v>
      </c>
      <c r="F8145" s="18">
        <v>192.2</v>
      </c>
      <c r="G8145" t="s">
        <v>2222</v>
      </c>
      <c r="H8145" t="s">
        <v>2235</v>
      </c>
      <c r="I8145" t="s">
        <v>6202</v>
      </c>
      <c r="J8145" t="s">
        <v>13378</v>
      </c>
      <c r="L8145" s="5"/>
      <c r="P8145" t="s">
        <v>13378</v>
      </c>
    </row>
    <row r="8146" spans="2:16" x14ac:dyDescent="0.25">
      <c r="B8146" t="s">
        <v>10</v>
      </c>
      <c r="C8146" t="s">
        <v>17</v>
      </c>
      <c r="D8146" s="6">
        <v>0.152</v>
      </c>
      <c r="E8146" s="6">
        <v>0.152</v>
      </c>
      <c r="F8146" s="18">
        <v>192.2</v>
      </c>
      <c r="G8146" t="s">
        <v>2222</v>
      </c>
      <c r="H8146" t="s">
        <v>2236</v>
      </c>
      <c r="I8146" t="s">
        <v>6204</v>
      </c>
      <c r="J8146" t="s">
        <v>13370</v>
      </c>
      <c r="L8146" s="5"/>
      <c r="P8146" t="s">
        <v>13370</v>
      </c>
    </row>
    <row r="8147" spans="2:16" x14ac:dyDescent="0.25">
      <c r="B8147" t="s">
        <v>10</v>
      </c>
      <c r="C8147" t="s">
        <v>17</v>
      </c>
      <c r="D8147" s="6">
        <v>0.27500000000000002</v>
      </c>
      <c r="E8147" s="6">
        <v>0.27500000000000002</v>
      </c>
      <c r="F8147" s="18">
        <v>294.49</v>
      </c>
      <c r="G8147" t="s">
        <v>2237</v>
      </c>
      <c r="H8147" t="s">
        <v>12132</v>
      </c>
      <c r="I8147" t="s">
        <v>12430</v>
      </c>
      <c r="J8147" t="s">
        <v>12431</v>
      </c>
      <c r="L8147" s="5"/>
      <c r="P8147" t="s">
        <v>12431</v>
      </c>
    </row>
    <row r="8148" spans="2:16" x14ac:dyDescent="0.25">
      <c r="B8148" t="s">
        <v>10</v>
      </c>
      <c r="C8148" t="s">
        <v>17</v>
      </c>
      <c r="D8148" s="6">
        <v>9.6000000000000002E-2</v>
      </c>
      <c r="E8148" s="6">
        <v>9.6000000000000002E-2</v>
      </c>
      <c r="F8148" s="18">
        <v>294.49</v>
      </c>
      <c r="G8148" t="s">
        <v>2237</v>
      </c>
      <c r="H8148" t="s">
        <v>2190</v>
      </c>
      <c r="I8148" t="s">
        <v>8180</v>
      </c>
      <c r="J8148" t="s">
        <v>12424</v>
      </c>
      <c r="L8148" s="5"/>
      <c r="P8148" t="s">
        <v>12424</v>
      </c>
    </row>
    <row r="8149" spans="2:16" x14ac:dyDescent="0.25">
      <c r="B8149" t="s">
        <v>10</v>
      </c>
      <c r="C8149" t="s">
        <v>17</v>
      </c>
      <c r="D8149" s="6">
        <v>0.2</v>
      </c>
      <c r="E8149" s="6">
        <v>0.2</v>
      </c>
      <c r="F8149" s="18">
        <v>294.49</v>
      </c>
      <c r="G8149" t="s">
        <v>2237</v>
      </c>
      <c r="H8149" t="s">
        <v>2191</v>
      </c>
      <c r="I8149" t="s">
        <v>8181</v>
      </c>
      <c r="J8149" t="s">
        <v>12436</v>
      </c>
      <c r="L8149" s="5"/>
      <c r="P8149" t="s">
        <v>12436</v>
      </c>
    </row>
    <row r="8150" spans="2:16" x14ac:dyDescent="0.25">
      <c r="B8150" t="s">
        <v>10</v>
      </c>
      <c r="C8150" t="s">
        <v>17</v>
      </c>
      <c r="D8150" s="6">
        <v>0.58699999999999997</v>
      </c>
      <c r="E8150" s="6">
        <v>0.58699999999999997</v>
      </c>
      <c r="F8150" s="18">
        <v>155.04</v>
      </c>
      <c r="G8150" t="s">
        <v>2237</v>
      </c>
      <c r="H8150" t="s">
        <v>2192</v>
      </c>
      <c r="I8150" t="s">
        <v>837</v>
      </c>
      <c r="J8150" t="s">
        <v>11131</v>
      </c>
      <c r="L8150" s="5"/>
      <c r="P8150" t="s">
        <v>11131</v>
      </c>
    </row>
    <row r="8151" spans="2:16" x14ac:dyDescent="0.25">
      <c r="B8151" t="s">
        <v>10</v>
      </c>
      <c r="C8151" t="s">
        <v>17</v>
      </c>
      <c r="D8151" s="6">
        <v>0.49099999999999999</v>
      </c>
      <c r="E8151" s="6">
        <v>0.49099999999999999</v>
      </c>
      <c r="F8151" s="18">
        <v>133.35</v>
      </c>
      <c r="G8151" t="s">
        <v>2237</v>
      </c>
      <c r="H8151" t="s">
        <v>2183</v>
      </c>
      <c r="I8151" t="s">
        <v>713</v>
      </c>
      <c r="J8151" t="s">
        <v>11979</v>
      </c>
      <c r="L8151" s="5"/>
      <c r="P8151" t="s">
        <v>11979</v>
      </c>
    </row>
    <row r="8152" spans="2:16" x14ac:dyDescent="0.25">
      <c r="B8152" t="s">
        <v>10</v>
      </c>
      <c r="C8152" t="s">
        <v>17</v>
      </c>
      <c r="D8152" s="6">
        <v>0.215</v>
      </c>
      <c r="E8152" s="6">
        <v>0.215</v>
      </c>
      <c r="F8152" s="18">
        <v>294.49</v>
      </c>
      <c r="G8152" t="s">
        <v>2237</v>
      </c>
      <c r="H8152" t="s">
        <v>2193</v>
      </c>
      <c r="I8152" t="s">
        <v>8182</v>
      </c>
      <c r="J8152" t="s">
        <v>12411</v>
      </c>
      <c r="L8152" s="5"/>
      <c r="P8152" t="s">
        <v>12411</v>
      </c>
    </row>
    <row r="8153" spans="2:16" x14ac:dyDescent="0.25">
      <c r="B8153" t="s">
        <v>10</v>
      </c>
      <c r="C8153" t="s">
        <v>17</v>
      </c>
      <c r="D8153" s="6">
        <v>0.22900000000000001</v>
      </c>
      <c r="E8153" s="6">
        <v>0.22900000000000001</v>
      </c>
      <c r="F8153" s="18">
        <v>294.49</v>
      </c>
      <c r="G8153" t="s">
        <v>2237</v>
      </c>
      <c r="H8153" t="s">
        <v>2194</v>
      </c>
      <c r="I8153" t="s">
        <v>8183</v>
      </c>
      <c r="J8153" t="s">
        <v>12434</v>
      </c>
      <c r="L8153" s="5"/>
      <c r="P8153" t="s">
        <v>12434</v>
      </c>
    </row>
    <row r="8154" spans="2:16" x14ac:dyDescent="0.25">
      <c r="B8154" t="s">
        <v>10</v>
      </c>
      <c r="C8154" t="s">
        <v>17</v>
      </c>
      <c r="D8154" s="6">
        <v>0.187</v>
      </c>
      <c r="E8154" s="6">
        <v>0.187</v>
      </c>
      <c r="F8154" s="18">
        <v>294.49</v>
      </c>
      <c r="G8154" t="s">
        <v>2237</v>
      </c>
      <c r="H8154" t="s">
        <v>2195</v>
      </c>
      <c r="I8154" t="s">
        <v>8184</v>
      </c>
      <c r="J8154" t="s">
        <v>12426</v>
      </c>
      <c r="L8154" s="5"/>
      <c r="P8154" t="s">
        <v>12426</v>
      </c>
    </row>
    <row r="8155" spans="2:16" x14ac:dyDescent="0.25">
      <c r="B8155" t="s">
        <v>10</v>
      </c>
      <c r="C8155" t="s">
        <v>17</v>
      </c>
      <c r="D8155" s="6">
        <v>0.19400000000000001</v>
      </c>
      <c r="E8155" s="6">
        <v>0.19400000000000001</v>
      </c>
      <c r="F8155" s="18">
        <v>294.49</v>
      </c>
      <c r="G8155" t="s">
        <v>2237</v>
      </c>
      <c r="H8155" t="s">
        <v>2196</v>
      </c>
      <c r="I8155" t="s">
        <v>8185</v>
      </c>
      <c r="J8155" t="s">
        <v>12425</v>
      </c>
      <c r="L8155" s="5"/>
      <c r="P8155" t="s">
        <v>12425</v>
      </c>
    </row>
    <row r="8156" spans="2:16" x14ac:dyDescent="0.25">
      <c r="B8156" t="s">
        <v>10</v>
      </c>
      <c r="C8156" t="s">
        <v>17</v>
      </c>
      <c r="D8156" s="6">
        <v>0.156</v>
      </c>
      <c r="E8156" s="6">
        <v>0.156</v>
      </c>
      <c r="F8156" s="18">
        <v>176.47</v>
      </c>
      <c r="G8156" t="s">
        <v>2237</v>
      </c>
      <c r="H8156" t="s">
        <v>2197</v>
      </c>
      <c r="I8156" t="s">
        <v>904</v>
      </c>
      <c r="J8156" t="s">
        <v>11824</v>
      </c>
      <c r="L8156" s="5"/>
      <c r="P8156" t="s">
        <v>11824</v>
      </c>
    </row>
    <row r="8157" spans="2:16" x14ac:dyDescent="0.25">
      <c r="B8157" t="s">
        <v>10</v>
      </c>
      <c r="C8157" t="s">
        <v>17</v>
      </c>
      <c r="D8157" s="6">
        <v>0.21099999999999999</v>
      </c>
      <c r="E8157" s="6">
        <v>0.21099999999999999</v>
      </c>
      <c r="F8157" s="18">
        <v>155.04</v>
      </c>
      <c r="G8157" t="s">
        <v>2237</v>
      </c>
      <c r="H8157" t="s">
        <v>2198</v>
      </c>
      <c r="I8157" t="s">
        <v>693</v>
      </c>
      <c r="J8157" t="s">
        <v>11634</v>
      </c>
      <c r="L8157" s="5"/>
      <c r="P8157" t="s">
        <v>11634</v>
      </c>
    </row>
    <row r="8158" spans="2:16" x14ac:dyDescent="0.25">
      <c r="B8158" t="s">
        <v>10</v>
      </c>
      <c r="C8158" t="s">
        <v>17</v>
      </c>
      <c r="D8158" s="6">
        <v>0.49099999999999999</v>
      </c>
      <c r="E8158" s="6">
        <v>0.49099999999999999</v>
      </c>
      <c r="F8158" s="18">
        <v>133.35</v>
      </c>
      <c r="G8158" t="s">
        <v>2237</v>
      </c>
      <c r="H8158" t="s">
        <v>12121</v>
      </c>
      <c r="I8158" t="s">
        <v>12415</v>
      </c>
      <c r="J8158" t="s">
        <v>12416</v>
      </c>
      <c r="L8158" s="5"/>
      <c r="P8158" t="s">
        <v>12416</v>
      </c>
    </row>
    <row r="8159" spans="2:16" x14ac:dyDescent="0.25">
      <c r="B8159" t="s">
        <v>10</v>
      </c>
      <c r="C8159" t="s">
        <v>17</v>
      </c>
      <c r="D8159" s="6">
        <v>0.255</v>
      </c>
      <c r="E8159" s="6">
        <v>0.255</v>
      </c>
      <c r="F8159" s="18">
        <v>294.49</v>
      </c>
      <c r="G8159" t="s">
        <v>2237</v>
      </c>
      <c r="H8159" t="s">
        <v>2199</v>
      </c>
      <c r="I8159" t="s">
        <v>8186</v>
      </c>
      <c r="J8159" t="s">
        <v>12400</v>
      </c>
      <c r="L8159" s="5"/>
      <c r="P8159" t="s">
        <v>12400</v>
      </c>
    </row>
    <row r="8160" spans="2:16" x14ac:dyDescent="0.25">
      <c r="B8160" t="s">
        <v>10</v>
      </c>
      <c r="C8160" t="s">
        <v>17</v>
      </c>
      <c r="D8160" s="6">
        <v>0.215</v>
      </c>
      <c r="E8160" s="6">
        <v>0.215</v>
      </c>
      <c r="F8160" s="18">
        <v>294.49</v>
      </c>
      <c r="G8160" t="s">
        <v>2237</v>
      </c>
      <c r="H8160" t="s">
        <v>1014</v>
      </c>
      <c r="I8160" t="s">
        <v>8187</v>
      </c>
      <c r="J8160" t="s">
        <v>12414</v>
      </c>
      <c r="L8160" s="5"/>
      <c r="P8160" t="s">
        <v>12414</v>
      </c>
    </row>
    <row r="8161" spans="2:16" x14ac:dyDescent="0.25">
      <c r="B8161" t="s">
        <v>10</v>
      </c>
      <c r="C8161" t="s">
        <v>17</v>
      </c>
      <c r="D8161" s="6">
        <v>0.496</v>
      </c>
      <c r="E8161" s="6">
        <v>0.496</v>
      </c>
      <c r="F8161" s="18">
        <v>130.12</v>
      </c>
      <c r="G8161" t="s">
        <v>2237</v>
      </c>
      <c r="H8161" t="s">
        <v>2200</v>
      </c>
      <c r="I8161" t="s">
        <v>690</v>
      </c>
      <c r="J8161" t="s">
        <v>11620</v>
      </c>
      <c r="L8161" s="5"/>
      <c r="P8161" t="s">
        <v>11620</v>
      </c>
    </row>
    <row r="8162" spans="2:16" x14ac:dyDescent="0.25">
      <c r="B8162" t="s">
        <v>10</v>
      </c>
      <c r="C8162" t="s">
        <v>17</v>
      </c>
      <c r="D8162" s="6">
        <v>0.57199999999999995</v>
      </c>
      <c r="E8162" s="6">
        <v>0.57199999999999995</v>
      </c>
      <c r="F8162" s="18">
        <v>100.16</v>
      </c>
      <c r="G8162" t="s">
        <v>2237</v>
      </c>
      <c r="H8162" t="s">
        <v>2201</v>
      </c>
      <c r="I8162" t="s">
        <v>361</v>
      </c>
      <c r="J8162" t="s">
        <v>11558</v>
      </c>
      <c r="L8162" s="5"/>
      <c r="P8162" t="s">
        <v>11558</v>
      </c>
    </row>
    <row r="8163" spans="2:16" x14ac:dyDescent="0.25">
      <c r="B8163" t="s">
        <v>10</v>
      </c>
      <c r="C8163" t="s">
        <v>17</v>
      </c>
      <c r="D8163" s="6">
        <v>0.22900000000000001</v>
      </c>
      <c r="E8163" s="6">
        <v>0.22900000000000001</v>
      </c>
      <c r="F8163" s="18">
        <v>294.49</v>
      </c>
      <c r="G8163" t="s">
        <v>2237</v>
      </c>
      <c r="H8163" t="s">
        <v>2202</v>
      </c>
      <c r="I8163" t="s">
        <v>8188</v>
      </c>
      <c r="J8163" t="s">
        <v>12429</v>
      </c>
      <c r="L8163" s="5"/>
      <c r="P8163" t="s">
        <v>12429</v>
      </c>
    </row>
    <row r="8164" spans="2:16" x14ac:dyDescent="0.25">
      <c r="B8164" t="s">
        <v>10</v>
      </c>
      <c r="C8164" t="s">
        <v>17</v>
      </c>
      <c r="D8164" s="6">
        <v>0.17799999999999999</v>
      </c>
      <c r="E8164" s="6">
        <v>0.17799999999999999</v>
      </c>
      <c r="F8164" s="18">
        <v>98.8</v>
      </c>
      <c r="G8164" t="s">
        <v>2237</v>
      </c>
      <c r="H8164" t="s">
        <v>2203</v>
      </c>
      <c r="I8164" t="s">
        <v>688</v>
      </c>
      <c r="J8164" t="s">
        <v>11627</v>
      </c>
      <c r="L8164" s="5"/>
      <c r="P8164" t="s">
        <v>11627</v>
      </c>
    </row>
    <row r="8165" spans="2:16" x14ac:dyDescent="0.25">
      <c r="B8165" t="s">
        <v>10</v>
      </c>
      <c r="C8165" t="s">
        <v>17</v>
      </c>
      <c r="D8165" s="6">
        <v>0.2</v>
      </c>
      <c r="E8165" s="6">
        <v>0.2</v>
      </c>
      <c r="F8165" s="18">
        <v>294.49</v>
      </c>
      <c r="G8165" t="s">
        <v>2237</v>
      </c>
      <c r="H8165" t="s">
        <v>2204</v>
      </c>
      <c r="I8165" t="s">
        <v>8189</v>
      </c>
      <c r="J8165" t="s">
        <v>12421</v>
      </c>
      <c r="L8165" s="5"/>
      <c r="P8165" t="s">
        <v>12421</v>
      </c>
    </row>
    <row r="8166" spans="2:16" x14ac:dyDescent="0.25">
      <c r="B8166" t="s">
        <v>10</v>
      </c>
      <c r="C8166" t="s">
        <v>17</v>
      </c>
      <c r="D8166" s="6">
        <v>0.22900000000000001</v>
      </c>
      <c r="E8166" s="6">
        <v>0.22900000000000001</v>
      </c>
      <c r="F8166" s="18">
        <v>294.49</v>
      </c>
      <c r="G8166" t="s">
        <v>2237</v>
      </c>
      <c r="H8166" t="s">
        <v>2205</v>
      </c>
      <c r="I8166" t="s">
        <v>8190</v>
      </c>
      <c r="J8166" t="s">
        <v>12418</v>
      </c>
      <c r="L8166" s="5"/>
      <c r="P8166" t="s">
        <v>12418</v>
      </c>
    </row>
    <row r="8167" spans="2:16" x14ac:dyDescent="0.25">
      <c r="B8167" t="s">
        <v>10</v>
      </c>
      <c r="C8167" t="s">
        <v>17</v>
      </c>
      <c r="D8167" s="6">
        <v>0.46800000000000003</v>
      </c>
      <c r="E8167" s="6">
        <v>0.46800000000000003</v>
      </c>
      <c r="F8167" s="18">
        <v>134.4</v>
      </c>
      <c r="G8167" t="s">
        <v>2237</v>
      </c>
      <c r="H8167" t="s">
        <v>2206</v>
      </c>
      <c r="I8167" t="s">
        <v>826</v>
      </c>
      <c r="J8167" t="s">
        <v>11867</v>
      </c>
      <c r="L8167" s="5"/>
      <c r="P8167" t="s">
        <v>11867</v>
      </c>
    </row>
    <row r="8168" spans="2:16" x14ac:dyDescent="0.25">
      <c r="B8168" t="s">
        <v>10</v>
      </c>
      <c r="C8168" t="s">
        <v>17</v>
      </c>
      <c r="D8168" s="6">
        <v>0.22900000000000001</v>
      </c>
      <c r="E8168" s="6">
        <v>0.22900000000000001</v>
      </c>
      <c r="F8168" s="18">
        <v>294.49</v>
      </c>
      <c r="G8168" t="s">
        <v>2237</v>
      </c>
      <c r="H8168" t="s">
        <v>2207</v>
      </c>
      <c r="I8168" t="s">
        <v>8191</v>
      </c>
      <c r="J8168" t="s">
        <v>12427</v>
      </c>
      <c r="L8168" s="5"/>
      <c r="P8168" t="s">
        <v>12427</v>
      </c>
    </row>
    <row r="8169" spans="2:16" x14ac:dyDescent="0.25">
      <c r="B8169" t="s">
        <v>10</v>
      </c>
      <c r="C8169" t="s">
        <v>17</v>
      </c>
      <c r="D8169" s="6">
        <v>0.56899999999999995</v>
      </c>
      <c r="E8169" s="6">
        <v>0.56899999999999995</v>
      </c>
      <c r="F8169" s="18">
        <v>123.42</v>
      </c>
      <c r="G8169" t="s">
        <v>2237</v>
      </c>
      <c r="H8169" t="s">
        <v>2208</v>
      </c>
      <c r="I8169" t="s">
        <v>305</v>
      </c>
      <c r="J8169" t="s">
        <v>11231</v>
      </c>
      <c r="L8169" s="5"/>
      <c r="P8169" t="s">
        <v>11231</v>
      </c>
    </row>
    <row r="8170" spans="2:16" x14ac:dyDescent="0.25">
      <c r="B8170" t="s">
        <v>10</v>
      </c>
      <c r="C8170" t="s">
        <v>17</v>
      </c>
      <c r="D8170" s="6">
        <v>0.255</v>
      </c>
      <c r="E8170" s="6">
        <v>0.255</v>
      </c>
      <c r="F8170" s="18">
        <v>294.49</v>
      </c>
      <c r="G8170" t="s">
        <v>2237</v>
      </c>
      <c r="H8170" t="s">
        <v>2209</v>
      </c>
      <c r="I8170" t="s">
        <v>8192</v>
      </c>
      <c r="J8170" t="s">
        <v>12423</v>
      </c>
      <c r="L8170" s="5"/>
      <c r="P8170" t="s">
        <v>12423</v>
      </c>
    </row>
    <row r="8171" spans="2:16" x14ac:dyDescent="0.25">
      <c r="B8171" t="s">
        <v>10</v>
      </c>
      <c r="C8171" t="s">
        <v>17</v>
      </c>
      <c r="D8171" s="6">
        <v>1.4E-2</v>
      </c>
      <c r="E8171" s="6">
        <v>1.4E-2</v>
      </c>
      <c r="F8171" s="18">
        <v>156.52000000000001</v>
      </c>
      <c r="G8171" t="s">
        <v>2237</v>
      </c>
      <c r="H8171" t="s">
        <v>2210</v>
      </c>
      <c r="I8171" t="s">
        <v>470</v>
      </c>
      <c r="J8171" t="s">
        <v>11567</v>
      </c>
      <c r="L8171" s="5"/>
      <c r="P8171" t="s">
        <v>11567</v>
      </c>
    </row>
    <row r="8172" spans="2:16" x14ac:dyDescent="0.25">
      <c r="B8172" t="s">
        <v>10</v>
      </c>
      <c r="C8172" t="s">
        <v>17</v>
      </c>
      <c r="D8172" s="6">
        <v>0.30499999999999999</v>
      </c>
      <c r="E8172" s="6">
        <v>0.30499999999999999</v>
      </c>
      <c r="F8172" s="18">
        <v>179.93</v>
      </c>
      <c r="G8172" t="s">
        <v>2237</v>
      </c>
      <c r="H8172" t="s">
        <v>2211</v>
      </c>
      <c r="I8172" t="s">
        <v>321</v>
      </c>
      <c r="J8172" t="s">
        <v>11482</v>
      </c>
      <c r="L8172" s="5"/>
      <c r="P8172" t="s">
        <v>11482</v>
      </c>
    </row>
    <row r="8173" spans="2:16" x14ac:dyDescent="0.25">
      <c r="B8173" t="s">
        <v>10</v>
      </c>
      <c r="C8173" t="s">
        <v>17</v>
      </c>
      <c r="D8173" s="6">
        <v>0.255</v>
      </c>
      <c r="E8173" s="6">
        <v>0.255</v>
      </c>
      <c r="F8173" s="18">
        <v>294.49</v>
      </c>
      <c r="G8173" t="s">
        <v>2237</v>
      </c>
      <c r="H8173" t="s">
        <v>2212</v>
      </c>
      <c r="I8173" t="s">
        <v>8193</v>
      </c>
      <c r="J8173" t="s">
        <v>12435</v>
      </c>
      <c r="L8173" s="5"/>
      <c r="P8173" t="s">
        <v>12435</v>
      </c>
    </row>
    <row r="8174" spans="2:16" x14ac:dyDescent="0.25">
      <c r="B8174" t="s">
        <v>10</v>
      </c>
      <c r="C8174" t="s">
        <v>17</v>
      </c>
      <c r="D8174" s="6">
        <v>0.749</v>
      </c>
      <c r="E8174" s="6">
        <v>0.749</v>
      </c>
      <c r="F8174" s="18">
        <v>277.10000000000002</v>
      </c>
      <c r="G8174" t="s">
        <v>2237</v>
      </c>
      <c r="H8174" t="s">
        <v>2213</v>
      </c>
      <c r="I8174" t="s">
        <v>384</v>
      </c>
      <c r="J8174" t="s">
        <v>11188</v>
      </c>
      <c r="L8174" s="5"/>
      <c r="P8174" t="s">
        <v>11188</v>
      </c>
    </row>
    <row r="8175" spans="2:16" x14ac:dyDescent="0.25">
      <c r="B8175" t="s">
        <v>10</v>
      </c>
      <c r="C8175" t="s">
        <v>17</v>
      </c>
      <c r="D8175" s="6">
        <v>0.23499999999999999</v>
      </c>
      <c r="E8175" s="6">
        <v>0.23499999999999999</v>
      </c>
      <c r="F8175" s="18">
        <v>125.89</v>
      </c>
      <c r="G8175" t="s">
        <v>2237</v>
      </c>
      <c r="H8175" t="s">
        <v>2214</v>
      </c>
      <c r="I8175" t="s">
        <v>8194</v>
      </c>
      <c r="J8175" t="s">
        <v>12406</v>
      </c>
      <c r="L8175" s="5"/>
      <c r="P8175" t="s">
        <v>12406</v>
      </c>
    </row>
    <row r="8176" spans="2:16" x14ac:dyDescent="0.25">
      <c r="B8176" t="s">
        <v>10</v>
      </c>
      <c r="C8176" t="s">
        <v>17</v>
      </c>
      <c r="D8176" s="6">
        <v>0.22900000000000001</v>
      </c>
      <c r="E8176" s="6">
        <v>0.22900000000000001</v>
      </c>
      <c r="F8176" s="18">
        <v>294.49</v>
      </c>
      <c r="G8176" t="s">
        <v>2237</v>
      </c>
      <c r="H8176" t="s">
        <v>2215</v>
      </c>
      <c r="I8176" t="s">
        <v>8195</v>
      </c>
      <c r="J8176" t="s">
        <v>12404</v>
      </c>
      <c r="L8176" s="5"/>
      <c r="P8176" t="s">
        <v>12404</v>
      </c>
    </row>
    <row r="8177" spans="2:16" x14ac:dyDescent="0.25">
      <c r="B8177" t="s">
        <v>10</v>
      </c>
      <c r="C8177" t="s">
        <v>17</v>
      </c>
      <c r="D8177" s="6">
        <v>0.22900000000000001</v>
      </c>
      <c r="E8177" s="6">
        <v>0.22900000000000001</v>
      </c>
      <c r="F8177" s="18">
        <v>294.49</v>
      </c>
      <c r="G8177" t="s">
        <v>2237</v>
      </c>
      <c r="H8177" t="s">
        <v>2216</v>
      </c>
      <c r="I8177" t="s">
        <v>8196</v>
      </c>
      <c r="J8177" t="s">
        <v>12422</v>
      </c>
      <c r="L8177" s="5"/>
      <c r="P8177" t="s">
        <v>12422</v>
      </c>
    </row>
    <row r="8178" spans="2:16" x14ac:dyDescent="0.25">
      <c r="B8178" t="s">
        <v>10</v>
      </c>
      <c r="C8178" t="s">
        <v>17</v>
      </c>
      <c r="D8178" s="6">
        <v>0.22900000000000001</v>
      </c>
      <c r="E8178" s="6">
        <v>0.22900000000000001</v>
      </c>
      <c r="F8178" s="18">
        <v>294.49</v>
      </c>
      <c r="G8178" t="s">
        <v>2237</v>
      </c>
      <c r="H8178" t="s">
        <v>2217</v>
      </c>
      <c r="I8178" t="s">
        <v>8197</v>
      </c>
      <c r="J8178" t="s">
        <v>12402</v>
      </c>
      <c r="L8178" s="5"/>
      <c r="P8178" t="s">
        <v>12402</v>
      </c>
    </row>
    <row r="8179" spans="2:16" x14ac:dyDescent="0.25">
      <c r="B8179" t="s">
        <v>10</v>
      </c>
      <c r="C8179" t="s">
        <v>17</v>
      </c>
      <c r="D8179" s="6">
        <v>0.215</v>
      </c>
      <c r="E8179" s="6">
        <v>0.215</v>
      </c>
      <c r="F8179" s="18">
        <v>294.49</v>
      </c>
      <c r="G8179" t="s">
        <v>2237</v>
      </c>
      <c r="H8179" t="s">
        <v>2218</v>
      </c>
      <c r="I8179" t="s">
        <v>8198</v>
      </c>
      <c r="J8179" t="s">
        <v>12405</v>
      </c>
      <c r="L8179" s="5"/>
      <c r="P8179" t="s">
        <v>12405</v>
      </c>
    </row>
    <row r="8180" spans="2:16" x14ac:dyDescent="0.25">
      <c r="B8180" t="s">
        <v>10</v>
      </c>
      <c r="C8180" t="s">
        <v>17</v>
      </c>
      <c r="D8180" s="6">
        <v>0.215</v>
      </c>
      <c r="E8180" s="6">
        <v>0.215</v>
      </c>
      <c r="F8180" s="18">
        <v>294.49</v>
      </c>
      <c r="G8180" t="s">
        <v>2237</v>
      </c>
      <c r="H8180" t="s">
        <v>2219</v>
      </c>
      <c r="I8180" t="s">
        <v>8199</v>
      </c>
      <c r="J8180" t="s">
        <v>12413</v>
      </c>
      <c r="L8180" s="5"/>
      <c r="P8180" t="s">
        <v>12413</v>
      </c>
    </row>
    <row r="8181" spans="2:16" x14ac:dyDescent="0.25">
      <c r="B8181" t="s">
        <v>10</v>
      </c>
      <c r="C8181" t="s">
        <v>17</v>
      </c>
      <c r="D8181" s="6">
        <v>0.27600000000000002</v>
      </c>
      <c r="E8181" s="6">
        <v>0.27600000000000002</v>
      </c>
      <c r="F8181" s="18">
        <v>275.10000000000002</v>
      </c>
      <c r="G8181" t="s">
        <v>2237</v>
      </c>
      <c r="H8181" t="s">
        <v>2220</v>
      </c>
      <c r="I8181" t="s">
        <v>8200</v>
      </c>
      <c r="J8181" t="s">
        <v>12419</v>
      </c>
      <c r="L8181" s="5"/>
      <c r="P8181" t="s">
        <v>12419</v>
      </c>
    </row>
    <row r="8182" spans="2:16" x14ac:dyDescent="0.25">
      <c r="B8182" t="s">
        <v>10</v>
      </c>
      <c r="C8182" t="s">
        <v>17</v>
      </c>
      <c r="D8182" s="6">
        <v>0.59699999999999998</v>
      </c>
      <c r="E8182" s="6">
        <v>0.59699999999999998</v>
      </c>
      <c r="F8182" s="18">
        <v>151.22999999999999</v>
      </c>
      <c r="G8182" t="s">
        <v>2237</v>
      </c>
      <c r="H8182" t="s">
        <v>2221</v>
      </c>
      <c r="I8182" t="s">
        <v>900</v>
      </c>
      <c r="J8182" t="s">
        <v>11553</v>
      </c>
      <c r="L8182" s="5"/>
      <c r="P8182" t="s">
        <v>11553</v>
      </c>
    </row>
    <row r="8183" spans="2:16" x14ac:dyDescent="0.25">
      <c r="B8183" t="s">
        <v>10</v>
      </c>
      <c r="C8183" t="s">
        <v>17</v>
      </c>
      <c r="D8183" s="6">
        <v>0.47199999999999998</v>
      </c>
      <c r="E8183" s="6">
        <v>0.47199999999999998</v>
      </c>
      <c r="F8183" s="18">
        <v>252</v>
      </c>
      <c r="G8183" t="s">
        <v>2237</v>
      </c>
      <c r="H8183" t="s">
        <v>2222</v>
      </c>
      <c r="I8183" t="s">
        <v>8201</v>
      </c>
      <c r="J8183" t="s">
        <v>12420</v>
      </c>
      <c r="L8183" s="5"/>
      <c r="P8183" t="s">
        <v>12420</v>
      </c>
    </row>
    <row r="8184" spans="2:16" x14ac:dyDescent="0.25">
      <c r="B8184" t="s">
        <v>10</v>
      </c>
      <c r="C8184" t="s">
        <v>17</v>
      </c>
      <c r="D8184" s="6">
        <v>0.27500000000000002</v>
      </c>
      <c r="E8184" s="6">
        <v>0.27500000000000002</v>
      </c>
      <c r="F8184" s="18">
        <v>294.49</v>
      </c>
      <c r="G8184" t="s">
        <v>2237</v>
      </c>
      <c r="H8184" t="s">
        <v>2223</v>
      </c>
      <c r="I8184" t="s">
        <v>8202</v>
      </c>
      <c r="J8184" t="s">
        <v>12412</v>
      </c>
      <c r="L8184" s="5"/>
      <c r="P8184" t="s">
        <v>12412</v>
      </c>
    </row>
    <row r="8185" spans="2:16" x14ac:dyDescent="0.25">
      <c r="B8185" t="s">
        <v>10</v>
      </c>
      <c r="C8185" t="s">
        <v>17</v>
      </c>
      <c r="D8185" s="6">
        <v>0.19400000000000001</v>
      </c>
      <c r="E8185" s="6">
        <v>0.19400000000000001</v>
      </c>
      <c r="F8185" s="18">
        <v>294.49</v>
      </c>
      <c r="G8185" t="s">
        <v>2237</v>
      </c>
      <c r="H8185" t="s">
        <v>2224</v>
      </c>
      <c r="I8185" t="s">
        <v>8203</v>
      </c>
      <c r="J8185" t="s">
        <v>12432</v>
      </c>
      <c r="L8185" s="5"/>
      <c r="P8185" t="s">
        <v>12432</v>
      </c>
    </row>
    <row r="8186" spans="2:16" x14ac:dyDescent="0.25">
      <c r="B8186" t="s">
        <v>10</v>
      </c>
      <c r="C8186" t="s">
        <v>17</v>
      </c>
      <c r="D8186" s="6">
        <v>0.156</v>
      </c>
      <c r="E8186" s="6">
        <v>0.156</v>
      </c>
      <c r="F8186" s="18">
        <v>176.47</v>
      </c>
      <c r="G8186" t="s">
        <v>2237</v>
      </c>
      <c r="H8186" t="s">
        <v>18631</v>
      </c>
      <c r="I8186" t="s">
        <v>18718</v>
      </c>
      <c r="J8186" t="s">
        <v>18719</v>
      </c>
      <c r="L8186" s="5"/>
      <c r="P8186" t="s">
        <v>18719</v>
      </c>
    </row>
    <row r="8187" spans="2:16" x14ac:dyDescent="0.25">
      <c r="B8187" t="s">
        <v>10</v>
      </c>
      <c r="C8187" t="s">
        <v>17</v>
      </c>
      <c r="D8187" s="6">
        <v>0.22900000000000001</v>
      </c>
      <c r="E8187" s="6">
        <v>0.22900000000000001</v>
      </c>
      <c r="F8187" s="18">
        <v>134.88</v>
      </c>
      <c r="G8187" t="s">
        <v>2237</v>
      </c>
      <c r="H8187" t="s">
        <v>2225</v>
      </c>
      <c r="I8187" t="s">
        <v>8204</v>
      </c>
      <c r="J8187" t="s">
        <v>11843</v>
      </c>
      <c r="L8187" s="5"/>
      <c r="P8187" t="s">
        <v>11843</v>
      </c>
    </row>
    <row r="8188" spans="2:16" x14ac:dyDescent="0.25">
      <c r="B8188" t="s">
        <v>10</v>
      </c>
      <c r="C8188" t="s">
        <v>17</v>
      </c>
      <c r="D8188" s="6">
        <v>0.187</v>
      </c>
      <c r="E8188" s="6">
        <v>0.187</v>
      </c>
      <c r="F8188" s="18">
        <v>294.49</v>
      </c>
      <c r="G8188" t="s">
        <v>2237</v>
      </c>
      <c r="H8188" t="s">
        <v>2226</v>
      </c>
      <c r="I8188" t="s">
        <v>8205</v>
      </c>
      <c r="J8188" t="s">
        <v>12401</v>
      </c>
      <c r="L8188" s="5"/>
      <c r="P8188" t="s">
        <v>12401</v>
      </c>
    </row>
    <row r="8189" spans="2:16" x14ac:dyDescent="0.25">
      <c r="B8189" t="s">
        <v>10</v>
      </c>
      <c r="C8189" t="s">
        <v>17</v>
      </c>
      <c r="D8189" s="6">
        <v>0.255</v>
      </c>
      <c r="E8189" s="6">
        <v>0.255</v>
      </c>
      <c r="F8189" s="18">
        <v>294.49</v>
      </c>
      <c r="G8189" t="s">
        <v>2237</v>
      </c>
      <c r="H8189" t="s">
        <v>2227</v>
      </c>
      <c r="I8189" t="s">
        <v>8206</v>
      </c>
      <c r="J8189" t="s">
        <v>12410</v>
      </c>
      <c r="L8189" s="5"/>
      <c r="P8189" t="s">
        <v>12410</v>
      </c>
    </row>
    <row r="8190" spans="2:16" x14ac:dyDescent="0.25">
      <c r="B8190" t="s">
        <v>10</v>
      </c>
      <c r="C8190" t="s">
        <v>17</v>
      </c>
      <c r="D8190" s="6">
        <v>9.6000000000000002E-2</v>
      </c>
      <c r="E8190" s="6">
        <v>9.6000000000000002E-2</v>
      </c>
      <c r="F8190" s="18">
        <v>170.85</v>
      </c>
      <c r="G8190" t="s">
        <v>2237</v>
      </c>
      <c r="H8190" t="s">
        <v>2228</v>
      </c>
      <c r="I8190" t="s">
        <v>8207</v>
      </c>
      <c r="J8190" t="s">
        <v>11792</v>
      </c>
      <c r="L8190" s="5"/>
      <c r="P8190" t="s">
        <v>11792</v>
      </c>
    </row>
    <row r="8191" spans="2:16" x14ac:dyDescent="0.25">
      <c r="B8191" t="s">
        <v>10</v>
      </c>
      <c r="C8191" t="s">
        <v>17</v>
      </c>
      <c r="D8191" s="6">
        <v>0.51900000000000002</v>
      </c>
      <c r="E8191" s="6">
        <v>0.51900000000000002</v>
      </c>
      <c r="F8191" s="18">
        <v>236.52</v>
      </c>
      <c r="G8191" t="s">
        <v>2237</v>
      </c>
      <c r="H8191" t="s">
        <v>2229</v>
      </c>
      <c r="I8191" t="s">
        <v>580</v>
      </c>
      <c r="J8191" t="s">
        <v>11392</v>
      </c>
      <c r="L8191" s="5"/>
      <c r="P8191" t="s">
        <v>11392</v>
      </c>
    </row>
    <row r="8192" spans="2:16" x14ac:dyDescent="0.25">
      <c r="B8192" t="s">
        <v>10</v>
      </c>
      <c r="C8192" t="s">
        <v>17</v>
      </c>
      <c r="D8192" s="6">
        <v>0.215</v>
      </c>
      <c r="E8192" s="6">
        <v>0.215</v>
      </c>
      <c r="F8192" s="18">
        <v>294.49</v>
      </c>
      <c r="G8192" t="s">
        <v>2237</v>
      </c>
      <c r="H8192" t="s">
        <v>2230</v>
      </c>
      <c r="I8192" t="s">
        <v>8208</v>
      </c>
      <c r="J8192" t="s">
        <v>12407</v>
      </c>
      <c r="L8192" s="5"/>
      <c r="P8192" t="s">
        <v>12407</v>
      </c>
    </row>
    <row r="8193" spans="2:16" x14ac:dyDescent="0.25">
      <c r="B8193" t="s">
        <v>10</v>
      </c>
      <c r="C8193" t="s">
        <v>17</v>
      </c>
      <c r="D8193" s="6">
        <v>0.187</v>
      </c>
      <c r="E8193" s="6">
        <v>0.187</v>
      </c>
      <c r="F8193" s="18">
        <v>294.49</v>
      </c>
      <c r="G8193" t="s">
        <v>2237</v>
      </c>
      <c r="H8193" t="s">
        <v>2231</v>
      </c>
      <c r="I8193" t="s">
        <v>8209</v>
      </c>
      <c r="J8193" t="s">
        <v>12433</v>
      </c>
      <c r="L8193" s="5"/>
      <c r="P8193" t="s">
        <v>12433</v>
      </c>
    </row>
    <row r="8194" spans="2:16" x14ac:dyDescent="0.25">
      <c r="B8194" t="s">
        <v>10</v>
      </c>
      <c r="C8194" t="s">
        <v>17</v>
      </c>
      <c r="D8194" s="6">
        <v>0.22900000000000001</v>
      </c>
      <c r="E8194" s="6">
        <v>0.22900000000000001</v>
      </c>
      <c r="F8194" s="18">
        <v>294.49</v>
      </c>
      <c r="G8194" t="s">
        <v>2237</v>
      </c>
      <c r="H8194" t="s">
        <v>2232</v>
      </c>
      <c r="I8194" t="s">
        <v>8210</v>
      </c>
      <c r="J8194" t="s">
        <v>12403</v>
      </c>
      <c r="L8194" s="5"/>
      <c r="P8194" t="s">
        <v>12403</v>
      </c>
    </row>
    <row r="8195" spans="2:16" x14ac:dyDescent="0.25">
      <c r="B8195" t="s">
        <v>10</v>
      </c>
      <c r="C8195" t="s">
        <v>17</v>
      </c>
      <c r="D8195" s="6">
        <v>0.27500000000000002</v>
      </c>
      <c r="E8195" s="6">
        <v>0.27500000000000002</v>
      </c>
      <c r="F8195" s="18">
        <v>294.49</v>
      </c>
      <c r="G8195" t="s">
        <v>2237</v>
      </c>
      <c r="H8195" t="s">
        <v>2233</v>
      </c>
      <c r="I8195" t="s">
        <v>8211</v>
      </c>
      <c r="J8195" t="s">
        <v>12408</v>
      </c>
      <c r="L8195" s="5"/>
      <c r="P8195" t="s">
        <v>12408</v>
      </c>
    </row>
    <row r="8196" spans="2:16" x14ac:dyDescent="0.25">
      <c r="B8196" t="s">
        <v>10</v>
      </c>
      <c r="C8196" t="s">
        <v>17</v>
      </c>
      <c r="D8196" s="6">
        <v>0.255</v>
      </c>
      <c r="E8196" s="6">
        <v>0.255</v>
      </c>
      <c r="F8196" s="18">
        <v>294.49</v>
      </c>
      <c r="G8196" t="s">
        <v>2237</v>
      </c>
      <c r="H8196" t="s">
        <v>2234</v>
      </c>
      <c r="I8196" t="s">
        <v>8212</v>
      </c>
      <c r="J8196" t="s">
        <v>12409</v>
      </c>
      <c r="L8196" s="5"/>
      <c r="P8196" t="s">
        <v>12409</v>
      </c>
    </row>
    <row r="8197" spans="2:16" x14ac:dyDescent="0.25">
      <c r="B8197" t="s">
        <v>10</v>
      </c>
      <c r="C8197" t="s">
        <v>17</v>
      </c>
      <c r="D8197" s="6">
        <v>0.187</v>
      </c>
      <c r="E8197" s="6">
        <v>0.187</v>
      </c>
      <c r="F8197" s="18">
        <v>294.49</v>
      </c>
      <c r="G8197" t="s">
        <v>2237</v>
      </c>
      <c r="H8197" t="s">
        <v>2235</v>
      </c>
      <c r="I8197" t="s">
        <v>8213</v>
      </c>
      <c r="J8197" t="s">
        <v>12428</v>
      </c>
      <c r="L8197" s="5"/>
      <c r="P8197" t="s">
        <v>12428</v>
      </c>
    </row>
    <row r="8198" spans="2:16" x14ac:dyDescent="0.25">
      <c r="B8198" t="s">
        <v>10</v>
      </c>
      <c r="C8198" t="s">
        <v>17</v>
      </c>
      <c r="D8198" s="6">
        <v>0.215</v>
      </c>
      <c r="E8198" s="6">
        <v>0.215</v>
      </c>
      <c r="F8198" s="18">
        <v>294.49</v>
      </c>
      <c r="G8198" t="s">
        <v>2237</v>
      </c>
      <c r="H8198" t="s">
        <v>2236</v>
      </c>
      <c r="I8198" t="s">
        <v>8214</v>
      </c>
      <c r="J8198" t="s">
        <v>12417</v>
      </c>
      <c r="L8198" s="5"/>
      <c r="P8198" t="s">
        <v>12417</v>
      </c>
    </row>
    <row r="8199" spans="2:16" x14ac:dyDescent="0.25">
      <c r="B8199" t="s">
        <v>10</v>
      </c>
      <c r="C8199" t="s">
        <v>17</v>
      </c>
      <c r="D8199" s="6">
        <v>0.14799999999999999</v>
      </c>
      <c r="E8199" s="6">
        <v>0.14799999999999999</v>
      </c>
      <c r="F8199" s="18">
        <v>294.49</v>
      </c>
      <c r="G8199" t="s">
        <v>2223</v>
      </c>
      <c r="H8199" t="s">
        <v>2239</v>
      </c>
      <c r="I8199" t="s">
        <v>8215</v>
      </c>
      <c r="J8199" t="s">
        <v>12892</v>
      </c>
      <c r="L8199" s="5"/>
      <c r="P8199" t="s">
        <v>12892</v>
      </c>
    </row>
    <row r="8200" spans="2:16" x14ac:dyDescent="0.25">
      <c r="B8200" t="s">
        <v>10</v>
      </c>
      <c r="C8200" t="s">
        <v>17</v>
      </c>
      <c r="D8200" s="6">
        <v>0.245</v>
      </c>
      <c r="E8200" s="6">
        <v>0.245</v>
      </c>
      <c r="F8200" s="18">
        <v>205.06</v>
      </c>
      <c r="G8200" t="s">
        <v>2223</v>
      </c>
      <c r="H8200" t="s">
        <v>12132</v>
      </c>
      <c r="I8200" t="s">
        <v>12893</v>
      </c>
      <c r="J8200" t="s">
        <v>12894</v>
      </c>
      <c r="L8200" s="5"/>
      <c r="P8200" t="s">
        <v>12894</v>
      </c>
    </row>
    <row r="8201" spans="2:16" x14ac:dyDescent="0.25">
      <c r="B8201" t="s">
        <v>10</v>
      </c>
      <c r="C8201" t="s">
        <v>17</v>
      </c>
      <c r="D8201" s="6">
        <v>0.114</v>
      </c>
      <c r="E8201" s="6">
        <v>0.114</v>
      </c>
      <c r="F8201" s="18">
        <v>249.53</v>
      </c>
      <c r="G8201" t="s">
        <v>2223</v>
      </c>
      <c r="H8201" t="s">
        <v>2190</v>
      </c>
      <c r="I8201" t="s">
        <v>6206</v>
      </c>
      <c r="J8201" t="s">
        <v>12882</v>
      </c>
      <c r="L8201" s="5"/>
      <c r="P8201" t="s">
        <v>12882</v>
      </c>
    </row>
    <row r="8202" spans="2:16" x14ac:dyDescent="0.25">
      <c r="B8202" t="s">
        <v>10</v>
      </c>
      <c r="C8202" t="s">
        <v>17</v>
      </c>
      <c r="D8202" s="6">
        <v>0.29099999999999998</v>
      </c>
      <c r="E8202" s="6">
        <v>0.29099999999999998</v>
      </c>
      <c r="F8202" s="18">
        <v>249.53</v>
      </c>
      <c r="G8202" t="s">
        <v>2223</v>
      </c>
      <c r="H8202" t="s">
        <v>2191</v>
      </c>
      <c r="I8202" t="s">
        <v>6208</v>
      </c>
      <c r="J8202" t="s">
        <v>12906</v>
      </c>
      <c r="L8202" s="5"/>
      <c r="P8202" t="s">
        <v>12906</v>
      </c>
    </row>
    <row r="8203" spans="2:16" x14ac:dyDescent="0.25">
      <c r="B8203" t="s">
        <v>10</v>
      </c>
      <c r="C8203" t="s">
        <v>17</v>
      </c>
      <c r="D8203" s="6">
        <v>0.28399999999999997</v>
      </c>
      <c r="E8203" s="6">
        <v>0.28399999999999997</v>
      </c>
      <c r="F8203" s="18">
        <v>216.93</v>
      </c>
      <c r="G8203" t="s">
        <v>2223</v>
      </c>
      <c r="H8203" t="s">
        <v>2192</v>
      </c>
      <c r="I8203" t="s">
        <v>6210</v>
      </c>
      <c r="J8203" t="s">
        <v>12884</v>
      </c>
      <c r="L8203" s="5"/>
      <c r="P8203" t="s">
        <v>12884</v>
      </c>
    </row>
    <row r="8204" spans="2:16" x14ac:dyDescent="0.25">
      <c r="B8204" t="s">
        <v>10</v>
      </c>
      <c r="C8204" t="s">
        <v>17</v>
      </c>
      <c r="D8204" s="6">
        <v>0.14799999999999999</v>
      </c>
      <c r="E8204" s="6">
        <v>0.14799999999999999</v>
      </c>
      <c r="F8204" s="18">
        <v>477.7</v>
      </c>
      <c r="G8204" t="s">
        <v>2223</v>
      </c>
      <c r="H8204" t="s">
        <v>2240</v>
      </c>
      <c r="I8204" t="s">
        <v>8216</v>
      </c>
      <c r="J8204" t="s">
        <v>12866</v>
      </c>
      <c r="L8204" s="5"/>
      <c r="P8204" t="s">
        <v>12866</v>
      </c>
    </row>
    <row r="8205" spans="2:16" x14ac:dyDescent="0.25">
      <c r="B8205" t="s">
        <v>10</v>
      </c>
      <c r="C8205" t="s">
        <v>17</v>
      </c>
      <c r="D8205" s="6">
        <v>0.52900000000000003</v>
      </c>
      <c r="E8205" s="6">
        <v>0.52900000000000003</v>
      </c>
      <c r="F8205" s="18">
        <v>130.19999999999999</v>
      </c>
      <c r="G8205" t="s">
        <v>2223</v>
      </c>
      <c r="H8205" t="s">
        <v>2183</v>
      </c>
      <c r="I8205" t="s">
        <v>340</v>
      </c>
      <c r="J8205" t="s">
        <v>11519</v>
      </c>
      <c r="L8205" s="5"/>
      <c r="P8205" t="s">
        <v>11519</v>
      </c>
    </row>
    <row r="8206" spans="2:16" x14ac:dyDescent="0.25">
      <c r="B8206" t="s">
        <v>10</v>
      </c>
      <c r="C8206" t="s">
        <v>17</v>
      </c>
      <c r="D8206" s="6">
        <v>0.28399999999999997</v>
      </c>
      <c r="E8206" s="6">
        <v>0.28399999999999997</v>
      </c>
      <c r="F8206" s="18">
        <v>216.93</v>
      </c>
      <c r="G8206" t="s">
        <v>2223</v>
      </c>
      <c r="H8206" t="s">
        <v>2193</v>
      </c>
      <c r="I8206" t="s">
        <v>6213</v>
      </c>
      <c r="J8206" t="s">
        <v>12865</v>
      </c>
      <c r="L8206" s="5"/>
      <c r="P8206" t="s">
        <v>12865</v>
      </c>
    </row>
    <row r="8207" spans="2:16" x14ac:dyDescent="0.25">
      <c r="B8207" t="s">
        <v>10</v>
      </c>
      <c r="C8207" t="s">
        <v>17</v>
      </c>
      <c r="D8207" s="6">
        <v>0.23100000000000001</v>
      </c>
      <c r="E8207" s="6">
        <v>0.23100000000000001</v>
      </c>
      <c r="F8207" s="18">
        <v>249.53</v>
      </c>
      <c r="G8207" t="s">
        <v>2223</v>
      </c>
      <c r="H8207" t="s">
        <v>2194</v>
      </c>
      <c r="I8207" t="s">
        <v>6215</v>
      </c>
      <c r="J8207" t="s">
        <v>12899</v>
      </c>
      <c r="L8207" s="5"/>
      <c r="P8207" t="s">
        <v>12899</v>
      </c>
    </row>
    <row r="8208" spans="2:16" x14ac:dyDescent="0.25">
      <c r="B8208" t="s">
        <v>10</v>
      </c>
      <c r="C8208" t="s">
        <v>17</v>
      </c>
      <c r="D8208" s="6">
        <v>0.318</v>
      </c>
      <c r="E8208" s="6">
        <v>0.318</v>
      </c>
      <c r="F8208" s="18">
        <v>249.53</v>
      </c>
      <c r="G8208" t="s">
        <v>2223</v>
      </c>
      <c r="H8208" t="s">
        <v>2195</v>
      </c>
      <c r="I8208" t="s">
        <v>6217</v>
      </c>
      <c r="J8208" t="s">
        <v>12885</v>
      </c>
      <c r="L8208" s="5"/>
      <c r="P8208" t="s">
        <v>12885</v>
      </c>
    </row>
    <row r="8209" spans="2:16" x14ac:dyDescent="0.25">
      <c r="B8209" t="s">
        <v>10</v>
      </c>
      <c r="C8209" t="s">
        <v>17</v>
      </c>
      <c r="D8209" s="6">
        <v>0.159</v>
      </c>
      <c r="E8209" s="6">
        <v>0.159</v>
      </c>
      <c r="F8209" s="18">
        <v>249.53</v>
      </c>
      <c r="G8209" t="s">
        <v>2223</v>
      </c>
      <c r="H8209" t="s">
        <v>2196</v>
      </c>
      <c r="I8209" t="s">
        <v>6219</v>
      </c>
      <c r="J8209" t="s">
        <v>12883</v>
      </c>
      <c r="L8209" s="5"/>
      <c r="P8209" t="s">
        <v>12883</v>
      </c>
    </row>
    <row r="8210" spans="2:16" x14ac:dyDescent="0.25">
      <c r="B8210" t="s">
        <v>10</v>
      </c>
      <c r="C8210" t="s">
        <v>17</v>
      </c>
      <c r="D8210" s="6">
        <v>0.114</v>
      </c>
      <c r="E8210" s="6">
        <v>0.114</v>
      </c>
      <c r="F8210" s="18">
        <v>249.53</v>
      </c>
      <c r="G8210" t="s">
        <v>2223</v>
      </c>
      <c r="H8210" t="s">
        <v>2197</v>
      </c>
      <c r="I8210" t="s">
        <v>6221</v>
      </c>
      <c r="J8210" t="s">
        <v>12868</v>
      </c>
      <c r="L8210" s="5"/>
      <c r="P8210" t="s">
        <v>12868</v>
      </c>
    </row>
    <row r="8211" spans="2:16" x14ac:dyDescent="0.25">
      <c r="B8211" t="s">
        <v>10</v>
      </c>
      <c r="C8211" t="s">
        <v>17</v>
      </c>
      <c r="D8211" s="6">
        <v>0.114</v>
      </c>
      <c r="E8211" s="6">
        <v>0.114</v>
      </c>
      <c r="F8211" s="18">
        <v>249.53</v>
      </c>
      <c r="G8211" t="s">
        <v>2223</v>
      </c>
      <c r="H8211" t="s">
        <v>2198</v>
      </c>
      <c r="I8211" t="s">
        <v>6223</v>
      </c>
      <c r="J8211" t="s">
        <v>12898</v>
      </c>
      <c r="L8211" s="5"/>
      <c r="P8211" t="s">
        <v>12898</v>
      </c>
    </row>
    <row r="8212" spans="2:16" x14ac:dyDescent="0.25">
      <c r="B8212" t="s">
        <v>10</v>
      </c>
      <c r="C8212" t="s">
        <v>17</v>
      </c>
      <c r="D8212" s="6">
        <v>0.52900000000000003</v>
      </c>
      <c r="E8212" s="6">
        <v>0.52900000000000003</v>
      </c>
      <c r="F8212" s="18">
        <v>130.19999999999999</v>
      </c>
      <c r="G8212" t="s">
        <v>2223</v>
      </c>
      <c r="H8212" t="s">
        <v>12121</v>
      </c>
      <c r="I8212" t="s">
        <v>12872</v>
      </c>
      <c r="J8212" t="s">
        <v>12873</v>
      </c>
      <c r="L8212" s="5"/>
      <c r="P8212" t="s">
        <v>12873</v>
      </c>
    </row>
    <row r="8213" spans="2:16" x14ac:dyDescent="0.25">
      <c r="B8213" t="s">
        <v>10</v>
      </c>
      <c r="C8213" t="s">
        <v>17</v>
      </c>
      <c r="D8213" s="6">
        <v>3.2000000000000001E-2</v>
      </c>
      <c r="E8213" s="6">
        <v>3.2000000000000001E-2</v>
      </c>
      <c r="F8213" s="18">
        <v>216.93</v>
      </c>
      <c r="G8213" t="s">
        <v>2223</v>
      </c>
      <c r="H8213" t="s">
        <v>2199</v>
      </c>
      <c r="I8213" t="s">
        <v>6225</v>
      </c>
      <c r="J8213" t="s">
        <v>12852</v>
      </c>
      <c r="L8213" s="5"/>
      <c r="P8213" t="s">
        <v>12852</v>
      </c>
    </row>
    <row r="8214" spans="2:16" x14ac:dyDescent="0.25">
      <c r="B8214" t="s">
        <v>10</v>
      </c>
      <c r="C8214" t="s">
        <v>17</v>
      </c>
      <c r="D8214" s="6">
        <v>0.28399999999999997</v>
      </c>
      <c r="E8214" s="6">
        <v>0.28399999999999997</v>
      </c>
      <c r="F8214" s="18">
        <v>150.62</v>
      </c>
      <c r="G8214" t="s">
        <v>2223</v>
      </c>
      <c r="H8214" t="s">
        <v>1014</v>
      </c>
      <c r="I8214" t="s">
        <v>6227</v>
      </c>
      <c r="J8214" t="s">
        <v>12871</v>
      </c>
      <c r="L8214" s="5"/>
      <c r="P8214" t="s">
        <v>12871</v>
      </c>
    </row>
    <row r="8215" spans="2:16" x14ac:dyDescent="0.25">
      <c r="B8215" t="s">
        <v>10</v>
      </c>
      <c r="C8215" t="s">
        <v>17</v>
      </c>
      <c r="D8215" s="6">
        <v>0.22900000000000001</v>
      </c>
      <c r="E8215" s="6">
        <v>0.22900000000000001</v>
      </c>
      <c r="F8215" s="18">
        <v>249.53</v>
      </c>
      <c r="G8215" t="s">
        <v>2223</v>
      </c>
      <c r="H8215" t="s">
        <v>2200</v>
      </c>
      <c r="I8215" t="s">
        <v>6229</v>
      </c>
      <c r="J8215" t="s">
        <v>12856</v>
      </c>
      <c r="L8215" s="5"/>
      <c r="P8215" t="s">
        <v>12856</v>
      </c>
    </row>
    <row r="8216" spans="2:16" x14ac:dyDescent="0.25">
      <c r="B8216" t="s">
        <v>10</v>
      </c>
      <c r="C8216" t="s">
        <v>17</v>
      </c>
      <c r="D8216" s="6">
        <v>0.22900000000000001</v>
      </c>
      <c r="E8216" s="6">
        <v>0.22900000000000001</v>
      </c>
      <c r="F8216" s="18">
        <v>249.53</v>
      </c>
      <c r="G8216" t="s">
        <v>2223</v>
      </c>
      <c r="H8216" t="s">
        <v>2201</v>
      </c>
      <c r="I8216" t="s">
        <v>6231</v>
      </c>
      <c r="J8216" t="s">
        <v>12890</v>
      </c>
      <c r="L8216" s="5"/>
      <c r="P8216" t="s">
        <v>12890</v>
      </c>
    </row>
    <row r="8217" spans="2:16" x14ac:dyDescent="0.25">
      <c r="B8217" t="s">
        <v>10</v>
      </c>
      <c r="C8217" t="s">
        <v>17</v>
      </c>
      <c r="D8217" s="6">
        <v>0.22900000000000001</v>
      </c>
      <c r="E8217" s="6">
        <v>0.22900000000000001</v>
      </c>
      <c r="F8217" s="18">
        <v>216.93</v>
      </c>
      <c r="G8217" t="s">
        <v>2223</v>
      </c>
      <c r="H8217" t="s">
        <v>2202</v>
      </c>
      <c r="I8217" t="s">
        <v>6233</v>
      </c>
      <c r="J8217" t="s">
        <v>12888</v>
      </c>
      <c r="L8217" s="5"/>
      <c r="P8217" t="s">
        <v>12888</v>
      </c>
    </row>
    <row r="8218" spans="2:16" x14ac:dyDescent="0.25">
      <c r="B8218" t="s">
        <v>10</v>
      </c>
      <c r="C8218" t="s">
        <v>17</v>
      </c>
      <c r="D8218" s="6">
        <v>0.34399999999999997</v>
      </c>
      <c r="E8218" s="6">
        <v>0.34399999999999997</v>
      </c>
      <c r="F8218" s="18">
        <v>142.80000000000001</v>
      </c>
      <c r="G8218" t="s">
        <v>2223</v>
      </c>
      <c r="H8218" t="s">
        <v>2203</v>
      </c>
      <c r="I8218" t="s">
        <v>642</v>
      </c>
      <c r="J8218" t="s">
        <v>11708</v>
      </c>
      <c r="L8218" s="5"/>
      <c r="P8218" t="s">
        <v>11708</v>
      </c>
    </row>
    <row r="8219" spans="2:16" x14ac:dyDescent="0.25">
      <c r="B8219" t="s">
        <v>10</v>
      </c>
      <c r="C8219" t="s">
        <v>17</v>
      </c>
      <c r="D8219" s="6">
        <v>0.29099999999999998</v>
      </c>
      <c r="E8219" s="6">
        <v>0.29099999999999998</v>
      </c>
      <c r="F8219" s="18">
        <v>249.53</v>
      </c>
      <c r="G8219" t="s">
        <v>2223</v>
      </c>
      <c r="H8219" t="s">
        <v>2204</v>
      </c>
      <c r="I8219" t="s">
        <v>6236</v>
      </c>
      <c r="J8219" t="s">
        <v>12879</v>
      </c>
      <c r="L8219" s="5"/>
      <c r="P8219" t="s">
        <v>12879</v>
      </c>
    </row>
    <row r="8220" spans="2:16" x14ac:dyDescent="0.25">
      <c r="B8220" t="s">
        <v>10</v>
      </c>
      <c r="C8220" t="s">
        <v>17</v>
      </c>
      <c r="D8220" s="6">
        <v>0.23100000000000001</v>
      </c>
      <c r="E8220" s="6">
        <v>0.23100000000000001</v>
      </c>
      <c r="F8220" s="18">
        <v>249.53</v>
      </c>
      <c r="G8220" t="s">
        <v>2223</v>
      </c>
      <c r="H8220" t="s">
        <v>2205</v>
      </c>
      <c r="I8220" t="s">
        <v>6238</v>
      </c>
      <c r="J8220" t="s">
        <v>12875</v>
      </c>
      <c r="L8220" s="5"/>
      <c r="P8220" t="s">
        <v>12875</v>
      </c>
    </row>
    <row r="8221" spans="2:16" x14ac:dyDescent="0.25">
      <c r="B8221" t="s">
        <v>10</v>
      </c>
      <c r="C8221" t="s">
        <v>17</v>
      </c>
      <c r="D8221" s="6">
        <v>0.14799999999999999</v>
      </c>
      <c r="E8221" s="6">
        <v>0.14799999999999999</v>
      </c>
      <c r="F8221" s="18">
        <v>294.49</v>
      </c>
      <c r="G8221" t="s">
        <v>2223</v>
      </c>
      <c r="H8221" t="s">
        <v>2241</v>
      </c>
      <c r="I8221" t="s">
        <v>8217</v>
      </c>
      <c r="J8221" t="s">
        <v>12902</v>
      </c>
      <c r="L8221" s="5"/>
      <c r="P8221" t="s">
        <v>12902</v>
      </c>
    </row>
    <row r="8222" spans="2:16" x14ac:dyDescent="0.25">
      <c r="B8222" t="s">
        <v>10</v>
      </c>
      <c r="C8222" t="s">
        <v>17</v>
      </c>
      <c r="D8222" s="6">
        <v>0.159</v>
      </c>
      <c r="E8222" s="6">
        <v>0.159</v>
      </c>
      <c r="F8222" s="18">
        <v>249.53</v>
      </c>
      <c r="G8222" t="s">
        <v>2223</v>
      </c>
      <c r="H8222" t="s">
        <v>2206</v>
      </c>
      <c r="I8222" t="s">
        <v>6240</v>
      </c>
      <c r="J8222" t="s">
        <v>12891</v>
      </c>
      <c r="L8222" s="5"/>
      <c r="P8222" t="s">
        <v>12891</v>
      </c>
    </row>
    <row r="8223" spans="2:16" x14ac:dyDescent="0.25">
      <c r="B8223" t="s">
        <v>10</v>
      </c>
      <c r="C8223" t="s">
        <v>17</v>
      </c>
      <c r="D8223" s="6">
        <v>0.23100000000000001</v>
      </c>
      <c r="E8223" s="6">
        <v>0.23100000000000001</v>
      </c>
      <c r="F8223" s="18">
        <v>249.53</v>
      </c>
      <c r="G8223" t="s">
        <v>2223</v>
      </c>
      <c r="H8223" t="s">
        <v>2207</v>
      </c>
      <c r="I8223" t="s">
        <v>6242</v>
      </c>
      <c r="J8223" t="s">
        <v>12886</v>
      </c>
      <c r="L8223" s="5"/>
      <c r="P8223" t="s">
        <v>12886</v>
      </c>
    </row>
    <row r="8224" spans="2:16" x14ac:dyDescent="0.25">
      <c r="B8224" t="s">
        <v>10</v>
      </c>
      <c r="C8224" t="s">
        <v>17</v>
      </c>
      <c r="D8224" s="6">
        <v>0.41599999999999998</v>
      </c>
      <c r="E8224" s="6">
        <v>0.41599999999999998</v>
      </c>
      <c r="F8224" s="18">
        <v>151.19999999999999</v>
      </c>
      <c r="G8224" t="s">
        <v>2223</v>
      </c>
      <c r="H8224" t="s">
        <v>2208</v>
      </c>
      <c r="I8224" t="s">
        <v>1005</v>
      </c>
      <c r="J8224" t="s">
        <v>11628</v>
      </c>
      <c r="L8224" s="5"/>
      <c r="P8224" t="s">
        <v>11628</v>
      </c>
    </row>
    <row r="8225" spans="2:16" x14ac:dyDescent="0.25">
      <c r="B8225" t="s">
        <v>10</v>
      </c>
      <c r="C8225" t="s">
        <v>17</v>
      </c>
      <c r="D8225" s="6">
        <v>3.2000000000000001E-2</v>
      </c>
      <c r="E8225" s="6">
        <v>3.2000000000000001E-2</v>
      </c>
      <c r="F8225" s="18">
        <v>216.93</v>
      </c>
      <c r="G8225" t="s">
        <v>2223</v>
      </c>
      <c r="H8225" t="s">
        <v>2209</v>
      </c>
      <c r="I8225" t="s">
        <v>6245</v>
      </c>
      <c r="J8225" t="s">
        <v>12881</v>
      </c>
      <c r="L8225" s="5"/>
      <c r="P8225" t="s">
        <v>12881</v>
      </c>
    </row>
    <row r="8226" spans="2:16" x14ac:dyDescent="0.25">
      <c r="B8226" t="s">
        <v>10</v>
      </c>
      <c r="C8226" t="s">
        <v>17</v>
      </c>
      <c r="D8226" s="6">
        <v>0.22900000000000001</v>
      </c>
      <c r="E8226" s="6">
        <v>0.22900000000000001</v>
      </c>
      <c r="F8226" s="18">
        <v>157.36000000000001</v>
      </c>
      <c r="G8226" t="s">
        <v>2223</v>
      </c>
      <c r="H8226" t="s">
        <v>2210</v>
      </c>
      <c r="I8226" t="s">
        <v>6247</v>
      </c>
      <c r="J8226" t="s">
        <v>12049</v>
      </c>
      <c r="L8226" s="5"/>
      <c r="P8226" t="s">
        <v>12049</v>
      </c>
    </row>
    <row r="8227" spans="2:16" x14ac:dyDescent="0.25">
      <c r="B8227" t="s">
        <v>10</v>
      </c>
      <c r="C8227" t="s">
        <v>17</v>
      </c>
      <c r="D8227" s="6">
        <v>0.114</v>
      </c>
      <c r="E8227" s="6">
        <v>0.114</v>
      </c>
      <c r="F8227" s="18">
        <v>249.53</v>
      </c>
      <c r="G8227" t="s">
        <v>2223</v>
      </c>
      <c r="H8227" t="s">
        <v>2211</v>
      </c>
      <c r="I8227" t="s">
        <v>6249</v>
      </c>
      <c r="J8227" t="s">
        <v>12859</v>
      </c>
      <c r="L8227" s="5"/>
      <c r="P8227" t="s">
        <v>12859</v>
      </c>
    </row>
    <row r="8228" spans="2:16" x14ac:dyDescent="0.25">
      <c r="B8228" t="s">
        <v>10</v>
      </c>
      <c r="C8228" t="s">
        <v>17</v>
      </c>
      <c r="D8228" s="6">
        <v>3.2000000000000001E-2</v>
      </c>
      <c r="E8228" s="6">
        <v>3.2000000000000001E-2</v>
      </c>
      <c r="F8228" s="18">
        <v>192.2</v>
      </c>
      <c r="G8228" t="s">
        <v>2223</v>
      </c>
      <c r="H8228" t="s">
        <v>2212</v>
      </c>
      <c r="I8228" t="s">
        <v>6251</v>
      </c>
      <c r="J8228" t="s">
        <v>12901</v>
      </c>
      <c r="L8228" s="5"/>
      <c r="P8228" t="s">
        <v>12901</v>
      </c>
    </row>
    <row r="8229" spans="2:16" x14ac:dyDescent="0.25">
      <c r="B8229" t="s">
        <v>10</v>
      </c>
      <c r="C8229" t="s">
        <v>17</v>
      </c>
      <c r="D8229" s="6">
        <v>0.14799999999999999</v>
      </c>
      <c r="E8229" s="6">
        <v>0.14799999999999999</v>
      </c>
      <c r="F8229" s="18">
        <v>294.49</v>
      </c>
      <c r="G8229" t="s">
        <v>2223</v>
      </c>
      <c r="H8229" t="s">
        <v>2242</v>
      </c>
      <c r="I8229" t="s">
        <v>8218</v>
      </c>
      <c r="J8229" t="s">
        <v>12905</v>
      </c>
      <c r="L8229" s="5"/>
      <c r="P8229" t="s">
        <v>12905</v>
      </c>
    </row>
    <row r="8230" spans="2:16" x14ac:dyDescent="0.25">
      <c r="B8230" t="s">
        <v>10</v>
      </c>
      <c r="C8230" t="s">
        <v>17</v>
      </c>
      <c r="D8230" s="6">
        <v>0.318</v>
      </c>
      <c r="E8230" s="6">
        <v>0.318</v>
      </c>
      <c r="F8230" s="18">
        <v>249.53</v>
      </c>
      <c r="G8230" t="s">
        <v>2223</v>
      </c>
      <c r="H8230" t="s">
        <v>2213</v>
      </c>
      <c r="I8230" t="s">
        <v>6253</v>
      </c>
      <c r="J8230" t="s">
        <v>12869</v>
      </c>
      <c r="L8230" s="5"/>
      <c r="P8230" t="s">
        <v>12869</v>
      </c>
    </row>
    <row r="8231" spans="2:16" x14ac:dyDescent="0.25">
      <c r="B8231" t="s">
        <v>10</v>
      </c>
      <c r="C8231" t="s">
        <v>17</v>
      </c>
      <c r="D8231" s="6">
        <v>3.2000000000000001E-2</v>
      </c>
      <c r="E8231" s="6">
        <v>3.2000000000000001E-2</v>
      </c>
      <c r="F8231" s="18">
        <v>216.93</v>
      </c>
      <c r="G8231" t="s">
        <v>2223</v>
      </c>
      <c r="H8231" t="s">
        <v>2214</v>
      </c>
      <c r="I8231" t="s">
        <v>6255</v>
      </c>
      <c r="J8231" t="s">
        <v>12861</v>
      </c>
      <c r="L8231" s="5"/>
      <c r="P8231" t="s">
        <v>12861</v>
      </c>
    </row>
    <row r="8232" spans="2:16" x14ac:dyDescent="0.25">
      <c r="B8232" t="s">
        <v>10</v>
      </c>
      <c r="C8232" t="s">
        <v>17</v>
      </c>
      <c r="D8232" s="6">
        <v>0.22900000000000001</v>
      </c>
      <c r="E8232" s="6">
        <v>0.22900000000000001</v>
      </c>
      <c r="F8232" s="18">
        <v>216.93</v>
      </c>
      <c r="G8232" t="s">
        <v>2223</v>
      </c>
      <c r="H8232" t="s">
        <v>2215</v>
      </c>
      <c r="I8232" t="s">
        <v>6257</v>
      </c>
      <c r="J8232" t="s">
        <v>12857</v>
      </c>
      <c r="L8232" s="5"/>
      <c r="P8232" t="s">
        <v>12857</v>
      </c>
    </row>
    <row r="8233" spans="2:16" x14ac:dyDescent="0.25">
      <c r="B8233" t="s">
        <v>10</v>
      </c>
      <c r="C8233" t="s">
        <v>17</v>
      </c>
      <c r="D8233" s="6">
        <v>0.23100000000000001</v>
      </c>
      <c r="E8233" s="6">
        <v>0.23100000000000001</v>
      </c>
      <c r="F8233" s="18">
        <v>249.53</v>
      </c>
      <c r="G8233" t="s">
        <v>2223</v>
      </c>
      <c r="H8233" t="s">
        <v>2216</v>
      </c>
      <c r="I8233" t="s">
        <v>6259</v>
      </c>
      <c r="J8233" t="s">
        <v>12880</v>
      </c>
      <c r="L8233" s="5"/>
      <c r="P8233" t="s">
        <v>12880</v>
      </c>
    </row>
    <row r="8234" spans="2:16" x14ac:dyDescent="0.25">
      <c r="B8234" t="s">
        <v>10</v>
      </c>
      <c r="C8234" t="s">
        <v>17</v>
      </c>
      <c r="D8234" s="6">
        <v>0.23100000000000001</v>
      </c>
      <c r="E8234" s="6">
        <v>0.23100000000000001</v>
      </c>
      <c r="F8234" s="18">
        <v>249.53</v>
      </c>
      <c r="G8234" t="s">
        <v>2223</v>
      </c>
      <c r="H8234" t="s">
        <v>2217</v>
      </c>
      <c r="I8234" t="s">
        <v>6261</v>
      </c>
      <c r="J8234" t="s">
        <v>12854</v>
      </c>
      <c r="L8234" s="5"/>
      <c r="P8234" t="s">
        <v>12854</v>
      </c>
    </row>
    <row r="8235" spans="2:16" x14ac:dyDescent="0.25">
      <c r="B8235" t="s">
        <v>10</v>
      </c>
      <c r="C8235" t="s">
        <v>17</v>
      </c>
      <c r="D8235" s="6">
        <v>0.14799999999999999</v>
      </c>
      <c r="E8235" s="6">
        <v>0.14799999999999999</v>
      </c>
      <c r="F8235" s="18">
        <v>294.49</v>
      </c>
      <c r="G8235" t="s">
        <v>2223</v>
      </c>
      <c r="H8235" t="s">
        <v>2243</v>
      </c>
      <c r="I8235" t="s">
        <v>8219</v>
      </c>
      <c r="J8235" t="s">
        <v>12904</v>
      </c>
      <c r="L8235" s="5"/>
      <c r="P8235" t="s">
        <v>12904</v>
      </c>
    </row>
    <row r="8236" spans="2:16" x14ac:dyDescent="0.25">
      <c r="B8236" t="s">
        <v>10</v>
      </c>
      <c r="C8236" t="s">
        <v>17</v>
      </c>
      <c r="D8236" s="6">
        <v>0.28399999999999997</v>
      </c>
      <c r="E8236" s="6">
        <v>0.28399999999999997</v>
      </c>
      <c r="F8236" s="18">
        <v>216.93</v>
      </c>
      <c r="G8236" t="s">
        <v>2223</v>
      </c>
      <c r="H8236" t="s">
        <v>2218</v>
      </c>
      <c r="I8236" t="s">
        <v>6263</v>
      </c>
      <c r="J8236" t="s">
        <v>12860</v>
      </c>
      <c r="L8236" s="5"/>
      <c r="P8236" t="s">
        <v>12860</v>
      </c>
    </row>
    <row r="8237" spans="2:16" x14ac:dyDescent="0.25">
      <c r="B8237" t="s">
        <v>10</v>
      </c>
      <c r="C8237" t="s">
        <v>17</v>
      </c>
      <c r="D8237" s="6">
        <v>0.14799999999999999</v>
      </c>
      <c r="E8237" s="6">
        <v>0.14799999999999999</v>
      </c>
      <c r="F8237" s="18">
        <v>294.49</v>
      </c>
      <c r="G8237" t="s">
        <v>2223</v>
      </c>
      <c r="H8237" t="s">
        <v>2244</v>
      </c>
      <c r="I8237" t="s">
        <v>8220</v>
      </c>
      <c r="J8237" t="s">
        <v>12900</v>
      </c>
      <c r="L8237" s="5"/>
      <c r="P8237" t="s">
        <v>12900</v>
      </c>
    </row>
    <row r="8238" spans="2:16" x14ac:dyDescent="0.25">
      <c r="B8238" t="s">
        <v>10</v>
      </c>
      <c r="C8238" t="s">
        <v>17</v>
      </c>
      <c r="D8238" s="6">
        <v>0.28399999999999997</v>
      </c>
      <c r="E8238" s="6">
        <v>0.28399999999999997</v>
      </c>
      <c r="F8238" s="18">
        <v>192.2</v>
      </c>
      <c r="G8238" t="s">
        <v>2223</v>
      </c>
      <c r="H8238" t="s">
        <v>2219</v>
      </c>
      <c r="I8238" t="s">
        <v>6265</v>
      </c>
      <c r="J8238" t="s">
        <v>12870</v>
      </c>
      <c r="L8238" s="5"/>
      <c r="P8238" t="s">
        <v>12870</v>
      </c>
    </row>
    <row r="8239" spans="2:16" x14ac:dyDescent="0.25">
      <c r="B8239" t="s">
        <v>10</v>
      </c>
      <c r="C8239" t="s">
        <v>17</v>
      </c>
      <c r="D8239" s="6">
        <v>0.159</v>
      </c>
      <c r="E8239" s="6">
        <v>0.159</v>
      </c>
      <c r="F8239" s="18">
        <v>249.53</v>
      </c>
      <c r="G8239" t="s">
        <v>2223</v>
      </c>
      <c r="H8239" t="s">
        <v>2220</v>
      </c>
      <c r="I8239" t="s">
        <v>6267</v>
      </c>
      <c r="J8239" t="s">
        <v>12876</v>
      </c>
      <c r="L8239" s="5"/>
      <c r="P8239" t="s">
        <v>12876</v>
      </c>
    </row>
    <row r="8240" spans="2:16" x14ac:dyDescent="0.25">
      <c r="B8240" t="s">
        <v>10</v>
      </c>
      <c r="C8240" t="s">
        <v>17</v>
      </c>
      <c r="D8240" s="6">
        <v>0.307</v>
      </c>
      <c r="E8240" s="6">
        <v>0.307</v>
      </c>
      <c r="F8240" s="18">
        <v>233.1</v>
      </c>
      <c r="G8240" t="s">
        <v>2223</v>
      </c>
      <c r="H8240" t="s">
        <v>2221</v>
      </c>
      <c r="I8240" t="s">
        <v>6269</v>
      </c>
      <c r="J8240" t="s">
        <v>12878</v>
      </c>
      <c r="L8240" s="5"/>
      <c r="P8240" t="s">
        <v>12878</v>
      </c>
    </row>
    <row r="8241" spans="2:16" x14ac:dyDescent="0.25">
      <c r="B8241" t="s">
        <v>10</v>
      </c>
      <c r="C8241" t="s">
        <v>17</v>
      </c>
      <c r="D8241" s="6">
        <v>0.29099999999999998</v>
      </c>
      <c r="E8241" s="6">
        <v>0.29099999999999998</v>
      </c>
      <c r="F8241" s="18">
        <v>216.93</v>
      </c>
      <c r="G8241" t="s">
        <v>2223</v>
      </c>
      <c r="H8241" t="s">
        <v>2222</v>
      </c>
      <c r="I8241" t="s">
        <v>6271</v>
      </c>
      <c r="J8241" t="s">
        <v>12877</v>
      </c>
      <c r="L8241" s="5"/>
      <c r="P8241" t="s">
        <v>12877</v>
      </c>
    </row>
    <row r="8242" spans="2:16" x14ac:dyDescent="0.25">
      <c r="B8242" t="s">
        <v>10</v>
      </c>
      <c r="C8242" t="s">
        <v>17</v>
      </c>
      <c r="D8242" s="6">
        <v>0.22900000000000001</v>
      </c>
      <c r="E8242" s="6">
        <v>0.22900000000000001</v>
      </c>
      <c r="F8242" s="18">
        <v>294.49</v>
      </c>
      <c r="G8242" t="s">
        <v>2223</v>
      </c>
      <c r="H8242" t="s">
        <v>2237</v>
      </c>
      <c r="I8242" t="s">
        <v>6273</v>
      </c>
      <c r="J8242" t="s">
        <v>12858</v>
      </c>
      <c r="L8242" s="5"/>
      <c r="P8242" t="s">
        <v>12858</v>
      </c>
    </row>
    <row r="8243" spans="2:16" x14ac:dyDescent="0.25">
      <c r="B8243" t="s">
        <v>10</v>
      </c>
      <c r="C8243" t="s">
        <v>17</v>
      </c>
      <c r="D8243" s="6">
        <v>0.29799999999999999</v>
      </c>
      <c r="E8243" s="6">
        <v>0.29799999999999999</v>
      </c>
      <c r="F8243" s="18">
        <v>140.69999999999999</v>
      </c>
      <c r="G8243" t="s">
        <v>2223</v>
      </c>
      <c r="H8243" t="s">
        <v>2223</v>
      </c>
      <c r="I8243" t="s">
        <v>6275</v>
      </c>
      <c r="J8243" t="s">
        <v>12867</v>
      </c>
      <c r="L8243" s="5"/>
      <c r="P8243" t="s">
        <v>12867</v>
      </c>
    </row>
    <row r="8244" spans="2:16" x14ac:dyDescent="0.25">
      <c r="B8244" t="s">
        <v>10</v>
      </c>
      <c r="C8244" t="s">
        <v>17</v>
      </c>
      <c r="D8244" s="6">
        <v>0.159</v>
      </c>
      <c r="E8244" s="6">
        <v>0.159</v>
      </c>
      <c r="F8244" s="18">
        <v>249.53</v>
      </c>
      <c r="G8244" t="s">
        <v>2223</v>
      </c>
      <c r="H8244" t="s">
        <v>2224</v>
      </c>
      <c r="I8244" t="s">
        <v>6277</v>
      </c>
      <c r="J8244" t="s">
        <v>12895</v>
      </c>
      <c r="L8244" s="5"/>
      <c r="P8244" t="s">
        <v>12895</v>
      </c>
    </row>
    <row r="8245" spans="2:16" x14ac:dyDescent="0.25">
      <c r="B8245" t="s">
        <v>10</v>
      </c>
      <c r="C8245" t="s">
        <v>17</v>
      </c>
      <c r="D8245" s="6">
        <v>0.14799999999999999</v>
      </c>
      <c r="E8245" s="6">
        <v>0.14799999999999999</v>
      </c>
      <c r="F8245" s="18">
        <v>294.49</v>
      </c>
      <c r="G8245" t="s">
        <v>2223</v>
      </c>
      <c r="H8245" t="s">
        <v>2246</v>
      </c>
      <c r="I8245" t="s">
        <v>8221</v>
      </c>
      <c r="J8245" t="s">
        <v>12903</v>
      </c>
      <c r="L8245" s="5"/>
      <c r="P8245" t="s">
        <v>12903</v>
      </c>
    </row>
    <row r="8246" spans="2:16" x14ac:dyDescent="0.25">
      <c r="B8246" t="s">
        <v>10</v>
      </c>
      <c r="C8246" t="s">
        <v>17</v>
      </c>
      <c r="D8246" s="6">
        <v>0.114</v>
      </c>
      <c r="E8246" s="6">
        <v>0.114</v>
      </c>
      <c r="F8246" s="18">
        <v>249.53</v>
      </c>
      <c r="G8246" t="s">
        <v>2223</v>
      </c>
      <c r="H8246" t="s">
        <v>18631</v>
      </c>
      <c r="I8246" t="s">
        <v>18720</v>
      </c>
      <c r="J8246" t="s">
        <v>18721</v>
      </c>
      <c r="L8246" s="5"/>
      <c r="P8246" t="s">
        <v>18721</v>
      </c>
    </row>
    <row r="8247" spans="2:16" x14ac:dyDescent="0.25">
      <c r="B8247" t="s">
        <v>10</v>
      </c>
      <c r="C8247" t="s">
        <v>17</v>
      </c>
      <c r="D8247" s="6">
        <v>0.159</v>
      </c>
      <c r="E8247" s="6">
        <v>0.159</v>
      </c>
      <c r="F8247" s="18">
        <v>294.49</v>
      </c>
      <c r="G8247" t="s">
        <v>2223</v>
      </c>
      <c r="H8247" t="s">
        <v>2238</v>
      </c>
      <c r="I8247" t="s">
        <v>6279</v>
      </c>
      <c r="J8247" t="s">
        <v>12907</v>
      </c>
      <c r="L8247" s="5"/>
      <c r="P8247" t="s">
        <v>12907</v>
      </c>
    </row>
    <row r="8248" spans="2:16" x14ac:dyDescent="0.25">
      <c r="B8248" t="s">
        <v>10</v>
      </c>
      <c r="C8248" t="s">
        <v>17</v>
      </c>
      <c r="D8248" s="6">
        <v>0.23100000000000001</v>
      </c>
      <c r="E8248" s="6">
        <v>0.23100000000000001</v>
      </c>
      <c r="F8248" s="18">
        <v>249.53</v>
      </c>
      <c r="G8248" t="s">
        <v>2223</v>
      </c>
      <c r="H8248" t="s">
        <v>2225</v>
      </c>
      <c r="I8248" t="s">
        <v>6280</v>
      </c>
      <c r="J8248" t="s">
        <v>12889</v>
      </c>
      <c r="L8248" s="5"/>
      <c r="P8248" t="s">
        <v>12889</v>
      </c>
    </row>
    <row r="8249" spans="2:16" x14ac:dyDescent="0.25">
      <c r="B8249" t="s">
        <v>10</v>
      </c>
      <c r="C8249" t="s">
        <v>17</v>
      </c>
      <c r="D8249" s="6">
        <v>0.318</v>
      </c>
      <c r="E8249" s="6">
        <v>0.318</v>
      </c>
      <c r="F8249" s="18">
        <v>249.53</v>
      </c>
      <c r="G8249" t="s">
        <v>2223</v>
      </c>
      <c r="H8249" t="s">
        <v>2226</v>
      </c>
      <c r="I8249" t="s">
        <v>6282</v>
      </c>
      <c r="J8249" t="s">
        <v>12853</v>
      </c>
      <c r="L8249" s="5"/>
      <c r="P8249" t="s">
        <v>12853</v>
      </c>
    </row>
    <row r="8250" spans="2:16" x14ac:dyDescent="0.25">
      <c r="B8250" t="s">
        <v>10</v>
      </c>
      <c r="C8250" t="s">
        <v>17</v>
      </c>
      <c r="D8250" s="6">
        <v>3.2000000000000001E-2</v>
      </c>
      <c r="E8250" s="6">
        <v>3.2000000000000001E-2</v>
      </c>
      <c r="F8250" s="18">
        <v>216.93</v>
      </c>
      <c r="G8250" t="s">
        <v>2223</v>
      </c>
      <c r="H8250" t="s">
        <v>2227</v>
      </c>
      <c r="I8250" t="s">
        <v>6284</v>
      </c>
      <c r="J8250" t="s">
        <v>12864</v>
      </c>
      <c r="L8250" s="5"/>
      <c r="P8250" t="s">
        <v>12864</v>
      </c>
    </row>
    <row r="8251" spans="2:16" x14ac:dyDescent="0.25">
      <c r="B8251" t="s">
        <v>10</v>
      </c>
      <c r="C8251" t="s">
        <v>17</v>
      </c>
      <c r="D8251" s="6">
        <v>0.14799999999999999</v>
      </c>
      <c r="E8251" s="6">
        <v>0.14799999999999999</v>
      </c>
      <c r="F8251" s="18">
        <v>294.49</v>
      </c>
      <c r="G8251" t="s">
        <v>2223</v>
      </c>
      <c r="H8251" t="s">
        <v>2247</v>
      </c>
      <c r="I8251" t="s">
        <v>8222</v>
      </c>
      <c r="J8251" t="s">
        <v>12897</v>
      </c>
      <c r="L8251" s="5"/>
      <c r="P8251" t="s">
        <v>12897</v>
      </c>
    </row>
    <row r="8252" spans="2:16" x14ac:dyDescent="0.25">
      <c r="B8252" t="s">
        <v>10</v>
      </c>
      <c r="C8252" t="s">
        <v>17</v>
      </c>
      <c r="D8252" s="6">
        <v>0.114</v>
      </c>
      <c r="E8252" s="6">
        <v>0.114</v>
      </c>
      <c r="F8252" s="18">
        <v>249.53</v>
      </c>
      <c r="G8252" t="s">
        <v>2223</v>
      </c>
      <c r="H8252" t="s">
        <v>2228</v>
      </c>
      <c r="I8252" t="s">
        <v>6286</v>
      </c>
      <c r="J8252" t="s">
        <v>12851</v>
      </c>
      <c r="L8252" s="5"/>
      <c r="P8252" t="s">
        <v>12851</v>
      </c>
    </row>
    <row r="8253" spans="2:16" x14ac:dyDescent="0.25">
      <c r="B8253" t="s">
        <v>10</v>
      </c>
      <c r="C8253" t="s">
        <v>17</v>
      </c>
      <c r="D8253" s="6">
        <v>0.36299999999999999</v>
      </c>
      <c r="E8253" s="6">
        <v>0.36299999999999999</v>
      </c>
      <c r="F8253" s="18">
        <v>154.21</v>
      </c>
      <c r="G8253" t="s">
        <v>2223</v>
      </c>
      <c r="H8253" t="s">
        <v>2229</v>
      </c>
      <c r="I8253" t="s">
        <v>993</v>
      </c>
      <c r="J8253" t="s">
        <v>11753</v>
      </c>
      <c r="L8253" s="5"/>
      <c r="P8253" t="s">
        <v>11753</v>
      </c>
    </row>
    <row r="8254" spans="2:16" x14ac:dyDescent="0.25">
      <c r="B8254" t="s">
        <v>10</v>
      </c>
      <c r="C8254" t="s">
        <v>17</v>
      </c>
      <c r="D8254" s="6">
        <v>0.28399999999999997</v>
      </c>
      <c r="E8254" s="6">
        <v>0.28399999999999997</v>
      </c>
      <c r="F8254" s="18">
        <v>192.2</v>
      </c>
      <c r="G8254" t="s">
        <v>2223</v>
      </c>
      <c r="H8254" t="s">
        <v>2230</v>
      </c>
      <c r="I8254" t="s">
        <v>6289</v>
      </c>
      <c r="J8254" t="s">
        <v>12862</v>
      </c>
      <c r="L8254" s="5"/>
      <c r="P8254" t="s">
        <v>12862</v>
      </c>
    </row>
    <row r="8255" spans="2:16" x14ac:dyDescent="0.25">
      <c r="B8255" t="s">
        <v>10</v>
      </c>
      <c r="C8255" t="s">
        <v>17</v>
      </c>
      <c r="D8255" s="6">
        <v>0.318</v>
      </c>
      <c r="E8255" s="6">
        <v>0.318</v>
      </c>
      <c r="F8255" s="18">
        <v>249.53</v>
      </c>
      <c r="G8255" t="s">
        <v>2223</v>
      </c>
      <c r="H8255" t="s">
        <v>2231</v>
      </c>
      <c r="I8255" t="s">
        <v>6291</v>
      </c>
      <c r="J8255" t="s">
        <v>12896</v>
      </c>
      <c r="L8255" s="5"/>
      <c r="P8255" t="s">
        <v>12896</v>
      </c>
    </row>
    <row r="8256" spans="2:16" x14ac:dyDescent="0.25">
      <c r="B8256" t="s">
        <v>10</v>
      </c>
      <c r="C8256" t="s">
        <v>17</v>
      </c>
      <c r="D8256" s="6">
        <v>0.23100000000000001</v>
      </c>
      <c r="E8256" s="6">
        <v>0.23100000000000001</v>
      </c>
      <c r="F8256" s="18">
        <v>249.53</v>
      </c>
      <c r="G8256" t="s">
        <v>2223</v>
      </c>
      <c r="H8256" t="s">
        <v>2232</v>
      </c>
      <c r="I8256" t="s">
        <v>6293</v>
      </c>
      <c r="J8256" t="s">
        <v>12855</v>
      </c>
      <c r="L8256" s="5"/>
      <c r="P8256" t="s">
        <v>12855</v>
      </c>
    </row>
    <row r="8257" spans="2:16" x14ac:dyDescent="0.25">
      <c r="B8257" t="s">
        <v>10</v>
      </c>
      <c r="C8257" t="s">
        <v>17</v>
      </c>
      <c r="D8257" s="6">
        <v>0.245</v>
      </c>
      <c r="E8257" s="6">
        <v>0.245</v>
      </c>
      <c r="F8257" s="18">
        <v>205.06</v>
      </c>
      <c r="G8257" t="s">
        <v>2223</v>
      </c>
      <c r="H8257" t="s">
        <v>2233</v>
      </c>
      <c r="I8257" t="s">
        <v>651</v>
      </c>
      <c r="J8257" t="s">
        <v>11777</v>
      </c>
      <c r="L8257" s="5"/>
      <c r="P8257" t="s">
        <v>11777</v>
      </c>
    </row>
    <row r="8258" spans="2:16" x14ac:dyDescent="0.25">
      <c r="B8258" t="s">
        <v>10</v>
      </c>
      <c r="C8258" t="s">
        <v>17</v>
      </c>
      <c r="D8258" s="6">
        <v>3.2000000000000001E-2</v>
      </c>
      <c r="E8258" s="6">
        <v>3.2000000000000001E-2</v>
      </c>
      <c r="F8258" s="18">
        <v>216.93</v>
      </c>
      <c r="G8258" t="s">
        <v>2223</v>
      </c>
      <c r="H8258" t="s">
        <v>2234</v>
      </c>
      <c r="I8258" t="s">
        <v>6296</v>
      </c>
      <c r="J8258" t="s">
        <v>12863</v>
      </c>
      <c r="L8258" s="5"/>
      <c r="P8258" t="s">
        <v>12863</v>
      </c>
    </row>
    <row r="8259" spans="2:16" x14ac:dyDescent="0.25">
      <c r="B8259" t="s">
        <v>10</v>
      </c>
      <c r="C8259" t="s">
        <v>17</v>
      </c>
      <c r="D8259" s="6">
        <v>0.318</v>
      </c>
      <c r="E8259" s="6">
        <v>0.318</v>
      </c>
      <c r="F8259" s="18">
        <v>249.53</v>
      </c>
      <c r="G8259" t="s">
        <v>2223</v>
      </c>
      <c r="H8259" t="s">
        <v>2235</v>
      </c>
      <c r="I8259" t="s">
        <v>6298</v>
      </c>
      <c r="J8259" t="s">
        <v>12887</v>
      </c>
      <c r="L8259" s="5"/>
      <c r="P8259" t="s">
        <v>12887</v>
      </c>
    </row>
    <row r="8260" spans="2:16" x14ac:dyDescent="0.25">
      <c r="B8260" t="s">
        <v>10</v>
      </c>
      <c r="C8260" t="s">
        <v>17</v>
      </c>
      <c r="D8260" s="6">
        <v>0.28399999999999997</v>
      </c>
      <c r="E8260" s="6">
        <v>0.28399999999999997</v>
      </c>
      <c r="F8260" s="18">
        <v>192.2</v>
      </c>
      <c r="G8260" t="s">
        <v>2223</v>
      </c>
      <c r="H8260" t="s">
        <v>2236</v>
      </c>
      <c r="I8260" t="s">
        <v>6300</v>
      </c>
      <c r="J8260" t="s">
        <v>12874</v>
      </c>
      <c r="L8260" s="5"/>
      <c r="P8260" t="s">
        <v>12874</v>
      </c>
    </row>
    <row r="8261" spans="2:16" x14ac:dyDescent="0.25">
      <c r="B8261" t="s">
        <v>10</v>
      </c>
      <c r="C8261" t="s">
        <v>17</v>
      </c>
      <c r="D8261" s="6">
        <v>-0.10199999999999999</v>
      </c>
      <c r="E8261" s="6">
        <v>-0.10199999999999999</v>
      </c>
      <c r="F8261" s="18">
        <v>294.49</v>
      </c>
      <c r="G8261" t="s">
        <v>2224</v>
      </c>
      <c r="H8261" t="s">
        <v>2239</v>
      </c>
      <c r="I8261" t="s">
        <v>8223</v>
      </c>
      <c r="J8261" t="s">
        <v>14299</v>
      </c>
      <c r="L8261" s="5"/>
      <c r="P8261" t="s">
        <v>14299</v>
      </c>
    </row>
    <row r="8262" spans="2:16" x14ac:dyDescent="0.25">
      <c r="B8262" t="s">
        <v>10</v>
      </c>
      <c r="C8262" t="s">
        <v>17</v>
      </c>
      <c r="D8262" s="6">
        <v>0.21099999999999999</v>
      </c>
      <c r="E8262" s="6">
        <v>0.21099999999999999</v>
      </c>
      <c r="F8262" s="18">
        <v>188.83</v>
      </c>
      <c r="G8262" t="s">
        <v>2224</v>
      </c>
      <c r="H8262" t="s">
        <v>12132</v>
      </c>
      <c r="I8262" t="s">
        <v>14300</v>
      </c>
      <c r="J8262" t="s">
        <v>14301</v>
      </c>
      <c r="L8262" s="5"/>
      <c r="P8262" t="s">
        <v>14301</v>
      </c>
    </row>
    <row r="8263" spans="2:16" x14ac:dyDescent="0.25">
      <c r="B8263" t="s">
        <v>10</v>
      </c>
      <c r="C8263" t="s">
        <v>17</v>
      </c>
      <c r="D8263" s="6">
        <v>0.45300000000000001</v>
      </c>
      <c r="E8263" s="6">
        <v>0.45300000000000001</v>
      </c>
      <c r="F8263" s="18">
        <v>163.80000000000001</v>
      </c>
      <c r="G8263" t="s">
        <v>2224</v>
      </c>
      <c r="H8263" t="s">
        <v>2190</v>
      </c>
      <c r="I8263" t="s">
        <v>6302</v>
      </c>
      <c r="J8263" t="s">
        <v>14297</v>
      </c>
      <c r="L8263" s="5"/>
      <c r="P8263" t="s">
        <v>14297</v>
      </c>
    </row>
    <row r="8264" spans="2:16" x14ac:dyDescent="0.25">
      <c r="B8264" t="s">
        <v>10</v>
      </c>
      <c r="C8264" t="s">
        <v>17</v>
      </c>
      <c r="D8264" s="6">
        <v>0.39600000000000002</v>
      </c>
      <c r="E8264" s="6">
        <v>0.39600000000000002</v>
      </c>
      <c r="F8264" s="18">
        <v>133.35</v>
      </c>
      <c r="G8264" t="s">
        <v>2224</v>
      </c>
      <c r="H8264" t="s">
        <v>2191</v>
      </c>
      <c r="I8264" t="s">
        <v>858</v>
      </c>
      <c r="J8264" t="s">
        <v>11860</v>
      </c>
      <c r="L8264" s="5"/>
      <c r="P8264" t="s">
        <v>11860</v>
      </c>
    </row>
    <row r="8265" spans="2:16" x14ac:dyDescent="0.25">
      <c r="B8265" t="s">
        <v>10</v>
      </c>
      <c r="C8265" t="s">
        <v>17</v>
      </c>
      <c r="D8265" s="6">
        <v>-1.4E-2</v>
      </c>
      <c r="E8265" s="6">
        <v>-1.4E-2</v>
      </c>
      <c r="F8265" s="18">
        <v>199.5</v>
      </c>
      <c r="G8265" t="s">
        <v>2224</v>
      </c>
      <c r="H8265" t="s">
        <v>2192</v>
      </c>
      <c r="I8265" t="s">
        <v>627</v>
      </c>
      <c r="J8265" t="s">
        <v>11962</v>
      </c>
      <c r="L8265" s="5"/>
      <c r="P8265" t="s">
        <v>11962</v>
      </c>
    </row>
    <row r="8266" spans="2:16" x14ac:dyDescent="0.25">
      <c r="B8266" t="s">
        <v>10</v>
      </c>
      <c r="C8266" t="s">
        <v>17</v>
      </c>
      <c r="D8266" s="6">
        <v>-0.10199999999999999</v>
      </c>
      <c r="E8266" s="6">
        <v>-0.10199999999999999</v>
      </c>
      <c r="F8266" s="18">
        <v>477.7</v>
      </c>
      <c r="G8266" t="s">
        <v>2224</v>
      </c>
      <c r="H8266" t="s">
        <v>2240</v>
      </c>
      <c r="I8266" t="s">
        <v>8224</v>
      </c>
      <c r="J8266" t="s">
        <v>14289</v>
      </c>
      <c r="L8266" s="5"/>
      <c r="P8266" t="s">
        <v>14289</v>
      </c>
    </row>
    <row r="8267" spans="2:16" x14ac:dyDescent="0.25">
      <c r="B8267" t="s">
        <v>10</v>
      </c>
      <c r="C8267" t="s">
        <v>17</v>
      </c>
      <c r="D8267" s="6">
        <v>0.38500000000000001</v>
      </c>
      <c r="E8267" s="6">
        <v>0.38500000000000001</v>
      </c>
      <c r="F8267" s="18">
        <v>213.15</v>
      </c>
      <c r="G8267" t="s">
        <v>2224</v>
      </c>
      <c r="H8267" t="s">
        <v>2183</v>
      </c>
      <c r="I8267" t="s">
        <v>462</v>
      </c>
      <c r="J8267" t="s">
        <v>11626</v>
      </c>
      <c r="L8267" s="5"/>
      <c r="P8267" t="s">
        <v>11626</v>
      </c>
    </row>
    <row r="8268" spans="2:16" x14ac:dyDescent="0.25">
      <c r="B8268" t="s">
        <v>10</v>
      </c>
      <c r="C8268" t="s">
        <v>17</v>
      </c>
      <c r="D8268" s="6">
        <v>-5.5E-2</v>
      </c>
      <c r="E8268" s="6">
        <v>-5.5E-2</v>
      </c>
      <c r="F8268" s="18">
        <v>213.56</v>
      </c>
      <c r="G8268" t="s">
        <v>2224</v>
      </c>
      <c r="H8268" t="s">
        <v>2193</v>
      </c>
      <c r="I8268" t="s">
        <v>1006</v>
      </c>
      <c r="J8268" t="s">
        <v>11610</v>
      </c>
      <c r="L8268" s="5"/>
      <c r="P8268" t="s">
        <v>11610</v>
      </c>
    </row>
    <row r="8269" spans="2:16" x14ac:dyDescent="0.25">
      <c r="B8269" t="s">
        <v>10</v>
      </c>
      <c r="C8269" t="s">
        <v>17</v>
      </c>
      <c r="D8269" s="6">
        <v>0.27600000000000002</v>
      </c>
      <c r="E8269" s="6">
        <v>0.27600000000000002</v>
      </c>
      <c r="F8269" s="18">
        <v>144.25</v>
      </c>
      <c r="G8269" t="s">
        <v>2224</v>
      </c>
      <c r="H8269" t="s">
        <v>2194</v>
      </c>
      <c r="I8269" t="s">
        <v>240</v>
      </c>
      <c r="J8269" t="s">
        <v>11691</v>
      </c>
      <c r="L8269" s="5"/>
      <c r="P8269" t="s">
        <v>11691</v>
      </c>
    </row>
    <row r="8270" spans="2:16" x14ac:dyDescent="0.25">
      <c r="B8270" t="s">
        <v>10</v>
      </c>
      <c r="C8270" t="s">
        <v>17</v>
      </c>
      <c r="D8270" s="6">
        <v>0.158</v>
      </c>
      <c r="E8270" s="6">
        <v>0.158</v>
      </c>
      <c r="F8270" s="18">
        <v>150.62</v>
      </c>
      <c r="G8270" t="s">
        <v>2224</v>
      </c>
      <c r="H8270" t="s">
        <v>2195</v>
      </c>
      <c r="I8270" t="s">
        <v>245</v>
      </c>
      <c r="J8270" t="s">
        <v>11971</v>
      </c>
      <c r="L8270" s="5"/>
      <c r="P8270" t="s">
        <v>11971</v>
      </c>
    </row>
    <row r="8271" spans="2:16" x14ac:dyDescent="0.25">
      <c r="B8271" t="s">
        <v>10</v>
      </c>
      <c r="C8271" t="s">
        <v>17</v>
      </c>
      <c r="D8271" s="6">
        <v>-0.10199999999999999</v>
      </c>
      <c r="E8271" s="6">
        <v>-0.10199999999999999</v>
      </c>
      <c r="F8271" s="18">
        <v>121.74</v>
      </c>
      <c r="G8271" t="s">
        <v>2224</v>
      </c>
      <c r="H8271" t="s">
        <v>2196</v>
      </c>
      <c r="I8271" t="s">
        <v>246</v>
      </c>
      <c r="J8271" t="s">
        <v>11888</v>
      </c>
      <c r="L8271" s="5"/>
      <c r="P8271" t="s">
        <v>11888</v>
      </c>
    </row>
    <row r="8272" spans="2:16" x14ac:dyDescent="0.25">
      <c r="B8272" t="s">
        <v>10</v>
      </c>
      <c r="C8272" t="s">
        <v>17</v>
      </c>
      <c r="D8272" s="6">
        <v>0.23200000000000001</v>
      </c>
      <c r="E8272" s="6">
        <v>0.23200000000000001</v>
      </c>
      <c r="F8272" s="18">
        <v>160.65</v>
      </c>
      <c r="G8272" t="s">
        <v>2224</v>
      </c>
      <c r="H8272" t="s">
        <v>2197</v>
      </c>
      <c r="I8272" t="s">
        <v>529</v>
      </c>
      <c r="J8272" t="s">
        <v>11819</v>
      </c>
      <c r="L8272" s="5"/>
      <c r="P8272" t="s">
        <v>11819</v>
      </c>
    </row>
    <row r="8273" spans="2:16" x14ac:dyDescent="0.25">
      <c r="B8273" t="s">
        <v>10</v>
      </c>
      <c r="C8273" t="s">
        <v>17</v>
      </c>
      <c r="D8273" s="6">
        <v>0.254</v>
      </c>
      <c r="E8273" s="6">
        <v>0.254</v>
      </c>
      <c r="F8273" s="18">
        <v>160.65</v>
      </c>
      <c r="G8273" t="s">
        <v>2224</v>
      </c>
      <c r="H8273" t="s">
        <v>2198</v>
      </c>
      <c r="I8273" t="s">
        <v>714</v>
      </c>
      <c r="J8273" t="s">
        <v>11700</v>
      </c>
      <c r="L8273" s="5"/>
      <c r="P8273" t="s">
        <v>11700</v>
      </c>
    </row>
    <row r="8274" spans="2:16" x14ac:dyDescent="0.25">
      <c r="B8274" t="s">
        <v>10</v>
      </c>
      <c r="C8274" t="s">
        <v>17</v>
      </c>
      <c r="D8274" s="6">
        <v>0.38500000000000001</v>
      </c>
      <c r="E8274" s="6">
        <v>0.38500000000000001</v>
      </c>
      <c r="F8274" s="18">
        <v>213.15</v>
      </c>
      <c r="G8274" t="s">
        <v>2224</v>
      </c>
      <c r="H8274" t="s">
        <v>12121</v>
      </c>
      <c r="I8274" t="s">
        <v>14293</v>
      </c>
      <c r="J8274" t="s">
        <v>14294</v>
      </c>
      <c r="L8274" s="5"/>
      <c r="P8274" t="s">
        <v>14294</v>
      </c>
    </row>
    <row r="8275" spans="2:16" x14ac:dyDescent="0.25">
      <c r="B8275" t="s">
        <v>10</v>
      </c>
      <c r="C8275" t="s">
        <v>17</v>
      </c>
      <c r="D8275" s="6">
        <v>0.27100000000000002</v>
      </c>
      <c r="E8275" s="6">
        <v>0.27100000000000002</v>
      </c>
      <c r="F8275" s="18">
        <v>192.2</v>
      </c>
      <c r="G8275" t="s">
        <v>2224</v>
      </c>
      <c r="H8275" t="s">
        <v>2199</v>
      </c>
      <c r="I8275" t="s">
        <v>6313</v>
      </c>
      <c r="J8275" t="s">
        <v>14284</v>
      </c>
      <c r="L8275" s="5"/>
      <c r="P8275" t="s">
        <v>14284</v>
      </c>
    </row>
    <row r="8276" spans="2:16" x14ac:dyDescent="0.25">
      <c r="B8276" t="s">
        <v>10</v>
      </c>
      <c r="C8276" t="s">
        <v>17</v>
      </c>
      <c r="D8276" s="6">
        <v>-0.128</v>
      </c>
      <c r="E8276" s="6">
        <v>-0.128</v>
      </c>
      <c r="F8276" s="18">
        <v>249.53</v>
      </c>
      <c r="G8276" t="s">
        <v>2224</v>
      </c>
      <c r="H8276" t="s">
        <v>1014</v>
      </c>
      <c r="I8276" t="s">
        <v>6315</v>
      </c>
      <c r="J8276" t="s">
        <v>14292</v>
      </c>
      <c r="L8276" s="5"/>
      <c r="P8276" t="s">
        <v>14292</v>
      </c>
    </row>
    <row r="8277" spans="2:16" x14ac:dyDescent="0.25">
      <c r="B8277" t="s">
        <v>10</v>
      </c>
      <c r="C8277" t="s">
        <v>17</v>
      </c>
      <c r="D8277" s="6">
        <v>0.45400000000000001</v>
      </c>
      <c r="E8277" s="6">
        <v>0.45400000000000001</v>
      </c>
      <c r="F8277" s="18">
        <v>136.5</v>
      </c>
      <c r="G8277" t="s">
        <v>2224</v>
      </c>
      <c r="H8277" t="s">
        <v>2200</v>
      </c>
      <c r="I8277" t="s">
        <v>442</v>
      </c>
      <c r="J8277" t="s">
        <v>11807</v>
      </c>
      <c r="L8277" s="5"/>
      <c r="P8277" t="s">
        <v>11807</v>
      </c>
    </row>
    <row r="8278" spans="2:16" x14ac:dyDescent="0.25">
      <c r="B8278" t="s">
        <v>10</v>
      </c>
      <c r="C8278" t="s">
        <v>17</v>
      </c>
      <c r="D8278" s="6">
        <v>0.318</v>
      </c>
      <c r="E8278" s="6">
        <v>0.318</v>
      </c>
      <c r="F8278" s="18">
        <v>140.52000000000001</v>
      </c>
      <c r="G8278" t="s">
        <v>2224</v>
      </c>
      <c r="H8278" t="s">
        <v>2201</v>
      </c>
      <c r="I8278" t="s">
        <v>877</v>
      </c>
      <c r="J8278" t="s">
        <v>11572</v>
      </c>
      <c r="L8278" s="5"/>
      <c r="P8278" t="s">
        <v>11572</v>
      </c>
    </row>
    <row r="8279" spans="2:16" x14ac:dyDescent="0.25">
      <c r="B8279" t="s">
        <v>10</v>
      </c>
      <c r="C8279" t="s">
        <v>17</v>
      </c>
      <c r="D8279" s="6">
        <v>0.29599999999999999</v>
      </c>
      <c r="E8279" s="6">
        <v>0.29599999999999999</v>
      </c>
      <c r="F8279" s="18">
        <v>192.2</v>
      </c>
      <c r="G8279" t="s">
        <v>2224</v>
      </c>
      <c r="H8279" t="s">
        <v>2202</v>
      </c>
      <c r="I8279" t="s">
        <v>6319</v>
      </c>
      <c r="J8279" t="s">
        <v>14298</v>
      </c>
      <c r="L8279" s="5"/>
      <c r="P8279" t="s">
        <v>14298</v>
      </c>
    </row>
    <row r="8280" spans="2:16" x14ac:dyDescent="0.25">
      <c r="B8280" t="s">
        <v>10</v>
      </c>
      <c r="C8280" t="s">
        <v>17</v>
      </c>
      <c r="D8280" s="6">
        <v>0.45900000000000002</v>
      </c>
      <c r="E8280" s="6">
        <v>0.45900000000000002</v>
      </c>
      <c r="F8280" s="18">
        <v>150.15</v>
      </c>
      <c r="G8280" t="s">
        <v>2224</v>
      </c>
      <c r="H8280" t="s">
        <v>2203</v>
      </c>
      <c r="I8280" t="s">
        <v>512</v>
      </c>
      <c r="J8280" t="s">
        <v>11564</v>
      </c>
      <c r="L8280" s="5"/>
      <c r="P8280" t="s">
        <v>11564</v>
      </c>
    </row>
    <row r="8281" spans="2:16" x14ac:dyDescent="0.25">
      <c r="B8281" t="s">
        <v>10</v>
      </c>
      <c r="C8281" t="s">
        <v>17</v>
      </c>
      <c r="D8281" s="6">
        <v>0.255</v>
      </c>
      <c r="E8281" s="6">
        <v>0.255</v>
      </c>
      <c r="F8281" s="18">
        <v>216.93</v>
      </c>
      <c r="G8281" t="s">
        <v>2224</v>
      </c>
      <c r="H8281" t="s">
        <v>2204</v>
      </c>
      <c r="I8281" t="s">
        <v>6322</v>
      </c>
      <c r="J8281" t="s">
        <v>14296</v>
      </c>
      <c r="L8281" s="5"/>
      <c r="P8281" t="s">
        <v>14296</v>
      </c>
    </row>
    <row r="8282" spans="2:16" x14ac:dyDescent="0.25">
      <c r="B8282" t="s">
        <v>10</v>
      </c>
      <c r="C8282" t="s">
        <v>17</v>
      </c>
      <c r="D8282" s="6">
        <v>0.19</v>
      </c>
      <c r="E8282" s="6">
        <v>0.19</v>
      </c>
      <c r="F8282" s="18">
        <v>161.69999999999999</v>
      </c>
      <c r="G8282" t="s">
        <v>2224</v>
      </c>
      <c r="H8282" t="s">
        <v>2205</v>
      </c>
      <c r="I8282" t="s">
        <v>239</v>
      </c>
      <c r="J8282" t="s">
        <v>11838</v>
      </c>
      <c r="L8282" s="5"/>
      <c r="P8282" t="s">
        <v>11838</v>
      </c>
    </row>
    <row r="8283" spans="2:16" x14ac:dyDescent="0.25">
      <c r="B8283" t="s">
        <v>10</v>
      </c>
      <c r="C8283" t="s">
        <v>17</v>
      </c>
      <c r="D8283" s="6">
        <v>-0.10199999999999999</v>
      </c>
      <c r="E8283" s="6">
        <v>-0.10199999999999999</v>
      </c>
      <c r="F8283" s="18">
        <v>294.49</v>
      </c>
      <c r="G8283" t="s">
        <v>2224</v>
      </c>
      <c r="H8283" t="s">
        <v>2241</v>
      </c>
      <c r="I8283" t="s">
        <v>8225</v>
      </c>
      <c r="J8283" t="s">
        <v>14305</v>
      </c>
      <c r="L8283" s="5"/>
      <c r="P8283" t="s">
        <v>14305</v>
      </c>
    </row>
    <row r="8284" spans="2:16" x14ac:dyDescent="0.25">
      <c r="B8284" t="s">
        <v>10</v>
      </c>
      <c r="C8284" t="s">
        <v>17</v>
      </c>
      <c r="D8284" s="6">
        <v>-1.2999999999999999E-2</v>
      </c>
      <c r="E8284" s="6">
        <v>-1.2999999999999999E-2</v>
      </c>
      <c r="F8284" s="18">
        <v>154.93</v>
      </c>
      <c r="G8284" t="s">
        <v>2224</v>
      </c>
      <c r="H8284" t="s">
        <v>2206</v>
      </c>
      <c r="I8284" t="s">
        <v>244</v>
      </c>
      <c r="J8284" t="s">
        <v>11436</v>
      </c>
      <c r="L8284" s="5"/>
      <c r="P8284" t="s">
        <v>11436</v>
      </c>
    </row>
    <row r="8285" spans="2:16" x14ac:dyDescent="0.25">
      <c r="B8285" t="s">
        <v>10</v>
      </c>
      <c r="C8285" t="s">
        <v>17</v>
      </c>
      <c r="D8285" s="6">
        <v>0.28899999999999998</v>
      </c>
      <c r="E8285" s="6">
        <v>0.28899999999999998</v>
      </c>
      <c r="F8285" s="18">
        <v>151.19999999999999</v>
      </c>
      <c r="G8285" t="s">
        <v>2224</v>
      </c>
      <c r="H8285" t="s">
        <v>2207</v>
      </c>
      <c r="I8285" t="s">
        <v>234</v>
      </c>
      <c r="J8285" t="s">
        <v>11840</v>
      </c>
      <c r="L8285" s="5"/>
      <c r="P8285" t="s">
        <v>11840</v>
      </c>
    </row>
    <row r="8286" spans="2:16" x14ac:dyDescent="0.25">
      <c r="B8286" t="s">
        <v>10</v>
      </c>
      <c r="C8286" t="s">
        <v>17</v>
      </c>
      <c r="D8286" s="6">
        <v>0.28000000000000003</v>
      </c>
      <c r="E8286" s="6">
        <v>0.28000000000000003</v>
      </c>
      <c r="F8286" s="18">
        <v>165.1</v>
      </c>
      <c r="G8286" t="s">
        <v>2224</v>
      </c>
      <c r="H8286" t="s">
        <v>2208</v>
      </c>
      <c r="I8286" t="s">
        <v>238</v>
      </c>
      <c r="J8286" t="s">
        <v>11351</v>
      </c>
      <c r="L8286" s="5"/>
      <c r="P8286" t="s">
        <v>11351</v>
      </c>
    </row>
    <row r="8287" spans="2:16" x14ac:dyDescent="0.25">
      <c r="B8287" t="s">
        <v>10</v>
      </c>
      <c r="C8287" t="s">
        <v>17</v>
      </c>
      <c r="D8287" s="6">
        <v>0.41599999999999998</v>
      </c>
      <c r="E8287" s="6">
        <v>0.41599999999999998</v>
      </c>
      <c r="F8287" s="18">
        <v>136.5</v>
      </c>
      <c r="G8287" t="s">
        <v>2224</v>
      </c>
      <c r="H8287" t="s">
        <v>2209</v>
      </c>
      <c r="I8287" t="s">
        <v>567</v>
      </c>
      <c r="J8287" t="s">
        <v>11771</v>
      </c>
      <c r="L8287" s="5"/>
      <c r="P8287" t="s">
        <v>11771</v>
      </c>
    </row>
    <row r="8288" spans="2:16" x14ac:dyDescent="0.25">
      <c r="B8288" t="s">
        <v>10</v>
      </c>
      <c r="C8288" t="s">
        <v>17</v>
      </c>
      <c r="D8288" s="6">
        <v>0.60599999999999998</v>
      </c>
      <c r="E8288" s="6">
        <v>0.60599999999999998</v>
      </c>
      <c r="F8288" s="18">
        <v>293.3</v>
      </c>
      <c r="G8288" t="s">
        <v>2224</v>
      </c>
      <c r="H8288" t="s">
        <v>2210</v>
      </c>
      <c r="I8288" t="s">
        <v>600</v>
      </c>
      <c r="J8288" t="s">
        <v>11377</v>
      </c>
      <c r="L8288" s="5"/>
      <c r="P8288" t="s">
        <v>11377</v>
      </c>
    </row>
    <row r="8289" spans="2:16" x14ac:dyDescent="0.25">
      <c r="B8289" t="s">
        <v>10</v>
      </c>
      <c r="C8289" t="s">
        <v>17</v>
      </c>
      <c r="D8289" s="6">
        <v>-1.0999999999999999E-2</v>
      </c>
      <c r="E8289" s="6">
        <v>-1.0999999999999999E-2</v>
      </c>
      <c r="F8289" s="18">
        <v>168.03</v>
      </c>
      <c r="G8289" t="s">
        <v>2224</v>
      </c>
      <c r="H8289" t="s">
        <v>2211</v>
      </c>
      <c r="I8289" t="s">
        <v>590</v>
      </c>
      <c r="J8289" t="s">
        <v>11640</v>
      </c>
      <c r="L8289" s="5"/>
      <c r="P8289" t="s">
        <v>11640</v>
      </c>
    </row>
    <row r="8290" spans="2:16" x14ac:dyDescent="0.25">
      <c r="B8290" t="s">
        <v>10</v>
      </c>
      <c r="C8290" t="s">
        <v>17</v>
      </c>
      <c r="D8290" s="6">
        <v>0.27100000000000002</v>
      </c>
      <c r="E8290" s="6">
        <v>0.27100000000000002</v>
      </c>
      <c r="F8290" s="18">
        <v>216.93</v>
      </c>
      <c r="G8290" t="s">
        <v>2224</v>
      </c>
      <c r="H8290" t="s">
        <v>2212</v>
      </c>
      <c r="I8290" t="s">
        <v>6331</v>
      </c>
      <c r="J8290" t="s">
        <v>14304</v>
      </c>
      <c r="L8290" s="5"/>
      <c r="P8290" t="s">
        <v>14304</v>
      </c>
    </row>
    <row r="8291" spans="2:16" x14ac:dyDescent="0.25">
      <c r="B8291" t="s">
        <v>10</v>
      </c>
      <c r="C8291" t="s">
        <v>17</v>
      </c>
      <c r="D8291" s="6">
        <v>-0.10199999999999999</v>
      </c>
      <c r="E8291" s="6">
        <v>-0.10199999999999999</v>
      </c>
      <c r="F8291" s="18">
        <v>294.49</v>
      </c>
      <c r="G8291" t="s">
        <v>2224</v>
      </c>
      <c r="H8291" t="s">
        <v>2242</v>
      </c>
      <c r="I8291" t="s">
        <v>8226</v>
      </c>
      <c r="J8291" t="s">
        <v>14308</v>
      </c>
      <c r="L8291" s="5"/>
      <c r="P8291" t="s">
        <v>14308</v>
      </c>
    </row>
    <row r="8292" spans="2:16" x14ac:dyDescent="0.25">
      <c r="B8292" t="s">
        <v>10</v>
      </c>
      <c r="C8292" t="s">
        <v>17</v>
      </c>
      <c r="D8292" s="6">
        <v>0.72</v>
      </c>
      <c r="E8292" s="6">
        <v>0.72</v>
      </c>
      <c r="F8292" s="18">
        <v>141.4</v>
      </c>
      <c r="G8292" t="s">
        <v>2224</v>
      </c>
      <c r="H8292" t="s">
        <v>2213</v>
      </c>
      <c r="I8292" t="s">
        <v>351</v>
      </c>
      <c r="J8292" t="s">
        <v>11163</v>
      </c>
      <c r="L8292" s="5"/>
      <c r="P8292" t="s">
        <v>11163</v>
      </c>
    </row>
    <row r="8293" spans="2:16" x14ac:dyDescent="0.25">
      <c r="B8293" t="s">
        <v>10</v>
      </c>
      <c r="C8293" t="s">
        <v>17</v>
      </c>
      <c r="D8293" s="6">
        <v>0.27100000000000002</v>
      </c>
      <c r="E8293" s="6">
        <v>0.27100000000000002</v>
      </c>
      <c r="F8293" s="18">
        <v>216.93</v>
      </c>
      <c r="G8293" t="s">
        <v>2224</v>
      </c>
      <c r="H8293" t="s">
        <v>2214</v>
      </c>
      <c r="I8293" t="s">
        <v>6334</v>
      </c>
      <c r="J8293" t="s">
        <v>14286</v>
      </c>
      <c r="L8293" s="5"/>
      <c r="P8293" t="s">
        <v>14286</v>
      </c>
    </row>
    <row r="8294" spans="2:16" x14ac:dyDescent="0.25">
      <c r="B8294" t="s">
        <v>10</v>
      </c>
      <c r="C8294" t="s">
        <v>17</v>
      </c>
      <c r="D8294" s="6">
        <v>0.29599999999999999</v>
      </c>
      <c r="E8294" s="6">
        <v>0.29599999999999999</v>
      </c>
      <c r="F8294" s="18">
        <v>216.93</v>
      </c>
      <c r="G8294" t="s">
        <v>2224</v>
      </c>
      <c r="H8294" t="s">
        <v>2215</v>
      </c>
      <c r="I8294" t="s">
        <v>6336</v>
      </c>
      <c r="J8294" t="s">
        <v>14285</v>
      </c>
      <c r="L8294" s="5"/>
      <c r="P8294" t="s">
        <v>14285</v>
      </c>
    </row>
    <row r="8295" spans="2:16" x14ac:dyDescent="0.25">
      <c r="B8295" t="s">
        <v>10</v>
      </c>
      <c r="C8295" t="s">
        <v>17</v>
      </c>
      <c r="D8295" s="6">
        <v>-0.08</v>
      </c>
      <c r="E8295" s="6">
        <v>-0.08</v>
      </c>
      <c r="F8295" s="18">
        <v>158.72</v>
      </c>
      <c r="G8295" t="s">
        <v>2224</v>
      </c>
      <c r="H8295" t="s">
        <v>2216</v>
      </c>
      <c r="I8295" t="s">
        <v>236</v>
      </c>
      <c r="J8295" t="s">
        <v>11817</v>
      </c>
      <c r="L8295" s="5"/>
      <c r="P8295" t="s">
        <v>11817</v>
      </c>
    </row>
    <row r="8296" spans="2:16" x14ac:dyDescent="0.25">
      <c r="B8296" t="s">
        <v>10</v>
      </c>
      <c r="C8296" t="s">
        <v>17</v>
      </c>
      <c r="D8296" s="6">
        <v>0.379</v>
      </c>
      <c r="E8296" s="6">
        <v>0.379</v>
      </c>
      <c r="F8296" s="18">
        <v>157.94999999999999</v>
      </c>
      <c r="G8296" t="s">
        <v>2224</v>
      </c>
      <c r="H8296" t="s">
        <v>2217</v>
      </c>
      <c r="I8296" t="s">
        <v>73</v>
      </c>
      <c r="J8296" t="s">
        <v>11453</v>
      </c>
      <c r="L8296" s="5"/>
      <c r="P8296" t="s">
        <v>11453</v>
      </c>
    </row>
    <row r="8297" spans="2:16" x14ac:dyDescent="0.25">
      <c r="B8297" t="s">
        <v>10</v>
      </c>
      <c r="C8297" t="s">
        <v>17</v>
      </c>
      <c r="D8297" s="6">
        <v>-0.10199999999999999</v>
      </c>
      <c r="E8297" s="6">
        <v>-0.10199999999999999</v>
      </c>
      <c r="F8297" s="18">
        <v>294.49</v>
      </c>
      <c r="G8297" t="s">
        <v>2224</v>
      </c>
      <c r="H8297" t="s">
        <v>2243</v>
      </c>
      <c r="I8297" t="s">
        <v>8227</v>
      </c>
      <c r="J8297" t="s">
        <v>14307</v>
      </c>
      <c r="L8297" s="5"/>
      <c r="P8297" t="s">
        <v>14307</v>
      </c>
    </row>
    <row r="8298" spans="2:16" x14ac:dyDescent="0.25">
      <c r="B8298" t="s">
        <v>10</v>
      </c>
      <c r="C8298" t="s">
        <v>17</v>
      </c>
      <c r="D8298" s="6">
        <v>-0.161</v>
      </c>
      <c r="E8298" s="6">
        <v>-0.161</v>
      </c>
      <c r="F8298" s="18">
        <v>213.56</v>
      </c>
      <c r="G8298" t="s">
        <v>2224</v>
      </c>
      <c r="H8298" t="s">
        <v>2218</v>
      </c>
      <c r="I8298" t="s">
        <v>643</v>
      </c>
      <c r="J8298" t="s">
        <v>12028</v>
      </c>
      <c r="L8298" s="5"/>
      <c r="P8298" t="s">
        <v>12028</v>
      </c>
    </row>
    <row r="8299" spans="2:16" x14ac:dyDescent="0.25">
      <c r="B8299" t="s">
        <v>10</v>
      </c>
      <c r="C8299" t="s">
        <v>17</v>
      </c>
      <c r="D8299" s="6">
        <v>-0.10199999999999999</v>
      </c>
      <c r="E8299" s="6">
        <v>-0.10199999999999999</v>
      </c>
      <c r="F8299" s="18">
        <v>294.49</v>
      </c>
      <c r="G8299" t="s">
        <v>2224</v>
      </c>
      <c r="H8299" t="s">
        <v>2244</v>
      </c>
      <c r="I8299" t="s">
        <v>8228</v>
      </c>
      <c r="J8299" t="s">
        <v>14303</v>
      </c>
      <c r="L8299" s="5"/>
      <c r="P8299" t="s">
        <v>14303</v>
      </c>
    </row>
    <row r="8300" spans="2:16" x14ac:dyDescent="0.25">
      <c r="B8300" t="s">
        <v>10</v>
      </c>
      <c r="C8300" t="s">
        <v>17</v>
      </c>
      <c r="D8300" s="6">
        <v>-1.4E-2</v>
      </c>
      <c r="E8300" s="6">
        <v>-1.4E-2</v>
      </c>
      <c r="F8300" s="18">
        <v>226.44</v>
      </c>
      <c r="G8300" t="s">
        <v>2224</v>
      </c>
      <c r="H8300" t="s">
        <v>2219</v>
      </c>
      <c r="I8300" t="s">
        <v>6341</v>
      </c>
      <c r="J8300" t="s">
        <v>14291</v>
      </c>
      <c r="L8300" s="5"/>
      <c r="P8300" t="s">
        <v>14291</v>
      </c>
    </row>
    <row r="8301" spans="2:16" x14ac:dyDescent="0.25">
      <c r="B8301" t="s">
        <v>10</v>
      </c>
      <c r="C8301" t="s">
        <v>17</v>
      </c>
      <c r="D8301" s="6">
        <v>-0.16400000000000001</v>
      </c>
      <c r="E8301" s="6">
        <v>-0.16400000000000001</v>
      </c>
      <c r="F8301" s="18">
        <v>99.96</v>
      </c>
      <c r="G8301" t="s">
        <v>2224</v>
      </c>
      <c r="H8301" t="s">
        <v>2220</v>
      </c>
      <c r="I8301" t="s">
        <v>233</v>
      </c>
      <c r="J8301" t="s">
        <v>11261</v>
      </c>
      <c r="L8301" s="5"/>
      <c r="P8301" t="s">
        <v>11261</v>
      </c>
    </row>
    <row r="8302" spans="2:16" x14ac:dyDescent="0.25">
      <c r="B8302" t="s">
        <v>10</v>
      </c>
      <c r="C8302" t="s">
        <v>17</v>
      </c>
      <c r="D8302" s="6">
        <v>0.378</v>
      </c>
      <c r="E8302" s="6">
        <v>0.378</v>
      </c>
      <c r="F8302" s="18">
        <v>148.57</v>
      </c>
      <c r="G8302" t="s">
        <v>2224</v>
      </c>
      <c r="H8302" t="s">
        <v>2221</v>
      </c>
      <c r="I8302" t="s">
        <v>232</v>
      </c>
      <c r="J8302" t="s">
        <v>11251</v>
      </c>
      <c r="L8302" s="5"/>
      <c r="P8302" t="s">
        <v>11251</v>
      </c>
    </row>
    <row r="8303" spans="2:16" x14ac:dyDescent="0.25">
      <c r="B8303" t="s">
        <v>10</v>
      </c>
      <c r="C8303" t="s">
        <v>17</v>
      </c>
      <c r="D8303" s="6">
        <v>0.33</v>
      </c>
      <c r="E8303" s="6">
        <v>0.33</v>
      </c>
      <c r="F8303" s="18">
        <v>129.15</v>
      </c>
      <c r="G8303" t="s">
        <v>2224</v>
      </c>
      <c r="H8303" t="s">
        <v>2222</v>
      </c>
      <c r="I8303" t="s">
        <v>6345</v>
      </c>
      <c r="J8303" t="s">
        <v>12092</v>
      </c>
      <c r="L8303" s="5"/>
      <c r="P8303" t="s">
        <v>12092</v>
      </c>
    </row>
    <row r="8304" spans="2:16" x14ac:dyDescent="0.25">
      <c r="B8304" t="s">
        <v>10</v>
      </c>
      <c r="C8304" t="s">
        <v>17</v>
      </c>
      <c r="D8304" s="6">
        <v>0.67500000000000004</v>
      </c>
      <c r="E8304" s="6">
        <v>0.67500000000000004</v>
      </c>
      <c r="F8304" s="18">
        <v>159.19999999999999</v>
      </c>
      <c r="G8304" t="s">
        <v>2224</v>
      </c>
      <c r="H8304" t="s">
        <v>2237</v>
      </c>
      <c r="I8304" t="s">
        <v>585</v>
      </c>
      <c r="J8304" t="s">
        <v>11360</v>
      </c>
      <c r="L8304" s="5"/>
      <c r="P8304" t="s">
        <v>11360</v>
      </c>
    </row>
    <row r="8305" spans="2:16" x14ac:dyDescent="0.25">
      <c r="B8305" t="s">
        <v>10</v>
      </c>
      <c r="C8305" t="s">
        <v>17</v>
      </c>
      <c r="D8305" s="6">
        <v>0.158</v>
      </c>
      <c r="E8305" s="6">
        <v>0.158</v>
      </c>
      <c r="F8305" s="18">
        <v>233.1</v>
      </c>
      <c r="G8305" t="s">
        <v>2224</v>
      </c>
      <c r="H8305" t="s">
        <v>2223</v>
      </c>
      <c r="I8305" t="s">
        <v>6348</v>
      </c>
      <c r="J8305" t="s">
        <v>14290</v>
      </c>
      <c r="L8305" s="5"/>
      <c r="P8305" t="s">
        <v>14290</v>
      </c>
    </row>
    <row r="8306" spans="2:16" x14ac:dyDescent="0.25">
      <c r="B8306" t="s">
        <v>10</v>
      </c>
      <c r="C8306" t="s">
        <v>17</v>
      </c>
      <c r="D8306" s="6">
        <v>0.25700000000000001</v>
      </c>
      <c r="E8306" s="6">
        <v>0.25700000000000001</v>
      </c>
      <c r="F8306" s="18">
        <v>143.56</v>
      </c>
      <c r="G8306" t="s">
        <v>2224</v>
      </c>
      <c r="H8306" t="s">
        <v>2224</v>
      </c>
      <c r="I8306" t="s">
        <v>242</v>
      </c>
      <c r="J8306" t="s">
        <v>11336</v>
      </c>
      <c r="L8306" s="5"/>
      <c r="P8306" t="s">
        <v>11336</v>
      </c>
    </row>
    <row r="8307" spans="2:16" x14ac:dyDescent="0.25">
      <c r="B8307" t="s">
        <v>10</v>
      </c>
      <c r="C8307" t="s">
        <v>17</v>
      </c>
      <c r="D8307" s="6">
        <v>-0.10199999999999999</v>
      </c>
      <c r="E8307" s="6">
        <v>-0.10199999999999999</v>
      </c>
      <c r="F8307" s="18">
        <v>294.49</v>
      </c>
      <c r="G8307" t="s">
        <v>2224</v>
      </c>
      <c r="H8307" t="s">
        <v>2246</v>
      </c>
      <c r="I8307" t="s">
        <v>8229</v>
      </c>
      <c r="J8307" t="s">
        <v>14306</v>
      </c>
      <c r="L8307" s="5"/>
      <c r="P8307" t="s">
        <v>14306</v>
      </c>
    </row>
    <row r="8308" spans="2:16" x14ac:dyDescent="0.25">
      <c r="B8308" t="s">
        <v>10</v>
      </c>
      <c r="C8308" t="s">
        <v>17</v>
      </c>
      <c r="D8308" s="6">
        <v>0.23200000000000001</v>
      </c>
      <c r="E8308" s="6">
        <v>0.23200000000000001</v>
      </c>
      <c r="F8308" s="18">
        <v>160.65</v>
      </c>
      <c r="G8308" t="s">
        <v>2224</v>
      </c>
      <c r="H8308" t="s">
        <v>18631</v>
      </c>
      <c r="I8308" t="s">
        <v>18722</v>
      </c>
      <c r="J8308" t="s">
        <v>18723</v>
      </c>
      <c r="L8308" s="5"/>
      <c r="P8308" t="s">
        <v>18723</v>
      </c>
    </row>
    <row r="8309" spans="2:16" x14ac:dyDescent="0.25">
      <c r="B8309" t="s">
        <v>10</v>
      </c>
      <c r="C8309" t="s">
        <v>17</v>
      </c>
      <c r="D8309" s="6">
        <v>0.29399999999999998</v>
      </c>
      <c r="E8309" s="6">
        <v>0.29399999999999998</v>
      </c>
      <c r="F8309" s="18">
        <v>294.49</v>
      </c>
      <c r="G8309" t="s">
        <v>2224</v>
      </c>
      <c r="H8309" t="s">
        <v>2238</v>
      </c>
      <c r="I8309" t="s">
        <v>6351</v>
      </c>
      <c r="J8309" t="s">
        <v>14309</v>
      </c>
      <c r="L8309" s="5"/>
      <c r="P8309" t="s">
        <v>14309</v>
      </c>
    </row>
    <row r="8310" spans="2:16" x14ac:dyDescent="0.25">
      <c r="B8310" t="s">
        <v>10</v>
      </c>
      <c r="C8310" t="s">
        <v>17</v>
      </c>
      <c r="D8310" s="6">
        <v>0.28899999999999998</v>
      </c>
      <c r="E8310" s="6">
        <v>0.28899999999999998</v>
      </c>
      <c r="F8310" s="18">
        <v>122.85</v>
      </c>
      <c r="G8310" t="s">
        <v>2224</v>
      </c>
      <c r="H8310" t="s">
        <v>2225</v>
      </c>
      <c r="I8310" t="s">
        <v>468</v>
      </c>
      <c r="J8310" t="s">
        <v>12076</v>
      </c>
      <c r="L8310" s="5"/>
      <c r="P8310" t="s">
        <v>12076</v>
      </c>
    </row>
    <row r="8311" spans="2:16" x14ac:dyDescent="0.25">
      <c r="B8311" t="s">
        <v>10</v>
      </c>
      <c r="C8311" t="s">
        <v>17</v>
      </c>
      <c r="D8311" s="6">
        <v>0.59199999999999997</v>
      </c>
      <c r="E8311" s="6">
        <v>0.59199999999999997</v>
      </c>
      <c r="F8311" s="18">
        <v>215.17</v>
      </c>
      <c r="G8311" t="s">
        <v>2224</v>
      </c>
      <c r="H8311" t="s">
        <v>2226</v>
      </c>
      <c r="I8311" t="s">
        <v>6353</v>
      </c>
      <c r="J8311" t="s">
        <v>12086</v>
      </c>
      <c r="L8311" s="5"/>
      <c r="P8311" t="s">
        <v>12086</v>
      </c>
    </row>
    <row r="8312" spans="2:16" x14ac:dyDescent="0.25">
      <c r="B8312" t="s">
        <v>10</v>
      </c>
      <c r="C8312" t="s">
        <v>17</v>
      </c>
      <c r="D8312" s="6">
        <v>0.27100000000000002</v>
      </c>
      <c r="E8312" s="6">
        <v>0.27100000000000002</v>
      </c>
      <c r="F8312" s="18">
        <v>216.93</v>
      </c>
      <c r="G8312" t="s">
        <v>2224</v>
      </c>
      <c r="H8312" t="s">
        <v>2227</v>
      </c>
      <c r="I8312" t="s">
        <v>6355</v>
      </c>
      <c r="J8312" t="s">
        <v>14288</v>
      </c>
      <c r="L8312" s="5"/>
      <c r="P8312" t="s">
        <v>14288</v>
      </c>
    </row>
    <row r="8313" spans="2:16" x14ac:dyDescent="0.25">
      <c r="B8313" t="s">
        <v>10</v>
      </c>
      <c r="C8313" t="s">
        <v>17</v>
      </c>
      <c r="D8313" s="6">
        <v>-0.10199999999999999</v>
      </c>
      <c r="E8313" s="6">
        <v>-0.10199999999999999</v>
      </c>
      <c r="F8313" s="18">
        <v>294.49</v>
      </c>
      <c r="G8313" t="s">
        <v>2224</v>
      </c>
      <c r="H8313" t="s">
        <v>2247</v>
      </c>
      <c r="I8313" t="s">
        <v>8230</v>
      </c>
      <c r="J8313" t="s">
        <v>14302</v>
      </c>
      <c r="L8313" s="5"/>
      <c r="P8313" t="s">
        <v>14302</v>
      </c>
    </row>
    <row r="8314" spans="2:16" x14ac:dyDescent="0.25">
      <c r="B8314" t="s">
        <v>10</v>
      </c>
      <c r="C8314" t="s">
        <v>17</v>
      </c>
      <c r="D8314" s="6">
        <v>0.254</v>
      </c>
      <c r="E8314" s="6">
        <v>0.254</v>
      </c>
      <c r="F8314" s="18">
        <v>160.65</v>
      </c>
      <c r="G8314" t="s">
        <v>2224</v>
      </c>
      <c r="H8314" t="s">
        <v>2228</v>
      </c>
      <c r="I8314" t="s">
        <v>758</v>
      </c>
      <c r="J8314" t="s">
        <v>11895</v>
      </c>
      <c r="L8314" s="5"/>
      <c r="P8314" t="s">
        <v>11895</v>
      </c>
    </row>
    <row r="8315" spans="2:16" x14ac:dyDescent="0.25">
      <c r="B8315" t="s">
        <v>10</v>
      </c>
      <c r="C8315" t="s">
        <v>17</v>
      </c>
      <c r="D8315" s="6">
        <v>0.20599999999999999</v>
      </c>
      <c r="E8315" s="6">
        <v>0.20599999999999999</v>
      </c>
      <c r="F8315" s="18">
        <v>264.56</v>
      </c>
      <c r="G8315" t="s">
        <v>2224</v>
      </c>
      <c r="H8315" t="s">
        <v>2229</v>
      </c>
      <c r="I8315" t="s">
        <v>448</v>
      </c>
      <c r="J8315" t="s">
        <v>11344</v>
      </c>
      <c r="L8315" s="5"/>
      <c r="P8315" t="s">
        <v>11344</v>
      </c>
    </row>
    <row r="8316" spans="2:16" x14ac:dyDescent="0.25">
      <c r="B8316" t="s">
        <v>10</v>
      </c>
      <c r="C8316" t="s">
        <v>17</v>
      </c>
      <c r="D8316" s="6">
        <v>-0.128</v>
      </c>
      <c r="E8316" s="6">
        <v>-0.128</v>
      </c>
      <c r="F8316" s="18">
        <v>249.53</v>
      </c>
      <c r="G8316" t="s">
        <v>2224</v>
      </c>
      <c r="H8316" t="s">
        <v>2230</v>
      </c>
      <c r="I8316" t="s">
        <v>6359</v>
      </c>
      <c r="J8316" t="s">
        <v>14287</v>
      </c>
      <c r="L8316" s="5"/>
      <c r="P8316" t="s">
        <v>14287</v>
      </c>
    </row>
    <row r="8317" spans="2:16" x14ac:dyDescent="0.25">
      <c r="B8317" t="s">
        <v>10</v>
      </c>
      <c r="C8317" t="s">
        <v>17</v>
      </c>
      <c r="D8317" s="6">
        <v>-0.13400000000000001</v>
      </c>
      <c r="E8317" s="6">
        <v>-0.13400000000000001</v>
      </c>
      <c r="F8317" s="18">
        <v>169.99</v>
      </c>
      <c r="G8317" t="s">
        <v>2224</v>
      </c>
      <c r="H8317" t="s">
        <v>2231</v>
      </c>
      <c r="I8317" t="s">
        <v>243</v>
      </c>
      <c r="J8317" t="s">
        <v>11462</v>
      </c>
      <c r="L8317" s="5"/>
      <c r="P8317" t="s">
        <v>11462</v>
      </c>
    </row>
    <row r="8318" spans="2:16" x14ac:dyDescent="0.25">
      <c r="B8318" t="s">
        <v>10</v>
      </c>
      <c r="C8318" t="s">
        <v>17</v>
      </c>
      <c r="D8318" s="6">
        <v>-0.10199999999999999</v>
      </c>
      <c r="E8318" s="6">
        <v>-0.10199999999999999</v>
      </c>
      <c r="F8318" s="18">
        <v>121.74</v>
      </c>
      <c r="G8318" t="s">
        <v>2224</v>
      </c>
      <c r="H8318" t="s">
        <v>2232</v>
      </c>
      <c r="I8318" t="s">
        <v>6362</v>
      </c>
      <c r="J8318" t="s">
        <v>12071</v>
      </c>
      <c r="L8318" s="5"/>
      <c r="P8318" t="s">
        <v>12071</v>
      </c>
    </row>
    <row r="8319" spans="2:16" x14ac:dyDescent="0.25">
      <c r="B8319" t="s">
        <v>10</v>
      </c>
      <c r="C8319" t="s">
        <v>17</v>
      </c>
      <c r="D8319" s="6">
        <v>0.21099999999999999</v>
      </c>
      <c r="E8319" s="6">
        <v>0.21099999999999999</v>
      </c>
      <c r="F8319" s="18">
        <v>188.83</v>
      </c>
      <c r="G8319" t="s">
        <v>2224</v>
      </c>
      <c r="H8319" t="s">
        <v>2233</v>
      </c>
      <c r="I8319" t="s">
        <v>917</v>
      </c>
      <c r="J8319" t="s">
        <v>11497</v>
      </c>
      <c r="L8319" s="5"/>
      <c r="P8319" t="s">
        <v>11497</v>
      </c>
    </row>
    <row r="8320" spans="2:16" x14ac:dyDescent="0.25">
      <c r="B8320" t="s">
        <v>10</v>
      </c>
      <c r="C8320" t="s">
        <v>17</v>
      </c>
      <c r="D8320" s="6">
        <v>0.11600000000000001</v>
      </c>
      <c r="E8320" s="6">
        <v>0.11600000000000001</v>
      </c>
      <c r="F8320" s="18">
        <v>188.86</v>
      </c>
      <c r="G8320" t="s">
        <v>2224</v>
      </c>
      <c r="H8320" t="s">
        <v>2234</v>
      </c>
      <c r="I8320" t="s">
        <v>1008</v>
      </c>
      <c r="J8320" t="s">
        <v>11756</v>
      </c>
      <c r="L8320" s="5"/>
      <c r="P8320" t="s">
        <v>11756</v>
      </c>
    </row>
    <row r="8321" spans="2:16" x14ac:dyDescent="0.25">
      <c r="B8321" t="s">
        <v>10</v>
      </c>
      <c r="C8321" t="s">
        <v>17</v>
      </c>
      <c r="D8321" s="6">
        <v>-0.10199999999999999</v>
      </c>
      <c r="E8321" s="6">
        <v>-0.10199999999999999</v>
      </c>
      <c r="F8321" s="18">
        <v>121.74</v>
      </c>
      <c r="G8321" t="s">
        <v>2224</v>
      </c>
      <c r="H8321" t="s">
        <v>2235</v>
      </c>
      <c r="I8321" t="s">
        <v>241</v>
      </c>
      <c r="J8321" t="s">
        <v>11723</v>
      </c>
      <c r="L8321" s="5"/>
      <c r="P8321" t="s">
        <v>11723</v>
      </c>
    </row>
    <row r="8322" spans="2:16" x14ac:dyDescent="0.25">
      <c r="B8322" t="s">
        <v>10</v>
      </c>
      <c r="C8322" t="s">
        <v>17</v>
      </c>
      <c r="D8322" s="6">
        <v>-0.128</v>
      </c>
      <c r="E8322" s="6">
        <v>-0.128</v>
      </c>
      <c r="F8322" s="18">
        <v>216.93</v>
      </c>
      <c r="G8322" t="s">
        <v>2224</v>
      </c>
      <c r="H8322" t="s">
        <v>2236</v>
      </c>
      <c r="I8322" t="s">
        <v>6367</v>
      </c>
      <c r="J8322" t="s">
        <v>14295</v>
      </c>
      <c r="L8322" s="5"/>
      <c r="P8322" t="s">
        <v>14295</v>
      </c>
    </row>
    <row r="8323" spans="2:16" x14ac:dyDescent="0.25">
      <c r="B8323" t="s">
        <v>10</v>
      </c>
      <c r="C8323" t="s">
        <v>17</v>
      </c>
      <c r="D8323" s="6">
        <v>-5.1999999999999998E-2</v>
      </c>
      <c r="E8323" s="6">
        <v>-5.1999999999999998E-2</v>
      </c>
      <c r="F8323" s="18">
        <v>294.49</v>
      </c>
      <c r="G8323" t="s">
        <v>2246</v>
      </c>
      <c r="H8323" t="s">
        <v>12132</v>
      </c>
      <c r="I8323" t="s">
        <v>14712</v>
      </c>
      <c r="J8323" t="s">
        <v>14713</v>
      </c>
      <c r="L8323" s="5"/>
      <c r="P8323" t="s">
        <v>14713</v>
      </c>
    </row>
    <row r="8324" spans="2:16" x14ac:dyDescent="0.25">
      <c r="B8324" t="s">
        <v>10</v>
      </c>
      <c r="C8324" t="s">
        <v>17</v>
      </c>
      <c r="D8324" s="6">
        <v>-5.1999999999999998E-2</v>
      </c>
      <c r="E8324" s="6">
        <v>-5.1999999999999998E-2</v>
      </c>
      <c r="F8324" s="18">
        <v>294.49</v>
      </c>
      <c r="G8324" t="s">
        <v>2246</v>
      </c>
      <c r="H8324" t="s">
        <v>2190</v>
      </c>
      <c r="I8324" t="s">
        <v>8231</v>
      </c>
      <c r="J8324" t="s">
        <v>14701</v>
      </c>
      <c r="L8324" s="5"/>
      <c r="P8324" t="s">
        <v>14701</v>
      </c>
    </row>
    <row r="8325" spans="2:16" x14ac:dyDescent="0.25">
      <c r="B8325" t="s">
        <v>10</v>
      </c>
      <c r="C8325" t="s">
        <v>17</v>
      </c>
      <c r="D8325" s="6">
        <v>-5.1999999999999998E-2</v>
      </c>
      <c r="E8325" s="6">
        <v>-5.1999999999999998E-2</v>
      </c>
      <c r="F8325" s="18">
        <v>294.49</v>
      </c>
      <c r="G8325" t="s">
        <v>2246</v>
      </c>
      <c r="H8325" t="s">
        <v>2191</v>
      </c>
      <c r="I8325" t="s">
        <v>8232</v>
      </c>
      <c r="J8325" t="s">
        <v>14720</v>
      </c>
      <c r="L8325" s="5"/>
      <c r="P8325" t="s">
        <v>14720</v>
      </c>
    </row>
    <row r="8326" spans="2:16" x14ac:dyDescent="0.25">
      <c r="B8326" t="s">
        <v>10</v>
      </c>
      <c r="C8326" t="s">
        <v>17</v>
      </c>
      <c r="D8326" s="6">
        <v>-5.1999999999999998E-2</v>
      </c>
      <c r="E8326" s="6">
        <v>-5.1999999999999998E-2</v>
      </c>
      <c r="F8326" s="18">
        <v>294.49</v>
      </c>
      <c r="G8326" t="s">
        <v>2246</v>
      </c>
      <c r="H8326" t="s">
        <v>2192</v>
      </c>
      <c r="I8326" t="s">
        <v>8233</v>
      </c>
      <c r="J8326" t="s">
        <v>14703</v>
      </c>
      <c r="L8326" s="5"/>
      <c r="P8326" t="s">
        <v>14703</v>
      </c>
    </row>
    <row r="8327" spans="2:16" x14ac:dyDescent="0.25">
      <c r="B8327" t="s">
        <v>10</v>
      </c>
      <c r="C8327" t="s">
        <v>17</v>
      </c>
      <c r="D8327" s="6">
        <v>-5.1999999999999998E-2</v>
      </c>
      <c r="E8327" s="6">
        <v>-5.1999999999999998E-2</v>
      </c>
      <c r="F8327" s="18">
        <v>294.49</v>
      </c>
      <c r="G8327" t="s">
        <v>2246</v>
      </c>
      <c r="H8327" t="s">
        <v>2183</v>
      </c>
      <c r="I8327" t="s">
        <v>8234</v>
      </c>
      <c r="J8327" t="s">
        <v>14707</v>
      </c>
      <c r="L8327" s="5"/>
      <c r="P8327" t="s">
        <v>14707</v>
      </c>
    </row>
    <row r="8328" spans="2:16" x14ac:dyDescent="0.25">
      <c r="B8328" t="s">
        <v>10</v>
      </c>
      <c r="C8328" t="s">
        <v>17</v>
      </c>
      <c r="D8328" s="6">
        <v>-5.1999999999999998E-2</v>
      </c>
      <c r="E8328" s="6">
        <v>-5.1999999999999998E-2</v>
      </c>
      <c r="F8328" s="18">
        <v>294.49</v>
      </c>
      <c r="G8328" t="s">
        <v>2246</v>
      </c>
      <c r="H8328" t="s">
        <v>2193</v>
      </c>
      <c r="I8328" t="s">
        <v>8235</v>
      </c>
      <c r="J8328" t="s">
        <v>14684</v>
      </c>
      <c r="L8328" s="5"/>
      <c r="P8328" t="s">
        <v>14684</v>
      </c>
    </row>
    <row r="8329" spans="2:16" x14ac:dyDescent="0.25">
      <c r="B8329" t="s">
        <v>10</v>
      </c>
      <c r="C8329" t="s">
        <v>17</v>
      </c>
      <c r="D8329" s="6">
        <v>-5.1999999999999998E-2</v>
      </c>
      <c r="E8329" s="6">
        <v>-5.1999999999999998E-2</v>
      </c>
      <c r="F8329" s="18">
        <v>294.49</v>
      </c>
      <c r="G8329" t="s">
        <v>2246</v>
      </c>
      <c r="H8329" t="s">
        <v>2194</v>
      </c>
      <c r="I8329" t="s">
        <v>8236</v>
      </c>
      <c r="J8329" t="s">
        <v>14718</v>
      </c>
      <c r="L8329" s="5"/>
      <c r="P8329" t="s">
        <v>14718</v>
      </c>
    </row>
    <row r="8330" spans="2:16" x14ac:dyDescent="0.25">
      <c r="B8330" t="s">
        <v>10</v>
      </c>
      <c r="C8330" t="s">
        <v>17</v>
      </c>
      <c r="D8330" s="6">
        <v>-5.1999999999999998E-2</v>
      </c>
      <c r="E8330" s="6">
        <v>-5.1999999999999998E-2</v>
      </c>
      <c r="F8330" s="18">
        <v>294.49</v>
      </c>
      <c r="G8330" t="s">
        <v>2246</v>
      </c>
      <c r="H8330" t="s">
        <v>2195</v>
      </c>
      <c r="I8330" t="s">
        <v>8237</v>
      </c>
      <c r="J8330" t="s">
        <v>14704</v>
      </c>
      <c r="L8330" s="5"/>
      <c r="P8330" t="s">
        <v>14704</v>
      </c>
    </row>
    <row r="8331" spans="2:16" x14ac:dyDescent="0.25">
      <c r="B8331" t="s">
        <v>10</v>
      </c>
      <c r="C8331" t="s">
        <v>17</v>
      </c>
      <c r="D8331" s="6">
        <v>-0.10199999999999999</v>
      </c>
      <c r="E8331" s="6">
        <v>-0.10199999999999999</v>
      </c>
      <c r="F8331" s="18">
        <v>294.49</v>
      </c>
      <c r="G8331" t="s">
        <v>2246</v>
      </c>
      <c r="H8331" t="s">
        <v>2196</v>
      </c>
      <c r="I8331" t="s">
        <v>8238</v>
      </c>
      <c r="J8331" t="s">
        <v>14702</v>
      </c>
      <c r="L8331" s="5"/>
      <c r="P8331" t="s">
        <v>14702</v>
      </c>
    </row>
    <row r="8332" spans="2:16" x14ac:dyDescent="0.25">
      <c r="B8332" t="s">
        <v>10</v>
      </c>
      <c r="C8332" t="s">
        <v>17</v>
      </c>
      <c r="D8332" s="6">
        <v>-5.1999999999999998E-2</v>
      </c>
      <c r="E8332" s="6">
        <v>-5.1999999999999998E-2</v>
      </c>
      <c r="F8332" s="18">
        <v>294.49</v>
      </c>
      <c r="G8332" t="s">
        <v>2246</v>
      </c>
      <c r="H8332" t="s">
        <v>2197</v>
      </c>
      <c r="I8332" t="s">
        <v>8239</v>
      </c>
      <c r="J8332" t="s">
        <v>14686</v>
      </c>
      <c r="L8332" s="5"/>
      <c r="P8332" t="s">
        <v>14686</v>
      </c>
    </row>
    <row r="8333" spans="2:16" x14ac:dyDescent="0.25">
      <c r="B8333" t="s">
        <v>10</v>
      </c>
      <c r="C8333" t="s">
        <v>17</v>
      </c>
      <c r="D8333" s="6">
        <v>-5.1999999999999998E-2</v>
      </c>
      <c r="E8333" s="6">
        <v>-5.1999999999999998E-2</v>
      </c>
      <c r="F8333" s="18">
        <v>294.49</v>
      </c>
      <c r="G8333" t="s">
        <v>2246</v>
      </c>
      <c r="H8333" t="s">
        <v>2198</v>
      </c>
      <c r="I8333" t="s">
        <v>8240</v>
      </c>
      <c r="J8333" t="s">
        <v>14716</v>
      </c>
      <c r="L8333" s="5"/>
      <c r="P8333" t="s">
        <v>14716</v>
      </c>
    </row>
    <row r="8334" spans="2:16" x14ac:dyDescent="0.25">
      <c r="B8334" t="s">
        <v>10</v>
      </c>
      <c r="C8334" t="s">
        <v>17</v>
      </c>
      <c r="D8334" s="6">
        <v>-5.1999999999999998E-2</v>
      </c>
      <c r="E8334" s="6">
        <v>-5.1999999999999998E-2</v>
      </c>
      <c r="F8334" s="18">
        <v>294.49</v>
      </c>
      <c r="G8334" t="s">
        <v>2246</v>
      </c>
      <c r="H8334" t="s">
        <v>12121</v>
      </c>
      <c r="I8334" t="s">
        <v>14691</v>
      </c>
      <c r="J8334" t="s">
        <v>14692</v>
      </c>
      <c r="L8334" s="5"/>
      <c r="P8334" t="s">
        <v>14692</v>
      </c>
    </row>
    <row r="8335" spans="2:16" x14ac:dyDescent="0.25">
      <c r="B8335" t="s">
        <v>10</v>
      </c>
      <c r="C8335" t="s">
        <v>17</v>
      </c>
      <c r="D8335" s="6">
        <v>-5.1999999999999998E-2</v>
      </c>
      <c r="E8335" s="6">
        <v>-5.1999999999999998E-2</v>
      </c>
      <c r="F8335" s="18">
        <v>294.49</v>
      </c>
      <c r="G8335" t="s">
        <v>2246</v>
      </c>
      <c r="H8335" t="s">
        <v>2199</v>
      </c>
      <c r="I8335" t="s">
        <v>8241</v>
      </c>
      <c r="J8335" t="s">
        <v>14670</v>
      </c>
      <c r="L8335" s="5"/>
      <c r="P8335" t="s">
        <v>14670</v>
      </c>
    </row>
    <row r="8336" spans="2:16" x14ac:dyDescent="0.25">
      <c r="B8336" t="s">
        <v>10</v>
      </c>
      <c r="C8336" t="s">
        <v>17</v>
      </c>
      <c r="D8336" s="6">
        <v>-5.1999999999999998E-2</v>
      </c>
      <c r="E8336" s="6">
        <v>-5.1999999999999998E-2</v>
      </c>
      <c r="F8336" s="18">
        <v>294.49</v>
      </c>
      <c r="G8336" t="s">
        <v>2246</v>
      </c>
      <c r="H8336" t="s">
        <v>1014</v>
      </c>
      <c r="I8336" t="s">
        <v>8242</v>
      </c>
      <c r="J8336" t="s">
        <v>14690</v>
      </c>
      <c r="L8336" s="5"/>
      <c r="P8336" t="s">
        <v>14690</v>
      </c>
    </row>
    <row r="8337" spans="2:16" x14ac:dyDescent="0.25">
      <c r="B8337" t="s">
        <v>10</v>
      </c>
      <c r="C8337" t="s">
        <v>17</v>
      </c>
      <c r="D8337" s="6">
        <v>-0.08</v>
      </c>
      <c r="E8337" s="6">
        <v>-0.08</v>
      </c>
      <c r="F8337" s="18">
        <v>294.49</v>
      </c>
      <c r="G8337" t="s">
        <v>2246</v>
      </c>
      <c r="H8337" t="s">
        <v>2200</v>
      </c>
      <c r="I8337" t="s">
        <v>8243</v>
      </c>
      <c r="J8337" t="s">
        <v>14674</v>
      </c>
      <c r="L8337" s="5"/>
      <c r="P8337" t="s">
        <v>14674</v>
      </c>
    </row>
    <row r="8338" spans="2:16" x14ac:dyDescent="0.25">
      <c r="B8338" t="s">
        <v>10</v>
      </c>
      <c r="C8338" t="s">
        <v>17</v>
      </c>
      <c r="D8338" s="6">
        <v>-0.08</v>
      </c>
      <c r="E8338" s="6">
        <v>-0.08</v>
      </c>
      <c r="F8338" s="18">
        <v>294.49</v>
      </c>
      <c r="G8338" t="s">
        <v>2246</v>
      </c>
      <c r="H8338" t="s">
        <v>2201</v>
      </c>
      <c r="I8338" t="s">
        <v>8244</v>
      </c>
      <c r="J8338" t="s">
        <v>14710</v>
      </c>
      <c r="L8338" s="5"/>
      <c r="P8338" t="s">
        <v>14710</v>
      </c>
    </row>
    <row r="8339" spans="2:16" x14ac:dyDescent="0.25">
      <c r="B8339" t="s">
        <v>10</v>
      </c>
      <c r="C8339" t="s">
        <v>17</v>
      </c>
      <c r="D8339" s="6">
        <v>-0.08</v>
      </c>
      <c r="E8339" s="6">
        <v>-0.08</v>
      </c>
      <c r="F8339" s="18">
        <v>294.49</v>
      </c>
      <c r="G8339" t="s">
        <v>2246</v>
      </c>
      <c r="H8339" t="s">
        <v>2202</v>
      </c>
      <c r="I8339" t="s">
        <v>8245</v>
      </c>
      <c r="J8339" t="s">
        <v>14708</v>
      </c>
      <c r="L8339" s="5"/>
      <c r="P8339" t="s">
        <v>14708</v>
      </c>
    </row>
    <row r="8340" spans="2:16" x14ac:dyDescent="0.25">
      <c r="B8340" t="s">
        <v>10</v>
      </c>
      <c r="C8340" t="s">
        <v>17</v>
      </c>
      <c r="D8340" s="6">
        <v>-0.08</v>
      </c>
      <c r="E8340" s="6">
        <v>-0.08</v>
      </c>
      <c r="F8340" s="18">
        <v>294.49</v>
      </c>
      <c r="G8340" t="s">
        <v>2246</v>
      </c>
      <c r="H8340" t="s">
        <v>2203</v>
      </c>
      <c r="I8340" t="s">
        <v>8246</v>
      </c>
      <c r="J8340" t="s">
        <v>14678</v>
      </c>
      <c r="L8340" s="5"/>
      <c r="P8340" t="s">
        <v>14678</v>
      </c>
    </row>
    <row r="8341" spans="2:16" x14ac:dyDescent="0.25">
      <c r="B8341" t="s">
        <v>10</v>
      </c>
      <c r="C8341" t="s">
        <v>17</v>
      </c>
      <c r="D8341" s="6">
        <v>-5.1999999999999998E-2</v>
      </c>
      <c r="E8341" s="6">
        <v>-5.1999999999999998E-2</v>
      </c>
      <c r="F8341" s="18">
        <v>294.49</v>
      </c>
      <c r="G8341" t="s">
        <v>2246</v>
      </c>
      <c r="H8341" t="s">
        <v>2204</v>
      </c>
      <c r="I8341" t="s">
        <v>8247</v>
      </c>
      <c r="J8341" t="s">
        <v>14698</v>
      </c>
      <c r="L8341" s="5"/>
      <c r="P8341" t="s">
        <v>14698</v>
      </c>
    </row>
    <row r="8342" spans="2:16" x14ac:dyDescent="0.25">
      <c r="B8342" t="s">
        <v>10</v>
      </c>
      <c r="C8342" t="s">
        <v>17</v>
      </c>
      <c r="D8342" s="6">
        <v>-5.1999999999999998E-2</v>
      </c>
      <c r="E8342" s="6">
        <v>-5.1999999999999998E-2</v>
      </c>
      <c r="F8342" s="18">
        <v>294.49</v>
      </c>
      <c r="G8342" t="s">
        <v>2246</v>
      </c>
      <c r="H8342" t="s">
        <v>2205</v>
      </c>
      <c r="I8342" t="s">
        <v>8248</v>
      </c>
      <c r="J8342" t="s">
        <v>14694</v>
      </c>
      <c r="L8342" s="5"/>
      <c r="P8342" t="s">
        <v>14694</v>
      </c>
    </row>
    <row r="8343" spans="2:16" x14ac:dyDescent="0.25">
      <c r="B8343" t="s">
        <v>10</v>
      </c>
      <c r="C8343" t="s">
        <v>17</v>
      </c>
      <c r="D8343" s="6">
        <v>-0.10199999999999999</v>
      </c>
      <c r="E8343" s="6">
        <v>-0.10199999999999999</v>
      </c>
      <c r="F8343" s="18">
        <v>294.49</v>
      </c>
      <c r="G8343" t="s">
        <v>2246</v>
      </c>
      <c r="H8343" t="s">
        <v>2206</v>
      </c>
      <c r="I8343" t="s">
        <v>8249</v>
      </c>
      <c r="J8343" t="s">
        <v>14711</v>
      </c>
      <c r="L8343" s="5"/>
      <c r="P8343" t="s">
        <v>14711</v>
      </c>
    </row>
    <row r="8344" spans="2:16" x14ac:dyDescent="0.25">
      <c r="B8344" t="s">
        <v>10</v>
      </c>
      <c r="C8344" t="s">
        <v>17</v>
      </c>
      <c r="D8344" s="6">
        <v>-5.1999999999999998E-2</v>
      </c>
      <c r="E8344" s="6">
        <v>-5.1999999999999998E-2</v>
      </c>
      <c r="F8344" s="18">
        <v>294.49</v>
      </c>
      <c r="G8344" t="s">
        <v>2246</v>
      </c>
      <c r="H8344" t="s">
        <v>2207</v>
      </c>
      <c r="I8344" t="s">
        <v>8250</v>
      </c>
      <c r="J8344" t="s">
        <v>14705</v>
      </c>
      <c r="L8344" s="5"/>
      <c r="P8344" t="s">
        <v>14705</v>
      </c>
    </row>
    <row r="8345" spans="2:16" x14ac:dyDescent="0.25">
      <c r="B8345" t="s">
        <v>10</v>
      </c>
      <c r="C8345" t="s">
        <v>17</v>
      </c>
      <c r="D8345" s="6">
        <v>-0.08</v>
      </c>
      <c r="E8345" s="6">
        <v>-0.08</v>
      </c>
      <c r="F8345" s="18">
        <v>294.49</v>
      </c>
      <c r="G8345" t="s">
        <v>2246</v>
      </c>
      <c r="H8345" t="s">
        <v>2208</v>
      </c>
      <c r="I8345" t="s">
        <v>8251</v>
      </c>
      <c r="J8345" t="s">
        <v>14688</v>
      </c>
      <c r="L8345" s="5"/>
      <c r="P8345" t="s">
        <v>14688</v>
      </c>
    </row>
    <row r="8346" spans="2:16" x14ac:dyDescent="0.25">
      <c r="B8346" t="s">
        <v>10</v>
      </c>
      <c r="C8346" t="s">
        <v>17</v>
      </c>
      <c r="D8346" s="6">
        <v>-5.1999999999999998E-2</v>
      </c>
      <c r="E8346" s="6">
        <v>-5.1999999999999998E-2</v>
      </c>
      <c r="F8346" s="18">
        <v>294.49</v>
      </c>
      <c r="G8346" t="s">
        <v>2246</v>
      </c>
      <c r="H8346" t="s">
        <v>2209</v>
      </c>
      <c r="I8346" t="s">
        <v>8252</v>
      </c>
      <c r="J8346" t="s">
        <v>14700</v>
      </c>
      <c r="L8346" s="5"/>
      <c r="P8346" t="s">
        <v>14700</v>
      </c>
    </row>
    <row r="8347" spans="2:16" x14ac:dyDescent="0.25">
      <c r="B8347" t="s">
        <v>10</v>
      </c>
      <c r="C8347" t="s">
        <v>17</v>
      </c>
      <c r="D8347" s="6">
        <v>-0.08</v>
      </c>
      <c r="E8347" s="6">
        <v>-0.08</v>
      </c>
      <c r="F8347" s="18">
        <v>294.49</v>
      </c>
      <c r="G8347" t="s">
        <v>2246</v>
      </c>
      <c r="H8347" t="s">
        <v>2210</v>
      </c>
      <c r="I8347" t="s">
        <v>8253</v>
      </c>
      <c r="J8347" t="s">
        <v>14717</v>
      </c>
      <c r="L8347" s="5"/>
      <c r="P8347" t="s">
        <v>14717</v>
      </c>
    </row>
    <row r="8348" spans="2:16" x14ac:dyDescent="0.25">
      <c r="B8348" t="s">
        <v>10</v>
      </c>
      <c r="C8348" t="s">
        <v>17</v>
      </c>
      <c r="D8348" s="6">
        <v>-5.1999999999999998E-2</v>
      </c>
      <c r="E8348" s="6">
        <v>-5.1999999999999998E-2</v>
      </c>
      <c r="F8348" s="18">
        <v>294.49</v>
      </c>
      <c r="G8348" t="s">
        <v>2246</v>
      </c>
      <c r="H8348" t="s">
        <v>2211</v>
      </c>
      <c r="I8348" t="s">
        <v>8254</v>
      </c>
      <c r="J8348" t="s">
        <v>14676</v>
      </c>
      <c r="L8348" s="5"/>
      <c r="P8348" t="s">
        <v>14676</v>
      </c>
    </row>
    <row r="8349" spans="2:16" x14ac:dyDescent="0.25">
      <c r="B8349" t="s">
        <v>10</v>
      </c>
      <c r="C8349" t="s">
        <v>17</v>
      </c>
      <c r="D8349" s="6">
        <v>-5.1999999999999998E-2</v>
      </c>
      <c r="E8349" s="6">
        <v>-5.1999999999999998E-2</v>
      </c>
      <c r="F8349" s="18">
        <v>294.49</v>
      </c>
      <c r="G8349" t="s">
        <v>2246</v>
      </c>
      <c r="H8349" t="s">
        <v>2212</v>
      </c>
      <c r="I8349" t="s">
        <v>8255</v>
      </c>
      <c r="J8349" t="s">
        <v>14719</v>
      </c>
      <c r="L8349" s="5"/>
      <c r="P8349" t="s">
        <v>14719</v>
      </c>
    </row>
    <row r="8350" spans="2:16" x14ac:dyDescent="0.25">
      <c r="B8350" t="s">
        <v>10</v>
      </c>
      <c r="C8350" t="s">
        <v>17</v>
      </c>
      <c r="D8350" s="6">
        <v>-5.1999999999999998E-2</v>
      </c>
      <c r="E8350" s="6">
        <v>-5.1999999999999998E-2</v>
      </c>
      <c r="F8350" s="18">
        <v>294.49</v>
      </c>
      <c r="G8350" t="s">
        <v>2246</v>
      </c>
      <c r="H8350" t="s">
        <v>2213</v>
      </c>
      <c r="I8350" t="s">
        <v>8256</v>
      </c>
      <c r="J8350" t="s">
        <v>14687</v>
      </c>
      <c r="L8350" s="5"/>
      <c r="P8350" t="s">
        <v>14687</v>
      </c>
    </row>
    <row r="8351" spans="2:16" x14ac:dyDescent="0.25">
      <c r="B8351" t="s">
        <v>10</v>
      </c>
      <c r="C8351" t="s">
        <v>17</v>
      </c>
      <c r="D8351" s="6">
        <v>-5.1999999999999998E-2</v>
      </c>
      <c r="E8351" s="6">
        <v>-5.1999999999999998E-2</v>
      </c>
      <c r="F8351" s="18">
        <v>294.49</v>
      </c>
      <c r="G8351" t="s">
        <v>2246</v>
      </c>
      <c r="H8351" t="s">
        <v>2214</v>
      </c>
      <c r="I8351" t="s">
        <v>8257</v>
      </c>
      <c r="J8351" t="s">
        <v>14679</v>
      </c>
      <c r="L8351" s="5"/>
      <c r="P8351" t="s">
        <v>14679</v>
      </c>
    </row>
    <row r="8352" spans="2:16" x14ac:dyDescent="0.25">
      <c r="B8352" t="s">
        <v>10</v>
      </c>
      <c r="C8352" t="s">
        <v>17</v>
      </c>
      <c r="D8352" s="6">
        <v>-0.08</v>
      </c>
      <c r="E8352" s="6">
        <v>-0.08</v>
      </c>
      <c r="F8352" s="18">
        <v>294.49</v>
      </c>
      <c r="G8352" t="s">
        <v>2246</v>
      </c>
      <c r="H8352" t="s">
        <v>2215</v>
      </c>
      <c r="I8352" t="s">
        <v>8258</v>
      </c>
      <c r="J8352" t="s">
        <v>14675</v>
      </c>
      <c r="L8352" s="5"/>
      <c r="P8352" t="s">
        <v>14675</v>
      </c>
    </row>
    <row r="8353" spans="2:16" x14ac:dyDescent="0.25">
      <c r="B8353" t="s">
        <v>10</v>
      </c>
      <c r="C8353" t="s">
        <v>17</v>
      </c>
      <c r="D8353" s="6">
        <v>-5.1999999999999998E-2</v>
      </c>
      <c r="E8353" s="6">
        <v>-5.1999999999999998E-2</v>
      </c>
      <c r="F8353" s="18">
        <v>294.49</v>
      </c>
      <c r="G8353" t="s">
        <v>2246</v>
      </c>
      <c r="H8353" t="s">
        <v>2216</v>
      </c>
      <c r="I8353" t="s">
        <v>8259</v>
      </c>
      <c r="J8353" t="s">
        <v>14699</v>
      </c>
      <c r="L8353" s="5"/>
      <c r="P8353" t="s">
        <v>14699</v>
      </c>
    </row>
    <row r="8354" spans="2:16" x14ac:dyDescent="0.25">
      <c r="B8354" t="s">
        <v>10</v>
      </c>
      <c r="C8354" t="s">
        <v>17</v>
      </c>
      <c r="D8354" s="6">
        <v>-5.1999999999999998E-2</v>
      </c>
      <c r="E8354" s="6">
        <v>-5.1999999999999998E-2</v>
      </c>
      <c r="F8354" s="18">
        <v>294.49</v>
      </c>
      <c r="G8354" t="s">
        <v>2246</v>
      </c>
      <c r="H8354" t="s">
        <v>2217</v>
      </c>
      <c r="I8354" t="s">
        <v>8260</v>
      </c>
      <c r="J8354" t="s">
        <v>14672</v>
      </c>
      <c r="L8354" s="5"/>
      <c r="P8354" t="s">
        <v>14672</v>
      </c>
    </row>
    <row r="8355" spans="2:16" x14ac:dyDescent="0.25">
      <c r="B8355" t="s">
        <v>10</v>
      </c>
      <c r="C8355" t="s">
        <v>17</v>
      </c>
      <c r="D8355" s="6">
        <v>-5.1999999999999998E-2</v>
      </c>
      <c r="E8355" s="6">
        <v>-5.1999999999999998E-2</v>
      </c>
      <c r="F8355" s="18">
        <v>294.49</v>
      </c>
      <c r="G8355" t="s">
        <v>2246</v>
      </c>
      <c r="H8355" t="s">
        <v>2218</v>
      </c>
      <c r="I8355" t="s">
        <v>8261</v>
      </c>
      <c r="J8355" t="s">
        <v>14677</v>
      </c>
      <c r="L8355" s="5"/>
      <c r="P8355" t="s">
        <v>14677</v>
      </c>
    </row>
    <row r="8356" spans="2:16" x14ac:dyDescent="0.25">
      <c r="B8356" t="s">
        <v>10</v>
      </c>
      <c r="C8356" t="s">
        <v>17</v>
      </c>
      <c r="D8356" s="6">
        <v>-5.1999999999999998E-2</v>
      </c>
      <c r="E8356" s="6">
        <v>-5.1999999999999998E-2</v>
      </c>
      <c r="F8356" s="18">
        <v>294.49</v>
      </c>
      <c r="G8356" t="s">
        <v>2246</v>
      </c>
      <c r="H8356" t="s">
        <v>2219</v>
      </c>
      <c r="I8356" t="s">
        <v>8262</v>
      </c>
      <c r="J8356" t="s">
        <v>14689</v>
      </c>
      <c r="L8356" s="5"/>
      <c r="P8356" t="s">
        <v>14689</v>
      </c>
    </row>
    <row r="8357" spans="2:16" x14ac:dyDescent="0.25">
      <c r="B8357" t="s">
        <v>10</v>
      </c>
      <c r="C8357" t="s">
        <v>17</v>
      </c>
      <c r="D8357" s="6">
        <v>-0.10199999999999999</v>
      </c>
      <c r="E8357" s="6">
        <v>-0.10199999999999999</v>
      </c>
      <c r="F8357" s="18">
        <v>294.49</v>
      </c>
      <c r="G8357" t="s">
        <v>2246</v>
      </c>
      <c r="H8357" t="s">
        <v>2220</v>
      </c>
      <c r="I8357" t="s">
        <v>8263</v>
      </c>
      <c r="J8357" t="s">
        <v>14695</v>
      </c>
      <c r="L8357" s="5"/>
      <c r="P8357" t="s">
        <v>14695</v>
      </c>
    </row>
    <row r="8358" spans="2:16" x14ac:dyDescent="0.25">
      <c r="B8358" t="s">
        <v>10</v>
      </c>
      <c r="C8358" t="s">
        <v>17</v>
      </c>
      <c r="D8358" s="6">
        <v>-0.08</v>
      </c>
      <c r="E8358" s="6">
        <v>-0.08</v>
      </c>
      <c r="F8358" s="18">
        <v>294.49</v>
      </c>
      <c r="G8358" t="s">
        <v>2246</v>
      </c>
      <c r="H8358" t="s">
        <v>2221</v>
      </c>
      <c r="I8358" t="s">
        <v>8264</v>
      </c>
      <c r="J8358" t="s">
        <v>14697</v>
      </c>
      <c r="L8358" s="5"/>
      <c r="P8358" t="s">
        <v>14697</v>
      </c>
    </row>
    <row r="8359" spans="2:16" x14ac:dyDescent="0.25">
      <c r="B8359" t="s">
        <v>10</v>
      </c>
      <c r="C8359" t="s">
        <v>17</v>
      </c>
      <c r="D8359" s="6">
        <v>-5.1999999999999998E-2</v>
      </c>
      <c r="E8359" s="6">
        <v>-5.1999999999999998E-2</v>
      </c>
      <c r="F8359" s="18">
        <v>294.49</v>
      </c>
      <c r="G8359" t="s">
        <v>2246</v>
      </c>
      <c r="H8359" t="s">
        <v>2222</v>
      </c>
      <c r="I8359" t="s">
        <v>8265</v>
      </c>
      <c r="J8359" t="s">
        <v>14696</v>
      </c>
      <c r="L8359" s="5"/>
      <c r="P8359" t="s">
        <v>14696</v>
      </c>
    </row>
    <row r="8360" spans="2:16" x14ac:dyDescent="0.25">
      <c r="B8360" t="s">
        <v>10</v>
      </c>
      <c r="C8360" t="s">
        <v>17</v>
      </c>
      <c r="D8360" s="6">
        <v>-5.1999999999999998E-2</v>
      </c>
      <c r="E8360" s="6">
        <v>-5.1999999999999998E-2</v>
      </c>
      <c r="F8360" s="18">
        <v>294.49</v>
      </c>
      <c r="G8360" t="s">
        <v>2246</v>
      </c>
      <c r="H8360" t="s">
        <v>2223</v>
      </c>
      <c r="I8360" t="s">
        <v>8266</v>
      </c>
      <c r="J8360" t="s">
        <v>14685</v>
      </c>
      <c r="L8360" s="5"/>
      <c r="P8360" t="s">
        <v>14685</v>
      </c>
    </row>
    <row r="8361" spans="2:16" x14ac:dyDescent="0.25">
      <c r="B8361" t="s">
        <v>10</v>
      </c>
      <c r="C8361" t="s">
        <v>17</v>
      </c>
      <c r="D8361" s="6">
        <v>-0.10199999999999999</v>
      </c>
      <c r="E8361" s="6">
        <v>-0.10199999999999999</v>
      </c>
      <c r="F8361" s="18">
        <v>294.49</v>
      </c>
      <c r="G8361" t="s">
        <v>2246</v>
      </c>
      <c r="H8361" t="s">
        <v>2224</v>
      </c>
      <c r="I8361" t="s">
        <v>8267</v>
      </c>
      <c r="J8361" t="s">
        <v>14714</v>
      </c>
      <c r="L8361" s="5"/>
      <c r="P8361" t="s">
        <v>14714</v>
      </c>
    </row>
    <row r="8362" spans="2:16" x14ac:dyDescent="0.25">
      <c r="B8362" t="s">
        <v>10</v>
      </c>
      <c r="C8362" t="s">
        <v>17</v>
      </c>
      <c r="D8362" s="6">
        <v>-5.1999999999999998E-2</v>
      </c>
      <c r="E8362" s="6">
        <v>-5.1999999999999998E-2</v>
      </c>
      <c r="F8362" s="18">
        <v>294.49</v>
      </c>
      <c r="G8362" t="s">
        <v>2246</v>
      </c>
      <c r="H8362" t="s">
        <v>18631</v>
      </c>
      <c r="I8362" t="s">
        <v>18724</v>
      </c>
      <c r="J8362" t="s">
        <v>18725</v>
      </c>
      <c r="L8362" s="5"/>
      <c r="P8362" t="s">
        <v>18725</v>
      </c>
    </row>
    <row r="8363" spans="2:16" x14ac:dyDescent="0.25">
      <c r="B8363" t="s">
        <v>10</v>
      </c>
      <c r="C8363" t="s">
        <v>17</v>
      </c>
      <c r="D8363" s="6">
        <v>-5.1999999999999998E-2</v>
      </c>
      <c r="E8363" s="6">
        <v>-5.1999999999999998E-2</v>
      </c>
      <c r="F8363" s="18">
        <v>294.49</v>
      </c>
      <c r="G8363" t="s">
        <v>2246</v>
      </c>
      <c r="H8363" t="s">
        <v>2225</v>
      </c>
      <c r="I8363" t="s">
        <v>8268</v>
      </c>
      <c r="J8363" t="s">
        <v>14709</v>
      </c>
      <c r="L8363" s="5"/>
      <c r="P8363" t="s">
        <v>14709</v>
      </c>
    </row>
    <row r="8364" spans="2:16" x14ac:dyDescent="0.25">
      <c r="B8364" t="s">
        <v>10</v>
      </c>
      <c r="C8364" t="s">
        <v>17</v>
      </c>
      <c r="D8364" s="6">
        <v>-5.1999999999999998E-2</v>
      </c>
      <c r="E8364" s="6">
        <v>-5.1999999999999998E-2</v>
      </c>
      <c r="F8364" s="18">
        <v>294.49</v>
      </c>
      <c r="G8364" t="s">
        <v>2246</v>
      </c>
      <c r="H8364" t="s">
        <v>2226</v>
      </c>
      <c r="I8364" t="s">
        <v>8269</v>
      </c>
      <c r="J8364" t="s">
        <v>14671</v>
      </c>
      <c r="L8364" s="5"/>
      <c r="P8364" t="s">
        <v>14671</v>
      </c>
    </row>
    <row r="8365" spans="2:16" x14ac:dyDescent="0.25">
      <c r="B8365" t="s">
        <v>10</v>
      </c>
      <c r="C8365" t="s">
        <v>17</v>
      </c>
      <c r="D8365" s="6">
        <v>-5.1999999999999998E-2</v>
      </c>
      <c r="E8365" s="6">
        <v>-5.1999999999999998E-2</v>
      </c>
      <c r="F8365" s="18">
        <v>294.49</v>
      </c>
      <c r="G8365" t="s">
        <v>2246</v>
      </c>
      <c r="H8365" t="s">
        <v>2227</v>
      </c>
      <c r="I8365" t="s">
        <v>8270</v>
      </c>
      <c r="J8365" t="s">
        <v>14683</v>
      </c>
      <c r="L8365" s="5"/>
      <c r="P8365" t="s">
        <v>14683</v>
      </c>
    </row>
    <row r="8366" spans="2:16" x14ac:dyDescent="0.25">
      <c r="B8366" t="s">
        <v>10</v>
      </c>
      <c r="C8366" t="s">
        <v>17</v>
      </c>
      <c r="D8366" s="6">
        <v>-5.1999999999999998E-2</v>
      </c>
      <c r="E8366" s="6">
        <v>-5.1999999999999998E-2</v>
      </c>
      <c r="F8366" s="18">
        <v>294.49</v>
      </c>
      <c r="G8366" t="s">
        <v>2246</v>
      </c>
      <c r="H8366" t="s">
        <v>2228</v>
      </c>
      <c r="I8366" t="s">
        <v>8271</v>
      </c>
      <c r="J8366" t="s">
        <v>14669</v>
      </c>
      <c r="L8366" s="5"/>
      <c r="P8366" t="s">
        <v>14669</v>
      </c>
    </row>
    <row r="8367" spans="2:16" x14ac:dyDescent="0.25">
      <c r="B8367" t="s">
        <v>10</v>
      </c>
      <c r="C8367" t="s">
        <v>17</v>
      </c>
      <c r="D8367" s="6">
        <v>-5.1999999999999998E-2</v>
      </c>
      <c r="E8367" s="6">
        <v>-5.1999999999999998E-2</v>
      </c>
      <c r="F8367" s="18">
        <v>294.49</v>
      </c>
      <c r="G8367" t="s">
        <v>2246</v>
      </c>
      <c r="H8367" t="s">
        <v>2229</v>
      </c>
      <c r="I8367" t="s">
        <v>8272</v>
      </c>
      <c r="J8367" t="s">
        <v>14721</v>
      </c>
      <c r="L8367" s="5"/>
      <c r="P8367" t="s">
        <v>14721</v>
      </c>
    </row>
    <row r="8368" spans="2:16" x14ac:dyDescent="0.25">
      <c r="B8368" t="s">
        <v>10</v>
      </c>
      <c r="C8368" t="s">
        <v>17</v>
      </c>
      <c r="D8368" s="6">
        <v>-5.1999999999999998E-2</v>
      </c>
      <c r="E8368" s="6">
        <v>-5.1999999999999998E-2</v>
      </c>
      <c r="F8368" s="18">
        <v>294.49</v>
      </c>
      <c r="G8368" t="s">
        <v>2246</v>
      </c>
      <c r="H8368" t="s">
        <v>2230</v>
      </c>
      <c r="I8368" t="s">
        <v>8273</v>
      </c>
      <c r="J8368" t="s">
        <v>14680</v>
      </c>
      <c r="L8368" s="5"/>
      <c r="P8368" t="s">
        <v>14680</v>
      </c>
    </row>
    <row r="8369" spans="2:16" x14ac:dyDescent="0.25">
      <c r="B8369" t="s">
        <v>10</v>
      </c>
      <c r="C8369" t="s">
        <v>17</v>
      </c>
      <c r="D8369" s="6">
        <v>-5.1999999999999998E-2</v>
      </c>
      <c r="E8369" s="6">
        <v>-5.1999999999999998E-2</v>
      </c>
      <c r="F8369" s="18">
        <v>294.49</v>
      </c>
      <c r="G8369" t="s">
        <v>2246</v>
      </c>
      <c r="H8369" t="s">
        <v>2231</v>
      </c>
      <c r="I8369" t="s">
        <v>8274</v>
      </c>
      <c r="J8369" t="s">
        <v>14715</v>
      </c>
      <c r="L8369" s="5"/>
      <c r="P8369" t="s">
        <v>14715</v>
      </c>
    </row>
    <row r="8370" spans="2:16" x14ac:dyDescent="0.25">
      <c r="B8370" t="s">
        <v>10</v>
      </c>
      <c r="C8370" t="s">
        <v>17</v>
      </c>
      <c r="D8370" s="6">
        <v>-5.1999999999999998E-2</v>
      </c>
      <c r="E8370" s="6">
        <v>-5.1999999999999998E-2</v>
      </c>
      <c r="F8370" s="18">
        <v>294.49</v>
      </c>
      <c r="G8370" t="s">
        <v>2246</v>
      </c>
      <c r="H8370" t="s">
        <v>2232</v>
      </c>
      <c r="I8370" t="s">
        <v>8275</v>
      </c>
      <c r="J8370" t="s">
        <v>14673</v>
      </c>
      <c r="L8370" s="5"/>
      <c r="P8370" t="s">
        <v>14673</v>
      </c>
    </row>
    <row r="8371" spans="2:16" x14ac:dyDescent="0.25">
      <c r="B8371" t="s">
        <v>10</v>
      </c>
      <c r="C8371" t="s">
        <v>17</v>
      </c>
      <c r="D8371" s="6">
        <v>-5.1999999999999998E-2</v>
      </c>
      <c r="E8371" s="6">
        <v>-5.1999999999999998E-2</v>
      </c>
      <c r="F8371" s="18">
        <v>294.49</v>
      </c>
      <c r="G8371" t="s">
        <v>2246</v>
      </c>
      <c r="H8371" t="s">
        <v>2233</v>
      </c>
      <c r="I8371" t="s">
        <v>8276</v>
      </c>
      <c r="J8371" t="s">
        <v>14681</v>
      </c>
      <c r="L8371" s="5"/>
      <c r="P8371" t="s">
        <v>14681</v>
      </c>
    </row>
    <row r="8372" spans="2:16" x14ac:dyDescent="0.25">
      <c r="B8372" t="s">
        <v>10</v>
      </c>
      <c r="C8372" t="s">
        <v>17</v>
      </c>
      <c r="D8372" s="6">
        <v>-5.1999999999999998E-2</v>
      </c>
      <c r="E8372" s="6">
        <v>-5.1999999999999998E-2</v>
      </c>
      <c r="F8372" s="18">
        <v>294.49</v>
      </c>
      <c r="G8372" t="s">
        <v>2246</v>
      </c>
      <c r="H8372" t="s">
        <v>2234</v>
      </c>
      <c r="I8372" t="s">
        <v>8277</v>
      </c>
      <c r="J8372" t="s">
        <v>14682</v>
      </c>
      <c r="L8372" s="5"/>
      <c r="P8372" t="s">
        <v>14682</v>
      </c>
    </row>
    <row r="8373" spans="2:16" x14ac:dyDescent="0.25">
      <c r="B8373" t="s">
        <v>10</v>
      </c>
      <c r="C8373" t="s">
        <v>17</v>
      </c>
      <c r="D8373" s="6">
        <v>-5.1999999999999998E-2</v>
      </c>
      <c r="E8373" s="6">
        <v>-5.1999999999999998E-2</v>
      </c>
      <c r="F8373" s="18">
        <v>294.49</v>
      </c>
      <c r="G8373" t="s">
        <v>2246</v>
      </c>
      <c r="H8373" t="s">
        <v>2235</v>
      </c>
      <c r="I8373" t="s">
        <v>8278</v>
      </c>
      <c r="J8373" t="s">
        <v>14706</v>
      </c>
      <c r="L8373" s="5"/>
      <c r="P8373" t="s">
        <v>14706</v>
      </c>
    </row>
    <row r="8374" spans="2:16" x14ac:dyDescent="0.25">
      <c r="B8374" t="s">
        <v>10</v>
      </c>
      <c r="C8374" t="s">
        <v>17</v>
      </c>
      <c r="D8374" s="6">
        <v>-5.1999999999999998E-2</v>
      </c>
      <c r="E8374" s="6">
        <v>-5.1999999999999998E-2</v>
      </c>
      <c r="F8374" s="18">
        <v>294.49</v>
      </c>
      <c r="G8374" t="s">
        <v>2246</v>
      </c>
      <c r="H8374" t="s">
        <v>2236</v>
      </c>
      <c r="I8374" t="s">
        <v>8279</v>
      </c>
      <c r="J8374" t="s">
        <v>14693</v>
      </c>
      <c r="L8374" s="5"/>
      <c r="P8374" t="s">
        <v>14693</v>
      </c>
    </row>
    <row r="8375" spans="2:16" x14ac:dyDescent="0.25">
      <c r="B8375" t="s">
        <v>10</v>
      </c>
      <c r="C8375" t="s">
        <v>17</v>
      </c>
      <c r="D8375" s="6">
        <v>-7.9000000000000001E-2</v>
      </c>
      <c r="E8375" s="6">
        <v>-7.9000000000000001E-2</v>
      </c>
      <c r="F8375" s="18">
        <v>183.21</v>
      </c>
      <c r="G8375" t="s">
        <v>18631</v>
      </c>
      <c r="H8375" t="s">
        <v>2239</v>
      </c>
      <c r="I8375" t="s">
        <v>18726</v>
      </c>
      <c r="J8375" t="s">
        <v>18727</v>
      </c>
      <c r="L8375" s="5"/>
      <c r="P8375" t="s">
        <v>18727</v>
      </c>
    </row>
    <row r="8376" spans="2:16" x14ac:dyDescent="0.25">
      <c r="B8376" t="s">
        <v>10</v>
      </c>
      <c r="C8376" t="s">
        <v>17</v>
      </c>
      <c r="D8376" s="6">
        <v>-0.10199999999999999</v>
      </c>
      <c r="E8376" s="6">
        <v>-0.10199999999999999</v>
      </c>
      <c r="F8376" s="18">
        <v>200</v>
      </c>
      <c r="G8376" t="s">
        <v>18631</v>
      </c>
      <c r="H8376" t="s">
        <v>12132</v>
      </c>
      <c r="I8376" t="s">
        <v>18728</v>
      </c>
      <c r="J8376" t="s">
        <v>18729</v>
      </c>
      <c r="L8376" s="5"/>
      <c r="P8376" t="s">
        <v>18729</v>
      </c>
    </row>
    <row r="8377" spans="2:16" x14ac:dyDescent="0.25">
      <c r="B8377" t="s">
        <v>10</v>
      </c>
      <c r="C8377" t="s">
        <v>17</v>
      </c>
      <c r="D8377" s="6">
        <v>0.50900000000000001</v>
      </c>
      <c r="E8377" s="6">
        <v>0.50900000000000001</v>
      </c>
      <c r="F8377" s="18">
        <v>142.05000000000001</v>
      </c>
      <c r="G8377" t="s">
        <v>18631</v>
      </c>
      <c r="H8377" t="s">
        <v>2190</v>
      </c>
      <c r="I8377" t="s">
        <v>18730</v>
      </c>
      <c r="J8377" t="s">
        <v>18731</v>
      </c>
      <c r="L8377" s="5"/>
      <c r="P8377" t="s">
        <v>18731</v>
      </c>
    </row>
    <row r="8378" spans="2:16" x14ac:dyDescent="0.25">
      <c r="B8378" t="s">
        <v>10</v>
      </c>
      <c r="C8378" t="s">
        <v>17</v>
      </c>
      <c r="D8378" s="6">
        <v>0.40500000000000003</v>
      </c>
      <c r="E8378" s="6">
        <v>0.40500000000000003</v>
      </c>
      <c r="F8378" s="18">
        <v>248.4</v>
      </c>
      <c r="G8378" t="s">
        <v>18631</v>
      </c>
      <c r="H8378" t="s">
        <v>2191</v>
      </c>
      <c r="I8378" t="s">
        <v>18732</v>
      </c>
      <c r="J8378" t="s">
        <v>18733</v>
      </c>
      <c r="L8378" s="5"/>
      <c r="P8378" t="s">
        <v>18733</v>
      </c>
    </row>
    <row r="8379" spans="2:16" x14ac:dyDescent="0.25">
      <c r="B8379" t="s">
        <v>10</v>
      </c>
      <c r="C8379" t="s">
        <v>17</v>
      </c>
      <c r="D8379" s="6">
        <v>0.38200000000000001</v>
      </c>
      <c r="E8379" s="6">
        <v>0.38200000000000001</v>
      </c>
      <c r="F8379" s="18">
        <v>321.16000000000003</v>
      </c>
      <c r="G8379" t="s">
        <v>18631</v>
      </c>
      <c r="H8379" t="s">
        <v>2192</v>
      </c>
      <c r="I8379" t="s">
        <v>18734</v>
      </c>
      <c r="J8379" t="s">
        <v>18735</v>
      </c>
      <c r="L8379" s="5"/>
      <c r="P8379" t="s">
        <v>18735</v>
      </c>
    </row>
    <row r="8380" spans="2:16" x14ac:dyDescent="0.25">
      <c r="B8380" t="s">
        <v>10</v>
      </c>
      <c r="C8380" t="s">
        <v>17</v>
      </c>
      <c r="D8380" s="6">
        <v>-5.1999999999999998E-2</v>
      </c>
      <c r="E8380" s="6">
        <v>-5.1999999999999998E-2</v>
      </c>
      <c r="F8380" s="18">
        <v>477.7</v>
      </c>
      <c r="G8380" t="s">
        <v>18631</v>
      </c>
      <c r="H8380" t="s">
        <v>2240</v>
      </c>
      <c r="I8380" t="s">
        <v>18736</v>
      </c>
      <c r="J8380" t="s">
        <v>18737</v>
      </c>
      <c r="L8380" s="5"/>
      <c r="P8380" t="s">
        <v>18737</v>
      </c>
    </row>
    <row r="8381" spans="2:16" x14ac:dyDescent="0.25">
      <c r="B8381" t="s">
        <v>10</v>
      </c>
      <c r="C8381" t="s">
        <v>17</v>
      </c>
      <c r="D8381" s="6">
        <v>0.435</v>
      </c>
      <c r="E8381" s="6">
        <v>0.435</v>
      </c>
      <c r="F8381" s="18">
        <v>219.33</v>
      </c>
      <c r="G8381" t="s">
        <v>18631</v>
      </c>
      <c r="H8381" t="s">
        <v>2183</v>
      </c>
      <c r="I8381" t="s">
        <v>18738</v>
      </c>
      <c r="J8381" t="s">
        <v>18739</v>
      </c>
      <c r="L8381" s="5"/>
      <c r="P8381" t="s">
        <v>18739</v>
      </c>
    </row>
    <row r="8382" spans="2:16" x14ac:dyDescent="0.25">
      <c r="B8382" t="s">
        <v>10</v>
      </c>
      <c r="C8382" t="s">
        <v>17</v>
      </c>
      <c r="D8382" s="6">
        <v>0.39500000000000002</v>
      </c>
      <c r="E8382" s="6">
        <v>0.39500000000000002</v>
      </c>
      <c r="F8382" s="18">
        <v>327.61</v>
      </c>
      <c r="G8382" t="s">
        <v>18631</v>
      </c>
      <c r="H8382" t="s">
        <v>2193</v>
      </c>
      <c r="I8382" t="s">
        <v>18740</v>
      </c>
      <c r="J8382" t="s">
        <v>18741</v>
      </c>
      <c r="L8382" s="5"/>
      <c r="P8382" t="s">
        <v>18741</v>
      </c>
    </row>
    <row r="8383" spans="2:16" x14ac:dyDescent="0.25">
      <c r="B8383" t="s">
        <v>10</v>
      </c>
      <c r="C8383" t="s">
        <v>17</v>
      </c>
      <c r="D8383" s="6">
        <v>0.25</v>
      </c>
      <c r="E8383" s="6">
        <v>0.25</v>
      </c>
      <c r="F8383" s="18">
        <v>130.19999999999999</v>
      </c>
      <c r="G8383" t="s">
        <v>18631</v>
      </c>
      <c r="H8383" t="s">
        <v>2194</v>
      </c>
      <c r="I8383" t="s">
        <v>18742</v>
      </c>
      <c r="J8383" t="s">
        <v>18743</v>
      </c>
      <c r="L8383" s="5"/>
      <c r="P8383" t="s">
        <v>18743</v>
      </c>
    </row>
    <row r="8384" spans="2:16" x14ac:dyDescent="0.25">
      <c r="B8384" t="s">
        <v>10</v>
      </c>
      <c r="C8384" t="s">
        <v>17</v>
      </c>
      <c r="D8384" s="6">
        <v>0.222</v>
      </c>
      <c r="E8384" s="6">
        <v>0.222</v>
      </c>
      <c r="F8384" s="18">
        <v>192.2</v>
      </c>
      <c r="G8384" t="s">
        <v>18631</v>
      </c>
      <c r="H8384" t="s">
        <v>2195</v>
      </c>
      <c r="I8384" t="s">
        <v>18744</v>
      </c>
      <c r="J8384" t="s">
        <v>18745</v>
      </c>
      <c r="L8384" s="5"/>
      <c r="P8384" t="s">
        <v>18745</v>
      </c>
    </row>
    <row r="8385" spans="2:16" x14ac:dyDescent="0.25">
      <c r="B8385" t="s">
        <v>10</v>
      </c>
      <c r="C8385" t="s">
        <v>17</v>
      </c>
      <c r="D8385" s="6">
        <v>0.16700000000000001</v>
      </c>
      <c r="E8385" s="6">
        <v>0.16700000000000001</v>
      </c>
      <c r="F8385" s="18">
        <v>192.2</v>
      </c>
      <c r="G8385" t="s">
        <v>18631</v>
      </c>
      <c r="H8385" t="s">
        <v>2196</v>
      </c>
      <c r="I8385" t="s">
        <v>18746</v>
      </c>
      <c r="J8385" t="s">
        <v>18747</v>
      </c>
      <c r="L8385" s="5"/>
      <c r="P8385" t="s">
        <v>18747</v>
      </c>
    </row>
    <row r="8386" spans="2:16" x14ac:dyDescent="0.25">
      <c r="B8386" t="s">
        <v>10</v>
      </c>
      <c r="C8386" t="s">
        <v>17</v>
      </c>
      <c r="D8386" s="6">
        <v>0.69099999999999995</v>
      </c>
      <c r="E8386" s="6">
        <v>0.69099999999999995</v>
      </c>
      <c r="F8386" s="18">
        <v>184.68</v>
      </c>
      <c r="G8386" t="s">
        <v>18631</v>
      </c>
      <c r="H8386" t="s">
        <v>2197</v>
      </c>
      <c r="I8386" t="s">
        <v>18748</v>
      </c>
      <c r="J8386" t="s">
        <v>18749</v>
      </c>
      <c r="L8386" s="5"/>
      <c r="P8386" t="s">
        <v>18749</v>
      </c>
    </row>
    <row r="8387" spans="2:16" x14ac:dyDescent="0.25">
      <c r="B8387" t="s">
        <v>10</v>
      </c>
      <c r="C8387" t="s">
        <v>17</v>
      </c>
      <c r="D8387" s="6">
        <v>0.38100000000000001</v>
      </c>
      <c r="E8387" s="6">
        <v>0.38100000000000001</v>
      </c>
      <c r="F8387" s="18">
        <v>142.97</v>
      </c>
      <c r="G8387" t="s">
        <v>18631</v>
      </c>
      <c r="H8387" t="s">
        <v>2198</v>
      </c>
      <c r="I8387" t="s">
        <v>18750</v>
      </c>
      <c r="J8387" t="s">
        <v>18751</v>
      </c>
      <c r="L8387" s="5"/>
      <c r="P8387" t="s">
        <v>18751</v>
      </c>
    </row>
    <row r="8388" spans="2:16" x14ac:dyDescent="0.25">
      <c r="B8388" t="s">
        <v>10</v>
      </c>
      <c r="C8388" t="s">
        <v>17</v>
      </c>
      <c r="D8388" s="6">
        <v>0.435</v>
      </c>
      <c r="E8388" s="6">
        <v>0.435</v>
      </c>
      <c r="F8388" s="18">
        <v>219.33</v>
      </c>
      <c r="G8388" t="s">
        <v>18631</v>
      </c>
      <c r="H8388" t="s">
        <v>12121</v>
      </c>
      <c r="I8388" t="s">
        <v>18752</v>
      </c>
      <c r="J8388" t="s">
        <v>18753</v>
      </c>
      <c r="L8388" s="5"/>
      <c r="P8388" t="s">
        <v>18753</v>
      </c>
    </row>
    <row r="8389" spans="2:16" x14ac:dyDescent="0.25">
      <c r="B8389" t="s">
        <v>10</v>
      </c>
      <c r="C8389" t="s">
        <v>17</v>
      </c>
      <c r="D8389" s="6">
        <v>0.32</v>
      </c>
      <c r="E8389" s="6">
        <v>0.32</v>
      </c>
      <c r="F8389" s="18">
        <v>142.75</v>
      </c>
      <c r="G8389" t="s">
        <v>18631</v>
      </c>
      <c r="H8389" t="s">
        <v>2199</v>
      </c>
      <c r="I8389" t="s">
        <v>18754</v>
      </c>
      <c r="J8389" t="s">
        <v>18755</v>
      </c>
      <c r="L8389" s="5"/>
      <c r="P8389" t="s">
        <v>18755</v>
      </c>
    </row>
    <row r="8390" spans="2:16" x14ac:dyDescent="0.25">
      <c r="B8390" t="s">
        <v>10</v>
      </c>
      <c r="C8390" t="s">
        <v>17</v>
      </c>
      <c r="D8390" s="6">
        <v>3.2000000000000001E-2</v>
      </c>
      <c r="E8390" s="6">
        <v>3.2000000000000001E-2</v>
      </c>
      <c r="F8390" s="18">
        <v>249.53</v>
      </c>
      <c r="G8390" t="s">
        <v>18631</v>
      </c>
      <c r="H8390" t="s">
        <v>1014</v>
      </c>
      <c r="I8390" t="s">
        <v>18756</v>
      </c>
      <c r="J8390" t="s">
        <v>18757</v>
      </c>
      <c r="L8390" s="5"/>
      <c r="P8390" t="s">
        <v>18757</v>
      </c>
    </row>
    <row r="8391" spans="2:16" x14ac:dyDescent="0.25">
      <c r="B8391" t="s">
        <v>10</v>
      </c>
      <c r="C8391" t="s">
        <v>17</v>
      </c>
      <c r="D8391" s="6">
        <v>0.36499999999999999</v>
      </c>
      <c r="E8391" s="6">
        <v>0.36499999999999999</v>
      </c>
      <c r="F8391" s="18">
        <v>125.89</v>
      </c>
      <c r="G8391" t="s">
        <v>18631</v>
      </c>
      <c r="H8391" t="s">
        <v>2200</v>
      </c>
      <c r="I8391" t="s">
        <v>18758</v>
      </c>
      <c r="J8391" t="s">
        <v>18759</v>
      </c>
      <c r="L8391" s="5"/>
      <c r="P8391" t="s">
        <v>18759</v>
      </c>
    </row>
    <row r="8392" spans="2:16" x14ac:dyDescent="0.25">
      <c r="B8392" t="s">
        <v>10</v>
      </c>
      <c r="C8392" t="s">
        <v>17</v>
      </c>
      <c r="D8392" s="6">
        <v>0.50800000000000001</v>
      </c>
      <c r="E8392" s="6">
        <v>0.50800000000000001</v>
      </c>
      <c r="F8392" s="18">
        <v>193.12</v>
      </c>
      <c r="G8392" t="s">
        <v>18631</v>
      </c>
      <c r="H8392" t="s">
        <v>2201</v>
      </c>
      <c r="I8392" t="s">
        <v>18760</v>
      </c>
      <c r="J8392" t="s">
        <v>18761</v>
      </c>
      <c r="L8392" s="5"/>
      <c r="P8392" t="s">
        <v>18761</v>
      </c>
    </row>
    <row r="8393" spans="2:16" x14ac:dyDescent="0.25">
      <c r="B8393" t="s">
        <v>10</v>
      </c>
      <c r="C8393" t="s">
        <v>17</v>
      </c>
      <c r="D8393" s="6">
        <v>0.53100000000000003</v>
      </c>
      <c r="E8393" s="6">
        <v>0.53100000000000003</v>
      </c>
      <c r="F8393" s="18">
        <v>214.57</v>
      </c>
      <c r="G8393" t="s">
        <v>18631</v>
      </c>
      <c r="H8393" t="s">
        <v>2202</v>
      </c>
      <c r="I8393" t="s">
        <v>18762</v>
      </c>
      <c r="J8393" t="s">
        <v>18763</v>
      </c>
      <c r="L8393" s="5"/>
      <c r="P8393" t="s">
        <v>18763</v>
      </c>
    </row>
    <row r="8394" spans="2:16" x14ac:dyDescent="0.25">
      <c r="B8394" t="s">
        <v>10</v>
      </c>
      <c r="C8394" t="s">
        <v>17</v>
      </c>
      <c r="D8394" s="6">
        <v>0.60099999999999998</v>
      </c>
      <c r="E8394" s="6">
        <v>0.60099999999999998</v>
      </c>
      <c r="F8394" s="18">
        <v>193.92</v>
      </c>
      <c r="G8394" t="s">
        <v>18631</v>
      </c>
      <c r="H8394" t="s">
        <v>2203</v>
      </c>
      <c r="I8394" t="s">
        <v>18764</v>
      </c>
      <c r="J8394" t="s">
        <v>18765</v>
      </c>
      <c r="L8394" s="5"/>
      <c r="P8394" t="s">
        <v>18765</v>
      </c>
    </row>
    <row r="8395" spans="2:16" x14ac:dyDescent="0.25">
      <c r="B8395" t="s">
        <v>10</v>
      </c>
      <c r="C8395" t="s">
        <v>17</v>
      </c>
      <c r="D8395" s="6">
        <v>0.34899999999999998</v>
      </c>
      <c r="E8395" s="6">
        <v>0.34899999999999998</v>
      </c>
      <c r="F8395" s="18">
        <v>226.84</v>
      </c>
      <c r="G8395" t="s">
        <v>18631</v>
      </c>
      <c r="H8395" t="s">
        <v>2204</v>
      </c>
      <c r="I8395" t="s">
        <v>18766</v>
      </c>
      <c r="J8395" t="s">
        <v>18767</v>
      </c>
      <c r="L8395" s="5"/>
      <c r="P8395" t="s">
        <v>18767</v>
      </c>
    </row>
    <row r="8396" spans="2:16" x14ac:dyDescent="0.25">
      <c r="B8396" t="s">
        <v>10</v>
      </c>
      <c r="C8396" t="s">
        <v>17</v>
      </c>
      <c r="D8396" s="6">
        <v>0.26900000000000002</v>
      </c>
      <c r="E8396" s="6">
        <v>0.26900000000000002</v>
      </c>
      <c r="F8396" s="18">
        <v>175.35</v>
      </c>
      <c r="G8396" t="s">
        <v>18631</v>
      </c>
      <c r="H8396" t="s">
        <v>2205</v>
      </c>
      <c r="I8396" t="s">
        <v>18768</v>
      </c>
      <c r="J8396" t="s">
        <v>18769</v>
      </c>
      <c r="L8396" s="5"/>
      <c r="P8396" t="s">
        <v>18769</v>
      </c>
    </row>
    <row r="8397" spans="2:16" x14ac:dyDescent="0.25">
      <c r="B8397" t="s">
        <v>10</v>
      </c>
      <c r="C8397" t="s">
        <v>17</v>
      </c>
      <c r="D8397" s="6">
        <v>-5.1999999999999998E-2</v>
      </c>
      <c r="E8397" s="6">
        <v>-5.1999999999999998E-2</v>
      </c>
      <c r="F8397" s="18">
        <v>294.49</v>
      </c>
      <c r="G8397" t="s">
        <v>18631</v>
      </c>
      <c r="H8397" t="s">
        <v>2241</v>
      </c>
      <c r="I8397" t="s">
        <v>18770</v>
      </c>
      <c r="J8397" t="s">
        <v>18771</v>
      </c>
      <c r="L8397" s="5"/>
      <c r="P8397" t="s">
        <v>18771</v>
      </c>
    </row>
    <row r="8398" spans="2:16" x14ac:dyDescent="0.25">
      <c r="B8398" t="s">
        <v>10</v>
      </c>
      <c r="C8398" t="s">
        <v>17</v>
      </c>
      <c r="D8398" s="6">
        <v>0.22900000000000001</v>
      </c>
      <c r="E8398" s="6">
        <v>0.22900000000000001</v>
      </c>
      <c r="F8398" s="18">
        <v>151.19999999999999</v>
      </c>
      <c r="G8398" t="s">
        <v>18631</v>
      </c>
      <c r="H8398" t="s">
        <v>2206</v>
      </c>
      <c r="I8398" t="s">
        <v>18772</v>
      </c>
      <c r="J8398" t="s">
        <v>18773</v>
      </c>
      <c r="L8398" s="5"/>
      <c r="P8398" t="s">
        <v>18773</v>
      </c>
    </row>
    <row r="8399" spans="2:16" x14ac:dyDescent="0.25">
      <c r="B8399" t="s">
        <v>10</v>
      </c>
      <c r="C8399" t="s">
        <v>17</v>
      </c>
      <c r="D8399" s="6">
        <v>0.28899999999999998</v>
      </c>
      <c r="E8399" s="6">
        <v>0.28899999999999998</v>
      </c>
      <c r="F8399" s="18">
        <v>202.65</v>
      </c>
      <c r="G8399" t="s">
        <v>18631</v>
      </c>
      <c r="H8399" t="s">
        <v>2207</v>
      </c>
      <c r="I8399" t="s">
        <v>18774</v>
      </c>
      <c r="J8399" t="s">
        <v>18775</v>
      </c>
      <c r="L8399" s="5"/>
      <c r="P8399" t="s">
        <v>18775</v>
      </c>
    </row>
    <row r="8400" spans="2:16" x14ac:dyDescent="0.25">
      <c r="B8400" t="s">
        <v>10</v>
      </c>
      <c r="C8400" t="s">
        <v>17</v>
      </c>
      <c r="D8400" s="6">
        <v>0.57899999999999996</v>
      </c>
      <c r="E8400" s="6">
        <v>0.57899999999999996</v>
      </c>
      <c r="F8400" s="18">
        <v>241.14</v>
      </c>
      <c r="G8400" t="s">
        <v>18631</v>
      </c>
      <c r="H8400" t="s">
        <v>2208</v>
      </c>
      <c r="I8400" t="s">
        <v>18776</v>
      </c>
      <c r="J8400" t="s">
        <v>18777</v>
      </c>
      <c r="L8400" s="5"/>
      <c r="P8400" t="s">
        <v>18777</v>
      </c>
    </row>
    <row r="8401" spans="2:16" x14ac:dyDescent="0.25">
      <c r="B8401" t="s">
        <v>10</v>
      </c>
      <c r="C8401" t="s">
        <v>17</v>
      </c>
      <c r="D8401" s="6">
        <v>0.24</v>
      </c>
      <c r="E8401" s="6">
        <v>0.24</v>
      </c>
      <c r="F8401" s="18">
        <v>142.80000000000001</v>
      </c>
      <c r="G8401" t="s">
        <v>18631</v>
      </c>
      <c r="H8401" t="s">
        <v>2209</v>
      </c>
      <c r="I8401" t="s">
        <v>18778</v>
      </c>
      <c r="J8401" t="s">
        <v>18779</v>
      </c>
      <c r="L8401" s="5"/>
      <c r="P8401" t="s">
        <v>18779</v>
      </c>
    </row>
    <row r="8402" spans="2:16" x14ac:dyDescent="0.25">
      <c r="B8402" t="s">
        <v>10</v>
      </c>
      <c r="C8402" t="s">
        <v>17</v>
      </c>
      <c r="D8402" s="6">
        <v>0.47499999999999998</v>
      </c>
      <c r="E8402" s="6">
        <v>0.47499999999999998</v>
      </c>
      <c r="F8402" s="18">
        <v>270.68</v>
      </c>
      <c r="G8402" t="s">
        <v>18631</v>
      </c>
      <c r="H8402" t="s">
        <v>2210</v>
      </c>
      <c r="I8402" t="s">
        <v>18780</v>
      </c>
      <c r="J8402" t="s">
        <v>18781</v>
      </c>
      <c r="L8402" s="5"/>
      <c r="P8402" t="s">
        <v>18781</v>
      </c>
    </row>
    <row r="8403" spans="2:16" x14ac:dyDescent="0.25">
      <c r="B8403" t="s">
        <v>10</v>
      </c>
      <c r="C8403" t="s">
        <v>17</v>
      </c>
      <c r="D8403" s="6">
        <v>0.55500000000000005</v>
      </c>
      <c r="E8403" s="6">
        <v>0.55500000000000005</v>
      </c>
      <c r="F8403" s="18">
        <v>137.55000000000001</v>
      </c>
      <c r="G8403" t="s">
        <v>18631</v>
      </c>
      <c r="H8403" t="s">
        <v>2211</v>
      </c>
      <c r="I8403" t="s">
        <v>18782</v>
      </c>
      <c r="J8403" t="s">
        <v>18783</v>
      </c>
      <c r="L8403" s="5"/>
      <c r="P8403" t="s">
        <v>18783</v>
      </c>
    </row>
    <row r="8404" spans="2:16" x14ac:dyDescent="0.25">
      <c r="B8404" t="s">
        <v>10</v>
      </c>
      <c r="C8404" t="s">
        <v>17</v>
      </c>
      <c r="D8404" s="6">
        <v>0.17</v>
      </c>
      <c r="E8404" s="6">
        <v>0.17</v>
      </c>
      <c r="F8404" s="18">
        <v>249.53</v>
      </c>
      <c r="G8404" t="s">
        <v>18631</v>
      </c>
      <c r="H8404" t="s">
        <v>2212</v>
      </c>
      <c r="I8404" t="s">
        <v>18784</v>
      </c>
      <c r="J8404" t="s">
        <v>18785</v>
      </c>
      <c r="L8404" s="5"/>
      <c r="P8404" t="s">
        <v>18785</v>
      </c>
    </row>
    <row r="8405" spans="2:16" x14ac:dyDescent="0.25">
      <c r="B8405" t="s">
        <v>10</v>
      </c>
      <c r="C8405" t="s">
        <v>17</v>
      </c>
      <c r="D8405" s="6">
        <v>-5.1999999999999998E-2</v>
      </c>
      <c r="E8405" s="6">
        <v>-5.1999999999999998E-2</v>
      </c>
      <c r="F8405" s="18">
        <v>294.49</v>
      </c>
      <c r="G8405" t="s">
        <v>18631</v>
      </c>
      <c r="H8405" t="s">
        <v>2242</v>
      </c>
      <c r="I8405" t="s">
        <v>18786</v>
      </c>
      <c r="J8405" t="s">
        <v>18787</v>
      </c>
      <c r="L8405" s="5"/>
      <c r="P8405" t="s">
        <v>18787</v>
      </c>
    </row>
    <row r="8406" spans="2:16" x14ac:dyDescent="0.25">
      <c r="B8406" t="s">
        <v>10</v>
      </c>
      <c r="C8406" t="s">
        <v>17</v>
      </c>
      <c r="D8406" s="6">
        <v>0.45500000000000002</v>
      </c>
      <c r="E8406" s="6">
        <v>0.45500000000000002</v>
      </c>
      <c r="F8406" s="18">
        <v>145.6</v>
      </c>
      <c r="G8406" t="s">
        <v>18631</v>
      </c>
      <c r="H8406" t="s">
        <v>2213</v>
      </c>
      <c r="I8406" t="s">
        <v>18788</v>
      </c>
      <c r="J8406" t="s">
        <v>18789</v>
      </c>
      <c r="L8406" s="5"/>
      <c r="P8406" t="s">
        <v>18789</v>
      </c>
    </row>
    <row r="8407" spans="2:16" x14ac:dyDescent="0.25">
      <c r="B8407" t="s">
        <v>10</v>
      </c>
      <c r="C8407" t="s">
        <v>17</v>
      </c>
      <c r="D8407" s="6">
        <v>0.17</v>
      </c>
      <c r="E8407" s="6">
        <v>0.17</v>
      </c>
      <c r="F8407" s="18">
        <v>216.93</v>
      </c>
      <c r="G8407" t="s">
        <v>18631</v>
      </c>
      <c r="H8407" t="s">
        <v>2214</v>
      </c>
      <c r="I8407" t="s">
        <v>18790</v>
      </c>
      <c r="J8407" t="s">
        <v>18791</v>
      </c>
      <c r="L8407" s="5"/>
      <c r="P8407" t="s">
        <v>18791</v>
      </c>
    </row>
    <row r="8408" spans="2:16" x14ac:dyDescent="0.25">
      <c r="B8408" t="s">
        <v>10</v>
      </c>
      <c r="C8408" t="s">
        <v>17</v>
      </c>
      <c r="D8408" s="6">
        <v>-9.1999999999999998E-2</v>
      </c>
      <c r="E8408" s="6">
        <v>-9.1999999999999998E-2</v>
      </c>
      <c r="F8408" s="18">
        <v>246.76</v>
      </c>
      <c r="G8408" t="s">
        <v>18631</v>
      </c>
      <c r="H8408" t="s">
        <v>2215</v>
      </c>
      <c r="I8408" t="s">
        <v>18792</v>
      </c>
      <c r="J8408" t="s">
        <v>18793</v>
      </c>
      <c r="L8408" s="5"/>
      <c r="P8408" t="s">
        <v>18793</v>
      </c>
    </row>
    <row r="8409" spans="2:16" x14ac:dyDescent="0.25">
      <c r="B8409" t="s">
        <v>10</v>
      </c>
      <c r="C8409" t="s">
        <v>17</v>
      </c>
      <c r="D8409" s="6">
        <v>0.20899999999999999</v>
      </c>
      <c r="E8409" s="6">
        <v>0.20899999999999999</v>
      </c>
      <c r="F8409" s="18">
        <v>216.93</v>
      </c>
      <c r="G8409" t="s">
        <v>18631</v>
      </c>
      <c r="H8409" t="s">
        <v>2216</v>
      </c>
      <c r="I8409" t="s">
        <v>18794</v>
      </c>
      <c r="J8409" t="s">
        <v>18795</v>
      </c>
      <c r="L8409" s="5"/>
      <c r="P8409" t="s">
        <v>18795</v>
      </c>
    </row>
    <row r="8410" spans="2:16" x14ac:dyDescent="0.25">
      <c r="B8410" t="s">
        <v>10</v>
      </c>
      <c r="C8410" t="s">
        <v>17</v>
      </c>
      <c r="D8410" s="6">
        <v>0.46400000000000002</v>
      </c>
      <c r="E8410" s="6">
        <v>0.46400000000000002</v>
      </c>
      <c r="F8410" s="18">
        <v>245.7</v>
      </c>
      <c r="G8410" t="s">
        <v>18631</v>
      </c>
      <c r="H8410" t="s">
        <v>2217</v>
      </c>
      <c r="I8410" t="s">
        <v>18796</v>
      </c>
      <c r="J8410" t="s">
        <v>18797</v>
      </c>
      <c r="L8410" s="5"/>
      <c r="P8410" t="s">
        <v>18797</v>
      </c>
    </row>
    <row r="8411" spans="2:16" x14ac:dyDescent="0.25">
      <c r="B8411" t="s">
        <v>10</v>
      </c>
      <c r="C8411" t="s">
        <v>17</v>
      </c>
      <c r="D8411" s="6">
        <v>-5.1999999999999998E-2</v>
      </c>
      <c r="E8411" s="6">
        <v>-5.1999999999999998E-2</v>
      </c>
      <c r="F8411" s="18">
        <v>294.49</v>
      </c>
      <c r="G8411" t="s">
        <v>18631</v>
      </c>
      <c r="H8411" t="s">
        <v>2243</v>
      </c>
      <c r="I8411" t="s">
        <v>18798</v>
      </c>
      <c r="J8411" t="s">
        <v>18799</v>
      </c>
      <c r="L8411" s="5"/>
      <c r="P8411" t="s">
        <v>18799</v>
      </c>
    </row>
    <row r="8412" spans="2:16" x14ac:dyDescent="0.25">
      <c r="B8412" t="s">
        <v>10</v>
      </c>
      <c r="C8412" t="s">
        <v>17</v>
      </c>
      <c r="D8412" s="6">
        <v>3.2000000000000001E-2</v>
      </c>
      <c r="E8412" s="6">
        <v>3.2000000000000001E-2</v>
      </c>
      <c r="F8412" s="18">
        <v>216.93</v>
      </c>
      <c r="G8412" t="s">
        <v>18631</v>
      </c>
      <c r="H8412" t="s">
        <v>2218</v>
      </c>
      <c r="I8412" t="s">
        <v>18800</v>
      </c>
      <c r="J8412" t="s">
        <v>18801</v>
      </c>
      <c r="L8412" s="5"/>
      <c r="P8412" t="s">
        <v>18801</v>
      </c>
    </row>
    <row r="8413" spans="2:16" x14ac:dyDescent="0.25">
      <c r="B8413" t="s">
        <v>10</v>
      </c>
      <c r="C8413" t="s">
        <v>17</v>
      </c>
      <c r="D8413" s="6">
        <v>-5.1999999999999998E-2</v>
      </c>
      <c r="E8413" s="6">
        <v>-5.1999999999999998E-2</v>
      </c>
      <c r="F8413" s="18">
        <v>294.49</v>
      </c>
      <c r="G8413" t="s">
        <v>18631</v>
      </c>
      <c r="H8413" t="s">
        <v>2244</v>
      </c>
      <c r="I8413" t="s">
        <v>18802</v>
      </c>
      <c r="J8413" t="s">
        <v>18803</v>
      </c>
      <c r="L8413" s="5"/>
      <c r="P8413" t="s">
        <v>18803</v>
      </c>
    </row>
    <row r="8414" spans="2:16" x14ac:dyDescent="0.25">
      <c r="B8414" t="s">
        <v>10</v>
      </c>
      <c r="C8414" t="s">
        <v>17</v>
      </c>
      <c r="D8414" s="6">
        <v>-0.10199999999999999</v>
      </c>
      <c r="E8414" s="6">
        <v>-0.10199999999999999</v>
      </c>
      <c r="F8414" s="18">
        <v>200</v>
      </c>
      <c r="G8414" t="s">
        <v>18631</v>
      </c>
      <c r="H8414" t="s">
        <v>2219</v>
      </c>
      <c r="I8414" t="s">
        <v>18804</v>
      </c>
      <c r="J8414" t="s">
        <v>18805</v>
      </c>
      <c r="L8414" s="5"/>
      <c r="P8414" t="s">
        <v>18805</v>
      </c>
    </row>
    <row r="8415" spans="2:16" x14ac:dyDescent="0.25">
      <c r="B8415" t="s">
        <v>10</v>
      </c>
      <c r="C8415" t="s">
        <v>17</v>
      </c>
      <c r="D8415" s="6">
        <v>-0.10199999999999999</v>
      </c>
      <c r="E8415" s="6">
        <v>-0.10199999999999999</v>
      </c>
      <c r="F8415" s="18">
        <v>174.78</v>
      </c>
      <c r="G8415" t="s">
        <v>18631</v>
      </c>
      <c r="H8415" t="s">
        <v>2220</v>
      </c>
      <c r="I8415" t="s">
        <v>18806</v>
      </c>
      <c r="J8415" t="s">
        <v>18807</v>
      </c>
      <c r="L8415" s="5"/>
      <c r="P8415" t="s">
        <v>18807</v>
      </c>
    </row>
    <row r="8416" spans="2:16" x14ac:dyDescent="0.25">
      <c r="B8416" t="s">
        <v>10</v>
      </c>
      <c r="C8416" t="s">
        <v>17</v>
      </c>
      <c r="D8416" s="6">
        <v>0.20499999999999999</v>
      </c>
      <c r="E8416" s="6">
        <v>0.20499999999999999</v>
      </c>
      <c r="F8416" s="18">
        <v>182.49</v>
      </c>
      <c r="G8416" t="s">
        <v>18631</v>
      </c>
      <c r="H8416" t="s">
        <v>2221</v>
      </c>
      <c r="I8416" t="s">
        <v>18808</v>
      </c>
      <c r="J8416" t="s">
        <v>18809</v>
      </c>
      <c r="L8416" s="5"/>
      <c r="P8416" t="s">
        <v>18809</v>
      </c>
    </row>
    <row r="8417" spans="2:16" x14ac:dyDescent="0.25">
      <c r="B8417" t="s">
        <v>10</v>
      </c>
      <c r="C8417" t="s">
        <v>17</v>
      </c>
      <c r="D8417" s="6">
        <v>0.14099999999999999</v>
      </c>
      <c r="E8417" s="6">
        <v>0.14099999999999999</v>
      </c>
      <c r="F8417" s="18">
        <v>197.78</v>
      </c>
      <c r="G8417" t="s">
        <v>18631</v>
      </c>
      <c r="H8417" t="s">
        <v>2222</v>
      </c>
      <c r="I8417" t="s">
        <v>18810</v>
      </c>
      <c r="J8417" t="s">
        <v>18811</v>
      </c>
      <c r="L8417" s="5"/>
      <c r="P8417" t="s">
        <v>18811</v>
      </c>
    </row>
    <row r="8418" spans="2:16" x14ac:dyDescent="0.25">
      <c r="B8418" t="s">
        <v>10</v>
      </c>
      <c r="C8418" t="s">
        <v>17</v>
      </c>
      <c r="D8418" s="6">
        <v>0.56100000000000005</v>
      </c>
      <c r="E8418" s="6">
        <v>0.56100000000000005</v>
      </c>
      <c r="F8418" s="18">
        <v>252</v>
      </c>
      <c r="G8418" t="s">
        <v>18631</v>
      </c>
      <c r="H8418" t="s">
        <v>2237</v>
      </c>
      <c r="I8418" t="s">
        <v>18812</v>
      </c>
      <c r="J8418" t="s">
        <v>18813</v>
      </c>
      <c r="L8418" s="5"/>
      <c r="P8418" t="s">
        <v>18813</v>
      </c>
    </row>
    <row r="8419" spans="2:16" x14ac:dyDescent="0.25">
      <c r="B8419" t="s">
        <v>10</v>
      </c>
      <c r="C8419" t="s">
        <v>17</v>
      </c>
      <c r="D8419" s="6">
        <v>0.124</v>
      </c>
      <c r="E8419" s="6">
        <v>0.124</v>
      </c>
      <c r="F8419" s="18">
        <v>197.88</v>
      </c>
      <c r="G8419" t="s">
        <v>18631</v>
      </c>
      <c r="H8419" t="s">
        <v>2223</v>
      </c>
      <c r="I8419" t="s">
        <v>18814</v>
      </c>
      <c r="J8419" t="s">
        <v>18815</v>
      </c>
      <c r="L8419" s="5"/>
      <c r="P8419" t="s">
        <v>18815</v>
      </c>
    </row>
    <row r="8420" spans="2:16" x14ac:dyDescent="0.25">
      <c r="B8420" t="s">
        <v>10</v>
      </c>
      <c r="C8420" t="s">
        <v>17</v>
      </c>
      <c r="D8420" s="6">
        <v>0.318</v>
      </c>
      <c r="E8420" s="6">
        <v>0.318</v>
      </c>
      <c r="F8420" s="18">
        <v>118.75</v>
      </c>
      <c r="G8420" t="s">
        <v>18631</v>
      </c>
      <c r="H8420" t="s">
        <v>2224</v>
      </c>
      <c r="I8420" t="s">
        <v>18816</v>
      </c>
      <c r="J8420" t="s">
        <v>18817</v>
      </c>
      <c r="L8420" s="5"/>
      <c r="P8420" t="s">
        <v>18817</v>
      </c>
    </row>
    <row r="8421" spans="2:16" x14ac:dyDescent="0.25">
      <c r="B8421" t="s">
        <v>10</v>
      </c>
      <c r="C8421" t="s">
        <v>17</v>
      </c>
      <c r="D8421" s="6">
        <v>-5.1999999999999998E-2</v>
      </c>
      <c r="E8421" s="6">
        <v>-5.1999999999999998E-2</v>
      </c>
      <c r="F8421" s="18">
        <v>294.49</v>
      </c>
      <c r="G8421" t="s">
        <v>18631</v>
      </c>
      <c r="H8421" t="s">
        <v>2246</v>
      </c>
      <c r="I8421" t="s">
        <v>18818</v>
      </c>
      <c r="J8421" t="s">
        <v>18819</v>
      </c>
      <c r="L8421" s="5"/>
      <c r="P8421" t="s">
        <v>18819</v>
      </c>
    </row>
    <row r="8422" spans="2:16" x14ac:dyDescent="0.25">
      <c r="B8422" t="s">
        <v>10</v>
      </c>
      <c r="C8422" t="s">
        <v>17</v>
      </c>
      <c r="D8422" s="6">
        <v>0.69099999999999995</v>
      </c>
      <c r="E8422" s="6">
        <v>0.69099999999999995</v>
      </c>
      <c r="F8422" s="18">
        <v>184.68</v>
      </c>
      <c r="G8422" t="s">
        <v>18631</v>
      </c>
      <c r="H8422" t="s">
        <v>18631</v>
      </c>
      <c r="I8422" t="s">
        <v>18820</v>
      </c>
      <c r="J8422" t="s">
        <v>18821</v>
      </c>
      <c r="L8422" s="5"/>
      <c r="P8422" t="s">
        <v>18821</v>
      </c>
    </row>
    <row r="8423" spans="2:16" x14ac:dyDescent="0.25">
      <c r="B8423" t="s">
        <v>10</v>
      </c>
      <c r="C8423" t="s">
        <v>17</v>
      </c>
      <c r="D8423" s="6">
        <v>0.371</v>
      </c>
      <c r="E8423" s="6">
        <v>0.371</v>
      </c>
      <c r="F8423" s="18">
        <v>151.19999999999999</v>
      </c>
      <c r="G8423" t="s">
        <v>18631</v>
      </c>
      <c r="H8423" t="s">
        <v>2238</v>
      </c>
      <c r="I8423" t="s">
        <v>18822</v>
      </c>
      <c r="J8423" t="s">
        <v>18823</v>
      </c>
      <c r="L8423" s="5"/>
      <c r="P8423" t="s">
        <v>18823</v>
      </c>
    </row>
    <row r="8424" spans="2:16" x14ac:dyDescent="0.25">
      <c r="B8424" t="s">
        <v>10</v>
      </c>
      <c r="C8424" t="s">
        <v>17</v>
      </c>
      <c r="D8424" s="6">
        <v>0.33200000000000002</v>
      </c>
      <c r="E8424" s="6">
        <v>0.33200000000000002</v>
      </c>
      <c r="F8424" s="18">
        <v>187.71</v>
      </c>
      <c r="G8424" t="s">
        <v>18631</v>
      </c>
      <c r="H8424" t="s">
        <v>2225</v>
      </c>
      <c r="I8424" t="s">
        <v>18824</v>
      </c>
      <c r="J8424" t="s">
        <v>18825</v>
      </c>
      <c r="L8424" s="5"/>
      <c r="P8424" t="s">
        <v>18825</v>
      </c>
    </row>
    <row r="8425" spans="2:16" x14ac:dyDescent="0.25">
      <c r="B8425" t="s">
        <v>10</v>
      </c>
      <c r="C8425" t="s">
        <v>17</v>
      </c>
      <c r="D8425" s="6">
        <v>0.41299999999999998</v>
      </c>
      <c r="E8425" s="6">
        <v>0.41299999999999998</v>
      </c>
      <c r="F8425" s="18">
        <v>124.84</v>
      </c>
      <c r="G8425" t="s">
        <v>18631</v>
      </c>
      <c r="H8425" t="s">
        <v>2226</v>
      </c>
      <c r="I8425" t="s">
        <v>18826</v>
      </c>
      <c r="J8425" t="s">
        <v>18827</v>
      </c>
      <c r="L8425" s="5"/>
      <c r="P8425" t="s">
        <v>18827</v>
      </c>
    </row>
    <row r="8426" spans="2:16" x14ac:dyDescent="0.25">
      <c r="B8426" t="s">
        <v>10</v>
      </c>
      <c r="C8426" t="s">
        <v>17</v>
      </c>
      <c r="D8426" s="6">
        <v>0.17</v>
      </c>
      <c r="E8426" s="6">
        <v>0.17</v>
      </c>
      <c r="F8426" s="18">
        <v>216.93</v>
      </c>
      <c r="G8426" t="s">
        <v>18631</v>
      </c>
      <c r="H8426" t="s">
        <v>2227</v>
      </c>
      <c r="I8426" t="s">
        <v>18828</v>
      </c>
      <c r="J8426" t="s">
        <v>18829</v>
      </c>
      <c r="L8426" s="5"/>
      <c r="P8426" t="s">
        <v>18829</v>
      </c>
    </row>
    <row r="8427" spans="2:16" x14ac:dyDescent="0.25">
      <c r="B8427" t="s">
        <v>10</v>
      </c>
      <c r="C8427" t="s">
        <v>17</v>
      </c>
      <c r="D8427" s="6">
        <v>-5.1999999999999998E-2</v>
      </c>
      <c r="E8427" s="6">
        <v>-5.1999999999999998E-2</v>
      </c>
      <c r="F8427" s="18">
        <v>294.49</v>
      </c>
      <c r="G8427" t="s">
        <v>18631</v>
      </c>
      <c r="H8427" t="s">
        <v>2247</v>
      </c>
      <c r="I8427" t="s">
        <v>18830</v>
      </c>
      <c r="J8427" t="s">
        <v>18831</v>
      </c>
      <c r="L8427" s="5"/>
      <c r="P8427" t="s">
        <v>18831</v>
      </c>
    </row>
    <row r="8428" spans="2:16" x14ac:dyDescent="0.25">
      <c r="B8428" t="s">
        <v>10</v>
      </c>
      <c r="C8428" t="s">
        <v>17</v>
      </c>
      <c r="D8428" s="6">
        <v>0.43099999999999999</v>
      </c>
      <c r="E8428" s="6">
        <v>0.43099999999999999</v>
      </c>
      <c r="F8428" s="18">
        <v>207.14</v>
      </c>
      <c r="G8428" t="s">
        <v>18631</v>
      </c>
      <c r="H8428" t="s">
        <v>2228</v>
      </c>
      <c r="I8428" t="s">
        <v>18832</v>
      </c>
      <c r="J8428" t="s">
        <v>18833</v>
      </c>
      <c r="L8428" s="5"/>
      <c r="P8428" t="s">
        <v>18833</v>
      </c>
    </row>
    <row r="8429" spans="2:16" x14ac:dyDescent="0.25">
      <c r="B8429" t="s">
        <v>10</v>
      </c>
      <c r="C8429" t="s">
        <v>17</v>
      </c>
      <c r="D8429" s="6">
        <v>0.47199999999999998</v>
      </c>
      <c r="E8429" s="6">
        <v>0.47199999999999998</v>
      </c>
      <c r="F8429" s="18">
        <v>286.93</v>
      </c>
      <c r="G8429" t="s">
        <v>18631</v>
      </c>
      <c r="H8429" t="s">
        <v>2229</v>
      </c>
      <c r="I8429" t="s">
        <v>18834</v>
      </c>
      <c r="J8429" t="s">
        <v>18835</v>
      </c>
      <c r="L8429" s="5"/>
      <c r="P8429" t="s">
        <v>18835</v>
      </c>
    </row>
    <row r="8430" spans="2:16" x14ac:dyDescent="0.25">
      <c r="B8430" t="s">
        <v>10</v>
      </c>
      <c r="C8430" t="s">
        <v>17</v>
      </c>
      <c r="D8430" s="6">
        <v>-0.10199999999999999</v>
      </c>
      <c r="E8430" s="6">
        <v>-0.10199999999999999</v>
      </c>
      <c r="F8430" s="18">
        <v>200</v>
      </c>
      <c r="G8430" t="s">
        <v>18631</v>
      </c>
      <c r="H8430" t="s">
        <v>2230</v>
      </c>
      <c r="I8430" t="s">
        <v>18836</v>
      </c>
      <c r="J8430" t="s">
        <v>18837</v>
      </c>
      <c r="L8430" s="5"/>
      <c r="P8430" t="s">
        <v>18837</v>
      </c>
    </row>
    <row r="8431" spans="2:16" x14ac:dyDescent="0.25">
      <c r="B8431" t="s">
        <v>10</v>
      </c>
      <c r="C8431" t="s">
        <v>17</v>
      </c>
      <c r="D8431" s="6">
        <v>0.28599999999999998</v>
      </c>
      <c r="E8431" s="6">
        <v>0.28599999999999998</v>
      </c>
      <c r="F8431" s="18">
        <v>122.85</v>
      </c>
      <c r="G8431" t="s">
        <v>18631</v>
      </c>
      <c r="H8431" t="s">
        <v>2231</v>
      </c>
      <c r="I8431" t="s">
        <v>18838</v>
      </c>
      <c r="J8431" t="s">
        <v>18839</v>
      </c>
      <c r="L8431" s="5"/>
      <c r="P8431" t="s">
        <v>18839</v>
      </c>
    </row>
    <row r="8432" spans="2:16" x14ac:dyDescent="0.25">
      <c r="B8432" t="s">
        <v>10</v>
      </c>
      <c r="C8432" t="s">
        <v>17</v>
      </c>
      <c r="D8432" s="6">
        <v>0.20899999999999999</v>
      </c>
      <c r="E8432" s="6">
        <v>0.20899999999999999</v>
      </c>
      <c r="F8432" s="18">
        <v>216.93</v>
      </c>
      <c r="G8432" t="s">
        <v>18631</v>
      </c>
      <c r="H8432" t="s">
        <v>2232</v>
      </c>
      <c r="I8432" t="s">
        <v>18840</v>
      </c>
      <c r="J8432" t="s">
        <v>18841</v>
      </c>
      <c r="L8432" s="5"/>
      <c r="P8432" t="s">
        <v>18841</v>
      </c>
    </row>
    <row r="8433" spans="2:16" x14ac:dyDescent="0.25">
      <c r="B8433" t="s">
        <v>10</v>
      </c>
      <c r="C8433" t="s">
        <v>17</v>
      </c>
      <c r="D8433" s="6">
        <v>-0.10199999999999999</v>
      </c>
      <c r="E8433" s="6">
        <v>-0.10199999999999999</v>
      </c>
      <c r="F8433" s="18">
        <v>200</v>
      </c>
      <c r="G8433" t="s">
        <v>18631</v>
      </c>
      <c r="H8433" t="s">
        <v>2233</v>
      </c>
      <c r="I8433" t="s">
        <v>18842</v>
      </c>
      <c r="J8433" t="s">
        <v>18843</v>
      </c>
      <c r="L8433" s="5"/>
      <c r="P8433" t="s">
        <v>18843</v>
      </c>
    </row>
    <row r="8434" spans="2:16" x14ac:dyDescent="0.25">
      <c r="B8434" t="s">
        <v>10</v>
      </c>
      <c r="C8434" t="s">
        <v>17</v>
      </c>
      <c r="D8434" s="6">
        <v>0.38100000000000001</v>
      </c>
      <c r="E8434" s="6">
        <v>0.38100000000000001</v>
      </c>
      <c r="F8434" s="18">
        <v>142.80000000000001</v>
      </c>
      <c r="G8434" t="s">
        <v>18631</v>
      </c>
      <c r="H8434" t="s">
        <v>2234</v>
      </c>
      <c r="I8434" t="s">
        <v>18844</v>
      </c>
      <c r="J8434" t="s">
        <v>18845</v>
      </c>
      <c r="L8434" s="5"/>
      <c r="P8434" t="s">
        <v>18845</v>
      </c>
    </row>
    <row r="8435" spans="2:16" x14ac:dyDescent="0.25">
      <c r="B8435" t="s">
        <v>10</v>
      </c>
      <c r="C8435" t="s">
        <v>17</v>
      </c>
      <c r="D8435" s="6">
        <v>0.20200000000000001</v>
      </c>
      <c r="E8435" s="6">
        <v>0.20200000000000001</v>
      </c>
      <c r="F8435" s="18">
        <v>138.25</v>
      </c>
      <c r="G8435" t="s">
        <v>18631</v>
      </c>
      <c r="H8435" t="s">
        <v>2235</v>
      </c>
      <c r="I8435" t="s">
        <v>18846</v>
      </c>
      <c r="J8435" t="s">
        <v>18847</v>
      </c>
      <c r="L8435" s="5"/>
      <c r="P8435" t="s">
        <v>18847</v>
      </c>
    </row>
    <row r="8436" spans="2:16" x14ac:dyDescent="0.25">
      <c r="B8436" t="s">
        <v>10</v>
      </c>
      <c r="C8436" t="s">
        <v>17</v>
      </c>
      <c r="D8436" s="6">
        <v>3.2000000000000001E-2</v>
      </c>
      <c r="E8436" s="6">
        <v>3.2000000000000001E-2</v>
      </c>
      <c r="F8436" s="18">
        <v>249.53</v>
      </c>
      <c r="G8436" t="s">
        <v>18631</v>
      </c>
      <c r="H8436" t="s">
        <v>2236</v>
      </c>
      <c r="I8436" t="s">
        <v>18848</v>
      </c>
      <c r="J8436" t="s">
        <v>18849</v>
      </c>
      <c r="L8436" s="5"/>
      <c r="P8436" t="s">
        <v>18849</v>
      </c>
    </row>
    <row r="8437" spans="2:16" x14ac:dyDescent="0.25">
      <c r="B8437" t="s">
        <v>10</v>
      </c>
      <c r="C8437" t="s">
        <v>17</v>
      </c>
      <c r="D8437" s="6">
        <v>6.3E-2</v>
      </c>
      <c r="E8437" s="6">
        <v>6.3E-2</v>
      </c>
      <c r="F8437" s="18">
        <v>294.49</v>
      </c>
      <c r="G8437" t="s">
        <v>2238</v>
      </c>
      <c r="H8437" t="s">
        <v>12132</v>
      </c>
      <c r="I8437" t="s">
        <v>14923</v>
      </c>
      <c r="J8437" t="s">
        <v>14924</v>
      </c>
      <c r="L8437" s="5"/>
      <c r="P8437" t="s">
        <v>14924</v>
      </c>
    </row>
    <row r="8438" spans="2:16" x14ac:dyDescent="0.25">
      <c r="B8438" t="s">
        <v>10</v>
      </c>
      <c r="C8438" t="s">
        <v>17</v>
      </c>
      <c r="D8438" s="6">
        <v>0.16900000000000001</v>
      </c>
      <c r="E8438" s="6">
        <v>0.16900000000000001</v>
      </c>
      <c r="F8438" s="18">
        <v>294.49</v>
      </c>
      <c r="G8438" t="s">
        <v>2238</v>
      </c>
      <c r="H8438" t="s">
        <v>2190</v>
      </c>
      <c r="I8438" t="s">
        <v>8280</v>
      </c>
      <c r="J8438" t="s">
        <v>14912</v>
      </c>
      <c r="L8438" s="5"/>
      <c r="P8438" t="s">
        <v>14912</v>
      </c>
    </row>
    <row r="8439" spans="2:16" x14ac:dyDescent="0.25">
      <c r="B8439" t="s">
        <v>10</v>
      </c>
      <c r="C8439" t="s">
        <v>17</v>
      </c>
      <c r="D8439" s="6">
        <v>0.255</v>
      </c>
      <c r="E8439" s="6">
        <v>0.255</v>
      </c>
      <c r="F8439" s="18">
        <v>294.49</v>
      </c>
      <c r="G8439" t="s">
        <v>2238</v>
      </c>
      <c r="H8439" t="s">
        <v>2191</v>
      </c>
      <c r="I8439" t="s">
        <v>8281</v>
      </c>
      <c r="J8439" t="s">
        <v>14929</v>
      </c>
      <c r="L8439" s="5"/>
      <c r="P8439" t="s">
        <v>14929</v>
      </c>
    </row>
    <row r="8440" spans="2:16" x14ac:dyDescent="0.25">
      <c r="B8440" t="s">
        <v>10</v>
      </c>
      <c r="C8440" t="s">
        <v>17</v>
      </c>
      <c r="D8440" s="6">
        <v>-0.128</v>
      </c>
      <c r="E8440" s="6">
        <v>-0.128</v>
      </c>
      <c r="F8440" s="18">
        <v>294.49</v>
      </c>
      <c r="G8440" t="s">
        <v>2238</v>
      </c>
      <c r="H8440" t="s">
        <v>2192</v>
      </c>
      <c r="I8440" t="s">
        <v>8282</v>
      </c>
      <c r="J8440" t="s">
        <v>14914</v>
      </c>
      <c r="L8440" s="5"/>
      <c r="P8440" t="s">
        <v>14914</v>
      </c>
    </row>
    <row r="8441" spans="2:16" x14ac:dyDescent="0.25">
      <c r="B8441" t="s">
        <v>10</v>
      </c>
      <c r="C8441" t="s">
        <v>17</v>
      </c>
      <c r="D8441" s="6">
        <v>6.3E-2</v>
      </c>
      <c r="E8441" s="6">
        <v>6.3E-2</v>
      </c>
      <c r="F8441" s="18">
        <v>294.49</v>
      </c>
      <c r="G8441" t="s">
        <v>2238</v>
      </c>
      <c r="H8441" t="s">
        <v>2183</v>
      </c>
      <c r="I8441" t="s">
        <v>8283</v>
      </c>
      <c r="J8441" t="s">
        <v>14918</v>
      </c>
      <c r="L8441" s="5"/>
      <c r="P8441" t="s">
        <v>14918</v>
      </c>
    </row>
    <row r="8442" spans="2:16" x14ac:dyDescent="0.25">
      <c r="B8442" t="s">
        <v>10</v>
      </c>
      <c r="C8442" t="s">
        <v>17</v>
      </c>
      <c r="D8442" s="6">
        <v>-0.128</v>
      </c>
      <c r="E8442" s="6">
        <v>-0.128</v>
      </c>
      <c r="F8442" s="18">
        <v>294.49</v>
      </c>
      <c r="G8442" t="s">
        <v>2238</v>
      </c>
      <c r="H8442" t="s">
        <v>2193</v>
      </c>
      <c r="I8442" t="s">
        <v>8284</v>
      </c>
      <c r="J8442" t="s">
        <v>14896</v>
      </c>
      <c r="L8442" s="5"/>
      <c r="P8442" t="s">
        <v>14896</v>
      </c>
    </row>
    <row r="8443" spans="2:16" x14ac:dyDescent="0.25">
      <c r="B8443" t="s">
        <v>10</v>
      </c>
      <c r="C8443" t="s">
        <v>17</v>
      </c>
      <c r="D8443" s="6">
        <v>0.23</v>
      </c>
      <c r="E8443" s="6">
        <v>0.23</v>
      </c>
      <c r="F8443" s="18">
        <v>294.49</v>
      </c>
      <c r="G8443" t="s">
        <v>2238</v>
      </c>
      <c r="H8443" t="s">
        <v>2194</v>
      </c>
      <c r="I8443" t="s">
        <v>8285</v>
      </c>
      <c r="J8443" t="s">
        <v>14927</v>
      </c>
      <c r="L8443" s="5"/>
      <c r="P8443" t="s">
        <v>14927</v>
      </c>
    </row>
    <row r="8444" spans="2:16" x14ac:dyDescent="0.25">
      <c r="B8444" t="s">
        <v>10</v>
      </c>
      <c r="C8444" t="s">
        <v>17</v>
      </c>
      <c r="D8444" s="6">
        <v>0.158</v>
      </c>
      <c r="E8444" s="6">
        <v>0.158</v>
      </c>
      <c r="F8444" s="18">
        <v>294.49</v>
      </c>
      <c r="G8444" t="s">
        <v>2238</v>
      </c>
      <c r="H8444" t="s">
        <v>2195</v>
      </c>
      <c r="I8444" t="s">
        <v>8286</v>
      </c>
      <c r="J8444" t="s">
        <v>14915</v>
      </c>
      <c r="L8444" s="5"/>
      <c r="P8444" t="s">
        <v>14915</v>
      </c>
    </row>
    <row r="8445" spans="2:16" x14ac:dyDescent="0.25">
      <c r="B8445" t="s">
        <v>10</v>
      </c>
      <c r="C8445" t="s">
        <v>17</v>
      </c>
      <c r="D8445" s="6">
        <v>0.29399999999999998</v>
      </c>
      <c r="E8445" s="6">
        <v>0.29399999999999998</v>
      </c>
      <c r="F8445" s="18">
        <v>294.49</v>
      </c>
      <c r="G8445" t="s">
        <v>2238</v>
      </c>
      <c r="H8445" t="s">
        <v>2196</v>
      </c>
      <c r="I8445" t="s">
        <v>8287</v>
      </c>
      <c r="J8445" t="s">
        <v>14913</v>
      </c>
      <c r="L8445" s="5"/>
      <c r="P8445" t="s">
        <v>14913</v>
      </c>
    </row>
    <row r="8446" spans="2:16" x14ac:dyDescent="0.25">
      <c r="B8446" t="s">
        <v>10</v>
      </c>
      <c r="C8446" t="s">
        <v>17</v>
      </c>
      <c r="D8446" s="6">
        <v>0.16900000000000001</v>
      </c>
      <c r="E8446" s="6">
        <v>0.16900000000000001</v>
      </c>
      <c r="F8446" s="18">
        <v>294.49</v>
      </c>
      <c r="G8446" t="s">
        <v>2238</v>
      </c>
      <c r="H8446" t="s">
        <v>2197</v>
      </c>
      <c r="I8446" t="s">
        <v>8288</v>
      </c>
      <c r="J8446" t="s">
        <v>14898</v>
      </c>
      <c r="L8446" s="5"/>
      <c r="P8446" t="s">
        <v>14898</v>
      </c>
    </row>
    <row r="8447" spans="2:16" x14ac:dyDescent="0.25">
      <c r="B8447" t="s">
        <v>10</v>
      </c>
      <c r="C8447" t="s">
        <v>17</v>
      </c>
      <c r="D8447" s="6">
        <v>0.23100000000000001</v>
      </c>
      <c r="E8447" s="6">
        <v>0.23100000000000001</v>
      </c>
      <c r="F8447" s="18">
        <v>160.65</v>
      </c>
      <c r="G8447" t="s">
        <v>2238</v>
      </c>
      <c r="H8447" t="s">
        <v>2198</v>
      </c>
      <c r="I8447" t="s">
        <v>794</v>
      </c>
      <c r="J8447" t="s">
        <v>11972</v>
      </c>
      <c r="L8447" s="5"/>
      <c r="P8447" t="s">
        <v>11972</v>
      </c>
    </row>
    <row r="8448" spans="2:16" x14ac:dyDescent="0.25">
      <c r="B8448" t="s">
        <v>10</v>
      </c>
      <c r="C8448" t="s">
        <v>17</v>
      </c>
      <c r="D8448" s="6">
        <v>6.3E-2</v>
      </c>
      <c r="E8448" s="6">
        <v>6.3E-2</v>
      </c>
      <c r="F8448" s="18">
        <v>294.49</v>
      </c>
      <c r="G8448" t="s">
        <v>2238</v>
      </c>
      <c r="H8448" t="s">
        <v>12121</v>
      </c>
      <c r="I8448" t="s">
        <v>14902</v>
      </c>
      <c r="J8448" t="s">
        <v>14903</v>
      </c>
      <c r="L8448" s="5"/>
      <c r="P8448" t="s">
        <v>14903</v>
      </c>
    </row>
    <row r="8449" spans="2:16" x14ac:dyDescent="0.25">
      <c r="B8449" t="s">
        <v>10</v>
      </c>
      <c r="C8449" t="s">
        <v>17</v>
      </c>
      <c r="D8449" s="6">
        <v>0.27100000000000002</v>
      </c>
      <c r="E8449" s="6">
        <v>0.27100000000000002</v>
      </c>
      <c r="F8449" s="18">
        <v>294.49</v>
      </c>
      <c r="G8449" t="s">
        <v>2238</v>
      </c>
      <c r="H8449" t="s">
        <v>2199</v>
      </c>
      <c r="I8449" t="s">
        <v>8289</v>
      </c>
      <c r="J8449" t="s">
        <v>14883</v>
      </c>
      <c r="L8449" s="5"/>
      <c r="P8449" t="s">
        <v>14883</v>
      </c>
    </row>
    <row r="8450" spans="2:16" x14ac:dyDescent="0.25">
      <c r="B8450" t="s">
        <v>10</v>
      </c>
      <c r="C8450" t="s">
        <v>17</v>
      </c>
      <c r="D8450" s="6">
        <v>-0.128</v>
      </c>
      <c r="E8450" s="6">
        <v>-0.128</v>
      </c>
      <c r="F8450" s="18">
        <v>294.49</v>
      </c>
      <c r="G8450" t="s">
        <v>2238</v>
      </c>
      <c r="H8450" t="s">
        <v>1014</v>
      </c>
      <c r="I8450" t="s">
        <v>8290</v>
      </c>
      <c r="J8450" t="s">
        <v>14901</v>
      </c>
      <c r="L8450" s="5"/>
      <c r="P8450" t="s">
        <v>14901</v>
      </c>
    </row>
    <row r="8451" spans="2:16" x14ac:dyDescent="0.25">
      <c r="B8451" t="s">
        <v>10</v>
      </c>
      <c r="C8451" t="s">
        <v>17</v>
      </c>
      <c r="D8451" s="6">
        <v>0.29599999999999999</v>
      </c>
      <c r="E8451" s="6">
        <v>0.29599999999999999</v>
      </c>
      <c r="F8451" s="18">
        <v>294.49</v>
      </c>
      <c r="G8451" t="s">
        <v>2238</v>
      </c>
      <c r="H8451" t="s">
        <v>2200</v>
      </c>
      <c r="I8451" t="s">
        <v>8291</v>
      </c>
      <c r="J8451" t="s">
        <v>14886</v>
      </c>
      <c r="L8451" s="5"/>
      <c r="P8451" t="s">
        <v>14886</v>
      </c>
    </row>
    <row r="8452" spans="2:16" x14ac:dyDescent="0.25">
      <c r="B8452" t="s">
        <v>10</v>
      </c>
      <c r="C8452" t="s">
        <v>17</v>
      </c>
      <c r="D8452" s="6">
        <v>0.29599999999999999</v>
      </c>
      <c r="E8452" s="6">
        <v>0.29599999999999999</v>
      </c>
      <c r="F8452" s="18">
        <v>294.49</v>
      </c>
      <c r="G8452" t="s">
        <v>2238</v>
      </c>
      <c r="H8452" t="s">
        <v>2201</v>
      </c>
      <c r="I8452" t="s">
        <v>8292</v>
      </c>
      <c r="J8452" t="s">
        <v>14921</v>
      </c>
      <c r="L8452" s="5"/>
      <c r="P8452" t="s">
        <v>14921</v>
      </c>
    </row>
    <row r="8453" spans="2:16" x14ac:dyDescent="0.25">
      <c r="B8453" t="s">
        <v>10</v>
      </c>
      <c r="C8453" t="s">
        <v>17</v>
      </c>
      <c r="D8453" s="6">
        <v>0.29599999999999999</v>
      </c>
      <c r="E8453" s="6">
        <v>0.29599999999999999</v>
      </c>
      <c r="F8453" s="18">
        <v>294.49</v>
      </c>
      <c r="G8453" t="s">
        <v>2238</v>
      </c>
      <c r="H8453" t="s">
        <v>2202</v>
      </c>
      <c r="I8453" t="s">
        <v>8293</v>
      </c>
      <c r="J8453" t="s">
        <v>14919</v>
      </c>
      <c r="L8453" s="5"/>
      <c r="P8453" t="s">
        <v>14919</v>
      </c>
    </row>
    <row r="8454" spans="2:16" x14ac:dyDescent="0.25">
      <c r="B8454" t="s">
        <v>10</v>
      </c>
      <c r="C8454" t="s">
        <v>17</v>
      </c>
      <c r="D8454" s="6">
        <v>0.29599999999999999</v>
      </c>
      <c r="E8454" s="6">
        <v>0.29599999999999999</v>
      </c>
      <c r="F8454" s="18">
        <v>294.49</v>
      </c>
      <c r="G8454" t="s">
        <v>2238</v>
      </c>
      <c r="H8454" t="s">
        <v>2203</v>
      </c>
      <c r="I8454" t="s">
        <v>8294</v>
      </c>
      <c r="J8454" t="s">
        <v>14890</v>
      </c>
      <c r="L8454" s="5"/>
      <c r="P8454" t="s">
        <v>14890</v>
      </c>
    </row>
    <row r="8455" spans="2:16" x14ac:dyDescent="0.25">
      <c r="B8455" t="s">
        <v>10</v>
      </c>
      <c r="C8455" t="s">
        <v>17</v>
      </c>
      <c r="D8455" s="6">
        <v>0.255</v>
      </c>
      <c r="E8455" s="6">
        <v>0.255</v>
      </c>
      <c r="F8455" s="18">
        <v>294.49</v>
      </c>
      <c r="G8455" t="s">
        <v>2238</v>
      </c>
      <c r="H8455" t="s">
        <v>2204</v>
      </c>
      <c r="I8455" t="s">
        <v>8295</v>
      </c>
      <c r="J8455" t="s">
        <v>14909</v>
      </c>
      <c r="L8455" s="5"/>
      <c r="P8455" t="s">
        <v>14909</v>
      </c>
    </row>
    <row r="8456" spans="2:16" x14ac:dyDescent="0.25">
      <c r="B8456" t="s">
        <v>10</v>
      </c>
      <c r="C8456" t="s">
        <v>17</v>
      </c>
      <c r="D8456" s="6">
        <v>0.23</v>
      </c>
      <c r="E8456" s="6">
        <v>0.23</v>
      </c>
      <c r="F8456" s="18">
        <v>294.49</v>
      </c>
      <c r="G8456" t="s">
        <v>2238</v>
      </c>
      <c r="H8456" t="s">
        <v>2205</v>
      </c>
      <c r="I8456" t="s">
        <v>8296</v>
      </c>
      <c r="J8456" t="s">
        <v>14905</v>
      </c>
      <c r="L8456" s="5"/>
      <c r="P8456" t="s">
        <v>14905</v>
      </c>
    </row>
    <row r="8457" spans="2:16" x14ac:dyDescent="0.25">
      <c r="B8457" t="s">
        <v>10</v>
      </c>
      <c r="C8457" t="s">
        <v>17</v>
      </c>
      <c r="D8457" s="6">
        <v>0.29399999999999998</v>
      </c>
      <c r="E8457" s="6">
        <v>0.29399999999999998</v>
      </c>
      <c r="F8457" s="18">
        <v>294.49</v>
      </c>
      <c r="G8457" t="s">
        <v>2238</v>
      </c>
      <c r="H8457" t="s">
        <v>2206</v>
      </c>
      <c r="I8457" t="s">
        <v>8297</v>
      </c>
      <c r="J8457" t="s">
        <v>14922</v>
      </c>
      <c r="L8457" s="5"/>
      <c r="P8457" t="s">
        <v>14922</v>
      </c>
    </row>
    <row r="8458" spans="2:16" x14ac:dyDescent="0.25">
      <c r="B8458" t="s">
        <v>10</v>
      </c>
      <c r="C8458" t="s">
        <v>17</v>
      </c>
      <c r="D8458" s="6">
        <v>0.23</v>
      </c>
      <c r="E8458" s="6">
        <v>0.23</v>
      </c>
      <c r="F8458" s="18">
        <v>294.49</v>
      </c>
      <c r="G8458" t="s">
        <v>2238</v>
      </c>
      <c r="H8458" t="s">
        <v>2207</v>
      </c>
      <c r="I8458" t="s">
        <v>8298</v>
      </c>
      <c r="J8458" t="s">
        <v>14916</v>
      </c>
      <c r="L8458" s="5"/>
      <c r="P8458" t="s">
        <v>14916</v>
      </c>
    </row>
    <row r="8459" spans="2:16" x14ac:dyDescent="0.25">
      <c r="B8459" t="s">
        <v>10</v>
      </c>
      <c r="C8459" t="s">
        <v>17</v>
      </c>
      <c r="D8459" s="6">
        <v>0.29599999999999999</v>
      </c>
      <c r="E8459" s="6">
        <v>0.29599999999999999</v>
      </c>
      <c r="F8459" s="18">
        <v>294.49</v>
      </c>
      <c r="G8459" t="s">
        <v>2238</v>
      </c>
      <c r="H8459" t="s">
        <v>2208</v>
      </c>
      <c r="I8459" t="s">
        <v>8299</v>
      </c>
      <c r="J8459" t="s">
        <v>14899</v>
      </c>
      <c r="L8459" s="5"/>
      <c r="P8459" t="s">
        <v>14899</v>
      </c>
    </row>
    <row r="8460" spans="2:16" x14ac:dyDescent="0.25">
      <c r="B8460" t="s">
        <v>10</v>
      </c>
      <c r="C8460" t="s">
        <v>17</v>
      </c>
      <c r="D8460" s="6">
        <v>0.27100000000000002</v>
      </c>
      <c r="E8460" s="6">
        <v>0.27100000000000002</v>
      </c>
      <c r="F8460" s="18">
        <v>294.49</v>
      </c>
      <c r="G8460" t="s">
        <v>2238</v>
      </c>
      <c r="H8460" t="s">
        <v>2209</v>
      </c>
      <c r="I8460" t="s">
        <v>8300</v>
      </c>
      <c r="J8460" t="s">
        <v>14911</v>
      </c>
      <c r="L8460" s="5"/>
      <c r="P8460" t="s">
        <v>14911</v>
      </c>
    </row>
    <row r="8461" spans="2:16" x14ac:dyDescent="0.25">
      <c r="B8461" t="s">
        <v>10</v>
      </c>
      <c r="C8461" t="s">
        <v>17</v>
      </c>
      <c r="D8461" s="6">
        <v>0.27600000000000002</v>
      </c>
      <c r="E8461" s="6">
        <v>0.27600000000000002</v>
      </c>
      <c r="F8461" s="18">
        <v>150.62</v>
      </c>
      <c r="G8461" t="s">
        <v>2238</v>
      </c>
      <c r="H8461" t="s">
        <v>2210</v>
      </c>
      <c r="I8461" t="s">
        <v>699</v>
      </c>
      <c r="J8461" t="s">
        <v>12022</v>
      </c>
      <c r="L8461" s="5"/>
      <c r="P8461" t="s">
        <v>12022</v>
      </c>
    </row>
    <row r="8462" spans="2:16" x14ac:dyDescent="0.25">
      <c r="B8462" t="s">
        <v>10</v>
      </c>
      <c r="C8462" t="s">
        <v>17</v>
      </c>
      <c r="D8462" s="6">
        <v>0.16900000000000001</v>
      </c>
      <c r="E8462" s="6">
        <v>0.16900000000000001</v>
      </c>
      <c r="F8462" s="18">
        <v>294.49</v>
      </c>
      <c r="G8462" t="s">
        <v>2238</v>
      </c>
      <c r="H8462" t="s">
        <v>2211</v>
      </c>
      <c r="I8462" t="s">
        <v>8301</v>
      </c>
      <c r="J8462" t="s">
        <v>14888</v>
      </c>
      <c r="L8462" s="5"/>
      <c r="P8462" t="s">
        <v>14888</v>
      </c>
    </row>
    <row r="8463" spans="2:16" x14ac:dyDescent="0.25">
      <c r="B8463" t="s">
        <v>10</v>
      </c>
      <c r="C8463" t="s">
        <v>17</v>
      </c>
      <c r="D8463" s="6">
        <v>0.27100000000000002</v>
      </c>
      <c r="E8463" s="6">
        <v>0.27100000000000002</v>
      </c>
      <c r="F8463" s="18">
        <v>294.49</v>
      </c>
      <c r="G8463" t="s">
        <v>2238</v>
      </c>
      <c r="H8463" t="s">
        <v>2212</v>
      </c>
      <c r="I8463" t="s">
        <v>8302</v>
      </c>
      <c r="J8463" t="s">
        <v>14928</v>
      </c>
      <c r="L8463" s="5"/>
      <c r="P8463" t="s">
        <v>14928</v>
      </c>
    </row>
    <row r="8464" spans="2:16" x14ac:dyDescent="0.25">
      <c r="B8464" t="s">
        <v>10</v>
      </c>
      <c r="C8464" t="s">
        <v>17</v>
      </c>
      <c r="D8464" s="6">
        <v>0.42099999999999999</v>
      </c>
      <c r="E8464" s="6">
        <v>0.42099999999999999</v>
      </c>
      <c r="F8464" s="18">
        <v>236.52</v>
      </c>
      <c r="G8464" t="s">
        <v>2238</v>
      </c>
      <c r="H8464" t="s">
        <v>2213</v>
      </c>
      <c r="I8464" t="s">
        <v>968</v>
      </c>
      <c r="J8464" t="s">
        <v>11439</v>
      </c>
      <c r="L8464" s="5"/>
      <c r="P8464" t="s">
        <v>11439</v>
      </c>
    </row>
    <row r="8465" spans="2:16" x14ac:dyDescent="0.25">
      <c r="B8465" t="s">
        <v>10</v>
      </c>
      <c r="C8465" t="s">
        <v>17</v>
      </c>
      <c r="D8465" s="6">
        <v>0.27100000000000002</v>
      </c>
      <c r="E8465" s="6">
        <v>0.27100000000000002</v>
      </c>
      <c r="F8465" s="18">
        <v>294.49</v>
      </c>
      <c r="G8465" t="s">
        <v>2238</v>
      </c>
      <c r="H8465" t="s">
        <v>2214</v>
      </c>
      <c r="I8465" t="s">
        <v>8303</v>
      </c>
      <c r="J8465" t="s">
        <v>14891</v>
      </c>
      <c r="L8465" s="5"/>
      <c r="P8465" t="s">
        <v>14891</v>
      </c>
    </row>
    <row r="8466" spans="2:16" x14ac:dyDescent="0.25">
      <c r="B8466" t="s">
        <v>10</v>
      </c>
      <c r="C8466" t="s">
        <v>17</v>
      </c>
      <c r="D8466" s="6">
        <v>0.29599999999999999</v>
      </c>
      <c r="E8466" s="6">
        <v>0.29599999999999999</v>
      </c>
      <c r="F8466" s="18">
        <v>294.49</v>
      </c>
      <c r="G8466" t="s">
        <v>2238</v>
      </c>
      <c r="H8466" t="s">
        <v>2215</v>
      </c>
      <c r="I8466" t="s">
        <v>8304</v>
      </c>
      <c r="J8466" t="s">
        <v>14887</v>
      </c>
      <c r="L8466" s="5"/>
      <c r="P8466" t="s">
        <v>14887</v>
      </c>
    </row>
    <row r="8467" spans="2:16" x14ac:dyDescent="0.25">
      <c r="B8467" t="s">
        <v>10</v>
      </c>
      <c r="C8467" t="s">
        <v>17</v>
      </c>
      <c r="D8467" s="6">
        <v>0.23</v>
      </c>
      <c r="E8467" s="6">
        <v>0.23</v>
      </c>
      <c r="F8467" s="18">
        <v>294.49</v>
      </c>
      <c r="G8467" t="s">
        <v>2238</v>
      </c>
      <c r="H8467" t="s">
        <v>2216</v>
      </c>
      <c r="I8467" t="s">
        <v>8305</v>
      </c>
      <c r="J8467" t="s">
        <v>14910</v>
      </c>
      <c r="L8467" s="5"/>
      <c r="P8467" t="s">
        <v>14910</v>
      </c>
    </row>
    <row r="8468" spans="2:16" x14ac:dyDescent="0.25">
      <c r="B8468" t="s">
        <v>10</v>
      </c>
      <c r="C8468" t="s">
        <v>17</v>
      </c>
      <c r="D8468" s="6">
        <v>0.20899999999999999</v>
      </c>
      <c r="E8468" s="6">
        <v>0.20899999999999999</v>
      </c>
      <c r="F8468" s="18">
        <v>161.86000000000001</v>
      </c>
      <c r="G8468" t="s">
        <v>2238</v>
      </c>
      <c r="H8468" t="s">
        <v>2217</v>
      </c>
      <c r="I8468" t="s">
        <v>440</v>
      </c>
      <c r="J8468" t="s">
        <v>12080</v>
      </c>
      <c r="L8468" s="5"/>
      <c r="P8468" t="s">
        <v>12080</v>
      </c>
    </row>
    <row r="8469" spans="2:16" x14ac:dyDescent="0.25">
      <c r="B8469" t="s">
        <v>10</v>
      </c>
      <c r="C8469" t="s">
        <v>17</v>
      </c>
      <c r="D8469" s="6">
        <v>-0.128</v>
      </c>
      <c r="E8469" s="6">
        <v>-0.128</v>
      </c>
      <c r="F8469" s="18">
        <v>294.49</v>
      </c>
      <c r="G8469" t="s">
        <v>2238</v>
      </c>
      <c r="H8469" t="s">
        <v>2218</v>
      </c>
      <c r="I8469" t="s">
        <v>8306</v>
      </c>
      <c r="J8469" t="s">
        <v>14889</v>
      </c>
      <c r="L8469" s="5"/>
      <c r="P8469" t="s">
        <v>14889</v>
      </c>
    </row>
    <row r="8470" spans="2:16" x14ac:dyDescent="0.25">
      <c r="B8470" t="s">
        <v>10</v>
      </c>
      <c r="C8470" t="s">
        <v>17</v>
      </c>
      <c r="D8470" s="6">
        <v>-0.128</v>
      </c>
      <c r="E8470" s="6">
        <v>-0.128</v>
      </c>
      <c r="F8470" s="18">
        <v>294.49</v>
      </c>
      <c r="G8470" t="s">
        <v>2238</v>
      </c>
      <c r="H8470" t="s">
        <v>2219</v>
      </c>
      <c r="I8470" t="s">
        <v>8307</v>
      </c>
      <c r="J8470" t="s">
        <v>14900</v>
      </c>
      <c r="L8470" s="5"/>
      <c r="P8470" t="s">
        <v>14900</v>
      </c>
    </row>
    <row r="8471" spans="2:16" x14ac:dyDescent="0.25">
      <c r="B8471" t="s">
        <v>10</v>
      </c>
      <c r="C8471" t="s">
        <v>17</v>
      </c>
      <c r="D8471" s="6">
        <v>0.29399999999999998</v>
      </c>
      <c r="E8471" s="6">
        <v>0.29399999999999998</v>
      </c>
      <c r="F8471" s="18">
        <v>294.49</v>
      </c>
      <c r="G8471" t="s">
        <v>2238</v>
      </c>
      <c r="H8471" t="s">
        <v>2220</v>
      </c>
      <c r="I8471" t="s">
        <v>8308</v>
      </c>
      <c r="J8471" t="s">
        <v>14906</v>
      </c>
      <c r="L8471" s="5"/>
      <c r="P8471" t="s">
        <v>14906</v>
      </c>
    </row>
    <row r="8472" spans="2:16" x14ac:dyDescent="0.25">
      <c r="B8472" t="s">
        <v>10</v>
      </c>
      <c r="C8472" t="s">
        <v>17</v>
      </c>
      <c r="D8472" s="6">
        <v>0.29599999999999999</v>
      </c>
      <c r="E8472" s="6">
        <v>0.29599999999999999</v>
      </c>
      <c r="F8472" s="18">
        <v>294.49</v>
      </c>
      <c r="G8472" t="s">
        <v>2238</v>
      </c>
      <c r="H8472" t="s">
        <v>2221</v>
      </c>
      <c r="I8472" t="s">
        <v>8309</v>
      </c>
      <c r="J8472" t="s">
        <v>14908</v>
      </c>
      <c r="L8472" s="5"/>
      <c r="P8472" t="s">
        <v>14908</v>
      </c>
    </row>
    <row r="8473" spans="2:16" x14ac:dyDescent="0.25">
      <c r="B8473" t="s">
        <v>10</v>
      </c>
      <c r="C8473" t="s">
        <v>17</v>
      </c>
      <c r="D8473" s="6">
        <v>0.255</v>
      </c>
      <c r="E8473" s="6">
        <v>0.255</v>
      </c>
      <c r="F8473" s="18">
        <v>294.49</v>
      </c>
      <c r="G8473" t="s">
        <v>2238</v>
      </c>
      <c r="H8473" t="s">
        <v>2222</v>
      </c>
      <c r="I8473" t="s">
        <v>8310</v>
      </c>
      <c r="J8473" t="s">
        <v>14907</v>
      </c>
      <c r="L8473" s="5"/>
      <c r="P8473" t="s">
        <v>14907</v>
      </c>
    </row>
    <row r="8474" spans="2:16" x14ac:dyDescent="0.25">
      <c r="B8474" t="s">
        <v>10</v>
      </c>
      <c r="C8474" t="s">
        <v>17</v>
      </c>
      <c r="D8474" s="6">
        <v>6.3E-2</v>
      </c>
      <c r="E8474" s="6">
        <v>6.3E-2</v>
      </c>
      <c r="F8474" s="18">
        <v>294.49</v>
      </c>
      <c r="G8474" t="s">
        <v>2238</v>
      </c>
      <c r="H8474" t="s">
        <v>2223</v>
      </c>
      <c r="I8474" t="s">
        <v>8311</v>
      </c>
      <c r="J8474" t="s">
        <v>14897</v>
      </c>
      <c r="L8474" s="5"/>
      <c r="P8474" t="s">
        <v>14897</v>
      </c>
    </row>
    <row r="8475" spans="2:16" x14ac:dyDescent="0.25">
      <c r="B8475" t="s">
        <v>10</v>
      </c>
      <c r="C8475" t="s">
        <v>17</v>
      </c>
      <c r="D8475" s="6">
        <v>0.29399999999999998</v>
      </c>
      <c r="E8475" s="6">
        <v>0.29399999999999998</v>
      </c>
      <c r="F8475" s="18">
        <v>294.49</v>
      </c>
      <c r="G8475" t="s">
        <v>2238</v>
      </c>
      <c r="H8475" t="s">
        <v>2224</v>
      </c>
      <c r="I8475" t="s">
        <v>8312</v>
      </c>
      <c r="J8475" t="s">
        <v>14925</v>
      </c>
      <c r="L8475" s="5"/>
      <c r="P8475" t="s">
        <v>14925</v>
      </c>
    </row>
    <row r="8476" spans="2:16" x14ac:dyDescent="0.25">
      <c r="B8476" t="s">
        <v>10</v>
      </c>
      <c r="C8476" t="s">
        <v>17</v>
      </c>
      <c r="D8476" s="6">
        <v>0.16900000000000001</v>
      </c>
      <c r="E8476" s="6">
        <v>0.16900000000000001</v>
      </c>
      <c r="F8476" s="18">
        <v>294.49</v>
      </c>
      <c r="G8476" t="s">
        <v>2238</v>
      </c>
      <c r="H8476" t="s">
        <v>18631</v>
      </c>
      <c r="I8476" t="s">
        <v>18850</v>
      </c>
      <c r="J8476" t="s">
        <v>18851</v>
      </c>
      <c r="L8476" s="5"/>
      <c r="P8476" t="s">
        <v>18851</v>
      </c>
    </row>
    <row r="8477" spans="2:16" x14ac:dyDescent="0.25">
      <c r="B8477" t="s">
        <v>10</v>
      </c>
      <c r="C8477" t="s">
        <v>17</v>
      </c>
      <c r="D8477" s="6">
        <v>0.23</v>
      </c>
      <c r="E8477" s="6">
        <v>0.23</v>
      </c>
      <c r="F8477" s="18">
        <v>294.49</v>
      </c>
      <c r="G8477" t="s">
        <v>2238</v>
      </c>
      <c r="H8477" t="s">
        <v>2225</v>
      </c>
      <c r="I8477" t="s">
        <v>8313</v>
      </c>
      <c r="J8477" t="s">
        <v>14920</v>
      </c>
      <c r="L8477" s="5"/>
      <c r="P8477" t="s">
        <v>14920</v>
      </c>
    </row>
    <row r="8478" spans="2:16" x14ac:dyDescent="0.25">
      <c r="B8478" t="s">
        <v>10</v>
      </c>
      <c r="C8478" t="s">
        <v>17</v>
      </c>
      <c r="D8478" s="6">
        <v>0.158</v>
      </c>
      <c r="E8478" s="6">
        <v>0.158</v>
      </c>
      <c r="F8478" s="18">
        <v>294.49</v>
      </c>
      <c r="G8478" t="s">
        <v>2238</v>
      </c>
      <c r="H8478" t="s">
        <v>2226</v>
      </c>
      <c r="I8478" t="s">
        <v>8314</v>
      </c>
      <c r="J8478" t="s">
        <v>14884</v>
      </c>
      <c r="L8478" s="5"/>
      <c r="P8478" t="s">
        <v>14884</v>
      </c>
    </row>
    <row r="8479" spans="2:16" x14ac:dyDescent="0.25">
      <c r="B8479" t="s">
        <v>10</v>
      </c>
      <c r="C8479" t="s">
        <v>17</v>
      </c>
      <c r="D8479" s="6">
        <v>0.27100000000000002</v>
      </c>
      <c r="E8479" s="6">
        <v>0.27100000000000002</v>
      </c>
      <c r="F8479" s="18">
        <v>294.49</v>
      </c>
      <c r="G8479" t="s">
        <v>2238</v>
      </c>
      <c r="H8479" t="s">
        <v>2227</v>
      </c>
      <c r="I8479" t="s">
        <v>8315</v>
      </c>
      <c r="J8479" t="s">
        <v>14895</v>
      </c>
      <c r="L8479" s="5"/>
      <c r="P8479" t="s">
        <v>14895</v>
      </c>
    </row>
    <row r="8480" spans="2:16" x14ac:dyDescent="0.25">
      <c r="B8480" t="s">
        <v>10</v>
      </c>
      <c r="C8480" t="s">
        <v>17</v>
      </c>
      <c r="D8480" s="6">
        <v>0.16900000000000001</v>
      </c>
      <c r="E8480" s="6">
        <v>0.16900000000000001</v>
      </c>
      <c r="F8480" s="18">
        <v>294.49</v>
      </c>
      <c r="G8480" t="s">
        <v>2238</v>
      </c>
      <c r="H8480" t="s">
        <v>2228</v>
      </c>
      <c r="I8480" t="s">
        <v>8316</v>
      </c>
      <c r="J8480" t="s">
        <v>14882</v>
      </c>
      <c r="L8480" s="5"/>
      <c r="P8480" t="s">
        <v>14882</v>
      </c>
    </row>
    <row r="8481" spans="2:16" x14ac:dyDescent="0.25">
      <c r="B8481" t="s">
        <v>10</v>
      </c>
      <c r="C8481" t="s">
        <v>17</v>
      </c>
      <c r="D8481" s="6">
        <v>0.33</v>
      </c>
      <c r="E8481" s="6">
        <v>0.33</v>
      </c>
      <c r="F8481" s="18">
        <v>275.10000000000002</v>
      </c>
      <c r="G8481" t="s">
        <v>2238</v>
      </c>
      <c r="H8481" t="s">
        <v>2229</v>
      </c>
      <c r="I8481" t="s">
        <v>8317</v>
      </c>
      <c r="J8481" t="s">
        <v>14930</v>
      </c>
      <c r="L8481" s="5"/>
      <c r="P8481" t="s">
        <v>14930</v>
      </c>
    </row>
    <row r="8482" spans="2:16" x14ac:dyDescent="0.25">
      <c r="B8482" t="s">
        <v>10</v>
      </c>
      <c r="C8482" t="s">
        <v>17</v>
      </c>
      <c r="D8482" s="6">
        <v>-0.128</v>
      </c>
      <c r="E8482" s="6">
        <v>-0.128</v>
      </c>
      <c r="F8482" s="18">
        <v>294.49</v>
      </c>
      <c r="G8482" t="s">
        <v>2238</v>
      </c>
      <c r="H8482" t="s">
        <v>2230</v>
      </c>
      <c r="I8482" t="s">
        <v>8318</v>
      </c>
      <c r="J8482" t="s">
        <v>14892</v>
      </c>
      <c r="L8482" s="5"/>
      <c r="P8482" t="s">
        <v>14892</v>
      </c>
    </row>
    <row r="8483" spans="2:16" x14ac:dyDescent="0.25">
      <c r="B8483" t="s">
        <v>10</v>
      </c>
      <c r="C8483" t="s">
        <v>17</v>
      </c>
      <c r="D8483" s="6">
        <v>0.158</v>
      </c>
      <c r="E8483" s="6">
        <v>0.158</v>
      </c>
      <c r="F8483" s="18">
        <v>294.49</v>
      </c>
      <c r="G8483" t="s">
        <v>2238</v>
      </c>
      <c r="H8483" t="s">
        <v>2231</v>
      </c>
      <c r="I8483" t="s">
        <v>8319</v>
      </c>
      <c r="J8483" t="s">
        <v>14926</v>
      </c>
      <c r="L8483" s="5"/>
      <c r="P8483" t="s">
        <v>14926</v>
      </c>
    </row>
    <row r="8484" spans="2:16" x14ac:dyDescent="0.25">
      <c r="B8484" t="s">
        <v>10</v>
      </c>
      <c r="C8484" t="s">
        <v>17</v>
      </c>
      <c r="D8484" s="6">
        <v>0.23</v>
      </c>
      <c r="E8484" s="6">
        <v>0.23</v>
      </c>
      <c r="F8484" s="18">
        <v>294.49</v>
      </c>
      <c r="G8484" t="s">
        <v>2238</v>
      </c>
      <c r="H8484" t="s">
        <v>2232</v>
      </c>
      <c r="I8484" t="s">
        <v>8320</v>
      </c>
      <c r="J8484" t="s">
        <v>14885</v>
      </c>
      <c r="L8484" s="5"/>
      <c r="P8484" t="s">
        <v>14885</v>
      </c>
    </row>
    <row r="8485" spans="2:16" x14ac:dyDescent="0.25">
      <c r="B8485" t="s">
        <v>10</v>
      </c>
      <c r="C8485" t="s">
        <v>17</v>
      </c>
      <c r="D8485" s="6">
        <v>6.3E-2</v>
      </c>
      <c r="E8485" s="6">
        <v>6.3E-2</v>
      </c>
      <c r="F8485" s="18">
        <v>294.49</v>
      </c>
      <c r="G8485" t="s">
        <v>2238</v>
      </c>
      <c r="H8485" t="s">
        <v>2233</v>
      </c>
      <c r="I8485" t="s">
        <v>8321</v>
      </c>
      <c r="J8485" t="s">
        <v>14893</v>
      </c>
      <c r="L8485" s="5"/>
      <c r="P8485" t="s">
        <v>14893</v>
      </c>
    </row>
    <row r="8486" spans="2:16" x14ac:dyDescent="0.25">
      <c r="B8486" t="s">
        <v>10</v>
      </c>
      <c r="C8486" t="s">
        <v>17</v>
      </c>
      <c r="D8486" s="6">
        <v>0.27100000000000002</v>
      </c>
      <c r="E8486" s="6">
        <v>0.27100000000000002</v>
      </c>
      <c r="F8486" s="18">
        <v>294.49</v>
      </c>
      <c r="G8486" t="s">
        <v>2238</v>
      </c>
      <c r="H8486" t="s">
        <v>2234</v>
      </c>
      <c r="I8486" t="s">
        <v>8322</v>
      </c>
      <c r="J8486" t="s">
        <v>14894</v>
      </c>
      <c r="L8486" s="5"/>
      <c r="P8486" t="s">
        <v>14894</v>
      </c>
    </row>
    <row r="8487" spans="2:16" x14ac:dyDescent="0.25">
      <c r="B8487" t="s">
        <v>10</v>
      </c>
      <c r="C8487" t="s">
        <v>17</v>
      </c>
      <c r="D8487" s="6">
        <v>0.158</v>
      </c>
      <c r="E8487" s="6">
        <v>0.158</v>
      </c>
      <c r="F8487" s="18">
        <v>294.49</v>
      </c>
      <c r="G8487" t="s">
        <v>2238</v>
      </c>
      <c r="H8487" t="s">
        <v>2235</v>
      </c>
      <c r="I8487" t="s">
        <v>8323</v>
      </c>
      <c r="J8487" t="s">
        <v>14917</v>
      </c>
      <c r="L8487" s="5"/>
      <c r="P8487" t="s">
        <v>14917</v>
      </c>
    </row>
    <row r="8488" spans="2:16" x14ac:dyDescent="0.25">
      <c r="B8488" t="s">
        <v>10</v>
      </c>
      <c r="C8488" t="s">
        <v>17</v>
      </c>
      <c r="D8488" s="6">
        <v>-0.128</v>
      </c>
      <c r="E8488" s="6">
        <v>-0.128</v>
      </c>
      <c r="F8488" s="18">
        <v>294.49</v>
      </c>
      <c r="G8488" t="s">
        <v>2238</v>
      </c>
      <c r="H8488" t="s">
        <v>2236</v>
      </c>
      <c r="I8488" t="s">
        <v>8324</v>
      </c>
      <c r="J8488" t="s">
        <v>14904</v>
      </c>
      <c r="L8488" s="5"/>
      <c r="P8488" t="s">
        <v>14904</v>
      </c>
    </row>
    <row r="8489" spans="2:16" x14ac:dyDescent="0.25">
      <c r="B8489" t="s">
        <v>10</v>
      </c>
      <c r="C8489" t="s">
        <v>17</v>
      </c>
      <c r="D8489" s="6">
        <v>-5.1999999999999998E-2</v>
      </c>
      <c r="E8489" s="6">
        <v>-5.1999999999999998E-2</v>
      </c>
      <c r="F8489" s="18">
        <v>294.49</v>
      </c>
      <c r="G8489" t="s">
        <v>2225</v>
      </c>
      <c r="H8489" t="s">
        <v>2239</v>
      </c>
      <c r="I8489" t="s">
        <v>8325</v>
      </c>
      <c r="J8489" t="s">
        <v>14032</v>
      </c>
      <c r="L8489" s="5"/>
      <c r="P8489" t="s">
        <v>14032</v>
      </c>
    </row>
    <row r="8490" spans="2:16" x14ac:dyDescent="0.25">
      <c r="B8490" t="s">
        <v>10</v>
      </c>
      <c r="C8490" t="s">
        <v>17</v>
      </c>
      <c r="D8490" s="6">
        <v>7.4999999999999997E-2</v>
      </c>
      <c r="E8490" s="6">
        <v>7.4999999999999997E-2</v>
      </c>
      <c r="F8490" s="18">
        <v>249.53</v>
      </c>
      <c r="G8490" t="s">
        <v>2225</v>
      </c>
      <c r="H8490" t="s">
        <v>12132</v>
      </c>
      <c r="I8490" t="s">
        <v>14033</v>
      </c>
      <c r="J8490" t="s">
        <v>14034</v>
      </c>
      <c r="L8490" s="5"/>
      <c r="P8490" t="s">
        <v>14034</v>
      </c>
    </row>
    <row r="8491" spans="2:16" x14ac:dyDescent="0.25">
      <c r="B8491" t="s">
        <v>10</v>
      </c>
      <c r="C8491" t="s">
        <v>17</v>
      </c>
      <c r="D8491" s="6">
        <v>0.12</v>
      </c>
      <c r="E8491" s="6">
        <v>0.12</v>
      </c>
      <c r="F8491" s="18">
        <v>192.2</v>
      </c>
      <c r="G8491" t="s">
        <v>2225</v>
      </c>
      <c r="H8491" t="s">
        <v>2190</v>
      </c>
      <c r="I8491" t="s">
        <v>6369</v>
      </c>
      <c r="J8491" t="s">
        <v>14021</v>
      </c>
      <c r="L8491" s="5"/>
      <c r="P8491" t="s">
        <v>14021</v>
      </c>
    </row>
    <row r="8492" spans="2:16" x14ac:dyDescent="0.25">
      <c r="B8492" t="s">
        <v>10</v>
      </c>
      <c r="C8492" t="s">
        <v>17</v>
      </c>
      <c r="D8492" s="6">
        <v>9.0999999999999998E-2</v>
      </c>
      <c r="E8492" s="6">
        <v>9.0999999999999998E-2</v>
      </c>
      <c r="F8492" s="18">
        <v>216.93</v>
      </c>
      <c r="G8492" t="s">
        <v>2225</v>
      </c>
      <c r="H8492" t="s">
        <v>2191</v>
      </c>
      <c r="I8492" t="s">
        <v>6371</v>
      </c>
      <c r="J8492" t="s">
        <v>14046</v>
      </c>
      <c r="L8492" s="5"/>
      <c r="P8492" t="s">
        <v>14046</v>
      </c>
    </row>
    <row r="8493" spans="2:16" x14ac:dyDescent="0.25">
      <c r="B8493" t="s">
        <v>10</v>
      </c>
      <c r="C8493" t="s">
        <v>17</v>
      </c>
      <c r="D8493" s="6">
        <v>5.8999999999999997E-2</v>
      </c>
      <c r="E8493" s="6">
        <v>5.8999999999999997E-2</v>
      </c>
      <c r="F8493" s="18">
        <v>249.53</v>
      </c>
      <c r="G8493" t="s">
        <v>2225</v>
      </c>
      <c r="H8493" t="s">
        <v>2192</v>
      </c>
      <c r="I8493" t="s">
        <v>6373</v>
      </c>
      <c r="J8493" t="s">
        <v>14023</v>
      </c>
      <c r="L8493" s="5"/>
      <c r="P8493" t="s">
        <v>14023</v>
      </c>
    </row>
    <row r="8494" spans="2:16" x14ac:dyDescent="0.25">
      <c r="B8494" t="s">
        <v>10</v>
      </c>
      <c r="C8494" t="s">
        <v>17</v>
      </c>
      <c r="D8494" s="6">
        <v>-5.1999999999999998E-2</v>
      </c>
      <c r="E8494" s="6">
        <v>-5.1999999999999998E-2</v>
      </c>
      <c r="F8494" s="18">
        <v>477.7</v>
      </c>
      <c r="G8494" t="s">
        <v>2225</v>
      </c>
      <c r="H8494" t="s">
        <v>2240</v>
      </c>
      <c r="I8494" t="s">
        <v>8326</v>
      </c>
      <c r="J8494" t="s">
        <v>14005</v>
      </c>
      <c r="L8494" s="5"/>
      <c r="P8494" t="s">
        <v>14005</v>
      </c>
    </row>
    <row r="8495" spans="2:16" x14ac:dyDescent="0.25">
      <c r="B8495" t="s">
        <v>10</v>
      </c>
      <c r="C8495" t="s">
        <v>17</v>
      </c>
      <c r="D8495" s="6">
        <v>7.4999999999999997E-2</v>
      </c>
      <c r="E8495" s="6">
        <v>7.4999999999999997E-2</v>
      </c>
      <c r="F8495" s="18">
        <v>249.53</v>
      </c>
      <c r="G8495" t="s">
        <v>2225</v>
      </c>
      <c r="H8495" t="s">
        <v>2183</v>
      </c>
      <c r="I8495" t="s">
        <v>6375</v>
      </c>
      <c r="J8495" t="s">
        <v>14027</v>
      </c>
      <c r="L8495" s="5"/>
      <c r="P8495" t="s">
        <v>14027</v>
      </c>
    </row>
    <row r="8496" spans="2:16" x14ac:dyDescent="0.25">
      <c r="B8496" t="s">
        <v>10</v>
      </c>
      <c r="C8496" t="s">
        <v>17</v>
      </c>
      <c r="D8496" s="6">
        <v>5.8999999999999997E-2</v>
      </c>
      <c r="E8496" s="6">
        <v>5.8999999999999997E-2</v>
      </c>
      <c r="F8496" s="18">
        <v>216.93</v>
      </c>
      <c r="G8496" t="s">
        <v>2225</v>
      </c>
      <c r="H8496" t="s">
        <v>2193</v>
      </c>
      <c r="I8496" t="s">
        <v>6377</v>
      </c>
      <c r="J8496" t="s">
        <v>14004</v>
      </c>
      <c r="L8496" s="5"/>
      <c r="P8496" t="s">
        <v>14004</v>
      </c>
    </row>
    <row r="8497" spans="2:16" x14ac:dyDescent="0.25">
      <c r="B8497" t="s">
        <v>10</v>
      </c>
      <c r="C8497" t="s">
        <v>17</v>
      </c>
      <c r="D8497" s="6">
        <v>0.24099999999999999</v>
      </c>
      <c r="E8497" s="6">
        <v>0.24099999999999999</v>
      </c>
      <c r="F8497" s="18">
        <v>150.62</v>
      </c>
      <c r="G8497" t="s">
        <v>2225</v>
      </c>
      <c r="H8497" t="s">
        <v>2194</v>
      </c>
      <c r="I8497" t="s">
        <v>6379</v>
      </c>
      <c r="J8497" t="s">
        <v>14039</v>
      </c>
      <c r="L8497" s="5"/>
      <c r="P8497" t="s">
        <v>14039</v>
      </c>
    </row>
    <row r="8498" spans="2:16" x14ac:dyDescent="0.25">
      <c r="B8498" t="s">
        <v>10</v>
      </c>
      <c r="C8498" t="s">
        <v>17</v>
      </c>
      <c r="D8498" s="6">
        <v>0.16600000000000001</v>
      </c>
      <c r="E8498" s="6">
        <v>0.16600000000000001</v>
      </c>
      <c r="F8498" s="18">
        <v>150.62</v>
      </c>
      <c r="G8498" t="s">
        <v>2225</v>
      </c>
      <c r="H8498" t="s">
        <v>2195</v>
      </c>
      <c r="I8498" t="s">
        <v>6381</v>
      </c>
      <c r="J8498" t="s">
        <v>14024</v>
      </c>
      <c r="L8498" s="5"/>
      <c r="P8498" t="s">
        <v>14024</v>
      </c>
    </row>
    <row r="8499" spans="2:16" x14ac:dyDescent="0.25">
      <c r="B8499" t="s">
        <v>10</v>
      </c>
      <c r="C8499" t="s">
        <v>17</v>
      </c>
      <c r="D8499" s="6">
        <v>0.17399999999999999</v>
      </c>
      <c r="E8499" s="6">
        <v>0.17399999999999999</v>
      </c>
      <c r="F8499" s="18">
        <v>150.62</v>
      </c>
      <c r="G8499" t="s">
        <v>2225</v>
      </c>
      <c r="H8499" t="s">
        <v>2196</v>
      </c>
      <c r="I8499" t="s">
        <v>6383</v>
      </c>
      <c r="J8499" t="s">
        <v>14022</v>
      </c>
      <c r="L8499" s="5"/>
      <c r="P8499" t="s">
        <v>14022</v>
      </c>
    </row>
    <row r="8500" spans="2:16" x14ac:dyDescent="0.25">
      <c r="B8500" t="s">
        <v>10</v>
      </c>
      <c r="C8500" t="s">
        <v>17</v>
      </c>
      <c r="D8500" s="6">
        <v>0.12</v>
      </c>
      <c r="E8500" s="6">
        <v>0.12</v>
      </c>
      <c r="F8500" s="18">
        <v>216.93</v>
      </c>
      <c r="G8500" t="s">
        <v>2225</v>
      </c>
      <c r="H8500" t="s">
        <v>2197</v>
      </c>
      <c r="I8500" t="s">
        <v>6385</v>
      </c>
      <c r="J8500" t="s">
        <v>14007</v>
      </c>
      <c r="L8500" s="5"/>
      <c r="P8500" t="s">
        <v>14007</v>
      </c>
    </row>
    <row r="8501" spans="2:16" x14ac:dyDescent="0.25">
      <c r="B8501" t="s">
        <v>10</v>
      </c>
      <c r="C8501" t="s">
        <v>17</v>
      </c>
      <c r="D8501" s="6">
        <v>0.12</v>
      </c>
      <c r="E8501" s="6">
        <v>0.12</v>
      </c>
      <c r="F8501" s="18">
        <v>192.2</v>
      </c>
      <c r="G8501" t="s">
        <v>2225</v>
      </c>
      <c r="H8501" t="s">
        <v>2198</v>
      </c>
      <c r="I8501" t="s">
        <v>6387</v>
      </c>
      <c r="J8501" t="s">
        <v>14038</v>
      </c>
      <c r="L8501" s="5"/>
      <c r="P8501" t="s">
        <v>14038</v>
      </c>
    </row>
    <row r="8502" spans="2:16" x14ac:dyDescent="0.25">
      <c r="B8502" t="s">
        <v>10</v>
      </c>
      <c r="C8502" t="s">
        <v>17</v>
      </c>
      <c r="D8502" s="6">
        <v>7.4999999999999997E-2</v>
      </c>
      <c r="E8502" s="6">
        <v>7.4999999999999997E-2</v>
      </c>
      <c r="F8502" s="18">
        <v>249.53</v>
      </c>
      <c r="G8502" t="s">
        <v>2225</v>
      </c>
      <c r="H8502" t="s">
        <v>12121</v>
      </c>
      <c r="I8502" t="s">
        <v>14011</v>
      </c>
      <c r="J8502" t="s">
        <v>14012</v>
      </c>
      <c r="L8502" s="5"/>
      <c r="P8502" t="s">
        <v>14012</v>
      </c>
    </row>
    <row r="8503" spans="2:16" x14ac:dyDescent="0.25">
      <c r="B8503" t="s">
        <v>10</v>
      </c>
      <c r="C8503" t="s">
        <v>17</v>
      </c>
      <c r="D8503" s="6">
        <v>0.16900000000000001</v>
      </c>
      <c r="E8503" s="6">
        <v>0.16900000000000001</v>
      </c>
      <c r="F8503" s="18">
        <v>216.93</v>
      </c>
      <c r="G8503" t="s">
        <v>2225</v>
      </c>
      <c r="H8503" t="s">
        <v>2199</v>
      </c>
      <c r="I8503" t="s">
        <v>6389</v>
      </c>
      <c r="J8503" t="s">
        <v>13989</v>
      </c>
      <c r="L8503" s="5"/>
      <c r="P8503" t="s">
        <v>13989</v>
      </c>
    </row>
    <row r="8504" spans="2:16" x14ac:dyDescent="0.25">
      <c r="B8504" t="s">
        <v>10</v>
      </c>
      <c r="C8504" t="s">
        <v>17</v>
      </c>
      <c r="D8504" s="6">
        <v>5.8999999999999997E-2</v>
      </c>
      <c r="E8504" s="6">
        <v>5.8999999999999997E-2</v>
      </c>
      <c r="F8504" s="18">
        <v>249.53</v>
      </c>
      <c r="G8504" t="s">
        <v>2225</v>
      </c>
      <c r="H8504" t="s">
        <v>1014</v>
      </c>
      <c r="I8504" t="s">
        <v>6391</v>
      </c>
      <c r="J8504" t="s">
        <v>14010</v>
      </c>
      <c r="L8504" s="5"/>
      <c r="P8504" t="s">
        <v>14010</v>
      </c>
    </row>
    <row r="8505" spans="2:16" x14ac:dyDescent="0.25">
      <c r="B8505" t="s">
        <v>10</v>
      </c>
      <c r="C8505" t="s">
        <v>17</v>
      </c>
      <c r="D8505" s="6">
        <v>0.22600000000000001</v>
      </c>
      <c r="E8505" s="6">
        <v>0.22600000000000001</v>
      </c>
      <c r="F8505" s="18">
        <v>192.2</v>
      </c>
      <c r="G8505" t="s">
        <v>2225</v>
      </c>
      <c r="H8505" t="s">
        <v>2200</v>
      </c>
      <c r="I8505" t="s">
        <v>6393</v>
      </c>
      <c r="J8505" t="s">
        <v>13993</v>
      </c>
      <c r="L8505" s="5"/>
      <c r="P8505" t="s">
        <v>13993</v>
      </c>
    </row>
    <row r="8506" spans="2:16" x14ac:dyDescent="0.25">
      <c r="B8506" t="s">
        <v>10</v>
      </c>
      <c r="C8506" t="s">
        <v>17</v>
      </c>
      <c r="D8506" s="6">
        <v>0.22600000000000001</v>
      </c>
      <c r="E8506" s="6">
        <v>0.22600000000000001</v>
      </c>
      <c r="F8506" s="18">
        <v>192.2</v>
      </c>
      <c r="G8506" t="s">
        <v>2225</v>
      </c>
      <c r="H8506" t="s">
        <v>2201</v>
      </c>
      <c r="I8506" t="s">
        <v>6395</v>
      </c>
      <c r="J8506" t="s">
        <v>14030</v>
      </c>
      <c r="L8506" s="5"/>
      <c r="P8506" t="s">
        <v>14030</v>
      </c>
    </row>
    <row r="8507" spans="2:16" x14ac:dyDescent="0.25">
      <c r="B8507" t="s">
        <v>10</v>
      </c>
      <c r="C8507" t="s">
        <v>17</v>
      </c>
      <c r="D8507" s="6">
        <v>0.22600000000000001</v>
      </c>
      <c r="E8507" s="6">
        <v>0.22600000000000001</v>
      </c>
      <c r="F8507" s="18">
        <v>216.93</v>
      </c>
      <c r="G8507" t="s">
        <v>2225</v>
      </c>
      <c r="H8507" t="s">
        <v>2202</v>
      </c>
      <c r="I8507" t="s">
        <v>6397</v>
      </c>
      <c r="J8507" t="s">
        <v>14028</v>
      </c>
      <c r="L8507" s="5"/>
      <c r="P8507" t="s">
        <v>14028</v>
      </c>
    </row>
    <row r="8508" spans="2:16" x14ac:dyDescent="0.25">
      <c r="B8508" t="s">
        <v>10</v>
      </c>
      <c r="C8508" t="s">
        <v>17</v>
      </c>
      <c r="D8508" s="6">
        <v>0.22600000000000001</v>
      </c>
      <c r="E8508" s="6">
        <v>0.22600000000000001</v>
      </c>
      <c r="F8508" s="18">
        <v>192.2</v>
      </c>
      <c r="G8508" t="s">
        <v>2225</v>
      </c>
      <c r="H8508" t="s">
        <v>2203</v>
      </c>
      <c r="I8508" t="s">
        <v>6399</v>
      </c>
      <c r="J8508" t="s">
        <v>13998</v>
      </c>
      <c r="L8508" s="5"/>
      <c r="P8508" t="s">
        <v>13998</v>
      </c>
    </row>
    <row r="8509" spans="2:16" x14ac:dyDescent="0.25">
      <c r="B8509" t="s">
        <v>10</v>
      </c>
      <c r="C8509" t="s">
        <v>17</v>
      </c>
      <c r="D8509" s="6">
        <v>9.0999999999999998E-2</v>
      </c>
      <c r="E8509" s="6">
        <v>9.0999999999999998E-2</v>
      </c>
      <c r="F8509" s="18">
        <v>216.93</v>
      </c>
      <c r="G8509" t="s">
        <v>2225</v>
      </c>
      <c r="H8509" t="s">
        <v>2204</v>
      </c>
      <c r="I8509" t="s">
        <v>6401</v>
      </c>
      <c r="J8509" t="s">
        <v>14018</v>
      </c>
      <c r="L8509" s="5"/>
      <c r="P8509" t="s">
        <v>14018</v>
      </c>
    </row>
    <row r="8510" spans="2:16" x14ac:dyDescent="0.25">
      <c r="B8510" t="s">
        <v>10</v>
      </c>
      <c r="C8510" t="s">
        <v>17</v>
      </c>
      <c r="D8510" s="6">
        <v>0.24099999999999999</v>
      </c>
      <c r="E8510" s="6">
        <v>0.24099999999999999</v>
      </c>
      <c r="F8510" s="18">
        <v>150.62</v>
      </c>
      <c r="G8510" t="s">
        <v>2225</v>
      </c>
      <c r="H8510" t="s">
        <v>2205</v>
      </c>
      <c r="I8510" t="s">
        <v>6403</v>
      </c>
      <c r="J8510" t="s">
        <v>14014</v>
      </c>
      <c r="L8510" s="5"/>
      <c r="P8510" t="s">
        <v>14014</v>
      </c>
    </row>
    <row r="8511" spans="2:16" x14ac:dyDescent="0.25">
      <c r="B8511" t="s">
        <v>10</v>
      </c>
      <c r="C8511" t="s">
        <v>17</v>
      </c>
      <c r="D8511" s="6">
        <v>-5.1999999999999998E-2</v>
      </c>
      <c r="E8511" s="6">
        <v>-5.1999999999999998E-2</v>
      </c>
      <c r="F8511" s="18">
        <v>294.49</v>
      </c>
      <c r="G8511" t="s">
        <v>2225</v>
      </c>
      <c r="H8511" t="s">
        <v>2241</v>
      </c>
      <c r="I8511" t="s">
        <v>8327</v>
      </c>
      <c r="J8511" t="s">
        <v>14042</v>
      </c>
      <c r="L8511" s="5"/>
      <c r="P8511" t="s">
        <v>14042</v>
      </c>
    </row>
    <row r="8512" spans="2:16" x14ac:dyDescent="0.25">
      <c r="B8512" t="s">
        <v>10</v>
      </c>
      <c r="C8512" t="s">
        <v>17</v>
      </c>
      <c r="D8512" s="6">
        <v>0.17399999999999999</v>
      </c>
      <c r="E8512" s="6">
        <v>0.17399999999999999</v>
      </c>
      <c r="F8512" s="18">
        <v>150.62</v>
      </c>
      <c r="G8512" t="s">
        <v>2225</v>
      </c>
      <c r="H8512" t="s">
        <v>2206</v>
      </c>
      <c r="I8512" t="s">
        <v>6405</v>
      </c>
      <c r="J8512" t="s">
        <v>14031</v>
      </c>
      <c r="L8512" s="5"/>
      <c r="P8512" t="s">
        <v>14031</v>
      </c>
    </row>
    <row r="8513" spans="2:16" x14ac:dyDescent="0.25">
      <c r="B8513" t="s">
        <v>10</v>
      </c>
      <c r="C8513" t="s">
        <v>17</v>
      </c>
      <c r="D8513" s="6">
        <v>0.24099999999999999</v>
      </c>
      <c r="E8513" s="6">
        <v>0.24099999999999999</v>
      </c>
      <c r="F8513" s="18">
        <v>150.62</v>
      </c>
      <c r="G8513" t="s">
        <v>2225</v>
      </c>
      <c r="H8513" t="s">
        <v>2207</v>
      </c>
      <c r="I8513" t="s">
        <v>6407</v>
      </c>
      <c r="J8513" t="s">
        <v>14025</v>
      </c>
      <c r="L8513" s="5"/>
      <c r="P8513" t="s">
        <v>14025</v>
      </c>
    </row>
    <row r="8514" spans="2:16" x14ac:dyDescent="0.25">
      <c r="B8514" t="s">
        <v>10</v>
      </c>
      <c r="C8514" t="s">
        <v>17</v>
      </c>
      <c r="D8514" s="6">
        <v>0.22600000000000001</v>
      </c>
      <c r="E8514" s="6">
        <v>0.22600000000000001</v>
      </c>
      <c r="F8514" s="18">
        <v>192.2</v>
      </c>
      <c r="G8514" t="s">
        <v>2225</v>
      </c>
      <c r="H8514" t="s">
        <v>2208</v>
      </c>
      <c r="I8514" t="s">
        <v>6409</v>
      </c>
      <c r="J8514" t="s">
        <v>14008</v>
      </c>
      <c r="L8514" s="5"/>
      <c r="P8514" t="s">
        <v>14008</v>
      </c>
    </row>
    <row r="8515" spans="2:16" x14ac:dyDescent="0.25">
      <c r="B8515" t="s">
        <v>10</v>
      </c>
      <c r="C8515" t="s">
        <v>17</v>
      </c>
      <c r="D8515" s="6">
        <v>0.16900000000000001</v>
      </c>
      <c r="E8515" s="6">
        <v>0.16900000000000001</v>
      </c>
      <c r="F8515" s="18">
        <v>216.93</v>
      </c>
      <c r="G8515" t="s">
        <v>2225</v>
      </c>
      <c r="H8515" t="s">
        <v>2209</v>
      </c>
      <c r="I8515" t="s">
        <v>6411</v>
      </c>
      <c r="J8515" t="s">
        <v>14020</v>
      </c>
      <c r="L8515" s="5"/>
      <c r="P8515" t="s">
        <v>14020</v>
      </c>
    </row>
    <row r="8516" spans="2:16" x14ac:dyDescent="0.25">
      <c r="B8516" t="s">
        <v>10</v>
      </c>
      <c r="C8516" t="s">
        <v>17</v>
      </c>
      <c r="D8516" s="6">
        <v>0.22600000000000001</v>
      </c>
      <c r="E8516" s="6">
        <v>0.22600000000000001</v>
      </c>
      <c r="F8516" s="18">
        <v>157.36000000000001</v>
      </c>
      <c r="G8516" t="s">
        <v>2225</v>
      </c>
      <c r="H8516" t="s">
        <v>2210</v>
      </c>
      <c r="I8516" t="s">
        <v>408</v>
      </c>
      <c r="J8516" t="s">
        <v>12081</v>
      </c>
      <c r="L8516" s="5"/>
      <c r="P8516" t="s">
        <v>12081</v>
      </c>
    </row>
    <row r="8517" spans="2:16" x14ac:dyDescent="0.25">
      <c r="B8517" t="s">
        <v>10</v>
      </c>
      <c r="C8517" t="s">
        <v>17</v>
      </c>
      <c r="D8517" s="6">
        <v>0.12</v>
      </c>
      <c r="E8517" s="6">
        <v>0.12</v>
      </c>
      <c r="F8517" s="18">
        <v>216.93</v>
      </c>
      <c r="G8517" t="s">
        <v>2225</v>
      </c>
      <c r="H8517" t="s">
        <v>2211</v>
      </c>
      <c r="I8517" t="s">
        <v>6414</v>
      </c>
      <c r="J8517" t="s">
        <v>13996</v>
      </c>
      <c r="L8517" s="5"/>
      <c r="P8517" t="s">
        <v>13996</v>
      </c>
    </row>
    <row r="8518" spans="2:16" x14ac:dyDescent="0.25">
      <c r="B8518" t="s">
        <v>10</v>
      </c>
      <c r="C8518" t="s">
        <v>17</v>
      </c>
      <c r="D8518" s="6">
        <v>0.16900000000000001</v>
      </c>
      <c r="E8518" s="6">
        <v>0.16900000000000001</v>
      </c>
      <c r="F8518" s="18">
        <v>249.53</v>
      </c>
      <c r="G8518" t="s">
        <v>2225</v>
      </c>
      <c r="H8518" t="s">
        <v>2212</v>
      </c>
      <c r="I8518" t="s">
        <v>6416</v>
      </c>
      <c r="J8518" t="s">
        <v>14041</v>
      </c>
      <c r="L8518" s="5"/>
      <c r="P8518" t="s">
        <v>14041</v>
      </c>
    </row>
    <row r="8519" spans="2:16" x14ac:dyDescent="0.25">
      <c r="B8519" t="s">
        <v>10</v>
      </c>
      <c r="C8519" t="s">
        <v>17</v>
      </c>
      <c r="D8519" s="6">
        <v>-5.1999999999999998E-2</v>
      </c>
      <c r="E8519" s="6">
        <v>-5.1999999999999998E-2</v>
      </c>
      <c r="F8519" s="18">
        <v>294.49</v>
      </c>
      <c r="G8519" t="s">
        <v>2225</v>
      </c>
      <c r="H8519" t="s">
        <v>2242</v>
      </c>
      <c r="I8519" t="s">
        <v>8328</v>
      </c>
      <c r="J8519" t="s">
        <v>14045</v>
      </c>
      <c r="L8519" s="5"/>
      <c r="P8519" t="s">
        <v>14045</v>
      </c>
    </row>
    <row r="8520" spans="2:16" x14ac:dyDescent="0.25">
      <c r="B8520" t="s">
        <v>10</v>
      </c>
      <c r="C8520" t="s">
        <v>17</v>
      </c>
      <c r="D8520" s="6">
        <v>0.3</v>
      </c>
      <c r="E8520" s="6">
        <v>0.3</v>
      </c>
      <c r="F8520" s="18">
        <v>153.91</v>
      </c>
      <c r="G8520" t="s">
        <v>2225</v>
      </c>
      <c r="H8520" t="s">
        <v>2213</v>
      </c>
      <c r="I8520" t="s">
        <v>815</v>
      </c>
      <c r="J8520" t="s">
        <v>11571</v>
      </c>
      <c r="L8520" s="5"/>
      <c r="P8520" t="s">
        <v>11571</v>
      </c>
    </row>
    <row r="8521" spans="2:16" x14ac:dyDescent="0.25">
      <c r="B8521" t="s">
        <v>10</v>
      </c>
      <c r="C8521" t="s">
        <v>17</v>
      </c>
      <c r="D8521" s="6">
        <v>0.16900000000000001</v>
      </c>
      <c r="E8521" s="6">
        <v>0.16900000000000001</v>
      </c>
      <c r="F8521" s="18">
        <v>216.93</v>
      </c>
      <c r="G8521" t="s">
        <v>2225</v>
      </c>
      <c r="H8521" t="s">
        <v>2214</v>
      </c>
      <c r="I8521" t="s">
        <v>6419</v>
      </c>
      <c r="J8521" t="s">
        <v>13999</v>
      </c>
      <c r="L8521" s="5"/>
      <c r="P8521" t="s">
        <v>13999</v>
      </c>
    </row>
    <row r="8522" spans="2:16" x14ac:dyDescent="0.25">
      <c r="B8522" t="s">
        <v>10</v>
      </c>
      <c r="C8522" t="s">
        <v>17</v>
      </c>
      <c r="D8522" s="6">
        <v>0.22600000000000001</v>
      </c>
      <c r="E8522" s="6">
        <v>0.22600000000000001</v>
      </c>
      <c r="F8522" s="18">
        <v>216.93</v>
      </c>
      <c r="G8522" t="s">
        <v>2225</v>
      </c>
      <c r="H8522" t="s">
        <v>2215</v>
      </c>
      <c r="I8522" t="s">
        <v>6421</v>
      </c>
      <c r="J8522" t="s">
        <v>13994</v>
      </c>
      <c r="L8522" s="5"/>
      <c r="P8522" t="s">
        <v>13994</v>
      </c>
    </row>
    <row r="8523" spans="2:16" x14ac:dyDescent="0.25">
      <c r="B8523" t="s">
        <v>10</v>
      </c>
      <c r="C8523" t="s">
        <v>17</v>
      </c>
      <c r="D8523" s="6">
        <v>0.24099999999999999</v>
      </c>
      <c r="E8523" s="6">
        <v>0.24099999999999999</v>
      </c>
      <c r="F8523" s="18">
        <v>150.62</v>
      </c>
      <c r="G8523" t="s">
        <v>2225</v>
      </c>
      <c r="H8523" t="s">
        <v>2216</v>
      </c>
      <c r="I8523" t="s">
        <v>6423</v>
      </c>
      <c r="J8523" t="s">
        <v>14019</v>
      </c>
      <c r="L8523" s="5"/>
      <c r="P8523" t="s">
        <v>14019</v>
      </c>
    </row>
    <row r="8524" spans="2:16" x14ac:dyDescent="0.25">
      <c r="B8524" t="s">
        <v>10</v>
      </c>
      <c r="C8524" t="s">
        <v>17</v>
      </c>
      <c r="D8524" s="6">
        <v>0.24099999999999999</v>
      </c>
      <c r="E8524" s="6">
        <v>0.24099999999999999</v>
      </c>
      <c r="F8524" s="18">
        <v>150.62</v>
      </c>
      <c r="G8524" t="s">
        <v>2225</v>
      </c>
      <c r="H8524" t="s">
        <v>2217</v>
      </c>
      <c r="I8524" t="s">
        <v>6425</v>
      </c>
      <c r="J8524" t="s">
        <v>13991</v>
      </c>
      <c r="L8524" s="5"/>
      <c r="P8524" t="s">
        <v>13991</v>
      </c>
    </row>
    <row r="8525" spans="2:16" x14ac:dyDescent="0.25">
      <c r="B8525" t="s">
        <v>10</v>
      </c>
      <c r="C8525" t="s">
        <v>17</v>
      </c>
      <c r="D8525" s="6">
        <v>-5.1999999999999998E-2</v>
      </c>
      <c r="E8525" s="6">
        <v>-5.1999999999999998E-2</v>
      </c>
      <c r="F8525" s="18">
        <v>294.49</v>
      </c>
      <c r="G8525" t="s">
        <v>2225</v>
      </c>
      <c r="H8525" t="s">
        <v>2243</v>
      </c>
      <c r="I8525" t="s">
        <v>8329</v>
      </c>
      <c r="J8525" t="s">
        <v>14044</v>
      </c>
      <c r="L8525" s="5"/>
      <c r="P8525" t="s">
        <v>14044</v>
      </c>
    </row>
    <row r="8526" spans="2:16" x14ac:dyDescent="0.25">
      <c r="B8526" t="s">
        <v>10</v>
      </c>
      <c r="C8526" t="s">
        <v>17</v>
      </c>
      <c r="D8526" s="6">
        <v>5.8999999999999997E-2</v>
      </c>
      <c r="E8526" s="6">
        <v>5.8999999999999997E-2</v>
      </c>
      <c r="F8526" s="18">
        <v>249.53</v>
      </c>
      <c r="G8526" t="s">
        <v>2225</v>
      </c>
      <c r="H8526" t="s">
        <v>2218</v>
      </c>
      <c r="I8526" t="s">
        <v>6427</v>
      </c>
      <c r="J8526" t="s">
        <v>13997</v>
      </c>
      <c r="L8526" s="5"/>
      <c r="P8526" t="s">
        <v>13997</v>
      </c>
    </row>
    <row r="8527" spans="2:16" x14ac:dyDescent="0.25">
      <c r="B8527" t="s">
        <v>10</v>
      </c>
      <c r="C8527" t="s">
        <v>17</v>
      </c>
      <c r="D8527" s="6">
        <v>-5.1999999999999998E-2</v>
      </c>
      <c r="E8527" s="6">
        <v>-5.1999999999999998E-2</v>
      </c>
      <c r="F8527" s="18">
        <v>294.49</v>
      </c>
      <c r="G8527" t="s">
        <v>2225</v>
      </c>
      <c r="H8527" t="s">
        <v>2244</v>
      </c>
      <c r="I8527" t="s">
        <v>8330</v>
      </c>
      <c r="J8527" t="s">
        <v>14040</v>
      </c>
      <c r="L8527" s="5"/>
      <c r="P8527" t="s">
        <v>14040</v>
      </c>
    </row>
    <row r="8528" spans="2:16" x14ac:dyDescent="0.25">
      <c r="B8528" t="s">
        <v>10</v>
      </c>
      <c r="C8528" t="s">
        <v>17</v>
      </c>
      <c r="D8528" s="6">
        <v>5.8999999999999997E-2</v>
      </c>
      <c r="E8528" s="6">
        <v>5.8999999999999997E-2</v>
      </c>
      <c r="F8528" s="18">
        <v>249.53</v>
      </c>
      <c r="G8528" t="s">
        <v>2225</v>
      </c>
      <c r="H8528" t="s">
        <v>2219</v>
      </c>
      <c r="I8528" t="s">
        <v>6429</v>
      </c>
      <c r="J8528" t="s">
        <v>14009</v>
      </c>
      <c r="L8528" s="5"/>
      <c r="P8528" t="s">
        <v>14009</v>
      </c>
    </row>
    <row r="8529" spans="2:16" x14ac:dyDescent="0.25">
      <c r="B8529" t="s">
        <v>10</v>
      </c>
      <c r="C8529" t="s">
        <v>17</v>
      </c>
      <c r="D8529" s="6">
        <v>0.17399999999999999</v>
      </c>
      <c r="E8529" s="6">
        <v>0.17399999999999999</v>
      </c>
      <c r="F8529" s="18">
        <v>150.62</v>
      </c>
      <c r="G8529" t="s">
        <v>2225</v>
      </c>
      <c r="H8529" t="s">
        <v>2220</v>
      </c>
      <c r="I8529" t="s">
        <v>6431</v>
      </c>
      <c r="J8529" t="s">
        <v>14015</v>
      </c>
      <c r="L8529" s="5"/>
      <c r="P8529" t="s">
        <v>14015</v>
      </c>
    </row>
    <row r="8530" spans="2:16" x14ac:dyDescent="0.25">
      <c r="B8530" t="s">
        <v>10</v>
      </c>
      <c r="C8530" t="s">
        <v>17</v>
      </c>
      <c r="D8530" s="6">
        <v>0.22600000000000001</v>
      </c>
      <c r="E8530" s="6">
        <v>0.22600000000000001</v>
      </c>
      <c r="F8530" s="18">
        <v>192.2</v>
      </c>
      <c r="G8530" t="s">
        <v>2225</v>
      </c>
      <c r="H8530" t="s">
        <v>2221</v>
      </c>
      <c r="I8530" t="s">
        <v>6433</v>
      </c>
      <c r="J8530" t="s">
        <v>14017</v>
      </c>
      <c r="L8530" s="5"/>
      <c r="P8530" t="s">
        <v>14017</v>
      </c>
    </row>
    <row r="8531" spans="2:16" x14ac:dyDescent="0.25">
      <c r="B8531" t="s">
        <v>10</v>
      </c>
      <c r="C8531" t="s">
        <v>17</v>
      </c>
      <c r="D8531" s="6">
        <v>9.0999999999999998E-2</v>
      </c>
      <c r="E8531" s="6">
        <v>9.0999999999999998E-2</v>
      </c>
      <c r="F8531" s="18">
        <v>216.93</v>
      </c>
      <c r="G8531" t="s">
        <v>2225</v>
      </c>
      <c r="H8531" t="s">
        <v>2222</v>
      </c>
      <c r="I8531" t="s">
        <v>6435</v>
      </c>
      <c r="J8531" t="s">
        <v>14016</v>
      </c>
      <c r="L8531" s="5"/>
      <c r="P8531" t="s">
        <v>14016</v>
      </c>
    </row>
    <row r="8532" spans="2:16" x14ac:dyDescent="0.25">
      <c r="B8532" t="s">
        <v>10</v>
      </c>
      <c r="C8532" t="s">
        <v>17</v>
      </c>
      <c r="D8532" s="6">
        <v>0.22600000000000001</v>
      </c>
      <c r="E8532" s="6">
        <v>0.22600000000000001</v>
      </c>
      <c r="F8532" s="18">
        <v>294.49</v>
      </c>
      <c r="G8532" t="s">
        <v>2225</v>
      </c>
      <c r="H8532" t="s">
        <v>2237</v>
      </c>
      <c r="I8532" t="s">
        <v>6437</v>
      </c>
      <c r="J8532" t="s">
        <v>13995</v>
      </c>
      <c r="L8532" s="5"/>
      <c r="P8532" t="s">
        <v>13995</v>
      </c>
    </row>
    <row r="8533" spans="2:16" x14ac:dyDescent="0.25">
      <c r="B8533" t="s">
        <v>10</v>
      </c>
      <c r="C8533" t="s">
        <v>17</v>
      </c>
      <c r="D8533" s="6">
        <v>7.4999999999999997E-2</v>
      </c>
      <c r="E8533" s="6">
        <v>7.4999999999999997E-2</v>
      </c>
      <c r="F8533" s="18">
        <v>249.53</v>
      </c>
      <c r="G8533" t="s">
        <v>2225</v>
      </c>
      <c r="H8533" t="s">
        <v>2223</v>
      </c>
      <c r="I8533" t="s">
        <v>6439</v>
      </c>
      <c r="J8533" t="s">
        <v>14006</v>
      </c>
      <c r="L8533" s="5"/>
      <c r="P8533" t="s">
        <v>14006</v>
      </c>
    </row>
    <row r="8534" spans="2:16" x14ac:dyDescent="0.25">
      <c r="B8534" t="s">
        <v>10</v>
      </c>
      <c r="C8534" t="s">
        <v>17</v>
      </c>
      <c r="D8534" s="6">
        <v>0.17399999999999999</v>
      </c>
      <c r="E8534" s="6">
        <v>0.17399999999999999</v>
      </c>
      <c r="F8534" s="18">
        <v>150.62</v>
      </c>
      <c r="G8534" t="s">
        <v>2225</v>
      </c>
      <c r="H8534" t="s">
        <v>2224</v>
      </c>
      <c r="I8534" t="s">
        <v>6441</v>
      </c>
      <c r="J8534" t="s">
        <v>14035</v>
      </c>
      <c r="L8534" s="5"/>
      <c r="P8534" t="s">
        <v>14035</v>
      </c>
    </row>
    <row r="8535" spans="2:16" x14ac:dyDescent="0.25">
      <c r="B8535" t="s">
        <v>10</v>
      </c>
      <c r="C8535" t="s">
        <v>17</v>
      </c>
      <c r="D8535" s="6">
        <v>-5.1999999999999998E-2</v>
      </c>
      <c r="E8535" s="6">
        <v>-5.1999999999999998E-2</v>
      </c>
      <c r="F8535" s="18">
        <v>294.49</v>
      </c>
      <c r="G8535" t="s">
        <v>2225</v>
      </c>
      <c r="H8535" t="s">
        <v>2246</v>
      </c>
      <c r="I8535" t="s">
        <v>8331</v>
      </c>
      <c r="J8535" t="s">
        <v>14043</v>
      </c>
      <c r="L8535" s="5"/>
      <c r="P8535" t="s">
        <v>14043</v>
      </c>
    </row>
    <row r="8536" spans="2:16" x14ac:dyDescent="0.25">
      <c r="B8536" t="s">
        <v>10</v>
      </c>
      <c r="C8536" t="s">
        <v>17</v>
      </c>
      <c r="D8536" s="6">
        <v>0.12</v>
      </c>
      <c r="E8536" s="6">
        <v>0.12</v>
      </c>
      <c r="F8536" s="18">
        <v>216.93</v>
      </c>
      <c r="G8536" t="s">
        <v>2225</v>
      </c>
      <c r="H8536" t="s">
        <v>18631</v>
      </c>
      <c r="I8536" t="s">
        <v>18852</v>
      </c>
      <c r="J8536" t="s">
        <v>18853</v>
      </c>
      <c r="L8536" s="5"/>
      <c r="P8536" t="s">
        <v>18853</v>
      </c>
    </row>
    <row r="8537" spans="2:16" x14ac:dyDescent="0.25">
      <c r="B8537" t="s">
        <v>10</v>
      </c>
      <c r="C8537" t="s">
        <v>17</v>
      </c>
      <c r="D8537" s="6">
        <v>0.17399999999999999</v>
      </c>
      <c r="E8537" s="6">
        <v>0.17399999999999999</v>
      </c>
      <c r="F8537" s="18">
        <v>294.49</v>
      </c>
      <c r="G8537" t="s">
        <v>2225</v>
      </c>
      <c r="H8537" t="s">
        <v>2238</v>
      </c>
      <c r="I8537" t="s">
        <v>6443</v>
      </c>
      <c r="J8537" t="s">
        <v>14047</v>
      </c>
      <c r="L8537" s="5"/>
      <c r="P8537" t="s">
        <v>14047</v>
      </c>
    </row>
    <row r="8538" spans="2:16" x14ac:dyDescent="0.25">
      <c r="B8538" t="s">
        <v>10</v>
      </c>
      <c r="C8538" t="s">
        <v>17</v>
      </c>
      <c r="D8538" s="6">
        <v>0.24099999999999999</v>
      </c>
      <c r="E8538" s="6">
        <v>0.24099999999999999</v>
      </c>
      <c r="F8538" s="18">
        <v>150.62</v>
      </c>
      <c r="G8538" t="s">
        <v>2225</v>
      </c>
      <c r="H8538" t="s">
        <v>2225</v>
      </c>
      <c r="I8538" t="s">
        <v>6444</v>
      </c>
      <c r="J8538" t="s">
        <v>14029</v>
      </c>
      <c r="L8538" s="5"/>
      <c r="P8538" t="s">
        <v>14029</v>
      </c>
    </row>
    <row r="8539" spans="2:16" x14ac:dyDescent="0.25">
      <c r="B8539" t="s">
        <v>10</v>
      </c>
      <c r="C8539" t="s">
        <v>17</v>
      </c>
      <c r="D8539" s="6">
        <v>0.16600000000000001</v>
      </c>
      <c r="E8539" s="6">
        <v>0.16600000000000001</v>
      </c>
      <c r="F8539" s="18">
        <v>192.2</v>
      </c>
      <c r="G8539" t="s">
        <v>2225</v>
      </c>
      <c r="H8539" t="s">
        <v>2226</v>
      </c>
      <c r="I8539" t="s">
        <v>6446</v>
      </c>
      <c r="J8539" t="s">
        <v>13990</v>
      </c>
      <c r="L8539" s="5"/>
      <c r="P8539" t="s">
        <v>13990</v>
      </c>
    </row>
    <row r="8540" spans="2:16" x14ac:dyDescent="0.25">
      <c r="B8540" t="s">
        <v>10</v>
      </c>
      <c r="C8540" t="s">
        <v>17</v>
      </c>
      <c r="D8540" s="6">
        <v>0.16900000000000001</v>
      </c>
      <c r="E8540" s="6">
        <v>0.16900000000000001</v>
      </c>
      <c r="F8540" s="18">
        <v>216.93</v>
      </c>
      <c r="G8540" t="s">
        <v>2225</v>
      </c>
      <c r="H8540" t="s">
        <v>2227</v>
      </c>
      <c r="I8540" t="s">
        <v>6448</v>
      </c>
      <c r="J8540" t="s">
        <v>14003</v>
      </c>
      <c r="L8540" s="5"/>
      <c r="P8540" t="s">
        <v>14003</v>
      </c>
    </row>
    <row r="8541" spans="2:16" x14ac:dyDescent="0.25">
      <c r="B8541" t="s">
        <v>10</v>
      </c>
      <c r="C8541" t="s">
        <v>17</v>
      </c>
      <c r="D8541" s="6">
        <v>-5.1999999999999998E-2</v>
      </c>
      <c r="E8541" s="6">
        <v>-5.1999999999999998E-2</v>
      </c>
      <c r="F8541" s="18">
        <v>294.49</v>
      </c>
      <c r="G8541" t="s">
        <v>2225</v>
      </c>
      <c r="H8541" t="s">
        <v>2247</v>
      </c>
      <c r="I8541" t="s">
        <v>8332</v>
      </c>
      <c r="J8541" t="s">
        <v>14037</v>
      </c>
      <c r="L8541" s="5"/>
      <c r="P8541" t="s">
        <v>14037</v>
      </c>
    </row>
    <row r="8542" spans="2:16" x14ac:dyDescent="0.25">
      <c r="B8542" t="s">
        <v>10</v>
      </c>
      <c r="C8542" t="s">
        <v>17</v>
      </c>
      <c r="D8542" s="6">
        <v>0.12</v>
      </c>
      <c r="E8542" s="6">
        <v>0.12</v>
      </c>
      <c r="F8542" s="18">
        <v>192.2</v>
      </c>
      <c r="G8542" t="s">
        <v>2225</v>
      </c>
      <c r="H8542" t="s">
        <v>2228</v>
      </c>
      <c r="I8542" t="s">
        <v>6450</v>
      </c>
      <c r="J8542" t="s">
        <v>13988</v>
      </c>
      <c r="L8542" s="5"/>
      <c r="P8542" t="s">
        <v>13988</v>
      </c>
    </row>
    <row r="8543" spans="2:16" x14ac:dyDescent="0.25">
      <c r="B8543" t="s">
        <v>10</v>
      </c>
      <c r="C8543" t="s">
        <v>17</v>
      </c>
      <c r="D8543" s="6">
        <v>6.6000000000000003E-2</v>
      </c>
      <c r="E8543" s="6">
        <v>6.6000000000000003E-2</v>
      </c>
      <c r="F8543" s="18">
        <v>193.33</v>
      </c>
      <c r="G8543" t="s">
        <v>2225</v>
      </c>
      <c r="H8543" t="s">
        <v>2229</v>
      </c>
      <c r="I8543" t="s">
        <v>775</v>
      </c>
      <c r="J8543" t="s">
        <v>11976</v>
      </c>
      <c r="L8543" s="5"/>
      <c r="P8543" t="s">
        <v>11976</v>
      </c>
    </row>
    <row r="8544" spans="2:16" x14ac:dyDescent="0.25">
      <c r="B8544" t="s">
        <v>10</v>
      </c>
      <c r="C8544" t="s">
        <v>17</v>
      </c>
      <c r="D8544" s="6">
        <v>5.8999999999999997E-2</v>
      </c>
      <c r="E8544" s="6">
        <v>5.8999999999999997E-2</v>
      </c>
      <c r="F8544" s="18">
        <v>249.53</v>
      </c>
      <c r="G8544" t="s">
        <v>2225</v>
      </c>
      <c r="H8544" t="s">
        <v>2230</v>
      </c>
      <c r="I8544" t="s">
        <v>6453</v>
      </c>
      <c r="J8544" t="s">
        <v>14000</v>
      </c>
      <c r="L8544" s="5"/>
      <c r="P8544" t="s">
        <v>14000</v>
      </c>
    </row>
    <row r="8545" spans="2:16" x14ac:dyDescent="0.25">
      <c r="B8545" t="s">
        <v>10</v>
      </c>
      <c r="C8545" t="s">
        <v>17</v>
      </c>
      <c r="D8545" s="6">
        <v>0.16600000000000001</v>
      </c>
      <c r="E8545" s="6">
        <v>0.16600000000000001</v>
      </c>
      <c r="F8545" s="18">
        <v>192.2</v>
      </c>
      <c r="G8545" t="s">
        <v>2225</v>
      </c>
      <c r="H8545" t="s">
        <v>2231</v>
      </c>
      <c r="I8545" t="s">
        <v>6455</v>
      </c>
      <c r="J8545" t="s">
        <v>14036</v>
      </c>
      <c r="L8545" s="5"/>
      <c r="P8545" t="s">
        <v>14036</v>
      </c>
    </row>
    <row r="8546" spans="2:16" x14ac:dyDescent="0.25">
      <c r="B8546" t="s">
        <v>10</v>
      </c>
      <c r="C8546" t="s">
        <v>17</v>
      </c>
      <c r="D8546" s="6">
        <v>0.24099999999999999</v>
      </c>
      <c r="E8546" s="6">
        <v>0.24099999999999999</v>
      </c>
      <c r="F8546" s="18">
        <v>150.62</v>
      </c>
      <c r="G8546" t="s">
        <v>2225</v>
      </c>
      <c r="H8546" t="s">
        <v>2232</v>
      </c>
      <c r="I8546" t="s">
        <v>6457</v>
      </c>
      <c r="J8546" t="s">
        <v>13992</v>
      </c>
      <c r="L8546" s="5"/>
      <c r="P8546" t="s">
        <v>13992</v>
      </c>
    </row>
    <row r="8547" spans="2:16" x14ac:dyDescent="0.25">
      <c r="B8547" t="s">
        <v>10</v>
      </c>
      <c r="C8547" t="s">
        <v>17</v>
      </c>
      <c r="D8547" s="6">
        <v>7.4999999999999997E-2</v>
      </c>
      <c r="E8547" s="6">
        <v>7.4999999999999997E-2</v>
      </c>
      <c r="F8547" s="18">
        <v>249.53</v>
      </c>
      <c r="G8547" t="s">
        <v>2225</v>
      </c>
      <c r="H8547" t="s">
        <v>2233</v>
      </c>
      <c r="I8547" t="s">
        <v>6459</v>
      </c>
      <c r="J8547" t="s">
        <v>14001</v>
      </c>
      <c r="L8547" s="5"/>
      <c r="P8547" t="s">
        <v>14001</v>
      </c>
    </row>
    <row r="8548" spans="2:16" x14ac:dyDescent="0.25">
      <c r="B8548" t="s">
        <v>10</v>
      </c>
      <c r="C8548" t="s">
        <v>17</v>
      </c>
      <c r="D8548" s="6">
        <v>0.16900000000000001</v>
      </c>
      <c r="E8548" s="6">
        <v>0.16900000000000001</v>
      </c>
      <c r="F8548" s="18">
        <v>192.2</v>
      </c>
      <c r="G8548" t="s">
        <v>2225</v>
      </c>
      <c r="H8548" t="s">
        <v>2234</v>
      </c>
      <c r="I8548" t="s">
        <v>6461</v>
      </c>
      <c r="J8548" t="s">
        <v>14002</v>
      </c>
      <c r="L8548" s="5"/>
      <c r="P8548" t="s">
        <v>14002</v>
      </c>
    </row>
    <row r="8549" spans="2:16" x14ac:dyDescent="0.25">
      <c r="B8549" t="s">
        <v>10</v>
      </c>
      <c r="C8549" t="s">
        <v>17</v>
      </c>
      <c r="D8549" s="6">
        <v>0.16600000000000001</v>
      </c>
      <c r="E8549" s="6">
        <v>0.16600000000000001</v>
      </c>
      <c r="F8549" s="18">
        <v>192.2</v>
      </c>
      <c r="G8549" t="s">
        <v>2225</v>
      </c>
      <c r="H8549" t="s">
        <v>2235</v>
      </c>
      <c r="I8549" t="s">
        <v>6463</v>
      </c>
      <c r="J8549" t="s">
        <v>14026</v>
      </c>
      <c r="L8549" s="5"/>
      <c r="P8549" t="s">
        <v>14026</v>
      </c>
    </row>
    <row r="8550" spans="2:16" x14ac:dyDescent="0.25">
      <c r="B8550" t="s">
        <v>10</v>
      </c>
      <c r="C8550" t="s">
        <v>17</v>
      </c>
      <c r="D8550" s="6">
        <v>5.8999999999999997E-2</v>
      </c>
      <c r="E8550" s="6">
        <v>5.8999999999999997E-2</v>
      </c>
      <c r="F8550" s="18">
        <v>216.93</v>
      </c>
      <c r="G8550" t="s">
        <v>2225</v>
      </c>
      <c r="H8550" t="s">
        <v>2236</v>
      </c>
      <c r="I8550" t="s">
        <v>6465</v>
      </c>
      <c r="J8550" t="s">
        <v>14013</v>
      </c>
      <c r="L8550" s="5"/>
      <c r="P8550" t="s">
        <v>14013</v>
      </c>
    </row>
    <row r="8551" spans="2:16" x14ac:dyDescent="0.25">
      <c r="B8551" t="s">
        <v>10</v>
      </c>
      <c r="C8551" t="s">
        <v>17</v>
      </c>
      <c r="D8551" s="6">
        <v>-5.1999999999999998E-2</v>
      </c>
      <c r="E8551" s="6">
        <v>-5.1999999999999998E-2</v>
      </c>
      <c r="F8551" s="18">
        <v>294.49</v>
      </c>
      <c r="G8551" t="s">
        <v>2226</v>
      </c>
      <c r="H8551" t="s">
        <v>2239</v>
      </c>
      <c r="I8551" t="s">
        <v>8333</v>
      </c>
      <c r="J8551" t="s">
        <v>12226</v>
      </c>
      <c r="L8551" s="5"/>
      <c r="P8551" t="s">
        <v>12226</v>
      </c>
    </row>
    <row r="8552" spans="2:16" x14ac:dyDescent="0.25">
      <c r="B8552" t="s">
        <v>10</v>
      </c>
      <c r="C8552" t="s">
        <v>17</v>
      </c>
      <c r="D8552" s="6">
        <v>7.3999999999999996E-2</v>
      </c>
      <c r="E8552" s="6">
        <v>7.3999999999999996E-2</v>
      </c>
      <c r="F8552" s="18">
        <v>181.13</v>
      </c>
      <c r="G8552" t="s">
        <v>2226</v>
      </c>
      <c r="H8552" t="s">
        <v>12132</v>
      </c>
      <c r="I8552" t="s">
        <v>12227</v>
      </c>
      <c r="J8552" t="s">
        <v>12228</v>
      </c>
      <c r="L8552" s="5"/>
      <c r="P8552" t="s">
        <v>12228</v>
      </c>
    </row>
    <row r="8553" spans="2:16" x14ac:dyDescent="0.25">
      <c r="B8553" t="s">
        <v>10</v>
      </c>
      <c r="C8553" t="s">
        <v>17</v>
      </c>
      <c r="D8553" s="6">
        <v>0.112</v>
      </c>
      <c r="E8553" s="6">
        <v>0.112</v>
      </c>
      <c r="F8553" s="18">
        <v>150.62</v>
      </c>
      <c r="G8553" t="s">
        <v>2226</v>
      </c>
      <c r="H8553" t="s">
        <v>2190</v>
      </c>
      <c r="I8553" t="s">
        <v>926</v>
      </c>
      <c r="J8553" t="s">
        <v>11966</v>
      </c>
      <c r="L8553" s="5"/>
      <c r="P8553" t="s">
        <v>11966</v>
      </c>
    </row>
    <row r="8554" spans="2:16" x14ac:dyDescent="0.25">
      <c r="B8554" t="s">
        <v>10</v>
      </c>
      <c r="C8554" t="s">
        <v>17</v>
      </c>
      <c r="D8554" s="6">
        <v>-2.3E-2</v>
      </c>
      <c r="E8554" s="6">
        <v>-2.3E-2</v>
      </c>
      <c r="F8554" s="18">
        <v>192.2</v>
      </c>
      <c r="G8554" t="s">
        <v>2226</v>
      </c>
      <c r="H8554" t="s">
        <v>2191</v>
      </c>
      <c r="I8554" t="s">
        <v>6468</v>
      </c>
      <c r="J8554" t="s">
        <v>12238</v>
      </c>
      <c r="L8554" s="5"/>
      <c r="P8554" t="s">
        <v>12238</v>
      </c>
    </row>
    <row r="8555" spans="2:16" x14ac:dyDescent="0.25">
      <c r="B8555" t="s">
        <v>10</v>
      </c>
      <c r="C8555" t="s">
        <v>17</v>
      </c>
      <c r="D8555" s="6">
        <v>8.5999999999999993E-2</v>
      </c>
      <c r="E8555" s="6">
        <v>8.5999999999999993E-2</v>
      </c>
      <c r="F8555" s="18">
        <v>159.61000000000001</v>
      </c>
      <c r="G8555" t="s">
        <v>2226</v>
      </c>
      <c r="H8555" t="s">
        <v>2192</v>
      </c>
      <c r="I8555" t="s">
        <v>671</v>
      </c>
      <c r="J8555" t="s">
        <v>12044</v>
      </c>
      <c r="L8555" s="5"/>
      <c r="P8555" t="s">
        <v>12044</v>
      </c>
    </row>
    <row r="8556" spans="2:16" x14ac:dyDescent="0.25">
      <c r="B8556" t="s">
        <v>10</v>
      </c>
      <c r="C8556" t="s">
        <v>17</v>
      </c>
      <c r="D8556" s="6">
        <v>-5.1999999999999998E-2</v>
      </c>
      <c r="E8556" s="6">
        <v>-5.1999999999999998E-2</v>
      </c>
      <c r="F8556" s="18">
        <v>477.7</v>
      </c>
      <c r="G8556" t="s">
        <v>2226</v>
      </c>
      <c r="H8556" t="s">
        <v>2240</v>
      </c>
      <c r="I8556" t="s">
        <v>8334</v>
      </c>
      <c r="J8556" t="s">
        <v>12207</v>
      </c>
      <c r="L8556" s="5"/>
      <c r="P8556" t="s">
        <v>12207</v>
      </c>
    </row>
    <row r="8557" spans="2:16" x14ac:dyDescent="0.25">
      <c r="B8557" t="s">
        <v>10</v>
      </c>
      <c r="C8557" t="s">
        <v>17</v>
      </c>
      <c r="D8557" s="6">
        <v>-0.10199999999999999</v>
      </c>
      <c r="E8557" s="6">
        <v>-0.10199999999999999</v>
      </c>
      <c r="F8557" s="18">
        <v>249.53</v>
      </c>
      <c r="G8557" t="s">
        <v>2226</v>
      </c>
      <c r="H8557" t="s">
        <v>2183</v>
      </c>
      <c r="I8557" t="s">
        <v>6471</v>
      </c>
      <c r="J8557" t="s">
        <v>12222</v>
      </c>
      <c r="L8557" s="5"/>
      <c r="P8557" t="s">
        <v>12222</v>
      </c>
    </row>
    <row r="8558" spans="2:16" x14ac:dyDescent="0.25">
      <c r="B8558" t="s">
        <v>10</v>
      </c>
      <c r="C8558" t="s">
        <v>17</v>
      </c>
      <c r="D8558" s="6">
        <v>0.16900000000000001</v>
      </c>
      <c r="E8558" s="6">
        <v>0.16900000000000001</v>
      </c>
      <c r="F8558" s="18">
        <v>159.61000000000001</v>
      </c>
      <c r="G8558" t="s">
        <v>2226</v>
      </c>
      <c r="H8558" t="s">
        <v>2193</v>
      </c>
      <c r="I8558" t="s">
        <v>1010</v>
      </c>
      <c r="J8558" t="s">
        <v>11342</v>
      </c>
      <c r="L8558" s="5"/>
      <c r="P8558" t="s">
        <v>11342</v>
      </c>
    </row>
    <row r="8559" spans="2:16" x14ac:dyDescent="0.25">
      <c r="B8559" t="s">
        <v>10</v>
      </c>
      <c r="C8559" t="s">
        <v>17</v>
      </c>
      <c r="D8559" s="6">
        <v>9.0999999999999998E-2</v>
      </c>
      <c r="E8559" s="6">
        <v>9.0999999999999998E-2</v>
      </c>
      <c r="F8559" s="18">
        <v>192.2</v>
      </c>
      <c r="G8559" t="s">
        <v>2226</v>
      </c>
      <c r="H8559" t="s">
        <v>2194</v>
      </c>
      <c r="I8559" t="s">
        <v>6474</v>
      </c>
      <c r="J8559" t="s">
        <v>12231</v>
      </c>
      <c r="L8559" s="5"/>
      <c r="P8559" t="s">
        <v>12231</v>
      </c>
    </row>
    <row r="8560" spans="2:16" x14ac:dyDescent="0.25">
      <c r="B8560" t="s">
        <v>10</v>
      </c>
      <c r="C8560" t="s">
        <v>17</v>
      </c>
      <c r="D8560" s="6">
        <v>0.159</v>
      </c>
      <c r="E8560" s="6">
        <v>0.159</v>
      </c>
      <c r="F8560" s="18">
        <v>192.2</v>
      </c>
      <c r="G8560" t="s">
        <v>2226</v>
      </c>
      <c r="H8560" t="s">
        <v>2195</v>
      </c>
      <c r="I8560" t="s">
        <v>6476</v>
      </c>
      <c r="J8560" t="s">
        <v>12219</v>
      </c>
      <c r="L8560" s="5"/>
      <c r="P8560" t="s">
        <v>12219</v>
      </c>
    </row>
    <row r="8561" spans="2:16" x14ac:dyDescent="0.25">
      <c r="B8561" t="s">
        <v>10</v>
      </c>
      <c r="C8561" t="s">
        <v>17</v>
      </c>
      <c r="D8561" s="6">
        <v>0.16</v>
      </c>
      <c r="E8561" s="6">
        <v>0.16</v>
      </c>
      <c r="F8561" s="18">
        <v>192.2</v>
      </c>
      <c r="G8561" t="s">
        <v>2226</v>
      </c>
      <c r="H8561" t="s">
        <v>2196</v>
      </c>
      <c r="I8561" t="s">
        <v>6478</v>
      </c>
      <c r="J8561" t="s">
        <v>12218</v>
      </c>
      <c r="L8561" s="5"/>
      <c r="P8561" t="s">
        <v>12218</v>
      </c>
    </row>
    <row r="8562" spans="2:16" x14ac:dyDescent="0.25">
      <c r="B8562" t="s">
        <v>10</v>
      </c>
      <c r="C8562" t="s">
        <v>17</v>
      </c>
      <c r="D8562" s="6">
        <v>0.23799999999999999</v>
      </c>
      <c r="E8562" s="6">
        <v>0.23799999999999999</v>
      </c>
      <c r="F8562" s="18">
        <v>131.68</v>
      </c>
      <c r="G8562" t="s">
        <v>2226</v>
      </c>
      <c r="H8562" t="s">
        <v>2197</v>
      </c>
      <c r="I8562" t="s">
        <v>944</v>
      </c>
      <c r="J8562" t="s">
        <v>11578</v>
      </c>
      <c r="L8562" s="5"/>
      <c r="P8562" t="s">
        <v>11578</v>
      </c>
    </row>
    <row r="8563" spans="2:16" x14ac:dyDescent="0.25">
      <c r="B8563" t="s">
        <v>10</v>
      </c>
      <c r="C8563" t="s">
        <v>17</v>
      </c>
      <c r="D8563" s="6">
        <v>0.51900000000000002</v>
      </c>
      <c r="E8563" s="6">
        <v>0.51900000000000002</v>
      </c>
      <c r="F8563" s="18">
        <v>146.91999999999999</v>
      </c>
      <c r="G8563" t="s">
        <v>2226</v>
      </c>
      <c r="H8563" t="s">
        <v>2198</v>
      </c>
      <c r="I8563" t="s">
        <v>599</v>
      </c>
      <c r="J8563" t="s">
        <v>11556</v>
      </c>
      <c r="L8563" s="5"/>
      <c r="P8563" t="s">
        <v>11556</v>
      </c>
    </row>
    <row r="8564" spans="2:16" x14ac:dyDescent="0.25">
      <c r="B8564" t="s">
        <v>10</v>
      </c>
      <c r="C8564" t="s">
        <v>17</v>
      </c>
      <c r="D8564" s="6">
        <v>-0.10199999999999999</v>
      </c>
      <c r="E8564" s="6">
        <v>-0.10199999999999999</v>
      </c>
      <c r="F8564" s="18">
        <v>249.53</v>
      </c>
      <c r="G8564" t="s">
        <v>2226</v>
      </c>
      <c r="H8564" t="s">
        <v>12121</v>
      </c>
      <c r="I8564" t="s">
        <v>12211</v>
      </c>
      <c r="J8564" t="s">
        <v>12212</v>
      </c>
      <c r="L8564" s="5"/>
      <c r="P8564" t="s">
        <v>12212</v>
      </c>
    </row>
    <row r="8565" spans="2:16" x14ac:dyDescent="0.25">
      <c r="B8565" t="s">
        <v>10</v>
      </c>
      <c r="C8565" t="s">
        <v>17</v>
      </c>
      <c r="D8565" s="6">
        <v>8.4000000000000005E-2</v>
      </c>
      <c r="E8565" s="6">
        <v>8.4000000000000005E-2</v>
      </c>
      <c r="F8565" s="18">
        <v>192.2</v>
      </c>
      <c r="G8565" t="s">
        <v>2226</v>
      </c>
      <c r="H8565" t="s">
        <v>2199</v>
      </c>
      <c r="I8565" t="s">
        <v>6482</v>
      </c>
      <c r="J8565" t="s">
        <v>12197</v>
      </c>
      <c r="L8565" s="5"/>
      <c r="P8565" t="s">
        <v>12197</v>
      </c>
    </row>
    <row r="8566" spans="2:16" x14ac:dyDescent="0.25">
      <c r="B8566" t="s">
        <v>10</v>
      </c>
      <c r="C8566" t="s">
        <v>17</v>
      </c>
      <c r="D8566" s="6">
        <v>0.112</v>
      </c>
      <c r="E8566" s="6">
        <v>0.112</v>
      </c>
      <c r="F8566" s="18">
        <v>249.53</v>
      </c>
      <c r="G8566" t="s">
        <v>2226</v>
      </c>
      <c r="H8566" t="s">
        <v>1014</v>
      </c>
      <c r="I8566" t="s">
        <v>6484</v>
      </c>
      <c r="J8566" t="s">
        <v>12210</v>
      </c>
      <c r="L8566" s="5"/>
      <c r="P8566" t="s">
        <v>12210</v>
      </c>
    </row>
    <row r="8567" spans="2:16" x14ac:dyDescent="0.25">
      <c r="B8567" t="s">
        <v>10</v>
      </c>
      <c r="C8567" t="s">
        <v>17</v>
      </c>
      <c r="D8567" s="6">
        <v>0.28399999999999997</v>
      </c>
      <c r="E8567" s="6">
        <v>0.28399999999999997</v>
      </c>
      <c r="F8567" s="18">
        <v>137.55000000000001</v>
      </c>
      <c r="G8567" t="s">
        <v>2226</v>
      </c>
      <c r="H8567" t="s">
        <v>2200</v>
      </c>
      <c r="I8567" t="s">
        <v>703</v>
      </c>
      <c r="J8567" t="s">
        <v>12069</v>
      </c>
      <c r="L8567" s="5"/>
      <c r="P8567" t="s">
        <v>12069</v>
      </c>
    </row>
    <row r="8568" spans="2:16" x14ac:dyDescent="0.25">
      <c r="B8568" t="s">
        <v>10</v>
      </c>
      <c r="C8568" t="s">
        <v>17</v>
      </c>
      <c r="D8568" s="6">
        <v>0.22600000000000001</v>
      </c>
      <c r="E8568" s="6">
        <v>0.22600000000000001</v>
      </c>
      <c r="F8568" s="18">
        <v>192.2</v>
      </c>
      <c r="G8568" t="s">
        <v>2226</v>
      </c>
      <c r="H8568" t="s">
        <v>2201</v>
      </c>
      <c r="I8568" t="s">
        <v>6487</v>
      </c>
      <c r="J8568" t="s">
        <v>12225</v>
      </c>
      <c r="L8568" s="5"/>
      <c r="P8568" t="s">
        <v>12225</v>
      </c>
    </row>
    <row r="8569" spans="2:16" x14ac:dyDescent="0.25">
      <c r="B8569" t="s">
        <v>10</v>
      </c>
      <c r="C8569" t="s">
        <v>17</v>
      </c>
      <c r="D8569" s="6">
        <v>0.22600000000000001</v>
      </c>
      <c r="E8569" s="6">
        <v>0.22600000000000001</v>
      </c>
      <c r="F8569" s="18">
        <v>192.2</v>
      </c>
      <c r="G8569" t="s">
        <v>2226</v>
      </c>
      <c r="H8569" t="s">
        <v>2202</v>
      </c>
      <c r="I8569" t="s">
        <v>6489</v>
      </c>
      <c r="J8569" t="s">
        <v>12223</v>
      </c>
      <c r="L8569" s="5"/>
      <c r="P8569" t="s">
        <v>12223</v>
      </c>
    </row>
    <row r="8570" spans="2:16" x14ac:dyDescent="0.25">
      <c r="B8570" t="s">
        <v>10</v>
      </c>
      <c r="C8570" t="s">
        <v>17</v>
      </c>
      <c r="D8570" s="6">
        <v>0.38700000000000001</v>
      </c>
      <c r="E8570" s="6">
        <v>0.38700000000000001</v>
      </c>
      <c r="F8570" s="18">
        <v>113.19</v>
      </c>
      <c r="G8570" t="s">
        <v>2226</v>
      </c>
      <c r="H8570" t="s">
        <v>2203</v>
      </c>
      <c r="I8570" t="s">
        <v>6491</v>
      </c>
      <c r="J8570" t="s">
        <v>12203</v>
      </c>
      <c r="L8570" s="5"/>
      <c r="P8570" t="s">
        <v>12203</v>
      </c>
    </row>
    <row r="8571" spans="2:16" x14ac:dyDescent="0.25">
      <c r="B8571" t="s">
        <v>10</v>
      </c>
      <c r="C8571" t="s">
        <v>17</v>
      </c>
      <c r="D8571" s="6">
        <v>-2.3E-2</v>
      </c>
      <c r="E8571" s="6">
        <v>-2.3E-2</v>
      </c>
      <c r="F8571" s="18">
        <v>192.2</v>
      </c>
      <c r="G8571" t="s">
        <v>2226</v>
      </c>
      <c r="H8571" t="s">
        <v>2204</v>
      </c>
      <c r="I8571" t="s">
        <v>6493</v>
      </c>
      <c r="J8571" t="s">
        <v>12216</v>
      </c>
      <c r="L8571" s="5"/>
      <c r="P8571" t="s">
        <v>12216</v>
      </c>
    </row>
    <row r="8572" spans="2:16" x14ac:dyDescent="0.25">
      <c r="B8572" t="s">
        <v>10</v>
      </c>
      <c r="C8572" t="s">
        <v>17</v>
      </c>
      <c r="D8572" s="6">
        <v>0.251</v>
      </c>
      <c r="E8572" s="6">
        <v>0.251</v>
      </c>
      <c r="F8572" s="18">
        <v>161.86000000000001</v>
      </c>
      <c r="G8572" t="s">
        <v>2226</v>
      </c>
      <c r="H8572" t="s">
        <v>2205</v>
      </c>
      <c r="I8572" t="s">
        <v>885</v>
      </c>
      <c r="J8572" t="s">
        <v>11764</v>
      </c>
      <c r="L8572" s="5"/>
      <c r="P8572" t="s">
        <v>11764</v>
      </c>
    </row>
    <row r="8573" spans="2:16" x14ac:dyDescent="0.25">
      <c r="B8573" t="s">
        <v>10</v>
      </c>
      <c r="C8573" t="s">
        <v>17</v>
      </c>
      <c r="D8573" s="6">
        <v>-5.1999999999999998E-2</v>
      </c>
      <c r="E8573" s="6">
        <v>-5.1999999999999998E-2</v>
      </c>
      <c r="F8573" s="18">
        <v>294.49</v>
      </c>
      <c r="G8573" t="s">
        <v>2226</v>
      </c>
      <c r="H8573" t="s">
        <v>2241</v>
      </c>
      <c r="I8573" t="s">
        <v>8335</v>
      </c>
      <c r="J8573" t="s">
        <v>12234</v>
      </c>
      <c r="L8573" s="5"/>
      <c r="P8573" t="s">
        <v>12234</v>
      </c>
    </row>
    <row r="8574" spans="2:16" x14ac:dyDescent="0.25">
      <c r="B8574" t="s">
        <v>10</v>
      </c>
      <c r="C8574" t="s">
        <v>17</v>
      </c>
      <c r="D8574" s="6">
        <v>0.33900000000000002</v>
      </c>
      <c r="E8574" s="6">
        <v>0.33900000000000002</v>
      </c>
      <c r="F8574" s="18">
        <v>131.63</v>
      </c>
      <c r="G8574" t="s">
        <v>2226</v>
      </c>
      <c r="H8574" t="s">
        <v>2206</v>
      </c>
      <c r="I8574" t="s">
        <v>871</v>
      </c>
      <c r="J8574" t="s">
        <v>11929</v>
      </c>
      <c r="L8574" s="5"/>
      <c r="P8574" t="s">
        <v>11929</v>
      </c>
    </row>
    <row r="8575" spans="2:16" x14ac:dyDescent="0.25">
      <c r="B8575" t="s">
        <v>10</v>
      </c>
      <c r="C8575" t="s">
        <v>17</v>
      </c>
      <c r="D8575" s="6">
        <v>9.0999999999999998E-2</v>
      </c>
      <c r="E8575" s="6">
        <v>9.0999999999999998E-2</v>
      </c>
      <c r="F8575" s="18">
        <v>192.2</v>
      </c>
      <c r="G8575" t="s">
        <v>2226</v>
      </c>
      <c r="H8575" t="s">
        <v>2207</v>
      </c>
      <c r="I8575" t="s">
        <v>6497</v>
      </c>
      <c r="J8575" t="s">
        <v>12220</v>
      </c>
      <c r="L8575" s="5"/>
      <c r="P8575" t="s">
        <v>12220</v>
      </c>
    </row>
    <row r="8576" spans="2:16" x14ac:dyDescent="0.25">
      <c r="B8576" t="s">
        <v>10</v>
      </c>
      <c r="C8576" t="s">
        <v>17</v>
      </c>
      <c r="D8576" s="6">
        <v>0.28399999999999997</v>
      </c>
      <c r="E8576" s="6">
        <v>0.28399999999999997</v>
      </c>
      <c r="F8576" s="18">
        <v>132.96</v>
      </c>
      <c r="G8576" t="s">
        <v>2226</v>
      </c>
      <c r="H8576" t="s">
        <v>2208</v>
      </c>
      <c r="I8576" t="s">
        <v>438</v>
      </c>
      <c r="J8576" t="s">
        <v>11913</v>
      </c>
      <c r="L8576" s="5"/>
      <c r="P8576" t="s">
        <v>11913</v>
      </c>
    </row>
    <row r="8577" spans="2:16" x14ac:dyDescent="0.25">
      <c r="B8577" t="s">
        <v>10</v>
      </c>
      <c r="C8577" t="s">
        <v>17</v>
      </c>
      <c r="D8577" s="6">
        <v>0.27600000000000002</v>
      </c>
      <c r="E8577" s="6">
        <v>0.27600000000000002</v>
      </c>
      <c r="F8577" s="18">
        <v>170.85</v>
      </c>
      <c r="G8577" t="s">
        <v>2226</v>
      </c>
      <c r="H8577" t="s">
        <v>2209</v>
      </c>
      <c r="I8577" t="s">
        <v>921</v>
      </c>
      <c r="J8577" t="s">
        <v>11903</v>
      </c>
      <c r="L8577" s="5"/>
      <c r="P8577" t="s">
        <v>11903</v>
      </c>
    </row>
    <row r="8578" spans="2:16" x14ac:dyDescent="0.25">
      <c r="B8578" t="s">
        <v>10</v>
      </c>
      <c r="C8578" t="s">
        <v>17</v>
      </c>
      <c r="D8578" s="6">
        <v>0.63200000000000001</v>
      </c>
      <c r="E8578" s="6">
        <v>0.63200000000000001</v>
      </c>
      <c r="F8578" s="18">
        <v>184.99</v>
      </c>
      <c r="G8578" t="s">
        <v>2226</v>
      </c>
      <c r="H8578" t="s">
        <v>2210</v>
      </c>
      <c r="I8578" t="s">
        <v>972</v>
      </c>
      <c r="J8578" t="s">
        <v>11652</v>
      </c>
      <c r="L8578" s="5"/>
      <c r="P8578" t="s">
        <v>11652</v>
      </c>
    </row>
    <row r="8579" spans="2:16" x14ac:dyDescent="0.25">
      <c r="B8579" t="s">
        <v>10</v>
      </c>
      <c r="C8579" t="s">
        <v>17</v>
      </c>
      <c r="D8579" s="6">
        <v>0.42899999999999999</v>
      </c>
      <c r="E8579" s="6">
        <v>0.42899999999999999</v>
      </c>
      <c r="F8579" s="18">
        <v>127.16</v>
      </c>
      <c r="G8579" t="s">
        <v>2226</v>
      </c>
      <c r="H8579" t="s">
        <v>2211</v>
      </c>
      <c r="I8579" t="s">
        <v>312</v>
      </c>
      <c r="J8579" t="s">
        <v>11413</v>
      </c>
      <c r="L8579" s="5"/>
      <c r="P8579" t="s">
        <v>11413</v>
      </c>
    </row>
    <row r="8580" spans="2:16" x14ac:dyDescent="0.25">
      <c r="B8580" t="s">
        <v>10</v>
      </c>
      <c r="C8580" t="s">
        <v>17</v>
      </c>
      <c r="D8580" s="6">
        <v>8.4000000000000005E-2</v>
      </c>
      <c r="E8580" s="6">
        <v>8.4000000000000005E-2</v>
      </c>
      <c r="F8580" s="18">
        <v>249.53</v>
      </c>
      <c r="G8580" t="s">
        <v>2226</v>
      </c>
      <c r="H8580" t="s">
        <v>2212</v>
      </c>
      <c r="I8580" t="s">
        <v>6503</v>
      </c>
      <c r="J8580" t="s">
        <v>12233</v>
      </c>
      <c r="L8580" s="5"/>
      <c r="P8580" t="s">
        <v>12233</v>
      </c>
    </row>
    <row r="8581" spans="2:16" x14ac:dyDescent="0.25">
      <c r="B8581" t="s">
        <v>10</v>
      </c>
      <c r="C8581" t="s">
        <v>17</v>
      </c>
      <c r="D8581" s="6">
        <v>-5.1999999999999998E-2</v>
      </c>
      <c r="E8581" s="6">
        <v>-5.1999999999999998E-2</v>
      </c>
      <c r="F8581" s="18">
        <v>294.49</v>
      </c>
      <c r="G8581" t="s">
        <v>2226</v>
      </c>
      <c r="H8581" t="s">
        <v>2242</v>
      </c>
      <c r="I8581" t="s">
        <v>8336</v>
      </c>
      <c r="J8581" t="s">
        <v>12237</v>
      </c>
      <c r="L8581" s="5"/>
      <c r="P8581" t="s">
        <v>12237</v>
      </c>
    </row>
    <row r="8582" spans="2:16" x14ac:dyDescent="0.25">
      <c r="B8582" t="s">
        <v>10</v>
      </c>
      <c r="C8582" t="s">
        <v>17</v>
      </c>
      <c r="D8582" s="6">
        <v>0.65500000000000003</v>
      </c>
      <c r="E8582" s="6">
        <v>0.65500000000000003</v>
      </c>
      <c r="F8582" s="18">
        <v>149.04</v>
      </c>
      <c r="G8582" t="s">
        <v>2226</v>
      </c>
      <c r="H8582" t="s">
        <v>2213</v>
      </c>
      <c r="I8582" t="s">
        <v>389</v>
      </c>
      <c r="J8582" t="s">
        <v>11121</v>
      </c>
      <c r="L8582" s="5"/>
      <c r="P8582" t="s">
        <v>11121</v>
      </c>
    </row>
    <row r="8583" spans="2:16" x14ac:dyDescent="0.25">
      <c r="B8583" t="s">
        <v>10</v>
      </c>
      <c r="C8583" t="s">
        <v>17</v>
      </c>
      <c r="D8583" s="6">
        <v>8.4000000000000005E-2</v>
      </c>
      <c r="E8583" s="6">
        <v>8.4000000000000005E-2</v>
      </c>
      <c r="F8583" s="18">
        <v>216.93</v>
      </c>
      <c r="G8583" t="s">
        <v>2226</v>
      </c>
      <c r="H8583" t="s">
        <v>2214</v>
      </c>
      <c r="I8583" t="s">
        <v>6506</v>
      </c>
      <c r="J8583" t="s">
        <v>12204</v>
      </c>
      <c r="L8583" s="5"/>
      <c r="P8583" t="s">
        <v>12204</v>
      </c>
    </row>
    <row r="8584" spans="2:16" x14ac:dyDescent="0.25">
      <c r="B8584" t="s">
        <v>10</v>
      </c>
      <c r="C8584" t="s">
        <v>17</v>
      </c>
      <c r="D8584" s="6">
        <v>0.22600000000000001</v>
      </c>
      <c r="E8584" s="6">
        <v>0.22600000000000001</v>
      </c>
      <c r="F8584" s="18">
        <v>216.93</v>
      </c>
      <c r="G8584" t="s">
        <v>2226</v>
      </c>
      <c r="H8584" t="s">
        <v>2215</v>
      </c>
      <c r="I8584" t="s">
        <v>6508</v>
      </c>
      <c r="J8584" t="s">
        <v>12200</v>
      </c>
      <c r="L8584" s="5"/>
      <c r="P8584" t="s">
        <v>12200</v>
      </c>
    </row>
    <row r="8585" spans="2:16" x14ac:dyDescent="0.25">
      <c r="B8585" t="s">
        <v>10</v>
      </c>
      <c r="C8585" t="s">
        <v>17</v>
      </c>
      <c r="D8585" s="6">
        <v>9.0999999999999998E-2</v>
      </c>
      <c r="E8585" s="6">
        <v>9.0999999999999998E-2</v>
      </c>
      <c r="F8585" s="18">
        <v>192.2</v>
      </c>
      <c r="G8585" t="s">
        <v>2226</v>
      </c>
      <c r="H8585" t="s">
        <v>2216</v>
      </c>
      <c r="I8585" t="s">
        <v>6510</v>
      </c>
      <c r="J8585" t="s">
        <v>12217</v>
      </c>
      <c r="L8585" s="5"/>
      <c r="P8585" t="s">
        <v>12217</v>
      </c>
    </row>
    <row r="8586" spans="2:16" x14ac:dyDescent="0.25">
      <c r="B8586" t="s">
        <v>10</v>
      </c>
      <c r="C8586" t="s">
        <v>17</v>
      </c>
      <c r="D8586" s="6">
        <v>9.0999999999999998E-2</v>
      </c>
      <c r="E8586" s="6">
        <v>9.0999999999999998E-2</v>
      </c>
      <c r="F8586" s="18">
        <v>192.2</v>
      </c>
      <c r="G8586" t="s">
        <v>2226</v>
      </c>
      <c r="H8586" t="s">
        <v>2217</v>
      </c>
      <c r="I8586" t="s">
        <v>6512</v>
      </c>
      <c r="J8586" t="s">
        <v>12198</v>
      </c>
      <c r="L8586" s="5"/>
      <c r="P8586" t="s">
        <v>12198</v>
      </c>
    </row>
    <row r="8587" spans="2:16" x14ac:dyDescent="0.25">
      <c r="B8587" t="s">
        <v>10</v>
      </c>
      <c r="C8587" t="s">
        <v>17</v>
      </c>
      <c r="D8587" s="6">
        <v>-5.1999999999999998E-2</v>
      </c>
      <c r="E8587" s="6">
        <v>-5.1999999999999998E-2</v>
      </c>
      <c r="F8587" s="18">
        <v>294.49</v>
      </c>
      <c r="G8587" t="s">
        <v>2226</v>
      </c>
      <c r="H8587" t="s">
        <v>2243</v>
      </c>
      <c r="I8587" t="s">
        <v>8337</v>
      </c>
      <c r="J8587" t="s">
        <v>12236</v>
      </c>
      <c r="L8587" s="5"/>
      <c r="P8587" t="s">
        <v>12236</v>
      </c>
    </row>
    <row r="8588" spans="2:16" x14ac:dyDescent="0.25">
      <c r="B8588" t="s">
        <v>10</v>
      </c>
      <c r="C8588" t="s">
        <v>17</v>
      </c>
      <c r="D8588" s="6">
        <v>0.112</v>
      </c>
      <c r="E8588" s="6">
        <v>0.112</v>
      </c>
      <c r="F8588" s="18">
        <v>216.93</v>
      </c>
      <c r="G8588" t="s">
        <v>2226</v>
      </c>
      <c r="H8588" t="s">
        <v>2218</v>
      </c>
      <c r="I8588" t="s">
        <v>6514</v>
      </c>
      <c r="J8588" t="s">
        <v>12202</v>
      </c>
      <c r="L8588" s="5"/>
      <c r="P8588" t="s">
        <v>12202</v>
      </c>
    </row>
    <row r="8589" spans="2:16" x14ac:dyDescent="0.25">
      <c r="B8589" t="s">
        <v>10</v>
      </c>
      <c r="C8589" t="s">
        <v>17</v>
      </c>
      <c r="D8589" s="6">
        <v>-5.1999999999999998E-2</v>
      </c>
      <c r="E8589" s="6">
        <v>-5.1999999999999998E-2</v>
      </c>
      <c r="F8589" s="18">
        <v>294.49</v>
      </c>
      <c r="G8589" t="s">
        <v>2226</v>
      </c>
      <c r="H8589" t="s">
        <v>2244</v>
      </c>
      <c r="I8589" t="s">
        <v>8338</v>
      </c>
      <c r="J8589" t="s">
        <v>12232</v>
      </c>
      <c r="L8589" s="5"/>
      <c r="P8589" t="s">
        <v>12232</v>
      </c>
    </row>
    <row r="8590" spans="2:16" x14ac:dyDescent="0.25">
      <c r="B8590" t="s">
        <v>10</v>
      </c>
      <c r="C8590" t="s">
        <v>17</v>
      </c>
      <c r="D8590" s="6">
        <v>0.112</v>
      </c>
      <c r="E8590" s="6">
        <v>0.112</v>
      </c>
      <c r="F8590" s="18">
        <v>249.53</v>
      </c>
      <c r="G8590" t="s">
        <v>2226</v>
      </c>
      <c r="H8590" t="s">
        <v>2219</v>
      </c>
      <c r="I8590" t="s">
        <v>6516</v>
      </c>
      <c r="J8590" t="s">
        <v>12209</v>
      </c>
      <c r="L8590" s="5"/>
      <c r="P8590" t="s">
        <v>12209</v>
      </c>
    </row>
    <row r="8591" spans="2:16" x14ac:dyDescent="0.25">
      <c r="B8591" t="s">
        <v>10</v>
      </c>
      <c r="C8591" t="s">
        <v>17</v>
      </c>
      <c r="D8591" s="6">
        <v>0.16</v>
      </c>
      <c r="E8591" s="6">
        <v>0.16</v>
      </c>
      <c r="F8591" s="18">
        <v>192.2</v>
      </c>
      <c r="G8591" t="s">
        <v>2226</v>
      </c>
      <c r="H8591" t="s">
        <v>2220</v>
      </c>
      <c r="I8591" t="s">
        <v>6518</v>
      </c>
      <c r="J8591" t="s">
        <v>12214</v>
      </c>
      <c r="L8591" s="5"/>
      <c r="P8591" t="s">
        <v>12214</v>
      </c>
    </row>
    <row r="8592" spans="2:16" x14ac:dyDescent="0.25">
      <c r="B8592" t="s">
        <v>10</v>
      </c>
      <c r="C8592" t="s">
        <v>17</v>
      </c>
      <c r="D8592" s="6">
        <v>0.219</v>
      </c>
      <c r="E8592" s="6">
        <v>0.219</v>
      </c>
      <c r="F8592" s="18">
        <v>147.24</v>
      </c>
      <c r="G8592" t="s">
        <v>2226</v>
      </c>
      <c r="H8592" t="s">
        <v>2221</v>
      </c>
      <c r="I8592" t="s">
        <v>860</v>
      </c>
      <c r="J8592" t="s">
        <v>11856</v>
      </c>
      <c r="L8592" s="5"/>
      <c r="P8592" t="s">
        <v>11856</v>
      </c>
    </row>
    <row r="8593" spans="2:16" x14ac:dyDescent="0.25">
      <c r="B8593" t="s">
        <v>10</v>
      </c>
      <c r="C8593" t="s">
        <v>17</v>
      </c>
      <c r="D8593" s="6">
        <v>8.1000000000000003E-2</v>
      </c>
      <c r="E8593" s="6">
        <v>8.1000000000000003E-2</v>
      </c>
      <c r="F8593" s="18">
        <v>179.55</v>
      </c>
      <c r="G8593" t="s">
        <v>2226</v>
      </c>
      <c r="H8593" t="s">
        <v>2222</v>
      </c>
      <c r="I8593" t="s">
        <v>6521</v>
      </c>
      <c r="J8593" t="s">
        <v>12215</v>
      </c>
      <c r="L8593" s="5"/>
      <c r="P8593" t="s">
        <v>12215</v>
      </c>
    </row>
    <row r="8594" spans="2:16" x14ac:dyDescent="0.25">
      <c r="B8594" t="s">
        <v>10</v>
      </c>
      <c r="C8594" t="s">
        <v>17</v>
      </c>
      <c r="D8594" s="6">
        <v>0.22600000000000001</v>
      </c>
      <c r="E8594" s="6">
        <v>0.22600000000000001</v>
      </c>
      <c r="F8594" s="18">
        <v>294.49</v>
      </c>
      <c r="G8594" t="s">
        <v>2226</v>
      </c>
      <c r="H8594" t="s">
        <v>2237</v>
      </c>
      <c r="I8594" t="s">
        <v>6523</v>
      </c>
      <c r="J8594" t="s">
        <v>12201</v>
      </c>
      <c r="L8594" s="5"/>
      <c r="P8594" t="s">
        <v>12201</v>
      </c>
    </row>
    <row r="8595" spans="2:16" x14ac:dyDescent="0.25">
      <c r="B8595" t="s">
        <v>10</v>
      </c>
      <c r="C8595" t="s">
        <v>17</v>
      </c>
      <c r="D8595" s="6">
        <v>-0.10199999999999999</v>
      </c>
      <c r="E8595" s="6">
        <v>-0.10199999999999999</v>
      </c>
      <c r="F8595" s="18">
        <v>249.53</v>
      </c>
      <c r="G8595" t="s">
        <v>2226</v>
      </c>
      <c r="H8595" t="s">
        <v>2223</v>
      </c>
      <c r="I8595" t="s">
        <v>6525</v>
      </c>
      <c r="J8595" t="s">
        <v>12208</v>
      </c>
      <c r="L8595" s="5"/>
      <c r="P8595" t="s">
        <v>12208</v>
      </c>
    </row>
    <row r="8596" spans="2:16" x14ac:dyDescent="0.25">
      <c r="B8596" t="s">
        <v>10</v>
      </c>
      <c r="C8596" t="s">
        <v>17</v>
      </c>
      <c r="D8596" s="6">
        <v>0.16</v>
      </c>
      <c r="E8596" s="6">
        <v>0.16</v>
      </c>
      <c r="F8596" s="18">
        <v>192.2</v>
      </c>
      <c r="G8596" t="s">
        <v>2226</v>
      </c>
      <c r="H8596" t="s">
        <v>2224</v>
      </c>
      <c r="I8596" t="s">
        <v>6527</v>
      </c>
      <c r="J8596" t="s">
        <v>12229</v>
      </c>
      <c r="L8596" s="5"/>
      <c r="P8596" t="s">
        <v>12229</v>
      </c>
    </row>
    <row r="8597" spans="2:16" x14ac:dyDescent="0.25">
      <c r="B8597" t="s">
        <v>10</v>
      </c>
      <c r="C8597" t="s">
        <v>17</v>
      </c>
      <c r="D8597" s="6">
        <v>-5.1999999999999998E-2</v>
      </c>
      <c r="E8597" s="6">
        <v>-5.1999999999999998E-2</v>
      </c>
      <c r="F8597" s="18">
        <v>294.49</v>
      </c>
      <c r="G8597" t="s">
        <v>2226</v>
      </c>
      <c r="H8597" t="s">
        <v>2246</v>
      </c>
      <c r="I8597" t="s">
        <v>8339</v>
      </c>
      <c r="J8597" t="s">
        <v>12235</v>
      </c>
      <c r="L8597" s="5"/>
      <c r="P8597" t="s">
        <v>12235</v>
      </c>
    </row>
    <row r="8598" spans="2:16" x14ac:dyDescent="0.25">
      <c r="B8598" t="s">
        <v>10</v>
      </c>
      <c r="C8598" t="s">
        <v>17</v>
      </c>
      <c r="D8598" s="6">
        <v>0.23799999999999999</v>
      </c>
      <c r="E8598" s="6">
        <v>0.23799999999999999</v>
      </c>
      <c r="F8598" s="18">
        <v>131.68</v>
      </c>
      <c r="G8598" t="s">
        <v>2226</v>
      </c>
      <c r="H8598" t="s">
        <v>18631</v>
      </c>
      <c r="I8598" t="s">
        <v>18854</v>
      </c>
      <c r="J8598" t="s">
        <v>18855</v>
      </c>
      <c r="L8598" s="5"/>
      <c r="P8598" t="s">
        <v>18855</v>
      </c>
    </row>
    <row r="8599" spans="2:16" x14ac:dyDescent="0.25">
      <c r="B8599" t="s">
        <v>10</v>
      </c>
      <c r="C8599" t="s">
        <v>17</v>
      </c>
      <c r="D8599" s="6">
        <v>0.16</v>
      </c>
      <c r="E8599" s="6">
        <v>0.16</v>
      </c>
      <c r="F8599" s="18">
        <v>294.49</v>
      </c>
      <c r="G8599" t="s">
        <v>2226</v>
      </c>
      <c r="H8599" t="s">
        <v>2238</v>
      </c>
      <c r="I8599" t="s">
        <v>6529</v>
      </c>
      <c r="J8599" t="s">
        <v>12239</v>
      </c>
      <c r="L8599" s="5"/>
      <c r="P8599" t="s">
        <v>12239</v>
      </c>
    </row>
    <row r="8600" spans="2:16" x14ac:dyDescent="0.25">
      <c r="B8600" t="s">
        <v>10</v>
      </c>
      <c r="C8600" t="s">
        <v>17</v>
      </c>
      <c r="D8600" s="6">
        <v>9.0999999999999998E-2</v>
      </c>
      <c r="E8600" s="6">
        <v>9.0999999999999998E-2</v>
      </c>
      <c r="F8600" s="18">
        <v>192.2</v>
      </c>
      <c r="G8600" t="s">
        <v>2226</v>
      </c>
      <c r="H8600" t="s">
        <v>2225</v>
      </c>
      <c r="I8600" t="s">
        <v>6530</v>
      </c>
      <c r="J8600" t="s">
        <v>12224</v>
      </c>
      <c r="L8600" s="5"/>
      <c r="P8600" t="s">
        <v>12224</v>
      </c>
    </row>
    <row r="8601" spans="2:16" x14ac:dyDescent="0.25">
      <c r="B8601" t="s">
        <v>10</v>
      </c>
      <c r="C8601" t="s">
        <v>17</v>
      </c>
      <c r="D8601" s="6">
        <v>0.35799999999999998</v>
      </c>
      <c r="E8601" s="6">
        <v>0.35799999999999998</v>
      </c>
      <c r="F8601" s="18">
        <v>127.82</v>
      </c>
      <c r="G8601" t="s">
        <v>2226</v>
      </c>
      <c r="H8601" t="s">
        <v>2226</v>
      </c>
      <c r="I8601" t="s">
        <v>170</v>
      </c>
      <c r="J8601" t="s">
        <v>11747</v>
      </c>
      <c r="L8601" s="5"/>
      <c r="P8601" t="s">
        <v>11747</v>
      </c>
    </row>
    <row r="8602" spans="2:16" x14ac:dyDescent="0.25">
      <c r="B8602" t="s">
        <v>10</v>
      </c>
      <c r="C8602" t="s">
        <v>17</v>
      </c>
      <c r="D8602" s="6">
        <v>8.4000000000000005E-2</v>
      </c>
      <c r="E8602" s="6">
        <v>8.4000000000000005E-2</v>
      </c>
      <c r="F8602" s="18">
        <v>216.93</v>
      </c>
      <c r="G8602" t="s">
        <v>2226</v>
      </c>
      <c r="H8602" t="s">
        <v>2227</v>
      </c>
      <c r="I8602" t="s">
        <v>6533</v>
      </c>
      <c r="J8602" t="s">
        <v>12206</v>
      </c>
      <c r="L8602" s="5"/>
      <c r="P8602" t="s">
        <v>12206</v>
      </c>
    </row>
    <row r="8603" spans="2:16" x14ac:dyDescent="0.25">
      <c r="B8603" t="s">
        <v>10</v>
      </c>
      <c r="C8603" t="s">
        <v>17</v>
      </c>
      <c r="D8603" s="6">
        <v>-5.1999999999999998E-2</v>
      </c>
      <c r="E8603" s="6">
        <v>-5.1999999999999998E-2</v>
      </c>
      <c r="F8603" s="18">
        <v>294.49</v>
      </c>
      <c r="G8603" t="s">
        <v>2226</v>
      </c>
      <c r="H8603" t="s">
        <v>2247</v>
      </c>
      <c r="I8603" t="s">
        <v>8340</v>
      </c>
      <c r="J8603" t="s">
        <v>12230</v>
      </c>
      <c r="L8603" s="5"/>
      <c r="P8603" t="s">
        <v>12230</v>
      </c>
    </row>
    <row r="8604" spans="2:16" x14ac:dyDescent="0.25">
      <c r="B8604" t="s">
        <v>10</v>
      </c>
      <c r="C8604" t="s">
        <v>17</v>
      </c>
      <c r="D8604" s="6">
        <v>0.67500000000000004</v>
      </c>
      <c r="E8604" s="6">
        <v>0.67500000000000004</v>
      </c>
      <c r="F8604" s="18">
        <v>137.27000000000001</v>
      </c>
      <c r="G8604" t="s">
        <v>2226</v>
      </c>
      <c r="H8604" t="s">
        <v>2228</v>
      </c>
      <c r="I8604" t="s">
        <v>469</v>
      </c>
      <c r="J8604" t="s">
        <v>12005</v>
      </c>
      <c r="L8604" s="5"/>
      <c r="P8604" t="s">
        <v>12005</v>
      </c>
    </row>
    <row r="8605" spans="2:16" x14ac:dyDescent="0.25">
      <c r="B8605" t="s">
        <v>10</v>
      </c>
      <c r="C8605" t="s">
        <v>17</v>
      </c>
      <c r="D8605" s="6">
        <v>0.23300000000000001</v>
      </c>
      <c r="E8605" s="6">
        <v>0.23300000000000001</v>
      </c>
      <c r="F8605" s="18">
        <v>176.4</v>
      </c>
      <c r="G8605" t="s">
        <v>2226</v>
      </c>
      <c r="H8605" t="s">
        <v>2229</v>
      </c>
      <c r="I8605" t="s">
        <v>842</v>
      </c>
      <c r="J8605" t="s">
        <v>11651</v>
      </c>
      <c r="L8605" s="5"/>
      <c r="P8605" t="s">
        <v>11651</v>
      </c>
    </row>
    <row r="8606" spans="2:16" x14ac:dyDescent="0.25">
      <c r="B8606" t="s">
        <v>10</v>
      </c>
      <c r="C8606" t="s">
        <v>17</v>
      </c>
      <c r="D8606" s="6">
        <v>0.112</v>
      </c>
      <c r="E8606" s="6">
        <v>0.112</v>
      </c>
      <c r="F8606" s="18">
        <v>249.53</v>
      </c>
      <c r="G8606" t="s">
        <v>2226</v>
      </c>
      <c r="H8606" t="s">
        <v>2230</v>
      </c>
      <c r="I8606" t="s">
        <v>6537</v>
      </c>
      <c r="J8606" t="s">
        <v>12205</v>
      </c>
      <c r="L8606" s="5"/>
      <c r="P8606" t="s">
        <v>12205</v>
      </c>
    </row>
    <row r="8607" spans="2:16" x14ac:dyDescent="0.25">
      <c r="B8607" t="s">
        <v>10</v>
      </c>
      <c r="C8607" t="s">
        <v>17</v>
      </c>
      <c r="D8607" s="6">
        <v>0.245</v>
      </c>
      <c r="E8607" s="6">
        <v>0.245</v>
      </c>
      <c r="F8607" s="18">
        <v>137.55000000000001</v>
      </c>
      <c r="G8607" t="s">
        <v>2226</v>
      </c>
      <c r="H8607" t="s">
        <v>2231</v>
      </c>
      <c r="I8607" t="s">
        <v>369</v>
      </c>
      <c r="J8607" t="s">
        <v>11731</v>
      </c>
      <c r="L8607" s="5"/>
      <c r="P8607" t="s">
        <v>11731</v>
      </c>
    </row>
    <row r="8608" spans="2:16" x14ac:dyDescent="0.25">
      <c r="B8608" t="s">
        <v>10</v>
      </c>
      <c r="C8608" t="s">
        <v>17</v>
      </c>
      <c r="D8608" s="6">
        <v>9.0999999999999998E-2</v>
      </c>
      <c r="E8608" s="6">
        <v>9.0999999999999998E-2</v>
      </c>
      <c r="F8608" s="18">
        <v>192.2</v>
      </c>
      <c r="G8608" t="s">
        <v>2226</v>
      </c>
      <c r="H8608" t="s">
        <v>2232</v>
      </c>
      <c r="I8608" t="s">
        <v>6540</v>
      </c>
      <c r="J8608" t="s">
        <v>12199</v>
      </c>
      <c r="L8608" s="5"/>
      <c r="P8608" t="s">
        <v>12199</v>
      </c>
    </row>
    <row r="8609" spans="2:16" x14ac:dyDescent="0.25">
      <c r="B8609" t="s">
        <v>10</v>
      </c>
      <c r="C8609" t="s">
        <v>17</v>
      </c>
      <c r="D8609" s="6">
        <v>7.3999999999999996E-2</v>
      </c>
      <c r="E8609" s="6">
        <v>7.3999999999999996E-2</v>
      </c>
      <c r="F8609" s="18">
        <v>181.13</v>
      </c>
      <c r="G8609" t="s">
        <v>2226</v>
      </c>
      <c r="H8609" t="s">
        <v>2233</v>
      </c>
      <c r="I8609" t="s">
        <v>1000</v>
      </c>
      <c r="J8609" t="s">
        <v>11632</v>
      </c>
      <c r="L8609" s="5"/>
      <c r="P8609" t="s">
        <v>11632</v>
      </c>
    </row>
    <row r="8610" spans="2:16" x14ac:dyDescent="0.25">
      <c r="B8610" t="s">
        <v>10</v>
      </c>
      <c r="C8610" t="s">
        <v>17</v>
      </c>
      <c r="D8610" s="6">
        <v>0.36</v>
      </c>
      <c r="E8610" s="6">
        <v>0.36</v>
      </c>
      <c r="F8610" s="18">
        <v>166.35</v>
      </c>
      <c r="G8610" t="s">
        <v>2226</v>
      </c>
      <c r="H8610" t="s">
        <v>2234</v>
      </c>
      <c r="I8610" t="s">
        <v>893</v>
      </c>
      <c r="J8610" t="s">
        <v>11662</v>
      </c>
      <c r="L8610" s="5"/>
      <c r="P8610" t="s">
        <v>11662</v>
      </c>
    </row>
    <row r="8611" spans="2:16" x14ac:dyDescent="0.25">
      <c r="B8611" t="s">
        <v>10</v>
      </c>
      <c r="C8611" t="s">
        <v>17</v>
      </c>
      <c r="D8611" s="6">
        <v>0.159</v>
      </c>
      <c r="E8611" s="6">
        <v>0.159</v>
      </c>
      <c r="F8611" s="18">
        <v>150.62</v>
      </c>
      <c r="G8611" t="s">
        <v>2226</v>
      </c>
      <c r="H8611" t="s">
        <v>2235</v>
      </c>
      <c r="I8611" t="s">
        <v>6544</v>
      </c>
      <c r="J8611" t="s">
        <v>12221</v>
      </c>
      <c r="L8611" s="5"/>
      <c r="P8611" t="s">
        <v>12221</v>
      </c>
    </row>
    <row r="8612" spans="2:16" x14ac:dyDescent="0.25">
      <c r="B8612" t="s">
        <v>10</v>
      </c>
      <c r="C8612" t="s">
        <v>17</v>
      </c>
      <c r="D8612" s="6">
        <v>0.112</v>
      </c>
      <c r="E8612" s="6">
        <v>0.112</v>
      </c>
      <c r="F8612" s="18">
        <v>216.93</v>
      </c>
      <c r="G8612" t="s">
        <v>2226</v>
      </c>
      <c r="H8612" t="s">
        <v>2236</v>
      </c>
      <c r="I8612" t="s">
        <v>6546</v>
      </c>
      <c r="J8612" t="s">
        <v>12213</v>
      </c>
      <c r="L8612" s="5"/>
      <c r="P8612" t="s">
        <v>12213</v>
      </c>
    </row>
    <row r="8613" spans="2:16" x14ac:dyDescent="0.25">
      <c r="B8613" t="s">
        <v>10</v>
      </c>
      <c r="C8613" t="s">
        <v>17</v>
      </c>
      <c r="D8613" s="6">
        <v>-3.1E-2</v>
      </c>
      <c r="E8613" s="6">
        <v>-3.1E-2</v>
      </c>
      <c r="F8613" s="18">
        <v>294.49</v>
      </c>
      <c r="G8613" t="s">
        <v>2227</v>
      </c>
      <c r="H8613" t="s">
        <v>2239</v>
      </c>
      <c r="I8613" t="s">
        <v>8341</v>
      </c>
      <c r="J8613" t="s">
        <v>12747</v>
      </c>
      <c r="L8613" s="5"/>
      <c r="P8613" t="s">
        <v>12747</v>
      </c>
    </row>
    <row r="8614" spans="2:16" x14ac:dyDescent="0.25">
      <c r="B8614" t="s">
        <v>10</v>
      </c>
      <c r="C8614" t="s">
        <v>17</v>
      </c>
      <c r="D8614" s="6">
        <v>-6.6000000000000003E-2</v>
      </c>
      <c r="E8614" s="6">
        <v>-6.6000000000000003E-2</v>
      </c>
      <c r="F8614" s="18">
        <v>216.93</v>
      </c>
      <c r="G8614" t="s">
        <v>2227</v>
      </c>
      <c r="H8614" t="s">
        <v>12132</v>
      </c>
      <c r="I8614" t="s">
        <v>12748</v>
      </c>
      <c r="J8614" t="s">
        <v>12749</v>
      </c>
      <c r="L8614" s="5"/>
      <c r="P8614" t="s">
        <v>12749</v>
      </c>
    </row>
    <row r="8615" spans="2:16" x14ac:dyDescent="0.25">
      <c r="B8615" t="s">
        <v>10</v>
      </c>
      <c r="C8615" t="s">
        <v>17</v>
      </c>
      <c r="D8615" s="6">
        <v>0.18099999999999999</v>
      </c>
      <c r="E8615" s="6">
        <v>0.18099999999999999</v>
      </c>
      <c r="F8615" s="18">
        <v>192.2</v>
      </c>
      <c r="G8615" t="s">
        <v>2227</v>
      </c>
      <c r="H8615" t="s">
        <v>2190</v>
      </c>
      <c r="I8615" t="s">
        <v>6548</v>
      </c>
      <c r="J8615" t="s">
        <v>12736</v>
      </c>
      <c r="L8615" s="5"/>
      <c r="P8615" t="s">
        <v>12736</v>
      </c>
    </row>
    <row r="8616" spans="2:16" x14ac:dyDescent="0.25">
      <c r="B8616" t="s">
        <v>10</v>
      </c>
      <c r="C8616" t="s">
        <v>17</v>
      </c>
      <c r="D8616" s="6">
        <v>0.247</v>
      </c>
      <c r="E8616" s="6">
        <v>0.247</v>
      </c>
      <c r="F8616" s="18">
        <v>192.2</v>
      </c>
      <c r="G8616" t="s">
        <v>2227</v>
      </c>
      <c r="H8616" t="s">
        <v>2191</v>
      </c>
      <c r="I8616" t="s">
        <v>6550</v>
      </c>
      <c r="J8616" t="s">
        <v>12762</v>
      </c>
      <c r="L8616" s="5"/>
      <c r="P8616" t="s">
        <v>12762</v>
      </c>
    </row>
    <row r="8617" spans="2:16" x14ac:dyDescent="0.25">
      <c r="B8617" t="s">
        <v>10</v>
      </c>
      <c r="C8617" t="s">
        <v>17</v>
      </c>
      <c r="D8617" s="6">
        <v>1E-3</v>
      </c>
      <c r="E8617" s="6">
        <v>1E-3</v>
      </c>
      <c r="F8617" s="18">
        <v>216.93</v>
      </c>
      <c r="G8617" t="s">
        <v>2227</v>
      </c>
      <c r="H8617" t="s">
        <v>2192</v>
      </c>
      <c r="I8617" t="s">
        <v>6552</v>
      </c>
      <c r="J8617" t="s">
        <v>12738</v>
      </c>
      <c r="L8617" s="5"/>
      <c r="P8617" t="s">
        <v>12738</v>
      </c>
    </row>
    <row r="8618" spans="2:16" x14ac:dyDescent="0.25">
      <c r="B8618" t="s">
        <v>10</v>
      </c>
      <c r="C8618" t="s">
        <v>17</v>
      </c>
      <c r="D8618" s="6">
        <v>-3.1E-2</v>
      </c>
      <c r="E8618" s="6">
        <v>-3.1E-2</v>
      </c>
      <c r="F8618" s="18">
        <v>477.7</v>
      </c>
      <c r="G8618" t="s">
        <v>2227</v>
      </c>
      <c r="H8618" t="s">
        <v>2240</v>
      </c>
      <c r="I8618" t="s">
        <v>8342</v>
      </c>
      <c r="J8618" t="s">
        <v>12722</v>
      </c>
      <c r="L8618" s="5"/>
      <c r="P8618" t="s">
        <v>12722</v>
      </c>
    </row>
    <row r="8619" spans="2:16" x14ac:dyDescent="0.25">
      <c r="B8619" t="s">
        <v>10</v>
      </c>
      <c r="C8619" t="s">
        <v>17</v>
      </c>
      <c r="D8619" s="6">
        <v>-6.6000000000000003E-2</v>
      </c>
      <c r="E8619" s="6">
        <v>-6.6000000000000003E-2</v>
      </c>
      <c r="F8619" s="18">
        <v>216.93</v>
      </c>
      <c r="G8619" t="s">
        <v>2227</v>
      </c>
      <c r="H8619" t="s">
        <v>2183</v>
      </c>
      <c r="I8619" t="s">
        <v>6554</v>
      </c>
      <c r="J8619" t="s">
        <v>12742</v>
      </c>
      <c r="L8619" s="5"/>
      <c r="P8619" t="s">
        <v>12742</v>
      </c>
    </row>
    <row r="8620" spans="2:16" x14ac:dyDescent="0.25">
      <c r="B8620" t="s">
        <v>10</v>
      </c>
      <c r="C8620" t="s">
        <v>17</v>
      </c>
      <c r="D8620" s="6">
        <v>1E-3</v>
      </c>
      <c r="E8620" s="6">
        <v>1E-3</v>
      </c>
      <c r="F8620" s="18">
        <v>192.2</v>
      </c>
      <c r="G8620" t="s">
        <v>2227</v>
      </c>
      <c r="H8620" t="s">
        <v>2193</v>
      </c>
      <c r="I8620" t="s">
        <v>6556</v>
      </c>
      <c r="J8620" t="s">
        <v>12721</v>
      </c>
      <c r="L8620" s="5"/>
      <c r="P8620" t="s">
        <v>12721</v>
      </c>
    </row>
    <row r="8621" spans="2:16" x14ac:dyDescent="0.25">
      <c r="B8621" t="s">
        <v>10</v>
      </c>
      <c r="C8621" t="s">
        <v>17</v>
      </c>
      <c r="D8621" s="6">
        <v>0.27400000000000002</v>
      </c>
      <c r="E8621" s="6">
        <v>0.27400000000000002</v>
      </c>
      <c r="F8621" s="18">
        <v>216.93</v>
      </c>
      <c r="G8621" t="s">
        <v>2227</v>
      </c>
      <c r="H8621" t="s">
        <v>2194</v>
      </c>
      <c r="I8621" t="s">
        <v>6558</v>
      </c>
      <c r="J8621" t="s">
        <v>12755</v>
      </c>
      <c r="L8621" s="5"/>
      <c r="P8621" t="s">
        <v>12755</v>
      </c>
    </row>
    <row r="8622" spans="2:16" x14ac:dyDescent="0.25">
      <c r="B8622" t="s">
        <v>10</v>
      </c>
      <c r="C8622" t="s">
        <v>17</v>
      </c>
      <c r="D8622" s="6">
        <v>0.13900000000000001</v>
      </c>
      <c r="E8622" s="6">
        <v>0.13900000000000001</v>
      </c>
      <c r="F8622" s="18">
        <v>216.93</v>
      </c>
      <c r="G8622" t="s">
        <v>2227</v>
      </c>
      <c r="H8622" t="s">
        <v>2195</v>
      </c>
      <c r="I8622" t="s">
        <v>6560</v>
      </c>
      <c r="J8622" t="s">
        <v>12739</v>
      </c>
      <c r="L8622" s="5"/>
      <c r="P8622" t="s">
        <v>12739</v>
      </c>
    </row>
    <row r="8623" spans="2:16" x14ac:dyDescent="0.25">
      <c r="B8623" t="s">
        <v>10</v>
      </c>
      <c r="C8623" t="s">
        <v>17</v>
      </c>
      <c r="D8623" s="6">
        <v>0.20599999999999999</v>
      </c>
      <c r="E8623" s="6">
        <v>0.20599999999999999</v>
      </c>
      <c r="F8623" s="18">
        <v>216.93</v>
      </c>
      <c r="G8623" t="s">
        <v>2227</v>
      </c>
      <c r="H8623" t="s">
        <v>2196</v>
      </c>
      <c r="I8623" t="s">
        <v>6562</v>
      </c>
      <c r="J8623" t="s">
        <v>12737</v>
      </c>
      <c r="L8623" s="5"/>
      <c r="P8623" t="s">
        <v>12737</v>
      </c>
    </row>
    <row r="8624" spans="2:16" x14ac:dyDescent="0.25">
      <c r="B8624" t="s">
        <v>10</v>
      </c>
      <c r="C8624" t="s">
        <v>17</v>
      </c>
      <c r="D8624" s="6">
        <v>0.18099999999999999</v>
      </c>
      <c r="E8624" s="6">
        <v>0.18099999999999999</v>
      </c>
      <c r="F8624" s="18">
        <v>216.93</v>
      </c>
      <c r="G8624" t="s">
        <v>2227</v>
      </c>
      <c r="H8624" t="s">
        <v>2197</v>
      </c>
      <c r="I8624" t="s">
        <v>6564</v>
      </c>
      <c r="J8624" t="s">
        <v>12724</v>
      </c>
      <c r="L8624" s="5"/>
      <c r="P8624" t="s">
        <v>12724</v>
      </c>
    </row>
    <row r="8625" spans="2:16" x14ac:dyDescent="0.25">
      <c r="B8625" t="s">
        <v>10</v>
      </c>
      <c r="C8625" t="s">
        <v>17</v>
      </c>
      <c r="D8625" s="6">
        <v>0.18099999999999999</v>
      </c>
      <c r="E8625" s="6">
        <v>0.18099999999999999</v>
      </c>
      <c r="F8625" s="18">
        <v>216.93</v>
      </c>
      <c r="G8625" t="s">
        <v>2227</v>
      </c>
      <c r="H8625" t="s">
        <v>2198</v>
      </c>
      <c r="I8625" t="s">
        <v>6566</v>
      </c>
      <c r="J8625" t="s">
        <v>12753</v>
      </c>
      <c r="L8625" s="5"/>
      <c r="P8625" t="s">
        <v>12753</v>
      </c>
    </row>
    <row r="8626" spans="2:16" x14ac:dyDescent="0.25">
      <c r="B8626" t="s">
        <v>10</v>
      </c>
      <c r="C8626" t="s">
        <v>17</v>
      </c>
      <c r="D8626" s="6">
        <v>-6.6000000000000003E-2</v>
      </c>
      <c r="E8626" s="6">
        <v>-6.6000000000000003E-2</v>
      </c>
      <c r="F8626" s="18">
        <v>216.93</v>
      </c>
      <c r="G8626" t="s">
        <v>2227</v>
      </c>
      <c r="H8626" t="s">
        <v>12121</v>
      </c>
      <c r="I8626" t="s">
        <v>12727</v>
      </c>
      <c r="J8626" t="s">
        <v>12728</v>
      </c>
      <c r="L8626" s="5"/>
      <c r="P8626" t="s">
        <v>12728</v>
      </c>
    </row>
    <row r="8627" spans="2:16" x14ac:dyDescent="0.25">
      <c r="B8627" t="s">
        <v>10</v>
      </c>
      <c r="C8627" t="s">
        <v>17</v>
      </c>
      <c r="D8627" s="6">
        <v>0.10299999999999999</v>
      </c>
      <c r="E8627" s="6">
        <v>0.10299999999999999</v>
      </c>
      <c r="F8627" s="18">
        <v>150.62</v>
      </c>
      <c r="G8627" t="s">
        <v>2227</v>
      </c>
      <c r="H8627" t="s">
        <v>2199</v>
      </c>
      <c r="I8627" t="s">
        <v>6568</v>
      </c>
      <c r="J8627" t="s">
        <v>12707</v>
      </c>
      <c r="L8627" s="5"/>
      <c r="P8627" t="s">
        <v>12707</v>
      </c>
    </row>
    <row r="8628" spans="2:16" x14ac:dyDescent="0.25">
      <c r="B8628" t="s">
        <v>10</v>
      </c>
      <c r="C8628" t="s">
        <v>17</v>
      </c>
      <c r="D8628" s="6">
        <v>1E-3</v>
      </c>
      <c r="E8628" s="6">
        <v>1E-3</v>
      </c>
      <c r="F8628" s="18">
        <v>192.2</v>
      </c>
      <c r="G8628" t="s">
        <v>2227</v>
      </c>
      <c r="H8628" t="s">
        <v>1014</v>
      </c>
      <c r="I8628" t="s">
        <v>6570</v>
      </c>
      <c r="J8628" t="s">
        <v>12726</v>
      </c>
      <c r="L8628" s="5"/>
      <c r="P8628" t="s">
        <v>12726</v>
      </c>
    </row>
    <row r="8629" spans="2:16" x14ac:dyDescent="0.25">
      <c r="B8629" t="s">
        <v>10</v>
      </c>
      <c r="C8629" t="s">
        <v>17</v>
      </c>
      <c r="D8629" s="6">
        <v>0.246</v>
      </c>
      <c r="E8629" s="6">
        <v>0.246</v>
      </c>
      <c r="F8629" s="18">
        <v>192.2</v>
      </c>
      <c r="G8629" t="s">
        <v>2227</v>
      </c>
      <c r="H8629" t="s">
        <v>2200</v>
      </c>
      <c r="I8629" t="s">
        <v>6572</v>
      </c>
      <c r="J8629" t="s">
        <v>12711</v>
      </c>
      <c r="L8629" s="5"/>
      <c r="P8629" t="s">
        <v>12711</v>
      </c>
    </row>
    <row r="8630" spans="2:16" x14ac:dyDescent="0.25">
      <c r="B8630" t="s">
        <v>10</v>
      </c>
      <c r="C8630" t="s">
        <v>17</v>
      </c>
      <c r="D8630" s="6">
        <v>0.246</v>
      </c>
      <c r="E8630" s="6">
        <v>0.246</v>
      </c>
      <c r="F8630" s="18">
        <v>192.2</v>
      </c>
      <c r="G8630" t="s">
        <v>2227</v>
      </c>
      <c r="H8630" t="s">
        <v>2201</v>
      </c>
      <c r="I8630" t="s">
        <v>6574</v>
      </c>
      <c r="J8630" t="s">
        <v>12745</v>
      </c>
      <c r="L8630" s="5"/>
      <c r="P8630" t="s">
        <v>12745</v>
      </c>
    </row>
    <row r="8631" spans="2:16" x14ac:dyDescent="0.25">
      <c r="B8631" t="s">
        <v>10</v>
      </c>
      <c r="C8631" t="s">
        <v>17</v>
      </c>
      <c r="D8631" s="6">
        <v>0.246</v>
      </c>
      <c r="E8631" s="6">
        <v>0.246</v>
      </c>
      <c r="F8631" s="18">
        <v>150.62</v>
      </c>
      <c r="G8631" t="s">
        <v>2227</v>
      </c>
      <c r="H8631" t="s">
        <v>2202</v>
      </c>
      <c r="I8631" t="s">
        <v>6576</v>
      </c>
      <c r="J8631" t="s">
        <v>12743</v>
      </c>
      <c r="L8631" s="5"/>
      <c r="P8631" t="s">
        <v>12743</v>
      </c>
    </row>
    <row r="8632" spans="2:16" x14ac:dyDescent="0.25">
      <c r="B8632" t="s">
        <v>10</v>
      </c>
      <c r="C8632" t="s">
        <v>17</v>
      </c>
      <c r="D8632" s="6">
        <v>0.246</v>
      </c>
      <c r="E8632" s="6">
        <v>0.246</v>
      </c>
      <c r="F8632" s="18">
        <v>138.25</v>
      </c>
      <c r="G8632" t="s">
        <v>2227</v>
      </c>
      <c r="H8632" t="s">
        <v>2203</v>
      </c>
      <c r="I8632" t="s">
        <v>6578</v>
      </c>
      <c r="J8632" t="s">
        <v>12091</v>
      </c>
      <c r="L8632" s="5"/>
      <c r="P8632" t="s">
        <v>12091</v>
      </c>
    </row>
    <row r="8633" spans="2:16" x14ac:dyDescent="0.25">
      <c r="B8633" t="s">
        <v>10</v>
      </c>
      <c r="C8633" t="s">
        <v>17</v>
      </c>
      <c r="D8633" s="6">
        <v>0.247</v>
      </c>
      <c r="E8633" s="6">
        <v>0.247</v>
      </c>
      <c r="F8633" s="18">
        <v>192.2</v>
      </c>
      <c r="G8633" t="s">
        <v>2227</v>
      </c>
      <c r="H8633" t="s">
        <v>2204</v>
      </c>
      <c r="I8633" t="s">
        <v>6580</v>
      </c>
      <c r="J8633" t="s">
        <v>12733</v>
      </c>
      <c r="L8633" s="5"/>
      <c r="P8633" t="s">
        <v>12733</v>
      </c>
    </row>
    <row r="8634" spans="2:16" x14ac:dyDescent="0.25">
      <c r="B8634" t="s">
        <v>10</v>
      </c>
      <c r="C8634" t="s">
        <v>17</v>
      </c>
      <c r="D8634" s="6">
        <v>0.27400000000000002</v>
      </c>
      <c r="E8634" s="6">
        <v>0.27400000000000002</v>
      </c>
      <c r="F8634" s="18">
        <v>216.93</v>
      </c>
      <c r="G8634" t="s">
        <v>2227</v>
      </c>
      <c r="H8634" t="s">
        <v>2205</v>
      </c>
      <c r="I8634" t="s">
        <v>6582</v>
      </c>
      <c r="J8634" t="s">
        <v>12730</v>
      </c>
      <c r="L8634" s="5"/>
      <c r="P8634" t="s">
        <v>12730</v>
      </c>
    </row>
    <row r="8635" spans="2:16" x14ac:dyDescent="0.25">
      <c r="B8635" t="s">
        <v>10</v>
      </c>
      <c r="C8635" t="s">
        <v>17</v>
      </c>
      <c r="D8635" s="6">
        <v>-3.1E-2</v>
      </c>
      <c r="E8635" s="6">
        <v>-3.1E-2</v>
      </c>
      <c r="F8635" s="18">
        <v>294.49</v>
      </c>
      <c r="G8635" t="s">
        <v>2227</v>
      </c>
      <c r="H8635" t="s">
        <v>2241</v>
      </c>
      <c r="I8635" t="s">
        <v>8343</v>
      </c>
      <c r="J8635" t="s">
        <v>12758</v>
      </c>
      <c r="L8635" s="5"/>
      <c r="P8635" t="s">
        <v>12758</v>
      </c>
    </row>
    <row r="8636" spans="2:16" x14ac:dyDescent="0.25">
      <c r="B8636" t="s">
        <v>10</v>
      </c>
      <c r="C8636" t="s">
        <v>17</v>
      </c>
      <c r="D8636" s="6">
        <v>0.20599999999999999</v>
      </c>
      <c r="E8636" s="6">
        <v>0.20599999999999999</v>
      </c>
      <c r="F8636" s="18">
        <v>216.93</v>
      </c>
      <c r="G8636" t="s">
        <v>2227</v>
      </c>
      <c r="H8636" t="s">
        <v>2206</v>
      </c>
      <c r="I8636" t="s">
        <v>6584</v>
      </c>
      <c r="J8636" t="s">
        <v>12746</v>
      </c>
      <c r="L8636" s="5"/>
      <c r="P8636" t="s">
        <v>12746</v>
      </c>
    </row>
    <row r="8637" spans="2:16" x14ac:dyDescent="0.25">
      <c r="B8637" t="s">
        <v>10</v>
      </c>
      <c r="C8637" t="s">
        <v>17</v>
      </c>
      <c r="D8637" s="6">
        <v>0.27400000000000002</v>
      </c>
      <c r="E8637" s="6">
        <v>0.27400000000000002</v>
      </c>
      <c r="F8637" s="18">
        <v>216.93</v>
      </c>
      <c r="G8637" t="s">
        <v>2227</v>
      </c>
      <c r="H8637" t="s">
        <v>2207</v>
      </c>
      <c r="I8637" t="s">
        <v>6586</v>
      </c>
      <c r="J8637" t="s">
        <v>12740</v>
      </c>
      <c r="L8637" s="5"/>
      <c r="P8637" t="s">
        <v>12740</v>
      </c>
    </row>
    <row r="8638" spans="2:16" x14ac:dyDescent="0.25">
      <c r="B8638" t="s">
        <v>10</v>
      </c>
      <c r="C8638" t="s">
        <v>17</v>
      </c>
      <c r="D8638" s="6">
        <v>0.246</v>
      </c>
      <c r="E8638" s="6">
        <v>0.246</v>
      </c>
      <c r="F8638" s="18">
        <v>142.75</v>
      </c>
      <c r="G8638" t="s">
        <v>2227</v>
      </c>
      <c r="H8638" t="s">
        <v>2208</v>
      </c>
      <c r="I8638" t="s">
        <v>969</v>
      </c>
      <c r="J8638" t="s">
        <v>11707</v>
      </c>
      <c r="L8638" s="5"/>
      <c r="P8638" t="s">
        <v>11707</v>
      </c>
    </row>
    <row r="8639" spans="2:16" x14ac:dyDescent="0.25">
      <c r="B8639" t="s">
        <v>10</v>
      </c>
      <c r="C8639" t="s">
        <v>17</v>
      </c>
      <c r="D8639" s="6">
        <v>0.10299999999999999</v>
      </c>
      <c r="E8639" s="6">
        <v>0.10299999999999999</v>
      </c>
      <c r="F8639" s="18">
        <v>150.62</v>
      </c>
      <c r="G8639" t="s">
        <v>2227</v>
      </c>
      <c r="H8639" t="s">
        <v>2209</v>
      </c>
      <c r="I8639" t="s">
        <v>6589</v>
      </c>
      <c r="J8639" t="s">
        <v>12735</v>
      </c>
      <c r="L8639" s="5"/>
      <c r="P8639" t="s">
        <v>12735</v>
      </c>
    </row>
    <row r="8640" spans="2:16" x14ac:dyDescent="0.25">
      <c r="B8640" t="s">
        <v>10</v>
      </c>
      <c r="C8640" t="s">
        <v>17</v>
      </c>
      <c r="D8640" s="6">
        <v>0.246</v>
      </c>
      <c r="E8640" s="6">
        <v>0.246</v>
      </c>
      <c r="F8640" s="18">
        <v>192.2</v>
      </c>
      <c r="G8640" t="s">
        <v>2227</v>
      </c>
      <c r="H8640" t="s">
        <v>2210</v>
      </c>
      <c r="I8640" t="s">
        <v>6591</v>
      </c>
      <c r="J8640" t="s">
        <v>12754</v>
      </c>
      <c r="L8640" s="5"/>
      <c r="P8640" t="s">
        <v>12754</v>
      </c>
    </row>
    <row r="8641" spans="2:16" x14ac:dyDescent="0.25">
      <c r="B8641" t="s">
        <v>10</v>
      </c>
      <c r="C8641" t="s">
        <v>17</v>
      </c>
      <c r="D8641" s="6">
        <v>0.18099999999999999</v>
      </c>
      <c r="E8641" s="6">
        <v>0.18099999999999999</v>
      </c>
      <c r="F8641" s="18">
        <v>192.2</v>
      </c>
      <c r="G8641" t="s">
        <v>2227</v>
      </c>
      <c r="H8641" t="s">
        <v>2211</v>
      </c>
      <c r="I8641" t="s">
        <v>6593</v>
      </c>
      <c r="J8641" t="s">
        <v>12714</v>
      </c>
      <c r="L8641" s="5"/>
      <c r="P8641" t="s">
        <v>12714</v>
      </c>
    </row>
    <row r="8642" spans="2:16" x14ac:dyDescent="0.25">
      <c r="B8642" t="s">
        <v>10</v>
      </c>
      <c r="C8642" t="s">
        <v>17</v>
      </c>
      <c r="D8642" s="6">
        <v>0.10299999999999999</v>
      </c>
      <c r="E8642" s="6">
        <v>0.10299999999999999</v>
      </c>
      <c r="F8642" s="18">
        <v>192.2</v>
      </c>
      <c r="G8642" t="s">
        <v>2227</v>
      </c>
      <c r="H8642" t="s">
        <v>2212</v>
      </c>
      <c r="I8642" t="s">
        <v>6595</v>
      </c>
      <c r="J8642" t="s">
        <v>12757</v>
      </c>
      <c r="L8642" s="5"/>
      <c r="P8642" t="s">
        <v>12757</v>
      </c>
    </row>
    <row r="8643" spans="2:16" x14ac:dyDescent="0.25">
      <c r="B8643" t="s">
        <v>10</v>
      </c>
      <c r="C8643" t="s">
        <v>17</v>
      </c>
      <c r="D8643" s="6">
        <v>-3.1E-2</v>
      </c>
      <c r="E8643" s="6">
        <v>-3.1E-2</v>
      </c>
      <c r="F8643" s="18">
        <v>294.49</v>
      </c>
      <c r="G8643" t="s">
        <v>2227</v>
      </c>
      <c r="H8643" t="s">
        <v>2242</v>
      </c>
      <c r="I8643" t="s">
        <v>8344</v>
      </c>
      <c r="J8643" t="s">
        <v>12761</v>
      </c>
      <c r="L8643" s="5"/>
      <c r="P8643" t="s">
        <v>12761</v>
      </c>
    </row>
    <row r="8644" spans="2:16" x14ac:dyDescent="0.25">
      <c r="B8644" t="s">
        <v>10</v>
      </c>
      <c r="C8644" t="s">
        <v>17</v>
      </c>
      <c r="D8644" s="6">
        <v>6.0999999999999999E-2</v>
      </c>
      <c r="E8644" s="6">
        <v>6.0999999999999999E-2</v>
      </c>
      <c r="F8644" s="18">
        <v>274.36</v>
      </c>
      <c r="G8644" t="s">
        <v>2227</v>
      </c>
      <c r="H8644" t="s">
        <v>2213</v>
      </c>
      <c r="I8644" t="s">
        <v>344</v>
      </c>
      <c r="J8644" t="s">
        <v>11432</v>
      </c>
      <c r="L8644" s="5"/>
      <c r="P8644" t="s">
        <v>11432</v>
      </c>
    </row>
    <row r="8645" spans="2:16" x14ac:dyDescent="0.25">
      <c r="B8645" t="s">
        <v>10</v>
      </c>
      <c r="C8645" t="s">
        <v>17</v>
      </c>
      <c r="D8645" s="6">
        <v>0.10299999999999999</v>
      </c>
      <c r="E8645" s="6">
        <v>0.10299999999999999</v>
      </c>
      <c r="F8645" s="18">
        <v>150.62</v>
      </c>
      <c r="G8645" t="s">
        <v>2227</v>
      </c>
      <c r="H8645" t="s">
        <v>2214</v>
      </c>
      <c r="I8645" t="s">
        <v>6598</v>
      </c>
      <c r="J8645" t="s">
        <v>12716</v>
      </c>
      <c r="L8645" s="5"/>
      <c r="P8645" t="s">
        <v>12716</v>
      </c>
    </row>
    <row r="8646" spans="2:16" x14ac:dyDescent="0.25">
      <c r="B8646" t="s">
        <v>10</v>
      </c>
      <c r="C8646" t="s">
        <v>17</v>
      </c>
      <c r="D8646" s="6">
        <v>0.246</v>
      </c>
      <c r="E8646" s="6">
        <v>0.246</v>
      </c>
      <c r="F8646" s="18">
        <v>150.62</v>
      </c>
      <c r="G8646" t="s">
        <v>2227</v>
      </c>
      <c r="H8646" t="s">
        <v>2215</v>
      </c>
      <c r="I8646" t="s">
        <v>6600</v>
      </c>
      <c r="J8646" t="s">
        <v>12712</v>
      </c>
      <c r="L8646" s="5"/>
      <c r="P8646" t="s">
        <v>12712</v>
      </c>
    </row>
    <row r="8647" spans="2:16" x14ac:dyDescent="0.25">
      <c r="B8647" t="s">
        <v>10</v>
      </c>
      <c r="C8647" t="s">
        <v>17</v>
      </c>
      <c r="D8647" s="6">
        <v>0.27400000000000002</v>
      </c>
      <c r="E8647" s="6">
        <v>0.27400000000000002</v>
      </c>
      <c r="F8647" s="18">
        <v>216.93</v>
      </c>
      <c r="G8647" t="s">
        <v>2227</v>
      </c>
      <c r="H8647" t="s">
        <v>2216</v>
      </c>
      <c r="I8647" t="s">
        <v>6602</v>
      </c>
      <c r="J8647" t="s">
        <v>12734</v>
      </c>
      <c r="L8647" s="5"/>
      <c r="P8647" t="s">
        <v>12734</v>
      </c>
    </row>
    <row r="8648" spans="2:16" x14ac:dyDescent="0.25">
      <c r="B8648" t="s">
        <v>10</v>
      </c>
      <c r="C8648" t="s">
        <v>17</v>
      </c>
      <c r="D8648" s="6">
        <v>0.27400000000000002</v>
      </c>
      <c r="E8648" s="6">
        <v>0.27400000000000002</v>
      </c>
      <c r="F8648" s="18">
        <v>216.93</v>
      </c>
      <c r="G8648" t="s">
        <v>2227</v>
      </c>
      <c r="H8648" t="s">
        <v>2217</v>
      </c>
      <c r="I8648" t="s">
        <v>6604</v>
      </c>
      <c r="J8648" t="s">
        <v>12709</v>
      </c>
      <c r="L8648" s="5"/>
      <c r="P8648" t="s">
        <v>12709</v>
      </c>
    </row>
    <row r="8649" spans="2:16" x14ac:dyDescent="0.25">
      <c r="B8649" t="s">
        <v>10</v>
      </c>
      <c r="C8649" t="s">
        <v>17</v>
      </c>
      <c r="D8649" s="6">
        <v>-3.1E-2</v>
      </c>
      <c r="E8649" s="6">
        <v>-3.1E-2</v>
      </c>
      <c r="F8649" s="18">
        <v>294.49</v>
      </c>
      <c r="G8649" t="s">
        <v>2227</v>
      </c>
      <c r="H8649" t="s">
        <v>2243</v>
      </c>
      <c r="I8649" t="s">
        <v>8345</v>
      </c>
      <c r="J8649" t="s">
        <v>12760</v>
      </c>
      <c r="L8649" s="5"/>
      <c r="P8649" t="s">
        <v>12760</v>
      </c>
    </row>
    <row r="8650" spans="2:16" x14ac:dyDescent="0.25">
      <c r="B8650" t="s">
        <v>10</v>
      </c>
      <c r="C8650" t="s">
        <v>17</v>
      </c>
      <c r="D8650" s="6">
        <v>1E-3</v>
      </c>
      <c r="E8650" s="6">
        <v>1E-3</v>
      </c>
      <c r="F8650" s="18">
        <v>192.2</v>
      </c>
      <c r="G8650" t="s">
        <v>2227</v>
      </c>
      <c r="H8650" t="s">
        <v>2218</v>
      </c>
      <c r="I8650" t="s">
        <v>6606</v>
      </c>
      <c r="J8650" t="s">
        <v>12715</v>
      </c>
      <c r="L8650" s="5"/>
      <c r="P8650" t="s">
        <v>12715</v>
      </c>
    </row>
    <row r="8651" spans="2:16" x14ac:dyDescent="0.25">
      <c r="B8651" t="s">
        <v>10</v>
      </c>
      <c r="C8651" t="s">
        <v>17</v>
      </c>
      <c r="D8651" s="6">
        <v>-3.1E-2</v>
      </c>
      <c r="E8651" s="6">
        <v>-3.1E-2</v>
      </c>
      <c r="F8651" s="18">
        <v>294.49</v>
      </c>
      <c r="G8651" t="s">
        <v>2227</v>
      </c>
      <c r="H8651" t="s">
        <v>2244</v>
      </c>
      <c r="I8651" t="s">
        <v>8346</v>
      </c>
      <c r="J8651" t="s">
        <v>12756</v>
      </c>
      <c r="L8651" s="5"/>
      <c r="P8651" t="s">
        <v>12756</v>
      </c>
    </row>
    <row r="8652" spans="2:16" x14ac:dyDescent="0.25">
      <c r="B8652" t="s">
        <v>10</v>
      </c>
      <c r="C8652" t="s">
        <v>17</v>
      </c>
      <c r="D8652" s="6">
        <v>1E-3</v>
      </c>
      <c r="E8652" s="6">
        <v>1E-3</v>
      </c>
      <c r="F8652" s="18">
        <v>216.93</v>
      </c>
      <c r="G8652" t="s">
        <v>2227</v>
      </c>
      <c r="H8652" t="s">
        <v>2219</v>
      </c>
      <c r="I8652" t="s">
        <v>6608</v>
      </c>
      <c r="J8652" t="s">
        <v>12725</v>
      </c>
      <c r="L8652" s="5"/>
      <c r="P8652" t="s">
        <v>12725</v>
      </c>
    </row>
    <row r="8653" spans="2:16" x14ac:dyDescent="0.25">
      <c r="B8653" t="s">
        <v>10</v>
      </c>
      <c r="C8653" t="s">
        <v>17</v>
      </c>
      <c r="D8653" s="6">
        <v>0.20599999999999999</v>
      </c>
      <c r="E8653" s="6">
        <v>0.20599999999999999</v>
      </c>
      <c r="F8653" s="18">
        <v>216.93</v>
      </c>
      <c r="G8653" t="s">
        <v>2227</v>
      </c>
      <c r="H8653" t="s">
        <v>2220</v>
      </c>
      <c r="I8653" t="s">
        <v>6610</v>
      </c>
      <c r="J8653" t="s">
        <v>12731</v>
      </c>
      <c r="L8653" s="5"/>
      <c r="P8653" t="s">
        <v>12731</v>
      </c>
    </row>
    <row r="8654" spans="2:16" x14ac:dyDescent="0.25">
      <c r="B8654" t="s">
        <v>10</v>
      </c>
      <c r="C8654" t="s">
        <v>17</v>
      </c>
      <c r="D8654" s="6">
        <v>0.22600000000000001</v>
      </c>
      <c r="E8654" s="6">
        <v>0.22600000000000001</v>
      </c>
      <c r="F8654" s="18">
        <v>142.75</v>
      </c>
      <c r="G8654" t="s">
        <v>2227</v>
      </c>
      <c r="H8654" t="s">
        <v>2221</v>
      </c>
      <c r="I8654" t="s">
        <v>6612</v>
      </c>
      <c r="J8654" t="s">
        <v>11494</v>
      </c>
      <c r="L8654" s="5"/>
      <c r="P8654" t="s">
        <v>11494</v>
      </c>
    </row>
    <row r="8655" spans="2:16" x14ac:dyDescent="0.25">
      <c r="B8655" t="s">
        <v>10</v>
      </c>
      <c r="C8655" t="s">
        <v>17</v>
      </c>
      <c r="D8655" s="6">
        <v>0.247</v>
      </c>
      <c r="E8655" s="6">
        <v>0.247</v>
      </c>
      <c r="F8655" s="18">
        <v>192.2</v>
      </c>
      <c r="G8655" t="s">
        <v>2227</v>
      </c>
      <c r="H8655" t="s">
        <v>2222</v>
      </c>
      <c r="I8655" t="s">
        <v>6614</v>
      </c>
      <c r="J8655" t="s">
        <v>12732</v>
      </c>
      <c r="L8655" s="5"/>
      <c r="P8655" t="s">
        <v>12732</v>
      </c>
    </row>
    <row r="8656" spans="2:16" x14ac:dyDescent="0.25">
      <c r="B8656" t="s">
        <v>10</v>
      </c>
      <c r="C8656" t="s">
        <v>17</v>
      </c>
      <c r="D8656" s="6">
        <v>0.246</v>
      </c>
      <c r="E8656" s="6">
        <v>0.246</v>
      </c>
      <c r="F8656" s="18">
        <v>294.49</v>
      </c>
      <c r="G8656" t="s">
        <v>2227</v>
      </c>
      <c r="H8656" t="s">
        <v>2237</v>
      </c>
      <c r="I8656" t="s">
        <v>6616</v>
      </c>
      <c r="J8656" t="s">
        <v>12713</v>
      </c>
      <c r="L8656" s="5"/>
      <c r="P8656" t="s">
        <v>12713</v>
      </c>
    </row>
    <row r="8657" spans="2:16" x14ac:dyDescent="0.25">
      <c r="B8657" t="s">
        <v>10</v>
      </c>
      <c r="C8657" t="s">
        <v>17</v>
      </c>
      <c r="D8657" s="6">
        <v>-6.6000000000000003E-2</v>
      </c>
      <c r="E8657" s="6">
        <v>-6.6000000000000003E-2</v>
      </c>
      <c r="F8657" s="18">
        <v>216.93</v>
      </c>
      <c r="G8657" t="s">
        <v>2227</v>
      </c>
      <c r="H8657" t="s">
        <v>2223</v>
      </c>
      <c r="I8657" t="s">
        <v>6618</v>
      </c>
      <c r="J8657" t="s">
        <v>12723</v>
      </c>
      <c r="L8657" s="5"/>
      <c r="P8657" t="s">
        <v>12723</v>
      </c>
    </row>
    <row r="8658" spans="2:16" x14ac:dyDescent="0.25">
      <c r="B8658" t="s">
        <v>10</v>
      </c>
      <c r="C8658" t="s">
        <v>17</v>
      </c>
      <c r="D8658" s="6">
        <v>0.20599999999999999</v>
      </c>
      <c r="E8658" s="6">
        <v>0.20599999999999999</v>
      </c>
      <c r="F8658" s="18">
        <v>216.93</v>
      </c>
      <c r="G8658" t="s">
        <v>2227</v>
      </c>
      <c r="H8658" t="s">
        <v>2224</v>
      </c>
      <c r="I8658" t="s">
        <v>6620</v>
      </c>
      <c r="J8658" t="s">
        <v>12750</v>
      </c>
      <c r="L8658" s="5"/>
      <c r="P8658" t="s">
        <v>12750</v>
      </c>
    </row>
    <row r="8659" spans="2:16" x14ac:dyDescent="0.25">
      <c r="B8659" t="s">
        <v>10</v>
      </c>
      <c r="C8659" t="s">
        <v>17</v>
      </c>
      <c r="D8659" s="6">
        <v>-3.1E-2</v>
      </c>
      <c r="E8659" s="6">
        <v>-3.1E-2</v>
      </c>
      <c r="F8659" s="18">
        <v>294.49</v>
      </c>
      <c r="G8659" t="s">
        <v>2227</v>
      </c>
      <c r="H8659" t="s">
        <v>2246</v>
      </c>
      <c r="I8659" t="s">
        <v>8347</v>
      </c>
      <c r="J8659" t="s">
        <v>12759</v>
      </c>
      <c r="L8659" s="5"/>
      <c r="P8659" t="s">
        <v>12759</v>
      </c>
    </row>
    <row r="8660" spans="2:16" x14ac:dyDescent="0.25">
      <c r="B8660" t="s">
        <v>10</v>
      </c>
      <c r="C8660" t="s">
        <v>17</v>
      </c>
      <c r="D8660" s="6">
        <v>0.18099999999999999</v>
      </c>
      <c r="E8660" s="6">
        <v>0.18099999999999999</v>
      </c>
      <c r="F8660" s="18">
        <v>216.93</v>
      </c>
      <c r="G8660" t="s">
        <v>2227</v>
      </c>
      <c r="H8660" t="s">
        <v>18631</v>
      </c>
      <c r="I8660" t="s">
        <v>18856</v>
      </c>
      <c r="J8660" t="s">
        <v>18857</v>
      </c>
      <c r="L8660" s="5"/>
      <c r="P8660" t="s">
        <v>18857</v>
      </c>
    </row>
    <row r="8661" spans="2:16" x14ac:dyDescent="0.25">
      <c r="B8661" t="s">
        <v>10</v>
      </c>
      <c r="C8661" t="s">
        <v>17</v>
      </c>
      <c r="D8661" s="6">
        <v>0.20599999999999999</v>
      </c>
      <c r="E8661" s="6">
        <v>0.20599999999999999</v>
      </c>
      <c r="F8661" s="18">
        <v>294.49</v>
      </c>
      <c r="G8661" t="s">
        <v>2227</v>
      </c>
      <c r="H8661" t="s">
        <v>2238</v>
      </c>
      <c r="I8661" t="s">
        <v>6622</v>
      </c>
      <c r="J8661" t="s">
        <v>12763</v>
      </c>
      <c r="L8661" s="5"/>
      <c r="P8661" t="s">
        <v>12763</v>
      </c>
    </row>
    <row r="8662" spans="2:16" x14ac:dyDescent="0.25">
      <c r="B8662" t="s">
        <v>10</v>
      </c>
      <c r="C8662" t="s">
        <v>17</v>
      </c>
      <c r="D8662" s="6">
        <v>0.27400000000000002</v>
      </c>
      <c r="E8662" s="6">
        <v>0.27400000000000002</v>
      </c>
      <c r="F8662" s="18">
        <v>216.93</v>
      </c>
      <c r="G8662" t="s">
        <v>2227</v>
      </c>
      <c r="H8662" t="s">
        <v>2225</v>
      </c>
      <c r="I8662" t="s">
        <v>6623</v>
      </c>
      <c r="J8662" t="s">
        <v>12744</v>
      </c>
      <c r="L8662" s="5"/>
      <c r="P8662" t="s">
        <v>12744</v>
      </c>
    </row>
    <row r="8663" spans="2:16" x14ac:dyDescent="0.25">
      <c r="B8663" t="s">
        <v>10</v>
      </c>
      <c r="C8663" t="s">
        <v>17</v>
      </c>
      <c r="D8663" s="6">
        <v>0.13900000000000001</v>
      </c>
      <c r="E8663" s="6">
        <v>0.13900000000000001</v>
      </c>
      <c r="F8663" s="18">
        <v>216.93</v>
      </c>
      <c r="G8663" t="s">
        <v>2227</v>
      </c>
      <c r="H8663" t="s">
        <v>2226</v>
      </c>
      <c r="I8663" t="s">
        <v>6625</v>
      </c>
      <c r="J8663" t="s">
        <v>12708</v>
      </c>
      <c r="L8663" s="5"/>
      <c r="P8663" t="s">
        <v>12708</v>
      </c>
    </row>
    <row r="8664" spans="2:16" x14ac:dyDescent="0.25">
      <c r="B8664" t="s">
        <v>10</v>
      </c>
      <c r="C8664" t="s">
        <v>17</v>
      </c>
      <c r="D8664" s="6">
        <v>0.10299999999999999</v>
      </c>
      <c r="E8664" s="6">
        <v>0.10299999999999999</v>
      </c>
      <c r="F8664" s="18">
        <v>150.62</v>
      </c>
      <c r="G8664" t="s">
        <v>2227</v>
      </c>
      <c r="H8664" t="s">
        <v>2227</v>
      </c>
      <c r="I8664" t="s">
        <v>6627</v>
      </c>
      <c r="J8664" t="s">
        <v>12720</v>
      </c>
      <c r="L8664" s="5"/>
      <c r="P8664" t="s">
        <v>12720</v>
      </c>
    </row>
    <row r="8665" spans="2:16" x14ac:dyDescent="0.25">
      <c r="B8665" t="s">
        <v>10</v>
      </c>
      <c r="C8665" t="s">
        <v>17</v>
      </c>
      <c r="D8665" s="6">
        <v>-3.1E-2</v>
      </c>
      <c r="E8665" s="6">
        <v>-3.1E-2</v>
      </c>
      <c r="F8665" s="18">
        <v>294.49</v>
      </c>
      <c r="G8665" t="s">
        <v>2227</v>
      </c>
      <c r="H8665" t="s">
        <v>2247</v>
      </c>
      <c r="I8665" t="s">
        <v>8348</v>
      </c>
      <c r="J8665" t="s">
        <v>12752</v>
      </c>
      <c r="L8665" s="5"/>
      <c r="P8665" t="s">
        <v>12752</v>
      </c>
    </row>
    <row r="8666" spans="2:16" x14ac:dyDescent="0.25">
      <c r="B8666" t="s">
        <v>10</v>
      </c>
      <c r="C8666" t="s">
        <v>17</v>
      </c>
      <c r="D8666" s="6">
        <v>0.18099999999999999</v>
      </c>
      <c r="E8666" s="6">
        <v>0.18099999999999999</v>
      </c>
      <c r="F8666" s="18">
        <v>192.2</v>
      </c>
      <c r="G8666" t="s">
        <v>2227</v>
      </c>
      <c r="H8666" t="s">
        <v>2228</v>
      </c>
      <c r="I8666" t="s">
        <v>6629</v>
      </c>
      <c r="J8666" t="s">
        <v>12706</v>
      </c>
      <c r="L8666" s="5"/>
      <c r="P8666" t="s">
        <v>12706</v>
      </c>
    </row>
    <row r="8667" spans="2:16" x14ac:dyDescent="0.25">
      <c r="B8667" t="s">
        <v>10</v>
      </c>
      <c r="C8667" t="s">
        <v>17</v>
      </c>
      <c r="D8667" s="6">
        <v>0.32300000000000001</v>
      </c>
      <c r="E8667" s="6">
        <v>0.32300000000000001</v>
      </c>
      <c r="F8667" s="18">
        <v>135.44999999999999</v>
      </c>
      <c r="G8667" t="s">
        <v>2227</v>
      </c>
      <c r="H8667" t="s">
        <v>2229</v>
      </c>
      <c r="I8667" t="s">
        <v>6631</v>
      </c>
      <c r="J8667" t="s">
        <v>12039</v>
      </c>
      <c r="L8667" s="5"/>
      <c r="P8667" t="s">
        <v>12039</v>
      </c>
    </row>
    <row r="8668" spans="2:16" x14ac:dyDescent="0.25">
      <c r="B8668" t="s">
        <v>10</v>
      </c>
      <c r="C8668" t="s">
        <v>17</v>
      </c>
      <c r="D8668" s="6">
        <v>1E-3</v>
      </c>
      <c r="E8668" s="6">
        <v>1E-3</v>
      </c>
      <c r="F8668" s="18">
        <v>192.2</v>
      </c>
      <c r="G8668" t="s">
        <v>2227</v>
      </c>
      <c r="H8668" t="s">
        <v>2230</v>
      </c>
      <c r="I8668" t="s">
        <v>6633</v>
      </c>
      <c r="J8668" t="s">
        <v>12717</v>
      </c>
      <c r="L8668" s="5"/>
      <c r="P8668" t="s">
        <v>12717</v>
      </c>
    </row>
    <row r="8669" spans="2:16" x14ac:dyDescent="0.25">
      <c r="B8669" t="s">
        <v>10</v>
      </c>
      <c r="C8669" t="s">
        <v>17</v>
      </c>
      <c r="D8669" s="6">
        <v>0.13900000000000001</v>
      </c>
      <c r="E8669" s="6">
        <v>0.13900000000000001</v>
      </c>
      <c r="F8669" s="18">
        <v>216.93</v>
      </c>
      <c r="G8669" t="s">
        <v>2227</v>
      </c>
      <c r="H8669" t="s">
        <v>2231</v>
      </c>
      <c r="I8669" t="s">
        <v>6635</v>
      </c>
      <c r="J8669" t="s">
        <v>12751</v>
      </c>
      <c r="L8669" s="5"/>
      <c r="P8669" t="s">
        <v>12751</v>
      </c>
    </row>
    <row r="8670" spans="2:16" x14ac:dyDescent="0.25">
      <c r="B8670" t="s">
        <v>10</v>
      </c>
      <c r="C8670" t="s">
        <v>17</v>
      </c>
      <c r="D8670" s="6">
        <v>0.27400000000000002</v>
      </c>
      <c r="E8670" s="6">
        <v>0.27400000000000002</v>
      </c>
      <c r="F8670" s="18">
        <v>216.93</v>
      </c>
      <c r="G8670" t="s">
        <v>2227</v>
      </c>
      <c r="H8670" t="s">
        <v>2232</v>
      </c>
      <c r="I8670" t="s">
        <v>6637</v>
      </c>
      <c r="J8670" t="s">
        <v>12710</v>
      </c>
      <c r="L8670" s="5"/>
      <c r="P8670" t="s">
        <v>12710</v>
      </c>
    </row>
    <row r="8671" spans="2:16" x14ac:dyDescent="0.25">
      <c r="B8671" t="s">
        <v>10</v>
      </c>
      <c r="C8671" t="s">
        <v>17</v>
      </c>
      <c r="D8671" s="6">
        <v>-6.6000000000000003E-2</v>
      </c>
      <c r="E8671" s="6">
        <v>-6.6000000000000003E-2</v>
      </c>
      <c r="F8671" s="18">
        <v>216.93</v>
      </c>
      <c r="G8671" t="s">
        <v>2227</v>
      </c>
      <c r="H8671" t="s">
        <v>2233</v>
      </c>
      <c r="I8671" t="s">
        <v>6639</v>
      </c>
      <c r="J8671" t="s">
        <v>12718</v>
      </c>
      <c r="L8671" s="5"/>
      <c r="P8671" t="s">
        <v>12718</v>
      </c>
    </row>
    <row r="8672" spans="2:16" x14ac:dyDescent="0.25">
      <c r="B8672" t="s">
        <v>10</v>
      </c>
      <c r="C8672" t="s">
        <v>17</v>
      </c>
      <c r="D8672" s="6">
        <v>0.10299999999999999</v>
      </c>
      <c r="E8672" s="6">
        <v>0.10299999999999999</v>
      </c>
      <c r="F8672" s="18">
        <v>192.2</v>
      </c>
      <c r="G8672" t="s">
        <v>2227</v>
      </c>
      <c r="H8672" t="s">
        <v>2234</v>
      </c>
      <c r="I8672" t="s">
        <v>6641</v>
      </c>
      <c r="J8672" t="s">
        <v>12719</v>
      </c>
      <c r="L8672" s="5"/>
      <c r="P8672" t="s">
        <v>12719</v>
      </c>
    </row>
    <row r="8673" spans="2:16" x14ac:dyDescent="0.25">
      <c r="B8673" t="s">
        <v>10</v>
      </c>
      <c r="C8673" t="s">
        <v>17</v>
      </c>
      <c r="D8673" s="6">
        <v>0.13900000000000001</v>
      </c>
      <c r="E8673" s="6">
        <v>0.13900000000000001</v>
      </c>
      <c r="F8673" s="18">
        <v>192.2</v>
      </c>
      <c r="G8673" t="s">
        <v>2227</v>
      </c>
      <c r="H8673" t="s">
        <v>2235</v>
      </c>
      <c r="I8673" t="s">
        <v>6643</v>
      </c>
      <c r="J8673" t="s">
        <v>12741</v>
      </c>
      <c r="L8673" s="5"/>
      <c r="P8673" t="s">
        <v>12741</v>
      </c>
    </row>
    <row r="8674" spans="2:16" x14ac:dyDescent="0.25">
      <c r="B8674" t="s">
        <v>10</v>
      </c>
      <c r="C8674" t="s">
        <v>17</v>
      </c>
      <c r="D8674" s="6">
        <v>1E-3</v>
      </c>
      <c r="E8674" s="6">
        <v>1E-3</v>
      </c>
      <c r="F8674" s="18">
        <v>192.2</v>
      </c>
      <c r="G8674" t="s">
        <v>2227</v>
      </c>
      <c r="H8674" t="s">
        <v>2236</v>
      </c>
      <c r="I8674" t="s">
        <v>6645</v>
      </c>
      <c r="J8674" t="s">
        <v>12729</v>
      </c>
      <c r="L8674" s="5"/>
      <c r="P8674" t="s">
        <v>12729</v>
      </c>
    </row>
    <row r="8675" spans="2:16" x14ac:dyDescent="0.25">
      <c r="B8675" t="s">
        <v>10</v>
      </c>
      <c r="C8675" t="s">
        <v>17</v>
      </c>
      <c r="D8675" s="6">
        <v>-5.1999999999999998E-2</v>
      </c>
      <c r="E8675" s="6">
        <v>-5.1999999999999998E-2</v>
      </c>
      <c r="F8675" s="18">
        <v>294.49</v>
      </c>
      <c r="G8675" t="s">
        <v>2247</v>
      </c>
      <c r="H8675" t="s">
        <v>12132</v>
      </c>
      <c r="I8675" t="s">
        <v>14402</v>
      </c>
      <c r="J8675" t="s">
        <v>14403</v>
      </c>
      <c r="L8675" s="5"/>
      <c r="P8675" t="s">
        <v>14403</v>
      </c>
    </row>
    <row r="8676" spans="2:16" x14ac:dyDescent="0.25">
      <c r="B8676" t="s">
        <v>10</v>
      </c>
      <c r="C8676" t="s">
        <v>17</v>
      </c>
      <c r="D8676" s="6">
        <v>-5.1999999999999998E-2</v>
      </c>
      <c r="E8676" s="6">
        <v>-5.1999999999999998E-2</v>
      </c>
      <c r="F8676" s="18">
        <v>294.49</v>
      </c>
      <c r="G8676" t="s">
        <v>2247</v>
      </c>
      <c r="H8676" t="s">
        <v>2190</v>
      </c>
      <c r="I8676" t="s">
        <v>8349</v>
      </c>
      <c r="J8676" t="s">
        <v>14391</v>
      </c>
      <c r="L8676" s="5"/>
      <c r="P8676" t="s">
        <v>14391</v>
      </c>
    </row>
    <row r="8677" spans="2:16" x14ac:dyDescent="0.25">
      <c r="B8677" t="s">
        <v>10</v>
      </c>
      <c r="C8677" t="s">
        <v>17</v>
      </c>
      <c r="D8677" s="6">
        <v>-5.1999999999999998E-2</v>
      </c>
      <c r="E8677" s="6">
        <v>-5.1999999999999998E-2</v>
      </c>
      <c r="F8677" s="18">
        <v>294.49</v>
      </c>
      <c r="G8677" t="s">
        <v>2247</v>
      </c>
      <c r="H8677" t="s">
        <v>2191</v>
      </c>
      <c r="I8677" t="s">
        <v>8350</v>
      </c>
      <c r="J8677" t="s">
        <v>14410</v>
      </c>
      <c r="L8677" s="5"/>
      <c r="P8677" t="s">
        <v>14410</v>
      </c>
    </row>
    <row r="8678" spans="2:16" x14ac:dyDescent="0.25">
      <c r="B8678" t="s">
        <v>10</v>
      </c>
      <c r="C8678" t="s">
        <v>17</v>
      </c>
      <c r="D8678" s="6">
        <v>-5.1999999999999998E-2</v>
      </c>
      <c r="E8678" s="6">
        <v>-5.1999999999999998E-2</v>
      </c>
      <c r="F8678" s="18">
        <v>294.49</v>
      </c>
      <c r="G8678" t="s">
        <v>2247</v>
      </c>
      <c r="H8678" t="s">
        <v>2192</v>
      </c>
      <c r="I8678" t="s">
        <v>8351</v>
      </c>
      <c r="J8678" t="s">
        <v>14393</v>
      </c>
      <c r="L8678" s="5"/>
      <c r="P8678" t="s">
        <v>14393</v>
      </c>
    </row>
    <row r="8679" spans="2:16" x14ac:dyDescent="0.25">
      <c r="B8679" t="s">
        <v>10</v>
      </c>
      <c r="C8679" t="s">
        <v>17</v>
      </c>
      <c r="D8679" s="6">
        <v>-5.1999999999999998E-2</v>
      </c>
      <c r="E8679" s="6">
        <v>-5.1999999999999998E-2</v>
      </c>
      <c r="F8679" s="18">
        <v>294.49</v>
      </c>
      <c r="G8679" t="s">
        <v>2247</v>
      </c>
      <c r="H8679" t="s">
        <v>2183</v>
      </c>
      <c r="I8679" t="s">
        <v>8352</v>
      </c>
      <c r="J8679" t="s">
        <v>14397</v>
      </c>
      <c r="L8679" s="5"/>
      <c r="P8679" t="s">
        <v>14397</v>
      </c>
    </row>
    <row r="8680" spans="2:16" x14ac:dyDescent="0.25">
      <c r="B8680" t="s">
        <v>10</v>
      </c>
      <c r="C8680" t="s">
        <v>17</v>
      </c>
      <c r="D8680" s="6">
        <v>-5.1999999999999998E-2</v>
      </c>
      <c r="E8680" s="6">
        <v>-5.1999999999999998E-2</v>
      </c>
      <c r="F8680" s="18">
        <v>294.49</v>
      </c>
      <c r="G8680" t="s">
        <v>2247</v>
      </c>
      <c r="H8680" t="s">
        <v>2193</v>
      </c>
      <c r="I8680" t="s">
        <v>8353</v>
      </c>
      <c r="J8680" t="s">
        <v>14374</v>
      </c>
      <c r="L8680" s="5"/>
      <c r="P8680" t="s">
        <v>14374</v>
      </c>
    </row>
    <row r="8681" spans="2:16" x14ac:dyDescent="0.25">
      <c r="B8681" t="s">
        <v>10</v>
      </c>
      <c r="C8681" t="s">
        <v>17</v>
      </c>
      <c r="D8681" s="6">
        <v>-5.1999999999999998E-2</v>
      </c>
      <c r="E8681" s="6">
        <v>-5.1999999999999998E-2</v>
      </c>
      <c r="F8681" s="18">
        <v>294.49</v>
      </c>
      <c r="G8681" t="s">
        <v>2247</v>
      </c>
      <c r="H8681" t="s">
        <v>2194</v>
      </c>
      <c r="I8681" t="s">
        <v>8354</v>
      </c>
      <c r="J8681" t="s">
        <v>14408</v>
      </c>
      <c r="L8681" s="5"/>
      <c r="P8681" t="s">
        <v>14408</v>
      </c>
    </row>
    <row r="8682" spans="2:16" x14ac:dyDescent="0.25">
      <c r="B8682" t="s">
        <v>10</v>
      </c>
      <c r="C8682" t="s">
        <v>17</v>
      </c>
      <c r="D8682" s="6">
        <v>-5.1999999999999998E-2</v>
      </c>
      <c r="E8682" s="6">
        <v>-5.1999999999999998E-2</v>
      </c>
      <c r="F8682" s="18">
        <v>294.49</v>
      </c>
      <c r="G8682" t="s">
        <v>2247</v>
      </c>
      <c r="H8682" t="s">
        <v>2195</v>
      </c>
      <c r="I8682" t="s">
        <v>8355</v>
      </c>
      <c r="J8682" t="s">
        <v>14394</v>
      </c>
      <c r="L8682" s="5"/>
      <c r="P8682" t="s">
        <v>14394</v>
      </c>
    </row>
    <row r="8683" spans="2:16" x14ac:dyDescent="0.25">
      <c r="B8683" t="s">
        <v>10</v>
      </c>
      <c r="C8683" t="s">
        <v>17</v>
      </c>
      <c r="D8683" s="6">
        <v>-0.10199999999999999</v>
      </c>
      <c r="E8683" s="6">
        <v>-0.10199999999999999</v>
      </c>
      <c r="F8683" s="18">
        <v>294.49</v>
      </c>
      <c r="G8683" t="s">
        <v>2247</v>
      </c>
      <c r="H8683" t="s">
        <v>2196</v>
      </c>
      <c r="I8683" t="s">
        <v>8356</v>
      </c>
      <c r="J8683" t="s">
        <v>14392</v>
      </c>
      <c r="L8683" s="5"/>
      <c r="P8683" t="s">
        <v>14392</v>
      </c>
    </row>
    <row r="8684" spans="2:16" x14ac:dyDescent="0.25">
      <c r="B8684" t="s">
        <v>10</v>
      </c>
      <c r="C8684" t="s">
        <v>17</v>
      </c>
      <c r="D8684" s="6">
        <v>-5.1999999999999998E-2</v>
      </c>
      <c r="E8684" s="6">
        <v>-5.1999999999999998E-2</v>
      </c>
      <c r="F8684" s="18">
        <v>294.49</v>
      </c>
      <c r="G8684" t="s">
        <v>2247</v>
      </c>
      <c r="H8684" t="s">
        <v>2197</v>
      </c>
      <c r="I8684" t="s">
        <v>8357</v>
      </c>
      <c r="J8684" t="s">
        <v>14376</v>
      </c>
      <c r="L8684" s="5"/>
      <c r="P8684" t="s">
        <v>14376</v>
      </c>
    </row>
    <row r="8685" spans="2:16" x14ac:dyDescent="0.25">
      <c r="B8685" t="s">
        <v>10</v>
      </c>
      <c r="C8685" t="s">
        <v>17</v>
      </c>
      <c r="D8685" s="6">
        <v>-5.1999999999999998E-2</v>
      </c>
      <c r="E8685" s="6">
        <v>-5.1999999999999998E-2</v>
      </c>
      <c r="F8685" s="18">
        <v>294.49</v>
      </c>
      <c r="G8685" t="s">
        <v>2247</v>
      </c>
      <c r="H8685" t="s">
        <v>2198</v>
      </c>
      <c r="I8685" t="s">
        <v>8358</v>
      </c>
      <c r="J8685" t="s">
        <v>14406</v>
      </c>
      <c r="L8685" s="5"/>
      <c r="P8685" t="s">
        <v>14406</v>
      </c>
    </row>
    <row r="8686" spans="2:16" x14ac:dyDescent="0.25">
      <c r="B8686" t="s">
        <v>10</v>
      </c>
      <c r="C8686" t="s">
        <v>17</v>
      </c>
      <c r="D8686" s="6">
        <v>-5.1999999999999998E-2</v>
      </c>
      <c r="E8686" s="6">
        <v>-5.1999999999999998E-2</v>
      </c>
      <c r="F8686" s="18">
        <v>294.49</v>
      </c>
      <c r="G8686" t="s">
        <v>2247</v>
      </c>
      <c r="H8686" t="s">
        <v>12121</v>
      </c>
      <c r="I8686" t="s">
        <v>14381</v>
      </c>
      <c r="J8686" t="s">
        <v>14382</v>
      </c>
      <c r="L8686" s="5"/>
      <c r="P8686" t="s">
        <v>14382</v>
      </c>
    </row>
    <row r="8687" spans="2:16" x14ac:dyDescent="0.25">
      <c r="B8687" t="s">
        <v>10</v>
      </c>
      <c r="C8687" t="s">
        <v>17</v>
      </c>
      <c r="D8687" s="6">
        <v>-5.1999999999999998E-2</v>
      </c>
      <c r="E8687" s="6">
        <v>-5.1999999999999998E-2</v>
      </c>
      <c r="F8687" s="18">
        <v>294.49</v>
      </c>
      <c r="G8687" t="s">
        <v>2247</v>
      </c>
      <c r="H8687" t="s">
        <v>2199</v>
      </c>
      <c r="I8687" t="s">
        <v>8359</v>
      </c>
      <c r="J8687" t="s">
        <v>14360</v>
      </c>
      <c r="L8687" s="5"/>
      <c r="P8687" t="s">
        <v>14360</v>
      </c>
    </row>
    <row r="8688" spans="2:16" x14ac:dyDescent="0.25">
      <c r="B8688" t="s">
        <v>10</v>
      </c>
      <c r="C8688" t="s">
        <v>17</v>
      </c>
      <c r="D8688" s="6">
        <v>-5.1999999999999998E-2</v>
      </c>
      <c r="E8688" s="6">
        <v>-5.1999999999999998E-2</v>
      </c>
      <c r="F8688" s="18">
        <v>294.49</v>
      </c>
      <c r="G8688" t="s">
        <v>2247</v>
      </c>
      <c r="H8688" t="s">
        <v>1014</v>
      </c>
      <c r="I8688" t="s">
        <v>8360</v>
      </c>
      <c r="J8688" t="s">
        <v>14380</v>
      </c>
      <c r="L8688" s="5"/>
      <c r="P8688" t="s">
        <v>14380</v>
      </c>
    </row>
    <row r="8689" spans="2:16" x14ac:dyDescent="0.25">
      <c r="B8689" t="s">
        <v>10</v>
      </c>
      <c r="C8689" t="s">
        <v>17</v>
      </c>
      <c r="D8689" s="6">
        <v>-0.08</v>
      </c>
      <c r="E8689" s="6">
        <v>-0.08</v>
      </c>
      <c r="F8689" s="18">
        <v>294.49</v>
      </c>
      <c r="G8689" t="s">
        <v>2247</v>
      </c>
      <c r="H8689" t="s">
        <v>2200</v>
      </c>
      <c r="I8689" t="s">
        <v>8361</v>
      </c>
      <c r="J8689" t="s">
        <v>14364</v>
      </c>
      <c r="L8689" s="5"/>
      <c r="P8689" t="s">
        <v>14364</v>
      </c>
    </row>
    <row r="8690" spans="2:16" x14ac:dyDescent="0.25">
      <c r="B8690" t="s">
        <v>10</v>
      </c>
      <c r="C8690" t="s">
        <v>17</v>
      </c>
      <c r="D8690" s="6">
        <v>-0.08</v>
      </c>
      <c r="E8690" s="6">
        <v>-0.08</v>
      </c>
      <c r="F8690" s="18">
        <v>294.49</v>
      </c>
      <c r="G8690" t="s">
        <v>2247</v>
      </c>
      <c r="H8690" t="s">
        <v>2201</v>
      </c>
      <c r="I8690" t="s">
        <v>8362</v>
      </c>
      <c r="J8690" t="s">
        <v>14400</v>
      </c>
      <c r="L8690" s="5"/>
      <c r="P8690" t="s">
        <v>14400</v>
      </c>
    </row>
    <row r="8691" spans="2:16" x14ac:dyDescent="0.25">
      <c r="B8691" t="s">
        <v>10</v>
      </c>
      <c r="C8691" t="s">
        <v>17</v>
      </c>
      <c r="D8691" s="6">
        <v>-0.08</v>
      </c>
      <c r="E8691" s="6">
        <v>-0.08</v>
      </c>
      <c r="F8691" s="18">
        <v>294.49</v>
      </c>
      <c r="G8691" t="s">
        <v>2247</v>
      </c>
      <c r="H8691" t="s">
        <v>2202</v>
      </c>
      <c r="I8691" t="s">
        <v>8363</v>
      </c>
      <c r="J8691" t="s">
        <v>14398</v>
      </c>
      <c r="L8691" s="5"/>
      <c r="P8691" t="s">
        <v>14398</v>
      </c>
    </row>
    <row r="8692" spans="2:16" x14ac:dyDescent="0.25">
      <c r="B8692" t="s">
        <v>10</v>
      </c>
      <c r="C8692" t="s">
        <v>17</v>
      </c>
      <c r="D8692" s="6">
        <v>-0.08</v>
      </c>
      <c r="E8692" s="6">
        <v>-0.08</v>
      </c>
      <c r="F8692" s="18">
        <v>294.49</v>
      </c>
      <c r="G8692" t="s">
        <v>2247</v>
      </c>
      <c r="H8692" t="s">
        <v>2203</v>
      </c>
      <c r="I8692" t="s">
        <v>8364</v>
      </c>
      <c r="J8692" t="s">
        <v>14368</v>
      </c>
      <c r="L8692" s="5"/>
      <c r="P8692" t="s">
        <v>14368</v>
      </c>
    </row>
    <row r="8693" spans="2:16" x14ac:dyDescent="0.25">
      <c r="B8693" t="s">
        <v>10</v>
      </c>
      <c r="C8693" t="s">
        <v>17</v>
      </c>
      <c r="D8693" s="6">
        <v>-5.1999999999999998E-2</v>
      </c>
      <c r="E8693" s="6">
        <v>-5.1999999999999998E-2</v>
      </c>
      <c r="F8693" s="18">
        <v>294.49</v>
      </c>
      <c r="G8693" t="s">
        <v>2247</v>
      </c>
      <c r="H8693" t="s">
        <v>2204</v>
      </c>
      <c r="I8693" t="s">
        <v>8365</v>
      </c>
      <c r="J8693" t="s">
        <v>14388</v>
      </c>
      <c r="L8693" s="5"/>
      <c r="P8693" t="s">
        <v>14388</v>
      </c>
    </row>
    <row r="8694" spans="2:16" x14ac:dyDescent="0.25">
      <c r="B8694" t="s">
        <v>10</v>
      </c>
      <c r="C8694" t="s">
        <v>17</v>
      </c>
      <c r="D8694" s="6">
        <v>-5.1999999999999998E-2</v>
      </c>
      <c r="E8694" s="6">
        <v>-5.1999999999999998E-2</v>
      </c>
      <c r="F8694" s="18">
        <v>294.49</v>
      </c>
      <c r="G8694" t="s">
        <v>2247</v>
      </c>
      <c r="H8694" t="s">
        <v>2205</v>
      </c>
      <c r="I8694" t="s">
        <v>8366</v>
      </c>
      <c r="J8694" t="s">
        <v>14384</v>
      </c>
      <c r="L8694" s="5"/>
      <c r="P8694" t="s">
        <v>14384</v>
      </c>
    </row>
    <row r="8695" spans="2:16" x14ac:dyDescent="0.25">
      <c r="B8695" t="s">
        <v>10</v>
      </c>
      <c r="C8695" t="s">
        <v>17</v>
      </c>
      <c r="D8695" s="6">
        <v>-0.10199999999999999</v>
      </c>
      <c r="E8695" s="6">
        <v>-0.10199999999999999</v>
      </c>
      <c r="F8695" s="18">
        <v>294.49</v>
      </c>
      <c r="G8695" t="s">
        <v>2247</v>
      </c>
      <c r="H8695" t="s">
        <v>2206</v>
      </c>
      <c r="I8695" t="s">
        <v>8367</v>
      </c>
      <c r="J8695" t="s">
        <v>14401</v>
      </c>
      <c r="L8695" s="5"/>
      <c r="P8695" t="s">
        <v>14401</v>
      </c>
    </row>
    <row r="8696" spans="2:16" x14ac:dyDescent="0.25">
      <c r="B8696" t="s">
        <v>10</v>
      </c>
      <c r="C8696" t="s">
        <v>17</v>
      </c>
      <c r="D8696" s="6">
        <v>-5.1999999999999998E-2</v>
      </c>
      <c r="E8696" s="6">
        <v>-5.1999999999999998E-2</v>
      </c>
      <c r="F8696" s="18">
        <v>294.49</v>
      </c>
      <c r="G8696" t="s">
        <v>2247</v>
      </c>
      <c r="H8696" t="s">
        <v>2207</v>
      </c>
      <c r="I8696" t="s">
        <v>8368</v>
      </c>
      <c r="J8696" t="s">
        <v>14395</v>
      </c>
      <c r="L8696" s="5"/>
      <c r="P8696" t="s">
        <v>14395</v>
      </c>
    </row>
    <row r="8697" spans="2:16" x14ac:dyDescent="0.25">
      <c r="B8697" t="s">
        <v>10</v>
      </c>
      <c r="C8697" t="s">
        <v>17</v>
      </c>
      <c r="D8697" s="6">
        <v>-0.08</v>
      </c>
      <c r="E8697" s="6">
        <v>-0.08</v>
      </c>
      <c r="F8697" s="18">
        <v>294.49</v>
      </c>
      <c r="G8697" t="s">
        <v>2247</v>
      </c>
      <c r="H8697" t="s">
        <v>2208</v>
      </c>
      <c r="I8697" t="s">
        <v>8369</v>
      </c>
      <c r="J8697" t="s">
        <v>14378</v>
      </c>
      <c r="L8697" s="5"/>
      <c r="P8697" t="s">
        <v>14378</v>
      </c>
    </row>
    <row r="8698" spans="2:16" x14ac:dyDescent="0.25">
      <c r="B8698" t="s">
        <v>10</v>
      </c>
      <c r="C8698" t="s">
        <v>17</v>
      </c>
      <c r="D8698" s="6">
        <v>-5.1999999999999998E-2</v>
      </c>
      <c r="E8698" s="6">
        <v>-5.1999999999999998E-2</v>
      </c>
      <c r="F8698" s="18">
        <v>294.49</v>
      </c>
      <c r="G8698" t="s">
        <v>2247</v>
      </c>
      <c r="H8698" t="s">
        <v>2209</v>
      </c>
      <c r="I8698" t="s">
        <v>8370</v>
      </c>
      <c r="J8698" t="s">
        <v>14390</v>
      </c>
      <c r="L8698" s="5"/>
      <c r="P8698" t="s">
        <v>14390</v>
      </c>
    </row>
    <row r="8699" spans="2:16" x14ac:dyDescent="0.25">
      <c r="B8699" t="s">
        <v>10</v>
      </c>
      <c r="C8699" t="s">
        <v>17</v>
      </c>
      <c r="D8699" s="6">
        <v>-0.08</v>
      </c>
      <c r="E8699" s="6">
        <v>-0.08</v>
      </c>
      <c r="F8699" s="18">
        <v>294.49</v>
      </c>
      <c r="G8699" t="s">
        <v>2247</v>
      </c>
      <c r="H8699" t="s">
        <v>2210</v>
      </c>
      <c r="I8699" t="s">
        <v>8371</v>
      </c>
      <c r="J8699" t="s">
        <v>14407</v>
      </c>
      <c r="L8699" s="5"/>
      <c r="P8699" t="s">
        <v>14407</v>
      </c>
    </row>
    <row r="8700" spans="2:16" x14ac:dyDescent="0.25">
      <c r="B8700" t="s">
        <v>10</v>
      </c>
      <c r="C8700" t="s">
        <v>17</v>
      </c>
      <c r="D8700" s="6">
        <v>-5.1999999999999998E-2</v>
      </c>
      <c r="E8700" s="6">
        <v>-5.1999999999999998E-2</v>
      </c>
      <c r="F8700" s="18">
        <v>294.49</v>
      </c>
      <c r="G8700" t="s">
        <v>2247</v>
      </c>
      <c r="H8700" t="s">
        <v>2211</v>
      </c>
      <c r="I8700" t="s">
        <v>8372</v>
      </c>
      <c r="J8700" t="s">
        <v>14366</v>
      </c>
      <c r="L8700" s="5"/>
      <c r="P8700" t="s">
        <v>14366</v>
      </c>
    </row>
    <row r="8701" spans="2:16" x14ac:dyDescent="0.25">
      <c r="B8701" t="s">
        <v>10</v>
      </c>
      <c r="C8701" t="s">
        <v>17</v>
      </c>
      <c r="D8701" s="6">
        <v>-5.1999999999999998E-2</v>
      </c>
      <c r="E8701" s="6">
        <v>-5.1999999999999998E-2</v>
      </c>
      <c r="F8701" s="18">
        <v>294.49</v>
      </c>
      <c r="G8701" t="s">
        <v>2247</v>
      </c>
      <c r="H8701" t="s">
        <v>2212</v>
      </c>
      <c r="I8701" t="s">
        <v>8373</v>
      </c>
      <c r="J8701" t="s">
        <v>14409</v>
      </c>
      <c r="L8701" s="5"/>
      <c r="P8701" t="s">
        <v>14409</v>
      </c>
    </row>
    <row r="8702" spans="2:16" x14ac:dyDescent="0.25">
      <c r="B8702" t="s">
        <v>10</v>
      </c>
      <c r="C8702" t="s">
        <v>17</v>
      </c>
      <c r="D8702" s="6">
        <v>-5.1999999999999998E-2</v>
      </c>
      <c r="E8702" s="6">
        <v>-5.1999999999999998E-2</v>
      </c>
      <c r="F8702" s="18">
        <v>294.49</v>
      </c>
      <c r="G8702" t="s">
        <v>2247</v>
      </c>
      <c r="H8702" t="s">
        <v>2213</v>
      </c>
      <c r="I8702" t="s">
        <v>8374</v>
      </c>
      <c r="J8702" t="s">
        <v>14377</v>
      </c>
      <c r="L8702" s="5"/>
      <c r="P8702" t="s">
        <v>14377</v>
      </c>
    </row>
    <row r="8703" spans="2:16" x14ac:dyDescent="0.25">
      <c r="B8703" t="s">
        <v>10</v>
      </c>
      <c r="C8703" t="s">
        <v>17</v>
      </c>
      <c r="D8703" s="6">
        <v>-5.1999999999999998E-2</v>
      </c>
      <c r="E8703" s="6">
        <v>-5.1999999999999998E-2</v>
      </c>
      <c r="F8703" s="18">
        <v>294.49</v>
      </c>
      <c r="G8703" t="s">
        <v>2247</v>
      </c>
      <c r="H8703" t="s">
        <v>2214</v>
      </c>
      <c r="I8703" t="s">
        <v>8375</v>
      </c>
      <c r="J8703" t="s">
        <v>14369</v>
      </c>
      <c r="L8703" s="5"/>
      <c r="P8703" t="s">
        <v>14369</v>
      </c>
    </row>
    <row r="8704" spans="2:16" x14ac:dyDescent="0.25">
      <c r="B8704" t="s">
        <v>10</v>
      </c>
      <c r="C8704" t="s">
        <v>17</v>
      </c>
      <c r="D8704" s="6">
        <v>-0.08</v>
      </c>
      <c r="E8704" s="6">
        <v>-0.08</v>
      </c>
      <c r="F8704" s="18">
        <v>294.49</v>
      </c>
      <c r="G8704" t="s">
        <v>2247</v>
      </c>
      <c r="H8704" t="s">
        <v>2215</v>
      </c>
      <c r="I8704" t="s">
        <v>8376</v>
      </c>
      <c r="J8704" t="s">
        <v>14365</v>
      </c>
      <c r="L8704" s="5"/>
      <c r="P8704" t="s">
        <v>14365</v>
      </c>
    </row>
    <row r="8705" spans="2:16" x14ac:dyDescent="0.25">
      <c r="B8705" t="s">
        <v>10</v>
      </c>
      <c r="C8705" t="s">
        <v>17</v>
      </c>
      <c r="D8705" s="6">
        <v>-5.1999999999999998E-2</v>
      </c>
      <c r="E8705" s="6">
        <v>-5.1999999999999998E-2</v>
      </c>
      <c r="F8705" s="18">
        <v>294.49</v>
      </c>
      <c r="G8705" t="s">
        <v>2247</v>
      </c>
      <c r="H8705" t="s">
        <v>2216</v>
      </c>
      <c r="I8705" t="s">
        <v>8377</v>
      </c>
      <c r="J8705" t="s">
        <v>14389</v>
      </c>
      <c r="L8705" s="5"/>
      <c r="P8705" t="s">
        <v>14389</v>
      </c>
    </row>
    <row r="8706" spans="2:16" x14ac:dyDescent="0.25">
      <c r="B8706" t="s">
        <v>10</v>
      </c>
      <c r="C8706" t="s">
        <v>17</v>
      </c>
      <c r="D8706" s="6">
        <v>-5.1999999999999998E-2</v>
      </c>
      <c r="E8706" s="6">
        <v>-5.1999999999999998E-2</v>
      </c>
      <c r="F8706" s="18">
        <v>294.49</v>
      </c>
      <c r="G8706" t="s">
        <v>2247</v>
      </c>
      <c r="H8706" t="s">
        <v>2217</v>
      </c>
      <c r="I8706" t="s">
        <v>8378</v>
      </c>
      <c r="J8706" t="s">
        <v>14362</v>
      </c>
      <c r="L8706" s="5"/>
      <c r="P8706" t="s">
        <v>14362</v>
      </c>
    </row>
    <row r="8707" spans="2:16" x14ac:dyDescent="0.25">
      <c r="B8707" t="s">
        <v>10</v>
      </c>
      <c r="C8707" t="s">
        <v>17</v>
      </c>
      <c r="D8707" s="6">
        <v>-5.1999999999999998E-2</v>
      </c>
      <c r="E8707" s="6">
        <v>-5.1999999999999998E-2</v>
      </c>
      <c r="F8707" s="18">
        <v>294.49</v>
      </c>
      <c r="G8707" t="s">
        <v>2247</v>
      </c>
      <c r="H8707" t="s">
        <v>2218</v>
      </c>
      <c r="I8707" t="s">
        <v>8379</v>
      </c>
      <c r="J8707" t="s">
        <v>14367</v>
      </c>
      <c r="L8707" s="5"/>
      <c r="P8707" t="s">
        <v>14367</v>
      </c>
    </row>
    <row r="8708" spans="2:16" x14ac:dyDescent="0.25">
      <c r="B8708" t="s">
        <v>10</v>
      </c>
      <c r="C8708" t="s">
        <v>17</v>
      </c>
      <c r="D8708" s="6">
        <v>-5.1999999999999998E-2</v>
      </c>
      <c r="E8708" s="6">
        <v>-5.1999999999999998E-2</v>
      </c>
      <c r="F8708" s="18">
        <v>294.49</v>
      </c>
      <c r="G8708" t="s">
        <v>2247</v>
      </c>
      <c r="H8708" t="s">
        <v>2219</v>
      </c>
      <c r="I8708" t="s">
        <v>8380</v>
      </c>
      <c r="J8708" t="s">
        <v>14379</v>
      </c>
      <c r="L8708" s="5"/>
      <c r="P8708" t="s">
        <v>14379</v>
      </c>
    </row>
    <row r="8709" spans="2:16" x14ac:dyDescent="0.25">
      <c r="B8709" t="s">
        <v>10</v>
      </c>
      <c r="C8709" t="s">
        <v>17</v>
      </c>
      <c r="D8709" s="6">
        <v>-0.10199999999999999</v>
      </c>
      <c r="E8709" s="6">
        <v>-0.10199999999999999</v>
      </c>
      <c r="F8709" s="18">
        <v>294.49</v>
      </c>
      <c r="G8709" t="s">
        <v>2247</v>
      </c>
      <c r="H8709" t="s">
        <v>2220</v>
      </c>
      <c r="I8709" t="s">
        <v>8381</v>
      </c>
      <c r="J8709" t="s">
        <v>14385</v>
      </c>
      <c r="L8709" s="5"/>
      <c r="P8709" t="s">
        <v>14385</v>
      </c>
    </row>
    <row r="8710" spans="2:16" x14ac:dyDescent="0.25">
      <c r="B8710" t="s">
        <v>10</v>
      </c>
      <c r="C8710" t="s">
        <v>17</v>
      </c>
      <c r="D8710" s="6">
        <v>-0.08</v>
      </c>
      <c r="E8710" s="6">
        <v>-0.08</v>
      </c>
      <c r="F8710" s="18">
        <v>294.49</v>
      </c>
      <c r="G8710" t="s">
        <v>2247</v>
      </c>
      <c r="H8710" t="s">
        <v>2221</v>
      </c>
      <c r="I8710" t="s">
        <v>8382</v>
      </c>
      <c r="J8710" t="s">
        <v>14387</v>
      </c>
      <c r="L8710" s="5"/>
      <c r="P8710" t="s">
        <v>14387</v>
      </c>
    </row>
    <row r="8711" spans="2:16" x14ac:dyDescent="0.25">
      <c r="B8711" t="s">
        <v>10</v>
      </c>
      <c r="C8711" t="s">
        <v>17</v>
      </c>
      <c r="D8711" s="6">
        <v>-5.1999999999999998E-2</v>
      </c>
      <c r="E8711" s="6">
        <v>-5.1999999999999998E-2</v>
      </c>
      <c r="F8711" s="18">
        <v>294.49</v>
      </c>
      <c r="G8711" t="s">
        <v>2247</v>
      </c>
      <c r="H8711" t="s">
        <v>2222</v>
      </c>
      <c r="I8711" t="s">
        <v>8383</v>
      </c>
      <c r="J8711" t="s">
        <v>14386</v>
      </c>
      <c r="L8711" s="5"/>
      <c r="P8711" t="s">
        <v>14386</v>
      </c>
    </row>
    <row r="8712" spans="2:16" x14ac:dyDescent="0.25">
      <c r="B8712" t="s">
        <v>10</v>
      </c>
      <c r="C8712" t="s">
        <v>17</v>
      </c>
      <c r="D8712" s="6">
        <v>-5.1999999999999998E-2</v>
      </c>
      <c r="E8712" s="6">
        <v>-5.1999999999999998E-2</v>
      </c>
      <c r="F8712" s="18">
        <v>294.49</v>
      </c>
      <c r="G8712" t="s">
        <v>2247</v>
      </c>
      <c r="H8712" t="s">
        <v>2223</v>
      </c>
      <c r="I8712" t="s">
        <v>8384</v>
      </c>
      <c r="J8712" t="s">
        <v>14375</v>
      </c>
      <c r="L8712" s="5"/>
      <c r="P8712" t="s">
        <v>14375</v>
      </c>
    </row>
    <row r="8713" spans="2:16" x14ac:dyDescent="0.25">
      <c r="B8713" t="s">
        <v>10</v>
      </c>
      <c r="C8713" t="s">
        <v>17</v>
      </c>
      <c r="D8713" s="6">
        <v>-0.10199999999999999</v>
      </c>
      <c r="E8713" s="6">
        <v>-0.10199999999999999</v>
      </c>
      <c r="F8713" s="18">
        <v>294.49</v>
      </c>
      <c r="G8713" t="s">
        <v>2247</v>
      </c>
      <c r="H8713" t="s">
        <v>2224</v>
      </c>
      <c r="I8713" t="s">
        <v>8385</v>
      </c>
      <c r="J8713" t="s">
        <v>14404</v>
      </c>
      <c r="L8713" s="5"/>
      <c r="P8713" t="s">
        <v>14404</v>
      </c>
    </row>
    <row r="8714" spans="2:16" x14ac:dyDescent="0.25">
      <c r="B8714" t="s">
        <v>10</v>
      </c>
      <c r="C8714" t="s">
        <v>17</v>
      </c>
      <c r="D8714" s="6">
        <v>-5.1999999999999998E-2</v>
      </c>
      <c r="E8714" s="6">
        <v>-5.1999999999999998E-2</v>
      </c>
      <c r="F8714" s="18">
        <v>294.49</v>
      </c>
      <c r="G8714" t="s">
        <v>2247</v>
      </c>
      <c r="H8714" t="s">
        <v>18631</v>
      </c>
      <c r="I8714" t="s">
        <v>18858</v>
      </c>
      <c r="J8714" t="s">
        <v>18859</v>
      </c>
      <c r="L8714" s="5"/>
      <c r="P8714" t="s">
        <v>18859</v>
      </c>
    </row>
    <row r="8715" spans="2:16" x14ac:dyDescent="0.25">
      <c r="B8715" t="s">
        <v>10</v>
      </c>
      <c r="C8715" t="s">
        <v>17</v>
      </c>
      <c r="D8715" s="6">
        <v>-5.1999999999999998E-2</v>
      </c>
      <c r="E8715" s="6">
        <v>-5.1999999999999998E-2</v>
      </c>
      <c r="F8715" s="18">
        <v>294.49</v>
      </c>
      <c r="G8715" t="s">
        <v>2247</v>
      </c>
      <c r="H8715" t="s">
        <v>2225</v>
      </c>
      <c r="I8715" t="s">
        <v>8386</v>
      </c>
      <c r="J8715" t="s">
        <v>14399</v>
      </c>
      <c r="L8715" s="5"/>
      <c r="P8715" t="s">
        <v>14399</v>
      </c>
    </row>
    <row r="8716" spans="2:16" x14ac:dyDescent="0.25">
      <c r="B8716" t="s">
        <v>10</v>
      </c>
      <c r="C8716" t="s">
        <v>17</v>
      </c>
      <c r="D8716" s="6">
        <v>-5.1999999999999998E-2</v>
      </c>
      <c r="E8716" s="6">
        <v>-5.1999999999999998E-2</v>
      </c>
      <c r="F8716" s="18">
        <v>294.49</v>
      </c>
      <c r="G8716" t="s">
        <v>2247</v>
      </c>
      <c r="H8716" t="s">
        <v>2226</v>
      </c>
      <c r="I8716" t="s">
        <v>8387</v>
      </c>
      <c r="J8716" t="s">
        <v>14361</v>
      </c>
      <c r="L8716" s="5"/>
      <c r="P8716" t="s">
        <v>14361</v>
      </c>
    </row>
    <row r="8717" spans="2:16" x14ac:dyDescent="0.25">
      <c r="B8717" t="s">
        <v>10</v>
      </c>
      <c r="C8717" t="s">
        <v>17</v>
      </c>
      <c r="D8717" s="6">
        <v>-5.1999999999999998E-2</v>
      </c>
      <c r="E8717" s="6">
        <v>-5.1999999999999998E-2</v>
      </c>
      <c r="F8717" s="18">
        <v>294.49</v>
      </c>
      <c r="G8717" t="s">
        <v>2247</v>
      </c>
      <c r="H8717" t="s">
        <v>2227</v>
      </c>
      <c r="I8717" t="s">
        <v>8388</v>
      </c>
      <c r="J8717" t="s">
        <v>14373</v>
      </c>
      <c r="L8717" s="5"/>
      <c r="P8717" t="s">
        <v>14373</v>
      </c>
    </row>
    <row r="8718" spans="2:16" x14ac:dyDescent="0.25">
      <c r="B8718" t="s">
        <v>10</v>
      </c>
      <c r="C8718" t="s">
        <v>17</v>
      </c>
      <c r="D8718" s="6">
        <v>-5.1999999999999998E-2</v>
      </c>
      <c r="E8718" s="6">
        <v>-5.1999999999999998E-2</v>
      </c>
      <c r="F8718" s="18">
        <v>294.49</v>
      </c>
      <c r="G8718" t="s">
        <v>2247</v>
      </c>
      <c r="H8718" t="s">
        <v>2228</v>
      </c>
      <c r="I8718" t="s">
        <v>8389</v>
      </c>
      <c r="J8718" t="s">
        <v>14359</v>
      </c>
      <c r="L8718" s="5"/>
      <c r="P8718" t="s">
        <v>14359</v>
      </c>
    </row>
    <row r="8719" spans="2:16" x14ac:dyDescent="0.25">
      <c r="B8719" t="s">
        <v>10</v>
      </c>
      <c r="C8719" t="s">
        <v>17</v>
      </c>
      <c r="D8719" s="6">
        <v>-5.1999999999999998E-2</v>
      </c>
      <c r="E8719" s="6">
        <v>-5.1999999999999998E-2</v>
      </c>
      <c r="F8719" s="18">
        <v>294.49</v>
      </c>
      <c r="G8719" t="s">
        <v>2247</v>
      </c>
      <c r="H8719" t="s">
        <v>2229</v>
      </c>
      <c r="I8719" t="s">
        <v>8390</v>
      </c>
      <c r="J8719" t="s">
        <v>14411</v>
      </c>
      <c r="L8719" s="5"/>
      <c r="P8719" t="s">
        <v>14411</v>
      </c>
    </row>
    <row r="8720" spans="2:16" x14ac:dyDescent="0.25">
      <c r="B8720" t="s">
        <v>10</v>
      </c>
      <c r="C8720" t="s">
        <v>17</v>
      </c>
      <c r="D8720" s="6">
        <v>-5.1999999999999998E-2</v>
      </c>
      <c r="E8720" s="6">
        <v>-5.1999999999999998E-2</v>
      </c>
      <c r="F8720" s="18">
        <v>294.49</v>
      </c>
      <c r="G8720" t="s">
        <v>2247</v>
      </c>
      <c r="H8720" t="s">
        <v>2230</v>
      </c>
      <c r="I8720" t="s">
        <v>8391</v>
      </c>
      <c r="J8720" t="s">
        <v>14370</v>
      </c>
      <c r="L8720" s="5"/>
      <c r="P8720" t="s">
        <v>14370</v>
      </c>
    </row>
    <row r="8721" spans="2:16" x14ac:dyDescent="0.25">
      <c r="B8721" t="s">
        <v>10</v>
      </c>
      <c r="C8721" t="s">
        <v>17</v>
      </c>
      <c r="D8721" s="6">
        <v>-5.1999999999999998E-2</v>
      </c>
      <c r="E8721" s="6">
        <v>-5.1999999999999998E-2</v>
      </c>
      <c r="F8721" s="18">
        <v>294.49</v>
      </c>
      <c r="G8721" t="s">
        <v>2247</v>
      </c>
      <c r="H8721" t="s">
        <v>2231</v>
      </c>
      <c r="I8721" t="s">
        <v>8392</v>
      </c>
      <c r="J8721" t="s">
        <v>14405</v>
      </c>
      <c r="L8721" s="5"/>
      <c r="P8721" t="s">
        <v>14405</v>
      </c>
    </row>
    <row r="8722" spans="2:16" x14ac:dyDescent="0.25">
      <c r="B8722" t="s">
        <v>10</v>
      </c>
      <c r="C8722" t="s">
        <v>17</v>
      </c>
      <c r="D8722" s="6">
        <v>-5.1999999999999998E-2</v>
      </c>
      <c r="E8722" s="6">
        <v>-5.1999999999999998E-2</v>
      </c>
      <c r="F8722" s="18">
        <v>294.49</v>
      </c>
      <c r="G8722" t="s">
        <v>2247</v>
      </c>
      <c r="H8722" t="s">
        <v>2232</v>
      </c>
      <c r="I8722" t="s">
        <v>8393</v>
      </c>
      <c r="J8722" t="s">
        <v>14363</v>
      </c>
      <c r="L8722" s="5"/>
      <c r="P8722" t="s">
        <v>14363</v>
      </c>
    </row>
    <row r="8723" spans="2:16" x14ac:dyDescent="0.25">
      <c r="B8723" t="s">
        <v>10</v>
      </c>
      <c r="C8723" t="s">
        <v>17</v>
      </c>
      <c r="D8723" s="6">
        <v>-5.1999999999999998E-2</v>
      </c>
      <c r="E8723" s="6">
        <v>-5.1999999999999998E-2</v>
      </c>
      <c r="F8723" s="18">
        <v>294.49</v>
      </c>
      <c r="G8723" t="s">
        <v>2247</v>
      </c>
      <c r="H8723" t="s">
        <v>2233</v>
      </c>
      <c r="I8723" t="s">
        <v>8394</v>
      </c>
      <c r="J8723" t="s">
        <v>14371</v>
      </c>
      <c r="L8723" s="5"/>
      <c r="P8723" t="s">
        <v>14371</v>
      </c>
    </row>
    <row r="8724" spans="2:16" x14ac:dyDescent="0.25">
      <c r="B8724" t="s">
        <v>10</v>
      </c>
      <c r="C8724" t="s">
        <v>17</v>
      </c>
      <c r="D8724" s="6">
        <v>-5.1999999999999998E-2</v>
      </c>
      <c r="E8724" s="6">
        <v>-5.1999999999999998E-2</v>
      </c>
      <c r="F8724" s="18">
        <v>294.49</v>
      </c>
      <c r="G8724" t="s">
        <v>2247</v>
      </c>
      <c r="H8724" t="s">
        <v>2234</v>
      </c>
      <c r="I8724" t="s">
        <v>8395</v>
      </c>
      <c r="J8724" t="s">
        <v>14372</v>
      </c>
      <c r="L8724" s="5"/>
      <c r="P8724" t="s">
        <v>14372</v>
      </c>
    </row>
    <row r="8725" spans="2:16" x14ac:dyDescent="0.25">
      <c r="B8725" t="s">
        <v>10</v>
      </c>
      <c r="C8725" t="s">
        <v>17</v>
      </c>
      <c r="D8725" s="6">
        <v>-5.1999999999999998E-2</v>
      </c>
      <c r="E8725" s="6">
        <v>-5.1999999999999998E-2</v>
      </c>
      <c r="F8725" s="18">
        <v>294.49</v>
      </c>
      <c r="G8725" t="s">
        <v>2247</v>
      </c>
      <c r="H8725" t="s">
        <v>2235</v>
      </c>
      <c r="I8725" t="s">
        <v>8396</v>
      </c>
      <c r="J8725" t="s">
        <v>14396</v>
      </c>
      <c r="L8725" s="5"/>
      <c r="P8725" t="s">
        <v>14396</v>
      </c>
    </row>
    <row r="8726" spans="2:16" x14ac:dyDescent="0.25">
      <c r="B8726" t="s">
        <v>10</v>
      </c>
      <c r="C8726" t="s">
        <v>17</v>
      </c>
      <c r="D8726" s="6">
        <v>-5.1999999999999998E-2</v>
      </c>
      <c r="E8726" s="6">
        <v>-5.1999999999999998E-2</v>
      </c>
      <c r="F8726" s="18">
        <v>294.49</v>
      </c>
      <c r="G8726" t="s">
        <v>2247</v>
      </c>
      <c r="H8726" t="s">
        <v>2236</v>
      </c>
      <c r="I8726" t="s">
        <v>8397</v>
      </c>
      <c r="J8726" t="s">
        <v>14383</v>
      </c>
      <c r="L8726" s="5"/>
      <c r="P8726" t="s">
        <v>14383</v>
      </c>
    </row>
    <row r="8727" spans="2:16" x14ac:dyDescent="0.25">
      <c r="B8727" t="s">
        <v>10</v>
      </c>
      <c r="C8727" t="s">
        <v>17</v>
      </c>
      <c r="D8727" s="6">
        <v>-5.1999999999999998E-2</v>
      </c>
      <c r="E8727" s="6">
        <v>-5.1999999999999998E-2</v>
      </c>
      <c r="F8727" s="18">
        <v>294.49</v>
      </c>
      <c r="G8727" t="s">
        <v>2228</v>
      </c>
      <c r="H8727" t="s">
        <v>2239</v>
      </c>
      <c r="I8727" t="s">
        <v>8398</v>
      </c>
      <c r="J8727" t="s">
        <v>12130</v>
      </c>
      <c r="L8727" s="5"/>
      <c r="P8727" t="s">
        <v>12130</v>
      </c>
    </row>
    <row r="8728" spans="2:16" x14ac:dyDescent="0.25">
      <c r="B8728" t="s">
        <v>10</v>
      </c>
      <c r="C8728" t="s">
        <v>17</v>
      </c>
      <c r="D8728" s="6">
        <v>0.124</v>
      </c>
      <c r="E8728" s="6">
        <v>0.124</v>
      </c>
      <c r="F8728" s="18">
        <v>166.15</v>
      </c>
      <c r="G8728" t="s">
        <v>2228</v>
      </c>
      <c r="H8728" t="s">
        <v>12132</v>
      </c>
      <c r="I8728" t="s">
        <v>12131</v>
      </c>
      <c r="J8728" t="s">
        <v>12133</v>
      </c>
      <c r="L8728" s="5"/>
      <c r="P8728" t="s">
        <v>12133</v>
      </c>
    </row>
    <row r="8729" spans="2:16" x14ac:dyDescent="0.25">
      <c r="B8729" t="s">
        <v>10</v>
      </c>
      <c r="C8729" t="s">
        <v>17</v>
      </c>
      <c r="D8729" s="6">
        <v>0.45300000000000001</v>
      </c>
      <c r="E8729" s="6">
        <v>0.45300000000000001</v>
      </c>
      <c r="F8729" s="18">
        <v>154.18</v>
      </c>
      <c r="G8729" t="s">
        <v>2228</v>
      </c>
      <c r="H8729" t="s">
        <v>2190</v>
      </c>
      <c r="I8729" t="s">
        <v>168</v>
      </c>
      <c r="J8729" t="s">
        <v>11518</v>
      </c>
      <c r="L8729" s="5"/>
      <c r="P8729" t="s">
        <v>11518</v>
      </c>
    </row>
    <row r="8730" spans="2:16" x14ac:dyDescent="0.25">
      <c r="B8730" t="s">
        <v>10</v>
      </c>
      <c r="C8730" t="s">
        <v>17</v>
      </c>
      <c r="D8730" s="6">
        <v>0.36</v>
      </c>
      <c r="E8730" s="6">
        <v>0.36</v>
      </c>
      <c r="F8730" s="18">
        <v>178.33</v>
      </c>
      <c r="G8730" t="s">
        <v>2228</v>
      </c>
      <c r="H8730" t="s">
        <v>2191</v>
      </c>
      <c r="I8730" t="s">
        <v>980</v>
      </c>
      <c r="J8730" t="s">
        <v>11912</v>
      </c>
      <c r="L8730" s="5"/>
      <c r="P8730" t="s">
        <v>11912</v>
      </c>
    </row>
    <row r="8731" spans="2:16" x14ac:dyDescent="0.25">
      <c r="B8731" t="s">
        <v>10</v>
      </c>
      <c r="C8731" t="s">
        <v>17</v>
      </c>
      <c r="D8731" s="6">
        <v>0.185</v>
      </c>
      <c r="E8731" s="6">
        <v>0.185</v>
      </c>
      <c r="F8731" s="18">
        <v>204.57</v>
      </c>
      <c r="G8731" t="s">
        <v>2228</v>
      </c>
      <c r="H8731" t="s">
        <v>2192</v>
      </c>
      <c r="I8731" t="s">
        <v>157</v>
      </c>
      <c r="J8731" t="s">
        <v>11481</v>
      </c>
      <c r="L8731" s="5"/>
      <c r="P8731" t="s">
        <v>11481</v>
      </c>
    </row>
    <row r="8732" spans="2:16" x14ac:dyDescent="0.25">
      <c r="B8732" t="s">
        <v>10</v>
      </c>
      <c r="C8732" t="s">
        <v>17</v>
      </c>
      <c r="D8732" s="6">
        <v>-5.1999999999999998E-2</v>
      </c>
      <c r="E8732" s="6">
        <v>-5.1999999999999998E-2</v>
      </c>
      <c r="F8732" s="18">
        <v>477.7</v>
      </c>
      <c r="G8732" t="s">
        <v>2228</v>
      </c>
      <c r="H8732" t="s">
        <v>2240</v>
      </c>
      <c r="I8732" t="s">
        <v>8399</v>
      </c>
      <c r="J8732" t="s">
        <v>12117</v>
      </c>
      <c r="L8732" s="5"/>
      <c r="P8732" t="s">
        <v>12117</v>
      </c>
    </row>
    <row r="8733" spans="2:16" x14ac:dyDescent="0.25">
      <c r="B8733" t="s">
        <v>10</v>
      </c>
      <c r="C8733" t="s">
        <v>17</v>
      </c>
      <c r="D8733" s="6">
        <v>-5.3999999999999999E-2</v>
      </c>
      <c r="E8733" s="6">
        <v>-5.3999999999999999E-2</v>
      </c>
      <c r="F8733" s="18">
        <v>153.79</v>
      </c>
      <c r="G8733" t="s">
        <v>2228</v>
      </c>
      <c r="H8733" t="s">
        <v>2183</v>
      </c>
      <c r="I8733" t="s">
        <v>216</v>
      </c>
      <c r="J8733" t="s">
        <v>11532</v>
      </c>
      <c r="L8733" s="5"/>
      <c r="P8733" t="s">
        <v>11532</v>
      </c>
    </row>
    <row r="8734" spans="2:16" x14ac:dyDescent="0.25">
      <c r="B8734" t="s">
        <v>10</v>
      </c>
      <c r="C8734" t="s">
        <v>17</v>
      </c>
      <c r="D8734" s="6">
        <v>3.2000000000000001E-2</v>
      </c>
      <c r="E8734" s="6">
        <v>3.2000000000000001E-2</v>
      </c>
      <c r="F8734" s="18">
        <v>192.2</v>
      </c>
      <c r="G8734" t="s">
        <v>2228</v>
      </c>
      <c r="H8734" t="s">
        <v>2193</v>
      </c>
      <c r="I8734" t="s">
        <v>6651</v>
      </c>
      <c r="J8734" t="s">
        <v>12116</v>
      </c>
      <c r="L8734" s="5"/>
      <c r="P8734" t="s">
        <v>12116</v>
      </c>
    </row>
    <row r="8735" spans="2:16" x14ac:dyDescent="0.25">
      <c r="B8735" t="s">
        <v>10</v>
      </c>
      <c r="C8735" t="s">
        <v>17</v>
      </c>
      <c r="D8735" s="6">
        <v>0.20899999999999999</v>
      </c>
      <c r="E8735" s="6">
        <v>0.20899999999999999</v>
      </c>
      <c r="F8735" s="18">
        <v>192.2</v>
      </c>
      <c r="G8735" t="s">
        <v>2228</v>
      </c>
      <c r="H8735" t="s">
        <v>2194</v>
      </c>
      <c r="I8735" t="s">
        <v>6653</v>
      </c>
      <c r="J8735" t="s">
        <v>12135</v>
      </c>
      <c r="L8735" s="5"/>
      <c r="P8735" t="s">
        <v>12135</v>
      </c>
    </row>
    <row r="8736" spans="2:16" x14ac:dyDescent="0.25">
      <c r="B8736" t="s">
        <v>10</v>
      </c>
      <c r="C8736" t="s">
        <v>17</v>
      </c>
      <c r="D8736" s="6">
        <v>0.222</v>
      </c>
      <c r="E8736" s="6">
        <v>0.222</v>
      </c>
      <c r="F8736" s="18">
        <v>192.2</v>
      </c>
      <c r="G8736" t="s">
        <v>2228</v>
      </c>
      <c r="H8736" t="s">
        <v>2195</v>
      </c>
      <c r="I8736" t="s">
        <v>6655</v>
      </c>
      <c r="J8736" t="s">
        <v>12126</v>
      </c>
      <c r="L8736" s="5"/>
      <c r="P8736" t="s">
        <v>12126</v>
      </c>
    </row>
    <row r="8737" spans="2:16" x14ac:dyDescent="0.25">
      <c r="B8737" t="s">
        <v>10</v>
      </c>
      <c r="C8737" t="s">
        <v>17</v>
      </c>
      <c r="D8737" s="6">
        <v>0.16700000000000001</v>
      </c>
      <c r="E8737" s="6">
        <v>0.16700000000000001</v>
      </c>
      <c r="F8737" s="18">
        <v>192.2</v>
      </c>
      <c r="G8737" t="s">
        <v>2228</v>
      </c>
      <c r="H8737" t="s">
        <v>2196</v>
      </c>
      <c r="I8737" t="s">
        <v>6657</v>
      </c>
      <c r="J8737" t="s">
        <v>12125</v>
      </c>
      <c r="L8737" s="5"/>
      <c r="P8737" t="s">
        <v>12125</v>
      </c>
    </row>
    <row r="8738" spans="2:16" x14ac:dyDescent="0.25">
      <c r="B8738" t="s">
        <v>10</v>
      </c>
      <c r="C8738" t="s">
        <v>17</v>
      </c>
      <c r="D8738" s="6">
        <v>0.252</v>
      </c>
      <c r="E8738" s="6">
        <v>0.252</v>
      </c>
      <c r="F8738" s="18">
        <v>168.56</v>
      </c>
      <c r="G8738" t="s">
        <v>2228</v>
      </c>
      <c r="H8738" t="s">
        <v>2197</v>
      </c>
      <c r="I8738" t="s">
        <v>264</v>
      </c>
      <c r="J8738" t="s">
        <v>11789</v>
      </c>
      <c r="L8738" s="5"/>
      <c r="P8738" t="s">
        <v>11789</v>
      </c>
    </row>
    <row r="8739" spans="2:16" x14ac:dyDescent="0.25">
      <c r="B8739" t="s">
        <v>10</v>
      </c>
      <c r="C8739" t="s">
        <v>17</v>
      </c>
      <c r="D8739" s="6">
        <v>0.26600000000000001</v>
      </c>
      <c r="E8739" s="6">
        <v>0.26600000000000001</v>
      </c>
      <c r="F8739" s="18">
        <v>153.59</v>
      </c>
      <c r="G8739" t="s">
        <v>2228</v>
      </c>
      <c r="H8739" t="s">
        <v>2198</v>
      </c>
      <c r="I8739" t="s">
        <v>281</v>
      </c>
      <c r="J8739" t="s">
        <v>11388</v>
      </c>
      <c r="L8739" s="5"/>
      <c r="P8739" t="s">
        <v>11388</v>
      </c>
    </row>
    <row r="8740" spans="2:16" x14ac:dyDescent="0.25">
      <c r="B8740" t="s">
        <v>10</v>
      </c>
      <c r="C8740" t="s">
        <v>17</v>
      </c>
      <c r="D8740" s="6">
        <v>-5.3999999999999999E-2</v>
      </c>
      <c r="E8740" s="6">
        <v>-5.3999999999999999E-2</v>
      </c>
      <c r="F8740" s="18">
        <v>153.79</v>
      </c>
      <c r="G8740" t="s">
        <v>2228</v>
      </c>
      <c r="H8740" t="s">
        <v>12121</v>
      </c>
      <c r="I8740" t="s">
        <v>12120</v>
      </c>
      <c r="J8740" t="s">
        <v>12122</v>
      </c>
      <c r="L8740" s="5"/>
      <c r="P8740" t="s">
        <v>12122</v>
      </c>
    </row>
    <row r="8741" spans="2:16" x14ac:dyDescent="0.25">
      <c r="B8741" t="s">
        <v>10</v>
      </c>
      <c r="C8741" t="s">
        <v>17</v>
      </c>
      <c r="D8741" s="6">
        <v>0.17</v>
      </c>
      <c r="E8741" s="6">
        <v>0.17</v>
      </c>
      <c r="F8741" s="18">
        <v>192.2</v>
      </c>
      <c r="G8741" t="s">
        <v>2228</v>
      </c>
      <c r="H8741" t="s">
        <v>2199</v>
      </c>
      <c r="I8741" t="s">
        <v>6661</v>
      </c>
      <c r="J8741" t="s">
        <v>12109</v>
      </c>
      <c r="L8741" s="5"/>
      <c r="P8741" t="s">
        <v>12109</v>
      </c>
    </row>
    <row r="8742" spans="2:16" x14ac:dyDescent="0.25">
      <c r="B8742" t="s">
        <v>10</v>
      </c>
      <c r="C8742" t="s">
        <v>17</v>
      </c>
      <c r="D8742" s="6">
        <v>3.2000000000000001E-2</v>
      </c>
      <c r="E8742" s="6">
        <v>3.2000000000000001E-2</v>
      </c>
      <c r="F8742" s="18">
        <v>216.93</v>
      </c>
      <c r="G8742" t="s">
        <v>2228</v>
      </c>
      <c r="H8742" t="s">
        <v>1014</v>
      </c>
      <c r="I8742" t="s">
        <v>6663</v>
      </c>
      <c r="J8742" t="s">
        <v>12119</v>
      </c>
      <c r="L8742" s="5"/>
      <c r="P8742" t="s">
        <v>12119</v>
      </c>
    </row>
    <row r="8743" spans="2:16" x14ac:dyDescent="0.25">
      <c r="B8743" t="s">
        <v>10</v>
      </c>
      <c r="C8743" t="s">
        <v>17</v>
      </c>
      <c r="D8743" s="6">
        <v>0.49</v>
      </c>
      <c r="E8743" s="6">
        <v>0.49</v>
      </c>
      <c r="F8743" s="18">
        <v>138.59</v>
      </c>
      <c r="G8743" t="s">
        <v>2228</v>
      </c>
      <c r="H8743" t="s">
        <v>2200</v>
      </c>
      <c r="I8743" t="s">
        <v>630</v>
      </c>
      <c r="J8743" t="s">
        <v>11900</v>
      </c>
      <c r="L8743" s="5"/>
      <c r="P8743" t="s">
        <v>11900</v>
      </c>
    </row>
    <row r="8744" spans="2:16" x14ac:dyDescent="0.25">
      <c r="B8744" t="s">
        <v>10</v>
      </c>
      <c r="C8744" t="s">
        <v>17</v>
      </c>
      <c r="D8744" s="6">
        <v>0.44900000000000001</v>
      </c>
      <c r="E8744" s="6">
        <v>0.44900000000000001</v>
      </c>
      <c r="F8744" s="18">
        <v>114.48</v>
      </c>
      <c r="G8744" t="s">
        <v>2228</v>
      </c>
      <c r="H8744" t="s">
        <v>2201</v>
      </c>
      <c r="I8744" t="s">
        <v>163</v>
      </c>
      <c r="J8744" t="s">
        <v>11515</v>
      </c>
      <c r="L8744" s="5"/>
      <c r="P8744" t="s">
        <v>11515</v>
      </c>
    </row>
    <row r="8745" spans="2:16" x14ac:dyDescent="0.25">
      <c r="B8745" t="s">
        <v>10</v>
      </c>
      <c r="C8745" t="s">
        <v>17</v>
      </c>
      <c r="D8745" s="6">
        <v>0.34399999999999997</v>
      </c>
      <c r="E8745" s="6">
        <v>0.34399999999999997</v>
      </c>
      <c r="F8745" s="18">
        <v>131.51</v>
      </c>
      <c r="G8745" t="s">
        <v>2228</v>
      </c>
      <c r="H8745" t="s">
        <v>2202</v>
      </c>
      <c r="I8745" t="s">
        <v>884</v>
      </c>
      <c r="J8745" t="s">
        <v>12016</v>
      </c>
      <c r="L8745" s="5"/>
      <c r="P8745" t="s">
        <v>12016</v>
      </c>
    </row>
    <row r="8746" spans="2:16" x14ac:dyDescent="0.25">
      <c r="B8746" t="s">
        <v>10</v>
      </c>
      <c r="C8746" t="s">
        <v>17</v>
      </c>
      <c r="D8746" s="6">
        <v>0.34399999999999997</v>
      </c>
      <c r="E8746" s="6">
        <v>0.34399999999999997</v>
      </c>
      <c r="F8746" s="18">
        <v>207.96</v>
      </c>
      <c r="G8746" t="s">
        <v>2228</v>
      </c>
      <c r="H8746" t="s">
        <v>2203</v>
      </c>
      <c r="I8746" t="s">
        <v>390</v>
      </c>
      <c r="J8746" t="s">
        <v>11580</v>
      </c>
      <c r="L8746" s="5"/>
      <c r="P8746" t="s">
        <v>11580</v>
      </c>
    </row>
    <row r="8747" spans="2:16" x14ac:dyDescent="0.25">
      <c r="B8747" t="s">
        <v>10</v>
      </c>
      <c r="C8747" t="s">
        <v>17</v>
      </c>
      <c r="D8747" s="6">
        <v>0.21299999999999999</v>
      </c>
      <c r="E8747" s="6">
        <v>0.21299999999999999</v>
      </c>
      <c r="F8747" s="18">
        <v>165.23</v>
      </c>
      <c r="G8747" t="s">
        <v>2228</v>
      </c>
      <c r="H8747" t="s">
        <v>2204</v>
      </c>
      <c r="I8747" t="s">
        <v>1007</v>
      </c>
      <c r="J8747" t="s">
        <v>11768</v>
      </c>
      <c r="L8747" s="5"/>
      <c r="P8747" t="s">
        <v>11768</v>
      </c>
    </row>
    <row r="8748" spans="2:16" x14ac:dyDescent="0.25">
      <c r="B8748" t="s">
        <v>10</v>
      </c>
      <c r="C8748" t="s">
        <v>17</v>
      </c>
      <c r="D8748" s="6">
        <v>0.186</v>
      </c>
      <c r="E8748" s="6">
        <v>0.186</v>
      </c>
      <c r="F8748" s="18">
        <v>187.71</v>
      </c>
      <c r="G8748" t="s">
        <v>2228</v>
      </c>
      <c r="H8748" t="s">
        <v>2205</v>
      </c>
      <c r="I8748" t="s">
        <v>483</v>
      </c>
      <c r="J8748" t="s">
        <v>11885</v>
      </c>
      <c r="L8748" s="5"/>
      <c r="P8748" t="s">
        <v>11885</v>
      </c>
    </row>
    <row r="8749" spans="2:16" x14ac:dyDescent="0.25">
      <c r="B8749" t="s">
        <v>10</v>
      </c>
      <c r="C8749" t="s">
        <v>17</v>
      </c>
      <c r="D8749" s="6">
        <v>-5.1999999999999998E-2</v>
      </c>
      <c r="E8749" s="6">
        <v>-5.1999999999999998E-2</v>
      </c>
      <c r="F8749" s="18">
        <v>294.49</v>
      </c>
      <c r="G8749" t="s">
        <v>2228</v>
      </c>
      <c r="H8749" t="s">
        <v>2241</v>
      </c>
      <c r="I8749" t="s">
        <v>8400</v>
      </c>
      <c r="J8749" t="s">
        <v>12137</v>
      </c>
      <c r="L8749" s="5"/>
      <c r="P8749" t="s">
        <v>12137</v>
      </c>
    </row>
    <row r="8750" spans="2:16" x14ac:dyDescent="0.25">
      <c r="B8750" t="s">
        <v>10</v>
      </c>
      <c r="C8750" t="s">
        <v>17</v>
      </c>
      <c r="D8750" s="6">
        <v>0.16700000000000001</v>
      </c>
      <c r="E8750" s="6">
        <v>0.16700000000000001</v>
      </c>
      <c r="F8750" s="18">
        <v>161.86000000000001</v>
      </c>
      <c r="G8750" t="s">
        <v>2228</v>
      </c>
      <c r="H8750" t="s">
        <v>2206</v>
      </c>
      <c r="I8750" t="s">
        <v>613</v>
      </c>
      <c r="J8750" t="s">
        <v>12078</v>
      </c>
      <c r="L8750" s="5"/>
      <c r="P8750" t="s">
        <v>12078</v>
      </c>
    </row>
    <row r="8751" spans="2:16" x14ac:dyDescent="0.25">
      <c r="B8751" t="s">
        <v>10</v>
      </c>
      <c r="C8751" t="s">
        <v>17</v>
      </c>
      <c r="D8751" s="6">
        <v>0.20899999999999999</v>
      </c>
      <c r="E8751" s="6">
        <v>0.20899999999999999</v>
      </c>
      <c r="F8751" s="18">
        <v>216.93</v>
      </c>
      <c r="G8751" t="s">
        <v>2228</v>
      </c>
      <c r="H8751" t="s">
        <v>2207</v>
      </c>
      <c r="I8751" t="s">
        <v>6672</v>
      </c>
      <c r="J8751" t="s">
        <v>12127</v>
      </c>
      <c r="L8751" s="5"/>
      <c r="P8751" t="s">
        <v>12127</v>
      </c>
    </row>
    <row r="8752" spans="2:16" x14ac:dyDescent="0.25">
      <c r="B8752" t="s">
        <v>10</v>
      </c>
      <c r="C8752" t="s">
        <v>17</v>
      </c>
      <c r="D8752" s="6">
        <v>0.41</v>
      </c>
      <c r="E8752" s="6">
        <v>0.41</v>
      </c>
      <c r="F8752" s="18">
        <v>111.3</v>
      </c>
      <c r="G8752" t="s">
        <v>2228</v>
      </c>
      <c r="H8752" t="s">
        <v>2208</v>
      </c>
      <c r="I8752" t="s">
        <v>21</v>
      </c>
      <c r="J8752" t="s">
        <v>11606</v>
      </c>
      <c r="L8752" s="5"/>
      <c r="P8752" t="s">
        <v>11606</v>
      </c>
    </row>
    <row r="8753" spans="2:16" x14ac:dyDescent="0.25">
      <c r="B8753" t="s">
        <v>10</v>
      </c>
      <c r="C8753" t="s">
        <v>17</v>
      </c>
      <c r="D8753" s="6">
        <v>0.23599999999999999</v>
      </c>
      <c r="E8753" s="6">
        <v>0.23599999999999999</v>
      </c>
      <c r="F8753" s="18">
        <v>142.80000000000001</v>
      </c>
      <c r="G8753" t="s">
        <v>2228</v>
      </c>
      <c r="H8753" t="s">
        <v>2209</v>
      </c>
      <c r="I8753" t="s">
        <v>583</v>
      </c>
      <c r="J8753" t="s">
        <v>12026</v>
      </c>
      <c r="L8753" s="5"/>
      <c r="P8753" t="s">
        <v>12026</v>
      </c>
    </row>
    <row r="8754" spans="2:16" x14ac:dyDescent="0.25">
      <c r="B8754" t="s">
        <v>10</v>
      </c>
      <c r="C8754" t="s">
        <v>17</v>
      </c>
      <c r="D8754" s="6">
        <v>0.437</v>
      </c>
      <c r="E8754" s="6">
        <v>0.437</v>
      </c>
      <c r="F8754" s="18">
        <v>179.64</v>
      </c>
      <c r="G8754" t="s">
        <v>2228</v>
      </c>
      <c r="H8754" t="s">
        <v>2210</v>
      </c>
      <c r="I8754" t="s">
        <v>524</v>
      </c>
      <c r="J8754" t="s">
        <v>11474</v>
      </c>
      <c r="L8754" s="5"/>
      <c r="P8754" t="s">
        <v>11474</v>
      </c>
    </row>
    <row r="8755" spans="2:16" x14ac:dyDescent="0.25">
      <c r="B8755" t="s">
        <v>10</v>
      </c>
      <c r="C8755" t="s">
        <v>17</v>
      </c>
      <c r="D8755" s="6">
        <v>0.40600000000000003</v>
      </c>
      <c r="E8755" s="6">
        <v>0.40600000000000003</v>
      </c>
      <c r="F8755" s="18">
        <v>135.08000000000001</v>
      </c>
      <c r="G8755" t="s">
        <v>2228</v>
      </c>
      <c r="H8755" t="s">
        <v>2211</v>
      </c>
      <c r="I8755" t="s">
        <v>592</v>
      </c>
      <c r="J8755" t="s">
        <v>11268</v>
      </c>
      <c r="L8755" s="5"/>
      <c r="P8755" t="s">
        <v>11268</v>
      </c>
    </row>
    <row r="8756" spans="2:16" x14ac:dyDescent="0.25">
      <c r="B8756" t="s">
        <v>10</v>
      </c>
      <c r="C8756" t="s">
        <v>17</v>
      </c>
      <c r="D8756" s="6">
        <v>0.14699999999999999</v>
      </c>
      <c r="E8756" s="6">
        <v>0.14699999999999999</v>
      </c>
      <c r="F8756" s="18">
        <v>152.86000000000001</v>
      </c>
      <c r="G8756" t="s">
        <v>2228</v>
      </c>
      <c r="H8756" t="s">
        <v>2212</v>
      </c>
      <c r="I8756" t="s">
        <v>936</v>
      </c>
      <c r="J8756" t="s">
        <v>11779</v>
      </c>
      <c r="L8756" s="5"/>
      <c r="P8756" t="s">
        <v>11779</v>
      </c>
    </row>
    <row r="8757" spans="2:16" x14ac:dyDescent="0.25">
      <c r="B8757" t="s">
        <v>10</v>
      </c>
      <c r="C8757" t="s">
        <v>17</v>
      </c>
      <c r="D8757" s="6">
        <v>-5.1999999999999998E-2</v>
      </c>
      <c r="E8757" s="6">
        <v>-5.1999999999999998E-2</v>
      </c>
      <c r="F8757" s="18">
        <v>294.49</v>
      </c>
      <c r="G8757" t="s">
        <v>2228</v>
      </c>
      <c r="H8757" t="s">
        <v>2242</v>
      </c>
      <c r="I8757" t="s">
        <v>8401</v>
      </c>
      <c r="J8757" t="s">
        <v>12140</v>
      </c>
      <c r="L8757" s="5"/>
      <c r="P8757" t="s">
        <v>12140</v>
      </c>
    </row>
    <row r="8758" spans="2:16" x14ac:dyDescent="0.25">
      <c r="B8758" t="s">
        <v>10</v>
      </c>
      <c r="C8758" t="s">
        <v>17</v>
      </c>
      <c r="D8758" s="6">
        <v>0.71199999999999997</v>
      </c>
      <c r="E8758" s="6">
        <v>0.71199999999999997</v>
      </c>
      <c r="F8758" s="18">
        <v>185.76</v>
      </c>
      <c r="G8758" t="s">
        <v>2228</v>
      </c>
      <c r="H8758" t="s">
        <v>2213</v>
      </c>
      <c r="I8758" t="s">
        <v>354</v>
      </c>
      <c r="J8758" t="s">
        <v>11394</v>
      </c>
      <c r="L8758" s="5"/>
      <c r="P8758" t="s">
        <v>11394</v>
      </c>
    </row>
    <row r="8759" spans="2:16" x14ac:dyDescent="0.25">
      <c r="B8759" t="s">
        <v>10</v>
      </c>
      <c r="C8759" t="s">
        <v>17</v>
      </c>
      <c r="D8759" s="6">
        <v>0.17</v>
      </c>
      <c r="E8759" s="6">
        <v>0.17</v>
      </c>
      <c r="F8759" s="18">
        <v>192.2</v>
      </c>
      <c r="G8759" t="s">
        <v>2228</v>
      </c>
      <c r="H8759" t="s">
        <v>2214</v>
      </c>
      <c r="I8759" t="s">
        <v>6680</v>
      </c>
      <c r="J8759" t="s">
        <v>12114</v>
      </c>
      <c r="L8759" s="5"/>
      <c r="P8759" t="s">
        <v>12114</v>
      </c>
    </row>
    <row r="8760" spans="2:16" x14ac:dyDescent="0.25">
      <c r="B8760" t="s">
        <v>10</v>
      </c>
      <c r="C8760" t="s">
        <v>17</v>
      </c>
      <c r="D8760" s="6">
        <v>0.35899999999999999</v>
      </c>
      <c r="E8760" s="6">
        <v>0.35899999999999999</v>
      </c>
      <c r="F8760" s="18">
        <v>192.2</v>
      </c>
      <c r="G8760" t="s">
        <v>2228</v>
      </c>
      <c r="H8760" t="s">
        <v>2215</v>
      </c>
      <c r="I8760" t="s">
        <v>6682</v>
      </c>
      <c r="J8760" t="s">
        <v>12111</v>
      </c>
      <c r="L8760" s="5"/>
      <c r="P8760" t="s">
        <v>12111</v>
      </c>
    </row>
    <row r="8761" spans="2:16" x14ac:dyDescent="0.25">
      <c r="B8761" t="s">
        <v>10</v>
      </c>
      <c r="C8761" t="s">
        <v>17</v>
      </c>
      <c r="D8761" s="6">
        <v>0.20899999999999999</v>
      </c>
      <c r="E8761" s="6">
        <v>0.20899999999999999</v>
      </c>
      <c r="F8761" s="18">
        <v>192.2</v>
      </c>
      <c r="G8761" t="s">
        <v>2228</v>
      </c>
      <c r="H8761" t="s">
        <v>2216</v>
      </c>
      <c r="I8761" t="s">
        <v>6684</v>
      </c>
      <c r="J8761" t="s">
        <v>12124</v>
      </c>
      <c r="L8761" s="5"/>
      <c r="P8761" t="s">
        <v>12124</v>
      </c>
    </row>
    <row r="8762" spans="2:16" x14ac:dyDescent="0.25">
      <c r="B8762" t="s">
        <v>10</v>
      </c>
      <c r="C8762" t="s">
        <v>17</v>
      </c>
      <c r="D8762" s="6">
        <v>0.29399999999999998</v>
      </c>
      <c r="E8762" s="6">
        <v>0.29399999999999998</v>
      </c>
      <c r="F8762" s="18">
        <v>187.71</v>
      </c>
      <c r="G8762" t="s">
        <v>2228</v>
      </c>
      <c r="H8762" t="s">
        <v>2217</v>
      </c>
      <c r="I8762" t="s">
        <v>935</v>
      </c>
      <c r="J8762" t="s">
        <v>11914</v>
      </c>
      <c r="L8762" s="5"/>
      <c r="P8762" t="s">
        <v>11914</v>
      </c>
    </row>
    <row r="8763" spans="2:16" x14ac:dyDescent="0.25">
      <c r="B8763" t="s">
        <v>10</v>
      </c>
      <c r="C8763" t="s">
        <v>17</v>
      </c>
      <c r="D8763" s="6">
        <v>-5.1999999999999998E-2</v>
      </c>
      <c r="E8763" s="6">
        <v>-5.1999999999999998E-2</v>
      </c>
      <c r="F8763" s="18">
        <v>294.49</v>
      </c>
      <c r="G8763" t="s">
        <v>2228</v>
      </c>
      <c r="H8763" t="s">
        <v>2243</v>
      </c>
      <c r="I8763" t="s">
        <v>8402</v>
      </c>
      <c r="J8763" t="s">
        <v>12139</v>
      </c>
      <c r="L8763" s="5"/>
      <c r="P8763" t="s">
        <v>12139</v>
      </c>
    </row>
    <row r="8764" spans="2:16" x14ac:dyDescent="0.25">
      <c r="B8764" t="s">
        <v>10</v>
      </c>
      <c r="C8764" t="s">
        <v>17</v>
      </c>
      <c r="D8764" s="6">
        <v>3.2000000000000001E-2</v>
      </c>
      <c r="E8764" s="6">
        <v>3.2000000000000001E-2</v>
      </c>
      <c r="F8764" s="18">
        <v>216.93</v>
      </c>
      <c r="G8764" t="s">
        <v>2228</v>
      </c>
      <c r="H8764" t="s">
        <v>2218</v>
      </c>
      <c r="I8764" t="s">
        <v>6687</v>
      </c>
      <c r="J8764" t="s">
        <v>12113</v>
      </c>
      <c r="L8764" s="5"/>
      <c r="P8764" t="s">
        <v>12113</v>
      </c>
    </row>
    <row r="8765" spans="2:16" x14ac:dyDescent="0.25">
      <c r="B8765" t="s">
        <v>10</v>
      </c>
      <c r="C8765" t="s">
        <v>17</v>
      </c>
      <c r="D8765" s="6">
        <v>-5.1999999999999998E-2</v>
      </c>
      <c r="E8765" s="6">
        <v>-5.1999999999999998E-2</v>
      </c>
      <c r="F8765" s="18">
        <v>294.49</v>
      </c>
      <c r="G8765" t="s">
        <v>2228</v>
      </c>
      <c r="H8765" t="s">
        <v>2244</v>
      </c>
      <c r="I8765" t="s">
        <v>8403</v>
      </c>
      <c r="J8765" t="s">
        <v>12136</v>
      </c>
      <c r="L8765" s="5"/>
      <c r="P8765" t="s">
        <v>12136</v>
      </c>
    </row>
    <row r="8766" spans="2:16" x14ac:dyDescent="0.25">
      <c r="B8766" t="s">
        <v>10</v>
      </c>
      <c r="C8766" t="s">
        <v>17</v>
      </c>
      <c r="D8766" s="6">
        <v>3.2000000000000001E-2</v>
      </c>
      <c r="E8766" s="6">
        <v>3.2000000000000001E-2</v>
      </c>
      <c r="F8766" s="18">
        <v>249.53</v>
      </c>
      <c r="G8766" t="s">
        <v>2228</v>
      </c>
      <c r="H8766" t="s">
        <v>2219</v>
      </c>
      <c r="I8766" t="s">
        <v>6689</v>
      </c>
      <c r="J8766" t="s">
        <v>12118</v>
      </c>
      <c r="L8766" s="5"/>
      <c r="P8766" t="s">
        <v>12118</v>
      </c>
    </row>
    <row r="8767" spans="2:16" x14ac:dyDescent="0.25">
      <c r="B8767" t="s">
        <v>10</v>
      </c>
      <c r="C8767" t="s">
        <v>17</v>
      </c>
      <c r="D8767" s="6">
        <v>0.22900000000000001</v>
      </c>
      <c r="E8767" s="6">
        <v>0.22900000000000001</v>
      </c>
      <c r="F8767" s="18">
        <v>151.19999999999999</v>
      </c>
      <c r="G8767" t="s">
        <v>2228</v>
      </c>
      <c r="H8767" t="s">
        <v>2220</v>
      </c>
      <c r="I8767" t="s">
        <v>743</v>
      </c>
      <c r="J8767" t="s">
        <v>12043</v>
      </c>
      <c r="L8767" s="5"/>
      <c r="P8767" t="s">
        <v>12043</v>
      </c>
    </row>
    <row r="8768" spans="2:16" x14ac:dyDescent="0.25">
      <c r="B8768" t="s">
        <v>10</v>
      </c>
      <c r="C8768" t="s">
        <v>17</v>
      </c>
      <c r="D8768" s="6">
        <v>0.39200000000000002</v>
      </c>
      <c r="E8768" s="6">
        <v>0.39200000000000002</v>
      </c>
      <c r="F8768" s="18">
        <v>159.58000000000001</v>
      </c>
      <c r="G8768" t="s">
        <v>2228</v>
      </c>
      <c r="H8768" t="s">
        <v>2221</v>
      </c>
      <c r="I8768" t="s">
        <v>266</v>
      </c>
      <c r="J8768" t="s">
        <v>11304</v>
      </c>
      <c r="L8768" s="5"/>
      <c r="P8768" t="s">
        <v>11304</v>
      </c>
    </row>
    <row r="8769" spans="2:16" x14ac:dyDescent="0.25">
      <c r="B8769" t="s">
        <v>10</v>
      </c>
      <c r="C8769" t="s">
        <v>17</v>
      </c>
      <c r="D8769" s="6">
        <v>0.24199999999999999</v>
      </c>
      <c r="E8769" s="6">
        <v>0.24199999999999999</v>
      </c>
      <c r="F8769" s="18">
        <v>154.35</v>
      </c>
      <c r="G8769" t="s">
        <v>2228</v>
      </c>
      <c r="H8769" t="s">
        <v>2222</v>
      </c>
      <c r="I8769" t="s">
        <v>753</v>
      </c>
      <c r="J8769" t="s">
        <v>11711</v>
      </c>
      <c r="L8769" s="5"/>
      <c r="P8769" t="s">
        <v>11711</v>
      </c>
    </row>
    <row r="8770" spans="2:16" x14ac:dyDescent="0.25">
      <c r="B8770" t="s">
        <v>10</v>
      </c>
      <c r="C8770" t="s">
        <v>17</v>
      </c>
      <c r="D8770" s="6">
        <v>0.35899999999999999</v>
      </c>
      <c r="E8770" s="6">
        <v>0.35899999999999999</v>
      </c>
      <c r="F8770" s="18">
        <v>294.49</v>
      </c>
      <c r="G8770" t="s">
        <v>2228</v>
      </c>
      <c r="H8770" t="s">
        <v>2237</v>
      </c>
      <c r="I8770" t="s">
        <v>6694</v>
      </c>
      <c r="J8770" t="s">
        <v>12112</v>
      </c>
      <c r="L8770" s="5"/>
      <c r="P8770" t="s">
        <v>12112</v>
      </c>
    </row>
    <row r="8771" spans="2:16" x14ac:dyDescent="0.25">
      <c r="B8771" t="s">
        <v>10</v>
      </c>
      <c r="C8771" t="s">
        <v>17</v>
      </c>
      <c r="D8771" s="6">
        <v>0.19400000000000001</v>
      </c>
      <c r="E8771" s="6">
        <v>0.19400000000000001</v>
      </c>
      <c r="F8771" s="18">
        <v>150.15</v>
      </c>
      <c r="G8771" t="s">
        <v>2228</v>
      </c>
      <c r="H8771" t="s">
        <v>2223</v>
      </c>
      <c r="I8771" t="s">
        <v>855</v>
      </c>
      <c r="J8771" t="s">
        <v>11936</v>
      </c>
      <c r="L8771" s="5"/>
      <c r="P8771" t="s">
        <v>11936</v>
      </c>
    </row>
    <row r="8772" spans="2:16" x14ac:dyDescent="0.25">
      <c r="B8772" t="s">
        <v>10</v>
      </c>
      <c r="C8772" t="s">
        <v>17</v>
      </c>
      <c r="D8772" s="6">
        <v>0.23300000000000001</v>
      </c>
      <c r="E8772" s="6">
        <v>0.23300000000000001</v>
      </c>
      <c r="F8772" s="18">
        <v>155.52000000000001</v>
      </c>
      <c r="G8772" t="s">
        <v>2228</v>
      </c>
      <c r="H8772" t="s">
        <v>2224</v>
      </c>
      <c r="I8772" t="s">
        <v>147</v>
      </c>
      <c r="J8772" t="s">
        <v>12079</v>
      </c>
      <c r="L8772" s="5"/>
      <c r="P8772" t="s">
        <v>12079</v>
      </c>
    </row>
    <row r="8773" spans="2:16" x14ac:dyDescent="0.25">
      <c r="B8773" t="s">
        <v>10</v>
      </c>
      <c r="C8773" t="s">
        <v>17</v>
      </c>
      <c r="D8773" s="6">
        <v>-5.1999999999999998E-2</v>
      </c>
      <c r="E8773" s="6">
        <v>-5.1999999999999998E-2</v>
      </c>
      <c r="F8773" s="18">
        <v>294.49</v>
      </c>
      <c r="G8773" t="s">
        <v>2228</v>
      </c>
      <c r="H8773" t="s">
        <v>2246</v>
      </c>
      <c r="I8773" t="s">
        <v>8404</v>
      </c>
      <c r="J8773" t="s">
        <v>12138</v>
      </c>
      <c r="L8773" s="5"/>
      <c r="P8773" t="s">
        <v>12138</v>
      </c>
    </row>
    <row r="8774" spans="2:16" x14ac:dyDescent="0.25">
      <c r="B8774" t="s">
        <v>10</v>
      </c>
      <c r="C8774" t="s">
        <v>17</v>
      </c>
      <c r="D8774" s="6">
        <v>0.252</v>
      </c>
      <c r="E8774" s="6">
        <v>0.252</v>
      </c>
      <c r="F8774" s="18">
        <v>168.56</v>
      </c>
      <c r="G8774" t="s">
        <v>2228</v>
      </c>
      <c r="H8774" t="s">
        <v>18631</v>
      </c>
      <c r="I8774" t="s">
        <v>18860</v>
      </c>
      <c r="J8774" t="s">
        <v>18861</v>
      </c>
      <c r="L8774" s="5"/>
      <c r="P8774" t="s">
        <v>18861</v>
      </c>
    </row>
    <row r="8775" spans="2:16" x14ac:dyDescent="0.25">
      <c r="B8775" t="s">
        <v>10</v>
      </c>
      <c r="C8775" t="s">
        <v>17</v>
      </c>
      <c r="D8775" s="6">
        <v>0.16700000000000001</v>
      </c>
      <c r="E8775" s="6">
        <v>0.16700000000000001</v>
      </c>
      <c r="F8775" s="18">
        <v>294.49</v>
      </c>
      <c r="G8775" t="s">
        <v>2228</v>
      </c>
      <c r="H8775" t="s">
        <v>2238</v>
      </c>
      <c r="I8775" t="s">
        <v>6698</v>
      </c>
      <c r="J8775" t="s">
        <v>12141</v>
      </c>
      <c r="L8775" s="5"/>
      <c r="P8775" t="s">
        <v>12141</v>
      </c>
    </row>
    <row r="8776" spans="2:16" x14ac:dyDescent="0.25">
      <c r="B8776" t="s">
        <v>10</v>
      </c>
      <c r="C8776" t="s">
        <v>17</v>
      </c>
      <c r="D8776" s="6">
        <v>0.20899999999999999</v>
      </c>
      <c r="E8776" s="6">
        <v>0.20899999999999999</v>
      </c>
      <c r="F8776" s="18">
        <v>192.2</v>
      </c>
      <c r="G8776" t="s">
        <v>2228</v>
      </c>
      <c r="H8776" t="s">
        <v>2225</v>
      </c>
      <c r="I8776" t="s">
        <v>6699</v>
      </c>
      <c r="J8776" t="s">
        <v>12129</v>
      </c>
      <c r="L8776" s="5"/>
      <c r="P8776" t="s">
        <v>12129</v>
      </c>
    </row>
    <row r="8777" spans="2:16" x14ac:dyDescent="0.25">
      <c r="B8777" t="s">
        <v>10</v>
      </c>
      <c r="C8777" t="s">
        <v>17</v>
      </c>
      <c r="D8777" s="6">
        <v>0.48399999999999999</v>
      </c>
      <c r="E8777" s="6">
        <v>0.48399999999999999</v>
      </c>
      <c r="F8777" s="18">
        <v>121.74</v>
      </c>
      <c r="G8777" t="s">
        <v>2228</v>
      </c>
      <c r="H8777" t="s">
        <v>2226</v>
      </c>
      <c r="I8777" t="s">
        <v>955</v>
      </c>
      <c r="J8777" t="s">
        <v>12033</v>
      </c>
      <c r="L8777" s="5"/>
      <c r="P8777" t="s">
        <v>12033</v>
      </c>
    </row>
    <row r="8778" spans="2:16" x14ac:dyDescent="0.25">
      <c r="B8778" t="s">
        <v>10</v>
      </c>
      <c r="C8778" t="s">
        <v>17</v>
      </c>
      <c r="D8778" s="6">
        <v>0.23300000000000001</v>
      </c>
      <c r="E8778" s="6">
        <v>0.23300000000000001</v>
      </c>
      <c r="F8778" s="18">
        <v>142.80000000000001</v>
      </c>
      <c r="G8778" t="s">
        <v>2228</v>
      </c>
      <c r="H8778" t="s">
        <v>2227</v>
      </c>
      <c r="I8778" t="s">
        <v>621</v>
      </c>
      <c r="J8778" t="s">
        <v>11944</v>
      </c>
      <c r="L8778" s="5"/>
      <c r="P8778" t="s">
        <v>11944</v>
      </c>
    </row>
    <row r="8779" spans="2:16" x14ac:dyDescent="0.25">
      <c r="B8779" t="s">
        <v>10</v>
      </c>
      <c r="C8779" t="s">
        <v>17</v>
      </c>
      <c r="D8779" s="6">
        <v>-5.1999999999999998E-2</v>
      </c>
      <c r="E8779" s="6">
        <v>-5.1999999999999998E-2</v>
      </c>
      <c r="F8779" s="18">
        <v>294.49</v>
      </c>
      <c r="G8779" t="s">
        <v>2228</v>
      </c>
      <c r="H8779" t="s">
        <v>2247</v>
      </c>
      <c r="I8779" t="s">
        <v>8405</v>
      </c>
      <c r="J8779" t="s">
        <v>12134</v>
      </c>
      <c r="L8779" s="5"/>
      <c r="P8779" t="s">
        <v>12134</v>
      </c>
    </row>
    <row r="8780" spans="2:16" x14ac:dyDescent="0.25">
      <c r="B8780" t="s">
        <v>10</v>
      </c>
      <c r="C8780" t="s">
        <v>17</v>
      </c>
      <c r="D8780" s="6">
        <v>0.34</v>
      </c>
      <c r="E8780" s="6">
        <v>0.34</v>
      </c>
      <c r="F8780" s="18">
        <v>199.51</v>
      </c>
      <c r="G8780" t="s">
        <v>2228</v>
      </c>
      <c r="H8780" t="s">
        <v>2228</v>
      </c>
      <c r="I8780" t="s">
        <v>145</v>
      </c>
      <c r="J8780" t="s">
        <v>11348</v>
      </c>
      <c r="L8780" s="5"/>
      <c r="P8780" t="s">
        <v>11348</v>
      </c>
    </row>
    <row r="8781" spans="2:16" x14ac:dyDescent="0.25">
      <c r="B8781" t="s">
        <v>10</v>
      </c>
      <c r="C8781" t="s">
        <v>17</v>
      </c>
      <c r="D8781" s="6">
        <v>0.47099999999999997</v>
      </c>
      <c r="E8781" s="6">
        <v>0.47099999999999997</v>
      </c>
      <c r="F8781" s="18">
        <v>232.05</v>
      </c>
      <c r="G8781" t="s">
        <v>2228</v>
      </c>
      <c r="H8781" t="s">
        <v>2229</v>
      </c>
      <c r="I8781" t="s">
        <v>267</v>
      </c>
      <c r="J8781" t="s">
        <v>11337</v>
      </c>
      <c r="L8781" s="5"/>
      <c r="P8781" t="s">
        <v>11337</v>
      </c>
    </row>
    <row r="8782" spans="2:16" x14ac:dyDescent="0.25">
      <c r="B8782" t="s">
        <v>10</v>
      </c>
      <c r="C8782" t="s">
        <v>17</v>
      </c>
      <c r="D8782" s="6">
        <v>3.2000000000000001E-2</v>
      </c>
      <c r="E8782" s="6">
        <v>3.2000000000000001E-2</v>
      </c>
      <c r="F8782" s="18">
        <v>216.93</v>
      </c>
      <c r="G8782" t="s">
        <v>2228</v>
      </c>
      <c r="H8782" t="s">
        <v>2230</v>
      </c>
      <c r="I8782" t="s">
        <v>6705</v>
      </c>
      <c r="J8782" t="s">
        <v>12115</v>
      </c>
      <c r="L8782" s="5"/>
      <c r="P8782" t="s">
        <v>12115</v>
      </c>
    </row>
    <row r="8783" spans="2:16" x14ac:dyDescent="0.25">
      <c r="B8783" t="s">
        <v>10</v>
      </c>
      <c r="C8783" t="s">
        <v>17</v>
      </c>
      <c r="D8783" s="6">
        <v>0.23</v>
      </c>
      <c r="E8783" s="6">
        <v>0.23</v>
      </c>
      <c r="F8783" s="18">
        <v>138.25</v>
      </c>
      <c r="G8783" t="s">
        <v>2228</v>
      </c>
      <c r="H8783" t="s">
        <v>2231</v>
      </c>
      <c r="I8783" t="s">
        <v>911</v>
      </c>
      <c r="J8783" t="s">
        <v>11973</v>
      </c>
      <c r="L8783" s="5"/>
      <c r="P8783" t="s">
        <v>11973</v>
      </c>
    </row>
    <row r="8784" spans="2:16" x14ac:dyDescent="0.25">
      <c r="B8784" t="s">
        <v>10</v>
      </c>
      <c r="C8784" t="s">
        <v>17</v>
      </c>
      <c r="D8784" s="6">
        <v>0.20899999999999999</v>
      </c>
      <c r="E8784" s="6">
        <v>0.20899999999999999</v>
      </c>
      <c r="F8784" s="18">
        <v>192.2</v>
      </c>
      <c r="G8784" t="s">
        <v>2228</v>
      </c>
      <c r="H8784" t="s">
        <v>2232</v>
      </c>
      <c r="I8784" t="s">
        <v>6708</v>
      </c>
      <c r="J8784" t="s">
        <v>12110</v>
      </c>
      <c r="L8784" s="5"/>
      <c r="P8784" t="s">
        <v>12110</v>
      </c>
    </row>
    <row r="8785" spans="2:16" x14ac:dyDescent="0.25">
      <c r="B8785" t="s">
        <v>10</v>
      </c>
      <c r="C8785" t="s">
        <v>17</v>
      </c>
      <c r="D8785" s="6">
        <v>0.124</v>
      </c>
      <c r="E8785" s="6">
        <v>0.124</v>
      </c>
      <c r="F8785" s="18">
        <v>166.15</v>
      </c>
      <c r="G8785" t="s">
        <v>2228</v>
      </c>
      <c r="H8785" t="s">
        <v>2233</v>
      </c>
      <c r="I8785" t="s">
        <v>838</v>
      </c>
      <c r="J8785" t="s">
        <v>11949</v>
      </c>
      <c r="L8785" s="5"/>
      <c r="P8785" t="s">
        <v>11949</v>
      </c>
    </row>
    <row r="8786" spans="2:16" x14ac:dyDescent="0.25">
      <c r="B8786" t="s">
        <v>10</v>
      </c>
      <c r="C8786" t="s">
        <v>17</v>
      </c>
      <c r="D8786" s="6">
        <v>0.34399999999999997</v>
      </c>
      <c r="E8786" s="6">
        <v>0.34399999999999997</v>
      </c>
      <c r="F8786" s="18">
        <v>142.80000000000001</v>
      </c>
      <c r="G8786" t="s">
        <v>2228</v>
      </c>
      <c r="H8786" t="s">
        <v>2234</v>
      </c>
      <c r="I8786" t="s">
        <v>987</v>
      </c>
      <c r="J8786" t="s">
        <v>11821</v>
      </c>
      <c r="L8786" s="5"/>
      <c r="P8786" t="s">
        <v>11821</v>
      </c>
    </row>
    <row r="8787" spans="2:16" x14ac:dyDescent="0.25">
      <c r="B8787" t="s">
        <v>10</v>
      </c>
      <c r="C8787" t="s">
        <v>17</v>
      </c>
      <c r="D8787" s="6">
        <v>0.222</v>
      </c>
      <c r="E8787" s="6">
        <v>0.222</v>
      </c>
      <c r="F8787" s="18">
        <v>150.62</v>
      </c>
      <c r="G8787" t="s">
        <v>2228</v>
      </c>
      <c r="H8787" t="s">
        <v>2235</v>
      </c>
      <c r="I8787" t="s">
        <v>6712</v>
      </c>
      <c r="J8787" t="s">
        <v>12128</v>
      </c>
      <c r="L8787" s="5"/>
      <c r="P8787" t="s">
        <v>12128</v>
      </c>
    </row>
    <row r="8788" spans="2:16" x14ac:dyDescent="0.25">
      <c r="B8788" t="s">
        <v>10</v>
      </c>
      <c r="C8788" t="s">
        <v>17</v>
      </c>
      <c r="D8788" s="6">
        <v>3.2000000000000001E-2</v>
      </c>
      <c r="E8788" s="6">
        <v>3.2000000000000001E-2</v>
      </c>
      <c r="F8788" s="18">
        <v>216.93</v>
      </c>
      <c r="G8788" t="s">
        <v>2228</v>
      </c>
      <c r="H8788" t="s">
        <v>2236</v>
      </c>
      <c r="I8788" t="s">
        <v>6714</v>
      </c>
      <c r="J8788" t="s">
        <v>12123</v>
      </c>
      <c r="L8788" s="5"/>
      <c r="P8788" t="s">
        <v>12123</v>
      </c>
    </row>
    <row r="8789" spans="2:16" x14ac:dyDescent="0.25">
      <c r="B8789" t="s">
        <v>10</v>
      </c>
      <c r="C8789" t="s">
        <v>17</v>
      </c>
      <c r="D8789" s="6">
        <v>-7.6999999999999999E-2</v>
      </c>
      <c r="E8789" s="6">
        <v>-7.6999999999999999E-2</v>
      </c>
      <c r="F8789" s="18">
        <v>331.58</v>
      </c>
      <c r="G8789" t="s">
        <v>2229</v>
      </c>
      <c r="H8789" t="s">
        <v>2239</v>
      </c>
      <c r="I8789" t="s">
        <v>903</v>
      </c>
      <c r="J8789" t="s">
        <v>11788</v>
      </c>
      <c r="L8789" s="5"/>
      <c r="P8789" t="s">
        <v>11788</v>
      </c>
    </row>
    <row r="8790" spans="2:16" x14ac:dyDescent="0.25">
      <c r="B8790" t="s">
        <v>10</v>
      </c>
      <c r="C8790" t="s">
        <v>17</v>
      </c>
      <c r="D8790" s="6">
        <v>4.3999999999999997E-2</v>
      </c>
      <c r="E8790" s="6">
        <v>4.3999999999999997E-2</v>
      </c>
      <c r="F8790" s="18">
        <v>200</v>
      </c>
      <c r="G8790" t="s">
        <v>2229</v>
      </c>
      <c r="H8790" t="s">
        <v>12132</v>
      </c>
      <c r="I8790" t="s">
        <v>14873</v>
      </c>
      <c r="J8790" t="s">
        <v>14874</v>
      </c>
      <c r="L8790" s="5"/>
      <c r="P8790" t="s">
        <v>14874</v>
      </c>
    </row>
    <row r="8791" spans="2:16" x14ac:dyDescent="0.25">
      <c r="B8791" t="s">
        <v>10</v>
      </c>
      <c r="C8791" t="s">
        <v>17</v>
      </c>
      <c r="D8791" s="6">
        <v>0.28000000000000003</v>
      </c>
      <c r="E8791" s="6">
        <v>0.28000000000000003</v>
      </c>
      <c r="F8791" s="18">
        <v>125.66</v>
      </c>
      <c r="G8791" t="s">
        <v>2229</v>
      </c>
      <c r="H8791" t="s">
        <v>2190</v>
      </c>
      <c r="I8791" t="s">
        <v>563</v>
      </c>
      <c r="J8791" t="s">
        <v>11143</v>
      </c>
      <c r="L8791" s="5"/>
      <c r="P8791" t="s">
        <v>11143</v>
      </c>
    </row>
    <row r="8792" spans="2:16" x14ac:dyDescent="0.25">
      <c r="B8792" t="s">
        <v>10</v>
      </c>
      <c r="C8792" t="s">
        <v>17</v>
      </c>
      <c r="D8792" s="6">
        <v>0.375</v>
      </c>
      <c r="E8792" s="6">
        <v>0.375</v>
      </c>
      <c r="F8792" s="18">
        <v>177.99</v>
      </c>
      <c r="G8792" t="s">
        <v>2229</v>
      </c>
      <c r="H8792" t="s">
        <v>2191</v>
      </c>
      <c r="I8792" t="s">
        <v>230</v>
      </c>
      <c r="J8792" t="s">
        <v>11119</v>
      </c>
      <c r="L8792" s="5"/>
      <c r="P8792" t="s">
        <v>11119</v>
      </c>
    </row>
    <row r="8793" spans="2:16" x14ac:dyDescent="0.25">
      <c r="B8793" t="s">
        <v>10</v>
      </c>
      <c r="C8793" t="s">
        <v>17</v>
      </c>
      <c r="D8793" s="6">
        <v>0.46200000000000002</v>
      </c>
      <c r="E8793" s="6">
        <v>0.46200000000000002</v>
      </c>
      <c r="F8793" s="18">
        <v>140.4</v>
      </c>
      <c r="G8793" t="s">
        <v>2229</v>
      </c>
      <c r="H8793" t="s">
        <v>2192</v>
      </c>
      <c r="I8793" t="s">
        <v>263</v>
      </c>
      <c r="J8793" t="s">
        <v>11181</v>
      </c>
      <c r="L8793" s="5"/>
      <c r="P8793" t="s">
        <v>11181</v>
      </c>
    </row>
    <row r="8794" spans="2:16" x14ac:dyDescent="0.25">
      <c r="B8794" t="s">
        <v>10</v>
      </c>
      <c r="C8794" t="s">
        <v>17</v>
      </c>
      <c r="D8794" s="6">
        <v>-4.5999999999999999E-2</v>
      </c>
      <c r="E8794" s="6">
        <v>-4.5999999999999999E-2</v>
      </c>
      <c r="F8794" s="18">
        <v>477.7</v>
      </c>
      <c r="G8794" t="s">
        <v>2229</v>
      </c>
      <c r="H8794" t="s">
        <v>2240</v>
      </c>
      <c r="I8794" t="s">
        <v>8406</v>
      </c>
      <c r="J8794" t="s">
        <v>14866</v>
      </c>
      <c r="L8794" s="5"/>
      <c r="P8794" t="s">
        <v>14866</v>
      </c>
    </row>
    <row r="8795" spans="2:16" x14ac:dyDescent="0.25">
      <c r="B8795" t="s">
        <v>10</v>
      </c>
      <c r="C8795" t="s">
        <v>17</v>
      </c>
      <c r="D8795" s="6">
        <v>0.624</v>
      </c>
      <c r="E8795" s="6">
        <v>0.624</v>
      </c>
      <c r="F8795" s="18">
        <v>167.4</v>
      </c>
      <c r="G8795" t="s">
        <v>2229</v>
      </c>
      <c r="H8795" t="s">
        <v>2183</v>
      </c>
      <c r="I8795" t="s">
        <v>19</v>
      </c>
      <c r="J8795" t="s">
        <v>11094</v>
      </c>
      <c r="L8795" s="5"/>
      <c r="P8795" t="s">
        <v>11094</v>
      </c>
    </row>
    <row r="8796" spans="2:16" x14ac:dyDescent="0.25">
      <c r="B8796" t="s">
        <v>10</v>
      </c>
      <c r="C8796" t="s">
        <v>17</v>
      </c>
      <c r="D8796" s="6">
        <v>0.47099999999999997</v>
      </c>
      <c r="E8796" s="6">
        <v>0.47099999999999997</v>
      </c>
      <c r="F8796" s="18">
        <v>242.4</v>
      </c>
      <c r="G8796" t="s">
        <v>2229</v>
      </c>
      <c r="H8796" t="s">
        <v>2193</v>
      </c>
      <c r="I8796" t="s">
        <v>35</v>
      </c>
      <c r="J8796" t="s">
        <v>11137</v>
      </c>
      <c r="L8796" s="5"/>
      <c r="P8796" t="s">
        <v>11137</v>
      </c>
    </row>
    <row r="8797" spans="2:16" x14ac:dyDescent="0.25">
      <c r="B8797" t="s">
        <v>10</v>
      </c>
      <c r="C8797" t="s">
        <v>17</v>
      </c>
      <c r="D8797" s="6">
        <v>2.9000000000000001E-2</v>
      </c>
      <c r="E8797" s="6">
        <v>2.9000000000000001E-2</v>
      </c>
      <c r="F8797" s="18">
        <v>200</v>
      </c>
      <c r="G8797" t="s">
        <v>2229</v>
      </c>
      <c r="H8797" t="s">
        <v>2194</v>
      </c>
      <c r="I8797" t="s">
        <v>895</v>
      </c>
      <c r="J8797" t="s">
        <v>11354</v>
      </c>
      <c r="L8797" s="5"/>
      <c r="P8797" t="s">
        <v>11354</v>
      </c>
    </row>
    <row r="8798" spans="2:16" x14ac:dyDescent="0.25">
      <c r="B8798" t="s">
        <v>10</v>
      </c>
      <c r="C8798" t="s">
        <v>17</v>
      </c>
      <c r="D8798" s="6">
        <v>0.22700000000000001</v>
      </c>
      <c r="E8798" s="6">
        <v>0.22700000000000001</v>
      </c>
      <c r="F8798" s="18">
        <v>216.93</v>
      </c>
      <c r="G8798" t="s">
        <v>2229</v>
      </c>
      <c r="H8798" t="s">
        <v>2195</v>
      </c>
      <c r="I8798" t="s">
        <v>6722</v>
      </c>
      <c r="J8798" t="s">
        <v>14871</v>
      </c>
      <c r="L8798" s="5"/>
      <c r="P8798" t="s">
        <v>14871</v>
      </c>
    </row>
    <row r="8799" spans="2:16" x14ac:dyDescent="0.25">
      <c r="B8799" t="s">
        <v>10</v>
      </c>
      <c r="C8799" t="s">
        <v>17</v>
      </c>
      <c r="D8799" s="6">
        <v>0.21099999999999999</v>
      </c>
      <c r="E8799" s="6">
        <v>0.21099999999999999</v>
      </c>
      <c r="F8799" s="18">
        <v>216.93</v>
      </c>
      <c r="G8799" t="s">
        <v>2229</v>
      </c>
      <c r="H8799" t="s">
        <v>2196</v>
      </c>
      <c r="I8799" t="s">
        <v>6724</v>
      </c>
      <c r="J8799" t="s">
        <v>14870</v>
      </c>
      <c r="L8799" s="5"/>
      <c r="P8799" t="s">
        <v>14870</v>
      </c>
    </row>
    <row r="8800" spans="2:16" x14ac:dyDescent="0.25">
      <c r="B8800" t="s">
        <v>10</v>
      </c>
      <c r="C8800" t="s">
        <v>17</v>
      </c>
      <c r="D8800" s="6">
        <v>0.42899999999999999</v>
      </c>
      <c r="E8800" s="6">
        <v>0.42899999999999999</v>
      </c>
      <c r="F8800" s="18">
        <v>136.08000000000001</v>
      </c>
      <c r="G8800" t="s">
        <v>2229</v>
      </c>
      <c r="H8800" t="s">
        <v>2197</v>
      </c>
      <c r="I8800" t="s">
        <v>222</v>
      </c>
      <c r="J8800" t="s">
        <v>11084</v>
      </c>
      <c r="L8800" s="5"/>
      <c r="P8800" t="s">
        <v>11084</v>
      </c>
    </row>
    <row r="8801" spans="2:16" x14ac:dyDescent="0.25">
      <c r="B8801" t="s">
        <v>10</v>
      </c>
      <c r="C8801" t="s">
        <v>17</v>
      </c>
      <c r="D8801" s="6">
        <v>0.45800000000000002</v>
      </c>
      <c r="E8801" s="6">
        <v>0.45800000000000002</v>
      </c>
      <c r="F8801" s="18">
        <v>152.44</v>
      </c>
      <c r="G8801" t="s">
        <v>2229</v>
      </c>
      <c r="H8801" t="s">
        <v>2198</v>
      </c>
      <c r="I8801" t="s">
        <v>395</v>
      </c>
      <c r="J8801" t="s">
        <v>11159</v>
      </c>
      <c r="L8801" s="5"/>
      <c r="P8801" t="s">
        <v>11159</v>
      </c>
    </row>
    <row r="8802" spans="2:16" x14ac:dyDescent="0.25">
      <c r="B8802" t="s">
        <v>10</v>
      </c>
      <c r="C8802" t="s">
        <v>17</v>
      </c>
      <c r="D8802" s="6">
        <v>0.624</v>
      </c>
      <c r="E8802" s="6">
        <v>0.624</v>
      </c>
      <c r="F8802" s="18">
        <v>167.4</v>
      </c>
      <c r="G8802" t="s">
        <v>2229</v>
      </c>
      <c r="H8802" t="s">
        <v>12121</v>
      </c>
      <c r="I8802" t="s">
        <v>14867</v>
      </c>
      <c r="J8802" t="s">
        <v>14868</v>
      </c>
      <c r="L8802" s="5"/>
      <c r="P8802" t="s">
        <v>14868</v>
      </c>
    </row>
    <row r="8803" spans="2:16" x14ac:dyDescent="0.25">
      <c r="B8803" t="s">
        <v>10</v>
      </c>
      <c r="C8803" t="s">
        <v>17</v>
      </c>
      <c r="D8803" s="6">
        <v>0.36</v>
      </c>
      <c r="E8803" s="6">
        <v>0.36</v>
      </c>
      <c r="F8803" s="18">
        <v>129.26</v>
      </c>
      <c r="G8803" t="s">
        <v>2229</v>
      </c>
      <c r="H8803" t="s">
        <v>2199</v>
      </c>
      <c r="I8803" t="s">
        <v>901</v>
      </c>
      <c r="J8803" t="s">
        <v>11365</v>
      </c>
      <c r="L8803" s="5"/>
      <c r="P8803" t="s">
        <v>11365</v>
      </c>
    </row>
    <row r="8804" spans="2:16" x14ac:dyDescent="0.25">
      <c r="B8804" t="s">
        <v>10</v>
      </c>
      <c r="C8804" t="s">
        <v>17</v>
      </c>
      <c r="D8804" s="6">
        <v>0.35699999999999998</v>
      </c>
      <c r="E8804" s="6">
        <v>0.35699999999999998</v>
      </c>
      <c r="F8804" s="18">
        <v>150.62</v>
      </c>
      <c r="G8804" t="s">
        <v>2229</v>
      </c>
      <c r="H8804" t="s">
        <v>1014</v>
      </c>
      <c r="I8804" t="s">
        <v>449</v>
      </c>
      <c r="J8804" t="s">
        <v>11203</v>
      </c>
      <c r="L8804" s="5"/>
      <c r="P8804" t="s">
        <v>11203</v>
      </c>
    </row>
    <row r="8805" spans="2:16" x14ac:dyDescent="0.25">
      <c r="B8805" t="s">
        <v>10</v>
      </c>
      <c r="C8805" t="s">
        <v>17</v>
      </c>
      <c r="D8805" s="6">
        <v>0.24</v>
      </c>
      <c r="E8805" s="6">
        <v>0.24</v>
      </c>
      <c r="F8805" s="18">
        <v>154.96</v>
      </c>
      <c r="G8805" t="s">
        <v>2229</v>
      </c>
      <c r="H8805" t="s">
        <v>2200</v>
      </c>
      <c r="I8805" t="s">
        <v>323</v>
      </c>
      <c r="J8805" t="s">
        <v>11185</v>
      </c>
      <c r="L8805" s="5"/>
      <c r="P8805" t="s">
        <v>11185</v>
      </c>
    </row>
    <row r="8806" spans="2:16" x14ac:dyDescent="0.25">
      <c r="B8806" t="s">
        <v>10</v>
      </c>
      <c r="C8806" t="s">
        <v>17</v>
      </c>
      <c r="D8806" s="6">
        <v>0.46100000000000002</v>
      </c>
      <c r="E8806" s="6">
        <v>0.46100000000000002</v>
      </c>
      <c r="F8806" s="18">
        <v>153.91</v>
      </c>
      <c r="G8806" t="s">
        <v>2229</v>
      </c>
      <c r="H8806" t="s">
        <v>2201</v>
      </c>
      <c r="I8806" t="s">
        <v>296</v>
      </c>
      <c r="J8806" t="s">
        <v>11216</v>
      </c>
      <c r="L8806" s="5"/>
      <c r="P8806" t="s">
        <v>11216</v>
      </c>
    </row>
    <row r="8807" spans="2:16" x14ac:dyDescent="0.25">
      <c r="B8807" t="s">
        <v>10</v>
      </c>
      <c r="C8807" t="s">
        <v>17</v>
      </c>
      <c r="D8807" s="6">
        <v>0.45700000000000002</v>
      </c>
      <c r="E8807" s="6">
        <v>0.45700000000000002</v>
      </c>
      <c r="F8807" s="18">
        <v>144.9</v>
      </c>
      <c r="G8807" t="s">
        <v>2229</v>
      </c>
      <c r="H8807" t="s">
        <v>2202</v>
      </c>
      <c r="I8807" t="s">
        <v>377</v>
      </c>
      <c r="J8807" t="s">
        <v>11115</v>
      </c>
      <c r="L8807" s="5"/>
      <c r="P8807" t="s">
        <v>11115</v>
      </c>
    </row>
    <row r="8808" spans="2:16" x14ac:dyDescent="0.25">
      <c r="B8808" t="s">
        <v>10</v>
      </c>
      <c r="C8808" t="s">
        <v>17</v>
      </c>
      <c r="D8808" s="6">
        <v>0.435</v>
      </c>
      <c r="E8808" s="6">
        <v>0.435</v>
      </c>
      <c r="F8808" s="18">
        <v>258.3</v>
      </c>
      <c r="G8808" t="s">
        <v>2229</v>
      </c>
      <c r="H8808" t="s">
        <v>2203</v>
      </c>
      <c r="I8808" t="s">
        <v>319</v>
      </c>
      <c r="J8808" t="s">
        <v>11100</v>
      </c>
      <c r="L8808" s="5"/>
      <c r="P8808" t="s">
        <v>11100</v>
      </c>
    </row>
    <row r="8809" spans="2:16" x14ac:dyDescent="0.25">
      <c r="B8809" t="s">
        <v>10</v>
      </c>
      <c r="C8809" t="s">
        <v>17</v>
      </c>
      <c r="D8809" s="6">
        <v>0.54700000000000004</v>
      </c>
      <c r="E8809" s="6">
        <v>0.54700000000000004</v>
      </c>
      <c r="F8809" s="18">
        <v>145.44</v>
      </c>
      <c r="G8809" t="s">
        <v>2229</v>
      </c>
      <c r="H8809" t="s">
        <v>2204</v>
      </c>
      <c r="I8809" t="s">
        <v>97</v>
      </c>
      <c r="J8809" t="s">
        <v>11110</v>
      </c>
      <c r="L8809" s="5"/>
      <c r="P8809" t="s">
        <v>11110</v>
      </c>
    </row>
    <row r="8810" spans="2:16" x14ac:dyDescent="0.25">
      <c r="B8810" t="s">
        <v>10</v>
      </c>
      <c r="C8810" t="s">
        <v>17</v>
      </c>
      <c r="D8810" s="6">
        <v>-0.10199999999999999</v>
      </c>
      <c r="E8810" s="6">
        <v>-0.10199999999999999</v>
      </c>
      <c r="F8810" s="18">
        <v>288.29000000000002</v>
      </c>
      <c r="G8810" t="s">
        <v>2229</v>
      </c>
      <c r="H8810" t="s">
        <v>2205</v>
      </c>
      <c r="I8810" t="s">
        <v>707</v>
      </c>
      <c r="J8810" t="s">
        <v>11281</v>
      </c>
      <c r="L8810" s="5"/>
      <c r="P8810" t="s">
        <v>11281</v>
      </c>
    </row>
    <row r="8811" spans="2:16" x14ac:dyDescent="0.25">
      <c r="B8811" t="s">
        <v>10</v>
      </c>
      <c r="C8811" t="s">
        <v>17</v>
      </c>
      <c r="D8811" s="6">
        <v>-4.5999999999999999E-2</v>
      </c>
      <c r="E8811" s="6">
        <v>-4.5999999999999999E-2</v>
      </c>
      <c r="F8811" s="18">
        <v>294.49</v>
      </c>
      <c r="G8811" t="s">
        <v>2229</v>
      </c>
      <c r="H8811" t="s">
        <v>2241</v>
      </c>
      <c r="I8811" t="s">
        <v>8407</v>
      </c>
      <c r="J8811" t="s">
        <v>14877</v>
      </c>
      <c r="L8811" s="5"/>
      <c r="P8811" t="s">
        <v>14877</v>
      </c>
    </row>
    <row r="8812" spans="2:16" x14ac:dyDescent="0.25">
      <c r="B8812" t="s">
        <v>10</v>
      </c>
      <c r="C8812" t="s">
        <v>17</v>
      </c>
      <c r="D8812" s="6">
        <v>0.43</v>
      </c>
      <c r="E8812" s="6">
        <v>0.43</v>
      </c>
      <c r="F8812" s="18">
        <v>174.78</v>
      </c>
      <c r="G8812" t="s">
        <v>2229</v>
      </c>
      <c r="H8812" t="s">
        <v>2206</v>
      </c>
      <c r="I8812" t="s">
        <v>393</v>
      </c>
      <c r="J8812" t="s">
        <v>11208</v>
      </c>
      <c r="L8812" s="5"/>
      <c r="P8812" t="s">
        <v>11208</v>
      </c>
    </row>
    <row r="8813" spans="2:16" x14ac:dyDescent="0.25">
      <c r="B8813" t="s">
        <v>10</v>
      </c>
      <c r="C8813" t="s">
        <v>17</v>
      </c>
      <c r="D8813" s="6">
        <v>0.41499999999999998</v>
      </c>
      <c r="E8813" s="6">
        <v>0.41499999999999998</v>
      </c>
      <c r="F8813" s="18">
        <v>388.62</v>
      </c>
      <c r="G8813" t="s">
        <v>2229</v>
      </c>
      <c r="H8813" t="s">
        <v>2207</v>
      </c>
      <c r="I8813" t="s">
        <v>927</v>
      </c>
      <c r="J8813" t="s">
        <v>11422</v>
      </c>
      <c r="L8813" s="5"/>
      <c r="P8813" t="s">
        <v>11422</v>
      </c>
    </row>
    <row r="8814" spans="2:16" x14ac:dyDescent="0.25">
      <c r="B8814" t="s">
        <v>10</v>
      </c>
      <c r="C8814" t="s">
        <v>17</v>
      </c>
      <c r="D8814" s="6">
        <v>0.46100000000000002</v>
      </c>
      <c r="E8814" s="6">
        <v>0.46100000000000002</v>
      </c>
      <c r="F8814" s="18">
        <v>130.56</v>
      </c>
      <c r="G8814" t="s">
        <v>2229</v>
      </c>
      <c r="H8814" t="s">
        <v>2208</v>
      </c>
      <c r="I8814" t="s">
        <v>463</v>
      </c>
      <c r="J8814" t="s">
        <v>11111</v>
      </c>
      <c r="L8814" s="5"/>
      <c r="P8814" t="s">
        <v>11111</v>
      </c>
    </row>
    <row r="8815" spans="2:16" x14ac:dyDescent="0.25">
      <c r="B8815" t="s">
        <v>10</v>
      </c>
      <c r="C8815" t="s">
        <v>17</v>
      </c>
      <c r="D8815" s="6">
        <v>0.42599999999999999</v>
      </c>
      <c r="E8815" s="6">
        <v>0.42599999999999999</v>
      </c>
      <c r="F8815" s="18">
        <v>112.35</v>
      </c>
      <c r="G8815" t="s">
        <v>2229</v>
      </c>
      <c r="H8815" t="s">
        <v>2209</v>
      </c>
      <c r="I8815" t="s">
        <v>481</v>
      </c>
      <c r="J8815" t="s">
        <v>11171</v>
      </c>
      <c r="L8815" s="5"/>
      <c r="P8815" t="s">
        <v>11171</v>
      </c>
    </row>
    <row r="8816" spans="2:16" x14ac:dyDescent="0.25">
      <c r="B8816" t="s">
        <v>10</v>
      </c>
      <c r="C8816" t="s">
        <v>17</v>
      </c>
      <c r="D8816" s="6">
        <v>0.44900000000000001</v>
      </c>
      <c r="E8816" s="6">
        <v>0.44900000000000001</v>
      </c>
      <c r="F8816" s="18">
        <v>138.24</v>
      </c>
      <c r="G8816" t="s">
        <v>2229</v>
      </c>
      <c r="H8816" t="s">
        <v>2210</v>
      </c>
      <c r="I8816" t="s">
        <v>366</v>
      </c>
      <c r="J8816" t="s">
        <v>11135</v>
      </c>
      <c r="L8816" s="5"/>
      <c r="P8816" t="s">
        <v>11135</v>
      </c>
    </row>
    <row r="8817" spans="2:16" x14ac:dyDescent="0.25">
      <c r="B8817" t="s">
        <v>10</v>
      </c>
      <c r="C8817" t="s">
        <v>17</v>
      </c>
      <c r="D8817" s="6">
        <v>0.496</v>
      </c>
      <c r="E8817" s="6">
        <v>0.496</v>
      </c>
      <c r="F8817" s="18">
        <v>185.85</v>
      </c>
      <c r="G8817" t="s">
        <v>2229</v>
      </c>
      <c r="H8817" t="s">
        <v>2211</v>
      </c>
      <c r="I8817" t="s">
        <v>518</v>
      </c>
      <c r="J8817" t="s">
        <v>11213</v>
      </c>
      <c r="L8817" s="5"/>
      <c r="P8817" t="s">
        <v>11213</v>
      </c>
    </row>
    <row r="8818" spans="2:16" x14ac:dyDescent="0.25">
      <c r="B8818" t="s">
        <v>10</v>
      </c>
      <c r="C8818" t="s">
        <v>17</v>
      </c>
      <c r="D8818" s="6">
        <v>0.39900000000000002</v>
      </c>
      <c r="E8818" s="6">
        <v>0.39900000000000002</v>
      </c>
      <c r="F8818" s="18">
        <v>120.75</v>
      </c>
      <c r="G8818" t="s">
        <v>2229</v>
      </c>
      <c r="H8818" t="s">
        <v>2212</v>
      </c>
      <c r="I8818" t="s">
        <v>813</v>
      </c>
      <c r="J8818" t="s">
        <v>11670</v>
      </c>
      <c r="L8818" s="5"/>
      <c r="P8818" t="s">
        <v>11670</v>
      </c>
    </row>
    <row r="8819" spans="2:16" x14ac:dyDescent="0.25">
      <c r="B8819" t="s">
        <v>10</v>
      </c>
      <c r="C8819" t="s">
        <v>17</v>
      </c>
      <c r="D8819" s="6">
        <v>-4.5999999999999999E-2</v>
      </c>
      <c r="E8819" s="6">
        <v>-4.5999999999999999E-2</v>
      </c>
      <c r="F8819" s="18">
        <v>294.49</v>
      </c>
      <c r="G8819" t="s">
        <v>2229</v>
      </c>
      <c r="H8819" t="s">
        <v>2242</v>
      </c>
      <c r="I8819" t="s">
        <v>8408</v>
      </c>
      <c r="J8819" t="s">
        <v>14880</v>
      </c>
      <c r="L8819" s="5"/>
      <c r="P8819" t="s">
        <v>14880</v>
      </c>
    </row>
    <row r="8820" spans="2:16" x14ac:dyDescent="0.25">
      <c r="B8820" t="s">
        <v>10</v>
      </c>
      <c r="C8820" t="s">
        <v>17</v>
      </c>
      <c r="D8820" s="6">
        <v>0.47299999999999998</v>
      </c>
      <c r="E8820" s="6">
        <v>0.47299999999999998</v>
      </c>
      <c r="F8820" s="18">
        <v>305.64</v>
      </c>
      <c r="G8820" t="s">
        <v>2229</v>
      </c>
      <c r="H8820" t="s">
        <v>2213</v>
      </c>
      <c r="I8820" t="s">
        <v>290</v>
      </c>
      <c r="J8820" t="s">
        <v>11149</v>
      </c>
      <c r="L8820" s="5"/>
      <c r="P8820" t="s">
        <v>11149</v>
      </c>
    </row>
    <row r="8821" spans="2:16" x14ac:dyDescent="0.25">
      <c r="B8821" t="s">
        <v>10</v>
      </c>
      <c r="C8821" t="s">
        <v>17</v>
      </c>
      <c r="D8821" s="6">
        <v>0.39100000000000001</v>
      </c>
      <c r="E8821" s="6">
        <v>0.39100000000000001</v>
      </c>
      <c r="F8821" s="18">
        <v>134.47</v>
      </c>
      <c r="G8821" t="s">
        <v>2229</v>
      </c>
      <c r="H8821" t="s">
        <v>2214</v>
      </c>
      <c r="I8821" t="s">
        <v>897</v>
      </c>
      <c r="J8821" t="s">
        <v>11732</v>
      </c>
      <c r="L8821" s="5"/>
      <c r="P8821" t="s">
        <v>11732</v>
      </c>
    </row>
    <row r="8822" spans="2:16" x14ac:dyDescent="0.25">
      <c r="B8822" t="s">
        <v>10</v>
      </c>
      <c r="C8822" t="s">
        <v>17</v>
      </c>
      <c r="D8822" s="6">
        <v>0.30299999999999999</v>
      </c>
      <c r="E8822" s="6">
        <v>0.30299999999999999</v>
      </c>
      <c r="F8822" s="18">
        <v>155.78</v>
      </c>
      <c r="G8822" t="s">
        <v>2229</v>
      </c>
      <c r="H8822" t="s">
        <v>2215</v>
      </c>
      <c r="I8822" t="s">
        <v>596</v>
      </c>
      <c r="J8822" t="s">
        <v>11142</v>
      </c>
      <c r="L8822" s="5"/>
      <c r="P8822" t="s">
        <v>11142</v>
      </c>
    </row>
    <row r="8823" spans="2:16" x14ac:dyDescent="0.25">
      <c r="B8823" t="s">
        <v>10</v>
      </c>
      <c r="C8823" t="s">
        <v>17</v>
      </c>
      <c r="D8823" s="6">
        <v>0.113</v>
      </c>
      <c r="E8823" s="6">
        <v>0.113</v>
      </c>
      <c r="F8823" s="18">
        <v>216.93</v>
      </c>
      <c r="G8823" t="s">
        <v>2229</v>
      </c>
      <c r="H8823" t="s">
        <v>2216</v>
      </c>
      <c r="I8823" t="s">
        <v>6746</v>
      </c>
      <c r="J8823" t="s">
        <v>14869</v>
      </c>
      <c r="L8823" s="5"/>
      <c r="P8823" t="s">
        <v>14869</v>
      </c>
    </row>
    <row r="8824" spans="2:16" x14ac:dyDescent="0.25">
      <c r="B8824" t="s">
        <v>10</v>
      </c>
      <c r="C8824" t="s">
        <v>17</v>
      </c>
      <c r="D8824" s="6">
        <v>5.0999999999999997E-2</v>
      </c>
      <c r="E8824" s="6">
        <v>5.0999999999999997E-2</v>
      </c>
      <c r="F8824" s="18">
        <v>263.83999999999997</v>
      </c>
      <c r="G8824" t="s">
        <v>2229</v>
      </c>
      <c r="H8824" t="s">
        <v>2217</v>
      </c>
      <c r="I8824" t="s">
        <v>689</v>
      </c>
      <c r="J8824" t="s">
        <v>11314</v>
      </c>
      <c r="L8824" s="5"/>
      <c r="P8824" t="s">
        <v>11314</v>
      </c>
    </row>
    <row r="8825" spans="2:16" x14ac:dyDescent="0.25">
      <c r="B8825" t="s">
        <v>10</v>
      </c>
      <c r="C8825" t="s">
        <v>17</v>
      </c>
      <c r="D8825" s="6">
        <v>-4.5999999999999999E-2</v>
      </c>
      <c r="E8825" s="6">
        <v>-4.5999999999999999E-2</v>
      </c>
      <c r="F8825" s="18">
        <v>294.49</v>
      </c>
      <c r="G8825" t="s">
        <v>2229</v>
      </c>
      <c r="H8825" t="s">
        <v>2243</v>
      </c>
      <c r="I8825" t="s">
        <v>8409</v>
      </c>
      <c r="J8825" t="s">
        <v>14879</v>
      </c>
      <c r="L8825" s="5"/>
      <c r="P8825" t="s">
        <v>14879</v>
      </c>
    </row>
    <row r="8826" spans="2:16" x14ac:dyDescent="0.25">
      <c r="B8826" t="s">
        <v>10</v>
      </c>
      <c r="C8826" t="s">
        <v>17</v>
      </c>
      <c r="D8826" s="6">
        <v>-0.16400000000000001</v>
      </c>
      <c r="E8826" s="6">
        <v>-0.16400000000000001</v>
      </c>
      <c r="F8826" s="18">
        <v>242.58</v>
      </c>
      <c r="G8826" t="s">
        <v>2229</v>
      </c>
      <c r="H8826" t="s">
        <v>2218</v>
      </c>
      <c r="I8826" t="s">
        <v>40</v>
      </c>
      <c r="J8826" t="s">
        <v>11207</v>
      </c>
      <c r="L8826" s="5"/>
      <c r="P8826" t="s">
        <v>11207</v>
      </c>
    </row>
    <row r="8827" spans="2:16" x14ac:dyDescent="0.25">
      <c r="B8827" t="s">
        <v>10</v>
      </c>
      <c r="C8827" t="s">
        <v>17</v>
      </c>
      <c r="D8827" s="6">
        <v>-4.5999999999999999E-2</v>
      </c>
      <c r="E8827" s="6">
        <v>-4.5999999999999999E-2</v>
      </c>
      <c r="F8827" s="18">
        <v>294.49</v>
      </c>
      <c r="G8827" t="s">
        <v>2229</v>
      </c>
      <c r="H8827" t="s">
        <v>2244</v>
      </c>
      <c r="I8827" t="s">
        <v>8410</v>
      </c>
      <c r="J8827" t="s">
        <v>14876</v>
      </c>
      <c r="L8827" s="5"/>
      <c r="P8827" t="s">
        <v>14876</v>
      </c>
    </row>
    <row r="8828" spans="2:16" x14ac:dyDescent="0.25">
      <c r="B8828" t="s">
        <v>10</v>
      </c>
      <c r="C8828" t="s">
        <v>17</v>
      </c>
      <c r="D8828" s="6">
        <v>0.374</v>
      </c>
      <c r="E8828" s="6">
        <v>0.374</v>
      </c>
      <c r="F8828" s="18">
        <v>146.12</v>
      </c>
      <c r="G8828" t="s">
        <v>2229</v>
      </c>
      <c r="H8828" t="s">
        <v>2219</v>
      </c>
      <c r="I8828" t="s">
        <v>886</v>
      </c>
      <c r="J8828" t="s">
        <v>11349</v>
      </c>
      <c r="L8828" s="5"/>
      <c r="P8828" t="s">
        <v>11349</v>
      </c>
    </row>
    <row r="8829" spans="2:16" x14ac:dyDescent="0.25">
      <c r="B8829" t="s">
        <v>10</v>
      </c>
      <c r="C8829" t="s">
        <v>17</v>
      </c>
      <c r="D8829" s="6">
        <v>0.46700000000000003</v>
      </c>
      <c r="E8829" s="6">
        <v>0.46700000000000003</v>
      </c>
      <c r="F8829" s="18">
        <v>150.62</v>
      </c>
      <c r="G8829" t="s">
        <v>2229</v>
      </c>
      <c r="H8829" t="s">
        <v>2220</v>
      </c>
      <c r="I8829" t="s">
        <v>767</v>
      </c>
      <c r="J8829" t="s">
        <v>11452</v>
      </c>
      <c r="L8829" s="5"/>
      <c r="P8829" t="s">
        <v>11452</v>
      </c>
    </row>
    <row r="8830" spans="2:16" x14ac:dyDescent="0.25">
      <c r="B8830" t="s">
        <v>10</v>
      </c>
      <c r="C8830" t="s">
        <v>17</v>
      </c>
      <c r="D8830" s="6">
        <v>0.45600000000000002</v>
      </c>
      <c r="E8830" s="6">
        <v>0.45600000000000002</v>
      </c>
      <c r="F8830" s="18">
        <v>133.62</v>
      </c>
      <c r="G8830" t="s">
        <v>2229</v>
      </c>
      <c r="H8830" t="s">
        <v>2221</v>
      </c>
      <c r="I8830" t="s">
        <v>130</v>
      </c>
      <c r="J8830" t="s">
        <v>11085</v>
      </c>
      <c r="L8830" s="5"/>
      <c r="P8830" t="s">
        <v>11085</v>
      </c>
    </row>
    <row r="8831" spans="2:16" x14ac:dyDescent="0.25">
      <c r="B8831" t="s">
        <v>10</v>
      </c>
      <c r="C8831" t="s">
        <v>17</v>
      </c>
      <c r="D8831" s="6">
        <v>0.45700000000000002</v>
      </c>
      <c r="E8831" s="6">
        <v>0.45700000000000002</v>
      </c>
      <c r="F8831" s="18">
        <v>131.44</v>
      </c>
      <c r="G8831" t="s">
        <v>2229</v>
      </c>
      <c r="H8831" t="s">
        <v>2222</v>
      </c>
      <c r="I8831" t="s">
        <v>42</v>
      </c>
      <c r="J8831" t="s">
        <v>11141</v>
      </c>
      <c r="L8831" s="5"/>
      <c r="P8831" t="s">
        <v>11141</v>
      </c>
    </row>
    <row r="8832" spans="2:16" x14ac:dyDescent="0.25">
      <c r="B8832" t="s">
        <v>10</v>
      </c>
      <c r="C8832" t="s">
        <v>17</v>
      </c>
      <c r="D8832" s="6">
        <v>0.35799999999999998</v>
      </c>
      <c r="E8832" s="6">
        <v>0.35799999999999998</v>
      </c>
      <c r="F8832" s="18">
        <v>152.86000000000001</v>
      </c>
      <c r="G8832" t="s">
        <v>2229</v>
      </c>
      <c r="H8832" t="s">
        <v>2237</v>
      </c>
      <c r="I8832" t="s">
        <v>914</v>
      </c>
      <c r="J8832" t="s">
        <v>11682</v>
      </c>
      <c r="L8832" s="5"/>
      <c r="P8832" t="s">
        <v>11682</v>
      </c>
    </row>
    <row r="8833" spans="2:16" x14ac:dyDescent="0.25">
      <c r="B8833" t="s">
        <v>10</v>
      </c>
      <c r="C8833" t="s">
        <v>17</v>
      </c>
      <c r="D8833" s="6">
        <v>0.42199999999999999</v>
      </c>
      <c r="E8833" s="6">
        <v>0.42199999999999999</v>
      </c>
      <c r="F8833" s="18">
        <v>156.59</v>
      </c>
      <c r="G8833" t="s">
        <v>2229</v>
      </c>
      <c r="H8833" t="s">
        <v>2223</v>
      </c>
      <c r="I8833" t="s">
        <v>436</v>
      </c>
      <c r="J8833" t="s">
        <v>11323</v>
      </c>
      <c r="L8833" s="5"/>
      <c r="P8833" t="s">
        <v>11323</v>
      </c>
    </row>
    <row r="8834" spans="2:16" x14ac:dyDescent="0.25">
      <c r="B8834" t="s">
        <v>10</v>
      </c>
      <c r="C8834" t="s">
        <v>17</v>
      </c>
      <c r="D8834" s="6">
        <v>0.20300000000000001</v>
      </c>
      <c r="E8834" s="6">
        <v>0.20300000000000001</v>
      </c>
      <c r="F8834" s="18">
        <v>323.48</v>
      </c>
      <c r="G8834" t="s">
        <v>2229</v>
      </c>
      <c r="H8834" t="s">
        <v>2224</v>
      </c>
      <c r="I8834" t="s">
        <v>631</v>
      </c>
      <c r="J8834" t="s">
        <v>11218</v>
      </c>
      <c r="L8834" s="5"/>
      <c r="P8834" t="s">
        <v>11218</v>
      </c>
    </row>
    <row r="8835" spans="2:16" x14ac:dyDescent="0.25">
      <c r="B8835" t="s">
        <v>10</v>
      </c>
      <c r="C8835" t="s">
        <v>17</v>
      </c>
      <c r="D8835" s="6">
        <v>-4.5999999999999999E-2</v>
      </c>
      <c r="E8835" s="6">
        <v>-4.5999999999999999E-2</v>
      </c>
      <c r="F8835" s="18">
        <v>294.49</v>
      </c>
      <c r="G8835" t="s">
        <v>2229</v>
      </c>
      <c r="H8835" t="s">
        <v>2246</v>
      </c>
      <c r="I8835" t="s">
        <v>8411</v>
      </c>
      <c r="J8835" t="s">
        <v>14878</v>
      </c>
      <c r="L8835" s="5"/>
      <c r="P8835" t="s">
        <v>14878</v>
      </c>
    </row>
    <row r="8836" spans="2:16" x14ac:dyDescent="0.25">
      <c r="B8836" t="s">
        <v>10</v>
      </c>
      <c r="C8836" t="s">
        <v>17</v>
      </c>
      <c r="D8836" s="6">
        <v>0.42899999999999999</v>
      </c>
      <c r="E8836" s="6">
        <v>0.42899999999999999</v>
      </c>
      <c r="F8836" s="18">
        <v>136.08000000000001</v>
      </c>
      <c r="G8836" t="s">
        <v>2229</v>
      </c>
      <c r="H8836" t="s">
        <v>18631</v>
      </c>
      <c r="I8836" t="s">
        <v>18862</v>
      </c>
      <c r="J8836" t="s">
        <v>18863</v>
      </c>
      <c r="L8836" s="5"/>
      <c r="P8836" t="s">
        <v>18863</v>
      </c>
    </row>
    <row r="8837" spans="2:16" x14ac:dyDescent="0.25">
      <c r="B8837" t="s">
        <v>10</v>
      </c>
      <c r="C8837" t="s">
        <v>17</v>
      </c>
      <c r="D8837" s="6">
        <v>0.21099999999999999</v>
      </c>
      <c r="E8837" s="6">
        <v>0.21099999999999999</v>
      </c>
      <c r="F8837" s="18">
        <v>294.49</v>
      </c>
      <c r="G8837" t="s">
        <v>2229</v>
      </c>
      <c r="H8837" t="s">
        <v>2238</v>
      </c>
      <c r="I8837" t="s">
        <v>6757</v>
      </c>
      <c r="J8837" t="s">
        <v>14881</v>
      </c>
      <c r="L8837" s="5"/>
      <c r="P8837" t="s">
        <v>14881</v>
      </c>
    </row>
    <row r="8838" spans="2:16" x14ac:dyDescent="0.25">
      <c r="B8838" t="s">
        <v>10</v>
      </c>
      <c r="C8838" t="s">
        <v>17</v>
      </c>
      <c r="D8838" s="6">
        <v>0.113</v>
      </c>
      <c r="E8838" s="6">
        <v>0.113</v>
      </c>
      <c r="F8838" s="18">
        <v>216.93</v>
      </c>
      <c r="G8838" t="s">
        <v>2229</v>
      </c>
      <c r="H8838" t="s">
        <v>2225</v>
      </c>
      <c r="I8838" t="s">
        <v>6758</v>
      </c>
      <c r="J8838" t="s">
        <v>14872</v>
      </c>
      <c r="L8838" s="5"/>
      <c r="P8838" t="s">
        <v>14872</v>
      </c>
    </row>
    <row r="8839" spans="2:16" x14ac:dyDescent="0.25">
      <c r="B8839" t="s">
        <v>10</v>
      </c>
      <c r="C8839" t="s">
        <v>17</v>
      </c>
      <c r="D8839" s="6">
        <v>0.78200000000000003</v>
      </c>
      <c r="E8839" s="6">
        <v>0.78200000000000003</v>
      </c>
      <c r="F8839" s="18">
        <v>371.23</v>
      </c>
      <c r="G8839" t="s">
        <v>2229</v>
      </c>
      <c r="H8839" t="s">
        <v>2226</v>
      </c>
      <c r="I8839" t="s">
        <v>523</v>
      </c>
      <c r="J8839" t="s">
        <v>11560</v>
      </c>
      <c r="L8839" s="5"/>
      <c r="P8839" t="s">
        <v>11560</v>
      </c>
    </row>
    <row r="8840" spans="2:16" x14ac:dyDescent="0.25">
      <c r="B8840" t="s">
        <v>10</v>
      </c>
      <c r="C8840" t="s">
        <v>17</v>
      </c>
      <c r="D8840" s="6">
        <v>0.36</v>
      </c>
      <c r="E8840" s="6">
        <v>0.36</v>
      </c>
      <c r="F8840" s="18">
        <v>124.76</v>
      </c>
      <c r="G8840" t="s">
        <v>2229</v>
      </c>
      <c r="H8840" t="s">
        <v>2227</v>
      </c>
      <c r="I8840" t="s">
        <v>985</v>
      </c>
      <c r="J8840" t="s">
        <v>11297</v>
      </c>
      <c r="L8840" s="5"/>
      <c r="P8840" t="s">
        <v>11297</v>
      </c>
    </row>
    <row r="8841" spans="2:16" x14ac:dyDescent="0.25">
      <c r="B8841" t="s">
        <v>10</v>
      </c>
      <c r="C8841" t="s">
        <v>17</v>
      </c>
      <c r="D8841" s="6">
        <v>-4.5999999999999999E-2</v>
      </c>
      <c r="E8841" s="6">
        <v>-4.5999999999999999E-2</v>
      </c>
      <c r="F8841" s="18">
        <v>294.49</v>
      </c>
      <c r="G8841" t="s">
        <v>2229</v>
      </c>
      <c r="H8841" t="s">
        <v>2247</v>
      </c>
      <c r="I8841" t="s">
        <v>8412</v>
      </c>
      <c r="J8841" t="s">
        <v>14875</v>
      </c>
      <c r="L8841" s="5"/>
      <c r="P8841" t="s">
        <v>14875</v>
      </c>
    </row>
    <row r="8842" spans="2:16" x14ac:dyDescent="0.25">
      <c r="B8842" t="s">
        <v>10</v>
      </c>
      <c r="C8842" t="s">
        <v>17</v>
      </c>
      <c r="D8842" s="6">
        <v>0.502</v>
      </c>
      <c r="E8842" s="6">
        <v>0.502</v>
      </c>
      <c r="F8842" s="18">
        <v>273</v>
      </c>
      <c r="G8842" t="s">
        <v>2229</v>
      </c>
      <c r="H8842" t="s">
        <v>2228</v>
      </c>
      <c r="I8842" t="s">
        <v>394</v>
      </c>
      <c r="J8842" t="s">
        <v>11095</v>
      </c>
      <c r="L8842" s="5"/>
      <c r="P8842" t="s">
        <v>11095</v>
      </c>
    </row>
    <row r="8843" spans="2:16" x14ac:dyDescent="0.25">
      <c r="B8843" t="s">
        <v>10</v>
      </c>
      <c r="C8843" t="s">
        <v>17</v>
      </c>
      <c r="D8843" s="6">
        <v>0.60599999999999998</v>
      </c>
      <c r="E8843" s="6">
        <v>0.60599999999999998</v>
      </c>
      <c r="F8843" s="18">
        <v>165.44</v>
      </c>
      <c r="G8843" t="s">
        <v>2229</v>
      </c>
      <c r="H8843" t="s">
        <v>2229</v>
      </c>
      <c r="I8843" t="s">
        <v>24</v>
      </c>
      <c r="J8843" t="s">
        <v>11069</v>
      </c>
      <c r="L8843" s="5"/>
      <c r="P8843" t="s">
        <v>11069</v>
      </c>
    </row>
    <row r="8844" spans="2:16" x14ac:dyDescent="0.25">
      <c r="B8844" t="s">
        <v>10</v>
      </c>
      <c r="C8844" t="s">
        <v>17</v>
      </c>
      <c r="D8844" s="6">
        <v>0.47899999999999998</v>
      </c>
      <c r="E8844" s="6">
        <v>0.47899999999999998</v>
      </c>
      <c r="F8844" s="18">
        <v>142.80000000000001</v>
      </c>
      <c r="G8844" t="s">
        <v>2229</v>
      </c>
      <c r="H8844" t="s">
        <v>2230</v>
      </c>
      <c r="I8844" t="s">
        <v>522</v>
      </c>
      <c r="J8844" t="s">
        <v>11236</v>
      </c>
      <c r="L8844" s="5"/>
      <c r="P8844" t="s">
        <v>11236</v>
      </c>
    </row>
    <row r="8845" spans="2:16" x14ac:dyDescent="0.25">
      <c r="B8845" t="s">
        <v>10</v>
      </c>
      <c r="C8845" t="s">
        <v>17</v>
      </c>
      <c r="D8845" s="6">
        <v>0.20399999999999999</v>
      </c>
      <c r="E8845" s="6">
        <v>0.20399999999999999</v>
      </c>
      <c r="F8845" s="18">
        <v>167.48</v>
      </c>
      <c r="G8845" t="s">
        <v>2229</v>
      </c>
      <c r="H8845" t="s">
        <v>2231</v>
      </c>
      <c r="I8845" t="s">
        <v>430</v>
      </c>
      <c r="J8845" t="s">
        <v>11760</v>
      </c>
      <c r="L8845" s="5"/>
      <c r="P8845" t="s">
        <v>11760</v>
      </c>
    </row>
    <row r="8846" spans="2:16" x14ac:dyDescent="0.25">
      <c r="B8846" t="s">
        <v>10</v>
      </c>
      <c r="C8846" t="s">
        <v>17</v>
      </c>
      <c r="D8846" s="6">
        <v>0.113</v>
      </c>
      <c r="E8846" s="6">
        <v>0.113</v>
      </c>
      <c r="F8846" s="18">
        <v>216.93</v>
      </c>
      <c r="G8846" t="s">
        <v>2229</v>
      </c>
      <c r="H8846" t="s">
        <v>2232</v>
      </c>
      <c r="I8846" t="s">
        <v>6766</v>
      </c>
      <c r="J8846" t="s">
        <v>14865</v>
      </c>
      <c r="L8846" s="5"/>
      <c r="P8846" t="s">
        <v>14865</v>
      </c>
    </row>
    <row r="8847" spans="2:16" x14ac:dyDescent="0.25">
      <c r="B8847" t="s">
        <v>10</v>
      </c>
      <c r="C8847" t="s">
        <v>17</v>
      </c>
      <c r="D8847" s="6">
        <v>4.3999999999999997E-2</v>
      </c>
      <c r="E8847" s="6">
        <v>4.3999999999999997E-2</v>
      </c>
      <c r="F8847" s="18">
        <v>200</v>
      </c>
      <c r="G8847" t="s">
        <v>2229</v>
      </c>
      <c r="H8847" t="s">
        <v>2233</v>
      </c>
      <c r="I8847" t="s">
        <v>381</v>
      </c>
      <c r="J8847" t="s">
        <v>11097</v>
      </c>
      <c r="L8847" s="5"/>
      <c r="P8847" t="s">
        <v>11097</v>
      </c>
    </row>
    <row r="8848" spans="2:16" x14ac:dyDescent="0.25">
      <c r="B8848" t="s">
        <v>10</v>
      </c>
      <c r="C8848" t="s">
        <v>17</v>
      </c>
      <c r="D8848" s="6">
        <v>0.42499999999999999</v>
      </c>
      <c r="E8848" s="6">
        <v>0.42499999999999999</v>
      </c>
      <c r="F8848" s="18">
        <v>174.78</v>
      </c>
      <c r="G8848" t="s">
        <v>2229</v>
      </c>
      <c r="H8848" t="s">
        <v>2234</v>
      </c>
      <c r="I8848" t="s">
        <v>273</v>
      </c>
      <c r="J8848" t="s">
        <v>11179</v>
      </c>
      <c r="L8848" s="5"/>
      <c r="P8848" t="s">
        <v>11179</v>
      </c>
    </row>
    <row r="8849" spans="2:16" x14ac:dyDescent="0.25">
      <c r="B8849" t="s">
        <v>10</v>
      </c>
      <c r="C8849" t="s">
        <v>17</v>
      </c>
      <c r="D8849" s="6">
        <v>0.20399999999999999</v>
      </c>
      <c r="E8849" s="6">
        <v>0.20399999999999999</v>
      </c>
      <c r="F8849" s="18">
        <v>167.48</v>
      </c>
      <c r="G8849" t="s">
        <v>2229</v>
      </c>
      <c r="H8849" t="s">
        <v>2235</v>
      </c>
      <c r="I8849" t="s">
        <v>853</v>
      </c>
      <c r="J8849" t="s">
        <v>11981</v>
      </c>
      <c r="L8849" s="5"/>
      <c r="P8849" t="s">
        <v>11981</v>
      </c>
    </row>
    <row r="8850" spans="2:16" x14ac:dyDescent="0.25">
      <c r="B8850" t="s">
        <v>10</v>
      </c>
      <c r="C8850" t="s">
        <v>17</v>
      </c>
      <c r="D8850" s="6">
        <v>0.216</v>
      </c>
      <c r="E8850" s="6">
        <v>0.216</v>
      </c>
      <c r="F8850" s="18">
        <v>145.94999999999999</v>
      </c>
      <c r="G8850" t="s">
        <v>2229</v>
      </c>
      <c r="H8850" t="s">
        <v>2236</v>
      </c>
      <c r="I8850" t="s">
        <v>90</v>
      </c>
      <c r="J8850" t="s">
        <v>11493</v>
      </c>
      <c r="L8850" s="5"/>
      <c r="P8850" t="s">
        <v>11493</v>
      </c>
    </row>
    <row r="8851" spans="2:16" x14ac:dyDescent="0.25">
      <c r="B8851" t="s">
        <v>10</v>
      </c>
      <c r="C8851" t="s">
        <v>17</v>
      </c>
      <c r="D8851" s="6">
        <v>0.14799999999999999</v>
      </c>
      <c r="E8851" s="6">
        <v>0.14799999999999999</v>
      </c>
      <c r="F8851" s="18">
        <v>294.49</v>
      </c>
      <c r="G8851" t="s">
        <v>2230</v>
      </c>
      <c r="H8851" t="s">
        <v>2239</v>
      </c>
      <c r="I8851" t="s">
        <v>863</v>
      </c>
      <c r="J8851" t="s">
        <v>11676</v>
      </c>
      <c r="L8851" s="5"/>
      <c r="P8851" t="s">
        <v>11676</v>
      </c>
    </row>
    <row r="8852" spans="2:16" x14ac:dyDescent="0.25">
      <c r="B8852" t="s">
        <v>10</v>
      </c>
      <c r="C8852" t="s">
        <v>17</v>
      </c>
      <c r="D8852" s="6">
        <v>5.5E-2</v>
      </c>
      <c r="E8852" s="6">
        <v>5.5E-2</v>
      </c>
      <c r="F8852" s="18">
        <v>242.23</v>
      </c>
      <c r="G8852" t="s">
        <v>2230</v>
      </c>
      <c r="H8852" t="s">
        <v>12132</v>
      </c>
      <c r="I8852" t="s">
        <v>12617</v>
      </c>
      <c r="J8852" t="s">
        <v>12618</v>
      </c>
      <c r="L8852" s="5"/>
      <c r="P8852" t="s">
        <v>12618</v>
      </c>
    </row>
    <row r="8853" spans="2:16" x14ac:dyDescent="0.25">
      <c r="B8853" t="s">
        <v>10</v>
      </c>
      <c r="C8853" t="s">
        <v>17</v>
      </c>
      <c r="D8853" s="6">
        <v>3.2000000000000001E-2</v>
      </c>
      <c r="E8853" s="6">
        <v>3.2000000000000001E-2</v>
      </c>
      <c r="F8853" s="18">
        <v>216.93</v>
      </c>
      <c r="G8853" t="s">
        <v>2230</v>
      </c>
      <c r="H8853" t="s">
        <v>2190</v>
      </c>
      <c r="I8853" t="s">
        <v>6772</v>
      </c>
      <c r="J8853" t="s">
        <v>12608</v>
      </c>
      <c r="L8853" s="5"/>
      <c r="P8853" t="s">
        <v>12608</v>
      </c>
    </row>
    <row r="8854" spans="2:16" x14ac:dyDescent="0.25">
      <c r="B8854" t="s">
        <v>10</v>
      </c>
      <c r="C8854" t="s">
        <v>17</v>
      </c>
      <c r="D8854" s="6">
        <v>0.25600000000000001</v>
      </c>
      <c r="E8854" s="6">
        <v>0.25600000000000001</v>
      </c>
      <c r="F8854" s="18">
        <v>202.65</v>
      </c>
      <c r="G8854" t="s">
        <v>2230</v>
      </c>
      <c r="H8854" t="s">
        <v>2191</v>
      </c>
      <c r="I8854" t="s">
        <v>6774</v>
      </c>
      <c r="J8854" t="s">
        <v>12628</v>
      </c>
      <c r="L8854" s="5"/>
      <c r="P8854" t="s">
        <v>12628</v>
      </c>
    </row>
    <row r="8855" spans="2:16" x14ac:dyDescent="0.25">
      <c r="B8855" t="s">
        <v>10</v>
      </c>
      <c r="C8855" t="s">
        <v>17</v>
      </c>
      <c r="D8855" s="6">
        <v>0.308</v>
      </c>
      <c r="E8855" s="6">
        <v>0.308</v>
      </c>
      <c r="F8855" s="18">
        <v>177.26</v>
      </c>
      <c r="G8855" t="s">
        <v>2230</v>
      </c>
      <c r="H8855" t="s">
        <v>2192</v>
      </c>
      <c r="I8855" t="s">
        <v>706</v>
      </c>
      <c r="J8855" t="s">
        <v>11405</v>
      </c>
      <c r="L8855" s="5"/>
      <c r="P8855" t="s">
        <v>11405</v>
      </c>
    </row>
    <row r="8856" spans="2:16" x14ac:dyDescent="0.25">
      <c r="B8856" t="s">
        <v>10</v>
      </c>
      <c r="C8856" t="s">
        <v>17</v>
      </c>
      <c r="D8856" s="6">
        <v>8.8999999999999996E-2</v>
      </c>
      <c r="E8856" s="6">
        <v>8.8999999999999996E-2</v>
      </c>
      <c r="F8856" s="18">
        <v>446.25</v>
      </c>
      <c r="G8856" t="s">
        <v>2230</v>
      </c>
      <c r="H8856" t="s">
        <v>2240</v>
      </c>
      <c r="I8856" t="s">
        <v>8413</v>
      </c>
      <c r="J8856" t="s">
        <v>12599</v>
      </c>
      <c r="L8856" s="5"/>
      <c r="P8856" t="s">
        <v>12599</v>
      </c>
    </row>
    <row r="8857" spans="2:16" x14ac:dyDescent="0.25">
      <c r="B8857" t="s">
        <v>10</v>
      </c>
      <c r="C8857" t="s">
        <v>17</v>
      </c>
      <c r="D8857" s="6">
        <v>0.41499999999999998</v>
      </c>
      <c r="E8857" s="6">
        <v>0.41499999999999998</v>
      </c>
      <c r="F8857" s="18">
        <v>128.5</v>
      </c>
      <c r="G8857" t="s">
        <v>2230</v>
      </c>
      <c r="H8857" t="s">
        <v>2183</v>
      </c>
      <c r="I8857" t="s">
        <v>229</v>
      </c>
      <c r="J8857" t="s">
        <v>11280</v>
      </c>
      <c r="L8857" s="5"/>
      <c r="P8857" t="s">
        <v>11280</v>
      </c>
    </row>
    <row r="8858" spans="2:16" x14ac:dyDescent="0.25">
      <c r="B8858" t="s">
        <v>10</v>
      </c>
      <c r="C8858" t="s">
        <v>17</v>
      </c>
      <c r="D8858" s="6">
        <v>0.58199999999999996</v>
      </c>
      <c r="E8858" s="6">
        <v>0.58199999999999996</v>
      </c>
      <c r="F8858" s="18">
        <v>162.38</v>
      </c>
      <c r="G8858" t="s">
        <v>2230</v>
      </c>
      <c r="H8858" t="s">
        <v>2193</v>
      </c>
      <c r="I8858" t="s">
        <v>553</v>
      </c>
      <c r="J8858" t="s">
        <v>11310</v>
      </c>
      <c r="L8858" s="5"/>
      <c r="P8858" t="s">
        <v>11310</v>
      </c>
    </row>
    <row r="8859" spans="2:16" x14ac:dyDescent="0.25">
      <c r="B8859" t="s">
        <v>10</v>
      </c>
      <c r="C8859" t="s">
        <v>17</v>
      </c>
      <c r="D8859" s="6">
        <v>0.23300000000000001</v>
      </c>
      <c r="E8859" s="6">
        <v>0.23300000000000001</v>
      </c>
      <c r="F8859" s="18">
        <v>249.53</v>
      </c>
      <c r="G8859" t="s">
        <v>2230</v>
      </c>
      <c r="H8859" t="s">
        <v>2194</v>
      </c>
      <c r="I8859" t="s">
        <v>6779</v>
      </c>
      <c r="J8859" t="s">
        <v>12623</v>
      </c>
      <c r="L8859" s="5"/>
      <c r="P8859" t="s">
        <v>12623</v>
      </c>
    </row>
    <row r="8860" spans="2:16" x14ac:dyDescent="0.25">
      <c r="B8860" t="s">
        <v>10</v>
      </c>
      <c r="C8860" t="s">
        <v>17</v>
      </c>
      <c r="D8860" s="6">
        <v>3.2000000000000001E-2</v>
      </c>
      <c r="E8860" s="6">
        <v>3.2000000000000001E-2</v>
      </c>
      <c r="F8860" s="18">
        <v>249.53</v>
      </c>
      <c r="G8860" t="s">
        <v>2230</v>
      </c>
      <c r="H8860" t="s">
        <v>2195</v>
      </c>
      <c r="I8860" t="s">
        <v>6781</v>
      </c>
      <c r="J8860" t="s">
        <v>12610</v>
      </c>
      <c r="L8860" s="5"/>
      <c r="P8860" t="s">
        <v>12610</v>
      </c>
    </row>
    <row r="8861" spans="2:16" x14ac:dyDescent="0.25">
      <c r="B8861" t="s">
        <v>10</v>
      </c>
      <c r="C8861" t="s">
        <v>17</v>
      </c>
      <c r="D8861" s="6">
        <v>0.128</v>
      </c>
      <c r="E8861" s="6">
        <v>0.128</v>
      </c>
      <c r="F8861" s="18">
        <v>249.53</v>
      </c>
      <c r="G8861" t="s">
        <v>2230</v>
      </c>
      <c r="H8861" t="s">
        <v>2196</v>
      </c>
      <c r="I8861" t="s">
        <v>6783</v>
      </c>
      <c r="J8861" t="s">
        <v>12609</v>
      </c>
      <c r="L8861" s="5"/>
      <c r="P8861" t="s">
        <v>12609</v>
      </c>
    </row>
    <row r="8862" spans="2:16" x14ac:dyDescent="0.25">
      <c r="B8862" t="s">
        <v>10</v>
      </c>
      <c r="C8862" t="s">
        <v>17</v>
      </c>
      <c r="D8862" s="6">
        <v>0.13</v>
      </c>
      <c r="E8862" s="6">
        <v>0.13</v>
      </c>
      <c r="F8862" s="18">
        <v>233.1</v>
      </c>
      <c r="G8862" t="s">
        <v>2230</v>
      </c>
      <c r="H8862" t="s">
        <v>2197</v>
      </c>
      <c r="I8862" t="s">
        <v>6785</v>
      </c>
      <c r="J8862" t="s">
        <v>12600</v>
      </c>
      <c r="L8862" s="5"/>
      <c r="P8862" t="s">
        <v>12600</v>
      </c>
    </row>
    <row r="8863" spans="2:16" x14ac:dyDescent="0.25">
      <c r="B8863" t="s">
        <v>10</v>
      </c>
      <c r="C8863" t="s">
        <v>17</v>
      </c>
      <c r="D8863" s="6">
        <v>3.2000000000000001E-2</v>
      </c>
      <c r="E8863" s="6">
        <v>3.2000000000000001E-2</v>
      </c>
      <c r="F8863" s="18">
        <v>216.93</v>
      </c>
      <c r="G8863" t="s">
        <v>2230</v>
      </c>
      <c r="H8863" t="s">
        <v>2198</v>
      </c>
      <c r="I8863" t="s">
        <v>6787</v>
      </c>
      <c r="J8863" t="s">
        <v>12622</v>
      </c>
      <c r="L8863" s="5"/>
      <c r="P8863" t="s">
        <v>12622</v>
      </c>
    </row>
    <row r="8864" spans="2:16" x14ac:dyDescent="0.25">
      <c r="B8864" t="s">
        <v>10</v>
      </c>
      <c r="C8864" t="s">
        <v>17</v>
      </c>
      <c r="D8864" s="6">
        <v>0.41499999999999998</v>
      </c>
      <c r="E8864" s="6">
        <v>0.41499999999999998</v>
      </c>
      <c r="F8864" s="18">
        <v>128.5</v>
      </c>
      <c r="G8864" t="s">
        <v>2230</v>
      </c>
      <c r="H8864" t="s">
        <v>12121</v>
      </c>
      <c r="I8864" t="s">
        <v>12601</v>
      </c>
      <c r="J8864" t="s">
        <v>12602</v>
      </c>
      <c r="L8864" s="5"/>
      <c r="P8864" t="s">
        <v>12602</v>
      </c>
    </row>
    <row r="8865" spans="2:16" x14ac:dyDescent="0.25">
      <c r="B8865" t="s">
        <v>10</v>
      </c>
      <c r="C8865" t="s">
        <v>17</v>
      </c>
      <c r="D8865" s="6">
        <v>-7.9000000000000001E-2</v>
      </c>
      <c r="E8865" s="6">
        <v>-7.9000000000000001E-2</v>
      </c>
      <c r="F8865" s="18">
        <v>192.2</v>
      </c>
      <c r="G8865" t="s">
        <v>2230</v>
      </c>
      <c r="H8865" t="s">
        <v>2199</v>
      </c>
      <c r="I8865" t="s">
        <v>6789</v>
      </c>
      <c r="J8865" t="s">
        <v>12588</v>
      </c>
      <c r="L8865" s="5"/>
      <c r="P8865" t="s">
        <v>12588</v>
      </c>
    </row>
    <row r="8866" spans="2:16" x14ac:dyDescent="0.25">
      <c r="B8866" t="s">
        <v>10</v>
      </c>
      <c r="C8866" t="s">
        <v>17</v>
      </c>
      <c r="D8866" s="6">
        <v>0.35399999999999998</v>
      </c>
      <c r="E8866" s="6">
        <v>0.35399999999999998</v>
      </c>
      <c r="F8866" s="18">
        <v>181.2</v>
      </c>
      <c r="G8866" t="s">
        <v>2230</v>
      </c>
      <c r="H8866" t="s">
        <v>1014</v>
      </c>
      <c r="I8866" t="s">
        <v>171</v>
      </c>
      <c r="J8866" t="s">
        <v>11122</v>
      </c>
      <c r="L8866" s="5"/>
      <c r="P8866" t="s">
        <v>11122</v>
      </c>
    </row>
    <row r="8867" spans="2:16" x14ac:dyDescent="0.25">
      <c r="B8867" t="s">
        <v>10</v>
      </c>
      <c r="C8867" t="s">
        <v>17</v>
      </c>
      <c r="D8867" s="6">
        <v>-8.9999999999999993E-3</v>
      </c>
      <c r="E8867" s="6">
        <v>-8.9999999999999993E-3</v>
      </c>
      <c r="F8867" s="18">
        <v>216.93</v>
      </c>
      <c r="G8867" t="s">
        <v>2230</v>
      </c>
      <c r="H8867" t="s">
        <v>2200</v>
      </c>
      <c r="I8867" t="s">
        <v>6792</v>
      </c>
      <c r="J8867" t="s">
        <v>12592</v>
      </c>
      <c r="L8867" s="5"/>
      <c r="P8867" t="s">
        <v>12592</v>
      </c>
    </row>
    <row r="8868" spans="2:16" x14ac:dyDescent="0.25">
      <c r="B8868" t="s">
        <v>10</v>
      </c>
      <c r="C8868" t="s">
        <v>17</v>
      </c>
      <c r="D8868" s="6">
        <v>-8.9999999999999993E-3</v>
      </c>
      <c r="E8868" s="6">
        <v>-8.9999999999999993E-3</v>
      </c>
      <c r="F8868" s="18">
        <v>216.93</v>
      </c>
      <c r="G8868" t="s">
        <v>2230</v>
      </c>
      <c r="H8868" t="s">
        <v>2201</v>
      </c>
      <c r="I8868" t="s">
        <v>6794</v>
      </c>
      <c r="J8868" t="s">
        <v>12615</v>
      </c>
      <c r="L8868" s="5"/>
      <c r="P8868" t="s">
        <v>12615</v>
      </c>
    </row>
    <row r="8869" spans="2:16" x14ac:dyDescent="0.25">
      <c r="B8869" t="s">
        <v>10</v>
      </c>
      <c r="C8869" t="s">
        <v>17</v>
      </c>
      <c r="D8869" s="6">
        <v>-8.9999999999999993E-3</v>
      </c>
      <c r="E8869" s="6">
        <v>-8.9999999999999993E-3</v>
      </c>
      <c r="F8869" s="18">
        <v>192.2</v>
      </c>
      <c r="G8869" t="s">
        <v>2230</v>
      </c>
      <c r="H8869" t="s">
        <v>2202</v>
      </c>
      <c r="I8869" t="s">
        <v>6796</v>
      </c>
      <c r="J8869" t="s">
        <v>12613</v>
      </c>
      <c r="L8869" s="5"/>
      <c r="P8869" t="s">
        <v>12613</v>
      </c>
    </row>
    <row r="8870" spans="2:16" x14ac:dyDescent="0.25">
      <c r="B8870" t="s">
        <v>10</v>
      </c>
      <c r="C8870" t="s">
        <v>17</v>
      </c>
      <c r="D8870" s="6">
        <v>0.309</v>
      </c>
      <c r="E8870" s="6">
        <v>0.309</v>
      </c>
      <c r="F8870" s="18">
        <v>174.3</v>
      </c>
      <c r="G8870" t="s">
        <v>2230</v>
      </c>
      <c r="H8870" t="s">
        <v>2203</v>
      </c>
      <c r="I8870" t="s">
        <v>6798</v>
      </c>
      <c r="J8870" t="s">
        <v>11882</v>
      </c>
      <c r="L8870" s="5"/>
      <c r="P8870" t="s">
        <v>11882</v>
      </c>
    </row>
    <row r="8871" spans="2:16" x14ac:dyDescent="0.25">
      <c r="B8871" t="s">
        <v>10</v>
      </c>
      <c r="C8871" t="s">
        <v>17</v>
      </c>
      <c r="D8871" s="6">
        <v>0.17199999999999999</v>
      </c>
      <c r="E8871" s="6">
        <v>0.17199999999999999</v>
      </c>
      <c r="F8871" s="18">
        <v>216.93</v>
      </c>
      <c r="G8871" t="s">
        <v>2230</v>
      </c>
      <c r="H8871" t="s">
        <v>2204</v>
      </c>
      <c r="I8871" t="s">
        <v>6800</v>
      </c>
      <c r="J8871" t="s">
        <v>12606</v>
      </c>
      <c r="L8871" s="5"/>
      <c r="P8871" t="s">
        <v>12606</v>
      </c>
    </row>
    <row r="8872" spans="2:16" x14ac:dyDescent="0.25">
      <c r="B8872" t="s">
        <v>10</v>
      </c>
      <c r="C8872" t="s">
        <v>17</v>
      </c>
      <c r="D8872" s="6">
        <v>0.311</v>
      </c>
      <c r="E8872" s="6">
        <v>0.311</v>
      </c>
      <c r="F8872" s="18">
        <v>233.1</v>
      </c>
      <c r="G8872" t="s">
        <v>2230</v>
      </c>
      <c r="H8872" t="s">
        <v>2205</v>
      </c>
      <c r="I8872" t="s">
        <v>6802</v>
      </c>
      <c r="J8872" t="s">
        <v>12603</v>
      </c>
      <c r="L8872" s="5"/>
      <c r="P8872" t="s">
        <v>12603</v>
      </c>
    </row>
    <row r="8873" spans="2:16" x14ac:dyDescent="0.25">
      <c r="B8873" t="s">
        <v>10</v>
      </c>
      <c r="C8873" t="s">
        <v>17</v>
      </c>
      <c r="D8873" s="6">
        <v>0.14799999999999999</v>
      </c>
      <c r="E8873" s="6">
        <v>0.14799999999999999</v>
      </c>
      <c r="F8873" s="18">
        <v>294.49</v>
      </c>
      <c r="G8873" t="s">
        <v>2230</v>
      </c>
      <c r="H8873" t="s">
        <v>2241</v>
      </c>
      <c r="I8873" t="s">
        <v>984</v>
      </c>
      <c r="J8873" t="s">
        <v>11746</v>
      </c>
      <c r="L8873" s="5"/>
      <c r="P8873" t="s">
        <v>11746</v>
      </c>
    </row>
    <row r="8874" spans="2:16" x14ac:dyDescent="0.25">
      <c r="B8874" t="s">
        <v>10</v>
      </c>
      <c r="C8874" t="s">
        <v>17</v>
      </c>
      <c r="D8874" s="6">
        <v>0.128</v>
      </c>
      <c r="E8874" s="6">
        <v>0.128</v>
      </c>
      <c r="F8874" s="18">
        <v>249.53</v>
      </c>
      <c r="G8874" t="s">
        <v>2230</v>
      </c>
      <c r="H8874" t="s">
        <v>2206</v>
      </c>
      <c r="I8874" t="s">
        <v>6804</v>
      </c>
      <c r="J8874" t="s">
        <v>12616</v>
      </c>
      <c r="L8874" s="5"/>
      <c r="P8874" t="s">
        <v>12616</v>
      </c>
    </row>
    <row r="8875" spans="2:16" x14ac:dyDescent="0.25">
      <c r="B8875" t="s">
        <v>10</v>
      </c>
      <c r="C8875" t="s">
        <v>17</v>
      </c>
      <c r="D8875" s="6">
        <v>0.23300000000000001</v>
      </c>
      <c r="E8875" s="6">
        <v>0.23300000000000001</v>
      </c>
      <c r="F8875" s="18">
        <v>249.53</v>
      </c>
      <c r="G8875" t="s">
        <v>2230</v>
      </c>
      <c r="H8875" t="s">
        <v>2207</v>
      </c>
      <c r="I8875" t="s">
        <v>6806</v>
      </c>
      <c r="J8875" t="s">
        <v>12611</v>
      </c>
      <c r="L8875" s="5"/>
      <c r="P8875" t="s">
        <v>12611</v>
      </c>
    </row>
    <row r="8876" spans="2:16" x14ac:dyDescent="0.25">
      <c r="B8876" t="s">
        <v>10</v>
      </c>
      <c r="C8876" t="s">
        <v>17</v>
      </c>
      <c r="D8876" s="6">
        <v>-3.9E-2</v>
      </c>
      <c r="E8876" s="6">
        <v>-3.9E-2</v>
      </c>
      <c r="F8876" s="18">
        <v>213.56</v>
      </c>
      <c r="G8876" t="s">
        <v>2230</v>
      </c>
      <c r="H8876" t="s">
        <v>2208</v>
      </c>
      <c r="I8876" t="s">
        <v>771</v>
      </c>
      <c r="J8876" t="s">
        <v>12001</v>
      </c>
      <c r="L8876" s="5"/>
      <c r="P8876" t="s">
        <v>12001</v>
      </c>
    </row>
    <row r="8877" spans="2:16" x14ac:dyDescent="0.25">
      <c r="B8877" t="s">
        <v>10</v>
      </c>
      <c r="C8877" t="s">
        <v>17</v>
      </c>
      <c r="D8877" s="6">
        <v>0.01</v>
      </c>
      <c r="E8877" s="6">
        <v>0.01</v>
      </c>
      <c r="F8877" s="18">
        <v>172.2</v>
      </c>
      <c r="G8877" t="s">
        <v>2230</v>
      </c>
      <c r="H8877" t="s">
        <v>2209</v>
      </c>
      <c r="I8877" t="s">
        <v>718</v>
      </c>
      <c r="J8877" t="s">
        <v>12036</v>
      </c>
      <c r="L8877" s="5"/>
      <c r="P8877" t="s">
        <v>12036</v>
      </c>
    </row>
    <row r="8878" spans="2:16" x14ac:dyDescent="0.25">
      <c r="B8878" t="s">
        <v>10</v>
      </c>
      <c r="C8878" t="s">
        <v>17</v>
      </c>
      <c r="D8878" s="6">
        <v>-8.9999999999999993E-3</v>
      </c>
      <c r="E8878" s="6">
        <v>-8.9999999999999993E-3</v>
      </c>
      <c r="F8878" s="18">
        <v>206.82</v>
      </c>
      <c r="G8878" t="s">
        <v>2230</v>
      </c>
      <c r="H8878" t="s">
        <v>2210</v>
      </c>
      <c r="I8878" t="s">
        <v>6810</v>
      </c>
      <c r="J8878" t="s">
        <v>12021</v>
      </c>
      <c r="L8878" s="5"/>
      <c r="P8878" t="s">
        <v>12021</v>
      </c>
    </row>
    <row r="8879" spans="2:16" x14ac:dyDescent="0.25">
      <c r="B8879" t="s">
        <v>10</v>
      </c>
      <c r="C8879" t="s">
        <v>17</v>
      </c>
      <c r="D8879" s="6">
        <v>0.13</v>
      </c>
      <c r="E8879" s="6">
        <v>0.13</v>
      </c>
      <c r="F8879" s="18">
        <v>202.65</v>
      </c>
      <c r="G8879" t="s">
        <v>2230</v>
      </c>
      <c r="H8879" t="s">
        <v>2211</v>
      </c>
      <c r="I8879" t="s">
        <v>6812</v>
      </c>
      <c r="J8879" t="s">
        <v>12595</v>
      </c>
      <c r="L8879" s="5"/>
      <c r="P8879" t="s">
        <v>12595</v>
      </c>
    </row>
    <row r="8880" spans="2:16" x14ac:dyDescent="0.25">
      <c r="B8880" t="s">
        <v>10</v>
      </c>
      <c r="C8880" t="s">
        <v>17</v>
      </c>
      <c r="D8880" s="6">
        <v>0.25700000000000001</v>
      </c>
      <c r="E8880" s="6">
        <v>0.25700000000000001</v>
      </c>
      <c r="F8880" s="18">
        <v>140.69999999999999</v>
      </c>
      <c r="G8880" t="s">
        <v>2230</v>
      </c>
      <c r="H8880" t="s">
        <v>2212</v>
      </c>
      <c r="I8880" t="s">
        <v>277</v>
      </c>
      <c r="J8880" t="s">
        <v>11406</v>
      </c>
      <c r="L8880" s="5"/>
      <c r="P8880" t="s">
        <v>11406</v>
      </c>
    </row>
    <row r="8881" spans="2:16" x14ac:dyDescent="0.25">
      <c r="B8881" t="s">
        <v>10</v>
      </c>
      <c r="C8881" t="s">
        <v>17</v>
      </c>
      <c r="D8881" s="6">
        <v>-1.4E-2</v>
      </c>
      <c r="E8881" s="6">
        <v>-1.4E-2</v>
      </c>
      <c r="F8881" s="18">
        <v>294.49</v>
      </c>
      <c r="G8881" t="s">
        <v>2230</v>
      </c>
      <c r="H8881" t="s">
        <v>2242</v>
      </c>
      <c r="I8881" t="s">
        <v>8414</v>
      </c>
      <c r="J8881" t="s">
        <v>12627</v>
      </c>
      <c r="L8881" s="5"/>
      <c r="P8881" t="s">
        <v>12627</v>
      </c>
    </row>
    <row r="8882" spans="2:16" x14ac:dyDescent="0.25">
      <c r="B8882" t="s">
        <v>10</v>
      </c>
      <c r="C8882" t="s">
        <v>17</v>
      </c>
      <c r="D8882" s="6">
        <v>0.13700000000000001</v>
      </c>
      <c r="E8882" s="6">
        <v>0.13700000000000001</v>
      </c>
      <c r="F8882" s="18">
        <v>191.1</v>
      </c>
      <c r="G8882" t="s">
        <v>2230</v>
      </c>
      <c r="H8882" t="s">
        <v>2213</v>
      </c>
      <c r="I8882" t="s">
        <v>334</v>
      </c>
      <c r="J8882" t="s">
        <v>12055</v>
      </c>
      <c r="L8882" s="5"/>
      <c r="P8882" t="s">
        <v>12055</v>
      </c>
    </row>
    <row r="8883" spans="2:16" x14ac:dyDescent="0.25">
      <c r="B8883" t="s">
        <v>10</v>
      </c>
      <c r="C8883" t="s">
        <v>17</v>
      </c>
      <c r="D8883" s="6">
        <v>-7.9000000000000001E-2</v>
      </c>
      <c r="E8883" s="6">
        <v>-7.9000000000000001E-2</v>
      </c>
      <c r="F8883" s="18">
        <v>192.2</v>
      </c>
      <c r="G8883" t="s">
        <v>2230</v>
      </c>
      <c r="H8883" t="s">
        <v>2214</v>
      </c>
      <c r="I8883" t="s">
        <v>6816</v>
      </c>
      <c r="J8883" t="s">
        <v>12596</v>
      </c>
      <c r="L8883" s="5"/>
      <c r="P8883" t="s">
        <v>12596</v>
      </c>
    </row>
    <row r="8884" spans="2:16" x14ac:dyDescent="0.25">
      <c r="B8884" t="s">
        <v>10</v>
      </c>
      <c r="C8884" t="s">
        <v>17</v>
      </c>
      <c r="D8884" s="6">
        <v>-8.9999999999999993E-3</v>
      </c>
      <c r="E8884" s="6">
        <v>-8.9999999999999993E-3</v>
      </c>
      <c r="F8884" s="18">
        <v>192.2</v>
      </c>
      <c r="G8884" t="s">
        <v>2230</v>
      </c>
      <c r="H8884" t="s">
        <v>2215</v>
      </c>
      <c r="I8884" t="s">
        <v>6818</v>
      </c>
      <c r="J8884" t="s">
        <v>12593</v>
      </c>
      <c r="L8884" s="5"/>
      <c r="P8884" t="s">
        <v>12593</v>
      </c>
    </row>
    <row r="8885" spans="2:16" x14ac:dyDescent="0.25">
      <c r="B8885" t="s">
        <v>10</v>
      </c>
      <c r="C8885" t="s">
        <v>17</v>
      </c>
      <c r="D8885" s="6">
        <v>0.23300000000000001</v>
      </c>
      <c r="E8885" s="6">
        <v>0.23300000000000001</v>
      </c>
      <c r="F8885" s="18">
        <v>249.53</v>
      </c>
      <c r="G8885" t="s">
        <v>2230</v>
      </c>
      <c r="H8885" t="s">
        <v>2216</v>
      </c>
      <c r="I8885" t="s">
        <v>6820</v>
      </c>
      <c r="J8885" t="s">
        <v>12607</v>
      </c>
      <c r="L8885" s="5"/>
      <c r="P8885" t="s">
        <v>12607</v>
      </c>
    </row>
    <row r="8886" spans="2:16" x14ac:dyDescent="0.25">
      <c r="B8886" t="s">
        <v>10</v>
      </c>
      <c r="C8886" t="s">
        <v>17</v>
      </c>
      <c r="D8886" s="6">
        <v>0.23300000000000001</v>
      </c>
      <c r="E8886" s="6">
        <v>0.23300000000000001</v>
      </c>
      <c r="F8886" s="18">
        <v>249.53</v>
      </c>
      <c r="G8886" t="s">
        <v>2230</v>
      </c>
      <c r="H8886" t="s">
        <v>2217</v>
      </c>
      <c r="I8886" t="s">
        <v>6822</v>
      </c>
      <c r="J8886" t="s">
        <v>12590</v>
      </c>
      <c r="L8886" s="5"/>
      <c r="P8886" t="s">
        <v>12590</v>
      </c>
    </row>
    <row r="8887" spans="2:16" x14ac:dyDescent="0.25">
      <c r="B8887" t="s">
        <v>10</v>
      </c>
      <c r="C8887" t="s">
        <v>17</v>
      </c>
      <c r="D8887" s="6">
        <v>-1.4E-2</v>
      </c>
      <c r="E8887" s="6">
        <v>-1.4E-2</v>
      </c>
      <c r="F8887" s="18">
        <v>294.49</v>
      </c>
      <c r="G8887" t="s">
        <v>2230</v>
      </c>
      <c r="H8887" t="s">
        <v>2243</v>
      </c>
      <c r="I8887" t="s">
        <v>8415</v>
      </c>
      <c r="J8887" t="s">
        <v>12626</v>
      </c>
      <c r="L8887" s="5"/>
      <c r="P8887" t="s">
        <v>12626</v>
      </c>
    </row>
    <row r="8888" spans="2:16" x14ac:dyDescent="0.25">
      <c r="B8888" t="s">
        <v>10</v>
      </c>
      <c r="C8888" t="s">
        <v>17</v>
      </c>
      <c r="D8888" s="6">
        <v>8.6999999999999994E-2</v>
      </c>
      <c r="E8888" s="6">
        <v>8.6999999999999994E-2</v>
      </c>
      <c r="F8888" s="18">
        <v>176.47</v>
      </c>
      <c r="G8888" t="s">
        <v>2230</v>
      </c>
      <c r="H8888" t="s">
        <v>2218</v>
      </c>
      <c r="I8888" t="s">
        <v>649</v>
      </c>
      <c r="J8888" t="s">
        <v>11600</v>
      </c>
      <c r="L8888" s="5"/>
      <c r="P8888" t="s">
        <v>11600</v>
      </c>
    </row>
    <row r="8889" spans="2:16" x14ac:dyDescent="0.25">
      <c r="B8889" t="s">
        <v>10</v>
      </c>
      <c r="C8889" t="s">
        <v>17</v>
      </c>
      <c r="D8889" s="6">
        <v>-1.4E-2</v>
      </c>
      <c r="E8889" s="6">
        <v>-1.4E-2</v>
      </c>
      <c r="F8889" s="18">
        <v>294.49</v>
      </c>
      <c r="G8889" t="s">
        <v>2230</v>
      </c>
      <c r="H8889" t="s">
        <v>2244</v>
      </c>
      <c r="I8889" t="s">
        <v>8416</v>
      </c>
      <c r="J8889" t="s">
        <v>12624</v>
      </c>
      <c r="L8889" s="5"/>
      <c r="P8889" t="s">
        <v>12624</v>
      </c>
    </row>
    <row r="8890" spans="2:16" x14ac:dyDescent="0.25">
      <c r="B8890" t="s">
        <v>10</v>
      </c>
      <c r="C8890" t="s">
        <v>17</v>
      </c>
      <c r="D8890" s="6">
        <v>3.3000000000000002E-2</v>
      </c>
      <c r="E8890" s="6">
        <v>3.3000000000000002E-2</v>
      </c>
      <c r="F8890" s="18">
        <v>191.09</v>
      </c>
      <c r="G8890" t="s">
        <v>2230</v>
      </c>
      <c r="H8890" t="s">
        <v>2219</v>
      </c>
      <c r="I8890" t="s">
        <v>472</v>
      </c>
      <c r="J8890" t="s">
        <v>11669</v>
      </c>
      <c r="L8890" s="5"/>
      <c r="P8890" t="s">
        <v>11669</v>
      </c>
    </row>
    <row r="8891" spans="2:16" x14ac:dyDescent="0.25">
      <c r="B8891" t="s">
        <v>10</v>
      </c>
      <c r="C8891" t="s">
        <v>17</v>
      </c>
      <c r="D8891" s="6">
        <v>0.128</v>
      </c>
      <c r="E8891" s="6">
        <v>0.128</v>
      </c>
      <c r="F8891" s="18">
        <v>249.53</v>
      </c>
      <c r="G8891" t="s">
        <v>2230</v>
      </c>
      <c r="H8891" t="s">
        <v>2220</v>
      </c>
      <c r="I8891" t="s">
        <v>6826</v>
      </c>
      <c r="J8891" t="s">
        <v>12604</v>
      </c>
      <c r="L8891" s="5"/>
      <c r="P8891" t="s">
        <v>12604</v>
      </c>
    </row>
    <row r="8892" spans="2:16" x14ac:dyDescent="0.25">
      <c r="B8892" t="s">
        <v>10</v>
      </c>
      <c r="C8892" t="s">
        <v>17</v>
      </c>
      <c r="D8892" s="6">
        <v>0.15</v>
      </c>
      <c r="E8892" s="6">
        <v>0.15</v>
      </c>
      <c r="F8892" s="18">
        <v>213.56</v>
      </c>
      <c r="G8892" t="s">
        <v>2230</v>
      </c>
      <c r="H8892" t="s">
        <v>2221</v>
      </c>
      <c r="I8892" t="s">
        <v>6828</v>
      </c>
      <c r="J8892" t="s">
        <v>11345</v>
      </c>
      <c r="L8892" s="5"/>
      <c r="P8892" t="s">
        <v>11345</v>
      </c>
    </row>
    <row r="8893" spans="2:16" x14ac:dyDescent="0.25">
      <c r="B8893" t="s">
        <v>10</v>
      </c>
      <c r="C8893" t="s">
        <v>17</v>
      </c>
      <c r="D8893" s="6">
        <v>0.25600000000000001</v>
      </c>
      <c r="E8893" s="6">
        <v>0.25600000000000001</v>
      </c>
      <c r="F8893" s="18">
        <v>179.55</v>
      </c>
      <c r="G8893" t="s">
        <v>2230</v>
      </c>
      <c r="H8893" t="s">
        <v>2222</v>
      </c>
      <c r="I8893" t="s">
        <v>6830</v>
      </c>
      <c r="J8893" t="s">
        <v>12605</v>
      </c>
      <c r="L8893" s="5"/>
      <c r="P8893" t="s">
        <v>12605</v>
      </c>
    </row>
    <row r="8894" spans="2:16" x14ac:dyDescent="0.25">
      <c r="B8894" t="s">
        <v>10</v>
      </c>
      <c r="C8894" t="s">
        <v>17</v>
      </c>
      <c r="D8894" s="6">
        <v>-8.9999999999999993E-3</v>
      </c>
      <c r="E8894" s="6">
        <v>-8.9999999999999993E-3</v>
      </c>
      <c r="F8894" s="18">
        <v>294.49</v>
      </c>
      <c r="G8894" t="s">
        <v>2230</v>
      </c>
      <c r="H8894" t="s">
        <v>2237</v>
      </c>
      <c r="I8894" t="s">
        <v>6832</v>
      </c>
      <c r="J8894" t="s">
        <v>12594</v>
      </c>
      <c r="L8894" s="5"/>
      <c r="P8894" t="s">
        <v>12594</v>
      </c>
    </row>
    <row r="8895" spans="2:16" x14ac:dyDescent="0.25">
      <c r="B8895" t="s">
        <v>10</v>
      </c>
      <c r="C8895" t="s">
        <v>17</v>
      </c>
      <c r="D8895" s="6">
        <v>-0.10199999999999999</v>
      </c>
      <c r="E8895" s="6">
        <v>-0.10199999999999999</v>
      </c>
      <c r="F8895" s="18">
        <v>262.45</v>
      </c>
      <c r="G8895" t="s">
        <v>2230</v>
      </c>
      <c r="H8895" t="s">
        <v>2223</v>
      </c>
      <c r="I8895" t="s">
        <v>555</v>
      </c>
      <c r="J8895" t="s">
        <v>11908</v>
      </c>
      <c r="L8895" s="5"/>
      <c r="P8895" t="s">
        <v>11908</v>
      </c>
    </row>
    <row r="8896" spans="2:16" x14ac:dyDescent="0.25">
      <c r="B8896" t="s">
        <v>10</v>
      </c>
      <c r="C8896" t="s">
        <v>17</v>
      </c>
      <c r="D8896" s="6">
        <v>0.216</v>
      </c>
      <c r="E8896" s="6">
        <v>0.216</v>
      </c>
      <c r="F8896" s="18">
        <v>233.1</v>
      </c>
      <c r="G8896" t="s">
        <v>2230</v>
      </c>
      <c r="H8896" t="s">
        <v>2224</v>
      </c>
      <c r="I8896" t="s">
        <v>6835</v>
      </c>
      <c r="J8896" t="s">
        <v>12619</v>
      </c>
      <c r="L8896" s="5"/>
      <c r="P8896" t="s">
        <v>12619</v>
      </c>
    </row>
    <row r="8897" spans="2:16" x14ac:dyDescent="0.25">
      <c r="B8897" t="s">
        <v>10</v>
      </c>
      <c r="C8897" t="s">
        <v>17</v>
      </c>
      <c r="D8897" s="6">
        <v>-1.4E-2</v>
      </c>
      <c r="E8897" s="6">
        <v>-1.4E-2</v>
      </c>
      <c r="F8897" s="18">
        <v>294.49</v>
      </c>
      <c r="G8897" t="s">
        <v>2230</v>
      </c>
      <c r="H8897" t="s">
        <v>2246</v>
      </c>
      <c r="I8897" t="s">
        <v>8417</v>
      </c>
      <c r="J8897" t="s">
        <v>12625</v>
      </c>
      <c r="L8897" s="5"/>
      <c r="P8897" t="s">
        <v>12625</v>
      </c>
    </row>
    <row r="8898" spans="2:16" x14ac:dyDescent="0.25">
      <c r="B8898" t="s">
        <v>10</v>
      </c>
      <c r="C8898" t="s">
        <v>17</v>
      </c>
      <c r="D8898" s="6">
        <v>0.13</v>
      </c>
      <c r="E8898" s="6">
        <v>0.13</v>
      </c>
      <c r="F8898" s="18">
        <v>233.1</v>
      </c>
      <c r="G8898" t="s">
        <v>2230</v>
      </c>
      <c r="H8898" t="s">
        <v>18631</v>
      </c>
      <c r="I8898" t="s">
        <v>18864</v>
      </c>
      <c r="J8898" t="s">
        <v>18865</v>
      </c>
      <c r="L8898" s="5"/>
      <c r="P8898" t="s">
        <v>18865</v>
      </c>
    </row>
    <row r="8899" spans="2:16" x14ac:dyDescent="0.25">
      <c r="B8899" t="s">
        <v>10</v>
      </c>
      <c r="C8899" t="s">
        <v>17</v>
      </c>
      <c r="D8899" s="6">
        <v>0.128</v>
      </c>
      <c r="E8899" s="6">
        <v>0.128</v>
      </c>
      <c r="F8899" s="18">
        <v>294.49</v>
      </c>
      <c r="G8899" t="s">
        <v>2230</v>
      </c>
      <c r="H8899" t="s">
        <v>2238</v>
      </c>
      <c r="I8899" t="s">
        <v>6837</v>
      </c>
      <c r="J8899" t="s">
        <v>12629</v>
      </c>
      <c r="L8899" s="5"/>
      <c r="P8899" t="s">
        <v>12629</v>
      </c>
    </row>
    <row r="8900" spans="2:16" x14ac:dyDescent="0.25">
      <c r="B8900" t="s">
        <v>10</v>
      </c>
      <c r="C8900" t="s">
        <v>17</v>
      </c>
      <c r="D8900" s="6">
        <v>0.23300000000000001</v>
      </c>
      <c r="E8900" s="6">
        <v>0.23300000000000001</v>
      </c>
      <c r="F8900" s="18">
        <v>249.53</v>
      </c>
      <c r="G8900" t="s">
        <v>2230</v>
      </c>
      <c r="H8900" t="s">
        <v>2225</v>
      </c>
      <c r="I8900" t="s">
        <v>6838</v>
      </c>
      <c r="J8900" t="s">
        <v>12614</v>
      </c>
      <c r="L8900" s="5"/>
      <c r="P8900" t="s">
        <v>12614</v>
      </c>
    </row>
    <row r="8901" spans="2:16" x14ac:dyDescent="0.25">
      <c r="B8901" t="s">
        <v>10</v>
      </c>
      <c r="C8901" t="s">
        <v>17</v>
      </c>
      <c r="D8901" s="6">
        <v>3.2000000000000001E-2</v>
      </c>
      <c r="E8901" s="6">
        <v>3.2000000000000001E-2</v>
      </c>
      <c r="F8901" s="18">
        <v>249.53</v>
      </c>
      <c r="G8901" t="s">
        <v>2230</v>
      </c>
      <c r="H8901" t="s">
        <v>2226</v>
      </c>
      <c r="I8901" t="s">
        <v>6840</v>
      </c>
      <c r="J8901" t="s">
        <v>12589</v>
      </c>
      <c r="L8901" s="5"/>
      <c r="P8901" t="s">
        <v>12589</v>
      </c>
    </row>
    <row r="8902" spans="2:16" x14ac:dyDescent="0.25">
      <c r="B8902" t="s">
        <v>10</v>
      </c>
      <c r="C8902" t="s">
        <v>17</v>
      </c>
      <c r="D8902" s="6">
        <v>-7.9000000000000001E-2</v>
      </c>
      <c r="E8902" s="6">
        <v>-7.9000000000000001E-2</v>
      </c>
      <c r="F8902" s="18">
        <v>192.2</v>
      </c>
      <c r="G8902" t="s">
        <v>2230</v>
      </c>
      <c r="H8902" t="s">
        <v>2227</v>
      </c>
      <c r="I8902" t="s">
        <v>6842</v>
      </c>
      <c r="J8902" t="s">
        <v>12598</v>
      </c>
      <c r="L8902" s="5"/>
      <c r="P8902" t="s">
        <v>12598</v>
      </c>
    </row>
    <row r="8903" spans="2:16" x14ac:dyDescent="0.25">
      <c r="B8903" t="s">
        <v>10</v>
      </c>
      <c r="C8903" t="s">
        <v>17</v>
      </c>
      <c r="D8903" s="6">
        <v>-1.4E-2</v>
      </c>
      <c r="E8903" s="6">
        <v>-1.4E-2</v>
      </c>
      <c r="F8903" s="18">
        <v>294.49</v>
      </c>
      <c r="G8903" t="s">
        <v>2230</v>
      </c>
      <c r="H8903" t="s">
        <v>2247</v>
      </c>
      <c r="I8903" t="s">
        <v>8418</v>
      </c>
      <c r="J8903" t="s">
        <v>12621</v>
      </c>
      <c r="L8903" s="5"/>
      <c r="P8903" t="s">
        <v>12621</v>
      </c>
    </row>
    <row r="8904" spans="2:16" x14ac:dyDescent="0.25">
      <c r="B8904" t="s">
        <v>10</v>
      </c>
      <c r="C8904" t="s">
        <v>17</v>
      </c>
      <c r="D8904" s="6">
        <v>0.13</v>
      </c>
      <c r="E8904" s="6">
        <v>0.13</v>
      </c>
      <c r="F8904" s="18">
        <v>202.65</v>
      </c>
      <c r="G8904" t="s">
        <v>2230</v>
      </c>
      <c r="H8904" t="s">
        <v>2228</v>
      </c>
      <c r="I8904" t="s">
        <v>6844</v>
      </c>
      <c r="J8904" t="s">
        <v>12587</v>
      </c>
      <c r="L8904" s="5"/>
      <c r="P8904" t="s">
        <v>12587</v>
      </c>
    </row>
    <row r="8905" spans="2:16" x14ac:dyDescent="0.25">
      <c r="B8905" t="s">
        <v>10</v>
      </c>
      <c r="C8905" t="s">
        <v>17</v>
      </c>
      <c r="D8905" s="6">
        <v>0.43</v>
      </c>
      <c r="E8905" s="6">
        <v>0.43</v>
      </c>
      <c r="F8905" s="18">
        <v>152.59</v>
      </c>
      <c r="G8905" t="s">
        <v>2230</v>
      </c>
      <c r="H8905" t="s">
        <v>2229</v>
      </c>
      <c r="I8905" t="s">
        <v>415</v>
      </c>
      <c r="J8905" t="s">
        <v>11880</v>
      </c>
      <c r="L8905" s="5"/>
      <c r="P8905" t="s">
        <v>11880</v>
      </c>
    </row>
    <row r="8906" spans="2:16" x14ac:dyDescent="0.25">
      <c r="B8906" t="s">
        <v>10</v>
      </c>
      <c r="C8906" t="s">
        <v>17</v>
      </c>
      <c r="D8906" s="6">
        <v>0.58899999999999997</v>
      </c>
      <c r="E8906" s="6">
        <v>0.58899999999999997</v>
      </c>
      <c r="F8906" s="18">
        <v>136.80000000000001</v>
      </c>
      <c r="G8906" t="s">
        <v>2230</v>
      </c>
      <c r="H8906" t="s">
        <v>2230</v>
      </c>
      <c r="I8906" t="s">
        <v>640</v>
      </c>
      <c r="J8906" t="s">
        <v>11176</v>
      </c>
      <c r="L8906" s="5"/>
      <c r="P8906" t="s">
        <v>11176</v>
      </c>
    </row>
    <row r="8907" spans="2:16" x14ac:dyDescent="0.25">
      <c r="B8907" t="s">
        <v>10</v>
      </c>
      <c r="C8907" t="s">
        <v>17</v>
      </c>
      <c r="D8907" s="6">
        <v>3.2000000000000001E-2</v>
      </c>
      <c r="E8907" s="6">
        <v>3.2000000000000001E-2</v>
      </c>
      <c r="F8907" s="18">
        <v>249.53</v>
      </c>
      <c r="G8907" t="s">
        <v>2230</v>
      </c>
      <c r="H8907" t="s">
        <v>2231</v>
      </c>
      <c r="I8907" t="s">
        <v>6848</v>
      </c>
      <c r="J8907" t="s">
        <v>12620</v>
      </c>
      <c r="L8907" s="5"/>
      <c r="P8907" t="s">
        <v>12620</v>
      </c>
    </row>
    <row r="8908" spans="2:16" x14ac:dyDescent="0.25">
      <c r="B8908" t="s">
        <v>10</v>
      </c>
      <c r="C8908" t="s">
        <v>17</v>
      </c>
      <c r="D8908" s="6">
        <v>0.23300000000000001</v>
      </c>
      <c r="E8908" s="6">
        <v>0.23300000000000001</v>
      </c>
      <c r="F8908" s="18">
        <v>249.53</v>
      </c>
      <c r="G8908" t="s">
        <v>2230</v>
      </c>
      <c r="H8908" t="s">
        <v>2232</v>
      </c>
      <c r="I8908" t="s">
        <v>6850</v>
      </c>
      <c r="J8908" t="s">
        <v>12591</v>
      </c>
      <c r="L8908" s="5"/>
      <c r="P8908" t="s">
        <v>12591</v>
      </c>
    </row>
    <row r="8909" spans="2:16" x14ac:dyDescent="0.25">
      <c r="B8909" t="s">
        <v>10</v>
      </c>
      <c r="C8909" t="s">
        <v>17</v>
      </c>
      <c r="D8909" s="6">
        <v>5.5E-2</v>
      </c>
      <c r="E8909" s="6">
        <v>5.5E-2</v>
      </c>
      <c r="F8909" s="18">
        <v>242.23</v>
      </c>
      <c r="G8909" t="s">
        <v>2230</v>
      </c>
      <c r="H8909" t="s">
        <v>2233</v>
      </c>
      <c r="I8909" t="s">
        <v>68</v>
      </c>
      <c r="J8909" t="s">
        <v>11373</v>
      </c>
      <c r="L8909" s="5"/>
      <c r="P8909" t="s">
        <v>11373</v>
      </c>
    </row>
    <row r="8910" spans="2:16" x14ac:dyDescent="0.25">
      <c r="B8910" t="s">
        <v>10</v>
      </c>
      <c r="C8910" t="s">
        <v>17</v>
      </c>
      <c r="D8910" s="6">
        <v>-7.9000000000000001E-2</v>
      </c>
      <c r="E8910" s="6">
        <v>-7.9000000000000001E-2</v>
      </c>
      <c r="F8910" s="18">
        <v>216.93</v>
      </c>
      <c r="G8910" t="s">
        <v>2230</v>
      </c>
      <c r="H8910" t="s">
        <v>2234</v>
      </c>
      <c r="I8910" t="s">
        <v>6853</v>
      </c>
      <c r="J8910" t="s">
        <v>12597</v>
      </c>
      <c r="L8910" s="5"/>
      <c r="P8910" t="s">
        <v>12597</v>
      </c>
    </row>
    <row r="8911" spans="2:16" x14ac:dyDescent="0.25">
      <c r="B8911" t="s">
        <v>10</v>
      </c>
      <c r="C8911" t="s">
        <v>17</v>
      </c>
      <c r="D8911" s="6">
        <v>3.2000000000000001E-2</v>
      </c>
      <c r="E8911" s="6">
        <v>3.2000000000000001E-2</v>
      </c>
      <c r="F8911" s="18">
        <v>216.93</v>
      </c>
      <c r="G8911" t="s">
        <v>2230</v>
      </c>
      <c r="H8911" t="s">
        <v>2235</v>
      </c>
      <c r="I8911" t="s">
        <v>6855</v>
      </c>
      <c r="J8911" t="s">
        <v>12612</v>
      </c>
      <c r="L8911" s="5"/>
      <c r="P8911" t="s">
        <v>12612</v>
      </c>
    </row>
    <row r="8912" spans="2:16" x14ac:dyDescent="0.25">
      <c r="B8912" t="s">
        <v>10</v>
      </c>
      <c r="C8912" t="s">
        <v>17</v>
      </c>
      <c r="D8912" s="6">
        <v>0.13800000000000001</v>
      </c>
      <c r="E8912" s="6">
        <v>0.13800000000000001</v>
      </c>
      <c r="F8912" s="18">
        <v>164.85</v>
      </c>
      <c r="G8912" t="s">
        <v>2230</v>
      </c>
      <c r="H8912" t="s">
        <v>2236</v>
      </c>
      <c r="I8912" t="s">
        <v>748</v>
      </c>
      <c r="J8912" t="s">
        <v>11680</v>
      </c>
      <c r="L8912" s="5"/>
      <c r="P8912" t="s">
        <v>11680</v>
      </c>
    </row>
    <row r="8913" spans="2:16" x14ac:dyDescent="0.25">
      <c r="B8913" t="s">
        <v>10</v>
      </c>
      <c r="C8913" t="s">
        <v>17</v>
      </c>
      <c r="D8913" s="6">
        <v>-5.1999999999999998E-2</v>
      </c>
      <c r="E8913" s="6">
        <v>-5.1999999999999998E-2</v>
      </c>
      <c r="F8913" s="18">
        <v>294.49</v>
      </c>
      <c r="G8913" t="s">
        <v>2231</v>
      </c>
      <c r="H8913" t="s">
        <v>2239</v>
      </c>
      <c r="I8913" t="s">
        <v>8419</v>
      </c>
      <c r="J8913" t="s">
        <v>14346</v>
      </c>
      <c r="L8913" s="5"/>
      <c r="P8913" t="s">
        <v>14346</v>
      </c>
    </row>
    <row r="8914" spans="2:16" x14ac:dyDescent="0.25">
      <c r="B8914" t="s">
        <v>10</v>
      </c>
      <c r="C8914" t="s">
        <v>17</v>
      </c>
      <c r="D8914" s="6">
        <v>0.109</v>
      </c>
      <c r="E8914" s="6">
        <v>0.109</v>
      </c>
      <c r="F8914" s="18">
        <v>159.6</v>
      </c>
      <c r="G8914" t="s">
        <v>2231</v>
      </c>
      <c r="H8914" t="s">
        <v>12132</v>
      </c>
      <c r="I8914" t="s">
        <v>14347</v>
      </c>
      <c r="J8914" t="s">
        <v>14348</v>
      </c>
      <c r="L8914" s="5"/>
      <c r="P8914" t="s">
        <v>14348</v>
      </c>
    </row>
    <row r="8915" spans="2:16" x14ac:dyDescent="0.25">
      <c r="B8915" t="s">
        <v>10</v>
      </c>
      <c r="C8915" t="s">
        <v>17</v>
      </c>
      <c r="D8915" s="6">
        <v>0.123</v>
      </c>
      <c r="E8915" s="6">
        <v>0.123</v>
      </c>
      <c r="F8915" s="18">
        <v>192.2</v>
      </c>
      <c r="G8915" t="s">
        <v>2231</v>
      </c>
      <c r="H8915" t="s">
        <v>2190</v>
      </c>
      <c r="I8915" t="s">
        <v>6858</v>
      </c>
      <c r="J8915" t="s">
        <v>14336</v>
      </c>
      <c r="L8915" s="5"/>
      <c r="P8915" t="s">
        <v>14336</v>
      </c>
    </row>
    <row r="8916" spans="2:16" x14ac:dyDescent="0.25">
      <c r="B8916" t="s">
        <v>10</v>
      </c>
      <c r="C8916" t="s">
        <v>17</v>
      </c>
      <c r="D8916" s="6">
        <v>0.23</v>
      </c>
      <c r="E8916" s="6">
        <v>0.23</v>
      </c>
      <c r="F8916" s="18">
        <v>175.34</v>
      </c>
      <c r="G8916" t="s">
        <v>2231</v>
      </c>
      <c r="H8916" t="s">
        <v>2191</v>
      </c>
      <c r="I8916" t="s">
        <v>796</v>
      </c>
      <c r="J8916" t="s">
        <v>11183</v>
      </c>
      <c r="L8916" s="5"/>
      <c r="P8916" t="s">
        <v>11183</v>
      </c>
    </row>
    <row r="8917" spans="2:16" x14ac:dyDescent="0.25">
      <c r="B8917" t="s">
        <v>10</v>
      </c>
      <c r="C8917" t="s">
        <v>17</v>
      </c>
      <c r="D8917" s="6">
        <v>0.34799999999999998</v>
      </c>
      <c r="E8917" s="6">
        <v>0.34799999999999998</v>
      </c>
      <c r="F8917" s="18">
        <v>228.17</v>
      </c>
      <c r="G8917" t="s">
        <v>2231</v>
      </c>
      <c r="H8917" t="s">
        <v>2192</v>
      </c>
      <c r="I8917" t="s">
        <v>6861</v>
      </c>
      <c r="J8917" t="s">
        <v>14338</v>
      </c>
      <c r="L8917" s="5"/>
      <c r="P8917" t="s">
        <v>14338</v>
      </c>
    </row>
    <row r="8918" spans="2:16" x14ac:dyDescent="0.25">
      <c r="B8918" t="s">
        <v>10</v>
      </c>
      <c r="C8918" t="s">
        <v>17</v>
      </c>
      <c r="D8918" s="6">
        <v>-5.1999999999999998E-2</v>
      </c>
      <c r="E8918" s="6">
        <v>-5.1999999999999998E-2</v>
      </c>
      <c r="F8918" s="18">
        <v>477.7</v>
      </c>
      <c r="G8918" t="s">
        <v>2231</v>
      </c>
      <c r="H8918" t="s">
        <v>2240</v>
      </c>
      <c r="I8918" t="s">
        <v>8420</v>
      </c>
      <c r="J8918" t="s">
        <v>14323</v>
      </c>
      <c r="L8918" s="5"/>
      <c r="P8918" t="s">
        <v>14323</v>
      </c>
    </row>
    <row r="8919" spans="2:16" x14ac:dyDescent="0.25">
      <c r="B8919" t="s">
        <v>10</v>
      </c>
      <c r="C8919" t="s">
        <v>17</v>
      </c>
      <c r="D8919" s="6">
        <v>-0.10199999999999999</v>
      </c>
      <c r="E8919" s="6">
        <v>-0.10199999999999999</v>
      </c>
      <c r="F8919" s="18">
        <v>249.53</v>
      </c>
      <c r="G8919" t="s">
        <v>2231</v>
      </c>
      <c r="H8919" t="s">
        <v>2183</v>
      </c>
      <c r="I8919" t="s">
        <v>6863</v>
      </c>
      <c r="J8919" t="s">
        <v>14342</v>
      </c>
      <c r="L8919" s="5"/>
      <c r="P8919" t="s">
        <v>14342</v>
      </c>
    </row>
    <row r="8920" spans="2:16" x14ac:dyDescent="0.25">
      <c r="B8920" t="s">
        <v>10</v>
      </c>
      <c r="C8920" t="s">
        <v>17</v>
      </c>
      <c r="D8920" s="6">
        <v>0.20200000000000001</v>
      </c>
      <c r="E8920" s="6">
        <v>0.20200000000000001</v>
      </c>
      <c r="F8920" s="18">
        <v>202.65</v>
      </c>
      <c r="G8920" t="s">
        <v>2231</v>
      </c>
      <c r="H8920" t="s">
        <v>2193</v>
      </c>
      <c r="I8920" t="s">
        <v>6865</v>
      </c>
      <c r="J8920" t="s">
        <v>14322</v>
      </c>
      <c r="L8920" s="5"/>
      <c r="P8920" t="s">
        <v>14322</v>
      </c>
    </row>
    <row r="8921" spans="2:16" x14ac:dyDescent="0.25">
      <c r="B8921" t="s">
        <v>10</v>
      </c>
      <c r="C8921" t="s">
        <v>17</v>
      </c>
      <c r="D8921" s="6">
        <v>9.0999999999999998E-2</v>
      </c>
      <c r="E8921" s="6">
        <v>9.0999999999999998E-2</v>
      </c>
      <c r="F8921" s="18">
        <v>150.62</v>
      </c>
      <c r="G8921" t="s">
        <v>2231</v>
      </c>
      <c r="H8921" t="s">
        <v>2194</v>
      </c>
      <c r="I8921" t="s">
        <v>6867</v>
      </c>
      <c r="J8921" t="s">
        <v>14351</v>
      </c>
      <c r="L8921" s="5"/>
      <c r="P8921" t="s">
        <v>14351</v>
      </c>
    </row>
    <row r="8922" spans="2:16" x14ac:dyDescent="0.25">
      <c r="B8922" t="s">
        <v>10</v>
      </c>
      <c r="C8922" t="s">
        <v>17</v>
      </c>
      <c r="D8922" s="6">
        <v>0.159</v>
      </c>
      <c r="E8922" s="6">
        <v>0.159</v>
      </c>
      <c r="F8922" s="18">
        <v>150.62</v>
      </c>
      <c r="G8922" t="s">
        <v>2231</v>
      </c>
      <c r="H8922" t="s">
        <v>2195</v>
      </c>
      <c r="I8922" t="s">
        <v>6869</v>
      </c>
      <c r="J8922" t="s">
        <v>14339</v>
      </c>
      <c r="L8922" s="5"/>
      <c r="P8922" t="s">
        <v>14339</v>
      </c>
    </row>
    <row r="8923" spans="2:16" x14ac:dyDescent="0.25">
      <c r="B8923" t="s">
        <v>10</v>
      </c>
      <c r="C8923" t="s">
        <v>17</v>
      </c>
      <c r="D8923" s="6">
        <v>0.16</v>
      </c>
      <c r="E8923" s="6">
        <v>0.16</v>
      </c>
      <c r="F8923" s="18">
        <v>150.62</v>
      </c>
      <c r="G8923" t="s">
        <v>2231</v>
      </c>
      <c r="H8923" t="s">
        <v>2196</v>
      </c>
      <c r="I8923" t="s">
        <v>6871</v>
      </c>
      <c r="J8923" t="s">
        <v>14337</v>
      </c>
      <c r="L8923" s="5"/>
      <c r="P8923" t="s">
        <v>14337</v>
      </c>
    </row>
    <row r="8924" spans="2:16" x14ac:dyDescent="0.25">
      <c r="B8924" t="s">
        <v>10</v>
      </c>
      <c r="C8924" t="s">
        <v>17</v>
      </c>
      <c r="D8924" s="6">
        <v>0.21199999999999999</v>
      </c>
      <c r="E8924" s="6">
        <v>0.21199999999999999</v>
      </c>
      <c r="F8924" s="18">
        <v>160.65</v>
      </c>
      <c r="G8924" t="s">
        <v>2231</v>
      </c>
      <c r="H8924" t="s">
        <v>2197</v>
      </c>
      <c r="I8924" t="s">
        <v>219</v>
      </c>
      <c r="J8924" t="s">
        <v>12068</v>
      </c>
      <c r="L8924" s="5"/>
      <c r="P8924" t="s">
        <v>12068</v>
      </c>
    </row>
    <row r="8925" spans="2:16" x14ac:dyDescent="0.25">
      <c r="B8925" t="s">
        <v>10</v>
      </c>
      <c r="C8925" t="s">
        <v>17</v>
      </c>
      <c r="D8925" s="6">
        <v>0.123</v>
      </c>
      <c r="E8925" s="6">
        <v>0.123</v>
      </c>
      <c r="F8925" s="18">
        <v>192.2</v>
      </c>
      <c r="G8925" t="s">
        <v>2231</v>
      </c>
      <c r="H8925" t="s">
        <v>2198</v>
      </c>
      <c r="I8925" t="s">
        <v>6874</v>
      </c>
      <c r="J8925" t="s">
        <v>14350</v>
      </c>
      <c r="L8925" s="5"/>
      <c r="P8925" t="s">
        <v>14350</v>
      </c>
    </row>
    <row r="8926" spans="2:16" x14ac:dyDescent="0.25">
      <c r="B8926" t="s">
        <v>10</v>
      </c>
      <c r="C8926" t="s">
        <v>17</v>
      </c>
      <c r="D8926" s="6">
        <v>-0.10199999999999999</v>
      </c>
      <c r="E8926" s="6">
        <v>-0.10199999999999999</v>
      </c>
      <c r="F8926" s="18">
        <v>249.53</v>
      </c>
      <c r="G8926" t="s">
        <v>2231</v>
      </c>
      <c r="H8926" t="s">
        <v>12121</v>
      </c>
      <c r="I8926" t="s">
        <v>14327</v>
      </c>
      <c r="J8926" t="s">
        <v>14328</v>
      </c>
      <c r="L8926" s="5"/>
      <c r="P8926" t="s">
        <v>14328</v>
      </c>
    </row>
    <row r="8927" spans="2:16" x14ac:dyDescent="0.25">
      <c r="B8927" t="s">
        <v>10</v>
      </c>
      <c r="C8927" t="s">
        <v>17</v>
      </c>
      <c r="D8927" s="6">
        <v>8.4000000000000005E-2</v>
      </c>
      <c r="E8927" s="6">
        <v>8.4000000000000005E-2</v>
      </c>
      <c r="F8927" s="18">
        <v>192.2</v>
      </c>
      <c r="G8927" t="s">
        <v>2231</v>
      </c>
      <c r="H8927" t="s">
        <v>2199</v>
      </c>
      <c r="I8927" t="s">
        <v>6876</v>
      </c>
      <c r="J8927" t="s">
        <v>14311</v>
      </c>
      <c r="L8927" s="5"/>
      <c r="P8927" t="s">
        <v>14311</v>
      </c>
    </row>
    <row r="8928" spans="2:16" x14ac:dyDescent="0.25">
      <c r="B8928" t="s">
        <v>10</v>
      </c>
      <c r="C8928" t="s">
        <v>17</v>
      </c>
      <c r="D8928" s="6">
        <v>0.112</v>
      </c>
      <c r="E8928" s="6">
        <v>0.112</v>
      </c>
      <c r="F8928" s="18">
        <v>249.53</v>
      </c>
      <c r="G8928" t="s">
        <v>2231</v>
      </c>
      <c r="H8928" t="s">
        <v>1014</v>
      </c>
      <c r="I8928" t="s">
        <v>6878</v>
      </c>
      <c r="J8928" t="s">
        <v>14326</v>
      </c>
      <c r="L8928" s="5"/>
      <c r="P8928" t="s">
        <v>14326</v>
      </c>
    </row>
    <row r="8929" spans="2:16" x14ac:dyDescent="0.25">
      <c r="B8929" t="s">
        <v>10</v>
      </c>
      <c r="C8929" t="s">
        <v>17</v>
      </c>
      <c r="D8929" s="6">
        <v>0.22600000000000001</v>
      </c>
      <c r="E8929" s="6">
        <v>0.22600000000000001</v>
      </c>
      <c r="F8929" s="18">
        <v>192.2</v>
      </c>
      <c r="G8929" t="s">
        <v>2231</v>
      </c>
      <c r="H8929" t="s">
        <v>2200</v>
      </c>
      <c r="I8929" t="s">
        <v>6880</v>
      </c>
      <c r="J8929" t="s">
        <v>14314</v>
      </c>
      <c r="L8929" s="5"/>
      <c r="P8929" t="s">
        <v>14314</v>
      </c>
    </row>
    <row r="8930" spans="2:16" x14ac:dyDescent="0.25">
      <c r="B8930" t="s">
        <v>10</v>
      </c>
      <c r="C8930" t="s">
        <v>17</v>
      </c>
      <c r="D8930" s="6">
        <v>0.30399999999999999</v>
      </c>
      <c r="E8930" s="6">
        <v>0.30399999999999999</v>
      </c>
      <c r="F8930" s="18">
        <v>179.55</v>
      </c>
      <c r="G8930" t="s">
        <v>2231</v>
      </c>
      <c r="H8930" t="s">
        <v>2201</v>
      </c>
      <c r="I8930" t="s">
        <v>6882</v>
      </c>
      <c r="J8930" t="s">
        <v>14345</v>
      </c>
      <c r="L8930" s="5"/>
      <c r="P8930" t="s">
        <v>14345</v>
      </c>
    </row>
    <row r="8931" spans="2:16" x14ac:dyDescent="0.25">
      <c r="B8931" t="s">
        <v>10</v>
      </c>
      <c r="C8931" t="s">
        <v>17</v>
      </c>
      <c r="D8931" s="6">
        <v>0.22600000000000001</v>
      </c>
      <c r="E8931" s="6">
        <v>0.22600000000000001</v>
      </c>
      <c r="F8931" s="18">
        <v>192.2</v>
      </c>
      <c r="G8931" t="s">
        <v>2231</v>
      </c>
      <c r="H8931" t="s">
        <v>2202</v>
      </c>
      <c r="I8931" t="s">
        <v>6884</v>
      </c>
      <c r="J8931" t="s">
        <v>14343</v>
      </c>
      <c r="L8931" s="5"/>
      <c r="P8931" t="s">
        <v>14343</v>
      </c>
    </row>
    <row r="8932" spans="2:16" x14ac:dyDescent="0.25">
      <c r="B8932" t="s">
        <v>10</v>
      </c>
      <c r="C8932" t="s">
        <v>17</v>
      </c>
      <c r="D8932" s="6">
        <v>0.313</v>
      </c>
      <c r="E8932" s="6">
        <v>0.313</v>
      </c>
      <c r="F8932" s="18">
        <v>119.92</v>
      </c>
      <c r="G8932" t="s">
        <v>2231</v>
      </c>
      <c r="H8932" t="s">
        <v>2203</v>
      </c>
      <c r="I8932" t="s">
        <v>479</v>
      </c>
      <c r="J8932" t="s">
        <v>11902</v>
      </c>
      <c r="L8932" s="5"/>
      <c r="P8932" t="s">
        <v>11902</v>
      </c>
    </row>
    <row r="8933" spans="2:16" x14ac:dyDescent="0.25">
      <c r="B8933" t="s">
        <v>10</v>
      </c>
      <c r="C8933" t="s">
        <v>17</v>
      </c>
      <c r="D8933" s="6">
        <v>-2.3E-2</v>
      </c>
      <c r="E8933" s="6">
        <v>-2.3E-2</v>
      </c>
      <c r="F8933" s="18">
        <v>192.2</v>
      </c>
      <c r="G8933" t="s">
        <v>2231</v>
      </c>
      <c r="H8933" t="s">
        <v>2204</v>
      </c>
      <c r="I8933" t="s">
        <v>6887</v>
      </c>
      <c r="J8933" t="s">
        <v>14333</v>
      </c>
      <c r="L8933" s="5"/>
      <c r="P8933" t="s">
        <v>14333</v>
      </c>
    </row>
    <row r="8934" spans="2:16" x14ac:dyDescent="0.25">
      <c r="B8934" t="s">
        <v>10</v>
      </c>
      <c r="C8934" t="s">
        <v>17</v>
      </c>
      <c r="D8934" s="6">
        <v>9.0999999999999998E-2</v>
      </c>
      <c r="E8934" s="6">
        <v>9.0999999999999998E-2</v>
      </c>
      <c r="F8934" s="18">
        <v>192.2</v>
      </c>
      <c r="G8934" t="s">
        <v>2231</v>
      </c>
      <c r="H8934" t="s">
        <v>2205</v>
      </c>
      <c r="I8934" t="s">
        <v>6889</v>
      </c>
      <c r="J8934" t="s">
        <v>14330</v>
      </c>
      <c r="L8934" s="5"/>
      <c r="P8934" t="s">
        <v>14330</v>
      </c>
    </row>
    <row r="8935" spans="2:16" x14ac:dyDescent="0.25">
      <c r="B8935" t="s">
        <v>10</v>
      </c>
      <c r="C8935" t="s">
        <v>17</v>
      </c>
      <c r="D8935" s="6">
        <v>-5.1999999999999998E-2</v>
      </c>
      <c r="E8935" s="6">
        <v>-5.1999999999999998E-2</v>
      </c>
      <c r="F8935" s="18">
        <v>294.49</v>
      </c>
      <c r="G8935" t="s">
        <v>2231</v>
      </c>
      <c r="H8935" t="s">
        <v>2241</v>
      </c>
      <c r="I8935" t="s">
        <v>8421</v>
      </c>
      <c r="J8935" t="s">
        <v>14354</v>
      </c>
      <c r="L8935" s="5"/>
      <c r="P8935" t="s">
        <v>14354</v>
      </c>
    </row>
    <row r="8936" spans="2:16" x14ac:dyDescent="0.25">
      <c r="B8936" t="s">
        <v>10</v>
      </c>
      <c r="C8936" t="s">
        <v>17</v>
      </c>
      <c r="D8936" s="6">
        <v>0.13800000000000001</v>
      </c>
      <c r="E8936" s="6">
        <v>0.13800000000000001</v>
      </c>
      <c r="F8936" s="18">
        <v>110.15</v>
      </c>
      <c r="G8936" t="s">
        <v>2231</v>
      </c>
      <c r="H8936" t="s">
        <v>2206</v>
      </c>
      <c r="I8936" t="s">
        <v>847</v>
      </c>
      <c r="J8936" t="s">
        <v>11998</v>
      </c>
      <c r="L8936" s="5"/>
      <c r="P8936" t="s">
        <v>11998</v>
      </c>
    </row>
    <row r="8937" spans="2:16" x14ac:dyDescent="0.25">
      <c r="B8937" t="s">
        <v>10</v>
      </c>
      <c r="C8937" t="s">
        <v>17</v>
      </c>
      <c r="D8937" s="6">
        <v>9.0999999999999998E-2</v>
      </c>
      <c r="E8937" s="6">
        <v>9.0999999999999998E-2</v>
      </c>
      <c r="F8937" s="18">
        <v>192.2</v>
      </c>
      <c r="G8937" t="s">
        <v>2231</v>
      </c>
      <c r="H8937" t="s">
        <v>2207</v>
      </c>
      <c r="I8937" t="s">
        <v>6892</v>
      </c>
      <c r="J8937" t="s">
        <v>14340</v>
      </c>
      <c r="L8937" s="5"/>
      <c r="P8937" t="s">
        <v>14340</v>
      </c>
    </row>
    <row r="8938" spans="2:16" x14ac:dyDescent="0.25">
      <c r="B8938" t="s">
        <v>10</v>
      </c>
      <c r="C8938" t="s">
        <v>17</v>
      </c>
      <c r="D8938" s="6">
        <v>0.28399999999999997</v>
      </c>
      <c r="E8938" s="6">
        <v>0.28399999999999997</v>
      </c>
      <c r="F8938" s="18">
        <v>137.55000000000001</v>
      </c>
      <c r="G8938" t="s">
        <v>2231</v>
      </c>
      <c r="H8938" t="s">
        <v>2208</v>
      </c>
      <c r="I8938" t="s">
        <v>540</v>
      </c>
      <c r="J8938" t="s">
        <v>12000</v>
      </c>
      <c r="L8938" s="5"/>
      <c r="P8938" t="s">
        <v>12000</v>
      </c>
    </row>
    <row r="8939" spans="2:16" x14ac:dyDescent="0.25">
      <c r="B8939" t="s">
        <v>10</v>
      </c>
      <c r="C8939" t="s">
        <v>17</v>
      </c>
      <c r="D8939" s="6">
        <v>8.4000000000000005E-2</v>
      </c>
      <c r="E8939" s="6">
        <v>8.4000000000000005E-2</v>
      </c>
      <c r="F8939" s="18">
        <v>192.2</v>
      </c>
      <c r="G8939" t="s">
        <v>2231</v>
      </c>
      <c r="H8939" t="s">
        <v>2209</v>
      </c>
      <c r="I8939" t="s">
        <v>6895</v>
      </c>
      <c r="J8939" t="s">
        <v>14335</v>
      </c>
      <c r="L8939" s="5"/>
      <c r="P8939" t="s">
        <v>14335</v>
      </c>
    </row>
    <row r="8940" spans="2:16" x14ac:dyDescent="0.25">
      <c r="B8940" t="s">
        <v>10</v>
      </c>
      <c r="C8940" t="s">
        <v>17</v>
      </c>
      <c r="D8940" s="6">
        <v>0.42799999999999999</v>
      </c>
      <c r="E8940" s="6">
        <v>0.42799999999999999</v>
      </c>
      <c r="F8940" s="18">
        <v>234.24</v>
      </c>
      <c r="G8940" t="s">
        <v>2231</v>
      </c>
      <c r="H8940" t="s">
        <v>2210</v>
      </c>
      <c r="I8940" t="s">
        <v>845</v>
      </c>
      <c r="J8940" t="s">
        <v>11410</v>
      </c>
      <c r="L8940" s="5"/>
      <c r="P8940" t="s">
        <v>11410</v>
      </c>
    </row>
    <row r="8941" spans="2:16" x14ac:dyDescent="0.25">
      <c r="B8941" t="s">
        <v>10</v>
      </c>
      <c r="C8941" t="s">
        <v>17</v>
      </c>
      <c r="D8941" s="6">
        <v>0.436</v>
      </c>
      <c r="E8941" s="6">
        <v>0.436</v>
      </c>
      <c r="F8941" s="18">
        <v>160.65</v>
      </c>
      <c r="G8941" t="s">
        <v>2231</v>
      </c>
      <c r="H8941" t="s">
        <v>2211</v>
      </c>
      <c r="I8941" t="s">
        <v>800</v>
      </c>
      <c r="J8941" t="s">
        <v>11322</v>
      </c>
      <c r="L8941" s="5"/>
      <c r="P8941" t="s">
        <v>11322</v>
      </c>
    </row>
    <row r="8942" spans="2:16" x14ac:dyDescent="0.25">
      <c r="B8942" t="s">
        <v>10</v>
      </c>
      <c r="C8942" t="s">
        <v>17</v>
      </c>
      <c r="D8942" s="6">
        <v>8.4000000000000005E-2</v>
      </c>
      <c r="E8942" s="6">
        <v>8.4000000000000005E-2</v>
      </c>
      <c r="F8942" s="18">
        <v>249.53</v>
      </c>
      <c r="G8942" t="s">
        <v>2231</v>
      </c>
      <c r="H8942" t="s">
        <v>2212</v>
      </c>
      <c r="I8942" t="s">
        <v>6899</v>
      </c>
      <c r="J8942" t="s">
        <v>14353</v>
      </c>
      <c r="L8942" s="5"/>
      <c r="P8942" t="s">
        <v>14353</v>
      </c>
    </row>
    <row r="8943" spans="2:16" x14ac:dyDescent="0.25">
      <c r="B8943" t="s">
        <v>10</v>
      </c>
      <c r="C8943" t="s">
        <v>17</v>
      </c>
      <c r="D8943" s="6">
        <v>-5.1999999999999998E-2</v>
      </c>
      <c r="E8943" s="6">
        <v>-5.1999999999999998E-2</v>
      </c>
      <c r="F8943" s="18">
        <v>294.49</v>
      </c>
      <c r="G8943" t="s">
        <v>2231</v>
      </c>
      <c r="H8943" t="s">
        <v>2242</v>
      </c>
      <c r="I8943" t="s">
        <v>8422</v>
      </c>
      <c r="J8943" t="s">
        <v>14357</v>
      </c>
      <c r="L8943" s="5"/>
      <c r="P8943" t="s">
        <v>14357</v>
      </c>
    </row>
    <row r="8944" spans="2:16" x14ac:dyDescent="0.25">
      <c r="B8944" t="s">
        <v>10</v>
      </c>
      <c r="C8944" t="s">
        <v>17</v>
      </c>
      <c r="D8944" s="6">
        <v>0.48199999999999998</v>
      </c>
      <c r="E8944" s="6">
        <v>0.48199999999999998</v>
      </c>
      <c r="F8944" s="18">
        <v>120.84</v>
      </c>
      <c r="G8944" t="s">
        <v>2231</v>
      </c>
      <c r="H8944" t="s">
        <v>2213</v>
      </c>
      <c r="I8944" t="s">
        <v>717</v>
      </c>
      <c r="J8944" t="s">
        <v>11477</v>
      </c>
      <c r="L8944" s="5"/>
      <c r="P8944" t="s">
        <v>11477</v>
      </c>
    </row>
    <row r="8945" spans="2:16" x14ac:dyDescent="0.25">
      <c r="B8945" t="s">
        <v>10</v>
      </c>
      <c r="C8945" t="s">
        <v>17</v>
      </c>
      <c r="D8945" s="6">
        <v>8.4000000000000005E-2</v>
      </c>
      <c r="E8945" s="6">
        <v>8.4000000000000005E-2</v>
      </c>
      <c r="F8945" s="18">
        <v>216.93</v>
      </c>
      <c r="G8945" t="s">
        <v>2231</v>
      </c>
      <c r="H8945" t="s">
        <v>2214</v>
      </c>
      <c r="I8945" t="s">
        <v>6902</v>
      </c>
      <c r="J8945" t="s">
        <v>14318</v>
      </c>
      <c r="L8945" s="5"/>
      <c r="P8945" t="s">
        <v>14318</v>
      </c>
    </row>
    <row r="8946" spans="2:16" x14ac:dyDescent="0.25">
      <c r="B8946" t="s">
        <v>10</v>
      </c>
      <c r="C8946" t="s">
        <v>17</v>
      </c>
      <c r="D8946" s="6">
        <v>0.22600000000000001</v>
      </c>
      <c r="E8946" s="6">
        <v>0.22600000000000001</v>
      </c>
      <c r="F8946" s="18">
        <v>216.93</v>
      </c>
      <c r="G8946" t="s">
        <v>2231</v>
      </c>
      <c r="H8946" t="s">
        <v>2215</v>
      </c>
      <c r="I8946" t="s">
        <v>6904</v>
      </c>
      <c r="J8946" t="s">
        <v>14315</v>
      </c>
      <c r="L8946" s="5"/>
      <c r="P8946" t="s">
        <v>14315</v>
      </c>
    </row>
    <row r="8947" spans="2:16" x14ac:dyDescent="0.25">
      <c r="B8947" t="s">
        <v>10</v>
      </c>
      <c r="C8947" t="s">
        <v>17</v>
      </c>
      <c r="D8947" s="6">
        <v>9.0999999999999998E-2</v>
      </c>
      <c r="E8947" s="6">
        <v>9.0999999999999998E-2</v>
      </c>
      <c r="F8947" s="18">
        <v>192.2</v>
      </c>
      <c r="G8947" t="s">
        <v>2231</v>
      </c>
      <c r="H8947" t="s">
        <v>2216</v>
      </c>
      <c r="I8947" t="s">
        <v>6906</v>
      </c>
      <c r="J8947" t="s">
        <v>14334</v>
      </c>
      <c r="L8947" s="5"/>
      <c r="P8947" t="s">
        <v>14334</v>
      </c>
    </row>
    <row r="8948" spans="2:16" x14ac:dyDescent="0.25">
      <c r="B8948" t="s">
        <v>10</v>
      </c>
      <c r="C8948" t="s">
        <v>17</v>
      </c>
      <c r="D8948" s="6">
        <v>9.0999999999999998E-2</v>
      </c>
      <c r="E8948" s="6">
        <v>9.0999999999999998E-2</v>
      </c>
      <c r="F8948" s="18">
        <v>150.62</v>
      </c>
      <c r="G8948" t="s">
        <v>2231</v>
      </c>
      <c r="H8948" t="s">
        <v>2217</v>
      </c>
      <c r="I8948" t="s">
        <v>373</v>
      </c>
      <c r="J8948" t="s">
        <v>12077</v>
      </c>
      <c r="L8948" s="5"/>
      <c r="P8948" t="s">
        <v>12077</v>
      </c>
    </row>
    <row r="8949" spans="2:16" x14ac:dyDescent="0.25">
      <c r="B8949" t="s">
        <v>10</v>
      </c>
      <c r="C8949" t="s">
        <v>17</v>
      </c>
      <c r="D8949" s="6">
        <v>-5.1999999999999998E-2</v>
      </c>
      <c r="E8949" s="6">
        <v>-5.1999999999999998E-2</v>
      </c>
      <c r="F8949" s="18">
        <v>294.49</v>
      </c>
      <c r="G8949" t="s">
        <v>2231</v>
      </c>
      <c r="H8949" t="s">
        <v>2243</v>
      </c>
      <c r="I8949" t="s">
        <v>8423</v>
      </c>
      <c r="J8949" t="s">
        <v>14356</v>
      </c>
      <c r="L8949" s="5"/>
      <c r="P8949" t="s">
        <v>14356</v>
      </c>
    </row>
    <row r="8950" spans="2:16" x14ac:dyDescent="0.25">
      <c r="B8950" t="s">
        <v>10</v>
      </c>
      <c r="C8950" t="s">
        <v>17</v>
      </c>
      <c r="D8950" s="6">
        <v>0.112</v>
      </c>
      <c r="E8950" s="6">
        <v>0.112</v>
      </c>
      <c r="F8950" s="18">
        <v>216.93</v>
      </c>
      <c r="G8950" t="s">
        <v>2231</v>
      </c>
      <c r="H8950" t="s">
        <v>2218</v>
      </c>
      <c r="I8950" t="s">
        <v>6909</v>
      </c>
      <c r="J8950" t="s">
        <v>14317</v>
      </c>
      <c r="L8950" s="5"/>
      <c r="P8950" t="s">
        <v>14317</v>
      </c>
    </row>
    <row r="8951" spans="2:16" x14ac:dyDescent="0.25">
      <c r="B8951" t="s">
        <v>10</v>
      </c>
      <c r="C8951" t="s">
        <v>17</v>
      </c>
      <c r="D8951" s="6">
        <v>-5.1999999999999998E-2</v>
      </c>
      <c r="E8951" s="6">
        <v>-5.1999999999999998E-2</v>
      </c>
      <c r="F8951" s="18">
        <v>294.49</v>
      </c>
      <c r="G8951" t="s">
        <v>2231</v>
      </c>
      <c r="H8951" t="s">
        <v>2244</v>
      </c>
      <c r="I8951" t="s">
        <v>8424</v>
      </c>
      <c r="J8951" t="s">
        <v>14352</v>
      </c>
      <c r="L8951" s="5"/>
      <c r="P8951" t="s">
        <v>14352</v>
      </c>
    </row>
    <row r="8952" spans="2:16" x14ac:dyDescent="0.25">
      <c r="B8952" t="s">
        <v>10</v>
      </c>
      <c r="C8952" t="s">
        <v>17</v>
      </c>
      <c r="D8952" s="6">
        <v>0.112</v>
      </c>
      <c r="E8952" s="6">
        <v>0.112</v>
      </c>
      <c r="F8952" s="18">
        <v>249.53</v>
      </c>
      <c r="G8952" t="s">
        <v>2231</v>
      </c>
      <c r="H8952" t="s">
        <v>2219</v>
      </c>
      <c r="I8952" t="s">
        <v>6911</v>
      </c>
      <c r="J8952" t="s">
        <v>14325</v>
      </c>
      <c r="L8952" s="5"/>
      <c r="P8952" t="s">
        <v>14325</v>
      </c>
    </row>
    <row r="8953" spans="2:16" x14ac:dyDescent="0.25">
      <c r="B8953" t="s">
        <v>10</v>
      </c>
      <c r="C8953" t="s">
        <v>17</v>
      </c>
      <c r="D8953" s="6">
        <v>0.246</v>
      </c>
      <c r="E8953" s="6">
        <v>0.246</v>
      </c>
      <c r="F8953" s="18">
        <v>140.69999999999999</v>
      </c>
      <c r="G8953" t="s">
        <v>2231</v>
      </c>
      <c r="H8953" t="s">
        <v>2220</v>
      </c>
      <c r="I8953" t="s">
        <v>6913</v>
      </c>
      <c r="J8953" t="s">
        <v>14331</v>
      </c>
      <c r="L8953" s="5"/>
      <c r="P8953" t="s">
        <v>14331</v>
      </c>
    </row>
    <row r="8954" spans="2:16" x14ac:dyDescent="0.25">
      <c r="B8954" t="s">
        <v>10</v>
      </c>
      <c r="C8954" t="s">
        <v>17</v>
      </c>
      <c r="D8954" s="6">
        <v>0.34699999999999998</v>
      </c>
      <c r="E8954" s="6">
        <v>0.34699999999999998</v>
      </c>
      <c r="F8954" s="18">
        <v>147.24</v>
      </c>
      <c r="G8954" t="s">
        <v>2231</v>
      </c>
      <c r="H8954" t="s">
        <v>2221</v>
      </c>
      <c r="I8954" t="s">
        <v>977</v>
      </c>
      <c r="J8954" t="s">
        <v>11896</v>
      </c>
      <c r="L8954" s="5"/>
      <c r="P8954" t="s">
        <v>11896</v>
      </c>
    </row>
    <row r="8955" spans="2:16" x14ac:dyDescent="0.25">
      <c r="B8955" t="s">
        <v>10</v>
      </c>
      <c r="C8955" t="s">
        <v>17</v>
      </c>
      <c r="D8955" s="6">
        <v>-2.3E-2</v>
      </c>
      <c r="E8955" s="6">
        <v>-2.3E-2</v>
      </c>
      <c r="F8955" s="18">
        <v>216.93</v>
      </c>
      <c r="G8955" t="s">
        <v>2231</v>
      </c>
      <c r="H8955" t="s">
        <v>2222</v>
      </c>
      <c r="I8955" t="s">
        <v>6916</v>
      </c>
      <c r="J8955" t="s">
        <v>14332</v>
      </c>
      <c r="L8955" s="5"/>
      <c r="P8955" t="s">
        <v>14332</v>
      </c>
    </row>
    <row r="8956" spans="2:16" x14ac:dyDescent="0.25">
      <c r="B8956" t="s">
        <v>10</v>
      </c>
      <c r="C8956" t="s">
        <v>17</v>
      </c>
      <c r="D8956" s="6">
        <v>0.22600000000000001</v>
      </c>
      <c r="E8956" s="6">
        <v>0.22600000000000001</v>
      </c>
      <c r="F8956" s="18">
        <v>294.49</v>
      </c>
      <c r="G8956" t="s">
        <v>2231</v>
      </c>
      <c r="H8956" t="s">
        <v>2237</v>
      </c>
      <c r="I8956" t="s">
        <v>6918</v>
      </c>
      <c r="J8956" t="s">
        <v>14316</v>
      </c>
      <c r="L8956" s="5"/>
      <c r="P8956" t="s">
        <v>14316</v>
      </c>
    </row>
    <row r="8957" spans="2:16" x14ac:dyDescent="0.25">
      <c r="B8957" t="s">
        <v>10</v>
      </c>
      <c r="C8957" t="s">
        <v>17</v>
      </c>
      <c r="D8957" s="6">
        <v>-0.10199999999999999</v>
      </c>
      <c r="E8957" s="6">
        <v>-0.10199999999999999</v>
      </c>
      <c r="F8957" s="18">
        <v>249.53</v>
      </c>
      <c r="G8957" t="s">
        <v>2231</v>
      </c>
      <c r="H8957" t="s">
        <v>2223</v>
      </c>
      <c r="I8957" t="s">
        <v>6920</v>
      </c>
      <c r="J8957" t="s">
        <v>14324</v>
      </c>
      <c r="L8957" s="5"/>
      <c r="P8957" t="s">
        <v>14324</v>
      </c>
    </row>
    <row r="8958" spans="2:16" x14ac:dyDescent="0.25">
      <c r="B8958" t="s">
        <v>10</v>
      </c>
      <c r="C8958" t="s">
        <v>17</v>
      </c>
      <c r="D8958" s="6">
        <v>0.29599999999999999</v>
      </c>
      <c r="E8958" s="6">
        <v>0.29599999999999999</v>
      </c>
      <c r="F8958" s="18">
        <v>150.62</v>
      </c>
      <c r="G8958" t="s">
        <v>2231</v>
      </c>
      <c r="H8958" t="s">
        <v>2224</v>
      </c>
      <c r="I8958" t="s">
        <v>374</v>
      </c>
      <c r="J8958" t="s">
        <v>11832</v>
      </c>
      <c r="L8958" s="5"/>
      <c r="P8958" t="s">
        <v>11832</v>
      </c>
    </row>
    <row r="8959" spans="2:16" x14ac:dyDescent="0.25">
      <c r="B8959" t="s">
        <v>10</v>
      </c>
      <c r="C8959" t="s">
        <v>17</v>
      </c>
      <c r="D8959" s="6">
        <v>-5.1999999999999998E-2</v>
      </c>
      <c r="E8959" s="6">
        <v>-5.1999999999999998E-2</v>
      </c>
      <c r="F8959" s="18">
        <v>294.49</v>
      </c>
      <c r="G8959" t="s">
        <v>2231</v>
      </c>
      <c r="H8959" t="s">
        <v>2246</v>
      </c>
      <c r="I8959" t="s">
        <v>8425</v>
      </c>
      <c r="J8959" t="s">
        <v>14355</v>
      </c>
      <c r="L8959" s="5"/>
      <c r="P8959" t="s">
        <v>14355</v>
      </c>
    </row>
    <row r="8960" spans="2:16" x14ac:dyDescent="0.25">
      <c r="B8960" t="s">
        <v>10</v>
      </c>
      <c r="C8960" t="s">
        <v>17</v>
      </c>
      <c r="D8960" s="6">
        <v>0.21199999999999999</v>
      </c>
      <c r="E8960" s="6">
        <v>0.21199999999999999</v>
      </c>
      <c r="F8960" s="18">
        <v>160.65</v>
      </c>
      <c r="G8960" t="s">
        <v>2231</v>
      </c>
      <c r="H8960" t="s">
        <v>18631</v>
      </c>
      <c r="I8960" t="s">
        <v>18866</v>
      </c>
      <c r="J8960" t="s">
        <v>18867</v>
      </c>
      <c r="L8960" s="5"/>
      <c r="P8960" t="s">
        <v>18867</v>
      </c>
    </row>
    <row r="8961" spans="2:16" x14ac:dyDescent="0.25">
      <c r="B8961" t="s">
        <v>10</v>
      </c>
      <c r="C8961" t="s">
        <v>17</v>
      </c>
      <c r="D8961" s="6">
        <v>0.16</v>
      </c>
      <c r="E8961" s="6">
        <v>0.16</v>
      </c>
      <c r="F8961" s="18">
        <v>294.49</v>
      </c>
      <c r="G8961" t="s">
        <v>2231</v>
      </c>
      <c r="H8961" t="s">
        <v>2238</v>
      </c>
      <c r="I8961" t="s">
        <v>6923</v>
      </c>
      <c r="J8961" t="s">
        <v>14358</v>
      </c>
      <c r="L8961" s="5"/>
      <c r="P8961" t="s">
        <v>14358</v>
      </c>
    </row>
    <row r="8962" spans="2:16" x14ac:dyDescent="0.25">
      <c r="B8962" t="s">
        <v>10</v>
      </c>
      <c r="C8962" t="s">
        <v>17</v>
      </c>
      <c r="D8962" s="6">
        <v>9.0999999999999998E-2</v>
      </c>
      <c r="E8962" s="6">
        <v>9.0999999999999998E-2</v>
      </c>
      <c r="F8962" s="18">
        <v>192.2</v>
      </c>
      <c r="G8962" t="s">
        <v>2231</v>
      </c>
      <c r="H8962" t="s">
        <v>2225</v>
      </c>
      <c r="I8962" t="s">
        <v>6924</v>
      </c>
      <c r="J8962" t="s">
        <v>14344</v>
      </c>
      <c r="L8962" s="5"/>
      <c r="P8962" t="s">
        <v>14344</v>
      </c>
    </row>
    <row r="8963" spans="2:16" x14ac:dyDescent="0.25">
      <c r="B8963" t="s">
        <v>10</v>
      </c>
      <c r="C8963" t="s">
        <v>17</v>
      </c>
      <c r="D8963" s="6">
        <v>0.159</v>
      </c>
      <c r="E8963" s="6">
        <v>0.159</v>
      </c>
      <c r="F8963" s="18">
        <v>150.62</v>
      </c>
      <c r="G8963" t="s">
        <v>2231</v>
      </c>
      <c r="H8963" t="s">
        <v>2226</v>
      </c>
      <c r="I8963" t="s">
        <v>6926</v>
      </c>
      <c r="J8963" t="s">
        <v>14312</v>
      </c>
      <c r="L8963" s="5"/>
      <c r="P8963" t="s">
        <v>14312</v>
      </c>
    </row>
    <row r="8964" spans="2:16" x14ac:dyDescent="0.25">
      <c r="B8964" t="s">
        <v>10</v>
      </c>
      <c r="C8964" t="s">
        <v>17</v>
      </c>
      <c r="D8964" s="6">
        <v>8.4000000000000005E-2</v>
      </c>
      <c r="E8964" s="6">
        <v>8.4000000000000005E-2</v>
      </c>
      <c r="F8964" s="18">
        <v>216.93</v>
      </c>
      <c r="G8964" t="s">
        <v>2231</v>
      </c>
      <c r="H8964" t="s">
        <v>2227</v>
      </c>
      <c r="I8964" t="s">
        <v>6928</v>
      </c>
      <c r="J8964" t="s">
        <v>14321</v>
      </c>
      <c r="L8964" s="5"/>
      <c r="P8964" t="s">
        <v>14321</v>
      </c>
    </row>
    <row r="8965" spans="2:16" x14ac:dyDescent="0.25">
      <c r="B8965" t="s">
        <v>10</v>
      </c>
      <c r="C8965" t="s">
        <v>17</v>
      </c>
      <c r="D8965" s="6">
        <v>-5.1999999999999998E-2</v>
      </c>
      <c r="E8965" s="6">
        <v>-5.1999999999999998E-2</v>
      </c>
      <c r="F8965" s="18">
        <v>294.49</v>
      </c>
      <c r="G8965" t="s">
        <v>2231</v>
      </c>
      <c r="H8965" t="s">
        <v>2247</v>
      </c>
      <c r="I8965" t="s">
        <v>8426</v>
      </c>
      <c r="J8965" t="s">
        <v>14349</v>
      </c>
      <c r="L8965" s="5"/>
      <c r="P8965" t="s">
        <v>14349</v>
      </c>
    </row>
    <row r="8966" spans="2:16" x14ac:dyDescent="0.25">
      <c r="B8966" t="s">
        <v>10</v>
      </c>
      <c r="C8966" t="s">
        <v>17</v>
      </c>
      <c r="D8966" s="6">
        <v>0.21199999999999999</v>
      </c>
      <c r="E8966" s="6">
        <v>0.21199999999999999</v>
      </c>
      <c r="F8966" s="18">
        <v>179.55</v>
      </c>
      <c r="G8966" t="s">
        <v>2231</v>
      </c>
      <c r="H8966" t="s">
        <v>2228</v>
      </c>
      <c r="I8966" t="s">
        <v>6930</v>
      </c>
      <c r="J8966" t="s">
        <v>14310</v>
      </c>
      <c r="L8966" s="5"/>
      <c r="P8966" t="s">
        <v>14310</v>
      </c>
    </row>
    <row r="8967" spans="2:16" x14ac:dyDescent="0.25">
      <c r="B8967" t="s">
        <v>10</v>
      </c>
      <c r="C8967" t="s">
        <v>17</v>
      </c>
      <c r="D8967" s="6">
        <v>0.11600000000000001</v>
      </c>
      <c r="E8967" s="6">
        <v>0.11600000000000001</v>
      </c>
      <c r="F8967" s="18">
        <v>176.4</v>
      </c>
      <c r="G8967" t="s">
        <v>2231</v>
      </c>
      <c r="H8967" t="s">
        <v>2229</v>
      </c>
      <c r="I8967" t="s">
        <v>670</v>
      </c>
      <c r="J8967" t="s">
        <v>11695</v>
      </c>
      <c r="L8967" s="5"/>
      <c r="P8967" t="s">
        <v>11695</v>
      </c>
    </row>
    <row r="8968" spans="2:16" x14ac:dyDescent="0.25">
      <c r="B8968" t="s">
        <v>10</v>
      </c>
      <c r="C8968" t="s">
        <v>17</v>
      </c>
      <c r="D8968" s="6">
        <v>0.112</v>
      </c>
      <c r="E8968" s="6">
        <v>0.112</v>
      </c>
      <c r="F8968" s="18">
        <v>249.53</v>
      </c>
      <c r="G8968" t="s">
        <v>2231</v>
      </c>
      <c r="H8968" t="s">
        <v>2230</v>
      </c>
      <c r="I8968" t="s">
        <v>6933</v>
      </c>
      <c r="J8968" t="s">
        <v>14319</v>
      </c>
      <c r="L8968" s="5"/>
      <c r="P8968" t="s">
        <v>14319</v>
      </c>
    </row>
    <row r="8969" spans="2:16" x14ac:dyDescent="0.25">
      <c r="B8969" t="s">
        <v>10</v>
      </c>
      <c r="C8969" t="s">
        <v>17</v>
      </c>
      <c r="D8969" s="6">
        <v>0.39300000000000002</v>
      </c>
      <c r="E8969" s="6">
        <v>0.39300000000000002</v>
      </c>
      <c r="F8969" s="18">
        <v>211.81</v>
      </c>
      <c r="G8969" t="s">
        <v>2231</v>
      </c>
      <c r="H8969" t="s">
        <v>2231</v>
      </c>
      <c r="I8969" t="s">
        <v>95</v>
      </c>
      <c r="J8969" t="s">
        <v>11710</v>
      </c>
      <c r="L8969" s="5"/>
      <c r="P8969" t="s">
        <v>11710</v>
      </c>
    </row>
    <row r="8970" spans="2:16" x14ac:dyDescent="0.25">
      <c r="B8970" t="s">
        <v>10</v>
      </c>
      <c r="C8970" t="s">
        <v>17</v>
      </c>
      <c r="D8970" s="6">
        <v>9.0999999999999998E-2</v>
      </c>
      <c r="E8970" s="6">
        <v>9.0999999999999998E-2</v>
      </c>
      <c r="F8970" s="18">
        <v>192.2</v>
      </c>
      <c r="G8970" t="s">
        <v>2231</v>
      </c>
      <c r="H8970" t="s">
        <v>2232</v>
      </c>
      <c r="I8970" t="s">
        <v>6936</v>
      </c>
      <c r="J8970" t="s">
        <v>14313</v>
      </c>
      <c r="L8970" s="5"/>
      <c r="P8970" t="s">
        <v>14313</v>
      </c>
    </row>
    <row r="8971" spans="2:16" x14ac:dyDescent="0.25">
      <c r="B8971" t="s">
        <v>10</v>
      </c>
      <c r="C8971" t="s">
        <v>17</v>
      </c>
      <c r="D8971" s="6">
        <v>0.109</v>
      </c>
      <c r="E8971" s="6">
        <v>0.109</v>
      </c>
      <c r="F8971" s="18">
        <v>159.6</v>
      </c>
      <c r="G8971" t="s">
        <v>2231</v>
      </c>
      <c r="H8971" t="s">
        <v>2233</v>
      </c>
      <c r="I8971" t="s">
        <v>856</v>
      </c>
      <c r="J8971" t="s">
        <v>11757</v>
      </c>
      <c r="L8971" s="5"/>
      <c r="P8971" t="s">
        <v>11757</v>
      </c>
    </row>
    <row r="8972" spans="2:16" x14ac:dyDescent="0.25">
      <c r="B8972" t="s">
        <v>10</v>
      </c>
      <c r="C8972" t="s">
        <v>17</v>
      </c>
      <c r="D8972" s="6">
        <v>8.4000000000000005E-2</v>
      </c>
      <c r="E8972" s="6">
        <v>8.4000000000000005E-2</v>
      </c>
      <c r="F8972" s="18">
        <v>192.2</v>
      </c>
      <c r="G8972" t="s">
        <v>2231</v>
      </c>
      <c r="H8972" t="s">
        <v>2234</v>
      </c>
      <c r="I8972" t="s">
        <v>6939</v>
      </c>
      <c r="J8972" t="s">
        <v>14320</v>
      </c>
      <c r="L8972" s="5"/>
      <c r="P8972" t="s">
        <v>14320</v>
      </c>
    </row>
    <row r="8973" spans="2:16" x14ac:dyDescent="0.25">
      <c r="B8973" t="s">
        <v>10</v>
      </c>
      <c r="C8973" t="s">
        <v>17</v>
      </c>
      <c r="D8973" s="6">
        <v>0.245</v>
      </c>
      <c r="E8973" s="6">
        <v>0.245</v>
      </c>
      <c r="F8973" s="18">
        <v>140.69999999999999</v>
      </c>
      <c r="G8973" t="s">
        <v>2231</v>
      </c>
      <c r="H8973" t="s">
        <v>2235</v>
      </c>
      <c r="I8973" t="s">
        <v>6941</v>
      </c>
      <c r="J8973" t="s">
        <v>14341</v>
      </c>
      <c r="L8973" s="5"/>
      <c r="P8973" t="s">
        <v>14341</v>
      </c>
    </row>
    <row r="8974" spans="2:16" x14ac:dyDescent="0.25">
      <c r="B8974" t="s">
        <v>10</v>
      </c>
      <c r="C8974" t="s">
        <v>17</v>
      </c>
      <c r="D8974" s="6">
        <v>0.112</v>
      </c>
      <c r="E8974" s="6">
        <v>0.112</v>
      </c>
      <c r="F8974" s="18">
        <v>216.93</v>
      </c>
      <c r="G8974" t="s">
        <v>2231</v>
      </c>
      <c r="H8974" t="s">
        <v>2236</v>
      </c>
      <c r="I8974" t="s">
        <v>6943</v>
      </c>
      <c r="J8974" t="s">
        <v>14329</v>
      </c>
      <c r="L8974" s="5"/>
      <c r="P8974" t="s">
        <v>14329</v>
      </c>
    </row>
    <row r="8975" spans="2:16" x14ac:dyDescent="0.25">
      <c r="B8975" t="s">
        <v>10</v>
      </c>
      <c r="C8975" t="s">
        <v>17</v>
      </c>
      <c r="D8975" s="6">
        <v>-5.1999999999999998E-2</v>
      </c>
      <c r="E8975" s="6">
        <v>-5.1999999999999998E-2</v>
      </c>
      <c r="F8975" s="18">
        <v>294.49</v>
      </c>
      <c r="G8975" t="s">
        <v>2232</v>
      </c>
      <c r="H8975" t="s">
        <v>2239</v>
      </c>
      <c r="I8975" t="s">
        <v>8427</v>
      </c>
      <c r="J8975" t="s">
        <v>12312</v>
      </c>
      <c r="L8975" s="5"/>
      <c r="P8975" t="s">
        <v>12312</v>
      </c>
    </row>
    <row r="8976" spans="2:16" x14ac:dyDescent="0.25">
      <c r="B8976" t="s">
        <v>10</v>
      </c>
      <c r="C8976" t="s">
        <v>17</v>
      </c>
      <c r="D8976" s="6">
        <v>7.4999999999999997E-2</v>
      </c>
      <c r="E8976" s="6">
        <v>7.4999999999999997E-2</v>
      </c>
      <c r="F8976" s="18">
        <v>249.53</v>
      </c>
      <c r="G8976" t="s">
        <v>2232</v>
      </c>
      <c r="H8976" t="s">
        <v>12132</v>
      </c>
      <c r="I8976" t="s">
        <v>12313</v>
      </c>
      <c r="J8976" t="s">
        <v>12314</v>
      </c>
      <c r="L8976" s="5"/>
      <c r="P8976" t="s">
        <v>12314</v>
      </c>
    </row>
    <row r="8977" spans="2:16" x14ac:dyDescent="0.25">
      <c r="B8977" t="s">
        <v>10</v>
      </c>
      <c r="C8977" t="s">
        <v>17</v>
      </c>
      <c r="D8977" s="6">
        <v>0.12</v>
      </c>
      <c r="E8977" s="6">
        <v>0.12</v>
      </c>
      <c r="F8977" s="18">
        <v>216.93</v>
      </c>
      <c r="G8977" t="s">
        <v>2232</v>
      </c>
      <c r="H8977" t="s">
        <v>2190</v>
      </c>
      <c r="I8977" t="s">
        <v>6945</v>
      </c>
      <c r="J8977" t="s">
        <v>12301</v>
      </c>
      <c r="L8977" s="5"/>
      <c r="P8977" t="s">
        <v>12301</v>
      </c>
    </row>
    <row r="8978" spans="2:16" x14ac:dyDescent="0.25">
      <c r="B8978" t="s">
        <v>10</v>
      </c>
      <c r="C8978" t="s">
        <v>17</v>
      </c>
      <c r="D8978" s="6">
        <v>9.0999999999999998E-2</v>
      </c>
      <c r="E8978" s="6">
        <v>9.0999999999999998E-2</v>
      </c>
      <c r="F8978" s="18">
        <v>216.93</v>
      </c>
      <c r="G8978" t="s">
        <v>2232</v>
      </c>
      <c r="H8978" t="s">
        <v>2191</v>
      </c>
      <c r="I8978" t="s">
        <v>6947</v>
      </c>
      <c r="J8978" t="s">
        <v>12327</v>
      </c>
      <c r="L8978" s="5"/>
      <c r="P8978" t="s">
        <v>12327</v>
      </c>
    </row>
    <row r="8979" spans="2:16" x14ac:dyDescent="0.25">
      <c r="B8979" t="s">
        <v>10</v>
      </c>
      <c r="C8979" t="s">
        <v>17</v>
      </c>
      <c r="D8979" s="6">
        <v>5.8999999999999997E-2</v>
      </c>
      <c r="E8979" s="6">
        <v>5.8999999999999997E-2</v>
      </c>
      <c r="F8979" s="18">
        <v>249.53</v>
      </c>
      <c r="G8979" t="s">
        <v>2232</v>
      </c>
      <c r="H8979" t="s">
        <v>2192</v>
      </c>
      <c r="I8979" t="s">
        <v>6949</v>
      </c>
      <c r="J8979" t="s">
        <v>12303</v>
      </c>
      <c r="L8979" s="5"/>
      <c r="P8979" t="s">
        <v>12303</v>
      </c>
    </row>
    <row r="8980" spans="2:16" x14ac:dyDescent="0.25">
      <c r="B8980" t="s">
        <v>10</v>
      </c>
      <c r="C8980" t="s">
        <v>17</v>
      </c>
      <c r="D8980" s="6">
        <v>-5.1999999999999998E-2</v>
      </c>
      <c r="E8980" s="6">
        <v>-5.1999999999999998E-2</v>
      </c>
      <c r="F8980" s="18">
        <v>477.7</v>
      </c>
      <c r="G8980" t="s">
        <v>2232</v>
      </c>
      <c r="H8980" t="s">
        <v>2240</v>
      </c>
      <c r="I8980" t="s">
        <v>8428</v>
      </c>
      <c r="J8980" t="s">
        <v>12285</v>
      </c>
      <c r="L8980" s="5"/>
      <c r="P8980" t="s">
        <v>12285</v>
      </c>
    </row>
    <row r="8981" spans="2:16" x14ac:dyDescent="0.25">
      <c r="B8981" t="s">
        <v>10</v>
      </c>
      <c r="C8981" t="s">
        <v>17</v>
      </c>
      <c r="D8981" s="6">
        <v>7.4999999999999997E-2</v>
      </c>
      <c r="E8981" s="6">
        <v>7.4999999999999997E-2</v>
      </c>
      <c r="F8981" s="18">
        <v>249.53</v>
      </c>
      <c r="G8981" t="s">
        <v>2232</v>
      </c>
      <c r="H8981" t="s">
        <v>2183</v>
      </c>
      <c r="I8981" t="s">
        <v>6951</v>
      </c>
      <c r="J8981" t="s">
        <v>12307</v>
      </c>
      <c r="L8981" s="5"/>
      <c r="P8981" t="s">
        <v>12307</v>
      </c>
    </row>
    <row r="8982" spans="2:16" x14ac:dyDescent="0.25">
      <c r="B8982" t="s">
        <v>10</v>
      </c>
      <c r="C8982" t="s">
        <v>17</v>
      </c>
      <c r="D8982" s="6">
        <v>5.8999999999999997E-2</v>
      </c>
      <c r="E8982" s="6">
        <v>5.8999999999999997E-2</v>
      </c>
      <c r="F8982" s="18">
        <v>216.93</v>
      </c>
      <c r="G8982" t="s">
        <v>2232</v>
      </c>
      <c r="H8982" t="s">
        <v>2193</v>
      </c>
      <c r="I8982" t="s">
        <v>6953</v>
      </c>
      <c r="J8982" t="s">
        <v>12284</v>
      </c>
      <c r="L8982" s="5"/>
      <c r="P8982" t="s">
        <v>12284</v>
      </c>
    </row>
    <row r="8983" spans="2:16" x14ac:dyDescent="0.25">
      <c r="B8983" t="s">
        <v>10</v>
      </c>
      <c r="C8983" t="s">
        <v>17</v>
      </c>
      <c r="D8983" s="6">
        <v>0.24099999999999999</v>
      </c>
      <c r="E8983" s="6">
        <v>0.24099999999999999</v>
      </c>
      <c r="F8983" s="18">
        <v>150.62</v>
      </c>
      <c r="G8983" t="s">
        <v>2232</v>
      </c>
      <c r="H8983" t="s">
        <v>2194</v>
      </c>
      <c r="I8983" t="s">
        <v>6955</v>
      </c>
      <c r="J8983" t="s">
        <v>12320</v>
      </c>
      <c r="L8983" s="5"/>
      <c r="P8983" t="s">
        <v>12320</v>
      </c>
    </row>
    <row r="8984" spans="2:16" x14ac:dyDescent="0.25">
      <c r="B8984" t="s">
        <v>10</v>
      </c>
      <c r="C8984" t="s">
        <v>17</v>
      </c>
      <c r="D8984" s="6">
        <v>0.16600000000000001</v>
      </c>
      <c r="E8984" s="6">
        <v>0.16600000000000001</v>
      </c>
      <c r="F8984" s="18">
        <v>150.62</v>
      </c>
      <c r="G8984" t="s">
        <v>2232</v>
      </c>
      <c r="H8984" t="s">
        <v>2195</v>
      </c>
      <c r="I8984" t="s">
        <v>6957</v>
      </c>
      <c r="J8984" t="s">
        <v>12304</v>
      </c>
      <c r="L8984" s="5"/>
      <c r="P8984" t="s">
        <v>12304</v>
      </c>
    </row>
    <row r="8985" spans="2:16" x14ac:dyDescent="0.25">
      <c r="B8985" t="s">
        <v>10</v>
      </c>
      <c r="C8985" t="s">
        <v>17</v>
      </c>
      <c r="D8985" s="6">
        <v>0.17399999999999999</v>
      </c>
      <c r="E8985" s="6">
        <v>0.17399999999999999</v>
      </c>
      <c r="F8985" s="18">
        <v>150.62</v>
      </c>
      <c r="G8985" t="s">
        <v>2232</v>
      </c>
      <c r="H8985" t="s">
        <v>2196</v>
      </c>
      <c r="I8985" t="s">
        <v>6959</v>
      </c>
      <c r="J8985" t="s">
        <v>12302</v>
      </c>
      <c r="L8985" s="5"/>
      <c r="P8985" t="s">
        <v>12302</v>
      </c>
    </row>
    <row r="8986" spans="2:16" x14ac:dyDescent="0.25">
      <c r="B8986" t="s">
        <v>10</v>
      </c>
      <c r="C8986" t="s">
        <v>17</v>
      </c>
      <c r="D8986" s="6">
        <v>0.12</v>
      </c>
      <c r="E8986" s="6">
        <v>0.12</v>
      </c>
      <c r="F8986" s="18">
        <v>216.93</v>
      </c>
      <c r="G8986" t="s">
        <v>2232</v>
      </c>
      <c r="H8986" t="s">
        <v>2197</v>
      </c>
      <c r="I8986" t="s">
        <v>6961</v>
      </c>
      <c r="J8986" t="s">
        <v>12287</v>
      </c>
      <c r="L8986" s="5"/>
      <c r="P8986" t="s">
        <v>12287</v>
      </c>
    </row>
    <row r="8987" spans="2:16" x14ac:dyDescent="0.25">
      <c r="B8987" t="s">
        <v>10</v>
      </c>
      <c r="C8987" t="s">
        <v>17</v>
      </c>
      <c r="D8987" s="6">
        <v>0.12</v>
      </c>
      <c r="E8987" s="6">
        <v>0.12</v>
      </c>
      <c r="F8987" s="18">
        <v>192.2</v>
      </c>
      <c r="G8987" t="s">
        <v>2232</v>
      </c>
      <c r="H8987" t="s">
        <v>2198</v>
      </c>
      <c r="I8987" t="s">
        <v>6963</v>
      </c>
      <c r="J8987" t="s">
        <v>12318</v>
      </c>
      <c r="L8987" s="5"/>
      <c r="P8987" t="s">
        <v>12318</v>
      </c>
    </row>
    <row r="8988" spans="2:16" x14ac:dyDescent="0.25">
      <c r="B8988" t="s">
        <v>10</v>
      </c>
      <c r="C8988" t="s">
        <v>17</v>
      </c>
      <c r="D8988" s="6">
        <v>7.4999999999999997E-2</v>
      </c>
      <c r="E8988" s="6">
        <v>7.4999999999999997E-2</v>
      </c>
      <c r="F8988" s="18">
        <v>249.53</v>
      </c>
      <c r="G8988" t="s">
        <v>2232</v>
      </c>
      <c r="H8988" t="s">
        <v>12121</v>
      </c>
      <c r="I8988" t="s">
        <v>12291</v>
      </c>
      <c r="J8988" t="s">
        <v>12292</v>
      </c>
      <c r="L8988" s="5"/>
      <c r="P8988" t="s">
        <v>12292</v>
      </c>
    </row>
    <row r="8989" spans="2:16" x14ac:dyDescent="0.25">
      <c r="B8989" t="s">
        <v>10</v>
      </c>
      <c r="C8989" t="s">
        <v>17</v>
      </c>
      <c r="D8989" s="6">
        <v>0.16900000000000001</v>
      </c>
      <c r="E8989" s="6">
        <v>0.16900000000000001</v>
      </c>
      <c r="F8989" s="18">
        <v>216.93</v>
      </c>
      <c r="G8989" t="s">
        <v>2232</v>
      </c>
      <c r="H8989" t="s">
        <v>2199</v>
      </c>
      <c r="I8989" t="s">
        <v>6965</v>
      </c>
      <c r="J8989" t="s">
        <v>12270</v>
      </c>
      <c r="L8989" s="5"/>
      <c r="P8989" t="s">
        <v>12270</v>
      </c>
    </row>
    <row r="8990" spans="2:16" x14ac:dyDescent="0.25">
      <c r="B8990" t="s">
        <v>10</v>
      </c>
      <c r="C8990" t="s">
        <v>17</v>
      </c>
      <c r="D8990" s="6">
        <v>5.8999999999999997E-2</v>
      </c>
      <c r="E8990" s="6">
        <v>5.8999999999999997E-2</v>
      </c>
      <c r="F8990" s="18">
        <v>249.53</v>
      </c>
      <c r="G8990" t="s">
        <v>2232</v>
      </c>
      <c r="H8990" t="s">
        <v>1014</v>
      </c>
      <c r="I8990" t="s">
        <v>6967</v>
      </c>
      <c r="J8990" t="s">
        <v>12290</v>
      </c>
      <c r="L8990" s="5"/>
      <c r="P8990" t="s">
        <v>12290</v>
      </c>
    </row>
    <row r="8991" spans="2:16" x14ac:dyDescent="0.25">
      <c r="B8991" t="s">
        <v>10</v>
      </c>
      <c r="C8991" t="s">
        <v>17</v>
      </c>
      <c r="D8991" s="6">
        <v>0.22600000000000001</v>
      </c>
      <c r="E8991" s="6">
        <v>0.22600000000000001</v>
      </c>
      <c r="F8991" s="18">
        <v>192.2</v>
      </c>
      <c r="G8991" t="s">
        <v>2232</v>
      </c>
      <c r="H8991" t="s">
        <v>2200</v>
      </c>
      <c r="I8991" t="s">
        <v>6969</v>
      </c>
      <c r="J8991" t="s">
        <v>12274</v>
      </c>
      <c r="L8991" s="5"/>
      <c r="P8991" t="s">
        <v>12274</v>
      </c>
    </row>
    <row r="8992" spans="2:16" x14ac:dyDescent="0.25">
      <c r="B8992" t="s">
        <v>10</v>
      </c>
      <c r="C8992" t="s">
        <v>17</v>
      </c>
      <c r="D8992" s="6">
        <v>0.22600000000000001</v>
      </c>
      <c r="E8992" s="6">
        <v>0.22600000000000001</v>
      </c>
      <c r="F8992" s="18">
        <v>192.2</v>
      </c>
      <c r="G8992" t="s">
        <v>2232</v>
      </c>
      <c r="H8992" t="s">
        <v>2201</v>
      </c>
      <c r="I8992" t="s">
        <v>6971</v>
      </c>
      <c r="J8992" t="s">
        <v>12310</v>
      </c>
      <c r="L8992" s="5"/>
      <c r="P8992" t="s">
        <v>12310</v>
      </c>
    </row>
    <row r="8993" spans="2:16" x14ac:dyDescent="0.25">
      <c r="B8993" t="s">
        <v>10</v>
      </c>
      <c r="C8993" t="s">
        <v>17</v>
      </c>
      <c r="D8993" s="6">
        <v>0.22600000000000001</v>
      </c>
      <c r="E8993" s="6">
        <v>0.22600000000000001</v>
      </c>
      <c r="F8993" s="18">
        <v>216.93</v>
      </c>
      <c r="G8993" t="s">
        <v>2232</v>
      </c>
      <c r="H8993" t="s">
        <v>2202</v>
      </c>
      <c r="I8993" t="s">
        <v>6973</v>
      </c>
      <c r="J8993" t="s">
        <v>12308</v>
      </c>
      <c r="L8993" s="5"/>
      <c r="P8993" t="s">
        <v>12308</v>
      </c>
    </row>
    <row r="8994" spans="2:16" x14ac:dyDescent="0.25">
      <c r="B8994" t="s">
        <v>10</v>
      </c>
      <c r="C8994" t="s">
        <v>17</v>
      </c>
      <c r="D8994" s="6">
        <v>0.30399999999999999</v>
      </c>
      <c r="E8994" s="6">
        <v>0.30399999999999999</v>
      </c>
      <c r="F8994" s="18">
        <v>179.55</v>
      </c>
      <c r="G8994" t="s">
        <v>2232</v>
      </c>
      <c r="H8994" t="s">
        <v>2203</v>
      </c>
      <c r="I8994" t="s">
        <v>6975</v>
      </c>
      <c r="J8994" t="s">
        <v>12278</v>
      </c>
      <c r="L8994" s="5"/>
      <c r="P8994" t="s">
        <v>12278</v>
      </c>
    </row>
    <row r="8995" spans="2:16" x14ac:dyDescent="0.25">
      <c r="B8995" t="s">
        <v>10</v>
      </c>
      <c r="C8995" t="s">
        <v>17</v>
      </c>
      <c r="D8995" s="6">
        <v>9.0999999999999998E-2</v>
      </c>
      <c r="E8995" s="6">
        <v>9.0999999999999998E-2</v>
      </c>
      <c r="F8995" s="18">
        <v>216.93</v>
      </c>
      <c r="G8995" t="s">
        <v>2232</v>
      </c>
      <c r="H8995" t="s">
        <v>2204</v>
      </c>
      <c r="I8995" t="s">
        <v>6977</v>
      </c>
      <c r="J8995" t="s">
        <v>12298</v>
      </c>
      <c r="L8995" s="5"/>
      <c r="P8995" t="s">
        <v>12298</v>
      </c>
    </row>
    <row r="8996" spans="2:16" x14ac:dyDescent="0.25">
      <c r="B8996" t="s">
        <v>10</v>
      </c>
      <c r="C8996" t="s">
        <v>17</v>
      </c>
      <c r="D8996" s="6">
        <v>0.24099999999999999</v>
      </c>
      <c r="E8996" s="6">
        <v>0.24099999999999999</v>
      </c>
      <c r="F8996" s="18">
        <v>150.62</v>
      </c>
      <c r="G8996" t="s">
        <v>2232</v>
      </c>
      <c r="H8996" t="s">
        <v>2205</v>
      </c>
      <c r="I8996" t="s">
        <v>6979</v>
      </c>
      <c r="J8996" t="s">
        <v>12294</v>
      </c>
      <c r="L8996" s="5"/>
      <c r="P8996" t="s">
        <v>12294</v>
      </c>
    </row>
    <row r="8997" spans="2:16" x14ac:dyDescent="0.25">
      <c r="B8997" t="s">
        <v>10</v>
      </c>
      <c r="C8997" t="s">
        <v>17</v>
      </c>
      <c r="D8997" s="6">
        <v>-5.1999999999999998E-2</v>
      </c>
      <c r="E8997" s="6">
        <v>-5.1999999999999998E-2</v>
      </c>
      <c r="F8997" s="18">
        <v>294.49</v>
      </c>
      <c r="G8997" t="s">
        <v>2232</v>
      </c>
      <c r="H8997" t="s">
        <v>2241</v>
      </c>
      <c r="I8997" t="s">
        <v>8429</v>
      </c>
      <c r="J8997" t="s">
        <v>12323</v>
      </c>
      <c r="L8997" s="5"/>
      <c r="P8997" t="s">
        <v>12323</v>
      </c>
    </row>
    <row r="8998" spans="2:16" x14ac:dyDescent="0.25">
      <c r="B8998" t="s">
        <v>10</v>
      </c>
      <c r="C8998" t="s">
        <v>17</v>
      </c>
      <c r="D8998" s="6">
        <v>0.17399999999999999</v>
      </c>
      <c r="E8998" s="6">
        <v>0.17399999999999999</v>
      </c>
      <c r="F8998" s="18">
        <v>150.62</v>
      </c>
      <c r="G8998" t="s">
        <v>2232</v>
      </c>
      <c r="H8998" t="s">
        <v>2206</v>
      </c>
      <c r="I8998" t="s">
        <v>6981</v>
      </c>
      <c r="J8998" t="s">
        <v>12311</v>
      </c>
      <c r="L8998" s="5"/>
      <c r="P8998" t="s">
        <v>12311</v>
      </c>
    </row>
    <row r="8999" spans="2:16" x14ac:dyDescent="0.25">
      <c r="B8999" t="s">
        <v>10</v>
      </c>
      <c r="C8999" t="s">
        <v>17</v>
      </c>
      <c r="D8999" s="6">
        <v>0.24099999999999999</v>
      </c>
      <c r="E8999" s="6">
        <v>0.24099999999999999</v>
      </c>
      <c r="F8999" s="18">
        <v>150.62</v>
      </c>
      <c r="G8999" t="s">
        <v>2232</v>
      </c>
      <c r="H8999" t="s">
        <v>2207</v>
      </c>
      <c r="I8999" t="s">
        <v>6983</v>
      </c>
      <c r="J8999" t="s">
        <v>12305</v>
      </c>
      <c r="L8999" s="5"/>
      <c r="P8999" t="s">
        <v>12305</v>
      </c>
    </row>
    <row r="9000" spans="2:16" x14ac:dyDescent="0.25">
      <c r="B9000" t="s">
        <v>10</v>
      </c>
      <c r="C9000" t="s">
        <v>17</v>
      </c>
      <c r="D9000" s="6">
        <v>0.20300000000000001</v>
      </c>
      <c r="E9000" s="6">
        <v>0.20300000000000001</v>
      </c>
      <c r="F9000" s="18">
        <v>157.36000000000001</v>
      </c>
      <c r="G9000" t="s">
        <v>2232</v>
      </c>
      <c r="H9000" t="s">
        <v>2208</v>
      </c>
      <c r="I9000" t="s">
        <v>951</v>
      </c>
      <c r="J9000" t="s">
        <v>11831</v>
      </c>
      <c r="L9000" s="5"/>
      <c r="P9000" t="s">
        <v>11831</v>
      </c>
    </row>
    <row r="9001" spans="2:16" x14ac:dyDescent="0.25">
      <c r="B9001" t="s">
        <v>10</v>
      </c>
      <c r="C9001" t="s">
        <v>17</v>
      </c>
      <c r="D9001" s="6">
        <v>0.16900000000000001</v>
      </c>
      <c r="E9001" s="6">
        <v>0.16900000000000001</v>
      </c>
      <c r="F9001" s="18">
        <v>216.93</v>
      </c>
      <c r="G9001" t="s">
        <v>2232</v>
      </c>
      <c r="H9001" t="s">
        <v>2209</v>
      </c>
      <c r="I9001" t="s">
        <v>6986</v>
      </c>
      <c r="J9001" t="s">
        <v>12300</v>
      </c>
      <c r="L9001" s="5"/>
      <c r="P9001" t="s">
        <v>12300</v>
      </c>
    </row>
    <row r="9002" spans="2:16" x14ac:dyDescent="0.25">
      <c r="B9002" t="s">
        <v>10</v>
      </c>
      <c r="C9002" t="s">
        <v>17</v>
      </c>
      <c r="D9002" s="6">
        <v>0.30399999999999999</v>
      </c>
      <c r="E9002" s="6">
        <v>0.30399999999999999</v>
      </c>
      <c r="F9002" s="18">
        <v>202.65</v>
      </c>
      <c r="G9002" t="s">
        <v>2232</v>
      </c>
      <c r="H9002" t="s">
        <v>2210</v>
      </c>
      <c r="I9002" t="s">
        <v>6988</v>
      </c>
      <c r="J9002" t="s">
        <v>12319</v>
      </c>
      <c r="L9002" s="5"/>
      <c r="P9002" t="s">
        <v>12319</v>
      </c>
    </row>
    <row r="9003" spans="2:16" x14ac:dyDescent="0.25">
      <c r="B9003" t="s">
        <v>10</v>
      </c>
      <c r="C9003" t="s">
        <v>17</v>
      </c>
      <c r="D9003" s="6">
        <v>0.12</v>
      </c>
      <c r="E9003" s="6">
        <v>0.12</v>
      </c>
      <c r="F9003" s="18">
        <v>216.93</v>
      </c>
      <c r="G9003" t="s">
        <v>2232</v>
      </c>
      <c r="H9003" t="s">
        <v>2211</v>
      </c>
      <c r="I9003" t="s">
        <v>6990</v>
      </c>
      <c r="J9003" t="s">
        <v>12276</v>
      </c>
      <c r="L9003" s="5"/>
      <c r="P9003" t="s">
        <v>12276</v>
      </c>
    </row>
    <row r="9004" spans="2:16" x14ac:dyDescent="0.25">
      <c r="B9004" t="s">
        <v>10</v>
      </c>
      <c r="C9004" t="s">
        <v>17</v>
      </c>
      <c r="D9004" s="6">
        <v>0.16900000000000001</v>
      </c>
      <c r="E9004" s="6">
        <v>0.16900000000000001</v>
      </c>
      <c r="F9004" s="18">
        <v>249.53</v>
      </c>
      <c r="G9004" t="s">
        <v>2232</v>
      </c>
      <c r="H9004" t="s">
        <v>2212</v>
      </c>
      <c r="I9004" t="s">
        <v>6992</v>
      </c>
      <c r="J9004" t="s">
        <v>12322</v>
      </c>
      <c r="L9004" s="5"/>
      <c r="P9004" t="s">
        <v>12322</v>
      </c>
    </row>
    <row r="9005" spans="2:16" x14ac:dyDescent="0.25">
      <c r="B9005" t="s">
        <v>10</v>
      </c>
      <c r="C9005" t="s">
        <v>17</v>
      </c>
      <c r="D9005" s="6">
        <v>-5.1999999999999998E-2</v>
      </c>
      <c r="E9005" s="6">
        <v>-5.1999999999999998E-2</v>
      </c>
      <c r="F9005" s="18">
        <v>294.49</v>
      </c>
      <c r="G9005" t="s">
        <v>2232</v>
      </c>
      <c r="H9005" t="s">
        <v>2242</v>
      </c>
      <c r="I9005" t="s">
        <v>8430</v>
      </c>
      <c r="J9005" t="s">
        <v>12326</v>
      </c>
      <c r="L9005" s="5"/>
      <c r="P9005" t="s">
        <v>12326</v>
      </c>
    </row>
    <row r="9006" spans="2:16" x14ac:dyDescent="0.25">
      <c r="B9006" t="s">
        <v>10</v>
      </c>
      <c r="C9006" t="s">
        <v>17</v>
      </c>
      <c r="D9006" s="6">
        <v>0.16600000000000001</v>
      </c>
      <c r="E9006" s="6">
        <v>0.16600000000000001</v>
      </c>
      <c r="F9006" s="18">
        <v>192.2</v>
      </c>
      <c r="G9006" t="s">
        <v>2232</v>
      </c>
      <c r="H9006" t="s">
        <v>2213</v>
      </c>
      <c r="I9006" t="s">
        <v>6994</v>
      </c>
      <c r="J9006" t="s">
        <v>12288</v>
      </c>
      <c r="L9006" s="5"/>
      <c r="P9006" t="s">
        <v>12288</v>
      </c>
    </row>
    <row r="9007" spans="2:16" x14ac:dyDescent="0.25">
      <c r="B9007" t="s">
        <v>10</v>
      </c>
      <c r="C9007" t="s">
        <v>17</v>
      </c>
      <c r="D9007" s="6">
        <v>0.16900000000000001</v>
      </c>
      <c r="E9007" s="6">
        <v>0.16900000000000001</v>
      </c>
      <c r="F9007" s="18">
        <v>216.93</v>
      </c>
      <c r="G9007" t="s">
        <v>2232</v>
      </c>
      <c r="H9007" t="s">
        <v>2214</v>
      </c>
      <c r="I9007" t="s">
        <v>6996</v>
      </c>
      <c r="J9007" t="s">
        <v>12279</v>
      </c>
      <c r="L9007" s="5"/>
      <c r="P9007" t="s">
        <v>12279</v>
      </c>
    </row>
    <row r="9008" spans="2:16" x14ac:dyDescent="0.25">
      <c r="B9008" t="s">
        <v>10</v>
      </c>
      <c r="C9008" t="s">
        <v>17</v>
      </c>
      <c r="D9008" s="6">
        <v>0.22600000000000001</v>
      </c>
      <c r="E9008" s="6">
        <v>0.22600000000000001</v>
      </c>
      <c r="F9008" s="18">
        <v>216.93</v>
      </c>
      <c r="G9008" t="s">
        <v>2232</v>
      </c>
      <c r="H9008" t="s">
        <v>2215</v>
      </c>
      <c r="I9008" t="s">
        <v>6998</v>
      </c>
      <c r="J9008" t="s">
        <v>12275</v>
      </c>
      <c r="L9008" s="5"/>
      <c r="P9008" t="s">
        <v>12275</v>
      </c>
    </row>
    <row r="9009" spans="2:16" x14ac:dyDescent="0.25">
      <c r="B9009" t="s">
        <v>10</v>
      </c>
      <c r="C9009" t="s">
        <v>17</v>
      </c>
      <c r="D9009" s="6">
        <v>0.24099999999999999</v>
      </c>
      <c r="E9009" s="6">
        <v>0.24099999999999999</v>
      </c>
      <c r="F9009" s="18">
        <v>150.62</v>
      </c>
      <c r="G9009" t="s">
        <v>2232</v>
      </c>
      <c r="H9009" t="s">
        <v>2216</v>
      </c>
      <c r="I9009" t="s">
        <v>7000</v>
      </c>
      <c r="J9009" t="s">
        <v>12299</v>
      </c>
      <c r="L9009" s="5"/>
      <c r="P9009" t="s">
        <v>12299</v>
      </c>
    </row>
    <row r="9010" spans="2:16" x14ac:dyDescent="0.25">
      <c r="B9010" t="s">
        <v>10</v>
      </c>
      <c r="C9010" t="s">
        <v>17</v>
      </c>
      <c r="D9010" s="6">
        <v>0.24099999999999999</v>
      </c>
      <c r="E9010" s="6">
        <v>0.24099999999999999</v>
      </c>
      <c r="F9010" s="18">
        <v>150.62</v>
      </c>
      <c r="G9010" t="s">
        <v>2232</v>
      </c>
      <c r="H9010" t="s">
        <v>2217</v>
      </c>
      <c r="I9010" t="s">
        <v>7002</v>
      </c>
      <c r="J9010" t="s">
        <v>12272</v>
      </c>
      <c r="L9010" s="5"/>
      <c r="P9010" t="s">
        <v>12272</v>
      </c>
    </row>
    <row r="9011" spans="2:16" x14ac:dyDescent="0.25">
      <c r="B9011" t="s">
        <v>10</v>
      </c>
      <c r="C9011" t="s">
        <v>17</v>
      </c>
      <c r="D9011" s="6">
        <v>-5.1999999999999998E-2</v>
      </c>
      <c r="E9011" s="6">
        <v>-5.1999999999999998E-2</v>
      </c>
      <c r="F9011" s="18">
        <v>294.49</v>
      </c>
      <c r="G9011" t="s">
        <v>2232</v>
      </c>
      <c r="H9011" t="s">
        <v>2243</v>
      </c>
      <c r="I9011" t="s">
        <v>8431</v>
      </c>
      <c r="J9011" t="s">
        <v>12325</v>
      </c>
      <c r="L9011" s="5"/>
      <c r="P9011" t="s">
        <v>12325</v>
      </c>
    </row>
    <row r="9012" spans="2:16" x14ac:dyDescent="0.25">
      <c r="B9012" t="s">
        <v>10</v>
      </c>
      <c r="C9012" t="s">
        <v>17</v>
      </c>
      <c r="D9012" s="6">
        <v>5.8999999999999997E-2</v>
      </c>
      <c r="E9012" s="6">
        <v>5.8999999999999997E-2</v>
      </c>
      <c r="F9012" s="18">
        <v>249.53</v>
      </c>
      <c r="G9012" t="s">
        <v>2232</v>
      </c>
      <c r="H9012" t="s">
        <v>2218</v>
      </c>
      <c r="I9012" t="s">
        <v>7004</v>
      </c>
      <c r="J9012" t="s">
        <v>12277</v>
      </c>
      <c r="L9012" s="5"/>
      <c r="P9012" t="s">
        <v>12277</v>
      </c>
    </row>
    <row r="9013" spans="2:16" x14ac:dyDescent="0.25">
      <c r="B9013" t="s">
        <v>10</v>
      </c>
      <c r="C9013" t="s">
        <v>17</v>
      </c>
      <c r="D9013" s="6">
        <v>-5.1999999999999998E-2</v>
      </c>
      <c r="E9013" s="6">
        <v>-5.1999999999999998E-2</v>
      </c>
      <c r="F9013" s="18">
        <v>294.49</v>
      </c>
      <c r="G9013" t="s">
        <v>2232</v>
      </c>
      <c r="H9013" t="s">
        <v>2244</v>
      </c>
      <c r="I9013" t="s">
        <v>8432</v>
      </c>
      <c r="J9013" t="s">
        <v>12321</v>
      </c>
      <c r="L9013" s="5"/>
      <c r="P9013" t="s">
        <v>12321</v>
      </c>
    </row>
    <row r="9014" spans="2:16" x14ac:dyDescent="0.25">
      <c r="B9014" t="s">
        <v>10</v>
      </c>
      <c r="C9014" t="s">
        <v>17</v>
      </c>
      <c r="D9014" s="6">
        <v>5.8999999999999997E-2</v>
      </c>
      <c r="E9014" s="6">
        <v>5.8999999999999997E-2</v>
      </c>
      <c r="F9014" s="18">
        <v>249.53</v>
      </c>
      <c r="G9014" t="s">
        <v>2232</v>
      </c>
      <c r="H9014" t="s">
        <v>2219</v>
      </c>
      <c r="I9014" t="s">
        <v>7006</v>
      </c>
      <c r="J9014" t="s">
        <v>12289</v>
      </c>
      <c r="L9014" s="5"/>
      <c r="P9014" t="s">
        <v>12289</v>
      </c>
    </row>
    <row r="9015" spans="2:16" x14ac:dyDescent="0.25">
      <c r="B9015" t="s">
        <v>10</v>
      </c>
      <c r="C9015" t="s">
        <v>17</v>
      </c>
      <c r="D9015" s="6">
        <v>0.17399999999999999</v>
      </c>
      <c r="E9015" s="6">
        <v>0.17399999999999999</v>
      </c>
      <c r="F9015" s="18">
        <v>150.62</v>
      </c>
      <c r="G9015" t="s">
        <v>2232</v>
      </c>
      <c r="H9015" t="s">
        <v>2220</v>
      </c>
      <c r="I9015" t="s">
        <v>7008</v>
      </c>
      <c r="J9015" t="s">
        <v>12295</v>
      </c>
      <c r="L9015" s="5"/>
      <c r="P9015" t="s">
        <v>12295</v>
      </c>
    </row>
    <row r="9016" spans="2:16" x14ac:dyDescent="0.25">
      <c r="B9016" t="s">
        <v>10</v>
      </c>
      <c r="C9016" t="s">
        <v>17</v>
      </c>
      <c r="D9016" s="6">
        <v>0.22600000000000001</v>
      </c>
      <c r="E9016" s="6">
        <v>0.22600000000000001</v>
      </c>
      <c r="F9016" s="18">
        <v>192.2</v>
      </c>
      <c r="G9016" t="s">
        <v>2232</v>
      </c>
      <c r="H9016" t="s">
        <v>2221</v>
      </c>
      <c r="I9016" t="s">
        <v>7010</v>
      </c>
      <c r="J9016" t="s">
        <v>12297</v>
      </c>
      <c r="L9016" s="5"/>
      <c r="P9016" t="s">
        <v>12297</v>
      </c>
    </row>
    <row r="9017" spans="2:16" x14ac:dyDescent="0.25">
      <c r="B9017" t="s">
        <v>10</v>
      </c>
      <c r="C9017" t="s">
        <v>17</v>
      </c>
      <c r="D9017" s="6">
        <v>9.0999999999999998E-2</v>
      </c>
      <c r="E9017" s="6">
        <v>9.0999999999999998E-2</v>
      </c>
      <c r="F9017" s="18">
        <v>216.93</v>
      </c>
      <c r="G9017" t="s">
        <v>2232</v>
      </c>
      <c r="H9017" t="s">
        <v>2222</v>
      </c>
      <c r="I9017" t="s">
        <v>7012</v>
      </c>
      <c r="J9017" t="s">
        <v>12296</v>
      </c>
      <c r="L9017" s="5"/>
      <c r="P9017" t="s">
        <v>12296</v>
      </c>
    </row>
    <row r="9018" spans="2:16" x14ac:dyDescent="0.25">
      <c r="B9018" t="s">
        <v>10</v>
      </c>
      <c r="C9018" t="s">
        <v>17</v>
      </c>
      <c r="D9018" s="6">
        <v>0.30399999999999999</v>
      </c>
      <c r="E9018" s="6">
        <v>0.30399999999999999</v>
      </c>
      <c r="F9018" s="18">
        <v>142.80000000000001</v>
      </c>
      <c r="G9018" t="s">
        <v>2232</v>
      </c>
      <c r="H9018" t="s">
        <v>2237</v>
      </c>
      <c r="I9018" t="s">
        <v>7014</v>
      </c>
      <c r="J9018" t="s">
        <v>11829</v>
      </c>
      <c r="L9018" s="5"/>
      <c r="P9018" t="s">
        <v>11829</v>
      </c>
    </row>
    <row r="9019" spans="2:16" x14ac:dyDescent="0.25">
      <c r="B9019" t="s">
        <v>10</v>
      </c>
      <c r="C9019" t="s">
        <v>17</v>
      </c>
      <c r="D9019" s="6">
        <v>7.4999999999999997E-2</v>
      </c>
      <c r="E9019" s="6">
        <v>7.4999999999999997E-2</v>
      </c>
      <c r="F9019" s="18">
        <v>249.53</v>
      </c>
      <c r="G9019" t="s">
        <v>2232</v>
      </c>
      <c r="H9019" t="s">
        <v>2223</v>
      </c>
      <c r="I9019" t="s">
        <v>7016</v>
      </c>
      <c r="J9019" t="s">
        <v>12286</v>
      </c>
      <c r="L9019" s="5"/>
      <c r="P9019" t="s">
        <v>12286</v>
      </c>
    </row>
    <row r="9020" spans="2:16" x14ac:dyDescent="0.25">
      <c r="B9020" t="s">
        <v>10</v>
      </c>
      <c r="C9020" t="s">
        <v>17</v>
      </c>
      <c r="D9020" s="6">
        <v>0.17399999999999999</v>
      </c>
      <c r="E9020" s="6">
        <v>0.17399999999999999</v>
      </c>
      <c r="F9020" s="18">
        <v>150.62</v>
      </c>
      <c r="G9020" t="s">
        <v>2232</v>
      </c>
      <c r="H9020" t="s">
        <v>2224</v>
      </c>
      <c r="I9020" t="s">
        <v>7018</v>
      </c>
      <c r="J9020" t="s">
        <v>12315</v>
      </c>
      <c r="L9020" s="5"/>
      <c r="P9020" t="s">
        <v>12315</v>
      </c>
    </row>
    <row r="9021" spans="2:16" x14ac:dyDescent="0.25">
      <c r="B9021" t="s">
        <v>10</v>
      </c>
      <c r="C9021" t="s">
        <v>17</v>
      </c>
      <c r="D9021" s="6">
        <v>-5.1999999999999998E-2</v>
      </c>
      <c r="E9021" s="6">
        <v>-5.1999999999999998E-2</v>
      </c>
      <c r="F9021" s="18">
        <v>294.49</v>
      </c>
      <c r="G9021" t="s">
        <v>2232</v>
      </c>
      <c r="H9021" t="s">
        <v>2246</v>
      </c>
      <c r="I9021" t="s">
        <v>8433</v>
      </c>
      <c r="J9021" t="s">
        <v>12324</v>
      </c>
      <c r="L9021" s="5"/>
      <c r="P9021" t="s">
        <v>12324</v>
      </c>
    </row>
    <row r="9022" spans="2:16" x14ac:dyDescent="0.25">
      <c r="B9022" t="s">
        <v>10</v>
      </c>
      <c r="C9022" t="s">
        <v>17</v>
      </c>
      <c r="D9022" s="6">
        <v>0.12</v>
      </c>
      <c r="E9022" s="6">
        <v>0.12</v>
      </c>
      <c r="F9022" s="18">
        <v>216.93</v>
      </c>
      <c r="G9022" t="s">
        <v>2232</v>
      </c>
      <c r="H9022" t="s">
        <v>18631</v>
      </c>
      <c r="I9022" t="s">
        <v>18868</v>
      </c>
      <c r="J9022" t="s">
        <v>18869</v>
      </c>
      <c r="L9022" s="5"/>
      <c r="P9022" t="s">
        <v>18869</v>
      </c>
    </row>
    <row r="9023" spans="2:16" x14ac:dyDescent="0.25">
      <c r="B9023" t="s">
        <v>10</v>
      </c>
      <c r="C9023" t="s">
        <v>17</v>
      </c>
      <c r="D9023" s="6">
        <v>0.17399999999999999</v>
      </c>
      <c r="E9023" s="6">
        <v>0.17399999999999999</v>
      </c>
      <c r="F9023" s="18">
        <v>294.49</v>
      </c>
      <c r="G9023" t="s">
        <v>2232</v>
      </c>
      <c r="H9023" t="s">
        <v>2238</v>
      </c>
      <c r="I9023" t="s">
        <v>7020</v>
      </c>
      <c r="J9023" t="s">
        <v>12329</v>
      </c>
      <c r="L9023" s="5"/>
      <c r="P9023" t="s">
        <v>12329</v>
      </c>
    </row>
    <row r="9024" spans="2:16" x14ac:dyDescent="0.25">
      <c r="B9024" t="s">
        <v>10</v>
      </c>
      <c r="C9024" t="s">
        <v>17</v>
      </c>
      <c r="D9024" s="6">
        <v>0.24099999999999999</v>
      </c>
      <c r="E9024" s="6">
        <v>0.24099999999999999</v>
      </c>
      <c r="F9024" s="18">
        <v>150.62</v>
      </c>
      <c r="G9024" t="s">
        <v>2232</v>
      </c>
      <c r="H9024" t="s">
        <v>2225</v>
      </c>
      <c r="I9024" t="s">
        <v>7021</v>
      </c>
      <c r="J9024" t="s">
        <v>12309</v>
      </c>
      <c r="L9024" s="5"/>
      <c r="P9024" t="s">
        <v>12309</v>
      </c>
    </row>
    <row r="9025" spans="2:16" x14ac:dyDescent="0.25">
      <c r="B9025" t="s">
        <v>10</v>
      </c>
      <c r="C9025" t="s">
        <v>17</v>
      </c>
      <c r="D9025" s="6">
        <v>0.16600000000000001</v>
      </c>
      <c r="E9025" s="6">
        <v>0.16600000000000001</v>
      </c>
      <c r="F9025" s="18">
        <v>192.2</v>
      </c>
      <c r="G9025" t="s">
        <v>2232</v>
      </c>
      <c r="H9025" t="s">
        <v>2226</v>
      </c>
      <c r="I9025" t="s">
        <v>7023</v>
      </c>
      <c r="J9025" t="s">
        <v>12271</v>
      </c>
      <c r="L9025" s="5"/>
      <c r="P9025" t="s">
        <v>12271</v>
      </c>
    </row>
    <row r="9026" spans="2:16" x14ac:dyDescent="0.25">
      <c r="B9026" t="s">
        <v>10</v>
      </c>
      <c r="C9026" t="s">
        <v>17</v>
      </c>
      <c r="D9026" s="6">
        <v>0.16900000000000001</v>
      </c>
      <c r="E9026" s="6">
        <v>0.16900000000000001</v>
      </c>
      <c r="F9026" s="18">
        <v>216.93</v>
      </c>
      <c r="G9026" t="s">
        <v>2232</v>
      </c>
      <c r="H9026" t="s">
        <v>2227</v>
      </c>
      <c r="I9026" t="s">
        <v>7025</v>
      </c>
      <c r="J9026" t="s">
        <v>12283</v>
      </c>
      <c r="L9026" s="5"/>
      <c r="P9026" t="s">
        <v>12283</v>
      </c>
    </row>
    <row r="9027" spans="2:16" x14ac:dyDescent="0.25">
      <c r="B9027" t="s">
        <v>10</v>
      </c>
      <c r="C9027" t="s">
        <v>17</v>
      </c>
      <c r="D9027" s="6">
        <v>-5.1999999999999998E-2</v>
      </c>
      <c r="E9027" s="6">
        <v>-5.1999999999999998E-2</v>
      </c>
      <c r="F9027" s="18">
        <v>294.49</v>
      </c>
      <c r="G9027" t="s">
        <v>2232</v>
      </c>
      <c r="H9027" t="s">
        <v>2247</v>
      </c>
      <c r="I9027" t="s">
        <v>8434</v>
      </c>
      <c r="J9027" t="s">
        <v>12317</v>
      </c>
      <c r="L9027" s="5"/>
      <c r="P9027" t="s">
        <v>12317</v>
      </c>
    </row>
    <row r="9028" spans="2:16" x14ac:dyDescent="0.25">
      <c r="B9028" t="s">
        <v>10</v>
      </c>
      <c r="C9028" t="s">
        <v>17</v>
      </c>
      <c r="D9028" s="6">
        <v>0.12</v>
      </c>
      <c r="E9028" s="6">
        <v>0.12</v>
      </c>
      <c r="F9028" s="18">
        <v>192.2</v>
      </c>
      <c r="G9028" t="s">
        <v>2232</v>
      </c>
      <c r="H9028" t="s">
        <v>2228</v>
      </c>
      <c r="I9028" t="s">
        <v>7027</v>
      </c>
      <c r="J9028" t="s">
        <v>12269</v>
      </c>
      <c r="L9028" s="5"/>
      <c r="P9028" t="s">
        <v>12269</v>
      </c>
    </row>
    <row r="9029" spans="2:16" x14ac:dyDescent="0.25">
      <c r="B9029" t="s">
        <v>10</v>
      </c>
      <c r="C9029" t="s">
        <v>17</v>
      </c>
      <c r="D9029" s="6">
        <v>9.0999999999999998E-2</v>
      </c>
      <c r="E9029" s="6">
        <v>9.0999999999999998E-2</v>
      </c>
      <c r="F9029" s="18">
        <v>216.93</v>
      </c>
      <c r="G9029" t="s">
        <v>2232</v>
      </c>
      <c r="H9029" t="s">
        <v>2229</v>
      </c>
      <c r="I9029" t="s">
        <v>7029</v>
      </c>
      <c r="J9029" t="s">
        <v>12328</v>
      </c>
      <c r="L9029" s="5"/>
      <c r="P9029" t="s">
        <v>12328</v>
      </c>
    </row>
    <row r="9030" spans="2:16" x14ac:dyDescent="0.25">
      <c r="B9030" t="s">
        <v>10</v>
      </c>
      <c r="C9030" t="s">
        <v>17</v>
      </c>
      <c r="D9030" s="6">
        <v>5.8999999999999997E-2</v>
      </c>
      <c r="E9030" s="6">
        <v>5.8999999999999997E-2</v>
      </c>
      <c r="F9030" s="18">
        <v>249.53</v>
      </c>
      <c r="G9030" t="s">
        <v>2232</v>
      </c>
      <c r="H9030" t="s">
        <v>2230</v>
      </c>
      <c r="I9030" t="s">
        <v>7031</v>
      </c>
      <c r="J9030" t="s">
        <v>12280</v>
      </c>
      <c r="L9030" s="5"/>
      <c r="P9030" t="s">
        <v>12280</v>
      </c>
    </row>
    <row r="9031" spans="2:16" x14ac:dyDescent="0.25">
      <c r="B9031" t="s">
        <v>10</v>
      </c>
      <c r="C9031" t="s">
        <v>17</v>
      </c>
      <c r="D9031" s="6">
        <v>0.16600000000000001</v>
      </c>
      <c r="E9031" s="6">
        <v>0.16600000000000001</v>
      </c>
      <c r="F9031" s="18">
        <v>192.2</v>
      </c>
      <c r="G9031" t="s">
        <v>2232</v>
      </c>
      <c r="H9031" t="s">
        <v>2231</v>
      </c>
      <c r="I9031" t="s">
        <v>7033</v>
      </c>
      <c r="J9031" t="s">
        <v>12316</v>
      </c>
      <c r="L9031" s="5"/>
      <c r="P9031" t="s">
        <v>12316</v>
      </c>
    </row>
    <row r="9032" spans="2:16" x14ac:dyDescent="0.25">
      <c r="B9032" t="s">
        <v>10</v>
      </c>
      <c r="C9032" t="s">
        <v>17</v>
      </c>
      <c r="D9032" s="6">
        <v>0.24099999999999999</v>
      </c>
      <c r="E9032" s="6">
        <v>0.24099999999999999</v>
      </c>
      <c r="F9032" s="18">
        <v>150.62</v>
      </c>
      <c r="G9032" t="s">
        <v>2232</v>
      </c>
      <c r="H9032" t="s">
        <v>2232</v>
      </c>
      <c r="I9032" t="s">
        <v>7035</v>
      </c>
      <c r="J9032" t="s">
        <v>12273</v>
      </c>
      <c r="L9032" s="5"/>
      <c r="P9032" t="s">
        <v>12273</v>
      </c>
    </row>
    <row r="9033" spans="2:16" x14ac:dyDescent="0.25">
      <c r="B9033" t="s">
        <v>10</v>
      </c>
      <c r="C9033" t="s">
        <v>17</v>
      </c>
      <c r="D9033" s="6">
        <v>7.4999999999999997E-2</v>
      </c>
      <c r="E9033" s="6">
        <v>7.4999999999999997E-2</v>
      </c>
      <c r="F9033" s="18">
        <v>249.53</v>
      </c>
      <c r="G9033" t="s">
        <v>2232</v>
      </c>
      <c r="H9033" t="s">
        <v>2233</v>
      </c>
      <c r="I9033" t="s">
        <v>7037</v>
      </c>
      <c r="J9033" t="s">
        <v>12281</v>
      </c>
      <c r="L9033" s="5"/>
      <c r="P9033" t="s">
        <v>12281</v>
      </c>
    </row>
    <row r="9034" spans="2:16" x14ac:dyDescent="0.25">
      <c r="B9034" t="s">
        <v>10</v>
      </c>
      <c r="C9034" t="s">
        <v>17</v>
      </c>
      <c r="D9034" s="6">
        <v>0.16900000000000001</v>
      </c>
      <c r="E9034" s="6">
        <v>0.16900000000000001</v>
      </c>
      <c r="F9034" s="18">
        <v>192.2</v>
      </c>
      <c r="G9034" t="s">
        <v>2232</v>
      </c>
      <c r="H9034" t="s">
        <v>2234</v>
      </c>
      <c r="I9034" t="s">
        <v>7039</v>
      </c>
      <c r="J9034" t="s">
        <v>12282</v>
      </c>
      <c r="L9034" s="5"/>
      <c r="P9034" t="s">
        <v>12282</v>
      </c>
    </row>
    <row r="9035" spans="2:16" x14ac:dyDescent="0.25">
      <c r="B9035" t="s">
        <v>10</v>
      </c>
      <c r="C9035" t="s">
        <v>17</v>
      </c>
      <c r="D9035" s="6">
        <v>0.16600000000000001</v>
      </c>
      <c r="E9035" s="6">
        <v>0.16600000000000001</v>
      </c>
      <c r="F9035" s="18">
        <v>192.2</v>
      </c>
      <c r="G9035" t="s">
        <v>2232</v>
      </c>
      <c r="H9035" t="s">
        <v>2235</v>
      </c>
      <c r="I9035" t="s">
        <v>7041</v>
      </c>
      <c r="J9035" t="s">
        <v>12306</v>
      </c>
      <c r="L9035" s="5"/>
      <c r="P9035" t="s">
        <v>12306</v>
      </c>
    </row>
    <row r="9036" spans="2:16" x14ac:dyDescent="0.25">
      <c r="B9036" t="s">
        <v>10</v>
      </c>
      <c r="C9036" t="s">
        <v>17</v>
      </c>
      <c r="D9036" s="6">
        <v>5.8999999999999997E-2</v>
      </c>
      <c r="E9036" s="6">
        <v>5.8999999999999997E-2</v>
      </c>
      <c r="F9036" s="18">
        <v>216.93</v>
      </c>
      <c r="G9036" t="s">
        <v>2232</v>
      </c>
      <c r="H9036" t="s">
        <v>2236</v>
      </c>
      <c r="I9036" t="s">
        <v>7043</v>
      </c>
      <c r="J9036" t="s">
        <v>12293</v>
      </c>
      <c r="L9036" s="5"/>
      <c r="P9036" t="s">
        <v>12293</v>
      </c>
    </row>
    <row r="9037" spans="2:16" x14ac:dyDescent="0.25">
      <c r="B9037" t="s">
        <v>10</v>
      </c>
      <c r="C9037" t="s">
        <v>17</v>
      </c>
      <c r="D9037" s="6">
        <v>0.14799999999999999</v>
      </c>
      <c r="E9037" s="6">
        <v>0.14799999999999999</v>
      </c>
      <c r="F9037" s="18">
        <v>294.49</v>
      </c>
      <c r="G9037" t="s">
        <v>2233</v>
      </c>
      <c r="H9037" t="s">
        <v>2239</v>
      </c>
      <c r="I9037" t="s">
        <v>8435</v>
      </c>
      <c r="J9037" t="s">
        <v>12654</v>
      </c>
      <c r="L9037" s="5"/>
      <c r="P9037" t="s">
        <v>12654</v>
      </c>
    </row>
    <row r="9038" spans="2:16" x14ac:dyDescent="0.25">
      <c r="B9038" t="s">
        <v>10</v>
      </c>
      <c r="C9038" t="s">
        <v>17</v>
      </c>
      <c r="D9038" s="6">
        <v>0.51100000000000001</v>
      </c>
      <c r="E9038" s="6">
        <v>0.51100000000000001</v>
      </c>
      <c r="F9038" s="18">
        <v>159.84</v>
      </c>
      <c r="G9038" t="s">
        <v>2233</v>
      </c>
      <c r="H9038" t="s">
        <v>12132</v>
      </c>
      <c r="I9038" t="s">
        <v>12655</v>
      </c>
      <c r="J9038" t="s">
        <v>12656</v>
      </c>
      <c r="L9038" s="5"/>
      <c r="P9038" t="s">
        <v>12656</v>
      </c>
    </row>
    <row r="9039" spans="2:16" x14ac:dyDescent="0.25">
      <c r="B9039" t="s">
        <v>10</v>
      </c>
      <c r="C9039" t="s">
        <v>17</v>
      </c>
      <c r="D9039" s="6">
        <v>0.255</v>
      </c>
      <c r="E9039" s="6">
        <v>0.255</v>
      </c>
      <c r="F9039" s="18">
        <v>175.03</v>
      </c>
      <c r="G9039" t="s">
        <v>2233</v>
      </c>
      <c r="H9039" t="s">
        <v>2190</v>
      </c>
      <c r="I9039" t="s">
        <v>1002</v>
      </c>
      <c r="J9039" t="s">
        <v>11658</v>
      </c>
      <c r="L9039" s="5"/>
      <c r="P9039" t="s">
        <v>11658</v>
      </c>
    </row>
    <row r="9040" spans="2:16" x14ac:dyDescent="0.25">
      <c r="B9040" t="s">
        <v>10</v>
      </c>
      <c r="C9040" t="s">
        <v>17</v>
      </c>
      <c r="D9040" s="6">
        <v>0.29099999999999998</v>
      </c>
      <c r="E9040" s="6">
        <v>0.29099999999999998</v>
      </c>
      <c r="F9040" s="18">
        <v>249.53</v>
      </c>
      <c r="G9040" t="s">
        <v>2233</v>
      </c>
      <c r="H9040" t="s">
        <v>2191</v>
      </c>
      <c r="I9040" t="s">
        <v>7046</v>
      </c>
      <c r="J9040" t="s">
        <v>12665</v>
      </c>
      <c r="L9040" s="5"/>
      <c r="P9040" t="s">
        <v>12665</v>
      </c>
    </row>
    <row r="9041" spans="2:16" x14ac:dyDescent="0.25">
      <c r="B9041" t="s">
        <v>10</v>
      </c>
      <c r="C9041" t="s">
        <v>17</v>
      </c>
      <c r="D9041" s="6">
        <v>0.33</v>
      </c>
      <c r="E9041" s="6">
        <v>0.33</v>
      </c>
      <c r="F9041" s="18">
        <v>137.88</v>
      </c>
      <c r="G9041" t="s">
        <v>2233</v>
      </c>
      <c r="H9041" t="s">
        <v>2192</v>
      </c>
      <c r="I9041" t="s">
        <v>489</v>
      </c>
      <c r="J9041" t="s">
        <v>11260</v>
      </c>
      <c r="L9041" s="5"/>
      <c r="P9041" t="s">
        <v>11260</v>
      </c>
    </row>
    <row r="9042" spans="2:16" x14ac:dyDescent="0.25">
      <c r="B9042" t="s">
        <v>10</v>
      </c>
      <c r="C9042" t="s">
        <v>17</v>
      </c>
      <c r="D9042" s="6">
        <v>0.21299999999999999</v>
      </c>
      <c r="E9042" s="6">
        <v>0.21299999999999999</v>
      </c>
      <c r="F9042" s="18">
        <v>163.80000000000001</v>
      </c>
      <c r="G9042" t="s">
        <v>2233</v>
      </c>
      <c r="H9042" t="s">
        <v>2240</v>
      </c>
      <c r="I9042" t="s">
        <v>789</v>
      </c>
      <c r="J9042" t="s">
        <v>11363</v>
      </c>
      <c r="L9042" s="5"/>
      <c r="P9042" t="s">
        <v>11363</v>
      </c>
    </row>
    <row r="9043" spans="2:16" x14ac:dyDescent="0.25">
      <c r="B9043" t="s">
        <v>10</v>
      </c>
      <c r="C9043" t="s">
        <v>17</v>
      </c>
      <c r="D9043" s="6">
        <v>0.43</v>
      </c>
      <c r="E9043" s="6">
        <v>0.43</v>
      </c>
      <c r="F9043" s="18">
        <v>195.71</v>
      </c>
      <c r="G9043" t="s">
        <v>2233</v>
      </c>
      <c r="H9043" t="s">
        <v>2183</v>
      </c>
      <c r="I9043" t="s">
        <v>149</v>
      </c>
      <c r="J9043" t="s">
        <v>11199</v>
      </c>
      <c r="L9043" s="5"/>
      <c r="P9043" t="s">
        <v>11199</v>
      </c>
    </row>
    <row r="9044" spans="2:16" x14ac:dyDescent="0.25">
      <c r="B9044" t="s">
        <v>10</v>
      </c>
      <c r="C9044" t="s">
        <v>17</v>
      </c>
      <c r="D9044" s="6">
        <v>0.252</v>
      </c>
      <c r="E9044" s="6">
        <v>0.252</v>
      </c>
      <c r="F9044" s="18">
        <v>261.99</v>
      </c>
      <c r="G9044" t="s">
        <v>2233</v>
      </c>
      <c r="H9044" t="s">
        <v>2193</v>
      </c>
      <c r="I9044" t="s">
        <v>304</v>
      </c>
      <c r="J9044" t="s">
        <v>11321</v>
      </c>
      <c r="L9044" s="5"/>
      <c r="P9044" t="s">
        <v>11321</v>
      </c>
    </row>
    <row r="9045" spans="2:16" x14ac:dyDescent="0.25">
      <c r="B9045" t="s">
        <v>10</v>
      </c>
      <c r="C9045" t="s">
        <v>17</v>
      </c>
      <c r="D9045" s="6">
        <v>0.23100000000000001</v>
      </c>
      <c r="E9045" s="6">
        <v>0.23100000000000001</v>
      </c>
      <c r="F9045" s="18">
        <v>249.53</v>
      </c>
      <c r="G9045" t="s">
        <v>2233</v>
      </c>
      <c r="H9045" t="s">
        <v>2194</v>
      </c>
      <c r="I9045" t="s">
        <v>7051</v>
      </c>
      <c r="J9045" t="s">
        <v>12659</v>
      </c>
      <c r="L9045" s="5"/>
      <c r="P9045" t="s">
        <v>12659</v>
      </c>
    </row>
    <row r="9046" spans="2:16" x14ac:dyDescent="0.25">
      <c r="B9046" t="s">
        <v>10</v>
      </c>
      <c r="C9046" t="s">
        <v>17</v>
      </c>
      <c r="D9046" s="6">
        <v>0.318</v>
      </c>
      <c r="E9046" s="6">
        <v>0.318</v>
      </c>
      <c r="F9046" s="18">
        <v>249.53</v>
      </c>
      <c r="G9046" t="s">
        <v>2233</v>
      </c>
      <c r="H9046" t="s">
        <v>2195</v>
      </c>
      <c r="I9046" t="s">
        <v>7053</v>
      </c>
      <c r="J9046" t="s">
        <v>12648</v>
      </c>
      <c r="L9046" s="5"/>
      <c r="P9046" t="s">
        <v>12648</v>
      </c>
    </row>
    <row r="9047" spans="2:16" x14ac:dyDescent="0.25">
      <c r="B9047" t="s">
        <v>10</v>
      </c>
      <c r="C9047" t="s">
        <v>17</v>
      </c>
      <c r="D9047" s="6">
        <v>0.159</v>
      </c>
      <c r="E9047" s="6">
        <v>0.159</v>
      </c>
      <c r="F9047" s="18">
        <v>249.53</v>
      </c>
      <c r="G9047" t="s">
        <v>2233</v>
      </c>
      <c r="H9047" t="s">
        <v>2196</v>
      </c>
      <c r="I9047" t="s">
        <v>7055</v>
      </c>
      <c r="J9047" t="s">
        <v>12647</v>
      </c>
      <c r="L9047" s="5"/>
      <c r="P9047" t="s">
        <v>12647</v>
      </c>
    </row>
    <row r="9048" spans="2:16" x14ac:dyDescent="0.25">
      <c r="B9048" t="s">
        <v>10</v>
      </c>
      <c r="C9048" t="s">
        <v>17</v>
      </c>
      <c r="D9048" s="6">
        <v>0.25700000000000001</v>
      </c>
      <c r="E9048" s="6">
        <v>0.25700000000000001</v>
      </c>
      <c r="F9048" s="18">
        <v>142.80000000000001</v>
      </c>
      <c r="G9048" t="s">
        <v>2233</v>
      </c>
      <c r="H9048" t="s">
        <v>2197</v>
      </c>
      <c r="I9048" t="s">
        <v>894</v>
      </c>
      <c r="J9048" t="s">
        <v>11457</v>
      </c>
      <c r="L9048" s="5"/>
      <c r="P9048" t="s">
        <v>11457</v>
      </c>
    </row>
    <row r="9049" spans="2:16" x14ac:dyDescent="0.25">
      <c r="B9049" t="s">
        <v>10</v>
      </c>
      <c r="C9049" t="s">
        <v>17</v>
      </c>
      <c r="D9049" s="6">
        <v>0.31</v>
      </c>
      <c r="E9049" s="6">
        <v>0.31</v>
      </c>
      <c r="F9049" s="18">
        <v>179</v>
      </c>
      <c r="G9049" t="s">
        <v>2233</v>
      </c>
      <c r="H9049" t="s">
        <v>2198</v>
      </c>
      <c r="I9049" t="s">
        <v>760</v>
      </c>
      <c r="J9049" t="s">
        <v>11504</v>
      </c>
      <c r="L9049" s="5"/>
      <c r="P9049" t="s">
        <v>11504</v>
      </c>
    </row>
    <row r="9050" spans="2:16" x14ac:dyDescent="0.25">
      <c r="B9050" t="s">
        <v>10</v>
      </c>
      <c r="C9050" t="s">
        <v>17</v>
      </c>
      <c r="D9050" s="6">
        <v>0.43</v>
      </c>
      <c r="E9050" s="6">
        <v>0.43</v>
      </c>
      <c r="F9050" s="18">
        <v>195.71</v>
      </c>
      <c r="G9050" t="s">
        <v>2233</v>
      </c>
      <c r="H9050" t="s">
        <v>12121</v>
      </c>
      <c r="I9050" t="s">
        <v>12640</v>
      </c>
      <c r="J9050" t="s">
        <v>12641</v>
      </c>
      <c r="L9050" s="5"/>
      <c r="P9050" t="s">
        <v>12641</v>
      </c>
    </row>
    <row r="9051" spans="2:16" x14ac:dyDescent="0.25">
      <c r="B9051" t="s">
        <v>10</v>
      </c>
      <c r="C9051" t="s">
        <v>17</v>
      </c>
      <c r="D9051" s="6">
        <v>3.2000000000000001E-2</v>
      </c>
      <c r="E9051" s="6">
        <v>3.2000000000000001E-2</v>
      </c>
      <c r="F9051" s="18">
        <v>216.93</v>
      </c>
      <c r="G9051" t="s">
        <v>2233</v>
      </c>
      <c r="H9051" t="s">
        <v>2199</v>
      </c>
      <c r="I9051" t="s">
        <v>7059</v>
      </c>
      <c r="J9051" t="s">
        <v>12630</v>
      </c>
      <c r="L9051" s="5"/>
      <c r="P9051" t="s">
        <v>12630</v>
      </c>
    </row>
    <row r="9052" spans="2:16" x14ac:dyDescent="0.25">
      <c r="B9052" t="s">
        <v>10</v>
      </c>
      <c r="C9052" t="s">
        <v>17</v>
      </c>
      <c r="D9052" s="6">
        <v>0.38</v>
      </c>
      <c r="E9052" s="6">
        <v>0.38</v>
      </c>
      <c r="F9052" s="18">
        <v>164.79</v>
      </c>
      <c r="G9052" t="s">
        <v>2233</v>
      </c>
      <c r="H9052" t="s">
        <v>1014</v>
      </c>
      <c r="I9052" t="s">
        <v>341</v>
      </c>
      <c r="J9052" t="s">
        <v>11305</v>
      </c>
      <c r="L9052" s="5"/>
      <c r="P9052" t="s">
        <v>11305</v>
      </c>
    </row>
    <row r="9053" spans="2:16" x14ac:dyDescent="0.25">
      <c r="B9053" t="s">
        <v>10</v>
      </c>
      <c r="C9053" t="s">
        <v>17</v>
      </c>
      <c r="D9053" s="6">
        <v>0.22900000000000001</v>
      </c>
      <c r="E9053" s="6">
        <v>0.22900000000000001</v>
      </c>
      <c r="F9053" s="18">
        <v>157.36000000000001</v>
      </c>
      <c r="G9053" t="s">
        <v>2233</v>
      </c>
      <c r="H9053" t="s">
        <v>2200</v>
      </c>
      <c r="I9053" t="s">
        <v>7062</v>
      </c>
      <c r="J9053" t="s">
        <v>12052</v>
      </c>
      <c r="L9053" s="5"/>
      <c r="P9053" t="s">
        <v>12052</v>
      </c>
    </row>
    <row r="9054" spans="2:16" x14ac:dyDescent="0.25">
      <c r="B9054" t="s">
        <v>10</v>
      </c>
      <c r="C9054" t="s">
        <v>17</v>
      </c>
      <c r="D9054" s="6">
        <v>0.307</v>
      </c>
      <c r="E9054" s="6">
        <v>0.307</v>
      </c>
      <c r="F9054" s="18">
        <v>151.19999999999999</v>
      </c>
      <c r="G9054" t="s">
        <v>2233</v>
      </c>
      <c r="H9054" t="s">
        <v>2201</v>
      </c>
      <c r="I9054" t="s">
        <v>548</v>
      </c>
      <c r="J9054" t="s">
        <v>11591</v>
      </c>
      <c r="L9054" s="5"/>
      <c r="P9054" t="s">
        <v>11591</v>
      </c>
    </row>
    <row r="9055" spans="2:16" x14ac:dyDescent="0.25">
      <c r="B9055" t="s">
        <v>10</v>
      </c>
      <c r="C9055" t="s">
        <v>17</v>
      </c>
      <c r="D9055" s="6">
        <v>0.22900000000000001</v>
      </c>
      <c r="E9055" s="6">
        <v>0.22900000000000001</v>
      </c>
      <c r="F9055" s="18">
        <v>216.93</v>
      </c>
      <c r="G9055" t="s">
        <v>2233</v>
      </c>
      <c r="H9055" t="s">
        <v>2202</v>
      </c>
      <c r="I9055" t="s">
        <v>7065</v>
      </c>
      <c r="J9055" t="s">
        <v>12651</v>
      </c>
      <c r="L9055" s="5"/>
      <c r="P9055" t="s">
        <v>12651</v>
      </c>
    </row>
    <row r="9056" spans="2:16" x14ac:dyDescent="0.25">
      <c r="B9056" t="s">
        <v>10</v>
      </c>
      <c r="C9056" t="s">
        <v>17</v>
      </c>
      <c r="D9056" s="6">
        <v>0.307</v>
      </c>
      <c r="E9056" s="6">
        <v>0.307</v>
      </c>
      <c r="F9056" s="18">
        <v>151.19999999999999</v>
      </c>
      <c r="G9056" t="s">
        <v>2233</v>
      </c>
      <c r="H9056" t="s">
        <v>2203</v>
      </c>
      <c r="I9056" t="s">
        <v>443</v>
      </c>
      <c r="J9056" t="s">
        <v>11636</v>
      </c>
      <c r="L9056" s="5"/>
      <c r="P9056" t="s">
        <v>11636</v>
      </c>
    </row>
    <row r="9057" spans="2:16" x14ac:dyDescent="0.25">
      <c r="B9057" t="s">
        <v>10</v>
      </c>
      <c r="C9057" t="s">
        <v>17</v>
      </c>
      <c r="D9057" s="6">
        <v>0.29099999999999998</v>
      </c>
      <c r="E9057" s="6">
        <v>0.29099999999999998</v>
      </c>
      <c r="F9057" s="18">
        <v>249.53</v>
      </c>
      <c r="G9057" t="s">
        <v>2233</v>
      </c>
      <c r="H9057" t="s">
        <v>2204</v>
      </c>
      <c r="I9057" t="s">
        <v>7068</v>
      </c>
      <c r="J9057" t="s">
        <v>12645</v>
      </c>
      <c r="L9057" s="5"/>
      <c r="P9057" t="s">
        <v>12645</v>
      </c>
    </row>
    <row r="9058" spans="2:16" x14ac:dyDescent="0.25">
      <c r="B9058" t="s">
        <v>10</v>
      </c>
      <c r="C9058" t="s">
        <v>17</v>
      </c>
      <c r="D9058" s="6">
        <v>0.23100000000000001</v>
      </c>
      <c r="E9058" s="6">
        <v>0.23100000000000001</v>
      </c>
      <c r="F9058" s="18">
        <v>249.53</v>
      </c>
      <c r="G9058" t="s">
        <v>2233</v>
      </c>
      <c r="H9058" t="s">
        <v>2205</v>
      </c>
      <c r="I9058" t="s">
        <v>7070</v>
      </c>
      <c r="J9058" t="s">
        <v>12643</v>
      </c>
      <c r="L9058" s="5"/>
      <c r="P9058" t="s">
        <v>12643</v>
      </c>
    </row>
    <row r="9059" spans="2:16" x14ac:dyDescent="0.25">
      <c r="B9059" t="s">
        <v>10</v>
      </c>
      <c r="C9059" t="s">
        <v>17</v>
      </c>
      <c r="D9059" s="6">
        <v>0.14799999999999999</v>
      </c>
      <c r="E9059" s="6">
        <v>0.14799999999999999</v>
      </c>
      <c r="F9059" s="18">
        <v>294.49</v>
      </c>
      <c r="G9059" t="s">
        <v>2233</v>
      </c>
      <c r="H9059" t="s">
        <v>2241</v>
      </c>
      <c r="I9059" t="s">
        <v>8436</v>
      </c>
      <c r="J9059" t="s">
        <v>12661</v>
      </c>
      <c r="L9059" s="5"/>
      <c r="P9059" t="s">
        <v>12661</v>
      </c>
    </row>
    <row r="9060" spans="2:16" x14ac:dyDescent="0.25">
      <c r="B9060" t="s">
        <v>10</v>
      </c>
      <c r="C9060" t="s">
        <v>17</v>
      </c>
      <c r="D9060" s="6">
        <v>0.159</v>
      </c>
      <c r="E9060" s="6">
        <v>0.159</v>
      </c>
      <c r="F9060" s="18">
        <v>249.53</v>
      </c>
      <c r="G9060" t="s">
        <v>2233</v>
      </c>
      <c r="H9060" t="s">
        <v>2206</v>
      </c>
      <c r="I9060" t="s">
        <v>7072</v>
      </c>
      <c r="J9060" t="s">
        <v>12653</v>
      </c>
      <c r="L9060" s="5"/>
      <c r="P9060" t="s">
        <v>12653</v>
      </c>
    </row>
    <row r="9061" spans="2:16" x14ac:dyDescent="0.25">
      <c r="B9061" t="s">
        <v>10</v>
      </c>
      <c r="C9061" t="s">
        <v>17</v>
      </c>
      <c r="D9061" s="6">
        <v>0.23100000000000001</v>
      </c>
      <c r="E9061" s="6">
        <v>0.23100000000000001</v>
      </c>
      <c r="F9061" s="18">
        <v>249.53</v>
      </c>
      <c r="G9061" t="s">
        <v>2233</v>
      </c>
      <c r="H9061" t="s">
        <v>2207</v>
      </c>
      <c r="I9061" t="s">
        <v>7074</v>
      </c>
      <c r="J9061" t="s">
        <v>12649</v>
      </c>
      <c r="L9061" s="5"/>
      <c r="P9061" t="s">
        <v>12649</v>
      </c>
    </row>
    <row r="9062" spans="2:16" x14ac:dyDescent="0.25">
      <c r="B9062" t="s">
        <v>10</v>
      </c>
      <c r="C9062" t="s">
        <v>17</v>
      </c>
      <c r="D9062" s="6">
        <v>0.22900000000000001</v>
      </c>
      <c r="E9062" s="6">
        <v>0.22900000000000001</v>
      </c>
      <c r="F9062" s="18">
        <v>249.53</v>
      </c>
      <c r="G9062" t="s">
        <v>2233</v>
      </c>
      <c r="H9062" t="s">
        <v>2208</v>
      </c>
      <c r="I9062" t="s">
        <v>7076</v>
      </c>
      <c r="J9062" t="s">
        <v>12639</v>
      </c>
      <c r="L9062" s="5"/>
      <c r="P9062" t="s">
        <v>12639</v>
      </c>
    </row>
    <row r="9063" spans="2:16" x14ac:dyDescent="0.25">
      <c r="B9063" t="s">
        <v>10</v>
      </c>
      <c r="C9063" t="s">
        <v>17</v>
      </c>
      <c r="D9063" s="6">
        <v>0.13</v>
      </c>
      <c r="E9063" s="6">
        <v>0.13</v>
      </c>
      <c r="F9063" s="18">
        <v>202.65</v>
      </c>
      <c r="G9063" t="s">
        <v>2233</v>
      </c>
      <c r="H9063" t="s">
        <v>2209</v>
      </c>
      <c r="I9063" t="s">
        <v>7078</v>
      </c>
      <c r="J9063" t="s">
        <v>12646</v>
      </c>
      <c r="L9063" s="5"/>
      <c r="P9063" t="s">
        <v>12646</v>
      </c>
    </row>
    <row r="9064" spans="2:16" x14ac:dyDescent="0.25">
      <c r="B9064" t="s">
        <v>10</v>
      </c>
      <c r="C9064" t="s">
        <v>17</v>
      </c>
      <c r="D9064" s="6">
        <v>0.45900000000000002</v>
      </c>
      <c r="E9064" s="6">
        <v>0.45900000000000002</v>
      </c>
      <c r="F9064" s="18">
        <v>157.36000000000001</v>
      </c>
      <c r="G9064" t="s">
        <v>2233</v>
      </c>
      <c r="H9064" t="s">
        <v>2210</v>
      </c>
      <c r="I9064" t="s">
        <v>982</v>
      </c>
      <c r="J9064" t="s">
        <v>11447</v>
      </c>
      <c r="L9064" s="5"/>
      <c r="P9064" t="s">
        <v>11447</v>
      </c>
    </row>
    <row r="9065" spans="2:16" x14ac:dyDescent="0.25">
      <c r="B9065" t="s">
        <v>10</v>
      </c>
      <c r="C9065" t="s">
        <v>17</v>
      </c>
      <c r="D9065" s="6">
        <v>0.114</v>
      </c>
      <c r="E9065" s="6">
        <v>0.114</v>
      </c>
      <c r="F9065" s="18">
        <v>249.53</v>
      </c>
      <c r="G9065" t="s">
        <v>2233</v>
      </c>
      <c r="H9065" t="s">
        <v>2211</v>
      </c>
      <c r="I9065" t="s">
        <v>7081</v>
      </c>
      <c r="J9065" t="s">
        <v>12636</v>
      </c>
      <c r="L9065" s="5"/>
      <c r="P9065" t="s">
        <v>12636</v>
      </c>
    </row>
    <row r="9066" spans="2:16" x14ac:dyDescent="0.25">
      <c r="B9066" t="s">
        <v>10</v>
      </c>
      <c r="C9066" t="s">
        <v>17</v>
      </c>
      <c r="D9066" s="6">
        <v>0.216</v>
      </c>
      <c r="E9066" s="6">
        <v>0.216</v>
      </c>
      <c r="F9066" s="18">
        <v>202.39</v>
      </c>
      <c r="G9066" t="s">
        <v>2233</v>
      </c>
      <c r="H9066" t="s">
        <v>2212</v>
      </c>
      <c r="I9066" t="s">
        <v>759</v>
      </c>
      <c r="J9066" t="s">
        <v>11443</v>
      </c>
      <c r="L9066" s="5"/>
      <c r="P9066" t="s">
        <v>11443</v>
      </c>
    </row>
    <row r="9067" spans="2:16" x14ac:dyDescent="0.25">
      <c r="B9067" t="s">
        <v>10</v>
      </c>
      <c r="C9067" t="s">
        <v>17</v>
      </c>
      <c r="D9067" s="6">
        <v>0.14799999999999999</v>
      </c>
      <c r="E9067" s="6">
        <v>0.14799999999999999</v>
      </c>
      <c r="F9067" s="18">
        <v>294.49</v>
      </c>
      <c r="G9067" t="s">
        <v>2233</v>
      </c>
      <c r="H9067" t="s">
        <v>2242</v>
      </c>
      <c r="I9067" t="s">
        <v>8437</v>
      </c>
      <c r="J9067" t="s">
        <v>12664</v>
      </c>
      <c r="L9067" s="5"/>
      <c r="P9067" t="s">
        <v>12664</v>
      </c>
    </row>
    <row r="9068" spans="2:16" x14ac:dyDescent="0.25">
      <c r="B9068" t="s">
        <v>10</v>
      </c>
      <c r="C9068" t="s">
        <v>17</v>
      </c>
      <c r="D9068" s="6">
        <v>0.41599999999999998</v>
      </c>
      <c r="E9068" s="6">
        <v>0.41599999999999998</v>
      </c>
      <c r="F9068" s="18">
        <v>199.13</v>
      </c>
      <c r="G9068" t="s">
        <v>2233</v>
      </c>
      <c r="H9068" t="s">
        <v>2213</v>
      </c>
      <c r="I9068" t="s">
        <v>798</v>
      </c>
      <c r="J9068" t="s">
        <v>11754</v>
      </c>
      <c r="L9068" s="5"/>
      <c r="P9068" t="s">
        <v>11754</v>
      </c>
    </row>
    <row r="9069" spans="2:16" x14ac:dyDescent="0.25">
      <c r="B9069" t="s">
        <v>10</v>
      </c>
      <c r="C9069" t="s">
        <v>17</v>
      </c>
      <c r="D9069" s="6">
        <v>0.35</v>
      </c>
      <c r="E9069" s="6">
        <v>0.35</v>
      </c>
      <c r="F9069" s="18">
        <v>166.95</v>
      </c>
      <c r="G9069" t="s">
        <v>2233</v>
      </c>
      <c r="H9069" t="s">
        <v>2214</v>
      </c>
      <c r="I9069" t="s">
        <v>962</v>
      </c>
      <c r="J9069" t="s">
        <v>11847</v>
      </c>
      <c r="L9069" s="5"/>
      <c r="P9069" t="s">
        <v>11847</v>
      </c>
    </row>
    <row r="9070" spans="2:16" x14ac:dyDescent="0.25">
      <c r="B9070" t="s">
        <v>10</v>
      </c>
      <c r="C9070" t="s">
        <v>17</v>
      </c>
      <c r="D9070" s="6">
        <v>0.22900000000000001</v>
      </c>
      <c r="E9070" s="6">
        <v>0.22900000000000001</v>
      </c>
      <c r="F9070" s="18">
        <v>216.93</v>
      </c>
      <c r="G9070" t="s">
        <v>2233</v>
      </c>
      <c r="H9070" t="s">
        <v>2215</v>
      </c>
      <c r="I9070" t="s">
        <v>7086</v>
      </c>
      <c r="J9070" t="s">
        <v>12634</v>
      </c>
      <c r="L9070" s="5"/>
      <c r="P9070" t="s">
        <v>12634</v>
      </c>
    </row>
    <row r="9071" spans="2:16" x14ac:dyDescent="0.25">
      <c r="B9071" t="s">
        <v>10</v>
      </c>
      <c r="C9071" t="s">
        <v>17</v>
      </c>
      <c r="D9071" s="6">
        <v>0.21</v>
      </c>
      <c r="E9071" s="6">
        <v>0.21</v>
      </c>
      <c r="F9071" s="18">
        <v>190.15</v>
      </c>
      <c r="G9071" t="s">
        <v>2233</v>
      </c>
      <c r="H9071" t="s">
        <v>2216</v>
      </c>
      <c r="I9071" t="s">
        <v>607</v>
      </c>
      <c r="J9071" t="s">
        <v>12053</v>
      </c>
      <c r="L9071" s="5"/>
      <c r="P9071" t="s">
        <v>12053</v>
      </c>
    </row>
    <row r="9072" spans="2:16" x14ac:dyDescent="0.25">
      <c r="B9072" t="s">
        <v>10</v>
      </c>
      <c r="C9072" t="s">
        <v>17</v>
      </c>
      <c r="D9072" s="6">
        <v>0.23100000000000001</v>
      </c>
      <c r="E9072" s="6">
        <v>0.23100000000000001</v>
      </c>
      <c r="F9072" s="18">
        <v>249.53</v>
      </c>
      <c r="G9072" t="s">
        <v>2233</v>
      </c>
      <c r="H9072" t="s">
        <v>2217</v>
      </c>
      <c r="I9072" t="s">
        <v>7089</v>
      </c>
      <c r="J9072" t="s">
        <v>12632</v>
      </c>
      <c r="L9072" s="5"/>
      <c r="P9072" t="s">
        <v>12632</v>
      </c>
    </row>
    <row r="9073" spans="2:16" x14ac:dyDescent="0.25">
      <c r="B9073" t="s">
        <v>10</v>
      </c>
      <c r="C9073" t="s">
        <v>17</v>
      </c>
      <c r="D9073" s="6">
        <v>0.14799999999999999</v>
      </c>
      <c r="E9073" s="6">
        <v>0.14799999999999999</v>
      </c>
      <c r="F9073" s="18">
        <v>294.49</v>
      </c>
      <c r="G9073" t="s">
        <v>2233</v>
      </c>
      <c r="H9073" t="s">
        <v>2243</v>
      </c>
      <c r="I9073" t="s">
        <v>8438</v>
      </c>
      <c r="J9073" t="s">
        <v>12663</v>
      </c>
      <c r="L9073" s="5"/>
      <c r="P9073" t="s">
        <v>12663</v>
      </c>
    </row>
    <row r="9074" spans="2:16" x14ac:dyDescent="0.25">
      <c r="B9074" t="s">
        <v>10</v>
      </c>
      <c r="C9074" t="s">
        <v>17</v>
      </c>
      <c r="D9074" s="6">
        <v>0.28399999999999997</v>
      </c>
      <c r="E9074" s="6">
        <v>0.28399999999999997</v>
      </c>
      <c r="F9074" s="18">
        <v>216.93</v>
      </c>
      <c r="G9074" t="s">
        <v>2233</v>
      </c>
      <c r="H9074" t="s">
        <v>2218</v>
      </c>
      <c r="I9074" t="s">
        <v>7091</v>
      </c>
      <c r="J9074" t="s">
        <v>12637</v>
      </c>
      <c r="L9074" s="5"/>
      <c r="P9074" t="s">
        <v>12637</v>
      </c>
    </row>
    <row r="9075" spans="2:16" x14ac:dyDescent="0.25">
      <c r="B9075" t="s">
        <v>10</v>
      </c>
      <c r="C9075" t="s">
        <v>17</v>
      </c>
      <c r="D9075" s="6">
        <v>0.14799999999999999</v>
      </c>
      <c r="E9075" s="6">
        <v>0.14799999999999999</v>
      </c>
      <c r="F9075" s="18">
        <v>294.49</v>
      </c>
      <c r="G9075" t="s">
        <v>2233</v>
      </c>
      <c r="H9075" t="s">
        <v>2244</v>
      </c>
      <c r="I9075" t="s">
        <v>8439</v>
      </c>
      <c r="J9075" t="s">
        <v>12660</v>
      </c>
      <c r="L9075" s="5"/>
      <c r="P9075" t="s">
        <v>12660</v>
      </c>
    </row>
    <row r="9076" spans="2:16" x14ac:dyDescent="0.25">
      <c r="B9076" t="s">
        <v>10</v>
      </c>
      <c r="C9076" t="s">
        <v>17</v>
      </c>
      <c r="D9076" s="6">
        <v>0.55800000000000005</v>
      </c>
      <c r="E9076" s="6">
        <v>0.55800000000000005</v>
      </c>
      <c r="F9076" s="18">
        <v>120.75</v>
      </c>
      <c r="G9076" t="s">
        <v>2233</v>
      </c>
      <c r="H9076" t="s">
        <v>2219</v>
      </c>
      <c r="I9076" t="s">
        <v>673</v>
      </c>
      <c r="J9076" t="s">
        <v>11769</v>
      </c>
      <c r="L9076" s="5"/>
      <c r="P9076" t="s">
        <v>11769</v>
      </c>
    </row>
    <row r="9077" spans="2:16" x14ac:dyDescent="0.25">
      <c r="B9077" t="s">
        <v>10</v>
      </c>
      <c r="C9077" t="s">
        <v>17</v>
      </c>
      <c r="D9077" s="6">
        <v>0.159</v>
      </c>
      <c r="E9077" s="6">
        <v>0.159</v>
      </c>
      <c r="F9077" s="18">
        <v>249.53</v>
      </c>
      <c r="G9077" t="s">
        <v>2233</v>
      </c>
      <c r="H9077" t="s">
        <v>2220</v>
      </c>
      <c r="I9077" t="s">
        <v>7094</v>
      </c>
      <c r="J9077" t="s">
        <v>12644</v>
      </c>
      <c r="L9077" s="5"/>
      <c r="P9077" t="s">
        <v>12644</v>
      </c>
    </row>
    <row r="9078" spans="2:16" x14ac:dyDescent="0.25">
      <c r="B9078" t="s">
        <v>10</v>
      </c>
      <c r="C9078" t="s">
        <v>17</v>
      </c>
      <c r="D9078" s="6">
        <v>0.20599999999999999</v>
      </c>
      <c r="E9078" s="6">
        <v>0.20599999999999999</v>
      </c>
      <c r="F9078" s="18">
        <v>168.26</v>
      </c>
      <c r="G9078" t="s">
        <v>2233</v>
      </c>
      <c r="H9078" t="s">
        <v>2221</v>
      </c>
      <c r="I9078" t="s">
        <v>839</v>
      </c>
      <c r="J9078" t="s">
        <v>11964</v>
      </c>
      <c r="L9078" s="5"/>
      <c r="P9078" t="s">
        <v>11964</v>
      </c>
    </row>
    <row r="9079" spans="2:16" x14ac:dyDescent="0.25">
      <c r="B9079" t="s">
        <v>10</v>
      </c>
      <c r="C9079" t="s">
        <v>17</v>
      </c>
      <c r="D9079" s="6">
        <v>0.27300000000000002</v>
      </c>
      <c r="E9079" s="6">
        <v>0.27300000000000002</v>
      </c>
      <c r="F9079" s="18">
        <v>153.16</v>
      </c>
      <c r="G9079" t="s">
        <v>2233</v>
      </c>
      <c r="H9079" t="s">
        <v>2222</v>
      </c>
      <c r="I9079" t="s">
        <v>891</v>
      </c>
      <c r="J9079" t="s">
        <v>11941</v>
      </c>
      <c r="L9079" s="5"/>
      <c r="P9079" t="s">
        <v>11941</v>
      </c>
    </row>
    <row r="9080" spans="2:16" x14ac:dyDescent="0.25">
      <c r="B9080" t="s">
        <v>10</v>
      </c>
      <c r="C9080" t="s">
        <v>17</v>
      </c>
      <c r="D9080" s="6">
        <v>0.22900000000000001</v>
      </c>
      <c r="E9080" s="6">
        <v>0.22900000000000001</v>
      </c>
      <c r="F9080" s="18">
        <v>294.49</v>
      </c>
      <c r="G9080" t="s">
        <v>2233</v>
      </c>
      <c r="H9080" t="s">
        <v>2237</v>
      </c>
      <c r="I9080" t="s">
        <v>7098</v>
      </c>
      <c r="J9080" t="s">
        <v>12635</v>
      </c>
      <c r="L9080" s="5"/>
      <c r="P9080" t="s">
        <v>12635</v>
      </c>
    </row>
    <row r="9081" spans="2:16" x14ac:dyDescent="0.25">
      <c r="B9081" t="s">
        <v>10</v>
      </c>
      <c r="C9081" t="s">
        <v>17</v>
      </c>
      <c r="D9081" s="6">
        <v>0.47299999999999998</v>
      </c>
      <c r="E9081" s="6">
        <v>0.47299999999999998</v>
      </c>
      <c r="F9081" s="18">
        <v>179.74</v>
      </c>
      <c r="G9081" t="s">
        <v>2233</v>
      </c>
      <c r="H9081" t="s">
        <v>2223</v>
      </c>
      <c r="I9081" t="s">
        <v>22</v>
      </c>
      <c r="J9081" t="s">
        <v>11147</v>
      </c>
      <c r="L9081" s="5"/>
      <c r="P9081" t="s">
        <v>11147</v>
      </c>
    </row>
    <row r="9082" spans="2:16" x14ac:dyDescent="0.25">
      <c r="B9082" t="s">
        <v>10</v>
      </c>
      <c r="C9082" t="s">
        <v>17</v>
      </c>
      <c r="D9082" s="6">
        <v>0.13600000000000001</v>
      </c>
      <c r="E9082" s="6">
        <v>0.13600000000000001</v>
      </c>
      <c r="F9082" s="18">
        <v>178.86</v>
      </c>
      <c r="G9082" t="s">
        <v>2233</v>
      </c>
      <c r="H9082" t="s">
        <v>2224</v>
      </c>
      <c r="I9082" t="s">
        <v>806</v>
      </c>
      <c r="J9082" t="s">
        <v>11975</v>
      </c>
      <c r="L9082" s="5"/>
      <c r="P9082" t="s">
        <v>11975</v>
      </c>
    </row>
    <row r="9083" spans="2:16" x14ac:dyDescent="0.25">
      <c r="B9083" t="s">
        <v>10</v>
      </c>
      <c r="C9083" t="s">
        <v>17</v>
      </c>
      <c r="D9083" s="6">
        <v>0.14799999999999999</v>
      </c>
      <c r="E9083" s="6">
        <v>0.14799999999999999</v>
      </c>
      <c r="F9083" s="18">
        <v>294.49</v>
      </c>
      <c r="G9083" t="s">
        <v>2233</v>
      </c>
      <c r="H9083" t="s">
        <v>2246</v>
      </c>
      <c r="I9083" t="s">
        <v>8440</v>
      </c>
      <c r="J9083" t="s">
        <v>12662</v>
      </c>
      <c r="L9083" s="5"/>
      <c r="P9083" t="s">
        <v>12662</v>
      </c>
    </row>
    <row r="9084" spans="2:16" x14ac:dyDescent="0.25">
      <c r="B9084" t="s">
        <v>10</v>
      </c>
      <c r="C9084" t="s">
        <v>17</v>
      </c>
      <c r="D9084" s="6">
        <v>0.25700000000000001</v>
      </c>
      <c r="E9084" s="6">
        <v>0.25700000000000001</v>
      </c>
      <c r="F9084" s="18">
        <v>142.80000000000001</v>
      </c>
      <c r="G9084" t="s">
        <v>2233</v>
      </c>
      <c r="H9084" t="s">
        <v>18631</v>
      </c>
      <c r="I9084" t="s">
        <v>18870</v>
      </c>
      <c r="J9084" t="s">
        <v>18871</v>
      </c>
      <c r="L9084" s="5"/>
      <c r="P9084" t="s">
        <v>18871</v>
      </c>
    </row>
    <row r="9085" spans="2:16" x14ac:dyDescent="0.25">
      <c r="B9085" t="s">
        <v>10</v>
      </c>
      <c r="C9085" t="s">
        <v>17</v>
      </c>
      <c r="D9085" s="6">
        <v>0.159</v>
      </c>
      <c r="E9085" s="6">
        <v>0.159</v>
      </c>
      <c r="F9085" s="18">
        <v>294.49</v>
      </c>
      <c r="G9085" t="s">
        <v>2233</v>
      </c>
      <c r="H9085" t="s">
        <v>2238</v>
      </c>
      <c r="I9085" t="s">
        <v>7102</v>
      </c>
      <c r="J9085" t="s">
        <v>12666</v>
      </c>
      <c r="L9085" s="5"/>
      <c r="P9085" t="s">
        <v>12666</v>
      </c>
    </row>
    <row r="9086" spans="2:16" x14ac:dyDescent="0.25">
      <c r="B9086" t="s">
        <v>10</v>
      </c>
      <c r="C9086" t="s">
        <v>17</v>
      </c>
      <c r="D9086" s="6">
        <v>0.23100000000000001</v>
      </c>
      <c r="E9086" s="6">
        <v>0.23100000000000001</v>
      </c>
      <c r="F9086" s="18">
        <v>249.53</v>
      </c>
      <c r="G9086" t="s">
        <v>2233</v>
      </c>
      <c r="H9086" t="s">
        <v>2225</v>
      </c>
      <c r="I9086" t="s">
        <v>7103</v>
      </c>
      <c r="J9086" t="s">
        <v>12652</v>
      </c>
      <c r="L9086" s="5"/>
      <c r="P9086" t="s">
        <v>12652</v>
      </c>
    </row>
    <row r="9087" spans="2:16" x14ac:dyDescent="0.25">
      <c r="B9087" t="s">
        <v>10</v>
      </c>
      <c r="C9087" t="s">
        <v>17</v>
      </c>
      <c r="D9087" s="6">
        <v>0.318</v>
      </c>
      <c r="E9087" s="6">
        <v>0.318</v>
      </c>
      <c r="F9087" s="18">
        <v>249.53</v>
      </c>
      <c r="G9087" t="s">
        <v>2233</v>
      </c>
      <c r="H9087" t="s">
        <v>2226</v>
      </c>
      <c r="I9087" t="s">
        <v>7105</v>
      </c>
      <c r="J9087" t="s">
        <v>12631</v>
      </c>
      <c r="L9087" s="5"/>
      <c r="P9087" t="s">
        <v>12631</v>
      </c>
    </row>
    <row r="9088" spans="2:16" x14ac:dyDescent="0.25">
      <c r="B9088" t="s">
        <v>10</v>
      </c>
      <c r="C9088" t="s">
        <v>17</v>
      </c>
      <c r="D9088" s="6">
        <v>3.2000000000000001E-2</v>
      </c>
      <c r="E9088" s="6">
        <v>3.2000000000000001E-2</v>
      </c>
      <c r="F9088" s="18">
        <v>216.93</v>
      </c>
      <c r="G9088" t="s">
        <v>2233</v>
      </c>
      <c r="H9088" t="s">
        <v>2227</v>
      </c>
      <c r="I9088" t="s">
        <v>7107</v>
      </c>
      <c r="J9088" t="s">
        <v>12638</v>
      </c>
      <c r="L9088" s="5"/>
      <c r="P9088" t="s">
        <v>12638</v>
      </c>
    </row>
    <row r="9089" spans="2:16" x14ac:dyDescent="0.25">
      <c r="B9089" t="s">
        <v>10</v>
      </c>
      <c r="C9089" t="s">
        <v>17</v>
      </c>
      <c r="D9089" s="6">
        <v>0.14799999999999999</v>
      </c>
      <c r="E9089" s="6">
        <v>0.14799999999999999</v>
      </c>
      <c r="F9089" s="18">
        <v>294.49</v>
      </c>
      <c r="G9089" t="s">
        <v>2233</v>
      </c>
      <c r="H9089" t="s">
        <v>2247</v>
      </c>
      <c r="I9089" t="s">
        <v>8441</v>
      </c>
      <c r="J9089" t="s">
        <v>12658</v>
      </c>
      <c r="L9089" s="5"/>
      <c r="P9089" t="s">
        <v>12658</v>
      </c>
    </row>
    <row r="9090" spans="2:16" x14ac:dyDescent="0.25">
      <c r="B9090" t="s">
        <v>10</v>
      </c>
      <c r="C9090" t="s">
        <v>17</v>
      </c>
      <c r="D9090" s="6">
        <v>0.255</v>
      </c>
      <c r="E9090" s="6">
        <v>0.255</v>
      </c>
      <c r="F9090" s="18">
        <v>169.46</v>
      </c>
      <c r="G9090" t="s">
        <v>2233</v>
      </c>
      <c r="H9090" t="s">
        <v>2228</v>
      </c>
      <c r="I9090" t="s">
        <v>1004</v>
      </c>
      <c r="J9090" t="s">
        <v>11615</v>
      </c>
      <c r="L9090" s="5"/>
      <c r="P9090" t="s">
        <v>11615</v>
      </c>
    </row>
    <row r="9091" spans="2:16" x14ac:dyDescent="0.25">
      <c r="B9091" t="s">
        <v>10</v>
      </c>
      <c r="C9091" t="s">
        <v>17</v>
      </c>
      <c r="D9091" s="6">
        <v>0.47099999999999997</v>
      </c>
      <c r="E9091" s="6">
        <v>0.47099999999999997</v>
      </c>
      <c r="F9091" s="18">
        <v>123.9</v>
      </c>
      <c r="G9091" t="s">
        <v>2233</v>
      </c>
      <c r="H9091" t="s">
        <v>2229</v>
      </c>
      <c r="I9091" t="s">
        <v>840</v>
      </c>
      <c r="J9091" t="s">
        <v>11549</v>
      </c>
      <c r="L9091" s="5"/>
      <c r="P9091" t="s">
        <v>11549</v>
      </c>
    </row>
    <row r="9092" spans="2:16" x14ac:dyDescent="0.25">
      <c r="B9092" t="s">
        <v>10</v>
      </c>
      <c r="C9092" t="s">
        <v>17</v>
      </c>
      <c r="D9092" s="6">
        <v>0.52200000000000002</v>
      </c>
      <c r="E9092" s="6">
        <v>0.52200000000000002</v>
      </c>
      <c r="F9092" s="18">
        <v>123.9</v>
      </c>
      <c r="G9092" t="s">
        <v>2233</v>
      </c>
      <c r="H9092" t="s">
        <v>2230</v>
      </c>
      <c r="I9092" t="s">
        <v>386</v>
      </c>
      <c r="J9092" t="s">
        <v>11366</v>
      </c>
      <c r="L9092" s="5"/>
      <c r="P9092" t="s">
        <v>11366</v>
      </c>
    </row>
    <row r="9093" spans="2:16" x14ac:dyDescent="0.25">
      <c r="B9093" t="s">
        <v>10</v>
      </c>
      <c r="C9093" t="s">
        <v>17</v>
      </c>
      <c r="D9093" s="6">
        <v>0.318</v>
      </c>
      <c r="E9093" s="6">
        <v>0.318</v>
      </c>
      <c r="F9093" s="18">
        <v>249.53</v>
      </c>
      <c r="G9093" t="s">
        <v>2233</v>
      </c>
      <c r="H9093" t="s">
        <v>2231</v>
      </c>
      <c r="I9093" t="s">
        <v>7112</v>
      </c>
      <c r="J9093" t="s">
        <v>12657</v>
      </c>
      <c r="L9093" s="5"/>
      <c r="P9093" t="s">
        <v>12657</v>
      </c>
    </row>
    <row r="9094" spans="2:16" x14ac:dyDescent="0.25">
      <c r="B9094" t="s">
        <v>10</v>
      </c>
      <c r="C9094" t="s">
        <v>17</v>
      </c>
      <c r="D9094" s="6">
        <v>0.23100000000000001</v>
      </c>
      <c r="E9094" s="6">
        <v>0.23100000000000001</v>
      </c>
      <c r="F9094" s="18">
        <v>249.53</v>
      </c>
      <c r="G9094" t="s">
        <v>2233</v>
      </c>
      <c r="H9094" t="s">
        <v>2232</v>
      </c>
      <c r="I9094" t="s">
        <v>7114</v>
      </c>
      <c r="J9094" t="s">
        <v>12633</v>
      </c>
      <c r="L9094" s="5"/>
      <c r="P9094" t="s">
        <v>12633</v>
      </c>
    </row>
    <row r="9095" spans="2:16" x14ac:dyDescent="0.25">
      <c r="B9095" t="s">
        <v>10</v>
      </c>
      <c r="C9095" t="s">
        <v>17</v>
      </c>
      <c r="D9095" s="6">
        <v>0.51100000000000001</v>
      </c>
      <c r="E9095" s="6">
        <v>0.51100000000000001</v>
      </c>
      <c r="F9095" s="18">
        <v>159.84</v>
      </c>
      <c r="G9095" t="s">
        <v>2233</v>
      </c>
      <c r="H9095" t="s">
        <v>2233</v>
      </c>
      <c r="I9095" t="s">
        <v>162</v>
      </c>
      <c r="J9095" t="s">
        <v>11128</v>
      </c>
      <c r="L9095" s="5"/>
      <c r="P9095" t="s">
        <v>11128</v>
      </c>
    </row>
    <row r="9096" spans="2:16" x14ac:dyDescent="0.25">
      <c r="B9096" t="s">
        <v>10</v>
      </c>
      <c r="C9096" t="s">
        <v>17</v>
      </c>
      <c r="D9096" s="6">
        <v>0.26800000000000002</v>
      </c>
      <c r="E9096" s="6">
        <v>0.26800000000000002</v>
      </c>
      <c r="F9096" s="18">
        <v>166.95</v>
      </c>
      <c r="G9096" t="s">
        <v>2233</v>
      </c>
      <c r="H9096" t="s">
        <v>2234</v>
      </c>
      <c r="I9096" t="s">
        <v>765</v>
      </c>
      <c r="J9096" t="s">
        <v>11586</v>
      </c>
      <c r="L9096" s="5"/>
      <c r="P9096" t="s">
        <v>11586</v>
      </c>
    </row>
    <row r="9097" spans="2:16" x14ac:dyDescent="0.25">
      <c r="B9097" t="s">
        <v>10</v>
      </c>
      <c r="C9097" t="s">
        <v>17</v>
      </c>
      <c r="D9097" s="6">
        <v>0.318</v>
      </c>
      <c r="E9097" s="6">
        <v>0.318</v>
      </c>
      <c r="F9097" s="18">
        <v>249.53</v>
      </c>
      <c r="G9097" t="s">
        <v>2233</v>
      </c>
      <c r="H9097" t="s">
        <v>2235</v>
      </c>
      <c r="I9097" t="s">
        <v>7118</v>
      </c>
      <c r="J9097" t="s">
        <v>12650</v>
      </c>
      <c r="L9097" s="5"/>
      <c r="P9097" t="s">
        <v>12650</v>
      </c>
    </row>
    <row r="9098" spans="2:16" x14ac:dyDescent="0.25">
      <c r="B9098" t="s">
        <v>10</v>
      </c>
      <c r="C9098" t="s">
        <v>17</v>
      </c>
      <c r="D9098" s="6">
        <v>0.28399999999999997</v>
      </c>
      <c r="E9098" s="6">
        <v>0.28399999999999997</v>
      </c>
      <c r="F9098" s="18">
        <v>192.2</v>
      </c>
      <c r="G9098" t="s">
        <v>2233</v>
      </c>
      <c r="H9098" t="s">
        <v>2236</v>
      </c>
      <c r="I9098" t="s">
        <v>7120</v>
      </c>
      <c r="J9098" t="s">
        <v>12642</v>
      </c>
      <c r="L9098" s="5"/>
      <c r="P9098" t="s">
        <v>12642</v>
      </c>
    </row>
    <row r="9099" spans="2:16" x14ac:dyDescent="0.25">
      <c r="B9099" t="s">
        <v>10</v>
      </c>
      <c r="C9099" t="s">
        <v>17</v>
      </c>
      <c r="D9099" s="6">
        <v>-3.1E-2</v>
      </c>
      <c r="E9099" s="6">
        <v>-3.1E-2</v>
      </c>
      <c r="F9099" s="18">
        <v>294.49</v>
      </c>
      <c r="G9099" t="s">
        <v>2234</v>
      </c>
      <c r="H9099" t="s">
        <v>2239</v>
      </c>
      <c r="I9099" t="s">
        <v>8442</v>
      </c>
      <c r="J9099" t="s">
        <v>12693</v>
      </c>
      <c r="L9099" s="5"/>
      <c r="P9099" t="s">
        <v>12693</v>
      </c>
    </row>
    <row r="9100" spans="2:16" x14ac:dyDescent="0.25">
      <c r="B9100" t="s">
        <v>10</v>
      </c>
      <c r="C9100" t="s">
        <v>17</v>
      </c>
      <c r="D9100" s="6">
        <v>0.10299999999999999</v>
      </c>
      <c r="E9100" s="6">
        <v>0.10299999999999999</v>
      </c>
      <c r="F9100" s="18">
        <v>180.96</v>
      </c>
      <c r="G9100" t="s">
        <v>2234</v>
      </c>
      <c r="H9100" t="s">
        <v>12132</v>
      </c>
      <c r="I9100" t="s">
        <v>12694</v>
      </c>
      <c r="J9100" t="s">
        <v>12695</v>
      </c>
      <c r="L9100" s="5"/>
      <c r="P9100" t="s">
        <v>12695</v>
      </c>
    </row>
    <row r="9101" spans="2:16" x14ac:dyDescent="0.25">
      <c r="B9101" t="s">
        <v>10</v>
      </c>
      <c r="C9101" t="s">
        <v>17</v>
      </c>
      <c r="D9101" s="6">
        <v>0.18099999999999999</v>
      </c>
      <c r="E9101" s="6">
        <v>0.18099999999999999</v>
      </c>
      <c r="F9101" s="18">
        <v>192.2</v>
      </c>
      <c r="G9101" t="s">
        <v>2234</v>
      </c>
      <c r="H9101" t="s">
        <v>2190</v>
      </c>
      <c r="I9101" t="s">
        <v>7122</v>
      </c>
      <c r="J9101" t="s">
        <v>12686</v>
      </c>
      <c r="L9101" s="5"/>
      <c r="P9101" t="s">
        <v>12686</v>
      </c>
    </row>
    <row r="9102" spans="2:16" x14ac:dyDescent="0.25">
      <c r="B9102" t="s">
        <v>10</v>
      </c>
      <c r="C9102" t="s">
        <v>17</v>
      </c>
      <c r="D9102" s="6">
        <v>0.247</v>
      </c>
      <c r="E9102" s="6">
        <v>0.247</v>
      </c>
      <c r="F9102" s="18">
        <v>192.2</v>
      </c>
      <c r="G9102" t="s">
        <v>2234</v>
      </c>
      <c r="H9102" t="s">
        <v>2191</v>
      </c>
      <c r="I9102" t="s">
        <v>7124</v>
      </c>
      <c r="J9102" t="s">
        <v>12704</v>
      </c>
      <c r="L9102" s="5"/>
      <c r="P9102" t="s">
        <v>12704</v>
      </c>
    </row>
    <row r="9103" spans="2:16" x14ac:dyDescent="0.25">
      <c r="B9103" t="s">
        <v>10</v>
      </c>
      <c r="C9103" t="s">
        <v>17</v>
      </c>
      <c r="D9103" s="6">
        <v>1E-3</v>
      </c>
      <c r="E9103" s="6">
        <v>1E-3</v>
      </c>
      <c r="F9103" s="18">
        <v>176.47</v>
      </c>
      <c r="G9103" t="s">
        <v>2234</v>
      </c>
      <c r="H9103" t="s">
        <v>2192</v>
      </c>
      <c r="I9103" t="s">
        <v>7126</v>
      </c>
      <c r="J9103" t="s">
        <v>11956</v>
      </c>
      <c r="L9103" s="5"/>
      <c r="P9103" t="s">
        <v>11956</v>
      </c>
    </row>
    <row r="9104" spans="2:16" x14ac:dyDescent="0.25">
      <c r="B9104" t="s">
        <v>10</v>
      </c>
      <c r="C9104" t="s">
        <v>17</v>
      </c>
      <c r="D9104" s="6">
        <v>-3.1E-2</v>
      </c>
      <c r="E9104" s="6">
        <v>-3.1E-2</v>
      </c>
      <c r="F9104" s="18">
        <v>477.7</v>
      </c>
      <c r="G9104" t="s">
        <v>2234</v>
      </c>
      <c r="H9104" t="s">
        <v>2240</v>
      </c>
      <c r="I9104" t="s">
        <v>8443</v>
      </c>
      <c r="J9104" t="s">
        <v>12677</v>
      </c>
      <c r="L9104" s="5"/>
      <c r="P9104" t="s">
        <v>12677</v>
      </c>
    </row>
    <row r="9105" spans="2:16" x14ac:dyDescent="0.25">
      <c r="B9105" t="s">
        <v>10</v>
      </c>
      <c r="C9105" t="s">
        <v>17</v>
      </c>
      <c r="D9105" s="6">
        <v>-0.10199999999999999</v>
      </c>
      <c r="E9105" s="6">
        <v>-0.10199999999999999</v>
      </c>
      <c r="F9105" s="18">
        <v>200</v>
      </c>
      <c r="G9105" t="s">
        <v>2234</v>
      </c>
      <c r="H9105" t="s">
        <v>2183</v>
      </c>
      <c r="I9105" t="s">
        <v>587</v>
      </c>
      <c r="J9105" t="s">
        <v>11491</v>
      </c>
      <c r="L9105" s="5"/>
      <c r="P9105" t="s">
        <v>11491</v>
      </c>
    </row>
    <row r="9106" spans="2:16" x14ac:dyDescent="0.25">
      <c r="B9106" t="s">
        <v>10</v>
      </c>
      <c r="C9106" t="s">
        <v>17</v>
      </c>
      <c r="D9106" s="6">
        <v>1E-3</v>
      </c>
      <c r="E9106" s="6">
        <v>1E-3</v>
      </c>
      <c r="F9106" s="18">
        <v>192.2</v>
      </c>
      <c r="G9106" t="s">
        <v>2234</v>
      </c>
      <c r="H9106" t="s">
        <v>2193</v>
      </c>
      <c r="I9106" t="s">
        <v>7129</v>
      </c>
      <c r="J9106" t="s">
        <v>12676</v>
      </c>
      <c r="L9106" s="5"/>
      <c r="P9106" t="s">
        <v>12676</v>
      </c>
    </row>
    <row r="9107" spans="2:16" x14ac:dyDescent="0.25">
      <c r="B9107" t="s">
        <v>10</v>
      </c>
      <c r="C9107" t="s">
        <v>17</v>
      </c>
      <c r="D9107" s="6">
        <v>0.27400000000000002</v>
      </c>
      <c r="E9107" s="6">
        <v>0.27400000000000002</v>
      </c>
      <c r="F9107" s="18">
        <v>192.2</v>
      </c>
      <c r="G9107" t="s">
        <v>2234</v>
      </c>
      <c r="H9107" t="s">
        <v>2194</v>
      </c>
      <c r="I9107" t="s">
        <v>7131</v>
      </c>
      <c r="J9107" t="s">
        <v>12697</v>
      </c>
      <c r="L9107" s="5"/>
      <c r="P9107" t="s">
        <v>12697</v>
      </c>
    </row>
    <row r="9108" spans="2:16" x14ac:dyDescent="0.25">
      <c r="B9108" t="s">
        <v>10</v>
      </c>
      <c r="C9108" t="s">
        <v>17</v>
      </c>
      <c r="D9108" s="6">
        <v>0.13900000000000001</v>
      </c>
      <c r="E9108" s="6">
        <v>0.13900000000000001</v>
      </c>
      <c r="F9108" s="18">
        <v>192.2</v>
      </c>
      <c r="G9108" t="s">
        <v>2234</v>
      </c>
      <c r="H9108" t="s">
        <v>2195</v>
      </c>
      <c r="I9108" t="s">
        <v>7133</v>
      </c>
      <c r="J9108" t="s">
        <v>12688</v>
      </c>
      <c r="L9108" s="5"/>
      <c r="P9108" t="s">
        <v>12688</v>
      </c>
    </row>
    <row r="9109" spans="2:16" x14ac:dyDescent="0.25">
      <c r="B9109" t="s">
        <v>10</v>
      </c>
      <c r="C9109" t="s">
        <v>17</v>
      </c>
      <c r="D9109" s="6">
        <v>0.20599999999999999</v>
      </c>
      <c r="E9109" s="6">
        <v>0.20599999999999999</v>
      </c>
      <c r="F9109" s="18">
        <v>192.2</v>
      </c>
      <c r="G9109" t="s">
        <v>2234</v>
      </c>
      <c r="H9109" t="s">
        <v>2196</v>
      </c>
      <c r="I9109" t="s">
        <v>7135</v>
      </c>
      <c r="J9109" t="s">
        <v>12687</v>
      </c>
      <c r="L9109" s="5"/>
      <c r="P9109" t="s">
        <v>12687</v>
      </c>
    </row>
    <row r="9110" spans="2:16" x14ac:dyDescent="0.25">
      <c r="B9110" t="s">
        <v>10</v>
      </c>
      <c r="C9110" t="s">
        <v>17</v>
      </c>
      <c r="D9110" s="6">
        <v>0.13800000000000001</v>
      </c>
      <c r="E9110" s="6">
        <v>0.13800000000000001</v>
      </c>
      <c r="F9110" s="18">
        <v>153.91</v>
      </c>
      <c r="G9110" t="s">
        <v>2234</v>
      </c>
      <c r="H9110" t="s">
        <v>2197</v>
      </c>
      <c r="I9110" t="s">
        <v>508</v>
      </c>
      <c r="J9110" t="s">
        <v>11433</v>
      </c>
      <c r="L9110" s="5"/>
      <c r="P9110" t="s">
        <v>11433</v>
      </c>
    </row>
    <row r="9111" spans="2:16" x14ac:dyDescent="0.25">
      <c r="B9111" t="s">
        <v>10</v>
      </c>
      <c r="C9111" t="s">
        <v>17</v>
      </c>
      <c r="D9111" s="6">
        <v>0.40600000000000003</v>
      </c>
      <c r="E9111" s="6">
        <v>0.40600000000000003</v>
      </c>
      <c r="F9111" s="18">
        <v>185.49</v>
      </c>
      <c r="G9111" t="s">
        <v>2234</v>
      </c>
      <c r="H9111" t="s">
        <v>2198</v>
      </c>
      <c r="I9111" t="s">
        <v>774</v>
      </c>
      <c r="J9111" t="s">
        <v>12038</v>
      </c>
      <c r="L9111" s="5"/>
      <c r="P9111" t="s">
        <v>12038</v>
      </c>
    </row>
    <row r="9112" spans="2:16" x14ac:dyDescent="0.25">
      <c r="B9112" t="s">
        <v>10</v>
      </c>
      <c r="C9112" t="s">
        <v>17</v>
      </c>
      <c r="D9112" s="6">
        <v>-0.10199999999999999</v>
      </c>
      <c r="E9112" s="6">
        <v>-0.10199999999999999</v>
      </c>
      <c r="F9112" s="18">
        <v>200</v>
      </c>
      <c r="G9112" t="s">
        <v>2234</v>
      </c>
      <c r="H9112" t="s">
        <v>12121</v>
      </c>
      <c r="I9112" t="s">
        <v>12681</v>
      </c>
      <c r="J9112" t="s">
        <v>12682</v>
      </c>
      <c r="L9112" s="5"/>
      <c r="P9112" t="s">
        <v>12682</v>
      </c>
    </row>
    <row r="9113" spans="2:16" x14ac:dyDescent="0.25">
      <c r="B9113" t="s">
        <v>10</v>
      </c>
      <c r="C9113" t="s">
        <v>17</v>
      </c>
      <c r="D9113" s="6">
        <v>0.248</v>
      </c>
      <c r="E9113" s="6">
        <v>0.248</v>
      </c>
      <c r="F9113" s="18">
        <v>119.7</v>
      </c>
      <c r="G9113" t="s">
        <v>2234</v>
      </c>
      <c r="H9113" t="s">
        <v>2199</v>
      </c>
      <c r="I9113" t="s">
        <v>353</v>
      </c>
      <c r="J9113" t="s">
        <v>11866</v>
      </c>
      <c r="L9113" s="5"/>
      <c r="P9113" t="s">
        <v>11866</v>
      </c>
    </row>
    <row r="9114" spans="2:16" x14ac:dyDescent="0.25">
      <c r="B9114" t="s">
        <v>10</v>
      </c>
      <c r="C9114" t="s">
        <v>17</v>
      </c>
      <c r="D9114" s="6">
        <v>1E-3</v>
      </c>
      <c r="E9114" s="6">
        <v>1E-3</v>
      </c>
      <c r="F9114" s="18">
        <v>216.93</v>
      </c>
      <c r="G9114" t="s">
        <v>2234</v>
      </c>
      <c r="H9114" t="s">
        <v>1014</v>
      </c>
      <c r="I9114" t="s">
        <v>7140</v>
      </c>
      <c r="J9114" t="s">
        <v>12680</v>
      </c>
      <c r="L9114" s="5"/>
      <c r="P9114" t="s">
        <v>12680</v>
      </c>
    </row>
    <row r="9115" spans="2:16" x14ac:dyDescent="0.25">
      <c r="B9115" t="s">
        <v>10</v>
      </c>
      <c r="C9115" t="s">
        <v>17</v>
      </c>
      <c r="D9115" s="6">
        <v>0.38300000000000001</v>
      </c>
      <c r="E9115" s="6">
        <v>0.38300000000000001</v>
      </c>
      <c r="F9115" s="18">
        <v>152.1</v>
      </c>
      <c r="G9115" t="s">
        <v>2234</v>
      </c>
      <c r="H9115" t="s">
        <v>2200</v>
      </c>
      <c r="I9115" t="s">
        <v>451</v>
      </c>
      <c r="J9115" t="s">
        <v>11370</v>
      </c>
      <c r="L9115" s="5"/>
      <c r="P9115" t="s">
        <v>11370</v>
      </c>
    </row>
    <row r="9116" spans="2:16" x14ac:dyDescent="0.25">
      <c r="B9116" t="s">
        <v>10</v>
      </c>
      <c r="C9116" t="s">
        <v>17</v>
      </c>
      <c r="D9116" s="6">
        <v>0.221</v>
      </c>
      <c r="E9116" s="6">
        <v>0.221</v>
      </c>
      <c r="F9116" s="18">
        <v>121.74</v>
      </c>
      <c r="G9116" t="s">
        <v>2234</v>
      </c>
      <c r="H9116" t="s">
        <v>2201</v>
      </c>
      <c r="I9116" t="s">
        <v>814</v>
      </c>
      <c r="J9116" t="s">
        <v>11798</v>
      </c>
      <c r="L9116" s="5"/>
      <c r="P9116" t="s">
        <v>11798</v>
      </c>
    </row>
    <row r="9117" spans="2:16" x14ac:dyDescent="0.25">
      <c r="B9117" t="s">
        <v>10</v>
      </c>
      <c r="C9117" t="s">
        <v>17</v>
      </c>
      <c r="D9117" s="6">
        <v>0.22600000000000001</v>
      </c>
      <c r="E9117" s="6">
        <v>0.22600000000000001</v>
      </c>
      <c r="F9117" s="18">
        <v>142.75</v>
      </c>
      <c r="G9117" t="s">
        <v>2234</v>
      </c>
      <c r="H9117" t="s">
        <v>2202</v>
      </c>
      <c r="I9117" t="s">
        <v>769</v>
      </c>
      <c r="J9117" t="s">
        <v>12045</v>
      </c>
      <c r="L9117" s="5"/>
      <c r="P9117" t="s">
        <v>12045</v>
      </c>
    </row>
    <row r="9118" spans="2:16" x14ac:dyDescent="0.25">
      <c r="B9118" t="s">
        <v>10</v>
      </c>
      <c r="C9118" t="s">
        <v>17</v>
      </c>
      <c r="D9118" s="6">
        <v>0.32200000000000001</v>
      </c>
      <c r="E9118" s="6">
        <v>0.32200000000000001</v>
      </c>
      <c r="F9118" s="18">
        <v>133.35</v>
      </c>
      <c r="G9118" t="s">
        <v>2234</v>
      </c>
      <c r="H9118" t="s">
        <v>2203</v>
      </c>
      <c r="I9118" t="s">
        <v>584</v>
      </c>
      <c r="J9118" t="s">
        <v>11983</v>
      </c>
      <c r="L9118" s="5"/>
      <c r="P9118" t="s">
        <v>11983</v>
      </c>
    </row>
    <row r="9119" spans="2:16" x14ac:dyDescent="0.25">
      <c r="B9119" t="s">
        <v>10</v>
      </c>
      <c r="C9119" t="s">
        <v>17</v>
      </c>
      <c r="D9119" s="6">
        <v>0.247</v>
      </c>
      <c r="E9119" s="6">
        <v>0.247</v>
      </c>
      <c r="F9119" s="18">
        <v>192.2</v>
      </c>
      <c r="G9119" t="s">
        <v>2234</v>
      </c>
      <c r="H9119" t="s">
        <v>2204</v>
      </c>
      <c r="I9119" t="s">
        <v>7146</v>
      </c>
      <c r="J9119" t="s">
        <v>12684</v>
      </c>
      <c r="L9119" s="5"/>
      <c r="P9119" t="s">
        <v>12684</v>
      </c>
    </row>
    <row r="9120" spans="2:16" x14ac:dyDescent="0.25">
      <c r="B9120" t="s">
        <v>10</v>
      </c>
      <c r="C9120" t="s">
        <v>17</v>
      </c>
      <c r="D9120" s="6">
        <v>5.7000000000000002E-2</v>
      </c>
      <c r="E9120" s="6">
        <v>5.7000000000000002E-2</v>
      </c>
      <c r="F9120" s="18">
        <v>153.91</v>
      </c>
      <c r="G9120" t="s">
        <v>2234</v>
      </c>
      <c r="H9120" t="s">
        <v>2205</v>
      </c>
      <c r="I9120" t="s">
        <v>734</v>
      </c>
      <c r="J9120" t="s">
        <v>11736</v>
      </c>
      <c r="L9120" s="5"/>
      <c r="P9120" t="s">
        <v>11736</v>
      </c>
    </row>
    <row r="9121" spans="2:16" x14ac:dyDescent="0.25">
      <c r="B9121" t="s">
        <v>10</v>
      </c>
      <c r="C9121" t="s">
        <v>17</v>
      </c>
      <c r="D9121" s="6">
        <v>-3.1E-2</v>
      </c>
      <c r="E9121" s="6">
        <v>-3.1E-2</v>
      </c>
      <c r="F9121" s="18">
        <v>294.49</v>
      </c>
      <c r="G9121" t="s">
        <v>2234</v>
      </c>
      <c r="H9121" t="s">
        <v>2241</v>
      </c>
      <c r="I9121" t="s">
        <v>8444</v>
      </c>
      <c r="J9121" t="s">
        <v>12700</v>
      </c>
      <c r="L9121" s="5"/>
      <c r="P9121" t="s">
        <v>12700</v>
      </c>
    </row>
    <row r="9122" spans="2:16" x14ac:dyDescent="0.25">
      <c r="B9122" t="s">
        <v>10</v>
      </c>
      <c r="C9122" t="s">
        <v>17</v>
      </c>
      <c r="D9122" s="6">
        <v>0.20599999999999999</v>
      </c>
      <c r="E9122" s="6">
        <v>0.20599999999999999</v>
      </c>
      <c r="F9122" s="18">
        <v>192.2</v>
      </c>
      <c r="G9122" t="s">
        <v>2234</v>
      </c>
      <c r="H9122" t="s">
        <v>2206</v>
      </c>
      <c r="I9122" t="s">
        <v>7149</v>
      </c>
      <c r="J9122" t="s">
        <v>12692</v>
      </c>
      <c r="L9122" s="5"/>
      <c r="P9122" t="s">
        <v>12692</v>
      </c>
    </row>
    <row r="9123" spans="2:16" x14ac:dyDescent="0.25">
      <c r="B9123" t="s">
        <v>10</v>
      </c>
      <c r="C9123" t="s">
        <v>17</v>
      </c>
      <c r="D9123" s="6">
        <v>0.27400000000000002</v>
      </c>
      <c r="E9123" s="6">
        <v>0.27400000000000002</v>
      </c>
      <c r="F9123" s="18">
        <v>216.93</v>
      </c>
      <c r="G9123" t="s">
        <v>2234</v>
      </c>
      <c r="H9123" t="s">
        <v>2207</v>
      </c>
      <c r="I9123" t="s">
        <v>7151</v>
      </c>
      <c r="J9123" t="s">
        <v>12689</v>
      </c>
      <c r="L9123" s="5"/>
      <c r="P9123" t="s">
        <v>12689</v>
      </c>
    </row>
    <row r="9124" spans="2:16" x14ac:dyDescent="0.25">
      <c r="B9124" t="s">
        <v>10</v>
      </c>
      <c r="C9124" t="s">
        <v>17</v>
      </c>
      <c r="D9124" s="6">
        <v>0.48499999999999999</v>
      </c>
      <c r="E9124" s="6">
        <v>0.48499999999999999</v>
      </c>
      <c r="F9124" s="18">
        <v>118.45</v>
      </c>
      <c r="G9124" t="s">
        <v>2234</v>
      </c>
      <c r="H9124" t="s">
        <v>2208</v>
      </c>
      <c r="I9124" t="s">
        <v>139</v>
      </c>
      <c r="J9124" t="s">
        <v>11157</v>
      </c>
      <c r="L9124" s="5"/>
      <c r="P9124" t="s">
        <v>11157</v>
      </c>
    </row>
    <row r="9125" spans="2:16" x14ac:dyDescent="0.25">
      <c r="B9125" t="s">
        <v>10</v>
      </c>
      <c r="C9125" t="s">
        <v>17</v>
      </c>
      <c r="D9125" s="6">
        <v>0.38700000000000001</v>
      </c>
      <c r="E9125" s="6">
        <v>0.38700000000000001</v>
      </c>
      <c r="F9125" s="18">
        <v>164.58</v>
      </c>
      <c r="G9125" t="s">
        <v>2234</v>
      </c>
      <c r="H9125" t="s">
        <v>2209</v>
      </c>
      <c r="I9125" t="s">
        <v>192</v>
      </c>
      <c r="J9125" t="s">
        <v>11343</v>
      </c>
      <c r="L9125" s="5"/>
      <c r="P9125" t="s">
        <v>11343</v>
      </c>
    </row>
    <row r="9126" spans="2:16" x14ac:dyDescent="0.25">
      <c r="B9126" t="s">
        <v>10</v>
      </c>
      <c r="C9126" t="s">
        <v>17</v>
      </c>
      <c r="D9126" s="6">
        <v>0.34100000000000003</v>
      </c>
      <c r="E9126" s="6">
        <v>0.34100000000000003</v>
      </c>
      <c r="F9126" s="18">
        <v>251.46</v>
      </c>
      <c r="G9126" t="s">
        <v>2234</v>
      </c>
      <c r="H9126" t="s">
        <v>2210</v>
      </c>
      <c r="I9126" t="s">
        <v>622</v>
      </c>
      <c r="J9126" t="s">
        <v>11826</v>
      </c>
      <c r="L9126" s="5"/>
      <c r="P9126" t="s">
        <v>11826</v>
      </c>
    </row>
    <row r="9127" spans="2:16" x14ac:dyDescent="0.25">
      <c r="B9127" t="s">
        <v>10</v>
      </c>
      <c r="C9127" t="s">
        <v>17</v>
      </c>
      <c r="D9127" s="6">
        <v>0.66600000000000004</v>
      </c>
      <c r="E9127" s="6">
        <v>0.66600000000000004</v>
      </c>
      <c r="F9127" s="18">
        <v>159</v>
      </c>
      <c r="G9127" t="s">
        <v>2234</v>
      </c>
      <c r="H9127" t="s">
        <v>2211</v>
      </c>
      <c r="I9127" t="s">
        <v>869</v>
      </c>
      <c r="J9127" t="s">
        <v>11990</v>
      </c>
      <c r="L9127" s="5"/>
      <c r="P9127" t="s">
        <v>11990</v>
      </c>
    </row>
    <row r="9128" spans="2:16" x14ac:dyDescent="0.25">
      <c r="B9128" t="s">
        <v>10</v>
      </c>
      <c r="C9128" t="s">
        <v>17</v>
      </c>
      <c r="D9128" s="6">
        <v>0.19400000000000001</v>
      </c>
      <c r="E9128" s="6">
        <v>0.19400000000000001</v>
      </c>
      <c r="F9128" s="18">
        <v>202.65</v>
      </c>
      <c r="G9128" t="s">
        <v>2234</v>
      </c>
      <c r="H9128" t="s">
        <v>2212</v>
      </c>
      <c r="I9128" t="s">
        <v>7157</v>
      </c>
      <c r="J9128" t="s">
        <v>12699</v>
      </c>
      <c r="L9128" s="5"/>
      <c r="P9128" t="s">
        <v>12699</v>
      </c>
    </row>
    <row r="9129" spans="2:16" x14ac:dyDescent="0.25">
      <c r="B9129" t="s">
        <v>10</v>
      </c>
      <c r="C9129" t="s">
        <v>17</v>
      </c>
      <c r="D9129" s="6">
        <v>-3.1E-2</v>
      </c>
      <c r="E9129" s="6">
        <v>-3.1E-2</v>
      </c>
      <c r="F9129" s="18">
        <v>294.49</v>
      </c>
      <c r="G9129" t="s">
        <v>2234</v>
      </c>
      <c r="H9129" t="s">
        <v>2242</v>
      </c>
      <c r="I9129" t="s">
        <v>8445</v>
      </c>
      <c r="J9129" t="s">
        <v>12703</v>
      </c>
      <c r="L9129" s="5"/>
      <c r="P9129" t="s">
        <v>12703</v>
      </c>
    </row>
    <row r="9130" spans="2:16" x14ac:dyDescent="0.25">
      <c r="B9130" t="s">
        <v>10</v>
      </c>
      <c r="C9130" t="s">
        <v>17</v>
      </c>
      <c r="D9130" s="6">
        <v>0.44900000000000001</v>
      </c>
      <c r="E9130" s="6">
        <v>0.44900000000000001</v>
      </c>
      <c r="F9130" s="18">
        <v>228.96</v>
      </c>
      <c r="G9130" t="s">
        <v>2234</v>
      </c>
      <c r="H9130" t="s">
        <v>2213</v>
      </c>
      <c r="I9130" t="s">
        <v>365</v>
      </c>
      <c r="J9130" t="s">
        <v>11244</v>
      </c>
      <c r="L9130" s="5"/>
      <c r="P9130" t="s">
        <v>11244</v>
      </c>
    </row>
    <row r="9131" spans="2:16" x14ac:dyDescent="0.25">
      <c r="B9131" t="s">
        <v>10</v>
      </c>
      <c r="C9131" t="s">
        <v>17</v>
      </c>
      <c r="D9131" s="6">
        <v>0.17299999999999999</v>
      </c>
      <c r="E9131" s="6">
        <v>0.17299999999999999</v>
      </c>
      <c r="F9131" s="18">
        <v>130.19999999999999</v>
      </c>
      <c r="G9131" t="s">
        <v>2234</v>
      </c>
      <c r="H9131" t="s">
        <v>2214</v>
      </c>
      <c r="I9131" t="s">
        <v>866</v>
      </c>
      <c r="J9131" t="s">
        <v>11991</v>
      </c>
      <c r="L9131" s="5"/>
      <c r="P9131" t="s">
        <v>11991</v>
      </c>
    </row>
    <row r="9132" spans="2:16" x14ac:dyDescent="0.25">
      <c r="B9132" t="s">
        <v>10</v>
      </c>
      <c r="C9132" t="s">
        <v>17</v>
      </c>
      <c r="D9132" s="6">
        <v>0.246</v>
      </c>
      <c r="E9132" s="6">
        <v>0.246</v>
      </c>
      <c r="F9132" s="18">
        <v>192.2</v>
      </c>
      <c r="G9132" t="s">
        <v>2234</v>
      </c>
      <c r="H9132" t="s">
        <v>2215</v>
      </c>
      <c r="I9132" t="s">
        <v>7161</v>
      </c>
      <c r="J9132" t="s">
        <v>12671</v>
      </c>
      <c r="L9132" s="5"/>
      <c r="P9132" t="s">
        <v>12671</v>
      </c>
    </row>
    <row r="9133" spans="2:16" x14ac:dyDescent="0.25">
      <c r="B9133" t="s">
        <v>10</v>
      </c>
      <c r="C9133" t="s">
        <v>17</v>
      </c>
      <c r="D9133" s="6">
        <v>0.27400000000000002</v>
      </c>
      <c r="E9133" s="6">
        <v>0.27400000000000002</v>
      </c>
      <c r="F9133" s="18">
        <v>192.2</v>
      </c>
      <c r="G9133" t="s">
        <v>2234</v>
      </c>
      <c r="H9133" t="s">
        <v>2216</v>
      </c>
      <c r="I9133" t="s">
        <v>7163</v>
      </c>
      <c r="J9133" t="s">
        <v>12685</v>
      </c>
      <c r="L9133" s="5"/>
      <c r="P9133" t="s">
        <v>12685</v>
      </c>
    </row>
    <row r="9134" spans="2:16" x14ac:dyDescent="0.25">
      <c r="B9134" t="s">
        <v>10</v>
      </c>
      <c r="C9134" t="s">
        <v>17</v>
      </c>
      <c r="D9134" s="6">
        <v>0.27400000000000002</v>
      </c>
      <c r="E9134" s="6">
        <v>0.27400000000000002</v>
      </c>
      <c r="F9134" s="18">
        <v>192.2</v>
      </c>
      <c r="G9134" t="s">
        <v>2234</v>
      </c>
      <c r="H9134" t="s">
        <v>2217</v>
      </c>
      <c r="I9134" t="s">
        <v>7165</v>
      </c>
      <c r="J9134" t="s">
        <v>12669</v>
      </c>
      <c r="L9134" s="5"/>
      <c r="P9134" t="s">
        <v>12669</v>
      </c>
    </row>
    <row r="9135" spans="2:16" x14ac:dyDescent="0.25">
      <c r="B9135" t="s">
        <v>10</v>
      </c>
      <c r="C9135" t="s">
        <v>17</v>
      </c>
      <c r="D9135" s="6">
        <v>-3.1E-2</v>
      </c>
      <c r="E9135" s="6">
        <v>-3.1E-2</v>
      </c>
      <c r="F9135" s="18">
        <v>294.49</v>
      </c>
      <c r="G9135" t="s">
        <v>2234</v>
      </c>
      <c r="H9135" t="s">
        <v>2243</v>
      </c>
      <c r="I9135" t="s">
        <v>8446</v>
      </c>
      <c r="J9135" t="s">
        <v>12702</v>
      </c>
      <c r="L9135" s="5"/>
      <c r="P9135" t="s">
        <v>12702</v>
      </c>
    </row>
    <row r="9136" spans="2:16" x14ac:dyDescent="0.25">
      <c r="B9136" t="s">
        <v>10</v>
      </c>
      <c r="C9136" t="s">
        <v>17</v>
      </c>
      <c r="D9136" s="6">
        <v>1E-3</v>
      </c>
      <c r="E9136" s="6">
        <v>1E-3</v>
      </c>
      <c r="F9136" s="18">
        <v>216.93</v>
      </c>
      <c r="G9136" t="s">
        <v>2234</v>
      </c>
      <c r="H9136" t="s">
        <v>2218</v>
      </c>
      <c r="I9136" t="s">
        <v>7167</v>
      </c>
      <c r="J9136" t="s">
        <v>12673</v>
      </c>
      <c r="L9136" s="5"/>
      <c r="P9136" t="s">
        <v>12673</v>
      </c>
    </row>
    <row r="9137" spans="2:16" x14ac:dyDescent="0.25">
      <c r="B9137" t="s">
        <v>10</v>
      </c>
      <c r="C9137" t="s">
        <v>17</v>
      </c>
      <c r="D9137" s="6">
        <v>-3.1E-2</v>
      </c>
      <c r="E9137" s="6">
        <v>-3.1E-2</v>
      </c>
      <c r="F9137" s="18">
        <v>294.49</v>
      </c>
      <c r="G9137" t="s">
        <v>2234</v>
      </c>
      <c r="H9137" t="s">
        <v>2244</v>
      </c>
      <c r="I9137" t="s">
        <v>8447</v>
      </c>
      <c r="J9137" t="s">
        <v>12698</v>
      </c>
      <c r="L9137" s="5"/>
      <c r="P9137" t="s">
        <v>12698</v>
      </c>
    </row>
    <row r="9138" spans="2:16" x14ac:dyDescent="0.25">
      <c r="B9138" t="s">
        <v>10</v>
      </c>
      <c r="C9138" t="s">
        <v>17</v>
      </c>
      <c r="D9138" s="6">
        <v>1E-3</v>
      </c>
      <c r="E9138" s="6">
        <v>1E-3</v>
      </c>
      <c r="F9138" s="18">
        <v>216.93</v>
      </c>
      <c r="G9138" t="s">
        <v>2234</v>
      </c>
      <c r="H9138" t="s">
        <v>2219</v>
      </c>
      <c r="I9138" t="s">
        <v>7169</v>
      </c>
      <c r="J9138" t="s">
        <v>12679</v>
      </c>
      <c r="L9138" s="5"/>
      <c r="P9138" t="s">
        <v>12679</v>
      </c>
    </row>
    <row r="9139" spans="2:16" x14ac:dyDescent="0.25">
      <c r="B9139" t="s">
        <v>10</v>
      </c>
      <c r="C9139" t="s">
        <v>17</v>
      </c>
      <c r="D9139" s="6">
        <v>0.20200000000000001</v>
      </c>
      <c r="E9139" s="6">
        <v>0.20200000000000001</v>
      </c>
      <c r="F9139" s="18">
        <v>143.87</v>
      </c>
      <c r="G9139" t="s">
        <v>2234</v>
      </c>
      <c r="H9139" t="s">
        <v>2220</v>
      </c>
      <c r="I9139" t="s">
        <v>929</v>
      </c>
      <c r="J9139" t="s">
        <v>11797</v>
      </c>
      <c r="L9139" s="5"/>
      <c r="P9139" t="s">
        <v>11797</v>
      </c>
    </row>
    <row r="9140" spans="2:16" x14ac:dyDescent="0.25">
      <c r="B9140" t="s">
        <v>10</v>
      </c>
      <c r="C9140" t="s">
        <v>17</v>
      </c>
      <c r="D9140" s="6">
        <v>0.65200000000000002</v>
      </c>
      <c r="E9140" s="6">
        <v>0.65200000000000002</v>
      </c>
      <c r="F9140" s="18">
        <v>241.08</v>
      </c>
      <c r="G9140" t="s">
        <v>2234</v>
      </c>
      <c r="H9140" t="s">
        <v>2221</v>
      </c>
      <c r="I9140" t="s">
        <v>832</v>
      </c>
      <c r="J9140" t="s">
        <v>11793</v>
      </c>
      <c r="L9140" s="5"/>
      <c r="P9140" t="s">
        <v>11793</v>
      </c>
    </row>
    <row r="9141" spans="2:16" x14ac:dyDescent="0.25">
      <c r="B9141" t="s">
        <v>10</v>
      </c>
      <c r="C9141" t="s">
        <v>17</v>
      </c>
      <c r="D9141" s="6">
        <v>0.38500000000000001</v>
      </c>
      <c r="E9141" s="6">
        <v>0.38500000000000001</v>
      </c>
      <c r="F9141" s="18">
        <v>136.5</v>
      </c>
      <c r="G9141" t="s">
        <v>2234</v>
      </c>
      <c r="H9141" t="s">
        <v>2222</v>
      </c>
      <c r="I9141" t="s">
        <v>850</v>
      </c>
      <c r="J9141" t="s">
        <v>11653</v>
      </c>
      <c r="L9141" s="5"/>
      <c r="P9141" t="s">
        <v>11653</v>
      </c>
    </row>
    <row r="9142" spans="2:16" x14ac:dyDescent="0.25">
      <c r="B9142" t="s">
        <v>10</v>
      </c>
      <c r="C9142" t="s">
        <v>17</v>
      </c>
      <c r="D9142" s="6">
        <v>0.32200000000000001</v>
      </c>
      <c r="E9142" s="6">
        <v>0.32200000000000001</v>
      </c>
      <c r="F9142" s="18">
        <v>264.62</v>
      </c>
      <c r="G9142" t="s">
        <v>2234</v>
      </c>
      <c r="H9142" t="s">
        <v>2237</v>
      </c>
      <c r="I9142" t="s">
        <v>7174</v>
      </c>
      <c r="J9142" t="s">
        <v>12672</v>
      </c>
      <c r="L9142" s="5"/>
      <c r="P9142" t="s">
        <v>12672</v>
      </c>
    </row>
    <row r="9143" spans="2:16" x14ac:dyDescent="0.25">
      <c r="B9143" t="s">
        <v>10</v>
      </c>
      <c r="C9143" t="s">
        <v>17</v>
      </c>
      <c r="D9143" s="6">
        <v>4.2999999999999997E-2</v>
      </c>
      <c r="E9143" s="6">
        <v>4.2999999999999997E-2</v>
      </c>
      <c r="F9143" s="18">
        <v>202.65</v>
      </c>
      <c r="G9143" t="s">
        <v>2234</v>
      </c>
      <c r="H9143" t="s">
        <v>2223</v>
      </c>
      <c r="I9143" t="s">
        <v>7176</v>
      </c>
      <c r="J9143" t="s">
        <v>12678</v>
      </c>
      <c r="L9143" s="5"/>
      <c r="P9143" t="s">
        <v>12678</v>
      </c>
    </row>
    <row r="9144" spans="2:16" x14ac:dyDescent="0.25">
      <c r="B9144" t="s">
        <v>10</v>
      </c>
      <c r="C9144" t="s">
        <v>17</v>
      </c>
      <c r="D9144" s="6">
        <v>0.39600000000000002</v>
      </c>
      <c r="E9144" s="6">
        <v>0.39600000000000002</v>
      </c>
      <c r="F9144" s="18">
        <v>143.87</v>
      </c>
      <c r="G9144" t="s">
        <v>2234</v>
      </c>
      <c r="H9144" t="s">
        <v>2224</v>
      </c>
      <c r="I9144" t="s">
        <v>997</v>
      </c>
      <c r="J9144" t="s">
        <v>11803</v>
      </c>
      <c r="L9144" s="5"/>
      <c r="P9144" t="s">
        <v>11803</v>
      </c>
    </row>
    <row r="9145" spans="2:16" x14ac:dyDescent="0.25">
      <c r="B9145" t="s">
        <v>10</v>
      </c>
      <c r="C9145" t="s">
        <v>17</v>
      </c>
      <c r="D9145" s="6">
        <v>-3.1E-2</v>
      </c>
      <c r="E9145" s="6">
        <v>-3.1E-2</v>
      </c>
      <c r="F9145" s="18">
        <v>294.49</v>
      </c>
      <c r="G9145" t="s">
        <v>2234</v>
      </c>
      <c r="H9145" t="s">
        <v>2246</v>
      </c>
      <c r="I9145" t="s">
        <v>8448</v>
      </c>
      <c r="J9145" t="s">
        <v>12701</v>
      </c>
      <c r="L9145" s="5"/>
      <c r="P9145" t="s">
        <v>12701</v>
      </c>
    </row>
    <row r="9146" spans="2:16" x14ac:dyDescent="0.25">
      <c r="B9146" t="s">
        <v>10</v>
      </c>
      <c r="C9146" t="s">
        <v>17</v>
      </c>
      <c r="D9146" s="6">
        <v>0.13800000000000001</v>
      </c>
      <c r="E9146" s="6">
        <v>0.13800000000000001</v>
      </c>
      <c r="F9146" s="18">
        <v>153.91</v>
      </c>
      <c r="G9146" t="s">
        <v>2234</v>
      </c>
      <c r="H9146" t="s">
        <v>18631</v>
      </c>
      <c r="I9146" t="s">
        <v>18872</v>
      </c>
      <c r="J9146" t="s">
        <v>18873</v>
      </c>
      <c r="L9146" s="5"/>
      <c r="P9146" t="s">
        <v>18873</v>
      </c>
    </row>
    <row r="9147" spans="2:16" x14ac:dyDescent="0.25">
      <c r="B9147" t="s">
        <v>10</v>
      </c>
      <c r="C9147" t="s">
        <v>17</v>
      </c>
      <c r="D9147" s="6">
        <v>0.20599999999999999</v>
      </c>
      <c r="E9147" s="6">
        <v>0.20599999999999999</v>
      </c>
      <c r="F9147" s="18">
        <v>294.49</v>
      </c>
      <c r="G9147" t="s">
        <v>2234</v>
      </c>
      <c r="H9147" t="s">
        <v>2238</v>
      </c>
      <c r="I9147" t="s">
        <v>7179</v>
      </c>
      <c r="J9147" t="s">
        <v>12705</v>
      </c>
      <c r="L9147" s="5"/>
      <c r="P9147" t="s">
        <v>12705</v>
      </c>
    </row>
    <row r="9148" spans="2:16" x14ac:dyDescent="0.25">
      <c r="B9148" t="s">
        <v>10</v>
      </c>
      <c r="C9148" t="s">
        <v>17</v>
      </c>
      <c r="D9148" s="6">
        <v>0.27400000000000002</v>
      </c>
      <c r="E9148" s="6">
        <v>0.27400000000000002</v>
      </c>
      <c r="F9148" s="18">
        <v>192.2</v>
      </c>
      <c r="G9148" t="s">
        <v>2234</v>
      </c>
      <c r="H9148" t="s">
        <v>2225</v>
      </c>
      <c r="I9148" t="s">
        <v>7180</v>
      </c>
      <c r="J9148" t="s">
        <v>12691</v>
      </c>
      <c r="L9148" s="5"/>
      <c r="P9148" t="s">
        <v>12691</v>
      </c>
    </row>
    <row r="9149" spans="2:16" x14ac:dyDescent="0.25">
      <c r="B9149" t="s">
        <v>10</v>
      </c>
      <c r="C9149" t="s">
        <v>17</v>
      </c>
      <c r="D9149" s="6">
        <v>0.13900000000000001</v>
      </c>
      <c r="E9149" s="6">
        <v>0.13900000000000001</v>
      </c>
      <c r="F9149" s="18">
        <v>192.2</v>
      </c>
      <c r="G9149" t="s">
        <v>2234</v>
      </c>
      <c r="H9149" t="s">
        <v>2226</v>
      </c>
      <c r="I9149" t="s">
        <v>7182</v>
      </c>
      <c r="J9149" t="s">
        <v>12668</v>
      </c>
      <c r="L9149" s="5"/>
      <c r="P9149" t="s">
        <v>12668</v>
      </c>
    </row>
    <row r="9150" spans="2:16" x14ac:dyDescent="0.25">
      <c r="B9150" t="s">
        <v>10</v>
      </c>
      <c r="C9150" t="s">
        <v>17</v>
      </c>
      <c r="D9150" s="6">
        <v>0.19400000000000001</v>
      </c>
      <c r="E9150" s="6">
        <v>0.19400000000000001</v>
      </c>
      <c r="F9150" s="18">
        <v>179.55</v>
      </c>
      <c r="G9150" t="s">
        <v>2234</v>
      </c>
      <c r="H9150" t="s">
        <v>2227</v>
      </c>
      <c r="I9150" t="s">
        <v>7184</v>
      </c>
      <c r="J9150" t="s">
        <v>12675</v>
      </c>
      <c r="L9150" s="5"/>
      <c r="P9150" t="s">
        <v>12675</v>
      </c>
    </row>
    <row r="9151" spans="2:16" x14ac:dyDescent="0.25">
      <c r="B9151" t="s">
        <v>10</v>
      </c>
      <c r="C9151" t="s">
        <v>17</v>
      </c>
      <c r="D9151" s="6">
        <v>-3.1E-2</v>
      </c>
      <c r="E9151" s="6">
        <v>-3.1E-2</v>
      </c>
      <c r="F9151" s="18">
        <v>294.49</v>
      </c>
      <c r="G9151" t="s">
        <v>2234</v>
      </c>
      <c r="H9151" t="s">
        <v>2247</v>
      </c>
      <c r="I9151" t="s">
        <v>8449</v>
      </c>
      <c r="J9151" t="s">
        <v>12696</v>
      </c>
      <c r="L9151" s="5"/>
      <c r="P9151" t="s">
        <v>12696</v>
      </c>
    </row>
    <row r="9152" spans="2:16" x14ac:dyDescent="0.25">
      <c r="B9152" t="s">
        <v>10</v>
      </c>
      <c r="C9152" t="s">
        <v>17</v>
      </c>
      <c r="D9152" s="6">
        <v>0.26400000000000001</v>
      </c>
      <c r="E9152" s="6">
        <v>0.26400000000000001</v>
      </c>
      <c r="F9152" s="18">
        <v>179.55</v>
      </c>
      <c r="G9152" t="s">
        <v>2234</v>
      </c>
      <c r="H9152" t="s">
        <v>2228</v>
      </c>
      <c r="I9152" t="s">
        <v>7186</v>
      </c>
      <c r="J9152" t="s">
        <v>12667</v>
      </c>
      <c r="L9152" s="5"/>
      <c r="P9152" t="s">
        <v>12667</v>
      </c>
    </row>
    <row r="9153" spans="2:16" x14ac:dyDescent="0.25">
      <c r="B9153" t="s">
        <v>10</v>
      </c>
      <c r="C9153" t="s">
        <v>17</v>
      </c>
      <c r="D9153" s="6">
        <v>-4.3999999999999997E-2</v>
      </c>
      <c r="E9153" s="6">
        <v>-4.3999999999999997E-2</v>
      </c>
      <c r="F9153" s="18">
        <v>298.42</v>
      </c>
      <c r="G9153" t="s">
        <v>2234</v>
      </c>
      <c r="H9153" t="s">
        <v>2229</v>
      </c>
      <c r="I9153" t="s">
        <v>337</v>
      </c>
      <c r="J9153" t="s">
        <v>11582</v>
      </c>
      <c r="L9153" s="5"/>
      <c r="P9153" t="s">
        <v>11582</v>
      </c>
    </row>
    <row r="9154" spans="2:16" x14ac:dyDescent="0.25">
      <c r="B9154" t="s">
        <v>10</v>
      </c>
      <c r="C9154" t="s">
        <v>17</v>
      </c>
      <c r="D9154" s="6">
        <v>-0.10199999999999999</v>
      </c>
      <c r="E9154" s="6">
        <v>-0.10199999999999999</v>
      </c>
      <c r="F9154" s="18">
        <v>174.78</v>
      </c>
      <c r="G9154" t="s">
        <v>2234</v>
      </c>
      <c r="H9154" t="s">
        <v>2230</v>
      </c>
      <c r="I9154" t="s">
        <v>7189</v>
      </c>
      <c r="J9154" t="s">
        <v>12674</v>
      </c>
      <c r="L9154" s="5"/>
      <c r="P9154" t="s">
        <v>12674</v>
      </c>
    </row>
    <row r="9155" spans="2:16" x14ac:dyDescent="0.25">
      <c r="B9155" t="s">
        <v>10</v>
      </c>
      <c r="C9155" t="s">
        <v>17</v>
      </c>
      <c r="D9155" s="6">
        <v>0.115</v>
      </c>
      <c r="E9155" s="6">
        <v>0.115</v>
      </c>
      <c r="F9155" s="18">
        <v>152.86000000000001</v>
      </c>
      <c r="G9155" t="s">
        <v>2234</v>
      </c>
      <c r="H9155" t="s">
        <v>2231</v>
      </c>
      <c r="I9155" t="s">
        <v>821</v>
      </c>
      <c r="J9155" t="s">
        <v>12024</v>
      </c>
      <c r="L9155" s="5"/>
      <c r="P9155" t="s">
        <v>12024</v>
      </c>
    </row>
    <row r="9156" spans="2:16" x14ac:dyDescent="0.25">
      <c r="B9156" t="s">
        <v>10</v>
      </c>
      <c r="C9156" t="s">
        <v>17</v>
      </c>
      <c r="D9156" s="6">
        <v>0.27400000000000002</v>
      </c>
      <c r="E9156" s="6">
        <v>0.27400000000000002</v>
      </c>
      <c r="F9156" s="18">
        <v>192.2</v>
      </c>
      <c r="G9156" t="s">
        <v>2234</v>
      </c>
      <c r="H9156" t="s">
        <v>2232</v>
      </c>
      <c r="I9156" t="s">
        <v>7192</v>
      </c>
      <c r="J9156" t="s">
        <v>12670</v>
      </c>
      <c r="L9156" s="5"/>
      <c r="P9156" t="s">
        <v>12670</v>
      </c>
    </row>
    <row r="9157" spans="2:16" x14ac:dyDescent="0.25">
      <c r="B9157" t="s">
        <v>10</v>
      </c>
      <c r="C9157" t="s">
        <v>17</v>
      </c>
      <c r="D9157" s="6">
        <v>0.10299999999999999</v>
      </c>
      <c r="E9157" s="6">
        <v>0.10299999999999999</v>
      </c>
      <c r="F9157" s="18">
        <v>180.96</v>
      </c>
      <c r="G9157" t="s">
        <v>2234</v>
      </c>
      <c r="H9157" t="s">
        <v>2233</v>
      </c>
      <c r="I9157" t="s">
        <v>950</v>
      </c>
      <c r="J9157" t="s">
        <v>11811</v>
      </c>
      <c r="L9157" s="5"/>
      <c r="P9157" t="s">
        <v>11811</v>
      </c>
    </row>
    <row r="9158" spans="2:16" x14ac:dyDescent="0.25">
      <c r="B9158" t="s">
        <v>10</v>
      </c>
      <c r="C9158" t="s">
        <v>17</v>
      </c>
      <c r="D9158" s="6">
        <v>0.52200000000000002</v>
      </c>
      <c r="E9158" s="6">
        <v>0.52200000000000002</v>
      </c>
      <c r="F9158" s="18">
        <v>134.4</v>
      </c>
      <c r="G9158" t="s">
        <v>2234</v>
      </c>
      <c r="H9158" t="s">
        <v>2234</v>
      </c>
      <c r="I9158" t="s">
        <v>135</v>
      </c>
      <c r="J9158" t="s">
        <v>11465</v>
      </c>
      <c r="L9158" s="5"/>
      <c r="P9158" t="s">
        <v>11465</v>
      </c>
    </row>
    <row r="9159" spans="2:16" x14ac:dyDescent="0.25">
      <c r="B9159" t="s">
        <v>10</v>
      </c>
      <c r="C9159" t="s">
        <v>17</v>
      </c>
      <c r="D9159" s="6">
        <v>0.13900000000000001</v>
      </c>
      <c r="E9159" s="6">
        <v>0.13900000000000001</v>
      </c>
      <c r="F9159" s="18">
        <v>192.2</v>
      </c>
      <c r="G9159" t="s">
        <v>2234</v>
      </c>
      <c r="H9159" t="s">
        <v>2235</v>
      </c>
      <c r="I9159" t="s">
        <v>7196</v>
      </c>
      <c r="J9159" t="s">
        <v>12690</v>
      </c>
      <c r="L9159" s="5"/>
      <c r="P9159" t="s">
        <v>12690</v>
      </c>
    </row>
    <row r="9160" spans="2:16" x14ac:dyDescent="0.25">
      <c r="B9160" t="s">
        <v>10</v>
      </c>
      <c r="C9160" t="s">
        <v>17</v>
      </c>
      <c r="D9160" s="6">
        <v>1E-3</v>
      </c>
      <c r="E9160" s="6">
        <v>1E-3</v>
      </c>
      <c r="F9160" s="18">
        <v>192.2</v>
      </c>
      <c r="G9160" t="s">
        <v>2234</v>
      </c>
      <c r="H9160" t="s">
        <v>2236</v>
      </c>
      <c r="I9160" t="s">
        <v>7198</v>
      </c>
      <c r="J9160" t="s">
        <v>12683</v>
      </c>
      <c r="L9160" s="5"/>
      <c r="P9160" t="s">
        <v>12683</v>
      </c>
    </row>
    <row r="9161" spans="2:16" x14ac:dyDescent="0.25">
      <c r="B9161" t="s">
        <v>10</v>
      </c>
      <c r="C9161" t="s">
        <v>17</v>
      </c>
      <c r="D9161" s="6">
        <v>-5.1999999999999998E-2</v>
      </c>
      <c r="E9161" s="6">
        <v>-5.1999999999999998E-2</v>
      </c>
      <c r="F9161" s="18">
        <v>294.49</v>
      </c>
      <c r="G9161" t="s">
        <v>2235</v>
      </c>
      <c r="H9161" t="s">
        <v>2239</v>
      </c>
      <c r="I9161" t="s">
        <v>8450</v>
      </c>
      <c r="J9161" t="s">
        <v>13893</v>
      </c>
      <c r="L9161" s="5"/>
      <c r="P9161" t="s">
        <v>13893</v>
      </c>
    </row>
    <row r="9162" spans="2:16" x14ac:dyDescent="0.25">
      <c r="B9162" t="s">
        <v>10</v>
      </c>
      <c r="C9162" t="s">
        <v>17</v>
      </c>
      <c r="D9162" s="6">
        <v>-0.10199999999999999</v>
      </c>
      <c r="E9162" s="6">
        <v>-0.10199999999999999</v>
      </c>
      <c r="F9162" s="18">
        <v>249.53</v>
      </c>
      <c r="G9162" t="s">
        <v>2235</v>
      </c>
      <c r="H9162" t="s">
        <v>12132</v>
      </c>
      <c r="I9162" t="s">
        <v>13894</v>
      </c>
      <c r="J9162" t="s">
        <v>13895</v>
      </c>
      <c r="L9162" s="5"/>
      <c r="P9162" t="s">
        <v>13895</v>
      </c>
    </row>
    <row r="9163" spans="2:16" x14ac:dyDescent="0.25">
      <c r="B9163" t="s">
        <v>10</v>
      </c>
      <c r="C9163" t="s">
        <v>17</v>
      </c>
      <c r="D9163" s="6">
        <v>0.123</v>
      </c>
      <c r="E9163" s="6">
        <v>0.123</v>
      </c>
      <c r="F9163" s="18">
        <v>192.2</v>
      </c>
      <c r="G9163" t="s">
        <v>2235</v>
      </c>
      <c r="H9163" t="s">
        <v>2190</v>
      </c>
      <c r="I9163" t="s">
        <v>7200</v>
      </c>
      <c r="J9163" t="s">
        <v>13883</v>
      </c>
      <c r="L9163" s="5"/>
      <c r="P9163" t="s">
        <v>13883</v>
      </c>
    </row>
    <row r="9164" spans="2:16" x14ac:dyDescent="0.25">
      <c r="B9164" t="s">
        <v>10</v>
      </c>
      <c r="C9164" t="s">
        <v>17</v>
      </c>
      <c r="D9164" s="6">
        <v>-2.3E-2</v>
      </c>
      <c r="E9164" s="6">
        <v>-2.3E-2</v>
      </c>
      <c r="F9164" s="18">
        <v>192.2</v>
      </c>
      <c r="G9164" t="s">
        <v>2235</v>
      </c>
      <c r="H9164" t="s">
        <v>2191</v>
      </c>
      <c r="I9164" t="s">
        <v>7202</v>
      </c>
      <c r="J9164" t="s">
        <v>13908</v>
      </c>
      <c r="L9164" s="5"/>
      <c r="P9164" t="s">
        <v>13908</v>
      </c>
    </row>
    <row r="9165" spans="2:16" x14ac:dyDescent="0.25">
      <c r="B9165" t="s">
        <v>10</v>
      </c>
      <c r="C9165" t="s">
        <v>17</v>
      </c>
      <c r="D9165" s="6">
        <v>0.112</v>
      </c>
      <c r="E9165" s="6">
        <v>0.112</v>
      </c>
      <c r="F9165" s="18">
        <v>216.93</v>
      </c>
      <c r="G9165" t="s">
        <v>2235</v>
      </c>
      <c r="H9165" t="s">
        <v>2192</v>
      </c>
      <c r="I9165" t="s">
        <v>7204</v>
      </c>
      <c r="J9165" t="s">
        <v>13885</v>
      </c>
      <c r="L9165" s="5"/>
      <c r="P9165" t="s">
        <v>13885</v>
      </c>
    </row>
    <row r="9166" spans="2:16" x14ac:dyDescent="0.25">
      <c r="B9166" t="s">
        <v>10</v>
      </c>
      <c r="C9166" t="s">
        <v>17</v>
      </c>
      <c r="D9166" s="6">
        <v>-5.1999999999999998E-2</v>
      </c>
      <c r="E9166" s="6">
        <v>-5.1999999999999998E-2</v>
      </c>
      <c r="F9166" s="18">
        <v>477.7</v>
      </c>
      <c r="G9166" t="s">
        <v>2235</v>
      </c>
      <c r="H9166" t="s">
        <v>2240</v>
      </c>
      <c r="I9166" t="s">
        <v>8451</v>
      </c>
      <c r="J9166" t="s">
        <v>13866</v>
      </c>
      <c r="L9166" s="5"/>
      <c r="P9166" t="s">
        <v>13866</v>
      </c>
    </row>
    <row r="9167" spans="2:16" x14ac:dyDescent="0.25">
      <c r="B9167" t="s">
        <v>10</v>
      </c>
      <c r="C9167" t="s">
        <v>17</v>
      </c>
      <c r="D9167" s="6">
        <v>7.3999999999999996E-2</v>
      </c>
      <c r="E9167" s="6">
        <v>7.3999999999999996E-2</v>
      </c>
      <c r="F9167" s="18">
        <v>170.85</v>
      </c>
      <c r="G9167" t="s">
        <v>2235</v>
      </c>
      <c r="H9167" t="s">
        <v>2183</v>
      </c>
      <c r="I9167" t="s">
        <v>983</v>
      </c>
      <c r="J9167" t="s">
        <v>11716</v>
      </c>
      <c r="L9167" s="5"/>
      <c r="P9167" t="s">
        <v>11716</v>
      </c>
    </row>
    <row r="9168" spans="2:16" x14ac:dyDescent="0.25">
      <c r="B9168" t="s">
        <v>10</v>
      </c>
      <c r="C9168" t="s">
        <v>17</v>
      </c>
      <c r="D9168" s="6">
        <v>0.112</v>
      </c>
      <c r="E9168" s="6">
        <v>0.112</v>
      </c>
      <c r="F9168" s="18">
        <v>216.93</v>
      </c>
      <c r="G9168" t="s">
        <v>2235</v>
      </c>
      <c r="H9168" t="s">
        <v>2193</v>
      </c>
      <c r="I9168" t="s">
        <v>7207</v>
      </c>
      <c r="J9168" t="s">
        <v>13865</v>
      </c>
      <c r="L9168" s="5"/>
      <c r="P9168" t="s">
        <v>13865</v>
      </c>
    </row>
    <row r="9169" spans="2:16" x14ac:dyDescent="0.25">
      <c r="B9169" t="s">
        <v>10</v>
      </c>
      <c r="C9169" t="s">
        <v>17</v>
      </c>
      <c r="D9169" s="6">
        <v>9.0999999999999998E-2</v>
      </c>
      <c r="E9169" s="6">
        <v>9.0999999999999998E-2</v>
      </c>
      <c r="F9169" s="18">
        <v>192.2</v>
      </c>
      <c r="G9169" t="s">
        <v>2235</v>
      </c>
      <c r="H9169" t="s">
        <v>2194</v>
      </c>
      <c r="I9169" t="s">
        <v>7209</v>
      </c>
      <c r="J9169" t="s">
        <v>13901</v>
      </c>
      <c r="L9169" s="5"/>
      <c r="P9169" t="s">
        <v>13901</v>
      </c>
    </row>
    <row r="9170" spans="2:16" x14ac:dyDescent="0.25">
      <c r="B9170" t="s">
        <v>10</v>
      </c>
      <c r="C9170" t="s">
        <v>17</v>
      </c>
      <c r="D9170" s="6">
        <v>0.159</v>
      </c>
      <c r="E9170" s="6">
        <v>0.159</v>
      </c>
      <c r="F9170" s="18">
        <v>150.62</v>
      </c>
      <c r="G9170" t="s">
        <v>2235</v>
      </c>
      <c r="H9170" t="s">
        <v>2195</v>
      </c>
      <c r="I9170" t="s">
        <v>7211</v>
      </c>
      <c r="J9170" t="s">
        <v>13886</v>
      </c>
      <c r="L9170" s="5"/>
      <c r="P9170" t="s">
        <v>13886</v>
      </c>
    </row>
    <row r="9171" spans="2:16" x14ac:dyDescent="0.25">
      <c r="B9171" t="s">
        <v>10</v>
      </c>
      <c r="C9171" t="s">
        <v>17</v>
      </c>
      <c r="D9171" s="6">
        <v>0.16</v>
      </c>
      <c r="E9171" s="6">
        <v>0.16</v>
      </c>
      <c r="F9171" s="18">
        <v>150.62</v>
      </c>
      <c r="G9171" t="s">
        <v>2235</v>
      </c>
      <c r="H9171" t="s">
        <v>2196</v>
      </c>
      <c r="I9171" t="s">
        <v>7213</v>
      </c>
      <c r="J9171" t="s">
        <v>13884</v>
      </c>
      <c r="L9171" s="5"/>
      <c r="P9171" t="s">
        <v>13884</v>
      </c>
    </row>
    <row r="9172" spans="2:16" x14ac:dyDescent="0.25">
      <c r="B9172" t="s">
        <v>10</v>
      </c>
      <c r="C9172" t="s">
        <v>17</v>
      </c>
      <c r="D9172" s="6">
        <v>0.123</v>
      </c>
      <c r="E9172" s="6">
        <v>0.123</v>
      </c>
      <c r="F9172" s="18">
        <v>192.2</v>
      </c>
      <c r="G9172" t="s">
        <v>2235</v>
      </c>
      <c r="H9172" t="s">
        <v>2197</v>
      </c>
      <c r="I9172" t="s">
        <v>7215</v>
      </c>
      <c r="J9172" t="s">
        <v>13868</v>
      </c>
      <c r="L9172" s="5"/>
      <c r="P9172" t="s">
        <v>13868</v>
      </c>
    </row>
    <row r="9173" spans="2:16" x14ac:dyDescent="0.25">
      <c r="B9173" t="s">
        <v>10</v>
      </c>
      <c r="C9173" t="s">
        <v>17</v>
      </c>
      <c r="D9173" s="6">
        <v>0.123</v>
      </c>
      <c r="E9173" s="6">
        <v>0.123</v>
      </c>
      <c r="F9173" s="18">
        <v>192.2</v>
      </c>
      <c r="G9173" t="s">
        <v>2235</v>
      </c>
      <c r="H9173" t="s">
        <v>2198</v>
      </c>
      <c r="I9173" t="s">
        <v>7217</v>
      </c>
      <c r="J9173" t="s">
        <v>13899</v>
      </c>
      <c r="L9173" s="5"/>
      <c r="P9173" t="s">
        <v>13899</v>
      </c>
    </row>
    <row r="9174" spans="2:16" x14ac:dyDescent="0.25">
      <c r="B9174" t="s">
        <v>10</v>
      </c>
      <c r="C9174" t="s">
        <v>17</v>
      </c>
      <c r="D9174" s="6">
        <v>7.3999999999999996E-2</v>
      </c>
      <c r="E9174" s="6">
        <v>7.3999999999999996E-2</v>
      </c>
      <c r="F9174" s="18">
        <v>170.85</v>
      </c>
      <c r="G9174" t="s">
        <v>2235</v>
      </c>
      <c r="H9174" t="s">
        <v>12121</v>
      </c>
      <c r="I9174" t="s">
        <v>13873</v>
      </c>
      <c r="J9174" t="s">
        <v>13874</v>
      </c>
      <c r="L9174" s="5"/>
      <c r="P9174" t="s">
        <v>13874</v>
      </c>
    </row>
    <row r="9175" spans="2:16" x14ac:dyDescent="0.25">
      <c r="B9175" t="s">
        <v>10</v>
      </c>
      <c r="C9175" t="s">
        <v>17</v>
      </c>
      <c r="D9175" s="6">
        <v>8.4000000000000005E-2</v>
      </c>
      <c r="E9175" s="6">
        <v>8.4000000000000005E-2</v>
      </c>
      <c r="F9175" s="18">
        <v>192.2</v>
      </c>
      <c r="G9175" t="s">
        <v>2235</v>
      </c>
      <c r="H9175" t="s">
        <v>2199</v>
      </c>
      <c r="I9175" t="s">
        <v>7219</v>
      </c>
      <c r="J9175" t="s">
        <v>13850</v>
      </c>
      <c r="L9175" s="5"/>
      <c r="P9175" t="s">
        <v>13850</v>
      </c>
    </row>
    <row r="9176" spans="2:16" x14ac:dyDescent="0.25">
      <c r="B9176" t="s">
        <v>10</v>
      </c>
      <c r="C9176" t="s">
        <v>17</v>
      </c>
      <c r="D9176" s="6">
        <v>0.112</v>
      </c>
      <c r="E9176" s="6">
        <v>0.112</v>
      </c>
      <c r="F9176" s="18">
        <v>249.53</v>
      </c>
      <c r="G9176" t="s">
        <v>2235</v>
      </c>
      <c r="H9176" t="s">
        <v>1014</v>
      </c>
      <c r="I9176" t="s">
        <v>7221</v>
      </c>
      <c r="J9176" t="s">
        <v>13872</v>
      </c>
      <c r="L9176" s="5"/>
      <c r="P9176" t="s">
        <v>13872</v>
      </c>
    </row>
    <row r="9177" spans="2:16" x14ac:dyDescent="0.25">
      <c r="B9177" t="s">
        <v>10</v>
      </c>
      <c r="C9177" t="s">
        <v>17</v>
      </c>
      <c r="D9177" s="6">
        <v>0.30399999999999999</v>
      </c>
      <c r="E9177" s="6">
        <v>0.30399999999999999</v>
      </c>
      <c r="F9177" s="18">
        <v>179.55</v>
      </c>
      <c r="G9177" t="s">
        <v>2235</v>
      </c>
      <c r="H9177" t="s">
        <v>2200</v>
      </c>
      <c r="I9177" t="s">
        <v>7223</v>
      </c>
      <c r="J9177" t="s">
        <v>13854</v>
      </c>
      <c r="L9177" s="5"/>
      <c r="P9177" t="s">
        <v>13854</v>
      </c>
    </row>
    <row r="9178" spans="2:16" x14ac:dyDescent="0.25">
      <c r="B9178" t="s">
        <v>10</v>
      </c>
      <c r="C9178" t="s">
        <v>17</v>
      </c>
      <c r="D9178" s="6">
        <v>0.22600000000000001</v>
      </c>
      <c r="E9178" s="6">
        <v>0.22600000000000001</v>
      </c>
      <c r="F9178" s="18">
        <v>150.62</v>
      </c>
      <c r="G9178" t="s">
        <v>2235</v>
      </c>
      <c r="H9178" t="s">
        <v>2201</v>
      </c>
      <c r="I9178" t="s">
        <v>7225</v>
      </c>
      <c r="J9178" t="s">
        <v>13891</v>
      </c>
      <c r="L9178" s="5"/>
      <c r="P9178" t="s">
        <v>13891</v>
      </c>
    </row>
    <row r="9179" spans="2:16" x14ac:dyDescent="0.25">
      <c r="B9179" t="s">
        <v>10</v>
      </c>
      <c r="C9179" t="s">
        <v>17</v>
      </c>
      <c r="D9179" s="6">
        <v>0.22600000000000001</v>
      </c>
      <c r="E9179" s="6">
        <v>0.22600000000000001</v>
      </c>
      <c r="F9179" s="18">
        <v>192.2</v>
      </c>
      <c r="G9179" t="s">
        <v>2235</v>
      </c>
      <c r="H9179" t="s">
        <v>2202</v>
      </c>
      <c r="I9179" t="s">
        <v>7227</v>
      </c>
      <c r="J9179" t="s">
        <v>13889</v>
      </c>
      <c r="L9179" s="5"/>
      <c r="P9179" t="s">
        <v>13889</v>
      </c>
    </row>
    <row r="9180" spans="2:16" x14ac:dyDescent="0.25">
      <c r="B9180" t="s">
        <v>10</v>
      </c>
      <c r="C9180" t="s">
        <v>17</v>
      </c>
      <c r="D9180" s="6">
        <v>0.30399999999999999</v>
      </c>
      <c r="E9180" s="6">
        <v>0.30399999999999999</v>
      </c>
      <c r="F9180" s="18">
        <v>144.72</v>
      </c>
      <c r="G9180" t="s">
        <v>2235</v>
      </c>
      <c r="H9180" t="s">
        <v>2203</v>
      </c>
      <c r="I9180" t="s">
        <v>7229</v>
      </c>
      <c r="J9180" t="s">
        <v>13859</v>
      </c>
      <c r="L9180" s="5"/>
      <c r="P9180" t="s">
        <v>13859</v>
      </c>
    </row>
    <row r="9181" spans="2:16" x14ac:dyDescent="0.25">
      <c r="B9181" t="s">
        <v>10</v>
      </c>
      <c r="C9181" t="s">
        <v>17</v>
      </c>
      <c r="D9181" s="6">
        <v>-2.3E-2</v>
      </c>
      <c r="E9181" s="6">
        <v>-2.3E-2</v>
      </c>
      <c r="F9181" s="18">
        <v>192.2</v>
      </c>
      <c r="G9181" t="s">
        <v>2235</v>
      </c>
      <c r="H9181" t="s">
        <v>2204</v>
      </c>
      <c r="I9181" t="s">
        <v>7231</v>
      </c>
      <c r="J9181" t="s">
        <v>13880</v>
      </c>
      <c r="L9181" s="5"/>
      <c r="P9181" t="s">
        <v>13880</v>
      </c>
    </row>
    <row r="9182" spans="2:16" x14ac:dyDescent="0.25">
      <c r="B9182" t="s">
        <v>10</v>
      </c>
      <c r="C9182" t="s">
        <v>17</v>
      </c>
      <c r="D9182" s="6">
        <v>9.0999999999999998E-2</v>
      </c>
      <c r="E9182" s="6">
        <v>9.0999999999999998E-2</v>
      </c>
      <c r="F9182" s="18">
        <v>192.2</v>
      </c>
      <c r="G9182" t="s">
        <v>2235</v>
      </c>
      <c r="H9182" t="s">
        <v>2205</v>
      </c>
      <c r="I9182" t="s">
        <v>7233</v>
      </c>
      <c r="J9182" t="s">
        <v>13876</v>
      </c>
      <c r="L9182" s="5"/>
      <c r="P9182" t="s">
        <v>13876</v>
      </c>
    </row>
    <row r="9183" spans="2:16" x14ac:dyDescent="0.25">
      <c r="B9183" t="s">
        <v>10</v>
      </c>
      <c r="C9183" t="s">
        <v>17</v>
      </c>
      <c r="D9183" s="6">
        <v>-5.1999999999999998E-2</v>
      </c>
      <c r="E9183" s="6">
        <v>-5.1999999999999998E-2</v>
      </c>
      <c r="F9183" s="18">
        <v>294.49</v>
      </c>
      <c r="G9183" t="s">
        <v>2235</v>
      </c>
      <c r="H9183" t="s">
        <v>2241</v>
      </c>
      <c r="I9183" t="s">
        <v>8452</v>
      </c>
      <c r="J9183" t="s">
        <v>13904</v>
      </c>
      <c r="L9183" s="5"/>
      <c r="P9183" t="s">
        <v>13904</v>
      </c>
    </row>
    <row r="9184" spans="2:16" x14ac:dyDescent="0.25">
      <c r="B9184" t="s">
        <v>10</v>
      </c>
      <c r="C9184" t="s">
        <v>17</v>
      </c>
      <c r="D9184" s="6">
        <v>0.246</v>
      </c>
      <c r="E9184" s="6">
        <v>0.246</v>
      </c>
      <c r="F9184" s="18">
        <v>140.69999999999999</v>
      </c>
      <c r="G9184" t="s">
        <v>2235</v>
      </c>
      <c r="H9184" t="s">
        <v>2206</v>
      </c>
      <c r="I9184" t="s">
        <v>7235</v>
      </c>
      <c r="J9184" t="s">
        <v>13892</v>
      </c>
      <c r="L9184" s="5"/>
      <c r="P9184" t="s">
        <v>13892</v>
      </c>
    </row>
    <row r="9185" spans="2:16" x14ac:dyDescent="0.25">
      <c r="B9185" t="s">
        <v>10</v>
      </c>
      <c r="C9185" t="s">
        <v>17</v>
      </c>
      <c r="D9185" s="6">
        <v>9.0999999999999998E-2</v>
      </c>
      <c r="E9185" s="6">
        <v>9.0999999999999998E-2</v>
      </c>
      <c r="F9185" s="18">
        <v>192.2</v>
      </c>
      <c r="G9185" t="s">
        <v>2235</v>
      </c>
      <c r="H9185" t="s">
        <v>2207</v>
      </c>
      <c r="I9185" t="s">
        <v>7237</v>
      </c>
      <c r="J9185" t="s">
        <v>13887</v>
      </c>
      <c r="L9185" s="5"/>
      <c r="P9185" t="s">
        <v>13887</v>
      </c>
    </row>
    <row r="9186" spans="2:16" x14ac:dyDescent="0.25">
      <c r="B9186" t="s">
        <v>10</v>
      </c>
      <c r="C9186" t="s">
        <v>17</v>
      </c>
      <c r="D9186" s="6">
        <v>0.22600000000000001</v>
      </c>
      <c r="E9186" s="6">
        <v>0.22600000000000001</v>
      </c>
      <c r="F9186" s="18">
        <v>150.62</v>
      </c>
      <c r="G9186" t="s">
        <v>2235</v>
      </c>
      <c r="H9186" t="s">
        <v>2208</v>
      </c>
      <c r="I9186" t="s">
        <v>7239</v>
      </c>
      <c r="J9186" t="s">
        <v>13870</v>
      </c>
      <c r="L9186" s="5"/>
      <c r="P9186" t="s">
        <v>13870</v>
      </c>
    </row>
    <row r="9187" spans="2:16" x14ac:dyDescent="0.25">
      <c r="B9187" t="s">
        <v>10</v>
      </c>
      <c r="C9187" t="s">
        <v>17</v>
      </c>
      <c r="D9187" s="6">
        <v>8.4000000000000005E-2</v>
      </c>
      <c r="E9187" s="6">
        <v>8.4000000000000005E-2</v>
      </c>
      <c r="F9187" s="18">
        <v>192.2</v>
      </c>
      <c r="G9187" t="s">
        <v>2235</v>
      </c>
      <c r="H9187" t="s">
        <v>2209</v>
      </c>
      <c r="I9187" t="s">
        <v>7241</v>
      </c>
      <c r="J9187" t="s">
        <v>13882</v>
      </c>
      <c r="L9187" s="5"/>
      <c r="P9187" t="s">
        <v>13882</v>
      </c>
    </row>
    <row r="9188" spans="2:16" x14ac:dyDescent="0.25">
      <c r="B9188" t="s">
        <v>10</v>
      </c>
      <c r="C9188" t="s">
        <v>17</v>
      </c>
      <c r="D9188" s="6">
        <v>0.22600000000000001</v>
      </c>
      <c r="E9188" s="6">
        <v>0.22600000000000001</v>
      </c>
      <c r="F9188" s="18">
        <v>192.2</v>
      </c>
      <c r="G9188" t="s">
        <v>2235</v>
      </c>
      <c r="H9188" t="s">
        <v>2210</v>
      </c>
      <c r="I9188" t="s">
        <v>7243</v>
      </c>
      <c r="J9188" t="s">
        <v>13900</v>
      </c>
      <c r="L9188" s="5"/>
      <c r="P9188" t="s">
        <v>13900</v>
      </c>
    </row>
    <row r="9189" spans="2:16" x14ac:dyDescent="0.25">
      <c r="B9189" t="s">
        <v>10</v>
      </c>
      <c r="C9189" t="s">
        <v>17</v>
      </c>
      <c r="D9189" s="6">
        <v>0.123</v>
      </c>
      <c r="E9189" s="6">
        <v>0.123</v>
      </c>
      <c r="F9189" s="18">
        <v>192.2</v>
      </c>
      <c r="G9189" t="s">
        <v>2235</v>
      </c>
      <c r="H9189" t="s">
        <v>2211</v>
      </c>
      <c r="I9189" t="s">
        <v>7245</v>
      </c>
      <c r="J9189" t="s">
        <v>13857</v>
      </c>
      <c r="L9189" s="5"/>
      <c r="P9189" t="s">
        <v>13857</v>
      </c>
    </row>
    <row r="9190" spans="2:16" x14ac:dyDescent="0.25">
      <c r="B9190" t="s">
        <v>10</v>
      </c>
      <c r="C9190" t="s">
        <v>17</v>
      </c>
      <c r="D9190" s="6">
        <v>8.4000000000000005E-2</v>
      </c>
      <c r="E9190" s="6">
        <v>8.4000000000000005E-2</v>
      </c>
      <c r="F9190" s="18">
        <v>216.93</v>
      </c>
      <c r="G9190" t="s">
        <v>2235</v>
      </c>
      <c r="H9190" t="s">
        <v>2212</v>
      </c>
      <c r="I9190" t="s">
        <v>7247</v>
      </c>
      <c r="J9190" t="s">
        <v>13903</v>
      </c>
      <c r="L9190" s="5"/>
      <c r="P9190" t="s">
        <v>13903</v>
      </c>
    </row>
    <row r="9191" spans="2:16" x14ac:dyDescent="0.25">
      <c r="B9191" t="s">
        <v>10</v>
      </c>
      <c r="C9191" t="s">
        <v>17</v>
      </c>
      <c r="D9191" s="6">
        <v>-5.1999999999999998E-2</v>
      </c>
      <c r="E9191" s="6">
        <v>-5.1999999999999998E-2</v>
      </c>
      <c r="F9191" s="18">
        <v>294.49</v>
      </c>
      <c r="G9191" t="s">
        <v>2235</v>
      </c>
      <c r="H9191" t="s">
        <v>2242</v>
      </c>
      <c r="I9191" t="s">
        <v>8453</v>
      </c>
      <c r="J9191" t="s">
        <v>13907</v>
      </c>
      <c r="L9191" s="5"/>
      <c r="P9191" t="s">
        <v>13907</v>
      </c>
    </row>
    <row r="9192" spans="2:16" x14ac:dyDescent="0.25">
      <c r="B9192" t="s">
        <v>10</v>
      </c>
      <c r="C9192" t="s">
        <v>17</v>
      </c>
      <c r="D9192" s="6">
        <v>0.245</v>
      </c>
      <c r="E9192" s="6">
        <v>0.245</v>
      </c>
      <c r="F9192" s="18">
        <v>140.69999999999999</v>
      </c>
      <c r="G9192" t="s">
        <v>2235</v>
      </c>
      <c r="H9192" t="s">
        <v>2213</v>
      </c>
      <c r="I9192" t="s">
        <v>7249</v>
      </c>
      <c r="J9192" t="s">
        <v>13869</v>
      </c>
      <c r="L9192" s="5"/>
      <c r="P9192" t="s">
        <v>13869</v>
      </c>
    </row>
    <row r="9193" spans="2:16" x14ac:dyDescent="0.25">
      <c r="B9193" t="s">
        <v>10</v>
      </c>
      <c r="C9193" t="s">
        <v>17</v>
      </c>
      <c r="D9193" s="6">
        <v>8.4000000000000005E-2</v>
      </c>
      <c r="E9193" s="6">
        <v>8.4000000000000005E-2</v>
      </c>
      <c r="F9193" s="18">
        <v>216.93</v>
      </c>
      <c r="G9193" t="s">
        <v>2235</v>
      </c>
      <c r="H9193" t="s">
        <v>2214</v>
      </c>
      <c r="I9193" t="s">
        <v>7251</v>
      </c>
      <c r="J9193" t="s">
        <v>13860</v>
      </c>
      <c r="L9193" s="5"/>
      <c r="P9193" t="s">
        <v>13860</v>
      </c>
    </row>
    <row r="9194" spans="2:16" x14ac:dyDescent="0.25">
      <c r="B9194" t="s">
        <v>10</v>
      </c>
      <c r="C9194" t="s">
        <v>17</v>
      </c>
      <c r="D9194" s="6">
        <v>0.22600000000000001</v>
      </c>
      <c r="E9194" s="6">
        <v>0.22600000000000001</v>
      </c>
      <c r="F9194" s="18">
        <v>192.2</v>
      </c>
      <c r="G9194" t="s">
        <v>2235</v>
      </c>
      <c r="H9194" t="s">
        <v>2215</v>
      </c>
      <c r="I9194" t="s">
        <v>7253</v>
      </c>
      <c r="J9194" t="s">
        <v>13855</v>
      </c>
      <c r="L9194" s="5"/>
      <c r="P9194" t="s">
        <v>13855</v>
      </c>
    </row>
    <row r="9195" spans="2:16" x14ac:dyDescent="0.25">
      <c r="B9195" t="s">
        <v>10</v>
      </c>
      <c r="C9195" t="s">
        <v>17</v>
      </c>
      <c r="D9195" s="6">
        <v>9.0999999999999998E-2</v>
      </c>
      <c r="E9195" s="6">
        <v>9.0999999999999998E-2</v>
      </c>
      <c r="F9195" s="18">
        <v>192.2</v>
      </c>
      <c r="G9195" t="s">
        <v>2235</v>
      </c>
      <c r="H9195" t="s">
        <v>2216</v>
      </c>
      <c r="I9195" t="s">
        <v>7255</v>
      </c>
      <c r="J9195" t="s">
        <v>13881</v>
      </c>
      <c r="L9195" s="5"/>
      <c r="P9195" t="s">
        <v>13881</v>
      </c>
    </row>
    <row r="9196" spans="2:16" x14ac:dyDescent="0.25">
      <c r="B9196" t="s">
        <v>10</v>
      </c>
      <c r="C9196" t="s">
        <v>17</v>
      </c>
      <c r="D9196" s="6">
        <v>9.0999999999999998E-2</v>
      </c>
      <c r="E9196" s="6">
        <v>9.0999999999999998E-2</v>
      </c>
      <c r="F9196" s="18">
        <v>150.62</v>
      </c>
      <c r="G9196" t="s">
        <v>2235</v>
      </c>
      <c r="H9196" t="s">
        <v>2217</v>
      </c>
      <c r="I9196" t="s">
        <v>7257</v>
      </c>
      <c r="J9196" t="s">
        <v>13852</v>
      </c>
      <c r="L9196" s="5"/>
      <c r="P9196" t="s">
        <v>13852</v>
      </c>
    </row>
    <row r="9197" spans="2:16" x14ac:dyDescent="0.25">
      <c r="B9197" t="s">
        <v>10</v>
      </c>
      <c r="C9197" t="s">
        <v>17</v>
      </c>
      <c r="D9197" s="6">
        <v>-5.1999999999999998E-2</v>
      </c>
      <c r="E9197" s="6">
        <v>-5.1999999999999998E-2</v>
      </c>
      <c r="F9197" s="18">
        <v>294.49</v>
      </c>
      <c r="G9197" t="s">
        <v>2235</v>
      </c>
      <c r="H9197" t="s">
        <v>2243</v>
      </c>
      <c r="I9197" t="s">
        <v>8454</v>
      </c>
      <c r="J9197" t="s">
        <v>13906</v>
      </c>
      <c r="L9197" s="5"/>
      <c r="P9197" t="s">
        <v>13906</v>
      </c>
    </row>
    <row r="9198" spans="2:16" x14ac:dyDescent="0.25">
      <c r="B9198" t="s">
        <v>10</v>
      </c>
      <c r="C9198" t="s">
        <v>17</v>
      </c>
      <c r="D9198" s="6">
        <v>0.112</v>
      </c>
      <c r="E9198" s="6">
        <v>0.112</v>
      </c>
      <c r="F9198" s="18">
        <v>216.93</v>
      </c>
      <c r="G9198" t="s">
        <v>2235</v>
      </c>
      <c r="H9198" t="s">
        <v>2218</v>
      </c>
      <c r="I9198" t="s">
        <v>7259</v>
      </c>
      <c r="J9198" t="s">
        <v>13858</v>
      </c>
      <c r="L9198" s="5"/>
      <c r="P9198" t="s">
        <v>13858</v>
      </c>
    </row>
    <row r="9199" spans="2:16" x14ac:dyDescent="0.25">
      <c r="B9199" t="s">
        <v>10</v>
      </c>
      <c r="C9199" t="s">
        <v>17</v>
      </c>
      <c r="D9199" s="6">
        <v>-5.1999999999999998E-2</v>
      </c>
      <c r="E9199" s="6">
        <v>-5.1999999999999998E-2</v>
      </c>
      <c r="F9199" s="18">
        <v>294.49</v>
      </c>
      <c r="G9199" t="s">
        <v>2235</v>
      </c>
      <c r="H9199" t="s">
        <v>2244</v>
      </c>
      <c r="I9199" t="s">
        <v>8455</v>
      </c>
      <c r="J9199" t="s">
        <v>13902</v>
      </c>
      <c r="L9199" s="5"/>
      <c r="P9199" t="s">
        <v>13902</v>
      </c>
    </row>
    <row r="9200" spans="2:16" x14ac:dyDescent="0.25">
      <c r="B9200" t="s">
        <v>10</v>
      </c>
      <c r="C9200" t="s">
        <v>17</v>
      </c>
      <c r="D9200" s="6">
        <v>0.112</v>
      </c>
      <c r="E9200" s="6">
        <v>0.112</v>
      </c>
      <c r="F9200" s="18">
        <v>249.53</v>
      </c>
      <c r="G9200" t="s">
        <v>2235</v>
      </c>
      <c r="H9200" t="s">
        <v>2219</v>
      </c>
      <c r="I9200" t="s">
        <v>7261</v>
      </c>
      <c r="J9200" t="s">
        <v>13871</v>
      </c>
      <c r="L9200" s="5"/>
      <c r="P9200" t="s">
        <v>13871</v>
      </c>
    </row>
    <row r="9201" spans="2:16" x14ac:dyDescent="0.25">
      <c r="B9201" t="s">
        <v>10</v>
      </c>
      <c r="C9201" t="s">
        <v>17</v>
      </c>
      <c r="D9201" s="6">
        <v>0.16</v>
      </c>
      <c r="E9201" s="6">
        <v>0.16</v>
      </c>
      <c r="F9201" s="18">
        <v>150.62</v>
      </c>
      <c r="G9201" t="s">
        <v>2235</v>
      </c>
      <c r="H9201" t="s">
        <v>2220</v>
      </c>
      <c r="I9201" t="s">
        <v>7263</v>
      </c>
      <c r="J9201" t="s">
        <v>13877</v>
      </c>
      <c r="L9201" s="5"/>
      <c r="P9201" t="s">
        <v>13877</v>
      </c>
    </row>
    <row r="9202" spans="2:16" x14ac:dyDescent="0.25">
      <c r="B9202" t="s">
        <v>10</v>
      </c>
      <c r="C9202" t="s">
        <v>17</v>
      </c>
      <c r="D9202" s="6">
        <v>0.22600000000000001</v>
      </c>
      <c r="E9202" s="6">
        <v>0.22600000000000001</v>
      </c>
      <c r="F9202" s="18">
        <v>150.62</v>
      </c>
      <c r="G9202" t="s">
        <v>2235</v>
      </c>
      <c r="H9202" t="s">
        <v>2221</v>
      </c>
      <c r="I9202" t="s">
        <v>7265</v>
      </c>
      <c r="J9202" t="s">
        <v>13879</v>
      </c>
      <c r="L9202" s="5"/>
      <c r="P9202" t="s">
        <v>13879</v>
      </c>
    </row>
    <row r="9203" spans="2:16" x14ac:dyDescent="0.25">
      <c r="B9203" t="s">
        <v>10</v>
      </c>
      <c r="C9203" t="s">
        <v>17</v>
      </c>
      <c r="D9203" s="6">
        <v>-2.3E-2</v>
      </c>
      <c r="E9203" s="6">
        <v>-2.3E-2</v>
      </c>
      <c r="F9203" s="18">
        <v>192.2</v>
      </c>
      <c r="G9203" t="s">
        <v>2235</v>
      </c>
      <c r="H9203" t="s">
        <v>2222</v>
      </c>
      <c r="I9203" t="s">
        <v>7267</v>
      </c>
      <c r="J9203" t="s">
        <v>13878</v>
      </c>
      <c r="L9203" s="5"/>
      <c r="P9203" t="s">
        <v>13878</v>
      </c>
    </row>
    <row r="9204" spans="2:16" x14ac:dyDescent="0.25">
      <c r="B9204" t="s">
        <v>10</v>
      </c>
      <c r="C9204" t="s">
        <v>17</v>
      </c>
      <c r="D9204" s="6">
        <v>0.22600000000000001</v>
      </c>
      <c r="E9204" s="6">
        <v>0.22600000000000001</v>
      </c>
      <c r="F9204" s="18">
        <v>294.49</v>
      </c>
      <c r="G9204" t="s">
        <v>2235</v>
      </c>
      <c r="H9204" t="s">
        <v>2237</v>
      </c>
      <c r="I9204" t="s">
        <v>7269</v>
      </c>
      <c r="J9204" t="s">
        <v>13856</v>
      </c>
      <c r="L9204" s="5"/>
      <c r="P9204" t="s">
        <v>13856</v>
      </c>
    </row>
    <row r="9205" spans="2:16" x14ac:dyDescent="0.25">
      <c r="B9205" t="s">
        <v>10</v>
      </c>
      <c r="C9205" t="s">
        <v>17</v>
      </c>
      <c r="D9205" s="6">
        <v>-0.10199999999999999</v>
      </c>
      <c r="E9205" s="6">
        <v>-0.10199999999999999</v>
      </c>
      <c r="F9205" s="18">
        <v>249.53</v>
      </c>
      <c r="G9205" t="s">
        <v>2235</v>
      </c>
      <c r="H9205" t="s">
        <v>2223</v>
      </c>
      <c r="I9205" t="s">
        <v>7271</v>
      </c>
      <c r="J9205" t="s">
        <v>13867</v>
      </c>
      <c r="L9205" s="5"/>
      <c r="P9205" t="s">
        <v>13867</v>
      </c>
    </row>
    <row r="9206" spans="2:16" x14ac:dyDescent="0.25">
      <c r="B9206" t="s">
        <v>10</v>
      </c>
      <c r="C9206" t="s">
        <v>17</v>
      </c>
      <c r="D9206" s="6">
        <v>0.16</v>
      </c>
      <c r="E9206" s="6">
        <v>0.16</v>
      </c>
      <c r="F9206" s="18">
        <v>150.62</v>
      </c>
      <c r="G9206" t="s">
        <v>2235</v>
      </c>
      <c r="H9206" t="s">
        <v>2224</v>
      </c>
      <c r="I9206" t="s">
        <v>7273</v>
      </c>
      <c r="J9206" t="s">
        <v>13896</v>
      </c>
      <c r="L9206" s="5"/>
      <c r="P9206" t="s">
        <v>13896</v>
      </c>
    </row>
    <row r="9207" spans="2:16" x14ac:dyDescent="0.25">
      <c r="B9207" t="s">
        <v>10</v>
      </c>
      <c r="C9207" t="s">
        <v>17</v>
      </c>
      <c r="D9207" s="6">
        <v>-5.1999999999999998E-2</v>
      </c>
      <c r="E9207" s="6">
        <v>-5.1999999999999998E-2</v>
      </c>
      <c r="F9207" s="18">
        <v>294.49</v>
      </c>
      <c r="G9207" t="s">
        <v>2235</v>
      </c>
      <c r="H9207" t="s">
        <v>2246</v>
      </c>
      <c r="I9207" t="s">
        <v>8456</v>
      </c>
      <c r="J9207" t="s">
        <v>13905</v>
      </c>
      <c r="L9207" s="5"/>
      <c r="P9207" t="s">
        <v>13905</v>
      </c>
    </row>
    <row r="9208" spans="2:16" x14ac:dyDescent="0.25">
      <c r="B9208" t="s">
        <v>10</v>
      </c>
      <c r="C9208" t="s">
        <v>17</v>
      </c>
      <c r="D9208" s="6">
        <v>0.123</v>
      </c>
      <c r="E9208" s="6">
        <v>0.123</v>
      </c>
      <c r="F9208" s="18">
        <v>192.2</v>
      </c>
      <c r="G9208" t="s">
        <v>2235</v>
      </c>
      <c r="H9208" t="s">
        <v>18631</v>
      </c>
      <c r="I9208" t="s">
        <v>18874</v>
      </c>
      <c r="J9208" t="s">
        <v>18875</v>
      </c>
      <c r="L9208" s="5"/>
      <c r="P9208" t="s">
        <v>18875</v>
      </c>
    </row>
    <row r="9209" spans="2:16" x14ac:dyDescent="0.25">
      <c r="B9209" t="s">
        <v>10</v>
      </c>
      <c r="C9209" t="s">
        <v>17</v>
      </c>
      <c r="D9209" s="6">
        <v>0.16</v>
      </c>
      <c r="E9209" s="6">
        <v>0.16</v>
      </c>
      <c r="F9209" s="18">
        <v>294.49</v>
      </c>
      <c r="G9209" t="s">
        <v>2235</v>
      </c>
      <c r="H9209" t="s">
        <v>2238</v>
      </c>
      <c r="I9209" t="s">
        <v>7275</v>
      </c>
      <c r="J9209" t="s">
        <v>13910</v>
      </c>
      <c r="L9209" s="5"/>
      <c r="P9209" t="s">
        <v>13910</v>
      </c>
    </row>
    <row r="9210" spans="2:16" x14ac:dyDescent="0.25">
      <c r="B9210" t="s">
        <v>10</v>
      </c>
      <c r="C9210" t="s">
        <v>17</v>
      </c>
      <c r="D9210" s="6">
        <v>9.0999999999999998E-2</v>
      </c>
      <c r="E9210" s="6">
        <v>9.0999999999999998E-2</v>
      </c>
      <c r="F9210" s="18">
        <v>192.2</v>
      </c>
      <c r="G9210" t="s">
        <v>2235</v>
      </c>
      <c r="H9210" t="s">
        <v>2225</v>
      </c>
      <c r="I9210" t="s">
        <v>7276</v>
      </c>
      <c r="J9210" t="s">
        <v>13890</v>
      </c>
      <c r="L9210" s="5"/>
      <c r="P9210" t="s">
        <v>13890</v>
      </c>
    </row>
    <row r="9211" spans="2:16" x14ac:dyDescent="0.25">
      <c r="B9211" t="s">
        <v>10</v>
      </c>
      <c r="C9211" t="s">
        <v>17</v>
      </c>
      <c r="D9211" s="6">
        <v>0.159</v>
      </c>
      <c r="E9211" s="6">
        <v>0.159</v>
      </c>
      <c r="F9211" s="18">
        <v>150.62</v>
      </c>
      <c r="G9211" t="s">
        <v>2235</v>
      </c>
      <c r="H9211" t="s">
        <v>2226</v>
      </c>
      <c r="I9211" t="s">
        <v>7278</v>
      </c>
      <c r="J9211" t="s">
        <v>13851</v>
      </c>
      <c r="L9211" s="5"/>
      <c r="P9211" t="s">
        <v>13851</v>
      </c>
    </row>
    <row r="9212" spans="2:16" x14ac:dyDescent="0.25">
      <c r="B9212" t="s">
        <v>10</v>
      </c>
      <c r="C9212" t="s">
        <v>17</v>
      </c>
      <c r="D9212" s="6">
        <v>8.4000000000000005E-2</v>
      </c>
      <c r="E9212" s="6">
        <v>8.4000000000000005E-2</v>
      </c>
      <c r="F9212" s="18">
        <v>192.2</v>
      </c>
      <c r="G9212" t="s">
        <v>2235</v>
      </c>
      <c r="H9212" t="s">
        <v>2227</v>
      </c>
      <c r="I9212" t="s">
        <v>7280</v>
      </c>
      <c r="J9212" t="s">
        <v>13864</v>
      </c>
      <c r="L9212" s="5"/>
      <c r="P9212" t="s">
        <v>13864</v>
      </c>
    </row>
    <row r="9213" spans="2:16" x14ac:dyDescent="0.25">
      <c r="B9213" t="s">
        <v>10</v>
      </c>
      <c r="C9213" t="s">
        <v>17</v>
      </c>
      <c r="D9213" s="6">
        <v>-5.1999999999999998E-2</v>
      </c>
      <c r="E9213" s="6">
        <v>-5.1999999999999998E-2</v>
      </c>
      <c r="F9213" s="18">
        <v>294.49</v>
      </c>
      <c r="G9213" t="s">
        <v>2235</v>
      </c>
      <c r="H9213" t="s">
        <v>2247</v>
      </c>
      <c r="I9213" t="s">
        <v>8457</v>
      </c>
      <c r="J9213" t="s">
        <v>13898</v>
      </c>
      <c r="L9213" s="5"/>
      <c r="P9213" t="s">
        <v>13898</v>
      </c>
    </row>
    <row r="9214" spans="2:16" x14ac:dyDescent="0.25">
      <c r="B9214" t="s">
        <v>10</v>
      </c>
      <c r="C9214" t="s">
        <v>17</v>
      </c>
      <c r="D9214" s="6">
        <v>0.123</v>
      </c>
      <c r="E9214" s="6">
        <v>0.123</v>
      </c>
      <c r="F9214" s="18">
        <v>150.62</v>
      </c>
      <c r="G9214" t="s">
        <v>2235</v>
      </c>
      <c r="H9214" t="s">
        <v>2228</v>
      </c>
      <c r="I9214" t="s">
        <v>7282</v>
      </c>
      <c r="J9214" t="s">
        <v>13849</v>
      </c>
      <c r="L9214" s="5"/>
      <c r="P9214" t="s">
        <v>13849</v>
      </c>
    </row>
    <row r="9215" spans="2:16" x14ac:dyDescent="0.25">
      <c r="B9215" t="s">
        <v>10</v>
      </c>
      <c r="C9215" t="s">
        <v>17</v>
      </c>
      <c r="D9215" s="6">
        <v>-2.3E-2</v>
      </c>
      <c r="E9215" s="6">
        <v>-2.3E-2</v>
      </c>
      <c r="F9215" s="18">
        <v>216.93</v>
      </c>
      <c r="G9215" t="s">
        <v>2235</v>
      </c>
      <c r="H9215" t="s">
        <v>2229</v>
      </c>
      <c r="I9215" t="s">
        <v>7284</v>
      </c>
      <c r="J9215" t="s">
        <v>13909</v>
      </c>
      <c r="L9215" s="5"/>
      <c r="P9215" t="s">
        <v>13909</v>
      </c>
    </row>
    <row r="9216" spans="2:16" x14ac:dyDescent="0.25">
      <c r="B9216" t="s">
        <v>10</v>
      </c>
      <c r="C9216" t="s">
        <v>17</v>
      </c>
      <c r="D9216" s="6">
        <v>0.112</v>
      </c>
      <c r="E9216" s="6">
        <v>0.112</v>
      </c>
      <c r="F9216" s="18">
        <v>216.93</v>
      </c>
      <c r="G9216" t="s">
        <v>2235</v>
      </c>
      <c r="H9216" t="s">
        <v>2230</v>
      </c>
      <c r="I9216" t="s">
        <v>7286</v>
      </c>
      <c r="J9216" t="s">
        <v>13861</v>
      </c>
      <c r="L9216" s="5"/>
      <c r="P9216" t="s">
        <v>13861</v>
      </c>
    </row>
    <row r="9217" spans="2:16" x14ac:dyDescent="0.25">
      <c r="B9217" t="s">
        <v>10</v>
      </c>
      <c r="C9217" t="s">
        <v>17</v>
      </c>
      <c r="D9217" s="6">
        <v>0.159</v>
      </c>
      <c r="E9217" s="6">
        <v>0.159</v>
      </c>
      <c r="F9217" s="18">
        <v>150.62</v>
      </c>
      <c r="G9217" t="s">
        <v>2235</v>
      </c>
      <c r="H9217" t="s">
        <v>2231</v>
      </c>
      <c r="I9217" t="s">
        <v>7288</v>
      </c>
      <c r="J9217" t="s">
        <v>13897</v>
      </c>
      <c r="L9217" s="5"/>
      <c r="P9217" t="s">
        <v>13897</v>
      </c>
    </row>
    <row r="9218" spans="2:16" x14ac:dyDescent="0.25">
      <c r="B9218" t="s">
        <v>10</v>
      </c>
      <c r="C9218" t="s">
        <v>17</v>
      </c>
      <c r="D9218" s="6">
        <v>9.0999999999999998E-2</v>
      </c>
      <c r="E9218" s="6">
        <v>9.0999999999999998E-2</v>
      </c>
      <c r="F9218" s="18">
        <v>192.2</v>
      </c>
      <c r="G9218" t="s">
        <v>2235</v>
      </c>
      <c r="H9218" t="s">
        <v>2232</v>
      </c>
      <c r="I9218" t="s">
        <v>7290</v>
      </c>
      <c r="J9218" t="s">
        <v>13853</v>
      </c>
      <c r="L9218" s="5"/>
      <c r="P9218" t="s">
        <v>13853</v>
      </c>
    </row>
    <row r="9219" spans="2:16" x14ac:dyDescent="0.25">
      <c r="B9219" t="s">
        <v>10</v>
      </c>
      <c r="C9219" t="s">
        <v>17</v>
      </c>
      <c r="D9219" s="6">
        <v>-0.10199999999999999</v>
      </c>
      <c r="E9219" s="6">
        <v>-0.10199999999999999</v>
      </c>
      <c r="F9219" s="18">
        <v>249.53</v>
      </c>
      <c r="G9219" t="s">
        <v>2235</v>
      </c>
      <c r="H9219" t="s">
        <v>2233</v>
      </c>
      <c r="I9219" t="s">
        <v>7292</v>
      </c>
      <c r="J9219" t="s">
        <v>13862</v>
      </c>
      <c r="L9219" s="5"/>
      <c r="P9219" t="s">
        <v>13862</v>
      </c>
    </row>
    <row r="9220" spans="2:16" x14ac:dyDescent="0.25">
      <c r="B9220" t="s">
        <v>10</v>
      </c>
      <c r="C9220" t="s">
        <v>17</v>
      </c>
      <c r="D9220" s="6">
        <v>8.4000000000000005E-2</v>
      </c>
      <c r="E9220" s="6">
        <v>8.4000000000000005E-2</v>
      </c>
      <c r="F9220" s="18">
        <v>192.2</v>
      </c>
      <c r="G9220" t="s">
        <v>2235</v>
      </c>
      <c r="H9220" t="s">
        <v>2234</v>
      </c>
      <c r="I9220" t="s">
        <v>7294</v>
      </c>
      <c r="J9220" t="s">
        <v>13863</v>
      </c>
      <c r="L9220" s="5"/>
      <c r="P9220" t="s">
        <v>13863</v>
      </c>
    </row>
    <row r="9221" spans="2:16" x14ac:dyDescent="0.25">
      <c r="B9221" t="s">
        <v>10</v>
      </c>
      <c r="C9221" t="s">
        <v>17</v>
      </c>
      <c r="D9221" s="6">
        <v>0.159</v>
      </c>
      <c r="E9221" s="6">
        <v>0.159</v>
      </c>
      <c r="F9221" s="18">
        <v>150.62</v>
      </c>
      <c r="G9221" t="s">
        <v>2235</v>
      </c>
      <c r="H9221" t="s">
        <v>2235</v>
      </c>
      <c r="I9221" t="s">
        <v>7296</v>
      </c>
      <c r="J9221" t="s">
        <v>13888</v>
      </c>
      <c r="L9221" s="5"/>
      <c r="P9221" t="s">
        <v>13888</v>
      </c>
    </row>
    <row r="9222" spans="2:16" x14ac:dyDescent="0.25">
      <c r="B9222" t="s">
        <v>10</v>
      </c>
      <c r="C9222" t="s">
        <v>17</v>
      </c>
      <c r="D9222" s="6">
        <v>0.112</v>
      </c>
      <c r="E9222" s="6">
        <v>0.112</v>
      </c>
      <c r="F9222" s="18">
        <v>216.93</v>
      </c>
      <c r="G9222" t="s">
        <v>2235</v>
      </c>
      <c r="H9222" t="s">
        <v>2236</v>
      </c>
      <c r="I9222" t="s">
        <v>7298</v>
      </c>
      <c r="J9222" t="s">
        <v>13875</v>
      </c>
      <c r="L9222" s="5"/>
      <c r="P9222" t="s">
        <v>13875</v>
      </c>
    </row>
    <row r="9223" spans="2:16" x14ac:dyDescent="0.25">
      <c r="B9223" t="s">
        <v>10</v>
      </c>
      <c r="C9223" t="s">
        <v>17</v>
      </c>
      <c r="D9223" s="6">
        <v>-1.4E-2</v>
      </c>
      <c r="E9223" s="6">
        <v>-1.4E-2</v>
      </c>
      <c r="F9223" s="18">
        <v>294.49</v>
      </c>
      <c r="G9223" t="s">
        <v>2236</v>
      </c>
      <c r="H9223" t="s">
        <v>2239</v>
      </c>
      <c r="I9223" t="s">
        <v>8458</v>
      </c>
      <c r="J9223" t="s">
        <v>13246</v>
      </c>
      <c r="L9223" s="5"/>
      <c r="P9223" t="s">
        <v>13246</v>
      </c>
    </row>
    <row r="9224" spans="2:16" x14ac:dyDescent="0.25">
      <c r="B9224" t="s">
        <v>10</v>
      </c>
      <c r="C9224" t="s">
        <v>17</v>
      </c>
      <c r="D9224" s="6">
        <v>0.219</v>
      </c>
      <c r="E9224" s="6">
        <v>0.219</v>
      </c>
      <c r="F9224" s="18">
        <v>192.2</v>
      </c>
      <c r="G9224" t="s">
        <v>2236</v>
      </c>
      <c r="H9224" t="s">
        <v>12132</v>
      </c>
      <c r="I9224" t="s">
        <v>13247</v>
      </c>
      <c r="J9224" t="s">
        <v>13248</v>
      </c>
      <c r="L9224" s="5"/>
      <c r="P9224" t="s">
        <v>13248</v>
      </c>
    </row>
    <row r="9225" spans="2:16" x14ac:dyDescent="0.25">
      <c r="B9225" t="s">
        <v>10</v>
      </c>
      <c r="C9225" t="s">
        <v>17</v>
      </c>
      <c r="D9225" s="6">
        <v>3.2000000000000001E-2</v>
      </c>
      <c r="E9225" s="6">
        <v>3.2000000000000001E-2</v>
      </c>
      <c r="F9225" s="18">
        <v>216.93</v>
      </c>
      <c r="G9225" t="s">
        <v>2236</v>
      </c>
      <c r="H9225" t="s">
        <v>2190</v>
      </c>
      <c r="I9225" t="s">
        <v>7300</v>
      </c>
      <c r="J9225" t="s">
        <v>13236</v>
      </c>
      <c r="L9225" s="5"/>
      <c r="P9225" t="s">
        <v>13236</v>
      </c>
    </row>
    <row r="9226" spans="2:16" x14ac:dyDescent="0.25">
      <c r="B9226" t="s">
        <v>10</v>
      </c>
      <c r="C9226" t="s">
        <v>17</v>
      </c>
      <c r="D9226" s="6">
        <v>0.17199999999999999</v>
      </c>
      <c r="E9226" s="6">
        <v>0.17199999999999999</v>
      </c>
      <c r="F9226" s="18">
        <v>192.2</v>
      </c>
      <c r="G9226" t="s">
        <v>2236</v>
      </c>
      <c r="H9226" t="s">
        <v>2191</v>
      </c>
      <c r="I9226" t="s">
        <v>7302</v>
      </c>
      <c r="J9226" t="s">
        <v>13259</v>
      </c>
      <c r="L9226" s="5"/>
      <c r="P9226" t="s">
        <v>13259</v>
      </c>
    </row>
    <row r="9227" spans="2:16" x14ac:dyDescent="0.25">
      <c r="B9227" t="s">
        <v>10</v>
      </c>
      <c r="C9227" t="s">
        <v>17</v>
      </c>
      <c r="D9227" s="6">
        <v>6.8000000000000005E-2</v>
      </c>
      <c r="E9227" s="6">
        <v>6.8000000000000005E-2</v>
      </c>
      <c r="F9227" s="18">
        <v>192.2</v>
      </c>
      <c r="G9227" t="s">
        <v>2236</v>
      </c>
      <c r="H9227" t="s">
        <v>2192</v>
      </c>
      <c r="I9227" t="s">
        <v>7304</v>
      </c>
      <c r="J9227" t="s">
        <v>13238</v>
      </c>
      <c r="L9227" s="5"/>
      <c r="P9227" t="s">
        <v>13238</v>
      </c>
    </row>
    <row r="9228" spans="2:16" x14ac:dyDescent="0.25">
      <c r="B9228" t="s">
        <v>10</v>
      </c>
      <c r="C9228" t="s">
        <v>17</v>
      </c>
      <c r="D9228" s="6">
        <v>-1.4E-2</v>
      </c>
      <c r="E9228" s="6">
        <v>-1.4E-2</v>
      </c>
      <c r="F9228" s="18">
        <v>477.7</v>
      </c>
      <c r="G9228" t="s">
        <v>2236</v>
      </c>
      <c r="H9228" t="s">
        <v>2240</v>
      </c>
      <c r="I9228" t="s">
        <v>8459</v>
      </c>
      <c r="J9228" t="s">
        <v>13221</v>
      </c>
      <c r="L9228" s="5"/>
      <c r="P9228" t="s">
        <v>13221</v>
      </c>
    </row>
    <row r="9229" spans="2:16" x14ac:dyDescent="0.25">
      <c r="B9229" t="s">
        <v>10</v>
      </c>
      <c r="C9229" t="s">
        <v>17</v>
      </c>
      <c r="D9229" s="6">
        <v>0.219</v>
      </c>
      <c r="E9229" s="6">
        <v>0.219</v>
      </c>
      <c r="F9229" s="18">
        <v>192.2</v>
      </c>
      <c r="G9229" t="s">
        <v>2236</v>
      </c>
      <c r="H9229" t="s">
        <v>2183</v>
      </c>
      <c r="I9229" t="s">
        <v>7306</v>
      </c>
      <c r="J9229" t="s">
        <v>13242</v>
      </c>
      <c r="L9229" s="5"/>
      <c r="P9229" t="s">
        <v>13242</v>
      </c>
    </row>
    <row r="9230" spans="2:16" x14ac:dyDescent="0.25">
      <c r="B9230" t="s">
        <v>10</v>
      </c>
      <c r="C9230" t="s">
        <v>17</v>
      </c>
      <c r="D9230" s="6">
        <v>4.1000000000000002E-2</v>
      </c>
      <c r="E9230" s="6">
        <v>4.1000000000000002E-2</v>
      </c>
      <c r="F9230" s="18">
        <v>176.47</v>
      </c>
      <c r="G9230" t="s">
        <v>2236</v>
      </c>
      <c r="H9230" t="s">
        <v>2193</v>
      </c>
      <c r="I9230" t="s">
        <v>868</v>
      </c>
      <c r="J9230" t="s">
        <v>12061</v>
      </c>
      <c r="L9230" s="5"/>
      <c r="P9230" t="s">
        <v>12061</v>
      </c>
    </row>
    <row r="9231" spans="2:16" x14ac:dyDescent="0.25">
      <c r="B9231" t="s">
        <v>10</v>
      </c>
      <c r="C9231" t="s">
        <v>17</v>
      </c>
      <c r="D9231" s="6">
        <v>0.23300000000000001</v>
      </c>
      <c r="E9231" s="6">
        <v>0.23300000000000001</v>
      </c>
      <c r="F9231" s="18">
        <v>216.93</v>
      </c>
      <c r="G9231" t="s">
        <v>2236</v>
      </c>
      <c r="H9231" t="s">
        <v>2194</v>
      </c>
      <c r="I9231" t="s">
        <v>7309</v>
      </c>
      <c r="J9231" t="s">
        <v>13252</v>
      </c>
      <c r="L9231" s="5"/>
      <c r="P9231" t="s">
        <v>13252</v>
      </c>
    </row>
    <row r="9232" spans="2:16" x14ac:dyDescent="0.25">
      <c r="B9232" t="s">
        <v>10</v>
      </c>
      <c r="C9232" t="s">
        <v>17</v>
      </c>
      <c r="D9232" s="6">
        <v>3.2000000000000001E-2</v>
      </c>
      <c r="E9232" s="6">
        <v>3.2000000000000001E-2</v>
      </c>
      <c r="F9232" s="18">
        <v>216.93</v>
      </c>
      <c r="G9232" t="s">
        <v>2236</v>
      </c>
      <c r="H9232" t="s">
        <v>2195</v>
      </c>
      <c r="I9232" t="s">
        <v>7311</v>
      </c>
      <c r="J9232" t="s">
        <v>13239</v>
      </c>
      <c r="L9232" s="5"/>
      <c r="P9232" t="s">
        <v>13239</v>
      </c>
    </row>
    <row r="9233" spans="2:16" x14ac:dyDescent="0.25">
      <c r="B9233" t="s">
        <v>10</v>
      </c>
      <c r="C9233" t="s">
        <v>17</v>
      </c>
      <c r="D9233" s="6">
        <v>0.128</v>
      </c>
      <c r="E9233" s="6">
        <v>0.128</v>
      </c>
      <c r="F9233" s="18">
        <v>216.93</v>
      </c>
      <c r="G9233" t="s">
        <v>2236</v>
      </c>
      <c r="H9233" t="s">
        <v>2196</v>
      </c>
      <c r="I9233" t="s">
        <v>7313</v>
      </c>
      <c r="J9233" t="s">
        <v>13237</v>
      </c>
      <c r="L9233" s="5"/>
      <c r="P9233" t="s">
        <v>13237</v>
      </c>
    </row>
    <row r="9234" spans="2:16" x14ac:dyDescent="0.25">
      <c r="B9234" t="s">
        <v>10</v>
      </c>
      <c r="C9234" t="s">
        <v>17</v>
      </c>
      <c r="D9234" s="6">
        <v>3.2000000000000001E-2</v>
      </c>
      <c r="E9234" s="6">
        <v>3.2000000000000001E-2</v>
      </c>
      <c r="F9234" s="18">
        <v>249.53</v>
      </c>
      <c r="G9234" t="s">
        <v>2236</v>
      </c>
      <c r="H9234" t="s">
        <v>2197</v>
      </c>
      <c r="I9234" t="s">
        <v>7315</v>
      </c>
      <c r="J9234" t="s">
        <v>13223</v>
      </c>
      <c r="L9234" s="5"/>
      <c r="P9234" t="s">
        <v>13223</v>
      </c>
    </row>
    <row r="9235" spans="2:16" x14ac:dyDescent="0.25">
      <c r="B9235" t="s">
        <v>10</v>
      </c>
      <c r="C9235" t="s">
        <v>17</v>
      </c>
      <c r="D9235" s="6">
        <v>0.114</v>
      </c>
      <c r="E9235" s="6">
        <v>0.114</v>
      </c>
      <c r="F9235" s="18">
        <v>204.57</v>
      </c>
      <c r="G9235" t="s">
        <v>2236</v>
      </c>
      <c r="H9235" t="s">
        <v>2198</v>
      </c>
      <c r="I9235" t="s">
        <v>922</v>
      </c>
      <c r="J9235" t="s">
        <v>11868</v>
      </c>
      <c r="L9235" s="5"/>
      <c r="P9235" t="s">
        <v>11868</v>
      </c>
    </row>
    <row r="9236" spans="2:16" x14ac:dyDescent="0.25">
      <c r="B9236" t="s">
        <v>10</v>
      </c>
      <c r="C9236" t="s">
        <v>17</v>
      </c>
      <c r="D9236" s="6">
        <v>0.219</v>
      </c>
      <c r="E9236" s="6">
        <v>0.219</v>
      </c>
      <c r="F9236" s="18">
        <v>192.2</v>
      </c>
      <c r="G9236" t="s">
        <v>2236</v>
      </c>
      <c r="H9236" t="s">
        <v>12121</v>
      </c>
      <c r="I9236" t="s">
        <v>13227</v>
      </c>
      <c r="J9236" t="s">
        <v>13228</v>
      </c>
      <c r="L9236" s="5"/>
      <c r="P9236" t="s">
        <v>13228</v>
      </c>
    </row>
    <row r="9237" spans="2:16" x14ac:dyDescent="0.25">
      <c r="B9237" t="s">
        <v>10</v>
      </c>
      <c r="C9237" t="s">
        <v>17</v>
      </c>
      <c r="D9237" s="6">
        <v>-7.9000000000000001E-2</v>
      </c>
      <c r="E9237" s="6">
        <v>-7.9000000000000001E-2</v>
      </c>
      <c r="F9237" s="18">
        <v>192.2</v>
      </c>
      <c r="G9237" t="s">
        <v>2236</v>
      </c>
      <c r="H9237" t="s">
        <v>2199</v>
      </c>
      <c r="I9237" t="s">
        <v>7318</v>
      </c>
      <c r="J9237" t="s">
        <v>13207</v>
      </c>
      <c r="L9237" s="5"/>
      <c r="P9237" t="s">
        <v>13207</v>
      </c>
    </row>
    <row r="9238" spans="2:16" x14ac:dyDescent="0.25">
      <c r="B9238" t="s">
        <v>10</v>
      </c>
      <c r="C9238" t="s">
        <v>17</v>
      </c>
      <c r="D9238" s="6">
        <v>6.8000000000000005E-2</v>
      </c>
      <c r="E9238" s="6">
        <v>6.8000000000000005E-2</v>
      </c>
      <c r="F9238" s="18">
        <v>192.2</v>
      </c>
      <c r="G9238" t="s">
        <v>2236</v>
      </c>
      <c r="H9238" t="s">
        <v>1014</v>
      </c>
      <c r="I9238" t="s">
        <v>7320</v>
      </c>
      <c r="J9238" t="s">
        <v>13226</v>
      </c>
      <c r="L9238" s="5"/>
      <c r="P9238" t="s">
        <v>13226</v>
      </c>
    </row>
    <row r="9239" spans="2:16" x14ac:dyDescent="0.25">
      <c r="B9239" t="s">
        <v>10</v>
      </c>
      <c r="C9239" t="s">
        <v>17</v>
      </c>
      <c r="D9239" s="6">
        <v>-8.9999999999999993E-3</v>
      </c>
      <c r="E9239" s="6">
        <v>-8.9999999999999993E-3</v>
      </c>
      <c r="F9239" s="18">
        <v>192.2</v>
      </c>
      <c r="G9239" t="s">
        <v>2236</v>
      </c>
      <c r="H9239" t="s">
        <v>2200</v>
      </c>
      <c r="I9239" t="s">
        <v>7322</v>
      </c>
      <c r="J9239" t="s">
        <v>13210</v>
      </c>
      <c r="L9239" s="5"/>
      <c r="P9239" t="s">
        <v>13210</v>
      </c>
    </row>
    <row r="9240" spans="2:16" x14ac:dyDescent="0.25">
      <c r="B9240" t="s">
        <v>10</v>
      </c>
      <c r="C9240" t="s">
        <v>17</v>
      </c>
      <c r="D9240" s="6">
        <v>9.2999999999999999E-2</v>
      </c>
      <c r="E9240" s="6">
        <v>9.2999999999999999E-2</v>
      </c>
      <c r="F9240" s="18">
        <v>179.55</v>
      </c>
      <c r="G9240" t="s">
        <v>2236</v>
      </c>
      <c r="H9240" t="s">
        <v>2201</v>
      </c>
      <c r="I9240" t="s">
        <v>7324</v>
      </c>
      <c r="J9240" t="s">
        <v>13245</v>
      </c>
      <c r="L9240" s="5"/>
      <c r="P9240" t="s">
        <v>13245</v>
      </c>
    </row>
    <row r="9241" spans="2:16" x14ac:dyDescent="0.25">
      <c r="B9241" t="s">
        <v>10</v>
      </c>
      <c r="C9241" t="s">
        <v>17</v>
      </c>
      <c r="D9241" s="6">
        <v>-8.9999999999999993E-3</v>
      </c>
      <c r="E9241" s="6">
        <v>-8.9999999999999993E-3</v>
      </c>
      <c r="F9241" s="18">
        <v>192.2</v>
      </c>
      <c r="G9241" t="s">
        <v>2236</v>
      </c>
      <c r="H9241" t="s">
        <v>2202</v>
      </c>
      <c r="I9241" t="s">
        <v>7326</v>
      </c>
      <c r="J9241" t="s">
        <v>13243</v>
      </c>
      <c r="L9241" s="5"/>
      <c r="P9241" t="s">
        <v>13243</v>
      </c>
    </row>
    <row r="9242" spans="2:16" x14ac:dyDescent="0.25">
      <c r="B9242" t="s">
        <v>10</v>
      </c>
      <c r="C9242" t="s">
        <v>17</v>
      </c>
      <c r="D9242" s="6">
        <v>-8.9999999999999993E-3</v>
      </c>
      <c r="E9242" s="6">
        <v>-8.9999999999999993E-3</v>
      </c>
      <c r="F9242" s="18">
        <v>216.93</v>
      </c>
      <c r="G9242" t="s">
        <v>2236</v>
      </c>
      <c r="H9242" t="s">
        <v>2203</v>
      </c>
      <c r="I9242" t="s">
        <v>7328</v>
      </c>
      <c r="J9242" t="s">
        <v>13215</v>
      </c>
      <c r="L9242" s="5"/>
      <c r="P9242" t="s">
        <v>13215</v>
      </c>
    </row>
    <row r="9243" spans="2:16" x14ac:dyDescent="0.25">
      <c r="B9243" t="s">
        <v>10</v>
      </c>
      <c r="C9243" t="s">
        <v>17</v>
      </c>
      <c r="D9243" s="6">
        <v>0.17199999999999999</v>
      </c>
      <c r="E9243" s="6">
        <v>0.17199999999999999</v>
      </c>
      <c r="F9243" s="18">
        <v>216.93</v>
      </c>
      <c r="G9243" t="s">
        <v>2236</v>
      </c>
      <c r="H9243" t="s">
        <v>2204</v>
      </c>
      <c r="I9243" t="s">
        <v>7330</v>
      </c>
      <c r="J9243" t="s">
        <v>13233</v>
      </c>
      <c r="L9243" s="5"/>
      <c r="P9243" t="s">
        <v>13233</v>
      </c>
    </row>
    <row r="9244" spans="2:16" x14ac:dyDescent="0.25">
      <c r="B9244" t="s">
        <v>10</v>
      </c>
      <c r="C9244" t="s">
        <v>17</v>
      </c>
      <c r="D9244" s="6">
        <v>0.23300000000000001</v>
      </c>
      <c r="E9244" s="6">
        <v>0.23300000000000001</v>
      </c>
      <c r="F9244" s="18">
        <v>216.93</v>
      </c>
      <c r="G9244" t="s">
        <v>2236</v>
      </c>
      <c r="H9244" t="s">
        <v>2205</v>
      </c>
      <c r="I9244" t="s">
        <v>7332</v>
      </c>
      <c r="J9244" t="s">
        <v>13230</v>
      </c>
      <c r="L9244" s="5"/>
      <c r="P9244" t="s">
        <v>13230</v>
      </c>
    </row>
    <row r="9245" spans="2:16" x14ac:dyDescent="0.25">
      <c r="B9245" t="s">
        <v>10</v>
      </c>
      <c r="C9245" t="s">
        <v>17</v>
      </c>
      <c r="D9245" s="6">
        <v>-1.4E-2</v>
      </c>
      <c r="E9245" s="6">
        <v>-1.4E-2</v>
      </c>
      <c r="F9245" s="18">
        <v>294.49</v>
      </c>
      <c r="G9245" t="s">
        <v>2236</v>
      </c>
      <c r="H9245" t="s">
        <v>2241</v>
      </c>
      <c r="I9245" t="s">
        <v>8460</v>
      </c>
      <c r="J9245" t="s">
        <v>13255</v>
      </c>
      <c r="L9245" s="5"/>
      <c r="P9245" t="s">
        <v>13255</v>
      </c>
    </row>
    <row r="9246" spans="2:16" x14ac:dyDescent="0.25">
      <c r="B9246" t="s">
        <v>10</v>
      </c>
      <c r="C9246" t="s">
        <v>17</v>
      </c>
      <c r="D9246" s="6">
        <v>0.188</v>
      </c>
      <c r="E9246" s="6">
        <v>0.188</v>
      </c>
      <c r="F9246" s="18">
        <v>180.6</v>
      </c>
      <c r="G9246" t="s">
        <v>2236</v>
      </c>
      <c r="H9246" t="s">
        <v>2206</v>
      </c>
      <c r="I9246" t="s">
        <v>920</v>
      </c>
      <c r="J9246" t="s">
        <v>11767</v>
      </c>
      <c r="L9246" s="5"/>
      <c r="P9246" t="s">
        <v>11767</v>
      </c>
    </row>
    <row r="9247" spans="2:16" x14ac:dyDescent="0.25">
      <c r="B9247" t="s">
        <v>10</v>
      </c>
      <c r="C9247" t="s">
        <v>17</v>
      </c>
      <c r="D9247" s="6">
        <v>0.23300000000000001</v>
      </c>
      <c r="E9247" s="6">
        <v>0.23300000000000001</v>
      </c>
      <c r="F9247" s="18">
        <v>249.53</v>
      </c>
      <c r="G9247" t="s">
        <v>2236</v>
      </c>
      <c r="H9247" t="s">
        <v>2207</v>
      </c>
      <c r="I9247" t="s">
        <v>7335</v>
      </c>
      <c r="J9247" t="s">
        <v>13240</v>
      </c>
      <c r="L9247" s="5"/>
      <c r="P9247" t="s">
        <v>13240</v>
      </c>
    </row>
    <row r="9248" spans="2:16" x14ac:dyDescent="0.25">
      <c r="B9248" t="s">
        <v>10</v>
      </c>
      <c r="C9248" t="s">
        <v>17</v>
      </c>
      <c r="D9248" s="6">
        <v>-8.9999999999999993E-3</v>
      </c>
      <c r="E9248" s="6">
        <v>-8.9999999999999993E-3</v>
      </c>
      <c r="F9248" s="18">
        <v>192.2</v>
      </c>
      <c r="G9248" t="s">
        <v>2236</v>
      </c>
      <c r="H9248" t="s">
        <v>2208</v>
      </c>
      <c r="I9248" t="s">
        <v>7337</v>
      </c>
      <c r="J9248" t="s">
        <v>13224</v>
      </c>
      <c r="L9248" s="5"/>
      <c r="P9248" t="s">
        <v>13224</v>
      </c>
    </row>
    <row r="9249" spans="2:16" x14ac:dyDescent="0.25">
      <c r="B9249" t="s">
        <v>10</v>
      </c>
      <c r="C9249" t="s">
        <v>17</v>
      </c>
      <c r="D9249" s="6">
        <v>-7.9000000000000001E-2</v>
      </c>
      <c r="E9249" s="6">
        <v>-7.9000000000000001E-2</v>
      </c>
      <c r="F9249" s="18">
        <v>192.2</v>
      </c>
      <c r="G9249" t="s">
        <v>2236</v>
      </c>
      <c r="H9249" t="s">
        <v>2209</v>
      </c>
      <c r="I9249" t="s">
        <v>7339</v>
      </c>
      <c r="J9249" t="s">
        <v>13235</v>
      </c>
      <c r="L9249" s="5"/>
      <c r="P9249" t="s">
        <v>13235</v>
      </c>
    </row>
    <row r="9250" spans="2:16" x14ac:dyDescent="0.25">
      <c r="B9250" t="s">
        <v>10</v>
      </c>
      <c r="C9250" t="s">
        <v>17</v>
      </c>
      <c r="D9250" s="6">
        <v>0.15</v>
      </c>
      <c r="E9250" s="6">
        <v>0.15</v>
      </c>
      <c r="F9250" s="18">
        <v>192.2</v>
      </c>
      <c r="G9250" t="s">
        <v>2236</v>
      </c>
      <c r="H9250" t="s">
        <v>2210</v>
      </c>
      <c r="I9250" t="s">
        <v>960</v>
      </c>
      <c r="J9250" t="s">
        <v>11833</v>
      </c>
      <c r="L9250" s="5"/>
      <c r="P9250" t="s">
        <v>11833</v>
      </c>
    </row>
    <row r="9251" spans="2:16" x14ac:dyDescent="0.25">
      <c r="B9251" t="s">
        <v>10</v>
      </c>
      <c r="C9251" t="s">
        <v>17</v>
      </c>
      <c r="D9251" s="6">
        <v>3.2000000000000001E-2</v>
      </c>
      <c r="E9251" s="6">
        <v>3.2000000000000001E-2</v>
      </c>
      <c r="F9251" s="18">
        <v>216.93</v>
      </c>
      <c r="G9251" t="s">
        <v>2236</v>
      </c>
      <c r="H9251" t="s">
        <v>2211</v>
      </c>
      <c r="I9251" t="s">
        <v>7342</v>
      </c>
      <c r="J9251" t="s">
        <v>13213</v>
      </c>
      <c r="L9251" s="5"/>
      <c r="P9251" t="s">
        <v>13213</v>
      </c>
    </row>
    <row r="9252" spans="2:16" x14ac:dyDescent="0.25">
      <c r="B9252" t="s">
        <v>10</v>
      </c>
      <c r="C9252" t="s">
        <v>17</v>
      </c>
      <c r="D9252" s="6">
        <v>-7.9000000000000001E-2</v>
      </c>
      <c r="E9252" s="6">
        <v>-7.9000000000000001E-2</v>
      </c>
      <c r="F9252" s="18">
        <v>192.2</v>
      </c>
      <c r="G9252" t="s">
        <v>2236</v>
      </c>
      <c r="H9252" t="s">
        <v>2212</v>
      </c>
      <c r="I9252" t="s">
        <v>7344</v>
      </c>
      <c r="J9252" t="s">
        <v>13254</v>
      </c>
      <c r="L9252" s="5"/>
      <c r="P9252" t="s">
        <v>13254</v>
      </c>
    </row>
    <row r="9253" spans="2:16" x14ac:dyDescent="0.25">
      <c r="B9253" t="s">
        <v>10</v>
      </c>
      <c r="C9253" t="s">
        <v>17</v>
      </c>
      <c r="D9253" s="6">
        <v>-1.4E-2</v>
      </c>
      <c r="E9253" s="6">
        <v>-1.4E-2</v>
      </c>
      <c r="F9253" s="18">
        <v>294.49</v>
      </c>
      <c r="G9253" t="s">
        <v>2236</v>
      </c>
      <c r="H9253" t="s">
        <v>2242</v>
      </c>
      <c r="I9253" t="s">
        <v>8461</v>
      </c>
      <c r="J9253" t="s">
        <v>13258</v>
      </c>
      <c r="L9253" s="5"/>
      <c r="P9253" t="s">
        <v>13258</v>
      </c>
    </row>
    <row r="9254" spans="2:16" x14ac:dyDescent="0.25">
      <c r="B9254" t="s">
        <v>10</v>
      </c>
      <c r="C9254" t="s">
        <v>17</v>
      </c>
      <c r="D9254" s="6">
        <v>0.29299999999999998</v>
      </c>
      <c r="E9254" s="6">
        <v>0.29299999999999998</v>
      </c>
      <c r="F9254" s="18">
        <v>191.1</v>
      </c>
      <c r="G9254" t="s">
        <v>2236</v>
      </c>
      <c r="H9254" t="s">
        <v>2213</v>
      </c>
      <c r="I9254" t="s">
        <v>924</v>
      </c>
      <c r="J9254" t="s">
        <v>11734</v>
      </c>
      <c r="L9254" s="5"/>
      <c r="P9254" t="s">
        <v>11734</v>
      </c>
    </row>
    <row r="9255" spans="2:16" x14ac:dyDescent="0.25">
      <c r="B9255" t="s">
        <v>10</v>
      </c>
      <c r="C9255" t="s">
        <v>17</v>
      </c>
      <c r="D9255" s="6">
        <v>-7.9000000000000001E-2</v>
      </c>
      <c r="E9255" s="6">
        <v>-7.9000000000000001E-2</v>
      </c>
      <c r="F9255" s="18">
        <v>216.93</v>
      </c>
      <c r="G9255" t="s">
        <v>2236</v>
      </c>
      <c r="H9255" t="s">
        <v>2214</v>
      </c>
      <c r="I9255" t="s">
        <v>7347</v>
      </c>
      <c r="J9255" t="s">
        <v>13216</v>
      </c>
      <c r="L9255" s="5"/>
      <c r="P9255" t="s">
        <v>13216</v>
      </c>
    </row>
    <row r="9256" spans="2:16" x14ac:dyDescent="0.25">
      <c r="B9256" t="s">
        <v>10</v>
      </c>
      <c r="C9256" t="s">
        <v>17</v>
      </c>
      <c r="D9256" s="6">
        <v>-8.9999999999999993E-3</v>
      </c>
      <c r="E9256" s="6">
        <v>-8.9999999999999993E-3</v>
      </c>
      <c r="F9256" s="18">
        <v>150.62</v>
      </c>
      <c r="G9256" t="s">
        <v>2236</v>
      </c>
      <c r="H9256" t="s">
        <v>2215</v>
      </c>
      <c r="I9256" t="s">
        <v>7349</v>
      </c>
      <c r="J9256" t="s">
        <v>13211</v>
      </c>
      <c r="L9256" s="5"/>
      <c r="P9256" t="s">
        <v>13211</v>
      </c>
    </row>
    <row r="9257" spans="2:16" x14ac:dyDescent="0.25">
      <c r="B9257" t="s">
        <v>10</v>
      </c>
      <c r="C9257" t="s">
        <v>17</v>
      </c>
      <c r="D9257" s="6">
        <v>0.23300000000000001</v>
      </c>
      <c r="E9257" s="6">
        <v>0.23300000000000001</v>
      </c>
      <c r="F9257" s="18">
        <v>216.93</v>
      </c>
      <c r="G9257" t="s">
        <v>2236</v>
      </c>
      <c r="H9257" t="s">
        <v>2216</v>
      </c>
      <c r="I9257" t="s">
        <v>7351</v>
      </c>
      <c r="J9257" t="s">
        <v>13234</v>
      </c>
      <c r="L9257" s="5"/>
      <c r="P9257" t="s">
        <v>13234</v>
      </c>
    </row>
    <row r="9258" spans="2:16" x14ac:dyDescent="0.25">
      <c r="B9258" t="s">
        <v>10</v>
      </c>
      <c r="C9258" t="s">
        <v>17</v>
      </c>
      <c r="D9258" s="6">
        <v>0.23300000000000001</v>
      </c>
      <c r="E9258" s="6">
        <v>0.23300000000000001</v>
      </c>
      <c r="F9258" s="18">
        <v>216.93</v>
      </c>
      <c r="G9258" t="s">
        <v>2236</v>
      </c>
      <c r="H9258" t="s">
        <v>2217</v>
      </c>
      <c r="I9258" t="s">
        <v>7353</v>
      </c>
      <c r="J9258" t="s">
        <v>13208</v>
      </c>
      <c r="L9258" s="5"/>
      <c r="P9258" t="s">
        <v>13208</v>
      </c>
    </row>
    <row r="9259" spans="2:16" x14ac:dyDescent="0.25">
      <c r="B9259" t="s">
        <v>10</v>
      </c>
      <c r="C9259" t="s">
        <v>17</v>
      </c>
      <c r="D9259" s="6">
        <v>-1.4E-2</v>
      </c>
      <c r="E9259" s="6">
        <v>-1.4E-2</v>
      </c>
      <c r="F9259" s="18">
        <v>294.49</v>
      </c>
      <c r="G9259" t="s">
        <v>2236</v>
      </c>
      <c r="H9259" t="s">
        <v>2243</v>
      </c>
      <c r="I9259" t="s">
        <v>8462</v>
      </c>
      <c r="J9259" t="s">
        <v>13257</v>
      </c>
      <c r="L9259" s="5"/>
      <c r="P9259" t="s">
        <v>13257</v>
      </c>
    </row>
    <row r="9260" spans="2:16" x14ac:dyDescent="0.25">
      <c r="B9260" t="s">
        <v>10</v>
      </c>
      <c r="C9260" t="s">
        <v>17</v>
      </c>
      <c r="D9260" s="6">
        <v>6.8000000000000005E-2</v>
      </c>
      <c r="E9260" s="6">
        <v>6.8000000000000005E-2</v>
      </c>
      <c r="F9260" s="18">
        <v>192.2</v>
      </c>
      <c r="G9260" t="s">
        <v>2236</v>
      </c>
      <c r="H9260" t="s">
        <v>2218</v>
      </c>
      <c r="I9260" t="s">
        <v>7355</v>
      </c>
      <c r="J9260" t="s">
        <v>13214</v>
      </c>
      <c r="L9260" s="5"/>
      <c r="P9260" t="s">
        <v>13214</v>
      </c>
    </row>
    <row r="9261" spans="2:16" x14ac:dyDescent="0.25">
      <c r="B9261" t="s">
        <v>10</v>
      </c>
      <c r="C9261" t="s">
        <v>17</v>
      </c>
      <c r="D9261" s="6">
        <v>-1.4E-2</v>
      </c>
      <c r="E9261" s="6">
        <v>-1.4E-2</v>
      </c>
      <c r="F9261" s="18">
        <v>294.49</v>
      </c>
      <c r="G9261" t="s">
        <v>2236</v>
      </c>
      <c r="H9261" t="s">
        <v>2244</v>
      </c>
      <c r="I9261" t="s">
        <v>8463</v>
      </c>
      <c r="J9261" t="s">
        <v>13253</v>
      </c>
      <c r="L9261" s="5"/>
      <c r="P9261" t="s">
        <v>13253</v>
      </c>
    </row>
    <row r="9262" spans="2:16" x14ac:dyDescent="0.25">
      <c r="B9262" t="s">
        <v>10</v>
      </c>
      <c r="C9262" t="s">
        <v>17</v>
      </c>
      <c r="D9262" s="6">
        <v>6.8000000000000005E-2</v>
      </c>
      <c r="E9262" s="6">
        <v>6.8000000000000005E-2</v>
      </c>
      <c r="F9262" s="18">
        <v>192.2</v>
      </c>
      <c r="G9262" t="s">
        <v>2236</v>
      </c>
      <c r="H9262" t="s">
        <v>2219</v>
      </c>
      <c r="I9262" t="s">
        <v>7357</v>
      </c>
      <c r="J9262" t="s">
        <v>13225</v>
      </c>
      <c r="L9262" s="5"/>
      <c r="P9262" t="s">
        <v>13225</v>
      </c>
    </row>
    <row r="9263" spans="2:16" x14ac:dyDescent="0.25">
      <c r="B9263" t="s">
        <v>10</v>
      </c>
      <c r="C9263" t="s">
        <v>17</v>
      </c>
      <c r="D9263" s="6">
        <v>0.128</v>
      </c>
      <c r="E9263" s="6">
        <v>0.128</v>
      </c>
      <c r="F9263" s="18">
        <v>216.93</v>
      </c>
      <c r="G9263" t="s">
        <v>2236</v>
      </c>
      <c r="H9263" t="s">
        <v>2220</v>
      </c>
      <c r="I9263" t="s">
        <v>7359</v>
      </c>
      <c r="J9263" t="s">
        <v>13231</v>
      </c>
      <c r="L9263" s="5"/>
      <c r="P9263" t="s">
        <v>13231</v>
      </c>
    </row>
    <row r="9264" spans="2:16" x14ac:dyDescent="0.25">
      <c r="B9264" t="s">
        <v>10</v>
      </c>
      <c r="C9264" t="s">
        <v>17</v>
      </c>
      <c r="D9264" s="6">
        <v>0.36</v>
      </c>
      <c r="E9264" s="6">
        <v>0.36</v>
      </c>
      <c r="F9264" s="18">
        <v>194.25</v>
      </c>
      <c r="G9264" t="s">
        <v>2236</v>
      </c>
      <c r="H9264" t="s">
        <v>2221</v>
      </c>
      <c r="I9264" t="s">
        <v>919</v>
      </c>
      <c r="J9264" t="s">
        <v>11672</v>
      </c>
      <c r="L9264" s="5"/>
      <c r="P9264" t="s">
        <v>11672</v>
      </c>
    </row>
    <row r="9265" spans="2:16" x14ac:dyDescent="0.25">
      <c r="B9265" t="s">
        <v>10</v>
      </c>
      <c r="C9265" t="s">
        <v>17</v>
      </c>
      <c r="D9265" s="6">
        <v>0.25600000000000001</v>
      </c>
      <c r="E9265" s="6">
        <v>0.25600000000000001</v>
      </c>
      <c r="F9265" s="18">
        <v>179.55</v>
      </c>
      <c r="G9265" t="s">
        <v>2236</v>
      </c>
      <c r="H9265" t="s">
        <v>2222</v>
      </c>
      <c r="I9265" t="s">
        <v>7362</v>
      </c>
      <c r="J9265" t="s">
        <v>13232</v>
      </c>
      <c r="L9265" s="5"/>
      <c r="P9265" t="s">
        <v>13232</v>
      </c>
    </row>
    <row r="9266" spans="2:16" x14ac:dyDescent="0.25">
      <c r="B9266" t="s">
        <v>10</v>
      </c>
      <c r="C9266" t="s">
        <v>17</v>
      </c>
      <c r="D9266" s="6">
        <v>-8.9999999999999993E-3</v>
      </c>
      <c r="E9266" s="6">
        <v>-8.9999999999999993E-3</v>
      </c>
      <c r="F9266" s="18">
        <v>294.49</v>
      </c>
      <c r="G9266" t="s">
        <v>2236</v>
      </c>
      <c r="H9266" t="s">
        <v>2237</v>
      </c>
      <c r="I9266" t="s">
        <v>7364</v>
      </c>
      <c r="J9266" t="s">
        <v>13212</v>
      </c>
      <c r="L9266" s="5"/>
      <c r="P9266" t="s">
        <v>13212</v>
      </c>
    </row>
    <row r="9267" spans="2:16" x14ac:dyDescent="0.25">
      <c r="B9267" t="s">
        <v>10</v>
      </c>
      <c r="C9267" t="s">
        <v>17</v>
      </c>
      <c r="D9267" s="6">
        <v>0.219</v>
      </c>
      <c r="E9267" s="6">
        <v>0.219</v>
      </c>
      <c r="F9267" s="18">
        <v>192.2</v>
      </c>
      <c r="G9267" t="s">
        <v>2236</v>
      </c>
      <c r="H9267" t="s">
        <v>2223</v>
      </c>
      <c r="I9267" t="s">
        <v>7366</v>
      </c>
      <c r="J9267" t="s">
        <v>13222</v>
      </c>
      <c r="L9267" s="5"/>
      <c r="P9267" t="s">
        <v>13222</v>
      </c>
    </row>
    <row r="9268" spans="2:16" x14ac:dyDescent="0.25">
      <c r="B9268" t="s">
        <v>10</v>
      </c>
      <c r="C9268" t="s">
        <v>17</v>
      </c>
      <c r="D9268" s="6">
        <v>0.128</v>
      </c>
      <c r="E9268" s="6">
        <v>0.128</v>
      </c>
      <c r="F9268" s="18">
        <v>216.93</v>
      </c>
      <c r="G9268" t="s">
        <v>2236</v>
      </c>
      <c r="H9268" t="s">
        <v>2224</v>
      </c>
      <c r="I9268" t="s">
        <v>7368</v>
      </c>
      <c r="J9268" t="s">
        <v>13249</v>
      </c>
      <c r="L9268" s="5"/>
      <c r="P9268" t="s">
        <v>13249</v>
      </c>
    </row>
    <row r="9269" spans="2:16" x14ac:dyDescent="0.25">
      <c r="B9269" t="s">
        <v>10</v>
      </c>
      <c r="C9269" t="s">
        <v>17</v>
      </c>
      <c r="D9269" s="6">
        <v>-1.4E-2</v>
      </c>
      <c r="E9269" s="6">
        <v>-1.4E-2</v>
      </c>
      <c r="F9269" s="18">
        <v>294.49</v>
      </c>
      <c r="G9269" t="s">
        <v>2236</v>
      </c>
      <c r="H9269" t="s">
        <v>2246</v>
      </c>
      <c r="I9269" t="s">
        <v>8464</v>
      </c>
      <c r="J9269" t="s">
        <v>13256</v>
      </c>
      <c r="L9269" s="5"/>
      <c r="P9269" t="s">
        <v>13256</v>
      </c>
    </row>
    <row r="9270" spans="2:16" x14ac:dyDescent="0.25">
      <c r="B9270" t="s">
        <v>10</v>
      </c>
      <c r="C9270" t="s">
        <v>17</v>
      </c>
      <c r="D9270" s="6">
        <v>3.2000000000000001E-2</v>
      </c>
      <c r="E9270" s="6">
        <v>3.2000000000000001E-2</v>
      </c>
      <c r="F9270" s="18">
        <v>249.53</v>
      </c>
      <c r="G9270" t="s">
        <v>2236</v>
      </c>
      <c r="H9270" t="s">
        <v>18631</v>
      </c>
      <c r="I9270" t="s">
        <v>18876</v>
      </c>
      <c r="J9270" t="s">
        <v>18877</v>
      </c>
      <c r="L9270" s="5"/>
      <c r="P9270" t="s">
        <v>18877</v>
      </c>
    </row>
    <row r="9271" spans="2:16" x14ac:dyDescent="0.25">
      <c r="B9271" t="s">
        <v>10</v>
      </c>
      <c r="C9271" t="s">
        <v>17</v>
      </c>
      <c r="D9271" s="6">
        <v>0.128</v>
      </c>
      <c r="E9271" s="6">
        <v>0.128</v>
      </c>
      <c r="F9271" s="18">
        <v>294.49</v>
      </c>
      <c r="G9271" t="s">
        <v>2236</v>
      </c>
      <c r="H9271" t="s">
        <v>2238</v>
      </c>
      <c r="I9271" t="s">
        <v>7370</v>
      </c>
      <c r="J9271" t="s">
        <v>13260</v>
      </c>
      <c r="L9271" s="5"/>
      <c r="P9271" t="s">
        <v>13260</v>
      </c>
    </row>
    <row r="9272" spans="2:16" x14ac:dyDescent="0.25">
      <c r="B9272" t="s">
        <v>10</v>
      </c>
      <c r="C9272" t="s">
        <v>17</v>
      </c>
      <c r="D9272" s="6">
        <v>0.23300000000000001</v>
      </c>
      <c r="E9272" s="6">
        <v>0.23300000000000001</v>
      </c>
      <c r="F9272" s="18">
        <v>216.93</v>
      </c>
      <c r="G9272" t="s">
        <v>2236</v>
      </c>
      <c r="H9272" t="s">
        <v>2225</v>
      </c>
      <c r="I9272" t="s">
        <v>7371</v>
      </c>
      <c r="J9272" t="s">
        <v>13244</v>
      </c>
      <c r="L9272" s="5"/>
      <c r="P9272" t="s">
        <v>13244</v>
      </c>
    </row>
    <row r="9273" spans="2:16" x14ac:dyDescent="0.25">
      <c r="B9273" t="s">
        <v>10</v>
      </c>
      <c r="C9273" t="s">
        <v>17</v>
      </c>
      <c r="D9273" s="6">
        <v>0.218</v>
      </c>
      <c r="E9273" s="6">
        <v>0.218</v>
      </c>
      <c r="F9273" s="18">
        <v>191.1</v>
      </c>
      <c r="G9273" t="s">
        <v>2236</v>
      </c>
      <c r="H9273" t="s">
        <v>2226</v>
      </c>
      <c r="I9273" t="s">
        <v>923</v>
      </c>
      <c r="J9273" t="s">
        <v>11874</v>
      </c>
      <c r="L9273" s="5"/>
      <c r="P9273" t="s">
        <v>11874</v>
      </c>
    </row>
    <row r="9274" spans="2:16" x14ac:dyDescent="0.25">
      <c r="B9274" t="s">
        <v>10</v>
      </c>
      <c r="C9274" t="s">
        <v>17</v>
      </c>
      <c r="D9274" s="6">
        <v>-7.9000000000000001E-2</v>
      </c>
      <c r="E9274" s="6">
        <v>-7.9000000000000001E-2</v>
      </c>
      <c r="F9274" s="18">
        <v>192.2</v>
      </c>
      <c r="G9274" t="s">
        <v>2236</v>
      </c>
      <c r="H9274" t="s">
        <v>2227</v>
      </c>
      <c r="I9274" t="s">
        <v>7374</v>
      </c>
      <c r="J9274" t="s">
        <v>13220</v>
      </c>
      <c r="L9274" s="5"/>
      <c r="P9274" t="s">
        <v>13220</v>
      </c>
    </row>
    <row r="9275" spans="2:16" x14ac:dyDescent="0.25">
      <c r="B9275" t="s">
        <v>10</v>
      </c>
      <c r="C9275" t="s">
        <v>17</v>
      </c>
      <c r="D9275" s="6">
        <v>-1.4E-2</v>
      </c>
      <c r="E9275" s="6">
        <v>-1.4E-2</v>
      </c>
      <c r="F9275" s="18">
        <v>294.49</v>
      </c>
      <c r="G9275" t="s">
        <v>2236</v>
      </c>
      <c r="H9275" t="s">
        <v>2247</v>
      </c>
      <c r="I9275" t="s">
        <v>8465</v>
      </c>
      <c r="J9275" t="s">
        <v>13251</v>
      </c>
      <c r="L9275" s="5"/>
      <c r="P9275" t="s">
        <v>13251</v>
      </c>
    </row>
    <row r="9276" spans="2:16" x14ac:dyDescent="0.25">
      <c r="B9276" t="s">
        <v>10</v>
      </c>
      <c r="C9276" t="s">
        <v>17</v>
      </c>
      <c r="D9276" s="6">
        <v>3.2000000000000001E-2</v>
      </c>
      <c r="E9276" s="6">
        <v>3.2000000000000001E-2</v>
      </c>
      <c r="F9276" s="18">
        <v>216.93</v>
      </c>
      <c r="G9276" t="s">
        <v>2236</v>
      </c>
      <c r="H9276" t="s">
        <v>2228</v>
      </c>
      <c r="I9276" t="s">
        <v>7376</v>
      </c>
      <c r="J9276" t="s">
        <v>13206</v>
      </c>
      <c r="L9276" s="5"/>
      <c r="P9276" t="s">
        <v>13206</v>
      </c>
    </row>
    <row r="9277" spans="2:16" x14ac:dyDescent="0.25">
      <c r="B9277" t="s">
        <v>10</v>
      </c>
      <c r="C9277" t="s">
        <v>17</v>
      </c>
      <c r="D9277" s="6">
        <v>0.14799999999999999</v>
      </c>
      <c r="E9277" s="6">
        <v>0.14799999999999999</v>
      </c>
      <c r="F9277" s="18">
        <v>167.48</v>
      </c>
      <c r="G9277" t="s">
        <v>2236</v>
      </c>
      <c r="H9277" t="s">
        <v>2229</v>
      </c>
      <c r="I9277" t="s">
        <v>925</v>
      </c>
      <c r="J9277" t="s">
        <v>11904</v>
      </c>
      <c r="L9277" s="5"/>
      <c r="P9277" t="s">
        <v>11904</v>
      </c>
    </row>
    <row r="9278" spans="2:16" x14ac:dyDescent="0.25">
      <c r="B9278" t="s">
        <v>10</v>
      </c>
      <c r="C9278" t="s">
        <v>17</v>
      </c>
      <c r="D9278" s="6">
        <v>6.8000000000000005E-2</v>
      </c>
      <c r="E9278" s="6">
        <v>6.8000000000000005E-2</v>
      </c>
      <c r="F9278" s="18">
        <v>150.62</v>
      </c>
      <c r="G9278" t="s">
        <v>2236</v>
      </c>
      <c r="H9278" t="s">
        <v>2230</v>
      </c>
      <c r="I9278" t="s">
        <v>7379</v>
      </c>
      <c r="J9278" t="s">
        <v>13217</v>
      </c>
      <c r="L9278" s="5"/>
      <c r="P9278" t="s">
        <v>13217</v>
      </c>
    </row>
    <row r="9279" spans="2:16" x14ac:dyDescent="0.25">
      <c r="B9279" t="s">
        <v>10</v>
      </c>
      <c r="C9279" t="s">
        <v>17</v>
      </c>
      <c r="D9279" s="6">
        <v>3.2000000000000001E-2</v>
      </c>
      <c r="E9279" s="6">
        <v>3.2000000000000001E-2</v>
      </c>
      <c r="F9279" s="18">
        <v>216.93</v>
      </c>
      <c r="G9279" t="s">
        <v>2236</v>
      </c>
      <c r="H9279" t="s">
        <v>2231</v>
      </c>
      <c r="I9279" t="s">
        <v>7381</v>
      </c>
      <c r="J9279" t="s">
        <v>13250</v>
      </c>
      <c r="L9279" s="5"/>
      <c r="P9279" t="s">
        <v>13250</v>
      </c>
    </row>
    <row r="9280" spans="2:16" x14ac:dyDescent="0.25">
      <c r="B9280" t="s">
        <v>10</v>
      </c>
      <c r="C9280" t="s">
        <v>17</v>
      </c>
      <c r="D9280" s="6">
        <v>0.23300000000000001</v>
      </c>
      <c r="E9280" s="6">
        <v>0.23300000000000001</v>
      </c>
      <c r="F9280" s="18">
        <v>216.93</v>
      </c>
      <c r="G9280" t="s">
        <v>2236</v>
      </c>
      <c r="H9280" t="s">
        <v>2232</v>
      </c>
      <c r="I9280" t="s">
        <v>7383</v>
      </c>
      <c r="J9280" t="s">
        <v>13209</v>
      </c>
      <c r="L9280" s="5"/>
      <c r="P9280" t="s">
        <v>13209</v>
      </c>
    </row>
    <row r="9281" spans="2:16" x14ac:dyDescent="0.25">
      <c r="B9281" t="s">
        <v>10</v>
      </c>
      <c r="C9281" t="s">
        <v>17</v>
      </c>
      <c r="D9281" s="6">
        <v>0.219</v>
      </c>
      <c r="E9281" s="6">
        <v>0.219</v>
      </c>
      <c r="F9281" s="18">
        <v>192.2</v>
      </c>
      <c r="G9281" t="s">
        <v>2236</v>
      </c>
      <c r="H9281" t="s">
        <v>2233</v>
      </c>
      <c r="I9281" t="s">
        <v>7385</v>
      </c>
      <c r="J9281" t="s">
        <v>13218</v>
      </c>
      <c r="L9281" s="5"/>
      <c r="P9281" t="s">
        <v>13218</v>
      </c>
    </row>
    <row r="9282" spans="2:16" x14ac:dyDescent="0.25">
      <c r="B9282" t="s">
        <v>10</v>
      </c>
      <c r="C9282" t="s">
        <v>17</v>
      </c>
      <c r="D9282" s="6">
        <v>-7.9000000000000001E-2</v>
      </c>
      <c r="E9282" s="6">
        <v>-7.9000000000000001E-2</v>
      </c>
      <c r="F9282" s="18">
        <v>192.2</v>
      </c>
      <c r="G9282" t="s">
        <v>2236</v>
      </c>
      <c r="H9282" t="s">
        <v>2234</v>
      </c>
      <c r="I9282" t="s">
        <v>7387</v>
      </c>
      <c r="J9282" t="s">
        <v>13219</v>
      </c>
      <c r="L9282" s="5"/>
      <c r="P9282" t="s">
        <v>13219</v>
      </c>
    </row>
    <row r="9283" spans="2:16" x14ac:dyDescent="0.25">
      <c r="B9283" t="s">
        <v>10</v>
      </c>
      <c r="C9283" t="s">
        <v>17</v>
      </c>
      <c r="D9283" s="6">
        <v>3.2000000000000001E-2</v>
      </c>
      <c r="E9283" s="6">
        <v>3.2000000000000001E-2</v>
      </c>
      <c r="F9283" s="18">
        <v>216.93</v>
      </c>
      <c r="G9283" t="s">
        <v>2236</v>
      </c>
      <c r="H9283" t="s">
        <v>2235</v>
      </c>
      <c r="I9283" t="s">
        <v>7389</v>
      </c>
      <c r="J9283" t="s">
        <v>13241</v>
      </c>
      <c r="L9283" s="5"/>
      <c r="P9283" t="s">
        <v>13241</v>
      </c>
    </row>
    <row r="9284" spans="2:16" x14ac:dyDescent="0.25">
      <c r="B9284" t="s">
        <v>10</v>
      </c>
      <c r="C9284" t="s">
        <v>17</v>
      </c>
      <c r="D9284" s="6">
        <v>6.8000000000000005E-2</v>
      </c>
      <c r="E9284" s="6">
        <v>6.8000000000000005E-2</v>
      </c>
      <c r="F9284" s="18">
        <v>150.62</v>
      </c>
      <c r="G9284" t="s">
        <v>2236</v>
      </c>
      <c r="H9284" t="s">
        <v>2236</v>
      </c>
      <c r="I9284" t="s">
        <v>7391</v>
      </c>
      <c r="J9284" t="s">
        <v>13229</v>
      </c>
      <c r="L9284" s="5"/>
      <c r="P9284" t="s">
        <v>13229</v>
      </c>
    </row>
    <row r="9285" spans="2:16" x14ac:dyDescent="0.25">
      <c r="D9285" s="6"/>
      <c r="E9285" s="6"/>
      <c r="F9285" s="18"/>
      <c r="I9285" t="s">
        <v>18528</v>
      </c>
      <c r="J9285" t="s">
        <v>18528</v>
      </c>
      <c r="L9285" s="5"/>
      <c r="P9285" t="s">
        <v>18528</v>
      </c>
    </row>
    <row r="9286" spans="2:16" x14ac:dyDescent="0.25">
      <c r="B9286" t="s">
        <v>3</v>
      </c>
      <c r="C9286" t="s">
        <v>17</v>
      </c>
      <c r="D9286" s="6">
        <v>0.35</v>
      </c>
      <c r="E9286" s="6">
        <v>0.35</v>
      </c>
      <c r="F9286" s="18">
        <v>155</v>
      </c>
      <c r="G9286" t="s">
        <v>2751</v>
      </c>
      <c r="H9286" t="s">
        <v>2751</v>
      </c>
      <c r="I9286" t="s">
        <v>8466</v>
      </c>
      <c r="J9286" t="s">
        <v>14931</v>
      </c>
      <c r="L9286" s="5"/>
      <c r="P9286" t="s">
        <v>14931</v>
      </c>
    </row>
    <row r="9287" spans="2:16" x14ac:dyDescent="0.25">
      <c r="B9287" t="s">
        <v>3</v>
      </c>
      <c r="C9287" t="s">
        <v>17</v>
      </c>
      <c r="D9287" s="6">
        <v>0.43</v>
      </c>
      <c r="E9287" s="6">
        <v>0.43</v>
      </c>
      <c r="F9287" s="18">
        <v>155</v>
      </c>
      <c r="G9287" t="s">
        <v>2751</v>
      </c>
      <c r="H9287" t="s">
        <v>2752</v>
      </c>
      <c r="I9287" t="s">
        <v>7393</v>
      </c>
      <c r="J9287" t="s">
        <v>14932</v>
      </c>
      <c r="L9287" s="5"/>
      <c r="P9287" t="s">
        <v>14932</v>
      </c>
    </row>
    <row r="9288" spans="2:16" x14ac:dyDescent="0.25">
      <c r="B9288" t="s">
        <v>3</v>
      </c>
      <c r="C9288" t="s">
        <v>17</v>
      </c>
      <c r="D9288" s="6">
        <v>0.43</v>
      </c>
      <c r="E9288" s="6">
        <v>0.43</v>
      </c>
      <c r="F9288" s="18">
        <v>155</v>
      </c>
      <c r="G9288" t="s">
        <v>2752</v>
      </c>
      <c r="H9288" t="s">
        <v>2751</v>
      </c>
      <c r="I9288" t="s">
        <v>7394</v>
      </c>
      <c r="J9288" t="s">
        <v>14933</v>
      </c>
      <c r="L9288" s="5"/>
      <c r="P9288" t="s">
        <v>14933</v>
      </c>
    </row>
    <row r="9289" spans="2:16" x14ac:dyDescent="0.25">
      <c r="B9289" t="s">
        <v>3</v>
      </c>
      <c r="C9289" t="s">
        <v>17</v>
      </c>
      <c r="D9289" s="6">
        <v>0.31</v>
      </c>
      <c r="E9289" s="6">
        <v>0.31</v>
      </c>
      <c r="F9289" s="18">
        <v>175</v>
      </c>
      <c r="G9289" t="s">
        <v>2190</v>
      </c>
      <c r="H9289" t="s">
        <v>2192</v>
      </c>
      <c r="I9289" t="s">
        <v>3405</v>
      </c>
      <c r="J9289" t="s">
        <v>18878</v>
      </c>
      <c r="L9289" s="5"/>
      <c r="P9289" t="s">
        <v>18878</v>
      </c>
    </row>
    <row r="9290" spans="2:16" x14ac:dyDescent="0.25">
      <c r="B9290" t="s">
        <v>3</v>
      </c>
      <c r="C9290" t="s">
        <v>17</v>
      </c>
      <c r="D9290" s="6">
        <v>0.31</v>
      </c>
      <c r="E9290" s="6">
        <v>0.31</v>
      </c>
      <c r="F9290" s="18">
        <v>175</v>
      </c>
      <c r="G9290" t="s">
        <v>2191</v>
      </c>
      <c r="H9290" t="s">
        <v>2192</v>
      </c>
      <c r="I9290" t="s">
        <v>685</v>
      </c>
      <c r="J9290" t="s">
        <v>18879</v>
      </c>
      <c r="L9290" s="5"/>
      <c r="P9290" t="s">
        <v>18879</v>
      </c>
    </row>
    <row r="9291" spans="2:16" x14ac:dyDescent="0.25">
      <c r="B9291" t="s">
        <v>3</v>
      </c>
      <c r="C9291" t="s">
        <v>17</v>
      </c>
      <c r="D9291" s="6">
        <v>0.31</v>
      </c>
      <c r="E9291" s="6">
        <v>0.31</v>
      </c>
      <c r="F9291" s="18">
        <v>175</v>
      </c>
      <c r="G9291" t="s">
        <v>2192</v>
      </c>
      <c r="H9291" t="s">
        <v>2192</v>
      </c>
      <c r="I9291" t="s">
        <v>172</v>
      </c>
      <c r="J9291" t="s">
        <v>18880</v>
      </c>
      <c r="L9291" s="5"/>
      <c r="P9291" t="s">
        <v>18880</v>
      </c>
    </row>
    <row r="9292" spans="2:16" x14ac:dyDescent="0.25">
      <c r="B9292" t="s">
        <v>3</v>
      </c>
      <c r="C9292" t="s">
        <v>17</v>
      </c>
      <c r="D9292" s="6">
        <v>0.31</v>
      </c>
      <c r="E9292" s="6">
        <v>0.31</v>
      </c>
      <c r="F9292" s="18">
        <v>175</v>
      </c>
      <c r="G9292" t="s">
        <v>2183</v>
      </c>
      <c r="H9292" t="s">
        <v>2192</v>
      </c>
      <c r="I9292" t="s">
        <v>38</v>
      </c>
      <c r="J9292" t="s">
        <v>18881</v>
      </c>
      <c r="L9292" s="5"/>
      <c r="P9292" t="s">
        <v>18881</v>
      </c>
    </row>
    <row r="9293" spans="2:16" x14ac:dyDescent="0.25">
      <c r="B9293" t="s">
        <v>3</v>
      </c>
      <c r="C9293" t="s">
        <v>17</v>
      </c>
      <c r="D9293" s="6">
        <v>0.31</v>
      </c>
      <c r="E9293" s="6">
        <v>0.31</v>
      </c>
      <c r="F9293" s="18">
        <v>175</v>
      </c>
      <c r="G9293" t="s">
        <v>2193</v>
      </c>
      <c r="H9293" t="s">
        <v>2192</v>
      </c>
      <c r="I9293" t="s">
        <v>661</v>
      </c>
      <c r="J9293" t="s">
        <v>18882</v>
      </c>
      <c r="L9293" s="5"/>
      <c r="P9293" t="s">
        <v>18882</v>
      </c>
    </row>
    <row r="9294" spans="2:16" x14ac:dyDescent="0.25">
      <c r="B9294" t="s">
        <v>3</v>
      </c>
      <c r="C9294" t="s">
        <v>17</v>
      </c>
      <c r="D9294" s="6">
        <v>0.31</v>
      </c>
      <c r="E9294" s="6">
        <v>0.31</v>
      </c>
      <c r="F9294" s="18">
        <v>175</v>
      </c>
      <c r="G9294" t="s">
        <v>2194</v>
      </c>
      <c r="H9294" t="s">
        <v>2192</v>
      </c>
      <c r="I9294" t="s">
        <v>3778</v>
      </c>
      <c r="J9294" t="s">
        <v>18883</v>
      </c>
      <c r="L9294" s="5"/>
      <c r="P9294" t="s">
        <v>18883</v>
      </c>
    </row>
    <row r="9295" spans="2:16" x14ac:dyDescent="0.25">
      <c r="B9295" t="s">
        <v>3</v>
      </c>
      <c r="C9295" t="s">
        <v>17</v>
      </c>
      <c r="D9295" s="6">
        <v>0.31</v>
      </c>
      <c r="E9295" s="6">
        <v>0.31</v>
      </c>
      <c r="F9295" s="18">
        <v>175</v>
      </c>
      <c r="G9295" t="s">
        <v>2195</v>
      </c>
      <c r="H9295" t="s">
        <v>2192</v>
      </c>
      <c r="I9295" t="s">
        <v>3874</v>
      </c>
      <c r="J9295" t="s">
        <v>18884</v>
      </c>
      <c r="L9295" s="5"/>
      <c r="P9295" t="s">
        <v>18884</v>
      </c>
    </row>
    <row r="9296" spans="2:16" x14ac:dyDescent="0.25">
      <c r="B9296" t="s">
        <v>3</v>
      </c>
      <c r="C9296" t="s">
        <v>17</v>
      </c>
      <c r="D9296" s="6">
        <v>0.31</v>
      </c>
      <c r="E9296" s="6">
        <v>0.31</v>
      </c>
      <c r="F9296" s="18">
        <v>175</v>
      </c>
      <c r="G9296" t="s">
        <v>2196</v>
      </c>
      <c r="H9296" t="s">
        <v>2192</v>
      </c>
      <c r="I9296" t="s">
        <v>3975</v>
      </c>
      <c r="J9296" t="s">
        <v>18885</v>
      </c>
      <c r="L9296" s="5"/>
      <c r="P9296" t="s">
        <v>18885</v>
      </c>
    </row>
    <row r="9297" spans="2:16" x14ac:dyDescent="0.25">
      <c r="B9297" t="s">
        <v>3</v>
      </c>
      <c r="C9297" t="s">
        <v>17</v>
      </c>
      <c r="D9297" s="6">
        <v>0.31</v>
      </c>
      <c r="E9297" s="6">
        <v>0.31</v>
      </c>
      <c r="F9297" s="18">
        <v>175</v>
      </c>
      <c r="G9297" t="s">
        <v>2197</v>
      </c>
      <c r="H9297" t="s">
        <v>2192</v>
      </c>
      <c r="I9297" t="s">
        <v>18</v>
      </c>
      <c r="J9297" t="s">
        <v>18886</v>
      </c>
      <c r="L9297" s="5"/>
      <c r="P9297" t="s">
        <v>18886</v>
      </c>
    </row>
    <row r="9298" spans="2:16" x14ac:dyDescent="0.25">
      <c r="B9298" t="s">
        <v>3</v>
      </c>
      <c r="C9298" t="s">
        <v>17</v>
      </c>
      <c r="D9298" s="6">
        <v>0.31</v>
      </c>
      <c r="E9298" s="6">
        <v>0.31</v>
      </c>
      <c r="F9298" s="18">
        <v>175</v>
      </c>
      <c r="G9298" t="s">
        <v>2198</v>
      </c>
      <c r="H9298" t="s">
        <v>2192</v>
      </c>
      <c r="I9298" t="s">
        <v>275</v>
      </c>
      <c r="J9298" t="s">
        <v>18887</v>
      </c>
      <c r="L9298" s="5"/>
      <c r="P9298" t="s">
        <v>18887</v>
      </c>
    </row>
    <row r="9299" spans="2:16" x14ac:dyDescent="0.25">
      <c r="B9299" t="s">
        <v>3</v>
      </c>
      <c r="C9299" t="s">
        <v>17</v>
      </c>
      <c r="D9299" s="6">
        <v>0.31</v>
      </c>
      <c r="E9299" s="6">
        <v>0.31</v>
      </c>
      <c r="F9299" s="18">
        <v>175</v>
      </c>
      <c r="G9299" t="s">
        <v>2199</v>
      </c>
      <c r="H9299" t="s">
        <v>2192</v>
      </c>
      <c r="I9299" t="s">
        <v>4187</v>
      </c>
      <c r="J9299" t="s">
        <v>18888</v>
      </c>
      <c r="L9299" s="5"/>
      <c r="P9299" t="s">
        <v>18888</v>
      </c>
    </row>
    <row r="9300" spans="2:16" x14ac:dyDescent="0.25">
      <c r="B9300" t="s">
        <v>3</v>
      </c>
      <c r="C9300" t="s">
        <v>17</v>
      </c>
      <c r="D9300" s="6">
        <v>0.31</v>
      </c>
      <c r="E9300" s="6">
        <v>0.31</v>
      </c>
      <c r="F9300" s="18">
        <v>175</v>
      </c>
      <c r="G9300" t="s">
        <v>1014</v>
      </c>
      <c r="H9300" t="s">
        <v>2192</v>
      </c>
      <c r="I9300" t="s">
        <v>4281</v>
      </c>
      <c r="J9300" t="s">
        <v>18889</v>
      </c>
      <c r="L9300" s="5"/>
      <c r="P9300" t="s">
        <v>18889</v>
      </c>
    </row>
    <row r="9301" spans="2:16" x14ac:dyDescent="0.25">
      <c r="B9301" t="s">
        <v>3</v>
      </c>
      <c r="C9301" t="s">
        <v>17</v>
      </c>
      <c r="D9301" s="6">
        <v>0.31</v>
      </c>
      <c r="E9301" s="6">
        <v>0.31</v>
      </c>
      <c r="F9301" s="18">
        <v>175</v>
      </c>
      <c r="G9301" t="s">
        <v>2200</v>
      </c>
      <c r="H9301" t="s">
        <v>2192</v>
      </c>
      <c r="I9301" t="s">
        <v>315</v>
      </c>
      <c r="J9301" t="s">
        <v>18890</v>
      </c>
      <c r="L9301" s="5"/>
      <c r="P9301" t="s">
        <v>18890</v>
      </c>
    </row>
    <row r="9302" spans="2:16" x14ac:dyDescent="0.25">
      <c r="B9302" t="s">
        <v>3</v>
      </c>
      <c r="C9302" t="s">
        <v>17</v>
      </c>
      <c r="D9302" s="6">
        <v>0.31</v>
      </c>
      <c r="E9302" s="6">
        <v>0.31</v>
      </c>
      <c r="F9302" s="18">
        <v>175</v>
      </c>
      <c r="G9302" t="s">
        <v>2201</v>
      </c>
      <c r="H9302" t="s">
        <v>2192</v>
      </c>
      <c r="I9302" t="s">
        <v>716</v>
      </c>
      <c r="J9302" t="s">
        <v>18891</v>
      </c>
      <c r="L9302" s="5"/>
      <c r="P9302" t="s">
        <v>18891</v>
      </c>
    </row>
    <row r="9303" spans="2:16" x14ac:dyDescent="0.25">
      <c r="B9303" t="s">
        <v>3</v>
      </c>
      <c r="C9303" t="s">
        <v>17</v>
      </c>
      <c r="D9303" s="6">
        <v>0.31</v>
      </c>
      <c r="E9303" s="6">
        <v>0.31</v>
      </c>
      <c r="F9303" s="18">
        <v>175</v>
      </c>
      <c r="G9303" t="s">
        <v>2202</v>
      </c>
      <c r="H9303" t="s">
        <v>2192</v>
      </c>
      <c r="I9303" t="s">
        <v>4495</v>
      </c>
      <c r="J9303" t="s">
        <v>18892</v>
      </c>
      <c r="L9303" s="5"/>
      <c r="P9303" t="s">
        <v>18892</v>
      </c>
    </row>
    <row r="9304" spans="2:16" x14ac:dyDescent="0.25">
      <c r="B9304" t="s">
        <v>3</v>
      </c>
      <c r="C9304" t="s">
        <v>17</v>
      </c>
      <c r="D9304" s="6">
        <v>0.31</v>
      </c>
      <c r="E9304" s="6">
        <v>0.31</v>
      </c>
      <c r="F9304" s="18">
        <v>175</v>
      </c>
      <c r="G9304" t="s">
        <v>2203</v>
      </c>
      <c r="H9304" t="s">
        <v>2192</v>
      </c>
      <c r="I9304" t="s">
        <v>420</v>
      </c>
      <c r="J9304" t="s">
        <v>18893</v>
      </c>
      <c r="L9304" s="5"/>
      <c r="P9304" t="s">
        <v>18893</v>
      </c>
    </row>
    <row r="9305" spans="2:16" x14ac:dyDescent="0.25">
      <c r="B9305" t="s">
        <v>3</v>
      </c>
      <c r="C9305" t="s">
        <v>17</v>
      </c>
      <c r="D9305" s="6">
        <v>0.31</v>
      </c>
      <c r="E9305" s="6">
        <v>0.31</v>
      </c>
      <c r="F9305" s="18">
        <v>175</v>
      </c>
      <c r="G9305" t="s">
        <v>2204</v>
      </c>
      <c r="H9305" t="s">
        <v>2192</v>
      </c>
      <c r="I9305" t="s">
        <v>4639</v>
      </c>
      <c r="J9305" t="s">
        <v>18894</v>
      </c>
      <c r="L9305" s="5"/>
      <c r="P9305" t="s">
        <v>18894</v>
      </c>
    </row>
    <row r="9306" spans="2:16" x14ac:dyDescent="0.25">
      <c r="B9306" t="s">
        <v>3</v>
      </c>
      <c r="C9306" t="s">
        <v>17</v>
      </c>
      <c r="D9306" s="6">
        <v>0.31</v>
      </c>
      <c r="E9306" s="6">
        <v>0.31</v>
      </c>
      <c r="F9306" s="18">
        <v>175</v>
      </c>
      <c r="G9306" t="s">
        <v>2205</v>
      </c>
      <c r="H9306" t="s">
        <v>2192</v>
      </c>
      <c r="I9306" t="s">
        <v>849</v>
      </c>
      <c r="J9306" t="s">
        <v>18895</v>
      </c>
      <c r="L9306" s="5"/>
      <c r="P9306" t="s">
        <v>18895</v>
      </c>
    </row>
    <row r="9307" spans="2:16" x14ac:dyDescent="0.25">
      <c r="B9307" t="s">
        <v>3</v>
      </c>
      <c r="C9307" t="s">
        <v>17</v>
      </c>
      <c r="D9307" s="6">
        <v>0.31</v>
      </c>
      <c r="E9307" s="6">
        <v>0.31</v>
      </c>
      <c r="F9307" s="18">
        <v>175</v>
      </c>
      <c r="G9307" t="s">
        <v>2206</v>
      </c>
      <c r="H9307" t="s">
        <v>2192</v>
      </c>
      <c r="I9307" t="s">
        <v>4818</v>
      </c>
      <c r="J9307" t="s">
        <v>18896</v>
      </c>
      <c r="L9307" s="5"/>
      <c r="P9307" t="s">
        <v>18896</v>
      </c>
    </row>
    <row r="9308" spans="2:16" x14ac:dyDescent="0.25">
      <c r="B9308" t="s">
        <v>3</v>
      </c>
      <c r="C9308" t="s">
        <v>17</v>
      </c>
      <c r="D9308" s="6">
        <v>0.31</v>
      </c>
      <c r="E9308" s="6">
        <v>0.31</v>
      </c>
      <c r="F9308" s="18">
        <v>175</v>
      </c>
      <c r="G9308" t="s">
        <v>2224</v>
      </c>
      <c r="H9308" t="s">
        <v>2192</v>
      </c>
      <c r="I9308" t="s">
        <v>627</v>
      </c>
      <c r="J9308" t="s">
        <v>18897</v>
      </c>
      <c r="L9308" s="5"/>
      <c r="P9308" t="s">
        <v>18897</v>
      </c>
    </row>
    <row r="9309" spans="2:16" x14ac:dyDescent="0.25">
      <c r="B9309" t="s">
        <v>3</v>
      </c>
      <c r="C9309" t="s">
        <v>17</v>
      </c>
      <c r="D9309" s="6">
        <v>0.31</v>
      </c>
      <c r="E9309" s="6">
        <v>0.31</v>
      </c>
      <c r="F9309" s="18">
        <v>175</v>
      </c>
      <c r="G9309" t="s">
        <v>2225</v>
      </c>
      <c r="H9309" t="s">
        <v>2192</v>
      </c>
      <c r="I9309" t="s">
        <v>6373</v>
      </c>
      <c r="J9309" t="s">
        <v>18898</v>
      </c>
      <c r="L9309" s="5"/>
      <c r="P9309" t="s">
        <v>18898</v>
      </c>
    </row>
    <row r="9310" spans="2:16" x14ac:dyDescent="0.25">
      <c r="B9310" t="s">
        <v>3</v>
      </c>
      <c r="C9310" t="s">
        <v>17</v>
      </c>
      <c r="D9310" s="6">
        <v>0.31</v>
      </c>
      <c r="E9310" s="6">
        <v>0.31</v>
      </c>
      <c r="F9310" s="18">
        <v>175</v>
      </c>
      <c r="G9310" t="s">
        <v>2226</v>
      </c>
      <c r="H9310" t="s">
        <v>2192</v>
      </c>
      <c r="I9310" t="s">
        <v>671</v>
      </c>
      <c r="J9310" t="s">
        <v>18899</v>
      </c>
      <c r="L9310" s="5"/>
      <c r="P9310" t="s">
        <v>18899</v>
      </c>
    </row>
    <row r="9311" spans="2:16" x14ac:dyDescent="0.25">
      <c r="B9311" t="s">
        <v>3</v>
      </c>
      <c r="C9311" t="s">
        <v>17</v>
      </c>
      <c r="D9311" s="6">
        <v>0.31</v>
      </c>
      <c r="E9311" s="6">
        <v>0.31</v>
      </c>
      <c r="F9311" s="18">
        <v>175</v>
      </c>
      <c r="G9311" t="s">
        <v>2227</v>
      </c>
      <c r="H9311" t="s">
        <v>2192</v>
      </c>
      <c r="I9311" t="s">
        <v>6552</v>
      </c>
      <c r="J9311" t="s">
        <v>18900</v>
      </c>
      <c r="L9311" s="5"/>
      <c r="P9311" t="s">
        <v>18900</v>
      </c>
    </row>
    <row r="9312" spans="2:16" x14ac:dyDescent="0.25">
      <c r="B9312" t="s">
        <v>3</v>
      </c>
      <c r="C9312" t="s">
        <v>17</v>
      </c>
      <c r="D9312" s="6">
        <v>0.31</v>
      </c>
      <c r="E9312" s="6">
        <v>0.31</v>
      </c>
      <c r="F9312" s="18">
        <v>175</v>
      </c>
      <c r="G9312" t="s">
        <v>2228</v>
      </c>
      <c r="H9312" t="s">
        <v>2192</v>
      </c>
      <c r="I9312" t="s">
        <v>157</v>
      </c>
      <c r="J9312" t="s">
        <v>18901</v>
      </c>
      <c r="L9312" s="5"/>
      <c r="P9312" t="s">
        <v>18901</v>
      </c>
    </row>
    <row r="9313" spans="2:16" x14ac:dyDescent="0.25">
      <c r="B9313" t="s">
        <v>3</v>
      </c>
      <c r="C9313" t="s">
        <v>17</v>
      </c>
      <c r="D9313" s="6">
        <v>0.31</v>
      </c>
      <c r="E9313" s="6">
        <v>0.31</v>
      </c>
      <c r="F9313" s="18">
        <v>175</v>
      </c>
      <c r="G9313" t="s">
        <v>2229</v>
      </c>
      <c r="H9313" t="s">
        <v>2192</v>
      </c>
      <c r="I9313" t="s">
        <v>263</v>
      </c>
      <c r="J9313" t="s">
        <v>18902</v>
      </c>
      <c r="L9313" s="5"/>
      <c r="P9313" t="s">
        <v>18902</v>
      </c>
    </row>
    <row r="9314" spans="2:16" x14ac:dyDescent="0.25">
      <c r="B9314" t="s">
        <v>3</v>
      </c>
      <c r="C9314" t="s">
        <v>17</v>
      </c>
      <c r="D9314" s="6">
        <v>0.31</v>
      </c>
      <c r="E9314" s="6">
        <v>0.31</v>
      </c>
      <c r="F9314" s="18">
        <v>175</v>
      </c>
      <c r="G9314" t="s">
        <v>2230</v>
      </c>
      <c r="H9314" t="s">
        <v>2192</v>
      </c>
      <c r="I9314" t="s">
        <v>706</v>
      </c>
      <c r="J9314" t="s">
        <v>18903</v>
      </c>
      <c r="L9314" s="5"/>
      <c r="P9314" t="s">
        <v>18903</v>
      </c>
    </row>
    <row r="9315" spans="2:16" x14ac:dyDescent="0.25">
      <c r="B9315" t="s">
        <v>3</v>
      </c>
      <c r="C9315" t="s">
        <v>17</v>
      </c>
      <c r="D9315" s="6">
        <v>0.31</v>
      </c>
      <c r="E9315" s="6">
        <v>0.31</v>
      </c>
      <c r="F9315" s="18">
        <v>175</v>
      </c>
      <c r="G9315" t="s">
        <v>2231</v>
      </c>
      <c r="H9315" t="s">
        <v>2192</v>
      </c>
      <c r="I9315" t="s">
        <v>6861</v>
      </c>
      <c r="J9315" t="s">
        <v>18904</v>
      </c>
      <c r="L9315" s="5"/>
      <c r="P9315" t="s">
        <v>18904</v>
      </c>
    </row>
    <row r="9316" spans="2:16" x14ac:dyDescent="0.25">
      <c r="B9316" t="s">
        <v>3</v>
      </c>
      <c r="C9316" t="s">
        <v>17</v>
      </c>
      <c r="D9316" s="6">
        <v>0.31</v>
      </c>
      <c r="E9316" s="6">
        <v>0.31</v>
      </c>
      <c r="F9316" s="18">
        <v>175</v>
      </c>
      <c r="G9316" t="s">
        <v>2232</v>
      </c>
      <c r="H9316" t="s">
        <v>2192</v>
      </c>
      <c r="I9316" t="s">
        <v>6949</v>
      </c>
      <c r="J9316" t="s">
        <v>18905</v>
      </c>
      <c r="L9316" s="5"/>
      <c r="P9316" t="s">
        <v>18905</v>
      </c>
    </row>
    <row r="9317" spans="2:16" x14ac:dyDescent="0.25">
      <c r="B9317" t="s">
        <v>3</v>
      </c>
      <c r="C9317" t="s">
        <v>17</v>
      </c>
      <c r="D9317" s="6">
        <v>0.31</v>
      </c>
      <c r="E9317" s="6">
        <v>0.31</v>
      </c>
      <c r="F9317" s="18">
        <v>175</v>
      </c>
      <c r="G9317" t="s">
        <v>2233</v>
      </c>
      <c r="H9317" t="s">
        <v>2192</v>
      </c>
      <c r="I9317" t="s">
        <v>489</v>
      </c>
      <c r="J9317" t="s">
        <v>18906</v>
      </c>
      <c r="L9317" s="5"/>
      <c r="P9317" t="s">
        <v>18906</v>
      </c>
    </row>
    <row r="9318" spans="2:16" x14ac:dyDescent="0.25">
      <c r="B9318" t="s">
        <v>3</v>
      </c>
      <c r="C9318" t="s">
        <v>17</v>
      </c>
      <c r="D9318" s="6">
        <v>0.31</v>
      </c>
      <c r="E9318" s="6">
        <v>0.31</v>
      </c>
      <c r="F9318" s="18">
        <v>175</v>
      </c>
      <c r="G9318" t="s">
        <v>2234</v>
      </c>
      <c r="H9318" t="s">
        <v>2192</v>
      </c>
      <c r="I9318" t="s">
        <v>7126</v>
      </c>
      <c r="J9318" t="s">
        <v>18907</v>
      </c>
      <c r="L9318" s="5"/>
      <c r="P9318" t="s">
        <v>18907</v>
      </c>
    </row>
    <row r="9319" spans="2:16" x14ac:dyDescent="0.25">
      <c r="B9319" t="s">
        <v>3</v>
      </c>
      <c r="C9319" t="s">
        <v>17</v>
      </c>
      <c r="D9319" s="6">
        <v>0.31</v>
      </c>
      <c r="E9319" s="6">
        <v>0.31</v>
      </c>
      <c r="F9319" s="18">
        <v>175</v>
      </c>
      <c r="G9319" t="s">
        <v>2235</v>
      </c>
      <c r="H9319" t="s">
        <v>2192</v>
      </c>
      <c r="I9319" t="s">
        <v>7204</v>
      </c>
      <c r="J9319" t="s">
        <v>18908</v>
      </c>
      <c r="L9319" s="5"/>
      <c r="P9319" t="s">
        <v>18908</v>
      </c>
    </row>
    <row r="9320" spans="2:16" x14ac:dyDescent="0.25">
      <c r="B9320" t="s">
        <v>3</v>
      </c>
      <c r="C9320" t="s">
        <v>17</v>
      </c>
      <c r="D9320" s="6">
        <v>0.31</v>
      </c>
      <c r="E9320" s="6">
        <v>0.31</v>
      </c>
      <c r="F9320" s="18">
        <v>175</v>
      </c>
      <c r="G9320" t="s">
        <v>2236</v>
      </c>
      <c r="H9320" t="s">
        <v>2192</v>
      </c>
      <c r="I9320" t="s">
        <v>7304</v>
      </c>
      <c r="J9320" t="s">
        <v>18909</v>
      </c>
      <c r="L9320" s="5"/>
      <c r="P9320" t="s">
        <v>18909</v>
      </c>
    </row>
    <row r="9321" spans="2:16" x14ac:dyDescent="0.25">
      <c r="B9321" t="s">
        <v>3</v>
      </c>
      <c r="C9321" t="s">
        <v>17</v>
      </c>
      <c r="D9321" s="6">
        <v>0.31</v>
      </c>
      <c r="E9321" s="6">
        <v>0.31</v>
      </c>
      <c r="F9321" s="18">
        <v>175</v>
      </c>
      <c r="G9321" t="s">
        <v>2207</v>
      </c>
      <c r="H9321" t="s">
        <v>2192</v>
      </c>
      <c r="I9321" t="s">
        <v>4892</v>
      </c>
      <c r="J9321" t="s">
        <v>18910</v>
      </c>
      <c r="L9321" s="5"/>
      <c r="P9321" t="s">
        <v>18910</v>
      </c>
    </row>
    <row r="9322" spans="2:16" x14ac:dyDescent="0.25">
      <c r="B9322" t="s">
        <v>3</v>
      </c>
      <c r="C9322" t="s">
        <v>17</v>
      </c>
      <c r="D9322" s="6">
        <v>0.31</v>
      </c>
      <c r="E9322" s="6">
        <v>0.31</v>
      </c>
      <c r="F9322" s="18">
        <v>175</v>
      </c>
      <c r="G9322" t="s">
        <v>2208</v>
      </c>
      <c r="H9322" t="s">
        <v>2192</v>
      </c>
      <c r="I9322" t="s">
        <v>570</v>
      </c>
      <c r="J9322" t="s">
        <v>18911</v>
      </c>
      <c r="L9322" s="5"/>
      <c r="P9322" t="s">
        <v>18911</v>
      </c>
    </row>
    <row r="9323" spans="2:16" x14ac:dyDescent="0.25">
      <c r="B9323" t="s">
        <v>3</v>
      </c>
      <c r="C9323" t="s">
        <v>17</v>
      </c>
      <c r="D9323" s="6">
        <v>0.31</v>
      </c>
      <c r="E9323" s="6">
        <v>0.31</v>
      </c>
      <c r="F9323" s="18">
        <v>175</v>
      </c>
      <c r="G9323" t="s">
        <v>2209</v>
      </c>
      <c r="H9323" t="s">
        <v>2192</v>
      </c>
      <c r="I9323" t="s">
        <v>5054</v>
      </c>
      <c r="J9323" t="s">
        <v>18912</v>
      </c>
      <c r="L9323" s="5"/>
      <c r="P9323" t="s">
        <v>18912</v>
      </c>
    </row>
    <row r="9324" spans="2:16" x14ac:dyDescent="0.25">
      <c r="B9324" t="s">
        <v>3</v>
      </c>
      <c r="C9324" t="s">
        <v>17</v>
      </c>
      <c r="D9324" s="6">
        <v>0.31</v>
      </c>
      <c r="E9324" s="6">
        <v>0.31</v>
      </c>
      <c r="F9324" s="18">
        <v>175</v>
      </c>
      <c r="G9324" t="s">
        <v>2210</v>
      </c>
      <c r="H9324" t="s">
        <v>2192</v>
      </c>
      <c r="I9324" t="s">
        <v>322</v>
      </c>
      <c r="J9324" t="s">
        <v>18913</v>
      </c>
      <c r="L9324" s="5"/>
      <c r="P9324" t="s">
        <v>18913</v>
      </c>
    </row>
    <row r="9325" spans="2:16" x14ac:dyDescent="0.25">
      <c r="B9325" t="s">
        <v>3</v>
      </c>
      <c r="C9325" t="s">
        <v>17</v>
      </c>
      <c r="D9325" s="6">
        <v>0.31</v>
      </c>
      <c r="E9325" s="6">
        <v>0.31</v>
      </c>
      <c r="F9325" s="18">
        <v>175</v>
      </c>
      <c r="G9325" t="s">
        <v>2211</v>
      </c>
      <c r="H9325" t="s">
        <v>2192</v>
      </c>
      <c r="I9325" t="s">
        <v>276</v>
      </c>
      <c r="J9325" t="s">
        <v>18914</v>
      </c>
      <c r="L9325" s="5"/>
      <c r="P9325" t="s">
        <v>18914</v>
      </c>
    </row>
    <row r="9326" spans="2:16" x14ac:dyDescent="0.25">
      <c r="B9326" t="s">
        <v>3</v>
      </c>
      <c r="C9326" t="s">
        <v>17</v>
      </c>
      <c r="D9326" s="6">
        <v>0.31</v>
      </c>
      <c r="E9326" s="6">
        <v>0.31</v>
      </c>
      <c r="F9326" s="18">
        <v>175</v>
      </c>
      <c r="G9326" t="s">
        <v>2212</v>
      </c>
      <c r="H9326" t="s">
        <v>2192</v>
      </c>
      <c r="I9326" t="s">
        <v>5247</v>
      </c>
      <c r="J9326" t="s">
        <v>18915</v>
      </c>
      <c r="L9326" s="5"/>
      <c r="P9326" t="s">
        <v>18915</v>
      </c>
    </row>
    <row r="9327" spans="2:16" x14ac:dyDescent="0.25">
      <c r="B9327" t="s">
        <v>3</v>
      </c>
      <c r="C9327" t="s">
        <v>17</v>
      </c>
      <c r="D9327" s="6">
        <v>0.31</v>
      </c>
      <c r="E9327" s="6">
        <v>0.31</v>
      </c>
      <c r="F9327" s="18">
        <v>175</v>
      </c>
      <c r="G9327" t="s">
        <v>2213</v>
      </c>
      <c r="H9327" t="s">
        <v>2192</v>
      </c>
      <c r="I9327" t="s">
        <v>372</v>
      </c>
      <c r="J9327" t="s">
        <v>18916</v>
      </c>
      <c r="L9327" s="5"/>
      <c r="P9327" t="s">
        <v>18916</v>
      </c>
    </row>
    <row r="9328" spans="2:16" x14ac:dyDescent="0.25">
      <c r="B9328" t="s">
        <v>3</v>
      </c>
      <c r="C9328" t="s">
        <v>17</v>
      </c>
      <c r="D9328" s="6">
        <v>0.31</v>
      </c>
      <c r="E9328" s="6">
        <v>0.31</v>
      </c>
      <c r="F9328" s="18">
        <v>175</v>
      </c>
      <c r="G9328" t="s">
        <v>2214</v>
      </c>
      <c r="H9328" t="s">
        <v>2192</v>
      </c>
      <c r="I9328" t="s">
        <v>5399</v>
      </c>
      <c r="J9328" t="s">
        <v>18917</v>
      </c>
      <c r="L9328" s="5"/>
      <c r="P9328" t="s">
        <v>18917</v>
      </c>
    </row>
    <row r="9329" spans="2:16" x14ac:dyDescent="0.25">
      <c r="B9329" t="s">
        <v>3</v>
      </c>
      <c r="C9329" t="s">
        <v>17</v>
      </c>
      <c r="D9329" s="6">
        <v>0.31</v>
      </c>
      <c r="E9329" s="6">
        <v>0.31</v>
      </c>
      <c r="F9329" s="18">
        <v>175</v>
      </c>
      <c r="G9329" t="s">
        <v>2215</v>
      </c>
      <c r="H9329" t="s">
        <v>2192</v>
      </c>
      <c r="I9329" t="s">
        <v>5500</v>
      </c>
      <c r="J9329" t="s">
        <v>18918</v>
      </c>
      <c r="L9329" s="5"/>
      <c r="P9329" t="s">
        <v>18918</v>
      </c>
    </row>
    <row r="9330" spans="2:16" x14ac:dyDescent="0.25">
      <c r="B9330" t="s">
        <v>3</v>
      </c>
      <c r="C9330" t="s">
        <v>17</v>
      </c>
      <c r="D9330" s="6">
        <v>0.31</v>
      </c>
      <c r="E9330" s="6">
        <v>0.31</v>
      </c>
      <c r="F9330" s="18">
        <v>175</v>
      </c>
      <c r="G9330" t="s">
        <v>2216</v>
      </c>
      <c r="H9330" t="s">
        <v>2192</v>
      </c>
      <c r="I9330" t="s">
        <v>5598</v>
      </c>
      <c r="J9330" t="s">
        <v>18919</v>
      </c>
      <c r="L9330" s="5"/>
      <c r="P9330" t="s">
        <v>18919</v>
      </c>
    </row>
    <row r="9331" spans="2:16" x14ac:dyDescent="0.25">
      <c r="B9331" t="s">
        <v>3</v>
      </c>
      <c r="C9331" t="s">
        <v>17</v>
      </c>
      <c r="D9331" s="6">
        <v>0.31</v>
      </c>
      <c r="E9331" s="6">
        <v>0.31</v>
      </c>
      <c r="F9331" s="18">
        <v>175</v>
      </c>
      <c r="G9331" t="s">
        <v>2217</v>
      </c>
      <c r="H9331" t="s">
        <v>2192</v>
      </c>
      <c r="I9331" t="s">
        <v>825</v>
      </c>
      <c r="J9331" t="s">
        <v>18920</v>
      </c>
      <c r="L9331" s="5"/>
      <c r="P9331" t="s">
        <v>18920</v>
      </c>
    </row>
    <row r="9332" spans="2:16" x14ac:dyDescent="0.25">
      <c r="B9332" t="s">
        <v>3</v>
      </c>
      <c r="C9332" t="s">
        <v>17</v>
      </c>
      <c r="D9332" s="6">
        <v>0.31</v>
      </c>
      <c r="E9332" s="6">
        <v>0.31</v>
      </c>
      <c r="F9332" s="18">
        <v>175</v>
      </c>
      <c r="G9332" t="s">
        <v>2218</v>
      </c>
      <c r="H9332" t="s">
        <v>2192</v>
      </c>
      <c r="I9332" t="s">
        <v>5764</v>
      </c>
      <c r="J9332" t="s">
        <v>18921</v>
      </c>
      <c r="L9332" s="5"/>
      <c r="P9332" t="s">
        <v>18921</v>
      </c>
    </row>
    <row r="9333" spans="2:16" x14ac:dyDescent="0.25">
      <c r="B9333" t="s">
        <v>3</v>
      </c>
      <c r="C9333" t="s">
        <v>17</v>
      </c>
      <c r="D9333" s="6">
        <v>0.31</v>
      </c>
      <c r="E9333" s="6">
        <v>0.31</v>
      </c>
      <c r="F9333" s="18">
        <v>175</v>
      </c>
      <c r="G9333" t="s">
        <v>2219</v>
      </c>
      <c r="H9333" t="s">
        <v>2192</v>
      </c>
      <c r="I9333" t="s">
        <v>5865</v>
      </c>
      <c r="J9333" t="s">
        <v>18922</v>
      </c>
      <c r="L9333" s="5"/>
      <c r="P9333" t="s">
        <v>18922</v>
      </c>
    </row>
    <row r="9334" spans="2:16" x14ac:dyDescent="0.25">
      <c r="B9334" t="s">
        <v>3</v>
      </c>
      <c r="C9334" t="s">
        <v>17</v>
      </c>
      <c r="D9334" s="6">
        <v>0.31</v>
      </c>
      <c r="E9334" s="6">
        <v>0.31</v>
      </c>
      <c r="F9334" s="18">
        <v>175</v>
      </c>
      <c r="G9334" t="s">
        <v>2220</v>
      </c>
      <c r="H9334" t="s">
        <v>2192</v>
      </c>
      <c r="I9334" t="s">
        <v>5963</v>
      </c>
      <c r="J9334" t="s">
        <v>18923</v>
      </c>
      <c r="L9334" s="5"/>
      <c r="P9334" t="s">
        <v>18923</v>
      </c>
    </row>
    <row r="9335" spans="2:16" x14ac:dyDescent="0.25">
      <c r="B9335" t="s">
        <v>3</v>
      </c>
      <c r="C9335" t="s">
        <v>17</v>
      </c>
      <c r="D9335" s="6">
        <v>0.31</v>
      </c>
      <c r="E9335" s="6">
        <v>0.31</v>
      </c>
      <c r="F9335" s="18">
        <v>175</v>
      </c>
      <c r="G9335" t="s">
        <v>2221</v>
      </c>
      <c r="H9335" t="s">
        <v>2192</v>
      </c>
      <c r="I9335" t="s">
        <v>6052</v>
      </c>
      <c r="J9335" t="s">
        <v>18924</v>
      </c>
      <c r="L9335" s="5"/>
      <c r="P9335" t="s">
        <v>18924</v>
      </c>
    </row>
    <row r="9336" spans="2:16" x14ac:dyDescent="0.25">
      <c r="B9336" t="s">
        <v>3</v>
      </c>
      <c r="C9336" t="s">
        <v>17</v>
      </c>
      <c r="D9336" s="6">
        <v>0.31</v>
      </c>
      <c r="E9336" s="6">
        <v>0.31</v>
      </c>
      <c r="F9336" s="18">
        <v>175</v>
      </c>
      <c r="G9336" t="s">
        <v>2222</v>
      </c>
      <c r="H9336" t="s">
        <v>2192</v>
      </c>
      <c r="I9336" t="s">
        <v>6128</v>
      </c>
      <c r="J9336" t="s">
        <v>18925</v>
      </c>
      <c r="L9336" s="5"/>
      <c r="P9336" t="s">
        <v>18925</v>
      </c>
    </row>
    <row r="9337" spans="2:16" x14ac:dyDescent="0.25">
      <c r="B9337" t="s">
        <v>3</v>
      </c>
      <c r="C9337" t="s">
        <v>17</v>
      </c>
      <c r="D9337" s="6">
        <v>0.31</v>
      </c>
      <c r="E9337" s="6">
        <v>0.31</v>
      </c>
      <c r="F9337" s="18">
        <v>175</v>
      </c>
      <c r="G9337" t="s">
        <v>2223</v>
      </c>
      <c r="H9337" t="s">
        <v>2192</v>
      </c>
      <c r="I9337" t="s">
        <v>6210</v>
      </c>
      <c r="J9337" t="s">
        <v>18926</v>
      </c>
      <c r="L9337" s="5"/>
      <c r="P9337" t="s">
        <v>18926</v>
      </c>
    </row>
    <row r="9338" spans="2:16" x14ac:dyDescent="0.25">
      <c r="B9338" t="s">
        <v>3</v>
      </c>
      <c r="C9338" t="s">
        <v>17</v>
      </c>
      <c r="D9338" s="6">
        <v>0.31</v>
      </c>
      <c r="E9338" s="6">
        <v>0.31</v>
      </c>
      <c r="F9338" s="18">
        <v>175</v>
      </c>
      <c r="G9338" t="s">
        <v>2190</v>
      </c>
      <c r="H9338" t="s">
        <v>2183</v>
      </c>
      <c r="I9338" t="s">
        <v>3407</v>
      </c>
      <c r="J9338" t="s">
        <v>18927</v>
      </c>
      <c r="L9338" s="5"/>
      <c r="P9338" t="s">
        <v>18927</v>
      </c>
    </row>
    <row r="9339" spans="2:16" x14ac:dyDescent="0.25">
      <c r="B9339" t="s">
        <v>3</v>
      </c>
      <c r="C9339" t="s">
        <v>17</v>
      </c>
      <c r="D9339" s="6">
        <v>0.31</v>
      </c>
      <c r="E9339" s="6">
        <v>0.31</v>
      </c>
      <c r="F9339" s="18">
        <v>175</v>
      </c>
      <c r="G9339" t="s">
        <v>2191</v>
      </c>
      <c r="H9339" t="s">
        <v>2183</v>
      </c>
      <c r="I9339" t="s">
        <v>843</v>
      </c>
      <c r="J9339" t="s">
        <v>18928</v>
      </c>
      <c r="L9339" s="5"/>
      <c r="P9339" t="s">
        <v>18928</v>
      </c>
    </row>
    <row r="9340" spans="2:16" x14ac:dyDescent="0.25">
      <c r="B9340" t="s">
        <v>3</v>
      </c>
      <c r="C9340" t="s">
        <v>17</v>
      </c>
      <c r="D9340" s="6">
        <v>0.31</v>
      </c>
      <c r="E9340" s="6">
        <v>0.31</v>
      </c>
      <c r="F9340" s="18">
        <v>175</v>
      </c>
      <c r="G9340" t="s">
        <v>2192</v>
      </c>
      <c r="H9340" t="s">
        <v>2183</v>
      </c>
      <c r="I9340" t="s">
        <v>342</v>
      </c>
      <c r="J9340" t="s">
        <v>18929</v>
      </c>
      <c r="L9340" s="5"/>
      <c r="P9340" t="s">
        <v>18929</v>
      </c>
    </row>
    <row r="9341" spans="2:16" x14ac:dyDescent="0.25">
      <c r="B9341" t="s">
        <v>3</v>
      </c>
      <c r="C9341" t="s">
        <v>17</v>
      </c>
      <c r="D9341" s="6">
        <v>0.31</v>
      </c>
      <c r="E9341" s="6">
        <v>0.31</v>
      </c>
      <c r="F9341" s="18">
        <v>175</v>
      </c>
      <c r="G9341" t="s">
        <v>2183</v>
      </c>
      <c r="H9341" t="s">
        <v>2183</v>
      </c>
      <c r="I9341" t="s">
        <v>30</v>
      </c>
      <c r="J9341" t="s">
        <v>18930</v>
      </c>
      <c r="L9341" s="5"/>
      <c r="P9341" t="s">
        <v>18930</v>
      </c>
    </row>
    <row r="9342" spans="2:16" x14ac:dyDescent="0.25">
      <c r="B9342" t="s">
        <v>3</v>
      </c>
      <c r="C9342" t="s">
        <v>17</v>
      </c>
      <c r="D9342" s="6">
        <v>0.31</v>
      </c>
      <c r="E9342" s="6">
        <v>0.31</v>
      </c>
      <c r="F9342" s="18">
        <v>175</v>
      </c>
      <c r="G9342" t="s">
        <v>2193</v>
      </c>
      <c r="H9342" t="s">
        <v>2183</v>
      </c>
      <c r="I9342" t="s">
        <v>177</v>
      </c>
      <c r="J9342" t="s">
        <v>18931</v>
      </c>
      <c r="L9342" s="5"/>
      <c r="P9342" t="s">
        <v>18931</v>
      </c>
    </row>
    <row r="9343" spans="2:16" x14ac:dyDescent="0.25">
      <c r="B9343" t="s">
        <v>3</v>
      </c>
      <c r="C9343" t="s">
        <v>17</v>
      </c>
      <c r="D9343" s="6">
        <v>0.31</v>
      </c>
      <c r="E9343" s="6">
        <v>0.31</v>
      </c>
      <c r="F9343" s="18">
        <v>175</v>
      </c>
      <c r="G9343" t="s">
        <v>2194</v>
      </c>
      <c r="H9343" t="s">
        <v>2183</v>
      </c>
      <c r="I9343" t="s">
        <v>696</v>
      </c>
      <c r="J9343" t="s">
        <v>18932</v>
      </c>
      <c r="L9343" s="5"/>
      <c r="P9343" t="s">
        <v>18932</v>
      </c>
    </row>
    <row r="9344" spans="2:16" x14ac:dyDescent="0.25">
      <c r="B9344" t="s">
        <v>3</v>
      </c>
      <c r="C9344" t="s">
        <v>17</v>
      </c>
      <c r="D9344" s="6">
        <v>0.31</v>
      </c>
      <c r="E9344" s="6">
        <v>0.31</v>
      </c>
      <c r="F9344" s="18">
        <v>175</v>
      </c>
      <c r="G9344" t="s">
        <v>2195</v>
      </c>
      <c r="H9344" t="s">
        <v>2183</v>
      </c>
      <c r="I9344" t="s">
        <v>3876</v>
      </c>
      <c r="J9344" t="s">
        <v>18933</v>
      </c>
      <c r="L9344" s="5"/>
      <c r="P9344" t="s">
        <v>18933</v>
      </c>
    </row>
    <row r="9345" spans="2:16" x14ac:dyDescent="0.25">
      <c r="B9345" t="s">
        <v>3</v>
      </c>
      <c r="C9345" t="s">
        <v>17</v>
      </c>
      <c r="D9345" s="6">
        <v>0.31</v>
      </c>
      <c r="E9345" s="6">
        <v>0.31</v>
      </c>
      <c r="F9345" s="18">
        <v>175</v>
      </c>
      <c r="G9345" t="s">
        <v>2196</v>
      </c>
      <c r="H9345" t="s">
        <v>2183</v>
      </c>
      <c r="I9345" t="s">
        <v>3977</v>
      </c>
      <c r="J9345" t="s">
        <v>18934</v>
      </c>
      <c r="L9345" s="5"/>
      <c r="P9345" t="s">
        <v>18934</v>
      </c>
    </row>
    <row r="9346" spans="2:16" x14ac:dyDescent="0.25">
      <c r="B9346" t="s">
        <v>3</v>
      </c>
      <c r="C9346" t="s">
        <v>17</v>
      </c>
      <c r="D9346" s="6">
        <v>0.31</v>
      </c>
      <c r="E9346" s="6">
        <v>0.31</v>
      </c>
      <c r="F9346" s="18">
        <v>175</v>
      </c>
      <c r="G9346" t="s">
        <v>2197</v>
      </c>
      <c r="H9346" t="s">
        <v>2183</v>
      </c>
      <c r="I9346" t="s">
        <v>27</v>
      </c>
      <c r="J9346" t="s">
        <v>18935</v>
      </c>
      <c r="L9346" s="5"/>
      <c r="P9346" t="s">
        <v>18935</v>
      </c>
    </row>
    <row r="9347" spans="2:16" x14ac:dyDescent="0.25">
      <c r="B9347" t="s">
        <v>3</v>
      </c>
      <c r="C9347" t="s">
        <v>17</v>
      </c>
      <c r="D9347" s="6">
        <v>0.31</v>
      </c>
      <c r="E9347" s="6">
        <v>0.31</v>
      </c>
      <c r="F9347" s="18">
        <v>175</v>
      </c>
      <c r="G9347" t="s">
        <v>2198</v>
      </c>
      <c r="H9347" t="s">
        <v>2183</v>
      </c>
      <c r="I9347" t="s">
        <v>228</v>
      </c>
      <c r="J9347" t="s">
        <v>18936</v>
      </c>
      <c r="L9347" s="5"/>
      <c r="P9347" t="s">
        <v>18936</v>
      </c>
    </row>
    <row r="9348" spans="2:16" x14ac:dyDescent="0.25">
      <c r="B9348" t="s">
        <v>3</v>
      </c>
      <c r="C9348" t="s">
        <v>17</v>
      </c>
      <c r="D9348" s="6">
        <v>0.31</v>
      </c>
      <c r="E9348" s="6">
        <v>0.31</v>
      </c>
      <c r="F9348" s="18">
        <v>175</v>
      </c>
      <c r="G9348" t="s">
        <v>2199</v>
      </c>
      <c r="H9348" t="s">
        <v>2183</v>
      </c>
      <c r="I9348" t="s">
        <v>4189</v>
      </c>
      <c r="J9348" t="s">
        <v>18937</v>
      </c>
      <c r="L9348" s="5"/>
      <c r="P9348" t="s">
        <v>18937</v>
      </c>
    </row>
    <row r="9349" spans="2:16" x14ac:dyDescent="0.25">
      <c r="B9349" t="s">
        <v>3</v>
      </c>
      <c r="C9349" t="s">
        <v>17</v>
      </c>
      <c r="D9349" s="6">
        <v>0.31</v>
      </c>
      <c r="E9349" s="6">
        <v>0.31</v>
      </c>
      <c r="F9349" s="18">
        <v>175</v>
      </c>
      <c r="G9349" t="s">
        <v>1014</v>
      </c>
      <c r="H9349" t="s">
        <v>2183</v>
      </c>
      <c r="I9349" t="s">
        <v>4283</v>
      </c>
      <c r="J9349" t="s">
        <v>18938</v>
      </c>
      <c r="L9349" s="5"/>
      <c r="P9349" t="s">
        <v>18938</v>
      </c>
    </row>
    <row r="9350" spans="2:16" x14ac:dyDescent="0.25">
      <c r="B9350" t="s">
        <v>3</v>
      </c>
      <c r="C9350" t="s">
        <v>17</v>
      </c>
      <c r="D9350" s="6">
        <v>0.31</v>
      </c>
      <c r="E9350" s="6">
        <v>0.31</v>
      </c>
      <c r="F9350" s="18">
        <v>175</v>
      </c>
      <c r="G9350" t="s">
        <v>2200</v>
      </c>
      <c r="H9350" t="s">
        <v>2183</v>
      </c>
      <c r="I9350" t="s">
        <v>454</v>
      </c>
      <c r="J9350" t="s">
        <v>18939</v>
      </c>
      <c r="L9350" s="5"/>
      <c r="P9350" t="s">
        <v>18939</v>
      </c>
    </row>
    <row r="9351" spans="2:16" x14ac:dyDescent="0.25">
      <c r="B9351" t="s">
        <v>3</v>
      </c>
      <c r="C9351" t="s">
        <v>17</v>
      </c>
      <c r="D9351" s="6">
        <v>0.31</v>
      </c>
      <c r="E9351" s="6">
        <v>0.31</v>
      </c>
      <c r="F9351" s="18">
        <v>175</v>
      </c>
      <c r="G9351" t="s">
        <v>2201</v>
      </c>
      <c r="H9351" t="s">
        <v>2183</v>
      </c>
      <c r="I9351" t="s">
        <v>452</v>
      </c>
      <c r="J9351" t="s">
        <v>18940</v>
      </c>
      <c r="L9351" s="5"/>
      <c r="P9351" t="s">
        <v>18940</v>
      </c>
    </row>
    <row r="9352" spans="2:16" x14ac:dyDescent="0.25">
      <c r="B9352" t="s">
        <v>3</v>
      </c>
      <c r="C9352" t="s">
        <v>17</v>
      </c>
      <c r="D9352" s="6">
        <v>0.31</v>
      </c>
      <c r="E9352" s="6">
        <v>0.31</v>
      </c>
      <c r="F9352" s="18">
        <v>175</v>
      </c>
      <c r="G9352" t="s">
        <v>2202</v>
      </c>
      <c r="H9352" t="s">
        <v>2183</v>
      </c>
      <c r="I9352" t="s">
        <v>807</v>
      </c>
      <c r="J9352" t="s">
        <v>18941</v>
      </c>
      <c r="L9352" s="5"/>
      <c r="P9352" t="s">
        <v>18941</v>
      </c>
    </row>
    <row r="9353" spans="2:16" x14ac:dyDescent="0.25">
      <c r="B9353" t="s">
        <v>3</v>
      </c>
      <c r="C9353" t="s">
        <v>17</v>
      </c>
      <c r="D9353" s="6">
        <v>0.31</v>
      </c>
      <c r="E9353" s="6">
        <v>0.31</v>
      </c>
      <c r="F9353" s="18">
        <v>175</v>
      </c>
      <c r="G9353" t="s">
        <v>2203</v>
      </c>
      <c r="H9353" t="s">
        <v>2183</v>
      </c>
      <c r="I9353" t="s">
        <v>303</v>
      </c>
      <c r="J9353" t="s">
        <v>18942</v>
      </c>
      <c r="L9353" s="5"/>
      <c r="P9353" t="s">
        <v>18942</v>
      </c>
    </row>
    <row r="9354" spans="2:16" x14ac:dyDescent="0.25">
      <c r="B9354" t="s">
        <v>3</v>
      </c>
      <c r="C9354" t="s">
        <v>17</v>
      </c>
      <c r="D9354" s="6">
        <v>0.31</v>
      </c>
      <c r="E9354" s="6">
        <v>0.31</v>
      </c>
      <c r="F9354" s="18">
        <v>175</v>
      </c>
      <c r="G9354" t="s">
        <v>2204</v>
      </c>
      <c r="H9354" t="s">
        <v>2183</v>
      </c>
      <c r="I9354" t="s">
        <v>819</v>
      </c>
      <c r="J9354" t="s">
        <v>18943</v>
      </c>
      <c r="L9354" s="5"/>
      <c r="P9354" t="s">
        <v>18943</v>
      </c>
    </row>
    <row r="9355" spans="2:16" x14ac:dyDescent="0.25">
      <c r="B9355" t="s">
        <v>3</v>
      </c>
      <c r="C9355" t="s">
        <v>17</v>
      </c>
      <c r="D9355" s="6">
        <v>0.31</v>
      </c>
      <c r="E9355" s="6">
        <v>0.31</v>
      </c>
      <c r="F9355" s="18">
        <v>175</v>
      </c>
      <c r="G9355" t="s">
        <v>2205</v>
      </c>
      <c r="H9355" t="s">
        <v>2183</v>
      </c>
      <c r="I9355" t="s">
        <v>801</v>
      </c>
      <c r="J9355" t="s">
        <v>18944</v>
      </c>
      <c r="L9355" s="5"/>
      <c r="P9355" t="s">
        <v>18944</v>
      </c>
    </row>
    <row r="9356" spans="2:16" x14ac:dyDescent="0.25">
      <c r="B9356" t="s">
        <v>3</v>
      </c>
      <c r="C9356" t="s">
        <v>17</v>
      </c>
      <c r="D9356" s="6">
        <v>0.31</v>
      </c>
      <c r="E9356" s="6">
        <v>0.31</v>
      </c>
      <c r="F9356" s="18">
        <v>175</v>
      </c>
      <c r="G9356" t="s">
        <v>2206</v>
      </c>
      <c r="H9356" t="s">
        <v>2183</v>
      </c>
      <c r="I9356" t="s">
        <v>678</v>
      </c>
      <c r="J9356" t="s">
        <v>18945</v>
      </c>
      <c r="L9356" s="5"/>
      <c r="P9356" t="s">
        <v>18945</v>
      </c>
    </row>
    <row r="9357" spans="2:16" x14ac:dyDescent="0.25">
      <c r="B9357" t="s">
        <v>3</v>
      </c>
      <c r="C9357" t="s">
        <v>17</v>
      </c>
      <c r="D9357" s="6">
        <v>0.31</v>
      </c>
      <c r="E9357" s="6">
        <v>0.31</v>
      </c>
      <c r="F9357" s="18">
        <v>175</v>
      </c>
      <c r="G9357" t="s">
        <v>2224</v>
      </c>
      <c r="H9357" t="s">
        <v>2183</v>
      </c>
      <c r="I9357" t="s">
        <v>462</v>
      </c>
      <c r="J9357" t="s">
        <v>18946</v>
      </c>
      <c r="L9357" s="5"/>
      <c r="P9357" t="s">
        <v>18946</v>
      </c>
    </row>
    <row r="9358" spans="2:16" x14ac:dyDescent="0.25">
      <c r="B9358" t="s">
        <v>3</v>
      </c>
      <c r="C9358" t="s">
        <v>17</v>
      </c>
      <c r="D9358" s="6">
        <v>0.31</v>
      </c>
      <c r="E9358" s="6">
        <v>0.31</v>
      </c>
      <c r="F9358" s="18">
        <v>175</v>
      </c>
      <c r="G9358" t="s">
        <v>2225</v>
      </c>
      <c r="H9358" t="s">
        <v>2183</v>
      </c>
      <c r="I9358" t="s">
        <v>6375</v>
      </c>
      <c r="J9358" t="s">
        <v>18947</v>
      </c>
      <c r="L9358" s="5"/>
      <c r="P9358" t="s">
        <v>18947</v>
      </c>
    </row>
    <row r="9359" spans="2:16" x14ac:dyDescent="0.25">
      <c r="B9359" t="s">
        <v>3</v>
      </c>
      <c r="C9359" t="s">
        <v>17</v>
      </c>
      <c r="D9359" s="6">
        <v>0.31</v>
      </c>
      <c r="E9359" s="6">
        <v>0.31</v>
      </c>
      <c r="F9359" s="18">
        <v>175</v>
      </c>
      <c r="G9359" t="s">
        <v>2226</v>
      </c>
      <c r="H9359" t="s">
        <v>2183</v>
      </c>
      <c r="I9359" t="s">
        <v>6471</v>
      </c>
      <c r="J9359" t="s">
        <v>18948</v>
      </c>
      <c r="L9359" s="5"/>
      <c r="P9359" t="s">
        <v>18948</v>
      </c>
    </row>
    <row r="9360" spans="2:16" x14ac:dyDescent="0.25">
      <c r="B9360" t="s">
        <v>3</v>
      </c>
      <c r="C9360" t="s">
        <v>17</v>
      </c>
      <c r="D9360" s="6">
        <v>0.31</v>
      </c>
      <c r="E9360" s="6">
        <v>0.31</v>
      </c>
      <c r="F9360" s="18">
        <v>175</v>
      </c>
      <c r="G9360" t="s">
        <v>2227</v>
      </c>
      <c r="H9360" t="s">
        <v>2183</v>
      </c>
      <c r="I9360" t="s">
        <v>6554</v>
      </c>
      <c r="J9360" t="s">
        <v>18949</v>
      </c>
      <c r="L9360" s="5"/>
      <c r="P9360" t="s">
        <v>18949</v>
      </c>
    </row>
    <row r="9361" spans="2:16" x14ac:dyDescent="0.25">
      <c r="B9361" t="s">
        <v>3</v>
      </c>
      <c r="C9361" t="s">
        <v>17</v>
      </c>
      <c r="D9361" s="6">
        <v>0.31</v>
      </c>
      <c r="E9361" s="6">
        <v>0.31</v>
      </c>
      <c r="F9361" s="18">
        <v>175</v>
      </c>
      <c r="G9361" t="s">
        <v>2228</v>
      </c>
      <c r="H9361" t="s">
        <v>2183</v>
      </c>
      <c r="I9361" t="s">
        <v>216</v>
      </c>
      <c r="J9361" t="s">
        <v>18950</v>
      </c>
      <c r="L9361" s="5"/>
      <c r="P9361" t="s">
        <v>18950</v>
      </c>
    </row>
    <row r="9362" spans="2:16" x14ac:dyDescent="0.25">
      <c r="B9362" t="s">
        <v>3</v>
      </c>
      <c r="C9362" t="s">
        <v>17</v>
      </c>
      <c r="D9362" s="6">
        <v>0.31</v>
      </c>
      <c r="E9362" s="6">
        <v>0.31</v>
      </c>
      <c r="F9362" s="18">
        <v>175</v>
      </c>
      <c r="G9362" t="s">
        <v>2229</v>
      </c>
      <c r="H9362" t="s">
        <v>2183</v>
      </c>
      <c r="I9362" t="s">
        <v>19</v>
      </c>
      <c r="J9362" t="s">
        <v>18951</v>
      </c>
      <c r="L9362" s="5"/>
      <c r="P9362" t="s">
        <v>18951</v>
      </c>
    </row>
    <row r="9363" spans="2:16" x14ac:dyDescent="0.25">
      <c r="B9363" t="s">
        <v>3</v>
      </c>
      <c r="C9363" t="s">
        <v>17</v>
      </c>
      <c r="D9363" s="6">
        <v>0.31</v>
      </c>
      <c r="E9363" s="6">
        <v>0.31</v>
      </c>
      <c r="F9363" s="18">
        <v>175</v>
      </c>
      <c r="G9363" t="s">
        <v>2230</v>
      </c>
      <c r="H9363" t="s">
        <v>2183</v>
      </c>
      <c r="I9363" t="s">
        <v>229</v>
      </c>
      <c r="J9363" t="s">
        <v>18952</v>
      </c>
      <c r="L9363" s="5"/>
      <c r="P9363" t="s">
        <v>18952</v>
      </c>
    </row>
    <row r="9364" spans="2:16" x14ac:dyDescent="0.25">
      <c r="B9364" t="s">
        <v>3</v>
      </c>
      <c r="C9364" t="s">
        <v>17</v>
      </c>
      <c r="D9364" s="6">
        <v>0.31</v>
      </c>
      <c r="E9364" s="6">
        <v>0.31</v>
      </c>
      <c r="F9364" s="18">
        <v>175</v>
      </c>
      <c r="G9364" t="s">
        <v>2231</v>
      </c>
      <c r="H9364" t="s">
        <v>2183</v>
      </c>
      <c r="I9364" t="s">
        <v>6863</v>
      </c>
      <c r="J9364" t="s">
        <v>18953</v>
      </c>
      <c r="L9364" s="5"/>
      <c r="P9364" t="s">
        <v>18953</v>
      </c>
    </row>
    <row r="9365" spans="2:16" x14ac:dyDescent="0.25">
      <c r="B9365" t="s">
        <v>3</v>
      </c>
      <c r="C9365" t="s">
        <v>17</v>
      </c>
      <c r="D9365" s="6">
        <v>0.31</v>
      </c>
      <c r="E9365" s="6">
        <v>0.31</v>
      </c>
      <c r="F9365" s="18">
        <v>175</v>
      </c>
      <c r="G9365" t="s">
        <v>2232</v>
      </c>
      <c r="H9365" t="s">
        <v>2183</v>
      </c>
      <c r="I9365" t="s">
        <v>6951</v>
      </c>
      <c r="J9365" t="s">
        <v>18954</v>
      </c>
      <c r="L9365" s="5"/>
      <c r="P9365" t="s">
        <v>18954</v>
      </c>
    </row>
    <row r="9366" spans="2:16" x14ac:dyDescent="0.25">
      <c r="B9366" t="s">
        <v>3</v>
      </c>
      <c r="C9366" t="s">
        <v>17</v>
      </c>
      <c r="D9366" s="6">
        <v>0.31</v>
      </c>
      <c r="E9366" s="6">
        <v>0.31</v>
      </c>
      <c r="F9366" s="18">
        <v>175</v>
      </c>
      <c r="G9366" t="s">
        <v>2233</v>
      </c>
      <c r="H9366" t="s">
        <v>2183</v>
      </c>
      <c r="I9366" t="s">
        <v>149</v>
      </c>
      <c r="J9366" t="s">
        <v>18955</v>
      </c>
      <c r="L9366" s="5"/>
      <c r="P9366" t="s">
        <v>18955</v>
      </c>
    </row>
    <row r="9367" spans="2:16" x14ac:dyDescent="0.25">
      <c r="B9367" t="s">
        <v>3</v>
      </c>
      <c r="C9367" t="s">
        <v>17</v>
      </c>
      <c r="D9367" s="6">
        <v>0.31</v>
      </c>
      <c r="E9367" s="6">
        <v>0.31</v>
      </c>
      <c r="F9367" s="18">
        <v>175</v>
      </c>
      <c r="G9367" t="s">
        <v>2234</v>
      </c>
      <c r="H9367" t="s">
        <v>2183</v>
      </c>
      <c r="I9367" t="s">
        <v>587</v>
      </c>
      <c r="J9367" t="s">
        <v>18956</v>
      </c>
      <c r="L9367" s="5"/>
      <c r="P9367" t="s">
        <v>18956</v>
      </c>
    </row>
    <row r="9368" spans="2:16" x14ac:dyDescent="0.25">
      <c r="B9368" t="s">
        <v>3</v>
      </c>
      <c r="C9368" t="s">
        <v>17</v>
      </c>
      <c r="D9368" s="6">
        <v>0.31</v>
      </c>
      <c r="E9368" s="6">
        <v>0.31</v>
      </c>
      <c r="F9368" s="18">
        <v>175</v>
      </c>
      <c r="G9368" t="s">
        <v>2235</v>
      </c>
      <c r="H9368" t="s">
        <v>2183</v>
      </c>
      <c r="I9368" t="s">
        <v>983</v>
      </c>
      <c r="J9368" t="s">
        <v>18957</v>
      </c>
      <c r="L9368" s="5"/>
      <c r="P9368" t="s">
        <v>18957</v>
      </c>
    </row>
    <row r="9369" spans="2:16" x14ac:dyDescent="0.25">
      <c r="B9369" t="s">
        <v>3</v>
      </c>
      <c r="C9369" t="s">
        <v>17</v>
      </c>
      <c r="D9369" s="6">
        <v>0.31</v>
      </c>
      <c r="E9369" s="6">
        <v>0.31</v>
      </c>
      <c r="F9369" s="18">
        <v>175</v>
      </c>
      <c r="G9369" t="s">
        <v>2236</v>
      </c>
      <c r="H9369" t="s">
        <v>2183</v>
      </c>
      <c r="I9369" t="s">
        <v>7306</v>
      </c>
      <c r="J9369" t="s">
        <v>18958</v>
      </c>
      <c r="L9369" s="5"/>
      <c r="P9369" t="s">
        <v>18958</v>
      </c>
    </row>
    <row r="9370" spans="2:16" x14ac:dyDescent="0.25">
      <c r="B9370" t="s">
        <v>3</v>
      </c>
      <c r="C9370" t="s">
        <v>17</v>
      </c>
      <c r="D9370" s="6">
        <v>0.31</v>
      </c>
      <c r="E9370" s="6">
        <v>0.31</v>
      </c>
      <c r="F9370" s="18">
        <v>175</v>
      </c>
      <c r="G9370" t="s">
        <v>2207</v>
      </c>
      <c r="H9370" t="s">
        <v>2183</v>
      </c>
      <c r="I9370" t="s">
        <v>4894</v>
      </c>
      <c r="J9370" t="s">
        <v>18959</v>
      </c>
      <c r="L9370" s="5"/>
      <c r="P9370" t="s">
        <v>18959</v>
      </c>
    </row>
    <row r="9371" spans="2:16" x14ac:dyDescent="0.25">
      <c r="B9371" t="s">
        <v>3</v>
      </c>
      <c r="C9371" t="s">
        <v>17</v>
      </c>
      <c r="D9371" s="6">
        <v>0.31</v>
      </c>
      <c r="E9371" s="6">
        <v>0.31</v>
      </c>
      <c r="F9371" s="18">
        <v>175</v>
      </c>
      <c r="G9371" t="s">
        <v>2208</v>
      </c>
      <c r="H9371" t="s">
        <v>2183</v>
      </c>
      <c r="I9371" t="s">
        <v>332</v>
      </c>
      <c r="J9371" t="s">
        <v>18960</v>
      </c>
      <c r="L9371" s="5"/>
      <c r="P9371" t="s">
        <v>18960</v>
      </c>
    </row>
    <row r="9372" spans="2:16" x14ac:dyDescent="0.25">
      <c r="B9372" t="s">
        <v>3</v>
      </c>
      <c r="C9372" t="s">
        <v>17</v>
      </c>
      <c r="D9372" s="6">
        <v>0.31</v>
      </c>
      <c r="E9372" s="6">
        <v>0.31</v>
      </c>
      <c r="F9372" s="18">
        <v>175</v>
      </c>
      <c r="G9372" t="s">
        <v>2209</v>
      </c>
      <c r="H9372" t="s">
        <v>2183</v>
      </c>
      <c r="I9372" t="s">
        <v>413</v>
      </c>
      <c r="J9372" t="s">
        <v>18961</v>
      </c>
      <c r="L9372" s="5"/>
      <c r="P9372" t="s">
        <v>18961</v>
      </c>
    </row>
    <row r="9373" spans="2:16" x14ac:dyDescent="0.25">
      <c r="B9373" t="s">
        <v>3</v>
      </c>
      <c r="C9373" t="s">
        <v>17</v>
      </c>
      <c r="D9373" s="6">
        <v>0.31</v>
      </c>
      <c r="E9373" s="6">
        <v>0.31</v>
      </c>
      <c r="F9373" s="18">
        <v>175</v>
      </c>
      <c r="G9373" t="s">
        <v>2210</v>
      </c>
      <c r="H9373" t="s">
        <v>2183</v>
      </c>
      <c r="I9373" t="s">
        <v>300</v>
      </c>
      <c r="J9373" t="s">
        <v>18962</v>
      </c>
      <c r="L9373" s="5"/>
      <c r="P9373" t="s">
        <v>18962</v>
      </c>
    </row>
    <row r="9374" spans="2:16" x14ac:dyDescent="0.25">
      <c r="B9374" t="s">
        <v>3</v>
      </c>
      <c r="C9374" t="s">
        <v>17</v>
      </c>
      <c r="D9374" s="6">
        <v>0.31</v>
      </c>
      <c r="E9374" s="6">
        <v>0.31</v>
      </c>
      <c r="F9374" s="18">
        <v>175</v>
      </c>
      <c r="G9374" t="s">
        <v>2211</v>
      </c>
      <c r="H9374" t="s">
        <v>2183</v>
      </c>
      <c r="I9374" t="s">
        <v>156</v>
      </c>
      <c r="J9374" t="s">
        <v>18963</v>
      </c>
      <c r="L9374" s="5"/>
      <c r="P9374" t="s">
        <v>18963</v>
      </c>
    </row>
    <row r="9375" spans="2:16" x14ac:dyDescent="0.25">
      <c r="B9375" t="s">
        <v>3</v>
      </c>
      <c r="C9375" t="s">
        <v>17</v>
      </c>
      <c r="D9375" s="6">
        <v>0.31</v>
      </c>
      <c r="E9375" s="6">
        <v>0.31</v>
      </c>
      <c r="F9375" s="18">
        <v>175</v>
      </c>
      <c r="G9375" t="s">
        <v>2212</v>
      </c>
      <c r="H9375" t="s">
        <v>2183</v>
      </c>
      <c r="I9375" t="s">
        <v>5249</v>
      </c>
      <c r="J9375" t="s">
        <v>18964</v>
      </c>
      <c r="L9375" s="5"/>
      <c r="P9375" t="s">
        <v>18964</v>
      </c>
    </row>
    <row r="9376" spans="2:16" x14ac:dyDescent="0.25">
      <c r="B9376" t="s">
        <v>3</v>
      </c>
      <c r="C9376" t="s">
        <v>17</v>
      </c>
      <c r="D9376" s="6">
        <v>0.31</v>
      </c>
      <c r="E9376" s="6">
        <v>0.31</v>
      </c>
      <c r="F9376" s="18">
        <v>175</v>
      </c>
      <c r="G9376" t="s">
        <v>2213</v>
      </c>
      <c r="H9376" t="s">
        <v>2183</v>
      </c>
      <c r="I9376" t="s">
        <v>148</v>
      </c>
      <c r="J9376" t="s">
        <v>18965</v>
      </c>
      <c r="L9376" s="5"/>
      <c r="P9376" t="s">
        <v>18965</v>
      </c>
    </row>
    <row r="9377" spans="2:16" x14ac:dyDescent="0.25">
      <c r="B9377" t="s">
        <v>3</v>
      </c>
      <c r="C9377" t="s">
        <v>17</v>
      </c>
      <c r="D9377" s="6">
        <v>0.31</v>
      </c>
      <c r="E9377" s="6">
        <v>0.31</v>
      </c>
      <c r="F9377" s="18">
        <v>175</v>
      </c>
      <c r="G9377" t="s">
        <v>2214</v>
      </c>
      <c r="H9377" t="s">
        <v>2183</v>
      </c>
      <c r="I9377" t="s">
        <v>5401</v>
      </c>
      <c r="J9377" t="s">
        <v>18966</v>
      </c>
      <c r="L9377" s="5"/>
      <c r="P9377" t="s">
        <v>18966</v>
      </c>
    </row>
    <row r="9378" spans="2:16" x14ac:dyDescent="0.25">
      <c r="B9378" t="s">
        <v>3</v>
      </c>
      <c r="C9378" t="s">
        <v>17</v>
      </c>
      <c r="D9378" s="6">
        <v>0.31</v>
      </c>
      <c r="E9378" s="6">
        <v>0.31</v>
      </c>
      <c r="F9378" s="18">
        <v>175</v>
      </c>
      <c r="G9378" t="s">
        <v>2215</v>
      </c>
      <c r="H9378" t="s">
        <v>2183</v>
      </c>
      <c r="I9378" t="s">
        <v>5502</v>
      </c>
      <c r="J9378" t="s">
        <v>18967</v>
      </c>
      <c r="L9378" s="5"/>
      <c r="P9378" t="s">
        <v>18967</v>
      </c>
    </row>
    <row r="9379" spans="2:16" x14ac:dyDescent="0.25">
      <c r="B9379" t="s">
        <v>3</v>
      </c>
      <c r="C9379" t="s">
        <v>17</v>
      </c>
      <c r="D9379" s="6">
        <v>0.31</v>
      </c>
      <c r="E9379" s="6">
        <v>0.31</v>
      </c>
      <c r="F9379" s="18">
        <v>175</v>
      </c>
      <c r="G9379" t="s">
        <v>2216</v>
      </c>
      <c r="H9379" t="s">
        <v>2183</v>
      </c>
      <c r="I9379" t="s">
        <v>5600</v>
      </c>
      <c r="J9379" t="s">
        <v>18968</v>
      </c>
      <c r="L9379" s="5"/>
      <c r="P9379" t="s">
        <v>18968</v>
      </c>
    </row>
    <row r="9380" spans="2:16" x14ac:dyDescent="0.25">
      <c r="B9380" t="s">
        <v>3</v>
      </c>
      <c r="C9380" t="s">
        <v>17</v>
      </c>
      <c r="D9380" s="6">
        <v>0.31</v>
      </c>
      <c r="E9380" s="6">
        <v>0.31</v>
      </c>
      <c r="F9380" s="18">
        <v>175</v>
      </c>
      <c r="G9380" t="s">
        <v>2217</v>
      </c>
      <c r="H9380" t="s">
        <v>2183</v>
      </c>
      <c r="I9380" t="s">
        <v>545</v>
      </c>
      <c r="J9380" t="s">
        <v>18969</v>
      </c>
      <c r="L9380" s="5"/>
      <c r="P9380" t="s">
        <v>18969</v>
      </c>
    </row>
    <row r="9381" spans="2:16" x14ac:dyDescent="0.25">
      <c r="B9381" t="s">
        <v>3</v>
      </c>
      <c r="C9381" t="s">
        <v>17</v>
      </c>
      <c r="D9381" s="6">
        <v>0.31</v>
      </c>
      <c r="E9381" s="6">
        <v>0.31</v>
      </c>
      <c r="F9381" s="18">
        <v>175</v>
      </c>
      <c r="G9381" t="s">
        <v>2218</v>
      </c>
      <c r="H9381" t="s">
        <v>2183</v>
      </c>
      <c r="I9381" t="s">
        <v>5766</v>
      </c>
      <c r="J9381" t="s">
        <v>18970</v>
      </c>
      <c r="L9381" s="5"/>
      <c r="P9381" t="s">
        <v>18970</v>
      </c>
    </row>
    <row r="9382" spans="2:16" x14ac:dyDescent="0.25">
      <c r="B9382" t="s">
        <v>3</v>
      </c>
      <c r="C9382" t="s">
        <v>17</v>
      </c>
      <c r="D9382" s="6">
        <v>0.31</v>
      </c>
      <c r="E9382" s="6">
        <v>0.31</v>
      </c>
      <c r="F9382" s="18">
        <v>175</v>
      </c>
      <c r="G9382" t="s">
        <v>2219</v>
      </c>
      <c r="H9382" t="s">
        <v>2183</v>
      </c>
      <c r="I9382" t="s">
        <v>5867</v>
      </c>
      <c r="J9382" t="s">
        <v>18971</v>
      </c>
      <c r="L9382" s="5"/>
      <c r="P9382" t="s">
        <v>18971</v>
      </c>
    </row>
    <row r="9383" spans="2:16" x14ac:dyDescent="0.25">
      <c r="B9383" t="s">
        <v>3</v>
      </c>
      <c r="C9383" t="s">
        <v>17</v>
      </c>
      <c r="D9383" s="6">
        <v>0.31</v>
      </c>
      <c r="E9383" s="6">
        <v>0.31</v>
      </c>
      <c r="F9383" s="18">
        <v>175</v>
      </c>
      <c r="G9383" t="s">
        <v>2220</v>
      </c>
      <c r="H9383" t="s">
        <v>2183</v>
      </c>
      <c r="I9383" t="s">
        <v>5965</v>
      </c>
      <c r="J9383" t="s">
        <v>18972</v>
      </c>
      <c r="L9383" s="5"/>
      <c r="P9383" t="s">
        <v>18972</v>
      </c>
    </row>
    <row r="9384" spans="2:16" x14ac:dyDescent="0.25">
      <c r="B9384" t="s">
        <v>3</v>
      </c>
      <c r="C9384" t="s">
        <v>17</v>
      </c>
      <c r="D9384" s="6">
        <v>0.31</v>
      </c>
      <c r="E9384" s="6">
        <v>0.31</v>
      </c>
      <c r="F9384" s="18">
        <v>175</v>
      </c>
      <c r="G9384" t="s">
        <v>2221</v>
      </c>
      <c r="H9384" t="s">
        <v>2183</v>
      </c>
      <c r="I9384" t="s">
        <v>396</v>
      </c>
      <c r="J9384" t="s">
        <v>18973</v>
      </c>
      <c r="L9384" s="5"/>
      <c r="P9384" t="s">
        <v>18973</v>
      </c>
    </row>
    <row r="9385" spans="2:16" x14ac:dyDescent="0.25">
      <c r="B9385" t="s">
        <v>3</v>
      </c>
      <c r="C9385" t="s">
        <v>17</v>
      </c>
      <c r="D9385" s="6">
        <v>0.31</v>
      </c>
      <c r="E9385" s="6">
        <v>0.31</v>
      </c>
      <c r="F9385" s="18">
        <v>175</v>
      </c>
      <c r="G9385" t="s">
        <v>2222</v>
      </c>
      <c r="H9385" t="s">
        <v>2183</v>
      </c>
      <c r="I9385" t="s">
        <v>6130</v>
      </c>
      <c r="J9385" t="s">
        <v>18974</v>
      </c>
      <c r="L9385" s="5"/>
      <c r="P9385" t="s">
        <v>18974</v>
      </c>
    </row>
    <row r="9386" spans="2:16" x14ac:dyDescent="0.25">
      <c r="B9386" t="s">
        <v>3</v>
      </c>
      <c r="C9386" t="s">
        <v>17</v>
      </c>
      <c r="D9386" s="6">
        <v>0.31</v>
      </c>
      <c r="E9386" s="6">
        <v>0.31</v>
      </c>
      <c r="F9386" s="18">
        <v>175</v>
      </c>
      <c r="G9386" t="s">
        <v>2223</v>
      </c>
      <c r="H9386" t="s">
        <v>2183</v>
      </c>
      <c r="I9386" t="s">
        <v>340</v>
      </c>
      <c r="J9386" t="s">
        <v>18975</v>
      </c>
      <c r="L9386" s="5"/>
      <c r="P9386" t="s">
        <v>18975</v>
      </c>
    </row>
    <row r="9387" spans="2:16" x14ac:dyDescent="0.25">
      <c r="B9387" t="s">
        <v>3</v>
      </c>
      <c r="C9387" t="s">
        <v>17</v>
      </c>
      <c r="D9387" s="6">
        <v>0.31</v>
      </c>
      <c r="E9387" s="6">
        <v>0.31</v>
      </c>
      <c r="F9387" s="18">
        <v>175</v>
      </c>
      <c r="G9387" t="s">
        <v>2190</v>
      </c>
      <c r="H9387" t="s">
        <v>2193</v>
      </c>
      <c r="I9387" t="s">
        <v>3409</v>
      </c>
      <c r="J9387" t="s">
        <v>18976</v>
      </c>
      <c r="L9387" s="5"/>
      <c r="P9387" t="s">
        <v>18976</v>
      </c>
    </row>
    <row r="9388" spans="2:16" x14ac:dyDescent="0.25">
      <c r="B9388" t="s">
        <v>3</v>
      </c>
      <c r="C9388" t="s">
        <v>17</v>
      </c>
      <c r="D9388" s="6">
        <v>0.31</v>
      </c>
      <c r="E9388" s="6">
        <v>0.31</v>
      </c>
      <c r="F9388" s="18">
        <v>175</v>
      </c>
      <c r="G9388" t="s">
        <v>2191</v>
      </c>
      <c r="H9388" t="s">
        <v>2193</v>
      </c>
      <c r="I9388" t="s">
        <v>729</v>
      </c>
      <c r="J9388" t="s">
        <v>18977</v>
      </c>
      <c r="L9388" s="5"/>
      <c r="P9388" t="s">
        <v>18977</v>
      </c>
    </row>
    <row r="9389" spans="2:16" x14ac:dyDescent="0.25">
      <c r="B9389" t="s">
        <v>3</v>
      </c>
      <c r="C9389" t="s">
        <v>17</v>
      </c>
      <c r="D9389" s="6">
        <v>0.31</v>
      </c>
      <c r="E9389" s="6">
        <v>0.31</v>
      </c>
      <c r="F9389" s="18">
        <v>175</v>
      </c>
      <c r="G9389" t="s">
        <v>2192</v>
      </c>
      <c r="H9389" t="s">
        <v>2193</v>
      </c>
      <c r="I9389" t="s">
        <v>691</v>
      </c>
      <c r="J9389" t="s">
        <v>18978</v>
      </c>
      <c r="L9389" s="5"/>
      <c r="P9389" t="s">
        <v>18978</v>
      </c>
    </row>
    <row r="9390" spans="2:16" x14ac:dyDescent="0.25">
      <c r="B9390" t="s">
        <v>3</v>
      </c>
      <c r="C9390" t="s">
        <v>17</v>
      </c>
      <c r="D9390" s="6">
        <v>0.31</v>
      </c>
      <c r="E9390" s="6">
        <v>0.31</v>
      </c>
      <c r="F9390" s="18">
        <v>175</v>
      </c>
      <c r="G9390" t="s">
        <v>2183</v>
      </c>
      <c r="H9390" t="s">
        <v>2193</v>
      </c>
      <c r="I9390" t="s">
        <v>122</v>
      </c>
      <c r="J9390" t="s">
        <v>18979</v>
      </c>
      <c r="L9390" s="5"/>
      <c r="P9390" t="s">
        <v>18979</v>
      </c>
    </row>
    <row r="9391" spans="2:16" x14ac:dyDescent="0.25">
      <c r="B9391" t="s">
        <v>3</v>
      </c>
      <c r="C9391" t="s">
        <v>17</v>
      </c>
      <c r="D9391" s="6">
        <v>0.31</v>
      </c>
      <c r="E9391" s="6">
        <v>0.31</v>
      </c>
      <c r="F9391" s="18">
        <v>175</v>
      </c>
      <c r="G9391" t="s">
        <v>2193</v>
      </c>
      <c r="H9391" t="s">
        <v>2193</v>
      </c>
      <c r="I9391" t="s">
        <v>252</v>
      </c>
      <c r="J9391" t="s">
        <v>18980</v>
      </c>
      <c r="L9391" s="5"/>
      <c r="P9391" t="s">
        <v>18980</v>
      </c>
    </row>
    <row r="9392" spans="2:16" x14ac:dyDescent="0.25">
      <c r="B9392" t="s">
        <v>3</v>
      </c>
      <c r="C9392" t="s">
        <v>17</v>
      </c>
      <c r="D9392" s="6">
        <v>0.31</v>
      </c>
      <c r="E9392" s="6">
        <v>0.31</v>
      </c>
      <c r="F9392" s="18">
        <v>175</v>
      </c>
      <c r="G9392" t="s">
        <v>2194</v>
      </c>
      <c r="H9392" t="s">
        <v>2193</v>
      </c>
      <c r="I9392" t="s">
        <v>3781</v>
      </c>
      <c r="J9392" t="s">
        <v>18981</v>
      </c>
      <c r="L9392" s="5"/>
      <c r="P9392" t="s">
        <v>18981</v>
      </c>
    </row>
    <row r="9393" spans="2:16" x14ac:dyDescent="0.25">
      <c r="B9393" t="s">
        <v>3</v>
      </c>
      <c r="C9393" t="s">
        <v>17</v>
      </c>
      <c r="D9393" s="6">
        <v>0.31</v>
      </c>
      <c r="E9393" s="6">
        <v>0.31</v>
      </c>
      <c r="F9393" s="18">
        <v>175</v>
      </c>
      <c r="G9393" t="s">
        <v>2195</v>
      </c>
      <c r="H9393" t="s">
        <v>2193</v>
      </c>
      <c r="I9393" t="s">
        <v>3878</v>
      </c>
      <c r="J9393" t="s">
        <v>18982</v>
      </c>
      <c r="L9393" s="5"/>
      <c r="P9393" t="s">
        <v>18982</v>
      </c>
    </row>
    <row r="9394" spans="2:16" x14ac:dyDescent="0.25">
      <c r="B9394" t="s">
        <v>3</v>
      </c>
      <c r="C9394" t="s">
        <v>17</v>
      </c>
      <c r="D9394" s="6">
        <v>0.31</v>
      </c>
      <c r="E9394" s="6">
        <v>0.31</v>
      </c>
      <c r="F9394" s="18">
        <v>175</v>
      </c>
      <c r="G9394" t="s">
        <v>2196</v>
      </c>
      <c r="H9394" t="s">
        <v>2193</v>
      </c>
      <c r="I9394" t="s">
        <v>3979</v>
      </c>
      <c r="J9394" t="s">
        <v>18983</v>
      </c>
      <c r="L9394" s="5"/>
      <c r="P9394" t="s">
        <v>18983</v>
      </c>
    </row>
    <row r="9395" spans="2:16" x14ac:dyDescent="0.25">
      <c r="B9395" t="s">
        <v>3</v>
      </c>
      <c r="C9395" t="s">
        <v>17</v>
      </c>
      <c r="D9395" s="6">
        <v>0.31</v>
      </c>
      <c r="E9395" s="6">
        <v>0.31</v>
      </c>
      <c r="F9395" s="18">
        <v>175</v>
      </c>
      <c r="G9395" t="s">
        <v>2197</v>
      </c>
      <c r="H9395" t="s">
        <v>2193</v>
      </c>
      <c r="I9395" t="s">
        <v>297</v>
      </c>
      <c r="J9395" t="s">
        <v>18984</v>
      </c>
      <c r="L9395" s="5"/>
      <c r="P9395" t="s">
        <v>18984</v>
      </c>
    </row>
    <row r="9396" spans="2:16" x14ac:dyDescent="0.25">
      <c r="B9396" t="s">
        <v>3</v>
      </c>
      <c r="C9396" t="s">
        <v>17</v>
      </c>
      <c r="D9396" s="6">
        <v>0.31</v>
      </c>
      <c r="E9396" s="6">
        <v>0.31</v>
      </c>
      <c r="F9396" s="18">
        <v>175</v>
      </c>
      <c r="G9396" t="s">
        <v>2198</v>
      </c>
      <c r="H9396" t="s">
        <v>2193</v>
      </c>
      <c r="I9396" t="s">
        <v>534</v>
      </c>
      <c r="J9396" t="s">
        <v>18985</v>
      </c>
      <c r="L9396" s="5"/>
      <c r="P9396" t="s">
        <v>18985</v>
      </c>
    </row>
    <row r="9397" spans="2:16" x14ac:dyDescent="0.25">
      <c r="B9397" t="s">
        <v>3</v>
      </c>
      <c r="C9397" t="s">
        <v>17</v>
      </c>
      <c r="D9397" s="6">
        <v>0.31</v>
      </c>
      <c r="E9397" s="6">
        <v>0.31</v>
      </c>
      <c r="F9397" s="18">
        <v>175</v>
      </c>
      <c r="G9397" t="s">
        <v>2199</v>
      </c>
      <c r="H9397" t="s">
        <v>2193</v>
      </c>
      <c r="I9397" t="s">
        <v>4191</v>
      </c>
      <c r="J9397" t="s">
        <v>18986</v>
      </c>
      <c r="L9397" s="5"/>
      <c r="P9397" t="s">
        <v>18986</v>
      </c>
    </row>
    <row r="9398" spans="2:16" x14ac:dyDescent="0.25">
      <c r="B9398" t="s">
        <v>3</v>
      </c>
      <c r="C9398" t="s">
        <v>17</v>
      </c>
      <c r="D9398" s="6">
        <v>0.31</v>
      </c>
      <c r="E9398" s="6">
        <v>0.31</v>
      </c>
      <c r="F9398" s="18">
        <v>175</v>
      </c>
      <c r="G9398" t="s">
        <v>1014</v>
      </c>
      <c r="H9398" t="s">
        <v>2193</v>
      </c>
      <c r="I9398" t="s">
        <v>4285</v>
      </c>
      <c r="J9398" t="s">
        <v>18987</v>
      </c>
      <c r="L9398" s="5"/>
      <c r="P9398" t="s">
        <v>18987</v>
      </c>
    </row>
    <row r="9399" spans="2:16" x14ac:dyDescent="0.25">
      <c r="B9399" t="s">
        <v>3</v>
      </c>
      <c r="C9399" t="s">
        <v>17</v>
      </c>
      <c r="D9399" s="6">
        <v>0.31</v>
      </c>
      <c r="E9399" s="6">
        <v>0.31</v>
      </c>
      <c r="F9399" s="18">
        <v>175</v>
      </c>
      <c r="G9399" t="s">
        <v>2200</v>
      </c>
      <c r="H9399" t="s">
        <v>2193</v>
      </c>
      <c r="I9399" t="s">
        <v>503</v>
      </c>
      <c r="J9399" t="s">
        <v>18988</v>
      </c>
      <c r="L9399" s="5"/>
      <c r="P9399" t="s">
        <v>18988</v>
      </c>
    </row>
    <row r="9400" spans="2:16" x14ac:dyDescent="0.25">
      <c r="B9400" t="s">
        <v>3</v>
      </c>
      <c r="C9400" t="s">
        <v>17</v>
      </c>
      <c r="D9400" s="6">
        <v>0.31</v>
      </c>
      <c r="E9400" s="6">
        <v>0.31</v>
      </c>
      <c r="F9400" s="18">
        <v>175</v>
      </c>
      <c r="G9400" t="s">
        <v>2201</v>
      </c>
      <c r="H9400" t="s">
        <v>2193</v>
      </c>
      <c r="I9400" t="s">
        <v>1011</v>
      </c>
      <c r="J9400" t="s">
        <v>18989</v>
      </c>
      <c r="L9400" s="5"/>
      <c r="P9400" t="s">
        <v>18989</v>
      </c>
    </row>
    <row r="9401" spans="2:16" x14ac:dyDescent="0.25">
      <c r="B9401" t="s">
        <v>3</v>
      </c>
      <c r="C9401" t="s">
        <v>17</v>
      </c>
      <c r="D9401" s="6">
        <v>0.31</v>
      </c>
      <c r="E9401" s="6">
        <v>0.31</v>
      </c>
      <c r="F9401" s="18">
        <v>175</v>
      </c>
      <c r="G9401" t="s">
        <v>2202</v>
      </c>
      <c r="H9401" t="s">
        <v>2193</v>
      </c>
      <c r="I9401" t="s">
        <v>4498</v>
      </c>
      <c r="J9401" t="s">
        <v>18990</v>
      </c>
      <c r="L9401" s="5"/>
      <c r="P9401" t="s">
        <v>18990</v>
      </c>
    </row>
    <row r="9402" spans="2:16" x14ac:dyDescent="0.25">
      <c r="B9402" t="s">
        <v>3</v>
      </c>
      <c r="C9402" t="s">
        <v>17</v>
      </c>
      <c r="D9402" s="6">
        <v>0.31</v>
      </c>
      <c r="E9402" s="6">
        <v>0.31</v>
      </c>
      <c r="F9402" s="18">
        <v>175</v>
      </c>
      <c r="G9402" t="s">
        <v>2203</v>
      </c>
      <c r="H9402" t="s">
        <v>2193</v>
      </c>
      <c r="I9402" t="s">
        <v>422</v>
      </c>
      <c r="J9402" t="s">
        <v>18991</v>
      </c>
      <c r="L9402" s="5"/>
      <c r="P9402" t="s">
        <v>18991</v>
      </c>
    </row>
    <row r="9403" spans="2:16" x14ac:dyDescent="0.25">
      <c r="B9403" t="s">
        <v>3</v>
      </c>
      <c r="C9403" t="s">
        <v>17</v>
      </c>
      <c r="D9403" s="6">
        <v>0.31</v>
      </c>
      <c r="E9403" s="6">
        <v>0.31</v>
      </c>
      <c r="F9403" s="18">
        <v>175</v>
      </c>
      <c r="G9403" t="s">
        <v>2204</v>
      </c>
      <c r="H9403" t="s">
        <v>2193</v>
      </c>
      <c r="I9403" t="s">
        <v>4642</v>
      </c>
      <c r="J9403" t="s">
        <v>18992</v>
      </c>
      <c r="L9403" s="5"/>
      <c r="P9403" t="s">
        <v>18992</v>
      </c>
    </row>
    <row r="9404" spans="2:16" x14ac:dyDescent="0.25">
      <c r="B9404" t="s">
        <v>3</v>
      </c>
      <c r="C9404" t="s">
        <v>17</v>
      </c>
      <c r="D9404" s="6">
        <v>0.31</v>
      </c>
      <c r="E9404" s="6">
        <v>0.31</v>
      </c>
      <c r="F9404" s="18">
        <v>175</v>
      </c>
      <c r="G9404" t="s">
        <v>2205</v>
      </c>
      <c r="H9404" t="s">
        <v>2193</v>
      </c>
      <c r="I9404" t="s">
        <v>4736</v>
      </c>
      <c r="J9404" t="s">
        <v>18993</v>
      </c>
      <c r="L9404" s="5"/>
      <c r="P9404" t="s">
        <v>18993</v>
      </c>
    </row>
    <row r="9405" spans="2:16" x14ac:dyDescent="0.25">
      <c r="B9405" t="s">
        <v>3</v>
      </c>
      <c r="C9405" t="s">
        <v>17</v>
      </c>
      <c r="D9405" s="6">
        <v>0.31</v>
      </c>
      <c r="E9405" s="6">
        <v>0.31</v>
      </c>
      <c r="F9405" s="18">
        <v>175</v>
      </c>
      <c r="G9405" t="s">
        <v>2206</v>
      </c>
      <c r="H9405" t="s">
        <v>2193</v>
      </c>
      <c r="I9405" t="s">
        <v>4821</v>
      </c>
      <c r="J9405" t="s">
        <v>18994</v>
      </c>
      <c r="L9405" s="5"/>
      <c r="P9405" t="s">
        <v>18994</v>
      </c>
    </row>
    <row r="9406" spans="2:16" x14ac:dyDescent="0.25">
      <c r="B9406" t="s">
        <v>3</v>
      </c>
      <c r="C9406" t="s">
        <v>17</v>
      </c>
      <c r="D9406" s="6">
        <v>0.31</v>
      </c>
      <c r="E9406" s="6">
        <v>0.31</v>
      </c>
      <c r="F9406" s="18">
        <v>175</v>
      </c>
      <c r="G9406" t="s">
        <v>2224</v>
      </c>
      <c r="H9406" t="s">
        <v>2193</v>
      </c>
      <c r="I9406" t="s">
        <v>1006</v>
      </c>
      <c r="J9406" t="s">
        <v>18995</v>
      </c>
      <c r="L9406" s="5"/>
      <c r="P9406" t="s">
        <v>18995</v>
      </c>
    </row>
    <row r="9407" spans="2:16" x14ac:dyDescent="0.25">
      <c r="B9407" t="s">
        <v>3</v>
      </c>
      <c r="C9407" t="s">
        <v>17</v>
      </c>
      <c r="D9407" s="6">
        <v>0.31</v>
      </c>
      <c r="E9407" s="6">
        <v>0.31</v>
      </c>
      <c r="F9407" s="18">
        <v>175</v>
      </c>
      <c r="G9407" t="s">
        <v>2225</v>
      </c>
      <c r="H9407" t="s">
        <v>2193</v>
      </c>
      <c r="I9407" t="s">
        <v>6377</v>
      </c>
      <c r="J9407" t="s">
        <v>18996</v>
      </c>
      <c r="L9407" s="5"/>
      <c r="P9407" t="s">
        <v>18996</v>
      </c>
    </row>
    <row r="9408" spans="2:16" x14ac:dyDescent="0.25">
      <c r="B9408" t="s">
        <v>3</v>
      </c>
      <c r="C9408" t="s">
        <v>17</v>
      </c>
      <c r="D9408" s="6">
        <v>0.31</v>
      </c>
      <c r="E9408" s="6">
        <v>0.31</v>
      </c>
      <c r="F9408" s="18">
        <v>175</v>
      </c>
      <c r="G9408" t="s">
        <v>2226</v>
      </c>
      <c r="H9408" t="s">
        <v>2193</v>
      </c>
      <c r="I9408" t="s">
        <v>1010</v>
      </c>
      <c r="J9408" t="s">
        <v>18997</v>
      </c>
      <c r="L9408" s="5"/>
      <c r="P9408" t="s">
        <v>18997</v>
      </c>
    </row>
    <row r="9409" spans="2:16" x14ac:dyDescent="0.25">
      <c r="B9409" t="s">
        <v>3</v>
      </c>
      <c r="C9409" t="s">
        <v>17</v>
      </c>
      <c r="D9409" s="6">
        <v>0.31</v>
      </c>
      <c r="E9409" s="6">
        <v>0.31</v>
      </c>
      <c r="F9409" s="18">
        <v>175</v>
      </c>
      <c r="G9409" t="s">
        <v>2227</v>
      </c>
      <c r="H9409" t="s">
        <v>2193</v>
      </c>
      <c r="I9409" t="s">
        <v>6556</v>
      </c>
      <c r="J9409" t="s">
        <v>18998</v>
      </c>
      <c r="L9409" s="5"/>
      <c r="P9409" t="s">
        <v>18998</v>
      </c>
    </row>
    <row r="9410" spans="2:16" x14ac:dyDescent="0.25">
      <c r="B9410" t="s">
        <v>3</v>
      </c>
      <c r="C9410" t="s">
        <v>17</v>
      </c>
      <c r="D9410" s="6">
        <v>0.31</v>
      </c>
      <c r="E9410" s="6">
        <v>0.31</v>
      </c>
      <c r="F9410" s="18">
        <v>175</v>
      </c>
      <c r="G9410" t="s">
        <v>2228</v>
      </c>
      <c r="H9410" t="s">
        <v>2193</v>
      </c>
      <c r="I9410" t="s">
        <v>6651</v>
      </c>
      <c r="J9410" t="s">
        <v>18999</v>
      </c>
      <c r="L9410" s="5"/>
      <c r="P9410" t="s">
        <v>18999</v>
      </c>
    </row>
    <row r="9411" spans="2:16" x14ac:dyDescent="0.25">
      <c r="B9411" t="s">
        <v>3</v>
      </c>
      <c r="C9411" t="s">
        <v>17</v>
      </c>
      <c r="D9411" s="6">
        <v>0.31</v>
      </c>
      <c r="E9411" s="6">
        <v>0.31</v>
      </c>
      <c r="F9411" s="18">
        <v>175</v>
      </c>
      <c r="G9411" t="s">
        <v>2229</v>
      </c>
      <c r="H9411" t="s">
        <v>2193</v>
      </c>
      <c r="I9411" t="s">
        <v>35</v>
      </c>
      <c r="J9411" t="s">
        <v>19000</v>
      </c>
      <c r="L9411" s="5"/>
      <c r="P9411" t="s">
        <v>19000</v>
      </c>
    </row>
    <row r="9412" spans="2:16" x14ac:dyDescent="0.25">
      <c r="B9412" t="s">
        <v>3</v>
      </c>
      <c r="C9412" t="s">
        <v>17</v>
      </c>
      <c r="D9412" s="6">
        <v>0.31</v>
      </c>
      <c r="E9412" s="6">
        <v>0.31</v>
      </c>
      <c r="F9412" s="18">
        <v>175</v>
      </c>
      <c r="G9412" t="s">
        <v>2230</v>
      </c>
      <c r="H9412" t="s">
        <v>2193</v>
      </c>
      <c r="I9412" t="s">
        <v>553</v>
      </c>
      <c r="J9412" t="s">
        <v>19001</v>
      </c>
      <c r="L9412" s="5"/>
      <c r="P9412" t="s">
        <v>19001</v>
      </c>
    </row>
    <row r="9413" spans="2:16" x14ac:dyDescent="0.25">
      <c r="B9413" t="s">
        <v>3</v>
      </c>
      <c r="C9413" t="s">
        <v>17</v>
      </c>
      <c r="D9413" s="6">
        <v>0.31</v>
      </c>
      <c r="E9413" s="6">
        <v>0.31</v>
      </c>
      <c r="F9413" s="18">
        <v>175</v>
      </c>
      <c r="G9413" t="s">
        <v>2231</v>
      </c>
      <c r="H9413" t="s">
        <v>2193</v>
      </c>
      <c r="I9413" t="s">
        <v>6865</v>
      </c>
      <c r="J9413" t="s">
        <v>19002</v>
      </c>
      <c r="L9413" s="5"/>
      <c r="P9413" t="s">
        <v>19002</v>
      </c>
    </row>
    <row r="9414" spans="2:16" x14ac:dyDescent="0.25">
      <c r="B9414" t="s">
        <v>3</v>
      </c>
      <c r="C9414" t="s">
        <v>17</v>
      </c>
      <c r="D9414" s="6">
        <v>0.31</v>
      </c>
      <c r="E9414" s="6">
        <v>0.31</v>
      </c>
      <c r="F9414" s="18">
        <v>175</v>
      </c>
      <c r="G9414" t="s">
        <v>2232</v>
      </c>
      <c r="H9414" t="s">
        <v>2193</v>
      </c>
      <c r="I9414" t="s">
        <v>6953</v>
      </c>
      <c r="J9414" t="s">
        <v>19003</v>
      </c>
      <c r="L9414" s="5"/>
      <c r="P9414" t="s">
        <v>19003</v>
      </c>
    </row>
    <row r="9415" spans="2:16" x14ac:dyDescent="0.25">
      <c r="B9415" t="s">
        <v>3</v>
      </c>
      <c r="C9415" t="s">
        <v>17</v>
      </c>
      <c r="D9415" s="6">
        <v>0.31</v>
      </c>
      <c r="E9415" s="6">
        <v>0.31</v>
      </c>
      <c r="F9415" s="18">
        <v>175</v>
      </c>
      <c r="G9415" t="s">
        <v>2233</v>
      </c>
      <c r="H9415" t="s">
        <v>2193</v>
      </c>
      <c r="I9415" t="s">
        <v>304</v>
      </c>
      <c r="J9415" t="s">
        <v>19004</v>
      </c>
      <c r="L9415" s="5"/>
      <c r="P9415" t="s">
        <v>19004</v>
      </c>
    </row>
    <row r="9416" spans="2:16" x14ac:dyDescent="0.25">
      <c r="B9416" t="s">
        <v>3</v>
      </c>
      <c r="C9416" t="s">
        <v>17</v>
      </c>
      <c r="D9416" s="6">
        <v>0.31</v>
      </c>
      <c r="E9416" s="6">
        <v>0.31</v>
      </c>
      <c r="F9416" s="18">
        <v>175</v>
      </c>
      <c r="G9416" t="s">
        <v>2234</v>
      </c>
      <c r="H9416" t="s">
        <v>2193</v>
      </c>
      <c r="I9416" t="s">
        <v>7129</v>
      </c>
      <c r="J9416" t="s">
        <v>19005</v>
      </c>
      <c r="L9416" s="5"/>
      <c r="P9416" t="s">
        <v>19005</v>
      </c>
    </row>
    <row r="9417" spans="2:16" x14ac:dyDescent="0.25">
      <c r="B9417" t="s">
        <v>3</v>
      </c>
      <c r="C9417" t="s">
        <v>17</v>
      </c>
      <c r="D9417" s="6">
        <v>0.31</v>
      </c>
      <c r="E9417" s="6">
        <v>0.31</v>
      </c>
      <c r="F9417" s="18">
        <v>175</v>
      </c>
      <c r="G9417" t="s">
        <v>2235</v>
      </c>
      <c r="H9417" t="s">
        <v>2193</v>
      </c>
      <c r="I9417" t="s">
        <v>7207</v>
      </c>
      <c r="J9417" t="s">
        <v>19006</v>
      </c>
      <c r="L9417" s="5"/>
      <c r="P9417" t="s">
        <v>19006</v>
      </c>
    </row>
    <row r="9418" spans="2:16" x14ac:dyDescent="0.25">
      <c r="B9418" t="s">
        <v>3</v>
      </c>
      <c r="C9418" t="s">
        <v>17</v>
      </c>
      <c r="D9418" s="6">
        <v>0.31</v>
      </c>
      <c r="E9418" s="6">
        <v>0.31</v>
      </c>
      <c r="F9418" s="18">
        <v>175</v>
      </c>
      <c r="G9418" t="s">
        <v>2236</v>
      </c>
      <c r="H9418" t="s">
        <v>2193</v>
      </c>
      <c r="I9418" t="s">
        <v>868</v>
      </c>
      <c r="J9418" t="s">
        <v>19007</v>
      </c>
      <c r="L9418" s="5"/>
      <c r="P9418" t="s">
        <v>19007</v>
      </c>
    </row>
    <row r="9419" spans="2:16" x14ac:dyDescent="0.25">
      <c r="B9419" t="s">
        <v>3</v>
      </c>
      <c r="C9419" t="s">
        <v>17</v>
      </c>
      <c r="D9419" s="6">
        <v>0.31</v>
      </c>
      <c r="E9419" s="6">
        <v>0.31</v>
      </c>
      <c r="F9419" s="18">
        <v>175</v>
      </c>
      <c r="G9419" t="s">
        <v>2207</v>
      </c>
      <c r="H9419" t="s">
        <v>2193</v>
      </c>
      <c r="I9419" t="s">
        <v>4896</v>
      </c>
      <c r="J9419" t="s">
        <v>19008</v>
      </c>
      <c r="L9419" s="5"/>
      <c r="P9419" t="s">
        <v>19008</v>
      </c>
    </row>
    <row r="9420" spans="2:16" x14ac:dyDescent="0.25">
      <c r="B9420" t="s">
        <v>3</v>
      </c>
      <c r="C9420" t="s">
        <v>17</v>
      </c>
      <c r="D9420" s="6">
        <v>0.31</v>
      </c>
      <c r="E9420" s="6">
        <v>0.31</v>
      </c>
      <c r="F9420" s="18">
        <v>175</v>
      </c>
      <c r="G9420" t="s">
        <v>2208</v>
      </c>
      <c r="H9420" t="s">
        <v>2193</v>
      </c>
      <c r="I9420" t="s">
        <v>405</v>
      </c>
      <c r="J9420" t="s">
        <v>19009</v>
      </c>
      <c r="L9420" s="5"/>
      <c r="P9420" t="s">
        <v>19009</v>
      </c>
    </row>
    <row r="9421" spans="2:16" x14ac:dyDescent="0.25">
      <c r="B9421" t="s">
        <v>3</v>
      </c>
      <c r="C9421" t="s">
        <v>17</v>
      </c>
      <c r="D9421" s="6">
        <v>0.31</v>
      </c>
      <c r="E9421" s="6">
        <v>0.31</v>
      </c>
      <c r="F9421" s="18">
        <v>175</v>
      </c>
      <c r="G9421" t="s">
        <v>2209</v>
      </c>
      <c r="H9421" t="s">
        <v>2193</v>
      </c>
      <c r="I9421" t="s">
        <v>5057</v>
      </c>
      <c r="J9421" t="s">
        <v>19010</v>
      </c>
      <c r="L9421" s="5"/>
      <c r="P9421" t="s">
        <v>19010</v>
      </c>
    </row>
    <row r="9422" spans="2:16" x14ac:dyDescent="0.25">
      <c r="B9422" t="s">
        <v>3</v>
      </c>
      <c r="C9422" t="s">
        <v>17</v>
      </c>
      <c r="D9422" s="6">
        <v>0.31</v>
      </c>
      <c r="E9422" s="6">
        <v>0.31</v>
      </c>
      <c r="F9422" s="18">
        <v>175</v>
      </c>
      <c r="G9422" t="s">
        <v>2210</v>
      </c>
      <c r="H9422" t="s">
        <v>2193</v>
      </c>
      <c r="I9422" t="s">
        <v>326</v>
      </c>
      <c r="J9422" t="s">
        <v>19011</v>
      </c>
      <c r="L9422" s="5"/>
      <c r="P9422" t="s">
        <v>19011</v>
      </c>
    </row>
    <row r="9423" spans="2:16" x14ac:dyDescent="0.25">
      <c r="B9423" t="s">
        <v>3</v>
      </c>
      <c r="C9423" t="s">
        <v>17</v>
      </c>
      <c r="D9423" s="6">
        <v>0.31</v>
      </c>
      <c r="E9423" s="6">
        <v>0.31</v>
      </c>
      <c r="F9423" s="18">
        <v>175</v>
      </c>
      <c r="G9423" t="s">
        <v>2211</v>
      </c>
      <c r="H9423" t="s">
        <v>2193</v>
      </c>
      <c r="I9423" t="s">
        <v>187</v>
      </c>
      <c r="J9423" t="s">
        <v>19012</v>
      </c>
      <c r="L9423" s="5"/>
      <c r="P9423" t="s">
        <v>19012</v>
      </c>
    </row>
    <row r="9424" spans="2:16" x14ac:dyDescent="0.25">
      <c r="B9424" t="s">
        <v>3</v>
      </c>
      <c r="C9424" t="s">
        <v>17</v>
      </c>
      <c r="D9424" s="6">
        <v>0.31</v>
      </c>
      <c r="E9424" s="6">
        <v>0.31</v>
      </c>
      <c r="F9424" s="18">
        <v>175</v>
      </c>
      <c r="G9424" t="s">
        <v>2212</v>
      </c>
      <c r="H9424" t="s">
        <v>2193</v>
      </c>
      <c r="I9424" t="s">
        <v>5251</v>
      </c>
      <c r="J9424" t="s">
        <v>19013</v>
      </c>
      <c r="L9424" s="5"/>
      <c r="P9424" t="s">
        <v>19013</v>
      </c>
    </row>
    <row r="9425" spans="2:16" x14ac:dyDescent="0.25">
      <c r="B9425" t="s">
        <v>3</v>
      </c>
      <c r="C9425" t="s">
        <v>17</v>
      </c>
      <c r="D9425" s="6">
        <v>0.31</v>
      </c>
      <c r="E9425" s="6">
        <v>0.31</v>
      </c>
      <c r="F9425" s="18">
        <v>175</v>
      </c>
      <c r="G9425" t="s">
        <v>2213</v>
      </c>
      <c r="H9425" t="s">
        <v>2193</v>
      </c>
      <c r="I9425" t="s">
        <v>195</v>
      </c>
      <c r="J9425" t="s">
        <v>19014</v>
      </c>
      <c r="L9425" s="5"/>
      <c r="P9425" t="s">
        <v>19014</v>
      </c>
    </row>
    <row r="9426" spans="2:16" x14ac:dyDescent="0.25">
      <c r="B9426" t="s">
        <v>3</v>
      </c>
      <c r="C9426" t="s">
        <v>17</v>
      </c>
      <c r="D9426" s="6">
        <v>0.31</v>
      </c>
      <c r="E9426" s="6">
        <v>0.31</v>
      </c>
      <c r="F9426" s="18">
        <v>175</v>
      </c>
      <c r="G9426" t="s">
        <v>2214</v>
      </c>
      <c r="H9426" t="s">
        <v>2193</v>
      </c>
      <c r="I9426" t="s">
        <v>5403</v>
      </c>
      <c r="J9426" t="s">
        <v>19015</v>
      </c>
      <c r="L9426" s="5"/>
      <c r="P9426" t="s">
        <v>19015</v>
      </c>
    </row>
    <row r="9427" spans="2:16" x14ac:dyDescent="0.25">
      <c r="B9427" t="s">
        <v>3</v>
      </c>
      <c r="C9427" t="s">
        <v>17</v>
      </c>
      <c r="D9427" s="6">
        <v>0.31</v>
      </c>
      <c r="E9427" s="6">
        <v>0.31</v>
      </c>
      <c r="F9427" s="18">
        <v>175</v>
      </c>
      <c r="G9427" t="s">
        <v>2215</v>
      </c>
      <c r="H9427" t="s">
        <v>2193</v>
      </c>
      <c r="I9427" t="s">
        <v>5504</v>
      </c>
      <c r="J9427" t="s">
        <v>19016</v>
      </c>
      <c r="L9427" s="5"/>
      <c r="P9427" t="s">
        <v>19016</v>
      </c>
    </row>
    <row r="9428" spans="2:16" x14ac:dyDescent="0.25">
      <c r="B9428" t="s">
        <v>3</v>
      </c>
      <c r="C9428" t="s">
        <v>17</v>
      </c>
      <c r="D9428" s="6">
        <v>0.31</v>
      </c>
      <c r="E9428" s="6">
        <v>0.31</v>
      </c>
      <c r="F9428" s="18">
        <v>175</v>
      </c>
      <c r="G9428" t="s">
        <v>2216</v>
      </c>
      <c r="H9428" t="s">
        <v>2193</v>
      </c>
      <c r="I9428" t="s">
        <v>5602</v>
      </c>
      <c r="J9428" t="s">
        <v>19017</v>
      </c>
      <c r="L9428" s="5"/>
      <c r="P9428" t="s">
        <v>19017</v>
      </c>
    </row>
    <row r="9429" spans="2:16" x14ac:dyDescent="0.25">
      <c r="B9429" t="s">
        <v>3</v>
      </c>
      <c r="C9429" t="s">
        <v>17</v>
      </c>
      <c r="D9429" s="6">
        <v>0.31</v>
      </c>
      <c r="E9429" s="6">
        <v>0.31</v>
      </c>
      <c r="F9429" s="18">
        <v>175</v>
      </c>
      <c r="G9429" t="s">
        <v>2217</v>
      </c>
      <c r="H9429" t="s">
        <v>2193</v>
      </c>
      <c r="I9429" t="s">
        <v>573</v>
      </c>
      <c r="J9429" t="s">
        <v>19018</v>
      </c>
      <c r="L9429" s="5"/>
      <c r="P9429" t="s">
        <v>19018</v>
      </c>
    </row>
    <row r="9430" spans="2:16" x14ac:dyDescent="0.25">
      <c r="B9430" t="s">
        <v>3</v>
      </c>
      <c r="C9430" t="s">
        <v>17</v>
      </c>
      <c r="D9430" s="6">
        <v>0.31</v>
      </c>
      <c r="E9430" s="6">
        <v>0.31</v>
      </c>
      <c r="F9430" s="18">
        <v>175</v>
      </c>
      <c r="G9430" t="s">
        <v>2218</v>
      </c>
      <c r="H9430" t="s">
        <v>2193</v>
      </c>
      <c r="I9430" t="s">
        <v>5768</v>
      </c>
      <c r="J9430" t="s">
        <v>19019</v>
      </c>
      <c r="L9430" s="5"/>
      <c r="P9430" t="s">
        <v>19019</v>
      </c>
    </row>
    <row r="9431" spans="2:16" x14ac:dyDescent="0.25">
      <c r="B9431" t="s">
        <v>3</v>
      </c>
      <c r="C9431" t="s">
        <v>17</v>
      </c>
      <c r="D9431" s="6">
        <v>0.31</v>
      </c>
      <c r="E9431" s="6">
        <v>0.31</v>
      </c>
      <c r="F9431" s="18">
        <v>175</v>
      </c>
      <c r="G9431" t="s">
        <v>2219</v>
      </c>
      <c r="H9431" t="s">
        <v>2193</v>
      </c>
      <c r="I9431" t="s">
        <v>5869</v>
      </c>
      <c r="J9431" t="s">
        <v>19020</v>
      </c>
      <c r="L9431" s="5"/>
      <c r="P9431" t="s">
        <v>19020</v>
      </c>
    </row>
    <row r="9432" spans="2:16" x14ac:dyDescent="0.25">
      <c r="B9432" t="s">
        <v>3</v>
      </c>
      <c r="C9432" t="s">
        <v>17</v>
      </c>
      <c r="D9432" s="6">
        <v>0.31</v>
      </c>
      <c r="E9432" s="6">
        <v>0.31</v>
      </c>
      <c r="F9432" s="18">
        <v>175</v>
      </c>
      <c r="G9432" t="s">
        <v>2220</v>
      </c>
      <c r="H9432" t="s">
        <v>2193</v>
      </c>
      <c r="I9432" t="s">
        <v>5967</v>
      </c>
      <c r="J9432" t="s">
        <v>19021</v>
      </c>
      <c r="L9432" s="5"/>
      <c r="P9432" t="s">
        <v>19021</v>
      </c>
    </row>
    <row r="9433" spans="2:16" x14ac:dyDescent="0.25">
      <c r="B9433" t="s">
        <v>3</v>
      </c>
      <c r="C9433" t="s">
        <v>17</v>
      </c>
      <c r="D9433" s="6">
        <v>0.31</v>
      </c>
      <c r="E9433" s="6">
        <v>0.31</v>
      </c>
      <c r="F9433" s="18">
        <v>175</v>
      </c>
      <c r="G9433" t="s">
        <v>2221</v>
      </c>
      <c r="H9433" t="s">
        <v>2193</v>
      </c>
      <c r="I9433" t="s">
        <v>6055</v>
      </c>
      <c r="J9433" t="s">
        <v>19022</v>
      </c>
      <c r="L9433" s="5"/>
      <c r="P9433" t="s">
        <v>19022</v>
      </c>
    </row>
    <row r="9434" spans="2:16" x14ac:dyDescent="0.25">
      <c r="B9434" t="s">
        <v>3</v>
      </c>
      <c r="C9434" t="s">
        <v>17</v>
      </c>
      <c r="D9434" s="6">
        <v>0.31</v>
      </c>
      <c r="E9434" s="6">
        <v>0.31</v>
      </c>
      <c r="F9434" s="18">
        <v>175</v>
      </c>
      <c r="G9434" t="s">
        <v>2222</v>
      </c>
      <c r="H9434" t="s">
        <v>2193</v>
      </c>
      <c r="I9434" t="s">
        <v>597</v>
      </c>
      <c r="J9434" t="s">
        <v>19023</v>
      </c>
      <c r="L9434" s="5"/>
      <c r="P9434" t="s">
        <v>19023</v>
      </c>
    </row>
    <row r="9435" spans="2:16" x14ac:dyDescent="0.25">
      <c r="B9435" t="s">
        <v>3</v>
      </c>
      <c r="C9435" t="s">
        <v>17</v>
      </c>
      <c r="D9435" s="6">
        <v>0.31</v>
      </c>
      <c r="E9435" s="6">
        <v>0.31</v>
      </c>
      <c r="F9435" s="18">
        <v>175</v>
      </c>
      <c r="G9435" t="s">
        <v>2223</v>
      </c>
      <c r="H9435" t="s">
        <v>2193</v>
      </c>
      <c r="I9435" t="s">
        <v>6213</v>
      </c>
      <c r="J9435" t="s">
        <v>19024</v>
      </c>
      <c r="L9435" s="5"/>
      <c r="P9435" t="s">
        <v>19024</v>
      </c>
    </row>
    <row r="9436" spans="2:16" x14ac:dyDescent="0.25">
      <c r="B9436" t="s">
        <v>3</v>
      </c>
      <c r="C9436" t="s">
        <v>17</v>
      </c>
      <c r="D9436" s="6">
        <v>0.31</v>
      </c>
      <c r="E9436" s="6">
        <v>0.31</v>
      </c>
      <c r="F9436" s="18">
        <v>175</v>
      </c>
      <c r="G9436" t="s">
        <v>2190</v>
      </c>
      <c r="H9436" t="s">
        <v>1014</v>
      </c>
      <c r="I9436" t="s">
        <v>3420</v>
      </c>
      <c r="J9436" t="s">
        <v>19025</v>
      </c>
      <c r="L9436" s="5"/>
      <c r="P9436" t="s">
        <v>19025</v>
      </c>
    </row>
    <row r="9437" spans="2:16" x14ac:dyDescent="0.25">
      <c r="B9437" t="s">
        <v>3</v>
      </c>
      <c r="C9437" t="s">
        <v>17</v>
      </c>
      <c r="D9437" s="6">
        <v>0.31</v>
      </c>
      <c r="E9437" s="6">
        <v>0.31</v>
      </c>
      <c r="F9437" s="18">
        <v>175</v>
      </c>
      <c r="G9437" t="s">
        <v>2191</v>
      </c>
      <c r="H9437" t="s">
        <v>1014</v>
      </c>
      <c r="I9437" t="s">
        <v>3503</v>
      </c>
      <c r="J9437" t="s">
        <v>19026</v>
      </c>
      <c r="L9437" s="5"/>
      <c r="P9437" t="s">
        <v>19026</v>
      </c>
    </row>
    <row r="9438" spans="2:16" x14ac:dyDescent="0.25">
      <c r="B9438" t="s">
        <v>3</v>
      </c>
      <c r="C9438" t="s">
        <v>17</v>
      </c>
      <c r="D9438" s="6">
        <v>0.31</v>
      </c>
      <c r="E9438" s="6">
        <v>0.31</v>
      </c>
      <c r="F9438" s="18">
        <v>175</v>
      </c>
      <c r="G9438" t="s">
        <v>2192</v>
      </c>
      <c r="H9438" t="s">
        <v>1014</v>
      </c>
      <c r="I9438" t="s">
        <v>118</v>
      </c>
      <c r="J9438" t="s">
        <v>19027</v>
      </c>
      <c r="L9438" s="5"/>
      <c r="P9438" t="s">
        <v>19027</v>
      </c>
    </row>
    <row r="9439" spans="2:16" x14ac:dyDescent="0.25">
      <c r="B9439" t="s">
        <v>3</v>
      </c>
      <c r="C9439" t="s">
        <v>17</v>
      </c>
      <c r="D9439" s="6">
        <v>0.31</v>
      </c>
      <c r="E9439" s="6">
        <v>0.31</v>
      </c>
      <c r="F9439" s="18">
        <v>175</v>
      </c>
      <c r="G9439" t="s">
        <v>2183</v>
      </c>
      <c r="H9439" t="s">
        <v>1014</v>
      </c>
      <c r="I9439" t="s">
        <v>178</v>
      </c>
      <c r="J9439" t="s">
        <v>19028</v>
      </c>
      <c r="L9439" s="5"/>
      <c r="P9439" t="s">
        <v>19028</v>
      </c>
    </row>
    <row r="9440" spans="2:16" x14ac:dyDescent="0.25">
      <c r="B9440" t="s">
        <v>3</v>
      </c>
      <c r="C9440" t="s">
        <v>17</v>
      </c>
      <c r="D9440" s="6">
        <v>0.31</v>
      </c>
      <c r="E9440" s="6">
        <v>0.31</v>
      </c>
      <c r="F9440" s="18">
        <v>175</v>
      </c>
      <c r="G9440" t="s">
        <v>2193</v>
      </c>
      <c r="H9440" t="s">
        <v>1014</v>
      </c>
      <c r="I9440" t="s">
        <v>210</v>
      </c>
      <c r="J9440" t="s">
        <v>19029</v>
      </c>
      <c r="L9440" s="5"/>
      <c r="P9440" t="s">
        <v>19029</v>
      </c>
    </row>
    <row r="9441" spans="2:16" x14ac:dyDescent="0.25">
      <c r="B9441" t="s">
        <v>3</v>
      </c>
      <c r="C9441" t="s">
        <v>17</v>
      </c>
      <c r="D9441" s="6">
        <v>0.31</v>
      </c>
      <c r="E9441" s="6">
        <v>0.31</v>
      </c>
      <c r="F9441" s="18">
        <v>175</v>
      </c>
      <c r="G9441" t="s">
        <v>2194</v>
      </c>
      <c r="H9441" t="s">
        <v>1014</v>
      </c>
      <c r="I9441" t="s">
        <v>3795</v>
      </c>
      <c r="J9441" t="s">
        <v>19030</v>
      </c>
      <c r="L9441" s="5"/>
      <c r="P9441" t="s">
        <v>19030</v>
      </c>
    </row>
    <row r="9442" spans="2:16" x14ac:dyDescent="0.25">
      <c r="B9442" t="s">
        <v>3</v>
      </c>
      <c r="C9442" t="s">
        <v>17</v>
      </c>
      <c r="D9442" s="6">
        <v>0.31</v>
      </c>
      <c r="E9442" s="6">
        <v>0.31</v>
      </c>
      <c r="F9442" s="18">
        <v>175</v>
      </c>
      <c r="G9442" t="s">
        <v>2195</v>
      </c>
      <c r="H9442" t="s">
        <v>1014</v>
      </c>
      <c r="I9442" t="s">
        <v>3892</v>
      </c>
      <c r="J9442" t="s">
        <v>19031</v>
      </c>
      <c r="L9442" s="5"/>
      <c r="P9442" t="s">
        <v>19031</v>
      </c>
    </row>
    <row r="9443" spans="2:16" x14ac:dyDescent="0.25">
      <c r="B9443" t="s">
        <v>3</v>
      </c>
      <c r="C9443" t="s">
        <v>17</v>
      </c>
      <c r="D9443" s="6">
        <v>0.31</v>
      </c>
      <c r="E9443" s="6">
        <v>0.31</v>
      </c>
      <c r="F9443" s="18">
        <v>175</v>
      </c>
      <c r="G9443" t="s">
        <v>2196</v>
      </c>
      <c r="H9443" t="s">
        <v>1014</v>
      </c>
      <c r="I9443" t="s">
        <v>3993</v>
      </c>
      <c r="J9443" t="s">
        <v>19032</v>
      </c>
      <c r="L9443" s="5"/>
      <c r="P9443" t="s">
        <v>19032</v>
      </c>
    </row>
    <row r="9444" spans="2:16" x14ac:dyDescent="0.25">
      <c r="B9444" t="s">
        <v>3</v>
      </c>
      <c r="C9444" t="s">
        <v>17</v>
      </c>
      <c r="D9444" s="6">
        <v>0.31</v>
      </c>
      <c r="E9444" s="6">
        <v>0.31</v>
      </c>
      <c r="F9444" s="18">
        <v>175</v>
      </c>
      <c r="G9444" t="s">
        <v>2197</v>
      </c>
      <c r="H9444" t="s">
        <v>1014</v>
      </c>
      <c r="I9444" t="s">
        <v>4083</v>
      </c>
      <c r="J9444" t="s">
        <v>19033</v>
      </c>
      <c r="L9444" s="5"/>
      <c r="P9444" t="s">
        <v>19033</v>
      </c>
    </row>
    <row r="9445" spans="2:16" x14ac:dyDescent="0.25">
      <c r="B9445" t="s">
        <v>3</v>
      </c>
      <c r="C9445" t="s">
        <v>17</v>
      </c>
      <c r="D9445" s="6">
        <v>0.31</v>
      </c>
      <c r="E9445" s="6">
        <v>0.31</v>
      </c>
      <c r="F9445" s="18">
        <v>175</v>
      </c>
      <c r="G9445" t="s">
        <v>2198</v>
      </c>
      <c r="H9445" t="s">
        <v>1014</v>
      </c>
      <c r="I9445" t="s">
        <v>942</v>
      </c>
      <c r="J9445" t="s">
        <v>19034</v>
      </c>
      <c r="L9445" s="5"/>
      <c r="P9445" t="s">
        <v>19034</v>
      </c>
    </row>
    <row r="9446" spans="2:16" x14ac:dyDescent="0.25">
      <c r="B9446" t="s">
        <v>3</v>
      </c>
      <c r="C9446" t="s">
        <v>17</v>
      </c>
      <c r="D9446" s="6">
        <v>0.31</v>
      </c>
      <c r="E9446" s="6">
        <v>0.31</v>
      </c>
      <c r="F9446" s="18">
        <v>175</v>
      </c>
      <c r="G9446" t="s">
        <v>2199</v>
      </c>
      <c r="H9446" t="s">
        <v>1014</v>
      </c>
      <c r="I9446" t="s">
        <v>4204</v>
      </c>
      <c r="J9446" t="s">
        <v>19035</v>
      </c>
      <c r="L9446" s="5"/>
      <c r="P9446" t="s">
        <v>19035</v>
      </c>
    </row>
    <row r="9447" spans="2:16" x14ac:dyDescent="0.25">
      <c r="B9447" t="s">
        <v>3</v>
      </c>
      <c r="C9447" t="s">
        <v>17</v>
      </c>
      <c r="D9447" s="6">
        <v>0.31</v>
      </c>
      <c r="E9447" s="6">
        <v>0.31</v>
      </c>
      <c r="F9447" s="18">
        <v>175</v>
      </c>
      <c r="G9447" t="s">
        <v>1014</v>
      </c>
      <c r="H9447" t="s">
        <v>1014</v>
      </c>
      <c r="I9447" t="s">
        <v>4299</v>
      </c>
      <c r="J9447" t="s">
        <v>19036</v>
      </c>
      <c r="L9447" s="5"/>
      <c r="P9447" t="s">
        <v>19036</v>
      </c>
    </row>
    <row r="9448" spans="2:16" x14ac:dyDescent="0.25">
      <c r="B9448" t="s">
        <v>3</v>
      </c>
      <c r="C9448" t="s">
        <v>17</v>
      </c>
      <c r="D9448" s="6">
        <v>0.31</v>
      </c>
      <c r="E9448" s="6">
        <v>0.31</v>
      </c>
      <c r="F9448" s="18">
        <v>175</v>
      </c>
      <c r="G9448" t="s">
        <v>2200</v>
      </c>
      <c r="H9448" t="s">
        <v>1014</v>
      </c>
      <c r="I9448" t="s">
        <v>948</v>
      </c>
      <c r="J9448" t="s">
        <v>19037</v>
      </c>
      <c r="L9448" s="5"/>
      <c r="P9448" t="s">
        <v>19037</v>
      </c>
    </row>
    <row r="9449" spans="2:16" x14ac:dyDescent="0.25">
      <c r="B9449" t="s">
        <v>3</v>
      </c>
      <c r="C9449" t="s">
        <v>17</v>
      </c>
      <c r="D9449" s="6">
        <v>0.31</v>
      </c>
      <c r="E9449" s="6">
        <v>0.31</v>
      </c>
      <c r="F9449" s="18">
        <v>175</v>
      </c>
      <c r="G9449" t="s">
        <v>2201</v>
      </c>
      <c r="H9449" t="s">
        <v>1014</v>
      </c>
      <c r="I9449" t="s">
        <v>566</v>
      </c>
      <c r="J9449" t="s">
        <v>19038</v>
      </c>
      <c r="L9449" s="5"/>
      <c r="P9449" t="s">
        <v>19038</v>
      </c>
    </row>
    <row r="9450" spans="2:16" x14ac:dyDescent="0.25">
      <c r="B9450" t="s">
        <v>3</v>
      </c>
      <c r="C9450" t="s">
        <v>17</v>
      </c>
      <c r="D9450" s="6">
        <v>0.31</v>
      </c>
      <c r="E9450" s="6">
        <v>0.31</v>
      </c>
      <c r="F9450" s="18">
        <v>175</v>
      </c>
      <c r="G9450" t="s">
        <v>2202</v>
      </c>
      <c r="H9450" t="s">
        <v>1014</v>
      </c>
      <c r="I9450" t="s">
        <v>4512</v>
      </c>
      <c r="J9450" t="s">
        <v>19039</v>
      </c>
      <c r="L9450" s="5"/>
      <c r="P9450" t="s">
        <v>19039</v>
      </c>
    </row>
    <row r="9451" spans="2:16" x14ac:dyDescent="0.25">
      <c r="B9451" t="s">
        <v>3</v>
      </c>
      <c r="C9451" t="s">
        <v>17</v>
      </c>
      <c r="D9451" s="6">
        <v>0.31</v>
      </c>
      <c r="E9451" s="6">
        <v>0.31</v>
      </c>
      <c r="F9451" s="18">
        <v>175</v>
      </c>
      <c r="G9451" t="s">
        <v>2203</v>
      </c>
      <c r="H9451" t="s">
        <v>1014</v>
      </c>
      <c r="I9451" t="s">
        <v>525</v>
      </c>
      <c r="J9451" t="s">
        <v>19040</v>
      </c>
      <c r="L9451" s="5"/>
      <c r="P9451" t="s">
        <v>19040</v>
      </c>
    </row>
    <row r="9452" spans="2:16" x14ac:dyDescent="0.25">
      <c r="B9452" t="s">
        <v>3</v>
      </c>
      <c r="C9452" t="s">
        <v>17</v>
      </c>
      <c r="D9452" s="6">
        <v>0.31</v>
      </c>
      <c r="E9452" s="6">
        <v>0.31</v>
      </c>
      <c r="F9452" s="18">
        <v>175</v>
      </c>
      <c r="G9452" t="s">
        <v>2204</v>
      </c>
      <c r="H9452" t="s">
        <v>1014</v>
      </c>
      <c r="I9452" t="s">
        <v>4655</v>
      </c>
      <c r="J9452" t="s">
        <v>19041</v>
      </c>
      <c r="L9452" s="5"/>
      <c r="P9452" t="s">
        <v>19041</v>
      </c>
    </row>
    <row r="9453" spans="2:16" x14ac:dyDescent="0.25">
      <c r="B9453" t="s">
        <v>3</v>
      </c>
      <c r="C9453" t="s">
        <v>17</v>
      </c>
      <c r="D9453" s="6">
        <v>0.31</v>
      </c>
      <c r="E9453" s="6">
        <v>0.31</v>
      </c>
      <c r="F9453" s="18">
        <v>175</v>
      </c>
      <c r="G9453" t="s">
        <v>2205</v>
      </c>
      <c r="H9453" t="s">
        <v>1014</v>
      </c>
      <c r="I9453" t="s">
        <v>4748</v>
      </c>
      <c r="J9453" t="s">
        <v>19042</v>
      </c>
      <c r="L9453" s="5"/>
      <c r="P9453" t="s">
        <v>19042</v>
      </c>
    </row>
    <row r="9454" spans="2:16" x14ac:dyDescent="0.25">
      <c r="B9454" t="s">
        <v>3</v>
      </c>
      <c r="C9454" t="s">
        <v>17</v>
      </c>
      <c r="D9454" s="6">
        <v>0.31</v>
      </c>
      <c r="E9454" s="6">
        <v>0.31</v>
      </c>
      <c r="F9454" s="18">
        <v>175</v>
      </c>
      <c r="G9454" t="s">
        <v>2206</v>
      </c>
      <c r="H9454" t="s">
        <v>1014</v>
      </c>
      <c r="I9454" t="s">
        <v>4831</v>
      </c>
      <c r="J9454" t="s">
        <v>19043</v>
      </c>
      <c r="L9454" s="5"/>
      <c r="P9454" t="s">
        <v>19043</v>
      </c>
    </row>
    <row r="9455" spans="2:16" x14ac:dyDescent="0.25">
      <c r="B9455" t="s">
        <v>3</v>
      </c>
      <c r="C9455" t="s">
        <v>17</v>
      </c>
      <c r="D9455" s="6">
        <v>0.31</v>
      </c>
      <c r="E9455" s="6">
        <v>0.31</v>
      </c>
      <c r="F9455" s="18">
        <v>175</v>
      </c>
      <c r="G9455" t="s">
        <v>2224</v>
      </c>
      <c r="H9455" t="s">
        <v>1014</v>
      </c>
      <c r="I9455" t="s">
        <v>6315</v>
      </c>
      <c r="J9455" t="s">
        <v>19044</v>
      </c>
      <c r="L9455" s="5"/>
      <c r="P9455" t="s">
        <v>19044</v>
      </c>
    </row>
    <row r="9456" spans="2:16" x14ac:dyDescent="0.25">
      <c r="B9456" t="s">
        <v>3</v>
      </c>
      <c r="C9456" t="s">
        <v>17</v>
      </c>
      <c r="D9456" s="6">
        <v>0.31</v>
      </c>
      <c r="E9456" s="6">
        <v>0.31</v>
      </c>
      <c r="F9456" s="18">
        <v>175</v>
      </c>
      <c r="G9456" t="s">
        <v>2225</v>
      </c>
      <c r="H9456" t="s">
        <v>1014</v>
      </c>
      <c r="I9456" t="s">
        <v>6391</v>
      </c>
      <c r="J9456" t="s">
        <v>19045</v>
      </c>
      <c r="L9456" s="5"/>
      <c r="P9456" t="s">
        <v>19045</v>
      </c>
    </row>
    <row r="9457" spans="2:16" x14ac:dyDescent="0.25">
      <c r="B9457" t="s">
        <v>3</v>
      </c>
      <c r="C9457" t="s">
        <v>17</v>
      </c>
      <c r="D9457" s="6">
        <v>0.31</v>
      </c>
      <c r="E9457" s="6">
        <v>0.31</v>
      </c>
      <c r="F9457" s="18">
        <v>175</v>
      </c>
      <c r="G9457" t="s">
        <v>2226</v>
      </c>
      <c r="H9457" t="s">
        <v>1014</v>
      </c>
      <c r="I9457" t="s">
        <v>6484</v>
      </c>
      <c r="J9457" t="s">
        <v>19046</v>
      </c>
      <c r="L9457" s="5"/>
      <c r="P9457" t="s">
        <v>19046</v>
      </c>
    </row>
    <row r="9458" spans="2:16" x14ac:dyDescent="0.25">
      <c r="B9458" t="s">
        <v>3</v>
      </c>
      <c r="C9458" t="s">
        <v>17</v>
      </c>
      <c r="D9458" s="6">
        <v>0.31</v>
      </c>
      <c r="E9458" s="6">
        <v>0.31</v>
      </c>
      <c r="F9458" s="18">
        <v>175</v>
      </c>
      <c r="G9458" t="s">
        <v>2227</v>
      </c>
      <c r="H9458" t="s">
        <v>1014</v>
      </c>
      <c r="I9458" t="s">
        <v>6570</v>
      </c>
      <c r="J9458" t="s">
        <v>19047</v>
      </c>
      <c r="L9458" s="5"/>
      <c r="P9458" t="s">
        <v>19047</v>
      </c>
    </row>
    <row r="9459" spans="2:16" x14ac:dyDescent="0.25">
      <c r="B9459" t="s">
        <v>3</v>
      </c>
      <c r="C9459" t="s">
        <v>17</v>
      </c>
      <c r="D9459" s="6">
        <v>0.31</v>
      </c>
      <c r="E9459" s="6">
        <v>0.31</v>
      </c>
      <c r="F9459" s="18">
        <v>175</v>
      </c>
      <c r="G9459" t="s">
        <v>2228</v>
      </c>
      <c r="H9459" t="s">
        <v>1014</v>
      </c>
      <c r="I9459" t="s">
        <v>6663</v>
      </c>
      <c r="J9459" t="s">
        <v>19048</v>
      </c>
      <c r="L9459" s="5"/>
      <c r="P9459" t="s">
        <v>19048</v>
      </c>
    </row>
    <row r="9460" spans="2:16" x14ac:dyDescent="0.25">
      <c r="B9460" t="s">
        <v>3</v>
      </c>
      <c r="C9460" t="s">
        <v>17</v>
      </c>
      <c r="D9460" s="6">
        <v>0.31</v>
      </c>
      <c r="E9460" s="6">
        <v>0.31</v>
      </c>
      <c r="F9460" s="18">
        <v>175</v>
      </c>
      <c r="G9460" t="s">
        <v>2229</v>
      </c>
      <c r="H9460" t="s">
        <v>1014</v>
      </c>
      <c r="I9460" t="s">
        <v>449</v>
      </c>
      <c r="J9460" t="s">
        <v>19049</v>
      </c>
      <c r="L9460" s="5"/>
      <c r="P9460" t="s">
        <v>19049</v>
      </c>
    </row>
    <row r="9461" spans="2:16" x14ac:dyDescent="0.25">
      <c r="B9461" t="s">
        <v>3</v>
      </c>
      <c r="C9461" t="s">
        <v>17</v>
      </c>
      <c r="D9461" s="6">
        <v>0.31</v>
      </c>
      <c r="E9461" s="6">
        <v>0.31</v>
      </c>
      <c r="F9461" s="18">
        <v>175</v>
      </c>
      <c r="G9461" t="s">
        <v>2230</v>
      </c>
      <c r="H9461" t="s">
        <v>1014</v>
      </c>
      <c r="I9461" t="s">
        <v>171</v>
      </c>
      <c r="J9461" t="s">
        <v>19050</v>
      </c>
      <c r="L9461" s="5"/>
      <c r="P9461" t="s">
        <v>19050</v>
      </c>
    </row>
    <row r="9462" spans="2:16" x14ac:dyDescent="0.25">
      <c r="B9462" t="s">
        <v>3</v>
      </c>
      <c r="C9462" t="s">
        <v>17</v>
      </c>
      <c r="D9462" s="6">
        <v>0.31</v>
      </c>
      <c r="E9462" s="6">
        <v>0.31</v>
      </c>
      <c r="F9462" s="18">
        <v>175</v>
      </c>
      <c r="G9462" t="s">
        <v>2231</v>
      </c>
      <c r="H9462" t="s">
        <v>1014</v>
      </c>
      <c r="I9462" t="s">
        <v>6878</v>
      </c>
      <c r="J9462" t="s">
        <v>19051</v>
      </c>
      <c r="L9462" s="5"/>
      <c r="P9462" t="s">
        <v>19051</v>
      </c>
    </row>
    <row r="9463" spans="2:16" x14ac:dyDescent="0.25">
      <c r="B9463" t="s">
        <v>3</v>
      </c>
      <c r="C9463" t="s">
        <v>17</v>
      </c>
      <c r="D9463" s="6">
        <v>0.31</v>
      </c>
      <c r="E9463" s="6">
        <v>0.31</v>
      </c>
      <c r="F9463" s="18">
        <v>175</v>
      </c>
      <c r="G9463" t="s">
        <v>2232</v>
      </c>
      <c r="H9463" t="s">
        <v>1014</v>
      </c>
      <c r="I9463" t="s">
        <v>6967</v>
      </c>
      <c r="J9463" t="s">
        <v>19052</v>
      </c>
      <c r="L9463" s="5"/>
      <c r="P9463" t="s">
        <v>19052</v>
      </c>
    </row>
    <row r="9464" spans="2:16" x14ac:dyDescent="0.25">
      <c r="B9464" t="s">
        <v>3</v>
      </c>
      <c r="C9464" t="s">
        <v>17</v>
      </c>
      <c r="D9464" s="6">
        <v>0.31</v>
      </c>
      <c r="E9464" s="6">
        <v>0.31</v>
      </c>
      <c r="F9464" s="18">
        <v>175</v>
      </c>
      <c r="G9464" t="s">
        <v>2233</v>
      </c>
      <c r="H9464" t="s">
        <v>1014</v>
      </c>
      <c r="I9464" t="s">
        <v>341</v>
      </c>
      <c r="J9464" t="s">
        <v>19053</v>
      </c>
      <c r="L9464" s="5"/>
      <c r="P9464" t="s">
        <v>19053</v>
      </c>
    </row>
    <row r="9465" spans="2:16" x14ac:dyDescent="0.25">
      <c r="B9465" t="s">
        <v>3</v>
      </c>
      <c r="C9465" t="s">
        <v>17</v>
      </c>
      <c r="D9465" s="6">
        <v>0.31</v>
      </c>
      <c r="E9465" s="6">
        <v>0.31</v>
      </c>
      <c r="F9465" s="18">
        <v>175</v>
      </c>
      <c r="G9465" t="s">
        <v>2234</v>
      </c>
      <c r="H9465" t="s">
        <v>1014</v>
      </c>
      <c r="I9465" t="s">
        <v>7140</v>
      </c>
      <c r="J9465" t="s">
        <v>19054</v>
      </c>
      <c r="L9465" s="5"/>
      <c r="P9465" t="s">
        <v>19054</v>
      </c>
    </row>
    <row r="9466" spans="2:16" x14ac:dyDescent="0.25">
      <c r="B9466" t="s">
        <v>3</v>
      </c>
      <c r="C9466" t="s">
        <v>17</v>
      </c>
      <c r="D9466" s="6">
        <v>0.31</v>
      </c>
      <c r="E9466" s="6">
        <v>0.31</v>
      </c>
      <c r="F9466" s="18">
        <v>175</v>
      </c>
      <c r="G9466" t="s">
        <v>2235</v>
      </c>
      <c r="H9466" t="s">
        <v>1014</v>
      </c>
      <c r="I9466" t="s">
        <v>7221</v>
      </c>
      <c r="J9466" t="s">
        <v>19055</v>
      </c>
      <c r="L9466" s="5"/>
      <c r="P9466" t="s">
        <v>19055</v>
      </c>
    </row>
    <row r="9467" spans="2:16" x14ac:dyDescent="0.25">
      <c r="B9467" t="s">
        <v>3</v>
      </c>
      <c r="C9467" t="s">
        <v>17</v>
      </c>
      <c r="D9467" s="6">
        <v>0.31</v>
      </c>
      <c r="E9467" s="6">
        <v>0.31</v>
      </c>
      <c r="F9467" s="18">
        <v>175</v>
      </c>
      <c r="G9467" t="s">
        <v>2236</v>
      </c>
      <c r="H9467" t="s">
        <v>1014</v>
      </c>
      <c r="I9467" t="s">
        <v>7320</v>
      </c>
      <c r="J9467" t="s">
        <v>19056</v>
      </c>
      <c r="L9467" s="5"/>
      <c r="P9467" t="s">
        <v>19056</v>
      </c>
    </row>
    <row r="9468" spans="2:16" x14ac:dyDescent="0.25">
      <c r="B9468" t="s">
        <v>3</v>
      </c>
      <c r="C9468" t="s">
        <v>17</v>
      </c>
      <c r="D9468" s="6">
        <v>0.31</v>
      </c>
      <c r="E9468" s="6">
        <v>0.31</v>
      </c>
      <c r="F9468" s="18">
        <v>175</v>
      </c>
      <c r="G9468" t="s">
        <v>2207</v>
      </c>
      <c r="H9468" t="s">
        <v>1014</v>
      </c>
      <c r="I9468" t="s">
        <v>4910</v>
      </c>
      <c r="J9468" t="s">
        <v>19057</v>
      </c>
      <c r="L9468" s="5"/>
      <c r="P9468" t="s">
        <v>19057</v>
      </c>
    </row>
    <row r="9469" spans="2:16" x14ac:dyDescent="0.25">
      <c r="B9469" t="s">
        <v>3</v>
      </c>
      <c r="C9469" t="s">
        <v>17</v>
      </c>
      <c r="D9469" s="6">
        <v>0.31</v>
      </c>
      <c r="E9469" s="6">
        <v>0.31</v>
      </c>
      <c r="F9469" s="18">
        <v>175</v>
      </c>
      <c r="G9469" t="s">
        <v>2208</v>
      </c>
      <c r="H9469" t="s">
        <v>1014</v>
      </c>
      <c r="I9469" t="s">
        <v>5000</v>
      </c>
      <c r="J9469" t="s">
        <v>19058</v>
      </c>
      <c r="L9469" s="5"/>
      <c r="P9469" t="s">
        <v>19058</v>
      </c>
    </row>
    <row r="9470" spans="2:16" x14ac:dyDescent="0.25">
      <c r="B9470" t="s">
        <v>3</v>
      </c>
      <c r="C9470" t="s">
        <v>17</v>
      </c>
      <c r="D9470" s="6">
        <v>0.31</v>
      </c>
      <c r="E9470" s="6">
        <v>0.31</v>
      </c>
      <c r="F9470" s="18">
        <v>175</v>
      </c>
      <c r="G9470" t="s">
        <v>2209</v>
      </c>
      <c r="H9470" t="s">
        <v>1014</v>
      </c>
      <c r="I9470" t="s">
        <v>5069</v>
      </c>
      <c r="J9470" t="s">
        <v>19059</v>
      </c>
      <c r="L9470" s="5"/>
      <c r="P9470" t="s">
        <v>19059</v>
      </c>
    </row>
    <row r="9471" spans="2:16" x14ac:dyDescent="0.25">
      <c r="B9471" t="s">
        <v>3</v>
      </c>
      <c r="C9471" t="s">
        <v>17</v>
      </c>
      <c r="D9471" s="6">
        <v>0.31</v>
      </c>
      <c r="E9471" s="6">
        <v>0.31</v>
      </c>
      <c r="F9471" s="18">
        <v>175</v>
      </c>
      <c r="G9471" t="s">
        <v>2210</v>
      </c>
      <c r="H9471" t="s">
        <v>1014</v>
      </c>
      <c r="I9471" t="s">
        <v>892</v>
      </c>
      <c r="J9471" t="s">
        <v>19060</v>
      </c>
      <c r="L9471" s="5"/>
      <c r="P9471" t="s">
        <v>19060</v>
      </c>
    </row>
    <row r="9472" spans="2:16" x14ac:dyDescent="0.25">
      <c r="B9472" t="s">
        <v>3</v>
      </c>
      <c r="C9472" t="s">
        <v>17</v>
      </c>
      <c r="D9472" s="6">
        <v>0.31</v>
      </c>
      <c r="E9472" s="6">
        <v>0.31</v>
      </c>
      <c r="F9472" s="18">
        <v>175</v>
      </c>
      <c r="G9472" t="s">
        <v>2211</v>
      </c>
      <c r="H9472" t="s">
        <v>1014</v>
      </c>
      <c r="I9472" t="s">
        <v>772</v>
      </c>
      <c r="J9472" t="s">
        <v>19061</v>
      </c>
      <c r="L9472" s="5"/>
      <c r="P9472" t="s">
        <v>19061</v>
      </c>
    </row>
    <row r="9473" spans="2:16" x14ac:dyDescent="0.25">
      <c r="B9473" t="s">
        <v>3</v>
      </c>
      <c r="C9473" t="s">
        <v>17</v>
      </c>
      <c r="D9473" s="6">
        <v>0.31</v>
      </c>
      <c r="E9473" s="6">
        <v>0.31</v>
      </c>
      <c r="F9473" s="18">
        <v>175</v>
      </c>
      <c r="G9473" t="s">
        <v>2212</v>
      </c>
      <c r="H9473" t="s">
        <v>1014</v>
      </c>
      <c r="I9473" t="s">
        <v>5265</v>
      </c>
      <c r="J9473" t="s">
        <v>19062</v>
      </c>
      <c r="L9473" s="5"/>
      <c r="P9473" t="s">
        <v>19062</v>
      </c>
    </row>
    <row r="9474" spans="2:16" x14ac:dyDescent="0.25">
      <c r="B9474" t="s">
        <v>3</v>
      </c>
      <c r="C9474" t="s">
        <v>17</v>
      </c>
      <c r="D9474" s="6">
        <v>0.31</v>
      </c>
      <c r="E9474" s="6">
        <v>0.31</v>
      </c>
      <c r="F9474" s="18">
        <v>175</v>
      </c>
      <c r="G9474" t="s">
        <v>2213</v>
      </c>
      <c r="H9474" t="s">
        <v>1014</v>
      </c>
      <c r="I9474" t="s">
        <v>82</v>
      </c>
      <c r="J9474" t="s">
        <v>19063</v>
      </c>
      <c r="L9474" s="5"/>
      <c r="P9474" t="s">
        <v>19063</v>
      </c>
    </row>
    <row r="9475" spans="2:16" x14ac:dyDescent="0.25">
      <c r="B9475" t="s">
        <v>3</v>
      </c>
      <c r="C9475" t="s">
        <v>17</v>
      </c>
      <c r="D9475" s="6">
        <v>0.31</v>
      </c>
      <c r="E9475" s="6">
        <v>0.31</v>
      </c>
      <c r="F9475" s="18">
        <v>175</v>
      </c>
      <c r="G9475" t="s">
        <v>2214</v>
      </c>
      <c r="H9475" t="s">
        <v>1014</v>
      </c>
      <c r="I9475" t="s">
        <v>5417</v>
      </c>
      <c r="J9475" t="s">
        <v>19064</v>
      </c>
      <c r="L9475" s="5"/>
      <c r="P9475" t="s">
        <v>19064</v>
      </c>
    </row>
    <row r="9476" spans="2:16" x14ac:dyDescent="0.25">
      <c r="B9476" t="s">
        <v>3</v>
      </c>
      <c r="C9476" t="s">
        <v>17</v>
      </c>
      <c r="D9476" s="6">
        <v>0.31</v>
      </c>
      <c r="E9476" s="6">
        <v>0.31</v>
      </c>
      <c r="F9476" s="18">
        <v>175</v>
      </c>
      <c r="G9476" t="s">
        <v>2215</v>
      </c>
      <c r="H9476" t="s">
        <v>1014</v>
      </c>
      <c r="I9476" t="s">
        <v>5518</v>
      </c>
      <c r="J9476" t="s">
        <v>19065</v>
      </c>
      <c r="L9476" s="5"/>
      <c r="P9476" t="s">
        <v>19065</v>
      </c>
    </row>
    <row r="9477" spans="2:16" x14ac:dyDescent="0.25">
      <c r="B9477" t="s">
        <v>3</v>
      </c>
      <c r="C9477" t="s">
        <v>17</v>
      </c>
      <c r="D9477" s="6">
        <v>0.31</v>
      </c>
      <c r="E9477" s="6">
        <v>0.31</v>
      </c>
      <c r="F9477" s="18">
        <v>175</v>
      </c>
      <c r="G9477" t="s">
        <v>2216</v>
      </c>
      <c r="H9477" t="s">
        <v>1014</v>
      </c>
      <c r="I9477" t="s">
        <v>5616</v>
      </c>
      <c r="J9477" t="s">
        <v>19066</v>
      </c>
      <c r="L9477" s="5"/>
      <c r="P9477" t="s">
        <v>19066</v>
      </c>
    </row>
    <row r="9478" spans="2:16" x14ac:dyDescent="0.25">
      <c r="B9478" t="s">
        <v>3</v>
      </c>
      <c r="C9478" t="s">
        <v>17</v>
      </c>
      <c r="D9478" s="6">
        <v>0.31</v>
      </c>
      <c r="E9478" s="6">
        <v>0.31</v>
      </c>
      <c r="F9478" s="18">
        <v>175</v>
      </c>
      <c r="G9478" t="s">
        <v>2217</v>
      </c>
      <c r="H9478" t="s">
        <v>1014</v>
      </c>
      <c r="I9478" t="s">
        <v>811</v>
      </c>
      <c r="J9478" t="s">
        <v>19067</v>
      </c>
      <c r="L9478" s="5"/>
      <c r="P9478" t="s">
        <v>19067</v>
      </c>
    </row>
    <row r="9479" spans="2:16" x14ac:dyDescent="0.25">
      <c r="B9479" t="s">
        <v>3</v>
      </c>
      <c r="C9479" t="s">
        <v>17</v>
      </c>
      <c r="D9479" s="6">
        <v>0.31</v>
      </c>
      <c r="E9479" s="6">
        <v>0.31</v>
      </c>
      <c r="F9479" s="18">
        <v>175</v>
      </c>
      <c r="G9479" t="s">
        <v>2218</v>
      </c>
      <c r="H9479" t="s">
        <v>1014</v>
      </c>
      <c r="I9479" t="s">
        <v>5782</v>
      </c>
      <c r="J9479" t="s">
        <v>19068</v>
      </c>
      <c r="L9479" s="5"/>
      <c r="P9479" t="s">
        <v>19068</v>
      </c>
    </row>
    <row r="9480" spans="2:16" x14ac:dyDescent="0.25">
      <c r="B9480" t="s">
        <v>3</v>
      </c>
      <c r="C9480" t="s">
        <v>17</v>
      </c>
      <c r="D9480" s="6">
        <v>0.31</v>
      </c>
      <c r="E9480" s="6">
        <v>0.31</v>
      </c>
      <c r="F9480" s="18">
        <v>175</v>
      </c>
      <c r="G9480" t="s">
        <v>2219</v>
      </c>
      <c r="H9480" t="s">
        <v>1014</v>
      </c>
      <c r="I9480" t="s">
        <v>5883</v>
      </c>
      <c r="J9480" t="s">
        <v>19069</v>
      </c>
      <c r="L9480" s="5"/>
      <c r="P9480" t="s">
        <v>19069</v>
      </c>
    </row>
    <row r="9481" spans="2:16" x14ac:dyDescent="0.25">
      <c r="B9481" t="s">
        <v>3</v>
      </c>
      <c r="C9481" t="s">
        <v>17</v>
      </c>
      <c r="D9481" s="6">
        <v>0.31</v>
      </c>
      <c r="E9481" s="6">
        <v>0.31</v>
      </c>
      <c r="F9481" s="18">
        <v>175</v>
      </c>
      <c r="G9481" t="s">
        <v>2220</v>
      </c>
      <c r="H9481" t="s">
        <v>1014</v>
      </c>
      <c r="I9481" t="s">
        <v>5981</v>
      </c>
      <c r="J9481" t="s">
        <v>19070</v>
      </c>
      <c r="L9481" s="5"/>
      <c r="P9481" t="s">
        <v>19070</v>
      </c>
    </row>
    <row r="9482" spans="2:16" x14ac:dyDescent="0.25">
      <c r="B9482" t="s">
        <v>3</v>
      </c>
      <c r="C9482" t="s">
        <v>17</v>
      </c>
      <c r="D9482" s="6">
        <v>0.31</v>
      </c>
      <c r="E9482" s="6">
        <v>0.31</v>
      </c>
      <c r="F9482" s="18">
        <v>175</v>
      </c>
      <c r="G9482" t="s">
        <v>2221</v>
      </c>
      <c r="H9482" t="s">
        <v>1014</v>
      </c>
      <c r="I9482" t="s">
        <v>6067</v>
      </c>
      <c r="J9482" t="s">
        <v>19071</v>
      </c>
      <c r="L9482" s="5"/>
      <c r="P9482" t="s">
        <v>19071</v>
      </c>
    </row>
    <row r="9483" spans="2:16" x14ac:dyDescent="0.25">
      <c r="B9483" t="s">
        <v>3</v>
      </c>
      <c r="C9483" t="s">
        <v>17</v>
      </c>
      <c r="D9483" s="6">
        <v>0.31</v>
      </c>
      <c r="E9483" s="6">
        <v>0.31</v>
      </c>
      <c r="F9483" s="18">
        <v>175</v>
      </c>
      <c r="G9483" t="s">
        <v>2222</v>
      </c>
      <c r="H9483" t="s">
        <v>1014</v>
      </c>
      <c r="I9483" t="s">
        <v>6144</v>
      </c>
      <c r="J9483" t="s">
        <v>19072</v>
      </c>
      <c r="L9483" s="5"/>
      <c r="P9483" t="s">
        <v>19072</v>
      </c>
    </row>
    <row r="9484" spans="2:16" x14ac:dyDescent="0.25">
      <c r="B9484" t="s">
        <v>3</v>
      </c>
      <c r="C9484" t="s">
        <v>17</v>
      </c>
      <c r="D9484" s="6">
        <v>0.31</v>
      </c>
      <c r="E9484" s="6">
        <v>0.31</v>
      </c>
      <c r="F9484" s="18">
        <v>175</v>
      </c>
      <c r="G9484" t="s">
        <v>2223</v>
      </c>
      <c r="H9484" t="s">
        <v>1014</v>
      </c>
      <c r="I9484" t="s">
        <v>6227</v>
      </c>
      <c r="J9484" t="s">
        <v>19073</v>
      </c>
      <c r="L9484" s="5"/>
      <c r="P9484" t="s">
        <v>19073</v>
      </c>
    </row>
    <row r="9485" spans="2:16" x14ac:dyDescent="0.25">
      <c r="B9485" t="s">
        <v>3</v>
      </c>
      <c r="C9485" t="s">
        <v>17</v>
      </c>
      <c r="D9485" s="6">
        <v>0.31</v>
      </c>
      <c r="E9485" s="6">
        <v>0.31</v>
      </c>
      <c r="F9485" s="18">
        <v>175</v>
      </c>
      <c r="G9485" t="s">
        <v>2190</v>
      </c>
      <c r="H9485" t="s">
        <v>2212</v>
      </c>
      <c r="I9485" t="s">
        <v>3440</v>
      </c>
      <c r="J9485" t="s">
        <v>19074</v>
      </c>
      <c r="L9485" s="5"/>
      <c r="P9485" t="s">
        <v>19074</v>
      </c>
    </row>
    <row r="9486" spans="2:16" x14ac:dyDescent="0.25">
      <c r="B9486" t="s">
        <v>3</v>
      </c>
      <c r="C9486" t="s">
        <v>17</v>
      </c>
      <c r="D9486" s="6">
        <v>0.31</v>
      </c>
      <c r="E9486" s="6">
        <v>0.31</v>
      </c>
      <c r="F9486" s="18">
        <v>175</v>
      </c>
      <c r="G9486" t="s">
        <v>2191</v>
      </c>
      <c r="H9486" t="s">
        <v>2212</v>
      </c>
      <c r="I9486" t="s">
        <v>3521</v>
      </c>
      <c r="J9486" t="s">
        <v>19075</v>
      </c>
      <c r="L9486" s="5"/>
      <c r="P9486" t="s">
        <v>19075</v>
      </c>
    </row>
    <row r="9487" spans="2:16" x14ac:dyDescent="0.25">
      <c r="B9487" t="s">
        <v>3</v>
      </c>
      <c r="C9487" t="s">
        <v>17</v>
      </c>
      <c r="D9487" s="6">
        <v>0.31</v>
      </c>
      <c r="E9487" s="6">
        <v>0.31</v>
      </c>
      <c r="F9487" s="18">
        <v>175</v>
      </c>
      <c r="G9487" t="s">
        <v>2192</v>
      </c>
      <c r="H9487" t="s">
        <v>2212</v>
      </c>
      <c r="I9487" t="s">
        <v>3595</v>
      </c>
      <c r="J9487" t="s">
        <v>19076</v>
      </c>
      <c r="L9487" s="5"/>
      <c r="P9487" t="s">
        <v>19076</v>
      </c>
    </row>
    <row r="9488" spans="2:16" x14ac:dyDescent="0.25">
      <c r="B9488" t="s">
        <v>3</v>
      </c>
      <c r="C9488" t="s">
        <v>17</v>
      </c>
      <c r="D9488" s="6">
        <v>0.31</v>
      </c>
      <c r="E9488" s="6">
        <v>0.31</v>
      </c>
      <c r="F9488" s="18">
        <v>175</v>
      </c>
      <c r="G9488" t="s">
        <v>2183</v>
      </c>
      <c r="H9488" t="s">
        <v>2212</v>
      </c>
      <c r="I9488" t="s">
        <v>121</v>
      </c>
      <c r="J9488" t="s">
        <v>19077</v>
      </c>
      <c r="L9488" s="5"/>
      <c r="P9488" t="s">
        <v>19077</v>
      </c>
    </row>
    <row r="9489" spans="2:16" x14ac:dyDescent="0.25">
      <c r="B9489" t="s">
        <v>3</v>
      </c>
      <c r="C9489" t="s">
        <v>17</v>
      </c>
      <c r="D9489" s="6">
        <v>0.31</v>
      </c>
      <c r="E9489" s="6">
        <v>0.31</v>
      </c>
      <c r="F9489" s="18">
        <v>175</v>
      </c>
      <c r="G9489" t="s">
        <v>2193</v>
      </c>
      <c r="H9489" t="s">
        <v>2212</v>
      </c>
      <c r="I9489" t="s">
        <v>450</v>
      </c>
      <c r="J9489" t="s">
        <v>19078</v>
      </c>
      <c r="L9489" s="5"/>
      <c r="P9489" t="s">
        <v>19078</v>
      </c>
    </row>
    <row r="9490" spans="2:16" x14ac:dyDescent="0.25">
      <c r="B9490" t="s">
        <v>3</v>
      </c>
      <c r="C9490" t="s">
        <v>17</v>
      </c>
      <c r="D9490" s="6">
        <v>0.31</v>
      </c>
      <c r="E9490" s="6">
        <v>0.31</v>
      </c>
      <c r="F9490" s="18">
        <v>175</v>
      </c>
      <c r="G9490" t="s">
        <v>2194</v>
      </c>
      <c r="H9490" t="s">
        <v>2212</v>
      </c>
      <c r="I9490" t="s">
        <v>3818</v>
      </c>
      <c r="J9490" t="s">
        <v>19079</v>
      </c>
      <c r="L9490" s="5"/>
      <c r="P9490" t="s">
        <v>19079</v>
      </c>
    </row>
    <row r="9491" spans="2:16" x14ac:dyDescent="0.25">
      <c r="B9491" t="s">
        <v>3</v>
      </c>
      <c r="C9491" t="s">
        <v>17</v>
      </c>
      <c r="D9491" s="6">
        <v>0.31</v>
      </c>
      <c r="E9491" s="6">
        <v>0.31</v>
      </c>
      <c r="F9491" s="18">
        <v>175</v>
      </c>
      <c r="G9491" t="s">
        <v>2195</v>
      </c>
      <c r="H9491" t="s">
        <v>2212</v>
      </c>
      <c r="I9491" t="s">
        <v>3918</v>
      </c>
      <c r="J9491" t="s">
        <v>19080</v>
      </c>
      <c r="L9491" s="5"/>
      <c r="P9491" t="s">
        <v>19080</v>
      </c>
    </row>
    <row r="9492" spans="2:16" x14ac:dyDescent="0.25">
      <c r="B9492" t="s">
        <v>3</v>
      </c>
      <c r="C9492" t="s">
        <v>17</v>
      </c>
      <c r="D9492" s="6">
        <v>0.31</v>
      </c>
      <c r="E9492" s="6">
        <v>0.31</v>
      </c>
      <c r="F9492" s="18">
        <v>175</v>
      </c>
      <c r="G9492" t="s">
        <v>2196</v>
      </c>
      <c r="H9492" t="s">
        <v>2212</v>
      </c>
      <c r="I9492" t="s">
        <v>4019</v>
      </c>
      <c r="J9492" t="s">
        <v>19081</v>
      </c>
      <c r="L9492" s="5"/>
      <c r="P9492" t="s">
        <v>19081</v>
      </c>
    </row>
    <row r="9493" spans="2:16" x14ac:dyDescent="0.25">
      <c r="B9493" t="s">
        <v>3</v>
      </c>
      <c r="C9493" t="s">
        <v>17</v>
      </c>
      <c r="D9493" s="6">
        <v>0.31</v>
      </c>
      <c r="E9493" s="6">
        <v>0.31</v>
      </c>
      <c r="F9493" s="18">
        <v>175</v>
      </c>
      <c r="G9493" t="s">
        <v>2197</v>
      </c>
      <c r="H9493" t="s">
        <v>2212</v>
      </c>
      <c r="I9493" t="s">
        <v>4098</v>
      </c>
      <c r="J9493" t="s">
        <v>19082</v>
      </c>
      <c r="L9493" s="5"/>
      <c r="P9493" t="s">
        <v>19082</v>
      </c>
    </row>
    <row r="9494" spans="2:16" x14ac:dyDescent="0.25">
      <c r="B9494" t="s">
        <v>3</v>
      </c>
      <c r="C9494" t="s">
        <v>17</v>
      </c>
      <c r="D9494" s="6">
        <v>0.31</v>
      </c>
      <c r="E9494" s="6">
        <v>0.31</v>
      </c>
      <c r="F9494" s="18">
        <v>175</v>
      </c>
      <c r="G9494" t="s">
        <v>2198</v>
      </c>
      <c r="H9494" t="s">
        <v>2212</v>
      </c>
      <c r="I9494" t="s">
        <v>429</v>
      </c>
      <c r="J9494" t="s">
        <v>19083</v>
      </c>
      <c r="L9494" s="5"/>
      <c r="P9494" t="s">
        <v>19083</v>
      </c>
    </row>
    <row r="9495" spans="2:16" x14ac:dyDescent="0.25">
      <c r="B9495" t="s">
        <v>3</v>
      </c>
      <c r="C9495" t="s">
        <v>17</v>
      </c>
      <c r="D9495" s="6">
        <v>0.31</v>
      </c>
      <c r="E9495" s="6">
        <v>0.31</v>
      </c>
      <c r="F9495" s="18">
        <v>175</v>
      </c>
      <c r="G9495" t="s">
        <v>2199</v>
      </c>
      <c r="H9495" t="s">
        <v>2212</v>
      </c>
      <c r="I9495" t="s">
        <v>4227</v>
      </c>
      <c r="J9495" t="s">
        <v>19084</v>
      </c>
      <c r="L9495" s="5"/>
      <c r="P9495" t="s">
        <v>19084</v>
      </c>
    </row>
    <row r="9496" spans="2:16" x14ac:dyDescent="0.25">
      <c r="B9496" t="s">
        <v>3</v>
      </c>
      <c r="C9496" t="s">
        <v>17</v>
      </c>
      <c r="D9496" s="6">
        <v>0.31</v>
      </c>
      <c r="E9496" s="6">
        <v>0.31</v>
      </c>
      <c r="F9496" s="18">
        <v>175</v>
      </c>
      <c r="G9496" t="s">
        <v>1014</v>
      </c>
      <c r="H9496" t="s">
        <v>2212</v>
      </c>
      <c r="I9496" t="s">
        <v>4324</v>
      </c>
      <c r="J9496" t="s">
        <v>19085</v>
      </c>
      <c r="L9496" s="5"/>
      <c r="P9496" t="s">
        <v>19085</v>
      </c>
    </row>
    <row r="9497" spans="2:16" x14ac:dyDescent="0.25">
      <c r="B9497" t="s">
        <v>3</v>
      </c>
      <c r="C9497" t="s">
        <v>17</v>
      </c>
      <c r="D9497" s="6">
        <v>0.31</v>
      </c>
      <c r="E9497" s="6">
        <v>0.31</v>
      </c>
      <c r="F9497" s="18">
        <v>175</v>
      </c>
      <c r="G9497" t="s">
        <v>2200</v>
      </c>
      <c r="H9497" t="s">
        <v>2212</v>
      </c>
      <c r="I9497" t="s">
        <v>608</v>
      </c>
      <c r="J9497" t="s">
        <v>19086</v>
      </c>
      <c r="L9497" s="5"/>
      <c r="P9497" t="s">
        <v>19086</v>
      </c>
    </row>
    <row r="9498" spans="2:16" x14ac:dyDescent="0.25">
      <c r="B9498" t="s">
        <v>3</v>
      </c>
      <c r="C9498" t="s">
        <v>17</v>
      </c>
      <c r="D9498" s="6">
        <v>0.31</v>
      </c>
      <c r="E9498" s="6">
        <v>0.31</v>
      </c>
      <c r="F9498" s="18">
        <v>175</v>
      </c>
      <c r="G9498" t="s">
        <v>2201</v>
      </c>
      <c r="H9498" t="s">
        <v>2212</v>
      </c>
      <c r="I9498" t="s">
        <v>412</v>
      </c>
      <c r="J9498" t="s">
        <v>19087</v>
      </c>
      <c r="L9498" s="5"/>
      <c r="P9498" t="s">
        <v>19087</v>
      </c>
    </row>
    <row r="9499" spans="2:16" x14ac:dyDescent="0.25">
      <c r="B9499" t="s">
        <v>3</v>
      </c>
      <c r="C9499" t="s">
        <v>17</v>
      </c>
      <c r="D9499" s="6">
        <v>0.31</v>
      </c>
      <c r="E9499" s="6">
        <v>0.31</v>
      </c>
      <c r="F9499" s="18">
        <v>175</v>
      </c>
      <c r="G9499" t="s">
        <v>2202</v>
      </c>
      <c r="H9499" t="s">
        <v>2212</v>
      </c>
      <c r="I9499" t="s">
        <v>4534</v>
      </c>
      <c r="J9499" t="s">
        <v>19088</v>
      </c>
      <c r="L9499" s="5"/>
      <c r="P9499" t="s">
        <v>19088</v>
      </c>
    </row>
    <row r="9500" spans="2:16" x14ac:dyDescent="0.25">
      <c r="B9500" t="s">
        <v>3</v>
      </c>
      <c r="C9500" t="s">
        <v>17</v>
      </c>
      <c r="D9500" s="6">
        <v>0.31</v>
      </c>
      <c r="E9500" s="6">
        <v>0.31</v>
      </c>
      <c r="F9500" s="18">
        <v>175</v>
      </c>
      <c r="G9500" t="s">
        <v>2203</v>
      </c>
      <c r="H9500" t="s">
        <v>2212</v>
      </c>
      <c r="I9500" t="s">
        <v>530</v>
      </c>
      <c r="J9500" t="s">
        <v>19089</v>
      </c>
      <c r="L9500" s="5"/>
      <c r="P9500" t="s">
        <v>19089</v>
      </c>
    </row>
    <row r="9501" spans="2:16" x14ac:dyDescent="0.25">
      <c r="B9501" t="s">
        <v>3</v>
      </c>
      <c r="C9501" t="s">
        <v>17</v>
      </c>
      <c r="D9501" s="6">
        <v>0.31</v>
      </c>
      <c r="E9501" s="6">
        <v>0.31</v>
      </c>
      <c r="F9501" s="18">
        <v>175</v>
      </c>
      <c r="G9501" t="s">
        <v>2204</v>
      </c>
      <c r="H9501" t="s">
        <v>2212</v>
      </c>
      <c r="I9501" t="s">
        <v>4680</v>
      </c>
      <c r="J9501" t="s">
        <v>19090</v>
      </c>
      <c r="L9501" s="5"/>
      <c r="P9501" t="s">
        <v>19090</v>
      </c>
    </row>
    <row r="9502" spans="2:16" x14ac:dyDescent="0.25">
      <c r="B9502" t="s">
        <v>3</v>
      </c>
      <c r="C9502" t="s">
        <v>17</v>
      </c>
      <c r="D9502" s="6">
        <v>0.31</v>
      </c>
      <c r="E9502" s="6">
        <v>0.31</v>
      </c>
      <c r="F9502" s="18">
        <v>175</v>
      </c>
      <c r="G9502" t="s">
        <v>2205</v>
      </c>
      <c r="H9502" t="s">
        <v>2212</v>
      </c>
      <c r="I9502" t="s">
        <v>4767</v>
      </c>
      <c r="J9502" t="s">
        <v>19091</v>
      </c>
      <c r="L9502" s="5"/>
      <c r="P9502" t="s">
        <v>19091</v>
      </c>
    </row>
    <row r="9503" spans="2:16" x14ac:dyDescent="0.25">
      <c r="B9503" t="s">
        <v>3</v>
      </c>
      <c r="C9503" t="s">
        <v>17</v>
      </c>
      <c r="D9503" s="6">
        <v>0.31</v>
      </c>
      <c r="E9503" s="6">
        <v>0.31</v>
      </c>
      <c r="F9503" s="18">
        <v>175</v>
      </c>
      <c r="G9503" t="s">
        <v>2206</v>
      </c>
      <c r="H9503" t="s">
        <v>2212</v>
      </c>
      <c r="I9503" t="s">
        <v>4848</v>
      </c>
      <c r="J9503" t="s">
        <v>19092</v>
      </c>
      <c r="L9503" s="5"/>
      <c r="P9503" t="s">
        <v>19092</v>
      </c>
    </row>
    <row r="9504" spans="2:16" x14ac:dyDescent="0.25">
      <c r="B9504" t="s">
        <v>3</v>
      </c>
      <c r="C9504" t="s">
        <v>17</v>
      </c>
      <c r="D9504" s="6">
        <v>0.31</v>
      </c>
      <c r="E9504" s="6">
        <v>0.31</v>
      </c>
      <c r="F9504" s="18">
        <v>175</v>
      </c>
      <c r="G9504" t="s">
        <v>2224</v>
      </c>
      <c r="H9504" t="s">
        <v>2212</v>
      </c>
      <c r="I9504" t="s">
        <v>6331</v>
      </c>
      <c r="J9504" t="s">
        <v>19093</v>
      </c>
      <c r="L9504" s="5"/>
      <c r="P9504" t="s">
        <v>19093</v>
      </c>
    </row>
    <row r="9505" spans="2:16" x14ac:dyDescent="0.25">
      <c r="B9505" t="s">
        <v>3</v>
      </c>
      <c r="C9505" t="s">
        <v>17</v>
      </c>
      <c r="D9505" s="6">
        <v>0.31</v>
      </c>
      <c r="E9505" s="6">
        <v>0.31</v>
      </c>
      <c r="F9505" s="18">
        <v>175</v>
      </c>
      <c r="G9505" t="s">
        <v>2225</v>
      </c>
      <c r="H9505" t="s">
        <v>2212</v>
      </c>
      <c r="I9505" t="s">
        <v>6416</v>
      </c>
      <c r="J9505" t="s">
        <v>19094</v>
      </c>
      <c r="L9505" s="5"/>
      <c r="P9505" t="s">
        <v>19094</v>
      </c>
    </row>
    <row r="9506" spans="2:16" x14ac:dyDescent="0.25">
      <c r="B9506" t="s">
        <v>3</v>
      </c>
      <c r="C9506" t="s">
        <v>17</v>
      </c>
      <c r="D9506" s="6">
        <v>0.31</v>
      </c>
      <c r="E9506" s="6">
        <v>0.31</v>
      </c>
      <c r="F9506" s="18">
        <v>175</v>
      </c>
      <c r="G9506" t="s">
        <v>2226</v>
      </c>
      <c r="H9506" t="s">
        <v>2212</v>
      </c>
      <c r="I9506" t="s">
        <v>6503</v>
      </c>
      <c r="J9506" t="s">
        <v>19095</v>
      </c>
      <c r="L9506" s="5"/>
      <c r="P9506" t="s">
        <v>19095</v>
      </c>
    </row>
    <row r="9507" spans="2:16" x14ac:dyDescent="0.25">
      <c r="B9507" t="s">
        <v>3</v>
      </c>
      <c r="C9507" t="s">
        <v>17</v>
      </c>
      <c r="D9507" s="6">
        <v>0.31</v>
      </c>
      <c r="E9507" s="6">
        <v>0.31</v>
      </c>
      <c r="F9507" s="18">
        <v>175</v>
      </c>
      <c r="G9507" t="s">
        <v>2227</v>
      </c>
      <c r="H9507" t="s">
        <v>2212</v>
      </c>
      <c r="I9507" t="s">
        <v>6595</v>
      </c>
      <c r="J9507" t="s">
        <v>19096</v>
      </c>
      <c r="L9507" s="5"/>
      <c r="P9507" t="s">
        <v>19096</v>
      </c>
    </row>
    <row r="9508" spans="2:16" x14ac:dyDescent="0.25">
      <c r="B9508" t="s">
        <v>3</v>
      </c>
      <c r="C9508" t="s">
        <v>17</v>
      </c>
      <c r="D9508" s="6">
        <v>0.31</v>
      </c>
      <c r="E9508" s="6">
        <v>0.31</v>
      </c>
      <c r="F9508" s="18">
        <v>175</v>
      </c>
      <c r="G9508" t="s">
        <v>2228</v>
      </c>
      <c r="H9508" t="s">
        <v>2212</v>
      </c>
      <c r="I9508" t="s">
        <v>936</v>
      </c>
      <c r="J9508" t="s">
        <v>19097</v>
      </c>
      <c r="L9508" s="5"/>
      <c r="P9508" t="s">
        <v>19097</v>
      </c>
    </row>
    <row r="9509" spans="2:16" x14ac:dyDescent="0.25">
      <c r="B9509" t="s">
        <v>3</v>
      </c>
      <c r="C9509" t="s">
        <v>17</v>
      </c>
      <c r="D9509" s="6">
        <v>0.31</v>
      </c>
      <c r="E9509" s="6">
        <v>0.31</v>
      </c>
      <c r="F9509" s="18">
        <v>175</v>
      </c>
      <c r="G9509" t="s">
        <v>2229</v>
      </c>
      <c r="H9509" t="s">
        <v>2212</v>
      </c>
      <c r="I9509" t="s">
        <v>813</v>
      </c>
      <c r="J9509" t="s">
        <v>19098</v>
      </c>
      <c r="L9509" s="5"/>
      <c r="P9509" t="s">
        <v>19098</v>
      </c>
    </row>
    <row r="9510" spans="2:16" x14ac:dyDescent="0.25">
      <c r="B9510" t="s">
        <v>3</v>
      </c>
      <c r="C9510" t="s">
        <v>17</v>
      </c>
      <c r="D9510" s="6">
        <v>0.31</v>
      </c>
      <c r="E9510" s="6">
        <v>0.31</v>
      </c>
      <c r="F9510" s="18">
        <v>175</v>
      </c>
      <c r="G9510" t="s">
        <v>2230</v>
      </c>
      <c r="H9510" t="s">
        <v>2212</v>
      </c>
      <c r="I9510" t="s">
        <v>277</v>
      </c>
      <c r="J9510" t="s">
        <v>19099</v>
      </c>
      <c r="L9510" s="5"/>
      <c r="P9510" t="s">
        <v>19099</v>
      </c>
    </row>
    <row r="9511" spans="2:16" x14ac:dyDescent="0.25">
      <c r="B9511" t="s">
        <v>3</v>
      </c>
      <c r="C9511" t="s">
        <v>17</v>
      </c>
      <c r="D9511" s="6">
        <v>0.31</v>
      </c>
      <c r="E9511" s="6">
        <v>0.31</v>
      </c>
      <c r="F9511" s="18">
        <v>175</v>
      </c>
      <c r="G9511" t="s">
        <v>2231</v>
      </c>
      <c r="H9511" t="s">
        <v>2212</v>
      </c>
      <c r="I9511" t="s">
        <v>6899</v>
      </c>
      <c r="J9511" t="s">
        <v>19100</v>
      </c>
      <c r="L9511" s="5"/>
      <c r="P9511" t="s">
        <v>19100</v>
      </c>
    </row>
    <row r="9512" spans="2:16" x14ac:dyDescent="0.25">
      <c r="B9512" t="s">
        <v>3</v>
      </c>
      <c r="C9512" t="s">
        <v>17</v>
      </c>
      <c r="D9512" s="6">
        <v>0.31</v>
      </c>
      <c r="E9512" s="6">
        <v>0.31</v>
      </c>
      <c r="F9512" s="18">
        <v>175</v>
      </c>
      <c r="G9512" t="s">
        <v>2232</v>
      </c>
      <c r="H9512" t="s">
        <v>2212</v>
      </c>
      <c r="I9512" t="s">
        <v>6992</v>
      </c>
      <c r="J9512" t="s">
        <v>19101</v>
      </c>
      <c r="L9512" s="5"/>
      <c r="P9512" t="s">
        <v>19101</v>
      </c>
    </row>
    <row r="9513" spans="2:16" x14ac:dyDescent="0.25">
      <c r="B9513" t="s">
        <v>3</v>
      </c>
      <c r="C9513" t="s">
        <v>17</v>
      </c>
      <c r="D9513" s="6">
        <v>0.31</v>
      </c>
      <c r="E9513" s="6">
        <v>0.31</v>
      </c>
      <c r="F9513" s="18">
        <v>175</v>
      </c>
      <c r="G9513" t="s">
        <v>2233</v>
      </c>
      <c r="H9513" t="s">
        <v>2212</v>
      </c>
      <c r="I9513" t="s">
        <v>759</v>
      </c>
      <c r="J9513" t="s">
        <v>19102</v>
      </c>
      <c r="L9513" s="5"/>
      <c r="P9513" t="s">
        <v>19102</v>
      </c>
    </row>
    <row r="9514" spans="2:16" x14ac:dyDescent="0.25">
      <c r="B9514" t="s">
        <v>3</v>
      </c>
      <c r="C9514" t="s">
        <v>17</v>
      </c>
      <c r="D9514" s="6">
        <v>0.31</v>
      </c>
      <c r="E9514" s="6">
        <v>0.31</v>
      </c>
      <c r="F9514" s="18">
        <v>175</v>
      </c>
      <c r="G9514" t="s">
        <v>2234</v>
      </c>
      <c r="H9514" t="s">
        <v>2212</v>
      </c>
      <c r="I9514" t="s">
        <v>7157</v>
      </c>
      <c r="J9514" t="s">
        <v>19103</v>
      </c>
      <c r="L9514" s="5"/>
      <c r="P9514" t="s">
        <v>19103</v>
      </c>
    </row>
    <row r="9515" spans="2:16" x14ac:dyDescent="0.25">
      <c r="B9515" t="s">
        <v>3</v>
      </c>
      <c r="C9515" t="s">
        <v>17</v>
      </c>
      <c r="D9515" s="6">
        <v>0.31</v>
      </c>
      <c r="E9515" s="6">
        <v>0.31</v>
      </c>
      <c r="F9515" s="18">
        <v>175</v>
      </c>
      <c r="G9515" t="s">
        <v>2235</v>
      </c>
      <c r="H9515" t="s">
        <v>2212</v>
      </c>
      <c r="I9515" t="s">
        <v>7247</v>
      </c>
      <c r="J9515" t="s">
        <v>19104</v>
      </c>
      <c r="L9515" s="5"/>
      <c r="P9515" t="s">
        <v>19104</v>
      </c>
    </row>
    <row r="9516" spans="2:16" x14ac:dyDescent="0.25">
      <c r="B9516" t="s">
        <v>3</v>
      </c>
      <c r="C9516" t="s">
        <v>17</v>
      </c>
      <c r="D9516" s="6">
        <v>0.31</v>
      </c>
      <c r="E9516" s="6">
        <v>0.31</v>
      </c>
      <c r="F9516" s="18">
        <v>175</v>
      </c>
      <c r="G9516" t="s">
        <v>2236</v>
      </c>
      <c r="H9516" t="s">
        <v>2212</v>
      </c>
      <c r="I9516" t="s">
        <v>7344</v>
      </c>
      <c r="J9516" t="s">
        <v>19105</v>
      </c>
      <c r="L9516" s="5"/>
      <c r="P9516" t="s">
        <v>19105</v>
      </c>
    </row>
    <row r="9517" spans="2:16" x14ac:dyDescent="0.25">
      <c r="B9517" t="s">
        <v>3</v>
      </c>
      <c r="C9517" t="s">
        <v>17</v>
      </c>
      <c r="D9517" s="6">
        <v>0.31</v>
      </c>
      <c r="E9517" s="6">
        <v>0.31</v>
      </c>
      <c r="F9517" s="18">
        <v>175</v>
      </c>
      <c r="G9517" t="s">
        <v>2207</v>
      </c>
      <c r="H9517" t="s">
        <v>2212</v>
      </c>
      <c r="I9517" t="s">
        <v>4935</v>
      </c>
      <c r="J9517" t="s">
        <v>19106</v>
      </c>
      <c r="L9517" s="5"/>
      <c r="P9517" t="s">
        <v>19106</v>
      </c>
    </row>
    <row r="9518" spans="2:16" x14ac:dyDescent="0.25">
      <c r="B9518" t="s">
        <v>3</v>
      </c>
      <c r="C9518" t="s">
        <v>17</v>
      </c>
      <c r="D9518" s="6">
        <v>0.31</v>
      </c>
      <c r="E9518" s="6">
        <v>0.31</v>
      </c>
      <c r="F9518" s="18">
        <v>175</v>
      </c>
      <c r="G9518" t="s">
        <v>2208</v>
      </c>
      <c r="H9518" t="s">
        <v>2212</v>
      </c>
      <c r="I9518" t="s">
        <v>486</v>
      </c>
      <c r="J9518" t="s">
        <v>19107</v>
      </c>
      <c r="L9518" s="5"/>
      <c r="P9518" t="s">
        <v>19107</v>
      </c>
    </row>
    <row r="9519" spans="2:16" x14ac:dyDescent="0.25">
      <c r="B9519" t="s">
        <v>3</v>
      </c>
      <c r="C9519" t="s">
        <v>17</v>
      </c>
      <c r="D9519" s="6">
        <v>0.31</v>
      </c>
      <c r="E9519" s="6">
        <v>0.31</v>
      </c>
      <c r="F9519" s="18">
        <v>175</v>
      </c>
      <c r="G9519" t="s">
        <v>2209</v>
      </c>
      <c r="H9519" t="s">
        <v>2212</v>
      </c>
      <c r="I9519" t="s">
        <v>5086</v>
      </c>
      <c r="J9519" t="s">
        <v>19108</v>
      </c>
      <c r="L9519" s="5"/>
      <c r="P9519" t="s">
        <v>19108</v>
      </c>
    </row>
    <row r="9520" spans="2:16" x14ac:dyDescent="0.25">
      <c r="B9520" t="s">
        <v>3</v>
      </c>
      <c r="C9520" t="s">
        <v>17</v>
      </c>
      <c r="D9520" s="6">
        <v>0.31</v>
      </c>
      <c r="E9520" s="6">
        <v>0.31</v>
      </c>
      <c r="F9520" s="18">
        <v>175</v>
      </c>
      <c r="G9520" t="s">
        <v>2210</v>
      </c>
      <c r="H9520" t="s">
        <v>2212</v>
      </c>
      <c r="I9520" t="s">
        <v>5157</v>
      </c>
      <c r="J9520" t="s">
        <v>19109</v>
      </c>
      <c r="L9520" s="5"/>
      <c r="P9520" t="s">
        <v>19109</v>
      </c>
    </row>
    <row r="9521" spans="2:16" x14ac:dyDescent="0.25">
      <c r="B9521" t="s">
        <v>3</v>
      </c>
      <c r="C9521" t="s">
        <v>17</v>
      </c>
      <c r="D9521" s="6">
        <v>0.31</v>
      </c>
      <c r="E9521" s="6">
        <v>0.31</v>
      </c>
      <c r="F9521" s="18">
        <v>175</v>
      </c>
      <c r="G9521" t="s">
        <v>2211</v>
      </c>
      <c r="H9521" t="s">
        <v>2212</v>
      </c>
      <c r="I9521" t="s">
        <v>594</v>
      </c>
      <c r="J9521" t="s">
        <v>19110</v>
      </c>
      <c r="L9521" s="5"/>
      <c r="P9521" t="s">
        <v>19110</v>
      </c>
    </row>
    <row r="9522" spans="2:16" x14ac:dyDescent="0.25">
      <c r="B9522" t="s">
        <v>3</v>
      </c>
      <c r="C9522" t="s">
        <v>17</v>
      </c>
      <c r="D9522" s="6">
        <v>0.31</v>
      </c>
      <c r="E9522" s="6">
        <v>0.31</v>
      </c>
      <c r="F9522" s="18">
        <v>175</v>
      </c>
      <c r="G9522" t="s">
        <v>2212</v>
      </c>
      <c r="H9522" t="s">
        <v>2212</v>
      </c>
      <c r="I9522" t="s">
        <v>5291</v>
      </c>
      <c r="J9522" t="s">
        <v>19111</v>
      </c>
      <c r="L9522" s="5"/>
      <c r="P9522" t="s">
        <v>19111</v>
      </c>
    </row>
    <row r="9523" spans="2:16" x14ac:dyDescent="0.25">
      <c r="B9523" t="s">
        <v>3</v>
      </c>
      <c r="C9523" t="s">
        <v>17</v>
      </c>
      <c r="D9523" s="6">
        <v>0.31</v>
      </c>
      <c r="E9523" s="6">
        <v>0.31</v>
      </c>
      <c r="F9523" s="18">
        <v>175</v>
      </c>
      <c r="G9523" t="s">
        <v>2213</v>
      </c>
      <c r="H9523" t="s">
        <v>2212</v>
      </c>
      <c r="I9523" t="s">
        <v>311</v>
      </c>
      <c r="J9523" t="s">
        <v>19112</v>
      </c>
      <c r="L9523" s="5"/>
      <c r="P9523" t="s">
        <v>19112</v>
      </c>
    </row>
    <row r="9524" spans="2:16" x14ac:dyDescent="0.25">
      <c r="B9524" t="s">
        <v>3</v>
      </c>
      <c r="C9524" t="s">
        <v>17</v>
      </c>
      <c r="D9524" s="6">
        <v>0.31</v>
      </c>
      <c r="E9524" s="6">
        <v>0.31</v>
      </c>
      <c r="F9524" s="18">
        <v>175</v>
      </c>
      <c r="G9524" t="s">
        <v>2214</v>
      </c>
      <c r="H9524" t="s">
        <v>2212</v>
      </c>
      <c r="I9524" t="s">
        <v>5443</v>
      </c>
      <c r="J9524" t="s">
        <v>19113</v>
      </c>
      <c r="L9524" s="5"/>
      <c r="P9524" t="s">
        <v>19113</v>
      </c>
    </row>
    <row r="9525" spans="2:16" x14ac:dyDescent="0.25">
      <c r="B9525" t="s">
        <v>3</v>
      </c>
      <c r="C9525" t="s">
        <v>17</v>
      </c>
      <c r="D9525" s="6">
        <v>0.31</v>
      </c>
      <c r="E9525" s="6">
        <v>0.31</v>
      </c>
      <c r="F9525" s="18">
        <v>175</v>
      </c>
      <c r="G9525" t="s">
        <v>2215</v>
      </c>
      <c r="H9525" t="s">
        <v>2212</v>
      </c>
      <c r="I9525" t="s">
        <v>5542</v>
      </c>
      <c r="J9525" t="s">
        <v>19114</v>
      </c>
      <c r="L9525" s="5"/>
      <c r="P9525" t="s">
        <v>19114</v>
      </c>
    </row>
    <row r="9526" spans="2:16" x14ac:dyDescent="0.25">
      <c r="B9526" t="s">
        <v>3</v>
      </c>
      <c r="C9526" t="s">
        <v>17</v>
      </c>
      <c r="D9526" s="6">
        <v>0.31</v>
      </c>
      <c r="E9526" s="6">
        <v>0.31</v>
      </c>
      <c r="F9526" s="18">
        <v>175</v>
      </c>
      <c r="G9526" t="s">
        <v>2216</v>
      </c>
      <c r="H9526" t="s">
        <v>2212</v>
      </c>
      <c r="I9526" t="s">
        <v>5642</v>
      </c>
      <c r="J9526" t="s">
        <v>19115</v>
      </c>
      <c r="L9526" s="5"/>
      <c r="P9526" t="s">
        <v>19115</v>
      </c>
    </row>
    <row r="9527" spans="2:16" x14ac:dyDescent="0.25">
      <c r="B9527" t="s">
        <v>3</v>
      </c>
      <c r="C9527" t="s">
        <v>17</v>
      </c>
      <c r="D9527" s="6">
        <v>0.31</v>
      </c>
      <c r="E9527" s="6">
        <v>0.31</v>
      </c>
      <c r="F9527" s="18">
        <v>175</v>
      </c>
      <c r="G9527" t="s">
        <v>2217</v>
      </c>
      <c r="H9527" t="s">
        <v>2212</v>
      </c>
      <c r="I9527" t="s">
        <v>5722</v>
      </c>
      <c r="J9527" t="s">
        <v>19116</v>
      </c>
      <c r="L9527" s="5"/>
      <c r="P9527" t="s">
        <v>19116</v>
      </c>
    </row>
    <row r="9528" spans="2:16" x14ac:dyDescent="0.25">
      <c r="B9528" t="s">
        <v>3</v>
      </c>
      <c r="C9528" t="s">
        <v>17</v>
      </c>
      <c r="D9528" s="6">
        <v>0.31</v>
      </c>
      <c r="E9528" s="6">
        <v>0.31</v>
      </c>
      <c r="F9528" s="18">
        <v>175</v>
      </c>
      <c r="G9528" t="s">
        <v>2218</v>
      </c>
      <c r="H9528" t="s">
        <v>2212</v>
      </c>
      <c r="I9528" t="s">
        <v>5808</v>
      </c>
      <c r="J9528" t="s">
        <v>19117</v>
      </c>
      <c r="L9528" s="5"/>
      <c r="P9528" t="s">
        <v>19117</v>
      </c>
    </row>
    <row r="9529" spans="2:16" x14ac:dyDescent="0.25">
      <c r="B9529" t="s">
        <v>3</v>
      </c>
      <c r="C9529" t="s">
        <v>17</v>
      </c>
      <c r="D9529" s="6">
        <v>0.31</v>
      </c>
      <c r="E9529" s="6">
        <v>0.31</v>
      </c>
      <c r="F9529" s="18">
        <v>175</v>
      </c>
      <c r="G9529" t="s">
        <v>2219</v>
      </c>
      <c r="H9529" t="s">
        <v>2212</v>
      </c>
      <c r="I9529" t="s">
        <v>5909</v>
      </c>
      <c r="J9529" t="s">
        <v>19118</v>
      </c>
      <c r="L9529" s="5"/>
      <c r="P9529" t="s">
        <v>19118</v>
      </c>
    </row>
    <row r="9530" spans="2:16" x14ac:dyDescent="0.25">
      <c r="B9530" t="s">
        <v>3</v>
      </c>
      <c r="C9530" t="s">
        <v>17</v>
      </c>
      <c r="D9530" s="6">
        <v>0.31</v>
      </c>
      <c r="E9530" s="6">
        <v>0.31</v>
      </c>
      <c r="F9530" s="18">
        <v>175</v>
      </c>
      <c r="G9530" t="s">
        <v>2220</v>
      </c>
      <c r="H9530" t="s">
        <v>2212</v>
      </c>
      <c r="I9530" t="s">
        <v>6002</v>
      </c>
      <c r="J9530" t="s">
        <v>19119</v>
      </c>
      <c r="L9530" s="5"/>
      <c r="P9530" t="s">
        <v>19119</v>
      </c>
    </row>
    <row r="9531" spans="2:16" x14ac:dyDescent="0.25">
      <c r="B9531" t="s">
        <v>3</v>
      </c>
      <c r="C9531" t="s">
        <v>17</v>
      </c>
      <c r="D9531" s="6">
        <v>0.31</v>
      </c>
      <c r="E9531" s="6">
        <v>0.31</v>
      </c>
      <c r="F9531" s="18">
        <v>175</v>
      </c>
      <c r="G9531" t="s">
        <v>2221</v>
      </c>
      <c r="H9531" t="s">
        <v>2212</v>
      </c>
      <c r="I9531" t="s">
        <v>6085</v>
      </c>
      <c r="J9531" t="s">
        <v>19120</v>
      </c>
      <c r="L9531" s="5"/>
      <c r="P9531" t="s">
        <v>19120</v>
      </c>
    </row>
    <row r="9532" spans="2:16" x14ac:dyDescent="0.25">
      <c r="B9532" t="s">
        <v>3</v>
      </c>
      <c r="C9532" t="s">
        <v>17</v>
      </c>
      <c r="D9532" s="6">
        <v>0.31</v>
      </c>
      <c r="E9532" s="6">
        <v>0.31</v>
      </c>
      <c r="F9532" s="18">
        <v>175</v>
      </c>
      <c r="G9532" t="s">
        <v>2222</v>
      </c>
      <c r="H9532" t="s">
        <v>2212</v>
      </c>
      <c r="I9532" t="s">
        <v>6163</v>
      </c>
      <c r="J9532" t="s">
        <v>19121</v>
      </c>
      <c r="L9532" s="5"/>
      <c r="P9532" t="s">
        <v>19121</v>
      </c>
    </row>
    <row r="9533" spans="2:16" x14ac:dyDescent="0.25">
      <c r="B9533" t="s">
        <v>3</v>
      </c>
      <c r="C9533" t="s">
        <v>17</v>
      </c>
      <c r="D9533" s="6">
        <v>0.31</v>
      </c>
      <c r="E9533" s="6">
        <v>0.31</v>
      </c>
      <c r="F9533" s="18">
        <v>175</v>
      </c>
      <c r="G9533" t="s">
        <v>2223</v>
      </c>
      <c r="H9533" t="s">
        <v>2212</v>
      </c>
      <c r="I9533" t="s">
        <v>6251</v>
      </c>
      <c r="J9533" t="s">
        <v>19122</v>
      </c>
      <c r="L9533" s="5"/>
      <c r="P9533" t="s">
        <v>19122</v>
      </c>
    </row>
    <row r="9534" spans="2:16" x14ac:dyDescent="0.25">
      <c r="B9534" t="s">
        <v>3</v>
      </c>
      <c r="C9534" t="s">
        <v>17</v>
      </c>
      <c r="D9534" s="6">
        <v>0.31</v>
      </c>
      <c r="E9534" s="6">
        <v>0.31</v>
      </c>
      <c r="F9534" s="18">
        <v>175</v>
      </c>
      <c r="G9534" t="s">
        <v>2190</v>
      </c>
      <c r="H9534" t="s">
        <v>2218</v>
      </c>
      <c r="I9534" t="s">
        <v>3451</v>
      </c>
      <c r="J9534" t="s">
        <v>19123</v>
      </c>
      <c r="L9534" s="5"/>
      <c r="P9534" t="s">
        <v>19123</v>
      </c>
    </row>
    <row r="9535" spans="2:16" x14ac:dyDescent="0.25">
      <c r="B9535" t="s">
        <v>3</v>
      </c>
      <c r="C9535" t="s">
        <v>17</v>
      </c>
      <c r="D9535" s="6">
        <v>0.31</v>
      </c>
      <c r="E9535" s="6">
        <v>0.31</v>
      </c>
      <c r="F9535" s="18">
        <v>175</v>
      </c>
      <c r="G9535" t="s">
        <v>2191</v>
      </c>
      <c r="H9535" t="s">
        <v>2218</v>
      </c>
      <c r="I9535" t="s">
        <v>3531</v>
      </c>
      <c r="J9535" t="s">
        <v>19124</v>
      </c>
      <c r="L9535" s="5"/>
      <c r="P9535" t="s">
        <v>19124</v>
      </c>
    </row>
    <row r="9536" spans="2:16" x14ac:dyDescent="0.25">
      <c r="B9536" t="s">
        <v>3</v>
      </c>
      <c r="C9536" t="s">
        <v>17</v>
      </c>
      <c r="D9536" s="6">
        <v>0.31</v>
      </c>
      <c r="E9536" s="6">
        <v>0.31</v>
      </c>
      <c r="F9536" s="18">
        <v>175</v>
      </c>
      <c r="G9536" t="s">
        <v>2192</v>
      </c>
      <c r="H9536" t="s">
        <v>2218</v>
      </c>
      <c r="I9536" t="s">
        <v>747</v>
      </c>
      <c r="J9536" t="s">
        <v>19125</v>
      </c>
      <c r="L9536" s="5"/>
      <c r="P9536" t="s">
        <v>19125</v>
      </c>
    </row>
    <row r="9537" spans="2:16" x14ac:dyDescent="0.25">
      <c r="B9537" t="s">
        <v>3</v>
      </c>
      <c r="C9537" t="s">
        <v>17</v>
      </c>
      <c r="D9537" s="6">
        <v>0.31</v>
      </c>
      <c r="E9537" s="6">
        <v>0.31</v>
      </c>
      <c r="F9537" s="18">
        <v>175</v>
      </c>
      <c r="G9537" t="s">
        <v>2183</v>
      </c>
      <c r="H9537" t="s">
        <v>2218</v>
      </c>
      <c r="I9537" t="s">
        <v>289</v>
      </c>
      <c r="J9537" t="s">
        <v>19126</v>
      </c>
      <c r="L9537" s="5"/>
      <c r="P9537" t="s">
        <v>19126</v>
      </c>
    </row>
    <row r="9538" spans="2:16" x14ac:dyDescent="0.25">
      <c r="B9538" t="s">
        <v>3</v>
      </c>
      <c r="C9538" t="s">
        <v>17</v>
      </c>
      <c r="D9538" s="6">
        <v>0.31</v>
      </c>
      <c r="E9538" s="6">
        <v>0.31</v>
      </c>
      <c r="F9538" s="18">
        <v>175</v>
      </c>
      <c r="G9538" t="s">
        <v>2193</v>
      </c>
      <c r="H9538" t="s">
        <v>2218</v>
      </c>
      <c r="I9538" t="s">
        <v>560</v>
      </c>
      <c r="J9538" t="s">
        <v>19127</v>
      </c>
      <c r="L9538" s="5"/>
      <c r="P9538" t="s">
        <v>19127</v>
      </c>
    </row>
    <row r="9539" spans="2:16" x14ac:dyDescent="0.25">
      <c r="B9539" t="s">
        <v>3</v>
      </c>
      <c r="C9539" t="s">
        <v>17</v>
      </c>
      <c r="D9539" s="6">
        <v>0.31</v>
      </c>
      <c r="E9539" s="6">
        <v>0.31</v>
      </c>
      <c r="F9539" s="18">
        <v>175</v>
      </c>
      <c r="G9539" t="s">
        <v>2194</v>
      </c>
      <c r="H9539" t="s">
        <v>2218</v>
      </c>
      <c r="I9539" t="s">
        <v>3830</v>
      </c>
      <c r="J9539" t="s">
        <v>19128</v>
      </c>
      <c r="L9539" s="5"/>
      <c r="P9539" t="s">
        <v>19128</v>
      </c>
    </row>
    <row r="9540" spans="2:16" x14ac:dyDescent="0.25">
      <c r="B9540" t="s">
        <v>3</v>
      </c>
      <c r="C9540" t="s">
        <v>17</v>
      </c>
      <c r="D9540" s="6">
        <v>0.31</v>
      </c>
      <c r="E9540" s="6">
        <v>0.31</v>
      </c>
      <c r="F9540" s="18">
        <v>175</v>
      </c>
      <c r="G9540" t="s">
        <v>2195</v>
      </c>
      <c r="H9540" t="s">
        <v>2218</v>
      </c>
      <c r="I9540" t="s">
        <v>3930</v>
      </c>
      <c r="J9540" t="s">
        <v>19129</v>
      </c>
      <c r="L9540" s="5"/>
      <c r="P9540" t="s">
        <v>19129</v>
      </c>
    </row>
    <row r="9541" spans="2:16" x14ac:dyDescent="0.25">
      <c r="B9541" t="s">
        <v>3</v>
      </c>
      <c r="C9541" t="s">
        <v>17</v>
      </c>
      <c r="D9541" s="6">
        <v>0.31</v>
      </c>
      <c r="E9541" s="6">
        <v>0.31</v>
      </c>
      <c r="F9541" s="18">
        <v>175</v>
      </c>
      <c r="G9541" t="s">
        <v>2196</v>
      </c>
      <c r="H9541" t="s">
        <v>2218</v>
      </c>
      <c r="I9541" t="s">
        <v>4030</v>
      </c>
      <c r="J9541" t="s">
        <v>19130</v>
      </c>
      <c r="L9541" s="5"/>
      <c r="P9541" t="s">
        <v>19130</v>
      </c>
    </row>
    <row r="9542" spans="2:16" x14ac:dyDescent="0.25">
      <c r="B9542" t="s">
        <v>3</v>
      </c>
      <c r="C9542" t="s">
        <v>17</v>
      </c>
      <c r="D9542" s="6">
        <v>0.31</v>
      </c>
      <c r="E9542" s="6">
        <v>0.31</v>
      </c>
      <c r="F9542" s="18">
        <v>175</v>
      </c>
      <c r="G9542" t="s">
        <v>2197</v>
      </c>
      <c r="H9542" t="s">
        <v>2218</v>
      </c>
      <c r="I9542" t="s">
        <v>4107</v>
      </c>
      <c r="J9542" t="s">
        <v>19131</v>
      </c>
      <c r="L9542" s="5"/>
      <c r="P9542" t="s">
        <v>19131</v>
      </c>
    </row>
    <row r="9543" spans="2:16" x14ac:dyDescent="0.25">
      <c r="B9543" t="s">
        <v>3</v>
      </c>
      <c r="C9543" t="s">
        <v>17</v>
      </c>
      <c r="D9543" s="6">
        <v>0.31</v>
      </c>
      <c r="E9543" s="6">
        <v>0.31</v>
      </c>
      <c r="F9543" s="18">
        <v>175</v>
      </c>
      <c r="G9543" t="s">
        <v>2198</v>
      </c>
      <c r="H9543" t="s">
        <v>2218</v>
      </c>
      <c r="I9543" t="s">
        <v>431</v>
      </c>
      <c r="J9543" t="s">
        <v>19132</v>
      </c>
      <c r="L9543" s="5"/>
      <c r="P9543" t="s">
        <v>19132</v>
      </c>
    </row>
    <row r="9544" spans="2:16" x14ac:dyDescent="0.25">
      <c r="B9544" t="s">
        <v>3</v>
      </c>
      <c r="C9544" t="s">
        <v>17</v>
      </c>
      <c r="D9544" s="6">
        <v>0.31</v>
      </c>
      <c r="E9544" s="6">
        <v>0.31</v>
      </c>
      <c r="F9544" s="18">
        <v>175</v>
      </c>
      <c r="G9544" t="s">
        <v>2199</v>
      </c>
      <c r="H9544" t="s">
        <v>2218</v>
      </c>
      <c r="I9544" t="s">
        <v>4238</v>
      </c>
      <c r="J9544" t="s">
        <v>19133</v>
      </c>
      <c r="L9544" s="5"/>
      <c r="P9544" t="s">
        <v>19133</v>
      </c>
    </row>
    <row r="9545" spans="2:16" x14ac:dyDescent="0.25">
      <c r="B9545" t="s">
        <v>3</v>
      </c>
      <c r="C9545" t="s">
        <v>17</v>
      </c>
      <c r="D9545" s="6">
        <v>0.31</v>
      </c>
      <c r="E9545" s="6">
        <v>0.31</v>
      </c>
      <c r="F9545" s="18">
        <v>175</v>
      </c>
      <c r="G9545" t="s">
        <v>1014</v>
      </c>
      <c r="H9545" t="s">
        <v>2218</v>
      </c>
      <c r="I9545" t="s">
        <v>4336</v>
      </c>
      <c r="J9545" t="s">
        <v>19134</v>
      </c>
      <c r="L9545" s="5"/>
      <c r="P9545" t="s">
        <v>19134</v>
      </c>
    </row>
    <row r="9546" spans="2:16" x14ac:dyDescent="0.25">
      <c r="B9546" t="s">
        <v>3</v>
      </c>
      <c r="C9546" t="s">
        <v>17</v>
      </c>
      <c r="D9546" s="6">
        <v>0.31</v>
      </c>
      <c r="E9546" s="6">
        <v>0.31</v>
      </c>
      <c r="F9546" s="18">
        <v>175</v>
      </c>
      <c r="G9546" t="s">
        <v>2200</v>
      </c>
      <c r="H9546" t="s">
        <v>2218</v>
      </c>
      <c r="I9546" t="s">
        <v>409</v>
      </c>
      <c r="J9546" t="s">
        <v>19135</v>
      </c>
      <c r="L9546" s="5"/>
      <c r="P9546" t="s">
        <v>19135</v>
      </c>
    </row>
    <row r="9547" spans="2:16" x14ac:dyDescent="0.25">
      <c r="B9547" t="s">
        <v>3</v>
      </c>
      <c r="C9547" t="s">
        <v>17</v>
      </c>
      <c r="D9547" s="6">
        <v>0.31</v>
      </c>
      <c r="E9547" s="6">
        <v>0.31</v>
      </c>
      <c r="F9547" s="18">
        <v>175</v>
      </c>
      <c r="G9547" t="s">
        <v>2201</v>
      </c>
      <c r="H9547" t="s">
        <v>2218</v>
      </c>
      <c r="I9547" t="s">
        <v>830</v>
      </c>
      <c r="J9547" t="s">
        <v>19136</v>
      </c>
      <c r="L9547" s="5"/>
      <c r="P9547" t="s">
        <v>19136</v>
      </c>
    </row>
    <row r="9548" spans="2:16" x14ac:dyDescent="0.25">
      <c r="B9548" t="s">
        <v>3</v>
      </c>
      <c r="C9548" t="s">
        <v>17</v>
      </c>
      <c r="D9548" s="6">
        <v>0.31</v>
      </c>
      <c r="E9548" s="6">
        <v>0.31</v>
      </c>
      <c r="F9548" s="18">
        <v>175</v>
      </c>
      <c r="G9548" t="s">
        <v>2202</v>
      </c>
      <c r="H9548" t="s">
        <v>2218</v>
      </c>
      <c r="I9548" t="s">
        <v>4545</v>
      </c>
      <c r="J9548" t="s">
        <v>19137</v>
      </c>
      <c r="L9548" s="5"/>
      <c r="P9548" t="s">
        <v>19137</v>
      </c>
    </row>
    <row r="9549" spans="2:16" x14ac:dyDescent="0.25">
      <c r="B9549" t="s">
        <v>3</v>
      </c>
      <c r="C9549" t="s">
        <v>17</v>
      </c>
      <c r="D9549" s="6">
        <v>0.31</v>
      </c>
      <c r="E9549" s="6">
        <v>0.31</v>
      </c>
      <c r="F9549" s="18">
        <v>175</v>
      </c>
      <c r="G9549" t="s">
        <v>2203</v>
      </c>
      <c r="H9549" t="s">
        <v>2218</v>
      </c>
      <c r="I9549" t="s">
        <v>634</v>
      </c>
      <c r="J9549" t="s">
        <v>19138</v>
      </c>
      <c r="L9549" s="5"/>
      <c r="P9549" t="s">
        <v>19138</v>
      </c>
    </row>
    <row r="9550" spans="2:16" x14ac:dyDescent="0.25">
      <c r="B9550" t="s">
        <v>3</v>
      </c>
      <c r="C9550" t="s">
        <v>17</v>
      </c>
      <c r="D9550" s="6">
        <v>0.31</v>
      </c>
      <c r="E9550" s="6">
        <v>0.31</v>
      </c>
      <c r="F9550" s="18">
        <v>175</v>
      </c>
      <c r="G9550" t="s">
        <v>2204</v>
      </c>
      <c r="H9550" t="s">
        <v>2218</v>
      </c>
      <c r="I9550" t="s">
        <v>4691</v>
      </c>
      <c r="J9550" t="s">
        <v>19139</v>
      </c>
      <c r="L9550" s="5"/>
      <c r="P9550" t="s">
        <v>19139</v>
      </c>
    </row>
    <row r="9551" spans="2:16" x14ac:dyDescent="0.25">
      <c r="B9551" t="s">
        <v>3</v>
      </c>
      <c r="C9551" t="s">
        <v>17</v>
      </c>
      <c r="D9551" s="6">
        <v>0.31</v>
      </c>
      <c r="E9551" s="6">
        <v>0.31</v>
      </c>
      <c r="F9551" s="18">
        <v>175</v>
      </c>
      <c r="G9551" t="s">
        <v>2205</v>
      </c>
      <c r="H9551" t="s">
        <v>2218</v>
      </c>
      <c r="I9551" t="s">
        <v>4777</v>
      </c>
      <c r="J9551" t="s">
        <v>19140</v>
      </c>
      <c r="L9551" s="5"/>
      <c r="P9551" t="s">
        <v>19140</v>
      </c>
    </row>
    <row r="9552" spans="2:16" x14ac:dyDescent="0.25">
      <c r="B9552" t="s">
        <v>3</v>
      </c>
      <c r="C9552" t="s">
        <v>17</v>
      </c>
      <c r="D9552" s="6">
        <v>0.31</v>
      </c>
      <c r="E9552" s="6">
        <v>0.31</v>
      </c>
      <c r="F9552" s="18">
        <v>175</v>
      </c>
      <c r="G9552" t="s">
        <v>2206</v>
      </c>
      <c r="H9552" t="s">
        <v>2218</v>
      </c>
      <c r="I9552" t="s">
        <v>4857</v>
      </c>
      <c r="J9552" t="s">
        <v>19141</v>
      </c>
      <c r="L9552" s="5"/>
      <c r="P9552" t="s">
        <v>19141</v>
      </c>
    </row>
    <row r="9553" spans="2:16" x14ac:dyDescent="0.25">
      <c r="B9553" t="s">
        <v>3</v>
      </c>
      <c r="C9553" t="s">
        <v>17</v>
      </c>
      <c r="D9553" s="6">
        <v>0.31</v>
      </c>
      <c r="E9553" s="6">
        <v>0.31</v>
      </c>
      <c r="F9553" s="18">
        <v>175</v>
      </c>
      <c r="G9553" t="s">
        <v>2224</v>
      </c>
      <c r="H9553" t="s">
        <v>2218</v>
      </c>
      <c r="I9553" t="s">
        <v>643</v>
      </c>
      <c r="J9553" t="s">
        <v>19142</v>
      </c>
      <c r="L9553" s="5"/>
      <c r="P9553" t="s">
        <v>19142</v>
      </c>
    </row>
    <row r="9554" spans="2:16" x14ac:dyDescent="0.25">
      <c r="B9554" t="s">
        <v>3</v>
      </c>
      <c r="C9554" t="s">
        <v>17</v>
      </c>
      <c r="D9554" s="6">
        <v>0.31</v>
      </c>
      <c r="E9554" s="6">
        <v>0.31</v>
      </c>
      <c r="F9554" s="18">
        <v>175</v>
      </c>
      <c r="G9554" t="s">
        <v>2225</v>
      </c>
      <c r="H9554" t="s">
        <v>2218</v>
      </c>
      <c r="I9554" t="s">
        <v>6427</v>
      </c>
      <c r="J9554" t="s">
        <v>19143</v>
      </c>
      <c r="L9554" s="5"/>
      <c r="P9554" t="s">
        <v>19143</v>
      </c>
    </row>
    <row r="9555" spans="2:16" x14ac:dyDescent="0.25">
      <c r="B9555" t="s">
        <v>3</v>
      </c>
      <c r="C9555" t="s">
        <v>17</v>
      </c>
      <c r="D9555" s="6">
        <v>0.31</v>
      </c>
      <c r="E9555" s="6">
        <v>0.31</v>
      </c>
      <c r="F9555" s="18">
        <v>175</v>
      </c>
      <c r="G9555" t="s">
        <v>2226</v>
      </c>
      <c r="H9555" t="s">
        <v>2218</v>
      </c>
      <c r="I9555" t="s">
        <v>6514</v>
      </c>
      <c r="J9555" t="s">
        <v>19144</v>
      </c>
      <c r="L9555" s="5"/>
      <c r="P9555" t="s">
        <v>19144</v>
      </c>
    </row>
    <row r="9556" spans="2:16" x14ac:dyDescent="0.25">
      <c r="B9556" t="s">
        <v>3</v>
      </c>
      <c r="C9556" t="s">
        <v>17</v>
      </c>
      <c r="D9556" s="6">
        <v>0.31</v>
      </c>
      <c r="E9556" s="6">
        <v>0.31</v>
      </c>
      <c r="F9556" s="18">
        <v>175</v>
      </c>
      <c r="G9556" t="s">
        <v>2227</v>
      </c>
      <c r="H9556" t="s">
        <v>2218</v>
      </c>
      <c r="I9556" t="s">
        <v>6606</v>
      </c>
      <c r="J9556" t="s">
        <v>19145</v>
      </c>
      <c r="L9556" s="5"/>
      <c r="P9556" t="s">
        <v>19145</v>
      </c>
    </row>
    <row r="9557" spans="2:16" x14ac:dyDescent="0.25">
      <c r="B9557" t="s">
        <v>3</v>
      </c>
      <c r="C9557" t="s">
        <v>17</v>
      </c>
      <c r="D9557" s="6">
        <v>0.31</v>
      </c>
      <c r="E9557" s="6">
        <v>0.31</v>
      </c>
      <c r="F9557" s="18">
        <v>175</v>
      </c>
      <c r="G9557" t="s">
        <v>2228</v>
      </c>
      <c r="H9557" t="s">
        <v>2218</v>
      </c>
      <c r="I9557" t="s">
        <v>6687</v>
      </c>
      <c r="J9557" t="s">
        <v>19146</v>
      </c>
      <c r="L9557" s="5"/>
      <c r="P9557" t="s">
        <v>19146</v>
      </c>
    </row>
    <row r="9558" spans="2:16" x14ac:dyDescent="0.25">
      <c r="B9558" t="s">
        <v>3</v>
      </c>
      <c r="C9558" t="s">
        <v>17</v>
      </c>
      <c r="D9558" s="6">
        <v>0.31</v>
      </c>
      <c r="E9558" s="6">
        <v>0.31</v>
      </c>
      <c r="F9558" s="18">
        <v>175</v>
      </c>
      <c r="G9558" t="s">
        <v>2229</v>
      </c>
      <c r="H9558" t="s">
        <v>2218</v>
      </c>
      <c r="I9558" t="s">
        <v>40</v>
      </c>
      <c r="J9558" t="s">
        <v>19147</v>
      </c>
      <c r="L9558" s="5"/>
      <c r="P9558" t="s">
        <v>19147</v>
      </c>
    </row>
    <row r="9559" spans="2:16" x14ac:dyDescent="0.25">
      <c r="B9559" t="s">
        <v>3</v>
      </c>
      <c r="C9559" t="s">
        <v>17</v>
      </c>
      <c r="D9559" s="6">
        <v>0.31</v>
      </c>
      <c r="E9559" s="6">
        <v>0.31</v>
      </c>
      <c r="F9559" s="18">
        <v>175</v>
      </c>
      <c r="G9559" t="s">
        <v>2230</v>
      </c>
      <c r="H9559" t="s">
        <v>2218</v>
      </c>
      <c r="I9559" t="s">
        <v>649</v>
      </c>
      <c r="J9559" t="s">
        <v>19148</v>
      </c>
      <c r="L9559" s="5"/>
      <c r="P9559" t="s">
        <v>19148</v>
      </c>
    </row>
    <row r="9560" spans="2:16" x14ac:dyDescent="0.25">
      <c r="B9560" t="s">
        <v>3</v>
      </c>
      <c r="C9560" t="s">
        <v>17</v>
      </c>
      <c r="D9560" s="6">
        <v>0.31</v>
      </c>
      <c r="E9560" s="6">
        <v>0.31</v>
      </c>
      <c r="F9560" s="18">
        <v>175</v>
      </c>
      <c r="G9560" t="s">
        <v>2231</v>
      </c>
      <c r="H9560" t="s">
        <v>2218</v>
      </c>
      <c r="I9560" t="s">
        <v>6909</v>
      </c>
      <c r="J9560" t="s">
        <v>19149</v>
      </c>
      <c r="L9560" s="5"/>
      <c r="P9560" t="s">
        <v>19149</v>
      </c>
    </row>
    <row r="9561" spans="2:16" x14ac:dyDescent="0.25">
      <c r="B9561" t="s">
        <v>3</v>
      </c>
      <c r="C9561" t="s">
        <v>17</v>
      </c>
      <c r="D9561" s="6">
        <v>0.31</v>
      </c>
      <c r="E9561" s="6">
        <v>0.31</v>
      </c>
      <c r="F9561" s="18">
        <v>175</v>
      </c>
      <c r="G9561" t="s">
        <v>2232</v>
      </c>
      <c r="H9561" t="s">
        <v>2218</v>
      </c>
      <c r="I9561" t="s">
        <v>7004</v>
      </c>
      <c r="J9561" t="s">
        <v>19150</v>
      </c>
      <c r="L9561" s="5"/>
      <c r="P9561" t="s">
        <v>19150</v>
      </c>
    </row>
    <row r="9562" spans="2:16" x14ac:dyDescent="0.25">
      <c r="B9562" t="s">
        <v>3</v>
      </c>
      <c r="C9562" t="s">
        <v>17</v>
      </c>
      <c r="D9562" s="6">
        <v>0.31</v>
      </c>
      <c r="E9562" s="6">
        <v>0.31</v>
      </c>
      <c r="F9562" s="18">
        <v>175</v>
      </c>
      <c r="G9562" t="s">
        <v>2233</v>
      </c>
      <c r="H9562" t="s">
        <v>2218</v>
      </c>
      <c r="I9562" t="s">
        <v>7091</v>
      </c>
      <c r="J9562" t="s">
        <v>19151</v>
      </c>
      <c r="L9562" s="5"/>
      <c r="P9562" t="s">
        <v>19151</v>
      </c>
    </row>
    <row r="9563" spans="2:16" x14ac:dyDescent="0.25">
      <c r="B9563" t="s">
        <v>3</v>
      </c>
      <c r="C9563" t="s">
        <v>17</v>
      </c>
      <c r="D9563" s="6">
        <v>0.31</v>
      </c>
      <c r="E9563" s="6">
        <v>0.31</v>
      </c>
      <c r="F9563" s="18">
        <v>175</v>
      </c>
      <c r="G9563" t="s">
        <v>2234</v>
      </c>
      <c r="H9563" t="s">
        <v>2218</v>
      </c>
      <c r="I9563" t="s">
        <v>7167</v>
      </c>
      <c r="J9563" t="s">
        <v>19152</v>
      </c>
      <c r="L9563" s="5"/>
      <c r="P9563" t="s">
        <v>19152</v>
      </c>
    </row>
    <row r="9564" spans="2:16" x14ac:dyDescent="0.25">
      <c r="B9564" t="s">
        <v>3</v>
      </c>
      <c r="C9564" t="s">
        <v>17</v>
      </c>
      <c r="D9564" s="6">
        <v>0.31</v>
      </c>
      <c r="E9564" s="6">
        <v>0.31</v>
      </c>
      <c r="F9564" s="18">
        <v>175</v>
      </c>
      <c r="G9564" t="s">
        <v>2235</v>
      </c>
      <c r="H9564" t="s">
        <v>2218</v>
      </c>
      <c r="I9564" t="s">
        <v>7259</v>
      </c>
      <c r="J9564" t="s">
        <v>19153</v>
      </c>
      <c r="L9564" s="5"/>
      <c r="P9564" t="s">
        <v>19153</v>
      </c>
    </row>
    <row r="9565" spans="2:16" x14ac:dyDescent="0.25">
      <c r="B9565" t="s">
        <v>3</v>
      </c>
      <c r="C9565" t="s">
        <v>17</v>
      </c>
      <c r="D9565" s="6">
        <v>0.31</v>
      </c>
      <c r="E9565" s="6">
        <v>0.31</v>
      </c>
      <c r="F9565" s="18">
        <v>175</v>
      </c>
      <c r="G9565" t="s">
        <v>2236</v>
      </c>
      <c r="H9565" t="s">
        <v>2218</v>
      </c>
      <c r="I9565" t="s">
        <v>7355</v>
      </c>
      <c r="J9565" t="s">
        <v>19154</v>
      </c>
      <c r="L9565" s="5"/>
      <c r="P9565" t="s">
        <v>19154</v>
      </c>
    </row>
    <row r="9566" spans="2:16" x14ac:dyDescent="0.25">
      <c r="B9566" t="s">
        <v>3</v>
      </c>
      <c r="C9566" t="s">
        <v>17</v>
      </c>
      <c r="D9566" s="6">
        <v>0.31</v>
      </c>
      <c r="E9566" s="6">
        <v>0.31</v>
      </c>
      <c r="F9566" s="18">
        <v>175</v>
      </c>
      <c r="G9566" t="s">
        <v>2207</v>
      </c>
      <c r="H9566" t="s">
        <v>2218</v>
      </c>
      <c r="I9566" t="s">
        <v>4947</v>
      </c>
      <c r="J9566" t="s">
        <v>19155</v>
      </c>
      <c r="L9566" s="5"/>
      <c r="P9566" t="s">
        <v>19155</v>
      </c>
    </row>
    <row r="9567" spans="2:16" x14ac:dyDescent="0.25">
      <c r="B9567" t="s">
        <v>3</v>
      </c>
      <c r="C9567" t="s">
        <v>17</v>
      </c>
      <c r="D9567" s="6">
        <v>0.31</v>
      </c>
      <c r="E9567" s="6">
        <v>0.31</v>
      </c>
      <c r="F9567" s="18">
        <v>175</v>
      </c>
      <c r="G9567" t="s">
        <v>2208</v>
      </c>
      <c r="H9567" t="s">
        <v>2218</v>
      </c>
      <c r="I9567" t="s">
        <v>5023</v>
      </c>
      <c r="J9567" t="s">
        <v>19156</v>
      </c>
      <c r="L9567" s="5"/>
      <c r="P9567" t="s">
        <v>19156</v>
      </c>
    </row>
    <row r="9568" spans="2:16" x14ac:dyDescent="0.25">
      <c r="B9568" t="s">
        <v>3</v>
      </c>
      <c r="C9568" t="s">
        <v>17</v>
      </c>
      <c r="D9568" s="6">
        <v>0.31</v>
      </c>
      <c r="E9568" s="6">
        <v>0.31</v>
      </c>
      <c r="F9568" s="18">
        <v>175</v>
      </c>
      <c r="G9568" t="s">
        <v>2209</v>
      </c>
      <c r="H9568" t="s">
        <v>2218</v>
      </c>
      <c r="I9568" t="s">
        <v>5097</v>
      </c>
      <c r="J9568" t="s">
        <v>19157</v>
      </c>
      <c r="L9568" s="5"/>
      <c r="P9568" t="s">
        <v>19157</v>
      </c>
    </row>
    <row r="9569" spans="2:16" x14ac:dyDescent="0.25">
      <c r="B9569" t="s">
        <v>3</v>
      </c>
      <c r="C9569" t="s">
        <v>17</v>
      </c>
      <c r="D9569" s="6">
        <v>0.31</v>
      </c>
      <c r="E9569" s="6">
        <v>0.31</v>
      </c>
      <c r="F9569" s="18">
        <v>175</v>
      </c>
      <c r="G9569" t="s">
        <v>2210</v>
      </c>
      <c r="H9569" t="s">
        <v>2218</v>
      </c>
      <c r="I9569" t="s">
        <v>695</v>
      </c>
      <c r="J9569" t="s">
        <v>19158</v>
      </c>
      <c r="L9569" s="5"/>
      <c r="P9569" t="s">
        <v>19158</v>
      </c>
    </row>
    <row r="9570" spans="2:16" x14ac:dyDescent="0.25">
      <c r="B9570" t="s">
        <v>3</v>
      </c>
      <c r="C9570" t="s">
        <v>17</v>
      </c>
      <c r="D9570" s="6">
        <v>0.31</v>
      </c>
      <c r="E9570" s="6">
        <v>0.31</v>
      </c>
      <c r="F9570" s="18">
        <v>175</v>
      </c>
      <c r="G9570" t="s">
        <v>2211</v>
      </c>
      <c r="H9570" t="s">
        <v>2218</v>
      </c>
      <c r="I9570" t="s">
        <v>475</v>
      </c>
      <c r="J9570" t="s">
        <v>19159</v>
      </c>
      <c r="L9570" s="5"/>
      <c r="P9570" t="s">
        <v>19159</v>
      </c>
    </row>
    <row r="9571" spans="2:16" x14ac:dyDescent="0.25">
      <c r="B9571" t="s">
        <v>3</v>
      </c>
      <c r="C9571" t="s">
        <v>17</v>
      </c>
      <c r="D9571" s="6">
        <v>0.31</v>
      </c>
      <c r="E9571" s="6">
        <v>0.31</v>
      </c>
      <c r="F9571" s="18">
        <v>175</v>
      </c>
      <c r="G9571" t="s">
        <v>2212</v>
      </c>
      <c r="H9571" t="s">
        <v>2218</v>
      </c>
      <c r="I9571" t="s">
        <v>5303</v>
      </c>
      <c r="J9571" t="s">
        <v>19160</v>
      </c>
      <c r="L9571" s="5"/>
      <c r="P9571" t="s">
        <v>19160</v>
      </c>
    </row>
    <row r="9572" spans="2:16" x14ac:dyDescent="0.25">
      <c r="B9572" t="s">
        <v>3</v>
      </c>
      <c r="C9572" t="s">
        <v>17</v>
      </c>
      <c r="D9572" s="6">
        <v>0.31</v>
      </c>
      <c r="E9572" s="6">
        <v>0.31</v>
      </c>
      <c r="F9572" s="18">
        <v>175</v>
      </c>
      <c r="G9572" t="s">
        <v>2213</v>
      </c>
      <c r="H9572" t="s">
        <v>2218</v>
      </c>
      <c r="I9572" t="s">
        <v>742</v>
      </c>
      <c r="J9572" t="s">
        <v>19161</v>
      </c>
      <c r="L9572" s="5"/>
      <c r="P9572" t="s">
        <v>19161</v>
      </c>
    </row>
    <row r="9573" spans="2:16" x14ac:dyDescent="0.25">
      <c r="B9573" t="s">
        <v>3</v>
      </c>
      <c r="C9573" t="s">
        <v>17</v>
      </c>
      <c r="D9573" s="6">
        <v>0.31</v>
      </c>
      <c r="E9573" s="6">
        <v>0.31</v>
      </c>
      <c r="F9573" s="18">
        <v>175</v>
      </c>
      <c r="G9573" t="s">
        <v>2214</v>
      </c>
      <c r="H9573" t="s">
        <v>2218</v>
      </c>
      <c r="I9573" t="s">
        <v>5455</v>
      </c>
      <c r="J9573" t="s">
        <v>19162</v>
      </c>
      <c r="L9573" s="5"/>
      <c r="P9573" t="s">
        <v>19162</v>
      </c>
    </row>
    <row r="9574" spans="2:16" x14ac:dyDescent="0.25">
      <c r="B9574" t="s">
        <v>3</v>
      </c>
      <c r="C9574" t="s">
        <v>17</v>
      </c>
      <c r="D9574" s="6">
        <v>0.31</v>
      </c>
      <c r="E9574" s="6">
        <v>0.31</v>
      </c>
      <c r="F9574" s="18">
        <v>175</v>
      </c>
      <c r="G9574" t="s">
        <v>2215</v>
      </c>
      <c r="H9574" t="s">
        <v>2218</v>
      </c>
      <c r="I9574" t="s">
        <v>5554</v>
      </c>
      <c r="J9574" t="s">
        <v>19163</v>
      </c>
      <c r="L9574" s="5"/>
      <c r="P9574" t="s">
        <v>19163</v>
      </c>
    </row>
    <row r="9575" spans="2:16" x14ac:dyDescent="0.25">
      <c r="B9575" t="s">
        <v>3</v>
      </c>
      <c r="C9575" t="s">
        <v>17</v>
      </c>
      <c r="D9575" s="6">
        <v>0.31</v>
      </c>
      <c r="E9575" s="6">
        <v>0.31</v>
      </c>
      <c r="F9575" s="18">
        <v>175</v>
      </c>
      <c r="G9575" t="s">
        <v>2216</v>
      </c>
      <c r="H9575" t="s">
        <v>2218</v>
      </c>
      <c r="I9575" t="s">
        <v>5654</v>
      </c>
      <c r="J9575" t="s">
        <v>19164</v>
      </c>
      <c r="L9575" s="5"/>
      <c r="P9575" t="s">
        <v>19164</v>
      </c>
    </row>
    <row r="9576" spans="2:16" x14ac:dyDescent="0.25">
      <c r="B9576" t="s">
        <v>3</v>
      </c>
      <c r="C9576" t="s">
        <v>17</v>
      </c>
      <c r="D9576" s="6">
        <v>0.31</v>
      </c>
      <c r="E9576" s="6">
        <v>0.31</v>
      </c>
      <c r="F9576" s="18">
        <v>175</v>
      </c>
      <c r="G9576" t="s">
        <v>2217</v>
      </c>
      <c r="H9576" t="s">
        <v>2218</v>
      </c>
      <c r="I9576" t="s">
        <v>5731</v>
      </c>
      <c r="J9576" t="s">
        <v>19165</v>
      </c>
      <c r="L9576" s="5"/>
      <c r="P9576" t="s">
        <v>19165</v>
      </c>
    </row>
    <row r="9577" spans="2:16" x14ac:dyDescent="0.25">
      <c r="B9577" t="s">
        <v>3</v>
      </c>
      <c r="C9577" t="s">
        <v>17</v>
      </c>
      <c r="D9577" s="6">
        <v>0.31</v>
      </c>
      <c r="E9577" s="6">
        <v>0.31</v>
      </c>
      <c r="F9577" s="18">
        <v>175</v>
      </c>
      <c r="G9577" t="s">
        <v>2218</v>
      </c>
      <c r="H9577" t="s">
        <v>2218</v>
      </c>
      <c r="I9577" t="s">
        <v>5820</v>
      </c>
      <c r="J9577" t="s">
        <v>19166</v>
      </c>
      <c r="L9577" s="5"/>
      <c r="P9577" t="s">
        <v>19166</v>
      </c>
    </row>
    <row r="9578" spans="2:16" x14ac:dyDescent="0.25">
      <c r="B9578" t="s">
        <v>3</v>
      </c>
      <c r="C9578" t="s">
        <v>17</v>
      </c>
      <c r="D9578" s="6">
        <v>0.31</v>
      </c>
      <c r="E9578" s="6">
        <v>0.31</v>
      </c>
      <c r="F9578" s="18">
        <v>175</v>
      </c>
      <c r="G9578" t="s">
        <v>2219</v>
      </c>
      <c r="H9578" t="s">
        <v>2218</v>
      </c>
      <c r="I9578" t="s">
        <v>5920</v>
      </c>
      <c r="J9578" t="s">
        <v>19167</v>
      </c>
      <c r="L9578" s="5"/>
      <c r="P9578" t="s">
        <v>19167</v>
      </c>
    </row>
    <row r="9579" spans="2:16" x14ac:dyDescent="0.25">
      <c r="B9579" t="s">
        <v>3</v>
      </c>
      <c r="C9579" t="s">
        <v>17</v>
      </c>
      <c r="D9579" s="6">
        <v>0.31</v>
      </c>
      <c r="E9579" s="6">
        <v>0.31</v>
      </c>
      <c r="F9579" s="18">
        <v>175</v>
      </c>
      <c r="G9579" t="s">
        <v>2220</v>
      </c>
      <c r="H9579" t="s">
        <v>2218</v>
      </c>
      <c r="I9579" t="s">
        <v>6012</v>
      </c>
      <c r="J9579" t="s">
        <v>19168</v>
      </c>
      <c r="L9579" s="5"/>
      <c r="P9579" t="s">
        <v>19168</v>
      </c>
    </row>
    <row r="9580" spans="2:16" x14ac:dyDescent="0.25">
      <c r="B9580" t="s">
        <v>3</v>
      </c>
      <c r="C9580" t="s">
        <v>17</v>
      </c>
      <c r="D9580" s="6">
        <v>0.31</v>
      </c>
      <c r="E9580" s="6">
        <v>0.31</v>
      </c>
      <c r="F9580" s="18">
        <v>175</v>
      </c>
      <c r="G9580" t="s">
        <v>2221</v>
      </c>
      <c r="H9580" t="s">
        <v>2218</v>
      </c>
      <c r="I9580" t="s">
        <v>6094</v>
      </c>
      <c r="J9580" t="s">
        <v>19169</v>
      </c>
      <c r="L9580" s="5"/>
      <c r="P9580" t="s">
        <v>19169</v>
      </c>
    </row>
    <row r="9581" spans="2:16" x14ac:dyDescent="0.25">
      <c r="B9581" t="s">
        <v>3</v>
      </c>
      <c r="C9581" t="s">
        <v>17</v>
      </c>
      <c r="D9581" s="6">
        <v>0.31</v>
      </c>
      <c r="E9581" s="6">
        <v>0.31</v>
      </c>
      <c r="F9581" s="18">
        <v>175</v>
      </c>
      <c r="G9581" t="s">
        <v>2222</v>
      </c>
      <c r="H9581" t="s">
        <v>2218</v>
      </c>
      <c r="I9581" t="s">
        <v>6172</v>
      </c>
      <c r="J9581" t="s">
        <v>19170</v>
      </c>
      <c r="L9581" s="5"/>
      <c r="P9581" t="s">
        <v>19170</v>
      </c>
    </row>
    <row r="9582" spans="2:16" x14ac:dyDescent="0.25">
      <c r="B9582" t="s">
        <v>3</v>
      </c>
      <c r="C9582" t="s">
        <v>17</v>
      </c>
      <c r="D9582" s="6">
        <v>0.31</v>
      </c>
      <c r="E9582" s="6">
        <v>0.31</v>
      </c>
      <c r="F9582" s="18">
        <v>175</v>
      </c>
      <c r="G9582" t="s">
        <v>2223</v>
      </c>
      <c r="H9582" t="s">
        <v>2218</v>
      </c>
      <c r="I9582" t="s">
        <v>6263</v>
      </c>
      <c r="J9582" t="s">
        <v>19171</v>
      </c>
      <c r="L9582" s="5"/>
      <c r="P9582" t="s">
        <v>19171</v>
      </c>
    </row>
    <row r="9583" spans="2:16" x14ac:dyDescent="0.25">
      <c r="B9583" t="s">
        <v>3</v>
      </c>
      <c r="C9583" t="s">
        <v>17</v>
      </c>
      <c r="D9583" s="6">
        <v>0.31</v>
      </c>
      <c r="E9583" s="6">
        <v>0.31</v>
      </c>
      <c r="F9583" s="18">
        <v>175</v>
      </c>
      <c r="G9583" t="s">
        <v>2190</v>
      </c>
      <c r="H9583" t="s">
        <v>2219</v>
      </c>
      <c r="I9583" t="s">
        <v>3453</v>
      </c>
      <c r="J9583" t="s">
        <v>19172</v>
      </c>
      <c r="L9583" s="5"/>
      <c r="P9583" t="s">
        <v>19172</v>
      </c>
    </row>
    <row r="9584" spans="2:16" x14ac:dyDescent="0.25">
      <c r="B9584" t="s">
        <v>3</v>
      </c>
      <c r="C9584" t="s">
        <v>17</v>
      </c>
      <c r="D9584" s="6">
        <v>0.31</v>
      </c>
      <c r="E9584" s="6">
        <v>0.31</v>
      </c>
      <c r="F9584" s="18">
        <v>175</v>
      </c>
      <c r="G9584" t="s">
        <v>2191</v>
      </c>
      <c r="H9584" t="s">
        <v>2219</v>
      </c>
      <c r="I9584" t="s">
        <v>3533</v>
      </c>
      <c r="J9584" t="s">
        <v>19173</v>
      </c>
      <c r="L9584" s="5"/>
      <c r="P9584" t="s">
        <v>19173</v>
      </c>
    </row>
    <row r="9585" spans="2:16" x14ac:dyDescent="0.25">
      <c r="B9585" t="s">
        <v>3</v>
      </c>
      <c r="C9585" t="s">
        <v>17</v>
      </c>
      <c r="D9585" s="6">
        <v>0.31</v>
      </c>
      <c r="E9585" s="6">
        <v>0.31</v>
      </c>
      <c r="F9585" s="18">
        <v>175</v>
      </c>
      <c r="G9585" t="s">
        <v>2192</v>
      </c>
      <c r="H9585" t="s">
        <v>2219</v>
      </c>
      <c r="I9585" t="s">
        <v>802</v>
      </c>
      <c r="J9585" t="s">
        <v>19174</v>
      </c>
      <c r="L9585" s="5"/>
      <c r="P9585" t="s">
        <v>19174</v>
      </c>
    </row>
    <row r="9586" spans="2:16" x14ac:dyDescent="0.25">
      <c r="B9586" t="s">
        <v>3</v>
      </c>
      <c r="C9586" t="s">
        <v>17</v>
      </c>
      <c r="D9586" s="6">
        <v>0.31</v>
      </c>
      <c r="E9586" s="6">
        <v>0.31</v>
      </c>
      <c r="F9586" s="18">
        <v>175</v>
      </c>
      <c r="G9586" t="s">
        <v>2183</v>
      </c>
      <c r="H9586" t="s">
        <v>2219</v>
      </c>
      <c r="I9586" t="s">
        <v>37</v>
      </c>
      <c r="J9586" t="s">
        <v>19175</v>
      </c>
      <c r="L9586" s="5"/>
      <c r="P9586" t="s">
        <v>19175</v>
      </c>
    </row>
    <row r="9587" spans="2:16" x14ac:dyDescent="0.25">
      <c r="B9587" t="s">
        <v>3</v>
      </c>
      <c r="C9587" t="s">
        <v>17</v>
      </c>
      <c r="D9587" s="6">
        <v>0.31</v>
      </c>
      <c r="E9587" s="6">
        <v>0.31</v>
      </c>
      <c r="F9587" s="18">
        <v>175</v>
      </c>
      <c r="G9587" t="s">
        <v>2193</v>
      </c>
      <c r="H9587" t="s">
        <v>2219</v>
      </c>
      <c r="I9587" t="s">
        <v>624</v>
      </c>
      <c r="J9587" t="s">
        <v>19176</v>
      </c>
      <c r="L9587" s="5"/>
      <c r="P9587" t="s">
        <v>19176</v>
      </c>
    </row>
    <row r="9588" spans="2:16" x14ac:dyDescent="0.25">
      <c r="B9588" t="s">
        <v>3</v>
      </c>
      <c r="C9588" t="s">
        <v>17</v>
      </c>
      <c r="D9588" s="6">
        <v>0.31</v>
      </c>
      <c r="E9588" s="6">
        <v>0.31</v>
      </c>
      <c r="F9588" s="18">
        <v>175</v>
      </c>
      <c r="G9588" t="s">
        <v>2194</v>
      </c>
      <c r="H9588" t="s">
        <v>2219</v>
      </c>
      <c r="I9588" t="s">
        <v>3832</v>
      </c>
      <c r="J9588" t="s">
        <v>19177</v>
      </c>
      <c r="L9588" s="5"/>
      <c r="P9588" t="s">
        <v>19177</v>
      </c>
    </row>
    <row r="9589" spans="2:16" x14ac:dyDescent="0.25">
      <c r="B9589" t="s">
        <v>3</v>
      </c>
      <c r="C9589" t="s">
        <v>17</v>
      </c>
      <c r="D9589" s="6">
        <v>0.31</v>
      </c>
      <c r="E9589" s="6">
        <v>0.31</v>
      </c>
      <c r="F9589" s="18">
        <v>175</v>
      </c>
      <c r="G9589" t="s">
        <v>2195</v>
      </c>
      <c r="H9589" t="s">
        <v>2219</v>
      </c>
      <c r="I9589" t="s">
        <v>3932</v>
      </c>
      <c r="J9589" t="s">
        <v>19178</v>
      </c>
      <c r="L9589" s="5"/>
      <c r="P9589" t="s">
        <v>19178</v>
      </c>
    </row>
    <row r="9590" spans="2:16" x14ac:dyDescent="0.25">
      <c r="B9590" t="s">
        <v>3</v>
      </c>
      <c r="C9590" t="s">
        <v>17</v>
      </c>
      <c r="D9590" s="6">
        <v>0.31</v>
      </c>
      <c r="E9590" s="6">
        <v>0.31</v>
      </c>
      <c r="F9590" s="18">
        <v>175</v>
      </c>
      <c r="G9590" t="s">
        <v>2196</v>
      </c>
      <c r="H9590" t="s">
        <v>2219</v>
      </c>
      <c r="I9590" t="s">
        <v>4032</v>
      </c>
      <c r="J9590" t="s">
        <v>19179</v>
      </c>
      <c r="L9590" s="5"/>
      <c r="P9590" t="s">
        <v>19179</v>
      </c>
    </row>
    <row r="9591" spans="2:16" x14ac:dyDescent="0.25">
      <c r="B9591" t="s">
        <v>3</v>
      </c>
      <c r="C9591" t="s">
        <v>17</v>
      </c>
      <c r="D9591" s="6">
        <v>0.31</v>
      </c>
      <c r="E9591" s="6">
        <v>0.31</v>
      </c>
      <c r="F9591" s="18">
        <v>175</v>
      </c>
      <c r="G9591" t="s">
        <v>2197</v>
      </c>
      <c r="H9591" t="s">
        <v>2219</v>
      </c>
      <c r="I9591" t="s">
        <v>770</v>
      </c>
      <c r="J9591" t="s">
        <v>19180</v>
      </c>
      <c r="L9591" s="5"/>
      <c r="P9591" t="s">
        <v>19180</v>
      </c>
    </row>
    <row r="9592" spans="2:16" x14ac:dyDescent="0.25">
      <c r="B9592" t="s">
        <v>3</v>
      </c>
      <c r="C9592" t="s">
        <v>17</v>
      </c>
      <c r="D9592" s="6">
        <v>0.31</v>
      </c>
      <c r="E9592" s="6">
        <v>0.31</v>
      </c>
      <c r="F9592" s="18">
        <v>175</v>
      </c>
      <c r="G9592" t="s">
        <v>2198</v>
      </c>
      <c r="H9592" t="s">
        <v>2219</v>
      </c>
      <c r="I9592" t="s">
        <v>986</v>
      </c>
      <c r="J9592" t="s">
        <v>19181</v>
      </c>
      <c r="L9592" s="5"/>
      <c r="P9592" t="s">
        <v>19181</v>
      </c>
    </row>
    <row r="9593" spans="2:16" x14ac:dyDescent="0.25">
      <c r="B9593" t="s">
        <v>3</v>
      </c>
      <c r="C9593" t="s">
        <v>17</v>
      </c>
      <c r="D9593" s="6">
        <v>0.31</v>
      </c>
      <c r="E9593" s="6">
        <v>0.31</v>
      </c>
      <c r="F9593" s="18">
        <v>175</v>
      </c>
      <c r="G9593" t="s">
        <v>2199</v>
      </c>
      <c r="H9593" t="s">
        <v>2219</v>
      </c>
      <c r="I9593" t="s">
        <v>4240</v>
      </c>
      <c r="J9593" t="s">
        <v>19182</v>
      </c>
      <c r="L9593" s="5"/>
      <c r="P9593" t="s">
        <v>19182</v>
      </c>
    </row>
    <row r="9594" spans="2:16" x14ac:dyDescent="0.25">
      <c r="B9594" t="s">
        <v>3</v>
      </c>
      <c r="C9594" t="s">
        <v>17</v>
      </c>
      <c r="D9594" s="6">
        <v>0.31</v>
      </c>
      <c r="E9594" s="6">
        <v>0.31</v>
      </c>
      <c r="F9594" s="18">
        <v>175</v>
      </c>
      <c r="G9594" t="s">
        <v>1014</v>
      </c>
      <c r="H9594" t="s">
        <v>2219</v>
      </c>
      <c r="I9594" t="s">
        <v>4338</v>
      </c>
      <c r="J9594" t="s">
        <v>19183</v>
      </c>
      <c r="L9594" s="5"/>
      <c r="P9594" t="s">
        <v>19183</v>
      </c>
    </row>
    <row r="9595" spans="2:16" x14ac:dyDescent="0.25">
      <c r="B9595" t="s">
        <v>3</v>
      </c>
      <c r="C9595" t="s">
        <v>17</v>
      </c>
      <c r="D9595" s="6">
        <v>0.31</v>
      </c>
      <c r="E9595" s="6">
        <v>0.31</v>
      </c>
      <c r="F9595" s="18">
        <v>175</v>
      </c>
      <c r="G9595" t="s">
        <v>2200</v>
      </c>
      <c r="H9595" t="s">
        <v>2219</v>
      </c>
      <c r="I9595" t="s">
        <v>501</v>
      </c>
      <c r="J9595" t="s">
        <v>19184</v>
      </c>
      <c r="L9595" s="5"/>
      <c r="P9595" t="s">
        <v>19184</v>
      </c>
    </row>
    <row r="9596" spans="2:16" x14ac:dyDescent="0.25">
      <c r="B9596" t="s">
        <v>3</v>
      </c>
      <c r="C9596" t="s">
        <v>17</v>
      </c>
      <c r="D9596" s="6">
        <v>0.31</v>
      </c>
      <c r="E9596" s="6">
        <v>0.31</v>
      </c>
      <c r="F9596" s="18">
        <v>175</v>
      </c>
      <c r="G9596" t="s">
        <v>2201</v>
      </c>
      <c r="H9596" t="s">
        <v>2219</v>
      </c>
      <c r="I9596" t="s">
        <v>4465</v>
      </c>
      <c r="J9596" t="s">
        <v>19185</v>
      </c>
      <c r="L9596" s="5"/>
      <c r="P9596" t="s">
        <v>19185</v>
      </c>
    </row>
    <row r="9597" spans="2:16" x14ac:dyDescent="0.25">
      <c r="B9597" t="s">
        <v>3</v>
      </c>
      <c r="C9597" t="s">
        <v>17</v>
      </c>
      <c r="D9597" s="6">
        <v>0.31</v>
      </c>
      <c r="E9597" s="6">
        <v>0.31</v>
      </c>
      <c r="F9597" s="18">
        <v>175</v>
      </c>
      <c r="G9597" t="s">
        <v>2202</v>
      </c>
      <c r="H9597" t="s">
        <v>2219</v>
      </c>
      <c r="I9597" t="s">
        <v>4547</v>
      </c>
      <c r="J9597" t="s">
        <v>19186</v>
      </c>
      <c r="L9597" s="5"/>
      <c r="P9597" t="s">
        <v>19186</v>
      </c>
    </row>
    <row r="9598" spans="2:16" x14ac:dyDescent="0.25">
      <c r="B9598" t="s">
        <v>3</v>
      </c>
      <c r="C9598" t="s">
        <v>17</v>
      </c>
      <c r="D9598" s="6">
        <v>0.31</v>
      </c>
      <c r="E9598" s="6">
        <v>0.31</v>
      </c>
      <c r="F9598" s="18">
        <v>175</v>
      </c>
      <c r="G9598" t="s">
        <v>2203</v>
      </c>
      <c r="H9598" t="s">
        <v>2219</v>
      </c>
      <c r="I9598" t="s">
        <v>564</v>
      </c>
      <c r="J9598" t="s">
        <v>19187</v>
      </c>
      <c r="L9598" s="5"/>
      <c r="P9598" t="s">
        <v>19187</v>
      </c>
    </row>
    <row r="9599" spans="2:16" x14ac:dyDescent="0.25">
      <c r="B9599" t="s">
        <v>3</v>
      </c>
      <c r="C9599" t="s">
        <v>17</v>
      </c>
      <c r="D9599" s="6">
        <v>0.31</v>
      </c>
      <c r="E9599" s="6">
        <v>0.31</v>
      </c>
      <c r="F9599" s="18">
        <v>175</v>
      </c>
      <c r="G9599" t="s">
        <v>2204</v>
      </c>
      <c r="H9599" t="s">
        <v>2219</v>
      </c>
      <c r="I9599" t="s">
        <v>4693</v>
      </c>
      <c r="J9599" t="s">
        <v>19188</v>
      </c>
      <c r="L9599" s="5"/>
      <c r="P9599" t="s">
        <v>19188</v>
      </c>
    </row>
    <row r="9600" spans="2:16" x14ac:dyDescent="0.25">
      <c r="B9600" t="s">
        <v>3</v>
      </c>
      <c r="C9600" t="s">
        <v>17</v>
      </c>
      <c r="D9600" s="6">
        <v>0.31</v>
      </c>
      <c r="E9600" s="6">
        <v>0.31</v>
      </c>
      <c r="F9600" s="18">
        <v>175</v>
      </c>
      <c r="G9600" t="s">
        <v>2205</v>
      </c>
      <c r="H9600" t="s">
        <v>2219</v>
      </c>
      <c r="I9600" t="s">
        <v>4779</v>
      </c>
      <c r="J9600" t="s">
        <v>19189</v>
      </c>
      <c r="L9600" s="5"/>
      <c r="P9600" t="s">
        <v>19189</v>
      </c>
    </row>
    <row r="9601" spans="2:16" x14ac:dyDescent="0.25">
      <c r="B9601" t="s">
        <v>3</v>
      </c>
      <c r="C9601" t="s">
        <v>17</v>
      </c>
      <c r="D9601" s="6">
        <v>0.31</v>
      </c>
      <c r="E9601" s="6">
        <v>0.31</v>
      </c>
      <c r="F9601" s="18">
        <v>175</v>
      </c>
      <c r="G9601" t="s">
        <v>2206</v>
      </c>
      <c r="H9601" t="s">
        <v>2219</v>
      </c>
      <c r="I9601" t="s">
        <v>4859</v>
      </c>
      <c r="J9601" t="s">
        <v>19190</v>
      </c>
      <c r="L9601" s="5"/>
      <c r="P9601" t="s">
        <v>19190</v>
      </c>
    </row>
    <row r="9602" spans="2:16" x14ac:dyDescent="0.25">
      <c r="B9602" t="s">
        <v>3</v>
      </c>
      <c r="C9602" t="s">
        <v>17</v>
      </c>
      <c r="D9602" s="6">
        <v>0.31</v>
      </c>
      <c r="E9602" s="6">
        <v>0.31</v>
      </c>
      <c r="F9602" s="18">
        <v>175</v>
      </c>
      <c r="G9602" t="s">
        <v>2224</v>
      </c>
      <c r="H9602" t="s">
        <v>2219</v>
      </c>
      <c r="I9602" t="s">
        <v>6341</v>
      </c>
      <c r="J9602" t="s">
        <v>19191</v>
      </c>
      <c r="L9602" s="5"/>
      <c r="P9602" t="s">
        <v>19191</v>
      </c>
    </row>
    <row r="9603" spans="2:16" x14ac:dyDescent="0.25">
      <c r="B9603" t="s">
        <v>3</v>
      </c>
      <c r="C9603" t="s">
        <v>17</v>
      </c>
      <c r="D9603" s="6">
        <v>0.31</v>
      </c>
      <c r="E9603" s="6">
        <v>0.31</v>
      </c>
      <c r="F9603" s="18">
        <v>175</v>
      </c>
      <c r="G9603" t="s">
        <v>2225</v>
      </c>
      <c r="H9603" t="s">
        <v>2219</v>
      </c>
      <c r="I9603" t="s">
        <v>6429</v>
      </c>
      <c r="J9603" t="s">
        <v>19192</v>
      </c>
      <c r="L9603" s="5"/>
      <c r="P9603" t="s">
        <v>19192</v>
      </c>
    </row>
    <row r="9604" spans="2:16" x14ac:dyDescent="0.25">
      <c r="B9604" t="s">
        <v>3</v>
      </c>
      <c r="C9604" t="s">
        <v>17</v>
      </c>
      <c r="D9604" s="6">
        <v>0.31</v>
      </c>
      <c r="E9604" s="6">
        <v>0.31</v>
      </c>
      <c r="F9604" s="18">
        <v>175</v>
      </c>
      <c r="G9604" t="s">
        <v>2226</v>
      </c>
      <c r="H9604" t="s">
        <v>2219</v>
      </c>
      <c r="I9604" t="s">
        <v>6516</v>
      </c>
      <c r="J9604" t="s">
        <v>19193</v>
      </c>
      <c r="L9604" s="5"/>
      <c r="P9604" t="s">
        <v>19193</v>
      </c>
    </row>
    <row r="9605" spans="2:16" x14ac:dyDescent="0.25">
      <c r="B9605" t="s">
        <v>3</v>
      </c>
      <c r="C9605" t="s">
        <v>17</v>
      </c>
      <c r="D9605" s="6">
        <v>0.31</v>
      </c>
      <c r="E9605" s="6">
        <v>0.31</v>
      </c>
      <c r="F9605" s="18">
        <v>175</v>
      </c>
      <c r="G9605" t="s">
        <v>2227</v>
      </c>
      <c r="H9605" t="s">
        <v>2219</v>
      </c>
      <c r="I9605" t="s">
        <v>6608</v>
      </c>
      <c r="J9605" t="s">
        <v>19194</v>
      </c>
      <c r="L9605" s="5"/>
      <c r="P9605" t="s">
        <v>19194</v>
      </c>
    </row>
    <row r="9606" spans="2:16" x14ac:dyDescent="0.25">
      <c r="B9606" t="s">
        <v>3</v>
      </c>
      <c r="C9606" t="s">
        <v>17</v>
      </c>
      <c r="D9606" s="6">
        <v>0.31</v>
      </c>
      <c r="E9606" s="6">
        <v>0.31</v>
      </c>
      <c r="F9606" s="18">
        <v>175</v>
      </c>
      <c r="G9606" t="s">
        <v>2228</v>
      </c>
      <c r="H9606" t="s">
        <v>2219</v>
      </c>
      <c r="I9606" t="s">
        <v>6689</v>
      </c>
      <c r="J9606" t="s">
        <v>19195</v>
      </c>
      <c r="L9606" s="5"/>
      <c r="P9606" t="s">
        <v>19195</v>
      </c>
    </row>
    <row r="9607" spans="2:16" x14ac:dyDescent="0.25">
      <c r="B9607" t="s">
        <v>3</v>
      </c>
      <c r="C9607" t="s">
        <v>17</v>
      </c>
      <c r="D9607" s="6">
        <v>0.31</v>
      </c>
      <c r="E9607" s="6">
        <v>0.31</v>
      </c>
      <c r="F9607" s="18">
        <v>175</v>
      </c>
      <c r="G9607" t="s">
        <v>2229</v>
      </c>
      <c r="H9607" t="s">
        <v>2219</v>
      </c>
      <c r="I9607" t="s">
        <v>886</v>
      </c>
      <c r="J9607" t="s">
        <v>19196</v>
      </c>
      <c r="L9607" s="5"/>
      <c r="P9607" t="s">
        <v>19196</v>
      </c>
    </row>
    <row r="9608" spans="2:16" x14ac:dyDescent="0.25">
      <c r="B9608" t="s">
        <v>3</v>
      </c>
      <c r="C9608" t="s">
        <v>17</v>
      </c>
      <c r="D9608" s="6">
        <v>0.31</v>
      </c>
      <c r="E9608" s="6">
        <v>0.31</v>
      </c>
      <c r="F9608" s="18">
        <v>175</v>
      </c>
      <c r="G9608" t="s">
        <v>2230</v>
      </c>
      <c r="H9608" t="s">
        <v>2219</v>
      </c>
      <c r="I9608" t="s">
        <v>472</v>
      </c>
      <c r="J9608" t="s">
        <v>19197</v>
      </c>
      <c r="L9608" s="5"/>
      <c r="P9608" t="s">
        <v>19197</v>
      </c>
    </row>
    <row r="9609" spans="2:16" x14ac:dyDescent="0.25">
      <c r="B9609" t="s">
        <v>3</v>
      </c>
      <c r="C9609" t="s">
        <v>17</v>
      </c>
      <c r="D9609" s="6">
        <v>0.31</v>
      </c>
      <c r="E9609" s="6">
        <v>0.31</v>
      </c>
      <c r="F9609" s="18">
        <v>175</v>
      </c>
      <c r="G9609" t="s">
        <v>2231</v>
      </c>
      <c r="H9609" t="s">
        <v>2219</v>
      </c>
      <c r="I9609" t="s">
        <v>6911</v>
      </c>
      <c r="J9609" t="s">
        <v>19198</v>
      </c>
      <c r="L9609" s="5"/>
      <c r="P9609" t="s">
        <v>19198</v>
      </c>
    </row>
    <row r="9610" spans="2:16" x14ac:dyDescent="0.25">
      <c r="B9610" t="s">
        <v>3</v>
      </c>
      <c r="C9610" t="s">
        <v>17</v>
      </c>
      <c r="D9610" s="6">
        <v>0.31</v>
      </c>
      <c r="E9610" s="6">
        <v>0.31</v>
      </c>
      <c r="F9610" s="18">
        <v>175</v>
      </c>
      <c r="G9610" t="s">
        <v>2232</v>
      </c>
      <c r="H9610" t="s">
        <v>2219</v>
      </c>
      <c r="I9610" t="s">
        <v>7006</v>
      </c>
      <c r="J9610" t="s">
        <v>19199</v>
      </c>
      <c r="L9610" s="5"/>
      <c r="P9610" t="s">
        <v>19199</v>
      </c>
    </row>
    <row r="9611" spans="2:16" x14ac:dyDescent="0.25">
      <c r="B9611" t="s">
        <v>3</v>
      </c>
      <c r="C9611" t="s">
        <v>17</v>
      </c>
      <c r="D9611" s="6">
        <v>0.31</v>
      </c>
      <c r="E9611" s="6">
        <v>0.31</v>
      </c>
      <c r="F9611" s="18">
        <v>175</v>
      </c>
      <c r="G9611" t="s">
        <v>2233</v>
      </c>
      <c r="H9611" t="s">
        <v>2219</v>
      </c>
      <c r="I9611" t="s">
        <v>673</v>
      </c>
      <c r="J9611" t="s">
        <v>19200</v>
      </c>
      <c r="L9611" s="5"/>
      <c r="P9611" t="s">
        <v>19200</v>
      </c>
    </row>
    <row r="9612" spans="2:16" x14ac:dyDescent="0.25">
      <c r="B9612" t="s">
        <v>3</v>
      </c>
      <c r="C9612" t="s">
        <v>17</v>
      </c>
      <c r="D9612" s="6">
        <v>0.31</v>
      </c>
      <c r="E9612" s="6">
        <v>0.31</v>
      </c>
      <c r="F9612" s="18">
        <v>175</v>
      </c>
      <c r="G9612" t="s">
        <v>2234</v>
      </c>
      <c r="H9612" t="s">
        <v>2219</v>
      </c>
      <c r="I9612" t="s">
        <v>7169</v>
      </c>
      <c r="J9612" t="s">
        <v>19201</v>
      </c>
      <c r="L9612" s="5"/>
      <c r="P9612" t="s">
        <v>19201</v>
      </c>
    </row>
    <row r="9613" spans="2:16" x14ac:dyDescent="0.25">
      <c r="B9613" t="s">
        <v>3</v>
      </c>
      <c r="C9613" t="s">
        <v>17</v>
      </c>
      <c r="D9613" s="6">
        <v>0.31</v>
      </c>
      <c r="E9613" s="6">
        <v>0.31</v>
      </c>
      <c r="F9613" s="18">
        <v>175</v>
      </c>
      <c r="G9613" t="s">
        <v>2235</v>
      </c>
      <c r="H9613" t="s">
        <v>2219</v>
      </c>
      <c r="I9613" t="s">
        <v>7261</v>
      </c>
      <c r="J9613" t="s">
        <v>19202</v>
      </c>
      <c r="L9613" s="5"/>
      <c r="P9613" t="s">
        <v>19202</v>
      </c>
    </row>
    <row r="9614" spans="2:16" x14ac:dyDescent="0.25">
      <c r="B9614" t="s">
        <v>3</v>
      </c>
      <c r="C9614" t="s">
        <v>17</v>
      </c>
      <c r="D9614" s="6">
        <v>0.31</v>
      </c>
      <c r="E9614" s="6">
        <v>0.31</v>
      </c>
      <c r="F9614" s="18">
        <v>175</v>
      </c>
      <c r="G9614" t="s">
        <v>2236</v>
      </c>
      <c r="H9614" t="s">
        <v>2219</v>
      </c>
      <c r="I9614" t="s">
        <v>7357</v>
      </c>
      <c r="J9614" t="s">
        <v>19203</v>
      </c>
      <c r="L9614" s="5"/>
      <c r="P9614" t="s">
        <v>19203</v>
      </c>
    </row>
    <row r="9615" spans="2:16" x14ac:dyDescent="0.25">
      <c r="B9615" t="s">
        <v>3</v>
      </c>
      <c r="C9615" t="s">
        <v>17</v>
      </c>
      <c r="D9615" s="6">
        <v>0.31</v>
      </c>
      <c r="E9615" s="6">
        <v>0.31</v>
      </c>
      <c r="F9615" s="18">
        <v>175</v>
      </c>
      <c r="G9615" t="s">
        <v>2207</v>
      </c>
      <c r="H9615" t="s">
        <v>2219</v>
      </c>
      <c r="I9615" t="s">
        <v>4949</v>
      </c>
      <c r="J9615" t="s">
        <v>19204</v>
      </c>
      <c r="L9615" s="5"/>
      <c r="P9615" t="s">
        <v>19204</v>
      </c>
    </row>
    <row r="9616" spans="2:16" x14ac:dyDescent="0.25">
      <c r="B9616" t="s">
        <v>3</v>
      </c>
      <c r="C9616" t="s">
        <v>17</v>
      </c>
      <c r="D9616" s="6">
        <v>0.31</v>
      </c>
      <c r="E9616" s="6">
        <v>0.31</v>
      </c>
      <c r="F9616" s="18">
        <v>175</v>
      </c>
      <c r="G9616" t="s">
        <v>2208</v>
      </c>
      <c r="H9616" t="s">
        <v>2219</v>
      </c>
      <c r="I9616" t="s">
        <v>5025</v>
      </c>
      <c r="J9616" t="s">
        <v>19205</v>
      </c>
      <c r="L9616" s="5"/>
      <c r="P9616" t="s">
        <v>19205</v>
      </c>
    </row>
    <row r="9617" spans="2:16" x14ac:dyDescent="0.25">
      <c r="B9617" t="s">
        <v>3</v>
      </c>
      <c r="C9617" t="s">
        <v>17</v>
      </c>
      <c r="D9617" s="6">
        <v>0.31</v>
      </c>
      <c r="E9617" s="6">
        <v>0.31</v>
      </c>
      <c r="F9617" s="18">
        <v>175</v>
      </c>
      <c r="G9617" t="s">
        <v>2209</v>
      </c>
      <c r="H9617" t="s">
        <v>2219</v>
      </c>
      <c r="I9617" t="s">
        <v>5099</v>
      </c>
      <c r="J9617" t="s">
        <v>19206</v>
      </c>
      <c r="L9617" s="5"/>
      <c r="P9617" t="s">
        <v>19206</v>
      </c>
    </row>
    <row r="9618" spans="2:16" x14ac:dyDescent="0.25">
      <c r="B9618" t="s">
        <v>3</v>
      </c>
      <c r="C9618" t="s">
        <v>17</v>
      </c>
      <c r="D9618" s="6">
        <v>0.31</v>
      </c>
      <c r="E9618" s="6">
        <v>0.31</v>
      </c>
      <c r="F9618" s="18">
        <v>175</v>
      </c>
      <c r="G9618" t="s">
        <v>2210</v>
      </c>
      <c r="H9618" t="s">
        <v>2219</v>
      </c>
      <c r="I9618" t="s">
        <v>5166</v>
      </c>
      <c r="J9618" t="s">
        <v>19207</v>
      </c>
      <c r="L9618" s="5"/>
      <c r="P9618" t="s">
        <v>19207</v>
      </c>
    </row>
    <row r="9619" spans="2:16" x14ac:dyDescent="0.25">
      <c r="B9619" t="s">
        <v>3</v>
      </c>
      <c r="C9619" t="s">
        <v>17</v>
      </c>
      <c r="D9619" s="6">
        <v>0.31</v>
      </c>
      <c r="E9619" s="6">
        <v>0.31</v>
      </c>
      <c r="F9619" s="18">
        <v>175</v>
      </c>
      <c r="G9619" t="s">
        <v>2211</v>
      </c>
      <c r="H9619" t="s">
        <v>2219</v>
      </c>
      <c r="I9619" t="s">
        <v>667</v>
      </c>
      <c r="J9619" t="s">
        <v>19208</v>
      </c>
      <c r="L9619" s="5"/>
      <c r="P9619" t="s">
        <v>19208</v>
      </c>
    </row>
    <row r="9620" spans="2:16" x14ac:dyDescent="0.25">
      <c r="B9620" t="s">
        <v>3</v>
      </c>
      <c r="C9620" t="s">
        <v>17</v>
      </c>
      <c r="D9620" s="6">
        <v>0.31</v>
      </c>
      <c r="E9620" s="6">
        <v>0.31</v>
      </c>
      <c r="F9620" s="18">
        <v>175</v>
      </c>
      <c r="G9620" t="s">
        <v>2212</v>
      </c>
      <c r="H9620" t="s">
        <v>2219</v>
      </c>
      <c r="I9620" t="s">
        <v>5305</v>
      </c>
      <c r="J9620" t="s">
        <v>19209</v>
      </c>
      <c r="L9620" s="5"/>
      <c r="P9620" t="s">
        <v>19209</v>
      </c>
    </row>
    <row r="9621" spans="2:16" x14ac:dyDescent="0.25">
      <c r="B9621" t="s">
        <v>3</v>
      </c>
      <c r="C9621" t="s">
        <v>17</v>
      </c>
      <c r="D9621" s="6">
        <v>0.31</v>
      </c>
      <c r="E9621" s="6">
        <v>0.31</v>
      </c>
      <c r="F9621" s="18">
        <v>175</v>
      </c>
      <c r="G9621" t="s">
        <v>2213</v>
      </c>
      <c r="H9621" t="s">
        <v>2219</v>
      </c>
      <c r="I9621" t="s">
        <v>295</v>
      </c>
      <c r="J9621" t="s">
        <v>19210</v>
      </c>
      <c r="L9621" s="5"/>
      <c r="P9621" t="s">
        <v>19210</v>
      </c>
    </row>
    <row r="9622" spans="2:16" x14ac:dyDescent="0.25">
      <c r="B9622" t="s">
        <v>3</v>
      </c>
      <c r="C9622" t="s">
        <v>17</v>
      </c>
      <c r="D9622" s="6">
        <v>0.31</v>
      </c>
      <c r="E9622" s="6">
        <v>0.31</v>
      </c>
      <c r="F9622" s="18">
        <v>175</v>
      </c>
      <c r="G9622" t="s">
        <v>2214</v>
      </c>
      <c r="H9622" t="s">
        <v>2219</v>
      </c>
      <c r="I9622" t="s">
        <v>5457</v>
      </c>
      <c r="J9622" t="s">
        <v>19211</v>
      </c>
      <c r="L9622" s="5"/>
      <c r="P9622" t="s">
        <v>19211</v>
      </c>
    </row>
    <row r="9623" spans="2:16" x14ac:dyDescent="0.25">
      <c r="B9623" t="s">
        <v>3</v>
      </c>
      <c r="C9623" t="s">
        <v>17</v>
      </c>
      <c r="D9623" s="6">
        <v>0.31</v>
      </c>
      <c r="E9623" s="6">
        <v>0.31</v>
      </c>
      <c r="F9623" s="18">
        <v>175</v>
      </c>
      <c r="G9623" t="s">
        <v>2215</v>
      </c>
      <c r="H9623" t="s">
        <v>2219</v>
      </c>
      <c r="I9623" t="s">
        <v>5556</v>
      </c>
      <c r="J9623" t="s">
        <v>19212</v>
      </c>
      <c r="L9623" s="5"/>
      <c r="P9623" t="s">
        <v>19212</v>
      </c>
    </row>
    <row r="9624" spans="2:16" x14ac:dyDescent="0.25">
      <c r="B9624" t="s">
        <v>3</v>
      </c>
      <c r="C9624" t="s">
        <v>17</v>
      </c>
      <c r="D9624" s="6">
        <v>0.31</v>
      </c>
      <c r="E9624" s="6">
        <v>0.31</v>
      </c>
      <c r="F9624" s="18">
        <v>175</v>
      </c>
      <c r="G9624" t="s">
        <v>2216</v>
      </c>
      <c r="H9624" t="s">
        <v>2219</v>
      </c>
      <c r="I9624" t="s">
        <v>5656</v>
      </c>
      <c r="J9624" t="s">
        <v>19213</v>
      </c>
      <c r="L9624" s="5"/>
      <c r="P9624" t="s">
        <v>19213</v>
      </c>
    </row>
    <row r="9625" spans="2:16" x14ac:dyDescent="0.25">
      <c r="B9625" t="s">
        <v>3</v>
      </c>
      <c r="C9625" t="s">
        <v>17</v>
      </c>
      <c r="D9625" s="6">
        <v>0.31</v>
      </c>
      <c r="E9625" s="6">
        <v>0.31</v>
      </c>
      <c r="F9625" s="18">
        <v>175</v>
      </c>
      <c r="G9625" t="s">
        <v>2217</v>
      </c>
      <c r="H9625" t="s">
        <v>2219</v>
      </c>
      <c r="I9625" t="s">
        <v>5733</v>
      </c>
      <c r="J9625" t="s">
        <v>19214</v>
      </c>
      <c r="L9625" s="5"/>
      <c r="P9625" t="s">
        <v>19214</v>
      </c>
    </row>
    <row r="9626" spans="2:16" x14ac:dyDescent="0.25">
      <c r="B9626" t="s">
        <v>3</v>
      </c>
      <c r="C9626" t="s">
        <v>17</v>
      </c>
      <c r="D9626" s="6">
        <v>0.31</v>
      </c>
      <c r="E9626" s="6">
        <v>0.31</v>
      </c>
      <c r="F9626" s="18">
        <v>175</v>
      </c>
      <c r="G9626" t="s">
        <v>2218</v>
      </c>
      <c r="H9626" t="s">
        <v>2219</v>
      </c>
      <c r="I9626" t="s">
        <v>5822</v>
      </c>
      <c r="J9626" t="s">
        <v>19215</v>
      </c>
      <c r="L9626" s="5"/>
      <c r="P9626" t="s">
        <v>19215</v>
      </c>
    </row>
    <row r="9627" spans="2:16" x14ac:dyDescent="0.25">
      <c r="B9627" t="s">
        <v>3</v>
      </c>
      <c r="C9627" t="s">
        <v>17</v>
      </c>
      <c r="D9627" s="6">
        <v>0.31</v>
      </c>
      <c r="E9627" s="6">
        <v>0.31</v>
      </c>
      <c r="F9627" s="18">
        <v>175</v>
      </c>
      <c r="G9627" t="s">
        <v>2219</v>
      </c>
      <c r="H9627" t="s">
        <v>2219</v>
      </c>
      <c r="I9627" t="s">
        <v>1001</v>
      </c>
      <c r="J9627" t="s">
        <v>19216</v>
      </c>
      <c r="L9627" s="5"/>
      <c r="P9627" t="s">
        <v>19216</v>
      </c>
    </row>
    <row r="9628" spans="2:16" x14ac:dyDescent="0.25">
      <c r="B9628" t="s">
        <v>3</v>
      </c>
      <c r="C9628" t="s">
        <v>17</v>
      </c>
      <c r="D9628" s="6">
        <v>0.31</v>
      </c>
      <c r="E9628" s="6">
        <v>0.31</v>
      </c>
      <c r="F9628" s="18">
        <v>175</v>
      </c>
      <c r="G9628" t="s">
        <v>2220</v>
      </c>
      <c r="H9628" t="s">
        <v>2219</v>
      </c>
      <c r="I9628" t="s">
        <v>6014</v>
      </c>
      <c r="J9628" t="s">
        <v>19217</v>
      </c>
      <c r="L9628" s="5"/>
      <c r="P9628" t="s">
        <v>19217</v>
      </c>
    </row>
    <row r="9629" spans="2:16" x14ac:dyDescent="0.25">
      <c r="B9629" t="s">
        <v>3</v>
      </c>
      <c r="C9629" t="s">
        <v>17</v>
      </c>
      <c r="D9629" s="6">
        <v>0.31</v>
      </c>
      <c r="E9629" s="6">
        <v>0.31</v>
      </c>
      <c r="F9629" s="18">
        <v>175</v>
      </c>
      <c r="G9629" t="s">
        <v>2221</v>
      </c>
      <c r="H9629" t="s">
        <v>2219</v>
      </c>
      <c r="I9629" t="s">
        <v>6096</v>
      </c>
      <c r="J9629" t="s">
        <v>19218</v>
      </c>
      <c r="L9629" s="5"/>
      <c r="P9629" t="s">
        <v>19218</v>
      </c>
    </row>
    <row r="9630" spans="2:16" x14ac:dyDescent="0.25">
      <c r="B9630" t="s">
        <v>3</v>
      </c>
      <c r="C9630" t="s">
        <v>17</v>
      </c>
      <c r="D9630" s="6">
        <v>0.31</v>
      </c>
      <c r="E9630" s="6">
        <v>0.31</v>
      </c>
      <c r="F9630" s="18">
        <v>175</v>
      </c>
      <c r="G9630" t="s">
        <v>2222</v>
      </c>
      <c r="H9630" t="s">
        <v>2219</v>
      </c>
      <c r="I9630" t="s">
        <v>6174</v>
      </c>
      <c r="J9630" t="s">
        <v>19219</v>
      </c>
      <c r="L9630" s="5"/>
      <c r="P9630" t="s">
        <v>19219</v>
      </c>
    </row>
    <row r="9631" spans="2:16" x14ac:dyDescent="0.25">
      <c r="B9631" t="s">
        <v>3</v>
      </c>
      <c r="C9631" t="s">
        <v>17</v>
      </c>
      <c r="D9631" s="6">
        <v>0.31</v>
      </c>
      <c r="E9631" s="6">
        <v>0.31</v>
      </c>
      <c r="F9631" s="18">
        <v>175</v>
      </c>
      <c r="G9631" t="s">
        <v>2223</v>
      </c>
      <c r="H9631" t="s">
        <v>2219</v>
      </c>
      <c r="I9631" t="s">
        <v>6265</v>
      </c>
      <c r="J9631" t="s">
        <v>19220</v>
      </c>
      <c r="L9631" s="5"/>
      <c r="P9631" t="s">
        <v>19220</v>
      </c>
    </row>
    <row r="9632" spans="2:16" x14ac:dyDescent="0.25">
      <c r="B9632" t="s">
        <v>3</v>
      </c>
      <c r="C9632" t="s">
        <v>17</v>
      </c>
      <c r="D9632" s="6">
        <v>0.31</v>
      </c>
      <c r="E9632" s="6">
        <v>0.31</v>
      </c>
      <c r="F9632" s="18">
        <v>175</v>
      </c>
      <c r="G9632" t="s">
        <v>2190</v>
      </c>
      <c r="H9632" t="s">
        <v>2223</v>
      </c>
      <c r="I9632" t="s">
        <v>3462</v>
      </c>
      <c r="J9632" t="s">
        <v>19221</v>
      </c>
      <c r="L9632" s="5"/>
      <c r="P9632" t="s">
        <v>19221</v>
      </c>
    </row>
    <row r="9633" spans="2:16" x14ac:dyDescent="0.25">
      <c r="B9633" t="s">
        <v>3</v>
      </c>
      <c r="C9633" t="s">
        <v>17</v>
      </c>
      <c r="D9633" s="6">
        <v>0.31</v>
      </c>
      <c r="E9633" s="6">
        <v>0.31</v>
      </c>
      <c r="F9633" s="18">
        <v>175</v>
      </c>
      <c r="G9633" t="s">
        <v>2191</v>
      </c>
      <c r="H9633" t="s">
        <v>2223</v>
      </c>
      <c r="I9633" t="s">
        <v>3540</v>
      </c>
      <c r="J9633" t="s">
        <v>19222</v>
      </c>
      <c r="L9633" s="5"/>
      <c r="P9633" t="s">
        <v>19222</v>
      </c>
    </row>
    <row r="9634" spans="2:16" x14ac:dyDescent="0.25">
      <c r="B9634" t="s">
        <v>3</v>
      </c>
      <c r="C9634" t="s">
        <v>17</v>
      </c>
      <c r="D9634" s="6">
        <v>0.31</v>
      </c>
      <c r="E9634" s="6">
        <v>0.31</v>
      </c>
      <c r="F9634" s="18">
        <v>175</v>
      </c>
      <c r="G9634" t="s">
        <v>2192</v>
      </c>
      <c r="H9634" t="s">
        <v>2223</v>
      </c>
      <c r="I9634" t="s">
        <v>158</v>
      </c>
      <c r="J9634" t="s">
        <v>19223</v>
      </c>
      <c r="L9634" s="5"/>
      <c r="P9634" t="s">
        <v>19223</v>
      </c>
    </row>
    <row r="9635" spans="2:16" x14ac:dyDescent="0.25">
      <c r="B9635" t="s">
        <v>3</v>
      </c>
      <c r="C9635" t="s">
        <v>17</v>
      </c>
      <c r="D9635" s="6">
        <v>0.31</v>
      </c>
      <c r="E9635" s="6">
        <v>0.31</v>
      </c>
      <c r="F9635" s="18">
        <v>175</v>
      </c>
      <c r="G9635" t="s">
        <v>2183</v>
      </c>
      <c r="H9635" t="s">
        <v>2223</v>
      </c>
      <c r="I9635" t="s">
        <v>66</v>
      </c>
      <c r="J9635" t="s">
        <v>19224</v>
      </c>
      <c r="L9635" s="5"/>
      <c r="P9635" t="s">
        <v>19224</v>
      </c>
    </row>
    <row r="9636" spans="2:16" x14ac:dyDescent="0.25">
      <c r="B9636" t="s">
        <v>3</v>
      </c>
      <c r="C9636" t="s">
        <v>17</v>
      </c>
      <c r="D9636" s="6">
        <v>0.31</v>
      </c>
      <c r="E9636" s="6">
        <v>0.31</v>
      </c>
      <c r="F9636" s="18">
        <v>175</v>
      </c>
      <c r="G9636" t="s">
        <v>2193</v>
      </c>
      <c r="H9636" t="s">
        <v>2223</v>
      </c>
      <c r="I9636" t="s">
        <v>998</v>
      </c>
      <c r="J9636" t="s">
        <v>19225</v>
      </c>
      <c r="L9636" s="5"/>
      <c r="P9636" t="s">
        <v>19225</v>
      </c>
    </row>
    <row r="9637" spans="2:16" x14ac:dyDescent="0.25">
      <c r="B9637" t="s">
        <v>3</v>
      </c>
      <c r="C9637" t="s">
        <v>17</v>
      </c>
      <c r="D9637" s="6">
        <v>0.31</v>
      </c>
      <c r="E9637" s="6">
        <v>0.31</v>
      </c>
      <c r="F9637" s="18">
        <v>175</v>
      </c>
      <c r="G9637" t="s">
        <v>2194</v>
      </c>
      <c r="H9637" t="s">
        <v>2223</v>
      </c>
      <c r="I9637" t="s">
        <v>3842</v>
      </c>
      <c r="J9637" t="s">
        <v>19226</v>
      </c>
      <c r="L9637" s="5"/>
      <c r="P9637" t="s">
        <v>19226</v>
      </c>
    </row>
    <row r="9638" spans="2:16" x14ac:dyDescent="0.25">
      <c r="B9638" t="s">
        <v>3</v>
      </c>
      <c r="C9638" t="s">
        <v>17</v>
      </c>
      <c r="D9638" s="6">
        <v>0.31</v>
      </c>
      <c r="E9638" s="6">
        <v>0.31</v>
      </c>
      <c r="F9638" s="18">
        <v>175</v>
      </c>
      <c r="G9638" t="s">
        <v>2195</v>
      </c>
      <c r="H9638" t="s">
        <v>2223</v>
      </c>
      <c r="I9638" t="s">
        <v>3942</v>
      </c>
      <c r="J9638" t="s">
        <v>19227</v>
      </c>
      <c r="L9638" s="5"/>
      <c r="P9638" t="s">
        <v>19227</v>
      </c>
    </row>
    <row r="9639" spans="2:16" x14ac:dyDescent="0.25">
      <c r="B9639" t="s">
        <v>3</v>
      </c>
      <c r="C9639" t="s">
        <v>17</v>
      </c>
      <c r="D9639" s="6">
        <v>0.31</v>
      </c>
      <c r="E9639" s="6">
        <v>0.31</v>
      </c>
      <c r="F9639" s="18">
        <v>175</v>
      </c>
      <c r="G9639" t="s">
        <v>2196</v>
      </c>
      <c r="H9639" t="s">
        <v>2223</v>
      </c>
      <c r="I9639" t="s">
        <v>4042</v>
      </c>
      <c r="J9639" t="s">
        <v>19228</v>
      </c>
      <c r="L9639" s="5"/>
      <c r="P9639" t="s">
        <v>19228</v>
      </c>
    </row>
    <row r="9640" spans="2:16" x14ac:dyDescent="0.25">
      <c r="B9640" t="s">
        <v>3</v>
      </c>
      <c r="C9640" t="s">
        <v>17</v>
      </c>
      <c r="D9640" s="6">
        <v>0.31</v>
      </c>
      <c r="E9640" s="6">
        <v>0.31</v>
      </c>
      <c r="F9640" s="18">
        <v>175</v>
      </c>
      <c r="G9640" t="s">
        <v>2197</v>
      </c>
      <c r="H9640" t="s">
        <v>2223</v>
      </c>
      <c r="I9640" t="s">
        <v>324</v>
      </c>
      <c r="J9640" t="s">
        <v>19229</v>
      </c>
      <c r="L9640" s="5"/>
      <c r="P9640" t="s">
        <v>19229</v>
      </c>
    </row>
    <row r="9641" spans="2:16" x14ac:dyDescent="0.25">
      <c r="B9641" t="s">
        <v>3</v>
      </c>
      <c r="C9641" t="s">
        <v>17</v>
      </c>
      <c r="D9641" s="6">
        <v>0.31</v>
      </c>
      <c r="E9641" s="6">
        <v>0.31</v>
      </c>
      <c r="F9641" s="18">
        <v>175</v>
      </c>
      <c r="G9641" t="s">
        <v>2198</v>
      </c>
      <c r="H9641" t="s">
        <v>2223</v>
      </c>
      <c r="I9641" t="s">
        <v>835</v>
      </c>
      <c r="J9641" t="s">
        <v>19230</v>
      </c>
      <c r="L9641" s="5"/>
      <c r="P9641" t="s">
        <v>19230</v>
      </c>
    </row>
    <row r="9642" spans="2:16" x14ac:dyDescent="0.25">
      <c r="B9642" t="s">
        <v>3</v>
      </c>
      <c r="C9642" t="s">
        <v>17</v>
      </c>
      <c r="D9642" s="6">
        <v>0.31</v>
      </c>
      <c r="E9642" s="6">
        <v>0.31</v>
      </c>
      <c r="F9642" s="18">
        <v>175</v>
      </c>
      <c r="G9642" t="s">
        <v>2199</v>
      </c>
      <c r="H9642" t="s">
        <v>2223</v>
      </c>
      <c r="I9642" t="s">
        <v>4249</v>
      </c>
      <c r="J9642" t="s">
        <v>19231</v>
      </c>
      <c r="L9642" s="5"/>
      <c r="P9642" t="s">
        <v>19231</v>
      </c>
    </row>
    <row r="9643" spans="2:16" x14ac:dyDescent="0.25">
      <c r="B9643" t="s">
        <v>3</v>
      </c>
      <c r="C9643" t="s">
        <v>17</v>
      </c>
      <c r="D9643" s="6">
        <v>0.31</v>
      </c>
      <c r="E9643" s="6">
        <v>0.31</v>
      </c>
      <c r="F9643" s="18">
        <v>175</v>
      </c>
      <c r="G9643" t="s">
        <v>1014</v>
      </c>
      <c r="H9643" t="s">
        <v>2223</v>
      </c>
      <c r="I9643" t="s">
        <v>4348</v>
      </c>
      <c r="J9643" t="s">
        <v>19232</v>
      </c>
      <c r="L9643" s="5"/>
      <c r="P9643" t="s">
        <v>19232</v>
      </c>
    </row>
    <row r="9644" spans="2:16" x14ac:dyDescent="0.25">
      <c r="B9644" t="s">
        <v>3</v>
      </c>
      <c r="C9644" t="s">
        <v>17</v>
      </c>
      <c r="D9644" s="6">
        <v>0.31</v>
      </c>
      <c r="E9644" s="6">
        <v>0.31</v>
      </c>
      <c r="F9644" s="18">
        <v>175</v>
      </c>
      <c r="G9644" t="s">
        <v>2200</v>
      </c>
      <c r="H9644" t="s">
        <v>2223</v>
      </c>
      <c r="I9644" t="s">
        <v>865</v>
      </c>
      <c r="J9644" t="s">
        <v>19233</v>
      </c>
      <c r="L9644" s="5"/>
      <c r="P9644" t="s">
        <v>19233</v>
      </c>
    </row>
    <row r="9645" spans="2:16" x14ac:dyDescent="0.25">
      <c r="B9645" t="s">
        <v>3</v>
      </c>
      <c r="C9645" t="s">
        <v>17</v>
      </c>
      <c r="D9645" s="6">
        <v>0.31</v>
      </c>
      <c r="E9645" s="6">
        <v>0.31</v>
      </c>
      <c r="F9645" s="18">
        <v>175</v>
      </c>
      <c r="G9645" t="s">
        <v>2201</v>
      </c>
      <c r="H9645" t="s">
        <v>2223</v>
      </c>
      <c r="I9645" t="s">
        <v>4471</v>
      </c>
      <c r="J9645" t="s">
        <v>19234</v>
      </c>
      <c r="L9645" s="5"/>
      <c r="P9645" t="s">
        <v>19234</v>
      </c>
    </row>
    <row r="9646" spans="2:16" x14ac:dyDescent="0.25">
      <c r="B9646" t="s">
        <v>3</v>
      </c>
      <c r="C9646" t="s">
        <v>17</v>
      </c>
      <c r="D9646" s="6">
        <v>0.31</v>
      </c>
      <c r="E9646" s="6">
        <v>0.31</v>
      </c>
      <c r="F9646" s="18">
        <v>175</v>
      </c>
      <c r="G9646" t="s">
        <v>2202</v>
      </c>
      <c r="H9646" t="s">
        <v>2223</v>
      </c>
      <c r="I9646" t="s">
        <v>4556</v>
      </c>
      <c r="J9646" t="s">
        <v>19235</v>
      </c>
      <c r="L9646" s="5"/>
      <c r="P9646" t="s">
        <v>19235</v>
      </c>
    </row>
    <row r="9647" spans="2:16" x14ac:dyDescent="0.25">
      <c r="B9647" t="s">
        <v>3</v>
      </c>
      <c r="C9647" t="s">
        <v>17</v>
      </c>
      <c r="D9647" s="6">
        <v>0.31</v>
      </c>
      <c r="E9647" s="6">
        <v>0.31</v>
      </c>
      <c r="F9647" s="18">
        <v>175</v>
      </c>
      <c r="G9647" t="s">
        <v>2203</v>
      </c>
      <c r="H9647" t="s">
        <v>2223</v>
      </c>
      <c r="I9647" t="s">
        <v>589</v>
      </c>
      <c r="J9647" t="s">
        <v>19236</v>
      </c>
      <c r="L9647" s="5"/>
      <c r="P9647" t="s">
        <v>19236</v>
      </c>
    </row>
    <row r="9648" spans="2:16" x14ac:dyDescent="0.25">
      <c r="B9648" t="s">
        <v>3</v>
      </c>
      <c r="C9648" t="s">
        <v>17</v>
      </c>
      <c r="D9648" s="6">
        <v>0.31</v>
      </c>
      <c r="E9648" s="6">
        <v>0.31</v>
      </c>
      <c r="F9648" s="18">
        <v>175</v>
      </c>
      <c r="G9648" t="s">
        <v>2204</v>
      </c>
      <c r="H9648" t="s">
        <v>2223</v>
      </c>
      <c r="I9648" t="s">
        <v>4703</v>
      </c>
      <c r="J9648" t="s">
        <v>19237</v>
      </c>
      <c r="L9648" s="5"/>
      <c r="P9648" t="s">
        <v>19237</v>
      </c>
    </row>
    <row r="9649" spans="2:16" x14ac:dyDescent="0.25">
      <c r="B9649" t="s">
        <v>3</v>
      </c>
      <c r="C9649" t="s">
        <v>17</v>
      </c>
      <c r="D9649" s="6">
        <v>0.31</v>
      </c>
      <c r="E9649" s="6">
        <v>0.31</v>
      </c>
      <c r="F9649" s="18">
        <v>175</v>
      </c>
      <c r="G9649" t="s">
        <v>2205</v>
      </c>
      <c r="H9649" t="s">
        <v>2223</v>
      </c>
      <c r="I9649" t="s">
        <v>4788</v>
      </c>
      <c r="J9649" t="s">
        <v>19238</v>
      </c>
      <c r="L9649" s="5"/>
      <c r="P9649" t="s">
        <v>19238</v>
      </c>
    </row>
    <row r="9650" spans="2:16" x14ac:dyDescent="0.25">
      <c r="B9650" t="s">
        <v>3</v>
      </c>
      <c r="C9650" t="s">
        <v>17</v>
      </c>
      <c r="D9650" s="6">
        <v>0.31</v>
      </c>
      <c r="E9650" s="6">
        <v>0.31</v>
      </c>
      <c r="F9650" s="18">
        <v>175</v>
      </c>
      <c r="G9650" t="s">
        <v>2206</v>
      </c>
      <c r="H9650" t="s">
        <v>2223</v>
      </c>
      <c r="I9650" t="s">
        <v>4867</v>
      </c>
      <c r="J9650" t="s">
        <v>19239</v>
      </c>
      <c r="L9650" s="5"/>
      <c r="P9650" t="s">
        <v>19239</v>
      </c>
    </row>
    <row r="9651" spans="2:16" x14ac:dyDescent="0.25">
      <c r="B9651" t="s">
        <v>3</v>
      </c>
      <c r="C9651" t="s">
        <v>17</v>
      </c>
      <c r="D9651" s="6">
        <v>0.31</v>
      </c>
      <c r="E9651" s="6">
        <v>0.31</v>
      </c>
      <c r="F9651" s="18">
        <v>175</v>
      </c>
      <c r="G9651" t="s">
        <v>2224</v>
      </c>
      <c r="H9651" t="s">
        <v>2223</v>
      </c>
      <c r="I9651" t="s">
        <v>6348</v>
      </c>
      <c r="J9651" t="s">
        <v>19240</v>
      </c>
      <c r="L9651" s="5"/>
      <c r="P9651" t="s">
        <v>19240</v>
      </c>
    </row>
    <row r="9652" spans="2:16" x14ac:dyDescent="0.25">
      <c r="B9652" t="s">
        <v>3</v>
      </c>
      <c r="C9652" t="s">
        <v>17</v>
      </c>
      <c r="D9652" s="6">
        <v>0.31</v>
      </c>
      <c r="E9652" s="6">
        <v>0.31</v>
      </c>
      <c r="F9652" s="18">
        <v>175</v>
      </c>
      <c r="G9652" t="s">
        <v>2225</v>
      </c>
      <c r="H9652" t="s">
        <v>2223</v>
      </c>
      <c r="I9652" t="s">
        <v>6439</v>
      </c>
      <c r="J9652" t="s">
        <v>19241</v>
      </c>
      <c r="L9652" s="5"/>
      <c r="P9652" t="s">
        <v>19241</v>
      </c>
    </row>
    <row r="9653" spans="2:16" x14ac:dyDescent="0.25">
      <c r="B9653" t="s">
        <v>3</v>
      </c>
      <c r="C9653" t="s">
        <v>17</v>
      </c>
      <c r="D9653" s="6">
        <v>0.31</v>
      </c>
      <c r="E9653" s="6">
        <v>0.31</v>
      </c>
      <c r="F9653" s="18">
        <v>175</v>
      </c>
      <c r="G9653" t="s">
        <v>2226</v>
      </c>
      <c r="H9653" t="s">
        <v>2223</v>
      </c>
      <c r="I9653" t="s">
        <v>6525</v>
      </c>
      <c r="J9653" t="s">
        <v>19242</v>
      </c>
      <c r="L9653" s="5"/>
      <c r="P9653" t="s">
        <v>19242</v>
      </c>
    </row>
    <row r="9654" spans="2:16" x14ac:dyDescent="0.25">
      <c r="B9654" t="s">
        <v>3</v>
      </c>
      <c r="C9654" t="s">
        <v>17</v>
      </c>
      <c r="D9654" s="6">
        <v>0.31</v>
      </c>
      <c r="E9654" s="6">
        <v>0.31</v>
      </c>
      <c r="F9654" s="18">
        <v>175</v>
      </c>
      <c r="G9654" t="s">
        <v>2227</v>
      </c>
      <c r="H9654" t="s">
        <v>2223</v>
      </c>
      <c r="I9654" t="s">
        <v>6618</v>
      </c>
      <c r="J9654" t="s">
        <v>19243</v>
      </c>
      <c r="L9654" s="5"/>
      <c r="P9654" t="s">
        <v>19243</v>
      </c>
    </row>
    <row r="9655" spans="2:16" x14ac:dyDescent="0.25">
      <c r="B9655" t="s">
        <v>3</v>
      </c>
      <c r="C9655" t="s">
        <v>17</v>
      </c>
      <c r="D9655" s="6">
        <v>0.31</v>
      </c>
      <c r="E9655" s="6">
        <v>0.31</v>
      </c>
      <c r="F9655" s="18">
        <v>175</v>
      </c>
      <c r="G9655" t="s">
        <v>2228</v>
      </c>
      <c r="H9655" t="s">
        <v>2223</v>
      </c>
      <c r="I9655" t="s">
        <v>855</v>
      </c>
      <c r="J9655" t="s">
        <v>19244</v>
      </c>
      <c r="L9655" s="5"/>
      <c r="P9655" t="s">
        <v>19244</v>
      </c>
    </row>
    <row r="9656" spans="2:16" x14ac:dyDescent="0.25">
      <c r="B9656" t="s">
        <v>3</v>
      </c>
      <c r="C9656" t="s">
        <v>17</v>
      </c>
      <c r="D9656" s="6">
        <v>0.31</v>
      </c>
      <c r="E9656" s="6">
        <v>0.31</v>
      </c>
      <c r="F9656" s="18">
        <v>175</v>
      </c>
      <c r="G9656" t="s">
        <v>2229</v>
      </c>
      <c r="H9656" t="s">
        <v>2223</v>
      </c>
      <c r="I9656" t="s">
        <v>436</v>
      </c>
      <c r="J9656" t="s">
        <v>19245</v>
      </c>
      <c r="L9656" s="5"/>
      <c r="P9656" t="s">
        <v>19245</v>
      </c>
    </row>
    <row r="9657" spans="2:16" x14ac:dyDescent="0.25">
      <c r="B9657" t="s">
        <v>3</v>
      </c>
      <c r="C9657" t="s">
        <v>17</v>
      </c>
      <c r="D9657" s="6">
        <v>0.31</v>
      </c>
      <c r="E9657" s="6">
        <v>0.31</v>
      </c>
      <c r="F9657" s="18">
        <v>175</v>
      </c>
      <c r="G9657" t="s">
        <v>2230</v>
      </c>
      <c r="H9657" t="s">
        <v>2223</v>
      </c>
      <c r="I9657" t="s">
        <v>555</v>
      </c>
      <c r="J9657" t="s">
        <v>19246</v>
      </c>
      <c r="L9657" s="5"/>
      <c r="P9657" t="s">
        <v>19246</v>
      </c>
    </row>
    <row r="9658" spans="2:16" x14ac:dyDescent="0.25">
      <c r="B9658" t="s">
        <v>3</v>
      </c>
      <c r="C9658" t="s">
        <v>17</v>
      </c>
      <c r="D9658" s="6">
        <v>0.31</v>
      </c>
      <c r="E9658" s="6">
        <v>0.31</v>
      </c>
      <c r="F9658" s="18">
        <v>175</v>
      </c>
      <c r="G9658" t="s">
        <v>2231</v>
      </c>
      <c r="H9658" t="s">
        <v>2223</v>
      </c>
      <c r="I9658" t="s">
        <v>6920</v>
      </c>
      <c r="J9658" t="s">
        <v>19247</v>
      </c>
      <c r="L9658" s="5"/>
      <c r="P9658" t="s">
        <v>19247</v>
      </c>
    </row>
    <row r="9659" spans="2:16" x14ac:dyDescent="0.25">
      <c r="B9659" t="s">
        <v>3</v>
      </c>
      <c r="C9659" t="s">
        <v>17</v>
      </c>
      <c r="D9659" s="6">
        <v>0.31</v>
      </c>
      <c r="E9659" s="6">
        <v>0.31</v>
      </c>
      <c r="F9659" s="18">
        <v>175</v>
      </c>
      <c r="G9659" t="s">
        <v>2232</v>
      </c>
      <c r="H9659" t="s">
        <v>2223</v>
      </c>
      <c r="I9659" t="s">
        <v>7016</v>
      </c>
      <c r="J9659" t="s">
        <v>19248</v>
      </c>
      <c r="L9659" s="5"/>
      <c r="P9659" t="s">
        <v>19248</v>
      </c>
    </row>
    <row r="9660" spans="2:16" x14ac:dyDescent="0.25">
      <c r="B9660" t="s">
        <v>3</v>
      </c>
      <c r="C9660" t="s">
        <v>17</v>
      </c>
      <c r="D9660" s="6">
        <v>0.31</v>
      </c>
      <c r="E9660" s="6">
        <v>0.31</v>
      </c>
      <c r="F9660" s="18">
        <v>175</v>
      </c>
      <c r="G9660" t="s">
        <v>2233</v>
      </c>
      <c r="H9660" t="s">
        <v>2223</v>
      </c>
      <c r="I9660" t="s">
        <v>22</v>
      </c>
      <c r="J9660" t="s">
        <v>19249</v>
      </c>
      <c r="L9660" s="5"/>
      <c r="P9660" t="s">
        <v>19249</v>
      </c>
    </row>
    <row r="9661" spans="2:16" x14ac:dyDescent="0.25">
      <c r="B9661" t="s">
        <v>3</v>
      </c>
      <c r="C9661" t="s">
        <v>17</v>
      </c>
      <c r="D9661" s="6">
        <v>0.31</v>
      </c>
      <c r="E9661" s="6">
        <v>0.31</v>
      </c>
      <c r="F9661" s="18">
        <v>175</v>
      </c>
      <c r="G9661" t="s">
        <v>2234</v>
      </c>
      <c r="H9661" t="s">
        <v>2223</v>
      </c>
      <c r="I9661" t="s">
        <v>7176</v>
      </c>
      <c r="J9661" t="s">
        <v>19250</v>
      </c>
      <c r="L9661" s="5"/>
      <c r="P9661" t="s">
        <v>19250</v>
      </c>
    </row>
    <row r="9662" spans="2:16" x14ac:dyDescent="0.25">
      <c r="B9662" t="s">
        <v>3</v>
      </c>
      <c r="C9662" t="s">
        <v>17</v>
      </c>
      <c r="D9662" s="6">
        <v>0.31</v>
      </c>
      <c r="E9662" s="6">
        <v>0.31</v>
      </c>
      <c r="F9662" s="18">
        <v>175</v>
      </c>
      <c r="G9662" t="s">
        <v>2235</v>
      </c>
      <c r="H9662" t="s">
        <v>2223</v>
      </c>
      <c r="I9662" t="s">
        <v>7271</v>
      </c>
      <c r="J9662" t="s">
        <v>19251</v>
      </c>
      <c r="L9662" s="5"/>
      <c r="P9662" t="s">
        <v>19251</v>
      </c>
    </row>
    <row r="9663" spans="2:16" x14ac:dyDescent="0.25">
      <c r="B9663" t="s">
        <v>3</v>
      </c>
      <c r="C9663" t="s">
        <v>17</v>
      </c>
      <c r="D9663" s="6">
        <v>0.31</v>
      </c>
      <c r="E9663" s="6">
        <v>0.31</v>
      </c>
      <c r="F9663" s="18">
        <v>175</v>
      </c>
      <c r="G9663" t="s">
        <v>2236</v>
      </c>
      <c r="H9663" t="s">
        <v>2223</v>
      </c>
      <c r="I9663" t="s">
        <v>7366</v>
      </c>
      <c r="J9663" t="s">
        <v>19252</v>
      </c>
      <c r="L9663" s="5"/>
      <c r="P9663" t="s">
        <v>19252</v>
      </c>
    </row>
    <row r="9664" spans="2:16" x14ac:dyDescent="0.25">
      <c r="B9664" t="s">
        <v>3</v>
      </c>
      <c r="C9664" t="s">
        <v>17</v>
      </c>
      <c r="D9664" s="6">
        <v>0.31</v>
      </c>
      <c r="E9664" s="6">
        <v>0.31</v>
      </c>
      <c r="F9664" s="18">
        <v>175</v>
      </c>
      <c r="G9664" t="s">
        <v>2207</v>
      </c>
      <c r="H9664" t="s">
        <v>2223</v>
      </c>
      <c r="I9664" t="s">
        <v>4959</v>
      </c>
      <c r="J9664" t="s">
        <v>19253</v>
      </c>
      <c r="L9664" s="5"/>
      <c r="P9664" t="s">
        <v>19253</v>
      </c>
    </row>
    <row r="9665" spans="2:16" x14ac:dyDescent="0.25">
      <c r="B9665" t="s">
        <v>3</v>
      </c>
      <c r="C9665" t="s">
        <v>17</v>
      </c>
      <c r="D9665" s="6">
        <v>0.31</v>
      </c>
      <c r="E9665" s="6">
        <v>0.31</v>
      </c>
      <c r="F9665" s="18">
        <v>175</v>
      </c>
      <c r="G9665" t="s">
        <v>2208</v>
      </c>
      <c r="H9665" t="s">
        <v>2223</v>
      </c>
      <c r="I9665" t="s">
        <v>423</v>
      </c>
      <c r="J9665" t="s">
        <v>19254</v>
      </c>
      <c r="L9665" s="5"/>
      <c r="P9665" t="s">
        <v>19254</v>
      </c>
    </row>
    <row r="9666" spans="2:16" x14ac:dyDescent="0.25">
      <c r="B9666" t="s">
        <v>3</v>
      </c>
      <c r="C9666" t="s">
        <v>17</v>
      </c>
      <c r="D9666" s="6">
        <v>0.31</v>
      </c>
      <c r="E9666" s="6">
        <v>0.31</v>
      </c>
      <c r="F9666" s="18">
        <v>175</v>
      </c>
      <c r="G9666" t="s">
        <v>2209</v>
      </c>
      <c r="H9666" t="s">
        <v>2223</v>
      </c>
      <c r="I9666" t="s">
        <v>5107</v>
      </c>
      <c r="J9666" t="s">
        <v>19255</v>
      </c>
      <c r="L9666" s="5"/>
      <c r="P9666" t="s">
        <v>19255</v>
      </c>
    </row>
    <row r="9667" spans="2:16" x14ac:dyDescent="0.25">
      <c r="B9667" t="s">
        <v>3</v>
      </c>
      <c r="C9667" t="s">
        <v>17</v>
      </c>
      <c r="D9667" s="6">
        <v>0.31</v>
      </c>
      <c r="E9667" s="6">
        <v>0.31</v>
      </c>
      <c r="F9667" s="18">
        <v>175</v>
      </c>
      <c r="G9667" t="s">
        <v>2210</v>
      </c>
      <c r="H9667" t="s">
        <v>2223</v>
      </c>
      <c r="I9667" t="s">
        <v>574</v>
      </c>
      <c r="J9667" t="s">
        <v>19256</v>
      </c>
      <c r="L9667" s="5"/>
      <c r="P9667" t="s">
        <v>19256</v>
      </c>
    </row>
    <row r="9668" spans="2:16" x14ac:dyDescent="0.25">
      <c r="B9668" t="s">
        <v>3</v>
      </c>
      <c r="C9668" t="s">
        <v>17</v>
      </c>
      <c r="D9668" s="6">
        <v>0.31</v>
      </c>
      <c r="E9668" s="6">
        <v>0.31</v>
      </c>
      <c r="F9668" s="18">
        <v>175</v>
      </c>
      <c r="G9668" t="s">
        <v>2211</v>
      </c>
      <c r="H9668" t="s">
        <v>2223</v>
      </c>
      <c r="I9668" t="s">
        <v>212</v>
      </c>
      <c r="J9668" t="s">
        <v>19257</v>
      </c>
      <c r="L9668" s="5"/>
      <c r="P9668" t="s">
        <v>19257</v>
      </c>
    </row>
    <row r="9669" spans="2:16" x14ac:dyDescent="0.25">
      <c r="B9669" t="s">
        <v>3</v>
      </c>
      <c r="C9669" t="s">
        <v>17</v>
      </c>
      <c r="D9669" s="6">
        <v>0.31</v>
      </c>
      <c r="E9669" s="6">
        <v>0.31</v>
      </c>
      <c r="F9669" s="18">
        <v>175</v>
      </c>
      <c r="G9669" t="s">
        <v>2212</v>
      </c>
      <c r="H9669" t="s">
        <v>2223</v>
      </c>
      <c r="I9669" t="s">
        <v>5315</v>
      </c>
      <c r="J9669" t="s">
        <v>19258</v>
      </c>
      <c r="L9669" s="5"/>
      <c r="P9669" t="s">
        <v>19258</v>
      </c>
    </row>
    <row r="9670" spans="2:16" x14ac:dyDescent="0.25">
      <c r="B9670" t="s">
        <v>3</v>
      </c>
      <c r="C9670" t="s">
        <v>17</v>
      </c>
      <c r="D9670" s="6">
        <v>0.31</v>
      </c>
      <c r="E9670" s="6">
        <v>0.31</v>
      </c>
      <c r="F9670" s="18">
        <v>175</v>
      </c>
      <c r="G9670" t="s">
        <v>2213</v>
      </c>
      <c r="H9670" t="s">
        <v>2223</v>
      </c>
      <c r="I9670" t="s">
        <v>117</v>
      </c>
      <c r="J9670" t="s">
        <v>19259</v>
      </c>
      <c r="L9670" s="5"/>
      <c r="P9670" t="s">
        <v>19259</v>
      </c>
    </row>
    <row r="9671" spans="2:16" x14ac:dyDescent="0.25">
      <c r="B9671" t="s">
        <v>3</v>
      </c>
      <c r="C9671" t="s">
        <v>17</v>
      </c>
      <c r="D9671" s="6">
        <v>0.31</v>
      </c>
      <c r="E9671" s="6">
        <v>0.31</v>
      </c>
      <c r="F9671" s="18">
        <v>175</v>
      </c>
      <c r="G9671" t="s">
        <v>2214</v>
      </c>
      <c r="H9671" t="s">
        <v>2223</v>
      </c>
      <c r="I9671" t="s">
        <v>5467</v>
      </c>
      <c r="J9671" t="s">
        <v>19260</v>
      </c>
      <c r="L9671" s="5"/>
      <c r="P9671" t="s">
        <v>19260</v>
      </c>
    </row>
    <row r="9672" spans="2:16" x14ac:dyDescent="0.25">
      <c r="B9672" t="s">
        <v>3</v>
      </c>
      <c r="C9672" t="s">
        <v>17</v>
      </c>
      <c r="D9672" s="6">
        <v>0.31</v>
      </c>
      <c r="E9672" s="6">
        <v>0.31</v>
      </c>
      <c r="F9672" s="18">
        <v>175</v>
      </c>
      <c r="G9672" t="s">
        <v>2215</v>
      </c>
      <c r="H9672" t="s">
        <v>2223</v>
      </c>
      <c r="I9672" t="s">
        <v>5566</v>
      </c>
      <c r="J9672" t="s">
        <v>19261</v>
      </c>
      <c r="L9672" s="5"/>
      <c r="P9672" t="s">
        <v>19261</v>
      </c>
    </row>
    <row r="9673" spans="2:16" x14ac:dyDescent="0.25">
      <c r="B9673" t="s">
        <v>3</v>
      </c>
      <c r="C9673" t="s">
        <v>17</v>
      </c>
      <c r="D9673" s="6">
        <v>0.31</v>
      </c>
      <c r="E9673" s="6">
        <v>0.31</v>
      </c>
      <c r="F9673" s="18">
        <v>175</v>
      </c>
      <c r="G9673" t="s">
        <v>2216</v>
      </c>
      <c r="H9673" t="s">
        <v>2223</v>
      </c>
      <c r="I9673" t="s">
        <v>5665</v>
      </c>
      <c r="J9673" t="s">
        <v>19262</v>
      </c>
      <c r="L9673" s="5"/>
      <c r="P9673" t="s">
        <v>19262</v>
      </c>
    </row>
    <row r="9674" spans="2:16" x14ac:dyDescent="0.25">
      <c r="B9674" t="s">
        <v>3</v>
      </c>
      <c r="C9674" t="s">
        <v>17</v>
      </c>
      <c r="D9674" s="6">
        <v>0.31</v>
      </c>
      <c r="E9674" s="6">
        <v>0.31</v>
      </c>
      <c r="F9674" s="18">
        <v>175</v>
      </c>
      <c r="G9674" t="s">
        <v>2217</v>
      </c>
      <c r="H9674" t="s">
        <v>2223</v>
      </c>
      <c r="I9674" t="s">
        <v>5740</v>
      </c>
      <c r="J9674" t="s">
        <v>19263</v>
      </c>
      <c r="L9674" s="5"/>
      <c r="P9674" t="s">
        <v>19263</v>
      </c>
    </row>
    <row r="9675" spans="2:16" x14ac:dyDescent="0.25">
      <c r="B9675" t="s">
        <v>3</v>
      </c>
      <c r="C9675" t="s">
        <v>17</v>
      </c>
      <c r="D9675" s="6">
        <v>0.31</v>
      </c>
      <c r="E9675" s="6">
        <v>0.31</v>
      </c>
      <c r="F9675" s="18">
        <v>175</v>
      </c>
      <c r="G9675" t="s">
        <v>2218</v>
      </c>
      <c r="H9675" t="s">
        <v>2223</v>
      </c>
      <c r="I9675" t="s">
        <v>5832</v>
      </c>
      <c r="J9675" t="s">
        <v>19264</v>
      </c>
      <c r="L9675" s="5"/>
      <c r="P9675" t="s">
        <v>19264</v>
      </c>
    </row>
    <row r="9676" spans="2:16" x14ac:dyDescent="0.25">
      <c r="B9676" t="s">
        <v>3</v>
      </c>
      <c r="C9676" t="s">
        <v>17</v>
      </c>
      <c r="D9676" s="6">
        <v>0.31</v>
      </c>
      <c r="E9676" s="6">
        <v>0.31</v>
      </c>
      <c r="F9676" s="18">
        <v>175</v>
      </c>
      <c r="G9676" t="s">
        <v>2219</v>
      </c>
      <c r="H9676" t="s">
        <v>2223</v>
      </c>
      <c r="I9676" t="s">
        <v>5931</v>
      </c>
      <c r="J9676" t="s">
        <v>19265</v>
      </c>
      <c r="L9676" s="5"/>
      <c r="P9676" t="s">
        <v>19265</v>
      </c>
    </row>
    <row r="9677" spans="2:16" x14ac:dyDescent="0.25">
      <c r="B9677" t="s">
        <v>3</v>
      </c>
      <c r="C9677" t="s">
        <v>17</v>
      </c>
      <c r="D9677" s="6">
        <v>0.31</v>
      </c>
      <c r="E9677" s="6">
        <v>0.31</v>
      </c>
      <c r="F9677" s="18">
        <v>175</v>
      </c>
      <c r="G9677" t="s">
        <v>2220</v>
      </c>
      <c r="H9677" t="s">
        <v>2223</v>
      </c>
      <c r="I9677" t="s">
        <v>6023</v>
      </c>
      <c r="J9677" t="s">
        <v>19266</v>
      </c>
      <c r="L9677" s="5"/>
      <c r="P9677" t="s">
        <v>19266</v>
      </c>
    </row>
    <row r="9678" spans="2:16" x14ac:dyDescent="0.25">
      <c r="B9678" t="s">
        <v>3</v>
      </c>
      <c r="C9678" t="s">
        <v>17</v>
      </c>
      <c r="D9678" s="6">
        <v>0.31</v>
      </c>
      <c r="E9678" s="6">
        <v>0.31</v>
      </c>
      <c r="F9678" s="18">
        <v>175</v>
      </c>
      <c r="G9678" t="s">
        <v>2221</v>
      </c>
      <c r="H9678" t="s">
        <v>2223</v>
      </c>
      <c r="I9678" t="s">
        <v>6103</v>
      </c>
      <c r="J9678" t="s">
        <v>19267</v>
      </c>
      <c r="L9678" s="5"/>
      <c r="P9678" t="s">
        <v>19267</v>
      </c>
    </row>
    <row r="9679" spans="2:16" x14ac:dyDescent="0.25">
      <c r="B9679" t="s">
        <v>3</v>
      </c>
      <c r="C9679" t="s">
        <v>17</v>
      </c>
      <c r="D9679" s="6">
        <v>0.31</v>
      </c>
      <c r="E9679" s="6">
        <v>0.31</v>
      </c>
      <c r="F9679" s="18">
        <v>175</v>
      </c>
      <c r="G9679" t="s">
        <v>2222</v>
      </c>
      <c r="H9679" t="s">
        <v>2223</v>
      </c>
      <c r="I9679" t="s">
        <v>6182</v>
      </c>
      <c r="J9679" t="s">
        <v>19268</v>
      </c>
      <c r="L9679" s="5"/>
      <c r="P9679" t="s">
        <v>19268</v>
      </c>
    </row>
    <row r="9680" spans="2:16" x14ac:dyDescent="0.25">
      <c r="B9680" t="s">
        <v>3</v>
      </c>
      <c r="C9680" t="s">
        <v>17</v>
      </c>
      <c r="D9680" s="6">
        <v>0.31</v>
      </c>
      <c r="E9680" s="6">
        <v>0.31</v>
      </c>
      <c r="F9680" s="18">
        <v>175</v>
      </c>
      <c r="G9680" t="s">
        <v>2223</v>
      </c>
      <c r="H9680" t="s">
        <v>2223</v>
      </c>
      <c r="I9680" t="s">
        <v>6275</v>
      </c>
      <c r="J9680" t="s">
        <v>19269</v>
      </c>
      <c r="L9680" s="5"/>
      <c r="P9680" t="s">
        <v>19269</v>
      </c>
    </row>
    <row r="9681" spans="2:16" x14ac:dyDescent="0.25">
      <c r="B9681" t="s">
        <v>3</v>
      </c>
      <c r="C9681" t="s">
        <v>17</v>
      </c>
      <c r="D9681" s="6">
        <v>0.31</v>
      </c>
      <c r="E9681" s="6">
        <v>0.31</v>
      </c>
      <c r="F9681" s="18">
        <v>175</v>
      </c>
      <c r="G9681" t="s">
        <v>2190</v>
      </c>
      <c r="H9681" t="s">
        <v>2230</v>
      </c>
      <c r="I9681" t="s">
        <v>3475</v>
      </c>
      <c r="J9681" t="s">
        <v>19270</v>
      </c>
      <c r="L9681" s="5"/>
      <c r="P9681" t="s">
        <v>19270</v>
      </c>
    </row>
    <row r="9682" spans="2:16" x14ac:dyDescent="0.25">
      <c r="B9682" t="s">
        <v>3</v>
      </c>
      <c r="C9682" t="s">
        <v>17</v>
      </c>
      <c r="D9682" s="6">
        <v>0.31</v>
      </c>
      <c r="E9682" s="6">
        <v>0.31</v>
      </c>
      <c r="F9682" s="18">
        <v>175</v>
      </c>
      <c r="G9682" t="s">
        <v>2191</v>
      </c>
      <c r="H9682" t="s">
        <v>2230</v>
      </c>
      <c r="I9682" t="s">
        <v>75</v>
      </c>
      <c r="J9682" t="s">
        <v>19271</v>
      </c>
      <c r="L9682" s="5"/>
      <c r="P9682" t="s">
        <v>19271</v>
      </c>
    </row>
    <row r="9683" spans="2:16" x14ac:dyDescent="0.25">
      <c r="B9683" t="s">
        <v>3</v>
      </c>
      <c r="C9683" t="s">
        <v>17</v>
      </c>
      <c r="D9683" s="6">
        <v>0.31</v>
      </c>
      <c r="E9683" s="6">
        <v>0.31</v>
      </c>
      <c r="F9683" s="18">
        <v>175</v>
      </c>
      <c r="G9683" t="s">
        <v>2192</v>
      </c>
      <c r="H9683" t="s">
        <v>2230</v>
      </c>
      <c r="I9683" t="s">
        <v>111</v>
      </c>
      <c r="J9683" t="s">
        <v>19272</v>
      </c>
      <c r="L9683" s="5"/>
      <c r="P9683" t="s">
        <v>19272</v>
      </c>
    </row>
    <row r="9684" spans="2:16" x14ac:dyDescent="0.25">
      <c r="B9684" t="s">
        <v>3</v>
      </c>
      <c r="C9684" t="s">
        <v>17</v>
      </c>
      <c r="D9684" s="6">
        <v>0.31</v>
      </c>
      <c r="E9684" s="6">
        <v>0.31</v>
      </c>
      <c r="F9684" s="18">
        <v>175</v>
      </c>
      <c r="G9684" t="s">
        <v>2183</v>
      </c>
      <c r="H9684" t="s">
        <v>2230</v>
      </c>
      <c r="I9684" t="s">
        <v>39</v>
      </c>
      <c r="J9684" t="s">
        <v>19273</v>
      </c>
      <c r="L9684" s="5"/>
      <c r="P9684" t="s">
        <v>19273</v>
      </c>
    </row>
    <row r="9685" spans="2:16" x14ac:dyDescent="0.25">
      <c r="B9685" t="s">
        <v>3</v>
      </c>
      <c r="C9685" t="s">
        <v>17</v>
      </c>
      <c r="D9685" s="6">
        <v>0.31</v>
      </c>
      <c r="E9685" s="6">
        <v>0.31</v>
      </c>
      <c r="F9685" s="18">
        <v>175</v>
      </c>
      <c r="G9685" t="s">
        <v>2193</v>
      </c>
      <c r="H9685" t="s">
        <v>2230</v>
      </c>
      <c r="I9685" t="s">
        <v>466</v>
      </c>
      <c r="J9685" t="s">
        <v>19274</v>
      </c>
      <c r="L9685" s="5"/>
      <c r="P9685" t="s">
        <v>19274</v>
      </c>
    </row>
    <row r="9686" spans="2:16" x14ac:dyDescent="0.25">
      <c r="B9686" t="s">
        <v>3</v>
      </c>
      <c r="C9686" t="s">
        <v>17</v>
      </c>
      <c r="D9686" s="6">
        <v>0.31</v>
      </c>
      <c r="E9686" s="6">
        <v>0.31</v>
      </c>
      <c r="F9686" s="18">
        <v>175</v>
      </c>
      <c r="G9686" t="s">
        <v>2194</v>
      </c>
      <c r="H9686" t="s">
        <v>2230</v>
      </c>
      <c r="I9686" t="s">
        <v>3857</v>
      </c>
      <c r="J9686" t="s">
        <v>19275</v>
      </c>
      <c r="L9686" s="5"/>
      <c r="P9686" t="s">
        <v>19275</v>
      </c>
    </row>
    <row r="9687" spans="2:16" x14ac:dyDescent="0.25">
      <c r="B9687" t="s">
        <v>3</v>
      </c>
      <c r="C9687" t="s">
        <v>17</v>
      </c>
      <c r="D9687" s="6">
        <v>0.31</v>
      </c>
      <c r="E9687" s="6">
        <v>0.31</v>
      </c>
      <c r="F9687" s="18">
        <v>175</v>
      </c>
      <c r="G9687" t="s">
        <v>2195</v>
      </c>
      <c r="H9687" t="s">
        <v>2230</v>
      </c>
      <c r="I9687" t="s">
        <v>3957</v>
      </c>
      <c r="J9687" t="s">
        <v>19276</v>
      </c>
      <c r="L9687" s="5"/>
      <c r="P9687" t="s">
        <v>19276</v>
      </c>
    </row>
    <row r="9688" spans="2:16" x14ac:dyDescent="0.25">
      <c r="B9688" t="s">
        <v>3</v>
      </c>
      <c r="C9688" t="s">
        <v>17</v>
      </c>
      <c r="D9688" s="6">
        <v>0.31</v>
      </c>
      <c r="E9688" s="6">
        <v>0.31</v>
      </c>
      <c r="F9688" s="18">
        <v>175</v>
      </c>
      <c r="G9688" t="s">
        <v>2196</v>
      </c>
      <c r="H9688" t="s">
        <v>2230</v>
      </c>
      <c r="I9688" t="s">
        <v>4057</v>
      </c>
      <c r="J9688" t="s">
        <v>19277</v>
      </c>
      <c r="L9688" s="5"/>
      <c r="P9688" t="s">
        <v>19277</v>
      </c>
    </row>
    <row r="9689" spans="2:16" x14ac:dyDescent="0.25">
      <c r="B9689" t="s">
        <v>3</v>
      </c>
      <c r="C9689" t="s">
        <v>17</v>
      </c>
      <c r="D9689" s="6">
        <v>0.31</v>
      </c>
      <c r="E9689" s="6">
        <v>0.31</v>
      </c>
      <c r="F9689" s="18">
        <v>175</v>
      </c>
      <c r="G9689" t="s">
        <v>2197</v>
      </c>
      <c r="H9689" t="s">
        <v>2230</v>
      </c>
      <c r="I9689" t="s">
        <v>64</v>
      </c>
      <c r="J9689" t="s">
        <v>19278</v>
      </c>
      <c r="L9689" s="5"/>
      <c r="P9689" t="s">
        <v>19278</v>
      </c>
    </row>
    <row r="9690" spans="2:16" x14ac:dyDescent="0.25">
      <c r="B9690" t="s">
        <v>3</v>
      </c>
      <c r="C9690" t="s">
        <v>17</v>
      </c>
      <c r="D9690" s="6">
        <v>0.31</v>
      </c>
      <c r="E9690" s="6">
        <v>0.31</v>
      </c>
      <c r="F9690" s="18">
        <v>175</v>
      </c>
      <c r="G9690" t="s">
        <v>2198</v>
      </c>
      <c r="H9690" t="s">
        <v>2230</v>
      </c>
      <c r="I9690" t="s">
        <v>783</v>
      </c>
      <c r="J9690" t="s">
        <v>19279</v>
      </c>
      <c r="L9690" s="5"/>
      <c r="P9690" t="s">
        <v>19279</v>
      </c>
    </row>
    <row r="9691" spans="2:16" x14ac:dyDescent="0.25">
      <c r="B9691" t="s">
        <v>3</v>
      </c>
      <c r="C9691" t="s">
        <v>17</v>
      </c>
      <c r="D9691" s="6">
        <v>0.31</v>
      </c>
      <c r="E9691" s="6">
        <v>0.31</v>
      </c>
      <c r="F9691" s="18">
        <v>175</v>
      </c>
      <c r="G9691" t="s">
        <v>2199</v>
      </c>
      <c r="H9691" t="s">
        <v>2230</v>
      </c>
      <c r="I9691" t="s">
        <v>4263</v>
      </c>
      <c r="J9691" t="s">
        <v>19280</v>
      </c>
      <c r="L9691" s="5"/>
      <c r="P9691" t="s">
        <v>19280</v>
      </c>
    </row>
    <row r="9692" spans="2:16" x14ac:dyDescent="0.25">
      <c r="B9692" t="s">
        <v>3</v>
      </c>
      <c r="C9692" t="s">
        <v>17</v>
      </c>
      <c r="D9692" s="6">
        <v>0.31</v>
      </c>
      <c r="E9692" s="6">
        <v>0.31</v>
      </c>
      <c r="F9692" s="18">
        <v>175</v>
      </c>
      <c r="G9692" t="s">
        <v>1014</v>
      </c>
      <c r="H9692" t="s">
        <v>2230</v>
      </c>
      <c r="I9692" t="s">
        <v>710</v>
      </c>
      <c r="J9692" t="s">
        <v>19281</v>
      </c>
      <c r="L9692" s="5"/>
      <c r="P9692" t="s">
        <v>19281</v>
      </c>
    </row>
    <row r="9693" spans="2:16" x14ac:dyDescent="0.25">
      <c r="B9693" t="s">
        <v>3</v>
      </c>
      <c r="C9693" t="s">
        <v>17</v>
      </c>
      <c r="D9693" s="6">
        <v>0.31</v>
      </c>
      <c r="E9693" s="6">
        <v>0.31</v>
      </c>
      <c r="F9693" s="18">
        <v>175</v>
      </c>
      <c r="G9693" t="s">
        <v>2200</v>
      </c>
      <c r="H9693" t="s">
        <v>2230</v>
      </c>
      <c r="I9693" t="s">
        <v>464</v>
      </c>
      <c r="J9693" t="s">
        <v>19282</v>
      </c>
      <c r="L9693" s="5"/>
      <c r="P9693" t="s">
        <v>19282</v>
      </c>
    </row>
    <row r="9694" spans="2:16" x14ac:dyDescent="0.25">
      <c r="B9694" t="s">
        <v>3</v>
      </c>
      <c r="C9694" t="s">
        <v>17</v>
      </c>
      <c r="D9694" s="6">
        <v>0.31</v>
      </c>
      <c r="E9694" s="6">
        <v>0.31</v>
      </c>
      <c r="F9694" s="18">
        <v>175</v>
      </c>
      <c r="G9694" t="s">
        <v>2201</v>
      </c>
      <c r="H9694" t="s">
        <v>2230</v>
      </c>
      <c r="I9694" t="s">
        <v>496</v>
      </c>
      <c r="J9694" t="s">
        <v>19283</v>
      </c>
      <c r="L9694" s="5"/>
      <c r="P9694" t="s">
        <v>19283</v>
      </c>
    </row>
    <row r="9695" spans="2:16" x14ac:dyDescent="0.25">
      <c r="B9695" t="s">
        <v>3</v>
      </c>
      <c r="C9695" t="s">
        <v>17</v>
      </c>
      <c r="D9695" s="6">
        <v>0.31</v>
      </c>
      <c r="E9695" s="6">
        <v>0.31</v>
      </c>
      <c r="F9695" s="18">
        <v>175</v>
      </c>
      <c r="G9695" t="s">
        <v>2202</v>
      </c>
      <c r="H9695" t="s">
        <v>2230</v>
      </c>
      <c r="I9695" t="s">
        <v>4569</v>
      </c>
      <c r="J9695" t="s">
        <v>19284</v>
      </c>
      <c r="L9695" s="5"/>
      <c r="P9695" t="s">
        <v>19284</v>
      </c>
    </row>
    <row r="9696" spans="2:16" x14ac:dyDescent="0.25">
      <c r="B9696" t="s">
        <v>3</v>
      </c>
      <c r="C9696" t="s">
        <v>17</v>
      </c>
      <c r="D9696" s="6">
        <v>0.31</v>
      </c>
      <c r="E9696" s="6">
        <v>0.31</v>
      </c>
      <c r="F9696" s="18">
        <v>175</v>
      </c>
      <c r="G9696" t="s">
        <v>2203</v>
      </c>
      <c r="H9696" t="s">
        <v>2230</v>
      </c>
      <c r="I9696" t="s">
        <v>546</v>
      </c>
      <c r="J9696" t="s">
        <v>19285</v>
      </c>
      <c r="L9696" s="5"/>
      <c r="P9696" t="s">
        <v>19285</v>
      </c>
    </row>
    <row r="9697" spans="2:16" x14ac:dyDescent="0.25">
      <c r="B9697" t="s">
        <v>3</v>
      </c>
      <c r="C9697" t="s">
        <v>17</v>
      </c>
      <c r="D9697" s="6">
        <v>0.31</v>
      </c>
      <c r="E9697" s="6">
        <v>0.31</v>
      </c>
      <c r="F9697" s="18">
        <v>175</v>
      </c>
      <c r="G9697" t="s">
        <v>2204</v>
      </c>
      <c r="H9697" t="s">
        <v>2230</v>
      </c>
      <c r="I9697" t="s">
        <v>4717</v>
      </c>
      <c r="J9697" t="s">
        <v>19286</v>
      </c>
      <c r="L9697" s="5"/>
      <c r="P9697" t="s">
        <v>19286</v>
      </c>
    </row>
    <row r="9698" spans="2:16" x14ac:dyDescent="0.25">
      <c r="B9698" t="s">
        <v>3</v>
      </c>
      <c r="C9698" t="s">
        <v>17</v>
      </c>
      <c r="D9698" s="6">
        <v>0.31</v>
      </c>
      <c r="E9698" s="6">
        <v>0.31</v>
      </c>
      <c r="F9698" s="18">
        <v>175</v>
      </c>
      <c r="G9698" t="s">
        <v>2205</v>
      </c>
      <c r="H9698" t="s">
        <v>2230</v>
      </c>
      <c r="I9698" t="s">
        <v>4802</v>
      </c>
      <c r="J9698" t="s">
        <v>19287</v>
      </c>
      <c r="L9698" s="5"/>
      <c r="P9698" t="s">
        <v>19287</v>
      </c>
    </row>
    <row r="9699" spans="2:16" x14ac:dyDescent="0.25">
      <c r="B9699" t="s">
        <v>3</v>
      </c>
      <c r="C9699" t="s">
        <v>17</v>
      </c>
      <c r="D9699" s="6">
        <v>0.31</v>
      </c>
      <c r="E9699" s="6">
        <v>0.31</v>
      </c>
      <c r="F9699" s="18">
        <v>175</v>
      </c>
      <c r="G9699" t="s">
        <v>2206</v>
      </c>
      <c r="H9699" t="s">
        <v>2230</v>
      </c>
      <c r="I9699" t="s">
        <v>4877</v>
      </c>
      <c r="J9699" t="s">
        <v>19288</v>
      </c>
      <c r="L9699" s="5"/>
      <c r="P9699" t="s">
        <v>19288</v>
      </c>
    </row>
    <row r="9700" spans="2:16" x14ac:dyDescent="0.25">
      <c r="B9700" t="s">
        <v>3</v>
      </c>
      <c r="C9700" t="s">
        <v>17</v>
      </c>
      <c r="D9700" s="6">
        <v>0.31</v>
      </c>
      <c r="E9700" s="6">
        <v>0.31</v>
      </c>
      <c r="F9700" s="18">
        <v>175</v>
      </c>
      <c r="G9700" t="s">
        <v>2224</v>
      </c>
      <c r="H9700" t="s">
        <v>2230</v>
      </c>
      <c r="I9700" t="s">
        <v>6359</v>
      </c>
      <c r="J9700" t="s">
        <v>19289</v>
      </c>
      <c r="L9700" s="5"/>
      <c r="P9700" t="s">
        <v>19289</v>
      </c>
    </row>
    <row r="9701" spans="2:16" x14ac:dyDescent="0.25">
      <c r="B9701" t="s">
        <v>3</v>
      </c>
      <c r="C9701" t="s">
        <v>17</v>
      </c>
      <c r="D9701" s="6">
        <v>0.31</v>
      </c>
      <c r="E9701" s="6">
        <v>0.31</v>
      </c>
      <c r="F9701" s="18">
        <v>175</v>
      </c>
      <c r="G9701" t="s">
        <v>2225</v>
      </c>
      <c r="H9701" t="s">
        <v>2230</v>
      </c>
      <c r="I9701" t="s">
        <v>6453</v>
      </c>
      <c r="J9701" t="s">
        <v>19290</v>
      </c>
      <c r="L9701" s="5"/>
      <c r="P9701" t="s">
        <v>19290</v>
      </c>
    </row>
    <row r="9702" spans="2:16" x14ac:dyDescent="0.25">
      <c r="B9702" t="s">
        <v>3</v>
      </c>
      <c r="C9702" t="s">
        <v>17</v>
      </c>
      <c r="D9702" s="6">
        <v>0.31</v>
      </c>
      <c r="E9702" s="6">
        <v>0.31</v>
      </c>
      <c r="F9702" s="18">
        <v>175</v>
      </c>
      <c r="G9702" t="s">
        <v>2226</v>
      </c>
      <c r="H9702" t="s">
        <v>2230</v>
      </c>
      <c r="I9702" t="s">
        <v>6537</v>
      </c>
      <c r="J9702" t="s">
        <v>19291</v>
      </c>
      <c r="L9702" s="5"/>
      <c r="P9702" t="s">
        <v>19291</v>
      </c>
    </row>
    <row r="9703" spans="2:16" x14ac:dyDescent="0.25">
      <c r="B9703" t="s">
        <v>3</v>
      </c>
      <c r="C9703" t="s">
        <v>17</v>
      </c>
      <c r="D9703" s="6">
        <v>0.31</v>
      </c>
      <c r="E9703" s="6">
        <v>0.31</v>
      </c>
      <c r="F9703" s="18">
        <v>175</v>
      </c>
      <c r="G9703" t="s">
        <v>2227</v>
      </c>
      <c r="H9703" t="s">
        <v>2230</v>
      </c>
      <c r="I9703" t="s">
        <v>6633</v>
      </c>
      <c r="J9703" t="s">
        <v>19292</v>
      </c>
      <c r="L9703" s="5"/>
      <c r="P9703" t="s">
        <v>19292</v>
      </c>
    </row>
    <row r="9704" spans="2:16" x14ac:dyDescent="0.25">
      <c r="B9704" t="s">
        <v>3</v>
      </c>
      <c r="C9704" t="s">
        <v>17</v>
      </c>
      <c r="D9704" s="6">
        <v>0.31</v>
      </c>
      <c r="E9704" s="6">
        <v>0.31</v>
      </c>
      <c r="F9704" s="18">
        <v>175</v>
      </c>
      <c r="G9704" t="s">
        <v>2228</v>
      </c>
      <c r="H9704" t="s">
        <v>2230</v>
      </c>
      <c r="I9704" t="s">
        <v>6705</v>
      </c>
      <c r="J9704" t="s">
        <v>19293</v>
      </c>
      <c r="L9704" s="5"/>
      <c r="P9704" t="s">
        <v>19293</v>
      </c>
    </row>
    <row r="9705" spans="2:16" x14ac:dyDescent="0.25">
      <c r="B9705" t="s">
        <v>3</v>
      </c>
      <c r="C9705" t="s">
        <v>17</v>
      </c>
      <c r="D9705" s="6">
        <v>0.31</v>
      </c>
      <c r="E9705" s="6">
        <v>0.31</v>
      </c>
      <c r="F9705" s="18">
        <v>175</v>
      </c>
      <c r="G9705" t="s">
        <v>2229</v>
      </c>
      <c r="H9705" t="s">
        <v>2230</v>
      </c>
      <c r="I9705" t="s">
        <v>522</v>
      </c>
      <c r="J9705" t="s">
        <v>19294</v>
      </c>
      <c r="L9705" s="5"/>
      <c r="P9705" t="s">
        <v>19294</v>
      </c>
    </row>
    <row r="9706" spans="2:16" x14ac:dyDescent="0.25">
      <c r="B9706" t="s">
        <v>3</v>
      </c>
      <c r="C9706" t="s">
        <v>17</v>
      </c>
      <c r="D9706" s="6">
        <v>0.31</v>
      </c>
      <c r="E9706" s="6">
        <v>0.31</v>
      </c>
      <c r="F9706" s="18">
        <v>175</v>
      </c>
      <c r="G9706" t="s">
        <v>2230</v>
      </c>
      <c r="H9706" t="s">
        <v>2230</v>
      </c>
      <c r="I9706" t="s">
        <v>640</v>
      </c>
      <c r="J9706" t="s">
        <v>19295</v>
      </c>
      <c r="L9706" s="5"/>
      <c r="P9706" t="s">
        <v>19295</v>
      </c>
    </row>
    <row r="9707" spans="2:16" x14ac:dyDescent="0.25">
      <c r="B9707" t="s">
        <v>3</v>
      </c>
      <c r="C9707" t="s">
        <v>17</v>
      </c>
      <c r="D9707" s="6">
        <v>0.31</v>
      </c>
      <c r="E9707" s="6">
        <v>0.31</v>
      </c>
      <c r="F9707" s="18">
        <v>175</v>
      </c>
      <c r="G9707" t="s">
        <v>2231</v>
      </c>
      <c r="H9707" t="s">
        <v>2230</v>
      </c>
      <c r="I9707" t="s">
        <v>6933</v>
      </c>
      <c r="J9707" t="s">
        <v>19296</v>
      </c>
      <c r="L9707" s="5"/>
      <c r="P9707" t="s">
        <v>19296</v>
      </c>
    </row>
    <row r="9708" spans="2:16" x14ac:dyDescent="0.25">
      <c r="B9708" t="s">
        <v>3</v>
      </c>
      <c r="C9708" t="s">
        <v>17</v>
      </c>
      <c r="D9708" s="6">
        <v>0.31</v>
      </c>
      <c r="E9708" s="6">
        <v>0.31</v>
      </c>
      <c r="F9708" s="18">
        <v>175</v>
      </c>
      <c r="G9708" t="s">
        <v>2232</v>
      </c>
      <c r="H9708" t="s">
        <v>2230</v>
      </c>
      <c r="I9708" t="s">
        <v>7031</v>
      </c>
      <c r="J9708" t="s">
        <v>19297</v>
      </c>
      <c r="L9708" s="5"/>
      <c r="P9708" t="s">
        <v>19297</v>
      </c>
    </row>
    <row r="9709" spans="2:16" x14ac:dyDescent="0.25">
      <c r="B9709" t="s">
        <v>3</v>
      </c>
      <c r="C9709" t="s">
        <v>17</v>
      </c>
      <c r="D9709" s="6">
        <v>0.31</v>
      </c>
      <c r="E9709" s="6">
        <v>0.31</v>
      </c>
      <c r="F9709" s="18">
        <v>175</v>
      </c>
      <c r="G9709" t="s">
        <v>2233</v>
      </c>
      <c r="H9709" t="s">
        <v>2230</v>
      </c>
      <c r="I9709" t="s">
        <v>386</v>
      </c>
      <c r="J9709" t="s">
        <v>19298</v>
      </c>
      <c r="L9709" s="5"/>
      <c r="P9709" t="s">
        <v>19298</v>
      </c>
    </row>
    <row r="9710" spans="2:16" x14ac:dyDescent="0.25">
      <c r="B9710" t="s">
        <v>3</v>
      </c>
      <c r="C9710" t="s">
        <v>17</v>
      </c>
      <c r="D9710" s="6">
        <v>0.31</v>
      </c>
      <c r="E9710" s="6">
        <v>0.31</v>
      </c>
      <c r="F9710" s="18">
        <v>175</v>
      </c>
      <c r="G9710" t="s">
        <v>2234</v>
      </c>
      <c r="H9710" t="s">
        <v>2230</v>
      </c>
      <c r="I9710" t="s">
        <v>7189</v>
      </c>
      <c r="J9710" t="s">
        <v>19299</v>
      </c>
      <c r="L9710" s="5"/>
      <c r="P9710" t="s">
        <v>19299</v>
      </c>
    </row>
    <row r="9711" spans="2:16" x14ac:dyDescent="0.25">
      <c r="B9711" t="s">
        <v>3</v>
      </c>
      <c r="C9711" t="s">
        <v>17</v>
      </c>
      <c r="D9711" s="6">
        <v>0.31</v>
      </c>
      <c r="E9711" s="6">
        <v>0.31</v>
      </c>
      <c r="F9711" s="18">
        <v>175</v>
      </c>
      <c r="G9711" t="s">
        <v>2235</v>
      </c>
      <c r="H9711" t="s">
        <v>2230</v>
      </c>
      <c r="I9711" t="s">
        <v>7286</v>
      </c>
      <c r="J9711" t="s">
        <v>19300</v>
      </c>
      <c r="L9711" s="5"/>
      <c r="P9711" t="s">
        <v>19300</v>
      </c>
    </row>
    <row r="9712" spans="2:16" x14ac:dyDescent="0.25">
      <c r="B9712" t="s">
        <v>3</v>
      </c>
      <c r="C9712" t="s">
        <v>17</v>
      </c>
      <c r="D9712" s="6">
        <v>0.31</v>
      </c>
      <c r="E9712" s="6">
        <v>0.31</v>
      </c>
      <c r="F9712" s="18">
        <v>175</v>
      </c>
      <c r="G9712" t="s">
        <v>2236</v>
      </c>
      <c r="H9712" t="s">
        <v>2230</v>
      </c>
      <c r="I9712" t="s">
        <v>7379</v>
      </c>
      <c r="J9712" t="s">
        <v>19301</v>
      </c>
      <c r="L9712" s="5"/>
      <c r="P9712" t="s">
        <v>19301</v>
      </c>
    </row>
    <row r="9713" spans="2:16" x14ac:dyDescent="0.25">
      <c r="B9713" t="s">
        <v>3</v>
      </c>
      <c r="C9713" t="s">
        <v>17</v>
      </c>
      <c r="D9713" s="6">
        <v>0.31</v>
      </c>
      <c r="E9713" s="6">
        <v>0.31</v>
      </c>
      <c r="F9713" s="18">
        <v>175</v>
      </c>
      <c r="G9713" t="s">
        <v>2207</v>
      </c>
      <c r="H9713" t="s">
        <v>2230</v>
      </c>
      <c r="I9713" t="s">
        <v>4974</v>
      </c>
      <c r="J9713" t="s">
        <v>19302</v>
      </c>
      <c r="L9713" s="5"/>
      <c r="P9713" t="s">
        <v>19302</v>
      </c>
    </row>
    <row r="9714" spans="2:16" x14ac:dyDescent="0.25">
      <c r="B9714" t="s">
        <v>3</v>
      </c>
      <c r="C9714" t="s">
        <v>17</v>
      </c>
      <c r="D9714" s="6">
        <v>0.31</v>
      </c>
      <c r="E9714" s="6">
        <v>0.31</v>
      </c>
      <c r="F9714" s="18">
        <v>175</v>
      </c>
      <c r="G9714" t="s">
        <v>2208</v>
      </c>
      <c r="H9714" t="s">
        <v>2230</v>
      </c>
      <c r="I9714" t="s">
        <v>500</v>
      </c>
      <c r="J9714" t="s">
        <v>19303</v>
      </c>
      <c r="L9714" s="5"/>
      <c r="P9714" t="s">
        <v>19303</v>
      </c>
    </row>
    <row r="9715" spans="2:16" x14ac:dyDescent="0.25">
      <c r="B9715" t="s">
        <v>3</v>
      </c>
      <c r="C9715" t="s">
        <v>17</v>
      </c>
      <c r="D9715" s="6">
        <v>0.31</v>
      </c>
      <c r="E9715" s="6">
        <v>0.31</v>
      </c>
      <c r="F9715" s="18">
        <v>175</v>
      </c>
      <c r="G9715" t="s">
        <v>2209</v>
      </c>
      <c r="H9715" t="s">
        <v>2230</v>
      </c>
      <c r="I9715" t="s">
        <v>5119</v>
      </c>
      <c r="J9715" t="s">
        <v>19304</v>
      </c>
      <c r="L9715" s="5"/>
      <c r="P9715" t="s">
        <v>19304</v>
      </c>
    </row>
    <row r="9716" spans="2:16" x14ac:dyDescent="0.25">
      <c r="B9716" t="s">
        <v>3</v>
      </c>
      <c r="C9716" t="s">
        <v>17</v>
      </c>
      <c r="D9716" s="6">
        <v>0.31</v>
      </c>
      <c r="E9716" s="6">
        <v>0.31</v>
      </c>
      <c r="F9716" s="18">
        <v>175</v>
      </c>
      <c r="G9716" t="s">
        <v>2210</v>
      </c>
      <c r="H9716" t="s">
        <v>2230</v>
      </c>
      <c r="I9716" t="s">
        <v>669</v>
      </c>
      <c r="J9716" t="s">
        <v>19305</v>
      </c>
      <c r="L9716" s="5"/>
      <c r="P9716" t="s">
        <v>19305</v>
      </c>
    </row>
    <row r="9717" spans="2:16" x14ac:dyDescent="0.25">
      <c r="B9717" t="s">
        <v>3</v>
      </c>
      <c r="C9717" t="s">
        <v>17</v>
      </c>
      <c r="D9717" s="6">
        <v>0.31</v>
      </c>
      <c r="E9717" s="6">
        <v>0.31</v>
      </c>
      <c r="F9717" s="18">
        <v>175</v>
      </c>
      <c r="G9717" t="s">
        <v>2211</v>
      </c>
      <c r="H9717" t="s">
        <v>2230</v>
      </c>
      <c r="I9717" t="s">
        <v>336</v>
      </c>
      <c r="J9717" t="s">
        <v>19306</v>
      </c>
      <c r="L9717" s="5"/>
      <c r="P9717" t="s">
        <v>19306</v>
      </c>
    </row>
    <row r="9718" spans="2:16" x14ac:dyDescent="0.25">
      <c r="B9718" t="s">
        <v>3</v>
      </c>
      <c r="C9718" t="s">
        <v>17</v>
      </c>
      <c r="D9718" s="6">
        <v>0.31</v>
      </c>
      <c r="E9718" s="6">
        <v>0.31</v>
      </c>
      <c r="F9718" s="18">
        <v>175</v>
      </c>
      <c r="G9718" t="s">
        <v>2212</v>
      </c>
      <c r="H9718" t="s">
        <v>2230</v>
      </c>
      <c r="I9718" t="s">
        <v>5330</v>
      </c>
      <c r="J9718" t="s">
        <v>19307</v>
      </c>
      <c r="L9718" s="5"/>
      <c r="P9718" t="s">
        <v>19307</v>
      </c>
    </row>
    <row r="9719" spans="2:16" x14ac:dyDescent="0.25">
      <c r="B9719" t="s">
        <v>3</v>
      </c>
      <c r="C9719" t="s">
        <v>17</v>
      </c>
      <c r="D9719" s="6">
        <v>0.31</v>
      </c>
      <c r="E9719" s="6">
        <v>0.31</v>
      </c>
      <c r="F9719" s="18">
        <v>175</v>
      </c>
      <c r="G9719" t="s">
        <v>2213</v>
      </c>
      <c r="H9719" t="s">
        <v>2230</v>
      </c>
      <c r="I9719" t="s">
        <v>83</v>
      </c>
      <c r="J9719" t="s">
        <v>19308</v>
      </c>
      <c r="L9719" s="5"/>
      <c r="P9719" t="s">
        <v>19308</v>
      </c>
    </row>
    <row r="9720" spans="2:16" x14ac:dyDescent="0.25">
      <c r="B9720" t="s">
        <v>3</v>
      </c>
      <c r="C9720" t="s">
        <v>17</v>
      </c>
      <c r="D9720" s="6">
        <v>0.31</v>
      </c>
      <c r="E9720" s="6">
        <v>0.31</v>
      </c>
      <c r="F9720" s="18">
        <v>175</v>
      </c>
      <c r="G9720" t="s">
        <v>2214</v>
      </c>
      <c r="H9720" t="s">
        <v>2230</v>
      </c>
      <c r="I9720" t="s">
        <v>5482</v>
      </c>
      <c r="J9720" t="s">
        <v>19309</v>
      </c>
      <c r="L9720" s="5"/>
      <c r="P9720" t="s">
        <v>19309</v>
      </c>
    </row>
    <row r="9721" spans="2:16" x14ac:dyDescent="0.25">
      <c r="B9721" t="s">
        <v>3</v>
      </c>
      <c r="C9721" t="s">
        <v>17</v>
      </c>
      <c r="D9721" s="6">
        <v>0.31</v>
      </c>
      <c r="E9721" s="6">
        <v>0.31</v>
      </c>
      <c r="F9721" s="18">
        <v>175</v>
      </c>
      <c r="G9721" t="s">
        <v>2215</v>
      </c>
      <c r="H9721" t="s">
        <v>2230</v>
      </c>
      <c r="I9721" t="s">
        <v>5580</v>
      </c>
      <c r="J9721" t="s">
        <v>19310</v>
      </c>
      <c r="L9721" s="5"/>
      <c r="P9721" t="s">
        <v>19310</v>
      </c>
    </row>
    <row r="9722" spans="2:16" x14ac:dyDescent="0.25">
      <c r="B9722" t="s">
        <v>3</v>
      </c>
      <c r="C9722" t="s">
        <v>17</v>
      </c>
      <c r="D9722" s="6">
        <v>0.31</v>
      </c>
      <c r="E9722" s="6">
        <v>0.31</v>
      </c>
      <c r="F9722" s="18">
        <v>175</v>
      </c>
      <c r="G9722" t="s">
        <v>2216</v>
      </c>
      <c r="H9722" t="s">
        <v>2230</v>
      </c>
      <c r="I9722" t="s">
        <v>5679</v>
      </c>
      <c r="J9722" t="s">
        <v>19311</v>
      </c>
      <c r="L9722" s="5"/>
      <c r="P9722" t="s">
        <v>19311</v>
      </c>
    </row>
    <row r="9723" spans="2:16" x14ac:dyDescent="0.25">
      <c r="B9723" t="s">
        <v>3</v>
      </c>
      <c r="C9723" t="s">
        <v>17</v>
      </c>
      <c r="D9723" s="6">
        <v>0.31</v>
      </c>
      <c r="E9723" s="6">
        <v>0.31</v>
      </c>
      <c r="F9723" s="18">
        <v>175</v>
      </c>
      <c r="G9723" t="s">
        <v>2217</v>
      </c>
      <c r="H9723" t="s">
        <v>2230</v>
      </c>
      <c r="I9723" t="s">
        <v>5750</v>
      </c>
      <c r="J9723" t="s">
        <v>19312</v>
      </c>
      <c r="L9723" s="5"/>
      <c r="P9723" t="s">
        <v>19312</v>
      </c>
    </row>
    <row r="9724" spans="2:16" x14ac:dyDescent="0.25">
      <c r="B9724" t="s">
        <v>3</v>
      </c>
      <c r="C9724" t="s">
        <v>17</v>
      </c>
      <c r="D9724" s="6">
        <v>0.31</v>
      </c>
      <c r="E9724" s="6">
        <v>0.31</v>
      </c>
      <c r="F9724" s="18">
        <v>175</v>
      </c>
      <c r="G9724" t="s">
        <v>2218</v>
      </c>
      <c r="H9724" t="s">
        <v>2230</v>
      </c>
      <c r="I9724" t="s">
        <v>5847</v>
      </c>
      <c r="J9724" t="s">
        <v>19313</v>
      </c>
      <c r="L9724" s="5"/>
      <c r="P9724" t="s">
        <v>19313</v>
      </c>
    </row>
    <row r="9725" spans="2:16" x14ac:dyDescent="0.25">
      <c r="B9725" t="s">
        <v>3</v>
      </c>
      <c r="C9725" t="s">
        <v>17</v>
      </c>
      <c r="D9725" s="6">
        <v>0.31</v>
      </c>
      <c r="E9725" s="6">
        <v>0.31</v>
      </c>
      <c r="F9725" s="18">
        <v>175</v>
      </c>
      <c r="G9725" t="s">
        <v>2219</v>
      </c>
      <c r="H9725" t="s">
        <v>2230</v>
      </c>
      <c r="I9725" t="s">
        <v>5945</v>
      </c>
      <c r="J9725" t="s">
        <v>19314</v>
      </c>
      <c r="L9725" s="5"/>
      <c r="P9725" t="s">
        <v>19314</v>
      </c>
    </row>
    <row r="9726" spans="2:16" x14ac:dyDescent="0.25">
      <c r="B9726" t="s">
        <v>3</v>
      </c>
      <c r="C9726" t="s">
        <v>17</v>
      </c>
      <c r="D9726" s="6">
        <v>0.31</v>
      </c>
      <c r="E9726" s="6">
        <v>0.31</v>
      </c>
      <c r="F9726" s="18">
        <v>175</v>
      </c>
      <c r="G9726" t="s">
        <v>2220</v>
      </c>
      <c r="H9726" t="s">
        <v>2230</v>
      </c>
      <c r="I9726" t="s">
        <v>973</v>
      </c>
      <c r="J9726" t="s">
        <v>19315</v>
      </c>
      <c r="L9726" s="5"/>
      <c r="P9726" t="s">
        <v>19315</v>
      </c>
    </row>
    <row r="9727" spans="2:16" x14ac:dyDescent="0.25">
      <c r="B9727" t="s">
        <v>3</v>
      </c>
      <c r="C9727" t="s">
        <v>17</v>
      </c>
      <c r="D9727" s="6">
        <v>0.31</v>
      </c>
      <c r="E9727" s="6">
        <v>0.31</v>
      </c>
      <c r="F9727" s="18">
        <v>175</v>
      </c>
      <c r="G9727" t="s">
        <v>2221</v>
      </c>
      <c r="H9727" t="s">
        <v>2230</v>
      </c>
      <c r="I9727" t="s">
        <v>6115</v>
      </c>
      <c r="J9727" t="s">
        <v>19316</v>
      </c>
      <c r="L9727" s="5"/>
      <c r="P9727" t="s">
        <v>19316</v>
      </c>
    </row>
    <row r="9728" spans="2:16" x14ac:dyDescent="0.25">
      <c r="B9728" t="s">
        <v>3</v>
      </c>
      <c r="C9728" t="s">
        <v>17</v>
      </c>
      <c r="D9728" s="6">
        <v>0.31</v>
      </c>
      <c r="E9728" s="6">
        <v>0.31</v>
      </c>
      <c r="F9728" s="18">
        <v>175</v>
      </c>
      <c r="G9728" t="s">
        <v>2222</v>
      </c>
      <c r="H9728" t="s">
        <v>2230</v>
      </c>
      <c r="I9728" t="s">
        <v>857</v>
      </c>
      <c r="J9728" t="s">
        <v>19317</v>
      </c>
      <c r="L9728" s="5"/>
      <c r="P9728" t="s">
        <v>19317</v>
      </c>
    </row>
    <row r="9729" spans="2:16" x14ac:dyDescent="0.25">
      <c r="B9729" t="s">
        <v>3</v>
      </c>
      <c r="C9729" t="s">
        <v>17</v>
      </c>
      <c r="D9729" s="6">
        <v>0.31</v>
      </c>
      <c r="E9729" s="6">
        <v>0.31</v>
      </c>
      <c r="F9729" s="18">
        <v>175</v>
      </c>
      <c r="G9729" t="s">
        <v>2223</v>
      </c>
      <c r="H9729" t="s">
        <v>2230</v>
      </c>
      <c r="I9729" t="s">
        <v>6289</v>
      </c>
      <c r="J9729" t="s">
        <v>19318</v>
      </c>
      <c r="L9729" s="5"/>
      <c r="P9729" t="s">
        <v>19318</v>
      </c>
    </row>
    <row r="9730" spans="2:16" x14ac:dyDescent="0.25">
      <c r="B9730" t="s">
        <v>3</v>
      </c>
      <c r="C9730" t="s">
        <v>17</v>
      </c>
      <c r="D9730" s="6">
        <v>0.31</v>
      </c>
      <c r="E9730" s="6">
        <v>0.31</v>
      </c>
      <c r="F9730" s="18">
        <v>175</v>
      </c>
      <c r="G9730" t="s">
        <v>2190</v>
      </c>
      <c r="H9730" t="s">
        <v>2233</v>
      </c>
      <c r="I9730" t="s">
        <v>3480</v>
      </c>
      <c r="J9730" t="s">
        <v>19319</v>
      </c>
      <c r="L9730" s="5"/>
      <c r="P9730" t="s">
        <v>19319</v>
      </c>
    </row>
    <row r="9731" spans="2:16" x14ac:dyDescent="0.25">
      <c r="B9731" t="s">
        <v>3</v>
      </c>
      <c r="C9731" t="s">
        <v>17</v>
      </c>
      <c r="D9731" s="6">
        <v>0.31</v>
      </c>
      <c r="E9731" s="6">
        <v>0.31</v>
      </c>
      <c r="F9731" s="18">
        <v>175</v>
      </c>
      <c r="G9731" t="s">
        <v>2191</v>
      </c>
      <c r="H9731" t="s">
        <v>2233</v>
      </c>
      <c r="I9731" t="s">
        <v>3555</v>
      </c>
      <c r="J9731" t="s">
        <v>19320</v>
      </c>
      <c r="L9731" s="5"/>
      <c r="P9731" t="s">
        <v>19320</v>
      </c>
    </row>
    <row r="9732" spans="2:16" x14ac:dyDescent="0.25">
      <c r="B9732" t="s">
        <v>3</v>
      </c>
      <c r="C9732" t="s">
        <v>17</v>
      </c>
      <c r="D9732" s="6">
        <v>0.31</v>
      </c>
      <c r="E9732" s="6">
        <v>0.31</v>
      </c>
      <c r="F9732" s="18">
        <v>175</v>
      </c>
      <c r="G9732" t="s">
        <v>2192</v>
      </c>
      <c r="H9732" t="s">
        <v>2233</v>
      </c>
      <c r="I9732" t="s">
        <v>356</v>
      </c>
      <c r="J9732" t="s">
        <v>19321</v>
      </c>
      <c r="L9732" s="5"/>
      <c r="P9732" t="s">
        <v>19321</v>
      </c>
    </row>
    <row r="9733" spans="2:16" x14ac:dyDescent="0.25">
      <c r="B9733" t="s">
        <v>3</v>
      </c>
      <c r="C9733" t="s">
        <v>17</v>
      </c>
      <c r="D9733" s="6">
        <v>0.31</v>
      </c>
      <c r="E9733" s="6">
        <v>0.31</v>
      </c>
      <c r="F9733" s="18">
        <v>175</v>
      </c>
      <c r="G9733" t="s">
        <v>2183</v>
      </c>
      <c r="H9733" t="s">
        <v>2233</v>
      </c>
      <c r="I9733" t="s">
        <v>33</v>
      </c>
      <c r="J9733" t="s">
        <v>19322</v>
      </c>
      <c r="L9733" s="5"/>
      <c r="P9733" t="s">
        <v>19322</v>
      </c>
    </row>
    <row r="9734" spans="2:16" x14ac:dyDescent="0.25">
      <c r="B9734" t="s">
        <v>3</v>
      </c>
      <c r="C9734" t="s">
        <v>17</v>
      </c>
      <c r="D9734" s="6">
        <v>0.31</v>
      </c>
      <c r="E9734" s="6">
        <v>0.31</v>
      </c>
      <c r="F9734" s="18">
        <v>175</v>
      </c>
      <c r="G9734" t="s">
        <v>2193</v>
      </c>
      <c r="H9734" t="s">
        <v>2233</v>
      </c>
      <c r="I9734" t="s">
        <v>199</v>
      </c>
      <c r="J9734" t="s">
        <v>19323</v>
      </c>
      <c r="L9734" s="5"/>
      <c r="P9734" t="s">
        <v>19323</v>
      </c>
    </row>
    <row r="9735" spans="2:16" x14ac:dyDescent="0.25">
      <c r="B9735" t="s">
        <v>3</v>
      </c>
      <c r="C9735" t="s">
        <v>17</v>
      </c>
      <c r="D9735" s="6">
        <v>0.31</v>
      </c>
      <c r="E9735" s="6">
        <v>0.31</v>
      </c>
      <c r="F9735" s="18">
        <v>175</v>
      </c>
      <c r="G9735" t="s">
        <v>2194</v>
      </c>
      <c r="H9735" t="s">
        <v>2233</v>
      </c>
      <c r="I9735" t="s">
        <v>155</v>
      </c>
      <c r="J9735" t="s">
        <v>19324</v>
      </c>
      <c r="L9735" s="5"/>
      <c r="P9735" t="s">
        <v>19324</v>
      </c>
    </row>
    <row r="9736" spans="2:16" x14ac:dyDescent="0.25">
      <c r="B9736" t="s">
        <v>3</v>
      </c>
      <c r="C9736" t="s">
        <v>17</v>
      </c>
      <c r="D9736" s="6">
        <v>0.31</v>
      </c>
      <c r="E9736" s="6">
        <v>0.31</v>
      </c>
      <c r="F9736" s="18">
        <v>175</v>
      </c>
      <c r="G9736" t="s">
        <v>2195</v>
      </c>
      <c r="H9736" t="s">
        <v>2233</v>
      </c>
      <c r="I9736" t="s">
        <v>3963</v>
      </c>
      <c r="J9736" t="s">
        <v>19325</v>
      </c>
      <c r="L9736" s="5"/>
      <c r="P9736" t="s">
        <v>19325</v>
      </c>
    </row>
    <row r="9737" spans="2:16" x14ac:dyDescent="0.25">
      <c r="B9737" t="s">
        <v>3</v>
      </c>
      <c r="C9737" t="s">
        <v>17</v>
      </c>
      <c r="D9737" s="6">
        <v>0.31</v>
      </c>
      <c r="E9737" s="6">
        <v>0.31</v>
      </c>
      <c r="F9737" s="18">
        <v>175</v>
      </c>
      <c r="G9737" t="s">
        <v>2196</v>
      </c>
      <c r="H9737" t="s">
        <v>2233</v>
      </c>
      <c r="I9737" t="s">
        <v>786</v>
      </c>
      <c r="J9737" t="s">
        <v>19326</v>
      </c>
      <c r="L9737" s="5"/>
      <c r="P9737" t="s">
        <v>19326</v>
      </c>
    </row>
    <row r="9738" spans="2:16" x14ac:dyDescent="0.25">
      <c r="B9738" t="s">
        <v>3</v>
      </c>
      <c r="C9738" t="s">
        <v>17</v>
      </c>
      <c r="D9738" s="6">
        <v>0.31</v>
      </c>
      <c r="E9738" s="6">
        <v>0.31</v>
      </c>
      <c r="F9738" s="18">
        <v>175</v>
      </c>
      <c r="G9738" t="s">
        <v>2197</v>
      </c>
      <c r="H9738" t="s">
        <v>2233</v>
      </c>
      <c r="I9738" t="s">
        <v>173</v>
      </c>
      <c r="J9738" t="s">
        <v>19327</v>
      </c>
      <c r="L9738" s="5"/>
      <c r="P9738" t="s">
        <v>19327</v>
      </c>
    </row>
    <row r="9739" spans="2:16" x14ac:dyDescent="0.25">
      <c r="B9739" t="s">
        <v>3</v>
      </c>
      <c r="C9739" t="s">
        <v>17</v>
      </c>
      <c r="D9739" s="6">
        <v>0.31</v>
      </c>
      <c r="E9739" s="6">
        <v>0.31</v>
      </c>
      <c r="F9739" s="18">
        <v>175</v>
      </c>
      <c r="G9739" t="s">
        <v>2198</v>
      </c>
      <c r="H9739" t="s">
        <v>2233</v>
      </c>
      <c r="I9739" t="s">
        <v>428</v>
      </c>
      <c r="J9739" t="s">
        <v>19328</v>
      </c>
      <c r="L9739" s="5"/>
      <c r="P9739" t="s">
        <v>19328</v>
      </c>
    </row>
    <row r="9740" spans="2:16" x14ac:dyDescent="0.25">
      <c r="B9740" t="s">
        <v>3</v>
      </c>
      <c r="C9740" t="s">
        <v>17</v>
      </c>
      <c r="D9740" s="6">
        <v>0.31</v>
      </c>
      <c r="E9740" s="6">
        <v>0.31</v>
      </c>
      <c r="F9740" s="18">
        <v>175</v>
      </c>
      <c r="G9740" t="s">
        <v>2199</v>
      </c>
      <c r="H9740" t="s">
        <v>2233</v>
      </c>
      <c r="I9740" t="s">
        <v>4269</v>
      </c>
      <c r="J9740" t="s">
        <v>19329</v>
      </c>
      <c r="L9740" s="5"/>
      <c r="P9740" t="s">
        <v>19329</v>
      </c>
    </row>
    <row r="9741" spans="2:16" x14ac:dyDescent="0.25">
      <c r="B9741" t="s">
        <v>3</v>
      </c>
      <c r="C9741" t="s">
        <v>17</v>
      </c>
      <c r="D9741" s="6">
        <v>0.31</v>
      </c>
      <c r="E9741" s="6">
        <v>0.31</v>
      </c>
      <c r="F9741" s="18">
        <v>175</v>
      </c>
      <c r="G9741" t="s">
        <v>1014</v>
      </c>
      <c r="H9741" t="s">
        <v>2233</v>
      </c>
      <c r="I9741" t="s">
        <v>4368</v>
      </c>
      <c r="J9741" t="s">
        <v>19330</v>
      </c>
      <c r="L9741" s="5"/>
      <c r="P9741" t="s">
        <v>19330</v>
      </c>
    </row>
    <row r="9742" spans="2:16" x14ac:dyDescent="0.25">
      <c r="B9742" t="s">
        <v>3</v>
      </c>
      <c r="C9742" t="s">
        <v>17</v>
      </c>
      <c r="D9742" s="6">
        <v>0.31</v>
      </c>
      <c r="E9742" s="6">
        <v>0.31</v>
      </c>
      <c r="F9742" s="18">
        <v>175</v>
      </c>
      <c r="G9742" t="s">
        <v>2200</v>
      </c>
      <c r="H9742" t="s">
        <v>2233</v>
      </c>
      <c r="I9742" t="s">
        <v>314</v>
      </c>
      <c r="J9742" t="s">
        <v>19331</v>
      </c>
      <c r="L9742" s="5"/>
      <c r="P9742" t="s">
        <v>19331</v>
      </c>
    </row>
    <row r="9743" spans="2:16" x14ac:dyDescent="0.25">
      <c r="B9743" t="s">
        <v>3</v>
      </c>
      <c r="C9743" t="s">
        <v>17</v>
      </c>
      <c r="D9743" s="6">
        <v>0.31</v>
      </c>
      <c r="E9743" s="6">
        <v>0.31</v>
      </c>
      <c r="F9743" s="18">
        <v>175</v>
      </c>
      <c r="G9743" t="s">
        <v>2201</v>
      </c>
      <c r="H9743" t="s">
        <v>2233</v>
      </c>
      <c r="I9743" t="s">
        <v>370</v>
      </c>
      <c r="J9743" t="s">
        <v>19332</v>
      </c>
      <c r="L9743" s="5"/>
      <c r="P9743" t="s">
        <v>19332</v>
      </c>
    </row>
    <row r="9744" spans="2:16" x14ac:dyDescent="0.25">
      <c r="B9744" t="s">
        <v>3</v>
      </c>
      <c r="C9744" t="s">
        <v>17</v>
      </c>
      <c r="D9744" s="6">
        <v>0.31</v>
      </c>
      <c r="E9744" s="6">
        <v>0.31</v>
      </c>
      <c r="F9744" s="18">
        <v>175</v>
      </c>
      <c r="G9744" t="s">
        <v>2202</v>
      </c>
      <c r="H9744" t="s">
        <v>2233</v>
      </c>
      <c r="I9744" t="s">
        <v>4575</v>
      </c>
      <c r="J9744" t="s">
        <v>19333</v>
      </c>
      <c r="L9744" s="5"/>
      <c r="P9744" t="s">
        <v>19333</v>
      </c>
    </row>
    <row r="9745" spans="2:16" x14ac:dyDescent="0.25">
      <c r="B9745" t="s">
        <v>3</v>
      </c>
      <c r="C9745" t="s">
        <v>17</v>
      </c>
      <c r="D9745" s="6">
        <v>0.31</v>
      </c>
      <c r="E9745" s="6">
        <v>0.31</v>
      </c>
      <c r="F9745" s="18">
        <v>175</v>
      </c>
      <c r="G9745" t="s">
        <v>2203</v>
      </c>
      <c r="H9745" t="s">
        <v>2233</v>
      </c>
      <c r="I9745" t="s">
        <v>392</v>
      </c>
      <c r="J9745" t="s">
        <v>19334</v>
      </c>
      <c r="L9745" s="5"/>
      <c r="P9745" t="s">
        <v>19334</v>
      </c>
    </row>
    <row r="9746" spans="2:16" x14ac:dyDescent="0.25">
      <c r="B9746" t="s">
        <v>3</v>
      </c>
      <c r="C9746" t="s">
        <v>17</v>
      </c>
      <c r="D9746" s="6">
        <v>0.31</v>
      </c>
      <c r="E9746" s="6">
        <v>0.31</v>
      </c>
      <c r="F9746" s="18">
        <v>175</v>
      </c>
      <c r="G9746" t="s">
        <v>2204</v>
      </c>
      <c r="H9746" t="s">
        <v>2233</v>
      </c>
      <c r="I9746" t="s">
        <v>4723</v>
      </c>
      <c r="J9746" t="s">
        <v>19335</v>
      </c>
      <c r="L9746" s="5"/>
      <c r="P9746" t="s">
        <v>19335</v>
      </c>
    </row>
    <row r="9747" spans="2:16" x14ac:dyDescent="0.25">
      <c r="B9747" t="s">
        <v>3</v>
      </c>
      <c r="C9747" t="s">
        <v>17</v>
      </c>
      <c r="D9747" s="6">
        <v>0.31</v>
      </c>
      <c r="E9747" s="6">
        <v>0.31</v>
      </c>
      <c r="F9747" s="18">
        <v>175</v>
      </c>
      <c r="G9747" t="s">
        <v>2205</v>
      </c>
      <c r="H9747" t="s">
        <v>2233</v>
      </c>
      <c r="I9747" t="s">
        <v>778</v>
      </c>
      <c r="J9747" t="s">
        <v>19336</v>
      </c>
      <c r="L9747" s="5"/>
      <c r="P9747" t="s">
        <v>19336</v>
      </c>
    </row>
    <row r="9748" spans="2:16" x14ac:dyDescent="0.25">
      <c r="B9748" t="s">
        <v>3</v>
      </c>
      <c r="C9748" t="s">
        <v>17</v>
      </c>
      <c r="D9748" s="6">
        <v>0.31</v>
      </c>
      <c r="E9748" s="6">
        <v>0.31</v>
      </c>
      <c r="F9748" s="18">
        <v>175</v>
      </c>
      <c r="G9748" t="s">
        <v>2206</v>
      </c>
      <c r="H9748" t="s">
        <v>2233</v>
      </c>
      <c r="I9748" t="s">
        <v>745</v>
      </c>
      <c r="J9748" t="s">
        <v>19337</v>
      </c>
      <c r="L9748" s="5"/>
      <c r="P9748" t="s">
        <v>19337</v>
      </c>
    </row>
    <row r="9749" spans="2:16" x14ac:dyDescent="0.25">
      <c r="B9749" t="s">
        <v>3</v>
      </c>
      <c r="C9749" t="s">
        <v>17</v>
      </c>
      <c r="D9749" s="6">
        <v>0.31</v>
      </c>
      <c r="E9749" s="6">
        <v>0.31</v>
      </c>
      <c r="F9749" s="18">
        <v>175</v>
      </c>
      <c r="G9749" t="s">
        <v>2224</v>
      </c>
      <c r="H9749" t="s">
        <v>2233</v>
      </c>
      <c r="I9749" t="s">
        <v>917</v>
      </c>
      <c r="J9749" t="s">
        <v>19338</v>
      </c>
      <c r="L9749" s="5"/>
      <c r="P9749" t="s">
        <v>19338</v>
      </c>
    </row>
    <row r="9750" spans="2:16" x14ac:dyDescent="0.25">
      <c r="B9750" t="s">
        <v>3</v>
      </c>
      <c r="C9750" t="s">
        <v>17</v>
      </c>
      <c r="D9750" s="6">
        <v>0.31</v>
      </c>
      <c r="E9750" s="6">
        <v>0.31</v>
      </c>
      <c r="F9750" s="18">
        <v>175</v>
      </c>
      <c r="G9750" t="s">
        <v>2225</v>
      </c>
      <c r="H9750" t="s">
        <v>2233</v>
      </c>
      <c r="I9750" t="s">
        <v>6459</v>
      </c>
      <c r="J9750" t="s">
        <v>19339</v>
      </c>
      <c r="L9750" s="5"/>
      <c r="P9750" t="s">
        <v>19339</v>
      </c>
    </row>
    <row r="9751" spans="2:16" x14ac:dyDescent="0.25">
      <c r="B9751" t="s">
        <v>3</v>
      </c>
      <c r="C9751" t="s">
        <v>17</v>
      </c>
      <c r="D9751" s="6">
        <v>0.31</v>
      </c>
      <c r="E9751" s="6">
        <v>0.31</v>
      </c>
      <c r="F9751" s="18">
        <v>175</v>
      </c>
      <c r="G9751" t="s">
        <v>2226</v>
      </c>
      <c r="H9751" t="s">
        <v>2233</v>
      </c>
      <c r="I9751" t="s">
        <v>1000</v>
      </c>
      <c r="J9751" t="s">
        <v>19340</v>
      </c>
      <c r="L9751" s="5"/>
      <c r="P9751" t="s">
        <v>19340</v>
      </c>
    </row>
    <row r="9752" spans="2:16" x14ac:dyDescent="0.25">
      <c r="B9752" t="s">
        <v>3</v>
      </c>
      <c r="C9752" t="s">
        <v>17</v>
      </c>
      <c r="D9752" s="6">
        <v>0.31</v>
      </c>
      <c r="E9752" s="6">
        <v>0.31</v>
      </c>
      <c r="F9752" s="18">
        <v>175</v>
      </c>
      <c r="G9752" t="s">
        <v>2227</v>
      </c>
      <c r="H9752" t="s">
        <v>2233</v>
      </c>
      <c r="I9752" t="s">
        <v>6639</v>
      </c>
      <c r="J9752" t="s">
        <v>19341</v>
      </c>
      <c r="L9752" s="5"/>
      <c r="P9752" t="s">
        <v>19341</v>
      </c>
    </row>
    <row r="9753" spans="2:16" x14ac:dyDescent="0.25">
      <c r="B9753" t="s">
        <v>3</v>
      </c>
      <c r="C9753" t="s">
        <v>17</v>
      </c>
      <c r="D9753" s="6">
        <v>0.31</v>
      </c>
      <c r="E9753" s="6">
        <v>0.31</v>
      </c>
      <c r="F9753" s="18">
        <v>175</v>
      </c>
      <c r="G9753" t="s">
        <v>2228</v>
      </c>
      <c r="H9753" t="s">
        <v>2233</v>
      </c>
      <c r="I9753" t="s">
        <v>838</v>
      </c>
      <c r="J9753" t="s">
        <v>19342</v>
      </c>
      <c r="L9753" s="5"/>
      <c r="P9753" t="s">
        <v>19342</v>
      </c>
    </row>
    <row r="9754" spans="2:16" x14ac:dyDescent="0.25">
      <c r="B9754" t="s">
        <v>3</v>
      </c>
      <c r="C9754" t="s">
        <v>17</v>
      </c>
      <c r="D9754" s="6">
        <v>0.31</v>
      </c>
      <c r="E9754" s="6">
        <v>0.31</v>
      </c>
      <c r="F9754" s="18">
        <v>175</v>
      </c>
      <c r="G9754" t="s">
        <v>2229</v>
      </c>
      <c r="H9754" t="s">
        <v>2233</v>
      </c>
      <c r="I9754" t="s">
        <v>381</v>
      </c>
      <c r="J9754" t="s">
        <v>19343</v>
      </c>
      <c r="L9754" s="5"/>
      <c r="P9754" t="s">
        <v>19343</v>
      </c>
    </row>
    <row r="9755" spans="2:16" x14ac:dyDescent="0.25">
      <c r="B9755" t="s">
        <v>3</v>
      </c>
      <c r="C9755" t="s">
        <v>17</v>
      </c>
      <c r="D9755" s="6">
        <v>0.31</v>
      </c>
      <c r="E9755" s="6">
        <v>0.31</v>
      </c>
      <c r="F9755" s="18">
        <v>175</v>
      </c>
      <c r="G9755" t="s">
        <v>2230</v>
      </c>
      <c r="H9755" t="s">
        <v>2233</v>
      </c>
      <c r="I9755" t="s">
        <v>68</v>
      </c>
      <c r="J9755" t="s">
        <v>19344</v>
      </c>
      <c r="L9755" s="5"/>
      <c r="P9755" t="s">
        <v>19344</v>
      </c>
    </row>
    <row r="9756" spans="2:16" x14ac:dyDescent="0.25">
      <c r="B9756" t="s">
        <v>3</v>
      </c>
      <c r="C9756" t="s">
        <v>17</v>
      </c>
      <c r="D9756" s="6">
        <v>0.31</v>
      </c>
      <c r="E9756" s="6">
        <v>0.31</v>
      </c>
      <c r="F9756" s="18">
        <v>175</v>
      </c>
      <c r="G9756" t="s">
        <v>2231</v>
      </c>
      <c r="H9756" t="s">
        <v>2233</v>
      </c>
      <c r="I9756" t="s">
        <v>856</v>
      </c>
      <c r="J9756" t="s">
        <v>19345</v>
      </c>
      <c r="L9756" s="5"/>
      <c r="P9756" t="s">
        <v>19345</v>
      </c>
    </row>
    <row r="9757" spans="2:16" x14ac:dyDescent="0.25">
      <c r="B9757" t="s">
        <v>3</v>
      </c>
      <c r="C9757" t="s">
        <v>17</v>
      </c>
      <c r="D9757" s="6">
        <v>0.31</v>
      </c>
      <c r="E9757" s="6">
        <v>0.31</v>
      </c>
      <c r="F9757" s="18">
        <v>175</v>
      </c>
      <c r="G9757" t="s">
        <v>2232</v>
      </c>
      <c r="H9757" t="s">
        <v>2233</v>
      </c>
      <c r="I9757" t="s">
        <v>7037</v>
      </c>
      <c r="J9757" t="s">
        <v>19346</v>
      </c>
      <c r="L9757" s="5"/>
      <c r="P9757" t="s">
        <v>19346</v>
      </c>
    </row>
    <row r="9758" spans="2:16" x14ac:dyDescent="0.25">
      <c r="B9758" t="s">
        <v>3</v>
      </c>
      <c r="C9758" t="s">
        <v>17</v>
      </c>
      <c r="D9758" s="6">
        <v>0.31</v>
      </c>
      <c r="E9758" s="6">
        <v>0.31</v>
      </c>
      <c r="F9758" s="18">
        <v>175</v>
      </c>
      <c r="G9758" t="s">
        <v>2233</v>
      </c>
      <c r="H9758" t="s">
        <v>2233</v>
      </c>
      <c r="I9758" t="s">
        <v>162</v>
      </c>
      <c r="J9758" t="s">
        <v>19347</v>
      </c>
      <c r="L9758" s="5"/>
      <c r="P9758" t="s">
        <v>19347</v>
      </c>
    </row>
    <row r="9759" spans="2:16" x14ac:dyDescent="0.25">
      <c r="B9759" t="s">
        <v>3</v>
      </c>
      <c r="C9759" t="s">
        <v>17</v>
      </c>
      <c r="D9759" s="6">
        <v>0.31</v>
      </c>
      <c r="E9759" s="6">
        <v>0.31</v>
      </c>
      <c r="F9759" s="18">
        <v>175</v>
      </c>
      <c r="G9759" t="s">
        <v>2234</v>
      </c>
      <c r="H9759" t="s">
        <v>2233</v>
      </c>
      <c r="I9759" t="s">
        <v>950</v>
      </c>
      <c r="J9759" t="s">
        <v>19348</v>
      </c>
      <c r="L9759" s="5"/>
      <c r="P9759" t="s">
        <v>19348</v>
      </c>
    </row>
    <row r="9760" spans="2:16" x14ac:dyDescent="0.25">
      <c r="B9760" t="s">
        <v>3</v>
      </c>
      <c r="C9760" t="s">
        <v>17</v>
      </c>
      <c r="D9760" s="6">
        <v>0.31</v>
      </c>
      <c r="E9760" s="6">
        <v>0.31</v>
      </c>
      <c r="F9760" s="18">
        <v>175</v>
      </c>
      <c r="G9760" t="s">
        <v>2235</v>
      </c>
      <c r="H9760" t="s">
        <v>2233</v>
      </c>
      <c r="I9760" t="s">
        <v>7292</v>
      </c>
      <c r="J9760" t="s">
        <v>19349</v>
      </c>
      <c r="L9760" s="5"/>
      <c r="P9760" t="s">
        <v>19349</v>
      </c>
    </row>
    <row r="9761" spans="2:16" x14ac:dyDescent="0.25">
      <c r="B9761" t="s">
        <v>3</v>
      </c>
      <c r="C9761" t="s">
        <v>17</v>
      </c>
      <c r="D9761" s="6">
        <v>0.31</v>
      </c>
      <c r="E9761" s="6">
        <v>0.31</v>
      </c>
      <c r="F9761" s="18">
        <v>175</v>
      </c>
      <c r="G9761" t="s">
        <v>2236</v>
      </c>
      <c r="H9761" t="s">
        <v>2233</v>
      </c>
      <c r="I9761" t="s">
        <v>7385</v>
      </c>
      <c r="J9761" t="s">
        <v>19350</v>
      </c>
      <c r="L9761" s="5"/>
      <c r="P9761" t="s">
        <v>19350</v>
      </c>
    </row>
    <row r="9762" spans="2:16" x14ac:dyDescent="0.25">
      <c r="B9762" t="s">
        <v>3</v>
      </c>
      <c r="C9762" t="s">
        <v>17</v>
      </c>
      <c r="D9762" s="6">
        <v>0.31</v>
      </c>
      <c r="E9762" s="6">
        <v>0.31</v>
      </c>
      <c r="F9762" s="18">
        <v>175</v>
      </c>
      <c r="G9762" t="s">
        <v>2207</v>
      </c>
      <c r="H9762" t="s">
        <v>2233</v>
      </c>
      <c r="I9762" t="s">
        <v>4980</v>
      </c>
      <c r="J9762" t="s">
        <v>19351</v>
      </c>
      <c r="L9762" s="5"/>
      <c r="P9762" t="s">
        <v>19351</v>
      </c>
    </row>
    <row r="9763" spans="2:16" x14ac:dyDescent="0.25">
      <c r="B9763" t="s">
        <v>3</v>
      </c>
      <c r="C9763" t="s">
        <v>17</v>
      </c>
      <c r="D9763" s="6">
        <v>0.31</v>
      </c>
      <c r="E9763" s="6">
        <v>0.31</v>
      </c>
      <c r="F9763" s="18">
        <v>175</v>
      </c>
      <c r="G9763" t="s">
        <v>2208</v>
      </c>
      <c r="H9763" t="s">
        <v>2233</v>
      </c>
      <c r="I9763" t="s">
        <v>382</v>
      </c>
      <c r="J9763" t="s">
        <v>19352</v>
      </c>
      <c r="L9763" s="5"/>
      <c r="P9763" t="s">
        <v>19352</v>
      </c>
    </row>
    <row r="9764" spans="2:16" x14ac:dyDescent="0.25">
      <c r="B9764" t="s">
        <v>3</v>
      </c>
      <c r="C9764" t="s">
        <v>17</v>
      </c>
      <c r="D9764" s="6">
        <v>0.31</v>
      </c>
      <c r="E9764" s="6">
        <v>0.31</v>
      </c>
      <c r="F9764" s="18">
        <v>175</v>
      </c>
      <c r="G9764" t="s">
        <v>2209</v>
      </c>
      <c r="H9764" t="s">
        <v>2233</v>
      </c>
      <c r="I9764" t="s">
        <v>974</v>
      </c>
      <c r="J9764" t="s">
        <v>19353</v>
      </c>
      <c r="L9764" s="5"/>
      <c r="P9764" t="s">
        <v>19353</v>
      </c>
    </row>
    <row r="9765" spans="2:16" x14ac:dyDescent="0.25">
      <c r="B9765" t="s">
        <v>3</v>
      </c>
      <c r="C9765" t="s">
        <v>17</v>
      </c>
      <c r="D9765" s="6">
        <v>0.31</v>
      </c>
      <c r="E9765" s="6">
        <v>0.31</v>
      </c>
      <c r="F9765" s="18">
        <v>175</v>
      </c>
      <c r="G9765" t="s">
        <v>2210</v>
      </c>
      <c r="H9765" t="s">
        <v>2233</v>
      </c>
      <c r="I9765" t="s">
        <v>650</v>
      </c>
      <c r="J9765" t="s">
        <v>19354</v>
      </c>
      <c r="L9765" s="5"/>
      <c r="P9765" t="s">
        <v>19354</v>
      </c>
    </row>
    <row r="9766" spans="2:16" x14ac:dyDescent="0.25">
      <c r="B9766" t="s">
        <v>3</v>
      </c>
      <c r="C9766" t="s">
        <v>17</v>
      </c>
      <c r="D9766" s="6">
        <v>0.31</v>
      </c>
      <c r="E9766" s="6">
        <v>0.31</v>
      </c>
      <c r="F9766" s="18">
        <v>175</v>
      </c>
      <c r="G9766" t="s">
        <v>2211</v>
      </c>
      <c r="H9766" t="s">
        <v>2233</v>
      </c>
      <c r="I9766" t="s">
        <v>231</v>
      </c>
      <c r="J9766" t="s">
        <v>19355</v>
      </c>
      <c r="L9766" s="5"/>
      <c r="P9766" t="s">
        <v>19355</v>
      </c>
    </row>
    <row r="9767" spans="2:16" x14ac:dyDescent="0.25">
      <c r="B9767" t="s">
        <v>3</v>
      </c>
      <c r="C9767" t="s">
        <v>17</v>
      </c>
      <c r="D9767" s="6">
        <v>0.31</v>
      </c>
      <c r="E9767" s="6">
        <v>0.31</v>
      </c>
      <c r="F9767" s="18">
        <v>175</v>
      </c>
      <c r="G9767" t="s">
        <v>2212</v>
      </c>
      <c r="H9767" t="s">
        <v>2233</v>
      </c>
      <c r="I9767" t="s">
        <v>5336</v>
      </c>
      <c r="J9767" t="s">
        <v>19356</v>
      </c>
      <c r="L9767" s="5"/>
      <c r="P9767" t="s">
        <v>19356</v>
      </c>
    </row>
    <row r="9768" spans="2:16" x14ac:dyDescent="0.25">
      <c r="B9768" t="s">
        <v>3</v>
      </c>
      <c r="C9768" t="s">
        <v>17</v>
      </c>
      <c r="D9768" s="6">
        <v>0.31</v>
      </c>
      <c r="E9768" s="6">
        <v>0.31</v>
      </c>
      <c r="F9768" s="18">
        <v>175</v>
      </c>
      <c r="G9768" t="s">
        <v>2213</v>
      </c>
      <c r="H9768" t="s">
        <v>2233</v>
      </c>
      <c r="I9768" t="s">
        <v>271</v>
      </c>
      <c r="J9768" t="s">
        <v>19357</v>
      </c>
      <c r="L9768" s="5"/>
      <c r="P9768" t="s">
        <v>19357</v>
      </c>
    </row>
    <row r="9769" spans="2:16" x14ac:dyDescent="0.25">
      <c r="B9769" t="s">
        <v>3</v>
      </c>
      <c r="C9769" t="s">
        <v>17</v>
      </c>
      <c r="D9769" s="6">
        <v>0.31</v>
      </c>
      <c r="E9769" s="6">
        <v>0.31</v>
      </c>
      <c r="F9769" s="18">
        <v>175</v>
      </c>
      <c r="G9769" t="s">
        <v>2214</v>
      </c>
      <c r="H9769" t="s">
        <v>2233</v>
      </c>
      <c r="I9769" t="s">
        <v>5488</v>
      </c>
      <c r="J9769" t="s">
        <v>19358</v>
      </c>
      <c r="L9769" s="5"/>
      <c r="P9769" t="s">
        <v>19358</v>
      </c>
    </row>
    <row r="9770" spans="2:16" x14ac:dyDescent="0.25">
      <c r="B9770" t="s">
        <v>3</v>
      </c>
      <c r="C9770" t="s">
        <v>17</v>
      </c>
      <c r="D9770" s="6">
        <v>0.31</v>
      </c>
      <c r="E9770" s="6">
        <v>0.31</v>
      </c>
      <c r="F9770" s="18">
        <v>175</v>
      </c>
      <c r="G9770" t="s">
        <v>2215</v>
      </c>
      <c r="H9770" t="s">
        <v>2233</v>
      </c>
      <c r="I9770" t="s">
        <v>5586</v>
      </c>
      <c r="J9770" t="s">
        <v>19359</v>
      </c>
      <c r="L9770" s="5"/>
      <c r="P9770" t="s">
        <v>19359</v>
      </c>
    </row>
    <row r="9771" spans="2:16" x14ac:dyDescent="0.25">
      <c r="B9771" t="s">
        <v>3</v>
      </c>
      <c r="C9771" t="s">
        <v>17</v>
      </c>
      <c r="D9771" s="6">
        <v>0.31</v>
      </c>
      <c r="E9771" s="6">
        <v>0.31</v>
      </c>
      <c r="F9771" s="18">
        <v>175</v>
      </c>
      <c r="G9771" t="s">
        <v>2216</v>
      </c>
      <c r="H9771" t="s">
        <v>2233</v>
      </c>
      <c r="I9771" t="s">
        <v>5685</v>
      </c>
      <c r="J9771" t="s">
        <v>19360</v>
      </c>
      <c r="L9771" s="5"/>
      <c r="P9771" t="s">
        <v>19360</v>
      </c>
    </row>
    <row r="9772" spans="2:16" x14ac:dyDescent="0.25">
      <c r="B9772" t="s">
        <v>3</v>
      </c>
      <c r="C9772" t="s">
        <v>17</v>
      </c>
      <c r="D9772" s="6">
        <v>0.31</v>
      </c>
      <c r="E9772" s="6">
        <v>0.31</v>
      </c>
      <c r="F9772" s="18">
        <v>175</v>
      </c>
      <c r="G9772" t="s">
        <v>2217</v>
      </c>
      <c r="H9772" t="s">
        <v>2233</v>
      </c>
      <c r="I9772" t="s">
        <v>781</v>
      </c>
      <c r="J9772" t="s">
        <v>19361</v>
      </c>
      <c r="L9772" s="5"/>
      <c r="P9772" t="s">
        <v>19361</v>
      </c>
    </row>
    <row r="9773" spans="2:16" x14ac:dyDescent="0.25">
      <c r="B9773" t="s">
        <v>3</v>
      </c>
      <c r="C9773" t="s">
        <v>17</v>
      </c>
      <c r="D9773" s="6">
        <v>0.31</v>
      </c>
      <c r="E9773" s="6">
        <v>0.31</v>
      </c>
      <c r="F9773" s="18">
        <v>175</v>
      </c>
      <c r="G9773" t="s">
        <v>2218</v>
      </c>
      <c r="H9773" t="s">
        <v>2233</v>
      </c>
      <c r="I9773" t="s">
        <v>5853</v>
      </c>
      <c r="J9773" t="s">
        <v>19362</v>
      </c>
      <c r="L9773" s="5"/>
      <c r="P9773" t="s">
        <v>19362</v>
      </c>
    </row>
    <row r="9774" spans="2:16" x14ac:dyDescent="0.25">
      <c r="B9774" t="s">
        <v>3</v>
      </c>
      <c r="C9774" t="s">
        <v>17</v>
      </c>
      <c r="D9774" s="6">
        <v>0.31</v>
      </c>
      <c r="E9774" s="6">
        <v>0.31</v>
      </c>
      <c r="F9774" s="18">
        <v>175</v>
      </c>
      <c r="G9774" t="s">
        <v>2219</v>
      </c>
      <c r="H9774" t="s">
        <v>2233</v>
      </c>
      <c r="I9774" t="s">
        <v>5951</v>
      </c>
      <c r="J9774" t="s">
        <v>19363</v>
      </c>
      <c r="L9774" s="5"/>
      <c r="P9774" t="s">
        <v>19363</v>
      </c>
    </row>
    <row r="9775" spans="2:16" x14ac:dyDescent="0.25">
      <c r="B9775" t="s">
        <v>3</v>
      </c>
      <c r="C9775" t="s">
        <v>17</v>
      </c>
      <c r="D9775" s="6">
        <v>0.31</v>
      </c>
      <c r="E9775" s="6">
        <v>0.31</v>
      </c>
      <c r="F9775" s="18">
        <v>175</v>
      </c>
      <c r="G9775" t="s">
        <v>2220</v>
      </c>
      <c r="H9775" t="s">
        <v>2233</v>
      </c>
      <c r="I9775" t="s">
        <v>6041</v>
      </c>
      <c r="J9775" t="s">
        <v>19364</v>
      </c>
      <c r="L9775" s="5"/>
      <c r="P9775" t="s">
        <v>19364</v>
      </c>
    </row>
    <row r="9776" spans="2:16" x14ac:dyDescent="0.25">
      <c r="B9776" t="s">
        <v>3</v>
      </c>
      <c r="C9776" t="s">
        <v>17</v>
      </c>
      <c r="D9776" s="6">
        <v>0.31</v>
      </c>
      <c r="E9776" s="6">
        <v>0.31</v>
      </c>
      <c r="F9776" s="18">
        <v>175</v>
      </c>
      <c r="G9776" t="s">
        <v>2221</v>
      </c>
      <c r="H9776" t="s">
        <v>2233</v>
      </c>
      <c r="I9776" t="s">
        <v>6120</v>
      </c>
      <c r="J9776" t="s">
        <v>19365</v>
      </c>
      <c r="L9776" s="5"/>
      <c r="P9776" t="s">
        <v>19365</v>
      </c>
    </row>
    <row r="9777" spans="2:16" x14ac:dyDescent="0.25">
      <c r="B9777" t="s">
        <v>3</v>
      </c>
      <c r="C9777" t="s">
        <v>17</v>
      </c>
      <c r="D9777" s="6">
        <v>0.31</v>
      </c>
      <c r="E9777" s="6">
        <v>0.31</v>
      </c>
      <c r="F9777" s="18">
        <v>175</v>
      </c>
      <c r="G9777" t="s">
        <v>2222</v>
      </c>
      <c r="H9777" t="s">
        <v>2233</v>
      </c>
      <c r="I9777" t="s">
        <v>623</v>
      </c>
      <c r="J9777" t="s">
        <v>19366</v>
      </c>
      <c r="L9777" s="5"/>
      <c r="P9777" t="s">
        <v>19366</v>
      </c>
    </row>
    <row r="9778" spans="2:16" x14ac:dyDescent="0.25">
      <c r="B9778" t="s">
        <v>3</v>
      </c>
      <c r="C9778" t="s">
        <v>17</v>
      </c>
      <c r="D9778" s="6">
        <v>0.31</v>
      </c>
      <c r="E9778" s="6">
        <v>0.31</v>
      </c>
      <c r="F9778" s="18">
        <v>175</v>
      </c>
      <c r="G9778" t="s">
        <v>2223</v>
      </c>
      <c r="H9778" t="s">
        <v>2233</v>
      </c>
      <c r="I9778" t="s">
        <v>651</v>
      </c>
      <c r="J9778" t="s">
        <v>19367</v>
      </c>
      <c r="L9778" s="5"/>
      <c r="P9778" t="s">
        <v>19367</v>
      </c>
    </row>
    <row r="9779" spans="2:16" x14ac:dyDescent="0.25">
      <c r="B9779" t="s">
        <v>3</v>
      </c>
      <c r="C9779" t="s">
        <v>17</v>
      </c>
      <c r="D9779" s="6">
        <v>0.31</v>
      </c>
      <c r="E9779" s="6">
        <v>0.31</v>
      </c>
      <c r="F9779" s="18">
        <v>175</v>
      </c>
      <c r="G9779" t="s">
        <v>2190</v>
      </c>
      <c r="H9779" t="s">
        <v>2236</v>
      </c>
      <c r="I9779" t="s">
        <v>3486</v>
      </c>
      <c r="J9779" t="s">
        <v>19368</v>
      </c>
      <c r="L9779" s="5"/>
      <c r="P9779" t="s">
        <v>19368</v>
      </c>
    </row>
    <row r="9780" spans="2:16" x14ac:dyDescent="0.25">
      <c r="B9780" t="s">
        <v>3</v>
      </c>
      <c r="C9780" t="s">
        <v>17</v>
      </c>
      <c r="D9780" s="6">
        <v>0.31</v>
      </c>
      <c r="E9780" s="6">
        <v>0.31</v>
      </c>
      <c r="F9780" s="18">
        <v>175</v>
      </c>
      <c r="G9780" t="s">
        <v>2191</v>
      </c>
      <c r="H9780" t="s">
        <v>2236</v>
      </c>
      <c r="I9780" t="s">
        <v>3561</v>
      </c>
      <c r="J9780" t="s">
        <v>19369</v>
      </c>
      <c r="L9780" s="5"/>
      <c r="P9780" t="s">
        <v>19369</v>
      </c>
    </row>
    <row r="9781" spans="2:16" x14ac:dyDescent="0.25">
      <c r="B9781" t="s">
        <v>3</v>
      </c>
      <c r="C9781" t="s">
        <v>17</v>
      </c>
      <c r="D9781" s="6">
        <v>0.31</v>
      </c>
      <c r="E9781" s="6">
        <v>0.31</v>
      </c>
      <c r="F9781" s="18">
        <v>175</v>
      </c>
      <c r="G9781" t="s">
        <v>2192</v>
      </c>
      <c r="H9781" t="s">
        <v>2236</v>
      </c>
      <c r="I9781" t="s">
        <v>3634</v>
      </c>
      <c r="J9781" t="s">
        <v>19370</v>
      </c>
      <c r="L9781" s="5"/>
      <c r="P9781" t="s">
        <v>19370</v>
      </c>
    </row>
    <row r="9782" spans="2:16" x14ac:dyDescent="0.25">
      <c r="B9782" t="s">
        <v>3</v>
      </c>
      <c r="C9782" t="s">
        <v>17</v>
      </c>
      <c r="D9782" s="6">
        <v>0.31</v>
      </c>
      <c r="E9782" s="6">
        <v>0.31</v>
      </c>
      <c r="F9782" s="18">
        <v>175</v>
      </c>
      <c r="G9782" t="s">
        <v>2183</v>
      </c>
      <c r="H9782" t="s">
        <v>2236</v>
      </c>
      <c r="I9782" t="s">
        <v>287</v>
      </c>
      <c r="J9782" t="s">
        <v>19371</v>
      </c>
      <c r="L9782" s="5"/>
      <c r="P9782" t="s">
        <v>19371</v>
      </c>
    </row>
    <row r="9783" spans="2:16" x14ac:dyDescent="0.25">
      <c r="B9783" t="s">
        <v>3</v>
      </c>
      <c r="C9783" t="s">
        <v>17</v>
      </c>
      <c r="D9783" s="6">
        <v>0.31</v>
      </c>
      <c r="E9783" s="6">
        <v>0.31</v>
      </c>
      <c r="F9783" s="18">
        <v>175</v>
      </c>
      <c r="G9783" t="s">
        <v>2193</v>
      </c>
      <c r="H9783" t="s">
        <v>2236</v>
      </c>
      <c r="I9783" t="s">
        <v>867</v>
      </c>
      <c r="J9783" t="s">
        <v>19372</v>
      </c>
      <c r="L9783" s="5"/>
      <c r="P9783" t="s">
        <v>19372</v>
      </c>
    </row>
    <row r="9784" spans="2:16" x14ac:dyDescent="0.25">
      <c r="B9784" t="s">
        <v>3</v>
      </c>
      <c r="C9784" t="s">
        <v>17</v>
      </c>
      <c r="D9784" s="6">
        <v>0.31</v>
      </c>
      <c r="E9784" s="6">
        <v>0.31</v>
      </c>
      <c r="F9784" s="18">
        <v>175</v>
      </c>
      <c r="G9784" t="s">
        <v>2194</v>
      </c>
      <c r="H9784" t="s">
        <v>2236</v>
      </c>
      <c r="I9784" t="s">
        <v>3868</v>
      </c>
      <c r="J9784" t="s">
        <v>19373</v>
      </c>
      <c r="L9784" s="5"/>
      <c r="P9784" t="s">
        <v>19373</v>
      </c>
    </row>
    <row r="9785" spans="2:16" x14ac:dyDescent="0.25">
      <c r="B9785" t="s">
        <v>3</v>
      </c>
      <c r="C9785" t="s">
        <v>17</v>
      </c>
      <c r="D9785" s="6">
        <v>0.31</v>
      </c>
      <c r="E9785" s="6">
        <v>0.31</v>
      </c>
      <c r="F9785" s="18">
        <v>175</v>
      </c>
      <c r="G9785" t="s">
        <v>2195</v>
      </c>
      <c r="H9785" t="s">
        <v>2236</v>
      </c>
      <c r="I9785" t="s">
        <v>3969</v>
      </c>
      <c r="J9785" t="s">
        <v>19374</v>
      </c>
      <c r="L9785" s="5"/>
      <c r="P9785" t="s">
        <v>19374</v>
      </c>
    </row>
    <row r="9786" spans="2:16" x14ac:dyDescent="0.25">
      <c r="B9786" t="s">
        <v>3</v>
      </c>
      <c r="C9786" t="s">
        <v>17</v>
      </c>
      <c r="D9786" s="6">
        <v>0.31</v>
      </c>
      <c r="E9786" s="6">
        <v>0.31</v>
      </c>
      <c r="F9786" s="18">
        <v>175</v>
      </c>
      <c r="G9786" t="s">
        <v>2196</v>
      </c>
      <c r="H9786" t="s">
        <v>2236</v>
      </c>
      <c r="I9786" t="s">
        <v>4068</v>
      </c>
      <c r="J9786" t="s">
        <v>19375</v>
      </c>
      <c r="L9786" s="5"/>
      <c r="P9786" t="s">
        <v>19375</v>
      </c>
    </row>
    <row r="9787" spans="2:16" x14ac:dyDescent="0.25">
      <c r="B9787" t="s">
        <v>3</v>
      </c>
      <c r="C9787" t="s">
        <v>17</v>
      </c>
      <c r="D9787" s="6">
        <v>0.31</v>
      </c>
      <c r="E9787" s="6">
        <v>0.31</v>
      </c>
      <c r="F9787" s="18">
        <v>175</v>
      </c>
      <c r="G9787" t="s">
        <v>2197</v>
      </c>
      <c r="H9787" t="s">
        <v>2236</v>
      </c>
      <c r="I9787" t="s">
        <v>4129</v>
      </c>
      <c r="J9787" t="s">
        <v>19376</v>
      </c>
      <c r="L9787" s="5"/>
      <c r="P9787" t="s">
        <v>19376</v>
      </c>
    </row>
    <row r="9788" spans="2:16" x14ac:dyDescent="0.25">
      <c r="B9788" t="s">
        <v>3</v>
      </c>
      <c r="C9788" t="s">
        <v>17</v>
      </c>
      <c r="D9788" s="6">
        <v>0.31</v>
      </c>
      <c r="E9788" s="6">
        <v>0.31</v>
      </c>
      <c r="F9788" s="18">
        <v>175</v>
      </c>
      <c r="G9788" t="s">
        <v>2198</v>
      </c>
      <c r="H9788" t="s">
        <v>2236</v>
      </c>
      <c r="I9788" t="s">
        <v>672</v>
      </c>
      <c r="J9788" t="s">
        <v>19377</v>
      </c>
      <c r="L9788" s="5"/>
      <c r="P9788" t="s">
        <v>19377</v>
      </c>
    </row>
    <row r="9789" spans="2:16" x14ac:dyDescent="0.25">
      <c r="B9789" t="s">
        <v>3</v>
      </c>
      <c r="C9789" t="s">
        <v>17</v>
      </c>
      <c r="D9789" s="6">
        <v>0.31</v>
      </c>
      <c r="E9789" s="6">
        <v>0.31</v>
      </c>
      <c r="F9789" s="18">
        <v>175</v>
      </c>
      <c r="G9789" t="s">
        <v>2199</v>
      </c>
      <c r="H9789" t="s">
        <v>2236</v>
      </c>
      <c r="I9789" t="s">
        <v>4275</v>
      </c>
      <c r="J9789" t="s">
        <v>19378</v>
      </c>
      <c r="L9789" s="5"/>
      <c r="P9789" t="s">
        <v>19378</v>
      </c>
    </row>
    <row r="9790" spans="2:16" x14ac:dyDescent="0.25">
      <c r="B9790" t="s">
        <v>3</v>
      </c>
      <c r="C9790" t="s">
        <v>17</v>
      </c>
      <c r="D9790" s="6">
        <v>0.31</v>
      </c>
      <c r="E9790" s="6">
        <v>0.31</v>
      </c>
      <c r="F9790" s="18">
        <v>175</v>
      </c>
      <c r="G9790" t="s">
        <v>1014</v>
      </c>
      <c r="H9790" t="s">
        <v>2236</v>
      </c>
      <c r="I9790" t="s">
        <v>4374</v>
      </c>
      <c r="J9790" t="s">
        <v>19379</v>
      </c>
      <c r="L9790" s="5"/>
      <c r="P9790" t="s">
        <v>19379</v>
      </c>
    </row>
    <row r="9791" spans="2:16" x14ac:dyDescent="0.25">
      <c r="B9791" t="s">
        <v>3</v>
      </c>
      <c r="C9791" t="s">
        <v>17</v>
      </c>
      <c r="D9791" s="6">
        <v>0.31</v>
      </c>
      <c r="E9791" s="6">
        <v>0.31</v>
      </c>
      <c r="F9791" s="18">
        <v>175</v>
      </c>
      <c r="G9791" t="s">
        <v>2200</v>
      </c>
      <c r="H9791" t="s">
        <v>2236</v>
      </c>
      <c r="I9791" t="s">
        <v>383</v>
      </c>
      <c r="J9791" t="s">
        <v>19380</v>
      </c>
      <c r="L9791" s="5"/>
      <c r="P9791" t="s">
        <v>19380</v>
      </c>
    </row>
    <row r="9792" spans="2:16" x14ac:dyDescent="0.25">
      <c r="B9792" t="s">
        <v>3</v>
      </c>
      <c r="C9792" t="s">
        <v>17</v>
      </c>
      <c r="D9792" s="6">
        <v>0.31</v>
      </c>
      <c r="E9792" s="6">
        <v>0.31</v>
      </c>
      <c r="F9792" s="18">
        <v>175</v>
      </c>
      <c r="G9792" t="s">
        <v>2201</v>
      </c>
      <c r="H9792" t="s">
        <v>2236</v>
      </c>
      <c r="I9792" t="s">
        <v>4489</v>
      </c>
      <c r="J9792" t="s">
        <v>19381</v>
      </c>
      <c r="L9792" s="5"/>
      <c r="P9792" t="s">
        <v>19381</v>
      </c>
    </row>
    <row r="9793" spans="2:16" x14ac:dyDescent="0.25">
      <c r="B9793" t="s">
        <v>3</v>
      </c>
      <c r="C9793" t="s">
        <v>17</v>
      </c>
      <c r="D9793" s="6">
        <v>0.31</v>
      </c>
      <c r="E9793" s="6">
        <v>0.31</v>
      </c>
      <c r="F9793" s="18">
        <v>175</v>
      </c>
      <c r="G9793" t="s">
        <v>2202</v>
      </c>
      <c r="H9793" t="s">
        <v>2236</v>
      </c>
      <c r="I9793" t="s">
        <v>4581</v>
      </c>
      <c r="J9793" t="s">
        <v>19382</v>
      </c>
      <c r="L9793" s="5"/>
      <c r="P9793" t="s">
        <v>19382</v>
      </c>
    </row>
    <row r="9794" spans="2:16" x14ac:dyDescent="0.25">
      <c r="B9794" t="s">
        <v>3</v>
      </c>
      <c r="C9794" t="s">
        <v>17</v>
      </c>
      <c r="D9794" s="6">
        <v>0.31</v>
      </c>
      <c r="E9794" s="6">
        <v>0.31</v>
      </c>
      <c r="F9794" s="18">
        <v>175</v>
      </c>
      <c r="G9794" t="s">
        <v>2203</v>
      </c>
      <c r="H9794" t="s">
        <v>2236</v>
      </c>
      <c r="I9794" t="s">
        <v>720</v>
      </c>
      <c r="J9794" t="s">
        <v>19383</v>
      </c>
      <c r="L9794" s="5"/>
      <c r="P9794" t="s">
        <v>19383</v>
      </c>
    </row>
    <row r="9795" spans="2:16" x14ac:dyDescent="0.25">
      <c r="B9795" t="s">
        <v>3</v>
      </c>
      <c r="C9795" t="s">
        <v>17</v>
      </c>
      <c r="D9795" s="6">
        <v>0.31</v>
      </c>
      <c r="E9795" s="6">
        <v>0.31</v>
      </c>
      <c r="F9795" s="18">
        <v>175</v>
      </c>
      <c r="G9795" t="s">
        <v>2204</v>
      </c>
      <c r="H9795" t="s">
        <v>2236</v>
      </c>
      <c r="I9795" t="s">
        <v>4729</v>
      </c>
      <c r="J9795" t="s">
        <v>19384</v>
      </c>
      <c r="L9795" s="5"/>
      <c r="P9795" t="s">
        <v>19384</v>
      </c>
    </row>
    <row r="9796" spans="2:16" x14ac:dyDescent="0.25">
      <c r="B9796" t="s">
        <v>3</v>
      </c>
      <c r="C9796" t="s">
        <v>17</v>
      </c>
      <c r="D9796" s="6">
        <v>0.31</v>
      </c>
      <c r="E9796" s="6">
        <v>0.31</v>
      </c>
      <c r="F9796" s="18">
        <v>175</v>
      </c>
      <c r="G9796" t="s">
        <v>2205</v>
      </c>
      <c r="H9796" t="s">
        <v>2236</v>
      </c>
      <c r="I9796" t="s">
        <v>4813</v>
      </c>
      <c r="J9796" t="s">
        <v>19385</v>
      </c>
      <c r="L9796" s="5"/>
      <c r="P9796" t="s">
        <v>19385</v>
      </c>
    </row>
    <row r="9797" spans="2:16" x14ac:dyDescent="0.25">
      <c r="B9797" t="s">
        <v>3</v>
      </c>
      <c r="C9797" t="s">
        <v>17</v>
      </c>
      <c r="D9797" s="6">
        <v>0.31</v>
      </c>
      <c r="E9797" s="6">
        <v>0.31</v>
      </c>
      <c r="F9797" s="18">
        <v>175</v>
      </c>
      <c r="G9797" t="s">
        <v>2206</v>
      </c>
      <c r="H9797" t="s">
        <v>2236</v>
      </c>
      <c r="I9797" t="s">
        <v>4886</v>
      </c>
      <c r="J9797" t="s">
        <v>19386</v>
      </c>
      <c r="L9797" s="5"/>
      <c r="P9797" t="s">
        <v>19386</v>
      </c>
    </row>
    <row r="9798" spans="2:16" x14ac:dyDescent="0.25">
      <c r="B9798" t="s">
        <v>3</v>
      </c>
      <c r="C9798" t="s">
        <v>17</v>
      </c>
      <c r="D9798" s="6">
        <v>0.31</v>
      </c>
      <c r="E9798" s="6">
        <v>0.31</v>
      </c>
      <c r="F9798" s="18">
        <v>175</v>
      </c>
      <c r="G9798" t="s">
        <v>2224</v>
      </c>
      <c r="H9798" t="s">
        <v>2236</v>
      </c>
      <c r="I9798" t="s">
        <v>6367</v>
      </c>
      <c r="J9798" t="s">
        <v>19387</v>
      </c>
      <c r="L9798" s="5"/>
      <c r="P9798" t="s">
        <v>19387</v>
      </c>
    </row>
    <row r="9799" spans="2:16" x14ac:dyDescent="0.25">
      <c r="B9799" t="s">
        <v>3</v>
      </c>
      <c r="C9799" t="s">
        <v>17</v>
      </c>
      <c r="D9799" s="6">
        <v>0.31</v>
      </c>
      <c r="E9799" s="6">
        <v>0.31</v>
      </c>
      <c r="F9799" s="18">
        <v>175</v>
      </c>
      <c r="G9799" t="s">
        <v>2225</v>
      </c>
      <c r="H9799" t="s">
        <v>2236</v>
      </c>
      <c r="I9799" t="s">
        <v>6465</v>
      </c>
      <c r="J9799" t="s">
        <v>19388</v>
      </c>
      <c r="L9799" s="5"/>
      <c r="P9799" t="s">
        <v>19388</v>
      </c>
    </row>
    <row r="9800" spans="2:16" x14ac:dyDescent="0.25">
      <c r="B9800" t="s">
        <v>3</v>
      </c>
      <c r="C9800" t="s">
        <v>17</v>
      </c>
      <c r="D9800" s="6">
        <v>0.31</v>
      </c>
      <c r="E9800" s="6">
        <v>0.31</v>
      </c>
      <c r="F9800" s="18">
        <v>175</v>
      </c>
      <c r="G9800" t="s">
        <v>2226</v>
      </c>
      <c r="H9800" t="s">
        <v>2236</v>
      </c>
      <c r="I9800" t="s">
        <v>6546</v>
      </c>
      <c r="J9800" t="s">
        <v>19389</v>
      </c>
      <c r="L9800" s="5"/>
      <c r="P9800" t="s">
        <v>19389</v>
      </c>
    </row>
    <row r="9801" spans="2:16" x14ac:dyDescent="0.25">
      <c r="B9801" t="s">
        <v>3</v>
      </c>
      <c r="C9801" t="s">
        <v>17</v>
      </c>
      <c r="D9801" s="6">
        <v>0.31</v>
      </c>
      <c r="E9801" s="6">
        <v>0.31</v>
      </c>
      <c r="F9801" s="18">
        <v>175</v>
      </c>
      <c r="G9801" t="s">
        <v>2227</v>
      </c>
      <c r="H9801" t="s">
        <v>2236</v>
      </c>
      <c r="I9801" t="s">
        <v>6645</v>
      </c>
      <c r="J9801" t="s">
        <v>19390</v>
      </c>
      <c r="L9801" s="5"/>
      <c r="P9801" t="s">
        <v>19390</v>
      </c>
    </row>
    <row r="9802" spans="2:16" x14ac:dyDescent="0.25">
      <c r="B9802" t="s">
        <v>3</v>
      </c>
      <c r="C9802" t="s">
        <v>17</v>
      </c>
      <c r="D9802" s="6">
        <v>0.31</v>
      </c>
      <c r="E9802" s="6">
        <v>0.31</v>
      </c>
      <c r="F9802" s="18">
        <v>175</v>
      </c>
      <c r="G9802" t="s">
        <v>2228</v>
      </c>
      <c r="H9802" t="s">
        <v>2236</v>
      </c>
      <c r="I9802" t="s">
        <v>6714</v>
      </c>
      <c r="J9802" t="s">
        <v>19391</v>
      </c>
      <c r="L9802" s="5"/>
      <c r="P9802" t="s">
        <v>19391</v>
      </c>
    </row>
    <row r="9803" spans="2:16" x14ac:dyDescent="0.25">
      <c r="B9803" t="s">
        <v>3</v>
      </c>
      <c r="C9803" t="s">
        <v>17</v>
      </c>
      <c r="D9803" s="6">
        <v>0.31</v>
      </c>
      <c r="E9803" s="6">
        <v>0.31</v>
      </c>
      <c r="F9803" s="18">
        <v>175</v>
      </c>
      <c r="G9803" t="s">
        <v>2229</v>
      </c>
      <c r="H9803" t="s">
        <v>2236</v>
      </c>
      <c r="I9803" t="s">
        <v>90</v>
      </c>
      <c r="J9803" t="s">
        <v>19392</v>
      </c>
      <c r="L9803" s="5"/>
      <c r="P9803" t="s">
        <v>19392</v>
      </c>
    </row>
    <row r="9804" spans="2:16" x14ac:dyDescent="0.25">
      <c r="B9804" t="s">
        <v>3</v>
      </c>
      <c r="C9804" t="s">
        <v>17</v>
      </c>
      <c r="D9804" s="6">
        <v>0.31</v>
      </c>
      <c r="E9804" s="6">
        <v>0.31</v>
      </c>
      <c r="F9804" s="18">
        <v>175</v>
      </c>
      <c r="G9804" t="s">
        <v>2230</v>
      </c>
      <c r="H9804" t="s">
        <v>2236</v>
      </c>
      <c r="I9804" t="s">
        <v>748</v>
      </c>
      <c r="J9804" t="s">
        <v>19393</v>
      </c>
      <c r="L9804" s="5"/>
      <c r="P9804" t="s">
        <v>19393</v>
      </c>
    </row>
    <row r="9805" spans="2:16" x14ac:dyDescent="0.25">
      <c r="B9805" t="s">
        <v>3</v>
      </c>
      <c r="C9805" t="s">
        <v>17</v>
      </c>
      <c r="D9805" s="6">
        <v>0.31</v>
      </c>
      <c r="E9805" s="6">
        <v>0.31</v>
      </c>
      <c r="F9805" s="18">
        <v>175</v>
      </c>
      <c r="G9805" t="s">
        <v>2231</v>
      </c>
      <c r="H9805" t="s">
        <v>2236</v>
      </c>
      <c r="I9805" t="s">
        <v>6943</v>
      </c>
      <c r="J9805" t="s">
        <v>19394</v>
      </c>
      <c r="L9805" s="5"/>
      <c r="P9805" t="s">
        <v>19394</v>
      </c>
    </row>
    <row r="9806" spans="2:16" x14ac:dyDescent="0.25">
      <c r="B9806" t="s">
        <v>3</v>
      </c>
      <c r="C9806" t="s">
        <v>17</v>
      </c>
      <c r="D9806" s="6">
        <v>0.31</v>
      </c>
      <c r="E9806" s="6">
        <v>0.31</v>
      </c>
      <c r="F9806" s="18">
        <v>175</v>
      </c>
      <c r="G9806" t="s">
        <v>2232</v>
      </c>
      <c r="H9806" t="s">
        <v>2236</v>
      </c>
      <c r="I9806" t="s">
        <v>7043</v>
      </c>
      <c r="J9806" t="s">
        <v>19395</v>
      </c>
      <c r="L9806" s="5"/>
      <c r="P9806" t="s">
        <v>19395</v>
      </c>
    </row>
    <row r="9807" spans="2:16" x14ac:dyDescent="0.25">
      <c r="B9807" t="s">
        <v>3</v>
      </c>
      <c r="C9807" t="s">
        <v>17</v>
      </c>
      <c r="D9807" s="6">
        <v>0.31</v>
      </c>
      <c r="E9807" s="6">
        <v>0.31</v>
      </c>
      <c r="F9807" s="18">
        <v>175</v>
      </c>
      <c r="G9807" t="s">
        <v>2233</v>
      </c>
      <c r="H9807" t="s">
        <v>2236</v>
      </c>
      <c r="I9807" t="s">
        <v>7120</v>
      </c>
      <c r="J9807" t="s">
        <v>19396</v>
      </c>
      <c r="L9807" s="5"/>
      <c r="P9807" t="s">
        <v>19396</v>
      </c>
    </row>
    <row r="9808" spans="2:16" x14ac:dyDescent="0.25">
      <c r="B9808" t="s">
        <v>3</v>
      </c>
      <c r="C9808" t="s">
        <v>17</v>
      </c>
      <c r="D9808" s="6">
        <v>0.31</v>
      </c>
      <c r="E9808" s="6">
        <v>0.31</v>
      </c>
      <c r="F9808" s="18">
        <v>175</v>
      </c>
      <c r="G9808" t="s">
        <v>2234</v>
      </c>
      <c r="H9808" t="s">
        <v>2236</v>
      </c>
      <c r="I9808" t="s">
        <v>7198</v>
      </c>
      <c r="J9808" t="s">
        <v>19397</v>
      </c>
      <c r="L9808" s="5"/>
      <c r="P9808" t="s">
        <v>19397</v>
      </c>
    </row>
    <row r="9809" spans="2:16" x14ac:dyDescent="0.25">
      <c r="B9809" t="s">
        <v>3</v>
      </c>
      <c r="C9809" t="s">
        <v>17</v>
      </c>
      <c r="D9809" s="6">
        <v>0.31</v>
      </c>
      <c r="E9809" s="6">
        <v>0.31</v>
      </c>
      <c r="F9809" s="18">
        <v>175</v>
      </c>
      <c r="G9809" t="s">
        <v>2235</v>
      </c>
      <c r="H9809" t="s">
        <v>2236</v>
      </c>
      <c r="I9809" t="s">
        <v>7298</v>
      </c>
      <c r="J9809" t="s">
        <v>19398</v>
      </c>
      <c r="L9809" s="5"/>
      <c r="P9809" t="s">
        <v>19398</v>
      </c>
    </row>
    <row r="9810" spans="2:16" x14ac:dyDescent="0.25">
      <c r="B9810" t="s">
        <v>3</v>
      </c>
      <c r="C9810" t="s">
        <v>17</v>
      </c>
      <c r="D9810" s="6">
        <v>0.31</v>
      </c>
      <c r="E9810" s="6">
        <v>0.31</v>
      </c>
      <c r="F9810" s="18">
        <v>175</v>
      </c>
      <c r="G9810" t="s">
        <v>2236</v>
      </c>
      <c r="H9810" t="s">
        <v>2236</v>
      </c>
      <c r="I9810" t="s">
        <v>7391</v>
      </c>
      <c r="J9810" t="s">
        <v>19399</v>
      </c>
      <c r="L9810" s="5"/>
      <c r="P9810" t="s">
        <v>19399</v>
      </c>
    </row>
    <row r="9811" spans="2:16" x14ac:dyDescent="0.25">
      <c r="B9811" t="s">
        <v>3</v>
      </c>
      <c r="C9811" t="s">
        <v>17</v>
      </c>
      <c r="D9811" s="6">
        <v>0.31</v>
      </c>
      <c r="E9811" s="6">
        <v>0.31</v>
      </c>
      <c r="F9811" s="18">
        <v>175</v>
      </c>
      <c r="G9811" t="s">
        <v>2207</v>
      </c>
      <c r="H9811" t="s">
        <v>2236</v>
      </c>
      <c r="I9811" t="s">
        <v>4986</v>
      </c>
      <c r="J9811" t="s">
        <v>19400</v>
      </c>
      <c r="L9811" s="5"/>
      <c r="P9811" t="s">
        <v>19400</v>
      </c>
    </row>
    <row r="9812" spans="2:16" x14ac:dyDescent="0.25">
      <c r="B9812" t="s">
        <v>3</v>
      </c>
      <c r="C9812" t="s">
        <v>17</v>
      </c>
      <c r="D9812" s="6">
        <v>0.31</v>
      </c>
      <c r="E9812" s="6">
        <v>0.31</v>
      </c>
      <c r="F9812" s="18">
        <v>175</v>
      </c>
      <c r="G9812" t="s">
        <v>2208</v>
      </c>
      <c r="H9812" t="s">
        <v>2236</v>
      </c>
      <c r="I9812" t="s">
        <v>414</v>
      </c>
      <c r="J9812" t="s">
        <v>19401</v>
      </c>
      <c r="L9812" s="5"/>
      <c r="P9812" t="s">
        <v>19401</v>
      </c>
    </row>
    <row r="9813" spans="2:16" x14ac:dyDescent="0.25">
      <c r="B9813" t="s">
        <v>3</v>
      </c>
      <c r="C9813" t="s">
        <v>17</v>
      </c>
      <c r="D9813" s="6">
        <v>0.31</v>
      </c>
      <c r="E9813" s="6">
        <v>0.31</v>
      </c>
      <c r="F9813" s="18">
        <v>175</v>
      </c>
      <c r="G9813" t="s">
        <v>2209</v>
      </c>
      <c r="H9813" t="s">
        <v>2236</v>
      </c>
      <c r="I9813" t="s">
        <v>5129</v>
      </c>
      <c r="J9813" t="s">
        <v>19402</v>
      </c>
      <c r="L9813" s="5"/>
      <c r="P9813" t="s">
        <v>19402</v>
      </c>
    </row>
    <row r="9814" spans="2:16" x14ac:dyDescent="0.25">
      <c r="B9814" t="s">
        <v>3</v>
      </c>
      <c r="C9814" t="s">
        <v>17</v>
      </c>
      <c r="D9814" s="6">
        <v>0.31</v>
      </c>
      <c r="E9814" s="6">
        <v>0.31</v>
      </c>
      <c r="F9814" s="18">
        <v>175</v>
      </c>
      <c r="G9814" t="s">
        <v>2210</v>
      </c>
      <c r="H9814" t="s">
        <v>2236</v>
      </c>
      <c r="I9814" t="s">
        <v>740</v>
      </c>
      <c r="J9814" t="s">
        <v>19403</v>
      </c>
      <c r="L9814" s="5"/>
      <c r="P9814" t="s">
        <v>19403</v>
      </c>
    </row>
    <row r="9815" spans="2:16" x14ac:dyDescent="0.25">
      <c r="B9815" t="s">
        <v>3</v>
      </c>
      <c r="C9815" t="s">
        <v>17</v>
      </c>
      <c r="D9815" s="6">
        <v>0.31</v>
      </c>
      <c r="E9815" s="6">
        <v>0.31</v>
      </c>
      <c r="F9815" s="18">
        <v>175</v>
      </c>
      <c r="G9815" t="s">
        <v>2211</v>
      </c>
      <c r="H9815" t="s">
        <v>2236</v>
      </c>
      <c r="I9815" t="s">
        <v>5241</v>
      </c>
      <c r="J9815" t="s">
        <v>19404</v>
      </c>
      <c r="L9815" s="5"/>
      <c r="P9815" t="s">
        <v>19404</v>
      </c>
    </row>
    <row r="9816" spans="2:16" x14ac:dyDescent="0.25">
      <c r="B9816" t="s">
        <v>3</v>
      </c>
      <c r="C9816" t="s">
        <v>17</v>
      </c>
      <c r="D9816" s="6">
        <v>0.31</v>
      </c>
      <c r="E9816" s="6">
        <v>0.31</v>
      </c>
      <c r="F9816" s="18">
        <v>175</v>
      </c>
      <c r="G9816" t="s">
        <v>2212</v>
      </c>
      <c r="H9816" t="s">
        <v>2236</v>
      </c>
      <c r="I9816" t="s">
        <v>5342</v>
      </c>
      <c r="J9816" t="s">
        <v>19405</v>
      </c>
      <c r="L9816" s="5"/>
      <c r="P9816" t="s">
        <v>19405</v>
      </c>
    </row>
    <row r="9817" spans="2:16" x14ac:dyDescent="0.25">
      <c r="B9817" t="s">
        <v>3</v>
      </c>
      <c r="C9817" t="s">
        <v>17</v>
      </c>
      <c r="D9817" s="6">
        <v>0.31</v>
      </c>
      <c r="E9817" s="6">
        <v>0.31</v>
      </c>
      <c r="F9817" s="18">
        <v>175</v>
      </c>
      <c r="G9817" t="s">
        <v>2213</v>
      </c>
      <c r="H9817" t="s">
        <v>2236</v>
      </c>
      <c r="I9817" t="s">
        <v>5393</v>
      </c>
      <c r="J9817" t="s">
        <v>19406</v>
      </c>
      <c r="L9817" s="5"/>
      <c r="P9817" t="s">
        <v>19406</v>
      </c>
    </row>
    <row r="9818" spans="2:16" x14ac:dyDescent="0.25">
      <c r="B9818" t="s">
        <v>3</v>
      </c>
      <c r="C9818" t="s">
        <v>17</v>
      </c>
      <c r="D9818" s="6">
        <v>0.31</v>
      </c>
      <c r="E9818" s="6">
        <v>0.31</v>
      </c>
      <c r="F9818" s="18">
        <v>175</v>
      </c>
      <c r="G9818" t="s">
        <v>2214</v>
      </c>
      <c r="H9818" t="s">
        <v>2236</v>
      </c>
      <c r="I9818" t="s">
        <v>5494</v>
      </c>
      <c r="J9818" t="s">
        <v>19407</v>
      </c>
      <c r="L9818" s="5"/>
      <c r="P9818" t="s">
        <v>19407</v>
      </c>
    </row>
    <row r="9819" spans="2:16" x14ac:dyDescent="0.25">
      <c r="B9819" t="s">
        <v>3</v>
      </c>
      <c r="C9819" t="s">
        <v>17</v>
      </c>
      <c r="D9819" s="6">
        <v>0.31</v>
      </c>
      <c r="E9819" s="6">
        <v>0.31</v>
      </c>
      <c r="F9819" s="18">
        <v>175</v>
      </c>
      <c r="G9819" t="s">
        <v>2215</v>
      </c>
      <c r="H9819" t="s">
        <v>2236</v>
      </c>
      <c r="I9819" t="s">
        <v>5592</v>
      </c>
      <c r="J9819" t="s">
        <v>19408</v>
      </c>
      <c r="L9819" s="5"/>
      <c r="P9819" t="s">
        <v>19408</v>
      </c>
    </row>
    <row r="9820" spans="2:16" x14ac:dyDescent="0.25">
      <c r="B9820" t="s">
        <v>3</v>
      </c>
      <c r="C9820" t="s">
        <v>17</v>
      </c>
      <c r="D9820" s="6">
        <v>0.31</v>
      </c>
      <c r="E9820" s="6">
        <v>0.31</v>
      </c>
      <c r="F9820" s="18">
        <v>175</v>
      </c>
      <c r="G9820" t="s">
        <v>2216</v>
      </c>
      <c r="H9820" t="s">
        <v>2236</v>
      </c>
      <c r="I9820" t="s">
        <v>5691</v>
      </c>
      <c r="J9820" t="s">
        <v>19409</v>
      </c>
      <c r="L9820" s="5"/>
      <c r="P9820" t="s">
        <v>19409</v>
      </c>
    </row>
    <row r="9821" spans="2:16" x14ac:dyDescent="0.25">
      <c r="B9821" t="s">
        <v>3</v>
      </c>
      <c r="C9821" t="s">
        <v>17</v>
      </c>
      <c r="D9821" s="6">
        <v>0.31</v>
      </c>
      <c r="E9821" s="6">
        <v>0.31</v>
      </c>
      <c r="F9821" s="18">
        <v>175</v>
      </c>
      <c r="G9821" t="s">
        <v>2217</v>
      </c>
      <c r="H9821" t="s">
        <v>2236</v>
      </c>
      <c r="I9821" t="s">
        <v>5758</v>
      </c>
      <c r="J9821" t="s">
        <v>19410</v>
      </c>
      <c r="L9821" s="5"/>
      <c r="P9821" t="s">
        <v>19410</v>
      </c>
    </row>
    <row r="9822" spans="2:16" x14ac:dyDescent="0.25">
      <c r="B9822" t="s">
        <v>3</v>
      </c>
      <c r="C9822" t="s">
        <v>17</v>
      </c>
      <c r="D9822" s="6">
        <v>0.31</v>
      </c>
      <c r="E9822" s="6">
        <v>0.31</v>
      </c>
      <c r="F9822" s="18">
        <v>175</v>
      </c>
      <c r="G9822" t="s">
        <v>2218</v>
      </c>
      <c r="H9822" t="s">
        <v>2236</v>
      </c>
      <c r="I9822" t="s">
        <v>5859</v>
      </c>
      <c r="J9822" t="s">
        <v>19411</v>
      </c>
      <c r="L9822" s="5"/>
      <c r="P9822" t="s">
        <v>19411</v>
      </c>
    </row>
    <row r="9823" spans="2:16" x14ac:dyDescent="0.25">
      <c r="B9823" t="s">
        <v>3</v>
      </c>
      <c r="C9823" t="s">
        <v>17</v>
      </c>
      <c r="D9823" s="6">
        <v>0.31</v>
      </c>
      <c r="E9823" s="6">
        <v>0.31</v>
      </c>
      <c r="F9823" s="18">
        <v>175</v>
      </c>
      <c r="G9823" t="s">
        <v>2219</v>
      </c>
      <c r="H9823" t="s">
        <v>2236</v>
      </c>
      <c r="I9823" t="s">
        <v>5957</v>
      </c>
      <c r="J9823" t="s">
        <v>19412</v>
      </c>
      <c r="L9823" s="5"/>
      <c r="P9823" t="s">
        <v>19412</v>
      </c>
    </row>
    <row r="9824" spans="2:16" x14ac:dyDescent="0.25">
      <c r="B9824" t="s">
        <v>3</v>
      </c>
      <c r="C9824" t="s">
        <v>17</v>
      </c>
      <c r="D9824" s="6">
        <v>0.31</v>
      </c>
      <c r="E9824" s="6">
        <v>0.31</v>
      </c>
      <c r="F9824" s="18">
        <v>175</v>
      </c>
      <c r="G9824" t="s">
        <v>2220</v>
      </c>
      <c r="H9824" t="s">
        <v>2236</v>
      </c>
      <c r="I9824" t="s">
        <v>6047</v>
      </c>
      <c r="J9824" t="s">
        <v>19413</v>
      </c>
      <c r="L9824" s="5"/>
      <c r="P9824" t="s">
        <v>19413</v>
      </c>
    </row>
    <row r="9825" spans="2:16" x14ac:dyDescent="0.25">
      <c r="B9825" t="s">
        <v>3</v>
      </c>
      <c r="C9825" t="s">
        <v>17</v>
      </c>
      <c r="D9825" s="6">
        <v>0.31</v>
      </c>
      <c r="E9825" s="6">
        <v>0.31</v>
      </c>
      <c r="F9825" s="18">
        <v>175</v>
      </c>
      <c r="G9825" t="s">
        <v>2221</v>
      </c>
      <c r="H9825" t="s">
        <v>2236</v>
      </c>
      <c r="I9825" t="s">
        <v>6124</v>
      </c>
      <c r="J9825" t="s">
        <v>19414</v>
      </c>
      <c r="L9825" s="5"/>
      <c r="P9825" t="s">
        <v>19414</v>
      </c>
    </row>
    <row r="9826" spans="2:16" x14ac:dyDescent="0.25">
      <c r="B9826" t="s">
        <v>3</v>
      </c>
      <c r="C9826" t="s">
        <v>17</v>
      </c>
      <c r="D9826" s="6">
        <v>0.31</v>
      </c>
      <c r="E9826" s="6">
        <v>0.31</v>
      </c>
      <c r="F9826" s="18">
        <v>175</v>
      </c>
      <c r="G9826" t="s">
        <v>2222</v>
      </c>
      <c r="H9826" t="s">
        <v>2236</v>
      </c>
      <c r="I9826" t="s">
        <v>6204</v>
      </c>
      <c r="J9826" t="s">
        <v>19415</v>
      </c>
      <c r="L9826" s="5"/>
      <c r="P9826" t="s">
        <v>19415</v>
      </c>
    </row>
    <row r="9827" spans="2:16" x14ac:dyDescent="0.25">
      <c r="B9827" t="s">
        <v>3</v>
      </c>
      <c r="C9827" t="s">
        <v>17</v>
      </c>
      <c r="D9827" s="6">
        <v>0.31</v>
      </c>
      <c r="E9827" s="6">
        <v>0.31</v>
      </c>
      <c r="F9827" s="18">
        <v>175</v>
      </c>
      <c r="G9827" t="s">
        <v>2223</v>
      </c>
      <c r="H9827" t="s">
        <v>2236</v>
      </c>
      <c r="I9827" t="s">
        <v>6300</v>
      </c>
      <c r="J9827" t="s">
        <v>19416</v>
      </c>
      <c r="L9827" s="5"/>
      <c r="P9827" t="s">
        <v>19416</v>
      </c>
    </row>
    <row r="9828" spans="2:16" x14ac:dyDescent="0.25">
      <c r="D9828" s="6"/>
      <c r="E9828" s="6"/>
      <c r="F9828" s="18"/>
      <c r="I9828" t="s">
        <v>18528</v>
      </c>
      <c r="J9828" t="s">
        <v>18528</v>
      </c>
      <c r="L9828" s="5"/>
      <c r="P9828" t="s">
        <v>18528</v>
      </c>
    </row>
    <row r="9829" spans="2:16" x14ac:dyDescent="0.25">
      <c r="B9829" t="s">
        <v>14</v>
      </c>
      <c r="C9829" t="s">
        <v>17</v>
      </c>
      <c r="D9829" s="6">
        <v>0.30199999999999999</v>
      </c>
      <c r="E9829" s="6">
        <v>0.30199999999999999</v>
      </c>
      <c r="F9829" s="18">
        <v>142.5</v>
      </c>
      <c r="G9829" t="s">
        <v>2751</v>
      </c>
      <c r="H9829" t="s">
        <v>2751</v>
      </c>
      <c r="I9829" t="s">
        <v>8466</v>
      </c>
      <c r="J9829" t="s">
        <v>8467</v>
      </c>
      <c r="L9829" s="5"/>
      <c r="P9829" t="s">
        <v>8467</v>
      </c>
    </row>
    <row r="9830" spans="2:16" x14ac:dyDescent="0.25">
      <c r="B9830" t="s">
        <v>14</v>
      </c>
      <c r="C9830" t="s">
        <v>17</v>
      </c>
      <c r="D9830" s="6">
        <v>0.24299999999999999</v>
      </c>
      <c r="E9830" s="6">
        <v>0.24299999999999999</v>
      </c>
      <c r="F9830" s="18">
        <v>158</v>
      </c>
      <c r="G9830" t="s">
        <v>2213</v>
      </c>
      <c r="H9830" t="s">
        <v>2203</v>
      </c>
      <c r="I9830" t="s">
        <v>47</v>
      </c>
      <c r="J9830" t="s">
        <v>8468</v>
      </c>
      <c r="L9830" s="5"/>
      <c r="P9830" t="s">
        <v>8468</v>
      </c>
    </row>
    <row r="9831" spans="2:16" x14ac:dyDescent="0.25">
      <c r="B9831" t="s">
        <v>14</v>
      </c>
      <c r="C9831" t="s">
        <v>17</v>
      </c>
      <c r="D9831" s="6">
        <v>0.24299999999999999</v>
      </c>
      <c r="E9831" s="6">
        <v>0.24299999999999999</v>
      </c>
      <c r="F9831" s="18">
        <v>158</v>
      </c>
      <c r="G9831" t="s">
        <v>2213</v>
      </c>
      <c r="H9831" t="s">
        <v>2213</v>
      </c>
      <c r="I9831" t="s">
        <v>51</v>
      </c>
      <c r="J9831" t="s">
        <v>15314</v>
      </c>
      <c r="L9831" s="5"/>
      <c r="P9831" t="s">
        <v>15314</v>
      </c>
    </row>
    <row r="9832" spans="2:16" x14ac:dyDescent="0.25">
      <c r="B9832" t="s">
        <v>14</v>
      </c>
      <c r="C9832" t="s">
        <v>17</v>
      </c>
      <c r="D9832" s="6">
        <v>0.24299999999999999</v>
      </c>
      <c r="E9832" s="6">
        <v>0.24299999999999999</v>
      </c>
      <c r="F9832" s="18">
        <v>158</v>
      </c>
      <c r="G9832" t="s">
        <v>2213</v>
      </c>
      <c r="H9832" t="s">
        <v>2228</v>
      </c>
      <c r="I9832" t="s">
        <v>58</v>
      </c>
      <c r="J9832" t="s">
        <v>8469</v>
      </c>
      <c r="L9832" s="5"/>
      <c r="P9832" t="s">
        <v>8469</v>
      </c>
    </row>
    <row r="9833" spans="2:16" x14ac:dyDescent="0.25">
      <c r="B9833" t="s">
        <v>14</v>
      </c>
      <c r="C9833" t="s">
        <v>17</v>
      </c>
      <c r="D9833" s="6">
        <v>0.30199999999999999</v>
      </c>
      <c r="E9833" s="6">
        <v>0.30199999999999999</v>
      </c>
      <c r="F9833" s="18">
        <v>133</v>
      </c>
      <c r="G9833" t="s">
        <v>2213</v>
      </c>
      <c r="H9833" t="s">
        <v>2198</v>
      </c>
      <c r="I9833" t="s">
        <v>25</v>
      </c>
      <c r="J9833" t="s">
        <v>15315</v>
      </c>
      <c r="L9833" s="5"/>
      <c r="P9833" t="s">
        <v>15315</v>
      </c>
    </row>
    <row r="9834" spans="2:16" x14ac:dyDescent="0.25">
      <c r="B9834" t="s">
        <v>14</v>
      </c>
      <c r="C9834" t="s">
        <v>17</v>
      </c>
      <c r="D9834" s="6">
        <v>0.30199999999999999</v>
      </c>
      <c r="E9834" s="6">
        <v>0.30199999999999999</v>
      </c>
      <c r="F9834" s="18">
        <v>133</v>
      </c>
      <c r="G9834" t="s">
        <v>2213</v>
      </c>
      <c r="H9834" t="s">
        <v>2226</v>
      </c>
      <c r="I9834" t="s">
        <v>31</v>
      </c>
      <c r="J9834" t="s">
        <v>15316</v>
      </c>
      <c r="L9834" s="5"/>
      <c r="P9834" t="s">
        <v>15316</v>
      </c>
    </row>
    <row r="9835" spans="2:16" x14ac:dyDescent="0.25">
      <c r="B9835" t="s">
        <v>14</v>
      </c>
      <c r="C9835" t="s">
        <v>17</v>
      </c>
      <c r="D9835" s="6">
        <v>0.30199999999999999</v>
      </c>
      <c r="E9835" s="6">
        <v>0.30199999999999999</v>
      </c>
      <c r="F9835" s="18">
        <v>133</v>
      </c>
      <c r="G9835" t="s">
        <v>2213</v>
      </c>
      <c r="H9835" t="s">
        <v>2231</v>
      </c>
      <c r="I9835" t="s">
        <v>49</v>
      </c>
      <c r="J9835" t="s">
        <v>15317</v>
      </c>
      <c r="L9835" s="5"/>
      <c r="P9835" t="s">
        <v>15317</v>
      </c>
    </row>
    <row r="9836" spans="2:16" x14ac:dyDescent="0.25">
      <c r="B9836" t="s">
        <v>14</v>
      </c>
      <c r="C9836" t="s">
        <v>17</v>
      </c>
      <c r="D9836" s="6">
        <v>0.29499999999999998</v>
      </c>
      <c r="E9836" s="6">
        <v>0.29499999999999998</v>
      </c>
      <c r="F9836" s="18">
        <v>146.5</v>
      </c>
      <c r="G9836" t="s">
        <v>2213</v>
      </c>
      <c r="H9836" t="s">
        <v>2751</v>
      </c>
      <c r="I9836" t="s">
        <v>8470</v>
      </c>
      <c r="J9836" t="s">
        <v>8471</v>
      </c>
      <c r="L9836" s="5"/>
      <c r="P9836" t="s">
        <v>8471</v>
      </c>
    </row>
    <row r="9837" spans="2:16" x14ac:dyDescent="0.25">
      <c r="B9837" t="s">
        <v>14</v>
      </c>
      <c r="C9837" t="s">
        <v>17</v>
      </c>
      <c r="D9837" s="6">
        <v>0.39800000000000002</v>
      </c>
      <c r="E9837" s="6">
        <v>0.39800000000000002</v>
      </c>
      <c r="F9837" s="18">
        <v>118</v>
      </c>
      <c r="G9837" t="s">
        <v>2229</v>
      </c>
      <c r="H9837" t="s">
        <v>2191</v>
      </c>
      <c r="I9837" t="s">
        <v>230</v>
      </c>
      <c r="J9837" t="s">
        <v>8472</v>
      </c>
      <c r="L9837" s="5"/>
      <c r="P9837" t="s">
        <v>8472</v>
      </c>
    </row>
    <row r="9838" spans="2:16" x14ac:dyDescent="0.25">
      <c r="B9838" t="s">
        <v>14</v>
      </c>
      <c r="C9838" t="s">
        <v>17</v>
      </c>
      <c r="D9838" s="6">
        <v>0.39800000000000002</v>
      </c>
      <c r="E9838" s="6">
        <v>0.39800000000000002</v>
      </c>
      <c r="F9838" s="18">
        <v>118</v>
      </c>
      <c r="G9838" t="s">
        <v>2229</v>
      </c>
      <c r="H9838" t="s">
        <v>2203</v>
      </c>
      <c r="I9838" t="s">
        <v>319</v>
      </c>
      <c r="J9838" t="s">
        <v>8474</v>
      </c>
      <c r="L9838" s="5"/>
      <c r="P9838" t="s">
        <v>8474</v>
      </c>
    </row>
    <row r="9839" spans="2:16" x14ac:dyDescent="0.25">
      <c r="B9839" t="s">
        <v>14</v>
      </c>
      <c r="C9839" t="s">
        <v>17</v>
      </c>
      <c r="D9839" s="6">
        <v>0.39800000000000002</v>
      </c>
      <c r="E9839" s="6">
        <v>0.39800000000000002</v>
      </c>
      <c r="F9839" s="18">
        <v>118</v>
      </c>
      <c r="G9839" t="s">
        <v>2229</v>
      </c>
      <c r="H9839" t="s">
        <v>2228</v>
      </c>
      <c r="I9839" t="s">
        <v>394</v>
      </c>
      <c r="J9839" t="s">
        <v>8475</v>
      </c>
      <c r="L9839" s="5"/>
      <c r="P9839" t="s">
        <v>8475</v>
      </c>
    </row>
    <row r="9840" spans="2:16" x14ac:dyDescent="0.25">
      <c r="B9840" t="s">
        <v>14</v>
      </c>
      <c r="C9840" t="s">
        <v>17</v>
      </c>
      <c r="D9840" s="6">
        <v>0.32100000000000001</v>
      </c>
      <c r="E9840" s="6">
        <v>0.32100000000000001</v>
      </c>
      <c r="F9840" s="18">
        <v>142.5</v>
      </c>
      <c r="G9840" t="s">
        <v>2229</v>
      </c>
      <c r="H9840" t="s">
        <v>2190</v>
      </c>
      <c r="I9840" t="s">
        <v>563</v>
      </c>
      <c r="J9840" t="s">
        <v>15318</v>
      </c>
      <c r="L9840" s="5"/>
      <c r="P9840" t="s">
        <v>15318</v>
      </c>
    </row>
    <row r="9841" spans="2:16" x14ac:dyDescent="0.25">
      <c r="B9841" t="s">
        <v>14</v>
      </c>
      <c r="C9841" t="s">
        <v>17</v>
      </c>
      <c r="D9841" s="6">
        <v>0.32100000000000001</v>
      </c>
      <c r="E9841" s="6">
        <v>0.32100000000000001</v>
      </c>
      <c r="F9841" s="18">
        <v>142.5</v>
      </c>
      <c r="G9841" t="s">
        <v>2229</v>
      </c>
      <c r="H9841" t="s">
        <v>2198</v>
      </c>
      <c r="I9841" t="s">
        <v>395</v>
      </c>
      <c r="J9841" t="s">
        <v>8473</v>
      </c>
      <c r="L9841" s="5"/>
      <c r="P9841" t="s">
        <v>8473</v>
      </c>
    </row>
    <row r="9842" spans="2:16" x14ac:dyDescent="0.25">
      <c r="B9842" t="s">
        <v>14</v>
      </c>
      <c r="C9842" t="s">
        <v>17</v>
      </c>
      <c r="D9842" s="6">
        <v>0.32100000000000001</v>
      </c>
      <c r="E9842" s="6">
        <v>0.32100000000000001</v>
      </c>
      <c r="F9842" s="18">
        <v>142.5</v>
      </c>
      <c r="G9842" t="s">
        <v>2229</v>
      </c>
      <c r="H9842" t="s">
        <v>2213</v>
      </c>
      <c r="I9842" t="s">
        <v>290</v>
      </c>
      <c r="J9842" t="s">
        <v>15319</v>
      </c>
      <c r="L9842" s="5"/>
      <c r="P9842" t="s">
        <v>15319</v>
      </c>
    </row>
    <row r="9843" spans="2:16" x14ac:dyDescent="0.25">
      <c r="B9843" t="s">
        <v>14</v>
      </c>
      <c r="C9843" t="s">
        <v>17</v>
      </c>
      <c r="D9843" s="6">
        <v>0.32100000000000001</v>
      </c>
      <c r="E9843" s="6">
        <v>0.32100000000000001</v>
      </c>
      <c r="F9843" s="18">
        <v>142.5</v>
      </c>
      <c r="G9843" t="s">
        <v>2229</v>
      </c>
      <c r="H9843" t="s">
        <v>2222</v>
      </c>
      <c r="I9843" t="s">
        <v>42</v>
      </c>
      <c r="J9843" t="s">
        <v>15320</v>
      </c>
      <c r="L9843" s="5"/>
      <c r="P9843" t="s">
        <v>15320</v>
      </c>
    </row>
    <row r="9844" spans="2:16" x14ac:dyDescent="0.25">
      <c r="B9844" t="s">
        <v>14</v>
      </c>
      <c r="C9844" t="s">
        <v>17</v>
      </c>
      <c r="D9844" s="6">
        <v>0.32100000000000001</v>
      </c>
      <c r="E9844" s="6">
        <v>0.32100000000000001</v>
      </c>
      <c r="F9844" s="18">
        <v>142.5</v>
      </c>
      <c r="G9844" t="s">
        <v>2229</v>
      </c>
      <c r="H9844" t="s">
        <v>2229</v>
      </c>
      <c r="I9844" t="s">
        <v>24</v>
      </c>
      <c r="J9844" t="s">
        <v>15321</v>
      </c>
      <c r="L9844" s="5"/>
      <c r="P9844" t="s">
        <v>15321</v>
      </c>
    </row>
    <row r="9845" spans="2:16" x14ac:dyDescent="0.25">
      <c r="B9845" t="s">
        <v>14</v>
      </c>
      <c r="C9845" t="s">
        <v>17</v>
      </c>
      <c r="D9845" s="6">
        <v>0.20699999999999999</v>
      </c>
      <c r="E9845" s="6">
        <v>0.20699999999999999</v>
      </c>
      <c r="F9845" s="18">
        <v>147.5</v>
      </c>
      <c r="G9845" t="s">
        <v>2229</v>
      </c>
      <c r="H9845" t="s">
        <v>2751</v>
      </c>
      <c r="I9845" t="s">
        <v>8476</v>
      </c>
      <c r="J9845" t="s">
        <v>8477</v>
      </c>
      <c r="L9845" s="5"/>
      <c r="P9845" t="s">
        <v>8477</v>
      </c>
    </row>
    <row r="9846" spans="2:16" x14ac:dyDescent="0.25">
      <c r="B9846" t="s">
        <v>14</v>
      </c>
      <c r="C9846" t="s">
        <v>17</v>
      </c>
      <c r="D9846" s="6">
        <v>0.44600000000000001</v>
      </c>
      <c r="E9846" s="6">
        <v>0.44600000000000001</v>
      </c>
      <c r="F9846" s="18">
        <v>131</v>
      </c>
      <c r="G9846" t="s">
        <v>2211</v>
      </c>
      <c r="H9846" t="s">
        <v>2203</v>
      </c>
      <c r="I9846" t="s">
        <v>57</v>
      </c>
      <c r="J9846" t="s">
        <v>8478</v>
      </c>
      <c r="L9846" s="5"/>
      <c r="P9846" t="s">
        <v>8478</v>
      </c>
    </row>
    <row r="9847" spans="2:16" x14ac:dyDescent="0.25">
      <c r="B9847" t="s">
        <v>14</v>
      </c>
      <c r="C9847" t="s">
        <v>17</v>
      </c>
      <c r="D9847" s="6">
        <v>0.44600000000000001</v>
      </c>
      <c r="E9847" s="6">
        <v>0.44600000000000001</v>
      </c>
      <c r="F9847" s="18">
        <v>131</v>
      </c>
      <c r="G9847" t="s">
        <v>2211</v>
      </c>
      <c r="H9847" t="s">
        <v>2198</v>
      </c>
      <c r="I9847" t="s">
        <v>50</v>
      </c>
      <c r="J9847" t="s">
        <v>8479</v>
      </c>
      <c r="L9847" s="5"/>
      <c r="P9847" t="s">
        <v>8479</v>
      </c>
    </row>
    <row r="9848" spans="2:16" x14ac:dyDescent="0.25">
      <c r="B9848" t="s">
        <v>14</v>
      </c>
      <c r="C9848" t="s">
        <v>17</v>
      </c>
      <c r="D9848" s="6">
        <v>0.44600000000000001</v>
      </c>
      <c r="E9848" s="6">
        <v>0.44600000000000001</v>
      </c>
      <c r="F9848" s="18">
        <v>131</v>
      </c>
      <c r="G9848" t="s">
        <v>2211</v>
      </c>
      <c r="H9848" t="s">
        <v>2211</v>
      </c>
      <c r="I9848" t="s">
        <v>63</v>
      </c>
      <c r="J9848" t="s">
        <v>15322</v>
      </c>
      <c r="L9848" s="5"/>
      <c r="P9848" t="s">
        <v>15322</v>
      </c>
    </row>
    <row r="9849" spans="2:16" x14ac:dyDescent="0.25">
      <c r="B9849" t="s">
        <v>14</v>
      </c>
      <c r="C9849" t="s">
        <v>17</v>
      </c>
      <c r="D9849" s="6">
        <v>0.44600000000000001</v>
      </c>
      <c r="E9849" s="6">
        <v>0.44600000000000001</v>
      </c>
      <c r="F9849" s="18">
        <v>131</v>
      </c>
      <c r="G9849" t="s">
        <v>2211</v>
      </c>
      <c r="H9849" t="s">
        <v>2213</v>
      </c>
      <c r="I9849" t="s">
        <v>127</v>
      </c>
      <c r="J9849" t="s">
        <v>8480</v>
      </c>
      <c r="L9849" s="5"/>
      <c r="P9849" t="s">
        <v>8480</v>
      </c>
    </row>
    <row r="9850" spans="2:16" x14ac:dyDescent="0.25">
      <c r="B9850" t="s">
        <v>14</v>
      </c>
      <c r="C9850" t="s">
        <v>17</v>
      </c>
      <c r="D9850" s="6">
        <v>0.19700000000000001</v>
      </c>
      <c r="E9850" s="6">
        <v>0.19700000000000001</v>
      </c>
      <c r="F9850" s="18">
        <v>133</v>
      </c>
      <c r="G9850" t="s">
        <v>2211</v>
      </c>
      <c r="H9850" t="s">
        <v>2751</v>
      </c>
      <c r="I9850" t="s">
        <v>8481</v>
      </c>
      <c r="J9850" t="s">
        <v>8482</v>
      </c>
      <c r="L9850" s="5"/>
      <c r="P9850" t="s">
        <v>8482</v>
      </c>
    </row>
    <row r="9851" spans="2:16" x14ac:dyDescent="0.25">
      <c r="B9851" t="s">
        <v>14</v>
      </c>
      <c r="C9851" t="s">
        <v>17</v>
      </c>
      <c r="D9851" s="6">
        <v>0.17799999999999999</v>
      </c>
      <c r="E9851" s="6">
        <v>0.17799999999999999</v>
      </c>
      <c r="F9851" s="18">
        <v>171</v>
      </c>
      <c r="G9851" t="s">
        <v>2200</v>
      </c>
      <c r="H9851" t="s">
        <v>2751</v>
      </c>
      <c r="I9851" t="s">
        <v>8483</v>
      </c>
      <c r="J9851" t="s">
        <v>8484</v>
      </c>
      <c r="L9851" s="5"/>
      <c r="P9851" t="s">
        <v>8484</v>
      </c>
    </row>
    <row r="9852" spans="2:16" x14ac:dyDescent="0.25">
      <c r="B9852" t="s">
        <v>14</v>
      </c>
      <c r="C9852" t="s">
        <v>17</v>
      </c>
      <c r="D9852" s="6">
        <v>0.33100000000000002</v>
      </c>
      <c r="E9852" s="6">
        <v>0.33100000000000002</v>
      </c>
      <c r="F9852" s="18">
        <v>166.5</v>
      </c>
      <c r="G9852" t="s">
        <v>2198</v>
      </c>
      <c r="H9852" t="s">
        <v>2190</v>
      </c>
      <c r="I9852" t="s">
        <v>251</v>
      </c>
      <c r="J9852" t="s">
        <v>15323</v>
      </c>
      <c r="L9852" s="5"/>
      <c r="P9852" t="s">
        <v>15323</v>
      </c>
    </row>
    <row r="9853" spans="2:16" x14ac:dyDescent="0.25">
      <c r="B9853" t="s">
        <v>14</v>
      </c>
      <c r="C9853" t="s">
        <v>17</v>
      </c>
      <c r="D9853" s="6">
        <v>0.33100000000000002</v>
      </c>
      <c r="E9853" s="6">
        <v>0.33100000000000002</v>
      </c>
      <c r="F9853" s="18">
        <v>166.5</v>
      </c>
      <c r="G9853" t="s">
        <v>2198</v>
      </c>
      <c r="H9853" t="s">
        <v>2200</v>
      </c>
      <c r="I9853" t="s">
        <v>69</v>
      </c>
      <c r="J9853" t="s">
        <v>15324</v>
      </c>
      <c r="L9853" s="5"/>
      <c r="P9853" t="s">
        <v>15324</v>
      </c>
    </row>
    <row r="9854" spans="2:16" x14ac:dyDescent="0.25">
      <c r="B9854" t="s">
        <v>14</v>
      </c>
      <c r="C9854" t="s">
        <v>17</v>
      </c>
      <c r="D9854" s="6">
        <v>0.33100000000000002</v>
      </c>
      <c r="E9854" s="6">
        <v>0.33100000000000002</v>
      </c>
      <c r="F9854" s="18">
        <v>166.5</v>
      </c>
      <c r="G9854" t="s">
        <v>2198</v>
      </c>
      <c r="H9854" t="s">
        <v>2203</v>
      </c>
      <c r="I9854" t="s">
        <v>427</v>
      </c>
      <c r="J9854" t="s">
        <v>8485</v>
      </c>
      <c r="L9854" s="5"/>
      <c r="P9854" t="s">
        <v>8485</v>
      </c>
    </row>
    <row r="9855" spans="2:16" x14ac:dyDescent="0.25">
      <c r="B9855" t="s">
        <v>14</v>
      </c>
      <c r="C9855" t="s">
        <v>17</v>
      </c>
      <c r="D9855" s="6">
        <v>0.33100000000000002</v>
      </c>
      <c r="E9855" s="6">
        <v>0.33100000000000002</v>
      </c>
      <c r="F9855" s="18">
        <v>166.5</v>
      </c>
      <c r="G9855" t="s">
        <v>2198</v>
      </c>
      <c r="H9855" t="s">
        <v>2213</v>
      </c>
      <c r="I9855" t="s">
        <v>80</v>
      </c>
      <c r="J9855" t="s">
        <v>15325</v>
      </c>
      <c r="L9855" s="5"/>
      <c r="P9855" t="s">
        <v>15325</v>
      </c>
    </row>
    <row r="9856" spans="2:16" x14ac:dyDescent="0.25">
      <c r="B9856" t="s">
        <v>14</v>
      </c>
      <c r="C9856" t="s">
        <v>17</v>
      </c>
      <c r="D9856" s="6">
        <v>0.33100000000000002</v>
      </c>
      <c r="E9856" s="6">
        <v>0.33100000000000002</v>
      </c>
      <c r="F9856" s="18">
        <v>166.5</v>
      </c>
      <c r="G9856" t="s">
        <v>2198</v>
      </c>
      <c r="H9856" t="s">
        <v>2228</v>
      </c>
      <c r="I9856" t="s">
        <v>128</v>
      </c>
      <c r="J9856" t="s">
        <v>8486</v>
      </c>
      <c r="L9856" s="5"/>
      <c r="P9856" t="s">
        <v>8486</v>
      </c>
    </row>
    <row r="9857" spans="2:16" x14ac:dyDescent="0.25">
      <c r="B9857" t="s">
        <v>14</v>
      </c>
      <c r="C9857" t="s">
        <v>17</v>
      </c>
      <c r="D9857" s="6">
        <v>0.20699999999999999</v>
      </c>
      <c r="E9857" s="6">
        <v>0.20699999999999999</v>
      </c>
      <c r="F9857" s="18">
        <v>180</v>
      </c>
      <c r="G9857" t="s">
        <v>2198</v>
      </c>
      <c r="H9857" t="s">
        <v>2751</v>
      </c>
      <c r="I9857" t="s">
        <v>8487</v>
      </c>
      <c r="J9857" t="s">
        <v>8488</v>
      </c>
      <c r="L9857" s="5"/>
      <c r="P9857" t="s">
        <v>8488</v>
      </c>
    </row>
    <row r="9858" spans="2:16" x14ac:dyDescent="0.25">
      <c r="B9858" t="s">
        <v>14</v>
      </c>
      <c r="C9858" t="s">
        <v>17</v>
      </c>
      <c r="D9858" s="6">
        <v>0.44600000000000001</v>
      </c>
      <c r="E9858" s="6">
        <v>0.44600000000000001</v>
      </c>
      <c r="F9858" s="18">
        <v>109</v>
      </c>
      <c r="G9858" t="s">
        <v>2197</v>
      </c>
      <c r="H9858" t="s">
        <v>2190</v>
      </c>
      <c r="I9858" t="s">
        <v>107</v>
      </c>
      <c r="J9858" t="s">
        <v>8491</v>
      </c>
      <c r="L9858" s="5"/>
      <c r="P9858" t="s">
        <v>8491</v>
      </c>
    </row>
    <row r="9859" spans="2:16" x14ac:dyDescent="0.25">
      <c r="B9859" t="s">
        <v>14</v>
      </c>
      <c r="C9859" t="s">
        <v>17</v>
      </c>
      <c r="D9859" s="6">
        <v>0.44600000000000001</v>
      </c>
      <c r="E9859" s="6">
        <v>0.44600000000000001</v>
      </c>
      <c r="F9859" s="18">
        <v>109</v>
      </c>
      <c r="G9859" t="s">
        <v>2197</v>
      </c>
      <c r="H9859" t="s">
        <v>2198</v>
      </c>
      <c r="I9859" t="s">
        <v>74</v>
      </c>
      <c r="J9859" t="s">
        <v>8492</v>
      </c>
      <c r="L9859" s="5"/>
      <c r="P9859" t="s">
        <v>8492</v>
      </c>
    </row>
    <row r="9860" spans="2:16" x14ac:dyDescent="0.25">
      <c r="B9860" t="s">
        <v>14</v>
      </c>
      <c r="C9860" t="s">
        <v>17</v>
      </c>
      <c r="D9860" s="6">
        <v>0.44600000000000001</v>
      </c>
      <c r="E9860" s="6">
        <v>0.44600000000000001</v>
      </c>
      <c r="F9860" s="18">
        <v>109</v>
      </c>
      <c r="G9860" t="s">
        <v>2197</v>
      </c>
      <c r="H9860" t="s">
        <v>2228</v>
      </c>
      <c r="I9860" t="s">
        <v>284</v>
      </c>
      <c r="J9860" t="s">
        <v>8493</v>
      </c>
      <c r="L9860" s="5"/>
      <c r="P9860" t="s">
        <v>8493</v>
      </c>
    </row>
    <row r="9861" spans="2:16" x14ac:dyDescent="0.25">
      <c r="B9861" t="s">
        <v>14</v>
      </c>
      <c r="C9861" t="s">
        <v>17</v>
      </c>
      <c r="D9861" s="6">
        <v>0.35899999999999999</v>
      </c>
      <c r="E9861" s="6">
        <v>0.35899999999999999</v>
      </c>
      <c r="F9861" s="18">
        <v>109</v>
      </c>
      <c r="G9861" t="s">
        <v>2197</v>
      </c>
      <c r="H9861" t="s">
        <v>2191</v>
      </c>
      <c r="I9861" t="s">
        <v>88</v>
      </c>
      <c r="J9861" t="s">
        <v>15326</v>
      </c>
      <c r="L9861" s="5"/>
      <c r="P9861" t="s">
        <v>15326</v>
      </c>
    </row>
    <row r="9862" spans="2:16" x14ac:dyDescent="0.25">
      <c r="B9862" t="s">
        <v>14</v>
      </c>
      <c r="C9862" t="s">
        <v>17</v>
      </c>
      <c r="D9862" s="6">
        <v>0.35899999999999999</v>
      </c>
      <c r="E9862" s="6">
        <v>0.35899999999999999</v>
      </c>
      <c r="F9862" s="18">
        <v>109</v>
      </c>
      <c r="G9862" t="s">
        <v>2197</v>
      </c>
      <c r="H9862" t="s">
        <v>2197</v>
      </c>
      <c r="I9862" t="s">
        <v>56</v>
      </c>
      <c r="J9862" t="s">
        <v>15327</v>
      </c>
      <c r="L9862" s="5"/>
      <c r="P9862" t="s">
        <v>15327</v>
      </c>
    </row>
    <row r="9863" spans="2:16" x14ac:dyDescent="0.25">
      <c r="B9863" t="s">
        <v>14</v>
      </c>
      <c r="C9863" t="s">
        <v>17</v>
      </c>
      <c r="D9863" s="6">
        <v>0.35899999999999999</v>
      </c>
      <c r="E9863" s="6">
        <v>0.35899999999999999</v>
      </c>
      <c r="F9863" s="18">
        <v>109</v>
      </c>
      <c r="G9863" t="s">
        <v>2197</v>
      </c>
      <c r="H9863" t="s">
        <v>2203</v>
      </c>
      <c r="I9863" t="s">
        <v>84</v>
      </c>
      <c r="J9863" t="s">
        <v>8489</v>
      </c>
      <c r="L9863" s="5"/>
      <c r="P9863" t="s">
        <v>8489</v>
      </c>
    </row>
    <row r="9864" spans="2:16" x14ac:dyDescent="0.25">
      <c r="B9864" t="s">
        <v>14</v>
      </c>
      <c r="C9864" t="s">
        <v>17</v>
      </c>
      <c r="D9864" s="6">
        <v>0.35899999999999999</v>
      </c>
      <c r="E9864" s="6">
        <v>0.35899999999999999</v>
      </c>
      <c r="F9864" s="18">
        <v>109</v>
      </c>
      <c r="G9864" t="s">
        <v>2197</v>
      </c>
      <c r="H9864" t="s">
        <v>2213</v>
      </c>
      <c r="I9864" t="s">
        <v>108</v>
      </c>
      <c r="J9864" t="s">
        <v>15328</v>
      </c>
      <c r="L9864" s="5"/>
      <c r="P9864" t="s">
        <v>15328</v>
      </c>
    </row>
    <row r="9865" spans="2:16" x14ac:dyDescent="0.25">
      <c r="B9865" t="s">
        <v>14</v>
      </c>
      <c r="C9865" t="s">
        <v>17</v>
      </c>
      <c r="D9865" s="6">
        <v>0.35899999999999999</v>
      </c>
      <c r="E9865" s="6">
        <v>0.35899999999999999</v>
      </c>
      <c r="F9865" s="18">
        <v>109</v>
      </c>
      <c r="G9865" t="s">
        <v>2197</v>
      </c>
      <c r="H9865" t="s">
        <v>2226</v>
      </c>
      <c r="I9865" t="s">
        <v>103</v>
      </c>
      <c r="J9865" t="s">
        <v>8490</v>
      </c>
      <c r="L9865" s="5"/>
      <c r="P9865" t="s">
        <v>8490</v>
      </c>
    </row>
    <row r="9866" spans="2:16" x14ac:dyDescent="0.25">
      <c r="B9866" t="s">
        <v>14</v>
      </c>
      <c r="C9866" t="s">
        <v>17</v>
      </c>
      <c r="D9866" s="6">
        <v>0.216</v>
      </c>
      <c r="E9866" s="6">
        <v>0.216</v>
      </c>
      <c r="F9866" s="18">
        <v>142.5</v>
      </c>
      <c r="G9866" t="s">
        <v>2197</v>
      </c>
      <c r="H9866" t="s">
        <v>2751</v>
      </c>
      <c r="I9866" t="s">
        <v>8494</v>
      </c>
      <c r="J9866" t="s">
        <v>8495</v>
      </c>
      <c r="L9866" s="5"/>
      <c r="P9866" t="s">
        <v>8495</v>
      </c>
    </row>
    <row r="9867" spans="2:16" x14ac:dyDescent="0.25">
      <c r="D9867" s="6"/>
      <c r="E9867" s="6"/>
      <c r="F9867" s="18"/>
      <c r="I9867" t="s">
        <v>18528</v>
      </c>
      <c r="J9867" t="s">
        <v>18528</v>
      </c>
      <c r="L9867" s="5"/>
      <c r="P9867" t="s">
        <v>18528</v>
      </c>
    </row>
    <row r="9868" spans="2:16" x14ac:dyDescent="0.25">
      <c r="B9868" t="s">
        <v>4</v>
      </c>
      <c r="C9868" t="s">
        <v>17</v>
      </c>
      <c r="D9868" s="6">
        <v>0.26</v>
      </c>
      <c r="E9868" s="6">
        <v>0.26</v>
      </c>
      <c r="F9868" s="18">
        <v>135</v>
      </c>
      <c r="G9868" t="s">
        <v>2190</v>
      </c>
      <c r="H9868" t="s">
        <v>2190</v>
      </c>
      <c r="I9868" t="s">
        <v>81</v>
      </c>
      <c r="J9868" t="s">
        <v>8667</v>
      </c>
      <c r="L9868" s="5"/>
      <c r="P9868" t="s">
        <v>8667</v>
      </c>
    </row>
    <row r="9869" spans="2:16" x14ac:dyDescent="0.25">
      <c r="B9869" t="s">
        <v>4</v>
      </c>
      <c r="C9869" t="s">
        <v>17</v>
      </c>
      <c r="D9869" s="6">
        <v>0.126</v>
      </c>
      <c r="E9869" s="6">
        <v>0.126</v>
      </c>
      <c r="F9869" s="18">
        <v>135</v>
      </c>
      <c r="G9869" t="s">
        <v>2190</v>
      </c>
      <c r="H9869" t="s">
        <v>2191</v>
      </c>
      <c r="I9869" t="s">
        <v>598</v>
      </c>
      <c r="J9869" t="s">
        <v>8716</v>
      </c>
      <c r="L9869" s="5"/>
      <c r="P9869" t="s">
        <v>8716</v>
      </c>
    </row>
    <row r="9870" spans="2:16" x14ac:dyDescent="0.25">
      <c r="B9870" t="s">
        <v>4</v>
      </c>
      <c r="C9870" t="s">
        <v>17</v>
      </c>
      <c r="D9870" s="6">
        <v>6.9000000000000006E-2</v>
      </c>
      <c r="E9870" s="6">
        <v>6.9000000000000006E-2</v>
      </c>
      <c r="F9870" s="18">
        <v>170</v>
      </c>
      <c r="G9870" t="s">
        <v>2190</v>
      </c>
      <c r="H9870" t="s">
        <v>2192</v>
      </c>
      <c r="I9870" t="s">
        <v>3405</v>
      </c>
      <c r="J9870" t="s">
        <v>8765</v>
      </c>
      <c r="L9870" s="5"/>
      <c r="P9870" t="s">
        <v>8765</v>
      </c>
    </row>
    <row r="9871" spans="2:16" x14ac:dyDescent="0.25">
      <c r="B9871" t="s">
        <v>4</v>
      </c>
      <c r="C9871" t="s">
        <v>17</v>
      </c>
      <c r="D9871" s="6">
        <v>6.9000000000000006E-2</v>
      </c>
      <c r="E9871" s="6">
        <v>6.9000000000000006E-2</v>
      </c>
      <c r="F9871" s="18">
        <v>170</v>
      </c>
      <c r="G9871" t="s">
        <v>2190</v>
      </c>
      <c r="H9871" t="s">
        <v>2183</v>
      </c>
      <c r="I9871" t="s">
        <v>3407</v>
      </c>
      <c r="J9871" t="s">
        <v>8814</v>
      </c>
      <c r="L9871" s="5"/>
      <c r="P9871" t="s">
        <v>8814</v>
      </c>
    </row>
    <row r="9872" spans="2:16" x14ac:dyDescent="0.25">
      <c r="B9872" t="s">
        <v>4</v>
      </c>
      <c r="C9872" t="s">
        <v>17</v>
      </c>
      <c r="D9872" s="6">
        <v>6.9000000000000006E-2</v>
      </c>
      <c r="E9872" s="6">
        <v>6.9000000000000006E-2</v>
      </c>
      <c r="F9872" s="18">
        <v>170</v>
      </c>
      <c r="G9872" t="s">
        <v>2190</v>
      </c>
      <c r="H9872" t="s">
        <v>2193</v>
      </c>
      <c r="I9872" t="s">
        <v>3409</v>
      </c>
      <c r="J9872" t="s">
        <v>8863</v>
      </c>
      <c r="L9872" s="5"/>
      <c r="P9872" t="s">
        <v>8863</v>
      </c>
    </row>
    <row r="9873" spans="2:16" x14ac:dyDescent="0.25">
      <c r="B9873" t="s">
        <v>4</v>
      </c>
      <c r="C9873" t="s">
        <v>17</v>
      </c>
      <c r="D9873" s="6">
        <v>0.126</v>
      </c>
      <c r="E9873" s="6">
        <v>0.126</v>
      </c>
      <c r="F9873" s="18">
        <v>135</v>
      </c>
      <c r="G9873" t="s">
        <v>2190</v>
      </c>
      <c r="H9873" t="s">
        <v>2194</v>
      </c>
      <c r="I9873" t="s">
        <v>3411</v>
      </c>
      <c r="J9873" t="s">
        <v>8912</v>
      </c>
      <c r="L9873" s="5"/>
      <c r="P9873" t="s">
        <v>8912</v>
      </c>
    </row>
    <row r="9874" spans="2:16" x14ac:dyDescent="0.25">
      <c r="B9874" t="s">
        <v>4</v>
      </c>
      <c r="C9874" t="s">
        <v>17</v>
      </c>
      <c r="D9874" s="6">
        <v>0.126</v>
      </c>
      <c r="E9874" s="6">
        <v>0.126</v>
      </c>
      <c r="F9874" s="18">
        <v>135</v>
      </c>
      <c r="G9874" t="s">
        <v>2190</v>
      </c>
      <c r="H9874" t="s">
        <v>2195</v>
      </c>
      <c r="I9874" t="s">
        <v>3413</v>
      </c>
      <c r="J9874" t="s">
        <v>8961</v>
      </c>
      <c r="L9874" s="5"/>
      <c r="P9874" t="s">
        <v>8961</v>
      </c>
    </row>
    <row r="9875" spans="2:16" x14ac:dyDescent="0.25">
      <c r="B9875" t="s">
        <v>4</v>
      </c>
      <c r="C9875" t="s">
        <v>17</v>
      </c>
      <c r="D9875" s="6">
        <v>0.126</v>
      </c>
      <c r="E9875" s="6">
        <v>0.126</v>
      </c>
      <c r="F9875" s="18">
        <v>135</v>
      </c>
      <c r="G9875" t="s">
        <v>2190</v>
      </c>
      <c r="H9875" t="s">
        <v>2196</v>
      </c>
      <c r="I9875" t="s">
        <v>3415</v>
      </c>
      <c r="J9875" t="s">
        <v>9010</v>
      </c>
      <c r="L9875" s="5"/>
      <c r="P9875" t="s">
        <v>9010</v>
      </c>
    </row>
    <row r="9876" spans="2:16" x14ac:dyDescent="0.25">
      <c r="B9876" t="s">
        <v>4</v>
      </c>
      <c r="C9876" t="s">
        <v>17</v>
      </c>
      <c r="D9876" s="6">
        <v>0.11599999999999999</v>
      </c>
      <c r="E9876" s="6">
        <v>0.11599999999999999</v>
      </c>
      <c r="F9876" s="18">
        <v>155</v>
      </c>
      <c r="G9876" t="s">
        <v>2190</v>
      </c>
      <c r="H9876" t="s">
        <v>2197</v>
      </c>
      <c r="I9876" t="s">
        <v>391</v>
      </c>
      <c r="J9876" t="s">
        <v>9059</v>
      </c>
      <c r="L9876" s="5"/>
      <c r="P9876" t="s">
        <v>9059</v>
      </c>
    </row>
    <row r="9877" spans="2:16" x14ac:dyDescent="0.25">
      <c r="B9877" t="s">
        <v>4</v>
      </c>
      <c r="C9877" t="s">
        <v>17</v>
      </c>
      <c r="D9877" s="6">
        <v>0.26899999999999996</v>
      </c>
      <c r="E9877" s="6">
        <v>0.26899999999999996</v>
      </c>
      <c r="F9877" s="18">
        <v>135</v>
      </c>
      <c r="G9877" t="s">
        <v>2190</v>
      </c>
      <c r="H9877" t="s">
        <v>2198</v>
      </c>
      <c r="I9877" t="s">
        <v>680</v>
      </c>
      <c r="J9877" t="s">
        <v>9108</v>
      </c>
      <c r="L9877" s="5"/>
      <c r="P9877" t="s">
        <v>9108</v>
      </c>
    </row>
    <row r="9878" spans="2:16" x14ac:dyDescent="0.25">
      <c r="B9878" t="s">
        <v>4</v>
      </c>
      <c r="C9878" t="s">
        <v>17</v>
      </c>
      <c r="D9878" s="6">
        <v>0.126</v>
      </c>
      <c r="E9878" s="6">
        <v>0.126</v>
      </c>
      <c r="F9878" s="18">
        <v>135</v>
      </c>
      <c r="G9878" t="s">
        <v>2190</v>
      </c>
      <c r="H9878" t="s">
        <v>2199</v>
      </c>
      <c r="I9878" t="s">
        <v>828</v>
      </c>
      <c r="J9878" t="s">
        <v>9157</v>
      </c>
      <c r="L9878" s="5"/>
      <c r="P9878" t="s">
        <v>9157</v>
      </c>
    </row>
    <row r="9879" spans="2:16" x14ac:dyDescent="0.25">
      <c r="B9879" t="s">
        <v>4</v>
      </c>
      <c r="C9879" t="s">
        <v>17</v>
      </c>
      <c r="D9879" s="6">
        <v>6.9000000000000006E-2</v>
      </c>
      <c r="E9879" s="6">
        <v>6.9000000000000006E-2</v>
      </c>
      <c r="F9879" s="18">
        <v>170</v>
      </c>
      <c r="G9879" t="s">
        <v>2190</v>
      </c>
      <c r="H9879" t="s">
        <v>1014</v>
      </c>
      <c r="I9879" t="s">
        <v>3420</v>
      </c>
      <c r="J9879" t="s">
        <v>9206</v>
      </c>
      <c r="L9879" s="5"/>
      <c r="P9879" t="s">
        <v>9206</v>
      </c>
    </row>
    <row r="9880" spans="2:16" x14ac:dyDescent="0.25">
      <c r="B9880" t="s">
        <v>4</v>
      </c>
      <c r="C9880" t="s">
        <v>17</v>
      </c>
      <c r="D9880" s="6">
        <v>0.126</v>
      </c>
      <c r="E9880" s="6">
        <v>0.126</v>
      </c>
      <c r="F9880" s="18">
        <v>135</v>
      </c>
      <c r="G9880" t="s">
        <v>2190</v>
      </c>
      <c r="H9880" t="s">
        <v>2200</v>
      </c>
      <c r="I9880" t="s">
        <v>582</v>
      </c>
      <c r="J9880" t="s">
        <v>9255</v>
      </c>
      <c r="L9880" s="5"/>
      <c r="P9880" t="s">
        <v>9255</v>
      </c>
    </row>
    <row r="9881" spans="2:16" x14ac:dyDescent="0.25">
      <c r="B9881" t="s">
        <v>4</v>
      </c>
      <c r="C9881" t="s">
        <v>17</v>
      </c>
      <c r="D9881" s="6">
        <v>0.126</v>
      </c>
      <c r="E9881" s="6">
        <v>0.126</v>
      </c>
      <c r="F9881" s="18">
        <v>135</v>
      </c>
      <c r="G9881" t="s">
        <v>2190</v>
      </c>
      <c r="H9881" t="s">
        <v>2201</v>
      </c>
      <c r="I9881" t="s">
        <v>3423</v>
      </c>
      <c r="J9881" t="s">
        <v>9304</v>
      </c>
      <c r="L9881" s="5"/>
      <c r="P9881" t="s">
        <v>9304</v>
      </c>
    </row>
    <row r="9882" spans="2:16" x14ac:dyDescent="0.25">
      <c r="B9882" t="s">
        <v>4</v>
      </c>
      <c r="C9882" t="s">
        <v>17</v>
      </c>
      <c r="D9882" s="6">
        <v>0.126</v>
      </c>
      <c r="E9882" s="6">
        <v>0.126</v>
      </c>
      <c r="F9882" s="18">
        <v>135</v>
      </c>
      <c r="G9882" t="s">
        <v>2190</v>
      </c>
      <c r="H9882" t="s">
        <v>2202</v>
      </c>
      <c r="I9882" t="s">
        <v>3425</v>
      </c>
      <c r="J9882" t="s">
        <v>9353</v>
      </c>
      <c r="L9882" s="5"/>
      <c r="P9882" t="s">
        <v>9353</v>
      </c>
    </row>
    <row r="9883" spans="2:16" x14ac:dyDescent="0.25">
      <c r="B9883" t="s">
        <v>4</v>
      </c>
      <c r="C9883" t="s">
        <v>17</v>
      </c>
      <c r="D9883" s="6">
        <v>0.126</v>
      </c>
      <c r="E9883" s="6">
        <v>0.126</v>
      </c>
      <c r="F9883" s="18">
        <v>135</v>
      </c>
      <c r="G9883" t="s">
        <v>2190</v>
      </c>
      <c r="H9883" t="s">
        <v>2203</v>
      </c>
      <c r="I9883" t="s">
        <v>235</v>
      </c>
      <c r="J9883" t="s">
        <v>9402</v>
      </c>
      <c r="L9883" s="5"/>
      <c r="P9883" t="s">
        <v>9402</v>
      </c>
    </row>
    <row r="9884" spans="2:16" x14ac:dyDescent="0.25">
      <c r="B9884" t="s">
        <v>4</v>
      </c>
      <c r="C9884" t="s">
        <v>17</v>
      </c>
      <c r="D9884" s="6">
        <v>0.126</v>
      </c>
      <c r="E9884" s="6">
        <v>0.126</v>
      </c>
      <c r="F9884" s="18">
        <v>135</v>
      </c>
      <c r="G9884" t="s">
        <v>2190</v>
      </c>
      <c r="H9884" t="s">
        <v>2204</v>
      </c>
      <c r="I9884" t="s">
        <v>255</v>
      </c>
      <c r="J9884" t="s">
        <v>9451</v>
      </c>
      <c r="L9884" s="5"/>
      <c r="P9884" t="s">
        <v>9451</v>
      </c>
    </row>
    <row r="9885" spans="2:16" x14ac:dyDescent="0.25">
      <c r="B9885" t="s">
        <v>4</v>
      </c>
      <c r="C9885" t="s">
        <v>17</v>
      </c>
      <c r="D9885" s="6">
        <v>0.126</v>
      </c>
      <c r="E9885" s="6">
        <v>0.126</v>
      </c>
      <c r="F9885" s="18">
        <v>135</v>
      </c>
      <c r="G9885" t="s">
        <v>2190</v>
      </c>
      <c r="H9885" t="s">
        <v>2205</v>
      </c>
      <c r="I9885" t="s">
        <v>3429</v>
      </c>
      <c r="J9885" t="s">
        <v>9500</v>
      </c>
      <c r="L9885" s="5"/>
      <c r="P9885" t="s">
        <v>9500</v>
      </c>
    </row>
    <row r="9886" spans="2:16" x14ac:dyDescent="0.25">
      <c r="B9886" t="s">
        <v>4</v>
      </c>
      <c r="C9886" t="s">
        <v>17</v>
      </c>
      <c r="D9886" s="6">
        <v>0.126</v>
      </c>
      <c r="E9886" s="6">
        <v>0.126</v>
      </c>
      <c r="F9886" s="18">
        <v>135</v>
      </c>
      <c r="G9886" t="s">
        <v>2190</v>
      </c>
      <c r="H9886" t="s">
        <v>2206</v>
      </c>
      <c r="I9886" t="s">
        <v>3431</v>
      </c>
      <c r="J9886" t="s">
        <v>9549</v>
      </c>
      <c r="L9886" s="5"/>
      <c r="P9886" t="s">
        <v>9549</v>
      </c>
    </row>
    <row r="9887" spans="2:16" x14ac:dyDescent="0.25">
      <c r="B9887" t="s">
        <v>4</v>
      </c>
      <c r="C9887" t="s">
        <v>17</v>
      </c>
      <c r="D9887" s="6">
        <v>0.126</v>
      </c>
      <c r="E9887" s="6">
        <v>0.126</v>
      </c>
      <c r="F9887" s="18">
        <v>135</v>
      </c>
      <c r="G9887" t="s">
        <v>2190</v>
      </c>
      <c r="H9887" t="s">
        <v>2207</v>
      </c>
      <c r="I9887" t="s">
        <v>3433</v>
      </c>
      <c r="J9887" t="s">
        <v>9598</v>
      </c>
      <c r="L9887" s="5"/>
      <c r="P9887" t="s">
        <v>9598</v>
      </c>
    </row>
    <row r="9888" spans="2:16" x14ac:dyDescent="0.25">
      <c r="B9888" t="s">
        <v>4</v>
      </c>
      <c r="C9888" t="s">
        <v>17</v>
      </c>
      <c r="D9888" s="6">
        <v>0.126</v>
      </c>
      <c r="E9888" s="6">
        <v>0.126</v>
      </c>
      <c r="F9888" s="18">
        <v>135</v>
      </c>
      <c r="G9888" t="s">
        <v>2190</v>
      </c>
      <c r="H9888" t="s">
        <v>2208</v>
      </c>
      <c r="I9888" t="s">
        <v>609</v>
      </c>
      <c r="J9888" t="s">
        <v>9647</v>
      </c>
      <c r="L9888" s="5"/>
      <c r="P9888" t="s">
        <v>9647</v>
      </c>
    </row>
    <row r="9889" spans="2:16" x14ac:dyDescent="0.25">
      <c r="B9889" t="s">
        <v>4</v>
      </c>
      <c r="C9889" t="s">
        <v>17</v>
      </c>
      <c r="D9889" s="6">
        <v>0.107</v>
      </c>
      <c r="E9889" s="6">
        <v>0.107</v>
      </c>
      <c r="F9889" s="18">
        <v>155</v>
      </c>
      <c r="G9889" t="s">
        <v>2190</v>
      </c>
      <c r="H9889" t="s">
        <v>2209</v>
      </c>
      <c r="I9889" t="s">
        <v>3436</v>
      </c>
      <c r="J9889" t="s">
        <v>9696</v>
      </c>
      <c r="L9889" s="5"/>
      <c r="P9889" t="s">
        <v>9696</v>
      </c>
    </row>
    <row r="9890" spans="2:16" x14ac:dyDescent="0.25">
      <c r="B9890" t="s">
        <v>4</v>
      </c>
      <c r="C9890" t="s">
        <v>17</v>
      </c>
      <c r="D9890" s="6">
        <v>0.45100000000000001</v>
      </c>
      <c r="E9890" s="6">
        <v>0.45100000000000001</v>
      </c>
      <c r="F9890" s="18">
        <v>135</v>
      </c>
      <c r="G9890" t="s">
        <v>2190</v>
      </c>
      <c r="H9890" t="s">
        <v>2210</v>
      </c>
      <c r="I9890" t="s">
        <v>207</v>
      </c>
      <c r="J9890" t="s">
        <v>9745</v>
      </c>
      <c r="L9890" s="5"/>
      <c r="P9890" t="s">
        <v>9745</v>
      </c>
    </row>
    <row r="9891" spans="2:16" x14ac:dyDescent="0.25">
      <c r="B9891" t="s">
        <v>4</v>
      </c>
      <c r="C9891" t="s">
        <v>17</v>
      </c>
      <c r="D9891" s="6">
        <v>0.26800000000000002</v>
      </c>
      <c r="E9891" s="6">
        <v>0.26800000000000002</v>
      </c>
      <c r="F9891" s="18">
        <v>135</v>
      </c>
      <c r="G9891" t="s">
        <v>2190</v>
      </c>
      <c r="H9891" t="s">
        <v>2211</v>
      </c>
      <c r="I9891" t="s">
        <v>478</v>
      </c>
      <c r="J9891" t="s">
        <v>9794</v>
      </c>
      <c r="L9891" s="5"/>
      <c r="P9891" t="s">
        <v>9794</v>
      </c>
    </row>
    <row r="9892" spans="2:16" x14ac:dyDescent="0.25">
      <c r="B9892" t="s">
        <v>4</v>
      </c>
      <c r="C9892" t="s">
        <v>17</v>
      </c>
      <c r="D9892" s="6">
        <v>0.05</v>
      </c>
      <c r="E9892" s="6">
        <v>0.05</v>
      </c>
      <c r="F9892" s="18">
        <v>230</v>
      </c>
      <c r="G9892" t="s">
        <v>2190</v>
      </c>
      <c r="H9892" t="s">
        <v>2212</v>
      </c>
      <c r="I9892" t="s">
        <v>3440</v>
      </c>
      <c r="J9892" t="s">
        <v>9843</v>
      </c>
      <c r="L9892" s="5"/>
      <c r="P9892" t="s">
        <v>9843</v>
      </c>
    </row>
    <row r="9893" spans="2:16" x14ac:dyDescent="0.25">
      <c r="B9893" t="s">
        <v>4</v>
      </c>
      <c r="C9893" t="s">
        <v>17</v>
      </c>
      <c r="D9893" s="6">
        <v>0.126</v>
      </c>
      <c r="E9893" s="6">
        <v>0.126</v>
      </c>
      <c r="F9893" s="18">
        <v>135</v>
      </c>
      <c r="G9893" t="s">
        <v>2190</v>
      </c>
      <c r="H9893" t="s">
        <v>2213</v>
      </c>
      <c r="I9893" t="s">
        <v>418</v>
      </c>
      <c r="J9893" t="s">
        <v>9892</v>
      </c>
      <c r="L9893" s="5"/>
      <c r="P9893" t="s">
        <v>9892</v>
      </c>
    </row>
    <row r="9894" spans="2:16" x14ac:dyDescent="0.25">
      <c r="B9894" t="s">
        <v>4</v>
      </c>
      <c r="C9894" t="s">
        <v>17</v>
      </c>
      <c r="D9894" s="6">
        <v>0.05</v>
      </c>
      <c r="E9894" s="6">
        <v>0.05</v>
      </c>
      <c r="F9894" s="18">
        <v>230</v>
      </c>
      <c r="G9894" t="s">
        <v>2190</v>
      </c>
      <c r="H9894" t="s">
        <v>2214</v>
      </c>
      <c r="I9894" t="s">
        <v>3443</v>
      </c>
      <c r="J9894" t="s">
        <v>9941</v>
      </c>
      <c r="L9894" s="5"/>
      <c r="P9894" t="s">
        <v>9941</v>
      </c>
    </row>
    <row r="9895" spans="2:16" x14ac:dyDescent="0.25">
      <c r="B9895" t="s">
        <v>4</v>
      </c>
      <c r="C9895" t="s">
        <v>17</v>
      </c>
      <c r="D9895" s="6">
        <v>0.126</v>
      </c>
      <c r="E9895" s="6">
        <v>0.126</v>
      </c>
      <c r="F9895" s="18">
        <v>135</v>
      </c>
      <c r="G9895" t="s">
        <v>2190</v>
      </c>
      <c r="H9895" t="s">
        <v>2215</v>
      </c>
      <c r="I9895" t="s">
        <v>3445</v>
      </c>
      <c r="J9895" t="s">
        <v>9990</v>
      </c>
      <c r="L9895" s="5"/>
      <c r="P9895" t="s">
        <v>9990</v>
      </c>
    </row>
    <row r="9896" spans="2:16" x14ac:dyDescent="0.25">
      <c r="B9896" t="s">
        <v>4</v>
      </c>
      <c r="C9896" t="s">
        <v>17</v>
      </c>
      <c r="D9896" s="6">
        <v>0.126</v>
      </c>
      <c r="E9896" s="6">
        <v>0.126</v>
      </c>
      <c r="F9896" s="18">
        <v>135</v>
      </c>
      <c r="G9896" t="s">
        <v>2190</v>
      </c>
      <c r="H9896" t="s">
        <v>2216</v>
      </c>
      <c r="I9896" t="s">
        <v>3447</v>
      </c>
      <c r="J9896" t="s">
        <v>10039</v>
      </c>
      <c r="L9896" s="5"/>
      <c r="P9896" t="s">
        <v>10039</v>
      </c>
    </row>
    <row r="9897" spans="2:16" x14ac:dyDescent="0.25">
      <c r="B9897" t="s">
        <v>4</v>
      </c>
      <c r="C9897" t="s">
        <v>17</v>
      </c>
      <c r="D9897" s="6">
        <v>0.126</v>
      </c>
      <c r="E9897" s="6">
        <v>0.126</v>
      </c>
      <c r="F9897" s="18">
        <v>135</v>
      </c>
      <c r="G9897" t="s">
        <v>2190</v>
      </c>
      <c r="H9897" t="s">
        <v>2217</v>
      </c>
      <c r="I9897" t="s">
        <v>3449</v>
      </c>
      <c r="J9897" t="s">
        <v>10088</v>
      </c>
      <c r="L9897" s="5"/>
      <c r="P9897" t="s">
        <v>10088</v>
      </c>
    </row>
    <row r="9898" spans="2:16" x14ac:dyDescent="0.25">
      <c r="B9898" t="s">
        <v>4</v>
      </c>
      <c r="C9898" t="s">
        <v>17</v>
      </c>
      <c r="D9898" s="6">
        <v>6.9000000000000006E-2</v>
      </c>
      <c r="E9898" s="6">
        <v>6.9000000000000006E-2</v>
      </c>
      <c r="F9898" s="18">
        <v>170</v>
      </c>
      <c r="G9898" t="s">
        <v>2190</v>
      </c>
      <c r="H9898" t="s">
        <v>2218</v>
      </c>
      <c r="I9898" t="s">
        <v>3451</v>
      </c>
      <c r="J9898" t="s">
        <v>10137</v>
      </c>
      <c r="L9898" s="5"/>
      <c r="P9898" t="s">
        <v>10137</v>
      </c>
    </row>
    <row r="9899" spans="2:16" x14ac:dyDescent="0.25">
      <c r="B9899" t="s">
        <v>4</v>
      </c>
      <c r="C9899" t="s">
        <v>17</v>
      </c>
      <c r="D9899" s="6">
        <v>6.9000000000000006E-2</v>
      </c>
      <c r="E9899" s="6">
        <v>6.9000000000000006E-2</v>
      </c>
      <c r="F9899" s="18">
        <v>170</v>
      </c>
      <c r="G9899" t="s">
        <v>2190</v>
      </c>
      <c r="H9899" t="s">
        <v>2219</v>
      </c>
      <c r="I9899" t="s">
        <v>3453</v>
      </c>
      <c r="J9899" t="s">
        <v>10186</v>
      </c>
      <c r="L9899" s="5"/>
      <c r="P9899" t="s">
        <v>10186</v>
      </c>
    </row>
    <row r="9900" spans="2:16" x14ac:dyDescent="0.25">
      <c r="B9900" t="s">
        <v>4</v>
      </c>
      <c r="C9900" t="s">
        <v>17</v>
      </c>
      <c r="D9900" s="6">
        <v>0.126</v>
      </c>
      <c r="E9900" s="6">
        <v>0.126</v>
      </c>
      <c r="F9900" s="18">
        <v>135</v>
      </c>
      <c r="G9900" t="s">
        <v>2190</v>
      </c>
      <c r="H9900" t="s">
        <v>2220</v>
      </c>
      <c r="I9900" t="s">
        <v>3455</v>
      </c>
      <c r="J9900" t="s">
        <v>10235</v>
      </c>
      <c r="L9900" s="5"/>
      <c r="P9900" t="s">
        <v>10235</v>
      </c>
    </row>
    <row r="9901" spans="2:16" x14ac:dyDescent="0.25">
      <c r="B9901" t="s">
        <v>4</v>
      </c>
      <c r="C9901" t="s">
        <v>17</v>
      </c>
      <c r="D9901" s="6">
        <v>0.126</v>
      </c>
      <c r="E9901" s="6">
        <v>0.126</v>
      </c>
      <c r="F9901" s="18">
        <v>135</v>
      </c>
      <c r="G9901" t="s">
        <v>2190</v>
      </c>
      <c r="H9901" t="s">
        <v>2221</v>
      </c>
      <c r="I9901" t="s">
        <v>387</v>
      </c>
      <c r="J9901" t="s">
        <v>10284</v>
      </c>
      <c r="L9901" s="5"/>
      <c r="P9901" t="s">
        <v>10284</v>
      </c>
    </row>
    <row r="9902" spans="2:16" x14ac:dyDescent="0.25">
      <c r="B9902" t="s">
        <v>4</v>
      </c>
      <c r="C9902" t="s">
        <v>17</v>
      </c>
      <c r="D9902" s="6">
        <v>0.126</v>
      </c>
      <c r="E9902" s="6">
        <v>0.126</v>
      </c>
      <c r="F9902" s="18">
        <v>135</v>
      </c>
      <c r="G9902" t="s">
        <v>2190</v>
      </c>
      <c r="H9902" t="s">
        <v>2222</v>
      </c>
      <c r="I9902" t="s">
        <v>3458</v>
      </c>
      <c r="J9902" t="s">
        <v>10333</v>
      </c>
      <c r="L9902" s="5"/>
      <c r="P9902" t="s">
        <v>10333</v>
      </c>
    </row>
    <row r="9903" spans="2:16" x14ac:dyDescent="0.25">
      <c r="B9903" t="s">
        <v>4</v>
      </c>
      <c r="C9903" t="s">
        <v>17</v>
      </c>
      <c r="D9903" s="6">
        <v>6.9000000000000006E-2</v>
      </c>
      <c r="E9903" s="6">
        <v>6.9000000000000006E-2</v>
      </c>
      <c r="F9903" s="18">
        <v>170</v>
      </c>
      <c r="G9903" t="s">
        <v>2190</v>
      </c>
      <c r="H9903" t="s">
        <v>2223</v>
      </c>
      <c r="I9903" t="s">
        <v>3462</v>
      </c>
      <c r="J9903" t="s">
        <v>10382</v>
      </c>
      <c r="L9903" s="5"/>
      <c r="P9903" t="s">
        <v>10382</v>
      </c>
    </row>
    <row r="9904" spans="2:16" x14ac:dyDescent="0.25">
      <c r="B9904" t="s">
        <v>4</v>
      </c>
      <c r="C9904" t="s">
        <v>17</v>
      </c>
      <c r="D9904" s="6">
        <v>0.126</v>
      </c>
      <c r="E9904" s="6">
        <v>0.126</v>
      </c>
      <c r="F9904" s="18">
        <v>135</v>
      </c>
      <c r="G9904" t="s">
        <v>2190</v>
      </c>
      <c r="H9904" t="s">
        <v>2224</v>
      </c>
      <c r="I9904" t="s">
        <v>3464</v>
      </c>
      <c r="J9904" t="s">
        <v>10431</v>
      </c>
      <c r="L9904" s="5"/>
      <c r="P9904" t="s">
        <v>10431</v>
      </c>
    </row>
    <row r="9905" spans="2:16" x14ac:dyDescent="0.25">
      <c r="B9905" t="s">
        <v>4</v>
      </c>
      <c r="C9905" t="s">
        <v>17</v>
      </c>
      <c r="D9905" s="6">
        <v>0.126</v>
      </c>
      <c r="E9905" s="6">
        <v>0.126</v>
      </c>
      <c r="F9905" s="18">
        <v>135</v>
      </c>
      <c r="G9905" t="s">
        <v>2190</v>
      </c>
      <c r="H9905" t="s">
        <v>2225</v>
      </c>
      <c r="I9905" t="s">
        <v>3467</v>
      </c>
      <c r="J9905" t="s">
        <v>10480</v>
      </c>
      <c r="L9905" s="5"/>
      <c r="P9905" t="s">
        <v>10480</v>
      </c>
    </row>
    <row r="9906" spans="2:16" x14ac:dyDescent="0.25">
      <c r="B9906" t="s">
        <v>4</v>
      </c>
      <c r="C9906" t="s">
        <v>17</v>
      </c>
      <c r="D9906" s="6">
        <v>0.126</v>
      </c>
      <c r="E9906" s="6">
        <v>0.126</v>
      </c>
      <c r="F9906" s="18">
        <v>135</v>
      </c>
      <c r="G9906" t="s">
        <v>2190</v>
      </c>
      <c r="H9906" t="s">
        <v>2226</v>
      </c>
      <c r="I9906" t="s">
        <v>3469</v>
      </c>
      <c r="J9906" t="s">
        <v>10529</v>
      </c>
      <c r="L9906" s="5"/>
      <c r="P9906" t="s">
        <v>10529</v>
      </c>
    </row>
    <row r="9907" spans="2:16" x14ac:dyDescent="0.25">
      <c r="B9907" t="s">
        <v>4</v>
      </c>
      <c r="C9907" t="s">
        <v>17</v>
      </c>
      <c r="D9907" s="6">
        <v>0.107</v>
      </c>
      <c r="E9907" s="6">
        <v>0.107</v>
      </c>
      <c r="F9907" s="18">
        <v>155</v>
      </c>
      <c r="G9907" t="s">
        <v>2190</v>
      </c>
      <c r="H9907" t="s">
        <v>2227</v>
      </c>
      <c r="I9907" t="s">
        <v>3471</v>
      </c>
      <c r="J9907" t="s">
        <v>10578</v>
      </c>
      <c r="L9907" s="5"/>
      <c r="P9907" t="s">
        <v>10578</v>
      </c>
    </row>
    <row r="9908" spans="2:16" x14ac:dyDescent="0.25">
      <c r="B9908" t="s">
        <v>4</v>
      </c>
      <c r="C9908" t="s">
        <v>17</v>
      </c>
      <c r="D9908" s="6">
        <v>0.48599999999999999</v>
      </c>
      <c r="E9908" s="6">
        <v>0.48599999999999999</v>
      </c>
      <c r="F9908" s="18">
        <v>135</v>
      </c>
      <c r="G9908" t="s">
        <v>2190</v>
      </c>
      <c r="H9908" t="s">
        <v>2228</v>
      </c>
      <c r="I9908" t="s">
        <v>194</v>
      </c>
      <c r="J9908" t="s">
        <v>10627</v>
      </c>
      <c r="L9908" s="5"/>
      <c r="P9908" t="s">
        <v>10627</v>
      </c>
    </row>
    <row r="9909" spans="2:16" x14ac:dyDescent="0.25">
      <c r="B9909" t="s">
        <v>4</v>
      </c>
      <c r="C9909" t="s">
        <v>17</v>
      </c>
      <c r="D9909" s="6">
        <v>0.126</v>
      </c>
      <c r="E9909" s="6">
        <v>0.126</v>
      </c>
      <c r="F9909" s="18">
        <v>135</v>
      </c>
      <c r="G9909" t="s">
        <v>2190</v>
      </c>
      <c r="H9909" t="s">
        <v>2229</v>
      </c>
      <c r="I9909" t="s">
        <v>543</v>
      </c>
      <c r="J9909" t="s">
        <v>10676</v>
      </c>
      <c r="L9909" s="5"/>
      <c r="P9909" t="s">
        <v>10676</v>
      </c>
    </row>
    <row r="9910" spans="2:16" x14ac:dyDescent="0.25">
      <c r="B9910" t="s">
        <v>4</v>
      </c>
      <c r="C9910" t="s">
        <v>17</v>
      </c>
      <c r="D9910" s="6">
        <v>6.9000000000000006E-2</v>
      </c>
      <c r="E9910" s="6">
        <v>6.9000000000000006E-2</v>
      </c>
      <c r="F9910" s="18">
        <v>170</v>
      </c>
      <c r="G9910" t="s">
        <v>2190</v>
      </c>
      <c r="H9910" t="s">
        <v>2230</v>
      </c>
      <c r="I9910" t="s">
        <v>3475</v>
      </c>
      <c r="J9910" t="s">
        <v>10725</v>
      </c>
      <c r="L9910" s="5"/>
      <c r="P9910" t="s">
        <v>10725</v>
      </c>
    </row>
    <row r="9911" spans="2:16" x14ac:dyDescent="0.25">
      <c r="B9911" t="s">
        <v>4</v>
      </c>
      <c r="C9911" t="s">
        <v>17</v>
      </c>
      <c r="D9911" s="6">
        <v>0.126</v>
      </c>
      <c r="E9911" s="6">
        <v>0.126</v>
      </c>
      <c r="F9911" s="18">
        <v>135</v>
      </c>
      <c r="G9911" t="s">
        <v>2190</v>
      </c>
      <c r="H9911" t="s">
        <v>2231</v>
      </c>
      <c r="I9911" t="s">
        <v>681</v>
      </c>
      <c r="J9911" t="s">
        <v>10774</v>
      </c>
      <c r="L9911" s="5"/>
      <c r="P9911" t="s">
        <v>10774</v>
      </c>
    </row>
    <row r="9912" spans="2:16" x14ac:dyDescent="0.25">
      <c r="B9912" t="s">
        <v>4</v>
      </c>
      <c r="C9912" t="s">
        <v>17</v>
      </c>
      <c r="D9912" s="6">
        <v>0.126</v>
      </c>
      <c r="E9912" s="6">
        <v>0.126</v>
      </c>
      <c r="F9912" s="18">
        <v>135</v>
      </c>
      <c r="G9912" t="s">
        <v>2190</v>
      </c>
      <c r="H9912" t="s">
        <v>2232</v>
      </c>
      <c r="I9912" t="s">
        <v>3478</v>
      </c>
      <c r="J9912" t="s">
        <v>10823</v>
      </c>
      <c r="L9912" s="5"/>
      <c r="P9912" t="s">
        <v>10823</v>
      </c>
    </row>
    <row r="9913" spans="2:16" x14ac:dyDescent="0.25">
      <c r="B9913" t="s">
        <v>4</v>
      </c>
      <c r="C9913" t="s">
        <v>17</v>
      </c>
      <c r="D9913" s="6">
        <v>6.9000000000000006E-2</v>
      </c>
      <c r="E9913" s="6">
        <v>6.9000000000000006E-2</v>
      </c>
      <c r="F9913" s="18">
        <v>170</v>
      </c>
      <c r="G9913" t="s">
        <v>2190</v>
      </c>
      <c r="H9913" t="s">
        <v>2233</v>
      </c>
      <c r="I9913" t="s">
        <v>3480</v>
      </c>
      <c r="J9913" t="s">
        <v>10872</v>
      </c>
      <c r="L9913" s="5"/>
      <c r="P9913" t="s">
        <v>10872</v>
      </c>
    </row>
    <row r="9914" spans="2:16" x14ac:dyDescent="0.25">
      <c r="B9914" t="s">
        <v>4</v>
      </c>
      <c r="C9914" t="s">
        <v>17</v>
      </c>
      <c r="D9914" s="6">
        <v>0.107</v>
      </c>
      <c r="E9914" s="6">
        <v>0.107</v>
      </c>
      <c r="F9914" s="18">
        <v>155</v>
      </c>
      <c r="G9914" t="s">
        <v>2190</v>
      </c>
      <c r="H9914" t="s">
        <v>2234</v>
      </c>
      <c r="I9914" t="s">
        <v>3482</v>
      </c>
      <c r="J9914" t="s">
        <v>10921</v>
      </c>
      <c r="L9914" s="5"/>
      <c r="P9914" t="s">
        <v>10921</v>
      </c>
    </row>
    <row r="9915" spans="2:16" x14ac:dyDescent="0.25">
      <c r="B9915" t="s">
        <v>4</v>
      </c>
      <c r="C9915" t="s">
        <v>17</v>
      </c>
      <c r="D9915" s="6">
        <v>0.126</v>
      </c>
      <c r="E9915" s="6">
        <v>0.126</v>
      </c>
      <c r="F9915" s="18">
        <v>135</v>
      </c>
      <c r="G9915" t="s">
        <v>2190</v>
      </c>
      <c r="H9915" t="s">
        <v>2235</v>
      </c>
      <c r="I9915" t="s">
        <v>3484</v>
      </c>
      <c r="J9915" t="s">
        <v>10970</v>
      </c>
      <c r="L9915" s="5"/>
      <c r="P9915" t="s">
        <v>10970</v>
      </c>
    </row>
    <row r="9916" spans="2:16" x14ac:dyDescent="0.25">
      <c r="B9916" t="s">
        <v>4</v>
      </c>
      <c r="C9916" t="s">
        <v>17</v>
      </c>
      <c r="D9916" s="6">
        <v>0.05</v>
      </c>
      <c r="E9916" s="6">
        <v>0.05</v>
      </c>
      <c r="F9916" s="18">
        <v>230</v>
      </c>
      <c r="G9916" t="s">
        <v>2190</v>
      </c>
      <c r="H9916" t="s">
        <v>2236</v>
      </c>
      <c r="I9916" t="s">
        <v>3486</v>
      </c>
      <c r="J9916" t="s">
        <v>11019</v>
      </c>
      <c r="L9916" s="5"/>
      <c r="P9916" t="s">
        <v>11019</v>
      </c>
    </row>
    <row r="9917" spans="2:16" x14ac:dyDescent="0.25">
      <c r="B9917" t="s">
        <v>4</v>
      </c>
      <c r="C9917" t="s">
        <v>17</v>
      </c>
      <c r="D9917" s="6">
        <v>0.126</v>
      </c>
      <c r="E9917" s="6">
        <v>0.126</v>
      </c>
      <c r="F9917" s="18">
        <v>135</v>
      </c>
      <c r="G9917" t="s">
        <v>2191</v>
      </c>
      <c r="H9917" t="s">
        <v>2190</v>
      </c>
      <c r="I9917" t="s">
        <v>3488</v>
      </c>
      <c r="J9917" t="s">
        <v>8668</v>
      </c>
      <c r="L9917" s="5"/>
      <c r="P9917" t="s">
        <v>8668</v>
      </c>
    </row>
    <row r="9918" spans="2:16" x14ac:dyDescent="0.25">
      <c r="B9918" t="s">
        <v>4</v>
      </c>
      <c r="C9918" t="s">
        <v>17</v>
      </c>
      <c r="D9918" s="6">
        <v>0.126</v>
      </c>
      <c r="E9918" s="6">
        <v>0.126</v>
      </c>
      <c r="F9918" s="18">
        <v>135</v>
      </c>
      <c r="G9918" t="s">
        <v>2191</v>
      </c>
      <c r="H9918" t="s">
        <v>2191</v>
      </c>
      <c r="I9918" t="s">
        <v>981</v>
      </c>
      <c r="J9918" t="s">
        <v>8717</v>
      </c>
      <c r="L9918" s="5"/>
      <c r="P9918" t="s">
        <v>8717</v>
      </c>
    </row>
    <row r="9919" spans="2:16" x14ac:dyDescent="0.25">
      <c r="B9919" t="s">
        <v>4</v>
      </c>
      <c r="C9919" t="s">
        <v>17</v>
      </c>
      <c r="D9919" s="6">
        <v>0.107</v>
      </c>
      <c r="E9919" s="6">
        <v>0.107</v>
      </c>
      <c r="F9919" s="18">
        <v>155</v>
      </c>
      <c r="G9919" t="s">
        <v>2191</v>
      </c>
      <c r="H9919" t="s">
        <v>2192</v>
      </c>
      <c r="I9919" t="s">
        <v>685</v>
      </c>
      <c r="J9919" t="s">
        <v>8766</v>
      </c>
      <c r="L9919" s="5"/>
      <c r="P9919" t="s">
        <v>8766</v>
      </c>
    </row>
    <row r="9920" spans="2:16" x14ac:dyDescent="0.25">
      <c r="B9920" t="s">
        <v>4</v>
      </c>
      <c r="C9920" t="s">
        <v>17</v>
      </c>
      <c r="D9920" s="6">
        <v>0.107</v>
      </c>
      <c r="E9920" s="6">
        <v>0.107</v>
      </c>
      <c r="F9920" s="18">
        <v>155</v>
      </c>
      <c r="G9920" t="s">
        <v>2191</v>
      </c>
      <c r="H9920" t="s">
        <v>2183</v>
      </c>
      <c r="I9920" t="s">
        <v>843</v>
      </c>
      <c r="J9920" t="s">
        <v>8815</v>
      </c>
      <c r="L9920" s="5"/>
      <c r="P9920" t="s">
        <v>8815</v>
      </c>
    </row>
    <row r="9921" spans="2:16" x14ac:dyDescent="0.25">
      <c r="B9921" t="s">
        <v>4</v>
      </c>
      <c r="C9921" t="s">
        <v>17</v>
      </c>
      <c r="D9921" s="6">
        <v>0.107</v>
      </c>
      <c r="E9921" s="6">
        <v>0.107</v>
      </c>
      <c r="F9921" s="18">
        <v>155</v>
      </c>
      <c r="G9921" t="s">
        <v>2191</v>
      </c>
      <c r="H9921" t="s">
        <v>2193</v>
      </c>
      <c r="I9921" t="s">
        <v>729</v>
      </c>
      <c r="J9921" t="s">
        <v>8864</v>
      </c>
      <c r="L9921" s="5"/>
      <c r="P9921" t="s">
        <v>8864</v>
      </c>
    </row>
    <row r="9922" spans="2:16" x14ac:dyDescent="0.25">
      <c r="B9922" t="s">
        <v>4</v>
      </c>
      <c r="C9922" t="s">
        <v>17</v>
      </c>
      <c r="D9922" s="6">
        <v>0.107</v>
      </c>
      <c r="E9922" s="6">
        <v>0.107</v>
      </c>
      <c r="F9922" s="18">
        <v>155</v>
      </c>
      <c r="G9922" t="s">
        <v>2191</v>
      </c>
      <c r="H9922" t="s">
        <v>2194</v>
      </c>
      <c r="I9922" t="s">
        <v>3494</v>
      </c>
      <c r="J9922" t="s">
        <v>8913</v>
      </c>
      <c r="L9922" s="5"/>
      <c r="P9922" t="s">
        <v>8913</v>
      </c>
    </row>
    <row r="9923" spans="2:16" x14ac:dyDescent="0.25">
      <c r="B9923" t="s">
        <v>4</v>
      </c>
      <c r="C9923" t="s">
        <v>17</v>
      </c>
      <c r="D9923" s="6">
        <v>0.107</v>
      </c>
      <c r="E9923" s="6">
        <v>0.107</v>
      </c>
      <c r="F9923" s="18">
        <v>155</v>
      </c>
      <c r="G9923" t="s">
        <v>2191</v>
      </c>
      <c r="H9923" t="s">
        <v>2195</v>
      </c>
      <c r="I9923" t="s">
        <v>970</v>
      </c>
      <c r="J9923" t="s">
        <v>8962</v>
      </c>
      <c r="L9923" s="5"/>
      <c r="P9923" t="s">
        <v>8962</v>
      </c>
    </row>
    <row r="9924" spans="2:16" x14ac:dyDescent="0.25">
      <c r="B9924" t="s">
        <v>4</v>
      </c>
      <c r="C9924" t="s">
        <v>17</v>
      </c>
      <c r="D9924" s="6">
        <v>0.107</v>
      </c>
      <c r="E9924" s="6">
        <v>0.107</v>
      </c>
      <c r="F9924" s="18">
        <v>155</v>
      </c>
      <c r="G9924" t="s">
        <v>2191</v>
      </c>
      <c r="H9924" t="s">
        <v>2196</v>
      </c>
      <c r="I9924" t="s">
        <v>3497</v>
      </c>
      <c r="J9924" t="s">
        <v>9011</v>
      </c>
      <c r="L9924" s="5"/>
      <c r="P9924" t="s">
        <v>9011</v>
      </c>
    </row>
    <row r="9925" spans="2:16" x14ac:dyDescent="0.25">
      <c r="B9925" t="s">
        <v>4</v>
      </c>
      <c r="C9925" t="s">
        <v>17</v>
      </c>
      <c r="D9925" s="6">
        <v>0.45</v>
      </c>
      <c r="E9925" s="6">
        <v>0.45</v>
      </c>
      <c r="F9925" s="18">
        <v>155</v>
      </c>
      <c r="G9925" t="s">
        <v>2191</v>
      </c>
      <c r="H9925" t="s">
        <v>2197</v>
      </c>
      <c r="I9925" t="s">
        <v>87</v>
      </c>
      <c r="J9925" t="s">
        <v>9060</v>
      </c>
      <c r="L9925" s="5"/>
      <c r="P9925" t="s">
        <v>9060</v>
      </c>
    </row>
    <row r="9926" spans="2:16" x14ac:dyDescent="0.25">
      <c r="B9926" t="s">
        <v>4</v>
      </c>
      <c r="C9926" t="s">
        <v>17</v>
      </c>
      <c r="D9926" s="6">
        <v>0.126</v>
      </c>
      <c r="E9926" s="6">
        <v>0.126</v>
      </c>
      <c r="F9926" s="18">
        <v>135</v>
      </c>
      <c r="G9926" t="s">
        <v>2191</v>
      </c>
      <c r="H9926" t="s">
        <v>2198</v>
      </c>
      <c r="I9926" t="s">
        <v>966</v>
      </c>
      <c r="J9926" t="s">
        <v>9109</v>
      </c>
      <c r="L9926" s="5"/>
      <c r="P9926" t="s">
        <v>9109</v>
      </c>
    </row>
    <row r="9927" spans="2:16" x14ac:dyDescent="0.25">
      <c r="B9927" t="s">
        <v>4</v>
      </c>
      <c r="C9927" t="s">
        <v>17</v>
      </c>
      <c r="D9927" s="6">
        <v>0.126</v>
      </c>
      <c r="E9927" s="6">
        <v>0.126</v>
      </c>
      <c r="F9927" s="18">
        <v>135</v>
      </c>
      <c r="G9927" t="s">
        <v>2191</v>
      </c>
      <c r="H9927" t="s">
        <v>2199</v>
      </c>
      <c r="I9927" t="s">
        <v>3501</v>
      </c>
      <c r="J9927" t="s">
        <v>9158</v>
      </c>
      <c r="L9927" s="5"/>
      <c r="P9927" t="s">
        <v>9158</v>
      </c>
    </row>
    <row r="9928" spans="2:16" x14ac:dyDescent="0.25">
      <c r="B9928" t="s">
        <v>4</v>
      </c>
      <c r="C9928" t="s">
        <v>17</v>
      </c>
      <c r="D9928" s="6">
        <v>0.107</v>
      </c>
      <c r="E9928" s="6">
        <v>0.107</v>
      </c>
      <c r="F9928" s="18">
        <v>155</v>
      </c>
      <c r="G9928" t="s">
        <v>2191</v>
      </c>
      <c r="H9928" t="s">
        <v>1014</v>
      </c>
      <c r="I9928" t="s">
        <v>3503</v>
      </c>
      <c r="J9928" t="s">
        <v>9207</v>
      </c>
      <c r="L9928" s="5"/>
      <c r="P9928" t="s">
        <v>9207</v>
      </c>
    </row>
    <row r="9929" spans="2:16" x14ac:dyDescent="0.25">
      <c r="B9929" t="s">
        <v>4</v>
      </c>
      <c r="C9929" t="s">
        <v>17</v>
      </c>
      <c r="D9929" s="6">
        <v>0.126</v>
      </c>
      <c r="E9929" s="6">
        <v>0.126</v>
      </c>
      <c r="F9929" s="18">
        <v>135</v>
      </c>
      <c r="G9929" t="s">
        <v>2191</v>
      </c>
      <c r="H9929" t="s">
        <v>2200</v>
      </c>
      <c r="I9929" t="s">
        <v>537</v>
      </c>
      <c r="J9929" t="s">
        <v>9256</v>
      </c>
      <c r="L9929" s="5"/>
      <c r="P9929" t="s">
        <v>9256</v>
      </c>
    </row>
    <row r="9930" spans="2:16" x14ac:dyDescent="0.25">
      <c r="B9930" t="s">
        <v>4</v>
      </c>
      <c r="C9930" t="s">
        <v>17</v>
      </c>
      <c r="D9930" s="6">
        <v>0.126</v>
      </c>
      <c r="E9930" s="6">
        <v>0.126</v>
      </c>
      <c r="F9930" s="18">
        <v>135</v>
      </c>
      <c r="G9930" t="s">
        <v>2191</v>
      </c>
      <c r="H9930" t="s">
        <v>2201</v>
      </c>
      <c r="I9930" t="s">
        <v>956</v>
      </c>
      <c r="J9930" t="s">
        <v>9305</v>
      </c>
      <c r="L9930" s="5"/>
      <c r="P9930" t="s">
        <v>9305</v>
      </c>
    </row>
    <row r="9931" spans="2:16" x14ac:dyDescent="0.25">
      <c r="B9931" t="s">
        <v>4</v>
      </c>
      <c r="C9931" t="s">
        <v>17</v>
      </c>
      <c r="D9931" s="6">
        <v>0.126</v>
      </c>
      <c r="E9931" s="6">
        <v>0.126</v>
      </c>
      <c r="F9931" s="18">
        <v>135</v>
      </c>
      <c r="G9931" t="s">
        <v>2191</v>
      </c>
      <c r="H9931" t="s">
        <v>2202</v>
      </c>
      <c r="I9931" t="s">
        <v>967</v>
      </c>
      <c r="J9931" t="s">
        <v>9354</v>
      </c>
      <c r="L9931" s="5"/>
      <c r="P9931" t="s">
        <v>9354</v>
      </c>
    </row>
    <row r="9932" spans="2:16" x14ac:dyDescent="0.25">
      <c r="B9932" t="s">
        <v>4</v>
      </c>
      <c r="C9932" t="s">
        <v>17</v>
      </c>
      <c r="D9932" s="6">
        <v>0.126</v>
      </c>
      <c r="E9932" s="6">
        <v>0.126</v>
      </c>
      <c r="F9932" s="18">
        <v>135</v>
      </c>
      <c r="G9932" t="s">
        <v>2191</v>
      </c>
      <c r="H9932" t="s">
        <v>2203</v>
      </c>
      <c r="I9932" t="s">
        <v>3508</v>
      </c>
      <c r="J9932" t="s">
        <v>9403</v>
      </c>
      <c r="L9932" s="5"/>
      <c r="P9932" t="s">
        <v>9403</v>
      </c>
    </row>
    <row r="9933" spans="2:16" x14ac:dyDescent="0.25">
      <c r="B9933" t="s">
        <v>4</v>
      </c>
      <c r="C9933" t="s">
        <v>17</v>
      </c>
      <c r="D9933" s="6">
        <v>0.126</v>
      </c>
      <c r="E9933" s="6">
        <v>0.126</v>
      </c>
      <c r="F9933" s="18">
        <v>135</v>
      </c>
      <c r="G9933" t="s">
        <v>2191</v>
      </c>
      <c r="H9933" t="s">
        <v>2204</v>
      </c>
      <c r="I9933" t="s">
        <v>3510</v>
      </c>
      <c r="J9933" t="s">
        <v>9452</v>
      </c>
      <c r="L9933" s="5"/>
      <c r="P9933" t="s">
        <v>9452</v>
      </c>
    </row>
    <row r="9934" spans="2:16" x14ac:dyDescent="0.25">
      <c r="B9934" t="s">
        <v>4</v>
      </c>
      <c r="C9934" t="s">
        <v>17</v>
      </c>
      <c r="D9934" s="6">
        <v>0.107</v>
      </c>
      <c r="E9934" s="6">
        <v>0.107</v>
      </c>
      <c r="F9934" s="18">
        <v>155</v>
      </c>
      <c r="G9934" t="s">
        <v>2191</v>
      </c>
      <c r="H9934" t="s">
        <v>2205</v>
      </c>
      <c r="I9934" t="s">
        <v>3512</v>
      </c>
      <c r="J9934" t="s">
        <v>9501</v>
      </c>
      <c r="L9934" s="5"/>
      <c r="P9934" t="s">
        <v>9501</v>
      </c>
    </row>
    <row r="9935" spans="2:16" x14ac:dyDescent="0.25">
      <c r="B9935" t="s">
        <v>4</v>
      </c>
      <c r="C9935" t="s">
        <v>17</v>
      </c>
      <c r="D9935" s="6">
        <v>0.107</v>
      </c>
      <c r="E9935" s="6">
        <v>0.107</v>
      </c>
      <c r="F9935" s="18">
        <v>155</v>
      </c>
      <c r="G9935" t="s">
        <v>2191</v>
      </c>
      <c r="H9935" t="s">
        <v>2206</v>
      </c>
      <c r="I9935" t="s">
        <v>664</v>
      </c>
      <c r="J9935" t="s">
        <v>9550</v>
      </c>
      <c r="L9935" s="5"/>
      <c r="P9935" t="s">
        <v>9550</v>
      </c>
    </row>
    <row r="9936" spans="2:16" x14ac:dyDescent="0.25">
      <c r="B9936" t="s">
        <v>4</v>
      </c>
      <c r="C9936" t="s">
        <v>17</v>
      </c>
      <c r="D9936" s="6">
        <v>0.107</v>
      </c>
      <c r="E9936" s="6">
        <v>0.107</v>
      </c>
      <c r="F9936" s="18">
        <v>155</v>
      </c>
      <c r="G9936" t="s">
        <v>2191</v>
      </c>
      <c r="H9936" t="s">
        <v>2207</v>
      </c>
      <c r="I9936" t="s">
        <v>3515</v>
      </c>
      <c r="J9936" t="s">
        <v>9599</v>
      </c>
      <c r="L9936" s="5"/>
      <c r="P9936" t="s">
        <v>9599</v>
      </c>
    </row>
    <row r="9937" spans="2:16" x14ac:dyDescent="0.25">
      <c r="B9937" t="s">
        <v>4</v>
      </c>
      <c r="C9937" t="s">
        <v>17</v>
      </c>
      <c r="D9937" s="6">
        <v>0.126</v>
      </c>
      <c r="E9937" s="6">
        <v>0.126</v>
      </c>
      <c r="F9937" s="18">
        <v>135</v>
      </c>
      <c r="G9937" t="s">
        <v>2191</v>
      </c>
      <c r="H9937" t="s">
        <v>2208</v>
      </c>
      <c r="I9937" t="s">
        <v>291</v>
      </c>
      <c r="J9937" t="s">
        <v>9648</v>
      </c>
      <c r="L9937" s="5"/>
      <c r="P9937" t="s">
        <v>9648</v>
      </c>
    </row>
    <row r="9938" spans="2:16" x14ac:dyDescent="0.25">
      <c r="B9938" t="s">
        <v>4</v>
      </c>
      <c r="C9938" t="s">
        <v>17</v>
      </c>
      <c r="D9938" s="6">
        <v>0.107</v>
      </c>
      <c r="E9938" s="6">
        <v>0.107</v>
      </c>
      <c r="F9938" s="18">
        <v>155</v>
      </c>
      <c r="G9938" t="s">
        <v>2191</v>
      </c>
      <c r="H9938" t="s">
        <v>2209</v>
      </c>
      <c r="I9938" t="s">
        <v>662</v>
      </c>
      <c r="J9938" t="s">
        <v>9697</v>
      </c>
      <c r="L9938" s="5"/>
      <c r="P9938" t="s">
        <v>9697</v>
      </c>
    </row>
    <row r="9939" spans="2:16" x14ac:dyDescent="0.25">
      <c r="B9939" t="s">
        <v>4</v>
      </c>
      <c r="C9939" t="s">
        <v>17</v>
      </c>
      <c r="D9939" s="6">
        <v>0.126</v>
      </c>
      <c r="E9939" s="6">
        <v>0.126</v>
      </c>
      <c r="F9939" s="18">
        <v>135</v>
      </c>
      <c r="G9939" t="s">
        <v>2191</v>
      </c>
      <c r="H9939" t="s">
        <v>2210</v>
      </c>
      <c r="I9939" t="s">
        <v>499</v>
      </c>
      <c r="J9939" t="s">
        <v>9746</v>
      </c>
      <c r="L9939" s="5"/>
      <c r="P9939" t="s">
        <v>9746</v>
      </c>
    </row>
    <row r="9940" spans="2:16" x14ac:dyDescent="0.25">
      <c r="B9940" t="s">
        <v>4</v>
      </c>
      <c r="C9940" t="s">
        <v>17</v>
      </c>
      <c r="D9940" s="6">
        <v>0.126</v>
      </c>
      <c r="E9940" s="6">
        <v>0.126</v>
      </c>
      <c r="F9940" s="18">
        <v>135</v>
      </c>
      <c r="G9940" t="s">
        <v>2191</v>
      </c>
      <c r="H9940" t="s">
        <v>2211</v>
      </c>
      <c r="I9940" t="s">
        <v>822</v>
      </c>
      <c r="J9940" t="s">
        <v>9795</v>
      </c>
      <c r="L9940" s="5"/>
      <c r="P9940" t="s">
        <v>9795</v>
      </c>
    </row>
    <row r="9941" spans="2:16" x14ac:dyDescent="0.25">
      <c r="B9941" t="s">
        <v>4</v>
      </c>
      <c r="C9941" t="s">
        <v>17</v>
      </c>
      <c r="D9941" s="6">
        <v>0.05</v>
      </c>
      <c r="E9941" s="6">
        <v>0.05</v>
      </c>
      <c r="F9941" s="18">
        <v>230</v>
      </c>
      <c r="G9941" t="s">
        <v>2191</v>
      </c>
      <c r="H9941" t="s">
        <v>2212</v>
      </c>
      <c r="I9941" t="s">
        <v>3521</v>
      </c>
      <c r="J9941" t="s">
        <v>9844</v>
      </c>
      <c r="L9941" s="5"/>
      <c r="P9941" t="s">
        <v>9844</v>
      </c>
    </row>
    <row r="9942" spans="2:16" x14ac:dyDescent="0.25">
      <c r="B9942" t="s">
        <v>4</v>
      </c>
      <c r="C9942" t="s">
        <v>17</v>
      </c>
      <c r="D9942" s="6">
        <v>0.126</v>
      </c>
      <c r="E9942" s="6">
        <v>0.126</v>
      </c>
      <c r="F9942" s="18">
        <v>135</v>
      </c>
      <c r="G9942" t="s">
        <v>2191</v>
      </c>
      <c r="H9942" t="s">
        <v>2213</v>
      </c>
      <c r="I9942" t="s">
        <v>614</v>
      </c>
      <c r="J9942" t="s">
        <v>9893</v>
      </c>
      <c r="L9942" s="5"/>
      <c r="P9942" t="s">
        <v>9893</v>
      </c>
    </row>
    <row r="9943" spans="2:16" x14ac:dyDescent="0.25">
      <c r="B9943" t="s">
        <v>4</v>
      </c>
      <c r="C9943" t="s">
        <v>17</v>
      </c>
      <c r="D9943" s="6">
        <v>0.05</v>
      </c>
      <c r="E9943" s="6">
        <v>0.05</v>
      </c>
      <c r="F9943" s="18">
        <v>230</v>
      </c>
      <c r="G9943" t="s">
        <v>2191</v>
      </c>
      <c r="H9943" t="s">
        <v>2214</v>
      </c>
      <c r="I9943" t="s">
        <v>3524</v>
      </c>
      <c r="J9943" t="s">
        <v>9942</v>
      </c>
      <c r="L9943" s="5"/>
      <c r="P9943" t="s">
        <v>9942</v>
      </c>
    </row>
    <row r="9944" spans="2:16" x14ac:dyDescent="0.25">
      <c r="B9944" t="s">
        <v>4</v>
      </c>
      <c r="C9944" t="s">
        <v>17</v>
      </c>
      <c r="D9944" s="6">
        <v>0.126</v>
      </c>
      <c r="E9944" s="6">
        <v>0.126</v>
      </c>
      <c r="F9944" s="18">
        <v>135</v>
      </c>
      <c r="G9944" t="s">
        <v>2191</v>
      </c>
      <c r="H9944" t="s">
        <v>2215</v>
      </c>
      <c r="I9944" t="s">
        <v>3526</v>
      </c>
      <c r="J9944" t="s">
        <v>9991</v>
      </c>
      <c r="L9944" s="5"/>
      <c r="P9944" t="s">
        <v>9991</v>
      </c>
    </row>
    <row r="9945" spans="2:16" x14ac:dyDescent="0.25">
      <c r="B9945" t="s">
        <v>4</v>
      </c>
      <c r="C9945" t="s">
        <v>17</v>
      </c>
      <c r="D9945" s="6">
        <v>0.107</v>
      </c>
      <c r="E9945" s="6">
        <v>0.107</v>
      </c>
      <c r="F9945" s="18">
        <v>155</v>
      </c>
      <c r="G9945" t="s">
        <v>2191</v>
      </c>
      <c r="H9945" t="s">
        <v>2216</v>
      </c>
      <c r="I9945" t="s">
        <v>3528</v>
      </c>
      <c r="J9945" t="s">
        <v>10040</v>
      </c>
      <c r="L9945" s="5"/>
      <c r="P9945" t="s">
        <v>10040</v>
      </c>
    </row>
    <row r="9946" spans="2:16" x14ac:dyDescent="0.25">
      <c r="B9946" t="s">
        <v>4</v>
      </c>
      <c r="C9946" t="s">
        <v>17</v>
      </c>
      <c r="D9946" s="6">
        <v>0.107</v>
      </c>
      <c r="E9946" s="6">
        <v>0.107</v>
      </c>
      <c r="F9946" s="18">
        <v>155</v>
      </c>
      <c r="G9946" t="s">
        <v>2191</v>
      </c>
      <c r="H9946" t="s">
        <v>2217</v>
      </c>
      <c r="I9946" t="s">
        <v>824</v>
      </c>
      <c r="J9946" t="s">
        <v>10089</v>
      </c>
      <c r="L9946" s="5"/>
      <c r="P9946" t="s">
        <v>10089</v>
      </c>
    </row>
    <row r="9947" spans="2:16" x14ac:dyDescent="0.25">
      <c r="B9947" t="s">
        <v>4</v>
      </c>
      <c r="C9947" t="s">
        <v>17</v>
      </c>
      <c r="D9947" s="6">
        <v>0.107</v>
      </c>
      <c r="E9947" s="6">
        <v>0.107</v>
      </c>
      <c r="F9947" s="18">
        <v>155</v>
      </c>
      <c r="G9947" t="s">
        <v>2191</v>
      </c>
      <c r="H9947" t="s">
        <v>2218</v>
      </c>
      <c r="I9947" t="s">
        <v>3531</v>
      </c>
      <c r="J9947" t="s">
        <v>10138</v>
      </c>
      <c r="L9947" s="5"/>
      <c r="P9947" t="s">
        <v>10138</v>
      </c>
    </row>
    <row r="9948" spans="2:16" x14ac:dyDescent="0.25">
      <c r="B9948" t="s">
        <v>4</v>
      </c>
      <c r="C9948" t="s">
        <v>17</v>
      </c>
      <c r="D9948" s="6">
        <v>0.107</v>
      </c>
      <c r="E9948" s="6">
        <v>0.107</v>
      </c>
      <c r="F9948" s="18">
        <v>155</v>
      </c>
      <c r="G9948" t="s">
        <v>2191</v>
      </c>
      <c r="H9948" t="s">
        <v>2219</v>
      </c>
      <c r="I9948" t="s">
        <v>3533</v>
      </c>
      <c r="J9948" t="s">
        <v>10187</v>
      </c>
      <c r="L9948" s="5"/>
      <c r="P9948" t="s">
        <v>10187</v>
      </c>
    </row>
    <row r="9949" spans="2:16" x14ac:dyDescent="0.25">
      <c r="B9949" t="s">
        <v>4</v>
      </c>
      <c r="C9949" t="s">
        <v>17</v>
      </c>
      <c r="D9949" s="6">
        <v>0.107</v>
      </c>
      <c r="E9949" s="6">
        <v>0.107</v>
      </c>
      <c r="F9949" s="18">
        <v>155</v>
      </c>
      <c r="G9949" t="s">
        <v>2191</v>
      </c>
      <c r="H9949" t="s">
        <v>2220</v>
      </c>
      <c r="I9949" t="s">
        <v>702</v>
      </c>
      <c r="J9949" t="s">
        <v>10236</v>
      </c>
      <c r="L9949" s="5"/>
      <c r="P9949" t="s">
        <v>10236</v>
      </c>
    </row>
    <row r="9950" spans="2:16" x14ac:dyDescent="0.25">
      <c r="B9950" t="s">
        <v>4</v>
      </c>
      <c r="C9950" t="s">
        <v>17</v>
      </c>
      <c r="D9950" s="6">
        <v>0.126</v>
      </c>
      <c r="E9950" s="6">
        <v>0.126</v>
      </c>
      <c r="F9950" s="18">
        <v>135</v>
      </c>
      <c r="G9950" t="s">
        <v>2191</v>
      </c>
      <c r="H9950" t="s">
        <v>2221</v>
      </c>
      <c r="I9950" t="s">
        <v>397</v>
      </c>
      <c r="J9950" t="s">
        <v>10285</v>
      </c>
      <c r="L9950" s="5"/>
      <c r="P9950" t="s">
        <v>10285</v>
      </c>
    </row>
    <row r="9951" spans="2:16" x14ac:dyDescent="0.25">
      <c r="B9951" t="s">
        <v>4</v>
      </c>
      <c r="C9951" t="s">
        <v>17</v>
      </c>
      <c r="D9951" s="6">
        <v>0.126</v>
      </c>
      <c r="E9951" s="6">
        <v>0.126</v>
      </c>
      <c r="F9951" s="18">
        <v>135</v>
      </c>
      <c r="G9951" t="s">
        <v>2191</v>
      </c>
      <c r="H9951" t="s">
        <v>2222</v>
      </c>
      <c r="I9951" t="s">
        <v>494</v>
      </c>
      <c r="J9951" t="s">
        <v>10334</v>
      </c>
      <c r="L9951" s="5"/>
      <c r="P9951" t="s">
        <v>10334</v>
      </c>
    </row>
    <row r="9952" spans="2:16" x14ac:dyDescent="0.25">
      <c r="B9952" t="s">
        <v>4</v>
      </c>
      <c r="C9952" t="s">
        <v>17</v>
      </c>
      <c r="D9952" s="6">
        <v>0.107</v>
      </c>
      <c r="E9952" s="6">
        <v>0.107</v>
      </c>
      <c r="F9952" s="18">
        <v>155</v>
      </c>
      <c r="G9952" t="s">
        <v>2191</v>
      </c>
      <c r="H9952" t="s">
        <v>2223</v>
      </c>
      <c r="I9952" t="s">
        <v>3540</v>
      </c>
      <c r="J9952" t="s">
        <v>10383</v>
      </c>
      <c r="L9952" s="5"/>
      <c r="P9952" t="s">
        <v>10383</v>
      </c>
    </row>
    <row r="9953" spans="2:16" x14ac:dyDescent="0.25">
      <c r="B9953" t="s">
        <v>4</v>
      </c>
      <c r="C9953" t="s">
        <v>17</v>
      </c>
      <c r="D9953" s="6">
        <v>0.107</v>
      </c>
      <c r="E9953" s="6">
        <v>0.107</v>
      </c>
      <c r="F9953" s="18">
        <v>155</v>
      </c>
      <c r="G9953" t="s">
        <v>2191</v>
      </c>
      <c r="H9953" t="s">
        <v>2224</v>
      </c>
      <c r="I9953" t="s">
        <v>728</v>
      </c>
      <c r="J9953" t="s">
        <v>10432</v>
      </c>
      <c r="L9953" s="5"/>
      <c r="P9953" t="s">
        <v>10432</v>
      </c>
    </row>
    <row r="9954" spans="2:16" x14ac:dyDescent="0.25">
      <c r="B9954" t="s">
        <v>4</v>
      </c>
      <c r="C9954" t="s">
        <v>17</v>
      </c>
      <c r="D9954" s="6">
        <v>0.107</v>
      </c>
      <c r="E9954" s="6">
        <v>0.107</v>
      </c>
      <c r="F9954" s="18">
        <v>155</v>
      </c>
      <c r="G9954" t="s">
        <v>2191</v>
      </c>
      <c r="H9954" t="s">
        <v>2225</v>
      </c>
      <c r="I9954" t="s">
        <v>3544</v>
      </c>
      <c r="J9954" t="s">
        <v>10481</v>
      </c>
      <c r="L9954" s="5"/>
      <c r="P9954" t="s">
        <v>10481</v>
      </c>
    </row>
    <row r="9955" spans="2:16" x14ac:dyDescent="0.25">
      <c r="B9955" t="s">
        <v>4</v>
      </c>
      <c r="C9955" t="s">
        <v>17</v>
      </c>
      <c r="D9955" s="6">
        <v>0.126</v>
      </c>
      <c r="E9955" s="6">
        <v>0.126</v>
      </c>
      <c r="F9955" s="18">
        <v>135</v>
      </c>
      <c r="G9955" t="s">
        <v>2191</v>
      </c>
      <c r="H9955" t="s">
        <v>2226</v>
      </c>
      <c r="I9955" t="s">
        <v>343</v>
      </c>
      <c r="J9955" t="s">
        <v>10530</v>
      </c>
      <c r="L9955" s="5"/>
      <c r="P9955" t="s">
        <v>10530</v>
      </c>
    </row>
    <row r="9956" spans="2:16" x14ac:dyDescent="0.25">
      <c r="B9956" t="s">
        <v>4</v>
      </c>
      <c r="C9956" t="s">
        <v>17</v>
      </c>
      <c r="D9956" s="6">
        <v>0.107</v>
      </c>
      <c r="E9956" s="6">
        <v>0.107</v>
      </c>
      <c r="F9956" s="18">
        <v>155</v>
      </c>
      <c r="G9956" t="s">
        <v>2191</v>
      </c>
      <c r="H9956" t="s">
        <v>2227</v>
      </c>
      <c r="I9956" t="s">
        <v>3547</v>
      </c>
      <c r="J9956" t="s">
        <v>10579</v>
      </c>
      <c r="L9956" s="5"/>
      <c r="P9956" t="s">
        <v>10579</v>
      </c>
    </row>
    <row r="9957" spans="2:16" x14ac:dyDescent="0.25">
      <c r="B9957" t="s">
        <v>4</v>
      </c>
      <c r="C9957" t="s">
        <v>17</v>
      </c>
      <c r="D9957" s="6">
        <v>0.59299999999999997</v>
      </c>
      <c r="E9957" s="6">
        <v>0.59299999999999997</v>
      </c>
      <c r="F9957" s="18">
        <v>135</v>
      </c>
      <c r="G9957" t="s">
        <v>2191</v>
      </c>
      <c r="H9957" t="s">
        <v>2228</v>
      </c>
      <c r="I9957" t="s">
        <v>615</v>
      </c>
      <c r="J9957" t="s">
        <v>10628</v>
      </c>
      <c r="L9957" s="5"/>
      <c r="P9957" t="s">
        <v>10628</v>
      </c>
    </row>
    <row r="9958" spans="2:16" x14ac:dyDescent="0.25">
      <c r="B9958" t="s">
        <v>4</v>
      </c>
      <c r="C9958" t="s">
        <v>17</v>
      </c>
      <c r="D9958" s="6">
        <v>0.252</v>
      </c>
      <c r="E9958" s="6">
        <v>0.252</v>
      </c>
      <c r="F9958" s="18">
        <v>135</v>
      </c>
      <c r="G9958" t="s">
        <v>2191</v>
      </c>
      <c r="H9958" t="s">
        <v>2229</v>
      </c>
      <c r="I9958" t="s">
        <v>299</v>
      </c>
      <c r="J9958" t="s">
        <v>10677</v>
      </c>
      <c r="L9958" s="5"/>
      <c r="P9958" t="s">
        <v>10677</v>
      </c>
    </row>
    <row r="9959" spans="2:16" x14ac:dyDescent="0.25">
      <c r="B9959" t="s">
        <v>4</v>
      </c>
      <c r="C9959" t="s">
        <v>17</v>
      </c>
      <c r="D9959" s="6">
        <v>0.107</v>
      </c>
      <c r="E9959" s="6">
        <v>0.107</v>
      </c>
      <c r="F9959" s="18">
        <v>155</v>
      </c>
      <c r="G9959" t="s">
        <v>2191</v>
      </c>
      <c r="H9959" t="s">
        <v>2230</v>
      </c>
      <c r="I9959" t="s">
        <v>75</v>
      </c>
      <c r="J9959" t="s">
        <v>10726</v>
      </c>
      <c r="L9959" s="5"/>
      <c r="P9959" t="s">
        <v>10726</v>
      </c>
    </row>
    <row r="9960" spans="2:16" x14ac:dyDescent="0.25">
      <c r="B9960" t="s">
        <v>4</v>
      </c>
      <c r="C9960" t="s">
        <v>17</v>
      </c>
      <c r="D9960" s="6">
        <v>0.126</v>
      </c>
      <c r="E9960" s="6">
        <v>0.126</v>
      </c>
      <c r="F9960" s="18">
        <v>135</v>
      </c>
      <c r="G9960" t="s">
        <v>2191</v>
      </c>
      <c r="H9960" t="s">
        <v>2231</v>
      </c>
      <c r="I9960" t="s">
        <v>593</v>
      </c>
      <c r="J9960" t="s">
        <v>10775</v>
      </c>
      <c r="L9960" s="5"/>
      <c r="P9960" t="s">
        <v>10775</v>
      </c>
    </row>
    <row r="9961" spans="2:16" x14ac:dyDescent="0.25">
      <c r="B9961" t="s">
        <v>4</v>
      </c>
      <c r="C9961" t="s">
        <v>17</v>
      </c>
      <c r="D9961" s="6">
        <v>0.107</v>
      </c>
      <c r="E9961" s="6">
        <v>0.107</v>
      </c>
      <c r="F9961" s="18">
        <v>155</v>
      </c>
      <c r="G9961" t="s">
        <v>2191</v>
      </c>
      <c r="H9961" t="s">
        <v>2232</v>
      </c>
      <c r="I9961" t="s">
        <v>3553</v>
      </c>
      <c r="J9961" t="s">
        <v>10824</v>
      </c>
      <c r="L9961" s="5"/>
      <c r="P9961" t="s">
        <v>10824</v>
      </c>
    </row>
    <row r="9962" spans="2:16" x14ac:dyDescent="0.25">
      <c r="B9962" t="s">
        <v>4</v>
      </c>
      <c r="C9962" t="s">
        <v>17</v>
      </c>
      <c r="D9962" s="6">
        <v>0.107</v>
      </c>
      <c r="E9962" s="6">
        <v>0.107</v>
      </c>
      <c r="F9962" s="18">
        <v>155</v>
      </c>
      <c r="G9962" t="s">
        <v>2191</v>
      </c>
      <c r="H9962" t="s">
        <v>2233</v>
      </c>
      <c r="I9962" t="s">
        <v>3555</v>
      </c>
      <c r="J9962" t="s">
        <v>10873</v>
      </c>
      <c r="L9962" s="5"/>
      <c r="P9962" t="s">
        <v>10873</v>
      </c>
    </row>
    <row r="9963" spans="2:16" x14ac:dyDescent="0.25">
      <c r="B9963" t="s">
        <v>4</v>
      </c>
      <c r="C9963" t="s">
        <v>17</v>
      </c>
      <c r="D9963" s="6">
        <v>0.107</v>
      </c>
      <c r="E9963" s="6">
        <v>0.107</v>
      </c>
      <c r="F9963" s="18">
        <v>155</v>
      </c>
      <c r="G9963" t="s">
        <v>2191</v>
      </c>
      <c r="H9963" t="s">
        <v>2234</v>
      </c>
      <c r="I9963" t="s">
        <v>3557</v>
      </c>
      <c r="J9963" t="s">
        <v>10922</v>
      </c>
      <c r="L9963" s="5"/>
      <c r="P9963" t="s">
        <v>10922</v>
      </c>
    </row>
    <row r="9964" spans="2:16" x14ac:dyDescent="0.25">
      <c r="B9964" t="s">
        <v>4</v>
      </c>
      <c r="C9964" t="s">
        <v>17</v>
      </c>
      <c r="D9964" s="6">
        <v>0.126</v>
      </c>
      <c r="E9964" s="6">
        <v>0.126</v>
      </c>
      <c r="F9964" s="18">
        <v>135</v>
      </c>
      <c r="G9964" t="s">
        <v>2191</v>
      </c>
      <c r="H9964" t="s">
        <v>2235</v>
      </c>
      <c r="I9964" t="s">
        <v>3559</v>
      </c>
      <c r="J9964" t="s">
        <v>10971</v>
      </c>
      <c r="L9964" s="5"/>
      <c r="P9964" t="s">
        <v>10971</v>
      </c>
    </row>
    <row r="9965" spans="2:16" x14ac:dyDescent="0.25">
      <c r="B9965" t="s">
        <v>4</v>
      </c>
      <c r="C9965" t="s">
        <v>17</v>
      </c>
      <c r="D9965" s="6">
        <v>0.05</v>
      </c>
      <c r="E9965" s="6">
        <v>0.05</v>
      </c>
      <c r="F9965" s="18">
        <v>230</v>
      </c>
      <c r="G9965" t="s">
        <v>2191</v>
      </c>
      <c r="H9965" t="s">
        <v>2236</v>
      </c>
      <c r="I9965" t="s">
        <v>3561</v>
      </c>
      <c r="J9965" t="s">
        <v>11020</v>
      </c>
      <c r="L9965" s="5"/>
      <c r="P9965" t="s">
        <v>11020</v>
      </c>
    </row>
    <row r="9966" spans="2:16" x14ac:dyDescent="0.25">
      <c r="B9966" t="s">
        <v>4</v>
      </c>
      <c r="C9966" t="s">
        <v>17</v>
      </c>
      <c r="D9966" s="6">
        <v>6.9000000000000006E-2</v>
      </c>
      <c r="E9966" s="6">
        <v>6.9000000000000006E-2</v>
      </c>
      <c r="F9966" s="18">
        <v>170</v>
      </c>
      <c r="G9966" t="s">
        <v>2192</v>
      </c>
      <c r="H9966" t="s">
        <v>2190</v>
      </c>
      <c r="I9966" t="s">
        <v>3563</v>
      </c>
      <c r="J9966" t="s">
        <v>8669</v>
      </c>
      <c r="L9966" s="5"/>
      <c r="P9966" t="s">
        <v>8669</v>
      </c>
    </row>
    <row r="9967" spans="2:16" x14ac:dyDescent="0.25">
      <c r="B9967" t="s">
        <v>4</v>
      </c>
      <c r="C9967" t="s">
        <v>17</v>
      </c>
      <c r="D9967" s="6">
        <v>0.126</v>
      </c>
      <c r="E9967" s="6">
        <v>0.126</v>
      </c>
      <c r="F9967" s="18">
        <v>135</v>
      </c>
      <c r="G9967" t="s">
        <v>2192</v>
      </c>
      <c r="H9967" t="s">
        <v>2191</v>
      </c>
      <c r="I9967" t="s">
        <v>726</v>
      </c>
      <c r="J9967" t="s">
        <v>8718</v>
      </c>
      <c r="L9967" s="5"/>
      <c r="P9967" t="s">
        <v>8718</v>
      </c>
    </row>
    <row r="9968" spans="2:16" x14ac:dyDescent="0.25">
      <c r="B9968" t="s">
        <v>4</v>
      </c>
      <c r="C9968" t="s">
        <v>17</v>
      </c>
      <c r="D9968" s="6">
        <v>-6.6000000000000003E-2</v>
      </c>
      <c r="E9968" s="6">
        <v>-6.6000000000000003E-2</v>
      </c>
      <c r="F9968" s="18">
        <v>135</v>
      </c>
      <c r="G9968" t="s">
        <v>2192</v>
      </c>
      <c r="H9968" t="s">
        <v>2192</v>
      </c>
      <c r="I9968" t="s">
        <v>172</v>
      </c>
      <c r="J9968" t="s">
        <v>8767</v>
      </c>
      <c r="L9968" s="5"/>
      <c r="P9968" t="s">
        <v>8767</v>
      </c>
    </row>
    <row r="9969" spans="2:16" x14ac:dyDescent="0.25">
      <c r="B9969" t="s">
        <v>4</v>
      </c>
      <c r="C9969" t="s">
        <v>17</v>
      </c>
      <c r="D9969" s="6">
        <v>0.29600000000000004</v>
      </c>
      <c r="E9969" s="6">
        <v>0.29600000000000004</v>
      </c>
      <c r="F9969" s="18">
        <v>135</v>
      </c>
      <c r="G9969" t="s">
        <v>2192</v>
      </c>
      <c r="H9969" t="s">
        <v>2183</v>
      </c>
      <c r="I9969" t="s">
        <v>342</v>
      </c>
      <c r="J9969" t="s">
        <v>8816</v>
      </c>
      <c r="L9969" s="5"/>
      <c r="P9969" t="s">
        <v>8816</v>
      </c>
    </row>
    <row r="9970" spans="2:16" x14ac:dyDescent="0.25">
      <c r="B9970" t="s">
        <v>4</v>
      </c>
      <c r="C9970" t="s">
        <v>17</v>
      </c>
      <c r="D9970" s="6">
        <v>0.30099999999999999</v>
      </c>
      <c r="E9970" s="6">
        <v>0.30099999999999999</v>
      </c>
      <c r="F9970" s="18">
        <v>135</v>
      </c>
      <c r="G9970" t="s">
        <v>2192</v>
      </c>
      <c r="H9970" t="s">
        <v>2193</v>
      </c>
      <c r="I9970" t="s">
        <v>691</v>
      </c>
      <c r="J9970" t="s">
        <v>8865</v>
      </c>
      <c r="L9970" s="5"/>
      <c r="P9970" t="s">
        <v>8865</v>
      </c>
    </row>
    <row r="9971" spans="2:16" x14ac:dyDescent="0.25">
      <c r="B9971" t="s">
        <v>4</v>
      </c>
      <c r="C9971" t="s">
        <v>17</v>
      </c>
      <c r="D9971" s="6">
        <v>6.9000000000000006E-2</v>
      </c>
      <c r="E9971" s="6">
        <v>6.9000000000000006E-2</v>
      </c>
      <c r="F9971" s="18">
        <v>170</v>
      </c>
      <c r="G9971" t="s">
        <v>2192</v>
      </c>
      <c r="H9971" t="s">
        <v>2194</v>
      </c>
      <c r="I9971" t="s">
        <v>3569</v>
      </c>
      <c r="J9971" t="s">
        <v>8914</v>
      </c>
      <c r="L9971" s="5"/>
      <c r="P9971" t="s">
        <v>8914</v>
      </c>
    </row>
    <row r="9972" spans="2:16" x14ac:dyDescent="0.25">
      <c r="B9972" t="s">
        <v>4</v>
      </c>
      <c r="C9972" t="s">
        <v>17</v>
      </c>
      <c r="D9972" s="6">
        <v>6.9000000000000006E-2</v>
      </c>
      <c r="E9972" s="6">
        <v>6.9000000000000006E-2</v>
      </c>
      <c r="F9972" s="18">
        <v>170</v>
      </c>
      <c r="G9972" t="s">
        <v>2192</v>
      </c>
      <c r="H9972" t="s">
        <v>2195</v>
      </c>
      <c r="I9972" t="s">
        <v>3571</v>
      </c>
      <c r="J9972" t="s">
        <v>8963</v>
      </c>
      <c r="L9972" s="5"/>
      <c r="P9972" t="s">
        <v>8963</v>
      </c>
    </row>
    <row r="9973" spans="2:16" x14ac:dyDescent="0.25">
      <c r="B9973" t="s">
        <v>4</v>
      </c>
      <c r="C9973" t="s">
        <v>17</v>
      </c>
      <c r="D9973" s="6">
        <v>6.9000000000000006E-2</v>
      </c>
      <c r="E9973" s="6">
        <v>6.9000000000000006E-2</v>
      </c>
      <c r="F9973" s="18">
        <v>170</v>
      </c>
      <c r="G9973" t="s">
        <v>2192</v>
      </c>
      <c r="H9973" t="s">
        <v>2196</v>
      </c>
      <c r="I9973" t="s">
        <v>3573</v>
      </c>
      <c r="J9973" t="s">
        <v>9012</v>
      </c>
      <c r="L9973" s="5"/>
      <c r="P9973" t="s">
        <v>9012</v>
      </c>
    </row>
    <row r="9974" spans="2:16" x14ac:dyDescent="0.25">
      <c r="B9974" t="s">
        <v>4</v>
      </c>
      <c r="C9974" t="s">
        <v>17</v>
      </c>
      <c r="D9974" s="6">
        <v>6.9000000000000006E-2</v>
      </c>
      <c r="E9974" s="6">
        <v>6.9000000000000006E-2</v>
      </c>
      <c r="F9974" s="18">
        <v>170</v>
      </c>
      <c r="G9974" t="s">
        <v>2192</v>
      </c>
      <c r="H9974" t="s">
        <v>2197</v>
      </c>
      <c r="I9974" t="s">
        <v>628</v>
      </c>
      <c r="J9974" t="s">
        <v>9061</v>
      </c>
      <c r="L9974" s="5"/>
      <c r="P9974" t="s">
        <v>9061</v>
      </c>
    </row>
    <row r="9975" spans="2:16" x14ac:dyDescent="0.25">
      <c r="B9975" t="s">
        <v>4</v>
      </c>
      <c r="C9975" t="s">
        <v>17</v>
      </c>
      <c r="D9975" s="6">
        <v>6.9000000000000006E-2</v>
      </c>
      <c r="E9975" s="6">
        <v>6.9000000000000006E-2</v>
      </c>
      <c r="F9975" s="18">
        <v>170</v>
      </c>
      <c r="G9975" t="s">
        <v>2192</v>
      </c>
      <c r="H9975" t="s">
        <v>2198</v>
      </c>
      <c r="I9975" t="s">
        <v>785</v>
      </c>
      <c r="J9975" t="s">
        <v>9110</v>
      </c>
      <c r="L9975" s="5"/>
      <c r="P9975" t="s">
        <v>9110</v>
      </c>
    </row>
    <row r="9976" spans="2:16" x14ac:dyDescent="0.25">
      <c r="B9976" t="s">
        <v>4</v>
      </c>
      <c r="C9976" t="s">
        <v>17</v>
      </c>
      <c r="D9976" s="6">
        <v>0.107</v>
      </c>
      <c r="E9976" s="6">
        <v>0.107</v>
      </c>
      <c r="F9976" s="18">
        <v>155</v>
      </c>
      <c r="G9976" t="s">
        <v>2192</v>
      </c>
      <c r="H9976" t="s">
        <v>2199</v>
      </c>
      <c r="I9976" t="s">
        <v>939</v>
      </c>
      <c r="J9976" t="s">
        <v>9159</v>
      </c>
      <c r="L9976" s="5"/>
      <c r="P9976" t="s">
        <v>9159</v>
      </c>
    </row>
    <row r="9977" spans="2:16" x14ac:dyDescent="0.25">
      <c r="B9977" t="s">
        <v>4</v>
      </c>
      <c r="C9977" t="s">
        <v>17</v>
      </c>
      <c r="D9977" s="6">
        <v>0.107</v>
      </c>
      <c r="E9977" s="6">
        <v>0.107</v>
      </c>
      <c r="F9977" s="18">
        <v>155</v>
      </c>
      <c r="G9977" t="s">
        <v>2192</v>
      </c>
      <c r="H9977" t="s">
        <v>1014</v>
      </c>
      <c r="I9977" t="s">
        <v>118</v>
      </c>
      <c r="J9977" t="s">
        <v>9208</v>
      </c>
      <c r="L9977" s="5"/>
      <c r="P9977" t="s">
        <v>9208</v>
      </c>
    </row>
    <row r="9978" spans="2:16" x14ac:dyDescent="0.25">
      <c r="B9978" t="s">
        <v>4</v>
      </c>
      <c r="C9978" t="s">
        <v>17</v>
      </c>
      <c r="D9978" s="6">
        <v>0.107</v>
      </c>
      <c r="E9978" s="6">
        <v>0.107</v>
      </c>
      <c r="F9978" s="18">
        <v>155</v>
      </c>
      <c r="G9978" t="s">
        <v>2192</v>
      </c>
      <c r="H9978" t="s">
        <v>2200</v>
      </c>
      <c r="I9978" t="s">
        <v>520</v>
      </c>
      <c r="J9978" t="s">
        <v>9257</v>
      </c>
      <c r="L9978" s="5"/>
      <c r="P9978" t="s">
        <v>9257</v>
      </c>
    </row>
    <row r="9979" spans="2:16" x14ac:dyDescent="0.25">
      <c r="B9979" t="s">
        <v>4</v>
      </c>
      <c r="C9979" t="s">
        <v>17</v>
      </c>
      <c r="D9979" s="6">
        <v>6.9000000000000006E-2</v>
      </c>
      <c r="E9979" s="6">
        <v>6.9000000000000006E-2</v>
      </c>
      <c r="F9979" s="18">
        <v>170</v>
      </c>
      <c r="G9979" t="s">
        <v>2192</v>
      </c>
      <c r="H9979" t="s">
        <v>2201</v>
      </c>
      <c r="I9979" t="s">
        <v>978</v>
      </c>
      <c r="J9979" t="s">
        <v>9306</v>
      </c>
      <c r="L9979" s="5"/>
      <c r="P9979" t="s">
        <v>9306</v>
      </c>
    </row>
    <row r="9980" spans="2:16" x14ac:dyDescent="0.25">
      <c r="B9980" t="s">
        <v>4</v>
      </c>
      <c r="C9980" t="s">
        <v>17</v>
      </c>
      <c r="D9980" s="6">
        <v>0.107</v>
      </c>
      <c r="E9980" s="6">
        <v>0.107</v>
      </c>
      <c r="F9980" s="18">
        <v>155</v>
      </c>
      <c r="G9980" t="s">
        <v>2192</v>
      </c>
      <c r="H9980" t="s">
        <v>2202</v>
      </c>
      <c r="I9980" t="s">
        <v>411</v>
      </c>
      <c r="J9980" t="s">
        <v>9355</v>
      </c>
      <c r="L9980" s="5"/>
      <c r="P9980" t="s">
        <v>9355</v>
      </c>
    </row>
    <row r="9981" spans="2:16" x14ac:dyDescent="0.25">
      <c r="B9981" t="s">
        <v>4</v>
      </c>
      <c r="C9981" t="s">
        <v>17</v>
      </c>
      <c r="D9981" s="6">
        <v>6.9000000000000006E-2</v>
      </c>
      <c r="E9981" s="6">
        <v>6.9000000000000006E-2</v>
      </c>
      <c r="F9981" s="18">
        <v>170</v>
      </c>
      <c r="G9981" t="s">
        <v>2192</v>
      </c>
      <c r="H9981" t="s">
        <v>2203</v>
      </c>
      <c r="I9981" t="s">
        <v>722</v>
      </c>
      <c r="J9981" t="s">
        <v>9404</v>
      </c>
      <c r="L9981" s="5"/>
      <c r="P9981" t="s">
        <v>9404</v>
      </c>
    </row>
    <row r="9982" spans="2:16" x14ac:dyDescent="0.25">
      <c r="B9982" t="s">
        <v>4</v>
      </c>
      <c r="C9982" t="s">
        <v>17</v>
      </c>
      <c r="D9982" s="6">
        <v>0.126</v>
      </c>
      <c r="E9982" s="6">
        <v>0.126</v>
      </c>
      <c r="F9982" s="18">
        <v>135</v>
      </c>
      <c r="G9982" t="s">
        <v>2192</v>
      </c>
      <c r="H9982" t="s">
        <v>2204</v>
      </c>
      <c r="I9982" t="s">
        <v>3583</v>
      </c>
      <c r="J9982" t="s">
        <v>9453</v>
      </c>
      <c r="L9982" s="5"/>
      <c r="P9982" t="s">
        <v>9453</v>
      </c>
    </row>
    <row r="9983" spans="2:16" x14ac:dyDescent="0.25">
      <c r="B9983" t="s">
        <v>4</v>
      </c>
      <c r="C9983" t="s">
        <v>17</v>
      </c>
      <c r="D9983" s="6">
        <v>6.9000000000000006E-2</v>
      </c>
      <c r="E9983" s="6">
        <v>6.9000000000000006E-2</v>
      </c>
      <c r="F9983" s="18">
        <v>170</v>
      </c>
      <c r="G9983" t="s">
        <v>2192</v>
      </c>
      <c r="H9983" t="s">
        <v>2205</v>
      </c>
      <c r="I9983" t="s">
        <v>3585</v>
      </c>
      <c r="J9983" t="s">
        <v>9502</v>
      </c>
      <c r="L9983" s="5"/>
      <c r="P9983" t="s">
        <v>9502</v>
      </c>
    </row>
    <row r="9984" spans="2:16" x14ac:dyDescent="0.25">
      <c r="B9984" t="s">
        <v>4</v>
      </c>
      <c r="C9984" t="s">
        <v>17</v>
      </c>
      <c r="D9984" s="6">
        <v>6.9000000000000006E-2</v>
      </c>
      <c r="E9984" s="6">
        <v>6.9000000000000006E-2</v>
      </c>
      <c r="F9984" s="18">
        <v>170</v>
      </c>
      <c r="G9984" t="s">
        <v>2192</v>
      </c>
      <c r="H9984" t="s">
        <v>2206</v>
      </c>
      <c r="I9984" t="s">
        <v>938</v>
      </c>
      <c r="J9984" t="s">
        <v>9551</v>
      </c>
      <c r="L9984" s="5"/>
      <c r="P9984" t="s">
        <v>9551</v>
      </c>
    </row>
    <row r="9985" spans="2:16" x14ac:dyDescent="0.25">
      <c r="B9985" t="s">
        <v>4</v>
      </c>
      <c r="C9985" t="s">
        <v>17</v>
      </c>
      <c r="D9985" s="6">
        <v>6.9000000000000006E-2</v>
      </c>
      <c r="E9985" s="6">
        <v>6.9000000000000006E-2</v>
      </c>
      <c r="F9985" s="18">
        <v>170</v>
      </c>
      <c r="G9985" t="s">
        <v>2192</v>
      </c>
      <c r="H9985" t="s">
        <v>2207</v>
      </c>
      <c r="I9985" t="s">
        <v>3588</v>
      </c>
      <c r="J9985" t="s">
        <v>9600</v>
      </c>
      <c r="L9985" s="5"/>
      <c r="P9985" t="s">
        <v>9600</v>
      </c>
    </row>
    <row r="9986" spans="2:16" x14ac:dyDescent="0.25">
      <c r="B9986" t="s">
        <v>4</v>
      </c>
      <c r="C9986" t="s">
        <v>17</v>
      </c>
      <c r="D9986" s="6">
        <v>6.9000000000000006E-2</v>
      </c>
      <c r="E9986" s="6">
        <v>6.9000000000000006E-2</v>
      </c>
      <c r="F9986" s="18">
        <v>170</v>
      </c>
      <c r="G9986" t="s">
        <v>2192</v>
      </c>
      <c r="H9986" t="s">
        <v>2208</v>
      </c>
      <c r="I9986" t="s">
        <v>274</v>
      </c>
      <c r="J9986" t="s">
        <v>9649</v>
      </c>
      <c r="L9986" s="5"/>
      <c r="P9986" t="s">
        <v>9649</v>
      </c>
    </row>
    <row r="9987" spans="2:16" x14ac:dyDescent="0.25">
      <c r="B9987" t="s">
        <v>4</v>
      </c>
      <c r="C9987" t="s">
        <v>17</v>
      </c>
      <c r="D9987" s="6">
        <v>6.9000000000000006E-2</v>
      </c>
      <c r="E9987" s="6">
        <v>6.9000000000000006E-2</v>
      </c>
      <c r="F9987" s="18">
        <v>170</v>
      </c>
      <c r="G9987" t="s">
        <v>2192</v>
      </c>
      <c r="H9987" t="s">
        <v>2209</v>
      </c>
      <c r="I9987" t="s">
        <v>976</v>
      </c>
      <c r="J9987" t="s">
        <v>9698</v>
      </c>
      <c r="L9987" s="5"/>
      <c r="P9987" t="s">
        <v>9698</v>
      </c>
    </row>
    <row r="9988" spans="2:16" x14ac:dyDescent="0.25">
      <c r="B9988" t="s">
        <v>4</v>
      </c>
      <c r="C9988" t="s">
        <v>17</v>
      </c>
      <c r="D9988" s="6">
        <v>0.107</v>
      </c>
      <c r="E9988" s="6">
        <v>0.107</v>
      </c>
      <c r="F9988" s="18">
        <v>155</v>
      </c>
      <c r="G9988" t="s">
        <v>2192</v>
      </c>
      <c r="H9988" t="s">
        <v>2210</v>
      </c>
      <c r="I9988" t="s">
        <v>787</v>
      </c>
      <c r="J9988" t="s">
        <v>9747</v>
      </c>
      <c r="L9988" s="5"/>
      <c r="P9988" t="s">
        <v>9747</v>
      </c>
    </row>
    <row r="9989" spans="2:16" x14ac:dyDescent="0.25">
      <c r="B9989" t="s">
        <v>4</v>
      </c>
      <c r="C9989" t="s">
        <v>17</v>
      </c>
      <c r="D9989" s="6">
        <v>6.9000000000000006E-2</v>
      </c>
      <c r="E9989" s="6">
        <v>6.9000000000000006E-2</v>
      </c>
      <c r="F9989" s="18">
        <v>170</v>
      </c>
      <c r="G9989" t="s">
        <v>2192</v>
      </c>
      <c r="H9989" t="s">
        <v>2211</v>
      </c>
      <c r="I9989" t="s">
        <v>3593</v>
      </c>
      <c r="J9989" t="s">
        <v>9796</v>
      </c>
      <c r="L9989" s="5"/>
      <c r="P9989" t="s">
        <v>9796</v>
      </c>
    </row>
    <row r="9990" spans="2:16" x14ac:dyDescent="0.25">
      <c r="B9990" t="s">
        <v>4</v>
      </c>
      <c r="C9990" t="s">
        <v>17</v>
      </c>
      <c r="D9990" s="6">
        <v>0.05</v>
      </c>
      <c r="E9990" s="6">
        <v>0.05</v>
      </c>
      <c r="F9990" s="18">
        <v>230</v>
      </c>
      <c r="G9990" t="s">
        <v>2192</v>
      </c>
      <c r="H9990" t="s">
        <v>2212</v>
      </c>
      <c r="I9990" t="s">
        <v>3595</v>
      </c>
      <c r="J9990" t="s">
        <v>9845</v>
      </c>
      <c r="L9990" s="5"/>
      <c r="P9990" t="s">
        <v>9845</v>
      </c>
    </row>
    <row r="9991" spans="2:16" x14ac:dyDescent="0.25">
      <c r="B9991" t="s">
        <v>4</v>
      </c>
      <c r="C9991" t="s">
        <v>17</v>
      </c>
      <c r="D9991" s="6">
        <v>6.9000000000000006E-2</v>
      </c>
      <c r="E9991" s="6">
        <v>6.9000000000000006E-2</v>
      </c>
      <c r="F9991" s="18">
        <v>170</v>
      </c>
      <c r="G9991" t="s">
        <v>2192</v>
      </c>
      <c r="H9991" t="s">
        <v>2213</v>
      </c>
      <c r="I9991" t="s">
        <v>833</v>
      </c>
      <c r="J9991" t="s">
        <v>9894</v>
      </c>
      <c r="L9991" s="5"/>
      <c r="P9991" t="s">
        <v>9894</v>
      </c>
    </row>
    <row r="9992" spans="2:16" x14ac:dyDescent="0.25">
      <c r="B9992" t="s">
        <v>4</v>
      </c>
      <c r="C9992" t="s">
        <v>17</v>
      </c>
      <c r="D9992" s="6">
        <v>0.05</v>
      </c>
      <c r="E9992" s="6">
        <v>0.05</v>
      </c>
      <c r="F9992" s="18">
        <v>230</v>
      </c>
      <c r="G9992" t="s">
        <v>2192</v>
      </c>
      <c r="H9992" t="s">
        <v>2214</v>
      </c>
      <c r="I9992" t="s">
        <v>3598</v>
      </c>
      <c r="J9992" t="s">
        <v>9943</v>
      </c>
      <c r="L9992" s="5"/>
      <c r="P9992" t="s">
        <v>9943</v>
      </c>
    </row>
    <row r="9993" spans="2:16" x14ac:dyDescent="0.25">
      <c r="B9993" t="s">
        <v>4</v>
      </c>
      <c r="C9993" t="s">
        <v>17</v>
      </c>
      <c r="D9993" s="6">
        <v>0.107</v>
      </c>
      <c r="E9993" s="6">
        <v>0.107</v>
      </c>
      <c r="F9993" s="18">
        <v>155</v>
      </c>
      <c r="G9993" t="s">
        <v>2192</v>
      </c>
      <c r="H9993" t="s">
        <v>2215</v>
      </c>
      <c r="I9993" t="s">
        <v>3600</v>
      </c>
      <c r="J9993" t="s">
        <v>9992</v>
      </c>
      <c r="L9993" s="5"/>
      <c r="P9993" t="s">
        <v>9992</v>
      </c>
    </row>
    <row r="9994" spans="2:16" x14ac:dyDescent="0.25">
      <c r="B9994" t="s">
        <v>4</v>
      </c>
      <c r="C9994" t="s">
        <v>17</v>
      </c>
      <c r="D9994" s="6">
        <v>6.9000000000000006E-2</v>
      </c>
      <c r="E9994" s="6">
        <v>6.9000000000000006E-2</v>
      </c>
      <c r="F9994" s="18">
        <v>170</v>
      </c>
      <c r="G9994" t="s">
        <v>2192</v>
      </c>
      <c r="H9994" t="s">
        <v>2216</v>
      </c>
      <c r="I9994" t="s">
        <v>3602</v>
      </c>
      <c r="J9994" t="s">
        <v>10041</v>
      </c>
      <c r="L9994" s="5"/>
      <c r="P9994" t="s">
        <v>10041</v>
      </c>
    </row>
    <row r="9995" spans="2:16" x14ac:dyDescent="0.25">
      <c r="B9995" t="s">
        <v>4</v>
      </c>
      <c r="C9995" t="s">
        <v>17</v>
      </c>
      <c r="D9995" s="6">
        <v>6.9000000000000006E-2</v>
      </c>
      <c r="E9995" s="6">
        <v>6.9000000000000006E-2</v>
      </c>
      <c r="F9995" s="18">
        <v>170</v>
      </c>
      <c r="G9995" t="s">
        <v>2192</v>
      </c>
      <c r="H9995" t="s">
        <v>2217</v>
      </c>
      <c r="I9995" t="s">
        <v>3604</v>
      </c>
      <c r="J9995" t="s">
        <v>10090</v>
      </c>
      <c r="L9995" s="5"/>
      <c r="P9995" t="s">
        <v>10090</v>
      </c>
    </row>
    <row r="9996" spans="2:16" x14ac:dyDescent="0.25">
      <c r="B9996" t="s">
        <v>4</v>
      </c>
      <c r="C9996" t="s">
        <v>17</v>
      </c>
      <c r="D9996" s="6">
        <v>0.126</v>
      </c>
      <c r="E9996" s="6">
        <v>0.126</v>
      </c>
      <c r="F9996" s="18">
        <v>135</v>
      </c>
      <c r="G9996" t="s">
        <v>2192</v>
      </c>
      <c r="H9996" t="s">
        <v>2218</v>
      </c>
      <c r="I9996" t="s">
        <v>747</v>
      </c>
      <c r="J9996" t="s">
        <v>10139</v>
      </c>
      <c r="L9996" s="5"/>
      <c r="P9996" t="s">
        <v>10139</v>
      </c>
    </row>
    <row r="9997" spans="2:16" x14ac:dyDescent="0.25">
      <c r="B9997" t="s">
        <v>4</v>
      </c>
      <c r="C9997" t="s">
        <v>17</v>
      </c>
      <c r="D9997" s="6">
        <v>0.126</v>
      </c>
      <c r="E9997" s="6">
        <v>0.126</v>
      </c>
      <c r="F9997" s="18">
        <v>135</v>
      </c>
      <c r="G9997" t="s">
        <v>2192</v>
      </c>
      <c r="H9997" t="s">
        <v>2219</v>
      </c>
      <c r="I9997" t="s">
        <v>802</v>
      </c>
      <c r="J9997" t="s">
        <v>10188</v>
      </c>
      <c r="L9997" s="5"/>
      <c r="P9997" t="s">
        <v>10188</v>
      </c>
    </row>
    <row r="9998" spans="2:16" x14ac:dyDescent="0.25">
      <c r="B9998" t="s">
        <v>4</v>
      </c>
      <c r="C9998" t="s">
        <v>17</v>
      </c>
      <c r="D9998" s="6">
        <v>6.9000000000000006E-2</v>
      </c>
      <c r="E9998" s="6">
        <v>6.9000000000000006E-2</v>
      </c>
      <c r="F9998" s="18">
        <v>170</v>
      </c>
      <c r="G9998" t="s">
        <v>2192</v>
      </c>
      <c r="H9998" t="s">
        <v>2220</v>
      </c>
      <c r="I9998" t="s">
        <v>3608</v>
      </c>
      <c r="J9998" t="s">
        <v>10237</v>
      </c>
      <c r="L9998" s="5"/>
      <c r="P9998" t="s">
        <v>10237</v>
      </c>
    </row>
    <row r="9999" spans="2:16" x14ac:dyDescent="0.25">
      <c r="B9999" t="s">
        <v>4</v>
      </c>
      <c r="C9999" t="s">
        <v>17</v>
      </c>
      <c r="D9999" s="6">
        <v>6.9000000000000006E-2</v>
      </c>
      <c r="E9999" s="6">
        <v>6.9000000000000006E-2</v>
      </c>
      <c r="F9999" s="18">
        <v>170</v>
      </c>
      <c r="G9999" t="s">
        <v>2192</v>
      </c>
      <c r="H9999" t="s">
        <v>2221</v>
      </c>
      <c r="I9999" t="s">
        <v>761</v>
      </c>
      <c r="J9999" t="s">
        <v>10286</v>
      </c>
      <c r="L9999" s="5"/>
      <c r="P9999" t="s">
        <v>10286</v>
      </c>
    </row>
    <row r="10000" spans="2:16" x14ac:dyDescent="0.25">
      <c r="B10000" t="s">
        <v>4</v>
      </c>
      <c r="C10000" t="s">
        <v>17</v>
      </c>
      <c r="D10000" s="6">
        <v>0.126</v>
      </c>
      <c r="E10000" s="6">
        <v>0.126</v>
      </c>
      <c r="F10000" s="18">
        <v>135</v>
      </c>
      <c r="G10000" t="s">
        <v>2192</v>
      </c>
      <c r="H10000" t="s">
        <v>2222</v>
      </c>
      <c r="I10000" t="s">
        <v>788</v>
      </c>
      <c r="J10000" t="s">
        <v>10335</v>
      </c>
      <c r="L10000" s="5"/>
      <c r="P10000" t="s">
        <v>10335</v>
      </c>
    </row>
    <row r="10001" spans="2:16" x14ac:dyDescent="0.25">
      <c r="B10001" t="s">
        <v>4</v>
      </c>
      <c r="C10001" t="s">
        <v>17</v>
      </c>
      <c r="D10001" s="6">
        <v>0.107</v>
      </c>
      <c r="E10001" s="6">
        <v>0.107</v>
      </c>
      <c r="F10001" s="18">
        <v>155</v>
      </c>
      <c r="G10001" t="s">
        <v>2192</v>
      </c>
      <c r="H10001" t="s">
        <v>2223</v>
      </c>
      <c r="I10001" t="s">
        <v>158</v>
      </c>
      <c r="J10001" t="s">
        <v>10384</v>
      </c>
      <c r="L10001" s="5"/>
      <c r="P10001" t="s">
        <v>10384</v>
      </c>
    </row>
    <row r="10002" spans="2:16" x14ac:dyDescent="0.25">
      <c r="B10002" t="s">
        <v>4</v>
      </c>
      <c r="C10002" t="s">
        <v>17</v>
      </c>
      <c r="D10002" s="6">
        <v>6.9000000000000006E-2</v>
      </c>
      <c r="E10002" s="6">
        <v>6.9000000000000006E-2</v>
      </c>
      <c r="F10002" s="18">
        <v>170</v>
      </c>
      <c r="G10002" t="s">
        <v>2192</v>
      </c>
      <c r="H10002" t="s">
        <v>2224</v>
      </c>
      <c r="I10002" t="s">
        <v>3615</v>
      </c>
      <c r="J10002" t="s">
        <v>10433</v>
      </c>
      <c r="L10002" s="5"/>
      <c r="P10002" t="s">
        <v>10433</v>
      </c>
    </row>
    <row r="10003" spans="2:16" x14ac:dyDescent="0.25">
      <c r="B10003" t="s">
        <v>4</v>
      </c>
      <c r="C10003" t="s">
        <v>17</v>
      </c>
      <c r="D10003" s="6">
        <v>6.9000000000000006E-2</v>
      </c>
      <c r="E10003" s="6">
        <v>6.9000000000000006E-2</v>
      </c>
      <c r="F10003" s="18">
        <v>170</v>
      </c>
      <c r="G10003" t="s">
        <v>2192</v>
      </c>
      <c r="H10003" t="s">
        <v>2225</v>
      </c>
      <c r="I10003" t="s">
        <v>3618</v>
      </c>
      <c r="J10003" t="s">
        <v>10482</v>
      </c>
      <c r="L10003" s="5"/>
      <c r="P10003" t="s">
        <v>10482</v>
      </c>
    </row>
    <row r="10004" spans="2:16" x14ac:dyDescent="0.25">
      <c r="B10004" t="s">
        <v>4</v>
      </c>
      <c r="C10004" t="s">
        <v>17</v>
      </c>
      <c r="D10004" s="6">
        <v>6.9000000000000006E-2</v>
      </c>
      <c r="E10004" s="6">
        <v>6.9000000000000006E-2</v>
      </c>
      <c r="F10004" s="18">
        <v>170</v>
      </c>
      <c r="G10004" t="s">
        <v>2192</v>
      </c>
      <c r="H10004" t="s">
        <v>2226</v>
      </c>
      <c r="I10004" t="s">
        <v>3620</v>
      </c>
      <c r="J10004" t="s">
        <v>10531</v>
      </c>
      <c r="L10004" s="5"/>
      <c r="P10004" t="s">
        <v>10531</v>
      </c>
    </row>
    <row r="10005" spans="2:16" x14ac:dyDescent="0.25">
      <c r="B10005" t="s">
        <v>4</v>
      </c>
      <c r="C10005" t="s">
        <v>17</v>
      </c>
      <c r="D10005" s="6">
        <v>6.9000000000000006E-2</v>
      </c>
      <c r="E10005" s="6">
        <v>6.9000000000000006E-2</v>
      </c>
      <c r="F10005" s="18">
        <v>170</v>
      </c>
      <c r="G10005" t="s">
        <v>2192</v>
      </c>
      <c r="H10005" t="s">
        <v>2227</v>
      </c>
      <c r="I10005" t="s">
        <v>3622</v>
      </c>
      <c r="J10005" t="s">
        <v>10580</v>
      </c>
      <c r="L10005" s="5"/>
      <c r="P10005" t="s">
        <v>10580</v>
      </c>
    </row>
    <row r="10006" spans="2:16" x14ac:dyDescent="0.25">
      <c r="B10006" t="s">
        <v>4</v>
      </c>
      <c r="C10006" t="s">
        <v>17</v>
      </c>
      <c r="D10006" s="6">
        <v>6.9000000000000006E-2</v>
      </c>
      <c r="E10006" s="6">
        <v>6.9000000000000006E-2</v>
      </c>
      <c r="F10006" s="18">
        <v>170</v>
      </c>
      <c r="G10006" t="s">
        <v>2192</v>
      </c>
      <c r="H10006" t="s">
        <v>2228</v>
      </c>
      <c r="I10006" t="s">
        <v>947</v>
      </c>
      <c r="J10006" t="s">
        <v>10629</v>
      </c>
      <c r="L10006" s="5"/>
      <c r="P10006" t="s">
        <v>10629</v>
      </c>
    </row>
    <row r="10007" spans="2:16" x14ac:dyDescent="0.25">
      <c r="B10007" t="s">
        <v>4</v>
      </c>
      <c r="C10007" t="s">
        <v>17</v>
      </c>
      <c r="D10007" s="6">
        <v>0.48299999999999998</v>
      </c>
      <c r="E10007" s="6">
        <v>0.48299999999999998</v>
      </c>
      <c r="F10007" s="18">
        <v>135</v>
      </c>
      <c r="G10007" t="s">
        <v>2192</v>
      </c>
      <c r="H10007" t="s">
        <v>2229</v>
      </c>
      <c r="I10007" t="s">
        <v>456</v>
      </c>
      <c r="J10007" t="s">
        <v>10678</v>
      </c>
      <c r="L10007" s="5"/>
      <c r="P10007" t="s">
        <v>10678</v>
      </c>
    </row>
    <row r="10008" spans="2:16" x14ac:dyDescent="0.25">
      <c r="B10008" t="s">
        <v>4</v>
      </c>
      <c r="C10008" t="s">
        <v>17</v>
      </c>
      <c r="D10008" s="6">
        <v>0.32600000000000001</v>
      </c>
      <c r="E10008" s="6">
        <v>0.32600000000000001</v>
      </c>
      <c r="F10008" s="18">
        <v>135</v>
      </c>
      <c r="G10008" t="s">
        <v>2192</v>
      </c>
      <c r="H10008" t="s">
        <v>2230</v>
      </c>
      <c r="I10008" t="s">
        <v>111</v>
      </c>
      <c r="J10008" t="s">
        <v>10727</v>
      </c>
      <c r="L10008" s="5"/>
      <c r="P10008" t="s">
        <v>10727</v>
      </c>
    </row>
    <row r="10009" spans="2:16" x14ac:dyDescent="0.25">
      <c r="B10009" t="s">
        <v>4</v>
      </c>
      <c r="C10009" t="s">
        <v>17</v>
      </c>
      <c r="D10009" s="6">
        <v>6.9000000000000006E-2</v>
      </c>
      <c r="E10009" s="6">
        <v>6.9000000000000006E-2</v>
      </c>
      <c r="F10009" s="18">
        <v>170</v>
      </c>
      <c r="G10009" t="s">
        <v>2192</v>
      </c>
      <c r="H10009" t="s">
        <v>2231</v>
      </c>
      <c r="I10009" t="s">
        <v>995</v>
      </c>
      <c r="J10009" t="s">
        <v>10776</v>
      </c>
      <c r="L10009" s="5"/>
      <c r="P10009" t="s">
        <v>10776</v>
      </c>
    </row>
    <row r="10010" spans="2:16" x14ac:dyDescent="0.25">
      <c r="B10010" t="s">
        <v>4</v>
      </c>
      <c r="C10010" t="s">
        <v>17</v>
      </c>
      <c r="D10010" s="6">
        <v>6.9000000000000006E-2</v>
      </c>
      <c r="E10010" s="6">
        <v>6.9000000000000006E-2</v>
      </c>
      <c r="F10010" s="18">
        <v>170</v>
      </c>
      <c r="G10010" t="s">
        <v>2192</v>
      </c>
      <c r="H10010" t="s">
        <v>2232</v>
      </c>
      <c r="I10010" t="s">
        <v>3628</v>
      </c>
      <c r="J10010" t="s">
        <v>10825</v>
      </c>
      <c r="L10010" s="5"/>
      <c r="P10010" t="s">
        <v>10825</v>
      </c>
    </row>
    <row r="10011" spans="2:16" x14ac:dyDescent="0.25">
      <c r="B10011" t="s">
        <v>4</v>
      </c>
      <c r="C10011" t="s">
        <v>17</v>
      </c>
      <c r="D10011" s="6">
        <v>0.107</v>
      </c>
      <c r="E10011" s="6">
        <v>0.107</v>
      </c>
      <c r="F10011" s="18">
        <v>155</v>
      </c>
      <c r="G10011" t="s">
        <v>2192</v>
      </c>
      <c r="H10011" t="s">
        <v>2233</v>
      </c>
      <c r="I10011" t="s">
        <v>356</v>
      </c>
      <c r="J10011" t="s">
        <v>10874</v>
      </c>
      <c r="L10011" s="5"/>
      <c r="P10011" t="s">
        <v>10874</v>
      </c>
    </row>
    <row r="10012" spans="2:16" x14ac:dyDescent="0.25">
      <c r="B10012" t="s">
        <v>4</v>
      </c>
      <c r="C10012" t="s">
        <v>17</v>
      </c>
      <c r="D10012" s="6">
        <v>6.9000000000000006E-2</v>
      </c>
      <c r="E10012" s="6">
        <v>6.9000000000000006E-2</v>
      </c>
      <c r="F10012" s="18">
        <v>170</v>
      </c>
      <c r="G10012" t="s">
        <v>2192</v>
      </c>
      <c r="H10012" t="s">
        <v>2234</v>
      </c>
      <c r="I10012" t="s">
        <v>888</v>
      </c>
      <c r="J10012" t="s">
        <v>10923</v>
      </c>
      <c r="L10012" s="5"/>
      <c r="P10012" t="s">
        <v>10923</v>
      </c>
    </row>
    <row r="10013" spans="2:16" x14ac:dyDescent="0.25">
      <c r="B10013" t="s">
        <v>4</v>
      </c>
      <c r="C10013" t="s">
        <v>17</v>
      </c>
      <c r="D10013" s="6">
        <v>6.9000000000000006E-2</v>
      </c>
      <c r="E10013" s="6">
        <v>6.9000000000000006E-2</v>
      </c>
      <c r="F10013" s="18">
        <v>170</v>
      </c>
      <c r="G10013" t="s">
        <v>2192</v>
      </c>
      <c r="H10013" t="s">
        <v>2235</v>
      </c>
      <c r="I10013" t="s">
        <v>3632</v>
      </c>
      <c r="J10013" t="s">
        <v>10972</v>
      </c>
      <c r="L10013" s="5"/>
      <c r="P10013" t="s">
        <v>10972</v>
      </c>
    </row>
    <row r="10014" spans="2:16" x14ac:dyDescent="0.25">
      <c r="B10014" t="s">
        <v>4</v>
      </c>
      <c r="C10014" t="s">
        <v>17</v>
      </c>
      <c r="D10014" s="6">
        <v>0.05</v>
      </c>
      <c r="E10014" s="6">
        <v>0.05</v>
      </c>
      <c r="F10014" s="18">
        <v>230</v>
      </c>
      <c r="G10014" t="s">
        <v>2192</v>
      </c>
      <c r="H10014" t="s">
        <v>2236</v>
      </c>
      <c r="I10014" t="s">
        <v>3634</v>
      </c>
      <c r="J10014" t="s">
        <v>11021</v>
      </c>
      <c r="L10014" s="5"/>
      <c r="P10014" t="s">
        <v>11021</v>
      </c>
    </row>
    <row r="10015" spans="2:16" x14ac:dyDescent="0.25">
      <c r="B10015" t="s">
        <v>4</v>
      </c>
      <c r="C10015" t="s">
        <v>17</v>
      </c>
      <c r="D10015" s="6">
        <v>6.9000000000000006E-2</v>
      </c>
      <c r="E10015" s="6">
        <v>6.9000000000000006E-2</v>
      </c>
      <c r="F10015" s="18">
        <v>170</v>
      </c>
      <c r="G10015" t="s">
        <v>2183</v>
      </c>
      <c r="H10015" t="s">
        <v>2190</v>
      </c>
      <c r="I10015" t="s">
        <v>879</v>
      </c>
      <c r="J10015" t="s">
        <v>8670</v>
      </c>
      <c r="L10015" s="5"/>
      <c r="P10015" t="s">
        <v>8670</v>
      </c>
    </row>
    <row r="10016" spans="2:16" x14ac:dyDescent="0.25">
      <c r="B10016" t="s">
        <v>4</v>
      </c>
      <c r="C10016" t="s">
        <v>17</v>
      </c>
      <c r="D10016" s="6">
        <v>0.126</v>
      </c>
      <c r="E10016" s="6">
        <v>0.126</v>
      </c>
      <c r="F10016" s="18">
        <v>135</v>
      </c>
      <c r="G10016" t="s">
        <v>2183</v>
      </c>
      <c r="H10016" t="s">
        <v>2191</v>
      </c>
      <c r="I10016" t="s">
        <v>896</v>
      </c>
      <c r="J10016" t="s">
        <v>8719</v>
      </c>
      <c r="L10016" s="5"/>
      <c r="P10016" t="s">
        <v>8719</v>
      </c>
    </row>
    <row r="10017" spans="2:16" x14ac:dyDescent="0.25">
      <c r="B10017" t="s">
        <v>4</v>
      </c>
      <c r="C10017" t="s">
        <v>17</v>
      </c>
      <c r="D10017" s="6">
        <v>0.23</v>
      </c>
      <c r="E10017" s="6">
        <v>0.23</v>
      </c>
      <c r="F10017" s="18">
        <v>135</v>
      </c>
      <c r="G10017" t="s">
        <v>2183</v>
      </c>
      <c r="H10017" t="s">
        <v>2192</v>
      </c>
      <c r="I10017" t="s">
        <v>38</v>
      </c>
      <c r="J10017" t="s">
        <v>8768</v>
      </c>
      <c r="L10017" s="5"/>
      <c r="P10017" t="s">
        <v>8768</v>
      </c>
    </row>
    <row r="10018" spans="2:16" x14ac:dyDescent="0.25">
      <c r="B10018" t="s">
        <v>4</v>
      </c>
      <c r="C10018" t="s">
        <v>17</v>
      </c>
      <c r="D10018" s="6">
        <v>0.11</v>
      </c>
      <c r="E10018" s="6">
        <v>0.11</v>
      </c>
      <c r="F10018" s="18">
        <v>135</v>
      </c>
      <c r="G10018" t="s">
        <v>2183</v>
      </c>
      <c r="H10018" t="s">
        <v>2183</v>
      </c>
      <c r="I10018" t="s">
        <v>30</v>
      </c>
      <c r="J10018" t="s">
        <v>8817</v>
      </c>
      <c r="L10018" s="5"/>
      <c r="P10018" t="s">
        <v>8817</v>
      </c>
    </row>
    <row r="10019" spans="2:16" x14ac:dyDescent="0.25">
      <c r="B10019" t="s">
        <v>4</v>
      </c>
      <c r="C10019" t="s">
        <v>17</v>
      </c>
      <c r="D10019" s="6">
        <v>0.39799999999999996</v>
      </c>
      <c r="E10019" s="6">
        <v>0.39799999999999996</v>
      </c>
      <c r="F10019" s="18">
        <v>135</v>
      </c>
      <c r="G10019" t="s">
        <v>2183</v>
      </c>
      <c r="H10019" t="s">
        <v>2193</v>
      </c>
      <c r="I10019" t="s">
        <v>122</v>
      </c>
      <c r="J10019" t="s">
        <v>8866</v>
      </c>
      <c r="L10019" s="5"/>
      <c r="P10019" t="s">
        <v>8866</v>
      </c>
    </row>
    <row r="10020" spans="2:16" x14ac:dyDescent="0.25">
      <c r="B10020" t="s">
        <v>4</v>
      </c>
      <c r="C10020" t="s">
        <v>17</v>
      </c>
      <c r="D10020" s="6">
        <v>6.9000000000000006E-2</v>
      </c>
      <c r="E10020" s="6">
        <v>6.9000000000000006E-2</v>
      </c>
      <c r="F10020" s="18">
        <v>170</v>
      </c>
      <c r="G10020" t="s">
        <v>2183</v>
      </c>
      <c r="H10020" t="s">
        <v>2194</v>
      </c>
      <c r="I10020" t="s">
        <v>3641</v>
      </c>
      <c r="J10020" t="s">
        <v>8915</v>
      </c>
      <c r="L10020" s="5"/>
      <c r="P10020" t="s">
        <v>8915</v>
      </c>
    </row>
    <row r="10021" spans="2:16" x14ac:dyDescent="0.25">
      <c r="B10021" t="s">
        <v>4</v>
      </c>
      <c r="C10021" t="s">
        <v>17</v>
      </c>
      <c r="D10021" s="6">
        <v>6.9000000000000006E-2</v>
      </c>
      <c r="E10021" s="6">
        <v>6.9000000000000006E-2</v>
      </c>
      <c r="F10021" s="18">
        <v>170</v>
      </c>
      <c r="G10021" t="s">
        <v>2183</v>
      </c>
      <c r="H10021" t="s">
        <v>2195</v>
      </c>
      <c r="I10021" t="s">
        <v>3643</v>
      </c>
      <c r="J10021" t="s">
        <v>8964</v>
      </c>
      <c r="L10021" s="5"/>
      <c r="P10021" t="s">
        <v>8964</v>
      </c>
    </row>
    <row r="10022" spans="2:16" x14ac:dyDescent="0.25">
      <c r="B10022" t="s">
        <v>4</v>
      </c>
      <c r="C10022" t="s">
        <v>17</v>
      </c>
      <c r="D10022" s="6">
        <v>6.9000000000000006E-2</v>
      </c>
      <c r="E10022" s="6">
        <v>6.9000000000000006E-2</v>
      </c>
      <c r="F10022" s="18">
        <v>170</v>
      </c>
      <c r="G10022" t="s">
        <v>2183</v>
      </c>
      <c r="H10022" t="s">
        <v>2196</v>
      </c>
      <c r="I10022" t="s">
        <v>3645</v>
      </c>
      <c r="J10022" t="s">
        <v>9013</v>
      </c>
      <c r="L10022" s="5"/>
      <c r="P10022" t="s">
        <v>9013</v>
      </c>
    </row>
    <row r="10023" spans="2:16" x14ac:dyDescent="0.25">
      <c r="B10023" t="s">
        <v>4</v>
      </c>
      <c r="C10023" t="s">
        <v>17</v>
      </c>
      <c r="D10023" s="6">
        <v>6.9000000000000006E-2</v>
      </c>
      <c r="E10023" s="6">
        <v>6.9000000000000006E-2</v>
      </c>
      <c r="F10023" s="18">
        <v>170</v>
      </c>
      <c r="G10023" t="s">
        <v>2183</v>
      </c>
      <c r="H10023" t="s">
        <v>2197</v>
      </c>
      <c r="I10023" t="s">
        <v>67</v>
      </c>
      <c r="J10023" t="s">
        <v>9062</v>
      </c>
      <c r="L10023" s="5"/>
      <c r="P10023" t="s">
        <v>9062</v>
      </c>
    </row>
    <row r="10024" spans="2:16" x14ac:dyDescent="0.25">
      <c r="B10024" t="s">
        <v>4</v>
      </c>
      <c r="C10024" t="s">
        <v>17</v>
      </c>
      <c r="D10024" s="6">
        <v>6.9000000000000006E-2</v>
      </c>
      <c r="E10024" s="6">
        <v>6.9000000000000006E-2</v>
      </c>
      <c r="F10024" s="18">
        <v>170</v>
      </c>
      <c r="G10024" t="s">
        <v>2183</v>
      </c>
      <c r="H10024" t="s">
        <v>2198</v>
      </c>
      <c r="I10024" t="s">
        <v>184</v>
      </c>
      <c r="J10024" t="s">
        <v>9111</v>
      </c>
      <c r="L10024" s="5"/>
      <c r="P10024" t="s">
        <v>9111</v>
      </c>
    </row>
    <row r="10025" spans="2:16" x14ac:dyDescent="0.25">
      <c r="B10025" t="s">
        <v>4</v>
      </c>
      <c r="C10025" t="s">
        <v>17</v>
      </c>
      <c r="D10025" s="6">
        <v>0.107</v>
      </c>
      <c r="E10025" s="6">
        <v>0.107</v>
      </c>
      <c r="F10025" s="18">
        <v>155</v>
      </c>
      <c r="G10025" t="s">
        <v>2183</v>
      </c>
      <c r="H10025" t="s">
        <v>2199</v>
      </c>
      <c r="I10025" t="s">
        <v>86</v>
      </c>
      <c r="J10025" t="s">
        <v>9160</v>
      </c>
      <c r="L10025" s="5"/>
      <c r="P10025" t="s">
        <v>9160</v>
      </c>
    </row>
    <row r="10026" spans="2:16" x14ac:dyDescent="0.25">
      <c r="B10026" t="s">
        <v>4</v>
      </c>
      <c r="C10026" t="s">
        <v>17</v>
      </c>
      <c r="D10026" s="6">
        <v>0.29699999999999999</v>
      </c>
      <c r="E10026" s="6">
        <v>0.29699999999999999</v>
      </c>
      <c r="F10026" s="18">
        <v>155</v>
      </c>
      <c r="G10026" t="s">
        <v>2183</v>
      </c>
      <c r="H10026" t="s">
        <v>1014</v>
      </c>
      <c r="I10026" t="s">
        <v>178</v>
      </c>
      <c r="J10026" t="s">
        <v>9209</v>
      </c>
      <c r="L10026" s="5"/>
      <c r="P10026" t="s">
        <v>9209</v>
      </c>
    </row>
    <row r="10027" spans="2:16" x14ac:dyDescent="0.25">
      <c r="B10027" t="s">
        <v>4</v>
      </c>
      <c r="C10027" t="s">
        <v>17</v>
      </c>
      <c r="D10027" s="6">
        <v>0.107</v>
      </c>
      <c r="E10027" s="6">
        <v>0.107</v>
      </c>
      <c r="F10027" s="18">
        <v>155</v>
      </c>
      <c r="G10027" t="s">
        <v>2183</v>
      </c>
      <c r="H10027" t="s">
        <v>2200</v>
      </c>
      <c r="I10027" t="s">
        <v>437</v>
      </c>
      <c r="J10027" t="s">
        <v>9258</v>
      </c>
      <c r="L10027" s="5"/>
      <c r="P10027" t="s">
        <v>9258</v>
      </c>
    </row>
    <row r="10028" spans="2:16" x14ac:dyDescent="0.25">
      <c r="B10028" t="s">
        <v>4</v>
      </c>
      <c r="C10028" t="s">
        <v>17</v>
      </c>
      <c r="D10028" s="6">
        <v>6.9000000000000006E-2</v>
      </c>
      <c r="E10028" s="6">
        <v>6.9000000000000006E-2</v>
      </c>
      <c r="F10028" s="18">
        <v>170</v>
      </c>
      <c r="G10028" t="s">
        <v>2183</v>
      </c>
      <c r="H10028" t="s">
        <v>2201</v>
      </c>
      <c r="I10028" t="s">
        <v>32</v>
      </c>
      <c r="J10028" t="s">
        <v>9307</v>
      </c>
      <c r="L10028" s="5"/>
      <c r="P10028" t="s">
        <v>9307</v>
      </c>
    </row>
    <row r="10029" spans="2:16" x14ac:dyDescent="0.25">
      <c r="B10029" t="s">
        <v>4</v>
      </c>
      <c r="C10029" t="s">
        <v>17</v>
      </c>
      <c r="D10029" s="6">
        <v>0.107</v>
      </c>
      <c r="E10029" s="6">
        <v>0.107</v>
      </c>
      <c r="F10029" s="18">
        <v>155</v>
      </c>
      <c r="G10029" t="s">
        <v>2183</v>
      </c>
      <c r="H10029" t="s">
        <v>2202</v>
      </c>
      <c r="I10029" t="s">
        <v>34</v>
      </c>
      <c r="J10029" t="s">
        <v>9356</v>
      </c>
      <c r="L10029" s="5"/>
      <c r="P10029" t="s">
        <v>9356</v>
      </c>
    </row>
    <row r="10030" spans="2:16" x14ac:dyDescent="0.25">
      <c r="B10030" t="s">
        <v>4</v>
      </c>
      <c r="C10030" t="s">
        <v>17</v>
      </c>
      <c r="D10030" s="6">
        <v>0.33700000000000002</v>
      </c>
      <c r="E10030" s="6">
        <v>0.33700000000000002</v>
      </c>
      <c r="F10030" s="18">
        <v>170</v>
      </c>
      <c r="G10030" t="s">
        <v>2183</v>
      </c>
      <c r="H10030" t="s">
        <v>2203</v>
      </c>
      <c r="I10030" t="s">
        <v>404</v>
      </c>
      <c r="J10030" t="s">
        <v>9405</v>
      </c>
      <c r="L10030" s="5"/>
      <c r="P10030" t="s">
        <v>9405</v>
      </c>
    </row>
    <row r="10031" spans="2:16" x14ac:dyDescent="0.25">
      <c r="B10031" t="s">
        <v>4</v>
      </c>
      <c r="C10031" t="s">
        <v>17</v>
      </c>
      <c r="D10031" s="6">
        <v>0.126</v>
      </c>
      <c r="E10031" s="6">
        <v>0.126</v>
      </c>
      <c r="F10031" s="18">
        <v>135</v>
      </c>
      <c r="G10031" t="s">
        <v>2183</v>
      </c>
      <c r="H10031" t="s">
        <v>2204</v>
      </c>
      <c r="I10031" t="s">
        <v>602</v>
      </c>
      <c r="J10031" t="s">
        <v>9454</v>
      </c>
      <c r="L10031" s="5"/>
      <c r="P10031" t="s">
        <v>9454</v>
      </c>
    </row>
    <row r="10032" spans="2:16" x14ac:dyDescent="0.25">
      <c r="B10032" t="s">
        <v>4</v>
      </c>
      <c r="C10032" t="s">
        <v>17</v>
      </c>
      <c r="D10032" s="6">
        <v>6.9000000000000006E-2</v>
      </c>
      <c r="E10032" s="6">
        <v>6.9000000000000006E-2</v>
      </c>
      <c r="F10032" s="18">
        <v>170</v>
      </c>
      <c r="G10032" t="s">
        <v>2183</v>
      </c>
      <c r="H10032" t="s">
        <v>2205</v>
      </c>
      <c r="I10032" t="s">
        <v>890</v>
      </c>
      <c r="J10032" t="s">
        <v>9503</v>
      </c>
      <c r="L10032" s="5"/>
      <c r="P10032" t="s">
        <v>9503</v>
      </c>
    </row>
    <row r="10033" spans="2:16" x14ac:dyDescent="0.25">
      <c r="B10033" t="s">
        <v>4</v>
      </c>
      <c r="C10033" t="s">
        <v>17</v>
      </c>
      <c r="D10033" s="6">
        <v>6.9000000000000006E-2</v>
      </c>
      <c r="E10033" s="6">
        <v>6.9000000000000006E-2</v>
      </c>
      <c r="F10033" s="18">
        <v>170</v>
      </c>
      <c r="G10033" t="s">
        <v>2183</v>
      </c>
      <c r="H10033" t="s">
        <v>2206</v>
      </c>
      <c r="I10033" t="s">
        <v>3657</v>
      </c>
      <c r="J10033" t="s">
        <v>9552</v>
      </c>
      <c r="L10033" s="5"/>
      <c r="P10033" t="s">
        <v>9552</v>
      </c>
    </row>
    <row r="10034" spans="2:16" x14ac:dyDescent="0.25">
      <c r="B10034" t="s">
        <v>4</v>
      </c>
      <c r="C10034" t="s">
        <v>17</v>
      </c>
      <c r="D10034" s="6">
        <v>6.9000000000000006E-2</v>
      </c>
      <c r="E10034" s="6">
        <v>6.9000000000000006E-2</v>
      </c>
      <c r="F10034" s="18">
        <v>170</v>
      </c>
      <c r="G10034" t="s">
        <v>2183</v>
      </c>
      <c r="H10034" t="s">
        <v>2207</v>
      </c>
      <c r="I10034" t="s">
        <v>3659</v>
      </c>
      <c r="J10034" t="s">
        <v>9601</v>
      </c>
      <c r="L10034" s="5"/>
      <c r="P10034" t="s">
        <v>9601</v>
      </c>
    </row>
    <row r="10035" spans="2:16" x14ac:dyDescent="0.25">
      <c r="B10035" t="s">
        <v>4</v>
      </c>
      <c r="C10035" t="s">
        <v>17</v>
      </c>
      <c r="D10035" s="6">
        <v>6.9000000000000006E-2</v>
      </c>
      <c r="E10035" s="6">
        <v>6.9000000000000006E-2</v>
      </c>
      <c r="F10035" s="18">
        <v>170</v>
      </c>
      <c r="G10035" t="s">
        <v>2183</v>
      </c>
      <c r="H10035" t="s">
        <v>2208</v>
      </c>
      <c r="I10035" t="s">
        <v>698</v>
      </c>
      <c r="J10035" t="s">
        <v>9650</v>
      </c>
      <c r="L10035" s="5"/>
      <c r="P10035" t="s">
        <v>9650</v>
      </c>
    </row>
    <row r="10036" spans="2:16" x14ac:dyDescent="0.25">
      <c r="B10036" t="s">
        <v>4</v>
      </c>
      <c r="C10036" t="s">
        <v>17</v>
      </c>
      <c r="D10036" s="6">
        <v>6.9000000000000006E-2</v>
      </c>
      <c r="E10036" s="6">
        <v>6.9000000000000006E-2</v>
      </c>
      <c r="F10036" s="18">
        <v>170</v>
      </c>
      <c r="G10036" t="s">
        <v>2183</v>
      </c>
      <c r="H10036" t="s">
        <v>2209</v>
      </c>
      <c r="I10036" t="s">
        <v>419</v>
      </c>
      <c r="J10036" t="s">
        <v>9699</v>
      </c>
      <c r="L10036" s="5"/>
      <c r="P10036" t="s">
        <v>9699</v>
      </c>
    </row>
    <row r="10037" spans="2:16" x14ac:dyDescent="0.25">
      <c r="B10037" t="s">
        <v>4</v>
      </c>
      <c r="C10037" t="s">
        <v>17</v>
      </c>
      <c r="D10037" s="6">
        <v>0.107</v>
      </c>
      <c r="E10037" s="6">
        <v>0.107</v>
      </c>
      <c r="F10037" s="18">
        <v>155</v>
      </c>
      <c r="G10037" t="s">
        <v>2183</v>
      </c>
      <c r="H10037" t="s">
        <v>2210</v>
      </c>
      <c r="I10037" t="s">
        <v>797</v>
      </c>
      <c r="J10037" t="s">
        <v>9748</v>
      </c>
      <c r="L10037" s="5"/>
      <c r="P10037" t="s">
        <v>9748</v>
      </c>
    </row>
    <row r="10038" spans="2:16" x14ac:dyDescent="0.25">
      <c r="B10038" t="s">
        <v>4</v>
      </c>
      <c r="C10038" t="s">
        <v>17</v>
      </c>
      <c r="D10038" s="6">
        <v>6.9000000000000006E-2</v>
      </c>
      <c r="E10038" s="6">
        <v>6.9000000000000006E-2</v>
      </c>
      <c r="F10038" s="18">
        <v>170</v>
      </c>
      <c r="G10038" t="s">
        <v>2183</v>
      </c>
      <c r="H10038" t="s">
        <v>2211</v>
      </c>
      <c r="I10038" t="s">
        <v>666</v>
      </c>
      <c r="J10038" t="s">
        <v>9797</v>
      </c>
      <c r="L10038" s="5"/>
      <c r="P10038" t="s">
        <v>9797</v>
      </c>
    </row>
    <row r="10039" spans="2:16" x14ac:dyDescent="0.25">
      <c r="B10039" t="s">
        <v>4</v>
      </c>
      <c r="C10039" t="s">
        <v>17</v>
      </c>
      <c r="D10039" s="6">
        <v>0.05</v>
      </c>
      <c r="E10039" s="6">
        <v>0.05</v>
      </c>
      <c r="F10039" s="18">
        <v>230</v>
      </c>
      <c r="G10039" t="s">
        <v>2183</v>
      </c>
      <c r="H10039" t="s">
        <v>2212</v>
      </c>
      <c r="I10039" t="s">
        <v>121</v>
      </c>
      <c r="J10039" t="s">
        <v>9846</v>
      </c>
      <c r="L10039" s="5"/>
      <c r="P10039" t="s">
        <v>9846</v>
      </c>
    </row>
    <row r="10040" spans="2:16" x14ac:dyDescent="0.25">
      <c r="B10040" t="s">
        <v>4</v>
      </c>
      <c r="C10040" t="s">
        <v>17</v>
      </c>
      <c r="D10040" s="6">
        <v>1.9E-2</v>
      </c>
      <c r="E10040" s="6">
        <v>1.9E-2</v>
      </c>
      <c r="F10040" s="18">
        <v>164</v>
      </c>
      <c r="G10040" t="s">
        <v>2183</v>
      </c>
      <c r="H10040" t="s">
        <v>2213</v>
      </c>
      <c r="I10040" t="s">
        <v>385</v>
      </c>
      <c r="J10040" t="s">
        <v>9895</v>
      </c>
      <c r="L10040" s="5"/>
      <c r="P10040" t="s">
        <v>9895</v>
      </c>
    </row>
    <row r="10041" spans="2:16" x14ac:dyDescent="0.25">
      <c r="B10041" t="s">
        <v>4</v>
      </c>
      <c r="C10041" t="s">
        <v>17</v>
      </c>
      <c r="D10041" s="6">
        <v>0.05</v>
      </c>
      <c r="E10041" s="6">
        <v>0.05</v>
      </c>
      <c r="F10041" s="18">
        <v>230</v>
      </c>
      <c r="G10041" t="s">
        <v>2183</v>
      </c>
      <c r="H10041" t="s">
        <v>2214</v>
      </c>
      <c r="I10041" t="s">
        <v>3667</v>
      </c>
      <c r="J10041" t="s">
        <v>9944</v>
      </c>
      <c r="L10041" s="5"/>
      <c r="P10041" t="s">
        <v>9944</v>
      </c>
    </row>
    <row r="10042" spans="2:16" x14ac:dyDescent="0.25">
      <c r="B10042" t="s">
        <v>4</v>
      </c>
      <c r="C10042" t="s">
        <v>17</v>
      </c>
      <c r="D10042" s="6">
        <v>0.107</v>
      </c>
      <c r="E10042" s="6">
        <v>0.107</v>
      </c>
      <c r="F10042" s="18">
        <v>155</v>
      </c>
      <c r="G10042" t="s">
        <v>2183</v>
      </c>
      <c r="H10042" t="s">
        <v>2215</v>
      </c>
      <c r="I10042" t="s">
        <v>943</v>
      </c>
      <c r="J10042" t="s">
        <v>9993</v>
      </c>
      <c r="L10042" s="5"/>
      <c r="P10042" t="s">
        <v>9993</v>
      </c>
    </row>
    <row r="10043" spans="2:16" x14ac:dyDescent="0.25">
      <c r="B10043" t="s">
        <v>4</v>
      </c>
      <c r="C10043" t="s">
        <v>17</v>
      </c>
      <c r="D10043" s="6">
        <v>6.9000000000000006E-2</v>
      </c>
      <c r="E10043" s="6">
        <v>6.9000000000000006E-2</v>
      </c>
      <c r="F10043" s="18">
        <v>170</v>
      </c>
      <c r="G10043" t="s">
        <v>2183</v>
      </c>
      <c r="H10043" t="s">
        <v>2216</v>
      </c>
      <c r="I10043" t="s">
        <v>3670</v>
      </c>
      <c r="J10043" t="s">
        <v>10042</v>
      </c>
      <c r="L10043" s="5"/>
      <c r="P10043" t="s">
        <v>10042</v>
      </c>
    </row>
    <row r="10044" spans="2:16" x14ac:dyDescent="0.25">
      <c r="B10044" t="s">
        <v>4</v>
      </c>
      <c r="C10044" t="s">
        <v>17</v>
      </c>
      <c r="D10044" s="6">
        <v>6.9000000000000006E-2</v>
      </c>
      <c r="E10044" s="6">
        <v>6.9000000000000006E-2</v>
      </c>
      <c r="F10044" s="18">
        <v>170</v>
      </c>
      <c r="G10044" t="s">
        <v>2183</v>
      </c>
      <c r="H10044" t="s">
        <v>2217</v>
      </c>
      <c r="I10044" t="s">
        <v>526</v>
      </c>
      <c r="J10044" t="s">
        <v>10091</v>
      </c>
      <c r="L10044" s="5"/>
      <c r="P10044" t="s">
        <v>10091</v>
      </c>
    </row>
    <row r="10045" spans="2:16" x14ac:dyDescent="0.25">
      <c r="B10045" t="s">
        <v>4</v>
      </c>
      <c r="C10045" t="s">
        <v>17</v>
      </c>
      <c r="D10045" s="6">
        <v>0.126</v>
      </c>
      <c r="E10045" s="6">
        <v>0.126</v>
      </c>
      <c r="F10045" s="18">
        <v>135</v>
      </c>
      <c r="G10045" t="s">
        <v>2183</v>
      </c>
      <c r="H10045" t="s">
        <v>2218</v>
      </c>
      <c r="I10045" t="s">
        <v>289</v>
      </c>
      <c r="J10045" t="s">
        <v>10140</v>
      </c>
      <c r="L10045" s="5"/>
      <c r="P10045" t="s">
        <v>10140</v>
      </c>
    </row>
    <row r="10046" spans="2:16" x14ac:dyDescent="0.25">
      <c r="B10046" t="s">
        <v>4</v>
      </c>
      <c r="C10046" t="s">
        <v>17</v>
      </c>
      <c r="D10046" s="6">
        <v>0.33299999999999996</v>
      </c>
      <c r="E10046" s="6">
        <v>0.33299999999999996</v>
      </c>
      <c r="F10046" s="18">
        <v>135</v>
      </c>
      <c r="G10046" t="s">
        <v>2183</v>
      </c>
      <c r="H10046" t="s">
        <v>2219</v>
      </c>
      <c r="I10046" t="s">
        <v>37</v>
      </c>
      <c r="J10046" t="s">
        <v>10189</v>
      </c>
      <c r="L10046" s="5"/>
      <c r="P10046" t="s">
        <v>10189</v>
      </c>
    </row>
    <row r="10047" spans="2:16" x14ac:dyDescent="0.25">
      <c r="B10047" t="s">
        <v>4</v>
      </c>
      <c r="C10047" t="s">
        <v>17</v>
      </c>
      <c r="D10047" s="6">
        <v>6.9000000000000006E-2</v>
      </c>
      <c r="E10047" s="6">
        <v>6.9000000000000006E-2</v>
      </c>
      <c r="F10047" s="18">
        <v>170</v>
      </c>
      <c r="G10047" t="s">
        <v>2183</v>
      </c>
      <c r="H10047" t="s">
        <v>2220</v>
      </c>
      <c r="I10047" t="s">
        <v>101</v>
      </c>
      <c r="J10047" t="s">
        <v>10238</v>
      </c>
      <c r="L10047" s="5"/>
      <c r="P10047" t="s">
        <v>10238</v>
      </c>
    </row>
    <row r="10048" spans="2:16" x14ac:dyDescent="0.25">
      <c r="B10048" t="s">
        <v>4</v>
      </c>
      <c r="C10048" t="s">
        <v>17</v>
      </c>
      <c r="D10048" s="6">
        <v>0.17100000000000001</v>
      </c>
      <c r="E10048" s="6">
        <v>0.17100000000000001</v>
      </c>
      <c r="F10048" s="18">
        <v>165</v>
      </c>
      <c r="G10048" t="s">
        <v>2183</v>
      </c>
      <c r="H10048" t="s">
        <v>2221</v>
      </c>
      <c r="I10048" t="s">
        <v>809</v>
      </c>
      <c r="J10048" t="s">
        <v>10287</v>
      </c>
      <c r="L10048" s="5"/>
      <c r="P10048" t="s">
        <v>10287</v>
      </c>
    </row>
    <row r="10049" spans="2:16" x14ac:dyDescent="0.25">
      <c r="B10049" t="s">
        <v>4</v>
      </c>
      <c r="C10049" t="s">
        <v>17</v>
      </c>
      <c r="D10049" s="6">
        <v>0.126</v>
      </c>
      <c r="E10049" s="6">
        <v>0.126</v>
      </c>
      <c r="F10049" s="18">
        <v>135</v>
      </c>
      <c r="G10049" t="s">
        <v>2183</v>
      </c>
      <c r="H10049" t="s">
        <v>2222</v>
      </c>
      <c r="I10049" t="s">
        <v>872</v>
      </c>
      <c r="J10049" t="s">
        <v>10336</v>
      </c>
      <c r="L10049" s="5"/>
      <c r="P10049" t="s">
        <v>10336</v>
      </c>
    </row>
    <row r="10050" spans="2:16" x14ac:dyDescent="0.25">
      <c r="B10050" t="s">
        <v>4</v>
      </c>
      <c r="C10050" t="s">
        <v>17</v>
      </c>
      <c r="D10050" s="6">
        <v>0.17699999999999999</v>
      </c>
      <c r="E10050" s="6">
        <v>0.17699999999999999</v>
      </c>
      <c r="F10050" s="18">
        <v>155</v>
      </c>
      <c r="G10050" t="s">
        <v>2183</v>
      </c>
      <c r="H10050" t="s">
        <v>2223</v>
      </c>
      <c r="I10050" t="s">
        <v>66</v>
      </c>
      <c r="J10050" t="s">
        <v>10385</v>
      </c>
      <c r="L10050" s="5"/>
      <c r="P10050" t="s">
        <v>10385</v>
      </c>
    </row>
    <row r="10051" spans="2:16" x14ac:dyDescent="0.25">
      <c r="B10051" t="s">
        <v>4</v>
      </c>
      <c r="C10051" t="s">
        <v>17</v>
      </c>
      <c r="D10051" s="6">
        <v>6.9000000000000006E-2</v>
      </c>
      <c r="E10051" s="6">
        <v>6.9000000000000006E-2</v>
      </c>
      <c r="F10051" s="18">
        <v>170</v>
      </c>
      <c r="G10051" t="s">
        <v>2183</v>
      </c>
      <c r="H10051" t="s">
        <v>2224</v>
      </c>
      <c r="I10051" t="s">
        <v>102</v>
      </c>
      <c r="J10051" t="s">
        <v>10434</v>
      </c>
      <c r="L10051" s="5"/>
      <c r="P10051" t="s">
        <v>10434</v>
      </c>
    </row>
    <row r="10052" spans="2:16" x14ac:dyDescent="0.25">
      <c r="B10052" t="s">
        <v>4</v>
      </c>
      <c r="C10052" t="s">
        <v>17</v>
      </c>
      <c r="D10052" s="6">
        <v>6.9000000000000006E-2</v>
      </c>
      <c r="E10052" s="6">
        <v>6.9000000000000006E-2</v>
      </c>
      <c r="F10052" s="18">
        <v>170</v>
      </c>
      <c r="G10052" t="s">
        <v>2183</v>
      </c>
      <c r="H10052" t="s">
        <v>2225</v>
      </c>
      <c r="I10052" t="s">
        <v>3683</v>
      </c>
      <c r="J10052" t="s">
        <v>10483</v>
      </c>
      <c r="L10052" s="5"/>
      <c r="P10052" t="s">
        <v>10483</v>
      </c>
    </row>
    <row r="10053" spans="2:16" x14ac:dyDescent="0.25">
      <c r="B10053" t="s">
        <v>4</v>
      </c>
      <c r="C10053" t="s">
        <v>17</v>
      </c>
      <c r="D10053" s="6">
        <v>6.9000000000000006E-2</v>
      </c>
      <c r="E10053" s="6">
        <v>6.9000000000000006E-2</v>
      </c>
      <c r="F10053" s="18">
        <v>170</v>
      </c>
      <c r="G10053" t="s">
        <v>2183</v>
      </c>
      <c r="H10053" t="s">
        <v>2226</v>
      </c>
      <c r="I10053" t="s">
        <v>3685</v>
      </c>
      <c r="J10053" t="s">
        <v>10532</v>
      </c>
      <c r="L10053" s="5"/>
      <c r="P10053" t="s">
        <v>10532</v>
      </c>
    </row>
    <row r="10054" spans="2:16" x14ac:dyDescent="0.25">
      <c r="B10054" t="s">
        <v>4</v>
      </c>
      <c r="C10054" t="s">
        <v>17</v>
      </c>
      <c r="D10054" s="6">
        <v>6.9000000000000006E-2</v>
      </c>
      <c r="E10054" s="6">
        <v>6.9000000000000006E-2</v>
      </c>
      <c r="F10054" s="18">
        <v>170</v>
      </c>
      <c r="G10054" t="s">
        <v>2183</v>
      </c>
      <c r="H10054" t="s">
        <v>2227</v>
      </c>
      <c r="I10054" t="s">
        <v>3687</v>
      </c>
      <c r="J10054" t="s">
        <v>10581</v>
      </c>
      <c r="L10054" s="5"/>
      <c r="P10054" t="s">
        <v>10581</v>
      </c>
    </row>
    <row r="10055" spans="2:16" x14ac:dyDescent="0.25">
      <c r="B10055" t="s">
        <v>4</v>
      </c>
      <c r="C10055" t="s">
        <v>17</v>
      </c>
      <c r="D10055" s="6">
        <v>6.9000000000000006E-2</v>
      </c>
      <c r="E10055" s="6">
        <v>6.9000000000000006E-2</v>
      </c>
      <c r="F10055" s="18">
        <v>170</v>
      </c>
      <c r="G10055" t="s">
        <v>2183</v>
      </c>
      <c r="H10055" t="s">
        <v>2228</v>
      </c>
      <c r="I10055" t="s">
        <v>406</v>
      </c>
      <c r="J10055" t="s">
        <v>10630</v>
      </c>
      <c r="L10055" s="5"/>
      <c r="P10055" t="s">
        <v>10630</v>
      </c>
    </row>
    <row r="10056" spans="2:16" x14ac:dyDescent="0.25">
      <c r="B10056" t="s">
        <v>4</v>
      </c>
      <c r="C10056" t="s">
        <v>17</v>
      </c>
      <c r="D10056" s="6">
        <v>0.21100000000000002</v>
      </c>
      <c r="E10056" s="6">
        <v>0.21100000000000002</v>
      </c>
      <c r="F10056" s="18">
        <v>135</v>
      </c>
      <c r="G10056" t="s">
        <v>2183</v>
      </c>
      <c r="H10056" t="s">
        <v>2229</v>
      </c>
      <c r="I10056" t="s">
        <v>217</v>
      </c>
      <c r="J10056" t="s">
        <v>10679</v>
      </c>
      <c r="L10056" s="5"/>
      <c r="P10056" t="s">
        <v>10679</v>
      </c>
    </row>
    <row r="10057" spans="2:16" x14ac:dyDescent="0.25">
      <c r="B10057" t="s">
        <v>4</v>
      </c>
      <c r="C10057" t="s">
        <v>17</v>
      </c>
      <c r="D10057" s="6">
        <v>0.19899999999999998</v>
      </c>
      <c r="E10057" s="6">
        <v>0.19899999999999998</v>
      </c>
      <c r="F10057" s="18">
        <v>135</v>
      </c>
      <c r="G10057" t="s">
        <v>2183</v>
      </c>
      <c r="H10057" t="s">
        <v>2230</v>
      </c>
      <c r="I10057" t="s">
        <v>39</v>
      </c>
      <c r="J10057" t="s">
        <v>10728</v>
      </c>
      <c r="L10057" s="5"/>
      <c r="P10057" t="s">
        <v>10728</v>
      </c>
    </row>
    <row r="10058" spans="2:16" x14ac:dyDescent="0.25">
      <c r="B10058" t="s">
        <v>4</v>
      </c>
      <c r="C10058" t="s">
        <v>17</v>
      </c>
      <c r="D10058" s="6">
        <v>6.9000000000000006E-2</v>
      </c>
      <c r="E10058" s="6">
        <v>6.9000000000000006E-2</v>
      </c>
      <c r="F10058" s="18">
        <v>170</v>
      </c>
      <c r="G10058" t="s">
        <v>2183</v>
      </c>
      <c r="H10058" t="s">
        <v>2231</v>
      </c>
      <c r="I10058" t="s">
        <v>3692</v>
      </c>
      <c r="J10058" t="s">
        <v>10777</v>
      </c>
      <c r="L10058" s="5"/>
      <c r="P10058" t="s">
        <v>10777</v>
      </c>
    </row>
    <row r="10059" spans="2:16" x14ac:dyDescent="0.25">
      <c r="B10059" t="s">
        <v>4</v>
      </c>
      <c r="C10059" t="s">
        <v>17</v>
      </c>
      <c r="D10059" s="6">
        <v>6.9000000000000006E-2</v>
      </c>
      <c r="E10059" s="6">
        <v>6.9000000000000006E-2</v>
      </c>
      <c r="F10059" s="18">
        <v>170</v>
      </c>
      <c r="G10059" t="s">
        <v>2183</v>
      </c>
      <c r="H10059" t="s">
        <v>2232</v>
      </c>
      <c r="I10059" t="s">
        <v>3694</v>
      </c>
      <c r="J10059" t="s">
        <v>10826</v>
      </c>
      <c r="L10059" s="5"/>
      <c r="P10059" t="s">
        <v>10826</v>
      </c>
    </row>
    <row r="10060" spans="2:16" x14ac:dyDescent="0.25">
      <c r="B10060" t="s">
        <v>4</v>
      </c>
      <c r="C10060" t="s">
        <v>17</v>
      </c>
      <c r="D10060" s="6">
        <v>0.124</v>
      </c>
      <c r="E10060" s="6">
        <v>0.124</v>
      </c>
      <c r="F10060" s="18">
        <v>155</v>
      </c>
      <c r="G10060" t="s">
        <v>2183</v>
      </c>
      <c r="H10060" t="s">
        <v>2233</v>
      </c>
      <c r="I10060" t="s">
        <v>33</v>
      </c>
      <c r="J10060" t="s">
        <v>10875</v>
      </c>
      <c r="L10060" s="5"/>
      <c r="P10060" t="s">
        <v>10875</v>
      </c>
    </row>
    <row r="10061" spans="2:16" x14ac:dyDescent="0.25">
      <c r="B10061" t="s">
        <v>4</v>
      </c>
      <c r="C10061" t="s">
        <v>17</v>
      </c>
      <c r="D10061" s="6">
        <v>6.9000000000000006E-2</v>
      </c>
      <c r="E10061" s="6">
        <v>6.9000000000000006E-2</v>
      </c>
      <c r="F10061" s="18">
        <v>170</v>
      </c>
      <c r="G10061" t="s">
        <v>2183</v>
      </c>
      <c r="H10061" t="s">
        <v>2234</v>
      </c>
      <c r="I10061" t="s">
        <v>85</v>
      </c>
      <c r="J10061" t="s">
        <v>10924</v>
      </c>
      <c r="L10061" s="5"/>
      <c r="P10061" t="s">
        <v>10924</v>
      </c>
    </row>
    <row r="10062" spans="2:16" x14ac:dyDescent="0.25">
      <c r="B10062" t="s">
        <v>4</v>
      </c>
      <c r="C10062" t="s">
        <v>17</v>
      </c>
      <c r="D10062" s="6">
        <v>6.9000000000000006E-2</v>
      </c>
      <c r="E10062" s="6">
        <v>6.9000000000000006E-2</v>
      </c>
      <c r="F10062" s="18">
        <v>170</v>
      </c>
      <c r="G10062" t="s">
        <v>2183</v>
      </c>
      <c r="H10062" t="s">
        <v>2235</v>
      </c>
      <c r="I10062" t="s">
        <v>3698</v>
      </c>
      <c r="J10062" t="s">
        <v>10973</v>
      </c>
      <c r="L10062" s="5"/>
      <c r="P10062" t="s">
        <v>10973</v>
      </c>
    </row>
    <row r="10063" spans="2:16" x14ac:dyDescent="0.25">
      <c r="B10063" t="s">
        <v>4</v>
      </c>
      <c r="C10063" t="s">
        <v>17</v>
      </c>
      <c r="D10063" s="6">
        <v>0.05</v>
      </c>
      <c r="E10063" s="6">
        <v>0.05</v>
      </c>
      <c r="F10063" s="18">
        <v>230</v>
      </c>
      <c r="G10063" t="s">
        <v>2183</v>
      </c>
      <c r="H10063" t="s">
        <v>2236</v>
      </c>
      <c r="I10063" t="s">
        <v>287</v>
      </c>
      <c r="J10063" t="s">
        <v>11022</v>
      </c>
      <c r="L10063" s="5"/>
      <c r="P10063" t="s">
        <v>11022</v>
      </c>
    </row>
    <row r="10064" spans="2:16" x14ac:dyDescent="0.25">
      <c r="B10064" t="s">
        <v>4</v>
      </c>
      <c r="C10064" t="s">
        <v>17</v>
      </c>
      <c r="D10064" s="6">
        <v>6.9000000000000006E-2</v>
      </c>
      <c r="E10064" s="6">
        <v>6.9000000000000006E-2</v>
      </c>
      <c r="F10064" s="18">
        <v>170</v>
      </c>
      <c r="G10064" t="s">
        <v>2193</v>
      </c>
      <c r="H10064" t="s">
        <v>2190</v>
      </c>
      <c r="I10064" t="s">
        <v>874</v>
      </c>
      <c r="J10064" t="s">
        <v>8671</v>
      </c>
      <c r="L10064" s="5"/>
      <c r="P10064" t="s">
        <v>8671</v>
      </c>
    </row>
    <row r="10065" spans="2:16" x14ac:dyDescent="0.25">
      <c r="B10065" t="s">
        <v>4</v>
      </c>
      <c r="C10065" t="s">
        <v>17</v>
      </c>
      <c r="D10065" s="6">
        <v>0.126</v>
      </c>
      <c r="E10065" s="6">
        <v>0.126</v>
      </c>
      <c r="F10065" s="18">
        <v>135</v>
      </c>
      <c r="G10065" t="s">
        <v>2193</v>
      </c>
      <c r="H10065" t="s">
        <v>2191</v>
      </c>
      <c r="I10065" t="s">
        <v>3702</v>
      </c>
      <c r="J10065" t="s">
        <v>8720</v>
      </c>
      <c r="L10065" s="5"/>
      <c r="P10065" t="s">
        <v>8720</v>
      </c>
    </row>
    <row r="10066" spans="2:16" x14ac:dyDescent="0.25">
      <c r="B10066" t="s">
        <v>4</v>
      </c>
      <c r="C10066" t="s">
        <v>17</v>
      </c>
      <c r="D10066" s="6">
        <v>0.126</v>
      </c>
      <c r="E10066" s="6">
        <v>0.126</v>
      </c>
      <c r="F10066" s="18">
        <v>135</v>
      </c>
      <c r="G10066" t="s">
        <v>2193</v>
      </c>
      <c r="H10066" t="s">
        <v>2192</v>
      </c>
      <c r="I10066" t="s">
        <v>661</v>
      </c>
      <c r="J10066" t="s">
        <v>8769</v>
      </c>
      <c r="L10066" s="5"/>
      <c r="P10066" t="s">
        <v>8769</v>
      </c>
    </row>
    <row r="10067" spans="2:16" x14ac:dyDescent="0.25">
      <c r="B10067" t="s">
        <v>4</v>
      </c>
      <c r="C10067" t="s">
        <v>17</v>
      </c>
      <c r="D10067" s="6">
        <v>0.126</v>
      </c>
      <c r="E10067" s="6">
        <v>0.126</v>
      </c>
      <c r="F10067" s="18">
        <v>135</v>
      </c>
      <c r="G10067" t="s">
        <v>2193</v>
      </c>
      <c r="H10067" t="s">
        <v>2183</v>
      </c>
      <c r="I10067" t="s">
        <v>177</v>
      </c>
      <c r="J10067" t="s">
        <v>8818</v>
      </c>
      <c r="L10067" s="5"/>
      <c r="P10067" t="s">
        <v>8818</v>
      </c>
    </row>
    <row r="10068" spans="2:16" x14ac:dyDescent="0.25">
      <c r="B10068" t="s">
        <v>4</v>
      </c>
      <c r="C10068" t="s">
        <v>17</v>
      </c>
      <c r="D10068" s="6">
        <v>7.9000000000000001E-2</v>
      </c>
      <c r="E10068" s="6">
        <v>7.9000000000000001E-2</v>
      </c>
      <c r="F10068" s="18">
        <v>135</v>
      </c>
      <c r="G10068" t="s">
        <v>2193</v>
      </c>
      <c r="H10068" t="s">
        <v>2193</v>
      </c>
      <c r="I10068" t="s">
        <v>252</v>
      </c>
      <c r="J10068" t="s">
        <v>8867</v>
      </c>
      <c r="L10068" s="5"/>
      <c r="P10068" t="s">
        <v>8867</v>
      </c>
    </row>
    <row r="10069" spans="2:16" x14ac:dyDescent="0.25">
      <c r="B10069" t="s">
        <v>4</v>
      </c>
      <c r="C10069" t="s">
        <v>17</v>
      </c>
      <c r="D10069" s="6">
        <v>6.9000000000000006E-2</v>
      </c>
      <c r="E10069" s="6">
        <v>6.9000000000000006E-2</v>
      </c>
      <c r="F10069" s="18">
        <v>170</v>
      </c>
      <c r="G10069" t="s">
        <v>2193</v>
      </c>
      <c r="H10069" t="s">
        <v>2194</v>
      </c>
      <c r="I10069" t="s">
        <v>3707</v>
      </c>
      <c r="J10069" t="s">
        <v>8916</v>
      </c>
      <c r="L10069" s="5"/>
      <c r="P10069" t="s">
        <v>8916</v>
      </c>
    </row>
    <row r="10070" spans="2:16" x14ac:dyDescent="0.25">
      <c r="B10070" t="s">
        <v>4</v>
      </c>
      <c r="C10070" t="s">
        <v>17</v>
      </c>
      <c r="D10070" s="6">
        <v>6.9000000000000006E-2</v>
      </c>
      <c r="E10070" s="6">
        <v>6.9000000000000006E-2</v>
      </c>
      <c r="F10070" s="18">
        <v>170</v>
      </c>
      <c r="G10070" t="s">
        <v>2193</v>
      </c>
      <c r="H10070" t="s">
        <v>2195</v>
      </c>
      <c r="I10070" t="s">
        <v>3709</v>
      </c>
      <c r="J10070" t="s">
        <v>8965</v>
      </c>
      <c r="L10070" s="5"/>
      <c r="P10070" t="s">
        <v>8965</v>
      </c>
    </row>
    <row r="10071" spans="2:16" x14ac:dyDescent="0.25">
      <c r="B10071" t="s">
        <v>4</v>
      </c>
      <c r="C10071" t="s">
        <v>17</v>
      </c>
      <c r="D10071" s="6">
        <v>6.9000000000000006E-2</v>
      </c>
      <c r="E10071" s="6">
        <v>6.9000000000000006E-2</v>
      </c>
      <c r="F10071" s="18">
        <v>170</v>
      </c>
      <c r="G10071" t="s">
        <v>2193</v>
      </c>
      <c r="H10071" t="s">
        <v>2196</v>
      </c>
      <c r="I10071" t="s">
        <v>3711</v>
      </c>
      <c r="J10071" t="s">
        <v>9014</v>
      </c>
      <c r="L10071" s="5"/>
      <c r="P10071" t="s">
        <v>9014</v>
      </c>
    </row>
    <row r="10072" spans="2:16" x14ac:dyDescent="0.25">
      <c r="B10072" t="s">
        <v>4</v>
      </c>
      <c r="C10072" t="s">
        <v>17</v>
      </c>
      <c r="D10072" s="6">
        <v>6.9000000000000006E-2</v>
      </c>
      <c r="E10072" s="6">
        <v>6.9000000000000006E-2</v>
      </c>
      <c r="F10072" s="18">
        <v>170</v>
      </c>
      <c r="G10072" t="s">
        <v>2193</v>
      </c>
      <c r="H10072" t="s">
        <v>2197</v>
      </c>
      <c r="I10072" t="s">
        <v>3713</v>
      </c>
      <c r="J10072" t="s">
        <v>9063</v>
      </c>
      <c r="L10072" s="5"/>
      <c r="P10072" t="s">
        <v>9063</v>
      </c>
    </row>
    <row r="10073" spans="2:16" x14ac:dyDescent="0.25">
      <c r="B10073" t="s">
        <v>4</v>
      </c>
      <c r="C10073" t="s">
        <v>17</v>
      </c>
      <c r="D10073" s="6">
        <v>6.9000000000000006E-2</v>
      </c>
      <c r="E10073" s="6">
        <v>6.9000000000000006E-2</v>
      </c>
      <c r="F10073" s="18">
        <v>170</v>
      </c>
      <c r="G10073" t="s">
        <v>2193</v>
      </c>
      <c r="H10073" t="s">
        <v>2198</v>
      </c>
      <c r="I10073" t="s">
        <v>959</v>
      </c>
      <c r="J10073" t="s">
        <v>9112</v>
      </c>
      <c r="L10073" s="5"/>
      <c r="P10073" t="s">
        <v>9112</v>
      </c>
    </row>
    <row r="10074" spans="2:16" x14ac:dyDescent="0.25">
      <c r="B10074" t="s">
        <v>4</v>
      </c>
      <c r="C10074" t="s">
        <v>17</v>
      </c>
      <c r="D10074" s="6">
        <v>0.107</v>
      </c>
      <c r="E10074" s="6">
        <v>0.107</v>
      </c>
      <c r="F10074" s="18">
        <v>155</v>
      </c>
      <c r="G10074" t="s">
        <v>2193</v>
      </c>
      <c r="H10074" t="s">
        <v>2199</v>
      </c>
      <c r="I10074" t="s">
        <v>3716</v>
      </c>
      <c r="J10074" t="s">
        <v>9161</v>
      </c>
      <c r="L10074" s="5"/>
      <c r="P10074" t="s">
        <v>9161</v>
      </c>
    </row>
    <row r="10075" spans="2:16" x14ac:dyDescent="0.25">
      <c r="B10075" t="s">
        <v>4</v>
      </c>
      <c r="C10075" t="s">
        <v>17</v>
      </c>
      <c r="D10075" s="6">
        <v>0.107</v>
      </c>
      <c r="E10075" s="6">
        <v>0.107</v>
      </c>
      <c r="F10075" s="18">
        <v>155</v>
      </c>
      <c r="G10075" t="s">
        <v>2193</v>
      </c>
      <c r="H10075" t="s">
        <v>1014</v>
      </c>
      <c r="I10075" t="s">
        <v>210</v>
      </c>
      <c r="J10075" t="s">
        <v>9210</v>
      </c>
      <c r="L10075" s="5"/>
      <c r="P10075" t="s">
        <v>9210</v>
      </c>
    </row>
    <row r="10076" spans="2:16" x14ac:dyDescent="0.25">
      <c r="B10076" t="s">
        <v>4</v>
      </c>
      <c r="C10076" t="s">
        <v>17</v>
      </c>
      <c r="D10076" s="6">
        <v>0.107</v>
      </c>
      <c r="E10076" s="6">
        <v>0.107</v>
      </c>
      <c r="F10076" s="18">
        <v>155</v>
      </c>
      <c r="G10076" t="s">
        <v>2193</v>
      </c>
      <c r="H10076" t="s">
        <v>2200</v>
      </c>
      <c r="I10076" t="s">
        <v>812</v>
      </c>
      <c r="J10076" t="s">
        <v>9259</v>
      </c>
      <c r="L10076" s="5"/>
      <c r="P10076" t="s">
        <v>9259</v>
      </c>
    </row>
    <row r="10077" spans="2:16" x14ac:dyDescent="0.25">
      <c r="B10077" t="s">
        <v>4</v>
      </c>
      <c r="C10077" t="s">
        <v>17</v>
      </c>
      <c r="D10077" s="6">
        <v>6.9000000000000006E-2</v>
      </c>
      <c r="E10077" s="6">
        <v>6.9000000000000006E-2</v>
      </c>
      <c r="F10077" s="18">
        <v>170</v>
      </c>
      <c r="G10077" t="s">
        <v>2193</v>
      </c>
      <c r="H10077" t="s">
        <v>2201</v>
      </c>
      <c r="I10077" t="s">
        <v>3720</v>
      </c>
      <c r="J10077" t="s">
        <v>9308</v>
      </c>
      <c r="L10077" s="5"/>
      <c r="P10077" t="s">
        <v>9308</v>
      </c>
    </row>
    <row r="10078" spans="2:16" x14ac:dyDescent="0.25">
      <c r="B10078" t="s">
        <v>4</v>
      </c>
      <c r="C10078" t="s">
        <v>17</v>
      </c>
      <c r="D10078" s="6">
        <v>0.107</v>
      </c>
      <c r="E10078" s="6">
        <v>0.107</v>
      </c>
      <c r="F10078" s="18">
        <v>155</v>
      </c>
      <c r="G10078" t="s">
        <v>2193</v>
      </c>
      <c r="H10078" t="s">
        <v>2202</v>
      </c>
      <c r="I10078" t="s">
        <v>780</v>
      </c>
      <c r="J10078" t="s">
        <v>9357</v>
      </c>
      <c r="L10078" s="5"/>
      <c r="P10078" t="s">
        <v>9357</v>
      </c>
    </row>
    <row r="10079" spans="2:16" x14ac:dyDescent="0.25">
      <c r="B10079" t="s">
        <v>4</v>
      </c>
      <c r="C10079" t="s">
        <v>17</v>
      </c>
      <c r="D10079" s="6">
        <v>6.9000000000000006E-2</v>
      </c>
      <c r="E10079" s="6">
        <v>6.9000000000000006E-2</v>
      </c>
      <c r="F10079" s="18">
        <v>170</v>
      </c>
      <c r="G10079" t="s">
        <v>2193</v>
      </c>
      <c r="H10079" t="s">
        <v>2203</v>
      </c>
      <c r="I10079" t="s">
        <v>488</v>
      </c>
      <c r="J10079" t="s">
        <v>9406</v>
      </c>
      <c r="L10079" s="5"/>
      <c r="P10079" t="s">
        <v>9406</v>
      </c>
    </row>
    <row r="10080" spans="2:16" x14ac:dyDescent="0.25">
      <c r="B10080" t="s">
        <v>4</v>
      </c>
      <c r="C10080" t="s">
        <v>17</v>
      </c>
      <c r="D10080" s="6">
        <v>0.126</v>
      </c>
      <c r="E10080" s="6">
        <v>0.126</v>
      </c>
      <c r="F10080" s="18">
        <v>135</v>
      </c>
      <c r="G10080" t="s">
        <v>2193</v>
      </c>
      <c r="H10080" t="s">
        <v>2204</v>
      </c>
      <c r="I10080" t="s">
        <v>3724</v>
      </c>
      <c r="J10080" t="s">
        <v>9455</v>
      </c>
      <c r="L10080" s="5"/>
      <c r="P10080" t="s">
        <v>9455</v>
      </c>
    </row>
    <row r="10081" spans="2:16" x14ac:dyDescent="0.25">
      <c r="B10081" t="s">
        <v>4</v>
      </c>
      <c r="C10081" t="s">
        <v>17</v>
      </c>
      <c r="D10081" s="6">
        <v>6.9000000000000006E-2</v>
      </c>
      <c r="E10081" s="6">
        <v>6.9000000000000006E-2</v>
      </c>
      <c r="F10081" s="18">
        <v>170</v>
      </c>
      <c r="G10081" t="s">
        <v>2193</v>
      </c>
      <c r="H10081" t="s">
        <v>2205</v>
      </c>
      <c r="I10081" t="s">
        <v>3726</v>
      </c>
      <c r="J10081" t="s">
        <v>9504</v>
      </c>
      <c r="L10081" s="5"/>
      <c r="P10081" t="s">
        <v>9504</v>
      </c>
    </row>
    <row r="10082" spans="2:16" x14ac:dyDescent="0.25">
      <c r="B10082" t="s">
        <v>4</v>
      </c>
      <c r="C10082" t="s">
        <v>17</v>
      </c>
      <c r="D10082" s="6">
        <v>6.9000000000000006E-2</v>
      </c>
      <c r="E10082" s="6">
        <v>6.9000000000000006E-2</v>
      </c>
      <c r="F10082" s="18">
        <v>170</v>
      </c>
      <c r="G10082" t="s">
        <v>2193</v>
      </c>
      <c r="H10082" t="s">
        <v>2206</v>
      </c>
      <c r="I10082" t="s">
        <v>3728</v>
      </c>
      <c r="J10082" t="s">
        <v>9553</v>
      </c>
      <c r="L10082" s="5"/>
      <c r="P10082" t="s">
        <v>9553</v>
      </c>
    </row>
    <row r="10083" spans="2:16" x14ac:dyDescent="0.25">
      <c r="B10083" t="s">
        <v>4</v>
      </c>
      <c r="C10083" t="s">
        <v>17</v>
      </c>
      <c r="D10083" s="6">
        <v>6.9000000000000006E-2</v>
      </c>
      <c r="E10083" s="6">
        <v>6.9000000000000006E-2</v>
      </c>
      <c r="F10083" s="18">
        <v>170</v>
      </c>
      <c r="G10083" t="s">
        <v>2193</v>
      </c>
      <c r="H10083" t="s">
        <v>2207</v>
      </c>
      <c r="I10083" t="s">
        <v>3730</v>
      </c>
      <c r="J10083" t="s">
        <v>9602</v>
      </c>
      <c r="L10083" s="5"/>
      <c r="P10083" t="s">
        <v>9602</v>
      </c>
    </row>
    <row r="10084" spans="2:16" x14ac:dyDescent="0.25">
      <c r="B10084" t="s">
        <v>4</v>
      </c>
      <c r="C10084" t="s">
        <v>17</v>
      </c>
      <c r="D10084" s="6">
        <v>6.9000000000000006E-2</v>
      </c>
      <c r="E10084" s="6">
        <v>6.9000000000000006E-2</v>
      </c>
      <c r="F10084" s="18">
        <v>170</v>
      </c>
      <c r="G10084" t="s">
        <v>2193</v>
      </c>
      <c r="H10084" t="s">
        <v>2208</v>
      </c>
      <c r="I10084" t="s">
        <v>528</v>
      </c>
      <c r="J10084" t="s">
        <v>9651</v>
      </c>
      <c r="L10084" s="5"/>
      <c r="P10084" t="s">
        <v>9651</v>
      </c>
    </row>
    <row r="10085" spans="2:16" x14ac:dyDescent="0.25">
      <c r="B10085" t="s">
        <v>4</v>
      </c>
      <c r="C10085" t="s">
        <v>17</v>
      </c>
      <c r="D10085" s="6">
        <v>6.9000000000000006E-2</v>
      </c>
      <c r="E10085" s="6">
        <v>6.9000000000000006E-2</v>
      </c>
      <c r="F10085" s="18">
        <v>170</v>
      </c>
      <c r="G10085" t="s">
        <v>2193</v>
      </c>
      <c r="H10085" t="s">
        <v>2209</v>
      </c>
      <c r="I10085" t="s">
        <v>799</v>
      </c>
      <c r="J10085" t="s">
        <v>9700</v>
      </c>
      <c r="L10085" s="5"/>
      <c r="P10085" t="s">
        <v>9700</v>
      </c>
    </row>
    <row r="10086" spans="2:16" x14ac:dyDescent="0.25">
      <c r="B10086" t="s">
        <v>4</v>
      </c>
      <c r="C10086" t="s">
        <v>17</v>
      </c>
      <c r="D10086" s="6">
        <v>0.107</v>
      </c>
      <c r="E10086" s="6">
        <v>0.107</v>
      </c>
      <c r="F10086" s="18">
        <v>155</v>
      </c>
      <c r="G10086" t="s">
        <v>2193</v>
      </c>
      <c r="H10086" t="s">
        <v>2210</v>
      </c>
      <c r="I10086" t="s">
        <v>629</v>
      </c>
      <c r="J10086" t="s">
        <v>9749</v>
      </c>
      <c r="L10086" s="5"/>
      <c r="P10086" t="s">
        <v>9749</v>
      </c>
    </row>
    <row r="10087" spans="2:16" x14ac:dyDescent="0.25">
      <c r="B10087" t="s">
        <v>4</v>
      </c>
      <c r="C10087" t="s">
        <v>17</v>
      </c>
      <c r="D10087" s="6">
        <v>6.9000000000000006E-2</v>
      </c>
      <c r="E10087" s="6">
        <v>6.9000000000000006E-2</v>
      </c>
      <c r="F10087" s="18">
        <v>170</v>
      </c>
      <c r="G10087" t="s">
        <v>2193</v>
      </c>
      <c r="H10087" t="s">
        <v>2211</v>
      </c>
      <c r="I10087" t="s">
        <v>711</v>
      </c>
      <c r="J10087" t="s">
        <v>9798</v>
      </c>
      <c r="L10087" s="5"/>
      <c r="P10087" t="s">
        <v>9798</v>
      </c>
    </row>
    <row r="10088" spans="2:16" x14ac:dyDescent="0.25">
      <c r="B10088" t="s">
        <v>4</v>
      </c>
      <c r="C10088" t="s">
        <v>17</v>
      </c>
      <c r="D10088" s="6">
        <v>0.05</v>
      </c>
      <c r="E10088" s="6">
        <v>0.05</v>
      </c>
      <c r="F10088" s="18">
        <v>230</v>
      </c>
      <c r="G10088" t="s">
        <v>2193</v>
      </c>
      <c r="H10088" t="s">
        <v>2212</v>
      </c>
      <c r="I10088" t="s">
        <v>450</v>
      </c>
      <c r="J10088" t="s">
        <v>9847</v>
      </c>
      <c r="L10088" s="5"/>
      <c r="P10088" t="s">
        <v>9847</v>
      </c>
    </row>
    <row r="10089" spans="2:16" x14ac:dyDescent="0.25">
      <c r="B10089" t="s">
        <v>4</v>
      </c>
      <c r="C10089" t="s">
        <v>17</v>
      </c>
      <c r="D10089" s="6">
        <v>6.9000000000000006E-2</v>
      </c>
      <c r="E10089" s="6">
        <v>6.9000000000000006E-2</v>
      </c>
      <c r="F10089" s="18">
        <v>170</v>
      </c>
      <c r="G10089" t="s">
        <v>2193</v>
      </c>
      <c r="H10089" t="s">
        <v>2213</v>
      </c>
      <c r="I10089" t="s">
        <v>882</v>
      </c>
      <c r="J10089" t="s">
        <v>9896</v>
      </c>
      <c r="L10089" s="5"/>
      <c r="P10089" t="s">
        <v>9896</v>
      </c>
    </row>
    <row r="10090" spans="2:16" x14ac:dyDescent="0.25">
      <c r="B10090" t="s">
        <v>4</v>
      </c>
      <c r="C10090" t="s">
        <v>17</v>
      </c>
      <c r="D10090" s="6">
        <v>0.05</v>
      </c>
      <c r="E10090" s="6">
        <v>0.05</v>
      </c>
      <c r="F10090" s="18">
        <v>230</v>
      </c>
      <c r="G10090" t="s">
        <v>2193</v>
      </c>
      <c r="H10090" t="s">
        <v>2214</v>
      </c>
      <c r="I10090" t="s">
        <v>3738</v>
      </c>
      <c r="J10090" t="s">
        <v>9945</v>
      </c>
      <c r="L10090" s="5"/>
      <c r="P10090" t="s">
        <v>9945</v>
      </c>
    </row>
    <row r="10091" spans="2:16" x14ac:dyDescent="0.25">
      <c r="B10091" t="s">
        <v>4</v>
      </c>
      <c r="C10091" t="s">
        <v>17</v>
      </c>
      <c r="D10091" s="6">
        <v>0.107</v>
      </c>
      <c r="E10091" s="6">
        <v>0.107</v>
      </c>
      <c r="F10091" s="18">
        <v>155</v>
      </c>
      <c r="G10091" t="s">
        <v>2193</v>
      </c>
      <c r="H10091" t="s">
        <v>2215</v>
      </c>
      <c r="I10091" t="s">
        <v>3740</v>
      </c>
      <c r="J10091" t="s">
        <v>9994</v>
      </c>
      <c r="L10091" s="5"/>
      <c r="P10091" t="s">
        <v>9994</v>
      </c>
    </row>
    <row r="10092" spans="2:16" x14ac:dyDescent="0.25">
      <c r="B10092" t="s">
        <v>4</v>
      </c>
      <c r="C10092" t="s">
        <v>17</v>
      </c>
      <c r="D10092" s="6">
        <v>6.9000000000000006E-2</v>
      </c>
      <c r="E10092" s="6">
        <v>6.9000000000000006E-2</v>
      </c>
      <c r="F10092" s="18">
        <v>170</v>
      </c>
      <c r="G10092" t="s">
        <v>2193</v>
      </c>
      <c r="H10092" t="s">
        <v>2216</v>
      </c>
      <c r="I10092" t="s">
        <v>3742</v>
      </c>
      <c r="J10092" t="s">
        <v>10043</v>
      </c>
      <c r="L10092" s="5"/>
      <c r="P10092" t="s">
        <v>10043</v>
      </c>
    </row>
    <row r="10093" spans="2:16" x14ac:dyDescent="0.25">
      <c r="B10093" t="s">
        <v>4</v>
      </c>
      <c r="C10093" t="s">
        <v>17</v>
      </c>
      <c r="D10093" s="6">
        <v>6.9000000000000006E-2</v>
      </c>
      <c r="E10093" s="6">
        <v>6.9000000000000006E-2</v>
      </c>
      <c r="F10093" s="18">
        <v>170</v>
      </c>
      <c r="G10093" t="s">
        <v>2193</v>
      </c>
      <c r="H10093" t="s">
        <v>2217</v>
      </c>
      <c r="I10093" t="s">
        <v>723</v>
      </c>
      <c r="J10093" t="s">
        <v>10092</v>
      </c>
      <c r="L10093" s="5"/>
      <c r="P10093" t="s">
        <v>10092</v>
      </c>
    </row>
    <row r="10094" spans="2:16" x14ac:dyDescent="0.25">
      <c r="B10094" t="s">
        <v>4</v>
      </c>
      <c r="C10094" t="s">
        <v>17</v>
      </c>
      <c r="D10094" s="6">
        <v>0.496</v>
      </c>
      <c r="E10094" s="6">
        <v>0.496</v>
      </c>
      <c r="F10094" s="18">
        <v>135</v>
      </c>
      <c r="G10094" t="s">
        <v>2193</v>
      </c>
      <c r="H10094" t="s">
        <v>2218</v>
      </c>
      <c r="I10094" t="s">
        <v>560</v>
      </c>
      <c r="J10094" t="s">
        <v>10141</v>
      </c>
      <c r="L10094" s="5"/>
      <c r="P10094" t="s">
        <v>10141</v>
      </c>
    </row>
    <row r="10095" spans="2:16" x14ac:dyDescent="0.25">
      <c r="B10095" t="s">
        <v>4</v>
      </c>
      <c r="C10095" t="s">
        <v>17</v>
      </c>
      <c r="D10095" s="6">
        <v>0.126</v>
      </c>
      <c r="E10095" s="6">
        <v>0.126</v>
      </c>
      <c r="F10095" s="18">
        <v>135</v>
      </c>
      <c r="G10095" t="s">
        <v>2193</v>
      </c>
      <c r="H10095" t="s">
        <v>2219</v>
      </c>
      <c r="I10095" t="s">
        <v>624</v>
      </c>
      <c r="J10095" t="s">
        <v>10190</v>
      </c>
      <c r="L10095" s="5"/>
      <c r="P10095" t="s">
        <v>10190</v>
      </c>
    </row>
    <row r="10096" spans="2:16" x14ac:dyDescent="0.25">
      <c r="B10096" t="s">
        <v>4</v>
      </c>
      <c r="C10096" t="s">
        <v>17</v>
      </c>
      <c r="D10096" s="6">
        <v>6.9000000000000006E-2</v>
      </c>
      <c r="E10096" s="6">
        <v>6.9000000000000006E-2</v>
      </c>
      <c r="F10096" s="18">
        <v>170</v>
      </c>
      <c r="G10096" t="s">
        <v>2193</v>
      </c>
      <c r="H10096" t="s">
        <v>2220</v>
      </c>
      <c r="I10096" t="s">
        <v>3747</v>
      </c>
      <c r="J10096" t="s">
        <v>10239</v>
      </c>
      <c r="L10096" s="5"/>
      <c r="P10096" t="s">
        <v>10239</v>
      </c>
    </row>
    <row r="10097" spans="2:16" x14ac:dyDescent="0.25">
      <c r="B10097" t="s">
        <v>4</v>
      </c>
      <c r="C10097" t="s">
        <v>17</v>
      </c>
      <c r="D10097" s="6">
        <v>6.9000000000000006E-2</v>
      </c>
      <c r="E10097" s="6">
        <v>6.9000000000000006E-2</v>
      </c>
      <c r="F10097" s="18">
        <v>170</v>
      </c>
      <c r="G10097" t="s">
        <v>2193</v>
      </c>
      <c r="H10097" t="s">
        <v>2221</v>
      </c>
      <c r="I10097" t="s">
        <v>763</v>
      </c>
      <c r="J10097" t="s">
        <v>10288</v>
      </c>
      <c r="L10097" s="5"/>
      <c r="P10097" t="s">
        <v>10288</v>
      </c>
    </row>
    <row r="10098" spans="2:16" x14ac:dyDescent="0.25">
      <c r="B10098" t="s">
        <v>4</v>
      </c>
      <c r="C10098" t="s">
        <v>17</v>
      </c>
      <c r="D10098" s="6">
        <v>0.126</v>
      </c>
      <c r="E10098" s="6">
        <v>0.126</v>
      </c>
      <c r="F10098" s="18">
        <v>135</v>
      </c>
      <c r="G10098" t="s">
        <v>2193</v>
      </c>
      <c r="H10098" t="s">
        <v>2222</v>
      </c>
      <c r="I10098" t="s">
        <v>3750</v>
      </c>
      <c r="J10098" t="s">
        <v>10337</v>
      </c>
      <c r="L10098" s="5"/>
      <c r="P10098" t="s">
        <v>10337</v>
      </c>
    </row>
    <row r="10099" spans="2:16" x14ac:dyDescent="0.25">
      <c r="B10099" t="s">
        <v>4</v>
      </c>
      <c r="C10099" t="s">
        <v>17</v>
      </c>
      <c r="D10099" s="6">
        <v>0.107</v>
      </c>
      <c r="E10099" s="6">
        <v>0.107</v>
      </c>
      <c r="F10099" s="18">
        <v>155</v>
      </c>
      <c r="G10099" t="s">
        <v>2193</v>
      </c>
      <c r="H10099" t="s">
        <v>2223</v>
      </c>
      <c r="I10099" t="s">
        <v>998</v>
      </c>
      <c r="J10099" t="s">
        <v>10386</v>
      </c>
      <c r="L10099" s="5"/>
      <c r="P10099" t="s">
        <v>10386</v>
      </c>
    </row>
    <row r="10100" spans="2:16" x14ac:dyDescent="0.25">
      <c r="B10100" t="s">
        <v>4</v>
      </c>
      <c r="C10100" t="s">
        <v>17</v>
      </c>
      <c r="D10100" s="6">
        <v>6.9000000000000006E-2</v>
      </c>
      <c r="E10100" s="6">
        <v>6.9000000000000006E-2</v>
      </c>
      <c r="F10100" s="18">
        <v>170</v>
      </c>
      <c r="G10100" t="s">
        <v>2193</v>
      </c>
      <c r="H10100" t="s">
        <v>2224</v>
      </c>
      <c r="I10100" t="s">
        <v>3755</v>
      </c>
      <c r="J10100" t="s">
        <v>10435</v>
      </c>
      <c r="L10100" s="5"/>
      <c r="P10100" t="s">
        <v>10435</v>
      </c>
    </row>
    <row r="10101" spans="2:16" x14ac:dyDescent="0.25">
      <c r="B10101" t="s">
        <v>4</v>
      </c>
      <c r="C10101" t="s">
        <v>17</v>
      </c>
      <c r="D10101" s="6">
        <v>6.9000000000000006E-2</v>
      </c>
      <c r="E10101" s="6">
        <v>6.9000000000000006E-2</v>
      </c>
      <c r="F10101" s="18">
        <v>170</v>
      </c>
      <c r="G10101" t="s">
        <v>2193</v>
      </c>
      <c r="H10101" t="s">
        <v>2225</v>
      </c>
      <c r="I10101" t="s">
        <v>3757</v>
      </c>
      <c r="J10101" t="s">
        <v>10484</v>
      </c>
      <c r="L10101" s="5"/>
      <c r="P10101" t="s">
        <v>10484</v>
      </c>
    </row>
    <row r="10102" spans="2:16" x14ac:dyDescent="0.25">
      <c r="B10102" t="s">
        <v>4</v>
      </c>
      <c r="C10102" t="s">
        <v>17</v>
      </c>
      <c r="D10102" s="6">
        <v>6.9000000000000006E-2</v>
      </c>
      <c r="E10102" s="6">
        <v>6.9000000000000006E-2</v>
      </c>
      <c r="F10102" s="18">
        <v>170</v>
      </c>
      <c r="G10102" t="s">
        <v>2193</v>
      </c>
      <c r="H10102" t="s">
        <v>2226</v>
      </c>
      <c r="I10102" t="s">
        <v>3759</v>
      </c>
      <c r="J10102" t="s">
        <v>10533</v>
      </c>
      <c r="L10102" s="5"/>
      <c r="P10102" t="s">
        <v>10533</v>
      </c>
    </row>
    <row r="10103" spans="2:16" x14ac:dyDescent="0.25">
      <c r="B10103" t="s">
        <v>4</v>
      </c>
      <c r="C10103" t="s">
        <v>17</v>
      </c>
      <c r="D10103" s="6">
        <v>6.9000000000000006E-2</v>
      </c>
      <c r="E10103" s="6">
        <v>6.9000000000000006E-2</v>
      </c>
      <c r="F10103" s="18">
        <v>170</v>
      </c>
      <c r="G10103" t="s">
        <v>2193</v>
      </c>
      <c r="H10103" t="s">
        <v>2227</v>
      </c>
      <c r="I10103" t="s">
        <v>605</v>
      </c>
      <c r="J10103" t="s">
        <v>10582</v>
      </c>
      <c r="L10103" s="5"/>
      <c r="P10103" t="s">
        <v>10582</v>
      </c>
    </row>
    <row r="10104" spans="2:16" x14ac:dyDescent="0.25">
      <c r="B10104" t="s">
        <v>4</v>
      </c>
      <c r="C10104" t="s">
        <v>17</v>
      </c>
      <c r="D10104" s="6">
        <v>6.9000000000000006E-2</v>
      </c>
      <c r="E10104" s="6">
        <v>6.9000000000000006E-2</v>
      </c>
      <c r="F10104" s="18">
        <v>170</v>
      </c>
      <c r="G10104" t="s">
        <v>2193</v>
      </c>
      <c r="H10104" t="s">
        <v>2228</v>
      </c>
      <c r="I10104" t="s">
        <v>3762</v>
      </c>
      <c r="J10104" t="s">
        <v>10631</v>
      </c>
      <c r="L10104" s="5"/>
      <c r="P10104" t="s">
        <v>10631</v>
      </c>
    </row>
    <row r="10105" spans="2:16" x14ac:dyDescent="0.25">
      <c r="B10105" t="s">
        <v>4</v>
      </c>
      <c r="C10105" t="s">
        <v>17</v>
      </c>
      <c r="D10105" s="6">
        <v>0.126</v>
      </c>
      <c r="E10105" s="6">
        <v>0.126</v>
      </c>
      <c r="F10105" s="18">
        <v>135</v>
      </c>
      <c r="G10105" t="s">
        <v>2193</v>
      </c>
      <c r="H10105" t="s">
        <v>2229</v>
      </c>
      <c r="I10105" t="s">
        <v>339</v>
      </c>
      <c r="J10105" t="s">
        <v>10680</v>
      </c>
      <c r="L10105" s="5"/>
      <c r="P10105" t="s">
        <v>10680</v>
      </c>
    </row>
    <row r="10106" spans="2:16" x14ac:dyDescent="0.25">
      <c r="B10106" t="s">
        <v>4</v>
      </c>
      <c r="C10106" t="s">
        <v>17</v>
      </c>
      <c r="D10106" s="6">
        <v>0.126</v>
      </c>
      <c r="E10106" s="6">
        <v>0.126</v>
      </c>
      <c r="F10106" s="18">
        <v>135</v>
      </c>
      <c r="G10106" t="s">
        <v>2193</v>
      </c>
      <c r="H10106" t="s">
        <v>2230</v>
      </c>
      <c r="I10106" t="s">
        <v>466</v>
      </c>
      <c r="J10106" t="s">
        <v>10729</v>
      </c>
      <c r="L10106" s="5"/>
      <c r="P10106" t="s">
        <v>10729</v>
      </c>
    </row>
    <row r="10107" spans="2:16" x14ac:dyDescent="0.25">
      <c r="B10107" t="s">
        <v>4</v>
      </c>
      <c r="C10107" t="s">
        <v>17</v>
      </c>
      <c r="D10107" s="6">
        <v>6.9000000000000006E-2</v>
      </c>
      <c r="E10107" s="6">
        <v>6.9000000000000006E-2</v>
      </c>
      <c r="F10107" s="18">
        <v>170</v>
      </c>
      <c r="G10107" t="s">
        <v>2193</v>
      </c>
      <c r="H10107" t="s">
        <v>2231</v>
      </c>
      <c r="I10107" t="s">
        <v>751</v>
      </c>
      <c r="J10107" t="s">
        <v>10778</v>
      </c>
      <c r="L10107" s="5"/>
      <c r="P10107" t="s">
        <v>10778</v>
      </c>
    </row>
    <row r="10108" spans="2:16" x14ac:dyDescent="0.25">
      <c r="B10108" t="s">
        <v>4</v>
      </c>
      <c r="C10108" t="s">
        <v>17</v>
      </c>
      <c r="D10108" s="6">
        <v>6.9000000000000006E-2</v>
      </c>
      <c r="E10108" s="6">
        <v>6.9000000000000006E-2</v>
      </c>
      <c r="F10108" s="18">
        <v>170</v>
      </c>
      <c r="G10108" t="s">
        <v>2193</v>
      </c>
      <c r="H10108" t="s">
        <v>2232</v>
      </c>
      <c r="I10108" t="s">
        <v>3767</v>
      </c>
      <c r="J10108" t="s">
        <v>10827</v>
      </c>
      <c r="L10108" s="5"/>
      <c r="P10108" t="s">
        <v>10827</v>
      </c>
    </row>
    <row r="10109" spans="2:16" x14ac:dyDescent="0.25">
      <c r="B10109" t="s">
        <v>4</v>
      </c>
      <c r="C10109" t="s">
        <v>17</v>
      </c>
      <c r="D10109" s="6">
        <v>0.107</v>
      </c>
      <c r="E10109" s="6">
        <v>0.107</v>
      </c>
      <c r="F10109" s="18">
        <v>155</v>
      </c>
      <c r="G10109" t="s">
        <v>2193</v>
      </c>
      <c r="H10109" t="s">
        <v>2233</v>
      </c>
      <c r="I10109" t="s">
        <v>199</v>
      </c>
      <c r="J10109" t="s">
        <v>10876</v>
      </c>
      <c r="L10109" s="5"/>
      <c r="P10109" t="s">
        <v>10876</v>
      </c>
    </row>
    <row r="10110" spans="2:16" x14ac:dyDescent="0.25">
      <c r="B10110" t="s">
        <v>4</v>
      </c>
      <c r="C10110" t="s">
        <v>17</v>
      </c>
      <c r="D10110" s="6">
        <v>6.9000000000000006E-2</v>
      </c>
      <c r="E10110" s="6">
        <v>6.9000000000000006E-2</v>
      </c>
      <c r="F10110" s="18">
        <v>170</v>
      </c>
      <c r="G10110" t="s">
        <v>2193</v>
      </c>
      <c r="H10110" t="s">
        <v>2234</v>
      </c>
      <c r="I10110" t="s">
        <v>762</v>
      </c>
      <c r="J10110" t="s">
        <v>10925</v>
      </c>
      <c r="L10110" s="5"/>
      <c r="P10110" t="s">
        <v>10925</v>
      </c>
    </row>
    <row r="10111" spans="2:16" x14ac:dyDescent="0.25">
      <c r="B10111" t="s">
        <v>4</v>
      </c>
      <c r="C10111" t="s">
        <v>17</v>
      </c>
      <c r="D10111" s="6">
        <v>6.9000000000000006E-2</v>
      </c>
      <c r="E10111" s="6">
        <v>6.9000000000000006E-2</v>
      </c>
      <c r="F10111" s="18">
        <v>170</v>
      </c>
      <c r="G10111" t="s">
        <v>2193</v>
      </c>
      <c r="H10111" t="s">
        <v>2235</v>
      </c>
      <c r="I10111" t="s">
        <v>3771</v>
      </c>
      <c r="J10111" t="s">
        <v>10974</v>
      </c>
      <c r="L10111" s="5"/>
      <c r="P10111" t="s">
        <v>10974</v>
      </c>
    </row>
    <row r="10112" spans="2:16" x14ac:dyDescent="0.25">
      <c r="B10112" t="s">
        <v>4</v>
      </c>
      <c r="C10112" t="s">
        <v>17</v>
      </c>
      <c r="D10112" s="6">
        <v>0.05</v>
      </c>
      <c r="E10112" s="6">
        <v>0.05</v>
      </c>
      <c r="F10112" s="18">
        <v>230</v>
      </c>
      <c r="G10112" t="s">
        <v>2193</v>
      </c>
      <c r="H10112" t="s">
        <v>2236</v>
      </c>
      <c r="I10112" t="s">
        <v>867</v>
      </c>
      <c r="J10112" t="s">
        <v>11023</v>
      </c>
      <c r="L10112" s="5"/>
      <c r="P10112" t="s">
        <v>11023</v>
      </c>
    </row>
    <row r="10113" spans="2:16" x14ac:dyDescent="0.25">
      <c r="B10113" t="s">
        <v>4</v>
      </c>
      <c r="C10113" t="s">
        <v>17</v>
      </c>
      <c r="D10113" s="6">
        <v>0.126</v>
      </c>
      <c r="E10113" s="6">
        <v>0.126</v>
      </c>
      <c r="F10113" s="18">
        <v>135</v>
      </c>
      <c r="G10113" t="s">
        <v>2194</v>
      </c>
      <c r="H10113" t="s">
        <v>2190</v>
      </c>
      <c r="I10113" t="s">
        <v>3774</v>
      </c>
      <c r="J10113" t="s">
        <v>8672</v>
      </c>
      <c r="L10113" s="5"/>
      <c r="P10113" t="s">
        <v>8672</v>
      </c>
    </row>
    <row r="10114" spans="2:16" x14ac:dyDescent="0.25">
      <c r="B10114" t="s">
        <v>4</v>
      </c>
      <c r="C10114" t="s">
        <v>17</v>
      </c>
      <c r="D10114" s="6">
        <v>0.107</v>
      </c>
      <c r="E10114" s="6">
        <v>0.107</v>
      </c>
      <c r="F10114" s="18">
        <v>155</v>
      </c>
      <c r="G10114" t="s">
        <v>2194</v>
      </c>
      <c r="H10114" t="s">
        <v>2191</v>
      </c>
      <c r="I10114" t="s">
        <v>3776</v>
      </c>
      <c r="J10114" t="s">
        <v>8721</v>
      </c>
      <c r="L10114" s="5"/>
      <c r="P10114" t="s">
        <v>8721</v>
      </c>
    </row>
    <row r="10115" spans="2:16" x14ac:dyDescent="0.25">
      <c r="B10115" t="s">
        <v>4</v>
      </c>
      <c r="C10115" t="s">
        <v>17</v>
      </c>
      <c r="D10115" s="6">
        <v>6.9000000000000006E-2</v>
      </c>
      <c r="E10115" s="6">
        <v>6.9000000000000006E-2</v>
      </c>
      <c r="F10115" s="18">
        <v>170</v>
      </c>
      <c r="G10115" t="s">
        <v>2194</v>
      </c>
      <c r="H10115" t="s">
        <v>2192</v>
      </c>
      <c r="I10115" t="s">
        <v>3778</v>
      </c>
      <c r="J10115" t="s">
        <v>8770</v>
      </c>
      <c r="L10115" s="5"/>
      <c r="P10115" t="s">
        <v>8770</v>
      </c>
    </row>
    <row r="10116" spans="2:16" x14ac:dyDescent="0.25">
      <c r="B10116" t="s">
        <v>4</v>
      </c>
      <c r="C10116" t="s">
        <v>17</v>
      </c>
      <c r="D10116" s="6">
        <v>6.9000000000000006E-2</v>
      </c>
      <c r="E10116" s="6">
        <v>6.9000000000000006E-2</v>
      </c>
      <c r="F10116" s="18">
        <v>170</v>
      </c>
      <c r="G10116" t="s">
        <v>2194</v>
      </c>
      <c r="H10116" t="s">
        <v>2183</v>
      </c>
      <c r="I10116" t="s">
        <v>696</v>
      </c>
      <c r="J10116" t="s">
        <v>8819</v>
      </c>
      <c r="L10116" s="5"/>
      <c r="P10116" t="s">
        <v>8819</v>
      </c>
    </row>
    <row r="10117" spans="2:16" x14ac:dyDescent="0.25">
      <c r="B10117" t="s">
        <v>4</v>
      </c>
      <c r="C10117" t="s">
        <v>17</v>
      </c>
      <c r="D10117" s="6">
        <v>6.9000000000000006E-2</v>
      </c>
      <c r="E10117" s="6">
        <v>6.9000000000000006E-2</v>
      </c>
      <c r="F10117" s="18">
        <v>170</v>
      </c>
      <c r="G10117" t="s">
        <v>2194</v>
      </c>
      <c r="H10117" t="s">
        <v>2193</v>
      </c>
      <c r="I10117" t="s">
        <v>3781</v>
      </c>
      <c r="J10117" t="s">
        <v>8868</v>
      </c>
      <c r="L10117" s="5"/>
      <c r="P10117" t="s">
        <v>8868</v>
      </c>
    </row>
    <row r="10118" spans="2:16" x14ac:dyDescent="0.25">
      <c r="B10118" t="s">
        <v>4</v>
      </c>
      <c r="C10118" t="s">
        <v>17</v>
      </c>
      <c r="D10118" s="6">
        <v>0.126</v>
      </c>
      <c r="E10118" s="6">
        <v>0.126</v>
      </c>
      <c r="F10118" s="18">
        <v>135</v>
      </c>
      <c r="G10118" t="s">
        <v>2194</v>
      </c>
      <c r="H10118" t="s">
        <v>2194</v>
      </c>
      <c r="I10118" t="s">
        <v>3783</v>
      </c>
      <c r="J10118" t="s">
        <v>8917</v>
      </c>
      <c r="L10118" s="5"/>
      <c r="P10118" t="s">
        <v>8917</v>
      </c>
    </row>
    <row r="10119" spans="2:16" x14ac:dyDescent="0.25">
      <c r="B10119" t="s">
        <v>4</v>
      </c>
      <c r="C10119" t="s">
        <v>17</v>
      </c>
      <c r="D10119" s="6">
        <v>0.126</v>
      </c>
      <c r="E10119" s="6">
        <v>0.126</v>
      </c>
      <c r="F10119" s="18">
        <v>135</v>
      </c>
      <c r="G10119" t="s">
        <v>2194</v>
      </c>
      <c r="H10119" t="s">
        <v>2195</v>
      </c>
      <c r="I10119" t="s">
        <v>3785</v>
      </c>
      <c r="J10119" t="s">
        <v>8966</v>
      </c>
      <c r="L10119" s="5"/>
      <c r="P10119" t="s">
        <v>8966</v>
      </c>
    </row>
    <row r="10120" spans="2:16" x14ac:dyDescent="0.25">
      <c r="B10120" t="s">
        <v>4</v>
      </c>
      <c r="C10120" t="s">
        <v>17</v>
      </c>
      <c r="D10120" s="6">
        <v>0.126</v>
      </c>
      <c r="E10120" s="6">
        <v>0.126</v>
      </c>
      <c r="F10120" s="18">
        <v>135</v>
      </c>
      <c r="G10120" t="s">
        <v>2194</v>
      </c>
      <c r="H10120" t="s">
        <v>2196</v>
      </c>
      <c r="I10120" t="s">
        <v>3787</v>
      </c>
      <c r="J10120" t="s">
        <v>9015</v>
      </c>
      <c r="L10120" s="5"/>
      <c r="P10120" t="s">
        <v>9015</v>
      </c>
    </row>
    <row r="10121" spans="2:16" x14ac:dyDescent="0.25">
      <c r="B10121" t="s">
        <v>4</v>
      </c>
      <c r="C10121" t="s">
        <v>17</v>
      </c>
      <c r="D10121" s="6">
        <v>0.107</v>
      </c>
      <c r="E10121" s="6">
        <v>0.107</v>
      </c>
      <c r="F10121" s="18">
        <v>155</v>
      </c>
      <c r="G10121" t="s">
        <v>2194</v>
      </c>
      <c r="H10121" t="s">
        <v>2197</v>
      </c>
      <c r="I10121" t="s">
        <v>3789</v>
      </c>
      <c r="J10121" t="s">
        <v>9064</v>
      </c>
      <c r="L10121" s="5"/>
      <c r="P10121" t="s">
        <v>9064</v>
      </c>
    </row>
    <row r="10122" spans="2:16" x14ac:dyDescent="0.25">
      <c r="B10122" t="s">
        <v>4</v>
      </c>
      <c r="C10122" t="s">
        <v>17</v>
      </c>
      <c r="D10122" s="6">
        <v>0.126</v>
      </c>
      <c r="E10122" s="6">
        <v>0.126</v>
      </c>
      <c r="F10122" s="18">
        <v>135</v>
      </c>
      <c r="G10122" t="s">
        <v>2194</v>
      </c>
      <c r="H10122" t="s">
        <v>2198</v>
      </c>
      <c r="I10122" t="s">
        <v>3791</v>
      </c>
      <c r="J10122" t="s">
        <v>9113</v>
      </c>
      <c r="L10122" s="5"/>
      <c r="P10122" t="s">
        <v>9113</v>
      </c>
    </row>
    <row r="10123" spans="2:16" x14ac:dyDescent="0.25">
      <c r="B10123" t="s">
        <v>4</v>
      </c>
      <c r="C10123" t="s">
        <v>17</v>
      </c>
      <c r="D10123" s="6">
        <v>0.107</v>
      </c>
      <c r="E10123" s="6">
        <v>0.107</v>
      </c>
      <c r="F10123" s="18">
        <v>155</v>
      </c>
      <c r="G10123" t="s">
        <v>2194</v>
      </c>
      <c r="H10123" t="s">
        <v>2199</v>
      </c>
      <c r="I10123" t="s">
        <v>3793</v>
      </c>
      <c r="J10123" t="s">
        <v>9162</v>
      </c>
      <c r="L10123" s="5"/>
      <c r="P10123" t="s">
        <v>9162</v>
      </c>
    </row>
    <row r="10124" spans="2:16" x14ac:dyDescent="0.25">
      <c r="B10124" t="s">
        <v>4</v>
      </c>
      <c r="C10124" t="s">
        <v>17</v>
      </c>
      <c r="D10124" s="6">
        <v>6.9000000000000006E-2</v>
      </c>
      <c r="E10124" s="6">
        <v>6.9000000000000006E-2</v>
      </c>
      <c r="F10124" s="18">
        <v>170</v>
      </c>
      <c r="G10124" t="s">
        <v>2194</v>
      </c>
      <c r="H10124" t="s">
        <v>1014</v>
      </c>
      <c r="I10124" t="s">
        <v>3795</v>
      </c>
      <c r="J10124" t="s">
        <v>9211</v>
      </c>
      <c r="L10124" s="5"/>
      <c r="P10124" t="s">
        <v>9211</v>
      </c>
    </row>
    <row r="10125" spans="2:16" x14ac:dyDescent="0.25">
      <c r="B10125" t="s">
        <v>4</v>
      </c>
      <c r="C10125" t="s">
        <v>17</v>
      </c>
      <c r="D10125" s="6">
        <v>0.107</v>
      </c>
      <c r="E10125" s="6">
        <v>0.107</v>
      </c>
      <c r="F10125" s="18">
        <v>155</v>
      </c>
      <c r="G10125" t="s">
        <v>2194</v>
      </c>
      <c r="H10125" t="s">
        <v>2200</v>
      </c>
      <c r="I10125" t="s">
        <v>3797</v>
      </c>
      <c r="J10125" t="s">
        <v>9260</v>
      </c>
      <c r="L10125" s="5"/>
      <c r="P10125" t="s">
        <v>9260</v>
      </c>
    </row>
    <row r="10126" spans="2:16" x14ac:dyDescent="0.25">
      <c r="B10126" t="s">
        <v>4</v>
      </c>
      <c r="C10126" t="s">
        <v>17</v>
      </c>
      <c r="D10126" s="6">
        <v>0.126</v>
      </c>
      <c r="E10126" s="6">
        <v>0.126</v>
      </c>
      <c r="F10126" s="18">
        <v>135</v>
      </c>
      <c r="G10126" t="s">
        <v>2194</v>
      </c>
      <c r="H10126" t="s">
        <v>2201</v>
      </c>
      <c r="I10126" t="s">
        <v>3799</v>
      </c>
      <c r="J10126" t="s">
        <v>9309</v>
      </c>
      <c r="L10126" s="5"/>
      <c r="P10126" t="s">
        <v>9309</v>
      </c>
    </row>
    <row r="10127" spans="2:16" x14ac:dyDescent="0.25">
      <c r="B10127" t="s">
        <v>4</v>
      </c>
      <c r="C10127" t="s">
        <v>17</v>
      </c>
      <c r="D10127" s="6">
        <v>0.107</v>
      </c>
      <c r="E10127" s="6">
        <v>0.107</v>
      </c>
      <c r="F10127" s="18">
        <v>155</v>
      </c>
      <c r="G10127" t="s">
        <v>2194</v>
      </c>
      <c r="H10127" t="s">
        <v>2202</v>
      </c>
      <c r="I10127" t="s">
        <v>3801</v>
      </c>
      <c r="J10127" t="s">
        <v>9358</v>
      </c>
      <c r="L10127" s="5"/>
      <c r="P10127" t="s">
        <v>9358</v>
      </c>
    </row>
    <row r="10128" spans="2:16" x14ac:dyDescent="0.25">
      <c r="B10128" t="s">
        <v>4</v>
      </c>
      <c r="C10128" t="s">
        <v>17</v>
      </c>
      <c r="D10128" s="6">
        <v>0.126</v>
      </c>
      <c r="E10128" s="6">
        <v>0.126</v>
      </c>
      <c r="F10128" s="18">
        <v>135</v>
      </c>
      <c r="G10128" t="s">
        <v>2194</v>
      </c>
      <c r="H10128" t="s">
        <v>2203</v>
      </c>
      <c r="I10128" t="s">
        <v>595</v>
      </c>
      <c r="J10128" t="s">
        <v>9407</v>
      </c>
      <c r="L10128" s="5"/>
      <c r="P10128" t="s">
        <v>9407</v>
      </c>
    </row>
    <row r="10129" spans="2:16" x14ac:dyDescent="0.25">
      <c r="B10129" t="s">
        <v>4</v>
      </c>
      <c r="C10129" t="s">
        <v>17</v>
      </c>
      <c r="D10129" s="6">
        <v>0.107</v>
      </c>
      <c r="E10129" s="6">
        <v>0.107</v>
      </c>
      <c r="F10129" s="18">
        <v>155</v>
      </c>
      <c r="G10129" t="s">
        <v>2194</v>
      </c>
      <c r="H10129" t="s">
        <v>2204</v>
      </c>
      <c r="I10129" t="s">
        <v>3804</v>
      </c>
      <c r="J10129" t="s">
        <v>9456</v>
      </c>
      <c r="L10129" s="5"/>
      <c r="P10129" t="s">
        <v>9456</v>
      </c>
    </row>
    <row r="10130" spans="2:16" x14ac:dyDescent="0.25">
      <c r="B10130" t="s">
        <v>4</v>
      </c>
      <c r="C10130" t="s">
        <v>17</v>
      </c>
      <c r="D10130" s="6">
        <v>0.126</v>
      </c>
      <c r="E10130" s="6">
        <v>0.126</v>
      </c>
      <c r="F10130" s="18">
        <v>135</v>
      </c>
      <c r="G10130" t="s">
        <v>2194</v>
      </c>
      <c r="H10130" t="s">
        <v>2205</v>
      </c>
      <c r="I10130" t="s">
        <v>3806</v>
      </c>
      <c r="J10130" t="s">
        <v>9505</v>
      </c>
      <c r="L10130" s="5"/>
      <c r="P10130" t="s">
        <v>9505</v>
      </c>
    </row>
    <row r="10131" spans="2:16" x14ac:dyDescent="0.25">
      <c r="B10131" t="s">
        <v>4</v>
      </c>
      <c r="C10131" t="s">
        <v>17</v>
      </c>
      <c r="D10131" s="6">
        <v>0.126</v>
      </c>
      <c r="E10131" s="6">
        <v>0.126</v>
      </c>
      <c r="F10131" s="18">
        <v>135</v>
      </c>
      <c r="G10131" t="s">
        <v>2194</v>
      </c>
      <c r="H10131" t="s">
        <v>2206</v>
      </c>
      <c r="I10131" t="s">
        <v>3808</v>
      </c>
      <c r="J10131" t="s">
        <v>9554</v>
      </c>
      <c r="L10131" s="5"/>
      <c r="P10131" t="s">
        <v>9554</v>
      </c>
    </row>
    <row r="10132" spans="2:16" x14ac:dyDescent="0.25">
      <c r="B10132" t="s">
        <v>4</v>
      </c>
      <c r="C10132" t="s">
        <v>17</v>
      </c>
      <c r="D10132" s="6">
        <v>0.126</v>
      </c>
      <c r="E10132" s="6">
        <v>0.126</v>
      </c>
      <c r="F10132" s="18">
        <v>135</v>
      </c>
      <c r="G10132" t="s">
        <v>2194</v>
      </c>
      <c r="H10132" t="s">
        <v>2207</v>
      </c>
      <c r="I10132" t="s">
        <v>3810</v>
      </c>
      <c r="J10132" t="s">
        <v>9603</v>
      </c>
      <c r="L10132" s="5"/>
      <c r="P10132" t="s">
        <v>9603</v>
      </c>
    </row>
    <row r="10133" spans="2:16" x14ac:dyDescent="0.25">
      <c r="B10133" t="s">
        <v>4</v>
      </c>
      <c r="C10133" t="s">
        <v>17</v>
      </c>
      <c r="D10133" s="6">
        <v>0.126</v>
      </c>
      <c r="E10133" s="6">
        <v>0.126</v>
      </c>
      <c r="F10133" s="18">
        <v>135</v>
      </c>
      <c r="G10133" t="s">
        <v>2194</v>
      </c>
      <c r="H10133" t="s">
        <v>2208</v>
      </c>
      <c r="I10133" t="s">
        <v>782</v>
      </c>
      <c r="J10133" t="s">
        <v>9652</v>
      </c>
      <c r="L10133" s="5"/>
      <c r="P10133" t="s">
        <v>9652</v>
      </c>
    </row>
    <row r="10134" spans="2:16" x14ac:dyDescent="0.25">
      <c r="B10134" t="s">
        <v>4</v>
      </c>
      <c r="C10134" t="s">
        <v>17</v>
      </c>
      <c r="D10134" s="6">
        <v>0.107</v>
      </c>
      <c r="E10134" s="6">
        <v>0.107</v>
      </c>
      <c r="F10134" s="18">
        <v>155</v>
      </c>
      <c r="G10134" t="s">
        <v>2194</v>
      </c>
      <c r="H10134" t="s">
        <v>2209</v>
      </c>
      <c r="I10134" t="s">
        <v>3813</v>
      </c>
      <c r="J10134" t="s">
        <v>9701</v>
      </c>
      <c r="L10134" s="5"/>
      <c r="P10134" t="s">
        <v>9701</v>
      </c>
    </row>
    <row r="10135" spans="2:16" x14ac:dyDescent="0.25">
      <c r="B10135" t="s">
        <v>4</v>
      </c>
      <c r="C10135" t="s">
        <v>17</v>
      </c>
      <c r="D10135" s="6">
        <v>0.107</v>
      </c>
      <c r="E10135" s="6">
        <v>0.107</v>
      </c>
      <c r="F10135" s="18">
        <v>155</v>
      </c>
      <c r="G10135" t="s">
        <v>2194</v>
      </c>
      <c r="H10135" t="s">
        <v>2210</v>
      </c>
      <c r="I10135" t="s">
        <v>880</v>
      </c>
      <c r="J10135" t="s">
        <v>9750</v>
      </c>
      <c r="L10135" s="5"/>
      <c r="P10135" t="s">
        <v>9750</v>
      </c>
    </row>
    <row r="10136" spans="2:16" x14ac:dyDescent="0.25">
      <c r="B10136" t="s">
        <v>4</v>
      </c>
      <c r="C10136" t="s">
        <v>17</v>
      </c>
      <c r="D10136" s="6">
        <v>0.126</v>
      </c>
      <c r="E10136" s="6">
        <v>0.126</v>
      </c>
      <c r="F10136" s="18">
        <v>135</v>
      </c>
      <c r="G10136" t="s">
        <v>2194</v>
      </c>
      <c r="H10136" t="s">
        <v>2211</v>
      </c>
      <c r="I10136" t="s">
        <v>3816</v>
      </c>
      <c r="J10136" t="s">
        <v>9799</v>
      </c>
      <c r="L10136" s="5"/>
      <c r="P10136" t="s">
        <v>9799</v>
      </c>
    </row>
    <row r="10137" spans="2:16" x14ac:dyDescent="0.25">
      <c r="B10137" t="s">
        <v>4</v>
      </c>
      <c r="C10137" t="s">
        <v>17</v>
      </c>
      <c r="D10137" s="6">
        <v>0.05</v>
      </c>
      <c r="E10137" s="6">
        <v>0.05</v>
      </c>
      <c r="F10137" s="18">
        <v>230</v>
      </c>
      <c r="G10137" t="s">
        <v>2194</v>
      </c>
      <c r="H10137" t="s">
        <v>2212</v>
      </c>
      <c r="I10137" t="s">
        <v>3818</v>
      </c>
      <c r="J10137" t="s">
        <v>9848</v>
      </c>
      <c r="L10137" s="5"/>
      <c r="P10137" t="s">
        <v>9848</v>
      </c>
    </row>
    <row r="10138" spans="2:16" x14ac:dyDescent="0.25">
      <c r="B10138" t="s">
        <v>4</v>
      </c>
      <c r="C10138" t="s">
        <v>17</v>
      </c>
      <c r="D10138" s="6">
        <v>0.126</v>
      </c>
      <c r="E10138" s="6">
        <v>0.126</v>
      </c>
      <c r="F10138" s="18">
        <v>135</v>
      </c>
      <c r="G10138" t="s">
        <v>2194</v>
      </c>
      <c r="H10138" t="s">
        <v>2213</v>
      </c>
      <c r="I10138" t="s">
        <v>3820</v>
      </c>
      <c r="J10138" t="s">
        <v>9897</v>
      </c>
      <c r="L10138" s="5"/>
      <c r="P10138" t="s">
        <v>9897</v>
      </c>
    </row>
    <row r="10139" spans="2:16" x14ac:dyDescent="0.25">
      <c r="B10139" t="s">
        <v>4</v>
      </c>
      <c r="C10139" t="s">
        <v>17</v>
      </c>
      <c r="D10139" s="6">
        <v>0.05</v>
      </c>
      <c r="E10139" s="6">
        <v>0.05</v>
      </c>
      <c r="F10139" s="18">
        <v>230</v>
      </c>
      <c r="G10139" t="s">
        <v>2194</v>
      </c>
      <c r="H10139" t="s">
        <v>2214</v>
      </c>
      <c r="I10139" t="s">
        <v>3822</v>
      </c>
      <c r="J10139" t="s">
        <v>9946</v>
      </c>
      <c r="L10139" s="5"/>
      <c r="P10139" t="s">
        <v>9946</v>
      </c>
    </row>
    <row r="10140" spans="2:16" x14ac:dyDescent="0.25">
      <c r="B10140" t="s">
        <v>4</v>
      </c>
      <c r="C10140" t="s">
        <v>17</v>
      </c>
      <c r="D10140" s="6">
        <v>0.107</v>
      </c>
      <c r="E10140" s="6">
        <v>0.107</v>
      </c>
      <c r="F10140" s="18">
        <v>155</v>
      </c>
      <c r="G10140" t="s">
        <v>2194</v>
      </c>
      <c r="H10140" t="s">
        <v>2215</v>
      </c>
      <c r="I10140" t="s">
        <v>3824</v>
      </c>
      <c r="J10140" t="s">
        <v>9995</v>
      </c>
      <c r="L10140" s="5"/>
      <c r="P10140" t="s">
        <v>9995</v>
      </c>
    </row>
    <row r="10141" spans="2:16" x14ac:dyDescent="0.25">
      <c r="B10141" t="s">
        <v>4</v>
      </c>
      <c r="C10141" t="s">
        <v>17</v>
      </c>
      <c r="D10141" s="6">
        <v>0.126</v>
      </c>
      <c r="E10141" s="6">
        <v>0.126</v>
      </c>
      <c r="F10141" s="18">
        <v>135</v>
      </c>
      <c r="G10141" t="s">
        <v>2194</v>
      </c>
      <c r="H10141" t="s">
        <v>2216</v>
      </c>
      <c r="I10141" t="s">
        <v>3826</v>
      </c>
      <c r="J10141" t="s">
        <v>10044</v>
      </c>
      <c r="L10141" s="5"/>
      <c r="P10141" t="s">
        <v>10044</v>
      </c>
    </row>
    <row r="10142" spans="2:16" x14ac:dyDescent="0.25">
      <c r="B10142" t="s">
        <v>4</v>
      </c>
      <c r="C10142" t="s">
        <v>17</v>
      </c>
      <c r="D10142" s="6">
        <v>0.126</v>
      </c>
      <c r="E10142" s="6">
        <v>0.126</v>
      </c>
      <c r="F10142" s="18">
        <v>135</v>
      </c>
      <c r="G10142" t="s">
        <v>2194</v>
      </c>
      <c r="H10142" t="s">
        <v>2217</v>
      </c>
      <c r="I10142" t="s">
        <v>3828</v>
      </c>
      <c r="J10142" t="s">
        <v>10093</v>
      </c>
      <c r="L10142" s="5"/>
      <c r="P10142" t="s">
        <v>10093</v>
      </c>
    </row>
    <row r="10143" spans="2:16" x14ac:dyDescent="0.25">
      <c r="B10143" t="s">
        <v>4</v>
      </c>
      <c r="C10143" t="s">
        <v>17</v>
      </c>
      <c r="D10143" s="6">
        <v>6.9000000000000006E-2</v>
      </c>
      <c r="E10143" s="6">
        <v>6.9000000000000006E-2</v>
      </c>
      <c r="F10143" s="18">
        <v>170</v>
      </c>
      <c r="G10143" t="s">
        <v>2194</v>
      </c>
      <c r="H10143" t="s">
        <v>2218</v>
      </c>
      <c r="I10143" t="s">
        <v>3830</v>
      </c>
      <c r="J10143" t="s">
        <v>10142</v>
      </c>
      <c r="L10143" s="5"/>
      <c r="P10143" t="s">
        <v>10142</v>
      </c>
    </row>
    <row r="10144" spans="2:16" x14ac:dyDescent="0.25">
      <c r="B10144" t="s">
        <v>4</v>
      </c>
      <c r="C10144" t="s">
        <v>17</v>
      </c>
      <c r="D10144" s="6">
        <v>6.9000000000000006E-2</v>
      </c>
      <c r="E10144" s="6">
        <v>6.9000000000000006E-2</v>
      </c>
      <c r="F10144" s="18">
        <v>170</v>
      </c>
      <c r="G10144" t="s">
        <v>2194</v>
      </c>
      <c r="H10144" t="s">
        <v>2219</v>
      </c>
      <c r="I10144" t="s">
        <v>3832</v>
      </c>
      <c r="J10144" t="s">
        <v>10191</v>
      </c>
      <c r="L10144" s="5"/>
      <c r="P10144" t="s">
        <v>10191</v>
      </c>
    </row>
    <row r="10145" spans="2:16" x14ac:dyDescent="0.25">
      <c r="B10145" t="s">
        <v>4</v>
      </c>
      <c r="C10145" t="s">
        <v>17</v>
      </c>
      <c r="D10145" s="6">
        <v>0.126</v>
      </c>
      <c r="E10145" s="6">
        <v>0.126</v>
      </c>
      <c r="F10145" s="18">
        <v>135</v>
      </c>
      <c r="G10145" t="s">
        <v>2194</v>
      </c>
      <c r="H10145" t="s">
        <v>2220</v>
      </c>
      <c r="I10145" t="s">
        <v>3834</v>
      </c>
      <c r="J10145" t="s">
        <v>10240</v>
      </c>
      <c r="L10145" s="5"/>
      <c r="P10145" t="s">
        <v>10240</v>
      </c>
    </row>
    <row r="10146" spans="2:16" x14ac:dyDescent="0.25">
      <c r="B10146" t="s">
        <v>4</v>
      </c>
      <c r="C10146" t="s">
        <v>17</v>
      </c>
      <c r="D10146" s="6">
        <v>0.126</v>
      </c>
      <c r="E10146" s="6">
        <v>0.126</v>
      </c>
      <c r="F10146" s="18">
        <v>135</v>
      </c>
      <c r="G10146" t="s">
        <v>2194</v>
      </c>
      <c r="H10146" t="s">
        <v>2221</v>
      </c>
      <c r="I10146" t="s">
        <v>3836</v>
      </c>
      <c r="J10146" t="s">
        <v>10289</v>
      </c>
      <c r="L10146" s="5"/>
      <c r="P10146" t="s">
        <v>10289</v>
      </c>
    </row>
    <row r="10147" spans="2:16" x14ac:dyDescent="0.25">
      <c r="B10147" t="s">
        <v>4</v>
      </c>
      <c r="C10147" t="s">
        <v>17</v>
      </c>
      <c r="D10147" s="6">
        <v>0.107</v>
      </c>
      <c r="E10147" s="6">
        <v>0.107</v>
      </c>
      <c r="F10147" s="18">
        <v>155</v>
      </c>
      <c r="G10147" t="s">
        <v>2194</v>
      </c>
      <c r="H10147" t="s">
        <v>2222</v>
      </c>
      <c r="I10147" t="s">
        <v>3838</v>
      </c>
      <c r="J10147" t="s">
        <v>10338</v>
      </c>
      <c r="L10147" s="5"/>
      <c r="P10147" t="s">
        <v>10338</v>
      </c>
    </row>
    <row r="10148" spans="2:16" x14ac:dyDescent="0.25">
      <c r="B10148" t="s">
        <v>4</v>
      </c>
      <c r="C10148" t="s">
        <v>17</v>
      </c>
      <c r="D10148" s="6">
        <v>6.9000000000000006E-2</v>
      </c>
      <c r="E10148" s="6">
        <v>6.9000000000000006E-2</v>
      </c>
      <c r="F10148" s="18">
        <v>170</v>
      </c>
      <c r="G10148" t="s">
        <v>2194</v>
      </c>
      <c r="H10148" t="s">
        <v>2223</v>
      </c>
      <c r="I10148" t="s">
        <v>3842</v>
      </c>
      <c r="J10148" t="s">
        <v>10387</v>
      </c>
      <c r="L10148" s="5"/>
      <c r="P10148" t="s">
        <v>10387</v>
      </c>
    </row>
    <row r="10149" spans="2:16" x14ac:dyDescent="0.25">
      <c r="B10149" t="s">
        <v>4</v>
      </c>
      <c r="C10149" t="s">
        <v>17</v>
      </c>
      <c r="D10149" s="6">
        <v>0.126</v>
      </c>
      <c r="E10149" s="6">
        <v>0.126</v>
      </c>
      <c r="F10149" s="18">
        <v>135</v>
      </c>
      <c r="G10149" t="s">
        <v>2194</v>
      </c>
      <c r="H10149" t="s">
        <v>2224</v>
      </c>
      <c r="I10149" t="s">
        <v>3844</v>
      </c>
      <c r="J10149" t="s">
        <v>10436</v>
      </c>
      <c r="L10149" s="5"/>
      <c r="P10149" t="s">
        <v>10436</v>
      </c>
    </row>
    <row r="10150" spans="2:16" x14ac:dyDescent="0.25">
      <c r="B10150" t="s">
        <v>4</v>
      </c>
      <c r="C10150" t="s">
        <v>17</v>
      </c>
      <c r="D10150" s="6">
        <v>0.126</v>
      </c>
      <c r="E10150" s="6">
        <v>0.126</v>
      </c>
      <c r="F10150" s="18">
        <v>135</v>
      </c>
      <c r="G10150" t="s">
        <v>2194</v>
      </c>
      <c r="H10150" t="s">
        <v>2225</v>
      </c>
      <c r="I10150" t="s">
        <v>3847</v>
      </c>
      <c r="J10150" t="s">
        <v>10485</v>
      </c>
      <c r="L10150" s="5"/>
      <c r="P10150" t="s">
        <v>10485</v>
      </c>
    </row>
    <row r="10151" spans="2:16" x14ac:dyDescent="0.25">
      <c r="B10151" t="s">
        <v>4</v>
      </c>
      <c r="C10151" t="s">
        <v>17</v>
      </c>
      <c r="D10151" s="6">
        <v>0.126</v>
      </c>
      <c r="E10151" s="6">
        <v>0.126</v>
      </c>
      <c r="F10151" s="18">
        <v>135</v>
      </c>
      <c r="G10151" t="s">
        <v>2194</v>
      </c>
      <c r="H10151" t="s">
        <v>2226</v>
      </c>
      <c r="I10151" t="s">
        <v>3849</v>
      </c>
      <c r="J10151" t="s">
        <v>10534</v>
      </c>
      <c r="L10151" s="5"/>
      <c r="P10151" t="s">
        <v>10534</v>
      </c>
    </row>
    <row r="10152" spans="2:16" x14ac:dyDescent="0.25">
      <c r="B10152" t="s">
        <v>4</v>
      </c>
      <c r="C10152" t="s">
        <v>17</v>
      </c>
      <c r="D10152" s="6">
        <v>0.107</v>
      </c>
      <c r="E10152" s="6">
        <v>0.107</v>
      </c>
      <c r="F10152" s="18">
        <v>155</v>
      </c>
      <c r="G10152" t="s">
        <v>2194</v>
      </c>
      <c r="H10152" t="s">
        <v>2227</v>
      </c>
      <c r="I10152" t="s">
        <v>3851</v>
      </c>
      <c r="J10152" t="s">
        <v>10583</v>
      </c>
      <c r="L10152" s="5"/>
      <c r="P10152" t="s">
        <v>10583</v>
      </c>
    </row>
    <row r="10153" spans="2:16" x14ac:dyDescent="0.25">
      <c r="B10153" t="s">
        <v>4</v>
      </c>
      <c r="C10153" t="s">
        <v>17</v>
      </c>
      <c r="D10153" s="6">
        <v>0.126</v>
      </c>
      <c r="E10153" s="6">
        <v>0.126</v>
      </c>
      <c r="F10153" s="18">
        <v>135</v>
      </c>
      <c r="G10153" t="s">
        <v>2194</v>
      </c>
      <c r="H10153" t="s">
        <v>2228</v>
      </c>
      <c r="I10153" t="s">
        <v>3853</v>
      </c>
      <c r="J10153" t="s">
        <v>10632</v>
      </c>
      <c r="L10153" s="5"/>
      <c r="P10153" t="s">
        <v>10632</v>
      </c>
    </row>
    <row r="10154" spans="2:16" x14ac:dyDescent="0.25">
      <c r="B10154" t="s">
        <v>4</v>
      </c>
      <c r="C10154" t="s">
        <v>17</v>
      </c>
      <c r="D10154" s="6">
        <v>0.107</v>
      </c>
      <c r="E10154" s="6">
        <v>0.107</v>
      </c>
      <c r="F10154" s="18">
        <v>155</v>
      </c>
      <c r="G10154" t="s">
        <v>2194</v>
      </c>
      <c r="H10154" t="s">
        <v>2229</v>
      </c>
      <c r="I10154" t="s">
        <v>3855</v>
      </c>
      <c r="J10154" t="s">
        <v>10681</v>
      </c>
      <c r="L10154" s="5"/>
      <c r="P10154" t="s">
        <v>10681</v>
      </c>
    </row>
    <row r="10155" spans="2:16" x14ac:dyDescent="0.25">
      <c r="B10155" t="s">
        <v>4</v>
      </c>
      <c r="C10155" t="s">
        <v>17</v>
      </c>
      <c r="D10155" s="6">
        <v>6.9000000000000006E-2</v>
      </c>
      <c r="E10155" s="6">
        <v>6.9000000000000006E-2</v>
      </c>
      <c r="F10155" s="18">
        <v>170</v>
      </c>
      <c r="G10155" t="s">
        <v>2194</v>
      </c>
      <c r="H10155" t="s">
        <v>2230</v>
      </c>
      <c r="I10155" t="s">
        <v>3857</v>
      </c>
      <c r="J10155" t="s">
        <v>10730</v>
      </c>
      <c r="L10155" s="5"/>
      <c r="P10155" t="s">
        <v>10730</v>
      </c>
    </row>
    <row r="10156" spans="2:16" x14ac:dyDescent="0.25">
      <c r="B10156" t="s">
        <v>4</v>
      </c>
      <c r="C10156" t="s">
        <v>17</v>
      </c>
      <c r="D10156" s="6">
        <v>0.126</v>
      </c>
      <c r="E10156" s="6">
        <v>0.126</v>
      </c>
      <c r="F10156" s="18">
        <v>135</v>
      </c>
      <c r="G10156" t="s">
        <v>2194</v>
      </c>
      <c r="H10156" t="s">
        <v>2231</v>
      </c>
      <c r="I10156" t="s">
        <v>3859</v>
      </c>
      <c r="J10156" t="s">
        <v>10779</v>
      </c>
      <c r="L10156" s="5"/>
      <c r="P10156" t="s">
        <v>10779</v>
      </c>
    </row>
    <row r="10157" spans="2:16" x14ac:dyDescent="0.25">
      <c r="B10157" t="s">
        <v>4</v>
      </c>
      <c r="C10157" t="s">
        <v>17</v>
      </c>
      <c r="D10157" s="6">
        <v>0.126</v>
      </c>
      <c r="E10157" s="6">
        <v>0.126</v>
      </c>
      <c r="F10157" s="18">
        <v>135</v>
      </c>
      <c r="G10157" t="s">
        <v>2194</v>
      </c>
      <c r="H10157" t="s">
        <v>2232</v>
      </c>
      <c r="I10157" t="s">
        <v>3861</v>
      </c>
      <c r="J10157" t="s">
        <v>10828</v>
      </c>
      <c r="L10157" s="5"/>
      <c r="P10157" t="s">
        <v>10828</v>
      </c>
    </row>
    <row r="10158" spans="2:16" x14ac:dyDescent="0.25">
      <c r="B10158" t="s">
        <v>4</v>
      </c>
      <c r="C10158" t="s">
        <v>17</v>
      </c>
      <c r="D10158" s="6">
        <v>6.9000000000000006E-2</v>
      </c>
      <c r="E10158" s="6">
        <v>6.9000000000000006E-2</v>
      </c>
      <c r="F10158" s="18">
        <v>170</v>
      </c>
      <c r="G10158" t="s">
        <v>2194</v>
      </c>
      <c r="H10158" t="s">
        <v>2233</v>
      </c>
      <c r="I10158" t="s">
        <v>155</v>
      </c>
      <c r="J10158" t="s">
        <v>10877</v>
      </c>
      <c r="L10158" s="5"/>
      <c r="P10158" t="s">
        <v>10877</v>
      </c>
    </row>
    <row r="10159" spans="2:16" x14ac:dyDescent="0.25">
      <c r="B10159" t="s">
        <v>4</v>
      </c>
      <c r="C10159" t="s">
        <v>17</v>
      </c>
      <c r="D10159" s="6">
        <v>0.107</v>
      </c>
      <c r="E10159" s="6">
        <v>0.107</v>
      </c>
      <c r="F10159" s="18">
        <v>155</v>
      </c>
      <c r="G10159" t="s">
        <v>2194</v>
      </c>
      <c r="H10159" t="s">
        <v>2234</v>
      </c>
      <c r="I10159" t="s">
        <v>3864</v>
      </c>
      <c r="J10159" t="s">
        <v>10926</v>
      </c>
      <c r="L10159" s="5"/>
      <c r="P10159" t="s">
        <v>10926</v>
      </c>
    </row>
    <row r="10160" spans="2:16" x14ac:dyDescent="0.25">
      <c r="B10160" t="s">
        <v>4</v>
      </c>
      <c r="C10160" t="s">
        <v>17</v>
      </c>
      <c r="D10160" s="6">
        <v>0.126</v>
      </c>
      <c r="E10160" s="6">
        <v>0.126</v>
      </c>
      <c r="F10160" s="18">
        <v>135</v>
      </c>
      <c r="G10160" t="s">
        <v>2194</v>
      </c>
      <c r="H10160" t="s">
        <v>2235</v>
      </c>
      <c r="I10160" t="s">
        <v>3866</v>
      </c>
      <c r="J10160" t="s">
        <v>10975</v>
      </c>
      <c r="L10160" s="5"/>
      <c r="P10160" t="s">
        <v>10975</v>
      </c>
    </row>
    <row r="10161" spans="2:16" x14ac:dyDescent="0.25">
      <c r="B10161" t="s">
        <v>4</v>
      </c>
      <c r="C10161" t="s">
        <v>17</v>
      </c>
      <c r="D10161" s="6">
        <v>0.05</v>
      </c>
      <c r="E10161" s="6">
        <v>0.05</v>
      </c>
      <c r="F10161" s="18">
        <v>230</v>
      </c>
      <c r="G10161" t="s">
        <v>2194</v>
      </c>
      <c r="H10161" t="s">
        <v>2236</v>
      </c>
      <c r="I10161" t="s">
        <v>3868</v>
      </c>
      <c r="J10161" t="s">
        <v>11024</v>
      </c>
      <c r="L10161" s="5"/>
      <c r="P10161" t="s">
        <v>11024</v>
      </c>
    </row>
    <row r="10162" spans="2:16" x14ac:dyDescent="0.25">
      <c r="B10162" t="s">
        <v>4</v>
      </c>
      <c r="C10162" t="s">
        <v>17</v>
      </c>
      <c r="D10162" s="6">
        <v>0.126</v>
      </c>
      <c r="E10162" s="6">
        <v>0.126</v>
      </c>
      <c r="F10162" s="18">
        <v>135</v>
      </c>
      <c r="G10162" t="s">
        <v>2195</v>
      </c>
      <c r="H10162" t="s">
        <v>2190</v>
      </c>
      <c r="I10162" t="s">
        <v>3870</v>
      </c>
      <c r="J10162" t="s">
        <v>8673</v>
      </c>
      <c r="L10162" s="5"/>
      <c r="P10162" t="s">
        <v>8673</v>
      </c>
    </row>
    <row r="10163" spans="2:16" x14ac:dyDescent="0.25">
      <c r="B10163" t="s">
        <v>4</v>
      </c>
      <c r="C10163" t="s">
        <v>17</v>
      </c>
      <c r="D10163" s="6">
        <v>0.107</v>
      </c>
      <c r="E10163" s="6">
        <v>0.107</v>
      </c>
      <c r="F10163" s="18">
        <v>155</v>
      </c>
      <c r="G10163" t="s">
        <v>2195</v>
      </c>
      <c r="H10163" t="s">
        <v>2191</v>
      </c>
      <c r="I10163" t="s">
        <v>3872</v>
      </c>
      <c r="J10163" t="s">
        <v>8722</v>
      </c>
      <c r="L10163" s="5"/>
      <c r="P10163" t="s">
        <v>8722</v>
      </c>
    </row>
    <row r="10164" spans="2:16" x14ac:dyDescent="0.25">
      <c r="B10164" t="s">
        <v>4</v>
      </c>
      <c r="C10164" t="s">
        <v>17</v>
      </c>
      <c r="D10164" s="6">
        <v>6.9000000000000006E-2</v>
      </c>
      <c r="E10164" s="6">
        <v>6.9000000000000006E-2</v>
      </c>
      <c r="F10164" s="18">
        <v>170</v>
      </c>
      <c r="G10164" t="s">
        <v>2195</v>
      </c>
      <c r="H10164" t="s">
        <v>2192</v>
      </c>
      <c r="I10164" t="s">
        <v>3874</v>
      </c>
      <c r="J10164" t="s">
        <v>8771</v>
      </c>
      <c r="L10164" s="5"/>
      <c r="P10164" t="s">
        <v>8771</v>
      </c>
    </row>
    <row r="10165" spans="2:16" x14ac:dyDescent="0.25">
      <c r="B10165" t="s">
        <v>4</v>
      </c>
      <c r="C10165" t="s">
        <v>17</v>
      </c>
      <c r="D10165" s="6">
        <v>6.9000000000000006E-2</v>
      </c>
      <c r="E10165" s="6">
        <v>6.9000000000000006E-2</v>
      </c>
      <c r="F10165" s="18">
        <v>170</v>
      </c>
      <c r="G10165" t="s">
        <v>2195</v>
      </c>
      <c r="H10165" t="s">
        <v>2183</v>
      </c>
      <c r="I10165" t="s">
        <v>3876</v>
      </c>
      <c r="J10165" t="s">
        <v>8820</v>
      </c>
      <c r="L10165" s="5"/>
      <c r="P10165" t="s">
        <v>8820</v>
      </c>
    </row>
    <row r="10166" spans="2:16" x14ac:dyDescent="0.25">
      <c r="B10166" t="s">
        <v>4</v>
      </c>
      <c r="C10166" t="s">
        <v>17</v>
      </c>
      <c r="D10166" s="6">
        <v>6.9000000000000006E-2</v>
      </c>
      <c r="E10166" s="6">
        <v>6.9000000000000006E-2</v>
      </c>
      <c r="F10166" s="18">
        <v>170</v>
      </c>
      <c r="G10166" t="s">
        <v>2195</v>
      </c>
      <c r="H10166" t="s">
        <v>2193</v>
      </c>
      <c r="I10166" t="s">
        <v>3878</v>
      </c>
      <c r="J10166" t="s">
        <v>8869</v>
      </c>
      <c r="L10166" s="5"/>
      <c r="P10166" t="s">
        <v>8869</v>
      </c>
    </row>
    <row r="10167" spans="2:16" x14ac:dyDescent="0.25">
      <c r="B10167" t="s">
        <v>4</v>
      </c>
      <c r="C10167" t="s">
        <v>17</v>
      </c>
      <c r="D10167" s="6">
        <v>0.126</v>
      </c>
      <c r="E10167" s="6">
        <v>0.126</v>
      </c>
      <c r="F10167" s="18">
        <v>135</v>
      </c>
      <c r="G10167" t="s">
        <v>2195</v>
      </c>
      <c r="H10167" t="s">
        <v>2194</v>
      </c>
      <c r="I10167" t="s">
        <v>3880</v>
      </c>
      <c r="J10167" t="s">
        <v>8918</v>
      </c>
      <c r="L10167" s="5"/>
      <c r="P10167" t="s">
        <v>8918</v>
      </c>
    </row>
    <row r="10168" spans="2:16" x14ac:dyDescent="0.25">
      <c r="B10168" t="s">
        <v>4</v>
      </c>
      <c r="C10168" t="s">
        <v>17</v>
      </c>
      <c r="D10168" s="6">
        <v>0.126</v>
      </c>
      <c r="E10168" s="6">
        <v>0.126</v>
      </c>
      <c r="F10168" s="18">
        <v>135</v>
      </c>
      <c r="G10168" t="s">
        <v>2195</v>
      </c>
      <c r="H10168" t="s">
        <v>2195</v>
      </c>
      <c r="I10168" t="s">
        <v>3882</v>
      </c>
      <c r="J10168" t="s">
        <v>8967</v>
      </c>
      <c r="L10168" s="5"/>
      <c r="P10168" t="s">
        <v>8967</v>
      </c>
    </row>
    <row r="10169" spans="2:16" x14ac:dyDescent="0.25">
      <c r="B10169" t="s">
        <v>4</v>
      </c>
      <c r="C10169" t="s">
        <v>17</v>
      </c>
      <c r="D10169" s="6">
        <v>0.126</v>
      </c>
      <c r="E10169" s="6">
        <v>0.126</v>
      </c>
      <c r="F10169" s="18">
        <v>135</v>
      </c>
      <c r="G10169" t="s">
        <v>2195</v>
      </c>
      <c r="H10169" t="s">
        <v>2196</v>
      </c>
      <c r="I10169" t="s">
        <v>3884</v>
      </c>
      <c r="J10169" t="s">
        <v>9016</v>
      </c>
      <c r="L10169" s="5"/>
      <c r="P10169" t="s">
        <v>9016</v>
      </c>
    </row>
    <row r="10170" spans="2:16" x14ac:dyDescent="0.25">
      <c r="B10170" t="s">
        <v>4</v>
      </c>
      <c r="C10170" t="s">
        <v>17</v>
      </c>
      <c r="D10170" s="6">
        <v>0.107</v>
      </c>
      <c r="E10170" s="6">
        <v>0.107</v>
      </c>
      <c r="F10170" s="18">
        <v>155</v>
      </c>
      <c r="G10170" t="s">
        <v>2195</v>
      </c>
      <c r="H10170" t="s">
        <v>2197</v>
      </c>
      <c r="I10170" t="s">
        <v>3886</v>
      </c>
      <c r="J10170" t="s">
        <v>9065</v>
      </c>
      <c r="L10170" s="5"/>
      <c r="P10170" t="s">
        <v>9065</v>
      </c>
    </row>
    <row r="10171" spans="2:16" x14ac:dyDescent="0.25">
      <c r="B10171" t="s">
        <v>4</v>
      </c>
      <c r="C10171" t="s">
        <v>17</v>
      </c>
      <c r="D10171" s="6">
        <v>0.126</v>
      </c>
      <c r="E10171" s="6">
        <v>0.126</v>
      </c>
      <c r="F10171" s="18">
        <v>135</v>
      </c>
      <c r="G10171" t="s">
        <v>2195</v>
      </c>
      <c r="H10171" t="s">
        <v>2198</v>
      </c>
      <c r="I10171" t="s">
        <v>3888</v>
      </c>
      <c r="J10171" t="s">
        <v>9114</v>
      </c>
      <c r="L10171" s="5"/>
      <c r="P10171" t="s">
        <v>9114</v>
      </c>
    </row>
    <row r="10172" spans="2:16" x14ac:dyDescent="0.25">
      <c r="B10172" t="s">
        <v>4</v>
      </c>
      <c r="C10172" t="s">
        <v>17</v>
      </c>
      <c r="D10172" s="6">
        <v>0.107</v>
      </c>
      <c r="E10172" s="6">
        <v>0.107</v>
      </c>
      <c r="F10172" s="18">
        <v>155</v>
      </c>
      <c r="G10172" t="s">
        <v>2195</v>
      </c>
      <c r="H10172" t="s">
        <v>2199</v>
      </c>
      <c r="I10172" t="s">
        <v>3890</v>
      </c>
      <c r="J10172" t="s">
        <v>9163</v>
      </c>
      <c r="L10172" s="5"/>
      <c r="P10172" t="s">
        <v>9163</v>
      </c>
    </row>
    <row r="10173" spans="2:16" x14ac:dyDescent="0.25">
      <c r="B10173" t="s">
        <v>4</v>
      </c>
      <c r="C10173" t="s">
        <v>17</v>
      </c>
      <c r="D10173" s="6">
        <v>6.9000000000000006E-2</v>
      </c>
      <c r="E10173" s="6">
        <v>6.9000000000000006E-2</v>
      </c>
      <c r="F10173" s="18">
        <v>170</v>
      </c>
      <c r="G10173" t="s">
        <v>2195</v>
      </c>
      <c r="H10173" t="s">
        <v>1014</v>
      </c>
      <c r="I10173" t="s">
        <v>3892</v>
      </c>
      <c r="J10173" t="s">
        <v>9212</v>
      </c>
      <c r="L10173" s="5"/>
      <c r="P10173" t="s">
        <v>9212</v>
      </c>
    </row>
    <row r="10174" spans="2:16" x14ac:dyDescent="0.25">
      <c r="B10174" t="s">
        <v>4</v>
      </c>
      <c r="C10174" t="s">
        <v>17</v>
      </c>
      <c r="D10174" s="6">
        <v>0.107</v>
      </c>
      <c r="E10174" s="6">
        <v>0.107</v>
      </c>
      <c r="F10174" s="18">
        <v>155</v>
      </c>
      <c r="G10174" t="s">
        <v>2195</v>
      </c>
      <c r="H10174" t="s">
        <v>2200</v>
      </c>
      <c r="I10174" t="s">
        <v>3894</v>
      </c>
      <c r="J10174" t="s">
        <v>9261</v>
      </c>
      <c r="L10174" s="5"/>
      <c r="P10174" t="s">
        <v>9261</v>
      </c>
    </row>
    <row r="10175" spans="2:16" x14ac:dyDescent="0.25">
      <c r="B10175" t="s">
        <v>4</v>
      </c>
      <c r="C10175" t="s">
        <v>17</v>
      </c>
      <c r="D10175" s="6">
        <v>0.126</v>
      </c>
      <c r="E10175" s="6">
        <v>0.126</v>
      </c>
      <c r="F10175" s="18">
        <v>135</v>
      </c>
      <c r="G10175" t="s">
        <v>2195</v>
      </c>
      <c r="H10175" t="s">
        <v>2201</v>
      </c>
      <c r="I10175" t="s">
        <v>3896</v>
      </c>
      <c r="J10175" t="s">
        <v>9310</v>
      </c>
      <c r="L10175" s="5"/>
      <c r="P10175" t="s">
        <v>9310</v>
      </c>
    </row>
    <row r="10176" spans="2:16" x14ac:dyDescent="0.25">
      <c r="B10176" t="s">
        <v>4</v>
      </c>
      <c r="C10176" t="s">
        <v>17</v>
      </c>
      <c r="D10176" s="6">
        <v>0.107</v>
      </c>
      <c r="E10176" s="6">
        <v>0.107</v>
      </c>
      <c r="F10176" s="18">
        <v>155</v>
      </c>
      <c r="G10176" t="s">
        <v>2195</v>
      </c>
      <c r="H10176" t="s">
        <v>2202</v>
      </c>
      <c r="I10176" t="s">
        <v>3898</v>
      </c>
      <c r="J10176" t="s">
        <v>9359</v>
      </c>
      <c r="L10176" s="5"/>
      <c r="P10176" t="s">
        <v>9359</v>
      </c>
    </row>
    <row r="10177" spans="2:16" x14ac:dyDescent="0.25">
      <c r="B10177" t="s">
        <v>4</v>
      </c>
      <c r="C10177" t="s">
        <v>17</v>
      </c>
      <c r="D10177" s="6">
        <v>0.126</v>
      </c>
      <c r="E10177" s="6">
        <v>0.126</v>
      </c>
      <c r="F10177" s="18">
        <v>135</v>
      </c>
      <c r="G10177" t="s">
        <v>2195</v>
      </c>
      <c r="H10177" t="s">
        <v>2203</v>
      </c>
      <c r="I10177" t="s">
        <v>3900</v>
      </c>
      <c r="J10177" t="s">
        <v>9408</v>
      </c>
      <c r="L10177" s="5"/>
      <c r="P10177" t="s">
        <v>9408</v>
      </c>
    </row>
    <row r="10178" spans="2:16" x14ac:dyDescent="0.25">
      <c r="B10178" t="s">
        <v>4</v>
      </c>
      <c r="C10178" t="s">
        <v>17</v>
      </c>
      <c r="D10178" s="6">
        <v>0.107</v>
      </c>
      <c r="E10178" s="6">
        <v>0.107</v>
      </c>
      <c r="F10178" s="18">
        <v>155</v>
      </c>
      <c r="G10178" t="s">
        <v>2195</v>
      </c>
      <c r="H10178" t="s">
        <v>2204</v>
      </c>
      <c r="I10178" t="s">
        <v>3902</v>
      </c>
      <c r="J10178" t="s">
        <v>9457</v>
      </c>
      <c r="L10178" s="5"/>
      <c r="P10178" t="s">
        <v>9457</v>
      </c>
    </row>
    <row r="10179" spans="2:16" x14ac:dyDescent="0.25">
      <c r="B10179" t="s">
        <v>4</v>
      </c>
      <c r="C10179" t="s">
        <v>17</v>
      </c>
      <c r="D10179" s="6">
        <v>0.126</v>
      </c>
      <c r="E10179" s="6">
        <v>0.126</v>
      </c>
      <c r="F10179" s="18">
        <v>135</v>
      </c>
      <c r="G10179" t="s">
        <v>2195</v>
      </c>
      <c r="H10179" t="s">
        <v>2205</v>
      </c>
      <c r="I10179" t="s">
        <v>3904</v>
      </c>
      <c r="J10179" t="s">
        <v>9506</v>
      </c>
      <c r="L10179" s="5"/>
      <c r="P10179" t="s">
        <v>9506</v>
      </c>
    </row>
    <row r="10180" spans="2:16" x14ac:dyDescent="0.25">
      <c r="B10180" t="s">
        <v>4</v>
      </c>
      <c r="C10180" t="s">
        <v>17</v>
      </c>
      <c r="D10180" s="6">
        <v>0.126</v>
      </c>
      <c r="E10180" s="6">
        <v>0.126</v>
      </c>
      <c r="F10180" s="18">
        <v>135</v>
      </c>
      <c r="G10180" t="s">
        <v>2195</v>
      </c>
      <c r="H10180" t="s">
        <v>2206</v>
      </c>
      <c r="I10180" t="s">
        <v>3906</v>
      </c>
      <c r="J10180" t="s">
        <v>9555</v>
      </c>
      <c r="L10180" s="5"/>
      <c r="P10180" t="s">
        <v>9555</v>
      </c>
    </row>
    <row r="10181" spans="2:16" x14ac:dyDescent="0.25">
      <c r="B10181" t="s">
        <v>4</v>
      </c>
      <c r="C10181" t="s">
        <v>17</v>
      </c>
      <c r="D10181" s="6">
        <v>0.126</v>
      </c>
      <c r="E10181" s="6">
        <v>0.126</v>
      </c>
      <c r="F10181" s="18">
        <v>135</v>
      </c>
      <c r="G10181" t="s">
        <v>2195</v>
      </c>
      <c r="H10181" t="s">
        <v>2207</v>
      </c>
      <c r="I10181" t="s">
        <v>3908</v>
      </c>
      <c r="J10181" t="s">
        <v>9604</v>
      </c>
      <c r="L10181" s="5"/>
      <c r="P10181" t="s">
        <v>9604</v>
      </c>
    </row>
    <row r="10182" spans="2:16" x14ac:dyDescent="0.25">
      <c r="B10182" t="s">
        <v>4</v>
      </c>
      <c r="C10182" t="s">
        <v>17</v>
      </c>
      <c r="D10182" s="6">
        <v>0.126</v>
      </c>
      <c r="E10182" s="6">
        <v>0.126</v>
      </c>
      <c r="F10182" s="18">
        <v>135</v>
      </c>
      <c r="G10182" t="s">
        <v>2195</v>
      </c>
      <c r="H10182" t="s">
        <v>2208</v>
      </c>
      <c r="I10182" t="s">
        <v>3910</v>
      </c>
      <c r="J10182" t="s">
        <v>9653</v>
      </c>
      <c r="L10182" s="5"/>
      <c r="P10182" t="s">
        <v>9653</v>
      </c>
    </row>
    <row r="10183" spans="2:16" x14ac:dyDescent="0.25">
      <c r="B10183" t="s">
        <v>4</v>
      </c>
      <c r="C10183" t="s">
        <v>17</v>
      </c>
      <c r="D10183" s="6">
        <v>0.107</v>
      </c>
      <c r="E10183" s="6">
        <v>0.107</v>
      </c>
      <c r="F10183" s="18">
        <v>155</v>
      </c>
      <c r="G10183" t="s">
        <v>2195</v>
      </c>
      <c r="H10183" t="s">
        <v>2209</v>
      </c>
      <c r="I10183" t="s">
        <v>3912</v>
      </c>
      <c r="J10183" t="s">
        <v>9702</v>
      </c>
      <c r="L10183" s="5"/>
      <c r="P10183" t="s">
        <v>9702</v>
      </c>
    </row>
    <row r="10184" spans="2:16" x14ac:dyDescent="0.25">
      <c r="B10184" t="s">
        <v>4</v>
      </c>
      <c r="C10184" t="s">
        <v>17</v>
      </c>
      <c r="D10184" s="6">
        <v>0.107</v>
      </c>
      <c r="E10184" s="6">
        <v>0.107</v>
      </c>
      <c r="F10184" s="18">
        <v>155</v>
      </c>
      <c r="G10184" t="s">
        <v>2195</v>
      </c>
      <c r="H10184" t="s">
        <v>2210</v>
      </c>
      <c r="I10184" t="s">
        <v>3914</v>
      </c>
      <c r="J10184" t="s">
        <v>9751</v>
      </c>
      <c r="L10184" s="5"/>
      <c r="P10184" t="s">
        <v>9751</v>
      </c>
    </row>
    <row r="10185" spans="2:16" x14ac:dyDescent="0.25">
      <c r="B10185" t="s">
        <v>4</v>
      </c>
      <c r="C10185" t="s">
        <v>17</v>
      </c>
      <c r="D10185" s="6">
        <v>0.126</v>
      </c>
      <c r="E10185" s="6">
        <v>0.126</v>
      </c>
      <c r="F10185" s="18">
        <v>135</v>
      </c>
      <c r="G10185" t="s">
        <v>2195</v>
      </c>
      <c r="H10185" t="s">
        <v>2211</v>
      </c>
      <c r="I10185" t="s">
        <v>3916</v>
      </c>
      <c r="J10185" t="s">
        <v>9800</v>
      </c>
      <c r="L10185" s="5"/>
      <c r="P10185" t="s">
        <v>9800</v>
      </c>
    </row>
    <row r="10186" spans="2:16" x14ac:dyDescent="0.25">
      <c r="B10186" t="s">
        <v>4</v>
      </c>
      <c r="C10186" t="s">
        <v>17</v>
      </c>
      <c r="D10186" s="6">
        <v>0.05</v>
      </c>
      <c r="E10186" s="6">
        <v>0.05</v>
      </c>
      <c r="F10186" s="18">
        <v>230</v>
      </c>
      <c r="G10186" t="s">
        <v>2195</v>
      </c>
      <c r="H10186" t="s">
        <v>2212</v>
      </c>
      <c r="I10186" t="s">
        <v>3918</v>
      </c>
      <c r="J10186" t="s">
        <v>9849</v>
      </c>
      <c r="L10186" s="5"/>
      <c r="P10186" t="s">
        <v>9849</v>
      </c>
    </row>
    <row r="10187" spans="2:16" x14ac:dyDescent="0.25">
      <c r="B10187" t="s">
        <v>4</v>
      </c>
      <c r="C10187" t="s">
        <v>17</v>
      </c>
      <c r="D10187" s="6">
        <v>0.126</v>
      </c>
      <c r="E10187" s="6">
        <v>0.126</v>
      </c>
      <c r="F10187" s="18">
        <v>135</v>
      </c>
      <c r="G10187" t="s">
        <v>2195</v>
      </c>
      <c r="H10187" t="s">
        <v>2213</v>
      </c>
      <c r="I10187" t="s">
        <v>3920</v>
      </c>
      <c r="J10187" t="s">
        <v>9898</v>
      </c>
      <c r="L10187" s="5"/>
      <c r="P10187" t="s">
        <v>9898</v>
      </c>
    </row>
    <row r="10188" spans="2:16" x14ac:dyDescent="0.25">
      <c r="B10188" t="s">
        <v>4</v>
      </c>
      <c r="C10188" t="s">
        <v>17</v>
      </c>
      <c r="D10188" s="6">
        <v>0.05</v>
      </c>
      <c r="E10188" s="6">
        <v>0.05</v>
      </c>
      <c r="F10188" s="18">
        <v>230</v>
      </c>
      <c r="G10188" t="s">
        <v>2195</v>
      </c>
      <c r="H10188" t="s">
        <v>2214</v>
      </c>
      <c r="I10188" t="s">
        <v>3922</v>
      </c>
      <c r="J10188" t="s">
        <v>9947</v>
      </c>
      <c r="L10188" s="5"/>
      <c r="P10188" t="s">
        <v>9947</v>
      </c>
    </row>
    <row r="10189" spans="2:16" x14ac:dyDescent="0.25">
      <c r="B10189" t="s">
        <v>4</v>
      </c>
      <c r="C10189" t="s">
        <v>17</v>
      </c>
      <c r="D10189" s="6">
        <v>0.107</v>
      </c>
      <c r="E10189" s="6">
        <v>0.107</v>
      </c>
      <c r="F10189" s="18">
        <v>155</v>
      </c>
      <c r="G10189" t="s">
        <v>2195</v>
      </c>
      <c r="H10189" t="s">
        <v>2215</v>
      </c>
      <c r="I10189" t="s">
        <v>3924</v>
      </c>
      <c r="J10189" t="s">
        <v>9996</v>
      </c>
      <c r="L10189" s="5"/>
      <c r="P10189" t="s">
        <v>9996</v>
      </c>
    </row>
    <row r="10190" spans="2:16" x14ac:dyDescent="0.25">
      <c r="B10190" t="s">
        <v>4</v>
      </c>
      <c r="C10190" t="s">
        <v>17</v>
      </c>
      <c r="D10190" s="6">
        <v>0.126</v>
      </c>
      <c r="E10190" s="6">
        <v>0.126</v>
      </c>
      <c r="F10190" s="18">
        <v>135</v>
      </c>
      <c r="G10190" t="s">
        <v>2195</v>
      </c>
      <c r="H10190" t="s">
        <v>2216</v>
      </c>
      <c r="I10190" t="s">
        <v>3926</v>
      </c>
      <c r="J10190" t="s">
        <v>10045</v>
      </c>
      <c r="L10190" s="5"/>
      <c r="P10190" t="s">
        <v>10045</v>
      </c>
    </row>
    <row r="10191" spans="2:16" x14ac:dyDescent="0.25">
      <c r="B10191" t="s">
        <v>4</v>
      </c>
      <c r="C10191" t="s">
        <v>17</v>
      </c>
      <c r="D10191" s="6">
        <v>0.126</v>
      </c>
      <c r="E10191" s="6">
        <v>0.126</v>
      </c>
      <c r="F10191" s="18">
        <v>135</v>
      </c>
      <c r="G10191" t="s">
        <v>2195</v>
      </c>
      <c r="H10191" t="s">
        <v>2217</v>
      </c>
      <c r="I10191" t="s">
        <v>3928</v>
      </c>
      <c r="J10191" t="s">
        <v>10094</v>
      </c>
      <c r="L10191" s="5"/>
      <c r="P10191" t="s">
        <v>10094</v>
      </c>
    </row>
    <row r="10192" spans="2:16" x14ac:dyDescent="0.25">
      <c r="B10192" t="s">
        <v>4</v>
      </c>
      <c r="C10192" t="s">
        <v>17</v>
      </c>
      <c r="D10192" s="6">
        <v>6.9000000000000006E-2</v>
      </c>
      <c r="E10192" s="6">
        <v>6.9000000000000006E-2</v>
      </c>
      <c r="F10192" s="18">
        <v>170</v>
      </c>
      <c r="G10192" t="s">
        <v>2195</v>
      </c>
      <c r="H10192" t="s">
        <v>2218</v>
      </c>
      <c r="I10192" t="s">
        <v>3930</v>
      </c>
      <c r="J10192" t="s">
        <v>10143</v>
      </c>
      <c r="L10192" s="5"/>
      <c r="P10192" t="s">
        <v>10143</v>
      </c>
    </row>
    <row r="10193" spans="2:16" x14ac:dyDescent="0.25">
      <c r="B10193" t="s">
        <v>4</v>
      </c>
      <c r="C10193" t="s">
        <v>17</v>
      </c>
      <c r="D10193" s="6">
        <v>6.9000000000000006E-2</v>
      </c>
      <c r="E10193" s="6">
        <v>6.9000000000000006E-2</v>
      </c>
      <c r="F10193" s="18">
        <v>170</v>
      </c>
      <c r="G10193" t="s">
        <v>2195</v>
      </c>
      <c r="H10193" t="s">
        <v>2219</v>
      </c>
      <c r="I10193" t="s">
        <v>3932</v>
      </c>
      <c r="J10193" t="s">
        <v>10192</v>
      </c>
      <c r="L10193" s="5"/>
      <c r="P10193" t="s">
        <v>10192</v>
      </c>
    </row>
    <row r="10194" spans="2:16" x14ac:dyDescent="0.25">
      <c r="B10194" t="s">
        <v>4</v>
      </c>
      <c r="C10194" t="s">
        <v>17</v>
      </c>
      <c r="D10194" s="6">
        <v>0.126</v>
      </c>
      <c r="E10194" s="6">
        <v>0.126</v>
      </c>
      <c r="F10194" s="18">
        <v>135</v>
      </c>
      <c r="G10194" t="s">
        <v>2195</v>
      </c>
      <c r="H10194" t="s">
        <v>2220</v>
      </c>
      <c r="I10194" t="s">
        <v>3934</v>
      </c>
      <c r="J10194" t="s">
        <v>10241</v>
      </c>
      <c r="L10194" s="5"/>
      <c r="P10194" t="s">
        <v>10241</v>
      </c>
    </row>
    <row r="10195" spans="2:16" x14ac:dyDescent="0.25">
      <c r="B10195" t="s">
        <v>4</v>
      </c>
      <c r="C10195" t="s">
        <v>17</v>
      </c>
      <c r="D10195" s="6">
        <v>0.126</v>
      </c>
      <c r="E10195" s="6">
        <v>0.126</v>
      </c>
      <c r="F10195" s="18">
        <v>135</v>
      </c>
      <c r="G10195" t="s">
        <v>2195</v>
      </c>
      <c r="H10195" t="s">
        <v>2221</v>
      </c>
      <c r="I10195" t="s">
        <v>3936</v>
      </c>
      <c r="J10195" t="s">
        <v>10290</v>
      </c>
      <c r="L10195" s="5"/>
      <c r="P10195" t="s">
        <v>10290</v>
      </c>
    </row>
    <row r="10196" spans="2:16" x14ac:dyDescent="0.25">
      <c r="B10196" t="s">
        <v>4</v>
      </c>
      <c r="C10196" t="s">
        <v>17</v>
      </c>
      <c r="D10196" s="6">
        <v>0.107</v>
      </c>
      <c r="E10196" s="6">
        <v>0.107</v>
      </c>
      <c r="F10196" s="18">
        <v>155</v>
      </c>
      <c r="G10196" t="s">
        <v>2195</v>
      </c>
      <c r="H10196" t="s">
        <v>2222</v>
      </c>
      <c r="I10196" t="s">
        <v>3938</v>
      </c>
      <c r="J10196" t="s">
        <v>10339</v>
      </c>
      <c r="L10196" s="5"/>
      <c r="P10196" t="s">
        <v>10339</v>
      </c>
    </row>
    <row r="10197" spans="2:16" x14ac:dyDescent="0.25">
      <c r="B10197" t="s">
        <v>4</v>
      </c>
      <c r="C10197" t="s">
        <v>17</v>
      </c>
      <c r="D10197" s="6">
        <v>6.9000000000000006E-2</v>
      </c>
      <c r="E10197" s="6">
        <v>6.9000000000000006E-2</v>
      </c>
      <c r="F10197" s="18">
        <v>170</v>
      </c>
      <c r="G10197" t="s">
        <v>2195</v>
      </c>
      <c r="H10197" t="s">
        <v>2223</v>
      </c>
      <c r="I10197" t="s">
        <v>3942</v>
      </c>
      <c r="J10197" t="s">
        <v>10388</v>
      </c>
      <c r="L10197" s="5"/>
      <c r="P10197" t="s">
        <v>10388</v>
      </c>
    </row>
    <row r="10198" spans="2:16" x14ac:dyDescent="0.25">
      <c r="B10198" t="s">
        <v>4</v>
      </c>
      <c r="C10198" t="s">
        <v>17</v>
      </c>
      <c r="D10198" s="6">
        <v>0.126</v>
      </c>
      <c r="E10198" s="6">
        <v>0.126</v>
      </c>
      <c r="F10198" s="18">
        <v>135</v>
      </c>
      <c r="G10198" t="s">
        <v>2195</v>
      </c>
      <c r="H10198" t="s">
        <v>2224</v>
      </c>
      <c r="I10198" t="s">
        <v>3944</v>
      </c>
      <c r="J10198" t="s">
        <v>10437</v>
      </c>
      <c r="L10198" s="5"/>
      <c r="P10198" t="s">
        <v>10437</v>
      </c>
    </row>
    <row r="10199" spans="2:16" x14ac:dyDescent="0.25">
      <c r="B10199" t="s">
        <v>4</v>
      </c>
      <c r="C10199" t="s">
        <v>17</v>
      </c>
      <c r="D10199" s="6">
        <v>0.126</v>
      </c>
      <c r="E10199" s="6">
        <v>0.126</v>
      </c>
      <c r="F10199" s="18">
        <v>135</v>
      </c>
      <c r="G10199" t="s">
        <v>2195</v>
      </c>
      <c r="H10199" t="s">
        <v>2225</v>
      </c>
      <c r="I10199" t="s">
        <v>3947</v>
      </c>
      <c r="J10199" t="s">
        <v>10486</v>
      </c>
      <c r="L10199" s="5"/>
      <c r="P10199" t="s">
        <v>10486</v>
      </c>
    </row>
    <row r="10200" spans="2:16" x14ac:dyDescent="0.25">
      <c r="B10200" t="s">
        <v>4</v>
      </c>
      <c r="C10200" t="s">
        <v>17</v>
      </c>
      <c r="D10200" s="6">
        <v>0.126</v>
      </c>
      <c r="E10200" s="6">
        <v>0.126</v>
      </c>
      <c r="F10200" s="18">
        <v>135</v>
      </c>
      <c r="G10200" t="s">
        <v>2195</v>
      </c>
      <c r="H10200" t="s">
        <v>2226</v>
      </c>
      <c r="I10200" t="s">
        <v>3949</v>
      </c>
      <c r="J10200" t="s">
        <v>10535</v>
      </c>
      <c r="L10200" s="5"/>
      <c r="P10200" t="s">
        <v>10535</v>
      </c>
    </row>
    <row r="10201" spans="2:16" x14ac:dyDescent="0.25">
      <c r="B10201" t="s">
        <v>4</v>
      </c>
      <c r="C10201" t="s">
        <v>17</v>
      </c>
      <c r="D10201" s="6">
        <v>0.107</v>
      </c>
      <c r="E10201" s="6">
        <v>0.107</v>
      </c>
      <c r="F10201" s="18">
        <v>155</v>
      </c>
      <c r="G10201" t="s">
        <v>2195</v>
      </c>
      <c r="H10201" t="s">
        <v>2227</v>
      </c>
      <c r="I10201" t="s">
        <v>3951</v>
      </c>
      <c r="J10201" t="s">
        <v>10584</v>
      </c>
      <c r="L10201" s="5"/>
      <c r="P10201" t="s">
        <v>10584</v>
      </c>
    </row>
    <row r="10202" spans="2:16" x14ac:dyDescent="0.25">
      <c r="B10202" t="s">
        <v>4</v>
      </c>
      <c r="C10202" t="s">
        <v>17</v>
      </c>
      <c r="D10202" s="6">
        <v>0.126</v>
      </c>
      <c r="E10202" s="6">
        <v>0.126</v>
      </c>
      <c r="F10202" s="18">
        <v>135</v>
      </c>
      <c r="G10202" t="s">
        <v>2195</v>
      </c>
      <c r="H10202" t="s">
        <v>2228</v>
      </c>
      <c r="I10202" t="s">
        <v>3953</v>
      </c>
      <c r="J10202" t="s">
        <v>10633</v>
      </c>
      <c r="L10202" s="5"/>
      <c r="P10202" t="s">
        <v>10633</v>
      </c>
    </row>
    <row r="10203" spans="2:16" x14ac:dyDescent="0.25">
      <c r="B10203" t="s">
        <v>4</v>
      </c>
      <c r="C10203" t="s">
        <v>17</v>
      </c>
      <c r="D10203" s="6">
        <v>0.107</v>
      </c>
      <c r="E10203" s="6">
        <v>0.107</v>
      </c>
      <c r="F10203" s="18">
        <v>155</v>
      </c>
      <c r="G10203" t="s">
        <v>2195</v>
      </c>
      <c r="H10203" t="s">
        <v>2229</v>
      </c>
      <c r="I10203" t="s">
        <v>3955</v>
      </c>
      <c r="J10203" t="s">
        <v>10682</v>
      </c>
      <c r="L10203" s="5"/>
      <c r="P10203" t="s">
        <v>10682</v>
      </c>
    </row>
    <row r="10204" spans="2:16" x14ac:dyDescent="0.25">
      <c r="B10204" t="s">
        <v>4</v>
      </c>
      <c r="C10204" t="s">
        <v>17</v>
      </c>
      <c r="D10204" s="6">
        <v>6.9000000000000006E-2</v>
      </c>
      <c r="E10204" s="6">
        <v>6.9000000000000006E-2</v>
      </c>
      <c r="F10204" s="18">
        <v>170</v>
      </c>
      <c r="G10204" t="s">
        <v>2195</v>
      </c>
      <c r="H10204" t="s">
        <v>2230</v>
      </c>
      <c r="I10204" t="s">
        <v>3957</v>
      </c>
      <c r="J10204" t="s">
        <v>10731</v>
      </c>
      <c r="L10204" s="5"/>
      <c r="P10204" t="s">
        <v>10731</v>
      </c>
    </row>
    <row r="10205" spans="2:16" x14ac:dyDescent="0.25">
      <c r="B10205" t="s">
        <v>4</v>
      </c>
      <c r="C10205" t="s">
        <v>17</v>
      </c>
      <c r="D10205" s="6">
        <v>0.126</v>
      </c>
      <c r="E10205" s="6">
        <v>0.126</v>
      </c>
      <c r="F10205" s="18">
        <v>135</v>
      </c>
      <c r="G10205" t="s">
        <v>2195</v>
      </c>
      <c r="H10205" t="s">
        <v>2231</v>
      </c>
      <c r="I10205" t="s">
        <v>3959</v>
      </c>
      <c r="J10205" t="s">
        <v>10780</v>
      </c>
      <c r="L10205" s="5"/>
      <c r="P10205" t="s">
        <v>10780</v>
      </c>
    </row>
    <row r="10206" spans="2:16" x14ac:dyDescent="0.25">
      <c r="B10206" t="s">
        <v>4</v>
      </c>
      <c r="C10206" t="s">
        <v>17</v>
      </c>
      <c r="D10206" s="6">
        <v>0.126</v>
      </c>
      <c r="E10206" s="6">
        <v>0.126</v>
      </c>
      <c r="F10206" s="18">
        <v>135</v>
      </c>
      <c r="G10206" t="s">
        <v>2195</v>
      </c>
      <c r="H10206" t="s">
        <v>2232</v>
      </c>
      <c r="I10206" t="s">
        <v>3961</v>
      </c>
      <c r="J10206" t="s">
        <v>10829</v>
      </c>
      <c r="L10206" s="5"/>
      <c r="P10206" t="s">
        <v>10829</v>
      </c>
    </row>
    <row r="10207" spans="2:16" x14ac:dyDescent="0.25">
      <c r="B10207" t="s">
        <v>4</v>
      </c>
      <c r="C10207" t="s">
        <v>17</v>
      </c>
      <c r="D10207" s="6">
        <v>6.9000000000000006E-2</v>
      </c>
      <c r="E10207" s="6">
        <v>6.9000000000000006E-2</v>
      </c>
      <c r="F10207" s="18">
        <v>170</v>
      </c>
      <c r="G10207" t="s">
        <v>2195</v>
      </c>
      <c r="H10207" t="s">
        <v>2233</v>
      </c>
      <c r="I10207" t="s">
        <v>3963</v>
      </c>
      <c r="J10207" t="s">
        <v>10878</v>
      </c>
      <c r="L10207" s="5"/>
      <c r="P10207" t="s">
        <v>10878</v>
      </c>
    </row>
    <row r="10208" spans="2:16" x14ac:dyDescent="0.25">
      <c r="B10208" t="s">
        <v>4</v>
      </c>
      <c r="C10208" t="s">
        <v>17</v>
      </c>
      <c r="D10208" s="6">
        <v>0.107</v>
      </c>
      <c r="E10208" s="6">
        <v>0.107</v>
      </c>
      <c r="F10208" s="18">
        <v>155</v>
      </c>
      <c r="G10208" t="s">
        <v>2195</v>
      </c>
      <c r="H10208" t="s">
        <v>2234</v>
      </c>
      <c r="I10208" t="s">
        <v>3965</v>
      </c>
      <c r="J10208" t="s">
        <v>10927</v>
      </c>
      <c r="L10208" s="5"/>
      <c r="P10208" t="s">
        <v>10927</v>
      </c>
    </row>
    <row r="10209" spans="2:16" x14ac:dyDescent="0.25">
      <c r="B10209" t="s">
        <v>4</v>
      </c>
      <c r="C10209" t="s">
        <v>17</v>
      </c>
      <c r="D10209" s="6">
        <v>0.126</v>
      </c>
      <c r="E10209" s="6">
        <v>0.126</v>
      </c>
      <c r="F10209" s="18">
        <v>135</v>
      </c>
      <c r="G10209" t="s">
        <v>2195</v>
      </c>
      <c r="H10209" t="s">
        <v>2235</v>
      </c>
      <c r="I10209" t="s">
        <v>3967</v>
      </c>
      <c r="J10209" t="s">
        <v>10976</v>
      </c>
      <c r="L10209" s="5"/>
      <c r="P10209" t="s">
        <v>10976</v>
      </c>
    </row>
    <row r="10210" spans="2:16" x14ac:dyDescent="0.25">
      <c r="B10210" t="s">
        <v>4</v>
      </c>
      <c r="C10210" t="s">
        <v>17</v>
      </c>
      <c r="D10210" s="6">
        <v>0.05</v>
      </c>
      <c r="E10210" s="6">
        <v>0.05</v>
      </c>
      <c r="F10210" s="18">
        <v>230</v>
      </c>
      <c r="G10210" t="s">
        <v>2195</v>
      </c>
      <c r="H10210" t="s">
        <v>2236</v>
      </c>
      <c r="I10210" t="s">
        <v>3969</v>
      </c>
      <c r="J10210" t="s">
        <v>11025</v>
      </c>
      <c r="L10210" s="5"/>
      <c r="P10210" t="s">
        <v>11025</v>
      </c>
    </row>
    <row r="10211" spans="2:16" x14ac:dyDescent="0.25">
      <c r="B10211" t="s">
        <v>4</v>
      </c>
      <c r="C10211" t="s">
        <v>17</v>
      </c>
      <c r="D10211" s="6">
        <v>0.126</v>
      </c>
      <c r="E10211" s="6">
        <v>0.126</v>
      </c>
      <c r="F10211" s="18">
        <v>135</v>
      </c>
      <c r="G10211" t="s">
        <v>2196</v>
      </c>
      <c r="H10211" t="s">
        <v>2190</v>
      </c>
      <c r="I10211" t="s">
        <v>3971</v>
      </c>
      <c r="J10211" t="s">
        <v>8674</v>
      </c>
      <c r="L10211" s="5"/>
      <c r="P10211" t="s">
        <v>8674</v>
      </c>
    </row>
    <row r="10212" spans="2:16" x14ac:dyDescent="0.25">
      <c r="B10212" t="s">
        <v>4</v>
      </c>
      <c r="C10212" t="s">
        <v>17</v>
      </c>
      <c r="D10212" s="6">
        <v>0.107</v>
      </c>
      <c r="E10212" s="6">
        <v>0.107</v>
      </c>
      <c r="F10212" s="18">
        <v>155</v>
      </c>
      <c r="G10212" t="s">
        <v>2196</v>
      </c>
      <c r="H10212" t="s">
        <v>2191</v>
      </c>
      <c r="I10212" t="s">
        <v>3973</v>
      </c>
      <c r="J10212" t="s">
        <v>8723</v>
      </c>
      <c r="L10212" s="5"/>
      <c r="P10212" t="s">
        <v>8723</v>
      </c>
    </row>
    <row r="10213" spans="2:16" x14ac:dyDescent="0.25">
      <c r="B10213" t="s">
        <v>4</v>
      </c>
      <c r="C10213" t="s">
        <v>17</v>
      </c>
      <c r="D10213" s="6">
        <v>6.9000000000000006E-2</v>
      </c>
      <c r="E10213" s="6">
        <v>6.9000000000000006E-2</v>
      </c>
      <c r="F10213" s="18">
        <v>170</v>
      </c>
      <c r="G10213" t="s">
        <v>2196</v>
      </c>
      <c r="H10213" t="s">
        <v>2192</v>
      </c>
      <c r="I10213" t="s">
        <v>3975</v>
      </c>
      <c r="J10213" t="s">
        <v>8772</v>
      </c>
      <c r="L10213" s="5"/>
      <c r="P10213" t="s">
        <v>8772</v>
      </c>
    </row>
    <row r="10214" spans="2:16" x14ac:dyDescent="0.25">
      <c r="B10214" t="s">
        <v>4</v>
      </c>
      <c r="C10214" t="s">
        <v>17</v>
      </c>
      <c r="D10214" s="6">
        <v>6.9000000000000006E-2</v>
      </c>
      <c r="E10214" s="6">
        <v>6.9000000000000006E-2</v>
      </c>
      <c r="F10214" s="18">
        <v>170</v>
      </c>
      <c r="G10214" t="s">
        <v>2196</v>
      </c>
      <c r="H10214" t="s">
        <v>2183</v>
      </c>
      <c r="I10214" t="s">
        <v>3977</v>
      </c>
      <c r="J10214" t="s">
        <v>8821</v>
      </c>
      <c r="L10214" s="5"/>
      <c r="P10214" t="s">
        <v>8821</v>
      </c>
    </row>
    <row r="10215" spans="2:16" x14ac:dyDescent="0.25">
      <c r="B10215" t="s">
        <v>4</v>
      </c>
      <c r="C10215" t="s">
        <v>17</v>
      </c>
      <c r="D10215" s="6">
        <v>6.9000000000000006E-2</v>
      </c>
      <c r="E10215" s="6">
        <v>6.9000000000000006E-2</v>
      </c>
      <c r="F10215" s="18">
        <v>170</v>
      </c>
      <c r="G10215" t="s">
        <v>2196</v>
      </c>
      <c r="H10215" t="s">
        <v>2193</v>
      </c>
      <c r="I10215" t="s">
        <v>3979</v>
      </c>
      <c r="J10215" t="s">
        <v>8870</v>
      </c>
      <c r="L10215" s="5"/>
      <c r="P10215" t="s">
        <v>8870</v>
      </c>
    </row>
    <row r="10216" spans="2:16" x14ac:dyDescent="0.25">
      <c r="B10216" t="s">
        <v>4</v>
      </c>
      <c r="C10216" t="s">
        <v>17</v>
      </c>
      <c r="D10216" s="6">
        <v>0.126</v>
      </c>
      <c r="E10216" s="6">
        <v>0.126</v>
      </c>
      <c r="F10216" s="18">
        <v>135</v>
      </c>
      <c r="G10216" t="s">
        <v>2196</v>
      </c>
      <c r="H10216" t="s">
        <v>2194</v>
      </c>
      <c r="I10216" t="s">
        <v>3981</v>
      </c>
      <c r="J10216" t="s">
        <v>8919</v>
      </c>
      <c r="L10216" s="5"/>
      <c r="P10216" t="s">
        <v>8919</v>
      </c>
    </row>
    <row r="10217" spans="2:16" x14ac:dyDescent="0.25">
      <c r="B10217" t="s">
        <v>4</v>
      </c>
      <c r="C10217" t="s">
        <v>17</v>
      </c>
      <c r="D10217" s="6">
        <v>0.126</v>
      </c>
      <c r="E10217" s="6">
        <v>0.126</v>
      </c>
      <c r="F10217" s="18">
        <v>135</v>
      </c>
      <c r="G10217" t="s">
        <v>2196</v>
      </c>
      <c r="H10217" t="s">
        <v>2195</v>
      </c>
      <c r="I10217" t="s">
        <v>3983</v>
      </c>
      <c r="J10217" t="s">
        <v>8968</v>
      </c>
      <c r="L10217" s="5"/>
      <c r="P10217" t="s">
        <v>8968</v>
      </c>
    </row>
    <row r="10218" spans="2:16" x14ac:dyDescent="0.25">
      <c r="B10218" t="s">
        <v>4</v>
      </c>
      <c r="C10218" t="s">
        <v>17</v>
      </c>
      <c r="D10218" s="6">
        <v>0.126</v>
      </c>
      <c r="E10218" s="6">
        <v>0.126</v>
      </c>
      <c r="F10218" s="18">
        <v>135</v>
      </c>
      <c r="G10218" t="s">
        <v>2196</v>
      </c>
      <c r="H10218" t="s">
        <v>2196</v>
      </c>
      <c r="I10218" t="s">
        <v>3985</v>
      </c>
      <c r="J10218" t="s">
        <v>9017</v>
      </c>
      <c r="L10218" s="5"/>
      <c r="P10218" t="s">
        <v>9017</v>
      </c>
    </row>
    <row r="10219" spans="2:16" x14ac:dyDescent="0.25">
      <c r="B10219" t="s">
        <v>4</v>
      </c>
      <c r="C10219" t="s">
        <v>17</v>
      </c>
      <c r="D10219" s="6">
        <v>0.107</v>
      </c>
      <c r="E10219" s="6">
        <v>0.107</v>
      </c>
      <c r="F10219" s="18">
        <v>155</v>
      </c>
      <c r="G10219" t="s">
        <v>2196</v>
      </c>
      <c r="H10219" t="s">
        <v>2197</v>
      </c>
      <c r="I10219" t="s">
        <v>3987</v>
      </c>
      <c r="J10219" t="s">
        <v>9066</v>
      </c>
      <c r="L10219" s="5"/>
      <c r="P10219" t="s">
        <v>9066</v>
      </c>
    </row>
    <row r="10220" spans="2:16" x14ac:dyDescent="0.25">
      <c r="B10220" t="s">
        <v>4</v>
      </c>
      <c r="C10220" t="s">
        <v>17</v>
      </c>
      <c r="D10220" s="6">
        <v>0.126</v>
      </c>
      <c r="E10220" s="6">
        <v>0.126</v>
      </c>
      <c r="F10220" s="18">
        <v>135</v>
      </c>
      <c r="G10220" t="s">
        <v>2196</v>
      </c>
      <c r="H10220" t="s">
        <v>2198</v>
      </c>
      <c r="I10220" t="s">
        <v>3989</v>
      </c>
      <c r="J10220" t="s">
        <v>9115</v>
      </c>
      <c r="L10220" s="5"/>
      <c r="P10220" t="s">
        <v>9115</v>
      </c>
    </row>
    <row r="10221" spans="2:16" x14ac:dyDescent="0.25">
      <c r="B10221" t="s">
        <v>4</v>
      </c>
      <c r="C10221" t="s">
        <v>17</v>
      </c>
      <c r="D10221" s="6">
        <v>0.107</v>
      </c>
      <c r="E10221" s="6">
        <v>0.107</v>
      </c>
      <c r="F10221" s="18">
        <v>155</v>
      </c>
      <c r="G10221" t="s">
        <v>2196</v>
      </c>
      <c r="H10221" t="s">
        <v>2199</v>
      </c>
      <c r="I10221" t="s">
        <v>3991</v>
      </c>
      <c r="J10221" t="s">
        <v>9164</v>
      </c>
      <c r="L10221" s="5"/>
      <c r="P10221" t="s">
        <v>9164</v>
      </c>
    </row>
    <row r="10222" spans="2:16" x14ac:dyDescent="0.25">
      <c r="B10222" t="s">
        <v>4</v>
      </c>
      <c r="C10222" t="s">
        <v>17</v>
      </c>
      <c r="D10222" s="6">
        <v>6.9000000000000006E-2</v>
      </c>
      <c r="E10222" s="6">
        <v>6.9000000000000006E-2</v>
      </c>
      <c r="F10222" s="18">
        <v>170</v>
      </c>
      <c r="G10222" t="s">
        <v>2196</v>
      </c>
      <c r="H10222" t="s">
        <v>1014</v>
      </c>
      <c r="I10222" t="s">
        <v>3993</v>
      </c>
      <c r="J10222" t="s">
        <v>9213</v>
      </c>
      <c r="L10222" s="5"/>
      <c r="P10222" t="s">
        <v>9213</v>
      </c>
    </row>
    <row r="10223" spans="2:16" x14ac:dyDescent="0.25">
      <c r="B10223" t="s">
        <v>4</v>
      </c>
      <c r="C10223" t="s">
        <v>17</v>
      </c>
      <c r="D10223" s="6">
        <v>0.107</v>
      </c>
      <c r="E10223" s="6">
        <v>0.107</v>
      </c>
      <c r="F10223" s="18">
        <v>155</v>
      </c>
      <c r="G10223" t="s">
        <v>2196</v>
      </c>
      <c r="H10223" t="s">
        <v>2200</v>
      </c>
      <c r="I10223" t="s">
        <v>3995</v>
      </c>
      <c r="J10223" t="s">
        <v>9262</v>
      </c>
      <c r="L10223" s="5"/>
      <c r="P10223" t="s">
        <v>9262</v>
      </c>
    </row>
    <row r="10224" spans="2:16" x14ac:dyDescent="0.25">
      <c r="B10224" t="s">
        <v>4</v>
      </c>
      <c r="C10224" t="s">
        <v>17</v>
      </c>
      <c r="D10224" s="6">
        <v>0.126</v>
      </c>
      <c r="E10224" s="6">
        <v>0.126</v>
      </c>
      <c r="F10224" s="18">
        <v>135</v>
      </c>
      <c r="G10224" t="s">
        <v>2196</v>
      </c>
      <c r="H10224" t="s">
        <v>2201</v>
      </c>
      <c r="I10224" t="s">
        <v>3997</v>
      </c>
      <c r="J10224" t="s">
        <v>9311</v>
      </c>
      <c r="L10224" s="5"/>
      <c r="P10224" t="s">
        <v>9311</v>
      </c>
    </row>
    <row r="10225" spans="2:16" x14ac:dyDescent="0.25">
      <c r="B10225" t="s">
        <v>4</v>
      </c>
      <c r="C10225" t="s">
        <v>17</v>
      </c>
      <c r="D10225" s="6">
        <v>0.107</v>
      </c>
      <c r="E10225" s="6">
        <v>0.107</v>
      </c>
      <c r="F10225" s="18">
        <v>155</v>
      </c>
      <c r="G10225" t="s">
        <v>2196</v>
      </c>
      <c r="H10225" t="s">
        <v>2202</v>
      </c>
      <c r="I10225" t="s">
        <v>3999</v>
      </c>
      <c r="J10225" t="s">
        <v>9360</v>
      </c>
      <c r="L10225" s="5"/>
      <c r="P10225" t="s">
        <v>9360</v>
      </c>
    </row>
    <row r="10226" spans="2:16" x14ac:dyDescent="0.25">
      <c r="B10226" t="s">
        <v>4</v>
      </c>
      <c r="C10226" t="s">
        <v>17</v>
      </c>
      <c r="D10226" s="6">
        <v>0.126</v>
      </c>
      <c r="E10226" s="6">
        <v>0.126</v>
      </c>
      <c r="F10226" s="18">
        <v>135</v>
      </c>
      <c r="G10226" t="s">
        <v>2196</v>
      </c>
      <c r="H10226" t="s">
        <v>2203</v>
      </c>
      <c r="I10226" t="s">
        <v>4001</v>
      </c>
      <c r="J10226" t="s">
        <v>9409</v>
      </c>
      <c r="L10226" s="5"/>
      <c r="P10226" t="s">
        <v>9409</v>
      </c>
    </row>
    <row r="10227" spans="2:16" x14ac:dyDescent="0.25">
      <c r="B10227" t="s">
        <v>4</v>
      </c>
      <c r="C10227" t="s">
        <v>17</v>
      </c>
      <c r="D10227" s="6">
        <v>0.107</v>
      </c>
      <c r="E10227" s="6">
        <v>0.107</v>
      </c>
      <c r="F10227" s="18">
        <v>155</v>
      </c>
      <c r="G10227" t="s">
        <v>2196</v>
      </c>
      <c r="H10227" t="s">
        <v>2204</v>
      </c>
      <c r="I10227" t="s">
        <v>4003</v>
      </c>
      <c r="J10227" t="s">
        <v>9458</v>
      </c>
      <c r="L10227" s="5"/>
      <c r="P10227" t="s">
        <v>9458</v>
      </c>
    </row>
    <row r="10228" spans="2:16" x14ac:dyDescent="0.25">
      <c r="B10228" t="s">
        <v>4</v>
      </c>
      <c r="C10228" t="s">
        <v>17</v>
      </c>
      <c r="D10228" s="6">
        <v>0.126</v>
      </c>
      <c r="E10228" s="6">
        <v>0.126</v>
      </c>
      <c r="F10228" s="18">
        <v>135</v>
      </c>
      <c r="G10228" t="s">
        <v>2196</v>
      </c>
      <c r="H10228" t="s">
        <v>2205</v>
      </c>
      <c r="I10228" t="s">
        <v>4005</v>
      </c>
      <c r="J10228" t="s">
        <v>9507</v>
      </c>
      <c r="L10228" s="5"/>
      <c r="P10228" t="s">
        <v>9507</v>
      </c>
    </row>
    <row r="10229" spans="2:16" x14ac:dyDescent="0.25">
      <c r="B10229" t="s">
        <v>4</v>
      </c>
      <c r="C10229" t="s">
        <v>17</v>
      </c>
      <c r="D10229" s="6">
        <v>0.126</v>
      </c>
      <c r="E10229" s="6">
        <v>0.126</v>
      </c>
      <c r="F10229" s="18">
        <v>135</v>
      </c>
      <c r="G10229" t="s">
        <v>2196</v>
      </c>
      <c r="H10229" t="s">
        <v>2206</v>
      </c>
      <c r="I10229" t="s">
        <v>4007</v>
      </c>
      <c r="J10229" t="s">
        <v>9556</v>
      </c>
      <c r="L10229" s="5"/>
      <c r="P10229" t="s">
        <v>9556</v>
      </c>
    </row>
    <row r="10230" spans="2:16" x14ac:dyDescent="0.25">
      <c r="B10230" t="s">
        <v>4</v>
      </c>
      <c r="C10230" t="s">
        <v>17</v>
      </c>
      <c r="D10230" s="6">
        <v>0.126</v>
      </c>
      <c r="E10230" s="6">
        <v>0.126</v>
      </c>
      <c r="F10230" s="18">
        <v>135</v>
      </c>
      <c r="G10230" t="s">
        <v>2196</v>
      </c>
      <c r="H10230" t="s">
        <v>2207</v>
      </c>
      <c r="I10230" t="s">
        <v>4009</v>
      </c>
      <c r="J10230" t="s">
        <v>9605</v>
      </c>
      <c r="L10230" s="5"/>
      <c r="P10230" t="s">
        <v>9605</v>
      </c>
    </row>
    <row r="10231" spans="2:16" x14ac:dyDescent="0.25">
      <c r="B10231" t="s">
        <v>4</v>
      </c>
      <c r="C10231" t="s">
        <v>17</v>
      </c>
      <c r="D10231" s="6">
        <v>0.126</v>
      </c>
      <c r="E10231" s="6">
        <v>0.126</v>
      </c>
      <c r="F10231" s="18">
        <v>135</v>
      </c>
      <c r="G10231" t="s">
        <v>2196</v>
      </c>
      <c r="H10231" t="s">
        <v>2208</v>
      </c>
      <c r="I10231" t="s">
        <v>4011</v>
      </c>
      <c r="J10231" t="s">
        <v>9654</v>
      </c>
      <c r="L10231" s="5"/>
      <c r="P10231" t="s">
        <v>9654</v>
      </c>
    </row>
    <row r="10232" spans="2:16" x14ac:dyDescent="0.25">
      <c r="B10232" t="s">
        <v>4</v>
      </c>
      <c r="C10232" t="s">
        <v>17</v>
      </c>
      <c r="D10232" s="6">
        <v>0.107</v>
      </c>
      <c r="E10232" s="6">
        <v>0.107</v>
      </c>
      <c r="F10232" s="18">
        <v>155</v>
      </c>
      <c r="G10232" t="s">
        <v>2196</v>
      </c>
      <c r="H10232" t="s">
        <v>2209</v>
      </c>
      <c r="I10232" t="s">
        <v>4013</v>
      </c>
      <c r="J10232" t="s">
        <v>9703</v>
      </c>
      <c r="L10232" s="5"/>
      <c r="P10232" t="s">
        <v>9703</v>
      </c>
    </row>
    <row r="10233" spans="2:16" x14ac:dyDescent="0.25">
      <c r="B10233" t="s">
        <v>4</v>
      </c>
      <c r="C10233" t="s">
        <v>17</v>
      </c>
      <c r="D10233" s="6">
        <v>0.107</v>
      </c>
      <c r="E10233" s="6">
        <v>0.107</v>
      </c>
      <c r="F10233" s="18">
        <v>155</v>
      </c>
      <c r="G10233" t="s">
        <v>2196</v>
      </c>
      <c r="H10233" t="s">
        <v>2210</v>
      </c>
      <c r="I10233" t="s">
        <v>4015</v>
      </c>
      <c r="J10233" t="s">
        <v>9752</v>
      </c>
      <c r="L10233" s="5"/>
      <c r="P10233" t="s">
        <v>9752</v>
      </c>
    </row>
    <row r="10234" spans="2:16" x14ac:dyDescent="0.25">
      <c r="B10234" t="s">
        <v>4</v>
      </c>
      <c r="C10234" t="s">
        <v>17</v>
      </c>
      <c r="D10234" s="6">
        <v>0.126</v>
      </c>
      <c r="E10234" s="6">
        <v>0.126</v>
      </c>
      <c r="F10234" s="18">
        <v>135</v>
      </c>
      <c r="G10234" t="s">
        <v>2196</v>
      </c>
      <c r="H10234" t="s">
        <v>2211</v>
      </c>
      <c r="I10234" t="s">
        <v>4017</v>
      </c>
      <c r="J10234" t="s">
        <v>9801</v>
      </c>
      <c r="L10234" s="5"/>
      <c r="P10234" t="s">
        <v>9801</v>
      </c>
    </row>
    <row r="10235" spans="2:16" x14ac:dyDescent="0.25">
      <c r="B10235" t="s">
        <v>4</v>
      </c>
      <c r="C10235" t="s">
        <v>17</v>
      </c>
      <c r="D10235" s="6">
        <v>0.05</v>
      </c>
      <c r="E10235" s="6">
        <v>0.05</v>
      </c>
      <c r="F10235" s="18">
        <v>230</v>
      </c>
      <c r="G10235" t="s">
        <v>2196</v>
      </c>
      <c r="H10235" t="s">
        <v>2212</v>
      </c>
      <c r="I10235" t="s">
        <v>4019</v>
      </c>
      <c r="J10235" t="s">
        <v>9850</v>
      </c>
      <c r="L10235" s="5"/>
      <c r="P10235" t="s">
        <v>9850</v>
      </c>
    </row>
    <row r="10236" spans="2:16" x14ac:dyDescent="0.25">
      <c r="B10236" t="s">
        <v>4</v>
      </c>
      <c r="C10236" t="s">
        <v>17</v>
      </c>
      <c r="D10236" s="6">
        <v>0.126</v>
      </c>
      <c r="E10236" s="6">
        <v>0.126</v>
      </c>
      <c r="F10236" s="18">
        <v>135</v>
      </c>
      <c r="G10236" t="s">
        <v>2196</v>
      </c>
      <c r="H10236" t="s">
        <v>2213</v>
      </c>
      <c r="I10236" t="s">
        <v>991</v>
      </c>
      <c r="J10236" t="s">
        <v>9899</v>
      </c>
      <c r="L10236" s="5"/>
      <c r="P10236" t="s">
        <v>9899</v>
      </c>
    </row>
    <row r="10237" spans="2:16" x14ac:dyDescent="0.25">
      <c r="B10237" t="s">
        <v>4</v>
      </c>
      <c r="C10237" t="s">
        <v>17</v>
      </c>
      <c r="D10237" s="6">
        <v>0.05</v>
      </c>
      <c r="E10237" s="6">
        <v>0.05</v>
      </c>
      <c r="F10237" s="18">
        <v>230</v>
      </c>
      <c r="G10237" t="s">
        <v>2196</v>
      </c>
      <c r="H10237" t="s">
        <v>2214</v>
      </c>
      <c r="I10237" t="s">
        <v>4022</v>
      </c>
      <c r="J10237" t="s">
        <v>9948</v>
      </c>
      <c r="L10237" s="5"/>
      <c r="P10237" t="s">
        <v>9948</v>
      </c>
    </row>
    <row r="10238" spans="2:16" x14ac:dyDescent="0.25">
      <c r="B10238" t="s">
        <v>4</v>
      </c>
      <c r="C10238" t="s">
        <v>17</v>
      </c>
      <c r="D10238" s="6">
        <v>0.107</v>
      </c>
      <c r="E10238" s="6">
        <v>0.107</v>
      </c>
      <c r="F10238" s="18">
        <v>155</v>
      </c>
      <c r="G10238" t="s">
        <v>2196</v>
      </c>
      <c r="H10238" t="s">
        <v>2215</v>
      </c>
      <c r="I10238" t="s">
        <v>4024</v>
      </c>
      <c r="J10238" t="s">
        <v>9997</v>
      </c>
      <c r="L10238" s="5"/>
      <c r="P10238" t="s">
        <v>9997</v>
      </c>
    </row>
    <row r="10239" spans="2:16" x14ac:dyDescent="0.25">
      <c r="B10239" t="s">
        <v>4</v>
      </c>
      <c r="C10239" t="s">
        <v>17</v>
      </c>
      <c r="D10239" s="6">
        <v>0.126</v>
      </c>
      <c r="E10239" s="6">
        <v>0.126</v>
      </c>
      <c r="F10239" s="18">
        <v>135</v>
      </c>
      <c r="G10239" t="s">
        <v>2196</v>
      </c>
      <c r="H10239" t="s">
        <v>2216</v>
      </c>
      <c r="I10239" t="s">
        <v>4026</v>
      </c>
      <c r="J10239" t="s">
        <v>10046</v>
      </c>
      <c r="L10239" s="5"/>
      <c r="P10239" t="s">
        <v>10046</v>
      </c>
    </row>
    <row r="10240" spans="2:16" x14ac:dyDescent="0.25">
      <c r="B10240" t="s">
        <v>4</v>
      </c>
      <c r="C10240" t="s">
        <v>17</v>
      </c>
      <c r="D10240" s="6">
        <v>0.126</v>
      </c>
      <c r="E10240" s="6">
        <v>0.126</v>
      </c>
      <c r="F10240" s="18">
        <v>135</v>
      </c>
      <c r="G10240" t="s">
        <v>2196</v>
      </c>
      <c r="H10240" t="s">
        <v>2217</v>
      </c>
      <c r="I10240" t="s">
        <v>4028</v>
      </c>
      <c r="J10240" t="s">
        <v>10095</v>
      </c>
      <c r="L10240" s="5"/>
      <c r="P10240" t="s">
        <v>10095</v>
      </c>
    </row>
    <row r="10241" spans="2:16" x14ac:dyDescent="0.25">
      <c r="B10241" t="s">
        <v>4</v>
      </c>
      <c r="C10241" t="s">
        <v>17</v>
      </c>
      <c r="D10241" s="6">
        <v>6.9000000000000006E-2</v>
      </c>
      <c r="E10241" s="6">
        <v>6.9000000000000006E-2</v>
      </c>
      <c r="F10241" s="18">
        <v>170</v>
      </c>
      <c r="G10241" t="s">
        <v>2196</v>
      </c>
      <c r="H10241" t="s">
        <v>2218</v>
      </c>
      <c r="I10241" t="s">
        <v>4030</v>
      </c>
      <c r="J10241" t="s">
        <v>10144</v>
      </c>
      <c r="L10241" s="5"/>
      <c r="P10241" t="s">
        <v>10144</v>
      </c>
    </row>
    <row r="10242" spans="2:16" x14ac:dyDescent="0.25">
      <c r="B10242" t="s">
        <v>4</v>
      </c>
      <c r="C10242" t="s">
        <v>17</v>
      </c>
      <c r="D10242" s="6">
        <v>6.9000000000000006E-2</v>
      </c>
      <c r="E10242" s="6">
        <v>6.9000000000000006E-2</v>
      </c>
      <c r="F10242" s="18">
        <v>170</v>
      </c>
      <c r="G10242" t="s">
        <v>2196</v>
      </c>
      <c r="H10242" t="s">
        <v>2219</v>
      </c>
      <c r="I10242" t="s">
        <v>4032</v>
      </c>
      <c r="J10242" t="s">
        <v>10193</v>
      </c>
      <c r="L10242" s="5"/>
      <c r="P10242" t="s">
        <v>10193</v>
      </c>
    </row>
    <row r="10243" spans="2:16" x14ac:dyDescent="0.25">
      <c r="B10243" t="s">
        <v>4</v>
      </c>
      <c r="C10243" t="s">
        <v>17</v>
      </c>
      <c r="D10243" s="6">
        <v>0.126</v>
      </c>
      <c r="E10243" s="6">
        <v>0.126</v>
      </c>
      <c r="F10243" s="18">
        <v>135</v>
      </c>
      <c r="G10243" t="s">
        <v>2196</v>
      </c>
      <c r="H10243" t="s">
        <v>2220</v>
      </c>
      <c r="I10243" t="s">
        <v>4034</v>
      </c>
      <c r="J10243" t="s">
        <v>10242</v>
      </c>
      <c r="L10243" s="5"/>
      <c r="P10243" t="s">
        <v>10242</v>
      </c>
    </row>
    <row r="10244" spans="2:16" x14ac:dyDescent="0.25">
      <c r="B10244" t="s">
        <v>4</v>
      </c>
      <c r="C10244" t="s">
        <v>17</v>
      </c>
      <c r="D10244" s="6">
        <v>0.126</v>
      </c>
      <c r="E10244" s="6">
        <v>0.126</v>
      </c>
      <c r="F10244" s="18">
        <v>135</v>
      </c>
      <c r="G10244" t="s">
        <v>2196</v>
      </c>
      <c r="H10244" t="s">
        <v>2221</v>
      </c>
      <c r="I10244" t="s">
        <v>4036</v>
      </c>
      <c r="J10244" t="s">
        <v>10291</v>
      </c>
      <c r="L10244" s="5"/>
      <c r="P10244" t="s">
        <v>10291</v>
      </c>
    </row>
    <row r="10245" spans="2:16" x14ac:dyDescent="0.25">
      <c r="B10245" t="s">
        <v>4</v>
      </c>
      <c r="C10245" t="s">
        <v>17</v>
      </c>
      <c r="D10245" s="6">
        <v>0.107</v>
      </c>
      <c r="E10245" s="6">
        <v>0.107</v>
      </c>
      <c r="F10245" s="18">
        <v>155</v>
      </c>
      <c r="G10245" t="s">
        <v>2196</v>
      </c>
      <c r="H10245" t="s">
        <v>2222</v>
      </c>
      <c r="I10245" t="s">
        <v>4038</v>
      </c>
      <c r="J10245" t="s">
        <v>10340</v>
      </c>
      <c r="L10245" s="5"/>
      <c r="P10245" t="s">
        <v>10340</v>
      </c>
    </row>
    <row r="10246" spans="2:16" x14ac:dyDescent="0.25">
      <c r="B10246" t="s">
        <v>4</v>
      </c>
      <c r="C10246" t="s">
        <v>17</v>
      </c>
      <c r="D10246" s="6">
        <v>6.9000000000000006E-2</v>
      </c>
      <c r="E10246" s="6">
        <v>6.9000000000000006E-2</v>
      </c>
      <c r="F10246" s="18">
        <v>170</v>
      </c>
      <c r="G10246" t="s">
        <v>2196</v>
      </c>
      <c r="H10246" t="s">
        <v>2223</v>
      </c>
      <c r="I10246" t="s">
        <v>4042</v>
      </c>
      <c r="J10246" t="s">
        <v>10389</v>
      </c>
      <c r="L10246" s="5"/>
      <c r="P10246" t="s">
        <v>10389</v>
      </c>
    </row>
    <row r="10247" spans="2:16" x14ac:dyDescent="0.25">
      <c r="B10247" t="s">
        <v>4</v>
      </c>
      <c r="C10247" t="s">
        <v>17</v>
      </c>
      <c r="D10247" s="6">
        <v>0.126</v>
      </c>
      <c r="E10247" s="6">
        <v>0.126</v>
      </c>
      <c r="F10247" s="18">
        <v>135</v>
      </c>
      <c r="G10247" t="s">
        <v>2196</v>
      </c>
      <c r="H10247" t="s">
        <v>2224</v>
      </c>
      <c r="I10247" t="s">
        <v>4044</v>
      </c>
      <c r="J10247" t="s">
        <v>10438</v>
      </c>
      <c r="L10247" s="5"/>
      <c r="P10247" t="s">
        <v>10438</v>
      </c>
    </row>
    <row r="10248" spans="2:16" x14ac:dyDescent="0.25">
      <c r="B10248" t="s">
        <v>4</v>
      </c>
      <c r="C10248" t="s">
        <v>17</v>
      </c>
      <c r="D10248" s="6">
        <v>0.126</v>
      </c>
      <c r="E10248" s="6">
        <v>0.126</v>
      </c>
      <c r="F10248" s="18">
        <v>135</v>
      </c>
      <c r="G10248" t="s">
        <v>2196</v>
      </c>
      <c r="H10248" t="s">
        <v>2225</v>
      </c>
      <c r="I10248" t="s">
        <v>4047</v>
      </c>
      <c r="J10248" t="s">
        <v>10487</v>
      </c>
      <c r="L10248" s="5"/>
      <c r="P10248" t="s">
        <v>10487</v>
      </c>
    </row>
    <row r="10249" spans="2:16" x14ac:dyDescent="0.25">
      <c r="B10249" t="s">
        <v>4</v>
      </c>
      <c r="C10249" t="s">
        <v>17</v>
      </c>
      <c r="D10249" s="6">
        <v>0.126</v>
      </c>
      <c r="E10249" s="6">
        <v>0.126</v>
      </c>
      <c r="F10249" s="18">
        <v>135</v>
      </c>
      <c r="G10249" t="s">
        <v>2196</v>
      </c>
      <c r="H10249" t="s">
        <v>2226</v>
      </c>
      <c r="I10249" t="s">
        <v>4049</v>
      </c>
      <c r="J10249" t="s">
        <v>10536</v>
      </c>
      <c r="L10249" s="5"/>
      <c r="P10249" t="s">
        <v>10536</v>
      </c>
    </row>
    <row r="10250" spans="2:16" x14ac:dyDescent="0.25">
      <c r="B10250" t="s">
        <v>4</v>
      </c>
      <c r="C10250" t="s">
        <v>17</v>
      </c>
      <c r="D10250" s="6">
        <v>0.107</v>
      </c>
      <c r="E10250" s="6">
        <v>0.107</v>
      </c>
      <c r="F10250" s="18">
        <v>155</v>
      </c>
      <c r="G10250" t="s">
        <v>2196</v>
      </c>
      <c r="H10250" t="s">
        <v>2227</v>
      </c>
      <c r="I10250" t="s">
        <v>4051</v>
      </c>
      <c r="J10250" t="s">
        <v>10585</v>
      </c>
      <c r="L10250" s="5"/>
      <c r="P10250" t="s">
        <v>10585</v>
      </c>
    </row>
    <row r="10251" spans="2:16" x14ac:dyDescent="0.25">
      <c r="B10251" t="s">
        <v>4</v>
      </c>
      <c r="C10251" t="s">
        <v>17</v>
      </c>
      <c r="D10251" s="6">
        <v>0.126</v>
      </c>
      <c r="E10251" s="6">
        <v>0.126</v>
      </c>
      <c r="F10251" s="18">
        <v>135</v>
      </c>
      <c r="G10251" t="s">
        <v>2196</v>
      </c>
      <c r="H10251" t="s">
        <v>2228</v>
      </c>
      <c r="I10251" t="s">
        <v>4053</v>
      </c>
      <c r="J10251" t="s">
        <v>10634</v>
      </c>
      <c r="L10251" s="5"/>
      <c r="P10251" t="s">
        <v>10634</v>
      </c>
    </row>
    <row r="10252" spans="2:16" x14ac:dyDescent="0.25">
      <c r="B10252" t="s">
        <v>4</v>
      </c>
      <c r="C10252" t="s">
        <v>17</v>
      </c>
      <c r="D10252" s="6">
        <v>0.107</v>
      </c>
      <c r="E10252" s="6">
        <v>0.107</v>
      </c>
      <c r="F10252" s="18">
        <v>155</v>
      </c>
      <c r="G10252" t="s">
        <v>2196</v>
      </c>
      <c r="H10252" t="s">
        <v>2229</v>
      </c>
      <c r="I10252" t="s">
        <v>4055</v>
      </c>
      <c r="J10252" t="s">
        <v>10683</v>
      </c>
      <c r="L10252" s="5"/>
      <c r="P10252" t="s">
        <v>10683</v>
      </c>
    </row>
    <row r="10253" spans="2:16" x14ac:dyDescent="0.25">
      <c r="B10253" t="s">
        <v>4</v>
      </c>
      <c r="C10253" t="s">
        <v>17</v>
      </c>
      <c r="D10253" s="6">
        <v>6.9000000000000006E-2</v>
      </c>
      <c r="E10253" s="6">
        <v>6.9000000000000006E-2</v>
      </c>
      <c r="F10253" s="18">
        <v>170</v>
      </c>
      <c r="G10253" t="s">
        <v>2196</v>
      </c>
      <c r="H10253" t="s">
        <v>2230</v>
      </c>
      <c r="I10253" t="s">
        <v>4057</v>
      </c>
      <c r="J10253" t="s">
        <v>10732</v>
      </c>
      <c r="L10253" s="5"/>
      <c r="P10253" t="s">
        <v>10732</v>
      </c>
    </row>
    <row r="10254" spans="2:16" x14ac:dyDescent="0.25">
      <c r="B10254" t="s">
        <v>4</v>
      </c>
      <c r="C10254" t="s">
        <v>17</v>
      </c>
      <c r="D10254" s="6">
        <v>0.126</v>
      </c>
      <c r="E10254" s="6">
        <v>0.126</v>
      </c>
      <c r="F10254" s="18">
        <v>135</v>
      </c>
      <c r="G10254" t="s">
        <v>2196</v>
      </c>
      <c r="H10254" t="s">
        <v>2231</v>
      </c>
      <c r="I10254" t="s">
        <v>4059</v>
      </c>
      <c r="J10254" t="s">
        <v>10781</v>
      </c>
      <c r="L10254" s="5"/>
      <c r="P10254" t="s">
        <v>10781</v>
      </c>
    </row>
    <row r="10255" spans="2:16" x14ac:dyDescent="0.25">
      <c r="B10255" t="s">
        <v>4</v>
      </c>
      <c r="C10255" t="s">
        <v>17</v>
      </c>
      <c r="D10255" s="6">
        <v>0.126</v>
      </c>
      <c r="E10255" s="6">
        <v>0.126</v>
      </c>
      <c r="F10255" s="18">
        <v>135</v>
      </c>
      <c r="G10255" t="s">
        <v>2196</v>
      </c>
      <c r="H10255" t="s">
        <v>2232</v>
      </c>
      <c r="I10255" t="s">
        <v>4061</v>
      </c>
      <c r="J10255" t="s">
        <v>10830</v>
      </c>
      <c r="L10255" s="5"/>
      <c r="P10255" t="s">
        <v>10830</v>
      </c>
    </row>
    <row r="10256" spans="2:16" x14ac:dyDescent="0.25">
      <c r="B10256" t="s">
        <v>4</v>
      </c>
      <c r="C10256" t="s">
        <v>17</v>
      </c>
      <c r="D10256" s="6">
        <v>6.9000000000000006E-2</v>
      </c>
      <c r="E10256" s="6">
        <v>6.9000000000000006E-2</v>
      </c>
      <c r="F10256" s="18">
        <v>170</v>
      </c>
      <c r="G10256" t="s">
        <v>2196</v>
      </c>
      <c r="H10256" t="s">
        <v>2233</v>
      </c>
      <c r="I10256" t="s">
        <v>786</v>
      </c>
      <c r="J10256" t="s">
        <v>10879</v>
      </c>
      <c r="L10256" s="5"/>
      <c r="P10256" t="s">
        <v>10879</v>
      </c>
    </row>
    <row r="10257" spans="2:16" x14ac:dyDescent="0.25">
      <c r="B10257" t="s">
        <v>4</v>
      </c>
      <c r="C10257" t="s">
        <v>17</v>
      </c>
      <c r="D10257" s="6">
        <v>0.107</v>
      </c>
      <c r="E10257" s="6">
        <v>0.107</v>
      </c>
      <c r="F10257" s="18">
        <v>155</v>
      </c>
      <c r="G10257" t="s">
        <v>2196</v>
      </c>
      <c r="H10257" t="s">
        <v>2234</v>
      </c>
      <c r="I10257" t="s">
        <v>4064</v>
      </c>
      <c r="J10257" t="s">
        <v>10928</v>
      </c>
      <c r="L10257" s="5"/>
      <c r="P10257" t="s">
        <v>10928</v>
      </c>
    </row>
    <row r="10258" spans="2:16" x14ac:dyDescent="0.25">
      <c r="B10258" t="s">
        <v>4</v>
      </c>
      <c r="C10258" t="s">
        <v>17</v>
      </c>
      <c r="D10258" s="6">
        <v>0.126</v>
      </c>
      <c r="E10258" s="6">
        <v>0.126</v>
      </c>
      <c r="F10258" s="18">
        <v>135</v>
      </c>
      <c r="G10258" t="s">
        <v>2196</v>
      </c>
      <c r="H10258" t="s">
        <v>2235</v>
      </c>
      <c r="I10258" t="s">
        <v>4066</v>
      </c>
      <c r="J10258" t="s">
        <v>10977</v>
      </c>
      <c r="L10258" s="5"/>
      <c r="P10258" t="s">
        <v>10977</v>
      </c>
    </row>
    <row r="10259" spans="2:16" x14ac:dyDescent="0.25">
      <c r="B10259" t="s">
        <v>4</v>
      </c>
      <c r="C10259" t="s">
        <v>17</v>
      </c>
      <c r="D10259" s="6">
        <v>0.05</v>
      </c>
      <c r="E10259" s="6">
        <v>0.05</v>
      </c>
      <c r="F10259" s="18">
        <v>230</v>
      </c>
      <c r="G10259" t="s">
        <v>2196</v>
      </c>
      <c r="H10259" t="s">
        <v>2236</v>
      </c>
      <c r="I10259" t="s">
        <v>4068</v>
      </c>
      <c r="J10259" t="s">
        <v>11026</v>
      </c>
      <c r="L10259" s="5"/>
      <c r="P10259" t="s">
        <v>11026</v>
      </c>
    </row>
    <row r="10260" spans="2:16" x14ac:dyDescent="0.25">
      <c r="B10260" t="s">
        <v>4</v>
      </c>
      <c r="C10260" t="s">
        <v>17</v>
      </c>
      <c r="D10260" s="6">
        <v>0.126</v>
      </c>
      <c r="E10260" s="6">
        <v>0.126</v>
      </c>
      <c r="F10260" s="18">
        <v>135</v>
      </c>
      <c r="G10260" t="s">
        <v>2197</v>
      </c>
      <c r="H10260" t="s">
        <v>2190</v>
      </c>
      <c r="I10260" t="s">
        <v>107</v>
      </c>
      <c r="J10260" t="s">
        <v>8675</v>
      </c>
      <c r="L10260" s="5"/>
      <c r="P10260" t="s">
        <v>8675</v>
      </c>
    </row>
    <row r="10261" spans="2:16" x14ac:dyDescent="0.25">
      <c r="B10261" t="s">
        <v>4</v>
      </c>
      <c r="C10261" t="s">
        <v>17</v>
      </c>
      <c r="D10261" s="6">
        <v>0.126</v>
      </c>
      <c r="E10261" s="6">
        <v>0.126</v>
      </c>
      <c r="F10261" s="18">
        <v>135</v>
      </c>
      <c r="G10261" t="s">
        <v>2197</v>
      </c>
      <c r="H10261" t="s">
        <v>2191</v>
      </c>
      <c r="I10261" t="s">
        <v>88</v>
      </c>
      <c r="J10261" t="s">
        <v>8724</v>
      </c>
      <c r="L10261" s="5"/>
      <c r="P10261" t="s">
        <v>8724</v>
      </c>
    </row>
    <row r="10262" spans="2:16" x14ac:dyDescent="0.25">
      <c r="B10262" t="s">
        <v>4</v>
      </c>
      <c r="C10262" t="s">
        <v>17</v>
      </c>
      <c r="D10262" s="6">
        <v>6.9000000000000006E-2</v>
      </c>
      <c r="E10262" s="6">
        <v>6.9000000000000006E-2</v>
      </c>
      <c r="F10262" s="18">
        <v>170</v>
      </c>
      <c r="G10262" t="s">
        <v>2197</v>
      </c>
      <c r="H10262" t="s">
        <v>2192</v>
      </c>
      <c r="I10262" t="s">
        <v>18</v>
      </c>
      <c r="J10262" t="s">
        <v>8773</v>
      </c>
      <c r="L10262" s="5"/>
      <c r="P10262" t="s">
        <v>8773</v>
      </c>
    </row>
    <row r="10263" spans="2:16" x14ac:dyDescent="0.25">
      <c r="B10263" t="s">
        <v>4</v>
      </c>
      <c r="C10263" t="s">
        <v>17</v>
      </c>
      <c r="D10263" s="6">
        <v>0.20600000000000002</v>
      </c>
      <c r="E10263" s="6">
        <v>0.20600000000000002</v>
      </c>
      <c r="F10263" s="18">
        <v>170</v>
      </c>
      <c r="G10263" t="s">
        <v>2197</v>
      </c>
      <c r="H10263" t="s">
        <v>2183</v>
      </c>
      <c r="I10263" t="s">
        <v>27</v>
      </c>
      <c r="J10263" t="s">
        <v>8822</v>
      </c>
      <c r="L10263" s="5"/>
      <c r="P10263" t="s">
        <v>8822</v>
      </c>
    </row>
    <row r="10264" spans="2:16" x14ac:dyDescent="0.25">
      <c r="B10264" t="s">
        <v>4</v>
      </c>
      <c r="C10264" t="s">
        <v>17</v>
      </c>
      <c r="D10264" s="6">
        <v>6.9000000000000006E-2</v>
      </c>
      <c r="E10264" s="6">
        <v>6.9000000000000006E-2</v>
      </c>
      <c r="F10264" s="18">
        <v>170</v>
      </c>
      <c r="G10264" t="s">
        <v>2197</v>
      </c>
      <c r="H10264" t="s">
        <v>2193</v>
      </c>
      <c r="I10264" t="s">
        <v>297</v>
      </c>
      <c r="J10264" t="s">
        <v>8871</v>
      </c>
      <c r="L10264" s="5"/>
      <c r="P10264" t="s">
        <v>8871</v>
      </c>
    </row>
    <row r="10265" spans="2:16" x14ac:dyDescent="0.25">
      <c r="B10265" t="s">
        <v>4</v>
      </c>
      <c r="C10265" t="s">
        <v>17</v>
      </c>
      <c r="D10265" s="6">
        <v>0.107</v>
      </c>
      <c r="E10265" s="6">
        <v>0.107</v>
      </c>
      <c r="F10265" s="18">
        <v>155</v>
      </c>
      <c r="G10265" t="s">
        <v>2197</v>
      </c>
      <c r="H10265" t="s">
        <v>2194</v>
      </c>
      <c r="I10265" t="s">
        <v>112</v>
      </c>
      <c r="J10265" t="s">
        <v>8920</v>
      </c>
      <c r="L10265" s="5"/>
      <c r="P10265" t="s">
        <v>8920</v>
      </c>
    </row>
    <row r="10266" spans="2:16" x14ac:dyDescent="0.25">
      <c r="B10266" t="s">
        <v>4</v>
      </c>
      <c r="C10266" t="s">
        <v>17</v>
      </c>
      <c r="D10266" s="6">
        <v>0.107</v>
      </c>
      <c r="E10266" s="6">
        <v>0.107</v>
      </c>
      <c r="F10266" s="18">
        <v>155</v>
      </c>
      <c r="G10266" t="s">
        <v>2197</v>
      </c>
      <c r="H10266" t="s">
        <v>2195</v>
      </c>
      <c r="I10266" t="s">
        <v>4076</v>
      </c>
      <c r="J10266" t="s">
        <v>8969</v>
      </c>
      <c r="L10266" s="5"/>
      <c r="P10266" t="s">
        <v>8969</v>
      </c>
    </row>
    <row r="10267" spans="2:16" x14ac:dyDescent="0.25">
      <c r="B10267" t="s">
        <v>4</v>
      </c>
      <c r="C10267" t="s">
        <v>17</v>
      </c>
      <c r="D10267" s="6">
        <v>0.107</v>
      </c>
      <c r="E10267" s="6">
        <v>0.107</v>
      </c>
      <c r="F10267" s="18">
        <v>155</v>
      </c>
      <c r="G10267" t="s">
        <v>2197</v>
      </c>
      <c r="H10267" t="s">
        <v>2196</v>
      </c>
      <c r="I10267" t="s">
        <v>4078</v>
      </c>
      <c r="J10267" t="s">
        <v>9018</v>
      </c>
      <c r="L10267" s="5"/>
      <c r="P10267" t="s">
        <v>9018</v>
      </c>
    </row>
    <row r="10268" spans="2:16" x14ac:dyDescent="0.25">
      <c r="B10268" t="s">
        <v>4</v>
      </c>
      <c r="C10268" t="s">
        <v>17</v>
      </c>
      <c r="D10268" s="6">
        <v>0.49200000000000005</v>
      </c>
      <c r="E10268" s="6">
        <v>0.49200000000000005</v>
      </c>
      <c r="F10268" s="18">
        <v>135</v>
      </c>
      <c r="G10268" t="s">
        <v>2197</v>
      </c>
      <c r="H10268" t="s">
        <v>2197</v>
      </c>
      <c r="I10268" t="s">
        <v>56</v>
      </c>
      <c r="J10268" t="s">
        <v>9067</v>
      </c>
      <c r="L10268" s="5"/>
      <c r="P10268" t="s">
        <v>9067</v>
      </c>
    </row>
    <row r="10269" spans="2:16" x14ac:dyDescent="0.25">
      <c r="B10269" t="s">
        <v>4</v>
      </c>
      <c r="C10269" t="s">
        <v>17</v>
      </c>
      <c r="D10269" s="6">
        <v>8.3000000000000004E-2</v>
      </c>
      <c r="E10269" s="6">
        <v>8.3000000000000004E-2</v>
      </c>
      <c r="F10269" s="18">
        <v>135</v>
      </c>
      <c r="G10269" t="s">
        <v>2197</v>
      </c>
      <c r="H10269" t="s">
        <v>2198</v>
      </c>
      <c r="I10269" t="s">
        <v>74</v>
      </c>
      <c r="J10269" t="s">
        <v>9116</v>
      </c>
      <c r="L10269" s="5"/>
      <c r="P10269" t="s">
        <v>9116</v>
      </c>
    </row>
    <row r="10270" spans="2:16" x14ac:dyDescent="0.25">
      <c r="B10270" t="s">
        <v>4</v>
      </c>
      <c r="C10270" t="s">
        <v>17</v>
      </c>
      <c r="D10270" s="6">
        <v>0.126</v>
      </c>
      <c r="E10270" s="6">
        <v>0.126</v>
      </c>
      <c r="F10270" s="18">
        <v>135</v>
      </c>
      <c r="G10270" t="s">
        <v>2197</v>
      </c>
      <c r="H10270" t="s">
        <v>2199</v>
      </c>
      <c r="I10270" t="s">
        <v>137</v>
      </c>
      <c r="J10270" t="s">
        <v>9165</v>
      </c>
      <c r="L10270" s="5"/>
      <c r="P10270" t="s">
        <v>9165</v>
      </c>
    </row>
    <row r="10271" spans="2:16" x14ac:dyDescent="0.25">
      <c r="B10271" t="s">
        <v>4</v>
      </c>
      <c r="C10271" t="s">
        <v>17</v>
      </c>
      <c r="D10271" s="6">
        <v>6.9000000000000006E-2</v>
      </c>
      <c r="E10271" s="6">
        <v>6.9000000000000006E-2</v>
      </c>
      <c r="F10271" s="18">
        <v>170</v>
      </c>
      <c r="G10271" t="s">
        <v>2197</v>
      </c>
      <c r="H10271" t="s">
        <v>1014</v>
      </c>
      <c r="I10271" t="s">
        <v>4083</v>
      </c>
      <c r="J10271" t="s">
        <v>9214</v>
      </c>
      <c r="L10271" s="5"/>
      <c r="P10271" t="s">
        <v>9214</v>
      </c>
    </row>
    <row r="10272" spans="2:16" x14ac:dyDescent="0.25">
      <c r="B10272" t="s">
        <v>4</v>
      </c>
      <c r="C10272" t="s">
        <v>17</v>
      </c>
      <c r="D10272" s="6">
        <v>0.126</v>
      </c>
      <c r="E10272" s="6">
        <v>0.126</v>
      </c>
      <c r="F10272" s="18">
        <v>135</v>
      </c>
      <c r="G10272" t="s">
        <v>2197</v>
      </c>
      <c r="H10272" t="s">
        <v>2200</v>
      </c>
      <c r="I10272" t="s">
        <v>65</v>
      </c>
      <c r="J10272" t="s">
        <v>9263</v>
      </c>
      <c r="L10272" s="5"/>
      <c r="P10272" t="s">
        <v>9263</v>
      </c>
    </row>
    <row r="10273" spans="2:16" x14ac:dyDescent="0.25">
      <c r="B10273" t="s">
        <v>4</v>
      </c>
      <c r="C10273" t="s">
        <v>17</v>
      </c>
      <c r="D10273" s="6">
        <v>0.126</v>
      </c>
      <c r="E10273" s="6">
        <v>0.126</v>
      </c>
      <c r="F10273" s="18">
        <v>135</v>
      </c>
      <c r="G10273" t="s">
        <v>2197</v>
      </c>
      <c r="H10273" t="s">
        <v>2201</v>
      </c>
      <c r="I10273" t="s">
        <v>260</v>
      </c>
      <c r="J10273" t="s">
        <v>9312</v>
      </c>
      <c r="L10273" s="5"/>
      <c r="P10273" t="s">
        <v>9312</v>
      </c>
    </row>
    <row r="10274" spans="2:16" x14ac:dyDescent="0.25">
      <c r="B10274" t="s">
        <v>4</v>
      </c>
      <c r="C10274" t="s">
        <v>17</v>
      </c>
      <c r="D10274" s="6">
        <v>0.126</v>
      </c>
      <c r="E10274" s="6">
        <v>0.126</v>
      </c>
      <c r="F10274" s="18">
        <v>135</v>
      </c>
      <c r="G10274" t="s">
        <v>2197</v>
      </c>
      <c r="H10274" t="s">
        <v>2202</v>
      </c>
      <c r="I10274" t="s">
        <v>581</v>
      </c>
      <c r="J10274" t="s">
        <v>9361</v>
      </c>
      <c r="L10274" s="5"/>
      <c r="P10274" t="s">
        <v>9361</v>
      </c>
    </row>
    <row r="10275" spans="2:16" x14ac:dyDescent="0.25">
      <c r="B10275" t="s">
        <v>4</v>
      </c>
      <c r="C10275" t="s">
        <v>17</v>
      </c>
      <c r="D10275" s="6">
        <v>0.53100000000000003</v>
      </c>
      <c r="E10275" s="6">
        <v>0.53100000000000003</v>
      </c>
      <c r="F10275" s="18">
        <v>128</v>
      </c>
      <c r="G10275" t="s">
        <v>2197</v>
      </c>
      <c r="H10275" t="s">
        <v>2203</v>
      </c>
      <c r="I10275" t="s">
        <v>84</v>
      </c>
      <c r="J10275" t="s">
        <v>9410</v>
      </c>
      <c r="L10275" s="5"/>
      <c r="P10275" t="s">
        <v>9410</v>
      </c>
    </row>
    <row r="10276" spans="2:16" x14ac:dyDescent="0.25">
      <c r="B10276" t="s">
        <v>4</v>
      </c>
      <c r="C10276" t="s">
        <v>17</v>
      </c>
      <c r="D10276" s="6">
        <v>0.126</v>
      </c>
      <c r="E10276" s="6">
        <v>0.126</v>
      </c>
      <c r="F10276" s="18">
        <v>135</v>
      </c>
      <c r="G10276" t="s">
        <v>2197</v>
      </c>
      <c r="H10276" t="s">
        <v>2204</v>
      </c>
      <c r="I10276" t="s">
        <v>320</v>
      </c>
      <c r="J10276" t="s">
        <v>9459</v>
      </c>
      <c r="L10276" s="5"/>
      <c r="P10276" t="s">
        <v>9459</v>
      </c>
    </row>
    <row r="10277" spans="2:16" x14ac:dyDescent="0.25">
      <c r="B10277" t="s">
        <v>4</v>
      </c>
      <c r="C10277" t="s">
        <v>17</v>
      </c>
      <c r="D10277" s="6">
        <v>0.107</v>
      </c>
      <c r="E10277" s="6">
        <v>0.107</v>
      </c>
      <c r="F10277" s="18">
        <v>155</v>
      </c>
      <c r="G10277" t="s">
        <v>2197</v>
      </c>
      <c r="H10277" t="s">
        <v>2205</v>
      </c>
      <c r="I10277" t="s">
        <v>93</v>
      </c>
      <c r="J10277" t="s">
        <v>9508</v>
      </c>
      <c r="L10277" s="5"/>
      <c r="P10277" t="s">
        <v>9508</v>
      </c>
    </row>
    <row r="10278" spans="2:16" x14ac:dyDescent="0.25">
      <c r="B10278" t="s">
        <v>4</v>
      </c>
      <c r="C10278" t="s">
        <v>17</v>
      </c>
      <c r="D10278" s="6">
        <v>0.107</v>
      </c>
      <c r="E10278" s="6">
        <v>0.107</v>
      </c>
      <c r="F10278" s="18">
        <v>155</v>
      </c>
      <c r="G10278" t="s">
        <v>2197</v>
      </c>
      <c r="H10278" t="s">
        <v>2206</v>
      </c>
      <c r="I10278" t="s">
        <v>143</v>
      </c>
      <c r="J10278" t="s">
        <v>9557</v>
      </c>
      <c r="L10278" s="5"/>
      <c r="P10278" t="s">
        <v>9557</v>
      </c>
    </row>
    <row r="10279" spans="2:16" x14ac:dyDescent="0.25">
      <c r="B10279" t="s">
        <v>4</v>
      </c>
      <c r="C10279" t="s">
        <v>17</v>
      </c>
      <c r="D10279" s="6">
        <v>0.107</v>
      </c>
      <c r="E10279" s="6">
        <v>0.107</v>
      </c>
      <c r="F10279" s="18">
        <v>155</v>
      </c>
      <c r="G10279" t="s">
        <v>2197</v>
      </c>
      <c r="H10279" t="s">
        <v>2207</v>
      </c>
      <c r="I10279" t="s">
        <v>4092</v>
      </c>
      <c r="J10279" t="s">
        <v>9606</v>
      </c>
      <c r="L10279" s="5"/>
      <c r="P10279" t="s">
        <v>9606</v>
      </c>
    </row>
    <row r="10280" spans="2:16" x14ac:dyDescent="0.25">
      <c r="B10280" t="s">
        <v>4</v>
      </c>
      <c r="C10280" t="s">
        <v>17</v>
      </c>
      <c r="D10280" s="6">
        <v>0.126</v>
      </c>
      <c r="E10280" s="6">
        <v>0.126</v>
      </c>
      <c r="F10280" s="18">
        <v>135</v>
      </c>
      <c r="G10280" t="s">
        <v>2197</v>
      </c>
      <c r="H10280" t="s">
        <v>2208</v>
      </c>
      <c r="I10280" t="s">
        <v>750</v>
      </c>
      <c r="J10280" t="s">
        <v>9655</v>
      </c>
      <c r="L10280" s="5"/>
      <c r="P10280" t="s">
        <v>9655</v>
      </c>
    </row>
    <row r="10281" spans="2:16" x14ac:dyDescent="0.25">
      <c r="B10281" t="s">
        <v>4</v>
      </c>
      <c r="C10281" t="s">
        <v>17</v>
      </c>
      <c r="D10281" s="6">
        <v>0.107</v>
      </c>
      <c r="E10281" s="6">
        <v>0.107</v>
      </c>
      <c r="F10281" s="18">
        <v>155</v>
      </c>
      <c r="G10281" t="s">
        <v>2197</v>
      </c>
      <c r="H10281" t="s">
        <v>2209</v>
      </c>
      <c r="I10281" t="s">
        <v>779</v>
      </c>
      <c r="J10281" t="s">
        <v>9704</v>
      </c>
      <c r="L10281" s="5"/>
      <c r="P10281" t="s">
        <v>9704</v>
      </c>
    </row>
    <row r="10282" spans="2:16" x14ac:dyDescent="0.25">
      <c r="B10282" t="s">
        <v>4</v>
      </c>
      <c r="C10282" t="s">
        <v>17</v>
      </c>
      <c r="D10282" s="6">
        <v>0.439</v>
      </c>
      <c r="E10282" s="6">
        <v>0.439</v>
      </c>
      <c r="F10282" s="18">
        <v>132.5</v>
      </c>
      <c r="G10282" t="s">
        <v>2197</v>
      </c>
      <c r="H10282" t="s">
        <v>2210</v>
      </c>
      <c r="I10282" t="s">
        <v>106</v>
      </c>
      <c r="J10282" t="s">
        <v>9753</v>
      </c>
      <c r="L10282" s="5"/>
      <c r="P10282" t="s">
        <v>9753</v>
      </c>
    </row>
    <row r="10283" spans="2:16" x14ac:dyDescent="0.25">
      <c r="B10283" t="s">
        <v>4</v>
      </c>
      <c r="C10283" t="s">
        <v>17</v>
      </c>
      <c r="D10283" s="6">
        <v>0.126</v>
      </c>
      <c r="E10283" s="6">
        <v>0.126</v>
      </c>
      <c r="F10283" s="18">
        <v>135</v>
      </c>
      <c r="G10283" t="s">
        <v>2197</v>
      </c>
      <c r="H10283" t="s">
        <v>2211</v>
      </c>
      <c r="I10283" t="s">
        <v>89</v>
      </c>
      <c r="J10283" t="s">
        <v>9802</v>
      </c>
      <c r="L10283" s="5"/>
      <c r="P10283" t="s">
        <v>9802</v>
      </c>
    </row>
    <row r="10284" spans="2:16" x14ac:dyDescent="0.25">
      <c r="B10284" t="s">
        <v>4</v>
      </c>
      <c r="C10284" t="s">
        <v>17</v>
      </c>
      <c r="D10284" s="6">
        <v>0.05</v>
      </c>
      <c r="E10284" s="6">
        <v>0.05</v>
      </c>
      <c r="F10284" s="18">
        <v>230</v>
      </c>
      <c r="G10284" t="s">
        <v>2197</v>
      </c>
      <c r="H10284" t="s">
        <v>2212</v>
      </c>
      <c r="I10284" t="s">
        <v>4098</v>
      </c>
      <c r="J10284" t="s">
        <v>9851</v>
      </c>
      <c r="L10284" s="5"/>
      <c r="P10284" t="s">
        <v>9851</v>
      </c>
    </row>
    <row r="10285" spans="2:16" x14ac:dyDescent="0.25">
      <c r="B10285" t="s">
        <v>4</v>
      </c>
      <c r="C10285" t="s">
        <v>17</v>
      </c>
      <c r="D10285" s="6">
        <v>0.66299999999999992</v>
      </c>
      <c r="E10285" s="6">
        <v>0.66299999999999992</v>
      </c>
      <c r="F10285" s="18">
        <v>135</v>
      </c>
      <c r="G10285" t="s">
        <v>2197</v>
      </c>
      <c r="H10285" t="s">
        <v>2213</v>
      </c>
      <c r="I10285" t="s">
        <v>108</v>
      </c>
      <c r="J10285" t="s">
        <v>9900</v>
      </c>
      <c r="L10285" s="5"/>
      <c r="P10285" t="s">
        <v>9900</v>
      </c>
    </row>
    <row r="10286" spans="2:16" x14ac:dyDescent="0.25">
      <c r="B10286" t="s">
        <v>4</v>
      </c>
      <c r="C10286" t="s">
        <v>17</v>
      </c>
      <c r="D10286" s="6">
        <v>0.05</v>
      </c>
      <c r="E10286" s="6">
        <v>0.05</v>
      </c>
      <c r="F10286" s="18">
        <v>230</v>
      </c>
      <c r="G10286" t="s">
        <v>2197</v>
      </c>
      <c r="H10286" t="s">
        <v>2214</v>
      </c>
      <c r="I10286" t="s">
        <v>4101</v>
      </c>
      <c r="J10286" t="s">
        <v>9949</v>
      </c>
      <c r="L10286" s="5"/>
      <c r="P10286" t="s">
        <v>9949</v>
      </c>
    </row>
    <row r="10287" spans="2:16" x14ac:dyDescent="0.25">
      <c r="B10287" t="s">
        <v>4</v>
      </c>
      <c r="C10287" t="s">
        <v>17</v>
      </c>
      <c r="D10287" s="6">
        <v>0.126</v>
      </c>
      <c r="E10287" s="6">
        <v>0.126</v>
      </c>
      <c r="F10287" s="18">
        <v>135</v>
      </c>
      <c r="G10287" t="s">
        <v>2197</v>
      </c>
      <c r="H10287" t="s">
        <v>2215</v>
      </c>
      <c r="I10287" t="s">
        <v>848</v>
      </c>
      <c r="J10287" t="s">
        <v>9998</v>
      </c>
      <c r="L10287" s="5"/>
      <c r="P10287" t="s">
        <v>9998</v>
      </c>
    </row>
    <row r="10288" spans="2:16" x14ac:dyDescent="0.25">
      <c r="B10288" t="s">
        <v>4</v>
      </c>
      <c r="C10288" t="s">
        <v>17</v>
      </c>
      <c r="D10288" s="6">
        <v>0.107</v>
      </c>
      <c r="E10288" s="6">
        <v>0.107</v>
      </c>
      <c r="F10288" s="18">
        <v>155</v>
      </c>
      <c r="G10288" t="s">
        <v>2197</v>
      </c>
      <c r="H10288" t="s">
        <v>2216</v>
      </c>
      <c r="I10288" t="s">
        <v>4104</v>
      </c>
      <c r="J10288" t="s">
        <v>10047</v>
      </c>
      <c r="L10288" s="5"/>
      <c r="P10288" t="s">
        <v>10047</v>
      </c>
    </row>
    <row r="10289" spans="2:16" x14ac:dyDescent="0.25">
      <c r="B10289" t="s">
        <v>4</v>
      </c>
      <c r="C10289" t="s">
        <v>17</v>
      </c>
      <c r="D10289" s="6">
        <v>0.107</v>
      </c>
      <c r="E10289" s="6">
        <v>0.107</v>
      </c>
      <c r="F10289" s="18">
        <v>155</v>
      </c>
      <c r="G10289" t="s">
        <v>2197</v>
      </c>
      <c r="H10289" t="s">
        <v>2217</v>
      </c>
      <c r="I10289" t="s">
        <v>131</v>
      </c>
      <c r="J10289" t="s">
        <v>10096</v>
      </c>
      <c r="L10289" s="5"/>
      <c r="P10289" t="s">
        <v>10096</v>
      </c>
    </row>
    <row r="10290" spans="2:16" x14ac:dyDescent="0.25">
      <c r="B10290" t="s">
        <v>4</v>
      </c>
      <c r="C10290" t="s">
        <v>17</v>
      </c>
      <c r="D10290" s="6">
        <v>6.9000000000000006E-2</v>
      </c>
      <c r="E10290" s="6">
        <v>6.9000000000000006E-2</v>
      </c>
      <c r="F10290" s="18">
        <v>170</v>
      </c>
      <c r="G10290" t="s">
        <v>2197</v>
      </c>
      <c r="H10290" t="s">
        <v>2218</v>
      </c>
      <c r="I10290" t="s">
        <v>4107</v>
      </c>
      <c r="J10290" t="s">
        <v>10145</v>
      </c>
      <c r="L10290" s="5"/>
      <c r="P10290" t="s">
        <v>10145</v>
      </c>
    </row>
    <row r="10291" spans="2:16" x14ac:dyDescent="0.25">
      <c r="B10291" t="s">
        <v>4</v>
      </c>
      <c r="C10291" t="s">
        <v>17</v>
      </c>
      <c r="D10291" s="6">
        <v>6.9000000000000006E-2</v>
      </c>
      <c r="E10291" s="6">
        <v>6.9000000000000006E-2</v>
      </c>
      <c r="F10291" s="18">
        <v>170</v>
      </c>
      <c r="G10291" t="s">
        <v>2197</v>
      </c>
      <c r="H10291" t="s">
        <v>2219</v>
      </c>
      <c r="I10291" t="s">
        <v>770</v>
      </c>
      <c r="J10291" t="s">
        <v>10194</v>
      </c>
      <c r="L10291" s="5"/>
      <c r="P10291" t="s">
        <v>10194</v>
      </c>
    </row>
    <row r="10292" spans="2:16" x14ac:dyDescent="0.25">
      <c r="B10292" t="s">
        <v>4</v>
      </c>
      <c r="C10292" t="s">
        <v>17</v>
      </c>
      <c r="D10292" s="6">
        <v>0.107</v>
      </c>
      <c r="E10292" s="6">
        <v>0.107</v>
      </c>
      <c r="F10292" s="18">
        <v>155</v>
      </c>
      <c r="G10292" t="s">
        <v>2197</v>
      </c>
      <c r="H10292" t="s">
        <v>2220</v>
      </c>
      <c r="I10292" t="s">
        <v>77</v>
      </c>
      <c r="J10292" t="s">
        <v>10243</v>
      </c>
      <c r="L10292" s="5"/>
      <c r="P10292" t="s">
        <v>10243</v>
      </c>
    </row>
    <row r="10293" spans="2:16" x14ac:dyDescent="0.25">
      <c r="B10293" t="s">
        <v>4</v>
      </c>
      <c r="C10293" t="s">
        <v>17</v>
      </c>
      <c r="D10293" s="6">
        <v>0.126</v>
      </c>
      <c r="E10293" s="6">
        <v>0.126</v>
      </c>
      <c r="F10293" s="18">
        <v>135</v>
      </c>
      <c r="G10293" t="s">
        <v>2197</v>
      </c>
      <c r="H10293" t="s">
        <v>2221</v>
      </c>
      <c r="I10293" t="s">
        <v>307</v>
      </c>
      <c r="J10293" t="s">
        <v>10292</v>
      </c>
      <c r="L10293" s="5"/>
      <c r="P10293" t="s">
        <v>10292</v>
      </c>
    </row>
    <row r="10294" spans="2:16" x14ac:dyDescent="0.25">
      <c r="B10294" t="s">
        <v>4</v>
      </c>
      <c r="C10294" t="s">
        <v>17</v>
      </c>
      <c r="D10294" s="6">
        <v>0.126</v>
      </c>
      <c r="E10294" s="6">
        <v>0.126</v>
      </c>
      <c r="F10294" s="18">
        <v>135</v>
      </c>
      <c r="G10294" t="s">
        <v>2197</v>
      </c>
      <c r="H10294" t="s">
        <v>2222</v>
      </c>
      <c r="I10294" t="s">
        <v>575</v>
      </c>
      <c r="J10294" t="s">
        <v>10341</v>
      </c>
      <c r="L10294" s="5"/>
      <c r="P10294" t="s">
        <v>10341</v>
      </c>
    </row>
    <row r="10295" spans="2:16" x14ac:dyDescent="0.25">
      <c r="B10295" t="s">
        <v>4</v>
      </c>
      <c r="C10295" t="s">
        <v>17</v>
      </c>
      <c r="D10295" s="6">
        <v>6.9000000000000006E-2</v>
      </c>
      <c r="E10295" s="6">
        <v>6.9000000000000006E-2</v>
      </c>
      <c r="F10295" s="18">
        <v>170</v>
      </c>
      <c r="G10295" t="s">
        <v>2197</v>
      </c>
      <c r="H10295" t="s">
        <v>2223</v>
      </c>
      <c r="I10295" t="s">
        <v>324</v>
      </c>
      <c r="J10295" t="s">
        <v>10390</v>
      </c>
      <c r="L10295" s="5"/>
      <c r="P10295" t="s">
        <v>10390</v>
      </c>
    </row>
    <row r="10296" spans="2:16" x14ac:dyDescent="0.25">
      <c r="B10296" t="s">
        <v>4</v>
      </c>
      <c r="C10296" t="s">
        <v>17</v>
      </c>
      <c r="D10296" s="6">
        <v>0.107</v>
      </c>
      <c r="E10296" s="6">
        <v>0.107</v>
      </c>
      <c r="F10296" s="18">
        <v>155</v>
      </c>
      <c r="G10296" t="s">
        <v>2197</v>
      </c>
      <c r="H10296" t="s">
        <v>2224</v>
      </c>
      <c r="I10296" t="s">
        <v>29</v>
      </c>
      <c r="J10296" t="s">
        <v>10439</v>
      </c>
      <c r="L10296" s="5"/>
      <c r="P10296" t="s">
        <v>10439</v>
      </c>
    </row>
    <row r="10297" spans="2:16" x14ac:dyDescent="0.25">
      <c r="B10297" t="s">
        <v>4</v>
      </c>
      <c r="C10297" t="s">
        <v>17</v>
      </c>
      <c r="D10297" s="6">
        <v>0.107</v>
      </c>
      <c r="E10297" s="6">
        <v>0.107</v>
      </c>
      <c r="F10297" s="18">
        <v>155</v>
      </c>
      <c r="G10297" t="s">
        <v>2197</v>
      </c>
      <c r="H10297" t="s">
        <v>2225</v>
      </c>
      <c r="I10297" t="s">
        <v>971</v>
      </c>
      <c r="J10297" t="s">
        <v>10488</v>
      </c>
      <c r="L10297" s="5"/>
      <c r="P10297" t="s">
        <v>10488</v>
      </c>
    </row>
    <row r="10298" spans="2:16" x14ac:dyDescent="0.25">
      <c r="B10298" t="s">
        <v>4</v>
      </c>
      <c r="C10298" t="s">
        <v>17</v>
      </c>
      <c r="D10298" s="6">
        <v>0.126</v>
      </c>
      <c r="E10298" s="6">
        <v>0.126</v>
      </c>
      <c r="F10298" s="18">
        <v>135</v>
      </c>
      <c r="G10298" t="s">
        <v>2197</v>
      </c>
      <c r="H10298" t="s">
        <v>2226</v>
      </c>
      <c r="I10298" t="s">
        <v>103</v>
      </c>
      <c r="J10298" t="s">
        <v>10537</v>
      </c>
      <c r="L10298" s="5"/>
      <c r="P10298" t="s">
        <v>10537</v>
      </c>
    </row>
    <row r="10299" spans="2:16" x14ac:dyDescent="0.25">
      <c r="B10299" t="s">
        <v>4</v>
      </c>
      <c r="C10299" t="s">
        <v>17</v>
      </c>
      <c r="D10299" s="6">
        <v>0.107</v>
      </c>
      <c r="E10299" s="6">
        <v>0.107</v>
      </c>
      <c r="F10299" s="18">
        <v>155</v>
      </c>
      <c r="G10299" t="s">
        <v>2197</v>
      </c>
      <c r="H10299" t="s">
        <v>2227</v>
      </c>
      <c r="I10299" t="s">
        <v>4118</v>
      </c>
      <c r="J10299" t="s">
        <v>10586</v>
      </c>
      <c r="L10299" s="5"/>
      <c r="P10299" t="s">
        <v>10586</v>
      </c>
    </row>
    <row r="10300" spans="2:16" x14ac:dyDescent="0.25">
      <c r="B10300" t="s">
        <v>4</v>
      </c>
      <c r="C10300" t="s">
        <v>17</v>
      </c>
      <c r="D10300" s="6">
        <v>0.52800000000000002</v>
      </c>
      <c r="E10300" s="6">
        <v>0.52800000000000002</v>
      </c>
      <c r="F10300" s="18">
        <v>135</v>
      </c>
      <c r="G10300" t="s">
        <v>2197</v>
      </c>
      <c r="H10300" t="s">
        <v>2228</v>
      </c>
      <c r="I10300" t="s">
        <v>284</v>
      </c>
      <c r="J10300" t="s">
        <v>10635</v>
      </c>
      <c r="L10300" s="5"/>
      <c r="P10300" t="s">
        <v>10635</v>
      </c>
    </row>
    <row r="10301" spans="2:16" x14ac:dyDescent="0.25">
      <c r="B10301" t="s">
        <v>4</v>
      </c>
      <c r="C10301" t="s">
        <v>17</v>
      </c>
      <c r="D10301" s="6">
        <v>0.49700000000000005</v>
      </c>
      <c r="E10301" s="6">
        <v>0.49700000000000005</v>
      </c>
      <c r="F10301" s="18">
        <v>135</v>
      </c>
      <c r="G10301" t="s">
        <v>2197</v>
      </c>
      <c r="H10301" t="s">
        <v>2229</v>
      </c>
      <c r="I10301" t="s">
        <v>70</v>
      </c>
      <c r="J10301" t="s">
        <v>10684</v>
      </c>
      <c r="L10301" s="5"/>
      <c r="P10301" t="s">
        <v>10684</v>
      </c>
    </row>
    <row r="10302" spans="2:16" x14ac:dyDescent="0.25">
      <c r="B10302" t="s">
        <v>4</v>
      </c>
      <c r="C10302" t="s">
        <v>17</v>
      </c>
      <c r="D10302" s="6">
        <v>6.9000000000000006E-2</v>
      </c>
      <c r="E10302" s="6">
        <v>6.9000000000000006E-2</v>
      </c>
      <c r="F10302" s="18">
        <v>170</v>
      </c>
      <c r="G10302" t="s">
        <v>2197</v>
      </c>
      <c r="H10302" t="s">
        <v>2230</v>
      </c>
      <c r="I10302" t="s">
        <v>64</v>
      </c>
      <c r="J10302" t="s">
        <v>10733</v>
      </c>
      <c r="L10302" s="5"/>
      <c r="P10302" t="s">
        <v>10733</v>
      </c>
    </row>
    <row r="10303" spans="2:16" x14ac:dyDescent="0.25">
      <c r="B10303" t="s">
        <v>4</v>
      </c>
      <c r="C10303" t="s">
        <v>17</v>
      </c>
      <c r="D10303" s="6">
        <v>0.126</v>
      </c>
      <c r="E10303" s="6">
        <v>0.126</v>
      </c>
      <c r="F10303" s="18">
        <v>135</v>
      </c>
      <c r="G10303" t="s">
        <v>2197</v>
      </c>
      <c r="H10303" t="s">
        <v>2231</v>
      </c>
      <c r="I10303" t="s">
        <v>104</v>
      </c>
      <c r="J10303" t="s">
        <v>10782</v>
      </c>
      <c r="L10303" s="5"/>
      <c r="P10303" t="s">
        <v>10782</v>
      </c>
    </row>
    <row r="10304" spans="2:16" x14ac:dyDescent="0.25">
      <c r="B10304" t="s">
        <v>4</v>
      </c>
      <c r="C10304" t="s">
        <v>17</v>
      </c>
      <c r="D10304" s="6">
        <v>0.107</v>
      </c>
      <c r="E10304" s="6">
        <v>0.107</v>
      </c>
      <c r="F10304" s="18">
        <v>155</v>
      </c>
      <c r="G10304" t="s">
        <v>2197</v>
      </c>
      <c r="H10304" t="s">
        <v>2232</v>
      </c>
      <c r="I10304" t="s">
        <v>4124</v>
      </c>
      <c r="J10304" t="s">
        <v>10831</v>
      </c>
      <c r="L10304" s="5"/>
      <c r="P10304" t="s">
        <v>10831</v>
      </c>
    </row>
    <row r="10305" spans="2:16" x14ac:dyDescent="0.25">
      <c r="B10305" t="s">
        <v>4</v>
      </c>
      <c r="C10305" t="s">
        <v>17</v>
      </c>
      <c r="D10305" s="6">
        <v>0.247</v>
      </c>
      <c r="E10305" s="6">
        <v>0.247</v>
      </c>
      <c r="F10305" s="18">
        <v>160</v>
      </c>
      <c r="G10305" t="s">
        <v>2197</v>
      </c>
      <c r="H10305" t="s">
        <v>2233</v>
      </c>
      <c r="I10305" t="s">
        <v>173</v>
      </c>
      <c r="J10305" t="s">
        <v>10880</v>
      </c>
      <c r="L10305" s="5"/>
      <c r="P10305" t="s">
        <v>10880</v>
      </c>
    </row>
    <row r="10306" spans="2:16" x14ac:dyDescent="0.25">
      <c r="B10306" t="s">
        <v>4</v>
      </c>
      <c r="C10306" t="s">
        <v>17</v>
      </c>
      <c r="D10306" s="6">
        <v>0.107</v>
      </c>
      <c r="E10306" s="6">
        <v>0.107</v>
      </c>
      <c r="F10306" s="18">
        <v>155</v>
      </c>
      <c r="G10306" t="s">
        <v>2197</v>
      </c>
      <c r="H10306" t="s">
        <v>2234</v>
      </c>
      <c r="I10306" t="s">
        <v>105</v>
      </c>
      <c r="J10306" t="s">
        <v>10929</v>
      </c>
      <c r="L10306" s="5"/>
      <c r="P10306" t="s">
        <v>10929</v>
      </c>
    </row>
    <row r="10307" spans="2:16" x14ac:dyDescent="0.25">
      <c r="B10307" t="s">
        <v>4</v>
      </c>
      <c r="C10307" t="s">
        <v>17</v>
      </c>
      <c r="D10307" s="6">
        <v>0.126</v>
      </c>
      <c r="E10307" s="6">
        <v>0.126</v>
      </c>
      <c r="F10307" s="18">
        <v>135</v>
      </c>
      <c r="G10307" t="s">
        <v>2197</v>
      </c>
      <c r="H10307" t="s">
        <v>2235</v>
      </c>
      <c r="I10307" t="s">
        <v>221</v>
      </c>
      <c r="J10307" t="s">
        <v>10978</v>
      </c>
      <c r="L10307" s="5"/>
      <c r="P10307" t="s">
        <v>10978</v>
      </c>
    </row>
    <row r="10308" spans="2:16" x14ac:dyDescent="0.25">
      <c r="B10308" t="s">
        <v>4</v>
      </c>
      <c r="C10308" t="s">
        <v>17</v>
      </c>
      <c r="D10308" s="6">
        <v>0.05</v>
      </c>
      <c r="E10308" s="6">
        <v>0.05</v>
      </c>
      <c r="F10308" s="18">
        <v>230</v>
      </c>
      <c r="G10308" t="s">
        <v>2197</v>
      </c>
      <c r="H10308" t="s">
        <v>2236</v>
      </c>
      <c r="I10308" t="s">
        <v>4129</v>
      </c>
      <c r="J10308" t="s">
        <v>11027</v>
      </c>
      <c r="L10308" s="5"/>
      <c r="P10308" t="s">
        <v>11027</v>
      </c>
    </row>
    <row r="10309" spans="2:16" x14ac:dyDescent="0.25">
      <c r="B10309" t="s">
        <v>4</v>
      </c>
      <c r="C10309" t="s">
        <v>17</v>
      </c>
      <c r="D10309" s="6">
        <v>3.9E-2</v>
      </c>
      <c r="E10309" s="6">
        <v>3.9E-2</v>
      </c>
      <c r="F10309" s="18">
        <v>135</v>
      </c>
      <c r="G10309" t="s">
        <v>2198</v>
      </c>
      <c r="H10309" t="s">
        <v>2190</v>
      </c>
      <c r="I10309" t="s">
        <v>251</v>
      </c>
      <c r="J10309" t="s">
        <v>8676</v>
      </c>
      <c r="L10309" s="5"/>
      <c r="P10309" t="s">
        <v>8676</v>
      </c>
    </row>
    <row r="10310" spans="2:16" x14ac:dyDescent="0.25">
      <c r="B10310" t="s">
        <v>4</v>
      </c>
      <c r="C10310" t="s">
        <v>17</v>
      </c>
      <c r="D10310" s="6">
        <v>0.35100000000000003</v>
      </c>
      <c r="E10310" s="6">
        <v>0.35100000000000003</v>
      </c>
      <c r="F10310" s="18">
        <v>135</v>
      </c>
      <c r="G10310" t="s">
        <v>2198</v>
      </c>
      <c r="H10310" t="s">
        <v>2191</v>
      </c>
      <c r="I10310" t="s">
        <v>254</v>
      </c>
      <c r="J10310" t="s">
        <v>8725</v>
      </c>
      <c r="L10310" s="5"/>
      <c r="P10310" t="s">
        <v>8725</v>
      </c>
    </row>
    <row r="10311" spans="2:16" x14ac:dyDescent="0.25">
      <c r="B10311" t="s">
        <v>4</v>
      </c>
      <c r="C10311" t="s">
        <v>17</v>
      </c>
      <c r="D10311" s="6">
        <v>6.9000000000000006E-2</v>
      </c>
      <c r="E10311" s="6">
        <v>6.9000000000000006E-2</v>
      </c>
      <c r="F10311" s="18">
        <v>170</v>
      </c>
      <c r="G10311" t="s">
        <v>2198</v>
      </c>
      <c r="H10311" t="s">
        <v>2192</v>
      </c>
      <c r="I10311" t="s">
        <v>275</v>
      </c>
      <c r="J10311" t="s">
        <v>8774</v>
      </c>
      <c r="L10311" s="5"/>
      <c r="P10311" t="s">
        <v>8774</v>
      </c>
    </row>
    <row r="10312" spans="2:16" x14ac:dyDescent="0.25">
      <c r="B10312" t="s">
        <v>4</v>
      </c>
      <c r="C10312" t="s">
        <v>17</v>
      </c>
      <c r="D10312" s="6">
        <v>0.19800000000000001</v>
      </c>
      <c r="E10312" s="6">
        <v>0.19800000000000001</v>
      </c>
      <c r="F10312" s="18">
        <v>170</v>
      </c>
      <c r="G10312" t="s">
        <v>2198</v>
      </c>
      <c r="H10312" t="s">
        <v>2183</v>
      </c>
      <c r="I10312" t="s">
        <v>228</v>
      </c>
      <c r="J10312" t="s">
        <v>8823</v>
      </c>
      <c r="L10312" s="5"/>
      <c r="P10312" t="s">
        <v>8823</v>
      </c>
    </row>
    <row r="10313" spans="2:16" x14ac:dyDescent="0.25">
      <c r="B10313" t="s">
        <v>4</v>
      </c>
      <c r="C10313" t="s">
        <v>17</v>
      </c>
      <c r="D10313" s="6">
        <v>6.9000000000000006E-2</v>
      </c>
      <c r="E10313" s="6">
        <v>6.9000000000000006E-2</v>
      </c>
      <c r="F10313" s="18">
        <v>170</v>
      </c>
      <c r="G10313" t="s">
        <v>2198</v>
      </c>
      <c r="H10313" t="s">
        <v>2193</v>
      </c>
      <c r="I10313" t="s">
        <v>534</v>
      </c>
      <c r="J10313" t="s">
        <v>8872</v>
      </c>
      <c r="L10313" s="5"/>
      <c r="P10313" t="s">
        <v>8872</v>
      </c>
    </row>
    <row r="10314" spans="2:16" x14ac:dyDescent="0.25">
      <c r="B10314" t="s">
        <v>4</v>
      </c>
      <c r="C10314" t="s">
        <v>17</v>
      </c>
      <c r="D10314" s="6">
        <v>0.126</v>
      </c>
      <c r="E10314" s="6">
        <v>0.126</v>
      </c>
      <c r="F10314" s="18">
        <v>135</v>
      </c>
      <c r="G10314" t="s">
        <v>2198</v>
      </c>
      <c r="H10314" t="s">
        <v>2194</v>
      </c>
      <c r="I10314" t="s">
        <v>741</v>
      </c>
      <c r="J10314" t="s">
        <v>8921</v>
      </c>
      <c r="L10314" s="5"/>
      <c r="P10314" t="s">
        <v>8921</v>
      </c>
    </row>
    <row r="10315" spans="2:16" x14ac:dyDescent="0.25">
      <c r="B10315" t="s">
        <v>4</v>
      </c>
      <c r="C10315" t="s">
        <v>17</v>
      </c>
      <c r="D10315" s="6">
        <v>0.126</v>
      </c>
      <c r="E10315" s="6">
        <v>0.126</v>
      </c>
      <c r="F10315" s="18">
        <v>135</v>
      </c>
      <c r="G10315" t="s">
        <v>2198</v>
      </c>
      <c r="H10315" t="s">
        <v>2195</v>
      </c>
      <c r="I10315" t="s">
        <v>4137</v>
      </c>
      <c r="J10315" t="s">
        <v>8970</v>
      </c>
      <c r="L10315" s="5"/>
      <c r="P10315" t="s">
        <v>8970</v>
      </c>
    </row>
    <row r="10316" spans="2:16" x14ac:dyDescent="0.25">
      <c r="B10316" t="s">
        <v>4</v>
      </c>
      <c r="C10316" t="s">
        <v>17</v>
      </c>
      <c r="D10316" s="6">
        <v>0.126</v>
      </c>
      <c r="E10316" s="6">
        <v>0.126</v>
      </c>
      <c r="F10316" s="18">
        <v>135</v>
      </c>
      <c r="G10316" t="s">
        <v>2198</v>
      </c>
      <c r="H10316" t="s">
        <v>2196</v>
      </c>
      <c r="I10316" t="s">
        <v>961</v>
      </c>
      <c r="J10316" t="s">
        <v>9019</v>
      </c>
      <c r="L10316" s="5"/>
      <c r="P10316" t="s">
        <v>9019</v>
      </c>
    </row>
    <row r="10317" spans="2:16" x14ac:dyDescent="0.25">
      <c r="B10317" t="s">
        <v>4</v>
      </c>
      <c r="C10317" t="s">
        <v>17</v>
      </c>
      <c r="D10317" s="6">
        <v>0.193</v>
      </c>
      <c r="E10317" s="6">
        <v>0.193</v>
      </c>
      <c r="F10317" s="18">
        <v>155</v>
      </c>
      <c r="G10317" t="s">
        <v>2198</v>
      </c>
      <c r="H10317" t="s">
        <v>2197</v>
      </c>
      <c r="I10317" t="s">
        <v>278</v>
      </c>
      <c r="J10317" t="s">
        <v>9068</v>
      </c>
      <c r="L10317" s="5"/>
      <c r="P10317" t="s">
        <v>9068</v>
      </c>
    </row>
    <row r="10318" spans="2:16" x14ac:dyDescent="0.25">
      <c r="B10318" t="s">
        <v>4</v>
      </c>
      <c r="C10318" t="s">
        <v>17</v>
      </c>
      <c r="D10318" s="6">
        <v>-0.13600000000000001</v>
      </c>
      <c r="E10318" s="6">
        <v>-0.13600000000000001</v>
      </c>
      <c r="F10318" s="18">
        <v>135</v>
      </c>
      <c r="G10318" t="s">
        <v>2198</v>
      </c>
      <c r="H10318" t="s">
        <v>2198</v>
      </c>
      <c r="I10318" t="s">
        <v>146</v>
      </c>
      <c r="J10318" t="s">
        <v>9117</v>
      </c>
      <c r="L10318" s="5"/>
      <c r="P10318" t="s">
        <v>9117</v>
      </c>
    </row>
    <row r="10319" spans="2:16" x14ac:dyDescent="0.25">
      <c r="B10319" t="s">
        <v>4</v>
      </c>
      <c r="C10319" t="s">
        <v>17</v>
      </c>
      <c r="D10319" s="6">
        <v>-0.54500000000000004</v>
      </c>
      <c r="E10319" s="6">
        <v>-0.54500000000000004</v>
      </c>
      <c r="F10319" s="18">
        <v>135</v>
      </c>
      <c r="G10319" t="s">
        <v>2198</v>
      </c>
      <c r="H10319" t="s">
        <v>2199</v>
      </c>
      <c r="I10319" t="s">
        <v>165</v>
      </c>
      <c r="J10319" t="s">
        <v>9166</v>
      </c>
      <c r="L10319" s="5"/>
      <c r="P10319" t="s">
        <v>9166</v>
      </c>
    </row>
    <row r="10320" spans="2:16" x14ac:dyDescent="0.25">
      <c r="B10320" t="s">
        <v>4</v>
      </c>
      <c r="C10320" t="s">
        <v>17</v>
      </c>
      <c r="D10320" s="6">
        <v>6.9000000000000006E-2</v>
      </c>
      <c r="E10320" s="6">
        <v>6.9000000000000006E-2</v>
      </c>
      <c r="F10320" s="18">
        <v>170</v>
      </c>
      <c r="G10320" t="s">
        <v>2198</v>
      </c>
      <c r="H10320" t="s">
        <v>1014</v>
      </c>
      <c r="I10320" t="s">
        <v>942</v>
      </c>
      <c r="J10320" t="s">
        <v>9215</v>
      </c>
      <c r="L10320" s="5"/>
      <c r="P10320" t="s">
        <v>9215</v>
      </c>
    </row>
    <row r="10321" spans="2:16" x14ac:dyDescent="0.25">
      <c r="B10321" t="s">
        <v>4</v>
      </c>
      <c r="C10321" t="s">
        <v>17</v>
      </c>
      <c r="D10321" s="6">
        <v>7.0999999999999994E-2</v>
      </c>
      <c r="E10321" s="6">
        <v>7.0999999999999994E-2</v>
      </c>
      <c r="F10321" s="18">
        <v>135</v>
      </c>
      <c r="G10321" t="s">
        <v>2198</v>
      </c>
      <c r="H10321" t="s">
        <v>2200</v>
      </c>
      <c r="I10321" t="s">
        <v>69</v>
      </c>
      <c r="J10321" t="s">
        <v>9264</v>
      </c>
      <c r="L10321" s="5"/>
      <c r="P10321" t="s">
        <v>9264</v>
      </c>
    </row>
    <row r="10322" spans="2:16" x14ac:dyDescent="0.25">
      <c r="B10322" t="s">
        <v>4</v>
      </c>
      <c r="C10322" t="s">
        <v>17</v>
      </c>
      <c r="D10322" s="6">
        <v>0.499</v>
      </c>
      <c r="E10322" s="6">
        <v>0.499</v>
      </c>
      <c r="F10322" s="18">
        <v>135</v>
      </c>
      <c r="G10322" t="s">
        <v>2198</v>
      </c>
      <c r="H10322" t="s">
        <v>2201</v>
      </c>
      <c r="I10322" t="s">
        <v>401</v>
      </c>
      <c r="J10322" t="s">
        <v>9313</v>
      </c>
      <c r="L10322" s="5"/>
      <c r="P10322" t="s">
        <v>9313</v>
      </c>
    </row>
    <row r="10323" spans="2:16" x14ac:dyDescent="0.25">
      <c r="B10323" t="s">
        <v>4</v>
      </c>
      <c r="C10323" t="s">
        <v>17</v>
      </c>
      <c r="D10323" s="6">
        <v>0.126</v>
      </c>
      <c r="E10323" s="6">
        <v>0.126</v>
      </c>
      <c r="F10323" s="18">
        <v>135</v>
      </c>
      <c r="G10323" t="s">
        <v>2198</v>
      </c>
      <c r="H10323" t="s">
        <v>2202</v>
      </c>
      <c r="I10323" t="s">
        <v>736</v>
      </c>
      <c r="J10323" t="s">
        <v>9362</v>
      </c>
      <c r="L10323" s="5"/>
      <c r="P10323" t="s">
        <v>9362</v>
      </c>
    </row>
    <row r="10324" spans="2:16" x14ac:dyDescent="0.25">
      <c r="B10324" t="s">
        <v>4</v>
      </c>
      <c r="C10324" t="s">
        <v>17</v>
      </c>
      <c r="D10324" s="6">
        <v>0.439</v>
      </c>
      <c r="E10324" s="6">
        <v>0.439</v>
      </c>
      <c r="F10324" s="18">
        <v>135</v>
      </c>
      <c r="G10324" t="s">
        <v>2198</v>
      </c>
      <c r="H10324" t="s">
        <v>2203</v>
      </c>
      <c r="I10324" t="s">
        <v>427</v>
      </c>
      <c r="J10324" t="s">
        <v>9411</v>
      </c>
      <c r="L10324" s="5"/>
      <c r="P10324" t="s">
        <v>9411</v>
      </c>
    </row>
    <row r="10325" spans="2:16" x14ac:dyDescent="0.25">
      <c r="B10325" t="s">
        <v>4</v>
      </c>
      <c r="C10325" t="s">
        <v>17</v>
      </c>
      <c r="D10325" s="6">
        <v>0.126</v>
      </c>
      <c r="E10325" s="6">
        <v>0.126</v>
      </c>
      <c r="F10325" s="18">
        <v>135</v>
      </c>
      <c r="G10325" t="s">
        <v>2198</v>
      </c>
      <c r="H10325" t="s">
        <v>2204</v>
      </c>
      <c r="I10325" t="s">
        <v>793</v>
      </c>
      <c r="J10325" t="s">
        <v>9460</v>
      </c>
      <c r="L10325" s="5"/>
      <c r="P10325" t="s">
        <v>9460</v>
      </c>
    </row>
    <row r="10326" spans="2:16" x14ac:dyDescent="0.25">
      <c r="B10326" t="s">
        <v>4</v>
      </c>
      <c r="C10326" t="s">
        <v>17</v>
      </c>
      <c r="D10326" s="6">
        <v>0.14199999999999999</v>
      </c>
      <c r="E10326" s="6">
        <v>0.14199999999999999</v>
      </c>
      <c r="F10326" s="18">
        <v>135</v>
      </c>
      <c r="G10326" t="s">
        <v>2198</v>
      </c>
      <c r="H10326" t="s">
        <v>2205</v>
      </c>
      <c r="I10326" t="s">
        <v>682</v>
      </c>
      <c r="J10326" t="s">
        <v>9509</v>
      </c>
      <c r="L10326" s="5"/>
      <c r="P10326" t="s">
        <v>9509</v>
      </c>
    </row>
    <row r="10327" spans="2:16" x14ac:dyDescent="0.25">
      <c r="B10327" t="s">
        <v>4</v>
      </c>
      <c r="C10327" t="s">
        <v>17</v>
      </c>
      <c r="D10327" s="6">
        <v>0.126</v>
      </c>
      <c r="E10327" s="6">
        <v>0.126</v>
      </c>
      <c r="F10327" s="18">
        <v>135</v>
      </c>
      <c r="G10327" t="s">
        <v>2198</v>
      </c>
      <c r="H10327" t="s">
        <v>2206</v>
      </c>
      <c r="I10327" t="s">
        <v>756</v>
      </c>
      <c r="J10327" t="s">
        <v>9558</v>
      </c>
      <c r="L10327" s="5"/>
      <c r="P10327" t="s">
        <v>9558</v>
      </c>
    </row>
    <row r="10328" spans="2:16" x14ac:dyDescent="0.25">
      <c r="B10328" t="s">
        <v>4</v>
      </c>
      <c r="C10328" t="s">
        <v>17</v>
      </c>
      <c r="D10328" s="6">
        <v>0.126</v>
      </c>
      <c r="E10328" s="6">
        <v>0.126</v>
      </c>
      <c r="F10328" s="18">
        <v>135</v>
      </c>
      <c r="G10328" t="s">
        <v>2198</v>
      </c>
      <c r="H10328" t="s">
        <v>2207</v>
      </c>
      <c r="I10328" t="s">
        <v>792</v>
      </c>
      <c r="J10328" t="s">
        <v>9607</v>
      </c>
      <c r="L10328" s="5"/>
      <c r="P10328" t="s">
        <v>9607</v>
      </c>
    </row>
    <row r="10329" spans="2:16" x14ac:dyDescent="0.25">
      <c r="B10329" t="s">
        <v>4</v>
      </c>
      <c r="C10329" t="s">
        <v>17</v>
      </c>
      <c r="D10329" s="6">
        <v>0.49700000000000005</v>
      </c>
      <c r="E10329" s="6">
        <v>0.49700000000000005</v>
      </c>
      <c r="F10329" s="18">
        <v>135</v>
      </c>
      <c r="G10329" t="s">
        <v>2198</v>
      </c>
      <c r="H10329" t="s">
        <v>2208</v>
      </c>
      <c r="I10329" t="s">
        <v>272</v>
      </c>
      <c r="J10329" t="s">
        <v>9656</v>
      </c>
      <c r="L10329" s="5"/>
      <c r="P10329" t="s">
        <v>9656</v>
      </c>
    </row>
    <row r="10330" spans="2:16" x14ac:dyDescent="0.25">
      <c r="B10330" t="s">
        <v>4</v>
      </c>
      <c r="C10330" t="s">
        <v>17</v>
      </c>
      <c r="D10330" s="6">
        <v>0.32600000000000001</v>
      </c>
      <c r="E10330" s="6">
        <v>0.32600000000000001</v>
      </c>
      <c r="F10330" s="18">
        <v>150</v>
      </c>
      <c r="G10330" t="s">
        <v>2198</v>
      </c>
      <c r="H10330" t="s">
        <v>2209</v>
      </c>
      <c r="I10330" t="s">
        <v>721</v>
      </c>
      <c r="J10330" t="s">
        <v>9705</v>
      </c>
      <c r="L10330" s="5"/>
      <c r="P10330" t="s">
        <v>9705</v>
      </c>
    </row>
    <row r="10331" spans="2:16" x14ac:dyDescent="0.25">
      <c r="B10331" t="s">
        <v>4</v>
      </c>
      <c r="C10331" t="s">
        <v>17</v>
      </c>
      <c r="D10331" s="6">
        <v>0.38100000000000001</v>
      </c>
      <c r="E10331" s="6">
        <v>0.38100000000000001</v>
      </c>
      <c r="F10331" s="18">
        <v>135</v>
      </c>
      <c r="G10331" t="s">
        <v>2198</v>
      </c>
      <c r="H10331" t="s">
        <v>2210</v>
      </c>
      <c r="I10331" t="s">
        <v>286</v>
      </c>
      <c r="J10331" t="s">
        <v>9754</v>
      </c>
      <c r="L10331" s="5"/>
      <c r="P10331" t="s">
        <v>9754</v>
      </c>
    </row>
    <row r="10332" spans="2:16" x14ac:dyDescent="0.25">
      <c r="B10332" t="s">
        <v>4</v>
      </c>
      <c r="C10332" t="s">
        <v>17</v>
      </c>
      <c r="D10332" s="6">
        <v>0.115</v>
      </c>
      <c r="E10332" s="6">
        <v>0.115</v>
      </c>
      <c r="F10332" s="18">
        <v>135</v>
      </c>
      <c r="G10332" t="s">
        <v>2198</v>
      </c>
      <c r="H10332" t="s">
        <v>2211</v>
      </c>
      <c r="I10332" t="s">
        <v>435</v>
      </c>
      <c r="J10332" t="s">
        <v>9803</v>
      </c>
      <c r="L10332" s="5"/>
      <c r="P10332" t="s">
        <v>9803</v>
      </c>
    </row>
    <row r="10333" spans="2:16" x14ac:dyDescent="0.25">
      <c r="B10333" t="s">
        <v>4</v>
      </c>
      <c r="C10333" t="s">
        <v>17</v>
      </c>
      <c r="D10333" s="6">
        <v>0.05</v>
      </c>
      <c r="E10333" s="6">
        <v>0.05</v>
      </c>
      <c r="F10333" s="18">
        <v>230</v>
      </c>
      <c r="G10333" t="s">
        <v>2198</v>
      </c>
      <c r="H10333" t="s">
        <v>2212</v>
      </c>
      <c r="I10333" t="s">
        <v>429</v>
      </c>
      <c r="J10333" t="s">
        <v>9852</v>
      </c>
      <c r="L10333" s="5"/>
      <c r="P10333" t="s">
        <v>9852</v>
      </c>
    </row>
    <row r="10334" spans="2:16" x14ac:dyDescent="0.25">
      <c r="B10334" t="s">
        <v>4</v>
      </c>
      <c r="C10334" t="s">
        <v>17</v>
      </c>
      <c r="D10334" s="6">
        <v>0.19</v>
      </c>
      <c r="E10334" s="6">
        <v>0.19</v>
      </c>
      <c r="F10334" s="18">
        <v>135</v>
      </c>
      <c r="G10334" t="s">
        <v>2198</v>
      </c>
      <c r="H10334" t="s">
        <v>2213</v>
      </c>
      <c r="I10334" t="s">
        <v>80</v>
      </c>
      <c r="J10334" t="s">
        <v>9901</v>
      </c>
      <c r="L10334" s="5"/>
      <c r="P10334" t="s">
        <v>9901</v>
      </c>
    </row>
    <row r="10335" spans="2:16" x14ac:dyDescent="0.25">
      <c r="B10335" t="s">
        <v>4</v>
      </c>
      <c r="C10335" t="s">
        <v>17</v>
      </c>
      <c r="D10335" s="6">
        <v>0.05</v>
      </c>
      <c r="E10335" s="6">
        <v>0.05</v>
      </c>
      <c r="F10335" s="18">
        <v>230</v>
      </c>
      <c r="G10335" t="s">
        <v>2198</v>
      </c>
      <c r="H10335" t="s">
        <v>2214</v>
      </c>
      <c r="I10335" t="s">
        <v>883</v>
      </c>
      <c r="J10335" t="s">
        <v>9950</v>
      </c>
      <c r="L10335" s="5"/>
      <c r="P10335" t="s">
        <v>9950</v>
      </c>
    </row>
    <row r="10336" spans="2:16" x14ac:dyDescent="0.25">
      <c r="B10336" t="s">
        <v>4</v>
      </c>
      <c r="C10336" t="s">
        <v>17</v>
      </c>
      <c r="D10336" s="6">
        <v>0.46500000000000002</v>
      </c>
      <c r="E10336" s="6">
        <v>0.46500000000000002</v>
      </c>
      <c r="F10336" s="18">
        <v>135</v>
      </c>
      <c r="G10336" t="s">
        <v>2198</v>
      </c>
      <c r="H10336" t="s">
        <v>2215</v>
      </c>
      <c r="I10336" t="s">
        <v>757</v>
      </c>
      <c r="J10336" t="s">
        <v>9999</v>
      </c>
      <c r="L10336" s="5"/>
      <c r="P10336" t="s">
        <v>9999</v>
      </c>
    </row>
    <row r="10337" spans="2:16" x14ac:dyDescent="0.25">
      <c r="B10337" t="s">
        <v>4</v>
      </c>
      <c r="C10337" t="s">
        <v>17</v>
      </c>
      <c r="D10337" s="6">
        <v>0.126</v>
      </c>
      <c r="E10337" s="6">
        <v>0.126</v>
      </c>
      <c r="F10337" s="18">
        <v>135</v>
      </c>
      <c r="G10337" t="s">
        <v>2198</v>
      </c>
      <c r="H10337" t="s">
        <v>2216</v>
      </c>
      <c r="I10337" t="s">
        <v>996</v>
      </c>
      <c r="J10337" t="s">
        <v>10048</v>
      </c>
      <c r="L10337" s="5"/>
      <c r="P10337" t="s">
        <v>10048</v>
      </c>
    </row>
    <row r="10338" spans="2:16" x14ac:dyDescent="0.25">
      <c r="B10338" t="s">
        <v>4</v>
      </c>
      <c r="C10338" t="s">
        <v>17</v>
      </c>
      <c r="D10338" s="6">
        <v>0.192</v>
      </c>
      <c r="E10338" s="6">
        <v>0.192</v>
      </c>
      <c r="F10338" s="18">
        <v>135</v>
      </c>
      <c r="G10338" t="s">
        <v>2198</v>
      </c>
      <c r="H10338" t="s">
        <v>2217</v>
      </c>
      <c r="I10338" t="s">
        <v>795</v>
      </c>
      <c r="J10338" t="s">
        <v>10097</v>
      </c>
      <c r="L10338" s="5"/>
      <c r="P10338" t="s">
        <v>10097</v>
      </c>
    </row>
    <row r="10339" spans="2:16" x14ac:dyDescent="0.25">
      <c r="B10339" t="s">
        <v>4</v>
      </c>
      <c r="C10339" t="s">
        <v>17</v>
      </c>
      <c r="D10339" s="6">
        <v>6.9000000000000006E-2</v>
      </c>
      <c r="E10339" s="6">
        <v>6.9000000000000006E-2</v>
      </c>
      <c r="F10339" s="18">
        <v>170</v>
      </c>
      <c r="G10339" t="s">
        <v>2198</v>
      </c>
      <c r="H10339" t="s">
        <v>2218</v>
      </c>
      <c r="I10339" t="s">
        <v>431</v>
      </c>
      <c r="J10339" t="s">
        <v>10146</v>
      </c>
      <c r="L10339" s="5"/>
      <c r="P10339" t="s">
        <v>10146</v>
      </c>
    </row>
    <row r="10340" spans="2:16" x14ac:dyDescent="0.25">
      <c r="B10340" t="s">
        <v>4</v>
      </c>
      <c r="C10340" t="s">
        <v>17</v>
      </c>
      <c r="D10340" s="6">
        <v>6.9000000000000006E-2</v>
      </c>
      <c r="E10340" s="6">
        <v>6.9000000000000006E-2</v>
      </c>
      <c r="F10340" s="18">
        <v>170</v>
      </c>
      <c r="G10340" t="s">
        <v>2198</v>
      </c>
      <c r="H10340" t="s">
        <v>2219</v>
      </c>
      <c r="I10340" t="s">
        <v>986</v>
      </c>
      <c r="J10340" t="s">
        <v>10195</v>
      </c>
      <c r="L10340" s="5"/>
      <c r="P10340" t="s">
        <v>10195</v>
      </c>
    </row>
    <row r="10341" spans="2:16" x14ac:dyDescent="0.25">
      <c r="B10341" t="s">
        <v>4</v>
      </c>
      <c r="C10341" t="s">
        <v>17</v>
      </c>
      <c r="D10341" s="6">
        <v>0.12300000000000001</v>
      </c>
      <c r="E10341" s="6">
        <v>0.12300000000000001</v>
      </c>
      <c r="F10341" s="18">
        <v>135</v>
      </c>
      <c r="G10341" t="s">
        <v>2198</v>
      </c>
      <c r="H10341" t="s">
        <v>2220</v>
      </c>
      <c r="I10341" t="s">
        <v>521</v>
      </c>
      <c r="J10341" t="s">
        <v>10244</v>
      </c>
      <c r="L10341" s="5"/>
      <c r="P10341" t="s">
        <v>10244</v>
      </c>
    </row>
    <row r="10342" spans="2:16" x14ac:dyDescent="0.25">
      <c r="B10342" t="s">
        <v>4</v>
      </c>
      <c r="C10342" t="s">
        <v>17</v>
      </c>
      <c r="D10342" s="6">
        <v>0.35700000000000004</v>
      </c>
      <c r="E10342" s="6">
        <v>0.35700000000000004</v>
      </c>
      <c r="F10342" s="18">
        <v>135</v>
      </c>
      <c r="G10342" t="s">
        <v>2198</v>
      </c>
      <c r="H10342" t="s">
        <v>2221</v>
      </c>
      <c r="I10342" t="s">
        <v>179</v>
      </c>
      <c r="J10342" t="s">
        <v>10293</v>
      </c>
      <c r="L10342" s="5"/>
      <c r="P10342" t="s">
        <v>10293</v>
      </c>
    </row>
    <row r="10343" spans="2:16" x14ac:dyDescent="0.25">
      <c r="B10343" t="s">
        <v>4</v>
      </c>
      <c r="C10343" t="s">
        <v>17</v>
      </c>
      <c r="D10343" s="6">
        <v>0.126</v>
      </c>
      <c r="E10343" s="6">
        <v>0.126</v>
      </c>
      <c r="F10343" s="18">
        <v>135</v>
      </c>
      <c r="G10343" t="s">
        <v>2198</v>
      </c>
      <c r="H10343" t="s">
        <v>2222</v>
      </c>
      <c r="I10343" t="s">
        <v>791</v>
      </c>
      <c r="J10343" t="s">
        <v>10342</v>
      </c>
      <c r="L10343" s="5"/>
      <c r="P10343" t="s">
        <v>10342</v>
      </c>
    </row>
    <row r="10344" spans="2:16" x14ac:dyDescent="0.25">
      <c r="B10344" t="s">
        <v>4</v>
      </c>
      <c r="C10344" t="s">
        <v>17</v>
      </c>
      <c r="D10344" s="6">
        <v>6.9000000000000006E-2</v>
      </c>
      <c r="E10344" s="6">
        <v>6.9000000000000006E-2</v>
      </c>
      <c r="F10344" s="18">
        <v>170</v>
      </c>
      <c r="G10344" t="s">
        <v>2198</v>
      </c>
      <c r="H10344" t="s">
        <v>2223</v>
      </c>
      <c r="I10344" t="s">
        <v>835</v>
      </c>
      <c r="J10344" t="s">
        <v>10391</v>
      </c>
      <c r="L10344" s="5"/>
      <c r="P10344" t="s">
        <v>10391</v>
      </c>
    </row>
    <row r="10345" spans="2:16" x14ac:dyDescent="0.25">
      <c r="B10345" t="s">
        <v>4</v>
      </c>
      <c r="C10345" t="s">
        <v>17</v>
      </c>
      <c r="D10345" s="6">
        <v>0.126</v>
      </c>
      <c r="E10345" s="6">
        <v>0.126</v>
      </c>
      <c r="F10345" s="18">
        <v>135</v>
      </c>
      <c r="G10345" t="s">
        <v>2198</v>
      </c>
      <c r="H10345" t="s">
        <v>2224</v>
      </c>
      <c r="I10345" t="s">
        <v>379</v>
      </c>
      <c r="J10345" t="s">
        <v>10440</v>
      </c>
      <c r="L10345" s="5"/>
      <c r="P10345" t="s">
        <v>10440</v>
      </c>
    </row>
    <row r="10346" spans="2:16" x14ac:dyDescent="0.25">
      <c r="B10346" t="s">
        <v>4</v>
      </c>
      <c r="C10346" t="s">
        <v>17</v>
      </c>
      <c r="D10346" s="6">
        <v>0.126</v>
      </c>
      <c r="E10346" s="6">
        <v>0.126</v>
      </c>
      <c r="F10346" s="18">
        <v>135</v>
      </c>
      <c r="G10346" t="s">
        <v>2198</v>
      </c>
      <c r="H10346" t="s">
        <v>2225</v>
      </c>
      <c r="I10346" t="s">
        <v>4170</v>
      </c>
      <c r="J10346" t="s">
        <v>10489</v>
      </c>
      <c r="L10346" s="5"/>
      <c r="P10346" t="s">
        <v>10489</v>
      </c>
    </row>
    <row r="10347" spans="2:16" x14ac:dyDescent="0.25">
      <c r="B10347" t="s">
        <v>4</v>
      </c>
      <c r="C10347" t="s">
        <v>17</v>
      </c>
      <c r="D10347" s="6">
        <v>0.314</v>
      </c>
      <c r="E10347" s="6">
        <v>0.314</v>
      </c>
      <c r="F10347" s="18">
        <v>135</v>
      </c>
      <c r="G10347" t="s">
        <v>2198</v>
      </c>
      <c r="H10347" t="s">
        <v>2226</v>
      </c>
      <c r="I10347" t="s">
        <v>380</v>
      </c>
      <c r="J10347" t="s">
        <v>10538</v>
      </c>
      <c r="L10347" s="5"/>
      <c r="P10347" t="s">
        <v>10538</v>
      </c>
    </row>
    <row r="10348" spans="2:16" x14ac:dyDescent="0.25">
      <c r="B10348" t="s">
        <v>4</v>
      </c>
      <c r="C10348" t="s">
        <v>17</v>
      </c>
      <c r="D10348" s="6">
        <v>0.107</v>
      </c>
      <c r="E10348" s="6">
        <v>0.107</v>
      </c>
      <c r="F10348" s="18">
        <v>155</v>
      </c>
      <c r="G10348" t="s">
        <v>2198</v>
      </c>
      <c r="H10348" t="s">
        <v>2227</v>
      </c>
      <c r="I10348" t="s">
        <v>432</v>
      </c>
      <c r="J10348" t="s">
        <v>10587</v>
      </c>
      <c r="L10348" s="5"/>
      <c r="P10348" t="s">
        <v>10587</v>
      </c>
    </row>
    <row r="10349" spans="2:16" x14ac:dyDescent="0.25">
      <c r="B10349" t="s">
        <v>4</v>
      </c>
      <c r="C10349" t="s">
        <v>17</v>
      </c>
      <c r="D10349" s="6">
        <v>0.441</v>
      </c>
      <c r="E10349" s="6">
        <v>0.441</v>
      </c>
      <c r="F10349" s="18">
        <v>135</v>
      </c>
      <c r="G10349" t="s">
        <v>2198</v>
      </c>
      <c r="H10349" t="s">
        <v>2228</v>
      </c>
      <c r="I10349" t="s">
        <v>128</v>
      </c>
      <c r="J10349" t="s">
        <v>10636</v>
      </c>
      <c r="L10349" s="5"/>
      <c r="P10349" t="s">
        <v>10636</v>
      </c>
    </row>
    <row r="10350" spans="2:16" x14ac:dyDescent="0.25">
      <c r="B10350" t="s">
        <v>4</v>
      </c>
      <c r="C10350" t="s">
        <v>17</v>
      </c>
      <c r="D10350" s="6">
        <v>0.37200000000000005</v>
      </c>
      <c r="E10350" s="6">
        <v>0.37200000000000005</v>
      </c>
      <c r="F10350" s="18">
        <v>135</v>
      </c>
      <c r="G10350" t="s">
        <v>2198</v>
      </c>
      <c r="H10350" t="s">
        <v>2229</v>
      </c>
      <c r="I10350" t="s">
        <v>280</v>
      </c>
      <c r="J10350" t="s">
        <v>10685</v>
      </c>
      <c r="L10350" s="5"/>
      <c r="P10350" t="s">
        <v>10685</v>
      </c>
    </row>
    <row r="10351" spans="2:16" x14ac:dyDescent="0.25">
      <c r="B10351" t="s">
        <v>4</v>
      </c>
      <c r="C10351" t="s">
        <v>17</v>
      </c>
      <c r="D10351" s="6">
        <v>6.9000000000000006E-2</v>
      </c>
      <c r="E10351" s="6">
        <v>6.9000000000000006E-2</v>
      </c>
      <c r="F10351" s="18">
        <v>170</v>
      </c>
      <c r="G10351" t="s">
        <v>2198</v>
      </c>
      <c r="H10351" t="s">
        <v>2230</v>
      </c>
      <c r="I10351" t="s">
        <v>783</v>
      </c>
      <c r="J10351" t="s">
        <v>10734</v>
      </c>
      <c r="L10351" s="5"/>
      <c r="P10351" t="s">
        <v>10734</v>
      </c>
    </row>
    <row r="10352" spans="2:16" x14ac:dyDescent="0.25">
      <c r="B10352" t="s">
        <v>4</v>
      </c>
      <c r="C10352" t="s">
        <v>17</v>
      </c>
      <c r="D10352" s="6">
        <v>0.126</v>
      </c>
      <c r="E10352" s="6">
        <v>0.126</v>
      </c>
      <c r="F10352" s="18">
        <v>135</v>
      </c>
      <c r="G10352" t="s">
        <v>2198</v>
      </c>
      <c r="H10352" t="s">
        <v>2231</v>
      </c>
      <c r="I10352" t="s">
        <v>261</v>
      </c>
      <c r="J10352" t="s">
        <v>10783</v>
      </c>
      <c r="L10352" s="5"/>
      <c r="P10352" t="s">
        <v>10783</v>
      </c>
    </row>
    <row r="10353" spans="2:16" x14ac:dyDescent="0.25">
      <c r="B10353" t="s">
        <v>4</v>
      </c>
      <c r="C10353" t="s">
        <v>17</v>
      </c>
      <c r="D10353" s="6">
        <v>0.126</v>
      </c>
      <c r="E10353" s="6">
        <v>0.126</v>
      </c>
      <c r="F10353" s="18">
        <v>135</v>
      </c>
      <c r="G10353" t="s">
        <v>2198</v>
      </c>
      <c r="H10353" t="s">
        <v>2232</v>
      </c>
      <c r="I10353" t="s">
        <v>4178</v>
      </c>
      <c r="J10353" t="s">
        <v>10832</v>
      </c>
      <c r="L10353" s="5"/>
      <c r="P10353" t="s">
        <v>10832</v>
      </c>
    </row>
    <row r="10354" spans="2:16" x14ac:dyDescent="0.25">
      <c r="B10354" t="s">
        <v>4</v>
      </c>
      <c r="C10354" t="s">
        <v>17</v>
      </c>
      <c r="D10354" s="6">
        <v>6.9000000000000006E-2</v>
      </c>
      <c r="E10354" s="6">
        <v>6.9000000000000006E-2</v>
      </c>
      <c r="F10354" s="18">
        <v>170</v>
      </c>
      <c r="G10354" t="s">
        <v>2198</v>
      </c>
      <c r="H10354" t="s">
        <v>2233</v>
      </c>
      <c r="I10354" t="s">
        <v>428</v>
      </c>
      <c r="J10354" t="s">
        <v>10881</v>
      </c>
      <c r="L10354" s="5"/>
      <c r="P10354" t="s">
        <v>10881</v>
      </c>
    </row>
    <row r="10355" spans="2:16" x14ac:dyDescent="0.25">
      <c r="B10355" t="s">
        <v>4</v>
      </c>
      <c r="C10355" t="s">
        <v>17</v>
      </c>
      <c r="D10355" s="6">
        <v>0.22399999999999998</v>
      </c>
      <c r="E10355" s="6">
        <v>0.22399999999999998</v>
      </c>
      <c r="F10355" s="18">
        <v>150</v>
      </c>
      <c r="G10355" t="s">
        <v>2198</v>
      </c>
      <c r="H10355" t="s">
        <v>2234</v>
      </c>
      <c r="I10355" t="s">
        <v>20</v>
      </c>
      <c r="J10355" t="s">
        <v>10930</v>
      </c>
      <c r="L10355" s="5"/>
      <c r="P10355" t="s">
        <v>10930</v>
      </c>
    </row>
    <row r="10356" spans="2:16" x14ac:dyDescent="0.25">
      <c r="B10356" t="s">
        <v>4</v>
      </c>
      <c r="C10356" t="s">
        <v>17</v>
      </c>
      <c r="D10356" s="6">
        <v>0.126</v>
      </c>
      <c r="E10356" s="6">
        <v>0.126</v>
      </c>
      <c r="F10356" s="18">
        <v>135</v>
      </c>
      <c r="G10356" t="s">
        <v>2198</v>
      </c>
      <c r="H10356" t="s">
        <v>2235</v>
      </c>
      <c r="I10356" t="s">
        <v>253</v>
      </c>
      <c r="J10356" t="s">
        <v>10979</v>
      </c>
      <c r="L10356" s="5"/>
      <c r="P10356" t="s">
        <v>10979</v>
      </c>
    </row>
    <row r="10357" spans="2:16" x14ac:dyDescent="0.25">
      <c r="B10357" t="s">
        <v>4</v>
      </c>
      <c r="C10357" t="s">
        <v>17</v>
      </c>
      <c r="D10357" s="6">
        <v>0.05</v>
      </c>
      <c r="E10357" s="6">
        <v>0.05</v>
      </c>
      <c r="F10357" s="18">
        <v>230</v>
      </c>
      <c r="G10357" t="s">
        <v>2198</v>
      </c>
      <c r="H10357" t="s">
        <v>2236</v>
      </c>
      <c r="I10357" t="s">
        <v>672</v>
      </c>
      <c r="J10357" t="s">
        <v>11028</v>
      </c>
      <c r="L10357" s="5"/>
      <c r="P10357" t="s">
        <v>11028</v>
      </c>
    </row>
    <row r="10358" spans="2:16" x14ac:dyDescent="0.25">
      <c r="B10358" t="s">
        <v>4</v>
      </c>
      <c r="C10358" t="s">
        <v>17</v>
      </c>
      <c r="D10358" s="6">
        <v>0.126</v>
      </c>
      <c r="E10358" s="6">
        <v>0.126</v>
      </c>
      <c r="F10358" s="18">
        <v>135</v>
      </c>
      <c r="G10358" t="s">
        <v>2199</v>
      </c>
      <c r="H10358" t="s">
        <v>2190</v>
      </c>
      <c r="I10358" t="s">
        <v>913</v>
      </c>
      <c r="J10358" t="s">
        <v>8677</v>
      </c>
      <c r="L10358" s="5"/>
      <c r="P10358" t="s">
        <v>8677</v>
      </c>
    </row>
    <row r="10359" spans="2:16" x14ac:dyDescent="0.25">
      <c r="B10359" t="s">
        <v>4</v>
      </c>
      <c r="C10359" t="s">
        <v>17</v>
      </c>
      <c r="D10359" s="6">
        <v>0.126</v>
      </c>
      <c r="E10359" s="6">
        <v>0.126</v>
      </c>
      <c r="F10359" s="18">
        <v>135</v>
      </c>
      <c r="G10359" t="s">
        <v>2199</v>
      </c>
      <c r="H10359" t="s">
        <v>2191</v>
      </c>
      <c r="I10359" t="s">
        <v>4185</v>
      </c>
      <c r="J10359" t="s">
        <v>8726</v>
      </c>
      <c r="L10359" s="5"/>
      <c r="P10359" t="s">
        <v>8726</v>
      </c>
    </row>
    <row r="10360" spans="2:16" x14ac:dyDescent="0.25">
      <c r="B10360" t="s">
        <v>4</v>
      </c>
      <c r="C10360" t="s">
        <v>17</v>
      </c>
      <c r="D10360" s="6">
        <v>0.107</v>
      </c>
      <c r="E10360" s="6">
        <v>0.107</v>
      </c>
      <c r="F10360" s="18">
        <v>155</v>
      </c>
      <c r="G10360" t="s">
        <v>2199</v>
      </c>
      <c r="H10360" t="s">
        <v>2192</v>
      </c>
      <c r="I10360" t="s">
        <v>4187</v>
      </c>
      <c r="J10360" t="s">
        <v>8775</v>
      </c>
      <c r="L10360" s="5"/>
      <c r="P10360" t="s">
        <v>8775</v>
      </c>
    </row>
    <row r="10361" spans="2:16" x14ac:dyDescent="0.25">
      <c r="B10361" t="s">
        <v>4</v>
      </c>
      <c r="C10361" t="s">
        <v>17</v>
      </c>
      <c r="D10361" s="6">
        <v>0.107</v>
      </c>
      <c r="E10361" s="6">
        <v>0.107</v>
      </c>
      <c r="F10361" s="18">
        <v>155</v>
      </c>
      <c r="G10361" t="s">
        <v>2199</v>
      </c>
      <c r="H10361" t="s">
        <v>2183</v>
      </c>
      <c r="I10361" t="s">
        <v>4189</v>
      </c>
      <c r="J10361" t="s">
        <v>8824</v>
      </c>
      <c r="L10361" s="5"/>
      <c r="P10361" t="s">
        <v>8824</v>
      </c>
    </row>
    <row r="10362" spans="2:16" x14ac:dyDescent="0.25">
      <c r="B10362" t="s">
        <v>4</v>
      </c>
      <c r="C10362" t="s">
        <v>17</v>
      </c>
      <c r="D10362" s="6">
        <v>0.107</v>
      </c>
      <c r="E10362" s="6">
        <v>0.107</v>
      </c>
      <c r="F10362" s="18">
        <v>155</v>
      </c>
      <c r="G10362" t="s">
        <v>2199</v>
      </c>
      <c r="H10362" t="s">
        <v>2193</v>
      </c>
      <c r="I10362" t="s">
        <v>4191</v>
      </c>
      <c r="J10362" t="s">
        <v>8873</v>
      </c>
      <c r="L10362" s="5"/>
      <c r="P10362" t="s">
        <v>8873</v>
      </c>
    </row>
    <row r="10363" spans="2:16" x14ac:dyDescent="0.25">
      <c r="B10363" t="s">
        <v>4</v>
      </c>
      <c r="C10363" t="s">
        <v>17</v>
      </c>
      <c r="D10363" s="6">
        <v>0.107</v>
      </c>
      <c r="E10363" s="6">
        <v>0.107</v>
      </c>
      <c r="F10363" s="18">
        <v>155</v>
      </c>
      <c r="G10363" t="s">
        <v>2199</v>
      </c>
      <c r="H10363" t="s">
        <v>2194</v>
      </c>
      <c r="I10363" t="s">
        <v>4193</v>
      </c>
      <c r="J10363" t="s">
        <v>8922</v>
      </c>
      <c r="L10363" s="5"/>
      <c r="P10363" t="s">
        <v>8922</v>
      </c>
    </row>
    <row r="10364" spans="2:16" x14ac:dyDescent="0.25">
      <c r="B10364" t="s">
        <v>4</v>
      </c>
      <c r="C10364" t="s">
        <v>17</v>
      </c>
      <c r="D10364" s="6">
        <v>0.107</v>
      </c>
      <c r="E10364" s="6">
        <v>0.107</v>
      </c>
      <c r="F10364" s="18">
        <v>155</v>
      </c>
      <c r="G10364" t="s">
        <v>2199</v>
      </c>
      <c r="H10364" t="s">
        <v>2195</v>
      </c>
      <c r="I10364" t="s">
        <v>4195</v>
      </c>
      <c r="J10364" t="s">
        <v>8971</v>
      </c>
      <c r="L10364" s="5"/>
      <c r="P10364" t="s">
        <v>8971</v>
      </c>
    </row>
    <row r="10365" spans="2:16" x14ac:dyDescent="0.25">
      <c r="B10365" t="s">
        <v>4</v>
      </c>
      <c r="C10365" t="s">
        <v>17</v>
      </c>
      <c r="D10365" s="6">
        <v>0.107</v>
      </c>
      <c r="E10365" s="6">
        <v>0.107</v>
      </c>
      <c r="F10365" s="18">
        <v>155</v>
      </c>
      <c r="G10365" t="s">
        <v>2199</v>
      </c>
      <c r="H10365" t="s">
        <v>2196</v>
      </c>
      <c r="I10365" t="s">
        <v>4197</v>
      </c>
      <c r="J10365" t="s">
        <v>9020</v>
      </c>
      <c r="L10365" s="5"/>
      <c r="P10365" t="s">
        <v>9020</v>
      </c>
    </row>
    <row r="10366" spans="2:16" x14ac:dyDescent="0.25">
      <c r="B10366" t="s">
        <v>4</v>
      </c>
      <c r="C10366" t="s">
        <v>17</v>
      </c>
      <c r="D10366" s="6">
        <v>0.107</v>
      </c>
      <c r="E10366" s="6">
        <v>0.107</v>
      </c>
      <c r="F10366" s="18">
        <v>155</v>
      </c>
      <c r="G10366" t="s">
        <v>2199</v>
      </c>
      <c r="H10366" t="s">
        <v>2197</v>
      </c>
      <c r="I10366" t="s">
        <v>4199</v>
      </c>
      <c r="J10366" t="s">
        <v>9069</v>
      </c>
      <c r="L10366" s="5"/>
      <c r="P10366" t="s">
        <v>9069</v>
      </c>
    </row>
    <row r="10367" spans="2:16" x14ac:dyDescent="0.25">
      <c r="B10367" t="s">
        <v>4</v>
      </c>
      <c r="C10367" t="s">
        <v>17</v>
      </c>
      <c r="D10367" s="6">
        <v>0.126</v>
      </c>
      <c r="E10367" s="6">
        <v>0.126</v>
      </c>
      <c r="F10367" s="18">
        <v>135</v>
      </c>
      <c r="G10367" t="s">
        <v>2199</v>
      </c>
      <c r="H10367" t="s">
        <v>2198</v>
      </c>
      <c r="I10367" t="s">
        <v>958</v>
      </c>
      <c r="J10367" t="s">
        <v>9118</v>
      </c>
      <c r="L10367" s="5"/>
      <c r="P10367" t="s">
        <v>9118</v>
      </c>
    </row>
    <row r="10368" spans="2:16" x14ac:dyDescent="0.25">
      <c r="B10368" t="s">
        <v>4</v>
      </c>
      <c r="C10368" t="s">
        <v>17</v>
      </c>
      <c r="D10368" s="6">
        <v>0.126</v>
      </c>
      <c r="E10368" s="6">
        <v>0.126</v>
      </c>
      <c r="F10368" s="18">
        <v>135</v>
      </c>
      <c r="G10368" t="s">
        <v>2199</v>
      </c>
      <c r="H10368" t="s">
        <v>2199</v>
      </c>
      <c r="I10368" t="s">
        <v>4202</v>
      </c>
      <c r="J10368" t="s">
        <v>9167</v>
      </c>
      <c r="L10368" s="5"/>
      <c r="P10368" t="s">
        <v>9167</v>
      </c>
    </row>
    <row r="10369" spans="2:16" x14ac:dyDescent="0.25">
      <c r="B10369" t="s">
        <v>4</v>
      </c>
      <c r="C10369" t="s">
        <v>17</v>
      </c>
      <c r="D10369" s="6">
        <v>0.107</v>
      </c>
      <c r="E10369" s="6">
        <v>0.107</v>
      </c>
      <c r="F10369" s="18">
        <v>155</v>
      </c>
      <c r="G10369" t="s">
        <v>2199</v>
      </c>
      <c r="H10369" t="s">
        <v>1014</v>
      </c>
      <c r="I10369" t="s">
        <v>4204</v>
      </c>
      <c r="J10369" t="s">
        <v>9216</v>
      </c>
      <c r="L10369" s="5"/>
      <c r="P10369" t="s">
        <v>9216</v>
      </c>
    </row>
    <row r="10370" spans="2:16" x14ac:dyDescent="0.25">
      <c r="B10370" t="s">
        <v>4</v>
      </c>
      <c r="C10370" t="s">
        <v>17</v>
      </c>
      <c r="D10370" s="6">
        <v>0.126</v>
      </c>
      <c r="E10370" s="6">
        <v>0.126</v>
      </c>
      <c r="F10370" s="18">
        <v>135</v>
      </c>
      <c r="G10370" t="s">
        <v>2199</v>
      </c>
      <c r="H10370" t="s">
        <v>2200</v>
      </c>
      <c r="I10370" t="s">
        <v>495</v>
      </c>
      <c r="J10370" t="s">
        <v>9265</v>
      </c>
      <c r="L10370" s="5"/>
      <c r="P10370" t="s">
        <v>9265</v>
      </c>
    </row>
    <row r="10371" spans="2:16" x14ac:dyDescent="0.25">
      <c r="B10371" t="s">
        <v>4</v>
      </c>
      <c r="C10371" t="s">
        <v>17</v>
      </c>
      <c r="D10371" s="6">
        <v>0.126</v>
      </c>
      <c r="E10371" s="6">
        <v>0.126</v>
      </c>
      <c r="F10371" s="18">
        <v>135</v>
      </c>
      <c r="G10371" t="s">
        <v>2199</v>
      </c>
      <c r="H10371" t="s">
        <v>2201</v>
      </c>
      <c r="I10371" t="s">
        <v>4207</v>
      </c>
      <c r="J10371" t="s">
        <v>9314</v>
      </c>
      <c r="L10371" s="5"/>
      <c r="P10371" t="s">
        <v>9314</v>
      </c>
    </row>
    <row r="10372" spans="2:16" x14ac:dyDescent="0.25">
      <c r="B10372" t="s">
        <v>4</v>
      </c>
      <c r="C10372" t="s">
        <v>17</v>
      </c>
      <c r="D10372" s="6">
        <v>0.126</v>
      </c>
      <c r="E10372" s="6">
        <v>0.126</v>
      </c>
      <c r="F10372" s="18">
        <v>135</v>
      </c>
      <c r="G10372" t="s">
        <v>2199</v>
      </c>
      <c r="H10372" t="s">
        <v>2202</v>
      </c>
      <c r="I10372" t="s">
        <v>4209</v>
      </c>
      <c r="J10372" t="s">
        <v>9363</v>
      </c>
      <c r="L10372" s="5"/>
      <c r="P10372" t="s">
        <v>9363</v>
      </c>
    </row>
    <row r="10373" spans="2:16" x14ac:dyDescent="0.25">
      <c r="B10373" t="s">
        <v>4</v>
      </c>
      <c r="C10373" t="s">
        <v>17</v>
      </c>
      <c r="D10373" s="6">
        <v>0.126</v>
      </c>
      <c r="E10373" s="6">
        <v>0.126</v>
      </c>
      <c r="F10373" s="18">
        <v>135</v>
      </c>
      <c r="G10373" t="s">
        <v>2199</v>
      </c>
      <c r="H10373" t="s">
        <v>2203</v>
      </c>
      <c r="I10373" t="s">
        <v>4211</v>
      </c>
      <c r="J10373" t="s">
        <v>9412</v>
      </c>
      <c r="L10373" s="5"/>
      <c r="P10373" t="s">
        <v>9412</v>
      </c>
    </row>
    <row r="10374" spans="2:16" x14ac:dyDescent="0.25">
      <c r="B10374" t="s">
        <v>4</v>
      </c>
      <c r="C10374" t="s">
        <v>17</v>
      </c>
      <c r="D10374" s="6">
        <v>0.126</v>
      </c>
      <c r="E10374" s="6">
        <v>0.126</v>
      </c>
      <c r="F10374" s="18">
        <v>135</v>
      </c>
      <c r="G10374" t="s">
        <v>2199</v>
      </c>
      <c r="H10374" t="s">
        <v>2204</v>
      </c>
      <c r="I10374" t="s">
        <v>4213</v>
      </c>
      <c r="J10374" t="s">
        <v>9461</v>
      </c>
      <c r="L10374" s="5"/>
      <c r="P10374" t="s">
        <v>9461</v>
      </c>
    </row>
    <row r="10375" spans="2:16" x14ac:dyDescent="0.25">
      <c r="B10375" t="s">
        <v>4</v>
      </c>
      <c r="C10375" t="s">
        <v>17</v>
      </c>
      <c r="D10375" s="6">
        <v>0.107</v>
      </c>
      <c r="E10375" s="6">
        <v>0.107</v>
      </c>
      <c r="F10375" s="18">
        <v>155</v>
      </c>
      <c r="G10375" t="s">
        <v>2199</v>
      </c>
      <c r="H10375" t="s">
        <v>2205</v>
      </c>
      <c r="I10375" t="s">
        <v>4215</v>
      </c>
      <c r="J10375" t="s">
        <v>9510</v>
      </c>
      <c r="L10375" s="5"/>
      <c r="P10375" t="s">
        <v>9510</v>
      </c>
    </row>
    <row r="10376" spans="2:16" x14ac:dyDescent="0.25">
      <c r="B10376" t="s">
        <v>4</v>
      </c>
      <c r="C10376" t="s">
        <v>17</v>
      </c>
      <c r="D10376" s="6">
        <v>0.107</v>
      </c>
      <c r="E10376" s="6">
        <v>0.107</v>
      </c>
      <c r="F10376" s="18">
        <v>155</v>
      </c>
      <c r="G10376" t="s">
        <v>2199</v>
      </c>
      <c r="H10376" t="s">
        <v>2206</v>
      </c>
      <c r="I10376" t="s">
        <v>4217</v>
      </c>
      <c r="J10376" t="s">
        <v>9559</v>
      </c>
      <c r="L10376" s="5"/>
      <c r="P10376" t="s">
        <v>9559</v>
      </c>
    </row>
    <row r="10377" spans="2:16" x14ac:dyDescent="0.25">
      <c r="B10377" t="s">
        <v>4</v>
      </c>
      <c r="C10377" t="s">
        <v>17</v>
      </c>
      <c r="D10377" s="6">
        <v>0.107</v>
      </c>
      <c r="E10377" s="6">
        <v>0.107</v>
      </c>
      <c r="F10377" s="18">
        <v>155</v>
      </c>
      <c r="G10377" t="s">
        <v>2199</v>
      </c>
      <c r="H10377" t="s">
        <v>2207</v>
      </c>
      <c r="I10377" t="s">
        <v>4219</v>
      </c>
      <c r="J10377" t="s">
        <v>9608</v>
      </c>
      <c r="L10377" s="5"/>
      <c r="P10377" t="s">
        <v>9608</v>
      </c>
    </row>
    <row r="10378" spans="2:16" x14ac:dyDescent="0.25">
      <c r="B10378" t="s">
        <v>4</v>
      </c>
      <c r="C10378" t="s">
        <v>17</v>
      </c>
      <c r="D10378" s="6">
        <v>0.126</v>
      </c>
      <c r="E10378" s="6">
        <v>0.126</v>
      </c>
      <c r="F10378" s="18">
        <v>135</v>
      </c>
      <c r="G10378" t="s">
        <v>2199</v>
      </c>
      <c r="H10378" t="s">
        <v>2208</v>
      </c>
      <c r="I10378" t="s">
        <v>206</v>
      </c>
      <c r="J10378" t="s">
        <v>9657</v>
      </c>
      <c r="L10378" s="5"/>
      <c r="P10378" t="s">
        <v>9657</v>
      </c>
    </row>
    <row r="10379" spans="2:16" x14ac:dyDescent="0.25">
      <c r="B10379" t="s">
        <v>4</v>
      </c>
      <c r="C10379" t="s">
        <v>17</v>
      </c>
      <c r="D10379" s="6">
        <v>0.126</v>
      </c>
      <c r="E10379" s="6">
        <v>0.126</v>
      </c>
      <c r="F10379" s="18">
        <v>135</v>
      </c>
      <c r="G10379" t="s">
        <v>2199</v>
      </c>
      <c r="H10379" t="s">
        <v>2209</v>
      </c>
      <c r="I10379" t="s">
        <v>4222</v>
      </c>
      <c r="J10379" t="s">
        <v>9706</v>
      </c>
      <c r="L10379" s="5"/>
      <c r="P10379" t="s">
        <v>9706</v>
      </c>
    </row>
    <row r="10380" spans="2:16" x14ac:dyDescent="0.25">
      <c r="B10380" t="s">
        <v>4</v>
      </c>
      <c r="C10380" t="s">
        <v>17</v>
      </c>
      <c r="D10380" s="6">
        <v>0.126</v>
      </c>
      <c r="E10380" s="6">
        <v>0.126</v>
      </c>
      <c r="F10380" s="18">
        <v>135</v>
      </c>
      <c r="G10380" t="s">
        <v>2199</v>
      </c>
      <c r="H10380" t="s">
        <v>2210</v>
      </c>
      <c r="I10380" t="s">
        <v>683</v>
      </c>
      <c r="J10380" t="s">
        <v>9755</v>
      </c>
      <c r="L10380" s="5"/>
      <c r="P10380" t="s">
        <v>9755</v>
      </c>
    </row>
    <row r="10381" spans="2:16" x14ac:dyDescent="0.25">
      <c r="B10381" t="s">
        <v>4</v>
      </c>
      <c r="C10381" t="s">
        <v>17</v>
      </c>
      <c r="D10381" s="6">
        <v>0.126</v>
      </c>
      <c r="E10381" s="6">
        <v>0.126</v>
      </c>
      <c r="F10381" s="18">
        <v>135</v>
      </c>
      <c r="G10381" t="s">
        <v>2199</v>
      </c>
      <c r="H10381" t="s">
        <v>2211</v>
      </c>
      <c r="I10381" t="s">
        <v>4225</v>
      </c>
      <c r="J10381" t="s">
        <v>9804</v>
      </c>
      <c r="L10381" s="5"/>
      <c r="P10381" t="s">
        <v>9804</v>
      </c>
    </row>
    <row r="10382" spans="2:16" x14ac:dyDescent="0.25">
      <c r="B10382" t="s">
        <v>4</v>
      </c>
      <c r="C10382" t="s">
        <v>17</v>
      </c>
      <c r="D10382" s="6">
        <v>0.05</v>
      </c>
      <c r="E10382" s="6">
        <v>0.05</v>
      </c>
      <c r="F10382" s="18">
        <v>230</v>
      </c>
      <c r="G10382" t="s">
        <v>2199</v>
      </c>
      <c r="H10382" t="s">
        <v>2212</v>
      </c>
      <c r="I10382" t="s">
        <v>4227</v>
      </c>
      <c r="J10382" t="s">
        <v>9853</v>
      </c>
      <c r="L10382" s="5"/>
      <c r="P10382" t="s">
        <v>9853</v>
      </c>
    </row>
    <row r="10383" spans="2:16" x14ac:dyDescent="0.25">
      <c r="B10383" t="s">
        <v>4</v>
      </c>
      <c r="C10383" t="s">
        <v>17</v>
      </c>
      <c r="D10383" s="6">
        <v>0.126</v>
      </c>
      <c r="E10383" s="6">
        <v>0.126</v>
      </c>
      <c r="F10383" s="18">
        <v>135</v>
      </c>
      <c r="G10383" t="s">
        <v>2199</v>
      </c>
      <c r="H10383" t="s">
        <v>2213</v>
      </c>
      <c r="I10383" t="s">
        <v>831</v>
      </c>
      <c r="J10383" t="s">
        <v>9902</v>
      </c>
      <c r="L10383" s="5"/>
      <c r="P10383" t="s">
        <v>9902</v>
      </c>
    </row>
    <row r="10384" spans="2:16" x14ac:dyDescent="0.25">
      <c r="B10384" t="s">
        <v>4</v>
      </c>
      <c r="C10384" t="s">
        <v>17</v>
      </c>
      <c r="D10384" s="6">
        <v>0.05</v>
      </c>
      <c r="E10384" s="6">
        <v>0.05</v>
      </c>
      <c r="F10384" s="18">
        <v>230</v>
      </c>
      <c r="G10384" t="s">
        <v>2199</v>
      </c>
      <c r="H10384" t="s">
        <v>2214</v>
      </c>
      <c r="I10384" t="s">
        <v>4230</v>
      </c>
      <c r="J10384" t="s">
        <v>9951</v>
      </c>
      <c r="L10384" s="5"/>
      <c r="P10384" t="s">
        <v>9951</v>
      </c>
    </row>
    <row r="10385" spans="2:16" x14ac:dyDescent="0.25">
      <c r="B10385" t="s">
        <v>4</v>
      </c>
      <c r="C10385" t="s">
        <v>17</v>
      </c>
      <c r="D10385" s="6">
        <v>0.126</v>
      </c>
      <c r="E10385" s="6">
        <v>0.126</v>
      </c>
      <c r="F10385" s="18">
        <v>135</v>
      </c>
      <c r="G10385" t="s">
        <v>2199</v>
      </c>
      <c r="H10385" t="s">
        <v>2215</v>
      </c>
      <c r="I10385" t="s">
        <v>4232</v>
      </c>
      <c r="J10385" t="s">
        <v>10000</v>
      </c>
      <c r="L10385" s="5"/>
      <c r="P10385" t="s">
        <v>10000</v>
      </c>
    </row>
    <row r="10386" spans="2:16" x14ac:dyDescent="0.25">
      <c r="B10386" t="s">
        <v>4</v>
      </c>
      <c r="C10386" t="s">
        <v>17</v>
      </c>
      <c r="D10386" s="6">
        <v>0.107</v>
      </c>
      <c r="E10386" s="6">
        <v>0.107</v>
      </c>
      <c r="F10386" s="18">
        <v>155</v>
      </c>
      <c r="G10386" t="s">
        <v>2199</v>
      </c>
      <c r="H10386" t="s">
        <v>2216</v>
      </c>
      <c r="I10386" t="s">
        <v>4234</v>
      </c>
      <c r="J10386" t="s">
        <v>10049</v>
      </c>
      <c r="L10386" s="5"/>
      <c r="P10386" t="s">
        <v>10049</v>
      </c>
    </row>
    <row r="10387" spans="2:16" x14ac:dyDescent="0.25">
      <c r="B10387" t="s">
        <v>4</v>
      </c>
      <c r="C10387" t="s">
        <v>17</v>
      </c>
      <c r="D10387" s="6">
        <v>0.107</v>
      </c>
      <c r="E10387" s="6">
        <v>0.107</v>
      </c>
      <c r="F10387" s="18">
        <v>155</v>
      </c>
      <c r="G10387" t="s">
        <v>2199</v>
      </c>
      <c r="H10387" t="s">
        <v>2217</v>
      </c>
      <c r="I10387" t="s">
        <v>4236</v>
      </c>
      <c r="J10387" t="s">
        <v>10098</v>
      </c>
      <c r="L10387" s="5"/>
      <c r="P10387" t="s">
        <v>10098</v>
      </c>
    </row>
    <row r="10388" spans="2:16" x14ac:dyDescent="0.25">
      <c r="B10388" t="s">
        <v>4</v>
      </c>
      <c r="C10388" t="s">
        <v>17</v>
      </c>
      <c r="D10388" s="6">
        <v>0.107</v>
      </c>
      <c r="E10388" s="6">
        <v>0.107</v>
      </c>
      <c r="F10388" s="18">
        <v>155</v>
      </c>
      <c r="G10388" t="s">
        <v>2199</v>
      </c>
      <c r="H10388" t="s">
        <v>2218</v>
      </c>
      <c r="I10388" t="s">
        <v>4238</v>
      </c>
      <c r="J10388" t="s">
        <v>10147</v>
      </c>
      <c r="L10388" s="5"/>
      <c r="P10388" t="s">
        <v>10147</v>
      </c>
    </row>
    <row r="10389" spans="2:16" x14ac:dyDescent="0.25">
      <c r="B10389" t="s">
        <v>4</v>
      </c>
      <c r="C10389" t="s">
        <v>17</v>
      </c>
      <c r="D10389" s="6">
        <v>0.107</v>
      </c>
      <c r="E10389" s="6">
        <v>0.107</v>
      </c>
      <c r="F10389" s="18">
        <v>155</v>
      </c>
      <c r="G10389" t="s">
        <v>2199</v>
      </c>
      <c r="H10389" t="s">
        <v>2219</v>
      </c>
      <c r="I10389" t="s">
        <v>4240</v>
      </c>
      <c r="J10389" t="s">
        <v>10196</v>
      </c>
      <c r="L10389" s="5"/>
      <c r="P10389" t="s">
        <v>10196</v>
      </c>
    </row>
    <row r="10390" spans="2:16" x14ac:dyDescent="0.25">
      <c r="B10390" t="s">
        <v>4</v>
      </c>
      <c r="C10390" t="s">
        <v>17</v>
      </c>
      <c r="D10390" s="6">
        <v>0.107</v>
      </c>
      <c r="E10390" s="6">
        <v>0.107</v>
      </c>
      <c r="F10390" s="18">
        <v>155</v>
      </c>
      <c r="G10390" t="s">
        <v>2199</v>
      </c>
      <c r="H10390" t="s">
        <v>2220</v>
      </c>
      <c r="I10390" t="s">
        <v>4242</v>
      </c>
      <c r="J10390" t="s">
        <v>10245</v>
      </c>
      <c r="L10390" s="5"/>
      <c r="P10390" t="s">
        <v>10245</v>
      </c>
    </row>
    <row r="10391" spans="2:16" x14ac:dyDescent="0.25">
      <c r="B10391" t="s">
        <v>4</v>
      </c>
      <c r="C10391" t="s">
        <v>17</v>
      </c>
      <c r="D10391" s="6">
        <v>0.126</v>
      </c>
      <c r="E10391" s="6">
        <v>0.126</v>
      </c>
      <c r="F10391" s="18">
        <v>135</v>
      </c>
      <c r="G10391" t="s">
        <v>2199</v>
      </c>
      <c r="H10391" t="s">
        <v>2221</v>
      </c>
      <c r="I10391" t="s">
        <v>4244</v>
      </c>
      <c r="J10391" t="s">
        <v>10294</v>
      </c>
      <c r="L10391" s="5"/>
      <c r="P10391" t="s">
        <v>10294</v>
      </c>
    </row>
    <row r="10392" spans="2:16" x14ac:dyDescent="0.25">
      <c r="B10392" t="s">
        <v>4</v>
      </c>
      <c r="C10392" t="s">
        <v>17</v>
      </c>
      <c r="D10392" s="6">
        <v>0.126</v>
      </c>
      <c r="E10392" s="6">
        <v>0.126</v>
      </c>
      <c r="F10392" s="18">
        <v>135</v>
      </c>
      <c r="G10392" t="s">
        <v>2199</v>
      </c>
      <c r="H10392" t="s">
        <v>2222</v>
      </c>
      <c r="I10392" t="s">
        <v>4246</v>
      </c>
      <c r="J10392" t="s">
        <v>10343</v>
      </c>
      <c r="L10392" s="5"/>
      <c r="P10392" t="s">
        <v>10343</v>
      </c>
    </row>
    <row r="10393" spans="2:16" x14ac:dyDescent="0.25">
      <c r="B10393" t="s">
        <v>4</v>
      </c>
      <c r="C10393" t="s">
        <v>17</v>
      </c>
      <c r="D10393" s="6">
        <v>0.107</v>
      </c>
      <c r="E10393" s="6">
        <v>0.107</v>
      </c>
      <c r="F10393" s="18">
        <v>155</v>
      </c>
      <c r="G10393" t="s">
        <v>2199</v>
      </c>
      <c r="H10393" t="s">
        <v>2223</v>
      </c>
      <c r="I10393" t="s">
        <v>4249</v>
      </c>
      <c r="J10393" t="s">
        <v>10392</v>
      </c>
      <c r="L10393" s="5"/>
      <c r="P10393" t="s">
        <v>10392</v>
      </c>
    </row>
    <row r="10394" spans="2:16" x14ac:dyDescent="0.25">
      <c r="B10394" t="s">
        <v>4</v>
      </c>
      <c r="C10394" t="s">
        <v>17</v>
      </c>
      <c r="D10394" s="6">
        <v>0.107</v>
      </c>
      <c r="E10394" s="6">
        <v>0.107</v>
      </c>
      <c r="F10394" s="18">
        <v>155</v>
      </c>
      <c r="G10394" t="s">
        <v>2199</v>
      </c>
      <c r="H10394" t="s">
        <v>2224</v>
      </c>
      <c r="I10394" t="s">
        <v>4251</v>
      </c>
      <c r="J10394" t="s">
        <v>10441</v>
      </c>
      <c r="L10394" s="5"/>
      <c r="P10394" t="s">
        <v>10441</v>
      </c>
    </row>
    <row r="10395" spans="2:16" x14ac:dyDescent="0.25">
      <c r="B10395" t="s">
        <v>4</v>
      </c>
      <c r="C10395" t="s">
        <v>17</v>
      </c>
      <c r="D10395" s="6">
        <v>0.107</v>
      </c>
      <c r="E10395" s="6">
        <v>0.107</v>
      </c>
      <c r="F10395" s="18">
        <v>155</v>
      </c>
      <c r="G10395" t="s">
        <v>2199</v>
      </c>
      <c r="H10395" t="s">
        <v>2225</v>
      </c>
      <c r="I10395" t="s">
        <v>4254</v>
      </c>
      <c r="J10395" t="s">
        <v>10490</v>
      </c>
      <c r="L10395" s="5"/>
      <c r="P10395" t="s">
        <v>10490</v>
      </c>
    </row>
    <row r="10396" spans="2:16" x14ac:dyDescent="0.25">
      <c r="B10396" t="s">
        <v>4</v>
      </c>
      <c r="C10396" t="s">
        <v>17</v>
      </c>
      <c r="D10396" s="6">
        <v>0.126</v>
      </c>
      <c r="E10396" s="6">
        <v>0.126</v>
      </c>
      <c r="F10396" s="18">
        <v>135</v>
      </c>
      <c r="G10396" t="s">
        <v>2199</v>
      </c>
      <c r="H10396" t="s">
        <v>2226</v>
      </c>
      <c r="I10396" t="s">
        <v>4256</v>
      </c>
      <c r="J10396" t="s">
        <v>10539</v>
      </c>
      <c r="L10396" s="5"/>
      <c r="P10396" t="s">
        <v>10539</v>
      </c>
    </row>
    <row r="10397" spans="2:16" x14ac:dyDescent="0.25">
      <c r="B10397" t="s">
        <v>4</v>
      </c>
      <c r="C10397" t="s">
        <v>17</v>
      </c>
      <c r="D10397" s="6">
        <v>0.126</v>
      </c>
      <c r="E10397" s="6">
        <v>0.126</v>
      </c>
      <c r="F10397" s="18">
        <v>135</v>
      </c>
      <c r="G10397" t="s">
        <v>2199</v>
      </c>
      <c r="H10397" t="s">
        <v>2227</v>
      </c>
      <c r="I10397" t="s">
        <v>4258</v>
      </c>
      <c r="J10397" t="s">
        <v>10588</v>
      </c>
      <c r="L10397" s="5"/>
      <c r="P10397" t="s">
        <v>10588</v>
      </c>
    </row>
    <row r="10398" spans="2:16" x14ac:dyDescent="0.25">
      <c r="B10398" t="s">
        <v>4</v>
      </c>
      <c r="C10398" t="s">
        <v>17</v>
      </c>
      <c r="D10398" s="6">
        <v>0.126</v>
      </c>
      <c r="E10398" s="6">
        <v>0.126</v>
      </c>
      <c r="F10398" s="18">
        <v>135</v>
      </c>
      <c r="G10398" t="s">
        <v>2199</v>
      </c>
      <c r="H10398" t="s">
        <v>2228</v>
      </c>
      <c r="I10398" t="s">
        <v>861</v>
      </c>
      <c r="J10398" t="s">
        <v>10637</v>
      </c>
      <c r="L10398" s="5"/>
      <c r="P10398" t="s">
        <v>10637</v>
      </c>
    </row>
    <row r="10399" spans="2:16" x14ac:dyDescent="0.25">
      <c r="B10399" t="s">
        <v>4</v>
      </c>
      <c r="C10399" t="s">
        <v>17</v>
      </c>
      <c r="D10399" s="6">
        <v>0.126</v>
      </c>
      <c r="E10399" s="6">
        <v>0.126</v>
      </c>
      <c r="F10399" s="18">
        <v>135</v>
      </c>
      <c r="G10399" t="s">
        <v>2199</v>
      </c>
      <c r="H10399" t="s">
        <v>2229</v>
      </c>
      <c r="I10399" t="s">
        <v>4261</v>
      </c>
      <c r="J10399" t="s">
        <v>10686</v>
      </c>
      <c r="L10399" s="5"/>
      <c r="P10399" t="s">
        <v>10686</v>
      </c>
    </row>
    <row r="10400" spans="2:16" x14ac:dyDescent="0.25">
      <c r="B10400" t="s">
        <v>4</v>
      </c>
      <c r="C10400" t="s">
        <v>17</v>
      </c>
      <c r="D10400" s="6">
        <v>0.107</v>
      </c>
      <c r="E10400" s="6">
        <v>0.107</v>
      </c>
      <c r="F10400" s="18">
        <v>155</v>
      </c>
      <c r="G10400" t="s">
        <v>2199</v>
      </c>
      <c r="H10400" t="s">
        <v>2230</v>
      </c>
      <c r="I10400" t="s">
        <v>4263</v>
      </c>
      <c r="J10400" t="s">
        <v>10735</v>
      </c>
      <c r="L10400" s="5"/>
      <c r="P10400" t="s">
        <v>10735</v>
      </c>
    </row>
    <row r="10401" spans="2:16" x14ac:dyDescent="0.25">
      <c r="B10401" t="s">
        <v>4</v>
      </c>
      <c r="C10401" t="s">
        <v>17</v>
      </c>
      <c r="D10401" s="6">
        <v>0.126</v>
      </c>
      <c r="E10401" s="6">
        <v>0.126</v>
      </c>
      <c r="F10401" s="18">
        <v>135</v>
      </c>
      <c r="G10401" t="s">
        <v>2199</v>
      </c>
      <c r="H10401" t="s">
        <v>2231</v>
      </c>
      <c r="I10401" t="s">
        <v>4265</v>
      </c>
      <c r="J10401" t="s">
        <v>10784</v>
      </c>
      <c r="L10401" s="5"/>
      <c r="P10401" t="s">
        <v>10784</v>
      </c>
    </row>
    <row r="10402" spans="2:16" x14ac:dyDescent="0.25">
      <c r="B10402" t="s">
        <v>4</v>
      </c>
      <c r="C10402" t="s">
        <v>17</v>
      </c>
      <c r="D10402" s="6">
        <v>0.107</v>
      </c>
      <c r="E10402" s="6">
        <v>0.107</v>
      </c>
      <c r="F10402" s="18">
        <v>155</v>
      </c>
      <c r="G10402" t="s">
        <v>2199</v>
      </c>
      <c r="H10402" t="s">
        <v>2232</v>
      </c>
      <c r="I10402" t="s">
        <v>4267</v>
      </c>
      <c r="J10402" t="s">
        <v>10833</v>
      </c>
      <c r="L10402" s="5"/>
      <c r="P10402" t="s">
        <v>10833</v>
      </c>
    </row>
    <row r="10403" spans="2:16" x14ac:dyDescent="0.25">
      <c r="B10403" t="s">
        <v>4</v>
      </c>
      <c r="C10403" t="s">
        <v>17</v>
      </c>
      <c r="D10403" s="6">
        <v>0.107</v>
      </c>
      <c r="E10403" s="6">
        <v>0.107</v>
      </c>
      <c r="F10403" s="18">
        <v>155</v>
      </c>
      <c r="G10403" t="s">
        <v>2199</v>
      </c>
      <c r="H10403" t="s">
        <v>2233</v>
      </c>
      <c r="I10403" t="s">
        <v>4269</v>
      </c>
      <c r="J10403" t="s">
        <v>10882</v>
      </c>
      <c r="L10403" s="5"/>
      <c r="P10403" t="s">
        <v>10882</v>
      </c>
    </row>
    <row r="10404" spans="2:16" x14ac:dyDescent="0.25">
      <c r="B10404" t="s">
        <v>4</v>
      </c>
      <c r="C10404" t="s">
        <v>17</v>
      </c>
      <c r="D10404" s="6">
        <v>0.126</v>
      </c>
      <c r="E10404" s="6">
        <v>0.126</v>
      </c>
      <c r="F10404" s="18">
        <v>135</v>
      </c>
      <c r="G10404" t="s">
        <v>2199</v>
      </c>
      <c r="H10404" t="s">
        <v>2234</v>
      </c>
      <c r="I10404" t="s">
        <v>4271</v>
      </c>
      <c r="J10404" t="s">
        <v>10931</v>
      </c>
      <c r="L10404" s="5"/>
      <c r="P10404" t="s">
        <v>10931</v>
      </c>
    </row>
    <row r="10405" spans="2:16" x14ac:dyDescent="0.25">
      <c r="B10405" t="s">
        <v>4</v>
      </c>
      <c r="C10405" t="s">
        <v>17</v>
      </c>
      <c r="D10405" s="6">
        <v>0.126</v>
      </c>
      <c r="E10405" s="6">
        <v>0.126</v>
      </c>
      <c r="F10405" s="18">
        <v>135</v>
      </c>
      <c r="G10405" t="s">
        <v>2199</v>
      </c>
      <c r="H10405" t="s">
        <v>2235</v>
      </c>
      <c r="I10405" t="s">
        <v>4273</v>
      </c>
      <c r="J10405" t="s">
        <v>10980</v>
      </c>
      <c r="L10405" s="5"/>
      <c r="P10405" t="s">
        <v>10980</v>
      </c>
    </row>
    <row r="10406" spans="2:16" x14ac:dyDescent="0.25">
      <c r="B10406" t="s">
        <v>4</v>
      </c>
      <c r="C10406" t="s">
        <v>17</v>
      </c>
      <c r="D10406" s="6">
        <v>0.05</v>
      </c>
      <c r="E10406" s="6">
        <v>0.05</v>
      </c>
      <c r="F10406" s="18">
        <v>230</v>
      </c>
      <c r="G10406" t="s">
        <v>2199</v>
      </c>
      <c r="H10406" t="s">
        <v>2236</v>
      </c>
      <c r="I10406" t="s">
        <v>4275</v>
      </c>
      <c r="J10406" t="s">
        <v>11029</v>
      </c>
      <c r="L10406" s="5"/>
      <c r="P10406" t="s">
        <v>11029</v>
      </c>
    </row>
    <row r="10407" spans="2:16" x14ac:dyDescent="0.25">
      <c r="B10407" t="s">
        <v>4</v>
      </c>
      <c r="C10407" t="s">
        <v>17</v>
      </c>
      <c r="D10407" s="6">
        <v>6.9000000000000006E-2</v>
      </c>
      <c r="E10407" s="6">
        <v>6.9000000000000006E-2</v>
      </c>
      <c r="F10407" s="18">
        <v>170</v>
      </c>
      <c r="G10407" t="s">
        <v>1014</v>
      </c>
      <c r="H10407" t="s">
        <v>2190</v>
      </c>
      <c r="I10407" t="s">
        <v>4277</v>
      </c>
      <c r="J10407" t="s">
        <v>8678</v>
      </c>
      <c r="L10407" s="5"/>
      <c r="P10407" t="s">
        <v>8678</v>
      </c>
    </row>
    <row r="10408" spans="2:16" x14ac:dyDescent="0.25">
      <c r="B10408" t="s">
        <v>4</v>
      </c>
      <c r="C10408" t="s">
        <v>17</v>
      </c>
      <c r="D10408" s="6">
        <v>0.107</v>
      </c>
      <c r="E10408" s="6">
        <v>0.107</v>
      </c>
      <c r="F10408" s="18">
        <v>155</v>
      </c>
      <c r="G10408" t="s">
        <v>1014</v>
      </c>
      <c r="H10408" t="s">
        <v>2191</v>
      </c>
      <c r="I10408" t="s">
        <v>4279</v>
      </c>
      <c r="J10408" t="s">
        <v>8727</v>
      </c>
      <c r="L10408" s="5"/>
      <c r="P10408" t="s">
        <v>8727</v>
      </c>
    </row>
    <row r="10409" spans="2:16" x14ac:dyDescent="0.25">
      <c r="B10409" t="s">
        <v>4</v>
      </c>
      <c r="C10409" t="s">
        <v>17</v>
      </c>
      <c r="D10409" s="6">
        <v>0.126</v>
      </c>
      <c r="E10409" s="6">
        <v>0.126</v>
      </c>
      <c r="F10409" s="18">
        <v>135</v>
      </c>
      <c r="G10409" t="s">
        <v>1014</v>
      </c>
      <c r="H10409" t="s">
        <v>2192</v>
      </c>
      <c r="I10409" t="s">
        <v>4281</v>
      </c>
      <c r="J10409" t="s">
        <v>8776</v>
      </c>
      <c r="L10409" s="5"/>
      <c r="P10409" t="s">
        <v>8776</v>
      </c>
    </row>
    <row r="10410" spans="2:16" x14ac:dyDescent="0.25">
      <c r="B10410" t="s">
        <v>4</v>
      </c>
      <c r="C10410" t="s">
        <v>17</v>
      </c>
      <c r="D10410" s="6">
        <v>0.126</v>
      </c>
      <c r="E10410" s="6">
        <v>0.126</v>
      </c>
      <c r="F10410" s="18">
        <v>135</v>
      </c>
      <c r="G10410" t="s">
        <v>1014</v>
      </c>
      <c r="H10410" t="s">
        <v>2183</v>
      </c>
      <c r="I10410" t="s">
        <v>4283</v>
      </c>
      <c r="J10410" t="s">
        <v>8825</v>
      </c>
      <c r="L10410" s="5"/>
      <c r="P10410" t="s">
        <v>8825</v>
      </c>
    </row>
    <row r="10411" spans="2:16" x14ac:dyDescent="0.25">
      <c r="B10411" t="s">
        <v>4</v>
      </c>
      <c r="C10411" t="s">
        <v>17</v>
      </c>
      <c r="D10411" s="6">
        <v>0.126</v>
      </c>
      <c r="E10411" s="6">
        <v>0.126</v>
      </c>
      <c r="F10411" s="18">
        <v>135</v>
      </c>
      <c r="G10411" t="s">
        <v>1014</v>
      </c>
      <c r="H10411" t="s">
        <v>2193</v>
      </c>
      <c r="I10411" t="s">
        <v>4285</v>
      </c>
      <c r="J10411" t="s">
        <v>8874</v>
      </c>
      <c r="L10411" s="5"/>
      <c r="P10411" t="s">
        <v>8874</v>
      </c>
    </row>
    <row r="10412" spans="2:16" x14ac:dyDescent="0.25">
      <c r="B10412" t="s">
        <v>4</v>
      </c>
      <c r="C10412" t="s">
        <v>17</v>
      </c>
      <c r="D10412" s="6">
        <v>6.9000000000000006E-2</v>
      </c>
      <c r="E10412" s="6">
        <v>6.9000000000000006E-2</v>
      </c>
      <c r="F10412" s="18">
        <v>170</v>
      </c>
      <c r="G10412" t="s">
        <v>1014</v>
      </c>
      <c r="H10412" t="s">
        <v>2194</v>
      </c>
      <c r="I10412" t="s">
        <v>4287</v>
      </c>
      <c r="J10412" t="s">
        <v>8923</v>
      </c>
      <c r="L10412" s="5"/>
      <c r="P10412" t="s">
        <v>8923</v>
      </c>
    </row>
    <row r="10413" spans="2:16" x14ac:dyDescent="0.25">
      <c r="B10413" t="s">
        <v>4</v>
      </c>
      <c r="C10413" t="s">
        <v>17</v>
      </c>
      <c r="D10413" s="6">
        <v>6.9000000000000006E-2</v>
      </c>
      <c r="E10413" s="6">
        <v>6.9000000000000006E-2</v>
      </c>
      <c r="F10413" s="18">
        <v>170</v>
      </c>
      <c r="G10413" t="s">
        <v>1014</v>
      </c>
      <c r="H10413" t="s">
        <v>2195</v>
      </c>
      <c r="I10413" t="s">
        <v>4289</v>
      </c>
      <c r="J10413" t="s">
        <v>8972</v>
      </c>
      <c r="L10413" s="5"/>
      <c r="P10413" t="s">
        <v>8972</v>
      </c>
    </row>
    <row r="10414" spans="2:16" x14ac:dyDescent="0.25">
      <c r="B10414" t="s">
        <v>4</v>
      </c>
      <c r="C10414" t="s">
        <v>17</v>
      </c>
      <c r="D10414" s="6">
        <v>6.9000000000000006E-2</v>
      </c>
      <c r="E10414" s="6">
        <v>6.9000000000000006E-2</v>
      </c>
      <c r="F10414" s="18">
        <v>170</v>
      </c>
      <c r="G10414" t="s">
        <v>1014</v>
      </c>
      <c r="H10414" t="s">
        <v>2196</v>
      </c>
      <c r="I10414" t="s">
        <v>4291</v>
      </c>
      <c r="J10414" t="s">
        <v>9021</v>
      </c>
      <c r="L10414" s="5"/>
      <c r="P10414" t="s">
        <v>9021</v>
      </c>
    </row>
    <row r="10415" spans="2:16" x14ac:dyDescent="0.25">
      <c r="B10415" t="s">
        <v>4</v>
      </c>
      <c r="C10415" t="s">
        <v>17</v>
      </c>
      <c r="D10415" s="6">
        <v>6.9000000000000006E-2</v>
      </c>
      <c r="E10415" s="6">
        <v>6.9000000000000006E-2</v>
      </c>
      <c r="F10415" s="18">
        <v>170</v>
      </c>
      <c r="G10415" t="s">
        <v>1014</v>
      </c>
      <c r="H10415" t="s">
        <v>2197</v>
      </c>
      <c r="I10415" t="s">
        <v>4293</v>
      </c>
      <c r="J10415" t="s">
        <v>9070</v>
      </c>
      <c r="L10415" s="5"/>
      <c r="P10415" t="s">
        <v>9070</v>
      </c>
    </row>
    <row r="10416" spans="2:16" x14ac:dyDescent="0.25">
      <c r="B10416" t="s">
        <v>4</v>
      </c>
      <c r="C10416" t="s">
        <v>17</v>
      </c>
      <c r="D10416" s="6">
        <v>6.9000000000000006E-2</v>
      </c>
      <c r="E10416" s="6">
        <v>6.9000000000000006E-2</v>
      </c>
      <c r="F10416" s="18">
        <v>170</v>
      </c>
      <c r="G10416" t="s">
        <v>1014</v>
      </c>
      <c r="H10416" t="s">
        <v>2198</v>
      </c>
      <c r="I10416" t="s">
        <v>4295</v>
      </c>
      <c r="J10416" t="s">
        <v>9119</v>
      </c>
      <c r="L10416" s="5"/>
      <c r="P10416" t="s">
        <v>9119</v>
      </c>
    </row>
    <row r="10417" spans="2:16" x14ac:dyDescent="0.25">
      <c r="B10417" t="s">
        <v>4</v>
      </c>
      <c r="C10417" t="s">
        <v>17</v>
      </c>
      <c r="D10417" s="6">
        <v>0.107</v>
      </c>
      <c r="E10417" s="6">
        <v>0.107</v>
      </c>
      <c r="F10417" s="18">
        <v>155</v>
      </c>
      <c r="G10417" t="s">
        <v>1014</v>
      </c>
      <c r="H10417" t="s">
        <v>2199</v>
      </c>
      <c r="I10417" t="s">
        <v>4297</v>
      </c>
      <c r="J10417" t="s">
        <v>9168</v>
      </c>
      <c r="L10417" s="5"/>
      <c r="P10417" t="s">
        <v>9168</v>
      </c>
    </row>
    <row r="10418" spans="2:16" x14ac:dyDescent="0.25">
      <c r="B10418" t="s">
        <v>4</v>
      </c>
      <c r="C10418" t="s">
        <v>17</v>
      </c>
      <c r="D10418" s="6">
        <v>0.126</v>
      </c>
      <c r="E10418" s="6">
        <v>0.126</v>
      </c>
      <c r="F10418" s="18">
        <v>135</v>
      </c>
      <c r="G10418" t="s">
        <v>1014</v>
      </c>
      <c r="H10418" t="s">
        <v>1014</v>
      </c>
      <c r="I10418" t="s">
        <v>4299</v>
      </c>
      <c r="J10418" t="s">
        <v>9217</v>
      </c>
      <c r="L10418" s="5"/>
      <c r="P10418" t="s">
        <v>9217</v>
      </c>
    </row>
    <row r="10419" spans="2:16" x14ac:dyDescent="0.25">
      <c r="B10419" t="s">
        <v>4</v>
      </c>
      <c r="C10419" t="s">
        <v>17</v>
      </c>
      <c r="D10419" s="6">
        <v>0.107</v>
      </c>
      <c r="E10419" s="6">
        <v>0.107</v>
      </c>
      <c r="F10419" s="18">
        <v>155</v>
      </c>
      <c r="G10419" t="s">
        <v>1014</v>
      </c>
      <c r="H10419" t="s">
        <v>2200</v>
      </c>
      <c r="I10419" t="s">
        <v>4301</v>
      </c>
      <c r="J10419" t="s">
        <v>9266</v>
      </c>
      <c r="L10419" s="5"/>
      <c r="P10419" t="s">
        <v>9266</v>
      </c>
    </row>
    <row r="10420" spans="2:16" x14ac:dyDescent="0.25">
      <c r="B10420" t="s">
        <v>4</v>
      </c>
      <c r="C10420" t="s">
        <v>17</v>
      </c>
      <c r="D10420" s="6">
        <v>6.9000000000000006E-2</v>
      </c>
      <c r="E10420" s="6">
        <v>6.9000000000000006E-2</v>
      </c>
      <c r="F10420" s="18">
        <v>170</v>
      </c>
      <c r="G10420" t="s">
        <v>1014</v>
      </c>
      <c r="H10420" t="s">
        <v>2201</v>
      </c>
      <c r="I10420" t="s">
        <v>4303</v>
      </c>
      <c r="J10420" t="s">
        <v>9315</v>
      </c>
      <c r="L10420" s="5"/>
      <c r="P10420" t="s">
        <v>9315</v>
      </c>
    </row>
    <row r="10421" spans="2:16" x14ac:dyDescent="0.25">
      <c r="B10421" t="s">
        <v>4</v>
      </c>
      <c r="C10421" t="s">
        <v>17</v>
      </c>
      <c r="D10421" s="6">
        <v>0.107</v>
      </c>
      <c r="E10421" s="6">
        <v>0.107</v>
      </c>
      <c r="F10421" s="18">
        <v>155</v>
      </c>
      <c r="G10421" t="s">
        <v>1014</v>
      </c>
      <c r="H10421" t="s">
        <v>2202</v>
      </c>
      <c r="I10421" t="s">
        <v>4305</v>
      </c>
      <c r="J10421" t="s">
        <v>9364</v>
      </c>
      <c r="L10421" s="5"/>
      <c r="P10421" t="s">
        <v>9364</v>
      </c>
    </row>
    <row r="10422" spans="2:16" x14ac:dyDescent="0.25">
      <c r="B10422" t="s">
        <v>4</v>
      </c>
      <c r="C10422" t="s">
        <v>17</v>
      </c>
      <c r="D10422" s="6">
        <v>6.9000000000000006E-2</v>
      </c>
      <c r="E10422" s="6">
        <v>6.9000000000000006E-2</v>
      </c>
      <c r="F10422" s="18">
        <v>170</v>
      </c>
      <c r="G10422" t="s">
        <v>1014</v>
      </c>
      <c r="H10422" t="s">
        <v>2203</v>
      </c>
      <c r="I10422" t="s">
        <v>4307</v>
      </c>
      <c r="J10422" t="s">
        <v>9413</v>
      </c>
      <c r="L10422" s="5"/>
      <c r="P10422" t="s">
        <v>9413</v>
      </c>
    </row>
    <row r="10423" spans="2:16" x14ac:dyDescent="0.25">
      <c r="B10423" t="s">
        <v>4</v>
      </c>
      <c r="C10423" t="s">
        <v>17</v>
      </c>
      <c r="D10423" s="6">
        <v>0.107</v>
      </c>
      <c r="E10423" s="6">
        <v>0.107</v>
      </c>
      <c r="F10423" s="18">
        <v>155</v>
      </c>
      <c r="G10423" t="s">
        <v>1014</v>
      </c>
      <c r="H10423" t="s">
        <v>2204</v>
      </c>
      <c r="I10423" t="s">
        <v>4309</v>
      </c>
      <c r="J10423" t="s">
        <v>9462</v>
      </c>
      <c r="L10423" s="5"/>
      <c r="P10423" t="s">
        <v>9462</v>
      </c>
    </row>
    <row r="10424" spans="2:16" x14ac:dyDescent="0.25">
      <c r="B10424" t="s">
        <v>4</v>
      </c>
      <c r="C10424" t="s">
        <v>17</v>
      </c>
      <c r="D10424" s="6">
        <v>6.9000000000000006E-2</v>
      </c>
      <c r="E10424" s="6">
        <v>6.9000000000000006E-2</v>
      </c>
      <c r="F10424" s="18">
        <v>170</v>
      </c>
      <c r="G10424" t="s">
        <v>1014</v>
      </c>
      <c r="H10424" t="s">
        <v>2205</v>
      </c>
      <c r="I10424" t="s">
        <v>4311</v>
      </c>
      <c r="J10424" t="s">
        <v>9511</v>
      </c>
      <c r="L10424" s="5"/>
      <c r="P10424" t="s">
        <v>9511</v>
      </c>
    </row>
    <row r="10425" spans="2:16" x14ac:dyDescent="0.25">
      <c r="B10425" t="s">
        <v>4</v>
      </c>
      <c r="C10425" t="s">
        <v>17</v>
      </c>
      <c r="D10425" s="6">
        <v>6.9000000000000006E-2</v>
      </c>
      <c r="E10425" s="6">
        <v>6.9000000000000006E-2</v>
      </c>
      <c r="F10425" s="18">
        <v>170</v>
      </c>
      <c r="G10425" t="s">
        <v>1014</v>
      </c>
      <c r="H10425" t="s">
        <v>2206</v>
      </c>
      <c r="I10425" t="s">
        <v>4313</v>
      </c>
      <c r="J10425" t="s">
        <v>9560</v>
      </c>
      <c r="L10425" s="5"/>
      <c r="P10425" t="s">
        <v>9560</v>
      </c>
    </row>
    <row r="10426" spans="2:16" x14ac:dyDescent="0.25">
      <c r="B10426" t="s">
        <v>4</v>
      </c>
      <c r="C10426" t="s">
        <v>17</v>
      </c>
      <c r="D10426" s="6">
        <v>6.9000000000000006E-2</v>
      </c>
      <c r="E10426" s="6">
        <v>6.9000000000000006E-2</v>
      </c>
      <c r="F10426" s="18">
        <v>170</v>
      </c>
      <c r="G10426" t="s">
        <v>1014</v>
      </c>
      <c r="H10426" t="s">
        <v>2207</v>
      </c>
      <c r="I10426" t="s">
        <v>4315</v>
      </c>
      <c r="J10426" t="s">
        <v>9609</v>
      </c>
      <c r="L10426" s="5"/>
      <c r="P10426" t="s">
        <v>9609</v>
      </c>
    </row>
    <row r="10427" spans="2:16" x14ac:dyDescent="0.25">
      <c r="B10427" t="s">
        <v>4</v>
      </c>
      <c r="C10427" t="s">
        <v>17</v>
      </c>
      <c r="D10427" s="6">
        <v>6.9000000000000006E-2</v>
      </c>
      <c r="E10427" s="6">
        <v>6.9000000000000006E-2</v>
      </c>
      <c r="F10427" s="18">
        <v>170</v>
      </c>
      <c r="G10427" t="s">
        <v>1014</v>
      </c>
      <c r="H10427" t="s">
        <v>2208</v>
      </c>
      <c r="I10427" t="s">
        <v>4317</v>
      </c>
      <c r="J10427" t="s">
        <v>9658</v>
      </c>
      <c r="L10427" s="5"/>
      <c r="P10427" t="s">
        <v>9658</v>
      </c>
    </row>
    <row r="10428" spans="2:16" x14ac:dyDescent="0.25">
      <c r="B10428" t="s">
        <v>4</v>
      </c>
      <c r="C10428" t="s">
        <v>17</v>
      </c>
      <c r="D10428" s="6">
        <v>0.107</v>
      </c>
      <c r="E10428" s="6">
        <v>0.107</v>
      </c>
      <c r="F10428" s="18">
        <v>155</v>
      </c>
      <c r="G10428" t="s">
        <v>1014</v>
      </c>
      <c r="H10428" t="s">
        <v>2209</v>
      </c>
      <c r="I10428" t="s">
        <v>4319</v>
      </c>
      <c r="J10428" t="s">
        <v>9707</v>
      </c>
      <c r="L10428" s="5"/>
      <c r="P10428" t="s">
        <v>9707</v>
      </c>
    </row>
    <row r="10429" spans="2:16" x14ac:dyDescent="0.25">
      <c r="B10429" t="s">
        <v>4</v>
      </c>
      <c r="C10429" t="s">
        <v>17</v>
      </c>
      <c r="D10429" s="6">
        <v>0.107</v>
      </c>
      <c r="E10429" s="6">
        <v>0.107</v>
      </c>
      <c r="F10429" s="18">
        <v>155</v>
      </c>
      <c r="G10429" t="s">
        <v>1014</v>
      </c>
      <c r="H10429" t="s">
        <v>2210</v>
      </c>
      <c r="I10429" t="s">
        <v>940</v>
      </c>
      <c r="J10429" t="s">
        <v>9756</v>
      </c>
      <c r="L10429" s="5"/>
      <c r="P10429" t="s">
        <v>9756</v>
      </c>
    </row>
    <row r="10430" spans="2:16" x14ac:dyDescent="0.25">
      <c r="B10430" t="s">
        <v>4</v>
      </c>
      <c r="C10430" t="s">
        <v>17</v>
      </c>
      <c r="D10430" s="6">
        <v>6.9000000000000006E-2</v>
      </c>
      <c r="E10430" s="6">
        <v>6.9000000000000006E-2</v>
      </c>
      <c r="F10430" s="18">
        <v>170</v>
      </c>
      <c r="G10430" t="s">
        <v>1014</v>
      </c>
      <c r="H10430" t="s">
        <v>2211</v>
      </c>
      <c r="I10430" t="s">
        <v>4322</v>
      </c>
      <c r="J10430" t="s">
        <v>9805</v>
      </c>
      <c r="L10430" s="5"/>
      <c r="P10430" t="s">
        <v>9805</v>
      </c>
    </row>
    <row r="10431" spans="2:16" x14ac:dyDescent="0.25">
      <c r="B10431" t="s">
        <v>4</v>
      </c>
      <c r="C10431" t="s">
        <v>17</v>
      </c>
      <c r="D10431" s="6">
        <v>0.05</v>
      </c>
      <c r="E10431" s="6">
        <v>0.05</v>
      </c>
      <c r="F10431" s="18">
        <v>230</v>
      </c>
      <c r="G10431" t="s">
        <v>1014</v>
      </c>
      <c r="H10431" t="s">
        <v>2212</v>
      </c>
      <c r="I10431" t="s">
        <v>4324</v>
      </c>
      <c r="J10431" t="s">
        <v>9854</v>
      </c>
      <c r="L10431" s="5"/>
      <c r="P10431" t="s">
        <v>9854</v>
      </c>
    </row>
    <row r="10432" spans="2:16" x14ac:dyDescent="0.25">
      <c r="B10432" t="s">
        <v>4</v>
      </c>
      <c r="C10432" t="s">
        <v>17</v>
      </c>
      <c r="D10432" s="6">
        <v>6.9000000000000006E-2</v>
      </c>
      <c r="E10432" s="6">
        <v>6.9000000000000006E-2</v>
      </c>
      <c r="F10432" s="18">
        <v>170</v>
      </c>
      <c r="G10432" t="s">
        <v>1014</v>
      </c>
      <c r="H10432" t="s">
        <v>2213</v>
      </c>
      <c r="I10432" t="s">
        <v>4326</v>
      </c>
      <c r="J10432" t="s">
        <v>9903</v>
      </c>
      <c r="L10432" s="5"/>
      <c r="P10432" t="s">
        <v>9903</v>
      </c>
    </row>
    <row r="10433" spans="2:16" x14ac:dyDescent="0.25">
      <c r="B10433" t="s">
        <v>4</v>
      </c>
      <c r="C10433" t="s">
        <v>17</v>
      </c>
      <c r="D10433" s="6">
        <v>0.05</v>
      </c>
      <c r="E10433" s="6">
        <v>0.05</v>
      </c>
      <c r="F10433" s="18">
        <v>230</v>
      </c>
      <c r="G10433" t="s">
        <v>1014</v>
      </c>
      <c r="H10433" t="s">
        <v>2214</v>
      </c>
      <c r="I10433" t="s">
        <v>4328</v>
      </c>
      <c r="J10433" t="s">
        <v>9952</v>
      </c>
      <c r="L10433" s="5"/>
      <c r="P10433" t="s">
        <v>9952</v>
      </c>
    </row>
    <row r="10434" spans="2:16" x14ac:dyDescent="0.25">
      <c r="B10434" t="s">
        <v>4</v>
      </c>
      <c r="C10434" t="s">
        <v>17</v>
      </c>
      <c r="D10434" s="6">
        <v>0.107</v>
      </c>
      <c r="E10434" s="6">
        <v>0.107</v>
      </c>
      <c r="F10434" s="18">
        <v>155</v>
      </c>
      <c r="G10434" t="s">
        <v>1014</v>
      </c>
      <c r="H10434" t="s">
        <v>2215</v>
      </c>
      <c r="I10434" t="s">
        <v>4330</v>
      </c>
      <c r="J10434" t="s">
        <v>10001</v>
      </c>
      <c r="L10434" s="5"/>
      <c r="P10434" t="s">
        <v>10001</v>
      </c>
    </row>
    <row r="10435" spans="2:16" x14ac:dyDescent="0.25">
      <c r="B10435" t="s">
        <v>4</v>
      </c>
      <c r="C10435" t="s">
        <v>17</v>
      </c>
      <c r="D10435" s="6">
        <v>6.9000000000000006E-2</v>
      </c>
      <c r="E10435" s="6">
        <v>6.9000000000000006E-2</v>
      </c>
      <c r="F10435" s="18">
        <v>170</v>
      </c>
      <c r="G10435" t="s">
        <v>1014</v>
      </c>
      <c r="H10435" t="s">
        <v>2216</v>
      </c>
      <c r="I10435" t="s">
        <v>4332</v>
      </c>
      <c r="J10435" t="s">
        <v>10050</v>
      </c>
      <c r="L10435" s="5"/>
      <c r="P10435" t="s">
        <v>10050</v>
      </c>
    </row>
    <row r="10436" spans="2:16" x14ac:dyDescent="0.25">
      <c r="B10436" t="s">
        <v>4</v>
      </c>
      <c r="C10436" t="s">
        <v>17</v>
      </c>
      <c r="D10436" s="6">
        <v>6.9000000000000006E-2</v>
      </c>
      <c r="E10436" s="6">
        <v>6.9000000000000006E-2</v>
      </c>
      <c r="F10436" s="18">
        <v>170</v>
      </c>
      <c r="G10436" t="s">
        <v>1014</v>
      </c>
      <c r="H10436" t="s">
        <v>2217</v>
      </c>
      <c r="I10436" t="s">
        <v>4334</v>
      </c>
      <c r="J10436" t="s">
        <v>10099</v>
      </c>
      <c r="L10436" s="5"/>
      <c r="P10436" t="s">
        <v>10099</v>
      </c>
    </row>
    <row r="10437" spans="2:16" x14ac:dyDescent="0.25">
      <c r="B10437" t="s">
        <v>4</v>
      </c>
      <c r="C10437" t="s">
        <v>17</v>
      </c>
      <c r="D10437" s="6">
        <v>0.126</v>
      </c>
      <c r="E10437" s="6">
        <v>0.126</v>
      </c>
      <c r="F10437" s="18">
        <v>135</v>
      </c>
      <c r="G10437" t="s">
        <v>1014</v>
      </c>
      <c r="H10437" t="s">
        <v>2218</v>
      </c>
      <c r="I10437" t="s">
        <v>4336</v>
      </c>
      <c r="J10437" t="s">
        <v>10148</v>
      </c>
      <c r="L10437" s="5"/>
      <c r="P10437" t="s">
        <v>10148</v>
      </c>
    </row>
    <row r="10438" spans="2:16" x14ac:dyDescent="0.25">
      <c r="B10438" t="s">
        <v>4</v>
      </c>
      <c r="C10438" t="s">
        <v>17</v>
      </c>
      <c r="D10438" s="6">
        <v>0.126</v>
      </c>
      <c r="E10438" s="6">
        <v>0.126</v>
      </c>
      <c r="F10438" s="18">
        <v>135</v>
      </c>
      <c r="G10438" t="s">
        <v>1014</v>
      </c>
      <c r="H10438" t="s">
        <v>2219</v>
      </c>
      <c r="I10438" t="s">
        <v>4338</v>
      </c>
      <c r="J10438" t="s">
        <v>10197</v>
      </c>
      <c r="L10438" s="5"/>
      <c r="P10438" t="s">
        <v>10197</v>
      </c>
    </row>
    <row r="10439" spans="2:16" x14ac:dyDescent="0.25">
      <c r="B10439" t="s">
        <v>4</v>
      </c>
      <c r="C10439" t="s">
        <v>17</v>
      </c>
      <c r="D10439" s="6">
        <v>6.9000000000000006E-2</v>
      </c>
      <c r="E10439" s="6">
        <v>6.9000000000000006E-2</v>
      </c>
      <c r="F10439" s="18">
        <v>170</v>
      </c>
      <c r="G10439" t="s">
        <v>1014</v>
      </c>
      <c r="H10439" t="s">
        <v>2220</v>
      </c>
      <c r="I10439" t="s">
        <v>4340</v>
      </c>
      <c r="J10439" t="s">
        <v>10246</v>
      </c>
      <c r="L10439" s="5"/>
      <c r="P10439" t="s">
        <v>10246</v>
      </c>
    </row>
    <row r="10440" spans="2:16" x14ac:dyDescent="0.25">
      <c r="B10440" t="s">
        <v>4</v>
      </c>
      <c r="C10440" t="s">
        <v>17</v>
      </c>
      <c r="D10440" s="6">
        <v>6.9000000000000006E-2</v>
      </c>
      <c r="E10440" s="6">
        <v>6.9000000000000006E-2</v>
      </c>
      <c r="F10440" s="18">
        <v>170</v>
      </c>
      <c r="G10440" t="s">
        <v>1014</v>
      </c>
      <c r="H10440" t="s">
        <v>2221</v>
      </c>
      <c r="I10440" t="s">
        <v>4342</v>
      </c>
      <c r="J10440" t="s">
        <v>10295</v>
      </c>
      <c r="L10440" s="5"/>
      <c r="P10440" t="s">
        <v>10295</v>
      </c>
    </row>
    <row r="10441" spans="2:16" x14ac:dyDescent="0.25">
      <c r="B10441" t="s">
        <v>4</v>
      </c>
      <c r="C10441" t="s">
        <v>17</v>
      </c>
      <c r="D10441" s="6">
        <v>0.107</v>
      </c>
      <c r="E10441" s="6">
        <v>0.107</v>
      </c>
      <c r="F10441" s="18">
        <v>155</v>
      </c>
      <c r="G10441" t="s">
        <v>1014</v>
      </c>
      <c r="H10441" t="s">
        <v>2222</v>
      </c>
      <c r="I10441" t="s">
        <v>4344</v>
      </c>
      <c r="J10441" t="s">
        <v>10344</v>
      </c>
      <c r="L10441" s="5"/>
      <c r="P10441" t="s">
        <v>10344</v>
      </c>
    </row>
    <row r="10442" spans="2:16" x14ac:dyDescent="0.25">
      <c r="B10442" t="s">
        <v>4</v>
      </c>
      <c r="C10442" t="s">
        <v>17</v>
      </c>
      <c r="D10442" s="6">
        <v>0.126</v>
      </c>
      <c r="E10442" s="6">
        <v>0.126</v>
      </c>
      <c r="F10442" s="18">
        <v>135</v>
      </c>
      <c r="G10442" t="s">
        <v>1014</v>
      </c>
      <c r="H10442" t="s">
        <v>2223</v>
      </c>
      <c r="I10442" t="s">
        <v>4348</v>
      </c>
      <c r="J10442" t="s">
        <v>10393</v>
      </c>
      <c r="L10442" s="5"/>
      <c r="P10442" t="s">
        <v>10393</v>
      </c>
    </row>
    <row r="10443" spans="2:16" x14ac:dyDescent="0.25">
      <c r="B10443" t="s">
        <v>4</v>
      </c>
      <c r="C10443" t="s">
        <v>17</v>
      </c>
      <c r="D10443" s="6">
        <v>6.9000000000000006E-2</v>
      </c>
      <c r="E10443" s="6">
        <v>6.9000000000000006E-2</v>
      </c>
      <c r="F10443" s="18">
        <v>170</v>
      </c>
      <c r="G10443" t="s">
        <v>1014</v>
      </c>
      <c r="H10443" t="s">
        <v>2224</v>
      </c>
      <c r="I10443" t="s">
        <v>4350</v>
      </c>
      <c r="J10443" t="s">
        <v>10442</v>
      </c>
      <c r="L10443" s="5"/>
      <c r="P10443" t="s">
        <v>10442</v>
      </c>
    </row>
    <row r="10444" spans="2:16" x14ac:dyDescent="0.25">
      <c r="B10444" t="s">
        <v>4</v>
      </c>
      <c r="C10444" t="s">
        <v>17</v>
      </c>
      <c r="D10444" s="6">
        <v>6.9000000000000006E-2</v>
      </c>
      <c r="E10444" s="6">
        <v>6.9000000000000006E-2</v>
      </c>
      <c r="F10444" s="18">
        <v>170</v>
      </c>
      <c r="G10444" t="s">
        <v>1014</v>
      </c>
      <c r="H10444" t="s">
        <v>2225</v>
      </c>
      <c r="I10444" t="s">
        <v>4353</v>
      </c>
      <c r="J10444" t="s">
        <v>10491</v>
      </c>
      <c r="L10444" s="5"/>
      <c r="P10444" t="s">
        <v>10491</v>
      </c>
    </row>
    <row r="10445" spans="2:16" x14ac:dyDescent="0.25">
      <c r="B10445" t="s">
        <v>4</v>
      </c>
      <c r="C10445" t="s">
        <v>17</v>
      </c>
      <c r="D10445" s="6">
        <v>6.9000000000000006E-2</v>
      </c>
      <c r="E10445" s="6">
        <v>6.9000000000000006E-2</v>
      </c>
      <c r="F10445" s="18">
        <v>170</v>
      </c>
      <c r="G10445" t="s">
        <v>1014</v>
      </c>
      <c r="H10445" t="s">
        <v>2226</v>
      </c>
      <c r="I10445" t="s">
        <v>4355</v>
      </c>
      <c r="J10445" t="s">
        <v>10540</v>
      </c>
      <c r="L10445" s="5"/>
      <c r="P10445" t="s">
        <v>10540</v>
      </c>
    </row>
    <row r="10446" spans="2:16" x14ac:dyDescent="0.25">
      <c r="B10446" t="s">
        <v>4</v>
      </c>
      <c r="C10446" t="s">
        <v>17</v>
      </c>
      <c r="D10446" s="6">
        <v>0.107</v>
      </c>
      <c r="E10446" s="6">
        <v>0.107</v>
      </c>
      <c r="F10446" s="18">
        <v>155</v>
      </c>
      <c r="G10446" t="s">
        <v>1014</v>
      </c>
      <c r="H10446" t="s">
        <v>2227</v>
      </c>
      <c r="I10446" t="s">
        <v>4357</v>
      </c>
      <c r="J10446" t="s">
        <v>10589</v>
      </c>
      <c r="L10446" s="5"/>
      <c r="P10446" t="s">
        <v>10589</v>
      </c>
    </row>
    <row r="10447" spans="2:16" x14ac:dyDescent="0.25">
      <c r="B10447" t="s">
        <v>4</v>
      </c>
      <c r="C10447" t="s">
        <v>17</v>
      </c>
      <c r="D10447" s="6">
        <v>6.9000000000000006E-2</v>
      </c>
      <c r="E10447" s="6">
        <v>6.9000000000000006E-2</v>
      </c>
      <c r="F10447" s="18">
        <v>170</v>
      </c>
      <c r="G10447" t="s">
        <v>1014</v>
      </c>
      <c r="H10447" t="s">
        <v>2228</v>
      </c>
      <c r="I10447" t="s">
        <v>4359</v>
      </c>
      <c r="J10447" t="s">
        <v>10638</v>
      </c>
      <c r="L10447" s="5"/>
      <c r="P10447" t="s">
        <v>10638</v>
      </c>
    </row>
    <row r="10448" spans="2:16" x14ac:dyDescent="0.25">
      <c r="B10448" t="s">
        <v>4</v>
      </c>
      <c r="C10448" t="s">
        <v>17</v>
      </c>
      <c r="D10448" s="6">
        <v>0.107</v>
      </c>
      <c r="E10448" s="6">
        <v>0.107</v>
      </c>
      <c r="F10448" s="18">
        <v>155</v>
      </c>
      <c r="G10448" t="s">
        <v>1014</v>
      </c>
      <c r="H10448" t="s">
        <v>2229</v>
      </c>
      <c r="I10448" t="s">
        <v>4361</v>
      </c>
      <c r="J10448" t="s">
        <v>10687</v>
      </c>
      <c r="L10448" s="5"/>
      <c r="P10448" t="s">
        <v>10687</v>
      </c>
    </row>
    <row r="10449" spans="2:16" x14ac:dyDescent="0.25">
      <c r="B10449" t="s">
        <v>4</v>
      </c>
      <c r="C10449" t="s">
        <v>17</v>
      </c>
      <c r="D10449" s="6">
        <v>0.126</v>
      </c>
      <c r="E10449" s="6">
        <v>0.126</v>
      </c>
      <c r="F10449" s="18">
        <v>135</v>
      </c>
      <c r="G10449" t="s">
        <v>1014</v>
      </c>
      <c r="H10449" t="s">
        <v>2230</v>
      </c>
      <c r="I10449" t="s">
        <v>710</v>
      </c>
      <c r="J10449" t="s">
        <v>10736</v>
      </c>
      <c r="L10449" s="5"/>
      <c r="P10449" t="s">
        <v>10736</v>
      </c>
    </row>
    <row r="10450" spans="2:16" x14ac:dyDescent="0.25">
      <c r="B10450" t="s">
        <v>4</v>
      </c>
      <c r="C10450" t="s">
        <v>17</v>
      </c>
      <c r="D10450" s="6">
        <v>6.9000000000000006E-2</v>
      </c>
      <c r="E10450" s="6">
        <v>6.9000000000000006E-2</v>
      </c>
      <c r="F10450" s="18">
        <v>170</v>
      </c>
      <c r="G10450" t="s">
        <v>1014</v>
      </c>
      <c r="H10450" t="s">
        <v>2231</v>
      </c>
      <c r="I10450" t="s">
        <v>4364</v>
      </c>
      <c r="J10450" t="s">
        <v>10785</v>
      </c>
      <c r="L10450" s="5"/>
      <c r="P10450" t="s">
        <v>10785</v>
      </c>
    </row>
    <row r="10451" spans="2:16" x14ac:dyDescent="0.25">
      <c r="B10451" t="s">
        <v>4</v>
      </c>
      <c r="C10451" t="s">
        <v>17</v>
      </c>
      <c r="D10451" s="6">
        <v>6.9000000000000006E-2</v>
      </c>
      <c r="E10451" s="6">
        <v>6.9000000000000006E-2</v>
      </c>
      <c r="F10451" s="18">
        <v>170</v>
      </c>
      <c r="G10451" t="s">
        <v>1014</v>
      </c>
      <c r="H10451" t="s">
        <v>2232</v>
      </c>
      <c r="I10451" t="s">
        <v>4366</v>
      </c>
      <c r="J10451" t="s">
        <v>10834</v>
      </c>
      <c r="L10451" s="5"/>
      <c r="P10451" t="s">
        <v>10834</v>
      </c>
    </row>
    <row r="10452" spans="2:16" x14ac:dyDescent="0.25">
      <c r="B10452" t="s">
        <v>4</v>
      </c>
      <c r="C10452" t="s">
        <v>17</v>
      </c>
      <c r="D10452" s="6">
        <v>0.126</v>
      </c>
      <c r="E10452" s="6">
        <v>0.126</v>
      </c>
      <c r="F10452" s="18">
        <v>135</v>
      </c>
      <c r="G10452" t="s">
        <v>1014</v>
      </c>
      <c r="H10452" t="s">
        <v>2233</v>
      </c>
      <c r="I10452" t="s">
        <v>4368</v>
      </c>
      <c r="J10452" t="s">
        <v>10883</v>
      </c>
      <c r="L10452" s="5"/>
      <c r="P10452" t="s">
        <v>10883</v>
      </c>
    </row>
    <row r="10453" spans="2:16" x14ac:dyDescent="0.25">
      <c r="B10453" t="s">
        <v>4</v>
      </c>
      <c r="C10453" t="s">
        <v>17</v>
      </c>
      <c r="D10453" s="6">
        <v>0.107</v>
      </c>
      <c r="E10453" s="6">
        <v>0.107</v>
      </c>
      <c r="F10453" s="18">
        <v>155</v>
      </c>
      <c r="G10453" t="s">
        <v>1014</v>
      </c>
      <c r="H10453" t="s">
        <v>2234</v>
      </c>
      <c r="I10453" t="s">
        <v>4370</v>
      </c>
      <c r="J10453" t="s">
        <v>10932</v>
      </c>
      <c r="L10453" s="5"/>
      <c r="P10453" t="s">
        <v>10932</v>
      </c>
    </row>
    <row r="10454" spans="2:16" x14ac:dyDescent="0.25">
      <c r="B10454" t="s">
        <v>4</v>
      </c>
      <c r="C10454" t="s">
        <v>17</v>
      </c>
      <c r="D10454" s="6">
        <v>6.9000000000000006E-2</v>
      </c>
      <c r="E10454" s="6">
        <v>6.9000000000000006E-2</v>
      </c>
      <c r="F10454" s="18">
        <v>170</v>
      </c>
      <c r="G10454" t="s">
        <v>1014</v>
      </c>
      <c r="H10454" t="s">
        <v>2235</v>
      </c>
      <c r="I10454" t="s">
        <v>4372</v>
      </c>
      <c r="J10454" t="s">
        <v>10981</v>
      </c>
      <c r="L10454" s="5"/>
      <c r="P10454" t="s">
        <v>10981</v>
      </c>
    </row>
    <row r="10455" spans="2:16" x14ac:dyDescent="0.25">
      <c r="B10455" t="s">
        <v>4</v>
      </c>
      <c r="C10455" t="s">
        <v>17</v>
      </c>
      <c r="D10455" s="6">
        <v>0.05</v>
      </c>
      <c r="E10455" s="6">
        <v>0.05</v>
      </c>
      <c r="F10455" s="18">
        <v>230</v>
      </c>
      <c r="G10455" t="s">
        <v>1014</v>
      </c>
      <c r="H10455" t="s">
        <v>2236</v>
      </c>
      <c r="I10455" t="s">
        <v>4374</v>
      </c>
      <c r="J10455" t="s">
        <v>11030</v>
      </c>
      <c r="L10455" s="5"/>
      <c r="P10455" t="s">
        <v>11030</v>
      </c>
    </row>
    <row r="10456" spans="2:16" x14ac:dyDescent="0.25">
      <c r="B10456" t="s">
        <v>4</v>
      </c>
      <c r="C10456" t="s">
        <v>17</v>
      </c>
      <c r="D10456" s="6">
        <v>0.126</v>
      </c>
      <c r="E10456" s="6">
        <v>0.126</v>
      </c>
      <c r="F10456" s="18">
        <v>135</v>
      </c>
      <c r="G10456" t="s">
        <v>2200</v>
      </c>
      <c r="H10456" t="s">
        <v>2190</v>
      </c>
      <c r="I10456" t="s">
        <v>684</v>
      </c>
      <c r="J10456" t="s">
        <v>8679</v>
      </c>
      <c r="L10456" s="5"/>
      <c r="P10456" t="s">
        <v>8679</v>
      </c>
    </row>
    <row r="10457" spans="2:16" x14ac:dyDescent="0.25">
      <c r="B10457" t="s">
        <v>4</v>
      </c>
      <c r="C10457" t="s">
        <v>17</v>
      </c>
      <c r="D10457" s="6">
        <v>0.126</v>
      </c>
      <c r="E10457" s="6">
        <v>0.126</v>
      </c>
      <c r="F10457" s="18">
        <v>135</v>
      </c>
      <c r="G10457" t="s">
        <v>2200</v>
      </c>
      <c r="H10457" t="s">
        <v>2191</v>
      </c>
      <c r="I10457" t="s">
        <v>823</v>
      </c>
      <c r="J10457" t="s">
        <v>8728</v>
      </c>
      <c r="L10457" s="5"/>
      <c r="P10457" t="s">
        <v>8728</v>
      </c>
    </row>
    <row r="10458" spans="2:16" x14ac:dyDescent="0.25">
      <c r="B10458" t="s">
        <v>4</v>
      </c>
      <c r="C10458" t="s">
        <v>17</v>
      </c>
      <c r="D10458" s="6">
        <v>0.33899999999999997</v>
      </c>
      <c r="E10458" s="6">
        <v>0.33899999999999997</v>
      </c>
      <c r="F10458" s="18">
        <v>150</v>
      </c>
      <c r="G10458" t="s">
        <v>2200</v>
      </c>
      <c r="H10458" t="s">
        <v>2192</v>
      </c>
      <c r="I10458" t="s">
        <v>315</v>
      </c>
      <c r="J10458" t="s">
        <v>8777</v>
      </c>
      <c r="L10458" s="5"/>
      <c r="P10458" t="s">
        <v>8777</v>
      </c>
    </row>
    <row r="10459" spans="2:16" x14ac:dyDescent="0.25">
      <c r="B10459" t="s">
        <v>4</v>
      </c>
      <c r="C10459" t="s">
        <v>17</v>
      </c>
      <c r="D10459" s="6">
        <v>0.43200000000000005</v>
      </c>
      <c r="E10459" s="6">
        <v>0.43200000000000005</v>
      </c>
      <c r="F10459" s="18">
        <v>155</v>
      </c>
      <c r="G10459" t="s">
        <v>2200</v>
      </c>
      <c r="H10459" t="s">
        <v>2183</v>
      </c>
      <c r="I10459" t="s">
        <v>454</v>
      </c>
      <c r="J10459" t="s">
        <v>8826</v>
      </c>
      <c r="L10459" s="5"/>
      <c r="P10459" t="s">
        <v>8826</v>
      </c>
    </row>
    <row r="10460" spans="2:16" x14ac:dyDescent="0.25">
      <c r="B10460" t="s">
        <v>4</v>
      </c>
      <c r="C10460" t="s">
        <v>17</v>
      </c>
      <c r="D10460" s="6">
        <v>0.107</v>
      </c>
      <c r="E10460" s="6">
        <v>0.107</v>
      </c>
      <c r="F10460" s="18">
        <v>155</v>
      </c>
      <c r="G10460" t="s">
        <v>2200</v>
      </c>
      <c r="H10460" t="s">
        <v>2193</v>
      </c>
      <c r="I10460" t="s">
        <v>503</v>
      </c>
      <c r="J10460" t="s">
        <v>8875</v>
      </c>
      <c r="L10460" s="5"/>
      <c r="P10460" t="s">
        <v>8875</v>
      </c>
    </row>
    <row r="10461" spans="2:16" x14ac:dyDescent="0.25">
      <c r="B10461" t="s">
        <v>4</v>
      </c>
      <c r="C10461" t="s">
        <v>17</v>
      </c>
      <c r="D10461" s="6">
        <v>0.107</v>
      </c>
      <c r="E10461" s="6">
        <v>0.107</v>
      </c>
      <c r="F10461" s="18">
        <v>155</v>
      </c>
      <c r="G10461" t="s">
        <v>2200</v>
      </c>
      <c r="H10461" t="s">
        <v>2194</v>
      </c>
      <c r="I10461" t="s">
        <v>652</v>
      </c>
      <c r="J10461" t="s">
        <v>8924</v>
      </c>
      <c r="L10461" s="5"/>
      <c r="P10461" t="s">
        <v>8924</v>
      </c>
    </row>
    <row r="10462" spans="2:16" x14ac:dyDescent="0.25">
      <c r="B10462" t="s">
        <v>4</v>
      </c>
      <c r="C10462" t="s">
        <v>17</v>
      </c>
      <c r="D10462" s="6">
        <v>0.107</v>
      </c>
      <c r="E10462" s="6">
        <v>0.107</v>
      </c>
      <c r="F10462" s="18">
        <v>155</v>
      </c>
      <c r="G10462" t="s">
        <v>2200</v>
      </c>
      <c r="H10462" t="s">
        <v>2195</v>
      </c>
      <c r="I10462" t="s">
        <v>327</v>
      </c>
      <c r="J10462" t="s">
        <v>8973</v>
      </c>
      <c r="L10462" s="5"/>
      <c r="P10462" t="s">
        <v>8973</v>
      </c>
    </row>
    <row r="10463" spans="2:16" x14ac:dyDescent="0.25">
      <c r="B10463" t="s">
        <v>4</v>
      </c>
      <c r="C10463" t="s">
        <v>17</v>
      </c>
      <c r="D10463" s="6">
        <v>0.107</v>
      </c>
      <c r="E10463" s="6">
        <v>0.107</v>
      </c>
      <c r="F10463" s="18">
        <v>155</v>
      </c>
      <c r="G10463" t="s">
        <v>2200</v>
      </c>
      <c r="H10463" t="s">
        <v>2196</v>
      </c>
      <c r="I10463" t="s">
        <v>999</v>
      </c>
      <c r="J10463" t="s">
        <v>9022</v>
      </c>
      <c r="L10463" s="5"/>
      <c r="P10463" t="s">
        <v>9022</v>
      </c>
    </row>
    <row r="10464" spans="2:16" x14ac:dyDescent="0.25">
      <c r="B10464" t="s">
        <v>4</v>
      </c>
      <c r="C10464" t="s">
        <v>17</v>
      </c>
      <c r="D10464" s="6">
        <v>0.46500000000000002</v>
      </c>
      <c r="E10464" s="6">
        <v>0.46500000000000002</v>
      </c>
      <c r="F10464" s="18">
        <v>155</v>
      </c>
      <c r="G10464" t="s">
        <v>2200</v>
      </c>
      <c r="H10464" t="s">
        <v>2197</v>
      </c>
      <c r="I10464" t="s">
        <v>129</v>
      </c>
      <c r="J10464" t="s">
        <v>9071</v>
      </c>
      <c r="L10464" s="5"/>
      <c r="P10464" t="s">
        <v>9071</v>
      </c>
    </row>
    <row r="10465" spans="2:16" x14ac:dyDescent="0.25">
      <c r="B10465" t="s">
        <v>4</v>
      </c>
      <c r="C10465" t="s">
        <v>17</v>
      </c>
      <c r="D10465" s="6">
        <v>0.54899999999999993</v>
      </c>
      <c r="E10465" s="6">
        <v>0.54899999999999993</v>
      </c>
      <c r="F10465" s="18">
        <v>135</v>
      </c>
      <c r="G10465" t="s">
        <v>2200</v>
      </c>
      <c r="H10465" t="s">
        <v>2198</v>
      </c>
      <c r="I10465" t="s">
        <v>447</v>
      </c>
      <c r="J10465" t="s">
        <v>9120</v>
      </c>
      <c r="L10465" s="5"/>
      <c r="P10465" t="s">
        <v>9120</v>
      </c>
    </row>
    <row r="10466" spans="2:16" x14ac:dyDescent="0.25">
      <c r="B10466" t="s">
        <v>4</v>
      </c>
      <c r="C10466" t="s">
        <v>17</v>
      </c>
      <c r="D10466" s="6">
        <v>0.126</v>
      </c>
      <c r="E10466" s="6">
        <v>0.126</v>
      </c>
      <c r="F10466" s="18">
        <v>135</v>
      </c>
      <c r="G10466" t="s">
        <v>2200</v>
      </c>
      <c r="H10466" t="s">
        <v>2199</v>
      </c>
      <c r="I10466" t="s">
        <v>214</v>
      </c>
      <c r="J10466" t="s">
        <v>9169</v>
      </c>
      <c r="L10466" s="5"/>
      <c r="P10466" t="s">
        <v>9169</v>
      </c>
    </row>
    <row r="10467" spans="2:16" x14ac:dyDescent="0.25">
      <c r="B10467" t="s">
        <v>4</v>
      </c>
      <c r="C10467" t="s">
        <v>17</v>
      </c>
      <c r="D10467" s="6">
        <v>0.107</v>
      </c>
      <c r="E10467" s="6">
        <v>0.107</v>
      </c>
      <c r="F10467" s="18">
        <v>155</v>
      </c>
      <c r="G10467" t="s">
        <v>2200</v>
      </c>
      <c r="H10467" t="s">
        <v>1014</v>
      </c>
      <c r="I10467" t="s">
        <v>948</v>
      </c>
      <c r="J10467" t="s">
        <v>9218</v>
      </c>
      <c r="L10467" s="5"/>
      <c r="P10467" t="s">
        <v>9218</v>
      </c>
    </row>
    <row r="10468" spans="2:16" x14ac:dyDescent="0.25">
      <c r="B10468" t="s">
        <v>4</v>
      </c>
      <c r="C10468" t="s">
        <v>17</v>
      </c>
      <c r="D10468" s="6">
        <v>-8.5999999999999993E-2</v>
      </c>
      <c r="E10468" s="6">
        <v>-8.5999999999999993E-2</v>
      </c>
      <c r="F10468" s="18">
        <v>135</v>
      </c>
      <c r="G10468" t="s">
        <v>2200</v>
      </c>
      <c r="H10468" t="s">
        <v>2200</v>
      </c>
      <c r="I10468" t="s">
        <v>48</v>
      </c>
      <c r="J10468" t="s">
        <v>9267</v>
      </c>
      <c r="L10468" s="5"/>
      <c r="P10468" t="s">
        <v>9267</v>
      </c>
    </row>
    <row r="10469" spans="2:16" x14ac:dyDescent="0.25">
      <c r="B10469" t="s">
        <v>4</v>
      </c>
      <c r="C10469" t="s">
        <v>17</v>
      </c>
      <c r="D10469" s="6">
        <v>0.06</v>
      </c>
      <c r="E10469" s="6">
        <v>0.06</v>
      </c>
      <c r="F10469" s="18">
        <v>135</v>
      </c>
      <c r="G10469" t="s">
        <v>2200</v>
      </c>
      <c r="H10469" t="s">
        <v>2201</v>
      </c>
      <c r="I10469" t="s">
        <v>46</v>
      </c>
      <c r="J10469" t="s">
        <v>9316</v>
      </c>
      <c r="L10469" s="5"/>
      <c r="P10469" t="s">
        <v>9316</v>
      </c>
    </row>
    <row r="10470" spans="2:16" x14ac:dyDescent="0.25">
      <c r="B10470" t="s">
        <v>4</v>
      </c>
      <c r="C10470" t="s">
        <v>17</v>
      </c>
      <c r="D10470" s="6">
        <v>0.126</v>
      </c>
      <c r="E10470" s="6">
        <v>0.126</v>
      </c>
      <c r="F10470" s="18">
        <v>135</v>
      </c>
      <c r="G10470" t="s">
        <v>2200</v>
      </c>
      <c r="H10470" t="s">
        <v>2202</v>
      </c>
      <c r="I10470" t="s">
        <v>185</v>
      </c>
      <c r="J10470" t="s">
        <v>9365</v>
      </c>
      <c r="L10470" s="5"/>
      <c r="P10470" t="s">
        <v>9365</v>
      </c>
    </row>
    <row r="10471" spans="2:16" x14ac:dyDescent="0.25">
      <c r="B10471" t="s">
        <v>4</v>
      </c>
      <c r="C10471" t="s">
        <v>17</v>
      </c>
      <c r="D10471" s="6">
        <v>0</v>
      </c>
      <c r="E10471" s="6">
        <v>0</v>
      </c>
      <c r="F10471" s="18">
        <v>135</v>
      </c>
      <c r="G10471" t="s">
        <v>2200</v>
      </c>
      <c r="H10471" t="s">
        <v>2203</v>
      </c>
      <c r="I10471" t="s">
        <v>45</v>
      </c>
      <c r="J10471" t="s">
        <v>9414</v>
      </c>
      <c r="L10471" s="5"/>
      <c r="P10471" t="s">
        <v>9414</v>
      </c>
    </row>
    <row r="10472" spans="2:16" x14ac:dyDescent="0.25">
      <c r="B10472" t="s">
        <v>4</v>
      </c>
      <c r="C10472" t="s">
        <v>17</v>
      </c>
      <c r="D10472" s="6">
        <v>0.126</v>
      </c>
      <c r="E10472" s="6">
        <v>0.126</v>
      </c>
      <c r="F10472" s="18">
        <v>135</v>
      </c>
      <c r="G10472" t="s">
        <v>2200</v>
      </c>
      <c r="H10472" t="s">
        <v>2204</v>
      </c>
      <c r="I10472" t="s">
        <v>511</v>
      </c>
      <c r="J10472" t="s">
        <v>9463</v>
      </c>
      <c r="L10472" s="5"/>
      <c r="P10472" t="s">
        <v>9463</v>
      </c>
    </row>
    <row r="10473" spans="2:16" x14ac:dyDescent="0.25">
      <c r="B10473" t="s">
        <v>4</v>
      </c>
      <c r="C10473" t="s">
        <v>17</v>
      </c>
      <c r="D10473" s="6">
        <v>0.107</v>
      </c>
      <c r="E10473" s="6">
        <v>0.107</v>
      </c>
      <c r="F10473" s="18">
        <v>155</v>
      </c>
      <c r="G10473" t="s">
        <v>2200</v>
      </c>
      <c r="H10473" t="s">
        <v>2205</v>
      </c>
      <c r="I10473" t="s">
        <v>455</v>
      </c>
      <c r="J10473" t="s">
        <v>9512</v>
      </c>
      <c r="L10473" s="5"/>
      <c r="P10473" t="s">
        <v>9512</v>
      </c>
    </row>
    <row r="10474" spans="2:16" x14ac:dyDescent="0.25">
      <c r="B10474" t="s">
        <v>4</v>
      </c>
      <c r="C10474" t="s">
        <v>17</v>
      </c>
      <c r="D10474" s="6">
        <v>0.107</v>
      </c>
      <c r="E10474" s="6">
        <v>0.107</v>
      </c>
      <c r="F10474" s="18">
        <v>155</v>
      </c>
      <c r="G10474" t="s">
        <v>2200</v>
      </c>
      <c r="H10474" t="s">
        <v>2206</v>
      </c>
      <c r="I10474" t="s">
        <v>218</v>
      </c>
      <c r="J10474" t="s">
        <v>9561</v>
      </c>
      <c r="L10474" s="5"/>
      <c r="P10474" t="s">
        <v>9561</v>
      </c>
    </row>
    <row r="10475" spans="2:16" x14ac:dyDescent="0.25">
      <c r="B10475" t="s">
        <v>4</v>
      </c>
      <c r="C10475" t="s">
        <v>17</v>
      </c>
      <c r="D10475" s="6">
        <v>0.107</v>
      </c>
      <c r="E10475" s="6">
        <v>0.107</v>
      </c>
      <c r="F10475" s="18">
        <v>155</v>
      </c>
      <c r="G10475" t="s">
        <v>2200</v>
      </c>
      <c r="H10475" t="s">
        <v>2207</v>
      </c>
      <c r="I10475" t="s">
        <v>638</v>
      </c>
      <c r="J10475" t="s">
        <v>9610</v>
      </c>
      <c r="L10475" s="5"/>
      <c r="P10475" t="s">
        <v>9610</v>
      </c>
    </row>
    <row r="10476" spans="2:16" x14ac:dyDescent="0.25">
      <c r="B10476" t="s">
        <v>4</v>
      </c>
      <c r="C10476" t="s">
        <v>17</v>
      </c>
      <c r="D10476" s="6">
        <v>0.63500000000000001</v>
      </c>
      <c r="E10476" s="6">
        <v>0.63500000000000001</v>
      </c>
      <c r="F10476" s="18">
        <v>135</v>
      </c>
      <c r="G10476" t="s">
        <v>2200</v>
      </c>
      <c r="H10476" t="s">
        <v>2208</v>
      </c>
      <c r="I10476" t="s">
        <v>41</v>
      </c>
      <c r="J10476" t="s">
        <v>9659</v>
      </c>
      <c r="L10476" s="5"/>
      <c r="P10476" t="s">
        <v>9659</v>
      </c>
    </row>
    <row r="10477" spans="2:16" x14ac:dyDescent="0.25">
      <c r="B10477" t="s">
        <v>4</v>
      </c>
      <c r="C10477" t="s">
        <v>17</v>
      </c>
      <c r="D10477" s="6">
        <v>0.126</v>
      </c>
      <c r="E10477" s="6">
        <v>0.126</v>
      </c>
      <c r="F10477" s="18">
        <v>135</v>
      </c>
      <c r="G10477" t="s">
        <v>2200</v>
      </c>
      <c r="H10477" t="s">
        <v>2209</v>
      </c>
      <c r="I10477" t="s">
        <v>134</v>
      </c>
      <c r="J10477" t="s">
        <v>9708</v>
      </c>
      <c r="L10477" s="5"/>
      <c r="P10477" t="s">
        <v>9708</v>
      </c>
    </row>
    <row r="10478" spans="2:16" x14ac:dyDescent="0.25">
      <c r="B10478" t="s">
        <v>4</v>
      </c>
      <c r="C10478" t="s">
        <v>17</v>
      </c>
      <c r="D10478" s="6">
        <v>0.66799999999999993</v>
      </c>
      <c r="E10478" s="6">
        <v>0.66799999999999993</v>
      </c>
      <c r="F10478" s="18">
        <v>135</v>
      </c>
      <c r="G10478" t="s">
        <v>2200</v>
      </c>
      <c r="H10478" t="s">
        <v>2210</v>
      </c>
      <c r="I10478" t="s">
        <v>116</v>
      </c>
      <c r="J10478" t="s">
        <v>9757</v>
      </c>
      <c r="L10478" s="5"/>
      <c r="P10478" t="s">
        <v>9757</v>
      </c>
    </row>
    <row r="10479" spans="2:16" x14ac:dyDescent="0.25">
      <c r="B10479" t="s">
        <v>4</v>
      </c>
      <c r="C10479" t="s">
        <v>17</v>
      </c>
      <c r="D10479" s="6">
        <v>0.38900000000000001</v>
      </c>
      <c r="E10479" s="6">
        <v>0.38900000000000001</v>
      </c>
      <c r="F10479" s="18">
        <v>135</v>
      </c>
      <c r="G10479" t="s">
        <v>2200</v>
      </c>
      <c r="H10479" t="s">
        <v>2211</v>
      </c>
      <c r="I10479" t="s">
        <v>434</v>
      </c>
      <c r="J10479" t="s">
        <v>9806</v>
      </c>
      <c r="L10479" s="5"/>
      <c r="P10479" t="s">
        <v>9806</v>
      </c>
    </row>
    <row r="10480" spans="2:16" x14ac:dyDescent="0.25">
      <c r="B10480" t="s">
        <v>4</v>
      </c>
      <c r="C10480" t="s">
        <v>17</v>
      </c>
      <c r="D10480" s="6">
        <v>0.05</v>
      </c>
      <c r="E10480" s="6">
        <v>0.05</v>
      </c>
      <c r="F10480" s="18">
        <v>230</v>
      </c>
      <c r="G10480" t="s">
        <v>2200</v>
      </c>
      <c r="H10480" t="s">
        <v>2212</v>
      </c>
      <c r="I10480" t="s">
        <v>608</v>
      </c>
      <c r="J10480" t="s">
        <v>9855</v>
      </c>
      <c r="L10480" s="5"/>
      <c r="P10480" t="s">
        <v>9855</v>
      </c>
    </row>
    <row r="10481" spans="2:16" x14ac:dyDescent="0.25">
      <c r="B10481" t="s">
        <v>4</v>
      </c>
      <c r="C10481" t="s">
        <v>17</v>
      </c>
      <c r="D10481" s="6">
        <v>0.45799999999999996</v>
      </c>
      <c r="E10481" s="6">
        <v>0.45799999999999996</v>
      </c>
      <c r="F10481" s="18">
        <v>135</v>
      </c>
      <c r="G10481" t="s">
        <v>2200</v>
      </c>
      <c r="H10481" t="s">
        <v>2213</v>
      </c>
      <c r="I10481" t="s">
        <v>345</v>
      </c>
      <c r="J10481" t="s">
        <v>9904</v>
      </c>
      <c r="L10481" s="5"/>
      <c r="P10481" t="s">
        <v>9904</v>
      </c>
    </row>
    <row r="10482" spans="2:16" x14ac:dyDescent="0.25">
      <c r="B10482" t="s">
        <v>4</v>
      </c>
      <c r="C10482" t="s">
        <v>17</v>
      </c>
      <c r="D10482" s="6">
        <v>0.05</v>
      </c>
      <c r="E10482" s="6">
        <v>0.05</v>
      </c>
      <c r="F10482" s="18">
        <v>230</v>
      </c>
      <c r="G10482" t="s">
        <v>2200</v>
      </c>
      <c r="H10482" t="s">
        <v>2214</v>
      </c>
      <c r="I10482" t="s">
        <v>646</v>
      </c>
      <c r="J10482" t="s">
        <v>9953</v>
      </c>
      <c r="L10482" s="5"/>
      <c r="P10482" t="s">
        <v>9953</v>
      </c>
    </row>
    <row r="10483" spans="2:16" x14ac:dyDescent="0.25">
      <c r="B10483" t="s">
        <v>4</v>
      </c>
      <c r="C10483" t="s">
        <v>17</v>
      </c>
      <c r="D10483" s="6">
        <v>0.126</v>
      </c>
      <c r="E10483" s="6">
        <v>0.126</v>
      </c>
      <c r="F10483" s="18">
        <v>135</v>
      </c>
      <c r="G10483" t="s">
        <v>2200</v>
      </c>
      <c r="H10483" t="s">
        <v>2215</v>
      </c>
      <c r="I10483" t="s">
        <v>878</v>
      </c>
      <c r="J10483" t="s">
        <v>10002</v>
      </c>
      <c r="L10483" s="5"/>
      <c r="P10483" t="s">
        <v>10002</v>
      </c>
    </row>
    <row r="10484" spans="2:16" x14ac:dyDescent="0.25">
      <c r="B10484" t="s">
        <v>4</v>
      </c>
      <c r="C10484" t="s">
        <v>17</v>
      </c>
      <c r="D10484" s="6">
        <v>0.107</v>
      </c>
      <c r="E10484" s="6">
        <v>0.107</v>
      </c>
      <c r="F10484" s="18">
        <v>155</v>
      </c>
      <c r="G10484" t="s">
        <v>2200</v>
      </c>
      <c r="H10484" t="s">
        <v>2216</v>
      </c>
      <c r="I10484" t="s">
        <v>316</v>
      </c>
      <c r="J10484" t="s">
        <v>10051</v>
      </c>
      <c r="L10484" s="5"/>
      <c r="P10484" t="s">
        <v>10051</v>
      </c>
    </row>
    <row r="10485" spans="2:16" x14ac:dyDescent="0.25">
      <c r="B10485" t="s">
        <v>4</v>
      </c>
      <c r="C10485" t="s">
        <v>17</v>
      </c>
      <c r="D10485" s="6">
        <v>0.107</v>
      </c>
      <c r="E10485" s="6">
        <v>0.107</v>
      </c>
      <c r="F10485" s="18">
        <v>155</v>
      </c>
      <c r="G10485" t="s">
        <v>2200</v>
      </c>
      <c r="H10485" t="s">
        <v>2217</v>
      </c>
      <c r="I10485" t="s">
        <v>421</v>
      </c>
      <c r="J10485" t="s">
        <v>10100</v>
      </c>
      <c r="L10485" s="5"/>
      <c r="P10485" t="s">
        <v>10100</v>
      </c>
    </row>
    <row r="10486" spans="2:16" x14ac:dyDescent="0.25">
      <c r="B10486" t="s">
        <v>4</v>
      </c>
      <c r="C10486" t="s">
        <v>17</v>
      </c>
      <c r="D10486" s="6">
        <v>0.107</v>
      </c>
      <c r="E10486" s="6">
        <v>0.107</v>
      </c>
      <c r="F10486" s="18">
        <v>155</v>
      </c>
      <c r="G10486" t="s">
        <v>2200</v>
      </c>
      <c r="H10486" t="s">
        <v>2218</v>
      </c>
      <c r="I10486" t="s">
        <v>409</v>
      </c>
      <c r="J10486" t="s">
        <v>10149</v>
      </c>
      <c r="L10486" s="5"/>
      <c r="P10486" t="s">
        <v>10149</v>
      </c>
    </row>
    <row r="10487" spans="2:16" x14ac:dyDescent="0.25">
      <c r="B10487" t="s">
        <v>4</v>
      </c>
      <c r="C10487" t="s">
        <v>17</v>
      </c>
      <c r="D10487" s="6">
        <v>0.107</v>
      </c>
      <c r="E10487" s="6">
        <v>0.107</v>
      </c>
      <c r="F10487" s="18">
        <v>155</v>
      </c>
      <c r="G10487" t="s">
        <v>2200</v>
      </c>
      <c r="H10487" t="s">
        <v>2219</v>
      </c>
      <c r="I10487" t="s">
        <v>501</v>
      </c>
      <c r="J10487" t="s">
        <v>10198</v>
      </c>
      <c r="L10487" s="5"/>
      <c r="P10487" t="s">
        <v>10198</v>
      </c>
    </row>
    <row r="10488" spans="2:16" x14ac:dyDescent="0.25">
      <c r="B10488" t="s">
        <v>4</v>
      </c>
      <c r="C10488" t="s">
        <v>17</v>
      </c>
      <c r="D10488" s="6">
        <v>0.41100000000000003</v>
      </c>
      <c r="E10488" s="6">
        <v>0.41100000000000003</v>
      </c>
      <c r="F10488" s="18">
        <v>155</v>
      </c>
      <c r="G10488" t="s">
        <v>2200</v>
      </c>
      <c r="H10488" t="s">
        <v>2220</v>
      </c>
      <c r="I10488" t="s">
        <v>457</v>
      </c>
      <c r="J10488" t="s">
        <v>10247</v>
      </c>
      <c r="L10488" s="5"/>
      <c r="P10488" t="s">
        <v>10247</v>
      </c>
    </row>
    <row r="10489" spans="2:16" x14ac:dyDescent="0.25">
      <c r="B10489" t="s">
        <v>4</v>
      </c>
      <c r="C10489" t="s">
        <v>17</v>
      </c>
      <c r="D10489" s="6">
        <v>0.47399999999999998</v>
      </c>
      <c r="E10489" s="6">
        <v>0.47399999999999998</v>
      </c>
      <c r="F10489" s="18">
        <v>135</v>
      </c>
      <c r="G10489" t="s">
        <v>2200</v>
      </c>
      <c r="H10489" t="s">
        <v>2221</v>
      </c>
      <c r="I10489" t="s">
        <v>44</v>
      </c>
      <c r="J10489" t="s">
        <v>10296</v>
      </c>
      <c r="L10489" s="5"/>
      <c r="P10489" t="s">
        <v>10296</v>
      </c>
    </row>
    <row r="10490" spans="2:16" x14ac:dyDescent="0.25">
      <c r="B10490" t="s">
        <v>4</v>
      </c>
      <c r="C10490" t="s">
        <v>17</v>
      </c>
      <c r="D10490" s="6">
        <v>0.126</v>
      </c>
      <c r="E10490" s="6">
        <v>0.126</v>
      </c>
      <c r="F10490" s="18">
        <v>135</v>
      </c>
      <c r="G10490" t="s">
        <v>2200</v>
      </c>
      <c r="H10490" t="s">
        <v>2222</v>
      </c>
      <c r="I10490" t="s">
        <v>653</v>
      </c>
      <c r="J10490" t="s">
        <v>10345</v>
      </c>
      <c r="L10490" s="5"/>
      <c r="P10490" t="s">
        <v>10345</v>
      </c>
    </row>
    <row r="10491" spans="2:16" x14ac:dyDescent="0.25">
      <c r="B10491" t="s">
        <v>4</v>
      </c>
      <c r="C10491" t="s">
        <v>17</v>
      </c>
      <c r="D10491" s="6">
        <v>0.107</v>
      </c>
      <c r="E10491" s="6">
        <v>0.107</v>
      </c>
      <c r="F10491" s="18">
        <v>155</v>
      </c>
      <c r="G10491" t="s">
        <v>2200</v>
      </c>
      <c r="H10491" t="s">
        <v>2223</v>
      </c>
      <c r="I10491" t="s">
        <v>865</v>
      </c>
      <c r="J10491" t="s">
        <v>10394</v>
      </c>
      <c r="L10491" s="5"/>
      <c r="P10491" t="s">
        <v>10394</v>
      </c>
    </row>
    <row r="10492" spans="2:16" x14ac:dyDescent="0.25">
      <c r="B10492" t="s">
        <v>4</v>
      </c>
      <c r="C10492" t="s">
        <v>17</v>
      </c>
      <c r="D10492" s="6">
        <v>0.56700000000000006</v>
      </c>
      <c r="E10492" s="6">
        <v>0.56700000000000006</v>
      </c>
      <c r="F10492" s="18">
        <v>155</v>
      </c>
      <c r="G10492" t="s">
        <v>2200</v>
      </c>
      <c r="H10492" t="s">
        <v>2224</v>
      </c>
      <c r="I10492" t="s">
        <v>317</v>
      </c>
      <c r="J10492" t="s">
        <v>10443</v>
      </c>
      <c r="L10492" s="5"/>
      <c r="P10492" t="s">
        <v>10443</v>
      </c>
    </row>
    <row r="10493" spans="2:16" x14ac:dyDescent="0.25">
      <c r="B10493" t="s">
        <v>4</v>
      </c>
      <c r="C10493" t="s">
        <v>17</v>
      </c>
      <c r="D10493" s="6">
        <v>0.107</v>
      </c>
      <c r="E10493" s="6">
        <v>0.107</v>
      </c>
      <c r="F10493" s="18">
        <v>155</v>
      </c>
      <c r="G10493" t="s">
        <v>2200</v>
      </c>
      <c r="H10493" t="s">
        <v>2225</v>
      </c>
      <c r="I10493" t="s">
        <v>738</v>
      </c>
      <c r="J10493" t="s">
        <v>10492</v>
      </c>
      <c r="L10493" s="5"/>
      <c r="P10493" t="s">
        <v>10492</v>
      </c>
    </row>
    <row r="10494" spans="2:16" x14ac:dyDescent="0.25">
      <c r="B10494" t="s">
        <v>4</v>
      </c>
      <c r="C10494" t="s">
        <v>17</v>
      </c>
      <c r="D10494" s="6">
        <v>0.126</v>
      </c>
      <c r="E10494" s="6">
        <v>0.126</v>
      </c>
      <c r="F10494" s="18">
        <v>135</v>
      </c>
      <c r="G10494" t="s">
        <v>2200</v>
      </c>
      <c r="H10494" t="s">
        <v>2226</v>
      </c>
      <c r="I10494" t="s">
        <v>220</v>
      </c>
      <c r="J10494" t="s">
        <v>10541</v>
      </c>
      <c r="L10494" s="5"/>
      <c r="P10494" t="s">
        <v>10541</v>
      </c>
    </row>
    <row r="10495" spans="2:16" x14ac:dyDescent="0.25">
      <c r="B10495" t="s">
        <v>4</v>
      </c>
      <c r="C10495" t="s">
        <v>17</v>
      </c>
      <c r="D10495" s="6">
        <v>0.126</v>
      </c>
      <c r="E10495" s="6">
        <v>0.126</v>
      </c>
      <c r="F10495" s="18">
        <v>135</v>
      </c>
      <c r="G10495" t="s">
        <v>2200</v>
      </c>
      <c r="H10495" t="s">
        <v>2227</v>
      </c>
      <c r="I10495" t="s">
        <v>150</v>
      </c>
      <c r="J10495" t="s">
        <v>10590</v>
      </c>
      <c r="L10495" s="5"/>
      <c r="P10495" t="s">
        <v>10590</v>
      </c>
    </row>
    <row r="10496" spans="2:16" x14ac:dyDescent="0.25">
      <c r="B10496" t="s">
        <v>4</v>
      </c>
      <c r="C10496" t="s">
        <v>17</v>
      </c>
      <c r="D10496" s="6">
        <v>0.126</v>
      </c>
      <c r="E10496" s="6">
        <v>0.126</v>
      </c>
      <c r="F10496" s="18">
        <v>135</v>
      </c>
      <c r="G10496" t="s">
        <v>2200</v>
      </c>
      <c r="H10496" t="s">
        <v>2228</v>
      </c>
      <c r="I10496" t="s">
        <v>569</v>
      </c>
      <c r="J10496" t="s">
        <v>10639</v>
      </c>
      <c r="L10496" s="5"/>
      <c r="P10496" t="s">
        <v>10639</v>
      </c>
    </row>
    <row r="10497" spans="2:16" x14ac:dyDescent="0.25">
      <c r="B10497" t="s">
        <v>4</v>
      </c>
      <c r="C10497" t="s">
        <v>17</v>
      </c>
      <c r="D10497" s="6">
        <v>0.38100000000000001</v>
      </c>
      <c r="E10497" s="6">
        <v>0.38100000000000001</v>
      </c>
      <c r="F10497" s="18">
        <v>135</v>
      </c>
      <c r="G10497" t="s">
        <v>2200</v>
      </c>
      <c r="H10497" t="s">
        <v>2229</v>
      </c>
      <c r="I10497" t="s">
        <v>159</v>
      </c>
      <c r="J10497" t="s">
        <v>10688</v>
      </c>
      <c r="L10497" s="5"/>
      <c r="P10497" t="s">
        <v>10688</v>
      </c>
    </row>
    <row r="10498" spans="2:16" x14ac:dyDescent="0.25">
      <c r="B10498" t="s">
        <v>4</v>
      </c>
      <c r="C10498" t="s">
        <v>17</v>
      </c>
      <c r="D10498" s="6">
        <v>0.41899999999999998</v>
      </c>
      <c r="E10498" s="6">
        <v>0.41899999999999998</v>
      </c>
      <c r="F10498" s="18">
        <v>155</v>
      </c>
      <c r="G10498" t="s">
        <v>2200</v>
      </c>
      <c r="H10498" t="s">
        <v>2230</v>
      </c>
      <c r="I10498" t="s">
        <v>464</v>
      </c>
      <c r="J10498" t="s">
        <v>10737</v>
      </c>
      <c r="L10498" s="5"/>
      <c r="P10498" t="s">
        <v>10737</v>
      </c>
    </row>
    <row r="10499" spans="2:16" x14ac:dyDescent="0.25">
      <c r="B10499" t="s">
        <v>4</v>
      </c>
      <c r="C10499" t="s">
        <v>17</v>
      </c>
      <c r="D10499" s="6">
        <v>0.126</v>
      </c>
      <c r="E10499" s="6">
        <v>0.126</v>
      </c>
      <c r="F10499" s="18">
        <v>135</v>
      </c>
      <c r="G10499" t="s">
        <v>2200</v>
      </c>
      <c r="H10499" t="s">
        <v>2231</v>
      </c>
      <c r="I10499" t="s">
        <v>568</v>
      </c>
      <c r="J10499" t="s">
        <v>10786</v>
      </c>
      <c r="L10499" s="5"/>
      <c r="P10499" t="s">
        <v>10786</v>
      </c>
    </row>
    <row r="10500" spans="2:16" x14ac:dyDescent="0.25">
      <c r="B10500" t="s">
        <v>4</v>
      </c>
      <c r="C10500" t="s">
        <v>17</v>
      </c>
      <c r="D10500" s="6">
        <v>0.107</v>
      </c>
      <c r="E10500" s="6">
        <v>0.107</v>
      </c>
      <c r="F10500" s="18">
        <v>155</v>
      </c>
      <c r="G10500" t="s">
        <v>2200</v>
      </c>
      <c r="H10500" t="s">
        <v>2232</v>
      </c>
      <c r="I10500" t="s">
        <v>656</v>
      </c>
      <c r="J10500" t="s">
        <v>10835</v>
      </c>
      <c r="L10500" s="5"/>
      <c r="P10500" t="s">
        <v>10835</v>
      </c>
    </row>
    <row r="10501" spans="2:16" x14ac:dyDescent="0.25">
      <c r="B10501" t="s">
        <v>4</v>
      </c>
      <c r="C10501" t="s">
        <v>17</v>
      </c>
      <c r="D10501" s="6">
        <v>0.107</v>
      </c>
      <c r="E10501" s="6">
        <v>0.107</v>
      </c>
      <c r="F10501" s="18">
        <v>155</v>
      </c>
      <c r="G10501" t="s">
        <v>2200</v>
      </c>
      <c r="H10501" t="s">
        <v>2233</v>
      </c>
      <c r="I10501" t="s">
        <v>314</v>
      </c>
      <c r="J10501" t="s">
        <v>10884</v>
      </c>
      <c r="L10501" s="5"/>
      <c r="P10501" t="s">
        <v>10884</v>
      </c>
    </row>
    <row r="10502" spans="2:16" x14ac:dyDescent="0.25">
      <c r="B10502" t="s">
        <v>4</v>
      </c>
      <c r="C10502" t="s">
        <v>17</v>
      </c>
      <c r="D10502" s="6">
        <v>0.33</v>
      </c>
      <c r="E10502" s="6">
        <v>0.33</v>
      </c>
      <c r="F10502" s="18">
        <v>135</v>
      </c>
      <c r="G10502" t="s">
        <v>2200</v>
      </c>
      <c r="H10502" t="s">
        <v>2234</v>
      </c>
      <c r="I10502" t="s">
        <v>43</v>
      </c>
      <c r="J10502" t="s">
        <v>10933</v>
      </c>
      <c r="L10502" s="5"/>
      <c r="P10502" t="s">
        <v>10933</v>
      </c>
    </row>
    <row r="10503" spans="2:16" x14ac:dyDescent="0.25">
      <c r="B10503" t="s">
        <v>4</v>
      </c>
      <c r="C10503" t="s">
        <v>17</v>
      </c>
      <c r="D10503" s="6">
        <v>0.126</v>
      </c>
      <c r="E10503" s="6">
        <v>0.126</v>
      </c>
      <c r="F10503" s="18">
        <v>135</v>
      </c>
      <c r="G10503" t="s">
        <v>2200</v>
      </c>
      <c r="H10503" t="s">
        <v>2235</v>
      </c>
      <c r="I10503" t="s">
        <v>817</v>
      </c>
      <c r="J10503" t="s">
        <v>10982</v>
      </c>
      <c r="L10503" s="5"/>
      <c r="P10503" t="s">
        <v>10982</v>
      </c>
    </row>
    <row r="10504" spans="2:16" x14ac:dyDescent="0.25">
      <c r="B10504" t="s">
        <v>4</v>
      </c>
      <c r="C10504" t="s">
        <v>17</v>
      </c>
      <c r="D10504" s="6">
        <v>0.05</v>
      </c>
      <c r="E10504" s="6">
        <v>0.05</v>
      </c>
      <c r="F10504" s="18">
        <v>230</v>
      </c>
      <c r="G10504" t="s">
        <v>2200</v>
      </c>
      <c r="H10504" t="s">
        <v>2236</v>
      </c>
      <c r="I10504" t="s">
        <v>383</v>
      </c>
      <c r="J10504" t="s">
        <v>11031</v>
      </c>
      <c r="L10504" s="5"/>
      <c r="P10504" t="s">
        <v>11031</v>
      </c>
    </row>
    <row r="10505" spans="2:16" x14ac:dyDescent="0.25">
      <c r="B10505" t="s">
        <v>4</v>
      </c>
      <c r="C10505" t="s">
        <v>17</v>
      </c>
      <c r="D10505" s="6">
        <v>0.126</v>
      </c>
      <c r="E10505" s="6">
        <v>0.126</v>
      </c>
      <c r="F10505" s="18">
        <v>135</v>
      </c>
      <c r="G10505" t="s">
        <v>2201</v>
      </c>
      <c r="H10505" t="s">
        <v>2190</v>
      </c>
      <c r="I10505" t="s">
        <v>604</v>
      </c>
      <c r="J10505" t="s">
        <v>8680</v>
      </c>
      <c r="L10505" s="5"/>
      <c r="P10505" t="s">
        <v>8680</v>
      </c>
    </row>
    <row r="10506" spans="2:16" x14ac:dyDescent="0.25">
      <c r="B10506" t="s">
        <v>4</v>
      </c>
      <c r="C10506" t="s">
        <v>17</v>
      </c>
      <c r="D10506" s="6">
        <v>0.126</v>
      </c>
      <c r="E10506" s="6">
        <v>0.126</v>
      </c>
      <c r="F10506" s="18">
        <v>135</v>
      </c>
      <c r="G10506" t="s">
        <v>2201</v>
      </c>
      <c r="H10506" t="s">
        <v>2191</v>
      </c>
      <c r="I10506" t="s">
        <v>4428</v>
      </c>
      <c r="J10506" t="s">
        <v>8729</v>
      </c>
      <c r="L10506" s="5"/>
      <c r="P10506" t="s">
        <v>8729</v>
      </c>
    </row>
    <row r="10507" spans="2:16" x14ac:dyDescent="0.25">
      <c r="B10507" t="s">
        <v>4</v>
      </c>
      <c r="C10507" t="s">
        <v>17</v>
      </c>
      <c r="D10507" s="6">
        <v>6.9000000000000006E-2</v>
      </c>
      <c r="E10507" s="6">
        <v>6.9000000000000006E-2</v>
      </c>
      <c r="F10507" s="18">
        <v>170</v>
      </c>
      <c r="G10507" t="s">
        <v>2201</v>
      </c>
      <c r="H10507" t="s">
        <v>2192</v>
      </c>
      <c r="I10507" t="s">
        <v>716</v>
      </c>
      <c r="J10507" t="s">
        <v>8778</v>
      </c>
      <c r="L10507" s="5"/>
      <c r="P10507" t="s">
        <v>8778</v>
      </c>
    </row>
    <row r="10508" spans="2:16" x14ac:dyDescent="0.25">
      <c r="B10508" t="s">
        <v>4</v>
      </c>
      <c r="C10508" t="s">
        <v>17</v>
      </c>
      <c r="D10508" s="6">
        <v>0.12300000000000001</v>
      </c>
      <c r="E10508" s="6">
        <v>0.12300000000000001</v>
      </c>
      <c r="F10508" s="18">
        <v>170</v>
      </c>
      <c r="G10508" t="s">
        <v>2201</v>
      </c>
      <c r="H10508" t="s">
        <v>2183</v>
      </c>
      <c r="I10508" t="s">
        <v>452</v>
      </c>
      <c r="J10508" t="s">
        <v>8827</v>
      </c>
      <c r="L10508" s="5"/>
      <c r="P10508" t="s">
        <v>8827</v>
      </c>
    </row>
    <row r="10509" spans="2:16" x14ac:dyDescent="0.25">
      <c r="B10509" t="s">
        <v>4</v>
      </c>
      <c r="C10509" t="s">
        <v>17</v>
      </c>
      <c r="D10509" s="6">
        <v>6.9000000000000006E-2</v>
      </c>
      <c r="E10509" s="6">
        <v>6.9000000000000006E-2</v>
      </c>
      <c r="F10509" s="18">
        <v>170</v>
      </c>
      <c r="G10509" t="s">
        <v>2201</v>
      </c>
      <c r="H10509" t="s">
        <v>2193</v>
      </c>
      <c r="I10509" t="s">
        <v>1011</v>
      </c>
      <c r="J10509" t="s">
        <v>8876</v>
      </c>
      <c r="L10509" s="5"/>
      <c r="P10509" t="s">
        <v>8876</v>
      </c>
    </row>
    <row r="10510" spans="2:16" x14ac:dyDescent="0.25">
      <c r="B10510" t="s">
        <v>4</v>
      </c>
      <c r="C10510" t="s">
        <v>17</v>
      </c>
      <c r="D10510" s="6">
        <v>0.126</v>
      </c>
      <c r="E10510" s="6">
        <v>0.126</v>
      </c>
      <c r="F10510" s="18">
        <v>135</v>
      </c>
      <c r="G10510" t="s">
        <v>2201</v>
      </c>
      <c r="H10510" t="s">
        <v>2194</v>
      </c>
      <c r="I10510" t="s">
        <v>934</v>
      </c>
      <c r="J10510" t="s">
        <v>8925</v>
      </c>
      <c r="L10510" s="5"/>
      <c r="P10510" t="s">
        <v>8925</v>
      </c>
    </row>
    <row r="10511" spans="2:16" x14ac:dyDescent="0.25">
      <c r="B10511" t="s">
        <v>4</v>
      </c>
      <c r="C10511" t="s">
        <v>17</v>
      </c>
      <c r="D10511" s="6">
        <v>0.126</v>
      </c>
      <c r="E10511" s="6">
        <v>0.126</v>
      </c>
      <c r="F10511" s="18">
        <v>135</v>
      </c>
      <c r="G10511" t="s">
        <v>2201</v>
      </c>
      <c r="H10511" t="s">
        <v>2195</v>
      </c>
      <c r="I10511" t="s">
        <v>4434</v>
      </c>
      <c r="J10511" t="s">
        <v>8974</v>
      </c>
      <c r="L10511" s="5"/>
      <c r="P10511" t="s">
        <v>8974</v>
      </c>
    </row>
    <row r="10512" spans="2:16" x14ac:dyDescent="0.25">
      <c r="B10512" t="s">
        <v>4</v>
      </c>
      <c r="C10512" t="s">
        <v>17</v>
      </c>
      <c r="D10512" s="6">
        <v>0.126</v>
      </c>
      <c r="E10512" s="6">
        <v>0.126</v>
      </c>
      <c r="F10512" s="18">
        <v>135</v>
      </c>
      <c r="G10512" t="s">
        <v>2201</v>
      </c>
      <c r="H10512" t="s">
        <v>2196</v>
      </c>
      <c r="I10512" t="s">
        <v>4436</v>
      </c>
      <c r="J10512" t="s">
        <v>9023</v>
      </c>
      <c r="L10512" s="5"/>
      <c r="P10512" t="s">
        <v>9023</v>
      </c>
    </row>
    <row r="10513" spans="2:16" x14ac:dyDescent="0.25">
      <c r="B10513" t="s">
        <v>4</v>
      </c>
      <c r="C10513" t="s">
        <v>17</v>
      </c>
      <c r="D10513" s="6">
        <v>0.19</v>
      </c>
      <c r="E10513" s="6">
        <v>0.19</v>
      </c>
      <c r="F10513" s="18">
        <v>155</v>
      </c>
      <c r="G10513" t="s">
        <v>2201</v>
      </c>
      <c r="H10513" t="s">
        <v>2197</v>
      </c>
      <c r="I10513" t="s">
        <v>36</v>
      </c>
      <c r="J10513" t="s">
        <v>9072</v>
      </c>
      <c r="L10513" s="5"/>
      <c r="P10513" t="s">
        <v>9072</v>
      </c>
    </row>
    <row r="10514" spans="2:16" x14ac:dyDescent="0.25">
      <c r="B10514" t="s">
        <v>4</v>
      </c>
      <c r="C10514" t="s">
        <v>17</v>
      </c>
      <c r="D10514" s="6">
        <v>0.13600000000000001</v>
      </c>
      <c r="E10514" s="6">
        <v>0.13600000000000001</v>
      </c>
      <c r="F10514" s="18">
        <v>135</v>
      </c>
      <c r="G10514" t="s">
        <v>2201</v>
      </c>
      <c r="H10514" t="s">
        <v>2198</v>
      </c>
      <c r="I10514" t="s">
        <v>764</v>
      </c>
      <c r="J10514" t="s">
        <v>9121</v>
      </c>
      <c r="L10514" s="5"/>
      <c r="P10514" t="s">
        <v>9121</v>
      </c>
    </row>
    <row r="10515" spans="2:16" x14ac:dyDescent="0.25">
      <c r="B10515" t="s">
        <v>4</v>
      </c>
      <c r="C10515" t="s">
        <v>17</v>
      </c>
      <c r="D10515" s="6">
        <v>0.126</v>
      </c>
      <c r="E10515" s="6">
        <v>0.126</v>
      </c>
      <c r="F10515" s="18">
        <v>135</v>
      </c>
      <c r="G10515" t="s">
        <v>2201</v>
      </c>
      <c r="H10515" t="s">
        <v>2199</v>
      </c>
      <c r="I10515" t="s">
        <v>588</v>
      </c>
      <c r="J10515" t="s">
        <v>9170</v>
      </c>
      <c r="L10515" s="5"/>
      <c r="P10515" t="s">
        <v>9170</v>
      </c>
    </row>
    <row r="10516" spans="2:16" x14ac:dyDescent="0.25">
      <c r="B10516" t="s">
        <v>4</v>
      </c>
      <c r="C10516" t="s">
        <v>17</v>
      </c>
      <c r="D10516" s="6">
        <v>6.9000000000000006E-2</v>
      </c>
      <c r="E10516" s="6">
        <v>6.9000000000000006E-2</v>
      </c>
      <c r="F10516" s="18">
        <v>170</v>
      </c>
      <c r="G10516" t="s">
        <v>2201</v>
      </c>
      <c r="H10516" t="s">
        <v>1014</v>
      </c>
      <c r="I10516" t="s">
        <v>566</v>
      </c>
      <c r="J10516" t="s">
        <v>9219</v>
      </c>
      <c r="L10516" s="5"/>
      <c r="P10516" t="s">
        <v>9219</v>
      </c>
    </row>
    <row r="10517" spans="2:16" x14ac:dyDescent="0.25">
      <c r="B10517" t="s">
        <v>4</v>
      </c>
      <c r="C10517" t="s">
        <v>17</v>
      </c>
      <c r="D10517" s="6">
        <v>7.4999999999999997E-2</v>
      </c>
      <c r="E10517" s="6">
        <v>7.4999999999999997E-2</v>
      </c>
      <c r="F10517" s="18">
        <v>135</v>
      </c>
      <c r="G10517" t="s">
        <v>2201</v>
      </c>
      <c r="H10517" t="s">
        <v>2200</v>
      </c>
      <c r="I10517" t="s">
        <v>213</v>
      </c>
      <c r="J10517" t="s">
        <v>9268</v>
      </c>
      <c r="L10517" s="5"/>
      <c r="P10517" t="s">
        <v>9268</v>
      </c>
    </row>
    <row r="10518" spans="2:16" x14ac:dyDescent="0.25">
      <c r="B10518" t="s">
        <v>4</v>
      </c>
      <c r="C10518" t="s">
        <v>17</v>
      </c>
      <c r="D10518" s="6">
        <v>0.32799999999999996</v>
      </c>
      <c r="E10518" s="6">
        <v>0.32799999999999996</v>
      </c>
      <c r="F10518" s="18">
        <v>135</v>
      </c>
      <c r="G10518" t="s">
        <v>2201</v>
      </c>
      <c r="H10518" t="s">
        <v>2201</v>
      </c>
      <c r="I10518" t="s">
        <v>461</v>
      </c>
      <c r="J10518" t="s">
        <v>9317</v>
      </c>
      <c r="L10518" s="5"/>
      <c r="P10518" t="s">
        <v>9317</v>
      </c>
    </row>
    <row r="10519" spans="2:16" x14ac:dyDescent="0.25">
      <c r="B10519" t="s">
        <v>4</v>
      </c>
      <c r="C10519" t="s">
        <v>17</v>
      </c>
      <c r="D10519" s="6">
        <v>0.126</v>
      </c>
      <c r="E10519" s="6">
        <v>0.126</v>
      </c>
      <c r="F10519" s="18">
        <v>135</v>
      </c>
      <c r="G10519" t="s">
        <v>2201</v>
      </c>
      <c r="H10519" t="s">
        <v>2202</v>
      </c>
      <c r="I10519" t="s">
        <v>647</v>
      </c>
      <c r="J10519" t="s">
        <v>9366</v>
      </c>
      <c r="L10519" s="5"/>
      <c r="P10519" t="s">
        <v>9366</v>
      </c>
    </row>
    <row r="10520" spans="2:16" x14ac:dyDescent="0.25">
      <c r="B10520" t="s">
        <v>4</v>
      </c>
      <c r="C10520" t="s">
        <v>17</v>
      </c>
      <c r="D10520" s="6">
        <v>0.25</v>
      </c>
      <c r="E10520" s="6">
        <v>0.25</v>
      </c>
      <c r="F10520" s="18">
        <v>135</v>
      </c>
      <c r="G10520" t="s">
        <v>2201</v>
      </c>
      <c r="H10520" t="s">
        <v>2203</v>
      </c>
      <c r="I10520" t="s">
        <v>248</v>
      </c>
      <c r="J10520" t="s">
        <v>9415</v>
      </c>
      <c r="L10520" s="5"/>
      <c r="P10520" t="s">
        <v>9415</v>
      </c>
    </row>
    <row r="10521" spans="2:16" x14ac:dyDescent="0.25">
      <c r="B10521" t="s">
        <v>4</v>
      </c>
      <c r="C10521" t="s">
        <v>17</v>
      </c>
      <c r="D10521" s="6">
        <v>0.126</v>
      </c>
      <c r="E10521" s="6">
        <v>0.126</v>
      </c>
      <c r="F10521" s="18">
        <v>135</v>
      </c>
      <c r="G10521" t="s">
        <v>2201</v>
      </c>
      <c r="H10521" t="s">
        <v>2204</v>
      </c>
      <c r="I10521" t="s">
        <v>4446</v>
      </c>
      <c r="J10521" t="s">
        <v>9464</v>
      </c>
      <c r="L10521" s="5"/>
      <c r="P10521" t="s">
        <v>9464</v>
      </c>
    </row>
    <row r="10522" spans="2:16" x14ac:dyDescent="0.25">
      <c r="B10522" t="s">
        <v>4</v>
      </c>
      <c r="C10522" t="s">
        <v>17</v>
      </c>
      <c r="D10522" s="6">
        <v>0.126</v>
      </c>
      <c r="E10522" s="6">
        <v>0.126</v>
      </c>
      <c r="F10522" s="18">
        <v>135</v>
      </c>
      <c r="G10522" t="s">
        <v>2201</v>
      </c>
      <c r="H10522" t="s">
        <v>2205</v>
      </c>
      <c r="I10522" t="s">
        <v>482</v>
      </c>
      <c r="J10522" t="s">
        <v>9513</v>
      </c>
      <c r="L10522" s="5"/>
      <c r="P10522" t="s">
        <v>9513</v>
      </c>
    </row>
    <row r="10523" spans="2:16" x14ac:dyDescent="0.25">
      <c r="B10523" t="s">
        <v>4</v>
      </c>
      <c r="C10523" t="s">
        <v>17</v>
      </c>
      <c r="D10523" s="6">
        <v>0.126</v>
      </c>
      <c r="E10523" s="6">
        <v>0.126</v>
      </c>
      <c r="F10523" s="18">
        <v>135</v>
      </c>
      <c r="G10523" t="s">
        <v>2201</v>
      </c>
      <c r="H10523" t="s">
        <v>2206</v>
      </c>
      <c r="I10523" t="s">
        <v>657</v>
      </c>
      <c r="J10523" t="s">
        <v>9562</v>
      </c>
      <c r="L10523" s="5"/>
      <c r="P10523" t="s">
        <v>9562</v>
      </c>
    </row>
    <row r="10524" spans="2:16" x14ac:dyDescent="0.25">
      <c r="B10524" t="s">
        <v>4</v>
      </c>
      <c r="C10524" t="s">
        <v>17</v>
      </c>
      <c r="D10524" s="6">
        <v>0.126</v>
      </c>
      <c r="E10524" s="6">
        <v>0.126</v>
      </c>
      <c r="F10524" s="18">
        <v>135</v>
      </c>
      <c r="G10524" t="s">
        <v>2201</v>
      </c>
      <c r="H10524" t="s">
        <v>2207</v>
      </c>
      <c r="I10524" t="s">
        <v>4450</v>
      </c>
      <c r="J10524" t="s">
        <v>9611</v>
      </c>
      <c r="L10524" s="5"/>
      <c r="P10524" t="s">
        <v>9611</v>
      </c>
    </row>
    <row r="10525" spans="2:16" x14ac:dyDescent="0.25">
      <c r="B10525" t="s">
        <v>4</v>
      </c>
      <c r="C10525" t="s">
        <v>17</v>
      </c>
      <c r="D10525" s="6">
        <v>0.13600000000000001</v>
      </c>
      <c r="E10525" s="6">
        <v>0.13600000000000001</v>
      </c>
      <c r="F10525" s="18">
        <v>135</v>
      </c>
      <c r="G10525" t="s">
        <v>2201</v>
      </c>
      <c r="H10525" t="s">
        <v>2208</v>
      </c>
      <c r="I10525" t="s">
        <v>205</v>
      </c>
      <c r="J10525" t="s">
        <v>9660</v>
      </c>
      <c r="L10525" s="5"/>
      <c r="P10525" t="s">
        <v>9660</v>
      </c>
    </row>
    <row r="10526" spans="2:16" x14ac:dyDescent="0.25">
      <c r="B10526" t="s">
        <v>4</v>
      </c>
      <c r="C10526" t="s">
        <v>17</v>
      </c>
      <c r="D10526" s="6">
        <v>0.126</v>
      </c>
      <c r="E10526" s="6">
        <v>0.126</v>
      </c>
      <c r="F10526" s="18">
        <v>135</v>
      </c>
      <c r="G10526" t="s">
        <v>2201</v>
      </c>
      <c r="H10526" t="s">
        <v>2209</v>
      </c>
      <c r="I10526" t="s">
        <v>191</v>
      </c>
      <c r="J10526" t="s">
        <v>9709</v>
      </c>
      <c r="L10526" s="5"/>
      <c r="P10526" t="s">
        <v>9709</v>
      </c>
    </row>
    <row r="10527" spans="2:16" x14ac:dyDescent="0.25">
      <c r="B10527" t="s">
        <v>4</v>
      </c>
      <c r="C10527" t="s">
        <v>17</v>
      </c>
      <c r="D10527" s="6">
        <v>0.25</v>
      </c>
      <c r="E10527" s="6">
        <v>0.25</v>
      </c>
      <c r="F10527" s="18">
        <v>135</v>
      </c>
      <c r="G10527" t="s">
        <v>2201</v>
      </c>
      <c r="H10527" t="s">
        <v>2210</v>
      </c>
      <c r="I10527" t="s">
        <v>100</v>
      </c>
      <c r="J10527" t="s">
        <v>9758</v>
      </c>
      <c r="L10527" s="5"/>
      <c r="P10527" t="s">
        <v>9758</v>
      </c>
    </row>
    <row r="10528" spans="2:16" x14ac:dyDescent="0.25">
      <c r="B10528" t="s">
        <v>4</v>
      </c>
      <c r="C10528" t="s">
        <v>17</v>
      </c>
      <c r="D10528" s="6">
        <v>0.19699999999999998</v>
      </c>
      <c r="E10528" s="6">
        <v>0.19699999999999998</v>
      </c>
      <c r="F10528" s="18">
        <v>135</v>
      </c>
      <c r="G10528" t="s">
        <v>2201</v>
      </c>
      <c r="H10528" t="s">
        <v>2211</v>
      </c>
      <c r="I10528" t="s">
        <v>677</v>
      </c>
      <c r="J10528" t="s">
        <v>9807</v>
      </c>
      <c r="L10528" s="5"/>
      <c r="P10528" t="s">
        <v>9807</v>
      </c>
    </row>
    <row r="10529" spans="2:16" x14ac:dyDescent="0.25">
      <c r="B10529" t="s">
        <v>4</v>
      </c>
      <c r="C10529" t="s">
        <v>17</v>
      </c>
      <c r="D10529" s="6">
        <v>0.05</v>
      </c>
      <c r="E10529" s="6">
        <v>0.05</v>
      </c>
      <c r="F10529" s="18">
        <v>230</v>
      </c>
      <c r="G10529" t="s">
        <v>2201</v>
      </c>
      <c r="H10529" t="s">
        <v>2212</v>
      </c>
      <c r="I10529" t="s">
        <v>412</v>
      </c>
      <c r="J10529" t="s">
        <v>9856</v>
      </c>
      <c r="L10529" s="5"/>
      <c r="P10529" t="s">
        <v>9856</v>
      </c>
    </row>
    <row r="10530" spans="2:16" x14ac:dyDescent="0.25">
      <c r="B10530" t="s">
        <v>4</v>
      </c>
      <c r="C10530" t="s">
        <v>17</v>
      </c>
      <c r="D10530" s="6">
        <v>0.23199999999999998</v>
      </c>
      <c r="E10530" s="6">
        <v>0.23199999999999998</v>
      </c>
      <c r="F10530" s="18">
        <v>135</v>
      </c>
      <c r="G10530" t="s">
        <v>2201</v>
      </c>
      <c r="H10530" t="s">
        <v>2213</v>
      </c>
      <c r="I10530" t="s">
        <v>201</v>
      </c>
      <c r="J10530" t="s">
        <v>9905</v>
      </c>
      <c r="L10530" s="5"/>
      <c r="P10530" t="s">
        <v>9905</v>
      </c>
    </row>
    <row r="10531" spans="2:16" x14ac:dyDescent="0.25">
      <c r="B10531" t="s">
        <v>4</v>
      </c>
      <c r="C10531" t="s">
        <v>17</v>
      </c>
      <c r="D10531" s="6">
        <v>0.05</v>
      </c>
      <c r="E10531" s="6">
        <v>0.05</v>
      </c>
      <c r="F10531" s="18">
        <v>230</v>
      </c>
      <c r="G10531" t="s">
        <v>2201</v>
      </c>
      <c r="H10531" t="s">
        <v>2214</v>
      </c>
      <c r="I10531" t="s">
        <v>636</v>
      </c>
      <c r="J10531" t="s">
        <v>9954</v>
      </c>
      <c r="L10531" s="5"/>
      <c r="P10531" t="s">
        <v>9954</v>
      </c>
    </row>
    <row r="10532" spans="2:16" x14ac:dyDescent="0.25">
      <c r="B10532" t="s">
        <v>4</v>
      </c>
      <c r="C10532" t="s">
        <v>17</v>
      </c>
      <c r="D10532" s="6">
        <v>0.126</v>
      </c>
      <c r="E10532" s="6">
        <v>0.126</v>
      </c>
      <c r="F10532" s="18">
        <v>135</v>
      </c>
      <c r="G10532" t="s">
        <v>2201</v>
      </c>
      <c r="H10532" t="s">
        <v>2215</v>
      </c>
      <c r="I10532" t="s">
        <v>4459</v>
      </c>
      <c r="J10532" t="s">
        <v>10003</v>
      </c>
      <c r="L10532" s="5"/>
      <c r="P10532" t="s">
        <v>10003</v>
      </c>
    </row>
    <row r="10533" spans="2:16" x14ac:dyDescent="0.25">
      <c r="B10533" t="s">
        <v>4</v>
      </c>
      <c r="C10533" t="s">
        <v>17</v>
      </c>
      <c r="D10533" s="6">
        <v>0.126</v>
      </c>
      <c r="E10533" s="6">
        <v>0.126</v>
      </c>
      <c r="F10533" s="18">
        <v>135</v>
      </c>
      <c r="G10533" t="s">
        <v>2201</v>
      </c>
      <c r="H10533" t="s">
        <v>2216</v>
      </c>
      <c r="I10533" t="s">
        <v>4461</v>
      </c>
      <c r="J10533" t="s">
        <v>10052</v>
      </c>
      <c r="L10533" s="5"/>
      <c r="P10533" t="s">
        <v>10052</v>
      </c>
    </row>
    <row r="10534" spans="2:16" x14ac:dyDescent="0.25">
      <c r="B10534" t="s">
        <v>4</v>
      </c>
      <c r="C10534" t="s">
        <v>17</v>
      </c>
      <c r="D10534" s="6">
        <v>0.126</v>
      </c>
      <c r="E10534" s="6">
        <v>0.126</v>
      </c>
      <c r="F10534" s="18">
        <v>135</v>
      </c>
      <c r="G10534" t="s">
        <v>2201</v>
      </c>
      <c r="H10534" t="s">
        <v>2217</v>
      </c>
      <c r="I10534" t="s">
        <v>572</v>
      </c>
      <c r="J10534" t="s">
        <v>10101</v>
      </c>
      <c r="L10534" s="5"/>
      <c r="P10534" t="s">
        <v>10101</v>
      </c>
    </row>
    <row r="10535" spans="2:16" x14ac:dyDescent="0.25">
      <c r="B10535" t="s">
        <v>4</v>
      </c>
      <c r="C10535" t="s">
        <v>17</v>
      </c>
      <c r="D10535" s="6">
        <v>6.9000000000000006E-2</v>
      </c>
      <c r="E10535" s="6">
        <v>6.9000000000000006E-2</v>
      </c>
      <c r="F10535" s="18">
        <v>170</v>
      </c>
      <c r="G10535" t="s">
        <v>2201</v>
      </c>
      <c r="H10535" t="s">
        <v>2218</v>
      </c>
      <c r="I10535" t="s">
        <v>830</v>
      </c>
      <c r="J10535" t="s">
        <v>10150</v>
      </c>
      <c r="L10535" s="5"/>
      <c r="P10535" t="s">
        <v>10150</v>
      </c>
    </row>
    <row r="10536" spans="2:16" x14ac:dyDescent="0.25">
      <c r="B10536" t="s">
        <v>4</v>
      </c>
      <c r="C10536" t="s">
        <v>17</v>
      </c>
      <c r="D10536" s="6">
        <v>6.9000000000000006E-2</v>
      </c>
      <c r="E10536" s="6">
        <v>6.9000000000000006E-2</v>
      </c>
      <c r="F10536" s="18">
        <v>170</v>
      </c>
      <c r="G10536" t="s">
        <v>2201</v>
      </c>
      <c r="H10536" t="s">
        <v>2219</v>
      </c>
      <c r="I10536" t="s">
        <v>4465</v>
      </c>
      <c r="J10536" t="s">
        <v>10199</v>
      </c>
      <c r="L10536" s="5"/>
      <c r="P10536" t="s">
        <v>10199</v>
      </c>
    </row>
    <row r="10537" spans="2:16" x14ac:dyDescent="0.25">
      <c r="B10537" t="s">
        <v>4</v>
      </c>
      <c r="C10537" t="s">
        <v>17</v>
      </c>
      <c r="D10537" s="6">
        <v>0.126</v>
      </c>
      <c r="E10537" s="6">
        <v>0.126</v>
      </c>
      <c r="F10537" s="18">
        <v>135</v>
      </c>
      <c r="G10537" t="s">
        <v>2201</v>
      </c>
      <c r="H10537" t="s">
        <v>2220</v>
      </c>
      <c r="I10537" t="s">
        <v>313</v>
      </c>
      <c r="J10537" t="s">
        <v>10248</v>
      </c>
      <c r="L10537" s="5"/>
      <c r="P10537" t="s">
        <v>10248</v>
      </c>
    </row>
    <row r="10538" spans="2:16" x14ac:dyDescent="0.25">
      <c r="B10538" t="s">
        <v>4</v>
      </c>
      <c r="C10538" t="s">
        <v>17</v>
      </c>
      <c r="D10538" s="6">
        <v>0.26300000000000001</v>
      </c>
      <c r="E10538" s="6">
        <v>0.26300000000000001</v>
      </c>
      <c r="F10538" s="18">
        <v>135</v>
      </c>
      <c r="G10538" t="s">
        <v>2201</v>
      </c>
      <c r="H10538" t="s">
        <v>2221</v>
      </c>
      <c r="I10538" t="s">
        <v>114</v>
      </c>
      <c r="J10538" t="s">
        <v>10297</v>
      </c>
      <c r="L10538" s="5"/>
      <c r="P10538" t="s">
        <v>10297</v>
      </c>
    </row>
    <row r="10539" spans="2:16" x14ac:dyDescent="0.25">
      <c r="B10539" t="s">
        <v>4</v>
      </c>
      <c r="C10539" t="s">
        <v>17</v>
      </c>
      <c r="D10539" s="6">
        <v>0.126</v>
      </c>
      <c r="E10539" s="6">
        <v>0.126</v>
      </c>
      <c r="F10539" s="18">
        <v>135</v>
      </c>
      <c r="G10539" t="s">
        <v>2201</v>
      </c>
      <c r="H10539" t="s">
        <v>2222</v>
      </c>
      <c r="I10539" t="s">
        <v>687</v>
      </c>
      <c r="J10539" t="s">
        <v>10346</v>
      </c>
      <c r="L10539" s="5"/>
      <c r="P10539" t="s">
        <v>10346</v>
      </c>
    </row>
    <row r="10540" spans="2:16" x14ac:dyDescent="0.25">
      <c r="B10540" t="s">
        <v>4</v>
      </c>
      <c r="C10540" t="s">
        <v>17</v>
      </c>
      <c r="D10540" s="6">
        <v>6.9000000000000006E-2</v>
      </c>
      <c r="E10540" s="6">
        <v>6.9000000000000006E-2</v>
      </c>
      <c r="F10540" s="18">
        <v>170</v>
      </c>
      <c r="G10540" t="s">
        <v>2201</v>
      </c>
      <c r="H10540" t="s">
        <v>2223</v>
      </c>
      <c r="I10540" t="s">
        <v>4471</v>
      </c>
      <c r="J10540" t="s">
        <v>10395</v>
      </c>
      <c r="L10540" s="5"/>
      <c r="P10540" t="s">
        <v>10395</v>
      </c>
    </row>
    <row r="10541" spans="2:16" x14ac:dyDescent="0.25">
      <c r="B10541" t="s">
        <v>4</v>
      </c>
      <c r="C10541" t="s">
        <v>17</v>
      </c>
      <c r="D10541" s="6">
        <v>0.126</v>
      </c>
      <c r="E10541" s="6">
        <v>0.126</v>
      </c>
      <c r="F10541" s="18">
        <v>135</v>
      </c>
      <c r="G10541" t="s">
        <v>2201</v>
      </c>
      <c r="H10541" t="s">
        <v>2224</v>
      </c>
      <c r="I10541" t="s">
        <v>841</v>
      </c>
      <c r="J10541" t="s">
        <v>10444</v>
      </c>
      <c r="L10541" s="5"/>
      <c r="P10541" t="s">
        <v>10444</v>
      </c>
    </row>
    <row r="10542" spans="2:16" x14ac:dyDescent="0.25">
      <c r="B10542" t="s">
        <v>4</v>
      </c>
      <c r="C10542" t="s">
        <v>17</v>
      </c>
      <c r="D10542" s="6">
        <v>0.126</v>
      </c>
      <c r="E10542" s="6">
        <v>0.126</v>
      </c>
      <c r="F10542" s="18">
        <v>135</v>
      </c>
      <c r="G10542" t="s">
        <v>2201</v>
      </c>
      <c r="H10542" t="s">
        <v>2225</v>
      </c>
      <c r="I10542" t="s">
        <v>4475</v>
      </c>
      <c r="J10542" t="s">
        <v>10493</v>
      </c>
      <c r="L10542" s="5"/>
      <c r="P10542" t="s">
        <v>10493</v>
      </c>
    </row>
    <row r="10543" spans="2:16" x14ac:dyDescent="0.25">
      <c r="B10543" t="s">
        <v>4</v>
      </c>
      <c r="C10543" t="s">
        <v>17</v>
      </c>
      <c r="D10543" s="6">
        <v>0.126</v>
      </c>
      <c r="E10543" s="6">
        <v>0.126</v>
      </c>
      <c r="F10543" s="18">
        <v>135</v>
      </c>
      <c r="G10543" t="s">
        <v>2201</v>
      </c>
      <c r="H10543" t="s">
        <v>2226</v>
      </c>
      <c r="I10543" t="s">
        <v>949</v>
      </c>
      <c r="J10543" t="s">
        <v>10542</v>
      </c>
      <c r="L10543" s="5"/>
      <c r="P10543" t="s">
        <v>10542</v>
      </c>
    </row>
    <row r="10544" spans="2:16" x14ac:dyDescent="0.25">
      <c r="B10544" t="s">
        <v>4</v>
      </c>
      <c r="C10544" t="s">
        <v>17</v>
      </c>
      <c r="D10544" s="6">
        <v>0.126</v>
      </c>
      <c r="E10544" s="6">
        <v>0.126</v>
      </c>
      <c r="F10544" s="18">
        <v>135</v>
      </c>
      <c r="G10544" t="s">
        <v>2201</v>
      </c>
      <c r="H10544" t="s">
        <v>2227</v>
      </c>
      <c r="I10544" t="s">
        <v>4478</v>
      </c>
      <c r="J10544" t="s">
        <v>10591</v>
      </c>
      <c r="L10544" s="5"/>
      <c r="P10544" t="s">
        <v>10591</v>
      </c>
    </row>
    <row r="10545" spans="2:16" x14ac:dyDescent="0.25">
      <c r="B10545" t="s">
        <v>4</v>
      </c>
      <c r="C10545" t="s">
        <v>17</v>
      </c>
      <c r="D10545" s="6">
        <v>5.0000000000000001E-3</v>
      </c>
      <c r="E10545" s="6">
        <v>5.0000000000000001E-3</v>
      </c>
      <c r="F10545" s="18">
        <v>135</v>
      </c>
      <c r="G10545" t="s">
        <v>2201</v>
      </c>
      <c r="H10545" t="s">
        <v>2228</v>
      </c>
      <c r="I10545" t="s">
        <v>749</v>
      </c>
      <c r="J10545" t="s">
        <v>10640</v>
      </c>
      <c r="L10545" s="5"/>
      <c r="P10545" t="s">
        <v>10640</v>
      </c>
    </row>
    <row r="10546" spans="2:16" x14ac:dyDescent="0.25">
      <c r="B10546" t="s">
        <v>4</v>
      </c>
      <c r="C10546" t="s">
        <v>17</v>
      </c>
      <c r="D10546" s="6">
        <v>0.34499999999999997</v>
      </c>
      <c r="E10546" s="6">
        <v>0.34499999999999997</v>
      </c>
      <c r="F10546" s="18">
        <v>135</v>
      </c>
      <c r="G10546" t="s">
        <v>2201</v>
      </c>
      <c r="H10546" t="s">
        <v>2229</v>
      </c>
      <c r="I10546" t="s">
        <v>507</v>
      </c>
      <c r="J10546" t="s">
        <v>10689</v>
      </c>
      <c r="L10546" s="5"/>
      <c r="P10546" t="s">
        <v>10689</v>
      </c>
    </row>
    <row r="10547" spans="2:16" x14ac:dyDescent="0.25">
      <c r="B10547" t="s">
        <v>4</v>
      </c>
      <c r="C10547" t="s">
        <v>17</v>
      </c>
      <c r="D10547" s="6">
        <v>6.9000000000000006E-2</v>
      </c>
      <c r="E10547" s="6">
        <v>6.9000000000000006E-2</v>
      </c>
      <c r="F10547" s="18">
        <v>170</v>
      </c>
      <c r="G10547" t="s">
        <v>2201</v>
      </c>
      <c r="H10547" t="s">
        <v>2230</v>
      </c>
      <c r="I10547" t="s">
        <v>496</v>
      </c>
      <c r="J10547" t="s">
        <v>10738</v>
      </c>
      <c r="L10547" s="5"/>
      <c r="P10547" t="s">
        <v>10738</v>
      </c>
    </row>
    <row r="10548" spans="2:16" x14ac:dyDescent="0.25">
      <c r="B10548" t="s">
        <v>4</v>
      </c>
      <c r="C10548" t="s">
        <v>17</v>
      </c>
      <c r="D10548" s="6">
        <v>0.126</v>
      </c>
      <c r="E10548" s="6">
        <v>0.126</v>
      </c>
      <c r="F10548" s="18">
        <v>135</v>
      </c>
      <c r="G10548" t="s">
        <v>2201</v>
      </c>
      <c r="H10548" t="s">
        <v>2231</v>
      </c>
      <c r="I10548" t="s">
        <v>1012</v>
      </c>
      <c r="J10548" t="s">
        <v>10787</v>
      </c>
      <c r="L10548" s="5"/>
      <c r="P10548" t="s">
        <v>10787</v>
      </c>
    </row>
    <row r="10549" spans="2:16" x14ac:dyDescent="0.25">
      <c r="B10549" t="s">
        <v>4</v>
      </c>
      <c r="C10549" t="s">
        <v>17</v>
      </c>
      <c r="D10549" s="6">
        <v>0.126</v>
      </c>
      <c r="E10549" s="6">
        <v>0.126</v>
      </c>
      <c r="F10549" s="18">
        <v>135</v>
      </c>
      <c r="G10549" t="s">
        <v>2201</v>
      </c>
      <c r="H10549" t="s">
        <v>2232</v>
      </c>
      <c r="I10549" t="s">
        <v>851</v>
      </c>
      <c r="J10549" t="s">
        <v>10836</v>
      </c>
      <c r="L10549" s="5"/>
      <c r="P10549" t="s">
        <v>10836</v>
      </c>
    </row>
    <row r="10550" spans="2:16" x14ac:dyDescent="0.25">
      <c r="B10550" t="s">
        <v>4</v>
      </c>
      <c r="C10550" t="s">
        <v>17</v>
      </c>
      <c r="D10550" s="6">
        <v>6.9000000000000006E-2</v>
      </c>
      <c r="E10550" s="6">
        <v>6.9000000000000006E-2</v>
      </c>
      <c r="F10550" s="18">
        <v>170</v>
      </c>
      <c r="G10550" t="s">
        <v>2201</v>
      </c>
      <c r="H10550" t="s">
        <v>2233</v>
      </c>
      <c r="I10550" t="s">
        <v>370</v>
      </c>
      <c r="J10550" t="s">
        <v>10885</v>
      </c>
      <c r="L10550" s="5"/>
      <c r="P10550" t="s">
        <v>10885</v>
      </c>
    </row>
    <row r="10551" spans="2:16" x14ac:dyDescent="0.25">
      <c r="B10551" t="s">
        <v>4</v>
      </c>
      <c r="C10551" t="s">
        <v>17</v>
      </c>
      <c r="D10551" s="6">
        <v>0.33</v>
      </c>
      <c r="E10551" s="6">
        <v>0.33</v>
      </c>
      <c r="F10551" s="18">
        <v>135</v>
      </c>
      <c r="G10551" t="s">
        <v>2201</v>
      </c>
      <c r="H10551" t="s">
        <v>2234</v>
      </c>
      <c r="I10551" t="s">
        <v>193</v>
      </c>
      <c r="J10551" t="s">
        <v>10934</v>
      </c>
      <c r="L10551" s="5"/>
      <c r="P10551" t="s">
        <v>10934</v>
      </c>
    </row>
    <row r="10552" spans="2:16" x14ac:dyDescent="0.25">
      <c r="B10552" t="s">
        <v>4</v>
      </c>
      <c r="C10552" t="s">
        <v>17</v>
      </c>
      <c r="D10552" s="6">
        <v>0.126</v>
      </c>
      <c r="E10552" s="6">
        <v>0.126</v>
      </c>
      <c r="F10552" s="18">
        <v>135</v>
      </c>
      <c r="G10552" t="s">
        <v>2201</v>
      </c>
      <c r="H10552" t="s">
        <v>2235</v>
      </c>
      <c r="I10552" t="s">
        <v>4487</v>
      </c>
      <c r="J10552" t="s">
        <v>10983</v>
      </c>
      <c r="L10552" s="5"/>
      <c r="P10552" t="s">
        <v>10983</v>
      </c>
    </row>
    <row r="10553" spans="2:16" x14ac:dyDescent="0.25">
      <c r="B10553" t="s">
        <v>4</v>
      </c>
      <c r="C10553" t="s">
        <v>17</v>
      </c>
      <c r="D10553" s="6">
        <v>0.05</v>
      </c>
      <c r="E10553" s="6">
        <v>0.05</v>
      </c>
      <c r="F10553" s="18">
        <v>230</v>
      </c>
      <c r="G10553" t="s">
        <v>2201</v>
      </c>
      <c r="H10553" t="s">
        <v>2236</v>
      </c>
      <c r="I10553" t="s">
        <v>4489</v>
      </c>
      <c r="J10553" t="s">
        <v>11032</v>
      </c>
      <c r="L10553" s="5"/>
      <c r="P10553" t="s">
        <v>11032</v>
      </c>
    </row>
    <row r="10554" spans="2:16" x14ac:dyDescent="0.25">
      <c r="B10554" t="s">
        <v>4</v>
      </c>
      <c r="C10554" t="s">
        <v>17</v>
      </c>
      <c r="D10554" s="6">
        <v>0.126</v>
      </c>
      <c r="E10554" s="6">
        <v>0.126</v>
      </c>
      <c r="F10554" s="18">
        <v>135</v>
      </c>
      <c r="G10554" t="s">
        <v>2202</v>
      </c>
      <c r="H10554" t="s">
        <v>2190</v>
      </c>
      <c r="I10554" t="s">
        <v>4491</v>
      </c>
      <c r="J10554" t="s">
        <v>8681</v>
      </c>
      <c r="L10554" s="5"/>
      <c r="P10554" t="s">
        <v>8681</v>
      </c>
    </row>
    <row r="10555" spans="2:16" x14ac:dyDescent="0.25">
      <c r="B10555" t="s">
        <v>4</v>
      </c>
      <c r="C10555" t="s">
        <v>17</v>
      </c>
      <c r="D10555" s="6">
        <v>0.126</v>
      </c>
      <c r="E10555" s="6">
        <v>0.126</v>
      </c>
      <c r="F10555" s="18">
        <v>135</v>
      </c>
      <c r="G10555" t="s">
        <v>2202</v>
      </c>
      <c r="H10555" t="s">
        <v>2191</v>
      </c>
      <c r="I10555" t="s">
        <v>4493</v>
      </c>
      <c r="J10555" t="s">
        <v>8730</v>
      </c>
      <c r="L10555" s="5"/>
      <c r="P10555" t="s">
        <v>8730</v>
      </c>
    </row>
    <row r="10556" spans="2:16" x14ac:dyDescent="0.25">
      <c r="B10556" t="s">
        <v>4</v>
      </c>
      <c r="C10556" t="s">
        <v>17</v>
      </c>
      <c r="D10556" s="6">
        <v>0.107</v>
      </c>
      <c r="E10556" s="6">
        <v>0.107</v>
      </c>
      <c r="F10556" s="18">
        <v>155</v>
      </c>
      <c r="G10556" t="s">
        <v>2202</v>
      </c>
      <c r="H10556" t="s">
        <v>2192</v>
      </c>
      <c r="I10556" t="s">
        <v>4495</v>
      </c>
      <c r="J10556" t="s">
        <v>8779</v>
      </c>
      <c r="L10556" s="5"/>
      <c r="P10556" t="s">
        <v>8779</v>
      </c>
    </row>
    <row r="10557" spans="2:16" x14ac:dyDescent="0.25">
      <c r="B10557" t="s">
        <v>4</v>
      </c>
      <c r="C10557" t="s">
        <v>17</v>
      </c>
      <c r="D10557" s="6">
        <v>0.107</v>
      </c>
      <c r="E10557" s="6">
        <v>0.107</v>
      </c>
      <c r="F10557" s="18">
        <v>155</v>
      </c>
      <c r="G10557" t="s">
        <v>2202</v>
      </c>
      <c r="H10557" t="s">
        <v>2183</v>
      </c>
      <c r="I10557" t="s">
        <v>807</v>
      </c>
      <c r="J10557" t="s">
        <v>8828</v>
      </c>
      <c r="L10557" s="5"/>
      <c r="P10557" t="s">
        <v>8828</v>
      </c>
    </row>
    <row r="10558" spans="2:16" x14ac:dyDescent="0.25">
      <c r="B10558" t="s">
        <v>4</v>
      </c>
      <c r="C10558" t="s">
        <v>17</v>
      </c>
      <c r="D10558" s="6">
        <v>0.107</v>
      </c>
      <c r="E10558" s="6">
        <v>0.107</v>
      </c>
      <c r="F10558" s="18">
        <v>155</v>
      </c>
      <c r="G10558" t="s">
        <v>2202</v>
      </c>
      <c r="H10558" t="s">
        <v>2193</v>
      </c>
      <c r="I10558" t="s">
        <v>4498</v>
      </c>
      <c r="J10558" t="s">
        <v>8877</v>
      </c>
      <c r="L10558" s="5"/>
      <c r="P10558" t="s">
        <v>8877</v>
      </c>
    </row>
    <row r="10559" spans="2:16" x14ac:dyDescent="0.25">
      <c r="B10559" t="s">
        <v>4</v>
      </c>
      <c r="C10559" t="s">
        <v>17</v>
      </c>
      <c r="D10559" s="6">
        <v>0.107</v>
      </c>
      <c r="E10559" s="6">
        <v>0.107</v>
      </c>
      <c r="F10559" s="18">
        <v>155</v>
      </c>
      <c r="G10559" t="s">
        <v>2202</v>
      </c>
      <c r="H10559" t="s">
        <v>2194</v>
      </c>
      <c r="I10559" t="s">
        <v>4500</v>
      </c>
      <c r="J10559" t="s">
        <v>8926</v>
      </c>
      <c r="L10559" s="5"/>
      <c r="P10559" t="s">
        <v>8926</v>
      </c>
    </row>
    <row r="10560" spans="2:16" x14ac:dyDescent="0.25">
      <c r="B10560" t="s">
        <v>4</v>
      </c>
      <c r="C10560" t="s">
        <v>17</v>
      </c>
      <c r="D10560" s="6">
        <v>0.107</v>
      </c>
      <c r="E10560" s="6">
        <v>0.107</v>
      </c>
      <c r="F10560" s="18">
        <v>155</v>
      </c>
      <c r="G10560" t="s">
        <v>2202</v>
      </c>
      <c r="H10560" t="s">
        <v>2195</v>
      </c>
      <c r="I10560" t="s">
        <v>4502</v>
      </c>
      <c r="J10560" t="s">
        <v>8975</v>
      </c>
      <c r="L10560" s="5"/>
      <c r="P10560" t="s">
        <v>8975</v>
      </c>
    </row>
    <row r="10561" spans="2:16" x14ac:dyDescent="0.25">
      <c r="B10561" t="s">
        <v>4</v>
      </c>
      <c r="C10561" t="s">
        <v>17</v>
      </c>
      <c r="D10561" s="6">
        <v>0.107</v>
      </c>
      <c r="E10561" s="6">
        <v>0.107</v>
      </c>
      <c r="F10561" s="18">
        <v>155</v>
      </c>
      <c r="G10561" t="s">
        <v>2202</v>
      </c>
      <c r="H10561" t="s">
        <v>2196</v>
      </c>
      <c r="I10561" t="s">
        <v>4504</v>
      </c>
      <c r="J10561" t="s">
        <v>9024</v>
      </c>
      <c r="L10561" s="5"/>
      <c r="P10561" t="s">
        <v>9024</v>
      </c>
    </row>
    <row r="10562" spans="2:16" x14ac:dyDescent="0.25">
      <c r="B10562" t="s">
        <v>4</v>
      </c>
      <c r="C10562" t="s">
        <v>17</v>
      </c>
      <c r="D10562" s="6">
        <v>0.107</v>
      </c>
      <c r="E10562" s="6">
        <v>0.107</v>
      </c>
      <c r="F10562" s="18">
        <v>155</v>
      </c>
      <c r="G10562" t="s">
        <v>2202</v>
      </c>
      <c r="H10562" t="s">
        <v>2197</v>
      </c>
      <c r="I10562" t="s">
        <v>4506</v>
      </c>
      <c r="J10562" t="s">
        <v>9073</v>
      </c>
      <c r="L10562" s="5"/>
      <c r="P10562" t="s">
        <v>9073</v>
      </c>
    </row>
    <row r="10563" spans="2:16" x14ac:dyDescent="0.25">
      <c r="B10563" t="s">
        <v>4</v>
      </c>
      <c r="C10563" t="s">
        <v>17</v>
      </c>
      <c r="D10563" s="6">
        <v>0.126</v>
      </c>
      <c r="E10563" s="6">
        <v>0.126</v>
      </c>
      <c r="F10563" s="18">
        <v>135</v>
      </c>
      <c r="G10563" t="s">
        <v>2202</v>
      </c>
      <c r="H10563" t="s">
        <v>2198</v>
      </c>
      <c r="I10563" t="s">
        <v>4508</v>
      </c>
      <c r="J10563" t="s">
        <v>9122</v>
      </c>
      <c r="L10563" s="5"/>
      <c r="P10563" t="s">
        <v>9122</v>
      </c>
    </row>
    <row r="10564" spans="2:16" x14ac:dyDescent="0.25">
      <c r="B10564" t="s">
        <v>4</v>
      </c>
      <c r="C10564" t="s">
        <v>17</v>
      </c>
      <c r="D10564" s="6">
        <v>0.126</v>
      </c>
      <c r="E10564" s="6">
        <v>0.126</v>
      </c>
      <c r="F10564" s="18">
        <v>135</v>
      </c>
      <c r="G10564" t="s">
        <v>2202</v>
      </c>
      <c r="H10564" t="s">
        <v>2199</v>
      </c>
      <c r="I10564" t="s">
        <v>4510</v>
      </c>
      <c r="J10564" t="s">
        <v>9171</v>
      </c>
      <c r="L10564" s="5"/>
      <c r="P10564" t="s">
        <v>9171</v>
      </c>
    </row>
    <row r="10565" spans="2:16" x14ac:dyDescent="0.25">
      <c r="B10565" t="s">
        <v>4</v>
      </c>
      <c r="C10565" t="s">
        <v>17</v>
      </c>
      <c r="D10565" s="6">
        <v>0.107</v>
      </c>
      <c r="E10565" s="6">
        <v>0.107</v>
      </c>
      <c r="F10565" s="18">
        <v>155</v>
      </c>
      <c r="G10565" t="s">
        <v>2202</v>
      </c>
      <c r="H10565" t="s">
        <v>1014</v>
      </c>
      <c r="I10565" t="s">
        <v>4512</v>
      </c>
      <c r="J10565" t="s">
        <v>9220</v>
      </c>
      <c r="L10565" s="5"/>
      <c r="P10565" t="s">
        <v>9220</v>
      </c>
    </row>
    <row r="10566" spans="2:16" x14ac:dyDescent="0.25">
      <c r="B10566" t="s">
        <v>4</v>
      </c>
      <c r="C10566" t="s">
        <v>17</v>
      </c>
      <c r="D10566" s="6">
        <v>0.126</v>
      </c>
      <c r="E10566" s="6">
        <v>0.126</v>
      </c>
      <c r="F10566" s="18">
        <v>135</v>
      </c>
      <c r="G10566" t="s">
        <v>2202</v>
      </c>
      <c r="H10566" t="s">
        <v>2200</v>
      </c>
      <c r="I10566" t="s">
        <v>902</v>
      </c>
      <c r="J10566" t="s">
        <v>9269</v>
      </c>
      <c r="L10566" s="5"/>
      <c r="P10566" t="s">
        <v>9269</v>
      </c>
    </row>
    <row r="10567" spans="2:16" x14ac:dyDescent="0.25">
      <c r="B10567" t="s">
        <v>4</v>
      </c>
      <c r="C10567" t="s">
        <v>17</v>
      </c>
      <c r="D10567" s="6">
        <v>0.126</v>
      </c>
      <c r="E10567" s="6">
        <v>0.126</v>
      </c>
      <c r="F10567" s="18">
        <v>135</v>
      </c>
      <c r="G10567" t="s">
        <v>2202</v>
      </c>
      <c r="H10567" t="s">
        <v>2201</v>
      </c>
      <c r="I10567" t="s">
        <v>692</v>
      </c>
      <c r="J10567" t="s">
        <v>9318</v>
      </c>
      <c r="L10567" s="5"/>
      <c r="P10567" t="s">
        <v>9318</v>
      </c>
    </row>
    <row r="10568" spans="2:16" x14ac:dyDescent="0.25">
      <c r="B10568" t="s">
        <v>4</v>
      </c>
      <c r="C10568" t="s">
        <v>17</v>
      </c>
      <c r="D10568" s="6">
        <v>0.126</v>
      </c>
      <c r="E10568" s="6">
        <v>0.126</v>
      </c>
      <c r="F10568" s="18">
        <v>135</v>
      </c>
      <c r="G10568" t="s">
        <v>2202</v>
      </c>
      <c r="H10568" t="s">
        <v>2202</v>
      </c>
      <c r="I10568" t="s">
        <v>4516</v>
      </c>
      <c r="J10568" t="s">
        <v>9367</v>
      </c>
      <c r="L10568" s="5"/>
      <c r="P10568" t="s">
        <v>9367</v>
      </c>
    </row>
    <row r="10569" spans="2:16" x14ac:dyDescent="0.25">
      <c r="B10569" t="s">
        <v>4</v>
      </c>
      <c r="C10569" t="s">
        <v>17</v>
      </c>
      <c r="D10569" s="6">
        <v>0.126</v>
      </c>
      <c r="E10569" s="6">
        <v>0.126</v>
      </c>
      <c r="F10569" s="18">
        <v>135</v>
      </c>
      <c r="G10569" t="s">
        <v>2202</v>
      </c>
      <c r="H10569" t="s">
        <v>2203</v>
      </c>
      <c r="I10569" t="s">
        <v>612</v>
      </c>
      <c r="J10569" t="s">
        <v>9416</v>
      </c>
      <c r="L10569" s="5"/>
      <c r="P10569" t="s">
        <v>9416</v>
      </c>
    </row>
    <row r="10570" spans="2:16" x14ac:dyDescent="0.25">
      <c r="B10570" t="s">
        <v>4</v>
      </c>
      <c r="C10570" t="s">
        <v>17</v>
      </c>
      <c r="D10570" s="6">
        <v>0.126</v>
      </c>
      <c r="E10570" s="6">
        <v>0.126</v>
      </c>
      <c r="F10570" s="18">
        <v>135</v>
      </c>
      <c r="G10570" t="s">
        <v>2202</v>
      </c>
      <c r="H10570" t="s">
        <v>2204</v>
      </c>
      <c r="I10570" t="s">
        <v>4519</v>
      </c>
      <c r="J10570" t="s">
        <v>9465</v>
      </c>
      <c r="L10570" s="5"/>
      <c r="P10570" t="s">
        <v>9465</v>
      </c>
    </row>
    <row r="10571" spans="2:16" x14ac:dyDescent="0.25">
      <c r="B10571" t="s">
        <v>4</v>
      </c>
      <c r="C10571" t="s">
        <v>17</v>
      </c>
      <c r="D10571" s="6">
        <v>0.107</v>
      </c>
      <c r="E10571" s="6">
        <v>0.107</v>
      </c>
      <c r="F10571" s="18">
        <v>155</v>
      </c>
      <c r="G10571" t="s">
        <v>2202</v>
      </c>
      <c r="H10571" t="s">
        <v>2205</v>
      </c>
      <c r="I10571" t="s">
        <v>4521</v>
      </c>
      <c r="J10571" t="s">
        <v>9514</v>
      </c>
      <c r="L10571" s="5"/>
      <c r="P10571" t="s">
        <v>9514</v>
      </c>
    </row>
    <row r="10572" spans="2:16" x14ac:dyDescent="0.25">
      <c r="B10572" t="s">
        <v>4</v>
      </c>
      <c r="C10572" t="s">
        <v>17</v>
      </c>
      <c r="D10572" s="6">
        <v>0.107</v>
      </c>
      <c r="E10572" s="6">
        <v>0.107</v>
      </c>
      <c r="F10572" s="18">
        <v>155</v>
      </c>
      <c r="G10572" t="s">
        <v>2202</v>
      </c>
      <c r="H10572" t="s">
        <v>2206</v>
      </c>
      <c r="I10572" t="s">
        <v>4523</v>
      </c>
      <c r="J10572" t="s">
        <v>9563</v>
      </c>
      <c r="L10572" s="5"/>
      <c r="P10572" t="s">
        <v>9563</v>
      </c>
    </row>
    <row r="10573" spans="2:16" x14ac:dyDescent="0.25">
      <c r="B10573" t="s">
        <v>4</v>
      </c>
      <c r="C10573" t="s">
        <v>17</v>
      </c>
      <c r="D10573" s="6">
        <v>0.107</v>
      </c>
      <c r="E10573" s="6">
        <v>0.107</v>
      </c>
      <c r="F10573" s="18">
        <v>155</v>
      </c>
      <c r="G10573" t="s">
        <v>2202</v>
      </c>
      <c r="H10573" t="s">
        <v>2207</v>
      </c>
      <c r="I10573" t="s">
        <v>4525</v>
      </c>
      <c r="J10573" t="s">
        <v>9612</v>
      </c>
      <c r="L10573" s="5"/>
      <c r="P10573" t="s">
        <v>9612</v>
      </c>
    </row>
    <row r="10574" spans="2:16" x14ac:dyDescent="0.25">
      <c r="B10574" t="s">
        <v>4</v>
      </c>
      <c r="C10574" t="s">
        <v>17</v>
      </c>
      <c r="D10574" s="6">
        <v>0.126</v>
      </c>
      <c r="E10574" s="6">
        <v>0.126</v>
      </c>
      <c r="F10574" s="18">
        <v>135</v>
      </c>
      <c r="G10574" t="s">
        <v>2202</v>
      </c>
      <c r="H10574" t="s">
        <v>2208</v>
      </c>
      <c r="I10574" t="s">
        <v>4527</v>
      </c>
      <c r="J10574" t="s">
        <v>9661</v>
      </c>
      <c r="L10574" s="5"/>
      <c r="P10574" t="s">
        <v>9661</v>
      </c>
    </row>
    <row r="10575" spans="2:16" x14ac:dyDescent="0.25">
      <c r="B10575" t="s">
        <v>4</v>
      </c>
      <c r="C10575" t="s">
        <v>17</v>
      </c>
      <c r="D10575" s="6">
        <v>0.126</v>
      </c>
      <c r="E10575" s="6">
        <v>0.126</v>
      </c>
      <c r="F10575" s="18">
        <v>135</v>
      </c>
      <c r="G10575" t="s">
        <v>2202</v>
      </c>
      <c r="H10575" t="s">
        <v>2209</v>
      </c>
      <c r="I10575" t="s">
        <v>4529</v>
      </c>
      <c r="J10575" t="s">
        <v>9710</v>
      </c>
      <c r="L10575" s="5"/>
      <c r="P10575" t="s">
        <v>9710</v>
      </c>
    </row>
    <row r="10576" spans="2:16" x14ac:dyDescent="0.25">
      <c r="B10576" t="s">
        <v>4</v>
      </c>
      <c r="C10576" t="s">
        <v>17</v>
      </c>
      <c r="D10576" s="6">
        <v>0.126</v>
      </c>
      <c r="E10576" s="6">
        <v>0.126</v>
      </c>
      <c r="F10576" s="18">
        <v>135</v>
      </c>
      <c r="G10576" t="s">
        <v>2202</v>
      </c>
      <c r="H10576" t="s">
        <v>2210</v>
      </c>
      <c r="I10576" t="s">
        <v>279</v>
      </c>
      <c r="J10576" t="s">
        <v>9759</v>
      </c>
      <c r="L10576" s="5"/>
      <c r="P10576" t="s">
        <v>9759</v>
      </c>
    </row>
    <row r="10577" spans="2:16" x14ac:dyDescent="0.25">
      <c r="B10577" t="s">
        <v>4</v>
      </c>
      <c r="C10577" t="s">
        <v>17</v>
      </c>
      <c r="D10577" s="6">
        <v>0.126</v>
      </c>
      <c r="E10577" s="6">
        <v>0.126</v>
      </c>
      <c r="F10577" s="18">
        <v>135</v>
      </c>
      <c r="G10577" t="s">
        <v>2202</v>
      </c>
      <c r="H10577" t="s">
        <v>2211</v>
      </c>
      <c r="I10577" t="s">
        <v>4532</v>
      </c>
      <c r="J10577" t="s">
        <v>9808</v>
      </c>
      <c r="L10577" s="5"/>
      <c r="P10577" t="s">
        <v>9808</v>
      </c>
    </row>
    <row r="10578" spans="2:16" x14ac:dyDescent="0.25">
      <c r="B10578" t="s">
        <v>4</v>
      </c>
      <c r="C10578" t="s">
        <v>17</v>
      </c>
      <c r="D10578" s="6">
        <v>0.05</v>
      </c>
      <c r="E10578" s="6">
        <v>0.05</v>
      </c>
      <c r="F10578" s="18">
        <v>230</v>
      </c>
      <c r="G10578" t="s">
        <v>2202</v>
      </c>
      <c r="H10578" t="s">
        <v>2212</v>
      </c>
      <c r="I10578" t="s">
        <v>4534</v>
      </c>
      <c r="J10578" t="s">
        <v>9857</v>
      </c>
      <c r="L10578" s="5"/>
      <c r="P10578" t="s">
        <v>9857</v>
      </c>
    </row>
    <row r="10579" spans="2:16" x14ac:dyDescent="0.25">
      <c r="B10579" t="s">
        <v>4</v>
      </c>
      <c r="C10579" t="s">
        <v>17</v>
      </c>
      <c r="D10579" s="6">
        <v>0.126</v>
      </c>
      <c r="E10579" s="6">
        <v>0.126</v>
      </c>
      <c r="F10579" s="18">
        <v>135</v>
      </c>
      <c r="G10579" t="s">
        <v>2202</v>
      </c>
      <c r="H10579" t="s">
        <v>2213</v>
      </c>
      <c r="I10579" t="s">
        <v>491</v>
      </c>
      <c r="J10579" t="s">
        <v>9906</v>
      </c>
      <c r="L10579" s="5"/>
      <c r="P10579" t="s">
        <v>9906</v>
      </c>
    </row>
    <row r="10580" spans="2:16" x14ac:dyDescent="0.25">
      <c r="B10580" t="s">
        <v>4</v>
      </c>
      <c r="C10580" t="s">
        <v>17</v>
      </c>
      <c r="D10580" s="6">
        <v>0.05</v>
      </c>
      <c r="E10580" s="6">
        <v>0.05</v>
      </c>
      <c r="F10580" s="18">
        <v>230</v>
      </c>
      <c r="G10580" t="s">
        <v>2202</v>
      </c>
      <c r="H10580" t="s">
        <v>2214</v>
      </c>
      <c r="I10580" t="s">
        <v>4537</v>
      </c>
      <c r="J10580" t="s">
        <v>9955</v>
      </c>
      <c r="L10580" s="5"/>
      <c r="P10580" t="s">
        <v>9955</v>
      </c>
    </row>
    <row r="10581" spans="2:16" x14ac:dyDescent="0.25">
      <c r="B10581" t="s">
        <v>4</v>
      </c>
      <c r="C10581" t="s">
        <v>17</v>
      </c>
      <c r="D10581" s="6">
        <v>0.126</v>
      </c>
      <c r="E10581" s="6">
        <v>0.126</v>
      </c>
      <c r="F10581" s="18">
        <v>135</v>
      </c>
      <c r="G10581" t="s">
        <v>2202</v>
      </c>
      <c r="H10581" t="s">
        <v>2215</v>
      </c>
      <c r="I10581" t="s">
        <v>4539</v>
      </c>
      <c r="J10581" t="s">
        <v>10004</v>
      </c>
      <c r="L10581" s="5"/>
      <c r="P10581" t="s">
        <v>10004</v>
      </c>
    </row>
    <row r="10582" spans="2:16" x14ac:dyDescent="0.25">
      <c r="B10582" t="s">
        <v>4</v>
      </c>
      <c r="C10582" t="s">
        <v>17</v>
      </c>
      <c r="D10582" s="6">
        <v>0.107</v>
      </c>
      <c r="E10582" s="6">
        <v>0.107</v>
      </c>
      <c r="F10582" s="18">
        <v>155</v>
      </c>
      <c r="G10582" t="s">
        <v>2202</v>
      </c>
      <c r="H10582" t="s">
        <v>2216</v>
      </c>
      <c r="I10582" t="s">
        <v>4541</v>
      </c>
      <c r="J10582" t="s">
        <v>10053</v>
      </c>
      <c r="L10582" s="5"/>
      <c r="P10582" t="s">
        <v>10053</v>
      </c>
    </row>
    <row r="10583" spans="2:16" x14ac:dyDescent="0.25">
      <c r="B10583" t="s">
        <v>4</v>
      </c>
      <c r="C10583" t="s">
        <v>17</v>
      </c>
      <c r="D10583" s="6">
        <v>0.107</v>
      </c>
      <c r="E10583" s="6">
        <v>0.107</v>
      </c>
      <c r="F10583" s="18">
        <v>155</v>
      </c>
      <c r="G10583" t="s">
        <v>2202</v>
      </c>
      <c r="H10583" t="s">
        <v>2217</v>
      </c>
      <c r="I10583" t="s">
        <v>4543</v>
      </c>
      <c r="J10583" t="s">
        <v>10102</v>
      </c>
      <c r="L10583" s="5"/>
      <c r="P10583" t="s">
        <v>10102</v>
      </c>
    </row>
    <row r="10584" spans="2:16" x14ac:dyDescent="0.25">
      <c r="B10584" t="s">
        <v>4</v>
      </c>
      <c r="C10584" t="s">
        <v>17</v>
      </c>
      <c r="D10584" s="6">
        <v>0.107</v>
      </c>
      <c r="E10584" s="6">
        <v>0.107</v>
      </c>
      <c r="F10584" s="18">
        <v>155</v>
      </c>
      <c r="G10584" t="s">
        <v>2202</v>
      </c>
      <c r="H10584" t="s">
        <v>2218</v>
      </c>
      <c r="I10584" t="s">
        <v>4545</v>
      </c>
      <c r="J10584" t="s">
        <v>10151</v>
      </c>
      <c r="L10584" s="5"/>
      <c r="P10584" t="s">
        <v>10151</v>
      </c>
    </row>
    <row r="10585" spans="2:16" x14ac:dyDescent="0.25">
      <c r="B10585" t="s">
        <v>4</v>
      </c>
      <c r="C10585" t="s">
        <v>17</v>
      </c>
      <c r="D10585" s="6">
        <v>0.107</v>
      </c>
      <c r="E10585" s="6">
        <v>0.107</v>
      </c>
      <c r="F10585" s="18">
        <v>155</v>
      </c>
      <c r="G10585" t="s">
        <v>2202</v>
      </c>
      <c r="H10585" t="s">
        <v>2219</v>
      </c>
      <c r="I10585" t="s">
        <v>4547</v>
      </c>
      <c r="J10585" t="s">
        <v>10200</v>
      </c>
      <c r="L10585" s="5"/>
      <c r="P10585" t="s">
        <v>10200</v>
      </c>
    </row>
    <row r="10586" spans="2:16" x14ac:dyDescent="0.25">
      <c r="B10586" t="s">
        <v>4</v>
      </c>
      <c r="C10586" t="s">
        <v>17</v>
      </c>
      <c r="D10586" s="6">
        <v>0.107</v>
      </c>
      <c r="E10586" s="6">
        <v>0.107</v>
      </c>
      <c r="F10586" s="18">
        <v>155</v>
      </c>
      <c r="G10586" t="s">
        <v>2202</v>
      </c>
      <c r="H10586" t="s">
        <v>2220</v>
      </c>
      <c r="I10586" t="s">
        <v>744</v>
      </c>
      <c r="J10586" t="s">
        <v>10249</v>
      </c>
      <c r="L10586" s="5"/>
      <c r="P10586" t="s">
        <v>10249</v>
      </c>
    </row>
    <row r="10587" spans="2:16" x14ac:dyDescent="0.25">
      <c r="B10587" t="s">
        <v>4</v>
      </c>
      <c r="C10587" t="s">
        <v>17</v>
      </c>
      <c r="D10587" s="6">
        <v>0.126</v>
      </c>
      <c r="E10587" s="6">
        <v>0.126</v>
      </c>
      <c r="F10587" s="18">
        <v>135</v>
      </c>
      <c r="G10587" t="s">
        <v>2202</v>
      </c>
      <c r="H10587" t="s">
        <v>2221</v>
      </c>
      <c r="I10587" t="s">
        <v>4550</v>
      </c>
      <c r="J10587" t="s">
        <v>10298</v>
      </c>
      <c r="L10587" s="5"/>
      <c r="P10587" t="s">
        <v>10298</v>
      </c>
    </row>
    <row r="10588" spans="2:16" x14ac:dyDescent="0.25">
      <c r="B10588" t="s">
        <v>4</v>
      </c>
      <c r="C10588" t="s">
        <v>17</v>
      </c>
      <c r="D10588" s="6">
        <v>0.126</v>
      </c>
      <c r="E10588" s="6">
        <v>0.126</v>
      </c>
      <c r="F10588" s="18">
        <v>135</v>
      </c>
      <c r="G10588" t="s">
        <v>2202</v>
      </c>
      <c r="H10588" t="s">
        <v>2222</v>
      </c>
      <c r="I10588" t="s">
        <v>4552</v>
      </c>
      <c r="J10588" t="s">
        <v>10347</v>
      </c>
      <c r="L10588" s="5"/>
      <c r="P10588" t="s">
        <v>10347</v>
      </c>
    </row>
    <row r="10589" spans="2:16" x14ac:dyDescent="0.25">
      <c r="B10589" t="s">
        <v>4</v>
      </c>
      <c r="C10589" t="s">
        <v>17</v>
      </c>
      <c r="D10589" s="6">
        <v>0.107</v>
      </c>
      <c r="E10589" s="6">
        <v>0.107</v>
      </c>
      <c r="F10589" s="18">
        <v>155</v>
      </c>
      <c r="G10589" t="s">
        <v>2202</v>
      </c>
      <c r="H10589" t="s">
        <v>2223</v>
      </c>
      <c r="I10589" t="s">
        <v>4556</v>
      </c>
      <c r="J10589" t="s">
        <v>10396</v>
      </c>
      <c r="L10589" s="5"/>
      <c r="P10589" t="s">
        <v>10396</v>
      </c>
    </row>
    <row r="10590" spans="2:16" x14ac:dyDescent="0.25">
      <c r="B10590" t="s">
        <v>4</v>
      </c>
      <c r="C10590" t="s">
        <v>17</v>
      </c>
      <c r="D10590" s="6">
        <v>0.107</v>
      </c>
      <c r="E10590" s="6">
        <v>0.107</v>
      </c>
      <c r="F10590" s="18">
        <v>155</v>
      </c>
      <c r="G10590" t="s">
        <v>2202</v>
      </c>
      <c r="H10590" t="s">
        <v>2224</v>
      </c>
      <c r="I10590" t="s">
        <v>701</v>
      </c>
      <c r="J10590" t="s">
        <v>10445</v>
      </c>
      <c r="L10590" s="5"/>
      <c r="P10590" t="s">
        <v>10445</v>
      </c>
    </row>
    <row r="10591" spans="2:16" x14ac:dyDescent="0.25">
      <c r="B10591" t="s">
        <v>4</v>
      </c>
      <c r="C10591" t="s">
        <v>17</v>
      </c>
      <c r="D10591" s="6">
        <v>0.107</v>
      </c>
      <c r="E10591" s="6">
        <v>0.107</v>
      </c>
      <c r="F10591" s="18">
        <v>155</v>
      </c>
      <c r="G10591" t="s">
        <v>2202</v>
      </c>
      <c r="H10591" t="s">
        <v>2225</v>
      </c>
      <c r="I10591" t="s">
        <v>4560</v>
      </c>
      <c r="J10591" t="s">
        <v>10494</v>
      </c>
      <c r="L10591" s="5"/>
      <c r="P10591" t="s">
        <v>10494</v>
      </c>
    </row>
    <row r="10592" spans="2:16" x14ac:dyDescent="0.25">
      <c r="B10592" t="s">
        <v>4</v>
      </c>
      <c r="C10592" t="s">
        <v>17</v>
      </c>
      <c r="D10592" s="6">
        <v>0.126</v>
      </c>
      <c r="E10592" s="6">
        <v>0.126</v>
      </c>
      <c r="F10592" s="18">
        <v>135</v>
      </c>
      <c r="G10592" t="s">
        <v>2202</v>
      </c>
      <c r="H10592" t="s">
        <v>2226</v>
      </c>
      <c r="I10592" t="s">
        <v>4562</v>
      </c>
      <c r="J10592" t="s">
        <v>10543</v>
      </c>
      <c r="L10592" s="5"/>
      <c r="P10592" t="s">
        <v>10543</v>
      </c>
    </row>
    <row r="10593" spans="2:16" x14ac:dyDescent="0.25">
      <c r="B10593" t="s">
        <v>4</v>
      </c>
      <c r="C10593" t="s">
        <v>17</v>
      </c>
      <c r="D10593" s="6">
        <v>0.126</v>
      </c>
      <c r="E10593" s="6">
        <v>0.126</v>
      </c>
      <c r="F10593" s="18">
        <v>135</v>
      </c>
      <c r="G10593" t="s">
        <v>2202</v>
      </c>
      <c r="H10593" t="s">
        <v>2227</v>
      </c>
      <c r="I10593" t="s">
        <v>4564</v>
      </c>
      <c r="J10593" t="s">
        <v>10592</v>
      </c>
      <c r="L10593" s="5"/>
      <c r="P10593" t="s">
        <v>10592</v>
      </c>
    </row>
    <row r="10594" spans="2:16" x14ac:dyDescent="0.25">
      <c r="B10594" t="s">
        <v>4</v>
      </c>
      <c r="C10594" t="s">
        <v>17</v>
      </c>
      <c r="D10594" s="6">
        <v>0.126</v>
      </c>
      <c r="E10594" s="6">
        <v>0.126</v>
      </c>
      <c r="F10594" s="18">
        <v>135</v>
      </c>
      <c r="G10594" t="s">
        <v>2202</v>
      </c>
      <c r="H10594" t="s">
        <v>2228</v>
      </c>
      <c r="I10594" t="s">
        <v>4566</v>
      </c>
      <c r="J10594" t="s">
        <v>10641</v>
      </c>
      <c r="L10594" s="5"/>
      <c r="P10594" t="s">
        <v>10641</v>
      </c>
    </row>
    <row r="10595" spans="2:16" x14ac:dyDescent="0.25">
      <c r="B10595" t="s">
        <v>4</v>
      </c>
      <c r="C10595" t="s">
        <v>17</v>
      </c>
      <c r="D10595" s="6">
        <v>0.126</v>
      </c>
      <c r="E10595" s="6">
        <v>0.126</v>
      </c>
      <c r="F10595" s="18">
        <v>135</v>
      </c>
      <c r="G10595" t="s">
        <v>2202</v>
      </c>
      <c r="H10595" t="s">
        <v>2229</v>
      </c>
      <c r="I10595" t="s">
        <v>510</v>
      </c>
      <c r="J10595" t="s">
        <v>10690</v>
      </c>
      <c r="L10595" s="5"/>
      <c r="P10595" t="s">
        <v>10690</v>
      </c>
    </row>
    <row r="10596" spans="2:16" x14ac:dyDescent="0.25">
      <c r="B10596" t="s">
        <v>4</v>
      </c>
      <c r="C10596" t="s">
        <v>17</v>
      </c>
      <c r="D10596" s="6">
        <v>0.107</v>
      </c>
      <c r="E10596" s="6">
        <v>0.107</v>
      </c>
      <c r="F10596" s="18">
        <v>155</v>
      </c>
      <c r="G10596" t="s">
        <v>2202</v>
      </c>
      <c r="H10596" t="s">
        <v>2230</v>
      </c>
      <c r="I10596" t="s">
        <v>4569</v>
      </c>
      <c r="J10596" t="s">
        <v>10739</v>
      </c>
      <c r="L10596" s="5"/>
      <c r="P10596" t="s">
        <v>10739</v>
      </c>
    </row>
    <row r="10597" spans="2:16" x14ac:dyDescent="0.25">
      <c r="B10597" t="s">
        <v>4</v>
      </c>
      <c r="C10597" t="s">
        <v>17</v>
      </c>
      <c r="D10597" s="6">
        <v>0.126</v>
      </c>
      <c r="E10597" s="6">
        <v>0.126</v>
      </c>
      <c r="F10597" s="18">
        <v>135</v>
      </c>
      <c r="G10597" t="s">
        <v>2202</v>
      </c>
      <c r="H10597" t="s">
        <v>2231</v>
      </c>
      <c r="I10597" t="s">
        <v>4571</v>
      </c>
      <c r="J10597" t="s">
        <v>10788</v>
      </c>
      <c r="L10597" s="5"/>
      <c r="P10597" t="s">
        <v>10788</v>
      </c>
    </row>
    <row r="10598" spans="2:16" x14ac:dyDescent="0.25">
      <c r="B10598" t="s">
        <v>4</v>
      </c>
      <c r="C10598" t="s">
        <v>17</v>
      </c>
      <c r="D10598" s="6">
        <v>0.107</v>
      </c>
      <c r="E10598" s="6">
        <v>0.107</v>
      </c>
      <c r="F10598" s="18">
        <v>155</v>
      </c>
      <c r="G10598" t="s">
        <v>2202</v>
      </c>
      <c r="H10598" t="s">
        <v>2232</v>
      </c>
      <c r="I10598" t="s">
        <v>4573</v>
      </c>
      <c r="J10598" t="s">
        <v>10837</v>
      </c>
      <c r="L10598" s="5"/>
      <c r="P10598" t="s">
        <v>10837</v>
      </c>
    </row>
    <row r="10599" spans="2:16" x14ac:dyDescent="0.25">
      <c r="B10599" t="s">
        <v>4</v>
      </c>
      <c r="C10599" t="s">
        <v>17</v>
      </c>
      <c r="D10599" s="6">
        <v>0.107</v>
      </c>
      <c r="E10599" s="6">
        <v>0.107</v>
      </c>
      <c r="F10599" s="18">
        <v>155</v>
      </c>
      <c r="G10599" t="s">
        <v>2202</v>
      </c>
      <c r="H10599" t="s">
        <v>2233</v>
      </c>
      <c r="I10599" t="s">
        <v>4575</v>
      </c>
      <c r="J10599" t="s">
        <v>10886</v>
      </c>
      <c r="L10599" s="5"/>
      <c r="P10599" t="s">
        <v>10886</v>
      </c>
    </row>
    <row r="10600" spans="2:16" x14ac:dyDescent="0.25">
      <c r="B10600" t="s">
        <v>4</v>
      </c>
      <c r="C10600" t="s">
        <v>17</v>
      </c>
      <c r="D10600" s="6">
        <v>0.126</v>
      </c>
      <c r="E10600" s="6">
        <v>0.126</v>
      </c>
      <c r="F10600" s="18">
        <v>135</v>
      </c>
      <c r="G10600" t="s">
        <v>2202</v>
      </c>
      <c r="H10600" t="s">
        <v>2234</v>
      </c>
      <c r="I10600" t="s">
        <v>4577</v>
      </c>
      <c r="J10600" t="s">
        <v>10935</v>
      </c>
      <c r="L10600" s="5"/>
      <c r="P10600" t="s">
        <v>10935</v>
      </c>
    </row>
    <row r="10601" spans="2:16" x14ac:dyDescent="0.25">
      <c r="B10601" t="s">
        <v>4</v>
      </c>
      <c r="C10601" t="s">
        <v>17</v>
      </c>
      <c r="D10601" s="6">
        <v>0.126</v>
      </c>
      <c r="E10601" s="6">
        <v>0.126</v>
      </c>
      <c r="F10601" s="18">
        <v>135</v>
      </c>
      <c r="G10601" t="s">
        <v>2202</v>
      </c>
      <c r="H10601" t="s">
        <v>2235</v>
      </c>
      <c r="I10601" t="s">
        <v>4579</v>
      </c>
      <c r="J10601" t="s">
        <v>10984</v>
      </c>
      <c r="L10601" s="5"/>
      <c r="P10601" t="s">
        <v>10984</v>
      </c>
    </row>
    <row r="10602" spans="2:16" x14ac:dyDescent="0.25">
      <c r="B10602" t="s">
        <v>4</v>
      </c>
      <c r="C10602" t="s">
        <v>17</v>
      </c>
      <c r="D10602" s="6">
        <v>0.05</v>
      </c>
      <c r="E10602" s="6">
        <v>0.05</v>
      </c>
      <c r="F10602" s="18">
        <v>230</v>
      </c>
      <c r="G10602" t="s">
        <v>2202</v>
      </c>
      <c r="H10602" t="s">
        <v>2236</v>
      </c>
      <c r="I10602" t="s">
        <v>4581</v>
      </c>
      <c r="J10602" t="s">
        <v>11033</v>
      </c>
      <c r="L10602" s="5"/>
      <c r="P10602" t="s">
        <v>11033</v>
      </c>
    </row>
    <row r="10603" spans="2:16" x14ac:dyDescent="0.25">
      <c r="B10603" t="s">
        <v>4</v>
      </c>
      <c r="C10603" t="s">
        <v>17</v>
      </c>
      <c r="D10603" s="6">
        <v>0.126</v>
      </c>
      <c r="E10603" s="6">
        <v>0.126</v>
      </c>
      <c r="F10603" s="18">
        <v>135</v>
      </c>
      <c r="G10603" t="s">
        <v>2203</v>
      </c>
      <c r="H10603" t="s">
        <v>2190</v>
      </c>
      <c r="I10603" t="s">
        <v>318</v>
      </c>
      <c r="J10603" t="s">
        <v>8682</v>
      </c>
      <c r="L10603" s="5"/>
      <c r="P10603" t="s">
        <v>8682</v>
      </c>
    </row>
    <row r="10604" spans="2:16" x14ac:dyDescent="0.25">
      <c r="B10604" t="s">
        <v>4</v>
      </c>
      <c r="C10604" t="s">
        <v>17</v>
      </c>
      <c r="D10604" s="6">
        <v>0.126</v>
      </c>
      <c r="E10604" s="6">
        <v>0.126</v>
      </c>
      <c r="F10604" s="18">
        <v>135</v>
      </c>
      <c r="G10604" t="s">
        <v>2203</v>
      </c>
      <c r="H10604" t="s">
        <v>2191</v>
      </c>
      <c r="I10604" t="s">
        <v>552</v>
      </c>
      <c r="J10604" t="s">
        <v>8731</v>
      </c>
      <c r="L10604" s="5"/>
      <c r="P10604" t="s">
        <v>8731</v>
      </c>
    </row>
    <row r="10605" spans="2:16" x14ac:dyDescent="0.25">
      <c r="B10605" t="s">
        <v>4</v>
      </c>
      <c r="C10605" t="s">
        <v>17</v>
      </c>
      <c r="D10605" s="6">
        <v>0.34</v>
      </c>
      <c r="E10605" s="6">
        <v>0.34</v>
      </c>
      <c r="F10605" s="18">
        <v>170</v>
      </c>
      <c r="G10605" t="s">
        <v>2203</v>
      </c>
      <c r="H10605" t="s">
        <v>2192</v>
      </c>
      <c r="I10605" t="s">
        <v>420</v>
      </c>
      <c r="J10605" t="s">
        <v>8780</v>
      </c>
      <c r="L10605" s="5"/>
      <c r="P10605" t="s">
        <v>8780</v>
      </c>
    </row>
    <row r="10606" spans="2:16" x14ac:dyDescent="0.25">
      <c r="B10606" t="s">
        <v>4</v>
      </c>
      <c r="C10606" t="s">
        <v>17</v>
      </c>
      <c r="D10606" s="6">
        <v>0.26300000000000001</v>
      </c>
      <c r="E10606" s="6">
        <v>0.26300000000000001</v>
      </c>
      <c r="F10606" s="18">
        <v>148</v>
      </c>
      <c r="G10606" t="s">
        <v>2203</v>
      </c>
      <c r="H10606" t="s">
        <v>2183</v>
      </c>
      <c r="I10606" t="s">
        <v>303</v>
      </c>
      <c r="J10606" t="s">
        <v>8829</v>
      </c>
      <c r="L10606" s="5"/>
      <c r="P10606" t="s">
        <v>8829</v>
      </c>
    </row>
    <row r="10607" spans="2:16" x14ac:dyDescent="0.25">
      <c r="B10607" t="s">
        <v>4</v>
      </c>
      <c r="C10607" t="s">
        <v>17</v>
      </c>
      <c r="D10607" s="6">
        <v>0.33799999999999997</v>
      </c>
      <c r="E10607" s="6">
        <v>0.33799999999999997</v>
      </c>
      <c r="F10607" s="18">
        <v>150</v>
      </c>
      <c r="G10607" t="s">
        <v>2203</v>
      </c>
      <c r="H10607" t="s">
        <v>2193</v>
      </c>
      <c r="I10607" t="s">
        <v>422</v>
      </c>
      <c r="J10607" t="s">
        <v>8878</v>
      </c>
      <c r="L10607" s="5"/>
      <c r="P10607" t="s">
        <v>8878</v>
      </c>
    </row>
    <row r="10608" spans="2:16" x14ac:dyDescent="0.25">
      <c r="B10608" t="s">
        <v>4</v>
      </c>
      <c r="C10608" t="s">
        <v>17</v>
      </c>
      <c r="D10608" s="6">
        <v>0.126</v>
      </c>
      <c r="E10608" s="6">
        <v>0.126</v>
      </c>
      <c r="F10608" s="18">
        <v>135</v>
      </c>
      <c r="G10608" t="s">
        <v>2203</v>
      </c>
      <c r="H10608" t="s">
        <v>2194</v>
      </c>
      <c r="I10608" t="s">
        <v>641</v>
      </c>
      <c r="J10608" t="s">
        <v>8927</v>
      </c>
      <c r="L10608" s="5"/>
      <c r="P10608" t="s">
        <v>8927</v>
      </c>
    </row>
    <row r="10609" spans="2:16" x14ac:dyDescent="0.25">
      <c r="B10609" t="s">
        <v>4</v>
      </c>
      <c r="C10609" t="s">
        <v>17</v>
      </c>
      <c r="D10609" s="6">
        <v>0.126</v>
      </c>
      <c r="E10609" s="6">
        <v>0.126</v>
      </c>
      <c r="F10609" s="18">
        <v>135</v>
      </c>
      <c r="G10609" t="s">
        <v>2203</v>
      </c>
      <c r="H10609" t="s">
        <v>2195</v>
      </c>
      <c r="I10609" t="s">
        <v>504</v>
      </c>
      <c r="J10609" t="s">
        <v>8976</v>
      </c>
      <c r="L10609" s="5"/>
      <c r="P10609" t="s">
        <v>8976</v>
      </c>
    </row>
    <row r="10610" spans="2:16" x14ac:dyDescent="0.25">
      <c r="B10610" t="s">
        <v>4</v>
      </c>
      <c r="C10610" t="s">
        <v>17</v>
      </c>
      <c r="D10610" s="6">
        <v>0.126</v>
      </c>
      <c r="E10610" s="6">
        <v>0.126</v>
      </c>
      <c r="F10610" s="18">
        <v>135</v>
      </c>
      <c r="G10610" t="s">
        <v>2203</v>
      </c>
      <c r="H10610" t="s">
        <v>2196</v>
      </c>
      <c r="I10610" t="s">
        <v>676</v>
      </c>
      <c r="J10610" t="s">
        <v>9025</v>
      </c>
      <c r="L10610" s="5"/>
      <c r="P10610" t="s">
        <v>9025</v>
      </c>
    </row>
    <row r="10611" spans="2:16" x14ac:dyDescent="0.25">
      <c r="B10611" t="s">
        <v>4</v>
      </c>
      <c r="C10611" t="s">
        <v>17</v>
      </c>
      <c r="D10611" s="6">
        <v>0.35499999999999998</v>
      </c>
      <c r="E10611" s="6">
        <v>0.35499999999999998</v>
      </c>
      <c r="F10611" s="18">
        <v>132</v>
      </c>
      <c r="G10611" t="s">
        <v>2203</v>
      </c>
      <c r="H10611" t="s">
        <v>2197</v>
      </c>
      <c r="I10611" t="s">
        <v>410</v>
      </c>
      <c r="J10611" t="s">
        <v>9074</v>
      </c>
      <c r="L10611" s="5"/>
      <c r="P10611" t="s">
        <v>9074</v>
      </c>
    </row>
    <row r="10612" spans="2:16" x14ac:dyDescent="0.25">
      <c r="B10612" t="s">
        <v>4</v>
      </c>
      <c r="C10612" t="s">
        <v>17</v>
      </c>
      <c r="D10612" s="6">
        <v>0.45</v>
      </c>
      <c r="E10612" s="6">
        <v>0.45</v>
      </c>
      <c r="F10612" s="18">
        <v>135</v>
      </c>
      <c r="G10612" t="s">
        <v>2203</v>
      </c>
      <c r="H10612" t="s">
        <v>2198</v>
      </c>
      <c r="I10612" t="s">
        <v>283</v>
      </c>
      <c r="J10612" t="s">
        <v>9123</v>
      </c>
      <c r="L10612" s="5"/>
      <c r="P10612" t="s">
        <v>9123</v>
      </c>
    </row>
    <row r="10613" spans="2:16" x14ac:dyDescent="0.25">
      <c r="B10613" t="s">
        <v>4</v>
      </c>
      <c r="C10613" t="s">
        <v>17</v>
      </c>
      <c r="D10613" s="6">
        <v>0.126</v>
      </c>
      <c r="E10613" s="6">
        <v>0.126</v>
      </c>
      <c r="F10613" s="18">
        <v>135</v>
      </c>
      <c r="G10613" t="s">
        <v>2203</v>
      </c>
      <c r="H10613" t="s">
        <v>2199</v>
      </c>
      <c r="I10613" t="s">
        <v>645</v>
      </c>
      <c r="J10613" t="s">
        <v>9172</v>
      </c>
      <c r="L10613" s="5"/>
      <c r="P10613" t="s">
        <v>9172</v>
      </c>
    </row>
    <row r="10614" spans="2:16" x14ac:dyDescent="0.25">
      <c r="B10614" t="s">
        <v>4</v>
      </c>
      <c r="C10614" t="s">
        <v>17</v>
      </c>
      <c r="D10614" s="6">
        <v>0.249</v>
      </c>
      <c r="E10614" s="6">
        <v>0.249</v>
      </c>
      <c r="F10614" s="18">
        <v>170</v>
      </c>
      <c r="G10614" t="s">
        <v>2203</v>
      </c>
      <c r="H10614" t="s">
        <v>1014</v>
      </c>
      <c r="I10614" t="s">
        <v>525</v>
      </c>
      <c r="J10614" t="s">
        <v>9221</v>
      </c>
      <c r="L10614" s="5"/>
      <c r="P10614" t="s">
        <v>9221</v>
      </c>
    </row>
    <row r="10615" spans="2:16" x14ac:dyDescent="0.25">
      <c r="B10615" t="s">
        <v>4</v>
      </c>
      <c r="C10615" t="s">
        <v>17</v>
      </c>
      <c r="D10615" s="6">
        <v>0.30199999999999999</v>
      </c>
      <c r="E10615" s="6">
        <v>0.30199999999999999</v>
      </c>
      <c r="F10615" s="18">
        <v>135</v>
      </c>
      <c r="G10615" t="s">
        <v>2203</v>
      </c>
      <c r="H10615" t="s">
        <v>2200</v>
      </c>
      <c r="I10615" t="s">
        <v>209</v>
      </c>
      <c r="J10615" t="s">
        <v>9270</v>
      </c>
      <c r="L10615" s="5"/>
      <c r="P10615" t="s">
        <v>9270</v>
      </c>
    </row>
    <row r="10616" spans="2:16" x14ac:dyDescent="0.25">
      <c r="B10616" t="s">
        <v>4</v>
      </c>
      <c r="C10616" t="s">
        <v>17</v>
      </c>
      <c r="D10616" s="6">
        <v>0.10800000000000001</v>
      </c>
      <c r="E10616" s="6">
        <v>0.10800000000000001</v>
      </c>
      <c r="F10616" s="18">
        <v>95</v>
      </c>
      <c r="G10616" t="s">
        <v>2203</v>
      </c>
      <c r="H10616" t="s">
        <v>2201</v>
      </c>
      <c r="I10616" t="s">
        <v>497</v>
      </c>
      <c r="J10616" t="s">
        <v>9319</v>
      </c>
      <c r="L10616" s="5"/>
      <c r="P10616" t="s">
        <v>9319</v>
      </c>
    </row>
    <row r="10617" spans="2:16" x14ac:dyDescent="0.25">
      <c r="B10617" t="s">
        <v>4</v>
      </c>
      <c r="C10617" t="s">
        <v>17</v>
      </c>
      <c r="D10617" s="6">
        <v>0.126</v>
      </c>
      <c r="E10617" s="6">
        <v>0.126</v>
      </c>
      <c r="F10617" s="18">
        <v>135</v>
      </c>
      <c r="G10617" t="s">
        <v>2203</v>
      </c>
      <c r="H10617" t="s">
        <v>2202</v>
      </c>
      <c r="I10617" t="s">
        <v>625</v>
      </c>
      <c r="J10617" t="s">
        <v>9368</v>
      </c>
      <c r="L10617" s="5"/>
      <c r="P10617" t="s">
        <v>9368</v>
      </c>
    </row>
    <row r="10618" spans="2:16" x14ac:dyDescent="0.25">
      <c r="B10618" t="s">
        <v>4</v>
      </c>
      <c r="C10618" t="s">
        <v>17</v>
      </c>
      <c r="D10618" s="6">
        <v>0.27399999999999997</v>
      </c>
      <c r="E10618" s="6">
        <v>0.27399999999999997</v>
      </c>
      <c r="F10618" s="18">
        <v>135</v>
      </c>
      <c r="G10618" t="s">
        <v>2203</v>
      </c>
      <c r="H10618" t="s">
        <v>2203</v>
      </c>
      <c r="I10618" t="s">
        <v>298</v>
      </c>
      <c r="J10618" t="s">
        <v>9417</v>
      </c>
      <c r="L10618" s="5"/>
      <c r="P10618" t="s">
        <v>9417</v>
      </c>
    </row>
    <row r="10619" spans="2:16" x14ac:dyDescent="0.25">
      <c r="B10619" t="s">
        <v>4</v>
      </c>
      <c r="C10619" t="s">
        <v>17</v>
      </c>
      <c r="D10619" s="6">
        <v>0.42100000000000004</v>
      </c>
      <c r="E10619" s="6">
        <v>0.42100000000000004</v>
      </c>
      <c r="F10619" s="18">
        <v>125</v>
      </c>
      <c r="G10619" t="s">
        <v>2203</v>
      </c>
      <c r="H10619" t="s">
        <v>2204</v>
      </c>
      <c r="I10619" t="s">
        <v>549</v>
      </c>
      <c r="J10619" t="s">
        <v>9466</v>
      </c>
      <c r="L10619" s="5"/>
      <c r="P10619" t="s">
        <v>9466</v>
      </c>
    </row>
    <row r="10620" spans="2:16" x14ac:dyDescent="0.25">
      <c r="B10620" t="s">
        <v>4</v>
      </c>
      <c r="C10620" t="s">
        <v>17</v>
      </c>
      <c r="D10620" s="6">
        <v>0.39399999999999996</v>
      </c>
      <c r="E10620" s="6">
        <v>0.39399999999999996</v>
      </c>
      <c r="F10620" s="18">
        <v>145.5</v>
      </c>
      <c r="G10620" t="s">
        <v>2203</v>
      </c>
      <c r="H10620" t="s">
        <v>2205</v>
      </c>
      <c r="I10620" t="s">
        <v>485</v>
      </c>
      <c r="J10620" t="s">
        <v>9515</v>
      </c>
      <c r="L10620" s="5"/>
      <c r="P10620" t="s">
        <v>9515</v>
      </c>
    </row>
    <row r="10621" spans="2:16" x14ac:dyDescent="0.25">
      <c r="B10621" t="s">
        <v>4</v>
      </c>
      <c r="C10621" t="s">
        <v>17</v>
      </c>
      <c r="D10621" s="6">
        <v>0.126</v>
      </c>
      <c r="E10621" s="6">
        <v>0.126</v>
      </c>
      <c r="F10621" s="18">
        <v>135</v>
      </c>
      <c r="G10621" t="s">
        <v>2203</v>
      </c>
      <c r="H10621" t="s">
        <v>2206</v>
      </c>
      <c r="I10621" t="s">
        <v>301</v>
      </c>
      <c r="J10621" t="s">
        <v>9564</v>
      </c>
      <c r="L10621" s="5"/>
      <c r="P10621" t="s">
        <v>9564</v>
      </c>
    </row>
    <row r="10622" spans="2:16" x14ac:dyDescent="0.25">
      <c r="B10622" t="s">
        <v>4</v>
      </c>
      <c r="C10622" t="s">
        <v>17</v>
      </c>
      <c r="D10622" s="6">
        <v>0.126</v>
      </c>
      <c r="E10622" s="6">
        <v>0.126</v>
      </c>
      <c r="F10622" s="18">
        <v>135</v>
      </c>
      <c r="G10622" t="s">
        <v>2203</v>
      </c>
      <c r="H10622" t="s">
        <v>2207</v>
      </c>
      <c r="I10622" t="s">
        <v>531</v>
      </c>
      <c r="J10622" t="s">
        <v>9613</v>
      </c>
      <c r="L10622" s="5"/>
      <c r="P10622" t="s">
        <v>9613</v>
      </c>
    </row>
    <row r="10623" spans="2:16" x14ac:dyDescent="0.25">
      <c r="B10623" t="s">
        <v>4</v>
      </c>
      <c r="C10623" t="s">
        <v>17</v>
      </c>
      <c r="D10623" s="6">
        <v>0.35499999999999998</v>
      </c>
      <c r="E10623" s="6">
        <v>0.35499999999999998</v>
      </c>
      <c r="F10623" s="18">
        <v>119</v>
      </c>
      <c r="G10623" t="s">
        <v>2203</v>
      </c>
      <c r="H10623" t="s">
        <v>2208</v>
      </c>
      <c r="I10623" t="s">
        <v>257</v>
      </c>
      <c r="J10623" t="s">
        <v>9662</v>
      </c>
      <c r="L10623" s="5"/>
      <c r="P10623" t="s">
        <v>9662</v>
      </c>
    </row>
    <row r="10624" spans="2:16" x14ac:dyDescent="0.25">
      <c r="B10624" t="s">
        <v>4</v>
      </c>
      <c r="C10624" t="s">
        <v>17</v>
      </c>
      <c r="D10624" s="6">
        <v>0.30399999999999999</v>
      </c>
      <c r="E10624" s="6">
        <v>0.30399999999999999</v>
      </c>
      <c r="F10624" s="18">
        <v>111.5</v>
      </c>
      <c r="G10624" t="s">
        <v>2203</v>
      </c>
      <c r="H10624" t="s">
        <v>2209</v>
      </c>
      <c r="I10624" t="s">
        <v>459</v>
      </c>
      <c r="J10624" t="s">
        <v>9711</v>
      </c>
      <c r="L10624" s="5"/>
      <c r="P10624" t="s">
        <v>9711</v>
      </c>
    </row>
    <row r="10625" spans="2:16" x14ac:dyDescent="0.25">
      <c r="B10625" t="s">
        <v>4</v>
      </c>
      <c r="C10625" t="s">
        <v>17</v>
      </c>
      <c r="D10625" s="6">
        <v>0.46899999999999997</v>
      </c>
      <c r="E10625" s="6">
        <v>0.46899999999999997</v>
      </c>
      <c r="F10625" s="18">
        <v>96</v>
      </c>
      <c r="G10625" t="s">
        <v>2203</v>
      </c>
      <c r="H10625" t="s">
        <v>2210</v>
      </c>
      <c r="I10625" t="s">
        <v>138</v>
      </c>
      <c r="J10625" t="s">
        <v>9760</v>
      </c>
      <c r="L10625" s="5"/>
      <c r="P10625" t="s">
        <v>9760</v>
      </c>
    </row>
    <row r="10626" spans="2:16" x14ac:dyDescent="0.25">
      <c r="B10626" t="s">
        <v>4</v>
      </c>
      <c r="C10626" t="s">
        <v>17</v>
      </c>
      <c r="D10626" s="6">
        <v>-1.7000000000000001E-2</v>
      </c>
      <c r="E10626" s="6">
        <v>-1.7000000000000001E-2</v>
      </c>
      <c r="F10626" s="18">
        <v>135</v>
      </c>
      <c r="G10626" t="s">
        <v>2203</v>
      </c>
      <c r="H10626" t="s">
        <v>2211</v>
      </c>
      <c r="I10626" t="s">
        <v>176</v>
      </c>
      <c r="J10626" t="s">
        <v>9809</v>
      </c>
      <c r="L10626" s="5"/>
      <c r="P10626" t="s">
        <v>9809</v>
      </c>
    </row>
    <row r="10627" spans="2:16" x14ac:dyDescent="0.25">
      <c r="B10627" t="s">
        <v>4</v>
      </c>
      <c r="C10627" t="s">
        <v>17</v>
      </c>
      <c r="D10627" s="6">
        <v>0.05</v>
      </c>
      <c r="E10627" s="6">
        <v>0.05</v>
      </c>
      <c r="F10627" s="18">
        <v>230</v>
      </c>
      <c r="G10627" t="s">
        <v>2203</v>
      </c>
      <c r="H10627" t="s">
        <v>2212</v>
      </c>
      <c r="I10627" t="s">
        <v>530</v>
      </c>
      <c r="J10627" t="s">
        <v>9858</v>
      </c>
      <c r="L10627" s="5"/>
      <c r="P10627" t="s">
        <v>9858</v>
      </c>
    </row>
    <row r="10628" spans="2:16" x14ac:dyDescent="0.25">
      <c r="B10628" t="s">
        <v>4</v>
      </c>
      <c r="C10628" t="s">
        <v>17</v>
      </c>
      <c r="D10628" s="6">
        <v>0.36499999999999999</v>
      </c>
      <c r="E10628" s="6">
        <v>0.36499999999999999</v>
      </c>
      <c r="F10628" s="18">
        <v>135</v>
      </c>
      <c r="G10628" t="s">
        <v>2203</v>
      </c>
      <c r="H10628" t="s">
        <v>2213</v>
      </c>
      <c r="I10628" t="s">
        <v>119</v>
      </c>
      <c r="J10628" t="s">
        <v>9907</v>
      </c>
      <c r="L10628" s="5"/>
      <c r="P10628" t="s">
        <v>9907</v>
      </c>
    </row>
    <row r="10629" spans="2:16" x14ac:dyDescent="0.25">
      <c r="B10629" t="s">
        <v>4</v>
      </c>
      <c r="C10629" t="s">
        <v>17</v>
      </c>
      <c r="D10629" s="6">
        <v>0.05</v>
      </c>
      <c r="E10629" s="6">
        <v>0.05</v>
      </c>
      <c r="F10629" s="18">
        <v>230</v>
      </c>
      <c r="G10629" t="s">
        <v>2203</v>
      </c>
      <c r="H10629" t="s">
        <v>2214</v>
      </c>
      <c r="I10629" t="s">
        <v>655</v>
      </c>
      <c r="J10629" t="s">
        <v>9956</v>
      </c>
      <c r="L10629" s="5"/>
      <c r="P10629" t="s">
        <v>9956</v>
      </c>
    </row>
    <row r="10630" spans="2:16" x14ac:dyDescent="0.25">
      <c r="B10630" t="s">
        <v>4</v>
      </c>
      <c r="C10630" t="s">
        <v>17</v>
      </c>
      <c r="D10630" s="6">
        <v>0.126</v>
      </c>
      <c r="E10630" s="6">
        <v>0.126</v>
      </c>
      <c r="F10630" s="18">
        <v>135</v>
      </c>
      <c r="G10630" t="s">
        <v>2203</v>
      </c>
      <c r="H10630" t="s">
        <v>2215</v>
      </c>
      <c r="I10630" t="s">
        <v>550</v>
      </c>
      <c r="J10630" t="s">
        <v>10005</v>
      </c>
      <c r="L10630" s="5"/>
      <c r="P10630" t="s">
        <v>10005</v>
      </c>
    </row>
    <row r="10631" spans="2:16" x14ac:dyDescent="0.25">
      <c r="B10631" t="s">
        <v>4</v>
      </c>
      <c r="C10631" t="s">
        <v>17</v>
      </c>
      <c r="D10631" s="6">
        <v>0.126</v>
      </c>
      <c r="E10631" s="6">
        <v>0.126</v>
      </c>
      <c r="F10631" s="18">
        <v>135</v>
      </c>
      <c r="G10631" t="s">
        <v>2203</v>
      </c>
      <c r="H10631" t="s">
        <v>2216</v>
      </c>
      <c r="I10631" t="s">
        <v>733</v>
      </c>
      <c r="J10631" t="s">
        <v>10054</v>
      </c>
      <c r="L10631" s="5"/>
      <c r="P10631" t="s">
        <v>10054</v>
      </c>
    </row>
    <row r="10632" spans="2:16" x14ac:dyDescent="0.25">
      <c r="B10632" t="s">
        <v>4</v>
      </c>
      <c r="C10632" t="s">
        <v>17</v>
      </c>
      <c r="D10632" s="6">
        <v>0.40799999999999997</v>
      </c>
      <c r="E10632" s="6">
        <v>0.40799999999999997</v>
      </c>
      <c r="F10632" s="18">
        <v>112</v>
      </c>
      <c r="G10632" t="s">
        <v>2203</v>
      </c>
      <c r="H10632" t="s">
        <v>2217</v>
      </c>
      <c r="I10632" t="s">
        <v>256</v>
      </c>
      <c r="J10632" t="s">
        <v>10103</v>
      </c>
      <c r="L10632" s="5"/>
      <c r="P10632" t="s">
        <v>10103</v>
      </c>
    </row>
    <row r="10633" spans="2:16" x14ac:dyDescent="0.25">
      <c r="B10633" t="s">
        <v>4</v>
      </c>
      <c r="C10633" t="s">
        <v>17</v>
      </c>
      <c r="D10633" s="6">
        <v>6.9000000000000006E-2</v>
      </c>
      <c r="E10633" s="6">
        <v>6.9000000000000006E-2</v>
      </c>
      <c r="F10633" s="18">
        <v>170</v>
      </c>
      <c r="G10633" t="s">
        <v>2203</v>
      </c>
      <c r="H10633" t="s">
        <v>2218</v>
      </c>
      <c r="I10633" t="s">
        <v>634</v>
      </c>
      <c r="J10633" t="s">
        <v>10152</v>
      </c>
      <c r="L10633" s="5"/>
      <c r="P10633" t="s">
        <v>10152</v>
      </c>
    </row>
    <row r="10634" spans="2:16" x14ac:dyDescent="0.25">
      <c r="B10634" t="s">
        <v>4</v>
      </c>
      <c r="C10634" t="s">
        <v>17</v>
      </c>
      <c r="D10634" s="6">
        <v>6.9000000000000006E-2</v>
      </c>
      <c r="E10634" s="6">
        <v>6.9000000000000006E-2</v>
      </c>
      <c r="F10634" s="18">
        <v>170</v>
      </c>
      <c r="G10634" t="s">
        <v>2203</v>
      </c>
      <c r="H10634" t="s">
        <v>2219</v>
      </c>
      <c r="I10634" t="s">
        <v>564</v>
      </c>
      <c r="J10634" t="s">
        <v>10201</v>
      </c>
      <c r="L10634" s="5"/>
      <c r="P10634" t="s">
        <v>10201</v>
      </c>
    </row>
    <row r="10635" spans="2:16" x14ac:dyDescent="0.25">
      <c r="B10635" t="s">
        <v>4</v>
      </c>
      <c r="C10635" t="s">
        <v>17</v>
      </c>
      <c r="D10635" s="6">
        <v>0.35200000000000004</v>
      </c>
      <c r="E10635" s="6">
        <v>0.35200000000000004</v>
      </c>
      <c r="F10635" s="18">
        <v>135</v>
      </c>
      <c r="G10635" t="s">
        <v>2203</v>
      </c>
      <c r="H10635" t="s">
        <v>2220</v>
      </c>
      <c r="I10635" t="s">
        <v>578</v>
      </c>
      <c r="J10635" t="s">
        <v>10250</v>
      </c>
      <c r="L10635" s="5"/>
      <c r="P10635" t="s">
        <v>10250</v>
      </c>
    </row>
    <row r="10636" spans="2:16" x14ac:dyDescent="0.25">
      <c r="B10636" t="s">
        <v>4</v>
      </c>
      <c r="C10636" t="s">
        <v>17</v>
      </c>
      <c r="D10636" s="6">
        <v>0.41100000000000003</v>
      </c>
      <c r="E10636" s="6">
        <v>0.41100000000000003</v>
      </c>
      <c r="F10636" s="18">
        <v>135</v>
      </c>
      <c r="G10636" t="s">
        <v>2203</v>
      </c>
      <c r="H10636" t="s">
        <v>2221</v>
      </c>
      <c r="I10636" t="s">
        <v>439</v>
      </c>
      <c r="J10636" t="s">
        <v>10299</v>
      </c>
      <c r="L10636" s="5"/>
      <c r="P10636" t="s">
        <v>10299</v>
      </c>
    </row>
    <row r="10637" spans="2:16" x14ac:dyDescent="0.25">
      <c r="B10637" t="s">
        <v>4</v>
      </c>
      <c r="C10637" t="s">
        <v>17</v>
      </c>
      <c r="D10637" s="6">
        <v>0.433</v>
      </c>
      <c r="E10637" s="6">
        <v>0.433</v>
      </c>
      <c r="F10637" s="18">
        <v>100</v>
      </c>
      <c r="G10637" t="s">
        <v>2203</v>
      </c>
      <c r="H10637" t="s">
        <v>2222</v>
      </c>
      <c r="I10637" t="s">
        <v>198</v>
      </c>
      <c r="J10637" t="s">
        <v>10348</v>
      </c>
      <c r="L10637" s="5"/>
      <c r="P10637" t="s">
        <v>10348</v>
      </c>
    </row>
    <row r="10638" spans="2:16" x14ac:dyDescent="0.25">
      <c r="B10638" t="s">
        <v>4</v>
      </c>
      <c r="C10638" t="s">
        <v>17</v>
      </c>
      <c r="D10638" s="6">
        <v>6.9000000000000006E-2</v>
      </c>
      <c r="E10638" s="6">
        <v>6.9000000000000006E-2</v>
      </c>
      <c r="F10638" s="18">
        <v>170</v>
      </c>
      <c r="G10638" t="s">
        <v>2203</v>
      </c>
      <c r="H10638" t="s">
        <v>2223</v>
      </c>
      <c r="I10638" t="s">
        <v>589</v>
      </c>
      <c r="J10638" t="s">
        <v>10397</v>
      </c>
      <c r="L10638" s="5"/>
      <c r="P10638" t="s">
        <v>10397</v>
      </c>
    </row>
    <row r="10639" spans="2:16" x14ac:dyDescent="0.25">
      <c r="B10639" t="s">
        <v>4</v>
      </c>
      <c r="C10639" t="s">
        <v>17</v>
      </c>
      <c r="D10639" s="6">
        <v>0.38200000000000001</v>
      </c>
      <c r="E10639" s="6">
        <v>0.38200000000000001</v>
      </c>
      <c r="F10639" s="18">
        <v>95</v>
      </c>
      <c r="G10639" t="s">
        <v>2203</v>
      </c>
      <c r="H10639" t="s">
        <v>2224</v>
      </c>
      <c r="I10639" t="s">
        <v>328</v>
      </c>
      <c r="J10639" t="s">
        <v>10446</v>
      </c>
      <c r="L10639" s="5"/>
      <c r="P10639" t="s">
        <v>10446</v>
      </c>
    </row>
    <row r="10640" spans="2:16" x14ac:dyDescent="0.25">
      <c r="B10640" t="s">
        <v>4</v>
      </c>
      <c r="C10640" t="s">
        <v>17</v>
      </c>
      <c r="D10640" s="6">
        <v>0.126</v>
      </c>
      <c r="E10640" s="6">
        <v>0.126</v>
      </c>
      <c r="F10640" s="18">
        <v>135</v>
      </c>
      <c r="G10640" t="s">
        <v>2203</v>
      </c>
      <c r="H10640" t="s">
        <v>2225</v>
      </c>
      <c r="I10640" t="s">
        <v>4622</v>
      </c>
      <c r="J10640" t="s">
        <v>10495</v>
      </c>
      <c r="L10640" s="5"/>
      <c r="P10640" t="s">
        <v>10495</v>
      </c>
    </row>
    <row r="10641" spans="2:16" x14ac:dyDescent="0.25">
      <c r="B10641" t="s">
        <v>4</v>
      </c>
      <c r="C10641" t="s">
        <v>17</v>
      </c>
      <c r="D10641" s="6">
        <v>0.371</v>
      </c>
      <c r="E10641" s="6">
        <v>0.371</v>
      </c>
      <c r="F10641" s="18">
        <v>109.25</v>
      </c>
      <c r="G10641" t="s">
        <v>2203</v>
      </c>
      <c r="H10641" t="s">
        <v>2226</v>
      </c>
      <c r="I10641" t="s">
        <v>533</v>
      </c>
      <c r="J10641" t="s">
        <v>10544</v>
      </c>
      <c r="L10641" s="5"/>
      <c r="P10641" t="s">
        <v>10544</v>
      </c>
    </row>
    <row r="10642" spans="2:16" x14ac:dyDescent="0.25">
      <c r="B10642" t="s">
        <v>4</v>
      </c>
      <c r="C10642" t="s">
        <v>17</v>
      </c>
      <c r="D10642" s="6">
        <v>0.126</v>
      </c>
      <c r="E10642" s="6">
        <v>0.126</v>
      </c>
      <c r="F10642" s="18">
        <v>135</v>
      </c>
      <c r="G10642" t="s">
        <v>2203</v>
      </c>
      <c r="H10642" t="s">
        <v>2227</v>
      </c>
      <c r="I10642" t="s">
        <v>675</v>
      </c>
      <c r="J10642" t="s">
        <v>10593</v>
      </c>
      <c r="L10642" s="5"/>
      <c r="P10642" t="s">
        <v>10593</v>
      </c>
    </row>
    <row r="10643" spans="2:16" x14ac:dyDescent="0.25">
      <c r="B10643" t="s">
        <v>4</v>
      </c>
      <c r="C10643" t="s">
        <v>17</v>
      </c>
      <c r="D10643" s="6">
        <v>0.10800000000000001</v>
      </c>
      <c r="E10643" s="6">
        <v>0.10800000000000001</v>
      </c>
      <c r="F10643" s="18">
        <v>112.5</v>
      </c>
      <c r="G10643" t="s">
        <v>2203</v>
      </c>
      <c r="H10643" t="s">
        <v>2228</v>
      </c>
      <c r="I10643" t="s">
        <v>169</v>
      </c>
      <c r="J10643" t="s">
        <v>10642</v>
      </c>
      <c r="L10643" s="5"/>
      <c r="P10643" t="s">
        <v>10642</v>
      </c>
    </row>
    <row r="10644" spans="2:16" x14ac:dyDescent="0.25">
      <c r="B10644" t="s">
        <v>4</v>
      </c>
      <c r="C10644" t="s">
        <v>17</v>
      </c>
      <c r="D10644" s="6">
        <v>0.28300000000000003</v>
      </c>
      <c r="E10644" s="6">
        <v>0.28300000000000003</v>
      </c>
      <c r="F10644" s="18">
        <v>127</v>
      </c>
      <c r="G10644" t="s">
        <v>2203</v>
      </c>
      <c r="H10644" t="s">
        <v>2229</v>
      </c>
      <c r="I10644" t="s">
        <v>197</v>
      </c>
      <c r="J10644" t="s">
        <v>10691</v>
      </c>
      <c r="L10644" s="5"/>
      <c r="P10644" t="s">
        <v>10691</v>
      </c>
    </row>
    <row r="10645" spans="2:16" x14ac:dyDescent="0.25">
      <c r="B10645" t="s">
        <v>4</v>
      </c>
      <c r="C10645" t="s">
        <v>17</v>
      </c>
      <c r="D10645" s="6">
        <v>0.27100000000000002</v>
      </c>
      <c r="E10645" s="6">
        <v>0.27100000000000002</v>
      </c>
      <c r="F10645" s="18">
        <v>146.5</v>
      </c>
      <c r="G10645" t="s">
        <v>2203</v>
      </c>
      <c r="H10645" t="s">
        <v>2230</v>
      </c>
      <c r="I10645" t="s">
        <v>546</v>
      </c>
      <c r="J10645" t="s">
        <v>10740</v>
      </c>
      <c r="L10645" s="5"/>
      <c r="P10645" t="s">
        <v>10740</v>
      </c>
    </row>
    <row r="10646" spans="2:16" x14ac:dyDescent="0.25">
      <c r="B10646" t="s">
        <v>4</v>
      </c>
      <c r="C10646" t="s">
        <v>17</v>
      </c>
      <c r="D10646" s="6">
        <v>0.40299999999999997</v>
      </c>
      <c r="E10646" s="6">
        <v>0.40299999999999997</v>
      </c>
      <c r="F10646" s="18">
        <v>135</v>
      </c>
      <c r="G10646" t="s">
        <v>2203</v>
      </c>
      <c r="H10646" t="s">
        <v>2231</v>
      </c>
      <c r="I10646" t="s">
        <v>378</v>
      </c>
      <c r="J10646" t="s">
        <v>10789</v>
      </c>
      <c r="L10646" s="5"/>
      <c r="P10646" t="s">
        <v>10789</v>
      </c>
    </row>
    <row r="10647" spans="2:16" x14ac:dyDescent="0.25">
      <c r="B10647" t="s">
        <v>4</v>
      </c>
      <c r="C10647" t="s">
        <v>17</v>
      </c>
      <c r="D10647" s="6">
        <v>0.126</v>
      </c>
      <c r="E10647" s="6">
        <v>0.126</v>
      </c>
      <c r="F10647" s="18">
        <v>135</v>
      </c>
      <c r="G10647" t="s">
        <v>2203</v>
      </c>
      <c r="H10647" t="s">
        <v>2232</v>
      </c>
      <c r="I10647" t="s">
        <v>644</v>
      </c>
      <c r="J10647" t="s">
        <v>10838</v>
      </c>
      <c r="L10647" s="5"/>
      <c r="P10647" t="s">
        <v>10838</v>
      </c>
    </row>
    <row r="10648" spans="2:16" x14ac:dyDescent="0.25">
      <c r="B10648" t="s">
        <v>4</v>
      </c>
      <c r="C10648" t="s">
        <v>17</v>
      </c>
      <c r="D10648" s="6">
        <v>0.433</v>
      </c>
      <c r="E10648" s="6">
        <v>0.433</v>
      </c>
      <c r="F10648" s="18">
        <v>170</v>
      </c>
      <c r="G10648" t="s">
        <v>2203</v>
      </c>
      <c r="H10648" t="s">
        <v>2233</v>
      </c>
      <c r="I10648" t="s">
        <v>392</v>
      </c>
      <c r="J10648" t="s">
        <v>10887</v>
      </c>
      <c r="L10648" s="5"/>
      <c r="P10648" t="s">
        <v>10887</v>
      </c>
    </row>
    <row r="10649" spans="2:16" x14ac:dyDescent="0.25">
      <c r="B10649" t="s">
        <v>4</v>
      </c>
      <c r="C10649" t="s">
        <v>17</v>
      </c>
      <c r="D10649" s="6">
        <v>0.42299999999999999</v>
      </c>
      <c r="E10649" s="6">
        <v>0.42299999999999999</v>
      </c>
      <c r="F10649" s="18">
        <v>110.25</v>
      </c>
      <c r="G10649" t="s">
        <v>2203</v>
      </c>
      <c r="H10649" t="s">
        <v>2234</v>
      </c>
      <c r="I10649" t="s">
        <v>586</v>
      </c>
      <c r="J10649" t="s">
        <v>10936</v>
      </c>
      <c r="L10649" s="5"/>
      <c r="P10649" t="s">
        <v>10936</v>
      </c>
    </row>
    <row r="10650" spans="2:16" x14ac:dyDescent="0.25">
      <c r="B10650" t="s">
        <v>4</v>
      </c>
      <c r="C10650" t="s">
        <v>17</v>
      </c>
      <c r="D10650" s="6">
        <v>0.126</v>
      </c>
      <c r="E10650" s="6">
        <v>0.126</v>
      </c>
      <c r="F10650" s="18">
        <v>135</v>
      </c>
      <c r="G10650" t="s">
        <v>2203</v>
      </c>
      <c r="H10650" t="s">
        <v>2235</v>
      </c>
      <c r="I10650" t="s">
        <v>620</v>
      </c>
      <c r="J10650" t="s">
        <v>10985</v>
      </c>
      <c r="L10650" s="5"/>
      <c r="P10650" t="s">
        <v>10985</v>
      </c>
    </row>
    <row r="10651" spans="2:16" x14ac:dyDescent="0.25">
      <c r="B10651" t="s">
        <v>4</v>
      </c>
      <c r="C10651" t="s">
        <v>17</v>
      </c>
      <c r="D10651" s="6">
        <v>0.05</v>
      </c>
      <c r="E10651" s="6">
        <v>0.05</v>
      </c>
      <c r="F10651" s="18">
        <v>230</v>
      </c>
      <c r="G10651" t="s">
        <v>2203</v>
      </c>
      <c r="H10651" t="s">
        <v>2236</v>
      </c>
      <c r="I10651" t="s">
        <v>720</v>
      </c>
      <c r="J10651" t="s">
        <v>11034</v>
      </c>
      <c r="L10651" s="5"/>
      <c r="P10651" t="s">
        <v>11034</v>
      </c>
    </row>
    <row r="10652" spans="2:16" x14ac:dyDescent="0.25">
      <c r="B10652" t="s">
        <v>4</v>
      </c>
      <c r="C10652" t="s">
        <v>17</v>
      </c>
      <c r="D10652" s="6">
        <v>0.126</v>
      </c>
      <c r="E10652" s="6">
        <v>0.126</v>
      </c>
      <c r="F10652" s="18">
        <v>135</v>
      </c>
      <c r="G10652" t="s">
        <v>2204</v>
      </c>
      <c r="H10652" t="s">
        <v>2190</v>
      </c>
      <c r="I10652" t="s">
        <v>4635</v>
      </c>
      <c r="J10652" t="s">
        <v>8683</v>
      </c>
      <c r="L10652" s="5"/>
      <c r="P10652" t="s">
        <v>8683</v>
      </c>
    </row>
    <row r="10653" spans="2:16" x14ac:dyDescent="0.25">
      <c r="B10653" t="s">
        <v>4</v>
      </c>
      <c r="C10653" t="s">
        <v>17</v>
      </c>
      <c r="D10653" s="6">
        <v>0.126</v>
      </c>
      <c r="E10653" s="6">
        <v>0.126</v>
      </c>
      <c r="F10653" s="18">
        <v>135</v>
      </c>
      <c r="G10653" t="s">
        <v>2204</v>
      </c>
      <c r="H10653" t="s">
        <v>2191</v>
      </c>
      <c r="I10653" t="s">
        <v>4637</v>
      </c>
      <c r="J10653" t="s">
        <v>8732</v>
      </c>
      <c r="L10653" s="5"/>
      <c r="P10653" t="s">
        <v>8732</v>
      </c>
    </row>
    <row r="10654" spans="2:16" x14ac:dyDescent="0.25">
      <c r="B10654" t="s">
        <v>4</v>
      </c>
      <c r="C10654" t="s">
        <v>17</v>
      </c>
      <c r="D10654" s="6">
        <v>0.107</v>
      </c>
      <c r="E10654" s="6">
        <v>0.107</v>
      </c>
      <c r="F10654" s="18">
        <v>155</v>
      </c>
      <c r="G10654" t="s">
        <v>2204</v>
      </c>
      <c r="H10654" t="s">
        <v>2192</v>
      </c>
      <c r="I10654" t="s">
        <v>4639</v>
      </c>
      <c r="J10654" t="s">
        <v>8781</v>
      </c>
      <c r="L10654" s="5"/>
      <c r="P10654" t="s">
        <v>8781</v>
      </c>
    </row>
    <row r="10655" spans="2:16" x14ac:dyDescent="0.25">
      <c r="B10655" t="s">
        <v>4</v>
      </c>
      <c r="C10655" t="s">
        <v>17</v>
      </c>
      <c r="D10655" s="6">
        <v>0.107</v>
      </c>
      <c r="E10655" s="6">
        <v>0.107</v>
      </c>
      <c r="F10655" s="18">
        <v>155</v>
      </c>
      <c r="G10655" t="s">
        <v>2204</v>
      </c>
      <c r="H10655" t="s">
        <v>2183</v>
      </c>
      <c r="I10655" t="s">
        <v>819</v>
      </c>
      <c r="J10655" t="s">
        <v>8830</v>
      </c>
      <c r="L10655" s="5"/>
      <c r="P10655" t="s">
        <v>8830</v>
      </c>
    </row>
    <row r="10656" spans="2:16" x14ac:dyDescent="0.25">
      <c r="B10656" t="s">
        <v>4</v>
      </c>
      <c r="C10656" t="s">
        <v>17</v>
      </c>
      <c r="D10656" s="6">
        <v>0.107</v>
      </c>
      <c r="E10656" s="6">
        <v>0.107</v>
      </c>
      <c r="F10656" s="18">
        <v>155</v>
      </c>
      <c r="G10656" t="s">
        <v>2204</v>
      </c>
      <c r="H10656" t="s">
        <v>2193</v>
      </c>
      <c r="I10656" t="s">
        <v>4642</v>
      </c>
      <c r="J10656" t="s">
        <v>8879</v>
      </c>
      <c r="L10656" s="5"/>
      <c r="P10656" t="s">
        <v>8879</v>
      </c>
    </row>
    <row r="10657" spans="2:16" x14ac:dyDescent="0.25">
      <c r="B10657" t="s">
        <v>4</v>
      </c>
      <c r="C10657" t="s">
        <v>17</v>
      </c>
      <c r="D10657" s="6">
        <v>0.107</v>
      </c>
      <c r="E10657" s="6">
        <v>0.107</v>
      </c>
      <c r="F10657" s="18">
        <v>155</v>
      </c>
      <c r="G10657" t="s">
        <v>2204</v>
      </c>
      <c r="H10657" t="s">
        <v>2194</v>
      </c>
      <c r="I10657" t="s">
        <v>4644</v>
      </c>
      <c r="J10657" t="s">
        <v>8928</v>
      </c>
      <c r="L10657" s="5"/>
      <c r="P10657" t="s">
        <v>8928</v>
      </c>
    </row>
    <row r="10658" spans="2:16" x14ac:dyDescent="0.25">
      <c r="B10658" t="s">
        <v>4</v>
      </c>
      <c r="C10658" t="s">
        <v>17</v>
      </c>
      <c r="D10658" s="6">
        <v>0.107</v>
      </c>
      <c r="E10658" s="6">
        <v>0.107</v>
      </c>
      <c r="F10658" s="18">
        <v>155</v>
      </c>
      <c r="G10658" t="s">
        <v>2204</v>
      </c>
      <c r="H10658" t="s">
        <v>2195</v>
      </c>
      <c r="I10658" t="s">
        <v>4646</v>
      </c>
      <c r="J10658" t="s">
        <v>8977</v>
      </c>
      <c r="L10658" s="5"/>
      <c r="P10658" t="s">
        <v>8977</v>
      </c>
    </row>
    <row r="10659" spans="2:16" x14ac:dyDescent="0.25">
      <c r="B10659" t="s">
        <v>4</v>
      </c>
      <c r="C10659" t="s">
        <v>17</v>
      </c>
      <c r="D10659" s="6">
        <v>0.107</v>
      </c>
      <c r="E10659" s="6">
        <v>0.107</v>
      </c>
      <c r="F10659" s="18">
        <v>155</v>
      </c>
      <c r="G10659" t="s">
        <v>2204</v>
      </c>
      <c r="H10659" t="s">
        <v>2196</v>
      </c>
      <c r="I10659" t="s">
        <v>4648</v>
      </c>
      <c r="J10659" t="s">
        <v>9026</v>
      </c>
      <c r="L10659" s="5"/>
      <c r="P10659" t="s">
        <v>9026</v>
      </c>
    </row>
    <row r="10660" spans="2:16" x14ac:dyDescent="0.25">
      <c r="B10660" t="s">
        <v>4</v>
      </c>
      <c r="C10660" t="s">
        <v>17</v>
      </c>
      <c r="D10660" s="6">
        <v>0.107</v>
      </c>
      <c r="E10660" s="6">
        <v>0.107</v>
      </c>
      <c r="F10660" s="18">
        <v>155</v>
      </c>
      <c r="G10660" t="s">
        <v>2204</v>
      </c>
      <c r="H10660" t="s">
        <v>2197</v>
      </c>
      <c r="I10660" t="s">
        <v>4650</v>
      </c>
      <c r="J10660" t="s">
        <v>9075</v>
      </c>
      <c r="L10660" s="5"/>
      <c r="P10660" t="s">
        <v>9075</v>
      </c>
    </row>
    <row r="10661" spans="2:16" x14ac:dyDescent="0.25">
      <c r="B10661" t="s">
        <v>4</v>
      </c>
      <c r="C10661" t="s">
        <v>17</v>
      </c>
      <c r="D10661" s="6">
        <v>0.126</v>
      </c>
      <c r="E10661" s="6">
        <v>0.126</v>
      </c>
      <c r="F10661" s="18">
        <v>135</v>
      </c>
      <c r="G10661" t="s">
        <v>2204</v>
      </c>
      <c r="H10661" t="s">
        <v>2198</v>
      </c>
      <c r="I10661" t="s">
        <v>946</v>
      </c>
      <c r="J10661" t="s">
        <v>9124</v>
      </c>
      <c r="L10661" s="5"/>
      <c r="P10661" t="s">
        <v>9124</v>
      </c>
    </row>
    <row r="10662" spans="2:16" x14ac:dyDescent="0.25">
      <c r="B10662" t="s">
        <v>4</v>
      </c>
      <c r="C10662" t="s">
        <v>17</v>
      </c>
      <c r="D10662" s="6">
        <v>0.126</v>
      </c>
      <c r="E10662" s="6">
        <v>0.126</v>
      </c>
      <c r="F10662" s="18">
        <v>135</v>
      </c>
      <c r="G10662" t="s">
        <v>2204</v>
      </c>
      <c r="H10662" t="s">
        <v>2199</v>
      </c>
      <c r="I10662" t="s">
        <v>4653</v>
      </c>
      <c r="J10662" t="s">
        <v>9173</v>
      </c>
      <c r="L10662" s="5"/>
      <c r="P10662" t="s">
        <v>9173</v>
      </c>
    </row>
    <row r="10663" spans="2:16" x14ac:dyDescent="0.25">
      <c r="B10663" t="s">
        <v>4</v>
      </c>
      <c r="C10663" t="s">
        <v>17</v>
      </c>
      <c r="D10663" s="6">
        <v>0.107</v>
      </c>
      <c r="E10663" s="6">
        <v>0.107</v>
      </c>
      <c r="F10663" s="18">
        <v>155</v>
      </c>
      <c r="G10663" t="s">
        <v>2204</v>
      </c>
      <c r="H10663" t="s">
        <v>1014</v>
      </c>
      <c r="I10663" t="s">
        <v>4655</v>
      </c>
      <c r="J10663" t="s">
        <v>9222</v>
      </c>
      <c r="L10663" s="5"/>
      <c r="P10663" t="s">
        <v>9222</v>
      </c>
    </row>
    <row r="10664" spans="2:16" x14ac:dyDescent="0.25">
      <c r="B10664" t="s">
        <v>4</v>
      </c>
      <c r="C10664" t="s">
        <v>17</v>
      </c>
      <c r="D10664" s="6">
        <v>0.126</v>
      </c>
      <c r="E10664" s="6">
        <v>0.126</v>
      </c>
      <c r="F10664" s="18">
        <v>135</v>
      </c>
      <c r="G10664" t="s">
        <v>2204</v>
      </c>
      <c r="H10664" t="s">
        <v>2200</v>
      </c>
      <c r="I10664" t="s">
        <v>4657</v>
      </c>
      <c r="J10664" t="s">
        <v>9271</v>
      </c>
      <c r="L10664" s="5"/>
      <c r="P10664" t="s">
        <v>9271</v>
      </c>
    </row>
    <row r="10665" spans="2:16" x14ac:dyDescent="0.25">
      <c r="B10665" t="s">
        <v>4</v>
      </c>
      <c r="C10665" t="s">
        <v>17</v>
      </c>
      <c r="D10665" s="6">
        <v>0.126</v>
      </c>
      <c r="E10665" s="6">
        <v>0.126</v>
      </c>
      <c r="F10665" s="18">
        <v>135</v>
      </c>
      <c r="G10665" t="s">
        <v>2204</v>
      </c>
      <c r="H10665" t="s">
        <v>2201</v>
      </c>
      <c r="I10665" t="s">
        <v>4659</v>
      </c>
      <c r="J10665" t="s">
        <v>9320</v>
      </c>
      <c r="L10665" s="5"/>
      <c r="P10665" t="s">
        <v>9320</v>
      </c>
    </row>
    <row r="10666" spans="2:16" x14ac:dyDescent="0.25">
      <c r="B10666" t="s">
        <v>4</v>
      </c>
      <c r="C10666" t="s">
        <v>17</v>
      </c>
      <c r="D10666" s="6">
        <v>0.126</v>
      </c>
      <c r="E10666" s="6">
        <v>0.126</v>
      </c>
      <c r="F10666" s="18">
        <v>135</v>
      </c>
      <c r="G10666" t="s">
        <v>2204</v>
      </c>
      <c r="H10666" t="s">
        <v>2202</v>
      </c>
      <c r="I10666" t="s">
        <v>4661</v>
      </c>
      <c r="J10666" t="s">
        <v>9369</v>
      </c>
      <c r="L10666" s="5"/>
      <c r="P10666" t="s">
        <v>9369</v>
      </c>
    </row>
    <row r="10667" spans="2:16" x14ac:dyDescent="0.25">
      <c r="B10667" t="s">
        <v>4</v>
      </c>
      <c r="C10667" t="s">
        <v>17</v>
      </c>
      <c r="D10667" s="6">
        <v>0.126</v>
      </c>
      <c r="E10667" s="6">
        <v>0.126</v>
      </c>
      <c r="F10667" s="18">
        <v>135</v>
      </c>
      <c r="G10667" t="s">
        <v>2204</v>
      </c>
      <c r="H10667" t="s">
        <v>2203</v>
      </c>
      <c r="I10667" t="s">
        <v>4663</v>
      </c>
      <c r="J10667" t="s">
        <v>9418</v>
      </c>
      <c r="L10667" s="5"/>
      <c r="P10667" t="s">
        <v>9418</v>
      </c>
    </row>
    <row r="10668" spans="2:16" x14ac:dyDescent="0.25">
      <c r="B10668" t="s">
        <v>4</v>
      </c>
      <c r="C10668" t="s">
        <v>17</v>
      </c>
      <c r="D10668" s="6">
        <v>0.126</v>
      </c>
      <c r="E10668" s="6">
        <v>0.126</v>
      </c>
      <c r="F10668" s="18">
        <v>135</v>
      </c>
      <c r="G10668" t="s">
        <v>2204</v>
      </c>
      <c r="H10668" t="s">
        <v>2204</v>
      </c>
      <c r="I10668" t="s">
        <v>4665</v>
      </c>
      <c r="J10668" t="s">
        <v>9467</v>
      </c>
      <c r="L10668" s="5"/>
      <c r="P10668" t="s">
        <v>9467</v>
      </c>
    </row>
    <row r="10669" spans="2:16" x14ac:dyDescent="0.25">
      <c r="B10669" t="s">
        <v>4</v>
      </c>
      <c r="C10669" t="s">
        <v>17</v>
      </c>
      <c r="D10669" s="6">
        <v>0.107</v>
      </c>
      <c r="E10669" s="6">
        <v>0.107</v>
      </c>
      <c r="F10669" s="18">
        <v>155</v>
      </c>
      <c r="G10669" t="s">
        <v>2204</v>
      </c>
      <c r="H10669" t="s">
        <v>2205</v>
      </c>
      <c r="I10669" t="s">
        <v>4667</v>
      </c>
      <c r="J10669" t="s">
        <v>9516</v>
      </c>
      <c r="L10669" s="5"/>
      <c r="P10669" t="s">
        <v>9516</v>
      </c>
    </row>
    <row r="10670" spans="2:16" x14ac:dyDescent="0.25">
      <c r="B10670" t="s">
        <v>4</v>
      </c>
      <c r="C10670" t="s">
        <v>17</v>
      </c>
      <c r="D10670" s="6">
        <v>0.107</v>
      </c>
      <c r="E10670" s="6">
        <v>0.107</v>
      </c>
      <c r="F10670" s="18">
        <v>155</v>
      </c>
      <c r="G10670" t="s">
        <v>2204</v>
      </c>
      <c r="H10670" t="s">
        <v>2206</v>
      </c>
      <c r="I10670" t="s">
        <v>4669</v>
      </c>
      <c r="J10670" t="s">
        <v>9565</v>
      </c>
      <c r="L10670" s="5"/>
      <c r="P10670" t="s">
        <v>9565</v>
      </c>
    </row>
    <row r="10671" spans="2:16" x14ac:dyDescent="0.25">
      <c r="B10671" t="s">
        <v>4</v>
      </c>
      <c r="C10671" t="s">
        <v>17</v>
      </c>
      <c r="D10671" s="6">
        <v>0.107</v>
      </c>
      <c r="E10671" s="6">
        <v>0.107</v>
      </c>
      <c r="F10671" s="18">
        <v>155</v>
      </c>
      <c r="G10671" t="s">
        <v>2204</v>
      </c>
      <c r="H10671" t="s">
        <v>2207</v>
      </c>
      <c r="I10671" t="s">
        <v>4671</v>
      </c>
      <c r="J10671" t="s">
        <v>9614</v>
      </c>
      <c r="L10671" s="5"/>
      <c r="P10671" t="s">
        <v>9614</v>
      </c>
    </row>
    <row r="10672" spans="2:16" x14ac:dyDescent="0.25">
      <c r="B10672" t="s">
        <v>4</v>
      </c>
      <c r="C10672" t="s">
        <v>17</v>
      </c>
      <c r="D10672" s="6">
        <v>0.126</v>
      </c>
      <c r="E10672" s="6">
        <v>0.126</v>
      </c>
      <c r="F10672" s="18">
        <v>135</v>
      </c>
      <c r="G10672" t="s">
        <v>2204</v>
      </c>
      <c r="H10672" t="s">
        <v>2208</v>
      </c>
      <c r="I10672" t="s">
        <v>4673</v>
      </c>
      <c r="J10672" t="s">
        <v>9663</v>
      </c>
      <c r="L10672" s="5"/>
      <c r="P10672" t="s">
        <v>9663</v>
      </c>
    </row>
    <row r="10673" spans="2:16" x14ac:dyDescent="0.25">
      <c r="B10673" t="s">
        <v>4</v>
      </c>
      <c r="C10673" t="s">
        <v>17</v>
      </c>
      <c r="D10673" s="6">
        <v>0.107</v>
      </c>
      <c r="E10673" s="6">
        <v>0.107</v>
      </c>
      <c r="F10673" s="18">
        <v>155</v>
      </c>
      <c r="G10673" t="s">
        <v>2204</v>
      </c>
      <c r="H10673" t="s">
        <v>2209</v>
      </c>
      <c r="I10673" t="s">
        <v>4675</v>
      </c>
      <c r="J10673" t="s">
        <v>9712</v>
      </c>
      <c r="L10673" s="5"/>
      <c r="P10673" t="s">
        <v>9712</v>
      </c>
    </row>
    <row r="10674" spans="2:16" x14ac:dyDescent="0.25">
      <c r="B10674" t="s">
        <v>4</v>
      </c>
      <c r="C10674" t="s">
        <v>17</v>
      </c>
      <c r="D10674" s="6">
        <v>0.126</v>
      </c>
      <c r="E10674" s="6">
        <v>0.126</v>
      </c>
      <c r="F10674" s="18">
        <v>135</v>
      </c>
      <c r="G10674" t="s">
        <v>2204</v>
      </c>
      <c r="H10674" t="s">
        <v>2210</v>
      </c>
      <c r="I10674" t="s">
        <v>4677</v>
      </c>
      <c r="J10674" t="s">
        <v>9761</v>
      </c>
      <c r="L10674" s="5"/>
      <c r="P10674" t="s">
        <v>9761</v>
      </c>
    </row>
    <row r="10675" spans="2:16" x14ac:dyDescent="0.25">
      <c r="B10675" t="s">
        <v>4</v>
      </c>
      <c r="C10675" t="s">
        <v>17</v>
      </c>
      <c r="D10675" s="6">
        <v>0.126</v>
      </c>
      <c r="E10675" s="6">
        <v>0.126</v>
      </c>
      <c r="F10675" s="18">
        <v>135</v>
      </c>
      <c r="G10675" t="s">
        <v>2204</v>
      </c>
      <c r="H10675" t="s">
        <v>2211</v>
      </c>
      <c r="I10675" t="s">
        <v>368</v>
      </c>
      <c r="J10675" t="s">
        <v>9810</v>
      </c>
      <c r="L10675" s="5"/>
      <c r="P10675" t="s">
        <v>9810</v>
      </c>
    </row>
    <row r="10676" spans="2:16" x14ac:dyDescent="0.25">
      <c r="B10676" t="s">
        <v>4</v>
      </c>
      <c r="C10676" t="s">
        <v>17</v>
      </c>
      <c r="D10676" s="6">
        <v>0.05</v>
      </c>
      <c r="E10676" s="6">
        <v>0.05</v>
      </c>
      <c r="F10676" s="18">
        <v>230</v>
      </c>
      <c r="G10676" t="s">
        <v>2204</v>
      </c>
      <c r="H10676" t="s">
        <v>2212</v>
      </c>
      <c r="I10676" t="s">
        <v>4680</v>
      </c>
      <c r="J10676" t="s">
        <v>9859</v>
      </c>
      <c r="L10676" s="5"/>
      <c r="P10676" t="s">
        <v>9859</v>
      </c>
    </row>
    <row r="10677" spans="2:16" x14ac:dyDescent="0.25">
      <c r="B10677" t="s">
        <v>4</v>
      </c>
      <c r="C10677" t="s">
        <v>17</v>
      </c>
      <c r="D10677" s="6">
        <v>0.126</v>
      </c>
      <c r="E10677" s="6">
        <v>0.126</v>
      </c>
      <c r="F10677" s="18">
        <v>135</v>
      </c>
      <c r="G10677" t="s">
        <v>2204</v>
      </c>
      <c r="H10677" t="s">
        <v>2213</v>
      </c>
      <c r="I10677" t="s">
        <v>910</v>
      </c>
      <c r="J10677" t="s">
        <v>9908</v>
      </c>
      <c r="L10677" s="5"/>
      <c r="P10677" t="s">
        <v>9908</v>
      </c>
    </row>
    <row r="10678" spans="2:16" x14ac:dyDescent="0.25">
      <c r="B10678" t="s">
        <v>4</v>
      </c>
      <c r="C10678" t="s">
        <v>17</v>
      </c>
      <c r="D10678" s="6">
        <v>0.05</v>
      </c>
      <c r="E10678" s="6">
        <v>0.05</v>
      </c>
      <c r="F10678" s="18">
        <v>230</v>
      </c>
      <c r="G10678" t="s">
        <v>2204</v>
      </c>
      <c r="H10678" t="s">
        <v>2214</v>
      </c>
      <c r="I10678" t="s">
        <v>4683</v>
      </c>
      <c r="J10678" t="s">
        <v>9957</v>
      </c>
      <c r="L10678" s="5"/>
      <c r="P10678" t="s">
        <v>9957</v>
      </c>
    </row>
    <row r="10679" spans="2:16" x14ac:dyDescent="0.25">
      <c r="B10679" t="s">
        <v>4</v>
      </c>
      <c r="C10679" t="s">
        <v>17</v>
      </c>
      <c r="D10679" s="6">
        <v>0.126</v>
      </c>
      <c r="E10679" s="6">
        <v>0.126</v>
      </c>
      <c r="F10679" s="18">
        <v>135</v>
      </c>
      <c r="G10679" t="s">
        <v>2204</v>
      </c>
      <c r="H10679" t="s">
        <v>2215</v>
      </c>
      <c r="I10679" t="s">
        <v>4685</v>
      </c>
      <c r="J10679" t="s">
        <v>10006</v>
      </c>
      <c r="L10679" s="5"/>
      <c r="P10679" t="s">
        <v>10006</v>
      </c>
    </row>
    <row r="10680" spans="2:16" x14ac:dyDescent="0.25">
      <c r="B10680" t="s">
        <v>4</v>
      </c>
      <c r="C10680" t="s">
        <v>17</v>
      </c>
      <c r="D10680" s="6">
        <v>0.107</v>
      </c>
      <c r="E10680" s="6">
        <v>0.107</v>
      </c>
      <c r="F10680" s="18">
        <v>155</v>
      </c>
      <c r="G10680" t="s">
        <v>2204</v>
      </c>
      <c r="H10680" t="s">
        <v>2216</v>
      </c>
      <c r="I10680" t="s">
        <v>4687</v>
      </c>
      <c r="J10680" t="s">
        <v>10055</v>
      </c>
      <c r="L10680" s="5"/>
      <c r="P10680" t="s">
        <v>10055</v>
      </c>
    </row>
    <row r="10681" spans="2:16" x14ac:dyDescent="0.25">
      <c r="B10681" t="s">
        <v>4</v>
      </c>
      <c r="C10681" t="s">
        <v>17</v>
      </c>
      <c r="D10681" s="6">
        <v>0.107</v>
      </c>
      <c r="E10681" s="6">
        <v>0.107</v>
      </c>
      <c r="F10681" s="18">
        <v>155</v>
      </c>
      <c r="G10681" t="s">
        <v>2204</v>
      </c>
      <c r="H10681" t="s">
        <v>2217</v>
      </c>
      <c r="I10681" t="s">
        <v>4689</v>
      </c>
      <c r="J10681" t="s">
        <v>10104</v>
      </c>
      <c r="L10681" s="5"/>
      <c r="P10681" t="s">
        <v>10104</v>
      </c>
    </row>
    <row r="10682" spans="2:16" x14ac:dyDescent="0.25">
      <c r="B10682" t="s">
        <v>4</v>
      </c>
      <c r="C10682" t="s">
        <v>17</v>
      </c>
      <c r="D10682" s="6">
        <v>0.107</v>
      </c>
      <c r="E10682" s="6">
        <v>0.107</v>
      </c>
      <c r="F10682" s="18">
        <v>155</v>
      </c>
      <c r="G10682" t="s">
        <v>2204</v>
      </c>
      <c r="H10682" t="s">
        <v>2218</v>
      </c>
      <c r="I10682" t="s">
        <v>4691</v>
      </c>
      <c r="J10682" t="s">
        <v>10153</v>
      </c>
      <c r="L10682" s="5"/>
      <c r="P10682" t="s">
        <v>10153</v>
      </c>
    </row>
    <row r="10683" spans="2:16" x14ac:dyDescent="0.25">
      <c r="B10683" t="s">
        <v>4</v>
      </c>
      <c r="C10683" t="s">
        <v>17</v>
      </c>
      <c r="D10683" s="6">
        <v>0.107</v>
      </c>
      <c r="E10683" s="6">
        <v>0.107</v>
      </c>
      <c r="F10683" s="18">
        <v>155</v>
      </c>
      <c r="G10683" t="s">
        <v>2204</v>
      </c>
      <c r="H10683" t="s">
        <v>2219</v>
      </c>
      <c r="I10683" t="s">
        <v>4693</v>
      </c>
      <c r="J10683" t="s">
        <v>10202</v>
      </c>
      <c r="L10683" s="5"/>
      <c r="P10683" t="s">
        <v>10202</v>
      </c>
    </row>
    <row r="10684" spans="2:16" x14ac:dyDescent="0.25">
      <c r="B10684" t="s">
        <v>4</v>
      </c>
      <c r="C10684" t="s">
        <v>17</v>
      </c>
      <c r="D10684" s="6">
        <v>0.107</v>
      </c>
      <c r="E10684" s="6">
        <v>0.107</v>
      </c>
      <c r="F10684" s="18">
        <v>155</v>
      </c>
      <c r="G10684" t="s">
        <v>2204</v>
      </c>
      <c r="H10684" t="s">
        <v>2220</v>
      </c>
      <c r="I10684" t="s">
        <v>4695</v>
      </c>
      <c r="J10684" t="s">
        <v>10251</v>
      </c>
      <c r="L10684" s="5"/>
      <c r="P10684" t="s">
        <v>10251</v>
      </c>
    </row>
    <row r="10685" spans="2:16" x14ac:dyDescent="0.25">
      <c r="B10685" t="s">
        <v>4</v>
      </c>
      <c r="C10685" t="s">
        <v>17</v>
      </c>
      <c r="D10685" s="6">
        <v>0.126</v>
      </c>
      <c r="E10685" s="6">
        <v>0.126</v>
      </c>
      <c r="F10685" s="18">
        <v>135</v>
      </c>
      <c r="G10685" t="s">
        <v>2204</v>
      </c>
      <c r="H10685" t="s">
        <v>2221</v>
      </c>
      <c r="I10685" t="s">
        <v>4697</v>
      </c>
      <c r="J10685" t="s">
        <v>10300</v>
      </c>
      <c r="L10685" s="5"/>
      <c r="P10685" t="s">
        <v>10300</v>
      </c>
    </row>
    <row r="10686" spans="2:16" x14ac:dyDescent="0.25">
      <c r="B10686" t="s">
        <v>4</v>
      </c>
      <c r="C10686" t="s">
        <v>17</v>
      </c>
      <c r="D10686" s="6">
        <v>0.126</v>
      </c>
      <c r="E10686" s="6">
        <v>0.126</v>
      </c>
      <c r="F10686" s="18">
        <v>135</v>
      </c>
      <c r="G10686" t="s">
        <v>2204</v>
      </c>
      <c r="H10686" t="s">
        <v>2222</v>
      </c>
      <c r="I10686" t="s">
        <v>4699</v>
      </c>
      <c r="J10686" t="s">
        <v>10349</v>
      </c>
      <c r="L10686" s="5"/>
      <c r="P10686" t="s">
        <v>10349</v>
      </c>
    </row>
    <row r="10687" spans="2:16" x14ac:dyDescent="0.25">
      <c r="B10687" t="s">
        <v>4</v>
      </c>
      <c r="C10687" t="s">
        <v>17</v>
      </c>
      <c r="D10687" s="6">
        <v>0.107</v>
      </c>
      <c r="E10687" s="6">
        <v>0.107</v>
      </c>
      <c r="F10687" s="18">
        <v>155</v>
      </c>
      <c r="G10687" t="s">
        <v>2204</v>
      </c>
      <c r="H10687" t="s">
        <v>2223</v>
      </c>
      <c r="I10687" t="s">
        <v>4703</v>
      </c>
      <c r="J10687" t="s">
        <v>10398</v>
      </c>
      <c r="L10687" s="5"/>
      <c r="P10687" t="s">
        <v>10398</v>
      </c>
    </row>
    <row r="10688" spans="2:16" x14ac:dyDescent="0.25">
      <c r="B10688" t="s">
        <v>4</v>
      </c>
      <c r="C10688" t="s">
        <v>17</v>
      </c>
      <c r="D10688" s="6">
        <v>0.107</v>
      </c>
      <c r="E10688" s="6">
        <v>0.107</v>
      </c>
      <c r="F10688" s="18">
        <v>155</v>
      </c>
      <c r="G10688" t="s">
        <v>2204</v>
      </c>
      <c r="H10688" t="s">
        <v>2224</v>
      </c>
      <c r="I10688" t="s">
        <v>4705</v>
      </c>
      <c r="J10688" t="s">
        <v>10447</v>
      </c>
      <c r="L10688" s="5"/>
      <c r="P10688" t="s">
        <v>10447</v>
      </c>
    </row>
    <row r="10689" spans="2:16" x14ac:dyDescent="0.25">
      <c r="B10689" t="s">
        <v>4</v>
      </c>
      <c r="C10689" t="s">
        <v>17</v>
      </c>
      <c r="D10689" s="6">
        <v>0.107</v>
      </c>
      <c r="E10689" s="6">
        <v>0.107</v>
      </c>
      <c r="F10689" s="18">
        <v>155</v>
      </c>
      <c r="G10689" t="s">
        <v>2204</v>
      </c>
      <c r="H10689" t="s">
        <v>2225</v>
      </c>
      <c r="I10689" t="s">
        <v>4708</v>
      </c>
      <c r="J10689" t="s">
        <v>10496</v>
      </c>
      <c r="L10689" s="5"/>
      <c r="P10689" t="s">
        <v>10496</v>
      </c>
    </row>
    <row r="10690" spans="2:16" x14ac:dyDescent="0.25">
      <c r="B10690" t="s">
        <v>4</v>
      </c>
      <c r="C10690" t="s">
        <v>17</v>
      </c>
      <c r="D10690" s="6">
        <v>0.126</v>
      </c>
      <c r="E10690" s="6">
        <v>0.126</v>
      </c>
      <c r="F10690" s="18">
        <v>135</v>
      </c>
      <c r="G10690" t="s">
        <v>2204</v>
      </c>
      <c r="H10690" t="s">
        <v>2226</v>
      </c>
      <c r="I10690" t="s">
        <v>4710</v>
      </c>
      <c r="J10690" t="s">
        <v>10545</v>
      </c>
      <c r="L10690" s="5"/>
      <c r="P10690" t="s">
        <v>10545</v>
      </c>
    </row>
    <row r="10691" spans="2:16" x14ac:dyDescent="0.25">
      <c r="B10691" t="s">
        <v>4</v>
      </c>
      <c r="C10691" t="s">
        <v>17</v>
      </c>
      <c r="D10691" s="6">
        <v>0.107</v>
      </c>
      <c r="E10691" s="6">
        <v>0.107</v>
      </c>
      <c r="F10691" s="18">
        <v>155</v>
      </c>
      <c r="G10691" t="s">
        <v>2204</v>
      </c>
      <c r="H10691" t="s">
        <v>2227</v>
      </c>
      <c r="I10691" t="s">
        <v>4712</v>
      </c>
      <c r="J10691" t="s">
        <v>10594</v>
      </c>
      <c r="L10691" s="5"/>
      <c r="P10691" t="s">
        <v>10594</v>
      </c>
    </row>
    <row r="10692" spans="2:16" x14ac:dyDescent="0.25">
      <c r="B10692" t="s">
        <v>4</v>
      </c>
      <c r="C10692" t="s">
        <v>17</v>
      </c>
      <c r="D10692" s="6">
        <v>0.126</v>
      </c>
      <c r="E10692" s="6">
        <v>0.126</v>
      </c>
      <c r="F10692" s="18">
        <v>135</v>
      </c>
      <c r="G10692" t="s">
        <v>2204</v>
      </c>
      <c r="H10692" t="s">
        <v>2228</v>
      </c>
      <c r="I10692" t="s">
        <v>4714</v>
      </c>
      <c r="J10692" t="s">
        <v>10643</v>
      </c>
      <c r="L10692" s="5"/>
      <c r="P10692" t="s">
        <v>10643</v>
      </c>
    </row>
    <row r="10693" spans="2:16" x14ac:dyDescent="0.25">
      <c r="B10693" t="s">
        <v>4</v>
      </c>
      <c r="C10693" t="s">
        <v>17</v>
      </c>
      <c r="D10693" s="6">
        <v>0.126</v>
      </c>
      <c r="E10693" s="6">
        <v>0.126</v>
      </c>
      <c r="F10693" s="18">
        <v>135</v>
      </c>
      <c r="G10693" t="s">
        <v>2204</v>
      </c>
      <c r="H10693" t="s">
        <v>2229</v>
      </c>
      <c r="I10693" t="s">
        <v>932</v>
      </c>
      <c r="J10693" t="s">
        <v>10692</v>
      </c>
      <c r="L10693" s="5"/>
      <c r="P10693" t="s">
        <v>10692</v>
      </c>
    </row>
    <row r="10694" spans="2:16" x14ac:dyDescent="0.25">
      <c r="B10694" t="s">
        <v>4</v>
      </c>
      <c r="C10694" t="s">
        <v>17</v>
      </c>
      <c r="D10694" s="6">
        <v>0.107</v>
      </c>
      <c r="E10694" s="6">
        <v>0.107</v>
      </c>
      <c r="F10694" s="18">
        <v>155</v>
      </c>
      <c r="G10694" t="s">
        <v>2204</v>
      </c>
      <c r="H10694" t="s">
        <v>2230</v>
      </c>
      <c r="I10694" t="s">
        <v>4717</v>
      </c>
      <c r="J10694" t="s">
        <v>10741</v>
      </c>
      <c r="L10694" s="5"/>
      <c r="P10694" t="s">
        <v>10741</v>
      </c>
    </row>
    <row r="10695" spans="2:16" x14ac:dyDescent="0.25">
      <c r="B10695" t="s">
        <v>4</v>
      </c>
      <c r="C10695" t="s">
        <v>17</v>
      </c>
      <c r="D10695" s="6">
        <v>0.126</v>
      </c>
      <c r="E10695" s="6">
        <v>0.126</v>
      </c>
      <c r="F10695" s="18">
        <v>135</v>
      </c>
      <c r="G10695" t="s">
        <v>2204</v>
      </c>
      <c r="H10695" t="s">
        <v>2231</v>
      </c>
      <c r="I10695" t="s">
        <v>4719</v>
      </c>
      <c r="J10695" t="s">
        <v>10790</v>
      </c>
      <c r="L10695" s="5"/>
      <c r="P10695" t="s">
        <v>10790</v>
      </c>
    </row>
    <row r="10696" spans="2:16" x14ac:dyDescent="0.25">
      <c r="B10696" t="s">
        <v>4</v>
      </c>
      <c r="C10696" t="s">
        <v>17</v>
      </c>
      <c r="D10696" s="6">
        <v>0.107</v>
      </c>
      <c r="E10696" s="6">
        <v>0.107</v>
      </c>
      <c r="F10696" s="18">
        <v>155</v>
      </c>
      <c r="G10696" t="s">
        <v>2204</v>
      </c>
      <c r="H10696" t="s">
        <v>2232</v>
      </c>
      <c r="I10696" t="s">
        <v>4721</v>
      </c>
      <c r="J10696" t="s">
        <v>10839</v>
      </c>
      <c r="L10696" s="5"/>
      <c r="P10696" t="s">
        <v>10839</v>
      </c>
    </row>
    <row r="10697" spans="2:16" x14ac:dyDescent="0.25">
      <c r="B10697" t="s">
        <v>4</v>
      </c>
      <c r="C10697" t="s">
        <v>17</v>
      </c>
      <c r="D10697" s="6">
        <v>0.107</v>
      </c>
      <c r="E10697" s="6">
        <v>0.107</v>
      </c>
      <c r="F10697" s="18">
        <v>155</v>
      </c>
      <c r="G10697" t="s">
        <v>2204</v>
      </c>
      <c r="H10697" t="s">
        <v>2233</v>
      </c>
      <c r="I10697" t="s">
        <v>4723</v>
      </c>
      <c r="J10697" t="s">
        <v>10888</v>
      </c>
      <c r="L10697" s="5"/>
      <c r="P10697" t="s">
        <v>10888</v>
      </c>
    </row>
    <row r="10698" spans="2:16" x14ac:dyDescent="0.25">
      <c r="B10698" t="s">
        <v>4</v>
      </c>
      <c r="C10698" t="s">
        <v>17</v>
      </c>
      <c r="D10698" s="6">
        <v>0.107</v>
      </c>
      <c r="E10698" s="6">
        <v>0.107</v>
      </c>
      <c r="F10698" s="18">
        <v>155</v>
      </c>
      <c r="G10698" t="s">
        <v>2204</v>
      </c>
      <c r="H10698" t="s">
        <v>2234</v>
      </c>
      <c r="I10698" t="s">
        <v>4725</v>
      </c>
      <c r="J10698" t="s">
        <v>10937</v>
      </c>
      <c r="L10698" s="5"/>
      <c r="P10698" t="s">
        <v>10937</v>
      </c>
    </row>
    <row r="10699" spans="2:16" x14ac:dyDescent="0.25">
      <c r="B10699" t="s">
        <v>4</v>
      </c>
      <c r="C10699" t="s">
        <v>17</v>
      </c>
      <c r="D10699" s="6">
        <v>0.126</v>
      </c>
      <c r="E10699" s="6">
        <v>0.126</v>
      </c>
      <c r="F10699" s="18">
        <v>135</v>
      </c>
      <c r="G10699" t="s">
        <v>2204</v>
      </c>
      <c r="H10699" t="s">
        <v>2235</v>
      </c>
      <c r="I10699" t="s">
        <v>4727</v>
      </c>
      <c r="J10699" t="s">
        <v>10986</v>
      </c>
      <c r="L10699" s="5"/>
      <c r="P10699" t="s">
        <v>10986</v>
      </c>
    </row>
    <row r="10700" spans="2:16" x14ac:dyDescent="0.25">
      <c r="B10700" t="s">
        <v>4</v>
      </c>
      <c r="C10700" t="s">
        <v>17</v>
      </c>
      <c r="D10700" s="6">
        <v>0.05</v>
      </c>
      <c r="E10700" s="6">
        <v>0.05</v>
      </c>
      <c r="F10700" s="18">
        <v>230</v>
      </c>
      <c r="G10700" t="s">
        <v>2204</v>
      </c>
      <c r="H10700" t="s">
        <v>2236</v>
      </c>
      <c r="I10700" t="s">
        <v>4729</v>
      </c>
      <c r="J10700" t="s">
        <v>11035</v>
      </c>
      <c r="L10700" s="5"/>
      <c r="P10700" t="s">
        <v>11035</v>
      </c>
    </row>
    <row r="10701" spans="2:16" x14ac:dyDescent="0.25">
      <c r="B10701" t="s">
        <v>4</v>
      </c>
      <c r="C10701" t="s">
        <v>17</v>
      </c>
      <c r="D10701" s="6">
        <v>0.126</v>
      </c>
      <c r="E10701" s="6">
        <v>0.126</v>
      </c>
      <c r="F10701" s="18">
        <v>135</v>
      </c>
      <c r="G10701" t="s">
        <v>2205</v>
      </c>
      <c r="H10701" t="s">
        <v>2190</v>
      </c>
      <c r="I10701" t="s">
        <v>4731</v>
      </c>
      <c r="J10701" t="s">
        <v>8684</v>
      </c>
      <c r="L10701" s="5"/>
      <c r="P10701" t="s">
        <v>8684</v>
      </c>
    </row>
    <row r="10702" spans="2:16" x14ac:dyDescent="0.25">
      <c r="B10702" t="s">
        <v>4</v>
      </c>
      <c r="C10702" t="s">
        <v>17</v>
      </c>
      <c r="D10702" s="6">
        <v>0.107</v>
      </c>
      <c r="E10702" s="6">
        <v>0.107</v>
      </c>
      <c r="F10702" s="18">
        <v>155</v>
      </c>
      <c r="G10702" t="s">
        <v>2205</v>
      </c>
      <c r="H10702" t="s">
        <v>2191</v>
      </c>
      <c r="I10702" t="s">
        <v>952</v>
      </c>
      <c r="J10702" t="s">
        <v>8733</v>
      </c>
      <c r="L10702" s="5"/>
      <c r="P10702" t="s">
        <v>8733</v>
      </c>
    </row>
    <row r="10703" spans="2:16" x14ac:dyDescent="0.25">
      <c r="B10703" t="s">
        <v>4</v>
      </c>
      <c r="C10703" t="s">
        <v>17</v>
      </c>
      <c r="D10703" s="6">
        <v>6.9000000000000006E-2</v>
      </c>
      <c r="E10703" s="6">
        <v>6.9000000000000006E-2</v>
      </c>
      <c r="F10703" s="18">
        <v>170</v>
      </c>
      <c r="G10703" t="s">
        <v>2205</v>
      </c>
      <c r="H10703" t="s">
        <v>2192</v>
      </c>
      <c r="I10703" t="s">
        <v>849</v>
      </c>
      <c r="J10703" t="s">
        <v>8782</v>
      </c>
      <c r="L10703" s="5"/>
      <c r="P10703" t="s">
        <v>8782</v>
      </c>
    </row>
    <row r="10704" spans="2:16" x14ac:dyDescent="0.25">
      <c r="B10704" t="s">
        <v>4</v>
      </c>
      <c r="C10704" t="s">
        <v>17</v>
      </c>
      <c r="D10704" s="6">
        <v>6.9000000000000006E-2</v>
      </c>
      <c r="E10704" s="6">
        <v>6.9000000000000006E-2</v>
      </c>
      <c r="F10704" s="18">
        <v>170</v>
      </c>
      <c r="G10704" t="s">
        <v>2205</v>
      </c>
      <c r="H10704" t="s">
        <v>2183</v>
      </c>
      <c r="I10704" t="s">
        <v>801</v>
      </c>
      <c r="J10704" t="s">
        <v>8831</v>
      </c>
      <c r="L10704" s="5"/>
      <c r="P10704" t="s">
        <v>8831</v>
      </c>
    </row>
    <row r="10705" spans="2:16" x14ac:dyDescent="0.25">
      <c r="B10705" t="s">
        <v>4</v>
      </c>
      <c r="C10705" t="s">
        <v>17</v>
      </c>
      <c r="D10705" s="6">
        <v>6.9000000000000006E-2</v>
      </c>
      <c r="E10705" s="6">
        <v>6.9000000000000006E-2</v>
      </c>
      <c r="F10705" s="18">
        <v>170</v>
      </c>
      <c r="G10705" t="s">
        <v>2205</v>
      </c>
      <c r="H10705" t="s">
        <v>2193</v>
      </c>
      <c r="I10705" t="s">
        <v>4736</v>
      </c>
      <c r="J10705" t="s">
        <v>8880</v>
      </c>
      <c r="L10705" s="5"/>
      <c r="P10705" t="s">
        <v>8880</v>
      </c>
    </row>
    <row r="10706" spans="2:16" x14ac:dyDescent="0.25">
      <c r="B10706" t="s">
        <v>4</v>
      </c>
      <c r="C10706" t="s">
        <v>17</v>
      </c>
      <c r="D10706" s="6">
        <v>0.126</v>
      </c>
      <c r="E10706" s="6">
        <v>0.126</v>
      </c>
      <c r="F10706" s="18">
        <v>135</v>
      </c>
      <c r="G10706" t="s">
        <v>2205</v>
      </c>
      <c r="H10706" t="s">
        <v>2194</v>
      </c>
      <c r="I10706" t="s">
        <v>601</v>
      </c>
      <c r="J10706" t="s">
        <v>8929</v>
      </c>
      <c r="L10706" s="5"/>
      <c r="P10706" t="s">
        <v>8929</v>
      </c>
    </row>
    <row r="10707" spans="2:16" x14ac:dyDescent="0.25">
      <c r="B10707" t="s">
        <v>4</v>
      </c>
      <c r="C10707" t="s">
        <v>17</v>
      </c>
      <c r="D10707" s="6">
        <v>0.126</v>
      </c>
      <c r="E10707" s="6">
        <v>0.126</v>
      </c>
      <c r="F10707" s="18">
        <v>135</v>
      </c>
      <c r="G10707" t="s">
        <v>2205</v>
      </c>
      <c r="H10707" t="s">
        <v>2195</v>
      </c>
      <c r="I10707" t="s">
        <v>4739</v>
      </c>
      <c r="J10707" t="s">
        <v>8978</v>
      </c>
      <c r="L10707" s="5"/>
      <c r="P10707" t="s">
        <v>8978</v>
      </c>
    </row>
    <row r="10708" spans="2:16" x14ac:dyDescent="0.25">
      <c r="B10708" t="s">
        <v>4</v>
      </c>
      <c r="C10708" t="s">
        <v>17</v>
      </c>
      <c r="D10708" s="6">
        <v>0.126</v>
      </c>
      <c r="E10708" s="6">
        <v>0.126</v>
      </c>
      <c r="F10708" s="18">
        <v>135</v>
      </c>
      <c r="G10708" t="s">
        <v>2205</v>
      </c>
      <c r="H10708" t="s">
        <v>2196</v>
      </c>
      <c r="I10708" t="s">
        <v>4741</v>
      </c>
      <c r="J10708" t="s">
        <v>9027</v>
      </c>
      <c r="L10708" s="5"/>
      <c r="P10708" t="s">
        <v>9027</v>
      </c>
    </row>
    <row r="10709" spans="2:16" x14ac:dyDescent="0.25">
      <c r="B10709" t="s">
        <v>4</v>
      </c>
      <c r="C10709" t="s">
        <v>17</v>
      </c>
      <c r="D10709" s="6">
        <v>0.107</v>
      </c>
      <c r="E10709" s="6">
        <v>0.107</v>
      </c>
      <c r="F10709" s="18">
        <v>155</v>
      </c>
      <c r="G10709" t="s">
        <v>2205</v>
      </c>
      <c r="H10709" t="s">
        <v>2197</v>
      </c>
      <c r="I10709" t="s">
        <v>626</v>
      </c>
      <c r="J10709" t="s">
        <v>9076</v>
      </c>
      <c r="L10709" s="5"/>
      <c r="P10709" t="s">
        <v>9076</v>
      </c>
    </row>
    <row r="10710" spans="2:16" x14ac:dyDescent="0.25">
      <c r="B10710" t="s">
        <v>4</v>
      </c>
      <c r="C10710" t="s">
        <v>17</v>
      </c>
      <c r="D10710" s="6">
        <v>0.126</v>
      </c>
      <c r="E10710" s="6">
        <v>0.126</v>
      </c>
      <c r="F10710" s="18">
        <v>135</v>
      </c>
      <c r="G10710" t="s">
        <v>2205</v>
      </c>
      <c r="H10710" t="s">
        <v>2198</v>
      </c>
      <c r="I10710" t="s">
        <v>4744</v>
      </c>
      <c r="J10710" t="s">
        <v>9125</v>
      </c>
      <c r="L10710" s="5"/>
      <c r="P10710" t="s">
        <v>9125</v>
      </c>
    </row>
    <row r="10711" spans="2:16" x14ac:dyDescent="0.25">
      <c r="B10711" t="s">
        <v>4</v>
      </c>
      <c r="C10711" t="s">
        <v>17</v>
      </c>
      <c r="D10711" s="6">
        <v>0.107</v>
      </c>
      <c r="E10711" s="6">
        <v>0.107</v>
      </c>
      <c r="F10711" s="18">
        <v>155</v>
      </c>
      <c r="G10711" t="s">
        <v>2205</v>
      </c>
      <c r="H10711" t="s">
        <v>2199</v>
      </c>
      <c r="I10711" t="s">
        <v>4746</v>
      </c>
      <c r="J10711" t="s">
        <v>9174</v>
      </c>
      <c r="L10711" s="5"/>
      <c r="P10711" t="s">
        <v>9174</v>
      </c>
    </row>
    <row r="10712" spans="2:16" x14ac:dyDescent="0.25">
      <c r="B10712" t="s">
        <v>4</v>
      </c>
      <c r="C10712" t="s">
        <v>17</v>
      </c>
      <c r="D10712" s="6">
        <v>6.9000000000000006E-2</v>
      </c>
      <c r="E10712" s="6">
        <v>6.9000000000000006E-2</v>
      </c>
      <c r="F10712" s="18">
        <v>170</v>
      </c>
      <c r="G10712" t="s">
        <v>2205</v>
      </c>
      <c r="H10712" t="s">
        <v>1014</v>
      </c>
      <c r="I10712" t="s">
        <v>4748</v>
      </c>
      <c r="J10712" t="s">
        <v>9223</v>
      </c>
      <c r="L10712" s="5"/>
      <c r="P10712" t="s">
        <v>9223</v>
      </c>
    </row>
    <row r="10713" spans="2:16" x14ac:dyDescent="0.25">
      <c r="B10713" t="s">
        <v>4</v>
      </c>
      <c r="C10713" t="s">
        <v>17</v>
      </c>
      <c r="D10713" s="6">
        <v>-0.25</v>
      </c>
      <c r="E10713" s="6">
        <v>-0.25</v>
      </c>
      <c r="F10713" s="18">
        <v>155</v>
      </c>
      <c r="G10713" t="s">
        <v>2205</v>
      </c>
      <c r="H10713" t="s">
        <v>2200</v>
      </c>
      <c r="I10713" t="s">
        <v>467</v>
      </c>
      <c r="J10713" t="s">
        <v>9272</v>
      </c>
      <c r="L10713" s="5"/>
      <c r="P10713" t="s">
        <v>9272</v>
      </c>
    </row>
    <row r="10714" spans="2:16" x14ac:dyDescent="0.25">
      <c r="B10714" t="s">
        <v>4</v>
      </c>
      <c r="C10714" t="s">
        <v>17</v>
      </c>
      <c r="D10714" s="6">
        <v>0.126</v>
      </c>
      <c r="E10714" s="6">
        <v>0.126</v>
      </c>
      <c r="F10714" s="18">
        <v>135</v>
      </c>
      <c r="G10714" t="s">
        <v>2205</v>
      </c>
      <c r="H10714" t="s">
        <v>2201</v>
      </c>
      <c r="I10714" t="s">
        <v>975</v>
      </c>
      <c r="J10714" t="s">
        <v>9321</v>
      </c>
      <c r="L10714" s="5"/>
      <c r="P10714" t="s">
        <v>9321</v>
      </c>
    </row>
    <row r="10715" spans="2:16" x14ac:dyDescent="0.25">
      <c r="B10715" t="s">
        <v>4</v>
      </c>
      <c r="C10715" t="s">
        <v>17</v>
      </c>
      <c r="D10715" s="6">
        <v>0.107</v>
      </c>
      <c r="E10715" s="6">
        <v>0.107</v>
      </c>
      <c r="F10715" s="18">
        <v>155</v>
      </c>
      <c r="G10715" t="s">
        <v>2205</v>
      </c>
      <c r="H10715" t="s">
        <v>2202</v>
      </c>
      <c r="I10715" t="s">
        <v>4752</v>
      </c>
      <c r="J10715" t="s">
        <v>9370</v>
      </c>
      <c r="L10715" s="5"/>
      <c r="P10715" t="s">
        <v>9370</v>
      </c>
    </row>
    <row r="10716" spans="2:16" x14ac:dyDescent="0.25">
      <c r="B10716" t="s">
        <v>4</v>
      </c>
      <c r="C10716" t="s">
        <v>17</v>
      </c>
      <c r="D10716" s="6">
        <v>0.126</v>
      </c>
      <c r="E10716" s="6">
        <v>0.126</v>
      </c>
      <c r="F10716" s="18">
        <v>135</v>
      </c>
      <c r="G10716" t="s">
        <v>2205</v>
      </c>
      <c r="H10716" t="s">
        <v>2203</v>
      </c>
      <c r="I10716" t="s">
        <v>659</v>
      </c>
      <c r="J10716" t="s">
        <v>9419</v>
      </c>
      <c r="L10716" s="5"/>
      <c r="P10716" t="s">
        <v>9419</v>
      </c>
    </row>
    <row r="10717" spans="2:16" x14ac:dyDescent="0.25">
      <c r="B10717" t="s">
        <v>4</v>
      </c>
      <c r="C10717" t="s">
        <v>17</v>
      </c>
      <c r="D10717" s="6">
        <v>0.107</v>
      </c>
      <c r="E10717" s="6">
        <v>0.107</v>
      </c>
      <c r="F10717" s="18">
        <v>155</v>
      </c>
      <c r="G10717" t="s">
        <v>2205</v>
      </c>
      <c r="H10717" t="s">
        <v>2204</v>
      </c>
      <c r="I10717" t="s">
        <v>4755</v>
      </c>
      <c r="J10717" t="s">
        <v>9468</v>
      </c>
      <c r="L10717" s="5"/>
      <c r="P10717" t="s">
        <v>9468</v>
      </c>
    </row>
    <row r="10718" spans="2:16" x14ac:dyDescent="0.25">
      <c r="B10718" t="s">
        <v>4</v>
      </c>
      <c r="C10718" t="s">
        <v>17</v>
      </c>
      <c r="D10718" s="6">
        <v>0.126</v>
      </c>
      <c r="E10718" s="6">
        <v>0.126</v>
      </c>
      <c r="F10718" s="18">
        <v>135</v>
      </c>
      <c r="G10718" t="s">
        <v>2205</v>
      </c>
      <c r="H10718" t="s">
        <v>2205</v>
      </c>
      <c r="I10718" t="s">
        <v>663</v>
      </c>
      <c r="J10718" t="s">
        <v>9517</v>
      </c>
      <c r="L10718" s="5"/>
      <c r="P10718" t="s">
        <v>9517</v>
      </c>
    </row>
    <row r="10719" spans="2:16" x14ac:dyDescent="0.25">
      <c r="B10719" t="s">
        <v>4</v>
      </c>
      <c r="C10719" t="s">
        <v>17</v>
      </c>
      <c r="D10719" s="6">
        <v>0.126</v>
      </c>
      <c r="E10719" s="6">
        <v>0.126</v>
      </c>
      <c r="F10719" s="18">
        <v>135</v>
      </c>
      <c r="G10719" t="s">
        <v>2205</v>
      </c>
      <c r="H10719" t="s">
        <v>2206</v>
      </c>
      <c r="I10719" t="s">
        <v>639</v>
      </c>
      <c r="J10719" t="s">
        <v>9566</v>
      </c>
      <c r="L10719" s="5"/>
      <c r="P10719" t="s">
        <v>9566</v>
      </c>
    </row>
    <row r="10720" spans="2:16" x14ac:dyDescent="0.25">
      <c r="B10720" t="s">
        <v>4</v>
      </c>
      <c r="C10720" t="s">
        <v>17</v>
      </c>
      <c r="D10720" s="6">
        <v>0.126</v>
      </c>
      <c r="E10720" s="6">
        <v>0.126</v>
      </c>
      <c r="F10720" s="18">
        <v>135</v>
      </c>
      <c r="G10720" t="s">
        <v>2205</v>
      </c>
      <c r="H10720" t="s">
        <v>2207</v>
      </c>
      <c r="I10720" t="s">
        <v>4759</v>
      </c>
      <c r="J10720" t="s">
        <v>9615</v>
      </c>
      <c r="L10720" s="5"/>
      <c r="P10720" t="s">
        <v>9615</v>
      </c>
    </row>
    <row r="10721" spans="2:16" x14ac:dyDescent="0.25">
      <c r="B10721" t="s">
        <v>4</v>
      </c>
      <c r="C10721" t="s">
        <v>17</v>
      </c>
      <c r="D10721" s="6">
        <v>0.126</v>
      </c>
      <c r="E10721" s="6">
        <v>0.126</v>
      </c>
      <c r="F10721" s="18">
        <v>135</v>
      </c>
      <c r="G10721" t="s">
        <v>2205</v>
      </c>
      <c r="H10721" t="s">
        <v>2208</v>
      </c>
      <c r="I10721" t="s">
        <v>4761</v>
      </c>
      <c r="J10721" t="s">
        <v>9664</v>
      </c>
      <c r="L10721" s="5"/>
      <c r="P10721" t="s">
        <v>9664</v>
      </c>
    </row>
    <row r="10722" spans="2:16" x14ac:dyDescent="0.25">
      <c r="B10722" t="s">
        <v>4</v>
      </c>
      <c r="C10722" t="s">
        <v>17</v>
      </c>
      <c r="D10722" s="6">
        <v>0.107</v>
      </c>
      <c r="E10722" s="6">
        <v>0.107</v>
      </c>
      <c r="F10722" s="18">
        <v>155</v>
      </c>
      <c r="G10722" t="s">
        <v>2205</v>
      </c>
      <c r="H10722" t="s">
        <v>2209</v>
      </c>
      <c r="I10722" t="s">
        <v>262</v>
      </c>
      <c r="J10722" t="s">
        <v>9713</v>
      </c>
      <c r="L10722" s="5"/>
      <c r="P10722" t="s">
        <v>9713</v>
      </c>
    </row>
    <row r="10723" spans="2:16" x14ac:dyDescent="0.25">
      <c r="B10723" t="s">
        <v>4</v>
      </c>
      <c r="C10723" t="s">
        <v>17</v>
      </c>
      <c r="D10723" s="6">
        <v>0.107</v>
      </c>
      <c r="E10723" s="6">
        <v>0.107</v>
      </c>
      <c r="F10723" s="18">
        <v>155</v>
      </c>
      <c r="G10723" t="s">
        <v>2205</v>
      </c>
      <c r="H10723" t="s">
        <v>2210</v>
      </c>
      <c r="I10723" t="s">
        <v>870</v>
      </c>
      <c r="J10723" t="s">
        <v>9762</v>
      </c>
      <c r="L10723" s="5"/>
      <c r="P10723" t="s">
        <v>9762</v>
      </c>
    </row>
    <row r="10724" spans="2:16" x14ac:dyDescent="0.25">
      <c r="B10724" t="s">
        <v>4</v>
      </c>
      <c r="C10724" t="s">
        <v>17</v>
      </c>
      <c r="D10724" s="6">
        <v>0.126</v>
      </c>
      <c r="E10724" s="6">
        <v>0.126</v>
      </c>
      <c r="F10724" s="18">
        <v>135</v>
      </c>
      <c r="G10724" t="s">
        <v>2205</v>
      </c>
      <c r="H10724" t="s">
        <v>2211</v>
      </c>
      <c r="I10724" t="s">
        <v>4765</v>
      </c>
      <c r="J10724" t="s">
        <v>9811</v>
      </c>
      <c r="L10724" s="5"/>
      <c r="P10724" t="s">
        <v>9811</v>
      </c>
    </row>
    <row r="10725" spans="2:16" x14ac:dyDescent="0.25">
      <c r="B10725" t="s">
        <v>4</v>
      </c>
      <c r="C10725" t="s">
        <v>17</v>
      </c>
      <c r="D10725" s="6">
        <v>0.05</v>
      </c>
      <c r="E10725" s="6">
        <v>0.05</v>
      </c>
      <c r="F10725" s="18">
        <v>230</v>
      </c>
      <c r="G10725" t="s">
        <v>2205</v>
      </c>
      <c r="H10725" t="s">
        <v>2212</v>
      </c>
      <c r="I10725" t="s">
        <v>4767</v>
      </c>
      <c r="J10725" t="s">
        <v>9860</v>
      </c>
      <c r="L10725" s="5"/>
      <c r="P10725" t="s">
        <v>9860</v>
      </c>
    </row>
    <row r="10726" spans="2:16" x14ac:dyDescent="0.25">
      <c r="B10726" t="s">
        <v>4</v>
      </c>
      <c r="C10726" t="s">
        <v>17</v>
      </c>
      <c r="D10726" s="6">
        <v>0.126</v>
      </c>
      <c r="E10726" s="6">
        <v>0.126</v>
      </c>
      <c r="F10726" s="18">
        <v>135</v>
      </c>
      <c r="G10726" t="s">
        <v>2205</v>
      </c>
      <c r="H10726" t="s">
        <v>2213</v>
      </c>
      <c r="I10726" t="s">
        <v>810</v>
      </c>
      <c r="J10726" t="s">
        <v>9909</v>
      </c>
      <c r="L10726" s="5"/>
      <c r="P10726" t="s">
        <v>9909</v>
      </c>
    </row>
    <row r="10727" spans="2:16" x14ac:dyDescent="0.25">
      <c r="B10727" t="s">
        <v>4</v>
      </c>
      <c r="C10727" t="s">
        <v>17</v>
      </c>
      <c r="D10727" s="6">
        <v>0.05</v>
      </c>
      <c r="E10727" s="6">
        <v>0.05</v>
      </c>
      <c r="F10727" s="18">
        <v>230</v>
      </c>
      <c r="G10727" t="s">
        <v>2205</v>
      </c>
      <c r="H10727" t="s">
        <v>2214</v>
      </c>
      <c r="I10727" t="s">
        <v>4770</v>
      </c>
      <c r="J10727" t="s">
        <v>9958</v>
      </c>
      <c r="L10727" s="5"/>
      <c r="P10727" t="s">
        <v>9958</v>
      </c>
    </row>
    <row r="10728" spans="2:16" x14ac:dyDescent="0.25">
      <c r="B10728" t="s">
        <v>4</v>
      </c>
      <c r="C10728" t="s">
        <v>17</v>
      </c>
      <c r="D10728" s="6">
        <v>0.107</v>
      </c>
      <c r="E10728" s="6">
        <v>0.107</v>
      </c>
      <c r="F10728" s="18">
        <v>155</v>
      </c>
      <c r="G10728" t="s">
        <v>2205</v>
      </c>
      <c r="H10728" t="s">
        <v>2215</v>
      </c>
      <c r="I10728" t="s">
        <v>4772</v>
      </c>
      <c r="J10728" t="s">
        <v>10007</v>
      </c>
      <c r="L10728" s="5"/>
      <c r="P10728" t="s">
        <v>10007</v>
      </c>
    </row>
    <row r="10729" spans="2:16" x14ac:dyDescent="0.25">
      <c r="B10729" t="s">
        <v>4</v>
      </c>
      <c r="C10729" t="s">
        <v>17</v>
      </c>
      <c r="D10729" s="6">
        <v>0.126</v>
      </c>
      <c r="E10729" s="6">
        <v>0.126</v>
      </c>
      <c r="F10729" s="18">
        <v>135</v>
      </c>
      <c r="G10729" t="s">
        <v>2205</v>
      </c>
      <c r="H10729" t="s">
        <v>2216</v>
      </c>
      <c r="I10729" t="s">
        <v>4774</v>
      </c>
      <c r="J10729" t="s">
        <v>10056</v>
      </c>
      <c r="L10729" s="5"/>
      <c r="P10729" t="s">
        <v>10056</v>
      </c>
    </row>
    <row r="10730" spans="2:16" x14ac:dyDescent="0.25">
      <c r="B10730" t="s">
        <v>4</v>
      </c>
      <c r="C10730" t="s">
        <v>17</v>
      </c>
      <c r="D10730" s="6">
        <v>0.126</v>
      </c>
      <c r="E10730" s="6">
        <v>0.126</v>
      </c>
      <c r="F10730" s="18">
        <v>135</v>
      </c>
      <c r="G10730" t="s">
        <v>2205</v>
      </c>
      <c r="H10730" t="s">
        <v>2217</v>
      </c>
      <c r="I10730" t="s">
        <v>777</v>
      </c>
      <c r="J10730" t="s">
        <v>10105</v>
      </c>
      <c r="L10730" s="5"/>
      <c r="P10730" t="s">
        <v>10105</v>
      </c>
    </row>
    <row r="10731" spans="2:16" x14ac:dyDescent="0.25">
      <c r="B10731" t="s">
        <v>4</v>
      </c>
      <c r="C10731" t="s">
        <v>17</v>
      </c>
      <c r="D10731" s="6">
        <v>6.9000000000000006E-2</v>
      </c>
      <c r="E10731" s="6">
        <v>6.9000000000000006E-2</v>
      </c>
      <c r="F10731" s="18">
        <v>170</v>
      </c>
      <c r="G10731" t="s">
        <v>2205</v>
      </c>
      <c r="H10731" t="s">
        <v>2218</v>
      </c>
      <c r="I10731" t="s">
        <v>4777</v>
      </c>
      <c r="J10731" t="s">
        <v>10154</v>
      </c>
      <c r="L10731" s="5"/>
      <c r="P10731" t="s">
        <v>10154</v>
      </c>
    </row>
    <row r="10732" spans="2:16" x14ac:dyDescent="0.25">
      <c r="B10732" t="s">
        <v>4</v>
      </c>
      <c r="C10732" t="s">
        <v>17</v>
      </c>
      <c r="D10732" s="6">
        <v>6.9000000000000006E-2</v>
      </c>
      <c r="E10732" s="6">
        <v>6.9000000000000006E-2</v>
      </c>
      <c r="F10732" s="18">
        <v>170</v>
      </c>
      <c r="G10732" t="s">
        <v>2205</v>
      </c>
      <c r="H10732" t="s">
        <v>2219</v>
      </c>
      <c r="I10732" t="s">
        <v>4779</v>
      </c>
      <c r="J10732" t="s">
        <v>10203</v>
      </c>
      <c r="L10732" s="5"/>
      <c r="P10732" t="s">
        <v>10203</v>
      </c>
    </row>
    <row r="10733" spans="2:16" x14ac:dyDescent="0.25">
      <c r="B10733" t="s">
        <v>4</v>
      </c>
      <c r="C10733" t="s">
        <v>17</v>
      </c>
      <c r="D10733" s="6">
        <v>0.126</v>
      </c>
      <c r="E10733" s="6">
        <v>0.126</v>
      </c>
      <c r="F10733" s="18">
        <v>135</v>
      </c>
      <c r="G10733" t="s">
        <v>2205</v>
      </c>
      <c r="H10733" t="s">
        <v>2220</v>
      </c>
      <c r="I10733" t="s">
        <v>4781</v>
      </c>
      <c r="J10733" t="s">
        <v>10252</v>
      </c>
      <c r="L10733" s="5"/>
      <c r="P10733" t="s">
        <v>10252</v>
      </c>
    </row>
    <row r="10734" spans="2:16" x14ac:dyDescent="0.25">
      <c r="B10734" t="s">
        <v>4</v>
      </c>
      <c r="C10734" t="s">
        <v>17</v>
      </c>
      <c r="D10734" s="6">
        <v>0.126</v>
      </c>
      <c r="E10734" s="6">
        <v>0.126</v>
      </c>
      <c r="F10734" s="18">
        <v>135</v>
      </c>
      <c r="G10734" t="s">
        <v>2205</v>
      </c>
      <c r="H10734" t="s">
        <v>2221</v>
      </c>
      <c r="I10734" t="s">
        <v>4783</v>
      </c>
      <c r="J10734" t="s">
        <v>10301</v>
      </c>
      <c r="L10734" s="5"/>
      <c r="P10734" t="s">
        <v>10301</v>
      </c>
    </row>
    <row r="10735" spans="2:16" x14ac:dyDescent="0.25">
      <c r="B10735" t="s">
        <v>4</v>
      </c>
      <c r="C10735" t="s">
        <v>17</v>
      </c>
      <c r="D10735" s="6">
        <v>0.107</v>
      </c>
      <c r="E10735" s="6">
        <v>0.107</v>
      </c>
      <c r="F10735" s="18">
        <v>155</v>
      </c>
      <c r="G10735" t="s">
        <v>2205</v>
      </c>
      <c r="H10735" t="s">
        <v>2222</v>
      </c>
      <c r="I10735" t="s">
        <v>4785</v>
      </c>
      <c r="J10735" t="s">
        <v>10350</v>
      </c>
      <c r="L10735" s="5"/>
      <c r="P10735" t="s">
        <v>10350</v>
      </c>
    </row>
    <row r="10736" spans="2:16" x14ac:dyDescent="0.25">
      <c r="B10736" t="s">
        <v>4</v>
      </c>
      <c r="C10736" t="s">
        <v>17</v>
      </c>
      <c r="D10736" s="6">
        <v>6.9000000000000006E-2</v>
      </c>
      <c r="E10736" s="6">
        <v>6.9000000000000006E-2</v>
      </c>
      <c r="F10736" s="18">
        <v>170</v>
      </c>
      <c r="G10736" t="s">
        <v>2205</v>
      </c>
      <c r="H10736" t="s">
        <v>2223</v>
      </c>
      <c r="I10736" t="s">
        <v>4788</v>
      </c>
      <c r="J10736" t="s">
        <v>10399</v>
      </c>
      <c r="L10736" s="5"/>
      <c r="P10736" t="s">
        <v>10399</v>
      </c>
    </row>
    <row r="10737" spans="2:16" x14ac:dyDescent="0.25">
      <c r="B10737" t="s">
        <v>4</v>
      </c>
      <c r="C10737" t="s">
        <v>17</v>
      </c>
      <c r="D10737" s="6">
        <v>0.126</v>
      </c>
      <c r="E10737" s="6">
        <v>0.126</v>
      </c>
      <c r="F10737" s="18">
        <v>135</v>
      </c>
      <c r="G10737" t="s">
        <v>2205</v>
      </c>
      <c r="H10737" t="s">
        <v>2224</v>
      </c>
      <c r="I10737" t="s">
        <v>4790</v>
      </c>
      <c r="J10737" t="s">
        <v>10448</v>
      </c>
      <c r="L10737" s="5"/>
      <c r="P10737" t="s">
        <v>10448</v>
      </c>
    </row>
    <row r="10738" spans="2:16" x14ac:dyDescent="0.25">
      <c r="B10738" t="s">
        <v>4</v>
      </c>
      <c r="C10738" t="s">
        <v>17</v>
      </c>
      <c r="D10738" s="6">
        <v>0.126</v>
      </c>
      <c r="E10738" s="6">
        <v>0.126</v>
      </c>
      <c r="F10738" s="18">
        <v>135</v>
      </c>
      <c r="G10738" t="s">
        <v>2205</v>
      </c>
      <c r="H10738" t="s">
        <v>2225</v>
      </c>
      <c r="I10738" t="s">
        <v>4793</v>
      </c>
      <c r="J10738" t="s">
        <v>10497</v>
      </c>
      <c r="L10738" s="5"/>
      <c r="P10738" t="s">
        <v>10497</v>
      </c>
    </row>
    <row r="10739" spans="2:16" x14ac:dyDescent="0.25">
      <c r="B10739" t="s">
        <v>4</v>
      </c>
      <c r="C10739" t="s">
        <v>17</v>
      </c>
      <c r="D10739" s="6">
        <v>0.126</v>
      </c>
      <c r="E10739" s="6">
        <v>0.126</v>
      </c>
      <c r="F10739" s="18">
        <v>135</v>
      </c>
      <c r="G10739" t="s">
        <v>2205</v>
      </c>
      <c r="H10739" t="s">
        <v>2226</v>
      </c>
      <c r="I10739" t="s">
        <v>4795</v>
      </c>
      <c r="J10739" t="s">
        <v>10546</v>
      </c>
      <c r="L10739" s="5"/>
      <c r="P10739" t="s">
        <v>10546</v>
      </c>
    </row>
    <row r="10740" spans="2:16" x14ac:dyDescent="0.25">
      <c r="B10740" t="s">
        <v>4</v>
      </c>
      <c r="C10740" t="s">
        <v>17</v>
      </c>
      <c r="D10740" s="6">
        <v>0.107</v>
      </c>
      <c r="E10740" s="6">
        <v>0.107</v>
      </c>
      <c r="F10740" s="18">
        <v>155</v>
      </c>
      <c r="G10740" t="s">
        <v>2205</v>
      </c>
      <c r="H10740" t="s">
        <v>2227</v>
      </c>
      <c r="I10740" t="s">
        <v>4797</v>
      </c>
      <c r="J10740" t="s">
        <v>10595</v>
      </c>
      <c r="L10740" s="5"/>
      <c r="P10740" t="s">
        <v>10595</v>
      </c>
    </row>
    <row r="10741" spans="2:16" x14ac:dyDescent="0.25">
      <c r="B10741" t="s">
        <v>4</v>
      </c>
      <c r="C10741" t="s">
        <v>17</v>
      </c>
      <c r="D10741" s="6">
        <v>0.126</v>
      </c>
      <c r="E10741" s="6">
        <v>0.126</v>
      </c>
      <c r="F10741" s="18">
        <v>135</v>
      </c>
      <c r="G10741" t="s">
        <v>2205</v>
      </c>
      <c r="H10741" t="s">
        <v>2228</v>
      </c>
      <c r="I10741" t="s">
        <v>4799</v>
      </c>
      <c r="J10741" t="s">
        <v>10644</v>
      </c>
      <c r="L10741" s="5"/>
      <c r="P10741" t="s">
        <v>10644</v>
      </c>
    </row>
    <row r="10742" spans="2:16" x14ac:dyDescent="0.25">
      <c r="B10742" t="s">
        <v>4</v>
      </c>
      <c r="C10742" t="s">
        <v>17</v>
      </c>
      <c r="D10742" s="6">
        <v>0.22399999999999998</v>
      </c>
      <c r="E10742" s="6">
        <v>0.22399999999999998</v>
      </c>
      <c r="F10742" s="18">
        <v>150</v>
      </c>
      <c r="G10742" t="s">
        <v>2205</v>
      </c>
      <c r="H10742" t="s">
        <v>2229</v>
      </c>
      <c r="I10742" t="s">
        <v>660</v>
      </c>
      <c r="J10742" t="s">
        <v>10693</v>
      </c>
      <c r="L10742" s="5"/>
      <c r="P10742" t="s">
        <v>10693</v>
      </c>
    </row>
    <row r="10743" spans="2:16" x14ac:dyDescent="0.25">
      <c r="B10743" t="s">
        <v>4</v>
      </c>
      <c r="C10743" t="s">
        <v>17</v>
      </c>
      <c r="D10743" s="6">
        <v>6.9000000000000006E-2</v>
      </c>
      <c r="E10743" s="6">
        <v>6.9000000000000006E-2</v>
      </c>
      <c r="F10743" s="18">
        <v>170</v>
      </c>
      <c r="G10743" t="s">
        <v>2205</v>
      </c>
      <c r="H10743" t="s">
        <v>2230</v>
      </c>
      <c r="I10743" t="s">
        <v>4802</v>
      </c>
      <c r="J10743" t="s">
        <v>10742</v>
      </c>
      <c r="L10743" s="5"/>
      <c r="P10743" t="s">
        <v>10742</v>
      </c>
    </row>
    <row r="10744" spans="2:16" x14ac:dyDescent="0.25">
      <c r="B10744" t="s">
        <v>4</v>
      </c>
      <c r="C10744" t="s">
        <v>17</v>
      </c>
      <c r="D10744" s="6">
        <v>0.126</v>
      </c>
      <c r="E10744" s="6">
        <v>0.126</v>
      </c>
      <c r="F10744" s="18">
        <v>135</v>
      </c>
      <c r="G10744" t="s">
        <v>2205</v>
      </c>
      <c r="H10744" t="s">
        <v>2231</v>
      </c>
      <c r="I10744" t="s">
        <v>4804</v>
      </c>
      <c r="J10744" t="s">
        <v>10791</v>
      </c>
      <c r="L10744" s="5"/>
      <c r="P10744" t="s">
        <v>10791</v>
      </c>
    </row>
    <row r="10745" spans="2:16" x14ac:dyDescent="0.25">
      <c r="B10745" t="s">
        <v>4</v>
      </c>
      <c r="C10745" t="s">
        <v>17</v>
      </c>
      <c r="D10745" s="6">
        <v>0.126</v>
      </c>
      <c r="E10745" s="6">
        <v>0.126</v>
      </c>
      <c r="F10745" s="18">
        <v>135</v>
      </c>
      <c r="G10745" t="s">
        <v>2205</v>
      </c>
      <c r="H10745" t="s">
        <v>2232</v>
      </c>
      <c r="I10745" t="s">
        <v>4806</v>
      </c>
      <c r="J10745" t="s">
        <v>10840</v>
      </c>
      <c r="L10745" s="5"/>
      <c r="P10745" t="s">
        <v>10840</v>
      </c>
    </row>
    <row r="10746" spans="2:16" x14ac:dyDescent="0.25">
      <c r="B10746" t="s">
        <v>4</v>
      </c>
      <c r="C10746" t="s">
        <v>17</v>
      </c>
      <c r="D10746" s="6">
        <v>6.9000000000000006E-2</v>
      </c>
      <c r="E10746" s="6">
        <v>6.9000000000000006E-2</v>
      </c>
      <c r="F10746" s="18">
        <v>170</v>
      </c>
      <c r="G10746" t="s">
        <v>2205</v>
      </c>
      <c r="H10746" t="s">
        <v>2233</v>
      </c>
      <c r="I10746" t="s">
        <v>778</v>
      </c>
      <c r="J10746" t="s">
        <v>10889</v>
      </c>
      <c r="L10746" s="5"/>
      <c r="P10746" t="s">
        <v>10889</v>
      </c>
    </row>
    <row r="10747" spans="2:16" x14ac:dyDescent="0.25">
      <c r="B10747" t="s">
        <v>4</v>
      </c>
      <c r="C10747" t="s">
        <v>17</v>
      </c>
      <c r="D10747" s="6">
        <v>0.107</v>
      </c>
      <c r="E10747" s="6">
        <v>0.107</v>
      </c>
      <c r="F10747" s="18">
        <v>155</v>
      </c>
      <c r="G10747" t="s">
        <v>2205</v>
      </c>
      <c r="H10747" t="s">
        <v>2234</v>
      </c>
      <c r="I10747" t="s">
        <v>4809</v>
      </c>
      <c r="J10747" t="s">
        <v>10938</v>
      </c>
      <c r="L10747" s="5"/>
      <c r="P10747" t="s">
        <v>10938</v>
      </c>
    </row>
    <row r="10748" spans="2:16" x14ac:dyDescent="0.25">
      <c r="B10748" t="s">
        <v>4</v>
      </c>
      <c r="C10748" t="s">
        <v>17</v>
      </c>
      <c r="D10748" s="6">
        <v>0.126</v>
      </c>
      <c r="E10748" s="6">
        <v>0.126</v>
      </c>
      <c r="F10748" s="18">
        <v>135</v>
      </c>
      <c r="G10748" t="s">
        <v>2205</v>
      </c>
      <c r="H10748" t="s">
        <v>2235</v>
      </c>
      <c r="I10748" t="s">
        <v>4811</v>
      </c>
      <c r="J10748" t="s">
        <v>10987</v>
      </c>
      <c r="L10748" s="5"/>
      <c r="P10748" t="s">
        <v>10987</v>
      </c>
    </row>
    <row r="10749" spans="2:16" x14ac:dyDescent="0.25">
      <c r="B10749" t="s">
        <v>4</v>
      </c>
      <c r="C10749" t="s">
        <v>17</v>
      </c>
      <c r="D10749" s="6">
        <v>0.05</v>
      </c>
      <c r="E10749" s="6">
        <v>0.05</v>
      </c>
      <c r="F10749" s="18">
        <v>230</v>
      </c>
      <c r="G10749" t="s">
        <v>2205</v>
      </c>
      <c r="H10749" t="s">
        <v>2236</v>
      </c>
      <c r="I10749" t="s">
        <v>4813</v>
      </c>
      <c r="J10749" t="s">
        <v>11036</v>
      </c>
      <c r="L10749" s="5"/>
      <c r="P10749" t="s">
        <v>11036</v>
      </c>
    </row>
    <row r="10750" spans="2:16" x14ac:dyDescent="0.25">
      <c r="B10750" t="s">
        <v>4</v>
      </c>
      <c r="C10750" t="s">
        <v>17</v>
      </c>
      <c r="D10750" s="6">
        <v>0.126</v>
      </c>
      <c r="E10750" s="6">
        <v>0.126</v>
      </c>
      <c r="F10750" s="18">
        <v>135</v>
      </c>
      <c r="G10750" t="s">
        <v>2206</v>
      </c>
      <c r="H10750" t="s">
        <v>2190</v>
      </c>
      <c r="I10750" t="s">
        <v>945</v>
      </c>
      <c r="J10750" t="s">
        <v>8685</v>
      </c>
      <c r="L10750" s="5"/>
      <c r="P10750" t="s">
        <v>8685</v>
      </c>
    </row>
    <row r="10751" spans="2:16" x14ac:dyDescent="0.25">
      <c r="B10751" t="s">
        <v>4</v>
      </c>
      <c r="C10751" t="s">
        <v>17</v>
      </c>
      <c r="D10751" s="6">
        <v>0.107</v>
      </c>
      <c r="E10751" s="6">
        <v>0.107</v>
      </c>
      <c r="F10751" s="18">
        <v>155</v>
      </c>
      <c r="G10751" t="s">
        <v>2206</v>
      </c>
      <c r="H10751" t="s">
        <v>2191</v>
      </c>
      <c r="I10751" t="s">
        <v>4816</v>
      </c>
      <c r="J10751" t="s">
        <v>8734</v>
      </c>
      <c r="L10751" s="5"/>
      <c r="P10751" t="s">
        <v>8734</v>
      </c>
    </row>
    <row r="10752" spans="2:16" x14ac:dyDescent="0.25">
      <c r="B10752" t="s">
        <v>4</v>
      </c>
      <c r="C10752" t="s">
        <v>17</v>
      </c>
      <c r="D10752" s="6">
        <v>6.9000000000000006E-2</v>
      </c>
      <c r="E10752" s="6">
        <v>6.9000000000000006E-2</v>
      </c>
      <c r="F10752" s="18">
        <v>170</v>
      </c>
      <c r="G10752" t="s">
        <v>2206</v>
      </c>
      <c r="H10752" t="s">
        <v>2192</v>
      </c>
      <c r="I10752" t="s">
        <v>4818</v>
      </c>
      <c r="J10752" t="s">
        <v>8783</v>
      </c>
      <c r="L10752" s="5"/>
      <c r="P10752" t="s">
        <v>8783</v>
      </c>
    </row>
    <row r="10753" spans="2:16" x14ac:dyDescent="0.25">
      <c r="B10753" t="s">
        <v>4</v>
      </c>
      <c r="C10753" t="s">
        <v>17</v>
      </c>
      <c r="D10753" s="6">
        <v>6.9000000000000006E-2</v>
      </c>
      <c r="E10753" s="6">
        <v>6.9000000000000006E-2</v>
      </c>
      <c r="F10753" s="18">
        <v>170</v>
      </c>
      <c r="G10753" t="s">
        <v>2206</v>
      </c>
      <c r="H10753" t="s">
        <v>2183</v>
      </c>
      <c r="I10753" t="s">
        <v>678</v>
      </c>
      <c r="J10753" t="s">
        <v>8832</v>
      </c>
      <c r="L10753" s="5"/>
      <c r="P10753" t="s">
        <v>8832</v>
      </c>
    </row>
    <row r="10754" spans="2:16" x14ac:dyDescent="0.25">
      <c r="B10754" t="s">
        <v>4</v>
      </c>
      <c r="C10754" t="s">
        <v>17</v>
      </c>
      <c r="D10754" s="6">
        <v>6.9000000000000006E-2</v>
      </c>
      <c r="E10754" s="6">
        <v>6.9000000000000006E-2</v>
      </c>
      <c r="F10754" s="18">
        <v>170</v>
      </c>
      <c r="G10754" t="s">
        <v>2206</v>
      </c>
      <c r="H10754" t="s">
        <v>2193</v>
      </c>
      <c r="I10754" t="s">
        <v>4821</v>
      </c>
      <c r="J10754" t="s">
        <v>8881</v>
      </c>
      <c r="L10754" s="5"/>
      <c r="P10754" t="s">
        <v>8881</v>
      </c>
    </row>
    <row r="10755" spans="2:16" x14ac:dyDescent="0.25">
      <c r="B10755" t="s">
        <v>4</v>
      </c>
      <c r="C10755" t="s">
        <v>17</v>
      </c>
      <c r="D10755" s="6">
        <v>0.126</v>
      </c>
      <c r="E10755" s="6">
        <v>0.126</v>
      </c>
      <c r="F10755" s="18">
        <v>135</v>
      </c>
      <c r="G10755" t="s">
        <v>2206</v>
      </c>
      <c r="H10755" t="s">
        <v>2194</v>
      </c>
      <c r="I10755" t="s">
        <v>899</v>
      </c>
      <c r="J10755" t="s">
        <v>8930</v>
      </c>
      <c r="L10755" s="5"/>
      <c r="P10755" t="s">
        <v>8930</v>
      </c>
    </row>
    <row r="10756" spans="2:16" x14ac:dyDescent="0.25">
      <c r="B10756" t="s">
        <v>4</v>
      </c>
      <c r="C10756" t="s">
        <v>17</v>
      </c>
      <c r="D10756" s="6">
        <v>0.126</v>
      </c>
      <c r="E10756" s="6">
        <v>0.126</v>
      </c>
      <c r="F10756" s="18">
        <v>135</v>
      </c>
      <c r="G10756" t="s">
        <v>2206</v>
      </c>
      <c r="H10756" t="s">
        <v>2195</v>
      </c>
      <c r="I10756" t="s">
        <v>4824</v>
      </c>
      <c r="J10756" t="s">
        <v>8979</v>
      </c>
      <c r="L10756" s="5"/>
      <c r="P10756" t="s">
        <v>8979</v>
      </c>
    </row>
    <row r="10757" spans="2:16" x14ac:dyDescent="0.25">
      <c r="B10757" t="s">
        <v>4</v>
      </c>
      <c r="C10757" t="s">
        <v>17</v>
      </c>
      <c r="D10757" s="6">
        <v>0.126</v>
      </c>
      <c r="E10757" s="6">
        <v>0.126</v>
      </c>
      <c r="F10757" s="18">
        <v>135</v>
      </c>
      <c r="G10757" t="s">
        <v>2206</v>
      </c>
      <c r="H10757" t="s">
        <v>2196</v>
      </c>
      <c r="I10757" t="s">
        <v>204</v>
      </c>
      <c r="J10757" t="s">
        <v>9028</v>
      </c>
      <c r="L10757" s="5"/>
      <c r="P10757" t="s">
        <v>9028</v>
      </c>
    </row>
    <row r="10758" spans="2:16" x14ac:dyDescent="0.25">
      <c r="B10758" t="s">
        <v>4</v>
      </c>
      <c r="C10758" t="s">
        <v>17</v>
      </c>
      <c r="D10758" s="6">
        <v>0.107</v>
      </c>
      <c r="E10758" s="6">
        <v>0.107</v>
      </c>
      <c r="F10758" s="18">
        <v>155</v>
      </c>
      <c r="G10758" t="s">
        <v>2206</v>
      </c>
      <c r="H10758" t="s">
        <v>2197</v>
      </c>
      <c r="I10758" t="s">
        <v>725</v>
      </c>
      <c r="J10758" t="s">
        <v>9077</v>
      </c>
      <c r="L10758" s="5"/>
      <c r="P10758" t="s">
        <v>9077</v>
      </c>
    </row>
    <row r="10759" spans="2:16" x14ac:dyDescent="0.25">
      <c r="B10759" t="s">
        <v>4</v>
      </c>
      <c r="C10759" t="s">
        <v>17</v>
      </c>
      <c r="D10759" s="6">
        <v>0.126</v>
      </c>
      <c r="E10759" s="6">
        <v>0.126</v>
      </c>
      <c r="F10759" s="18">
        <v>135</v>
      </c>
      <c r="G10759" t="s">
        <v>2206</v>
      </c>
      <c r="H10759" t="s">
        <v>2198</v>
      </c>
      <c r="I10759" t="s">
        <v>988</v>
      </c>
      <c r="J10759" t="s">
        <v>9126</v>
      </c>
      <c r="L10759" s="5"/>
      <c r="P10759" t="s">
        <v>9126</v>
      </c>
    </row>
    <row r="10760" spans="2:16" x14ac:dyDescent="0.25">
      <c r="B10760" t="s">
        <v>4</v>
      </c>
      <c r="C10760" t="s">
        <v>17</v>
      </c>
      <c r="D10760" s="6">
        <v>0.107</v>
      </c>
      <c r="E10760" s="6">
        <v>0.107</v>
      </c>
      <c r="F10760" s="18">
        <v>155</v>
      </c>
      <c r="G10760" t="s">
        <v>2206</v>
      </c>
      <c r="H10760" t="s">
        <v>2199</v>
      </c>
      <c r="I10760" t="s">
        <v>4829</v>
      </c>
      <c r="J10760" t="s">
        <v>9175</v>
      </c>
      <c r="L10760" s="5"/>
      <c r="P10760" t="s">
        <v>9175</v>
      </c>
    </row>
    <row r="10761" spans="2:16" x14ac:dyDescent="0.25">
      <c r="B10761" t="s">
        <v>4</v>
      </c>
      <c r="C10761" t="s">
        <v>17</v>
      </c>
      <c r="D10761" s="6">
        <v>6.9000000000000006E-2</v>
      </c>
      <c r="E10761" s="6">
        <v>6.9000000000000006E-2</v>
      </c>
      <c r="F10761" s="18">
        <v>170</v>
      </c>
      <c r="G10761" t="s">
        <v>2206</v>
      </c>
      <c r="H10761" t="s">
        <v>1014</v>
      </c>
      <c r="I10761" t="s">
        <v>4831</v>
      </c>
      <c r="J10761" t="s">
        <v>9224</v>
      </c>
      <c r="L10761" s="5"/>
      <c r="P10761" t="s">
        <v>9224</v>
      </c>
    </row>
    <row r="10762" spans="2:16" x14ac:dyDescent="0.25">
      <c r="B10762" t="s">
        <v>4</v>
      </c>
      <c r="C10762" t="s">
        <v>17</v>
      </c>
      <c r="D10762" s="6">
        <v>0.107</v>
      </c>
      <c r="E10762" s="6">
        <v>0.107</v>
      </c>
      <c r="F10762" s="18">
        <v>155</v>
      </c>
      <c r="G10762" t="s">
        <v>2206</v>
      </c>
      <c r="H10762" t="s">
        <v>2200</v>
      </c>
      <c r="I10762" t="s">
        <v>203</v>
      </c>
      <c r="J10762" t="s">
        <v>9273</v>
      </c>
      <c r="L10762" s="5"/>
      <c r="P10762" t="s">
        <v>9273</v>
      </c>
    </row>
    <row r="10763" spans="2:16" x14ac:dyDescent="0.25">
      <c r="B10763" t="s">
        <v>4</v>
      </c>
      <c r="C10763" t="s">
        <v>17</v>
      </c>
      <c r="D10763" s="6">
        <v>0.126</v>
      </c>
      <c r="E10763" s="6">
        <v>0.126</v>
      </c>
      <c r="F10763" s="18">
        <v>135</v>
      </c>
      <c r="G10763" t="s">
        <v>2206</v>
      </c>
      <c r="H10763" t="s">
        <v>2201</v>
      </c>
      <c r="I10763" t="s">
        <v>852</v>
      </c>
      <c r="J10763" t="s">
        <v>9322</v>
      </c>
      <c r="L10763" s="5"/>
      <c r="P10763" t="s">
        <v>9322</v>
      </c>
    </row>
    <row r="10764" spans="2:16" x14ac:dyDescent="0.25">
      <c r="B10764" t="s">
        <v>4</v>
      </c>
      <c r="C10764" t="s">
        <v>17</v>
      </c>
      <c r="D10764" s="6">
        <v>0.107</v>
      </c>
      <c r="E10764" s="6">
        <v>0.107</v>
      </c>
      <c r="F10764" s="18">
        <v>155</v>
      </c>
      <c r="G10764" t="s">
        <v>2206</v>
      </c>
      <c r="H10764" t="s">
        <v>2202</v>
      </c>
      <c r="I10764" t="s">
        <v>4835</v>
      </c>
      <c r="J10764" t="s">
        <v>9371</v>
      </c>
      <c r="L10764" s="5"/>
      <c r="P10764" t="s">
        <v>9371</v>
      </c>
    </row>
    <row r="10765" spans="2:16" x14ac:dyDescent="0.25">
      <c r="B10765" t="s">
        <v>4</v>
      </c>
      <c r="C10765" t="s">
        <v>17</v>
      </c>
      <c r="D10765" s="6">
        <v>0.126</v>
      </c>
      <c r="E10765" s="6">
        <v>0.126</v>
      </c>
      <c r="F10765" s="18">
        <v>135</v>
      </c>
      <c r="G10765" t="s">
        <v>2206</v>
      </c>
      <c r="H10765" t="s">
        <v>2203</v>
      </c>
      <c r="I10765" t="s">
        <v>516</v>
      </c>
      <c r="J10765" t="s">
        <v>9420</v>
      </c>
      <c r="L10765" s="5"/>
      <c r="P10765" t="s">
        <v>9420</v>
      </c>
    </row>
    <row r="10766" spans="2:16" x14ac:dyDescent="0.25">
      <c r="B10766" t="s">
        <v>4</v>
      </c>
      <c r="C10766" t="s">
        <v>17</v>
      </c>
      <c r="D10766" s="6">
        <v>0.107</v>
      </c>
      <c r="E10766" s="6">
        <v>0.107</v>
      </c>
      <c r="F10766" s="18">
        <v>155</v>
      </c>
      <c r="G10766" t="s">
        <v>2206</v>
      </c>
      <c r="H10766" t="s">
        <v>2204</v>
      </c>
      <c r="I10766" t="s">
        <v>4838</v>
      </c>
      <c r="J10766" t="s">
        <v>9469</v>
      </c>
      <c r="L10766" s="5"/>
      <c r="P10766" t="s">
        <v>9469</v>
      </c>
    </row>
    <row r="10767" spans="2:16" x14ac:dyDescent="0.25">
      <c r="B10767" t="s">
        <v>4</v>
      </c>
      <c r="C10767" t="s">
        <v>17</v>
      </c>
      <c r="D10767" s="6">
        <v>0.126</v>
      </c>
      <c r="E10767" s="6">
        <v>0.126</v>
      </c>
      <c r="F10767" s="18">
        <v>135</v>
      </c>
      <c r="G10767" t="s">
        <v>2206</v>
      </c>
      <c r="H10767" t="s">
        <v>2205</v>
      </c>
      <c r="I10767" t="s">
        <v>360</v>
      </c>
      <c r="J10767" t="s">
        <v>9518</v>
      </c>
      <c r="L10767" s="5"/>
      <c r="P10767" t="s">
        <v>9518</v>
      </c>
    </row>
    <row r="10768" spans="2:16" x14ac:dyDescent="0.25">
      <c r="B10768" t="s">
        <v>4</v>
      </c>
      <c r="C10768" t="s">
        <v>17</v>
      </c>
      <c r="D10768" s="6">
        <v>0.126</v>
      </c>
      <c r="E10768" s="6">
        <v>0.126</v>
      </c>
      <c r="F10768" s="18">
        <v>135</v>
      </c>
      <c r="G10768" t="s">
        <v>2206</v>
      </c>
      <c r="H10768" t="s">
        <v>2206</v>
      </c>
      <c r="I10768" t="s">
        <v>96</v>
      </c>
      <c r="J10768" t="s">
        <v>9567</v>
      </c>
      <c r="L10768" s="5"/>
      <c r="P10768" t="s">
        <v>9567</v>
      </c>
    </row>
    <row r="10769" spans="2:16" x14ac:dyDescent="0.25">
      <c r="B10769" t="s">
        <v>4</v>
      </c>
      <c r="C10769" t="s">
        <v>17</v>
      </c>
      <c r="D10769" s="6">
        <v>0.126</v>
      </c>
      <c r="E10769" s="6">
        <v>0.126</v>
      </c>
      <c r="F10769" s="18">
        <v>135</v>
      </c>
      <c r="G10769" t="s">
        <v>2206</v>
      </c>
      <c r="H10769" t="s">
        <v>2207</v>
      </c>
      <c r="I10769" t="s">
        <v>539</v>
      </c>
      <c r="J10769" t="s">
        <v>9616</v>
      </c>
      <c r="L10769" s="5"/>
      <c r="P10769" t="s">
        <v>9616</v>
      </c>
    </row>
    <row r="10770" spans="2:16" x14ac:dyDescent="0.25">
      <c r="B10770" t="s">
        <v>4</v>
      </c>
      <c r="C10770" t="s">
        <v>17</v>
      </c>
      <c r="D10770" s="6">
        <v>0.126</v>
      </c>
      <c r="E10770" s="6">
        <v>0.126</v>
      </c>
      <c r="F10770" s="18">
        <v>135</v>
      </c>
      <c r="G10770" t="s">
        <v>2206</v>
      </c>
      <c r="H10770" t="s">
        <v>2208</v>
      </c>
      <c r="I10770" t="s">
        <v>836</v>
      </c>
      <c r="J10770" t="s">
        <v>9665</v>
      </c>
      <c r="L10770" s="5"/>
      <c r="P10770" t="s">
        <v>9665</v>
      </c>
    </row>
    <row r="10771" spans="2:16" x14ac:dyDescent="0.25">
      <c r="B10771" t="s">
        <v>4</v>
      </c>
      <c r="C10771" t="s">
        <v>17</v>
      </c>
      <c r="D10771" s="6">
        <v>0.107</v>
      </c>
      <c r="E10771" s="6">
        <v>0.107</v>
      </c>
      <c r="F10771" s="18">
        <v>155</v>
      </c>
      <c r="G10771" t="s">
        <v>2206</v>
      </c>
      <c r="H10771" t="s">
        <v>2209</v>
      </c>
      <c r="I10771" t="s">
        <v>4844</v>
      </c>
      <c r="J10771" t="s">
        <v>9714</v>
      </c>
      <c r="L10771" s="5"/>
      <c r="P10771" t="s">
        <v>9714</v>
      </c>
    </row>
    <row r="10772" spans="2:16" x14ac:dyDescent="0.25">
      <c r="B10772" t="s">
        <v>4</v>
      </c>
      <c r="C10772" t="s">
        <v>17</v>
      </c>
      <c r="D10772" s="6">
        <v>0.107</v>
      </c>
      <c r="E10772" s="6">
        <v>0.107</v>
      </c>
      <c r="F10772" s="18">
        <v>155</v>
      </c>
      <c r="G10772" t="s">
        <v>2206</v>
      </c>
      <c r="H10772" t="s">
        <v>2210</v>
      </c>
      <c r="I10772" t="s">
        <v>965</v>
      </c>
      <c r="J10772" t="s">
        <v>9763</v>
      </c>
      <c r="L10772" s="5"/>
      <c r="P10772" t="s">
        <v>9763</v>
      </c>
    </row>
    <row r="10773" spans="2:16" x14ac:dyDescent="0.25">
      <c r="B10773" t="s">
        <v>4</v>
      </c>
      <c r="C10773" t="s">
        <v>17</v>
      </c>
      <c r="D10773" s="6">
        <v>0.126</v>
      </c>
      <c r="E10773" s="6">
        <v>0.126</v>
      </c>
      <c r="F10773" s="18">
        <v>135</v>
      </c>
      <c r="G10773" t="s">
        <v>2206</v>
      </c>
      <c r="H10773" t="s">
        <v>2211</v>
      </c>
      <c r="I10773" t="s">
        <v>889</v>
      </c>
      <c r="J10773" t="s">
        <v>9812</v>
      </c>
      <c r="L10773" s="5"/>
      <c r="P10773" t="s">
        <v>9812</v>
      </c>
    </row>
    <row r="10774" spans="2:16" x14ac:dyDescent="0.25">
      <c r="B10774" t="s">
        <v>4</v>
      </c>
      <c r="C10774" t="s">
        <v>17</v>
      </c>
      <c r="D10774" s="6">
        <v>0.05</v>
      </c>
      <c r="E10774" s="6">
        <v>0.05</v>
      </c>
      <c r="F10774" s="18">
        <v>230</v>
      </c>
      <c r="G10774" t="s">
        <v>2206</v>
      </c>
      <c r="H10774" t="s">
        <v>2212</v>
      </c>
      <c r="I10774" t="s">
        <v>4848</v>
      </c>
      <c r="J10774" t="s">
        <v>9861</v>
      </c>
      <c r="L10774" s="5"/>
      <c r="P10774" t="s">
        <v>9861</v>
      </c>
    </row>
    <row r="10775" spans="2:16" x14ac:dyDescent="0.25">
      <c r="B10775" t="s">
        <v>4</v>
      </c>
      <c r="C10775" t="s">
        <v>17</v>
      </c>
      <c r="D10775" s="6">
        <v>-0.10300000000000001</v>
      </c>
      <c r="E10775" s="6">
        <v>-0.10300000000000001</v>
      </c>
      <c r="F10775" s="18">
        <v>135</v>
      </c>
      <c r="G10775" t="s">
        <v>2206</v>
      </c>
      <c r="H10775" t="s">
        <v>2213</v>
      </c>
      <c r="I10775" t="s">
        <v>375</v>
      </c>
      <c r="J10775" t="s">
        <v>9910</v>
      </c>
      <c r="L10775" s="5"/>
      <c r="P10775" t="s">
        <v>9910</v>
      </c>
    </row>
    <row r="10776" spans="2:16" x14ac:dyDescent="0.25">
      <c r="B10776" t="s">
        <v>4</v>
      </c>
      <c r="C10776" t="s">
        <v>17</v>
      </c>
      <c r="D10776" s="6">
        <v>0.05</v>
      </c>
      <c r="E10776" s="6">
        <v>0.05</v>
      </c>
      <c r="F10776" s="18">
        <v>230</v>
      </c>
      <c r="G10776" t="s">
        <v>2206</v>
      </c>
      <c r="H10776" t="s">
        <v>2214</v>
      </c>
      <c r="I10776" t="s">
        <v>4851</v>
      </c>
      <c r="J10776" t="s">
        <v>9959</v>
      </c>
      <c r="L10776" s="5"/>
      <c r="P10776" t="s">
        <v>9959</v>
      </c>
    </row>
    <row r="10777" spans="2:16" x14ac:dyDescent="0.25">
      <c r="B10777" t="s">
        <v>4</v>
      </c>
      <c r="C10777" t="s">
        <v>17</v>
      </c>
      <c r="D10777" s="6">
        <v>0.107</v>
      </c>
      <c r="E10777" s="6">
        <v>0.107</v>
      </c>
      <c r="F10777" s="18">
        <v>155</v>
      </c>
      <c r="G10777" t="s">
        <v>2206</v>
      </c>
      <c r="H10777" t="s">
        <v>2215</v>
      </c>
      <c r="I10777" t="s">
        <v>4853</v>
      </c>
      <c r="J10777" t="s">
        <v>10008</v>
      </c>
      <c r="L10777" s="5"/>
      <c r="P10777" t="s">
        <v>10008</v>
      </c>
    </row>
    <row r="10778" spans="2:16" x14ac:dyDescent="0.25">
      <c r="B10778" t="s">
        <v>4</v>
      </c>
      <c r="C10778" t="s">
        <v>17</v>
      </c>
      <c r="D10778" s="6">
        <v>0.126</v>
      </c>
      <c r="E10778" s="6">
        <v>0.126</v>
      </c>
      <c r="F10778" s="18">
        <v>135</v>
      </c>
      <c r="G10778" t="s">
        <v>2206</v>
      </c>
      <c r="H10778" t="s">
        <v>2216</v>
      </c>
      <c r="I10778" t="s">
        <v>554</v>
      </c>
      <c r="J10778" t="s">
        <v>10057</v>
      </c>
      <c r="L10778" s="5"/>
      <c r="P10778" t="s">
        <v>10057</v>
      </c>
    </row>
    <row r="10779" spans="2:16" x14ac:dyDescent="0.25">
      <c r="B10779" t="s">
        <v>4</v>
      </c>
      <c r="C10779" t="s">
        <v>17</v>
      </c>
      <c r="D10779" s="6">
        <v>0.25</v>
      </c>
      <c r="E10779" s="6">
        <v>0.25</v>
      </c>
      <c r="F10779" s="18">
        <v>135</v>
      </c>
      <c r="G10779" t="s">
        <v>2206</v>
      </c>
      <c r="H10779" t="s">
        <v>2217</v>
      </c>
      <c r="I10779" t="s">
        <v>453</v>
      </c>
      <c r="J10779" t="s">
        <v>10106</v>
      </c>
      <c r="L10779" s="5"/>
      <c r="P10779" t="s">
        <v>10106</v>
      </c>
    </row>
    <row r="10780" spans="2:16" x14ac:dyDescent="0.25">
      <c r="B10780" t="s">
        <v>4</v>
      </c>
      <c r="C10780" t="s">
        <v>17</v>
      </c>
      <c r="D10780" s="6">
        <v>6.9000000000000006E-2</v>
      </c>
      <c r="E10780" s="6">
        <v>6.9000000000000006E-2</v>
      </c>
      <c r="F10780" s="18">
        <v>170</v>
      </c>
      <c r="G10780" t="s">
        <v>2206</v>
      </c>
      <c r="H10780" t="s">
        <v>2218</v>
      </c>
      <c r="I10780" t="s">
        <v>4857</v>
      </c>
      <c r="J10780" t="s">
        <v>10155</v>
      </c>
      <c r="L10780" s="5"/>
      <c r="P10780" t="s">
        <v>10155</v>
      </c>
    </row>
    <row r="10781" spans="2:16" x14ac:dyDescent="0.25">
      <c r="B10781" t="s">
        <v>4</v>
      </c>
      <c r="C10781" t="s">
        <v>17</v>
      </c>
      <c r="D10781" s="6">
        <v>6.9000000000000006E-2</v>
      </c>
      <c r="E10781" s="6">
        <v>6.9000000000000006E-2</v>
      </c>
      <c r="F10781" s="18">
        <v>170</v>
      </c>
      <c r="G10781" t="s">
        <v>2206</v>
      </c>
      <c r="H10781" t="s">
        <v>2219</v>
      </c>
      <c r="I10781" t="s">
        <v>4859</v>
      </c>
      <c r="J10781" t="s">
        <v>10204</v>
      </c>
      <c r="L10781" s="5"/>
      <c r="P10781" t="s">
        <v>10204</v>
      </c>
    </row>
    <row r="10782" spans="2:16" x14ac:dyDescent="0.25">
      <c r="B10782" t="s">
        <v>4</v>
      </c>
      <c r="C10782" t="s">
        <v>17</v>
      </c>
      <c r="D10782" s="6">
        <v>0.23499999999999999</v>
      </c>
      <c r="E10782" s="6">
        <v>0.23499999999999999</v>
      </c>
      <c r="F10782" s="18">
        <v>135</v>
      </c>
      <c r="G10782" t="s">
        <v>2206</v>
      </c>
      <c r="H10782" t="s">
        <v>2220</v>
      </c>
      <c r="I10782" t="s">
        <v>446</v>
      </c>
      <c r="J10782" t="s">
        <v>10253</v>
      </c>
      <c r="L10782" s="5"/>
      <c r="P10782" t="s">
        <v>10253</v>
      </c>
    </row>
    <row r="10783" spans="2:16" x14ac:dyDescent="0.25">
      <c r="B10783" t="s">
        <v>4</v>
      </c>
      <c r="C10783" t="s">
        <v>17</v>
      </c>
      <c r="D10783" s="6">
        <v>0.126</v>
      </c>
      <c r="E10783" s="6">
        <v>0.126</v>
      </c>
      <c r="F10783" s="18">
        <v>135</v>
      </c>
      <c r="G10783" t="s">
        <v>2206</v>
      </c>
      <c r="H10783" t="s">
        <v>2221</v>
      </c>
      <c r="I10783" t="s">
        <v>724</v>
      </c>
      <c r="J10783" t="s">
        <v>10302</v>
      </c>
      <c r="L10783" s="5"/>
      <c r="P10783" t="s">
        <v>10302</v>
      </c>
    </row>
    <row r="10784" spans="2:16" x14ac:dyDescent="0.25">
      <c r="B10784" t="s">
        <v>4</v>
      </c>
      <c r="C10784" t="s">
        <v>17</v>
      </c>
      <c r="D10784" s="6">
        <v>0.107</v>
      </c>
      <c r="E10784" s="6">
        <v>0.107</v>
      </c>
      <c r="F10784" s="18">
        <v>155</v>
      </c>
      <c r="G10784" t="s">
        <v>2206</v>
      </c>
      <c r="H10784" t="s">
        <v>2222</v>
      </c>
      <c r="I10784" t="s">
        <v>4863</v>
      </c>
      <c r="J10784" t="s">
        <v>10351</v>
      </c>
      <c r="L10784" s="5"/>
      <c r="P10784" t="s">
        <v>10351</v>
      </c>
    </row>
    <row r="10785" spans="2:16" x14ac:dyDescent="0.25">
      <c r="B10785" t="s">
        <v>4</v>
      </c>
      <c r="C10785" t="s">
        <v>17</v>
      </c>
      <c r="D10785" s="6">
        <v>6.9000000000000006E-2</v>
      </c>
      <c r="E10785" s="6">
        <v>6.9000000000000006E-2</v>
      </c>
      <c r="F10785" s="18">
        <v>170</v>
      </c>
      <c r="G10785" t="s">
        <v>2206</v>
      </c>
      <c r="H10785" t="s">
        <v>2223</v>
      </c>
      <c r="I10785" t="s">
        <v>4867</v>
      </c>
      <c r="J10785" t="s">
        <v>10400</v>
      </c>
      <c r="L10785" s="5"/>
      <c r="P10785" t="s">
        <v>10400</v>
      </c>
    </row>
    <row r="10786" spans="2:16" x14ac:dyDescent="0.25">
      <c r="B10786" t="s">
        <v>4</v>
      </c>
      <c r="C10786" t="s">
        <v>17</v>
      </c>
      <c r="D10786" s="6">
        <v>0.23499999999999999</v>
      </c>
      <c r="E10786" s="6">
        <v>0.23499999999999999</v>
      </c>
      <c r="F10786" s="18">
        <v>135</v>
      </c>
      <c r="G10786" t="s">
        <v>2206</v>
      </c>
      <c r="H10786" t="s">
        <v>2224</v>
      </c>
      <c r="I10786" t="s">
        <v>94</v>
      </c>
      <c r="J10786" t="s">
        <v>10449</v>
      </c>
      <c r="L10786" s="5"/>
      <c r="P10786" t="s">
        <v>10449</v>
      </c>
    </row>
    <row r="10787" spans="2:16" x14ac:dyDescent="0.25">
      <c r="B10787" t="s">
        <v>4</v>
      </c>
      <c r="C10787" t="s">
        <v>17</v>
      </c>
      <c r="D10787" s="6">
        <v>0.126</v>
      </c>
      <c r="E10787" s="6">
        <v>0.126</v>
      </c>
      <c r="F10787" s="18">
        <v>135</v>
      </c>
      <c r="G10787" t="s">
        <v>2206</v>
      </c>
      <c r="H10787" t="s">
        <v>2225</v>
      </c>
      <c r="I10787" t="s">
        <v>992</v>
      </c>
      <c r="J10787" t="s">
        <v>10498</v>
      </c>
      <c r="L10787" s="5"/>
      <c r="P10787" t="s">
        <v>10498</v>
      </c>
    </row>
    <row r="10788" spans="2:16" x14ac:dyDescent="0.25">
      <c r="B10788" t="s">
        <v>4</v>
      </c>
      <c r="C10788" t="s">
        <v>17</v>
      </c>
      <c r="D10788" s="6">
        <v>0.126</v>
      </c>
      <c r="E10788" s="6">
        <v>0.126</v>
      </c>
      <c r="F10788" s="18">
        <v>135</v>
      </c>
      <c r="G10788" t="s">
        <v>2206</v>
      </c>
      <c r="H10788" t="s">
        <v>2226</v>
      </c>
      <c r="I10788" t="s">
        <v>709</v>
      </c>
      <c r="J10788" t="s">
        <v>10547</v>
      </c>
      <c r="L10788" s="5"/>
      <c r="P10788" t="s">
        <v>10547</v>
      </c>
    </row>
    <row r="10789" spans="2:16" x14ac:dyDescent="0.25">
      <c r="B10789" t="s">
        <v>4</v>
      </c>
      <c r="C10789" t="s">
        <v>17</v>
      </c>
      <c r="D10789" s="6">
        <v>0.107</v>
      </c>
      <c r="E10789" s="6">
        <v>0.107</v>
      </c>
      <c r="F10789" s="18">
        <v>155</v>
      </c>
      <c r="G10789" t="s">
        <v>2206</v>
      </c>
      <c r="H10789" t="s">
        <v>2227</v>
      </c>
      <c r="I10789" t="s">
        <v>4873</v>
      </c>
      <c r="J10789" t="s">
        <v>10596</v>
      </c>
      <c r="L10789" s="5"/>
      <c r="P10789" t="s">
        <v>10596</v>
      </c>
    </row>
    <row r="10790" spans="2:16" x14ac:dyDescent="0.25">
      <c r="B10790" t="s">
        <v>4</v>
      </c>
      <c r="C10790" t="s">
        <v>17</v>
      </c>
      <c r="D10790" s="6">
        <v>0.126</v>
      </c>
      <c r="E10790" s="6">
        <v>0.126</v>
      </c>
      <c r="F10790" s="18">
        <v>135</v>
      </c>
      <c r="G10790" t="s">
        <v>2206</v>
      </c>
      <c r="H10790" t="s">
        <v>2228</v>
      </c>
      <c r="I10790" t="s">
        <v>166</v>
      </c>
      <c r="J10790" t="s">
        <v>10645</v>
      </c>
      <c r="L10790" s="5"/>
      <c r="P10790" t="s">
        <v>10645</v>
      </c>
    </row>
    <row r="10791" spans="2:16" x14ac:dyDescent="0.25">
      <c r="B10791" t="s">
        <v>4</v>
      </c>
      <c r="C10791" t="s">
        <v>17</v>
      </c>
      <c r="D10791" s="6">
        <v>0.107</v>
      </c>
      <c r="E10791" s="6">
        <v>0.107</v>
      </c>
      <c r="F10791" s="18">
        <v>155</v>
      </c>
      <c r="G10791" t="s">
        <v>2206</v>
      </c>
      <c r="H10791" t="s">
        <v>2229</v>
      </c>
      <c r="I10791" t="s">
        <v>294</v>
      </c>
      <c r="J10791" t="s">
        <v>10694</v>
      </c>
      <c r="L10791" s="5"/>
      <c r="P10791" t="s">
        <v>10694</v>
      </c>
    </row>
    <row r="10792" spans="2:16" x14ac:dyDescent="0.25">
      <c r="B10792" t="s">
        <v>4</v>
      </c>
      <c r="C10792" t="s">
        <v>17</v>
      </c>
      <c r="D10792" s="6">
        <v>6.9000000000000006E-2</v>
      </c>
      <c r="E10792" s="6">
        <v>6.9000000000000006E-2</v>
      </c>
      <c r="F10792" s="18">
        <v>170</v>
      </c>
      <c r="G10792" t="s">
        <v>2206</v>
      </c>
      <c r="H10792" t="s">
        <v>2230</v>
      </c>
      <c r="I10792" t="s">
        <v>4877</v>
      </c>
      <c r="J10792" t="s">
        <v>10743</v>
      </c>
      <c r="L10792" s="5"/>
      <c r="P10792" t="s">
        <v>10743</v>
      </c>
    </row>
    <row r="10793" spans="2:16" x14ac:dyDescent="0.25">
      <c r="B10793" t="s">
        <v>4</v>
      </c>
      <c r="C10793" t="s">
        <v>17</v>
      </c>
      <c r="D10793" s="6">
        <v>0.126</v>
      </c>
      <c r="E10793" s="6">
        <v>0.126</v>
      </c>
      <c r="F10793" s="18">
        <v>135</v>
      </c>
      <c r="G10793" t="s">
        <v>2206</v>
      </c>
      <c r="H10793" t="s">
        <v>2231</v>
      </c>
      <c r="I10793" t="s">
        <v>492</v>
      </c>
      <c r="J10793" t="s">
        <v>10792</v>
      </c>
      <c r="L10793" s="5"/>
      <c r="P10793" t="s">
        <v>10792</v>
      </c>
    </row>
    <row r="10794" spans="2:16" x14ac:dyDescent="0.25">
      <c r="B10794" t="s">
        <v>4</v>
      </c>
      <c r="C10794" t="s">
        <v>17</v>
      </c>
      <c r="D10794" s="6">
        <v>0.126</v>
      </c>
      <c r="E10794" s="6">
        <v>0.126</v>
      </c>
      <c r="F10794" s="18">
        <v>135</v>
      </c>
      <c r="G10794" t="s">
        <v>2206</v>
      </c>
      <c r="H10794" t="s">
        <v>2232</v>
      </c>
      <c r="I10794" t="s">
        <v>4880</v>
      </c>
      <c r="J10794" t="s">
        <v>10841</v>
      </c>
      <c r="L10794" s="5"/>
      <c r="P10794" t="s">
        <v>10841</v>
      </c>
    </row>
    <row r="10795" spans="2:16" x14ac:dyDescent="0.25">
      <c r="B10795" t="s">
        <v>4</v>
      </c>
      <c r="C10795" t="s">
        <v>17</v>
      </c>
      <c r="D10795" s="6">
        <v>6.9000000000000006E-2</v>
      </c>
      <c r="E10795" s="6">
        <v>6.9000000000000006E-2</v>
      </c>
      <c r="F10795" s="18">
        <v>170</v>
      </c>
      <c r="G10795" t="s">
        <v>2206</v>
      </c>
      <c r="H10795" t="s">
        <v>2233</v>
      </c>
      <c r="I10795" t="s">
        <v>745</v>
      </c>
      <c r="J10795" t="s">
        <v>10890</v>
      </c>
      <c r="L10795" s="5"/>
      <c r="P10795" t="s">
        <v>10890</v>
      </c>
    </row>
    <row r="10796" spans="2:16" x14ac:dyDescent="0.25">
      <c r="B10796" t="s">
        <v>4</v>
      </c>
      <c r="C10796" t="s">
        <v>17</v>
      </c>
      <c r="D10796" s="6">
        <v>0.107</v>
      </c>
      <c r="E10796" s="6">
        <v>0.107</v>
      </c>
      <c r="F10796" s="18">
        <v>155</v>
      </c>
      <c r="G10796" t="s">
        <v>2206</v>
      </c>
      <c r="H10796" t="s">
        <v>2234</v>
      </c>
      <c r="I10796" t="s">
        <v>4883</v>
      </c>
      <c r="J10796" t="s">
        <v>10939</v>
      </c>
      <c r="L10796" s="5"/>
      <c r="P10796" t="s">
        <v>10939</v>
      </c>
    </row>
    <row r="10797" spans="2:16" x14ac:dyDescent="0.25">
      <c r="B10797" t="s">
        <v>4</v>
      </c>
      <c r="C10797" t="s">
        <v>17</v>
      </c>
      <c r="D10797" s="6">
        <v>0.126</v>
      </c>
      <c r="E10797" s="6">
        <v>0.126</v>
      </c>
      <c r="F10797" s="18">
        <v>135</v>
      </c>
      <c r="G10797" t="s">
        <v>2206</v>
      </c>
      <c r="H10797" t="s">
        <v>2235</v>
      </c>
      <c r="I10797" t="s">
        <v>557</v>
      </c>
      <c r="J10797" t="s">
        <v>10988</v>
      </c>
      <c r="L10797" s="5"/>
      <c r="P10797" t="s">
        <v>10988</v>
      </c>
    </row>
    <row r="10798" spans="2:16" x14ac:dyDescent="0.25">
      <c r="B10798" t="s">
        <v>4</v>
      </c>
      <c r="C10798" t="s">
        <v>17</v>
      </c>
      <c r="D10798" s="6">
        <v>0.05</v>
      </c>
      <c r="E10798" s="6">
        <v>0.05</v>
      </c>
      <c r="F10798" s="18">
        <v>230</v>
      </c>
      <c r="G10798" t="s">
        <v>2206</v>
      </c>
      <c r="H10798" t="s">
        <v>2236</v>
      </c>
      <c r="I10798" t="s">
        <v>4886</v>
      </c>
      <c r="J10798" t="s">
        <v>11037</v>
      </c>
      <c r="L10798" s="5"/>
      <c r="P10798" t="s">
        <v>11037</v>
      </c>
    </row>
    <row r="10799" spans="2:16" x14ac:dyDescent="0.25">
      <c r="B10799" t="s">
        <v>4</v>
      </c>
      <c r="C10799" t="s">
        <v>17</v>
      </c>
      <c r="D10799" s="6">
        <v>0.126</v>
      </c>
      <c r="E10799" s="6">
        <v>0.126</v>
      </c>
      <c r="F10799" s="18">
        <v>135</v>
      </c>
      <c r="G10799" t="s">
        <v>2207</v>
      </c>
      <c r="H10799" t="s">
        <v>2190</v>
      </c>
      <c r="I10799" t="s">
        <v>4888</v>
      </c>
      <c r="J10799" t="s">
        <v>8686</v>
      </c>
      <c r="L10799" s="5"/>
      <c r="P10799" t="s">
        <v>8686</v>
      </c>
    </row>
    <row r="10800" spans="2:16" x14ac:dyDescent="0.25">
      <c r="B10800" t="s">
        <v>4</v>
      </c>
      <c r="C10800" t="s">
        <v>17</v>
      </c>
      <c r="D10800" s="6">
        <v>0.107</v>
      </c>
      <c r="E10800" s="6">
        <v>0.107</v>
      </c>
      <c r="F10800" s="18">
        <v>155</v>
      </c>
      <c r="G10800" t="s">
        <v>2207</v>
      </c>
      <c r="H10800" t="s">
        <v>2191</v>
      </c>
      <c r="I10800" t="s">
        <v>4890</v>
      </c>
      <c r="J10800" t="s">
        <v>8735</v>
      </c>
      <c r="L10800" s="5"/>
      <c r="P10800" t="s">
        <v>8735</v>
      </c>
    </row>
    <row r="10801" spans="2:16" x14ac:dyDescent="0.25">
      <c r="B10801" t="s">
        <v>4</v>
      </c>
      <c r="C10801" t="s">
        <v>17</v>
      </c>
      <c r="D10801" s="6">
        <v>6.9000000000000006E-2</v>
      </c>
      <c r="E10801" s="6">
        <v>6.9000000000000006E-2</v>
      </c>
      <c r="F10801" s="18">
        <v>170</v>
      </c>
      <c r="G10801" t="s">
        <v>2207</v>
      </c>
      <c r="H10801" t="s">
        <v>2192</v>
      </c>
      <c r="I10801" t="s">
        <v>4892</v>
      </c>
      <c r="J10801" t="s">
        <v>8784</v>
      </c>
      <c r="L10801" s="5"/>
      <c r="P10801" t="s">
        <v>8784</v>
      </c>
    </row>
    <row r="10802" spans="2:16" x14ac:dyDescent="0.25">
      <c r="B10802" t="s">
        <v>4</v>
      </c>
      <c r="C10802" t="s">
        <v>17</v>
      </c>
      <c r="D10802" s="6">
        <v>6.9000000000000006E-2</v>
      </c>
      <c r="E10802" s="6">
        <v>6.9000000000000006E-2</v>
      </c>
      <c r="F10802" s="18">
        <v>170</v>
      </c>
      <c r="G10802" t="s">
        <v>2207</v>
      </c>
      <c r="H10802" t="s">
        <v>2183</v>
      </c>
      <c r="I10802" t="s">
        <v>4894</v>
      </c>
      <c r="J10802" t="s">
        <v>8833</v>
      </c>
      <c r="L10802" s="5"/>
      <c r="P10802" t="s">
        <v>8833</v>
      </c>
    </row>
    <row r="10803" spans="2:16" x14ac:dyDescent="0.25">
      <c r="B10803" t="s">
        <v>4</v>
      </c>
      <c r="C10803" t="s">
        <v>17</v>
      </c>
      <c r="D10803" s="6">
        <v>6.9000000000000006E-2</v>
      </c>
      <c r="E10803" s="6">
        <v>6.9000000000000006E-2</v>
      </c>
      <c r="F10803" s="18">
        <v>170</v>
      </c>
      <c r="G10803" t="s">
        <v>2207</v>
      </c>
      <c r="H10803" t="s">
        <v>2193</v>
      </c>
      <c r="I10803" t="s">
        <v>4896</v>
      </c>
      <c r="J10803" t="s">
        <v>8882</v>
      </c>
      <c r="L10803" s="5"/>
      <c r="P10803" t="s">
        <v>8882</v>
      </c>
    </row>
    <row r="10804" spans="2:16" x14ac:dyDescent="0.25">
      <c r="B10804" t="s">
        <v>4</v>
      </c>
      <c r="C10804" t="s">
        <v>17</v>
      </c>
      <c r="D10804" s="6">
        <v>0.126</v>
      </c>
      <c r="E10804" s="6">
        <v>0.126</v>
      </c>
      <c r="F10804" s="18">
        <v>135</v>
      </c>
      <c r="G10804" t="s">
        <v>2207</v>
      </c>
      <c r="H10804" t="s">
        <v>2194</v>
      </c>
      <c r="I10804" t="s">
        <v>4898</v>
      </c>
      <c r="J10804" t="s">
        <v>8931</v>
      </c>
      <c r="L10804" s="5"/>
      <c r="P10804" t="s">
        <v>8931</v>
      </c>
    </row>
    <row r="10805" spans="2:16" x14ac:dyDescent="0.25">
      <c r="B10805" t="s">
        <v>4</v>
      </c>
      <c r="C10805" t="s">
        <v>17</v>
      </c>
      <c r="D10805" s="6">
        <v>0.126</v>
      </c>
      <c r="E10805" s="6">
        <v>0.126</v>
      </c>
      <c r="F10805" s="18">
        <v>135</v>
      </c>
      <c r="G10805" t="s">
        <v>2207</v>
      </c>
      <c r="H10805" t="s">
        <v>2195</v>
      </c>
      <c r="I10805" t="s">
        <v>4900</v>
      </c>
      <c r="J10805" t="s">
        <v>8980</v>
      </c>
      <c r="L10805" s="5"/>
      <c r="P10805" t="s">
        <v>8980</v>
      </c>
    </row>
    <row r="10806" spans="2:16" x14ac:dyDescent="0.25">
      <c r="B10806" t="s">
        <v>4</v>
      </c>
      <c r="C10806" t="s">
        <v>17</v>
      </c>
      <c r="D10806" s="6">
        <v>0.126</v>
      </c>
      <c r="E10806" s="6">
        <v>0.126</v>
      </c>
      <c r="F10806" s="18">
        <v>135</v>
      </c>
      <c r="G10806" t="s">
        <v>2207</v>
      </c>
      <c r="H10806" t="s">
        <v>2196</v>
      </c>
      <c r="I10806" t="s">
        <v>4902</v>
      </c>
      <c r="J10806" t="s">
        <v>9029</v>
      </c>
      <c r="L10806" s="5"/>
      <c r="P10806" t="s">
        <v>9029</v>
      </c>
    </row>
    <row r="10807" spans="2:16" x14ac:dyDescent="0.25">
      <c r="B10807" t="s">
        <v>4</v>
      </c>
      <c r="C10807" t="s">
        <v>17</v>
      </c>
      <c r="D10807" s="6">
        <v>0.107</v>
      </c>
      <c r="E10807" s="6">
        <v>0.107</v>
      </c>
      <c r="F10807" s="18">
        <v>155</v>
      </c>
      <c r="G10807" t="s">
        <v>2207</v>
      </c>
      <c r="H10807" t="s">
        <v>2197</v>
      </c>
      <c r="I10807" t="s">
        <v>4904</v>
      </c>
      <c r="J10807" t="s">
        <v>9078</v>
      </c>
      <c r="L10807" s="5"/>
      <c r="P10807" t="s">
        <v>9078</v>
      </c>
    </row>
    <row r="10808" spans="2:16" x14ac:dyDescent="0.25">
      <c r="B10808" t="s">
        <v>4</v>
      </c>
      <c r="C10808" t="s">
        <v>17</v>
      </c>
      <c r="D10808" s="6">
        <v>0.126</v>
      </c>
      <c r="E10808" s="6">
        <v>0.126</v>
      </c>
      <c r="F10808" s="18">
        <v>135</v>
      </c>
      <c r="G10808" t="s">
        <v>2207</v>
      </c>
      <c r="H10808" t="s">
        <v>2198</v>
      </c>
      <c r="I10808" t="s">
        <v>4906</v>
      </c>
      <c r="J10808" t="s">
        <v>9127</v>
      </c>
      <c r="L10808" s="5"/>
      <c r="P10808" t="s">
        <v>9127</v>
      </c>
    </row>
    <row r="10809" spans="2:16" x14ac:dyDescent="0.25">
      <c r="B10809" t="s">
        <v>4</v>
      </c>
      <c r="C10809" t="s">
        <v>17</v>
      </c>
      <c r="D10809" s="6">
        <v>0.107</v>
      </c>
      <c r="E10809" s="6">
        <v>0.107</v>
      </c>
      <c r="F10809" s="18">
        <v>155</v>
      </c>
      <c r="G10809" t="s">
        <v>2207</v>
      </c>
      <c r="H10809" t="s">
        <v>2199</v>
      </c>
      <c r="I10809" t="s">
        <v>4908</v>
      </c>
      <c r="J10809" t="s">
        <v>9176</v>
      </c>
      <c r="L10809" s="5"/>
      <c r="P10809" t="s">
        <v>9176</v>
      </c>
    </row>
    <row r="10810" spans="2:16" x14ac:dyDescent="0.25">
      <c r="B10810" t="s">
        <v>4</v>
      </c>
      <c r="C10810" t="s">
        <v>17</v>
      </c>
      <c r="D10810" s="6">
        <v>6.9000000000000006E-2</v>
      </c>
      <c r="E10810" s="6">
        <v>6.9000000000000006E-2</v>
      </c>
      <c r="F10810" s="18">
        <v>170</v>
      </c>
      <c r="G10810" t="s">
        <v>2207</v>
      </c>
      <c r="H10810" t="s">
        <v>1014</v>
      </c>
      <c r="I10810" t="s">
        <v>4910</v>
      </c>
      <c r="J10810" t="s">
        <v>9225</v>
      </c>
      <c r="L10810" s="5"/>
      <c r="P10810" t="s">
        <v>9225</v>
      </c>
    </row>
    <row r="10811" spans="2:16" x14ac:dyDescent="0.25">
      <c r="B10811" t="s">
        <v>4</v>
      </c>
      <c r="C10811" t="s">
        <v>17</v>
      </c>
      <c r="D10811" s="6">
        <v>0.107</v>
      </c>
      <c r="E10811" s="6">
        <v>0.107</v>
      </c>
      <c r="F10811" s="18">
        <v>155</v>
      </c>
      <c r="G10811" t="s">
        <v>2207</v>
      </c>
      <c r="H10811" t="s">
        <v>2200</v>
      </c>
      <c r="I10811" t="s">
        <v>4912</v>
      </c>
      <c r="J10811" t="s">
        <v>9274</v>
      </c>
      <c r="L10811" s="5"/>
      <c r="P10811" t="s">
        <v>9274</v>
      </c>
    </row>
    <row r="10812" spans="2:16" x14ac:dyDescent="0.25">
      <c r="B10812" t="s">
        <v>4</v>
      </c>
      <c r="C10812" t="s">
        <v>17</v>
      </c>
      <c r="D10812" s="6">
        <v>0.126</v>
      </c>
      <c r="E10812" s="6">
        <v>0.126</v>
      </c>
      <c r="F10812" s="18">
        <v>135</v>
      </c>
      <c r="G10812" t="s">
        <v>2207</v>
      </c>
      <c r="H10812" t="s">
        <v>2201</v>
      </c>
      <c r="I10812" t="s">
        <v>4914</v>
      </c>
      <c r="J10812" t="s">
        <v>9323</v>
      </c>
      <c r="L10812" s="5"/>
      <c r="P10812" t="s">
        <v>9323</v>
      </c>
    </row>
    <row r="10813" spans="2:16" x14ac:dyDescent="0.25">
      <c r="B10813" t="s">
        <v>4</v>
      </c>
      <c r="C10813" t="s">
        <v>17</v>
      </c>
      <c r="D10813" s="6">
        <v>0.107</v>
      </c>
      <c r="E10813" s="6">
        <v>0.107</v>
      </c>
      <c r="F10813" s="18">
        <v>155</v>
      </c>
      <c r="G10813" t="s">
        <v>2207</v>
      </c>
      <c r="H10813" t="s">
        <v>2202</v>
      </c>
      <c r="I10813" t="s">
        <v>4916</v>
      </c>
      <c r="J10813" t="s">
        <v>9372</v>
      </c>
      <c r="L10813" s="5"/>
      <c r="P10813" t="s">
        <v>9372</v>
      </c>
    </row>
    <row r="10814" spans="2:16" x14ac:dyDescent="0.25">
      <c r="B10814" t="s">
        <v>4</v>
      </c>
      <c r="C10814" t="s">
        <v>17</v>
      </c>
      <c r="D10814" s="6">
        <v>0.126</v>
      </c>
      <c r="E10814" s="6">
        <v>0.126</v>
      </c>
      <c r="F10814" s="18">
        <v>135</v>
      </c>
      <c r="G10814" t="s">
        <v>2207</v>
      </c>
      <c r="H10814" t="s">
        <v>2203</v>
      </c>
      <c r="I10814" t="s">
        <v>4918</v>
      </c>
      <c r="J10814" t="s">
        <v>9421</v>
      </c>
      <c r="L10814" s="5"/>
      <c r="P10814" t="s">
        <v>9421</v>
      </c>
    </row>
    <row r="10815" spans="2:16" x14ac:dyDescent="0.25">
      <c r="B10815" t="s">
        <v>4</v>
      </c>
      <c r="C10815" t="s">
        <v>17</v>
      </c>
      <c r="D10815" s="6">
        <v>0.107</v>
      </c>
      <c r="E10815" s="6">
        <v>0.107</v>
      </c>
      <c r="F10815" s="18">
        <v>155</v>
      </c>
      <c r="G10815" t="s">
        <v>2207</v>
      </c>
      <c r="H10815" t="s">
        <v>2204</v>
      </c>
      <c r="I10815" t="s">
        <v>4920</v>
      </c>
      <c r="J10815" t="s">
        <v>9470</v>
      </c>
      <c r="L10815" s="5"/>
      <c r="P10815" t="s">
        <v>9470</v>
      </c>
    </row>
    <row r="10816" spans="2:16" x14ac:dyDescent="0.25">
      <c r="B10816" t="s">
        <v>4</v>
      </c>
      <c r="C10816" t="s">
        <v>17</v>
      </c>
      <c r="D10816" s="6">
        <v>0.126</v>
      </c>
      <c r="E10816" s="6">
        <v>0.126</v>
      </c>
      <c r="F10816" s="18">
        <v>135</v>
      </c>
      <c r="G10816" t="s">
        <v>2207</v>
      </c>
      <c r="H10816" t="s">
        <v>2205</v>
      </c>
      <c r="I10816" t="s">
        <v>4922</v>
      </c>
      <c r="J10816" t="s">
        <v>9519</v>
      </c>
      <c r="L10816" s="5"/>
      <c r="P10816" t="s">
        <v>9519</v>
      </c>
    </row>
    <row r="10817" spans="2:16" x14ac:dyDescent="0.25">
      <c r="B10817" t="s">
        <v>4</v>
      </c>
      <c r="C10817" t="s">
        <v>17</v>
      </c>
      <c r="D10817" s="6">
        <v>0.126</v>
      </c>
      <c r="E10817" s="6">
        <v>0.126</v>
      </c>
      <c r="F10817" s="18">
        <v>135</v>
      </c>
      <c r="G10817" t="s">
        <v>2207</v>
      </c>
      <c r="H10817" t="s">
        <v>2206</v>
      </c>
      <c r="I10817" t="s">
        <v>4924</v>
      </c>
      <c r="J10817" t="s">
        <v>9568</v>
      </c>
      <c r="L10817" s="5"/>
      <c r="P10817" t="s">
        <v>9568</v>
      </c>
    </row>
    <row r="10818" spans="2:16" x14ac:dyDescent="0.25">
      <c r="B10818" t="s">
        <v>4</v>
      </c>
      <c r="C10818" t="s">
        <v>17</v>
      </c>
      <c r="D10818" s="6">
        <v>0.126</v>
      </c>
      <c r="E10818" s="6">
        <v>0.126</v>
      </c>
      <c r="F10818" s="18">
        <v>135</v>
      </c>
      <c r="G10818" t="s">
        <v>2207</v>
      </c>
      <c r="H10818" t="s">
        <v>2207</v>
      </c>
      <c r="I10818" t="s">
        <v>4926</v>
      </c>
      <c r="J10818" t="s">
        <v>9617</v>
      </c>
      <c r="L10818" s="5"/>
      <c r="P10818" t="s">
        <v>9617</v>
      </c>
    </row>
    <row r="10819" spans="2:16" x14ac:dyDescent="0.25">
      <c r="B10819" t="s">
        <v>4</v>
      </c>
      <c r="C10819" t="s">
        <v>17</v>
      </c>
      <c r="D10819" s="6">
        <v>0.126</v>
      </c>
      <c r="E10819" s="6">
        <v>0.126</v>
      </c>
      <c r="F10819" s="18">
        <v>135</v>
      </c>
      <c r="G10819" t="s">
        <v>2207</v>
      </c>
      <c r="H10819" t="s">
        <v>2208</v>
      </c>
      <c r="I10819" t="s">
        <v>4928</v>
      </c>
      <c r="J10819" t="s">
        <v>9666</v>
      </c>
      <c r="L10819" s="5"/>
      <c r="P10819" t="s">
        <v>9666</v>
      </c>
    </row>
    <row r="10820" spans="2:16" x14ac:dyDescent="0.25">
      <c r="B10820" t="s">
        <v>4</v>
      </c>
      <c r="C10820" t="s">
        <v>17</v>
      </c>
      <c r="D10820" s="6">
        <v>0.107</v>
      </c>
      <c r="E10820" s="6">
        <v>0.107</v>
      </c>
      <c r="F10820" s="18">
        <v>155</v>
      </c>
      <c r="G10820" t="s">
        <v>2207</v>
      </c>
      <c r="H10820" t="s">
        <v>2209</v>
      </c>
      <c r="I10820" t="s">
        <v>4930</v>
      </c>
      <c r="J10820" t="s">
        <v>9715</v>
      </c>
      <c r="L10820" s="5"/>
      <c r="P10820" t="s">
        <v>9715</v>
      </c>
    </row>
    <row r="10821" spans="2:16" x14ac:dyDescent="0.25">
      <c r="B10821" t="s">
        <v>4</v>
      </c>
      <c r="C10821" t="s">
        <v>17</v>
      </c>
      <c r="D10821" s="6">
        <v>0.107</v>
      </c>
      <c r="E10821" s="6">
        <v>0.107</v>
      </c>
      <c r="F10821" s="18">
        <v>155</v>
      </c>
      <c r="G10821" t="s">
        <v>2207</v>
      </c>
      <c r="H10821" t="s">
        <v>2210</v>
      </c>
      <c r="I10821" t="s">
        <v>854</v>
      </c>
      <c r="J10821" t="s">
        <v>9764</v>
      </c>
      <c r="L10821" s="5"/>
      <c r="P10821" t="s">
        <v>9764</v>
      </c>
    </row>
    <row r="10822" spans="2:16" x14ac:dyDescent="0.25">
      <c r="B10822" t="s">
        <v>4</v>
      </c>
      <c r="C10822" t="s">
        <v>17</v>
      </c>
      <c r="D10822" s="6">
        <v>0.126</v>
      </c>
      <c r="E10822" s="6">
        <v>0.126</v>
      </c>
      <c r="F10822" s="18">
        <v>135</v>
      </c>
      <c r="G10822" t="s">
        <v>2207</v>
      </c>
      <c r="H10822" t="s">
        <v>2211</v>
      </c>
      <c r="I10822" t="s">
        <v>4933</v>
      </c>
      <c r="J10822" t="s">
        <v>9813</v>
      </c>
      <c r="L10822" s="5"/>
      <c r="P10822" t="s">
        <v>9813</v>
      </c>
    </row>
    <row r="10823" spans="2:16" x14ac:dyDescent="0.25">
      <c r="B10823" t="s">
        <v>4</v>
      </c>
      <c r="C10823" t="s">
        <v>17</v>
      </c>
      <c r="D10823" s="6">
        <v>0.05</v>
      </c>
      <c r="E10823" s="6">
        <v>0.05</v>
      </c>
      <c r="F10823" s="18">
        <v>230</v>
      </c>
      <c r="G10823" t="s">
        <v>2207</v>
      </c>
      <c r="H10823" t="s">
        <v>2212</v>
      </c>
      <c r="I10823" t="s">
        <v>4935</v>
      </c>
      <c r="J10823" t="s">
        <v>9862</v>
      </c>
      <c r="L10823" s="5"/>
      <c r="P10823" t="s">
        <v>9862</v>
      </c>
    </row>
    <row r="10824" spans="2:16" x14ac:dyDescent="0.25">
      <c r="B10824" t="s">
        <v>4</v>
      </c>
      <c r="C10824" t="s">
        <v>17</v>
      </c>
      <c r="D10824" s="6">
        <v>0.126</v>
      </c>
      <c r="E10824" s="6">
        <v>0.126</v>
      </c>
      <c r="F10824" s="18">
        <v>135</v>
      </c>
      <c r="G10824" t="s">
        <v>2207</v>
      </c>
      <c r="H10824" t="s">
        <v>2213</v>
      </c>
      <c r="I10824" t="s">
        <v>4937</v>
      </c>
      <c r="J10824" t="s">
        <v>9911</v>
      </c>
      <c r="L10824" s="5"/>
      <c r="P10824" t="s">
        <v>9911</v>
      </c>
    </row>
    <row r="10825" spans="2:16" x14ac:dyDescent="0.25">
      <c r="B10825" t="s">
        <v>4</v>
      </c>
      <c r="C10825" t="s">
        <v>17</v>
      </c>
      <c r="D10825" s="6">
        <v>0.05</v>
      </c>
      <c r="E10825" s="6">
        <v>0.05</v>
      </c>
      <c r="F10825" s="18">
        <v>230</v>
      </c>
      <c r="G10825" t="s">
        <v>2207</v>
      </c>
      <c r="H10825" t="s">
        <v>2214</v>
      </c>
      <c r="I10825" t="s">
        <v>4939</v>
      </c>
      <c r="J10825" t="s">
        <v>9960</v>
      </c>
      <c r="L10825" s="5"/>
      <c r="P10825" t="s">
        <v>9960</v>
      </c>
    </row>
    <row r="10826" spans="2:16" x14ac:dyDescent="0.25">
      <c r="B10826" t="s">
        <v>4</v>
      </c>
      <c r="C10826" t="s">
        <v>17</v>
      </c>
      <c r="D10826" s="6">
        <v>0.107</v>
      </c>
      <c r="E10826" s="6">
        <v>0.107</v>
      </c>
      <c r="F10826" s="18">
        <v>155</v>
      </c>
      <c r="G10826" t="s">
        <v>2207</v>
      </c>
      <c r="H10826" t="s">
        <v>2215</v>
      </c>
      <c r="I10826" t="s">
        <v>4941</v>
      </c>
      <c r="J10826" t="s">
        <v>10009</v>
      </c>
      <c r="L10826" s="5"/>
      <c r="P10826" t="s">
        <v>10009</v>
      </c>
    </row>
    <row r="10827" spans="2:16" x14ac:dyDescent="0.25">
      <c r="B10827" t="s">
        <v>4</v>
      </c>
      <c r="C10827" t="s">
        <v>17</v>
      </c>
      <c r="D10827" s="6">
        <v>0.126</v>
      </c>
      <c r="E10827" s="6">
        <v>0.126</v>
      </c>
      <c r="F10827" s="18">
        <v>135</v>
      </c>
      <c r="G10827" t="s">
        <v>2207</v>
      </c>
      <c r="H10827" t="s">
        <v>2216</v>
      </c>
      <c r="I10827" t="s">
        <v>4943</v>
      </c>
      <c r="J10827" t="s">
        <v>10058</v>
      </c>
      <c r="L10827" s="5"/>
      <c r="P10827" t="s">
        <v>10058</v>
      </c>
    </row>
    <row r="10828" spans="2:16" x14ac:dyDescent="0.25">
      <c r="B10828" t="s">
        <v>4</v>
      </c>
      <c r="C10828" t="s">
        <v>17</v>
      </c>
      <c r="D10828" s="6">
        <v>0.126</v>
      </c>
      <c r="E10828" s="6">
        <v>0.126</v>
      </c>
      <c r="F10828" s="18">
        <v>135</v>
      </c>
      <c r="G10828" t="s">
        <v>2207</v>
      </c>
      <c r="H10828" t="s">
        <v>2217</v>
      </c>
      <c r="I10828" t="s">
        <v>4945</v>
      </c>
      <c r="J10828" t="s">
        <v>10107</v>
      </c>
      <c r="L10828" s="5"/>
      <c r="P10828" t="s">
        <v>10107</v>
      </c>
    </row>
    <row r="10829" spans="2:16" x14ac:dyDescent="0.25">
      <c r="B10829" t="s">
        <v>4</v>
      </c>
      <c r="C10829" t="s">
        <v>17</v>
      </c>
      <c r="D10829" s="6">
        <v>6.9000000000000006E-2</v>
      </c>
      <c r="E10829" s="6">
        <v>6.9000000000000006E-2</v>
      </c>
      <c r="F10829" s="18">
        <v>170</v>
      </c>
      <c r="G10829" t="s">
        <v>2207</v>
      </c>
      <c r="H10829" t="s">
        <v>2218</v>
      </c>
      <c r="I10829" t="s">
        <v>4947</v>
      </c>
      <c r="J10829" t="s">
        <v>10156</v>
      </c>
      <c r="L10829" s="5"/>
      <c r="P10829" t="s">
        <v>10156</v>
      </c>
    </row>
    <row r="10830" spans="2:16" x14ac:dyDescent="0.25">
      <c r="B10830" t="s">
        <v>4</v>
      </c>
      <c r="C10830" t="s">
        <v>17</v>
      </c>
      <c r="D10830" s="6">
        <v>6.9000000000000006E-2</v>
      </c>
      <c r="E10830" s="6">
        <v>6.9000000000000006E-2</v>
      </c>
      <c r="F10830" s="18">
        <v>170</v>
      </c>
      <c r="G10830" t="s">
        <v>2207</v>
      </c>
      <c r="H10830" t="s">
        <v>2219</v>
      </c>
      <c r="I10830" t="s">
        <v>4949</v>
      </c>
      <c r="J10830" t="s">
        <v>10205</v>
      </c>
      <c r="L10830" s="5"/>
      <c r="P10830" t="s">
        <v>10205</v>
      </c>
    </row>
    <row r="10831" spans="2:16" x14ac:dyDescent="0.25">
      <c r="B10831" t="s">
        <v>4</v>
      </c>
      <c r="C10831" t="s">
        <v>17</v>
      </c>
      <c r="D10831" s="6">
        <v>0.126</v>
      </c>
      <c r="E10831" s="6">
        <v>0.126</v>
      </c>
      <c r="F10831" s="18">
        <v>135</v>
      </c>
      <c r="G10831" t="s">
        <v>2207</v>
      </c>
      <c r="H10831" t="s">
        <v>2220</v>
      </c>
      <c r="I10831" t="s">
        <v>4951</v>
      </c>
      <c r="J10831" t="s">
        <v>10254</v>
      </c>
      <c r="L10831" s="5"/>
      <c r="P10831" t="s">
        <v>10254</v>
      </c>
    </row>
    <row r="10832" spans="2:16" x14ac:dyDescent="0.25">
      <c r="B10832" t="s">
        <v>4</v>
      </c>
      <c r="C10832" t="s">
        <v>17</v>
      </c>
      <c r="D10832" s="6">
        <v>0.126</v>
      </c>
      <c r="E10832" s="6">
        <v>0.126</v>
      </c>
      <c r="F10832" s="18">
        <v>135</v>
      </c>
      <c r="G10832" t="s">
        <v>2207</v>
      </c>
      <c r="H10832" t="s">
        <v>2221</v>
      </c>
      <c r="I10832" t="s">
        <v>4953</v>
      </c>
      <c r="J10832" t="s">
        <v>10303</v>
      </c>
      <c r="L10832" s="5"/>
      <c r="P10832" t="s">
        <v>10303</v>
      </c>
    </row>
    <row r="10833" spans="2:16" x14ac:dyDescent="0.25">
      <c r="B10833" t="s">
        <v>4</v>
      </c>
      <c r="C10833" t="s">
        <v>17</v>
      </c>
      <c r="D10833" s="6">
        <v>0.107</v>
      </c>
      <c r="E10833" s="6">
        <v>0.107</v>
      </c>
      <c r="F10833" s="18">
        <v>155</v>
      </c>
      <c r="G10833" t="s">
        <v>2207</v>
      </c>
      <c r="H10833" t="s">
        <v>2222</v>
      </c>
      <c r="I10833" t="s">
        <v>4955</v>
      </c>
      <c r="J10833" t="s">
        <v>10352</v>
      </c>
      <c r="L10833" s="5"/>
      <c r="P10833" t="s">
        <v>10352</v>
      </c>
    </row>
    <row r="10834" spans="2:16" x14ac:dyDescent="0.25">
      <c r="B10834" t="s">
        <v>4</v>
      </c>
      <c r="C10834" t="s">
        <v>17</v>
      </c>
      <c r="D10834" s="6">
        <v>6.9000000000000006E-2</v>
      </c>
      <c r="E10834" s="6">
        <v>6.9000000000000006E-2</v>
      </c>
      <c r="F10834" s="18">
        <v>170</v>
      </c>
      <c r="G10834" t="s">
        <v>2207</v>
      </c>
      <c r="H10834" t="s">
        <v>2223</v>
      </c>
      <c r="I10834" t="s">
        <v>4959</v>
      </c>
      <c r="J10834" t="s">
        <v>10401</v>
      </c>
      <c r="L10834" s="5"/>
      <c r="P10834" t="s">
        <v>10401</v>
      </c>
    </row>
    <row r="10835" spans="2:16" x14ac:dyDescent="0.25">
      <c r="B10835" t="s">
        <v>4</v>
      </c>
      <c r="C10835" t="s">
        <v>17</v>
      </c>
      <c r="D10835" s="6">
        <v>0.126</v>
      </c>
      <c r="E10835" s="6">
        <v>0.126</v>
      </c>
      <c r="F10835" s="18">
        <v>135</v>
      </c>
      <c r="G10835" t="s">
        <v>2207</v>
      </c>
      <c r="H10835" t="s">
        <v>2224</v>
      </c>
      <c r="I10835" t="s">
        <v>4961</v>
      </c>
      <c r="J10835" t="s">
        <v>10450</v>
      </c>
      <c r="L10835" s="5"/>
      <c r="P10835" t="s">
        <v>10450</v>
      </c>
    </row>
    <row r="10836" spans="2:16" x14ac:dyDescent="0.25">
      <c r="B10836" t="s">
        <v>4</v>
      </c>
      <c r="C10836" t="s">
        <v>17</v>
      </c>
      <c r="D10836" s="6">
        <v>0.126</v>
      </c>
      <c r="E10836" s="6">
        <v>0.126</v>
      </c>
      <c r="F10836" s="18">
        <v>135</v>
      </c>
      <c r="G10836" t="s">
        <v>2207</v>
      </c>
      <c r="H10836" t="s">
        <v>2225</v>
      </c>
      <c r="I10836" t="s">
        <v>4964</v>
      </c>
      <c r="J10836" t="s">
        <v>10499</v>
      </c>
      <c r="L10836" s="5"/>
      <c r="P10836" t="s">
        <v>10499</v>
      </c>
    </row>
    <row r="10837" spans="2:16" x14ac:dyDescent="0.25">
      <c r="B10837" t="s">
        <v>4</v>
      </c>
      <c r="C10837" t="s">
        <v>17</v>
      </c>
      <c r="D10837" s="6">
        <v>0.126</v>
      </c>
      <c r="E10837" s="6">
        <v>0.126</v>
      </c>
      <c r="F10837" s="18">
        <v>135</v>
      </c>
      <c r="G10837" t="s">
        <v>2207</v>
      </c>
      <c r="H10837" t="s">
        <v>2226</v>
      </c>
      <c r="I10837" t="s">
        <v>4966</v>
      </c>
      <c r="J10837" t="s">
        <v>10548</v>
      </c>
      <c r="L10837" s="5"/>
      <c r="P10837" t="s">
        <v>10548</v>
      </c>
    </row>
    <row r="10838" spans="2:16" x14ac:dyDescent="0.25">
      <c r="B10838" t="s">
        <v>4</v>
      </c>
      <c r="C10838" t="s">
        <v>17</v>
      </c>
      <c r="D10838" s="6">
        <v>0.107</v>
      </c>
      <c r="E10838" s="6">
        <v>0.107</v>
      </c>
      <c r="F10838" s="18">
        <v>155</v>
      </c>
      <c r="G10838" t="s">
        <v>2207</v>
      </c>
      <c r="H10838" t="s">
        <v>2227</v>
      </c>
      <c r="I10838" t="s">
        <v>4968</v>
      </c>
      <c r="J10838" t="s">
        <v>10597</v>
      </c>
      <c r="L10838" s="5"/>
      <c r="P10838" t="s">
        <v>10597</v>
      </c>
    </row>
    <row r="10839" spans="2:16" x14ac:dyDescent="0.25">
      <c r="B10839" t="s">
        <v>4</v>
      </c>
      <c r="C10839" t="s">
        <v>17</v>
      </c>
      <c r="D10839" s="6">
        <v>0.126</v>
      </c>
      <c r="E10839" s="6">
        <v>0.126</v>
      </c>
      <c r="F10839" s="18">
        <v>135</v>
      </c>
      <c r="G10839" t="s">
        <v>2207</v>
      </c>
      <c r="H10839" t="s">
        <v>2228</v>
      </c>
      <c r="I10839" t="s">
        <v>4970</v>
      </c>
      <c r="J10839" t="s">
        <v>10646</v>
      </c>
      <c r="L10839" s="5"/>
      <c r="P10839" t="s">
        <v>10646</v>
      </c>
    </row>
    <row r="10840" spans="2:16" x14ac:dyDescent="0.25">
      <c r="B10840" t="s">
        <v>4</v>
      </c>
      <c r="C10840" t="s">
        <v>17</v>
      </c>
      <c r="D10840" s="6">
        <v>0.107</v>
      </c>
      <c r="E10840" s="6">
        <v>0.107</v>
      </c>
      <c r="F10840" s="18">
        <v>155</v>
      </c>
      <c r="G10840" t="s">
        <v>2207</v>
      </c>
      <c r="H10840" t="s">
        <v>2229</v>
      </c>
      <c r="I10840" t="s">
        <v>4972</v>
      </c>
      <c r="J10840" t="s">
        <v>10695</v>
      </c>
      <c r="L10840" s="5"/>
      <c r="P10840" t="s">
        <v>10695</v>
      </c>
    </row>
    <row r="10841" spans="2:16" x14ac:dyDescent="0.25">
      <c r="B10841" t="s">
        <v>4</v>
      </c>
      <c r="C10841" t="s">
        <v>17</v>
      </c>
      <c r="D10841" s="6">
        <v>6.9000000000000006E-2</v>
      </c>
      <c r="E10841" s="6">
        <v>6.9000000000000006E-2</v>
      </c>
      <c r="F10841" s="18">
        <v>170</v>
      </c>
      <c r="G10841" t="s">
        <v>2207</v>
      </c>
      <c r="H10841" t="s">
        <v>2230</v>
      </c>
      <c r="I10841" t="s">
        <v>4974</v>
      </c>
      <c r="J10841" t="s">
        <v>10744</v>
      </c>
      <c r="L10841" s="5"/>
      <c r="P10841" t="s">
        <v>10744</v>
      </c>
    </row>
    <row r="10842" spans="2:16" x14ac:dyDescent="0.25">
      <c r="B10842" t="s">
        <v>4</v>
      </c>
      <c r="C10842" t="s">
        <v>17</v>
      </c>
      <c r="D10842" s="6">
        <v>0.126</v>
      </c>
      <c r="E10842" s="6">
        <v>0.126</v>
      </c>
      <c r="F10842" s="18">
        <v>135</v>
      </c>
      <c r="G10842" t="s">
        <v>2207</v>
      </c>
      <c r="H10842" t="s">
        <v>2231</v>
      </c>
      <c r="I10842" t="s">
        <v>4976</v>
      </c>
      <c r="J10842" t="s">
        <v>10793</v>
      </c>
      <c r="L10842" s="5"/>
      <c r="P10842" t="s">
        <v>10793</v>
      </c>
    </row>
    <row r="10843" spans="2:16" x14ac:dyDescent="0.25">
      <c r="B10843" t="s">
        <v>4</v>
      </c>
      <c r="C10843" t="s">
        <v>17</v>
      </c>
      <c r="D10843" s="6">
        <v>0.126</v>
      </c>
      <c r="E10843" s="6">
        <v>0.126</v>
      </c>
      <c r="F10843" s="18">
        <v>135</v>
      </c>
      <c r="G10843" t="s">
        <v>2207</v>
      </c>
      <c r="H10843" t="s">
        <v>2232</v>
      </c>
      <c r="I10843" t="s">
        <v>4978</v>
      </c>
      <c r="J10843" t="s">
        <v>10842</v>
      </c>
      <c r="L10843" s="5"/>
      <c r="P10843" t="s">
        <v>10842</v>
      </c>
    </row>
    <row r="10844" spans="2:16" x14ac:dyDescent="0.25">
      <c r="B10844" t="s">
        <v>4</v>
      </c>
      <c r="C10844" t="s">
        <v>17</v>
      </c>
      <c r="D10844" s="6">
        <v>6.9000000000000006E-2</v>
      </c>
      <c r="E10844" s="6">
        <v>6.9000000000000006E-2</v>
      </c>
      <c r="F10844" s="18">
        <v>170</v>
      </c>
      <c r="G10844" t="s">
        <v>2207</v>
      </c>
      <c r="H10844" t="s">
        <v>2233</v>
      </c>
      <c r="I10844" t="s">
        <v>4980</v>
      </c>
      <c r="J10844" t="s">
        <v>10891</v>
      </c>
      <c r="L10844" s="5"/>
      <c r="P10844" t="s">
        <v>10891</v>
      </c>
    </row>
    <row r="10845" spans="2:16" x14ac:dyDescent="0.25">
      <c r="B10845" t="s">
        <v>4</v>
      </c>
      <c r="C10845" t="s">
        <v>17</v>
      </c>
      <c r="D10845" s="6">
        <v>0.107</v>
      </c>
      <c r="E10845" s="6">
        <v>0.107</v>
      </c>
      <c r="F10845" s="18">
        <v>155</v>
      </c>
      <c r="G10845" t="s">
        <v>2207</v>
      </c>
      <c r="H10845" t="s">
        <v>2234</v>
      </c>
      <c r="I10845" t="s">
        <v>4982</v>
      </c>
      <c r="J10845" t="s">
        <v>10940</v>
      </c>
      <c r="L10845" s="5"/>
      <c r="P10845" t="s">
        <v>10940</v>
      </c>
    </row>
    <row r="10846" spans="2:16" x14ac:dyDescent="0.25">
      <c r="B10846" t="s">
        <v>4</v>
      </c>
      <c r="C10846" t="s">
        <v>17</v>
      </c>
      <c r="D10846" s="6">
        <v>0.126</v>
      </c>
      <c r="E10846" s="6">
        <v>0.126</v>
      </c>
      <c r="F10846" s="18">
        <v>135</v>
      </c>
      <c r="G10846" t="s">
        <v>2207</v>
      </c>
      <c r="H10846" t="s">
        <v>2235</v>
      </c>
      <c r="I10846" t="s">
        <v>4984</v>
      </c>
      <c r="J10846" t="s">
        <v>10989</v>
      </c>
      <c r="L10846" s="5"/>
      <c r="P10846" t="s">
        <v>10989</v>
      </c>
    </row>
    <row r="10847" spans="2:16" x14ac:dyDescent="0.25">
      <c r="B10847" t="s">
        <v>4</v>
      </c>
      <c r="C10847" t="s">
        <v>17</v>
      </c>
      <c r="D10847" s="6">
        <v>0.05</v>
      </c>
      <c r="E10847" s="6">
        <v>0.05</v>
      </c>
      <c r="F10847" s="18">
        <v>230</v>
      </c>
      <c r="G10847" t="s">
        <v>2207</v>
      </c>
      <c r="H10847" t="s">
        <v>2236</v>
      </c>
      <c r="I10847" t="s">
        <v>4986</v>
      </c>
      <c r="J10847" t="s">
        <v>11038</v>
      </c>
      <c r="L10847" s="5"/>
      <c r="P10847" t="s">
        <v>11038</v>
      </c>
    </row>
    <row r="10848" spans="2:16" x14ac:dyDescent="0.25">
      <c r="B10848" t="s">
        <v>4</v>
      </c>
      <c r="C10848" t="s">
        <v>17</v>
      </c>
      <c r="D10848" s="6">
        <v>0.126</v>
      </c>
      <c r="E10848" s="6">
        <v>0.126</v>
      </c>
      <c r="F10848" s="18">
        <v>135</v>
      </c>
      <c r="G10848" t="s">
        <v>2208</v>
      </c>
      <c r="H10848" t="s">
        <v>2190</v>
      </c>
      <c r="I10848" t="s">
        <v>994</v>
      </c>
      <c r="J10848" t="s">
        <v>8687</v>
      </c>
      <c r="L10848" s="5"/>
      <c r="P10848" t="s">
        <v>8687</v>
      </c>
    </row>
    <row r="10849" spans="2:16" x14ac:dyDescent="0.25">
      <c r="B10849" t="s">
        <v>4</v>
      </c>
      <c r="C10849" t="s">
        <v>17</v>
      </c>
      <c r="D10849" s="6">
        <v>0.126</v>
      </c>
      <c r="E10849" s="6">
        <v>0.126</v>
      </c>
      <c r="F10849" s="18">
        <v>135</v>
      </c>
      <c r="G10849" t="s">
        <v>2208</v>
      </c>
      <c r="H10849" t="s">
        <v>2191</v>
      </c>
      <c r="I10849" t="s">
        <v>515</v>
      </c>
      <c r="J10849" t="s">
        <v>8736</v>
      </c>
      <c r="L10849" s="5"/>
      <c r="P10849" t="s">
        <v>8736</v>
      </c>
    </row>
    <row r="10850" spans="2:16" x14ac:dyDescent="0.25">
      <c r="B10850" t="s">
        <v>4</v>
      </c>
      <c r="C10850" t="s">
        <v>17</v>
      </c>
      <c r="D10850" s="6">
        <v>6.9000000000000006E-2</v>
      </c>
      <c r="E10850" s="6">
        <v>6.9000000000000006E-2</v>
      </c>
      <c r="F10850" s="18">
        <v>170</v>
      </c>
      <c r="G10850" t="s">
        <v>2208</v>
      </c>
      <c r="H10850" t="s">
        <v>2192</v>
      </c>
      <c r="I10850" t="s">
        <v>570</v>
      </c>
      <c r="J10850" t="s">
        <v>8785</v>
      </c>
      <c r="L10850" s="5"/>
      <c r="P10850" t="s">
        <v>8785</v>
      </c>
    </row>
    <row r="10851" spans="2:16" x14ac:dyDescent="0.25">
      <c r="B10851" t="s">
        <v>4</v>
      </c>
      <c r="C10851" t="s">
        <v>17</v>
      </c>
      <c r="D10851" s="6">
        <v>0.34</v>
      </c>
      <c r="E10851" s="6">
        <v>0.34</v>
      </c>
      <c r="F10851" s="18">
        <v>170</v>
      </c>
      <c r="G10851" t="s">
        <v>2208</v>
      </c>
      <c r="H10851" t="s">
        <v>2183</v>
      </c>
      <c r="I10851" t="s">
        <v>332</v>
      </c>
      <c r="J10851" t="s">
        <v>8834</v>
      </c>
      <c r="L10851" s="5"/>
      <c r="P10851" t="s">
        <v>8834</v>
      </c>
    </row>
    <row r="10852" spans="2:16" x14ac:dyDescent="0.25">
      <c r="B10852" t="s">
        <v>4</v>
      </c>
      <c r="C10852" t="s">
        <v>17</v>
      </c>
      <c r="D10852" s="6">
        <v>6.9000000000000006E-2</v>
      </c>
      <c r="E10852" s="6">
        <v>6.9000000000000006E-2</v>
      </c>
      <c r="F10852" s="18">
        <v>170</v>
      </c>
      <c r="G10852" t="s">
        <v>2208</v>
      </c>
      <c r="H10852" t="s">
        <v>2193</v>
      </c>
      <c r="I10852" t="s">
        <v>405</v>
      </c>
      <c r="J10852" t="s">
        <v>8883</v>
      </c>
      <c r="L10852" s="5"/>
      <c r="P10852" t="s">
        <v>8883</v>
      </c>
    </row>
    <row r="10853" spans="2:16" x14ac:dyDescent="0.25">
      <c r="B10853" t="s">
        <v>4</v>
      </c>
      <c r="C10853" t="s">
        <v>17</v>
      </c>
      <c r="D10853" s="6">
        <v>0.126</v>
      </c>
      <c r="E10853" s="6">
        <v>0.126</v>
      </c>
      <c r="F10853" s="18">
        <v>135</v>
      </c>
      <c r="G10853" t="s">
        <v>2208</v>
      </c>
      <c r="H10853" t="s">
        <v>2194</v>
      </c>
      <c r="I10853" t="s">
        <v>333</v>
      </c>
      <c r="J10853" t="s">
        <v>8932</v>
      </c>
      <c r="L10853" s="5"/>
      <c r="P10853" t="s">
        <v>8932</v>
      </c>
    </row>
    <row r="10854" spans="2:16" x14ac:dyDescent="0.25">
      <c r="B10854" t="s">
        <v>4</v>
      </c>
      <c r="C10854" t="s">
        <v>17</v>
      </c>
      <c r="D10854" s="6">
        <v>0.126</v>
      </c>
      <c r="E10854" s="6">
        <v>0.126</v>
      </c>
      <c r="F10854" s="18">
        <v>135</v>
      </c>
      <c r="G10854" t="s">
        <v>2208</v>
      </c>
      <c r="H10854" t="s">
        <v>2195</v>
      </c>
      <c r="I10854" t="s">
        <v>834</v>
      </c>
      <c r="J10854" t="s">
        <v>8981</v>
      </c>
      <c r="L10854" s="5"/>
      <c r="P10854" t="s">
        <v>8981</v>
      </c>
    </row>
    <row r="10855" spans="2:16" x14ac:dyDescent="0.25">
      <c r="B10855" t="s">
        <v>4</v>
      </c>
      <c r="C10855" t="s">
        <v>17</v>
      </c>
      <c r="D10855" s="6">
        <v>0.126</v>
      </c>
      <c r="E10855" s="6">
        <v>0.126</v>
      </c>
      <c r="F10855" s="18">
        <v>135</v>
      </c>
      <c r="G10855" t="s">
        <v>2208</v>
      </c>
      <c r="H10855" t="s">
        <v>2196</v>
      </c>
      <c r="I10855" t="s">
        <v>4995</v>
      </c>
      <c r="J10855" t="s">
        <v>9030</v>
      </c>
      <c r="L10855" s="5"/>
      <c r="P10855" t="s">
        <v>9030</v>
      </c>
    </row>
    <row r="10856" spans="2:16" x14ac:dyDescent="0.25">
      <c r="B10856" t="s">
        <v>4</v>
      </c>
      <c r="C10856" t="s">
        <v>17</v>
      </c>
      <c r="D10856" s="6">
        <v>0.107</v>
      </c>
      <c r="E10856" s="6">
        <v>0.107</v>
      </c>
      <c r="F10856" s="18">
        <v>155</v>
      </c>
      <c r="G10856" t="s">
        <v>2208</v>
      </c>
      <c r="H10856" t="s">
        <v>2197</v>
      </c>
      <c r="I10856" t="s">
        <v>403</v>
      </c>
      <c r="J10856" t="s">
        <v>9079</v>
      </c>
      <c r="L10856" s="5"/>
      <c r="P10856" t="s">
        <v>9079</v>
      </c>
    </row>
    <row r="10857" spans="2:16" x14ac:dyDescent="0.25">
      <c r="B10857" t="s">
        <v>4</v>
      </c>
      <c r="C10857" t="s">
        <v>17</v>
      </c>
      <c r="D10857" s="6">
        <v>0.126</v>
      </c>
      <c r="E10857" s="6">
        <v>0.126</v>
      </c>
      <c r="F10857" s="18">
        <v>135</v>
      </c>
      <c r="G10857" t="s">
        <v>2208</v>
      </c>
      <c r="H10857" t="s">
        <v>2198</v>
      </c>
      <c r="I10857" t="s">
        <v>465</v>
      </c>
      <c r="J10857" t="s">
        <v>9128</v>
      </c>
      <c r="L10857" s="5"/>
      <c r="P10857" t="s">
        <v>9128</v>
      </c>
    </row>
    <row r="10858" spans="2:16" x14ac:dyDescent="0.25">
      <c r="B10858" t="s">
        <v>4</v>
      </c>
      <c r="C10858" t="s">
        <v>17</v>
      </c>
      <c r="D10858" s="6">
        <v>0.126</v>
      </c>
      <c r="E10858" s="6">
        <v>0.126</v>
      </c>
      <c r="F10858" s="18">
        <v>135</v>
      </c>
      <c r="G10858" t="s">
        <v>2208</v>
      </c>
      <c r="H10858" t="s">
        <v>2199</v>
      </c>
      <c r="I10858" t="s">
        <v>388</v>
      </c>
      <c r="J10858" t="s">
        <v>9177</v>
      </c>
      <c r="L10858" s="5"/>
      <c r="P10858" t="s">
        <v>9177</v>
      </c>
    </row>
    <row r="10859" spans="2:16" x14ac:dyDescent="0.25">
      <c r="B10859" t="s">
        <v>4</v>
      </c>
      <c r="C10859" t="s">
        <v>17</v>
      </c>
      <c r="D10859" s="6">
        <v>6.9000000000000006E-2</v>
      </c>
      <c r="E10859" s="6">
        <v>6.9000000000000006E-2</v>
      </c>
      <c r="F10859" s="18">
        <v>170</v>
      </c>
      <c r="G10859" t="s">
        <v>2208</v>
      </c>
      <c r="H10859" t="s">
        <v>1014</v>
      </c>
      <c r="I10859" t="s">
        <v>5000</v>
      </c>
      <c r="J10859" t="s">
        <v>9226</v>
      </c>
      <c r="L10859" s="5"/>
      <c r="P10859" t="s">
        <v>9226</v>
      </c>
    </row>
    <row r="10860" spans="2:16" x14ac:dyDescent="0.25">
      <c r="B10860" t="s">
        <v>4</v>
      </c>
      <c r="C10860" t="s">
        <v>17</v>
      </c>
      <c r="D10860" s="6">
        <v>0.214</v>
      </c>
      <c r="E10860" s="6">
        <v>0.214</v>
      </c>
      <c r="F10860" s="18">
        <v>135</v>
      </c>
      <c r="G10860" t="s">
        <v>2208</v>
      </c>
      <c r="H10860" t="s">
        <v>2200</v>
      </c>
      <c r="I10860" t="s">
        <v>268</v>
      </c>
      <c r="J10860" t="s">
        <v>9275</v>
      </c>
      <c r="L10860" s="5"/>
      <c r="P10860" t="s">
        <v>9275</v>
      </c>
    </row>
    <row r="10861" spans="2:16" x14ac:dyDescent="0.25">
      <c r="B10861" t="s">
        <v>4</v>
      </c>
      <c r="C10861" t="s">
        <v>17</v>
      </c>
      <c r="D10861" s="6">
        <v>0.19399999999999998</v>
      </c>
      <c r="E10861" s="6">
        <v>0.19399999999999998</v>
      </c>
      <c r="F10861" s="18">
        <v>135</v>
      </c>
      <c r="G10861" t="s">
        <v>2208</v>
      </c>
      <c r="H10861" t="s">
        <v>2201</v>
      </c>
      <c r="I10861" t="s">
        <v>250</v>
      </c>
      <c r="J10861" t="s">
        <v>9324</v>
      </c>
      <c r="L10861" s="5"/>
      <c r="P10861" t="s">
        <v>9324</v>
      </c>
    </row>
    <row r="10862" spans="2:16" x14ac:dyDescent="0.25">
      <c r="B10862" t="s">
        <v>4</v>
      </c>
      <c r="C10862" t="s">
        <v>17</v>
      </c>
      <c r="D10862" s="6">
        <v>0.126</v>
      </c>
      <c r="E10862" s="6">
        <v>0.126</v>
      </c>
      <c r="F10862" s="18">
        <v>135</v>
      </c>
      <c r="G10862" t="s">
        <v>2208</v>
      </c>
      <c r="H10862" t="s">
        <v>2202</v>
      </c>
      <c r="I10862" t="s">
        <v>768</v>
      </c>
      <c r="J10862" t="s">
        <v>9373</v>
      </c>
      <c r="L10862" s="5"/>
      <c r="P10862" t="s">
        <v>9373</v>
      </c>
    </row>
    <row r="10863" spans="2:16" x14ac:dyDescent="0.25">
      <c r="B10863" t="s">
        <v>4</v>
      </c>
      <c r="C10863" t="s">
        <v>17</v>
      </c>
      <c r="D10863" s="6">
        <v>0.126</v>
      </c>
      <c r="E10863" s="6">
        <v>0.126</v>
      </c>
      <c r="F10863" s="18">
        <v>135</v>
      </c>
      <c r="G10863" t="s">
        <v>2208</v>
      </c>
      <c r="H10863" t="s">
        <v>2203</v>
      </c>
      <c r="I10863" t="s">
        <v>708</v>
      </c>
      <c r="J10863" t="s">
        <v>9422</v>
      </c>
      <c r="L10863" s="5"/>
      <c r="P10863" t="s">
        <v>9422</v>
      </c>
    </row>
    <row r="10864" spans="2:16" x14ac:dyDescent="0.25">
      <c r="B10864" t="s">
        <v>4</v>
      </c>
      <c r="C10864" t="s">
        <v>17</v>
      </c>
      <c r="D10864" s="6">
        <v>0.126</v>
      </c>
      <c r="E10864" s="6">
        <v>0.126</v>
      </c>
      <c r="F10864" s="18">
        <v>135</v>
      </c>
      <c r="G10864" t="s">
        <v>2208</v>
      </c>
      <c r="H10864" t="s">
        <v>2204</v>
      </c>
      <c r="I10864" t="s">
        <v>5006</v>
      </c>
      <c r="J10864" t="s">
        <v>9471</v>
      </c>
      <c r="L10864" s="5"/>
      <c r="P10864" t="s">
        <v>9471</v>
      </c>
    </row>
    <row r="10865" spans="2:16" x14ac:dyDescent="0.25">
      <c r="B10865" t="s">
        <v>4</v>
      </c>
      <c r="C10865" t="s">
        <v>17</v>
      </c>
      <c r="D10865" s="6">
        <v>0.126</v>
      </c>
      <c r="E10865" s="6">
        <v>0.126</v>
      </c>
      <c r="F10865" s="18">
        <v>135</v>
      </c>
      <c r="G10865" t="s">
        <v>2208</v>
      </c>
      <c r="H10865" t="s">
        <v>2205</v>
      </c>
      <c r="I10865" t="s">
        <v>444</v>
      </c>
      <c r="J10865" t="s">
        <v>9520</v>
      </c>
      <c r="L10865" s="5"/>
      <c r="P10865" t="s">
        <v>9520</v>
      </c>
    </row>
    <row r="10866" spans="2:16" x14ac:dyDescent="0.25">
      <c r="B10866" t="s">
        <v>4</v>
      </c>
      <c r="C10866" t="s">
        <v>17</v>
      </c>
      <c r="D10866" s="6">
        <v>0.126</v>
      </c>
      <c r="E10866" s="6">
        <v>0.126</v>
      </c>
      <c r="F10866" s="18">
        <v>135</v>
      </c>
      <c r="G10866" t="s">
        <v>2208</v>
      </c>
      <c r="H10866" t="s">
        <v>2206</v>
      </c>
      <c r="I10866" t="s">
        <v>416</v>
      </c>
      <c r="J10866" t="s">
        <v>9569</v>
      </c>
      <c r="L10866" s="5"/>
      <c r="P10866" t="s">
        <v>9569</v>
      </c>
    </row>
    <row r="10867" spans="2:16" x14ac:dyDescent="0.25">
      <c r="B10867" t="s">
        <v>4</v>
      </c>
      <c r="C10867" t="s">
        <v>17</v>
      </c>
      <c r="D10867" s="6">
        <v>0.126</v>
      </c>
      <c r="E10867" s="6">
        <v>0.126</v>
      </c>
      <c r="F10867" s="18">
        <v>135</v>
      </c>
      <c r="G10867" t="s">
        <v>2208</v>
      </c>
      <c r="H10867" t="s">
        <v>2207</v>
      </c>
      <c r="I10867" t="s">
        <v>5010</v>
      </c>
      <c r="J10867" t="s">
        <v>9618</v>
      </c>
      <c r="L10867" s="5"/>
      <c r="P10867" t="s">
        <v>9618</v>
      </c>
    </row>
    <row r="10868" spans="2:16" x14ac:dyDescent="0.25">
      <c r="B10868" t="s">
        <v>4</v>
      </c>
      <c r="C10868" t="s">
        <v>17</v>
      </c>
      <c r="D10868" s="6">
        <v>0.21199999999999999</v>
      </c>
      <c r="E10868" s="6">
        <v>0.21199999999999999</v>
      </c>
      <c r="F10868" s="18">
        <v>135</v>
      </c>
      <c r="G10868" t="s">
        <v>2208</v>
      </c>
      <c r="H10868" t="s">
        <v>2208</v>
      </c>
      <c r="I10868" t="s">
        <v>183</v>
      </c>
      <c r="J10868" t="s">
        <v>9667</v>
      </c>
      <c r="L10868" s="5"/>
      <c r="P10868" t="s">
        <v>9667</v>
      </c>
    </row>
    <row r="10869" spans="2:16" x14ac:dyDescent="0.25">
      <c r="B10869" t="s">
        <v>4</v>
      </c>
      <c r="C10869" t="s">
        <v>17</v>
      </c>
      <c r="D10869" s="6">
        <v>0.126</v>
      </c>
      <c r="E10869" s="6">
        <v>0.126</v>
      </c>
      <c r="F10869" s="18">
        <v>135</v>
      </c>
      <c r="G10869" t="s">
        <v>2208</v>
      </c>
      <c r="H10869" t="s">
        <v>2209</v>
      </c>
      <c r="I10869" t="s">
        <v>746</v>
      </c>
      <c r="J10869" t="s">
        <v>9716</v>
      </c>
      <c r="L10869" s="5"/>
      <c r="P10869" t="s">
        <v>9716</v>
      </c>
    </row>
    <row r="10870" spans="2:16" x14ac:dyDescent="0.25">
      <c r="B10870" t="s">
        <v>4</v>
      </c>
      <c r="C10870" t="s">
        <v>17</v>
      </c>
      <c r="D10870" s="6">
        <v>0.37799999999999995</v>
      </c>
      <c r="E10870" s="6">
        <v>0.37799999999999995</v>
      </c>
      <c r="F10870" s="18">
        <v>135</v>
      </c>
      <c r="G10870" t="s">
        <v>2208</v>
      </c>
      <c r="H10870" t="s">
        <v>2210</v>
      </c>
      <c r="I10870" t="s">
        <v>433</v>
      </c>
      <c r="J10870" t="s">
        <v>9765</v>
      </c>
      <c r="L10870" s="5"/>
      <c r="P10870" t="s">
        <v>9765</v>
      </c>
    </row>
    <row r="10871" spans="2:16" x14ac:dyDescent="0.25">
      <c r="B10871" t="s">
        <v>4</v>
      </c>
      <c r="C10871" t="s">
        <v>17</v>
      </c>
      <c r="D10871" s="6">
        <v>0.126</v>
      </c>
      <c r="E10871" s="6">
        <v>0.126</v>
      </c>
      <c r="F10871" s="18">
        <v>135</v>
      </c>
      <c r="G10871" t="s">
        <v>2208</v>
      </c>
      <c r="H10871" t="s">
        <v>2211</v>
      </c>
      <c r="I10871" t="s">
        <v>668</v>
      </c>
      <c r="J10871" t="s">
        <v>9814</v>
      </c>
      <c r="L10871" s="5"/>
      <c r="P10871" t="s">
        <v>9814</v>
      </c>
    </row>
    <row r="10872" spans="2:16" x14ac:dyDescent="0.25">
      <c r="B10872" t="s">
        <v>4</v>
      </c>
      <c r="C10872" t="s">
        <v>17</v>
      </c>
      <c r="D10872" s="6">
        <v>0.05</v>
      </c>
      <c r="E10872" s="6">
        <v>0.05</v>
      </c>
      <c r="F10872" s="18">
        <v>230</v>
      </c>
      <c r="G10872" t="s">
        <v>2208</v>
      </c>
      <c r="H10872" t="s">
        <v>2212</v>
      </c>
      <c r="I10872" t="s">
        <v>486</v>
      </c>
      <c r="J10872" t="s">
        <v>9863</v>
      </c>
      <c r="L10872" s="5"/>
      <c r="P10872" t="s">
        <v>9863</v>
      </c>
    </row>
    <row r="10873" spans="2:16" x14ac:dyDescent="0.25">
      <c r="B10873" t="s">
        <v>4</v>
      </c>
      <c r="C10873" t="s">
        <v>17</v>
      </c>
      <c r="D10873" s="6">
        <v>0.12300000000000001</v>
      </c>
      <c r="E10873" s="6">
        <v>0.12300000000000001</v>
      </c>
      <c r="F10873" s="18">
        <v>135</v>
      </c>
      <c r="G10873" t="s">
        <v>2208</v>
      </c>
      <c r="H10873" t="s">
        <v>2213</v>
      </c>
      <c r="I10873" t="s">
        <v>160</v>
      </c>
      <c r="J10873" t="s">
        <v>9912</v>
      </c>
      <c r="L10873" s="5"/>
      <c r="P10873" t="s">
        <v>9912</v>
      </c>
    </row>
    <row r="10874" spans="2:16" x14ac:dyDescent="0.25">
      <c r="B10874" t="s">
        <v>4</v>
      </c>
      <c r="C10874" t="s">
        <v>17</v>
      </c>
      <c r="D10874" s="6">
        <v>0.05</v>
      </c>
      <c r="E10874" s="6">
        <v>0.05</v>
      </c>
      <c r="F10874" s="18">
        <v>230</v>
      </c>
      <c r="G10874" t="s">
        <v>2208</v>
      </c>
      <c r="H10874" t="s">
        <v>2214</v>
      </c>
      <c r="I10874" t="s">
        <v>362</v>
      </c>
      <c r="J10874" t="s">
        <v>9961</v>
      </c>
      <c r="L10874" s="5"/>
      <c r="P10874" t="s">
        <v>9961</v>
      </c>
    </row>
    <row r="10875" spans="2:16" x14ac:dyDescent="0.25">
      <c r="B10875" t="s">
        <v>4</v>
      </c>
      <c r="C10875" t="s">
        <v>17</v>
      </c>
      <c r="D10875" s="6">
        <v>0.126</v>
      </c>
      <c r="E10875" s="6">
        <v>0.126</v>
      </c>
      <c r="F10875" s="18">
        <v>135</v>
      </c>
      <c r="G10875" t="s">
        <v>2208</v>
      </c>
      <c r="H10875" t="s">
        <v>2215</v>
      </c>
      <c r="I10875" t="s">
        <v>632</v>
      </c>
      <c r="J10875" t="s">
        <v>10010</v>
      </c>
      <c r="L10875" s="5"/>
      <c r="P10875" t="s">
        <v>10010</v>
      </c>
    </row>
    <row r="10876" spans="2:16" x14ac:dyDescent="0.25">
      <c r="B10876" t="s">
        <v>4</v>
      </c>
      <c r="C10876" t="s">
        <v>17</v>
      </c>
      <c r="D10876" s="6">
        <v>0.126</v>
      </c>
      <c r="E10876" s="6">
        <v>0.126</v>
      </c>
      <c r="F10876" s="18">
        <v>135</v>
      </c>
      <c r="G10876" t="s">
        <v>2208</v>
      </c>
      <c r="H10876" t="s">
        <v>2216</v>
      </c>
      <c r="I10876" t="s">
        <v>5020</v>
      </c>
      <c r="J10876" t="s">
        <v>10059</v>
      </c>
      <c r="L10876" s="5"/>
      <c r="P10876" t="s">
        <v>10059</v>
      </c>
    </row>
    <row r="10877" spans="2:16" x14ac:dyDescent="0.25">
      <c r="B10877" t="s">
        <v>4</v>
      </c>
      <c r="C10877" t="s">
        <v>17</v>
      </c>
      <c r="D10877" s="6">
        <v>0.126</v>
      </c>
      <c r="E10877" s="6">
        <v>0.126</v>
      </c>
      <c r="F10877" s="18">
        <v>135</v>
      </c>
      <c r="G10877" t="s">
        <v>2208</v>
      </c>
      <c r="H10877" t="s">
        <v>2217</v>
      </c>
      <c r="I10877" t="s">
        <v>359</v>
      </c>
      <c r="J10877" t="s">
        <v>10108</v>
      </c>
      <c r="L10877" s="5"/>
      <c r="P10877" t="s">
        <v>10108</v>
      </c>
    </row>
    <row r="10878" spans="2:16" x14ac:dyDescent="0.25">
      <c r="B10878" t="s">
        <v>4</v>
      </c>
      <c r="C10878" t="s">
        <v>17</v>
      </c>
      <c r="D10878" s="6">
        <v>6.9000000000000006E-2</v>
      </c>
      <c r="E10878" s="6">
        <v>6.9000000000000006E-2</v>
      </c>
      <c r="F10878" s="18">
        <v>170</v>
      </c>
      <c r="G10878" t="s">
        <v>2208</v>
      </c>
      <c r="H10878" t="s">
        <v>2218</v>
      </c>
      <c r="I10878" t="s">
        <v>5023</v>
      </c>
      <c r="J10878" t="s">
        <v>10157</v>
      </c>
      <c r="L10878" s="5"/>
      <c r="P10878" t="s">
        <v>10157</v>
      </c>
    </row>
    <row r="10879" spans="2:16" x14ac:dyDescent="0.25">
      <c r="B10879" t="s">
        <v>4</v>
      </c>
      <c r="C10879" t="s">
        <v>17</v>
      </c>
      <c r="D10879" s="6">
        <v>6.9000000000000006E-2</v>
      </c>
      <c r="E10879" s="6">
        <v>6.9000000000000006E-2</v>
      </c>
      <c r="F10879" s="18">
        <v>170</v>
      </c>
      <c r="G10879" t="s">
        <v>2208</v>
      </c>
      <c r="H10879" t="s">
        <v>2219</v>
      </c>
      <c r="I10879" t="s">
        <v>5025</v>
      </c>
      <c r="J10879" t="s">
        <v>10206</v>
      </c>
      <c r="L10879" s="5"/>
      <c r="P10879" t="s">
        <v>10206</v>
      </c>
    </row>
    <row r="10880" spans="2:16" x14ac:dyDescent="0.25">
      <c r="B10880" t="s">
        <v>4</v>
      </c>
      <c r="C10880" t="s">
        <v>17</v>
      </c>
      <c r="D10880" s="6">
        <v>0.14499999999999999</v>
      </c>
      <c r="E10880" s="6">
        <v>0.14499999999999999</v>
      </c>
      <c r="F10880" s="18">
        <v>135</v>
      </c>
      <c r="G10880" t="s">
        <v>2208</v>
      </c>
      <c r="H10880" t="s">
        <v>2220</v>
      </c>
      <c r="I10880" t="s">
        <v>338</v>
      </c>
      <c r="J10880" t="s">
        <v>10255</v>
      </c>
      <c r="L10880" s="5"/>
      <c r="P10880" t="s">
        <v>10255</v>
      </c>
    </row>
    <row r="10881" spans="2:16" x14ac:dyDescent="0.25">
      <c r="B10881" t="s">
        <v>4</v>
      </c>
      <c r="C10881" t="s">
        <v>17</v>
      </c>
      <c r="D10881" s="6">
        <v>0.316</v>
      </c>
      <c r="E10881" s="6">
        <v>0.316</v>
      </c>
      <c r="F10881" s="18">
        <v>135</v>
      </c>
      <c r="G10881" t="s">
        <v>2208</v>
      </c>
      <c r="H10881" t="s">
        <v>2221</v>
      </c>
      <c r="I10881" t="s">
        <v>505</v>
      </c>
      <c r="J10881" t="s">
        <v>10304</v>
      </c>
      <c r="L10881" s="5"/>
      <c r="P10881" t="s">
        <v>10304</v>
      </c>
    </row>
    <row r="10882" spans="2:16" x14ac:dyDescent="0.25">
      <c r="B10882" t="s">
        <v>4</v>
      </c>
      <c r="C10882" t="s">
        <v>17</v>
      </c>
      <c r="D10882" s="6">
        <v>0.126</v>
      </c>
      <c r="E10882" s="6">
        <v>0.126</v>
      </c>
      <c r="F10882" s="18">
        <v>135</v>
      </c>
      <c r="G10882" t="s">
        <v>2208</v>
      </c>
      <c r="H10882" t="s">
        <v>2222</v>
      </c>
      <c r="I10882" t="s">
        <v>5029</v>
      </c>
      <c r="J10882" t="s">
        <v>10353</v>
      </c>
      <c r="L10882" s="5"/>
      <c r="P10882" t="s">
        <v>10353</v>
      </c>
    </row>
    <row r="10883" spans="2:16" x14ac:dyDescent="0.25">
      <c r="B10883" t="s">
        <v>4</v>
      </c>
      <c r="C10883" t="s">
        <v>17</v>
      </c>
      <c r="D10883" s="6">
        <v>6.9000000000000006E-2</v>
      </c>
      <c r="E10883" s="6">
        <v>6.9000000000000006E-2</v>
      </c>
      <c r="F10883" s="18">
        <v>170</v>
      </c>
      <c r="G10883" t="s">
        <v>2208</v>
      </c>
      <c r="H10883" t="s">
        <v>2223</v>
      </c>
      <c r="I10883" t="s">
        <v>423</v>
      </c>
      <c r="J10883" t="s">
        <v>10402</v>
      </c>
      <c r="L10883" s="5"/>
      <c r="P10883" t="s">
        <v>10402</v>
      </c>
    </row>
    <row r="10884" spans="2:16" x14ac:dyDescent="0.25">
      <c r="B10884" t="s">
        <v>4</v>
      </c>
      <c r="C10884" t="s">
        <v>17</v>
      </c>
      <c r="D10884" s="6">
        <v>0.185</v>
      </c>
      <c r="E10884" s="6">
        <v>0.185</v>
      </c>
      <c r="F10884" s="18">
        <v>135</v>
      </c>
      <c r="G10884" t="s">
        <v>2208</v>
      </c>
      <c r="H10884" t="s">
        <v>2224</v>
      </c>
      <c r="I10884" t="s">
        <v>186</v>
      </c>
      <c r="J10884" t="s">
        <v>10451</v>
      </c>
      <c r="L10884" s="5"/>
      <c r="P10884" t="s">
        <v>10451</v>
      </c>
    </row>
    <row r="10885" spans="2:16" x14ac:dyDescent="0.25">
      <c r="B10885" t="s">
        <v>4</v>
      </c>
      <c r="C10885" t="s">
        <v>17</v>
      </c>
      <c r="D10885" s="6">
        <v>0.126</v>
      </c>
      <c r="E10885" s="6">
        <v>0.126</v>
      </c>
      <c r="F10885" s="18">
        <v>135</v>
      </c>
      <c r="G10885" t="s">
        <v>2208</v>
      </c>
      <c r="H10885" t="s">
        <v>2225</v>
      </c>
      <c r="I10885" t="s">
        <v>5035</v>
      </c>
      <c r="J10885" t="s">
        <v>10500</v>
      </c>
      <c r="L10885" s="5"/>
      <c r="P10885" t="s">
        <v>10500</v>
      </c>
    </row>
    <row r="10886" spans="2:16" x14ac:dyDescent="0.25">
      <c r="B10886" t="s">
        <v>4</v>
      </c>
      <c r="C10886" t="s">
        <v>17</v>
      </c>
      <c r="D10886" s="6">
        <v>0.126</v>
      </c>
      <c r="E10886" s="6">
        <v>0.126</v>
      </c>
      <c r="F10886" s="18">
        <v>135</v>
      </c>
      <c r="G10886" t="s">
        <v>2208</v>
      </c>
      <c r="H10886" t="s">
        <v>2226</v>
      </c>
      <c r="I10886" t="s">
        <v>5037</v>
      </c>
      <c r="J10886" t="s">
        <v>10549</v>
      </c>
      <c r="L10886" s="5"/>
      <c r="P10886" t="s">
        <v>10549</v>
      </c>
    </row>
    <row r="10887" spans="2:16" x14ac:dyDescent="0.25">
      <c r="B10887" t="s">
        <v>4</v>
      </c>
      <c r="C10887" t="s">
        <v>17</v>
      </c>
      <c r="D10887" s="6">
        <v>0.126</v>
      </c>
      <c r="E10887" s="6">
        <v>0.126</v>
      </c>
      <c r="F10887" s="18">
        <v>135</v>
      </c>
      <c r="G10887" t="s">
        <v>2208</v>
      </c>
      <c r="H10887" t="s">
        <v>2227</v>
      </c>
      <c r="I10887" t="s">
        <v>5039</v>
      </c>
      <c r="J10887" t="s">
        <v>10598</v>
      </c>
      <c r="L10887" s="5"/>
      <c r="P10887" t="s">
        <v>10598</v>
      </c>
    </row>
    <row r="10888" spans="2:16" x14ac:dyDescent="0.25">
      <c r="B10888" t="s">
        <v>4</v>
      </c>
      <c r="C10888" t="s">
        <v>17</v>
      </c>
      <c r="D10888" s="6">
        <v>0.59899999999999998</v>
      </c>
      <c r="E10888" s="6">
        <v>0.59899999999999998</v>
      </c>
      <c r="F10888" s="18">
        <v>135</v>
      </c>
      <c r="G10888" t="s">
        <v>2208</v>
      </c>
      <c r="H10888" t="s">
        <v>2228</v>
      </c>
      <c r="I10888" t="s">
        <v>551</v>
      </c>
      <c r="J10888" t="s">
        <v>10647</v>
      </c>
      <c r="L10888" s="5"/>
      <c r="P10888" t="s">
        <v>10647</v>
      </c>
    </row>
    <row r="10889" spans="2:16" x14ac:dyDescent="0.25">
      <c r="B10889" t="s">
        <v>4</v>
      </c>
      <c r="C10889" t="s">
        <v>17</v>
      </c>
      <c r="D10889" s="6">
        <v>0.52200000000000002</v>
      </c>
      <c r="E10889" s="6">
        <v>0.52200000000000002</v>
      </c>
      <c r="F10889" s="18">
        <v>135</v>
      </c>
      <c r="G10889" t="s">
        <v>2208</v>
      </c>
      <c r="H10889" t="s">
        <v>2229</v>
      </c>
      <c r="I10889" t="s">
        <v>225</v>
      </c>
      <c r="J10889" t="s">
        <v>10696</v>
      </c>
      <c r="L10889" s="5"/>
      <c r="P10889" t="s">
        <v>10696</v>
      </c>
    </row>
    <row r="10890" spans="2:16" x14ac:dyDescent="0.25">
      <c r="B10890" t="s">
        <v>4</v>
      </c>
      <c r="C10890" t="s">
        <v>17</v>
      </c>
      <c r="D10890" s="6">
        <v>6.9000000000000006E-2</v>
      </c>
      <c r="E10890" s="6">
        <v>6.9000000000000006E-2</v>
      </c>
      <c r="F10890" s="18">
        <v>170</v>
      </c>
      <c r="G10890" t="s">
        <v>2208</v>
      </c>
      <c r="H10890" t="s">
        <v>2230</v>
      </c>
      <c r="I10890" t="s">
        <v>500</v>
      </c>
      <c r="J10890" t="s">
        <v>10745</v>
      </c>
      <c r="L10890" s="5"/>
      <c r="P10890" t="s">
        <v>10745</v>
      </c>
    </row>
    <row r="10891" spans="2:16" x14ac:dyDescent="0.25">
      <c r="B10891" t="s">
        <v>4</v>
      </c>
      <c r="C10891" t="s">
        <v>17</v>
      </c>
      <c r="D10891" s="6">
        <v>0.126</v>
      </c>
      <c r="E10891" s="6">
        <v>0.126</v>
      </c>
      <c r="F10891" s="18">
        <v>135</v>
      </c>
      <c r="G10891" t="s">
        <v>2208</v>
      </c>
      <c r="H10891" t="s">
        <v>2231</v>
      </c>
      <c r="I10891" t="s">
        <v>818</v>
      </c>
      <c r="J10891" t="s">
        <v>10794</v>
      </c>
      <c r="L10891" s="5"/>
      <c r="P10891" t="s">
        <v>10794</v>
      </c>
    </row>
    <row r="10892" spans="2:16" x14ac:dyDescent="0.25">
      <c r="B10892" t="s">
        <v>4</v>
      </c>
      <c r="C10892" t="s">
        <v>17</v>
      </c>
      <c r="D10892" s="6">
        <v>0.126</v>
      </c>
      <c r="E10892" s="6">
        <v>0.126</v>
      </c>
      <c r="F10892" s="18">
        <v>135</v>
      </c>
      <c r="G10892" t="s">
        <v>2208</v>
      </c>
      <c r="H10892" t="s">
        <v>2232</v>
      </c>
      <c r="I10892" t="s">
        <v>808</v>
      </c>
      <c r="J10892" t="s">
        <v>10843</v>
      </c>
      <c r="L10892" s="5"/>
      <c r="P10892" t="s">
        <v>10843</v>
      </c>
    </row>
    <row r="10893" spans="2:16" x14ac:dyDescent="0.25">
      <c r="B10893" t="s">
        <v>4</v>
      </c>
      <c r="C10893" t="s">
        <v>17</v>
      </c>
      <c r="D10893" s="6">
        <v>6.9000000000000006E-2</v>
      </c>
      <c r="E10893" s="6">
        <v>6.9000000000000006E-2</v>
      </c>
      <c r="F10893" s="18">
        <v>170</v>
      </c>
      <c r="G10893" t="s">
        <v>2208</v>
      </c>
      <c r="H10893" t="s">
        <v>2233</v>
      </c>
      <c r="I10893" t="s">
        <v>382</v>
      </c>
      <c r="J10893" t="s">
        <v>10892</v>
      </c>
      <c r="L10893" s="5"/>
      <c r="P10893" t="s">
        <v>10892</v>
      </c>
    </row>
    <row r="10894" spans="2:16" x14ac:dyDescent="0.25">
      <c r="B10894" t="s">
        <v>4</v>
      </c>
      <c r="C10894" t="s">
        <v>17</v>
      </c>
      <c r="D10894" s="6">
        <v>0.14899999999999999</v>
      </c>
      <c r="E10894" s="6">
        <v>0.14899999999999999</v>
      </c>
      <c r="F10894" s="18">
        <v>135</v>
      </c>
      <c r="G10894" t="s">
        <v>2208</v>
      </c>
      <c r="H10894" t="s">
        <v>2234</v>
      </c>
      <c r="I10894" t="s">
        <v>79</v>
      </c>
      <c r="J10894" t="s">
        <v>10941</v>
      </c>
      <c r="L10894" s="5"/>
      <c r="P10894" t="s">
        <v>10941</v>
      </c>
    </row>
    <row r="10895" spans="2:16" x14ac:dyDescent="0.25">
      <c r="B10895" t="s">
        <v>4</v>
      </c>
      <c r="C10895" t="s">
        <v>17</v>
      </c>
      <c r="D10895" s="6">
        <v>0.126</v>
      </c>
      <c r="E10895" s="6">
        <v>0.126</v>
      </c>
      <c r="F10895" s="18">
        <v>135</v>
      </c>
      <c r="G10895" t="s">
        <v>2208</v>
      </c>
      <c r="H10895" t="s">
        <v>2235</v>
      </c>
      <c r="I10895" t="s">
        <v>474</v>
      </c>
      <c r="J10895" t="s">
        <v>10990</v>
      </c>
      <c r="L10895" s="5"/>
      <c r="P10895" t="s">
        <v>10990</v>
      </c>
    </row>
    <row r="10896" spans="2:16" x14ac:dyDescent="0.25">
      <c r="B10896" t="s">
        <v>4</v>
      </c>
      <c r="C10896" t="s">
        <v>17</v>
      </c>
      <c r="D10896" s="6">
        <v>0.05</v>
      </c>
      <c r="E10896" s="6">
        <v>0.05</v>
      </c>
      <c r="F10896" s="18">
        <v>230</v>
      </c>
      <c r="G10896" t="s">
        <v>2208</v>
      </c>
      <c r="H10896" t="s">
        <v>2236</v>
      </c>
      <c r="I10896" t="s">
        <v>414</v>
      </c>
      <c r="J10896" t="s">
        <v>11039</v>
      </c>
      <c r="L10896" s="5"/>
      <c r="P10896" t="s">
        <v>11039</v>
      </c>
    </row>
    <row r="10897" spans="2:16" x14ac:dyDescent="0.25">
      <c r="B10897" t="s">
        <v>4</v>
      </c>
      <c r="C10897" t="s">
        <v>17</v>
      </c>
      <c r="D10897" s="6">
        <v>0.107</v>
      </c>
      <c r="E10897" s="6">
        <v>0.107</v>
      </c>
      <c r="F10897" s="18">
        <v>155</v>
      </c>
      <c r="G10897" t="s">
        <v>2209</v>
      </c>
      <c r="H10897" t="s">
        <v>2190</v>
      </c>
      <c r="I10897" t="s">
        <v>5050</v>
      </c>
      <c r="J10897" t="s">
        <v>8688</v>
      </c>
      <c r="L10897" s="5"/>
      <c r="P10897" t="s">
        <v>8688</v>
      </c>
    </row>
    <row r="10898" spans="2:16" x14ac:dyDescent="0.25">
      <c r="B10898" t="s">
        <v>4</v>
      </c>
      <c r="C10898" t="s">
        <v>17</v>
      </c>
      <c r="D10898" s="6">
        <v>0.107</v>
      </c>
      <c r="E10898" s="6">
        <v>0.107</v>
      </c>
      <c r="F10898" s="18">
        <v>155</v>
      </c>
      <c r="G10898" t="s">
        <v>2209</v>
      </c>
      <c r="H10898" t="s">
        <v>2191</v>
      </c>
      <c r="I10898" t="s">
        <v>5052</v>
      </c>
      <c r="J10898" t="s">
        <v>8737</v>
      </c>
      <c r="L10898" s="5"/>
      <c r="P10898" t="s">
        <v>8737</v>
      </c>
    </row>
    <row r="10899" spans="2:16" x14ac:dyDescent="0.25">
      <c r="B10899" t="s">
        <v>4</v>
      </c>
      <c r="C10899" t="s">
        <v>17</v>
      </c>
      <c r="D10899" s="6">
        <v>6.9000000000000006E-2</v>
      </c>
      <c r="E10899" s="6">
        <v>6.9000000000000006E-2</v>
      </c>
      <c r="F10899" s="18">
        <v>170</v>
      </c>
      <c r="G10899" t="s">
        <v>2209</v>
      </c>
      <c r="H10899" t="s">
        <v>2192</v>
      </c>
      <c r="I10899" t="s">
        <v>5054</v>
      </c>
      <c r="J10899" t="s">
        <v>8786</v>
      </c>
      <c r="L10899" s="5"/>
      <c r="P10899" t="s">
        <v>8786</v>
      </c>
    </row>
    <row r="10900" spans="2:16" x14ac:dyDescent="0.25">
      <c r="B10900" t="s">
        <v>4</v>
      </c>
      <c r="C10900" t="s">
        <v>17</v>
      </c>
      <c r="D10900" s="6">
        <v>0.38299999999999995</v>
      </c>
      <c r="E10900" s="6">
        <v>0.38299999999999995</v>
      </c>
      <c r="F10900" s="18">
        <v>159</v>
      </c>
      <c r="G10900" t="s">
        <v>2209</v>
      </c>
      <c r="H10900" t="s">
        <v>2183</v>
      </c>
      <c r="I10900" t="s">
        <v>413</v>
      </c>
      <c r="J10900" t="s">
        <v>8835</v>
      </c>
      <c r="L10900" s="5"/>
      <c r="P10900" t="s">
        <v>8835</v>
      </c>
    </row>
    <row r="10901" spans="2:16" x14ac:dyDescent="0.25">
      <c r="B10901" t="s">
        <v>4</v>
      </c>
      <c r="C10901" t="s">
        <v>17</v>
      </c>
      <c r="D10901" s="6">
        <v>6.9000000000000006E-2</v>
      </c>
      <c r="E10901" s="6">
        <v>6.9000000000000006E-2</v>
      </c>
      <c r="F10901" s="18">
        <v>170</v>
      </c>
      <c r="G10901" t="s">
        <v>2209</v>
      </c>
      <c r="H10901" t="s">
        <v>2193</v>
      </c>
      <c r="I10901" t="s">
        <v>5057</v>
      </c>
      <c r="J10901" t="s">
        <v>8884</v>
      </c>
      <c r="L10901" s="5"/>
      <c r="P10901" t="s">
        <v>8884</v>
      </c>
    </row>
    <row r="10902" spans="2:16" x14ac:dyDescent="0.25">
      <c r="B10902" t="s">
        <v>4</v>
      </c>
      <c r="C10902" t="s">
        <v>17</v>
      </c>
      <c r="D10902" s="6">
        <v>0.107</v>
      </c>
      <c r="E10902" s="6">
        <v>0.107</v>
      </c>
      <c r="F10902" s="18">
        <v>155</v>
      </c>
      <c r="G10902" t="s">
        <v>2209</v>
      </c>
      <c r="H10902" t="s">
        <v>2194</v>
      </c>
      <c r="I10902" t="s">
        <v>5059</v>
      </c>
      <c r="J10902" t="s">
        <v>8933</v>
      </c>
      <c r="L10902" s="5"/>
      <c r="P10902" t="s">
        <v>8933</v>
      </c>
    </row>
    <row r="10903" spans="2:16" x14ac:dyDescent="0.25">
      <c r="B10903" t="s">
        <v>4</v>
      </c>
      <c r="C10903" t="s">
        <v>17</v>
      </c>
      <c r="D10903" s="6">
        <v>0.107</v>
      </c>
      <c r="E10903" s="6">
        <v>0.107</v>
      </c>
      <c r="F10903" s="18">
        <v>155</v>
      </c>
      <c r="G10903" t="s">
        <v>2209</v>
      </c>
      <c r="H10903" t="s">
        <v>2195</v>
      </c>
      <c r="I10903" t="s">
        <v>5061</v>
      </c>
      <c r="J10903" t="s">
        <v>8982</v>
      </c>
      <c r="L10903" s="5"/>
      <c r="P10903" t="s">
        <v>8982</v>
      </c>
    </row>
    <row r="10904" spans="2:16" x14ac:dyDescent="0.25">
      <c r="B10904" t="s">
        <v>4</v>
      </c>
      <c r="C10904" t="s">
        <v>17</v>
      </c>
      <c r="D10904" s="6">
        <v>0.107</v>
      </c>
      <c r="E10904" s="6">
        <v>0.107</v>
      </c>
      <c r="F10904" s="18">
        <v>155</v>
      </c>
      <c r="G10904" t="s">
        <v>2209</v>
      </c>
      <c r="H10904" t="s">
        <v>2196</v>
      </c>
      <c r="I10904" t="s">
        <v>5063</v>
      </c>
      <c r="J10904" t="s">
        <v>9031</v>
      </c>
      <c r="L10904" s="5"/>
      <c r="P10904" t="s">
        <v>9031</v>
      </c>
    </row>
    <row r="10905" spans="2:16" x14ac:dyDescent="0.25">
      <c r="B10905" t="s">
        <v>4</v>
      </c>
      <c r="C10905" t="s">
        <v>17</v>
      </c>
      <c r="D10905" s="6">
        <v>0.41</v>
      </c>
      <c r="E10905" s="6">
        <v>0.41</v>
      </c>
      <c r="F10905" s="18">
        <v>170</v>
      </c>
      <c r="G10905" t="s">
        <v>2209</v>
      </c>
      <c r="H10905" t="s">
        <v>2197</v>
      </c>
      <c r="I10905" t="s">
        <v>544</v>
      </c>
      <c r="J10905" t="s">
        <v>9080</v>
      </c>
      <c r="L10905" s="5"/>
      <c r="P10905" t="s">
        <v>9080</v>
      </c>
    </row>
    <row r="10906" spans="2:16" x14ac:dyDescent="0.25">
      <c r="B10906" t="s">
        <v>4</v>
      </c>
      <c r="C10906" t="s">
        <v>17</v>
      </c>
      <c r="D10906" s="6">
        <v>0.107</v>
      </c>
      <c r="E10906" s="6">
        <v>0.107</v>
      </c>
      <c r="F10906" s="18">
        <v>155</v>
      </c>
      <c r="G10906" t="s">
        <v>2209</v>
      </c>
      <c r="H10906" t="s">
        <v>2198</v>
      </c>
      <c r="I10906" t="s">
        <v>5066</v>
      </c>
      <c r="J10906" t="s">
        <v>9129</v>
      </c>
      <c r="L10906" s="5"/>
      <c r="P10906" t="s">
        <v>9129</v>
      </c>
    </row>
    <row r="10907" spans="2:16" x14ac:dyDescent="0.25">
      <c r="B10907" t="s">
        <v>4</v>
      </c>
      <c r="C10907" t="s">
        <v>17</v>
      </c>
      <c r="D10907" s="6">
        <v>0.126</v>
      </c>
      <c r="E10907" s="6">
        <v>0.126</v>
      </c>
      <c r="F10907" s="18">
        <v>135</v>
      </c>
      <c r="G10907" t="s">
        <v>2209</v>
      </c>
      <c r="H10907" t="s">
        <v>2199</v>
      </c>
      <c r="I10907" t="s">
        <v>357</v>
      </c>
      <c r="J10907" t="s">
        <v>9178</v>
      </c>
      <c r="L10907" s="5"/>
      <c r="P10907" t="s">
        <v>9178</v>
      </c>
    </row>
    <row r="10908" spans="2:16" x14ac:dyDescent="0.25">
      <c r="B10908" t="s">
        <v>4</v>
      </c>
      <c r="C10908" t="s">
        <v>17</v>
      </c>
      <c r="D10908" s="6">
        <v>6.9000000000000006E-2</v>
      </c>
      <c r="E10908" s="6">
        <v>6.9000000000000006E-2</v>
      </c>
      <c r="F10908" s="18">
        <v>170</v>
      </c>
      <c r="G10908" t="s">
        <v>2209</v>
      </c>
      <c r="H10908" t="s">
        <v>1014</v>
      </c>
      <c r="I10908" t="s">
        <v>5069</v>
      </c>
      <c r="J10908" t="s">
        <v>9227</v>
      </c>
      <c r="L10908" s="5"/>
      <c r="P10908" t="s">
        <v>9227</v>
      </c>
    </row>
    <row r="10909" spans="2:16" x14ac:dyDescent="0.25">
      <c r="B10909" t="s">
        <v>4</v>
      </c>
      <c r="C10909" t="s">
        <v>17</v>
      </c>
      <c r="D10909" s="6">
        <v>0.50900000000000001</v>
      </c>
      <c r="E10909" s="6">
        <v>0.50900000000000001</v>
      </c>
      <c r="F10909" s="18">
        <v>135</v>
      </c>
      <c r="G10909" t="s">
        <v>2209</v>
      </c>
      <c r="H10909" t="s">
        <v>2200</v>
      </c>
      <c r="I10909" t="s">
        <v>142</v>
      </c>
      <c r="J10909" t="s">
        <v>9276</v>
      </c>
      <c r="L10909" s="5"/>
      <c r="P10909" t="s">
        <v>9276</v>
      </c>
    </row>
    <row r="10910" spans="2:16" x14ac:dyDescent="0.25">
      <c r="B10910" t="s">
        <v>4</v>
      </c>
      <c r="C10910" t="s">
        <v>17</v>
      </c>
      <c r="D10910" s="6">
        <v>0.126</v>
      </c>
      <c r="E10910" s="6">
        <v>0.126</v>
      </c>
      <c r="F10910" s="18">
        <v>135</v>
      </c>
      <c r="G10910" t="s">
        <v>2209</v>
      </c>
      <c r="H10910" t="s">
        <v>2201</v>
      </c>
      <c r="I10910" t="s">
        <v>827</v>
      </c>
      <c r="J10910" t="s">
        <v>9325</v>
      </c>
      <c r="L10910" s="5"/>
      <c r="P10910" t="s">
        <v>9325</v>
      </c>
    </row>
    <row r="10911" spans="2:16" x14ac:dyDescent="0.25">
      <c r="B10911" t="s">
        <v>4</v>
      </c>
      <c r="C10911" t="s">
        <v>17</v>
      </c>
      <c r="D10911" s="6">
        <v>0.126</v>
      </c>
      <c r="E10911" s="6">
        <v>0.126</v>
      </c>
      <c r="F10911" s="18">
        <v>135</v>
      </c>
      <c r="G10911" t="s">
        <v>2209</v>
      </c>
      <c r="H10911" t="s">
        <v>2202</v>
      </c>
      <c r="I10911" t="s">
        <v>5073</v>
      </c>
      <c r="J10911" t="s">
        <v>9374</v>
      </c>
      <c r="L10911" s="5"/>
      <c r="P10911" t="s">
        <v>9374</v>
      </c>
    </row>
    <row r="10912" spans="2:16" x14ac:dyDescent="0.25">
      <c r="B10912" t="s">
        <v>4</v>
      </c>
      <c r="C10912" t="s">
        <v>17</v>
      </c>
      <c r="D10912" s="6">
        <v>0.37799999999999995</v>
      </c>
      <c r="E10912" s="6">
        <v>0.37799999999999995</v>
      </c>
      <c r="F10912" s="18">
        <v>135</v>
      </c>
      <c r="G10912" t="s">
        <v>2209</v>
      </c>
      <c r="H10912" t="s">
        <v>2203</v>
      </c>
      <c r="I10912" t="s">
        <v>350</v>
      </c>
      <c r="J10912" t="s">
        <v>9423</v>
      </c>
      <c r="L10912" s="5"/>
      <c r="P10912" t="s">
        <v>9423</v>
      </c>
    </row>
    <row r="10913" spans="2:16" x14ac:dyDescent="0.25">
      <c r="B10913" t="s">
        <v>4</v>
      </c>
      <c r="C10913" t="s">
        <v>17</v>
      </c>
      <c r="D10913" s="6">
        <v>0.107</v>
      </c>
      <c r="E10913" s="6">
        <v>0.107</v>
      </c>
      <c r="F10913" s="18">
        <v>155</v>
      </c>
      <c r="G10913" t="s">
        <v>2209</v>
      </c>
      <c r="H10913" t="s">
        <v>2204</v>
      </c>
      <c r="I10913" t="s">
        <v>5076</v>
      </c>
      <c r="J10913" t="s">
        <v>9472</v>
      </c>
      <c r="L10913" s="5"/>
      <c r="P10913" t="s">
        <v>9472</v>
      </c>
    </row>
    <row r="10914" spans="2:16" x14ac:dyDescent="0.25">
      <c r="B10914" t="s">
        <v>4</v>
      </c>
      <c r="C10914" t="s">
        <v>17</v>
      </c>
      <c r="D10914" s="6">
        <v>0.34799999999999998</v>
      </c>
      <c r="E10914" s="6">
        <v>0.34799999999999998</v>
      </c>
      <c r="F10914" s="18">
        <v>150</v>
      </c>
      <c r="G10914" t="s">
        <v>2209</v>
      </c>
      <c r="H10914" t="s">
        <v>2205</v>
      </c>
      <c r="I10914" t="s">
        <v>637</v>
      </c>
      <c r="J10914" t="s">
        <v>9521</v>
      </c>
      <c r="L10914" s="5"/>
      <c r="P10914" t="s">
        <v>9521</v>
      </c>
    </row>
    <row r="10915" spans="2:16" x14ac:dyDescent="0.25">
      <c r="B10915" t="s">
        <v>4</v>
      </c>
      <c r="C10915" t="s">
        <v>17</v>
      </c>
      <c r="D10915" s="6">
        <v>0.107</v>
      </c>
      <c r="E10915" s="6">
        <v>0.107</v>
      </c>
      <c r="F10915" s="18">
        <v>155</v>
      </c>
      <c r="G10915" t="s">
        <v>2209</v>
      </c>
      <c r="H10915" t="s">
        <v>2206</v>
      </c>
      <c r="I10915" t="s">
        <v>875</v>
      </c>
      <c r="J10915" t="s">
        <v>9570</v>
      </c>
      <c r="L10915" s="5"/>
      <c r="P10915" t="s">
        <v>9570</v>
      </c>
    </row>
    <row r="10916" spans="2:16" x14ac:dyDescent="0.25">
      <c r="B10916" t="s">
        <v>4</v>
      </c>
      <c r="C10916" t="s">
        <v>17</v>
      </c>
      <c r="D10916" s="6">
        <v>0.107</v>
      </c>
      <c r="E10916" s="6">
        <v>0.107</v>
      </c>
      <c r="F10916" s="18">
        <v>155</v>
      </c>
      <c r="G10916" t="s">
        <v>2209</v>
      </c>
      <c r="H10916" t="s">
        <v>2207</v>
      </c>
      <c r="I10916" t="s">
        <v>5080</v>
      </c>
      <c r="J10916" t="s">
        <v>9619</v>
      </c>
      <c r="L10916" s="5"/>
      <c r="P10916" t="s">
        <v>9619</v>
      </c>
    </row>
    <row r="10917" spans="2:16" x14ac:dyDescent="0.25">
      <c r="B10917" t="s">
        <v>4</v>
      </c>
      <c r="C10917" t="s">
        <v>17</v>
      </c>
      <c r="D10917" s="6">
        <v>-4.4999999999999998E-2</v>
      </c>
      <c r="E10917" s="6">
        <v>-4.4999999999999998E-2</v>
      </c>
      <c r="F10917" s="18">
        <v>135</v>
      </c>
      <c r="G10917" t="s">
        <v>2209</v>
      </c>
      <c r="H10917" t="s">
        <v>2208</v>
      </c>
      <c r="I10917" t="s">
        <v>556</v>
      </c>
      <c r="J10917" t="s">
        <v>9668</v>
      </c>
      <c r="L10917" s="5"/>
      <c r="P10917" t="s">
        <v>9668</v>
      </c>
    </row>
    <row r="10918" spans="2:16" x14ac:dyDescent="0.25">
      <c r="B10918" t="s">
        <v>4</v>
      </c>
      <c r="C10918" t="s">
        <v>17</v>
      </c>
      <c r="D10918" s="6">
        <v>0.126</v>
      </c>
      <c r="E10918" s="6">
        <v>0.126</v>
      </c>
      <c r="F10918" s="18">
        <v>135</v>
      </c>
      <c r="G10918" t="s">
        <v>2209</v>
      </c>
      <c r="H10918" t="s">
        <v>2209</v>
      </c>
      <c r="I10918" t="s">
        <v>712</v>
      </c>
      <c r="J10918" t="s">
        <v>9717</v>
      </c>
      <c r="L10918" s="5"/>
      <c r="P10918" t="s">
        <v>9717</v>
      </c>
    </row>
    <row r="10919" spans="2:16" x14ac:dyDescent="0.25">
      <c r="B10919" t="s">
        <v>4</v>
      </c>
      <c r="C10919" t="s">
        <v>17</v>
      </c>
      <c r="D10919" s="6">
        <v>0.126</v>
      </c>
      <c r="E10919" s="6">
        <v>0.126</v>
      </c>
      <c r="F10919" s="18">
        <v>135</v>
      </c>
      <c r="G10919" t="s">
        <v>2209</v>
      </c>
      <c r="H10919" t="s">
        <v>2210</v>
      </c>
      <c r="I10919" t="s">
        <v>844</v>
      </c>
      <c r="J10919" t="s">
        <v>9766</v>
      </c>
      <c r="L10919" s="5"/>
      <c r="P10919" t="s">
        <v>9766</v>
      </c>
    </row>
    <row r="10920" spans="2:16" x14ac:dyDescent="0.25">
      <c r="B10920" t="s">
        <v>4</v>
      </c>
      <c r="C10920" t="s">
        <v>17</v>
      </c>
      <c r="D10920" s="6">
        <v>0.107</v>
      </c>
      <c r="E10920" s="6">
        <v>0.107</v>
      </c>
      <c r="F10920" s="18">
        <v>155</v>
      </c>
      <c r="G10920" t="s">
        <v>2209</v>
      </c>
      <c r="H10920" t="s">
        <v>2211</v>
      </c>
      <c r="I10920" t="s">
        <v>754</v>
      </c>
      <c r="J10920" t="s">
        <v>9815</v>
      </c>
      <c r="L10920" s="5"/>
      <c r="P10920" t="s">
        <v>9815</v>
      </c>
    </row>
    <row r="10921" spans="2:16" x14ac:dyDescent="0.25">
      <c r="B10921" t="s">
        <v>4</v>
      </c>
      <c r="C10921" t="s">
        <v>17</v>
      </c>
      <c r="D10921" s="6">
        <v>0.05</v>
      </c>
      <c r="E10921" s="6">
        <v>0.05</v>
      </c>
      <c r="F10921" s="18">
        <v>230</v>
      </c>
      <c r="G10921" t="s">
        <v>2209</v>
      </c>
      <c r="H10921" t="s">
        <v>2212</v>
      </c>
      <c r="I10921" t="s">
        <v>5086</v>
      </c>
      <c r="J10921" t="s">
        <v>9864</v>
      </c>
      <c r="L10921" s="5"/>
      <c r="P10921" t="s">
        <v>9864</v>
      </c>
    </row>
    <row r="10922" spans="2:16" x14ac:dyDescent="0.25">
      <c r="B10922" t="s">
        <v>4</v>
      </c>
      <c r="C10922" t="s">
        <v>17</v>
      </c>
      <c r="D10922" s="6">
        <v>0.107</v>
      </c>
      <c r="E10922" s="6">
        <v>0.107</v>
      </c>
      <c r="F10922" s="18">
        <v>155</v>
      </c>
      <c r="G10922" t="s">
        <v>2209</v>
      </c>
      <c r="H10922" t="s">
        <v>2213</v>
      </c>
      <c r="I10922" t="s">
        <v>648</v>
      </c>
      <c r="J10922" t="s">
        <v>9913</v>
      </c>
      <c r="L10922" s="5"/>
      <c r="P10922" t="s">
        <v>9913</v>
      </c>
    </row>
    <row r="10923" spans="2:16" x14ac:dyDescent="0.25">
      <c r="B10923" t="s">
        <v>4</v>
      </c>
      <c r="C10923" t="s">
        <v>17</v>
      </c>
      <c r="D10923" s="6">
        <v>0.05</v>
      </c>
      <c r="E10923" s="6">
        <v>0.05</v>
      </c>
      <c r="F10923" s="18">
        <v>230</v>
      </c>
      <c r="G10923" t="s">
        <v>2209</v>
      </c>
      <c r="H10923" t="s">
        <v>2214</v>
      </c>
      <c r="I10923" t="s">
        <v>5089</v>
      </c>
      <c r="J10923" t="s">
        <v>9962</v>
      </c>
      <c r="L10923" s="5"/>
      <c r="P10923" t="s">
        <v>9962</v>
      </c>
    </row>
    <row r="10924" spans="2:16" x14ac:dyDescent="0.25">
      <c r="B10924" t="s">
        <v>4</v>
      </c>
      <c r="C10924" t="s">
        <v>17</v>
      </c>
      <c r="D10924" s="6">
        <v>0.126</v>
      </c>
      <c r="E10924" s="6">
        <v>0.126</v>
      </c>
      <c r="F10924" s="18">
        <v>135</v>
      </c>
      <c r="G10924" t="s">
        <v>2209</v>
      </c>
      <c r="H10924" t="s">
        <v>2215</v>
      </c>
      <c r="I10924" t="s">
        <v>5091</v>
      </c>
      <c r="J10924" t="s">
        <v>10011</v>
      </c>
      <c r="L10924" s="5"/>
      <c r="P10924" t="s">
        <v>10011</v>
      </c>
    </row>
    <row r="10925" spans="2:16" x14ac:dyDescent="0.25">
      <c r="B10925" t="s">
        <v>4</v>
      </c>
      <c r="C10925" t="s">
        <v>17</v>
      </c>
      <c r="D10925" s="6">
        <v>0.107</v>
      </c>
      <c r="E10925" s="6">
        <v>0.107</v>
      </c>
      <c r="F10925" s="18">
        <v>155</v>
      </c>
      <c r="G10925" t="s">
        <v>2209</v>
      </c>
      <c r="H10925" t="s">
        <v>2216</v>
      </c>
      <c r="I10925" t="s">
        <v>5093</v>
      </c>
      <c r="J10925" t="s">
        <v>10060</v>
      </c>
      <c r="L10925" s="5"/>
      <c r="P10925" t="s">
        <v>10060</v>
      </c>
    </row>
    <row r="10926" spans="2:16" x14ac:dyDescent="0.25">
      <c r="B10926" t="s">
        <v>4</v>
      </c>
      <c r="C10926" t="s">
        <v>17</v>
      </c>
      <c r="D10926" s="6">
        <v>0.107</v>
      </c>
      <c r="E10926" s="6">
        <v>0.107</v>
      </c>
      <c r="F10926" s="18">
        <v>155</v>
      </c>
      <c r="G10926" t="s">
        <v>2209</v>
      </c>
      <c r="H10926" t="s">
        <v>2217</v>
      </c>
      <c r="I10926" t="s">
        <v>5095</v>
      </c>
      <c r="J10926" t="s">
        <v>10109</v>
      </c>
      <c r="L10926" s="5"/>
      <c r="P10926" t="s">
        <v>10109</v>
      </c>
    </row>
    <row r="10927" spans="2:16" x14ac:dyDescent="0.25">
      <c r="B10927" t="s">
        <v>4</v>
      </c>
      <c r="C10927" t="s">
        <v>17</v>
      </c>
      <c r="D10927" s="6">
        <v>6.9000000000000006E-2</v>
      </c>
      <c r="E10927" s="6">
        <v>6.9000000000000006E-2</v>
      </c>
      <c r="F10927" s="18">
        <v>170</v>
      </c>
      <c r="G10927" t="s">
        <v>2209</v>
      </c>
      <c r="H10927" t="s">
        <v>2218</v>
      </c>
      <c r="I10927" t="s">
        <v>5097</v>
      </c>
      <c r="J10927" t="s">
        <v>10158</v>
      </c>
      <c r="L10927" s="5"/>
      <c r="P10927" t="s">
        <v>10158</v>
      </c>
    </row>
    <row r="10928" spans="2:16" x14ac:dyDescent="0.25">
      <c r="B10928" t="s">
        <v>4</v>
      </c>
      <c r="C10928" t="s">
        <v>17</v>
      </c>
      <c r="D10928" s="6">
        <v>6.9000000000000006E-2</v>
      </c>
      <c r="E10928" s="6">
        <v>6.9000000000000006E-2</v>
      </c>
      <c r="F10928" s="18">
        <v>170</v>
      </c>
      <c r="G10928" t="s">
        <v>2209</v>
      </c>
      <c r="H10928" t="s">
        <v>2219</v>
      </c>
      <c r="I10928" t="s">
        <v>5099</v>
      </c>
      <c r="J10928" t="s">
        <v>10207</v>
      </c>
      <c r="L10928" s="5"/>
      <c r="P10928" t="s">
        <v>10207</v>
      </c>
    </row>
    <row r="10929" spans="2:16" x14ac:dyDescent="0.25">
      <c r="B10929" t="s">
        <v>4</v>
      </c>
      <c r="C10929" t="s">
        <v>17</v>
      </c>
      <c r="D10929" s="6">
        <v>0.107</v>
      </c>
      <c r="E10929" s="6">
        <v>0.107</v>
      </c>
      <c r="F10929" s="18">
        <v>155</v>
      </c>
      <c r="G10929" t="s">
        <v>2209</v>
      </c>
      <c r="H10929" t="s">
        <v>2220</v>
      </c>
      <c r="I10929" t="s">
        <v>5101</v>
      </c>
      <c r="J10929" t="s">
        <v>10256</v>
      </c>
      <c r="L10929" s="5"/>
      <c r="P10929" t="s">
        <v>10256</v>
      </c>
    </row>
    <row r="10930" spans="2:16" x14ac:dyDescent="0.25">
      <c r="B10930" t="s">
        <v>4</v>
      </c>
      <c r="C10930" t="s">
        <v>17</v>
      </c>
      <c r="D10930" s="6">
        <v>0.126</v>
      </c>
      <c r="E10930" s="6">
        <v>0.126</v>
      </c>
      <c r="F10930" s="18">
        <v>135</v>
      </c>
      <c r="G10930" t="s">
        <v>2209</v>
      </c>
      <c r="H10930" t="s">
        <v>2221</v>
      </c>
      <c r="I10930" t="s">
        <v>576</v>
      </c>
      <c r="J10930" t="s">
        <v>10305</v>
      </c>
      <c r="L10930" s="5"/>
      <c r="P10930" t="s">
        <v>10305</v>
      </c>
    </row>
    <row r="10931" spans="2:16" x14ac:dyDescent="0.25">
      <c r="B10931" t="s">
        <v>4</v>
      </c>
      <c r="C10931" t="s">
        <v>17</v>
      </c>
      <c r="D10931" s="6">
        <v>0.46</v>
      </c>
      <c r="E10931" s="6">
        <v>0.46</v>
      </c>
      <c r="F10931" s="18">
        <v>150</v>
      </c>
      <c r="G10931" t="s">
        <v>2209</v>
      </c>
      <c r="H10931" t="s">
        <v>2222</v>
      </c>
      <c r="I10931" t="s">
        <v>591</v>
      </c>
      <c r="J10931" t="s">
        <v>10354</v>
      </c>
      <c r="L10931" s="5"/>
      <c r="P10931" t="s">
        <v>10354</v>
      </c>
    </row>
    <row r="10932" spans="2:16" x14ac:dyDescent="0.25">
      <c r="B10932" t="s">
        <v>4</v>
      </c>
      <c r="C10932" t="s">
        <v>17</v>
      </c>
      <c r="D10932" s="6">
        <v>6.9000000000000006E-2</v>
      </c>
      <c r="E10932" s="6">
        <v>6.9000000000000006E-2</v>
      </c>
      <c r="F10932" s="18">
        <v>170</v>
      </c>
      <c r="G10932" t="s">
        <v>2209</v>
      </c>
      <c r="H10932" t="s">
        <v>2223</v>
      </c>
      <c r="I10932" t="s">
        <v>5107</v>
      </c>
      <c r="J10932" t="s">
        <v>10403</v>
      </c>
      <c r="L10932" s="5"/>
      <c r="P10932" t="s">
        <v>10403</v>
      </c>
    </row>
    <row r="10933" spans="2:16" x14ac:dyDescent="0.25">
      <c r="B10933" t="s">
        <v>4</v>
      </c>
      <c r="C10933" t="s">
        <v>17</v>
      </c>
      <c r="D10933" s="6">
        <v>0.107</v>
      </c>
      <c r="E10933" s="6">
        <v>0.107</v>
      </c>
      <c r="F10933" s="18">
        <v>155</v>
      </c>
      <c r="G10933" t="s">
        <v>2209</v>
      </c>
      <c r="H10933" t="s">
        <v>2224</v>
      </c>
      <c r="I10933" t="s">
        <v>829</v>
      </c>
      <c r="J10933" t="s">
        <v>10452</v>
      </c>
      <c r="L10933" s="5"/>
      <c r="P10933" t="s">
        <v>10452</v>
      </c>
    </row>
    <row r="10934" spans="2:16" x14ac:dyDescent="0.25">
      <c r="B10934" t="s">
        <v>4</v>
      </c>
      <c r="C10934" t="s">
        <v>17</v>
      </c>
      <c r="D10934" s="6">
        <v>0.107</v>
      </c>
      <c r="E10934" s="6">
        <v>0.107</v>
      </c>
      <c r="F10934" s="18">
        <v>155</v>
      </c>
      <c r="G10934" t="s">
        <v>2209</v>
      </c>
      <c r="H10934" t="s">
        <v>2225</v>
      </c>
      <c r="I10934" t="s">
        <v>5111</v>
      </c>
      <c r="J10934" t="s">
        <v>10501</v>
      </c>
      <c r="L10934" s="5"/>
      <c r="P10934" t="s">
        <v>10501</v>
      </c>
    </row>
    <row r="10935" spans="2:16" x14ac:dyDescent="0.25">
      <c r="B10935" t="s">
        <v>4</v>
      </c>
      <c r="C10935" t="s">
        <v>17</v>
      </c>
      <c r="D10935" s="6">
        <v>0.107</v>
      </c>
      <c r="E10935" s="6">
        <v>0.107</v>
      </c>
      <c r="F10935" s="18">
        <v>155</v>
      </c>
      <c r="G10935" t="s">
        <v>2209</v>
      </c>
      <c r="H10935" t="s">
        <v>2226</v>
      </c>
      <c r="I10935" t="s">
        <v>5113</v>
      </c>
      <c r="J10935" t="s">
        <v>10550</v>
      </c>
      <c r="L10935" s="5"/>
      <c r="P10935" t="s">
        <v>10550</v>
      </c>
    </row>
    <row r="10936" spans="2:16" x14ac:dyDescent="0.25">
      <c r="B10936" t="s">
        <v>4</v>
      </c>
      <c r="C10936" t="s">
        <v>17</v>
      </c>
      <c r="D10936" s="6">
        <v>0.126</v>
      </c>
      <c r="E10936" s="6">
        <v>0.126</v>
      </c>
      <c r="F10936" s="18">
        <v>135</v>
      </c>
      <c r="G10936" t="s">
        <v>2209</v>
      </c>
      <c r="H10936" t="s">
        <v>2227</v>
      </c>
      <c r="I10936" t="s">
        <v>989</v>
      </c>
      <c r="J10936" t="s">
        <v>10599</v>
      </c>
      <c r="L10936" s="5"/>
      <c r="P10936" t="s">
        <v>10599</v>
      </c>
    </row>
    <row r="10937" spans="2:16" x14ac:dyDescent="0.25">
      <c r="B10937" t="s">
        <v>4</v>
      </c>
      <c r="C10937" t="s">
        <v>17</v>
      </c>
      <c r="D10937" s="6">
        <v>0.107</v>
      </c>
      <c r="E10937" s="6">
        <v>0.107</v>
      </c>
      <c r="F10937" s="18">
        <v>155</v>
      </c>
      <c r="G10937" t="s">
        <v>2209</v>
      </c>
      <c r="H10937" t="s">
        <v>2228</v>
      </c>
      <c r="I10937" t="s">
        <v>5116</v>
      </c>
      <c r="J10937" t="s">
        <v>10648</v>
      </c>
      <c r="L10937" s="5"/>
      <c r="P10937" t="s">
        <v>10648</v>
      </c>
    </row>
    <row r="10938" spans="2:16" x14ac:dyDescent="0.25">
      <c r="B10938" t="s">
        <v>4</v>
      </c>
      <c r="C10938" t="s">
        <v>17</v>
      </c>
      <c r="D10938" s="6">
        <v>0.57499999999999996</v>
      </c>
      <c r="E10938" s="6">
        <v>0.57499999999999996</v>
      </c>
      <c r="F10938" s="18">
        <v>150</v>
      </c>
      <c r="G10938" t="s">
        <v>2209</v>
      </c>
      <c r="H10938" t="s">
        <v>2229</v>
      </c>
      <c r="I10938" t="s">
        <v>705</v>
      </c>
      <c r="J10938" t="s">
        <v>10697</v>
      </c>
      <c r="L10938" s="5"/>
      <c r="P10938" t="s">
        <v>10697</v>
      </c>
    </row>
    <row r="10939" spans="2:16" x14ac:dyDescent="0.25">
      <c r="B10939" t="s">
        <v>4</v>
      </c>
      <c r="C10939" t="s">
        <v>17</v>
      </c>
      <c r="D10939" s="6">
        <v>8.1000000000000003E-2</v>
      </c>
      <c r="E10939" s="6">
        <v>8.1000000000000003E-2</v>
      </c>
      <c r="F10939" s="18">
        <v>170</v>
      </c>
      <c r="G10939" t="s">
        <v>2209</v>
      </c>
      <c r="H10939" t="s">
        <v>2230</v>
      </c>
      <c r="I10939" t="s">
        <v>5119</v>
      </c>
      <c r="J10939" t="s">
        <v>10746</v>
      </c>
      <c r="L10939" s="5"/>
      <c r="P10939" t="s">
        <v>10746</v>
      </c>
    </row>
    <row r="10940" spans="2:16" x14ac:dyDescent="0.25">
      <c r="B10940" t="s">
        <v>4</v>
      </c>
      <c r="C10940" t="s">
        <v>17</v>
      </c>
      <c r="D10940" s="6">
        <v>0.107</v>
      </c>
      <c r="E10940" s="6">
        <v>0.107</v>
      </c>
      <c r="F10940" s="18">
        <v>155</v>
      </c>
      <c r="G10940" t="s">
        <v>2209</v>
      </c>
      <c r="H10940" t="s">
        <v>2231</v>
      </c>
      <c r="I10940" t="s">
        <v>5121</v>
      </c>
      <c r="J10940" t="s">
        <v>10795</v>
      </c>
      <c r="L10940" s="5"/>
      <c r="P10940" t="s">
        <v>10795</v>
      </c>
    </row>
    <row r="10941" spans="2:16" x14ac:dyDescent="0.25">
      <c r="B10941" t="s">
        <v>4</v>
      </c>
      <c r="C10941" t="s">
        <v>17</v>
      </c>
      <c r="D10941" s="6">
        <v>0.107</v>
      </c>
      <c r="E10941" s="6">
        <v>0.107</v>
      </c>
      <c r="F10941" s="18">
        <v>155</v>
      </c>
      <c r="G10941" t="s">
        <v>2209</v>
      </c>
      <c r="H10941" t="s">
        <v>2232</v>
      </c>
      <c r="I10941" t="s">
        <v>5123</v>
      </c>
      <c r="J10941" t="s">
        <v>10844</v>
      </c>
      <c r="L10941" s="5"/>
      <c r="P10941" t="s">
        <v>10844</v>
      </c>
    </row>
    <row r="10942" spans="2:16" x14ac:dyDescent="0.25">
      <c r="B10942" t="s">
        <v>4</v>
      </c>
      <c r="C10942" t="s">
        <v>17</v>
      </c>
      <c r="D10942" s="6">
        <v>6.9000000000000006E-2</v>
      </c>
      <c r="E10942" s="6">
        <v>6.9000000000000006E-2</v>
      </c>
      <c r="F10942" s="18">
        <v>170</v>
      </c>
      <c r="G10942" t="s">
        <v>2209</v>
      </c>
      <c r="H10942" t="s">
        <v>2233</v>
      </c>
      <c r="I10942" t="s">
        <v>974</v>
      </c>
      <c r="J10942" t="s">
        <v>10893</v>
      </c>
      <c r="L10942" s="5"/>
      <c r="P10942" t="s">
        <v>10893</v>
      </c>
    </row>
    <row r="10943" spans="2:16" x14ac:dyDescent="0.25">
      <c r="B10943" t="s">
        <v>4</v>
      </c>
      <c r="C10943" t="s">
        <v>17</v>
      </c>
      <c r="D10943" s="6">
        <v>0.126</v>
      </c>
      <c r="E10943" s="6">
        <v>0.126</v>
      </c>
      <c r="F10943" s="18">
        <v>135</v>
      </c>
      <c r="G10943" t="s">
        <v>2209</v>
      </c>
      <c r="H10943" t="s">
        <v>2234</v>
      </c>
      <c r="I10943" t="s">
        <v>473</v>
      </c>
      <c r="J10943" t="s">
        <v>10942</v>
      </c>
      <c r="L10943" s="5"/>
      <c r="P10943" t="s">
        <v>10942</v>
      </c>
    </row>
    <row r="10944" spans="2:16" x14ac:dyDescent="0.25">
      <c r="B10944" t="s">
        <v>4</v>
      </c>
      <c r="C10944" t="s">
        <v>17</v>
      </c>
      <c r="D10944" s="6">
        <v>0.107</v>
      </c>
      <c r="E10944" s="6">
        <v>0.107</v>
      </c>
      <c r="F10944" s="18">
        <v>155</v>
      </c>
      <c r="G10944" t="s">
        <v>2209</v>
      </c>
      <c r="H10944" t="s">
        <v>2235</v>
      </c>
      <c r="I10944" t="s">
        <v>5127</v>
      </c>
      <c r="J10944" t="s">
        <v>10991</v>
      </c>
      <c r="L10944" s="5"/>
      <c r="P10944" t="s">
        <v>10991</v>
      </c>
    </row>
    <row r="10945" spans="2:16" x14ac:dyDescent="0.25">
      <c r="B10945" t="s">
        <v>4</v>
      </c>
      <c r="C10945" t="s">
        <v>17</v>
      </c>
      <c r="D10945" s="6">
        <v>0.05</v>
      </c>
      <c r="E10945" s="6">
        <v>0.05</v>
      </c>
      <c r="F10945" s="18">
        <v>230</v>
      </c>
      <c r="G10945" t="s">
        <v>2209</v>
      </c>
      <c r="H10945" t="s">
        <v>2236</v>
      </c>
      <c r="I10945" t="s">
        <v>5129</v>
      </c>
      <c r="J10945" t="s">
        <v>11040</v>
      </c>
      <c r="L10945" s="5"/>
      <c r="P10945" t="s">
        <v>11040</v>
      </c>
    </row>
    <row r="10946" spans="2:16" x14ac:dyDescent="0.25">
      <c r="B10946" t="s">
        <v>4</v>
      </c>
      <c r="C10946" t="s">
        <v>17</v>
      </c>
      <c r="D10946" s="6">
        <v>0.04</v>
      </c>
      <c r="E10946" s="6">
        <v>0.04</v>
      </c>
      <c r="F10946" s="18">
        <v>135</v>
      </c>
      <c r="G10946" t="s">
        <v>2210</v>
      </c>
      <c r="H10946" t="s">
        <v>2190</v>
      </c>
      <c r="I10946" t="s">
        <v>547</v>
      </c>
      <c r="J10946" t="s">
        <v>8689</v>
      </c>
      <c r="L10946" s="5"/>
      <c r="P10946" t="s">
        <v>8689</v>
      </c>
    </row>
    <row r="10947" spans="2:16" x14ac:dyDescent="0.25">
      <c r="B10947" t="s">
        <v>4</v>
      </c>
      <c r="C10947" t="s">
        <v>17</v>
      </c>
      <c r="D10947" s="6">
        <v>0.13600000000000001</v>
      </c>
      <c r="E10947" s="6">
        <v>0.13600000000000001</v>
      </c>
      <c r="F10947" s="18">
        <v>135</v>
      </c>
      <c r="G10947" t="s">
        <v>2210</v>
      </c>
      <c r="H10947" t="s">
        <v>2191</v>
      </c>
      <c r="I10947" t="s">
        <v>144</v>
      </c>
      <c r="J10947" t="s">
        <v>8738</v>
      </c>
      <c r="L10947" s="5"/>
      <c r="P10947" t="s">
        <v>8738</v>
      </c>
    </row>
    <row r="10948" spans="2:16" x14ac:dyDescent="0.25">
      <c r="B10948" t="s">
        <v>4</v>
      </c>
      <c r="C10948" t="s">
        <v>17</v>
      </c>
      <c r="D10948" s="6">
        <v>0.107</v>
      </c>
      <c r="E10948" s="6">
        <v>0.107</v>
      </c>
      <c r="F10948" s="18">
        <v>155</v>
      </c>
      <c r="G10948" t="s">
        <v>2210</v>
      </c>
      <c r="H10948" t="s">
        <v>2192</v>
      </c>
      <c r="I10948" t="s">
        <v>322</v>
      </c>
      <c r="J10948" t="s">
        <v>8787</v>
      </c>
      <c r="L10948" s="5"/>
      <c r="P10948" t="s">
        <v>8787</v>
      </c>
    </row>
    <row r="10949" spans="2:16" x14ac:dyDescent="0.25">
      <c r="B10949" t="s">
        <v>4</v>
      </c>
      <c r="C10949" t="s">
        <v>17</v>
      </c>
      <c r="D10949" s="6">
        <v>0.107</v>
      </c>
      <c r="E10949" s="6">
        <v>0.107</v>
      </c>
      <c r="F10949" s="18">
        <v>155</v>
      </c>
      <c r="G10949" t="s">
        <v>2210</v>
      </c>
      <c r="H10949" t="s">
        <v>2183</v>
      </c>
      <c r="I10949" t="s">
        <v>300</v>
      </c>
      <c r="J10949" t="s">
        <v>8836</v>
      </c>
      <c r="L10949" s="5"/>
      <c r="P10949" t="s">
        <v>8836</v>
      </c>
    </row>
    <row r="10950" spans="2:16" x14ac:dyDescent="0.25">
      <c r="B10950" t="s">
        <v>4</v>
      </c>
      <c r="C10950" t="s">
        <v>17</v>
      </c>
      <c r="D10950" s="6">
        <v>0.36599999999999999</v>
      </c>
      <c r="E10950" s="6">
        <v>0.36599999999999999</v>
      </c>
      <c r="F10950" s="18">
        <v>155</v>
      </c>
      <c r="G10950" t="s">
        <v>2210</v>
      </c>
      <c r="H10950" t="s">
        <v>2193</v>
      </c>
      <c r="I10950" t="s">
        <v>326</v>
      </c>
      <c r="J10950" t="s">
        <v>8885</v>
      </c>
      <c r="L10950" s="5"/>
      <c r="P10950" t="s">
        <v>8885</v>
      </c>
    </row>
    <row r="10951" spans="2:16" x14ac:dyDescent="0.25">
      <c r="B10951" t="s">
        <v>4</v>
      </c>
      <c r="C10951" t="s">
        <v>17</v>
      </c>
      <c r="D10951" s="6">
        <v>0.107</v>
      </c>
      <c r="E10951" s="6">
        <v>0.107</v>
      </c>
      <c r="F10951" s="18">
        <v>155</v>
      </c>
      <c r="G10951" t="s">
        <v>2210</v>
      </c>
      <c r="H10951" t="s">
        <v>2194</v>
      </c>
      <c r="I10951" t="s">
        <v>616</v>
      </c>
      <c r="J10951" t="s">
        <v>8934</v>
      </c>
      <c r="L10951" s="5"/>
      <c r="P10951" t="s">
        <v>8934</v>
      </c>
    </row>
    <row r="10952" spans="2:16" x14ac:dyDescent="0.25">
      <c r="B10952" t="s">
        <v>4</v>
      </c>
      <c r="C10952" t="s">
        <v>17</v>
      </c>
      <c r="D10952" s="6">
        <v>0.107</v>
      </c>
      <c r="E10952" s="6">
        <v>0.107</v>
      </c>
      <c r="F10952" s="18">
        <v>155</v>
      </c>
      <c r="G10952" t="s">
        <v>2210</v>
      </c>
      <c r="H10952" t="s">
        <v>2195</v>
      </c>
      <c r="I10952" t="s">
        <v>5137</v>
      </c>
      <c r="J10952" t="s">
        <v>8983</v>
      </c>
      <c r="L10952" s="5"/>
      <c r="P10952" t="s">
        <v>8983</v>
      </c>
    </row>
    <row r="10953" spans="2:16" x14ac:dyDescent="0.25">
      <c r="B10953" t="s">
        <v>4</v>
      </c>
      <c r="C10953" t="s">
        <v>17</v>
      </c>
      <c r="D10953" s="6">
        <v>0.107</v>
      </c>
      <c r="E10953" s="6">
        <v>0.107</v>
      </c>
      <c r="F10953" s="18">
        <v>155</v>
      </c>
      <c r="G10953" t="s">
        <v>2210</v>
      </c>
      <c r="H10953" t="s">
        <v>2196</v>
      </c>
      <c r="I10953" t="s">
        <v>1009</v>
      </c>
      <c r="J10953" t="s">
        <v>9032</v>
      </c>
      <c r="L10953" s="5"/>
      <c r="P10953" t="s">
        <v>9032</v>
      </c>
    </row>
    <row r="10954" spans="2:16" x14ac:dyDescent="0.25">
      <c r="B10954" t="s">
        <v>4</v>
      </c>
      <c r="C10954" t="s">
        <v>17</v>
      </c>
      <c r="D10954" s="6">
        <v>7.5999999999999998E-2</v>
      </c>
      <c r="E10954" s="6">
        <v>7.5999999999999998E-2</v>
      </c>
      <c r="F10954" s="18">
        <v>155</v>
      </c>
      <c r="G10954" t="s">
        <v>2210</v>
      </c>
      <c r="H10954" t="s">
        <v>2197</v>
      </c>
      <c r="I10954" t="s">
        <v>28</v>
      </c>
      <c r="J10954" t="s">
        <v>9081</v>
      </c>
      <c r="L10954" s="5"/>
      <c r="P10954" t="s">
        <v>9081</v>
      </c>
    </row>
    <row r="10955" spans="2:16" x14ac:dyDescent="0.25">
      <c r="B10955" t="s">
        <v>4</v>
      </c>
      <c r="C10955" t="s">
        <v>17</v>
      </c>
      <c r="D10955" s="6">
        <v>0.42</v>
      </c>
      <c r="E10955" s="6">
        <v>0.42</v>
      </c>
      <c r="F10955" s="18">
        <v>135</v>
      </c>
      <c r="G10955" t="s">
        <v>2210</v>
      </c>
      <c r="H10955" t="s">
        <v>2198</v>
      </c>
      <c r="I10955" t="s">
        <v>310</v>
      </c>
      <c r="J10955" t="s">
        <v>9130</v>
      </c>
      <c r="L10955" s="5"/>
      <c r="P10955" t="s">
        <v>9130</v>
      </c>
    </row>
    <row r="10956" spans="2:16" x14ac:dyDescent="0.25">
      <c r="B10956" t="s">
        <v>4</v>
      </c>
      <c r="C10956" t="s">
        <v>17</v>
      </c>
      <c r="D10956" s="6">
        <v>0.41299999999999998</v>
      </c>
      <c r="E10956" s="6">
        <v>0.41299999999999998</v>
      </c>
      <c r="F10956" s="18">
        <v>135</v>
      </c>
      <c r="G10956" t="s">
        <v>2210</v>
      </c>
      <c r="H10956" t="s">
        <v>2199</v>
      </c>
      <c r="I10956" t="s">
        <v>132</v>
      </c>
      <c r="J10956" t="s">
        <v>9179</v>
      </c>
      <c r="L10956" s="5"/>
      <c r="P10956" t="s">
        <v>9179</v>
      </c>
    </row>
    <row r="10957" spans="2:16" x14ac:dyDescent="0.25">
      <c r="B10957" t="s">
        <v>4</v>
      </c>
      <c r="C10957" t="s">
        <v>17</v>
      </c>
      <c r="D10957" s="6">
        <v>0.107</v>
      </c>
      <c r="E10957" s="6">
        <v>0.107</v>
      </c>
      <c r="F10957" s="18">
        <v>155</v>
      </c>
      <c r="G10957" t="s">
        <v>2210</v>
      </c>
      <c r="H10957" t="s">
        <v>1014</v>
      </c>
      <c r="I10957" t="s">
        <v>892</v>
      </c>
      <c r="J10957" t="s">
        <v>9228</v>
      </c>
      <c r="L10957" s="5"/>
      <c r="P10957" t="s">
        <v>9228</v>
      </c>
    </row>
    <row r="10958" spans="2:16" x14ac:dyDescent="0.25">
      <c r="B10958" t="s">
        <v>4</v>
      </c>
      <c r="C10958" t="s">
        <v>17</v>
      </c>
      <c r="D10958" s="6">
        <v>0.38900000000000001</v>
      </c>
      <c r="E10958" s="6">
        <v>0.38900000000000001</v>
      </c>
      <c r="F10958" s="18">
        <v>135</v>
      </c>
      <c r="G10958" t="s">
        <v>2210</v>
      </c>
      <c r="H10958" t="s">
        <v>2200</v>
      </c>
      <c r="I10958" t="s">
        <v>23</v>
      </c>
      <c r="J10958" t="s">
        <v>9277</v>
      </c>
      <c r="L10958" s="5"/>
      <c r="P10958" t="s">
        <v>9277</v>
      </c>
    </row>
    <row r="10959" spans="2:16" x14ac:dyDescent="0.25">
      <c r="B10959" t="s">
        <v>4</v>
      </c>
      <c r="C10959" t="s">
        <v>17</v>
      </c>
      <c r="D10959" s="6">
        <v>0.43099999999999999</v>
      </c>
      <c r="E10959" s="6">
        <v>0.43099999999999999</v>
      </c>
      <c r="F10959" s="18">
        <v>135</v>
      </c>
      <c r="G10959" t="s">
        <v>2210</v>
      </c>
      <c r="H10959" t="s">
        <v>2201</v>
      </c>
      <c r="I10959" t="s">
        <v>200</v>
      </c>
      <c r="J10959" t="s">
        <v>9326</v>
      </c>
      <c r="L10959" s="5"/>
      <c r="P10959" t="s">
        <v>9326</v>
      </c>
    </row>
    <row r="10960" spans="2:16" x14ac:dyDescent="0.25">
      <c r="B10960" t="s">
        <v>4</v>
      </c>
      <c r="C10960" t="s">
        <v>17</v>
      </c>
      <c r="D10960" s="6">
        <v>0.44299999999999995</v>
      </c>
      <c r="E10960" s="6">
        <v>0.44299999999999995</v>
      </c>
      <c r="F10960" s="18">
        <v>112</v>
      </c>
      <c r="G10960" t="s">
        <v>2210</v>
      </c>
      <c r="H10960" t="s">
        <v>2202</v>
      </c>
      <c r="I10960" t="s">
        <v>417</v>
      </c>
      <c r="J10960" t="s">
        <v>9375</v>
      </c>
      <c r="L10960" s="5"/>
      <c r="P10960" t="s">
        <v>9375</v>
      </c>
    </row>
    <row r="10961" spans="2:16" x14ac:dyDescent="0.25">
      <c r="B10961" t="s">
        <v>4</v>
      </c>
      <c r="C10961" t="s">
        <v>17</v>
      </c>
      <c r="D10961" s="6">
        <v>0.45899999999999996</v>
      </c>
      <c r="E10961" s="6">
        <v>0.45899999999999996</v>
      </c>
      <c r="F10961" s="18">
        <v>135</v>
      </c>
      <c r="G10961" t="s">
        <v>2210</v>
      </c>
      <c r="H10961" t="s">
        <v>2203</v>
      </c>
      <c r="I10961" t="s">
        <v>71</v>
      </c>
      <c r="J10961" t="s">
        <v>9424</v>
      </c>
      <c r="L10961" s="5"/>
      <c r="P10961" t="s">
        <v>9424</v>
      </c>
    </row>
    <row r="10962" spans="2:16" x14ac:dyDescent="0.25">
      <c r="B10962" t="s">
        <v>4</v>
      </c>
      <c r="C10962" t="s">
        <v>17</v>
      </c>
      <c r="D10962" s="6">
        <v>0.126</v>
      </c>
      <c r="E10962" s="6">
        <v>0.126</v>
      </c>
      <c r="F10962" s="18">
        <v>135</v>
      </c>
      <c r="G10962" t="s">
        <v>2210</v>
      </c>
      <c r="H10962" t="s">
        <v>2204</v>
      </c>
      <c r="I10962" t="s">
        <v>536</v>
      </c>
      <c r="J10962" t="s">
        <v>9473</v>
      </c>
      <c r="L10962" s="5"/>
      <c r="P10962" t="s">
        <v>9473</v>
      </c>
    </row>
    <row r="10963" spans="2:16" x14ac:dyDescent="0.25">
      <c r="B10963" t="s">
        <v>4</v>
      </c>
      <c r="C10963" t="s">
        <v>17</v>
      </c>
      <c r="D10963" s="6">
        <v>0.107</v>
      </c>
      <c r="E10963" s="6">
        <v>0.107</v>
      </c>
      <c r="F10963" s="18">
        <v>155</v>
      </c>
      <c r="G10963" t="s">
        <v>2210</v>
      </c>
      <c r="H10963" t="s">
        <v>2205</v>
      </c>
      <c r="I10963" t="s">
        <v>136</v>
      </c>
      <c r="J10963" t="s">
        <v>9522</v>
      </c>
      <c r="L10963" s="5"/>
      <c r="P10963" t="s">
        <v>9522</v>
      </c>
    </row>
    <row r="10964" spans="2:16" x14ac:dyDescent="0.25">
      <c r="B10964" t="s">
        <v>4</v>
      </c>
      <c r="C10964" t="s">
        <v>17</v>
      </c>
      <c r="D10964" s="6">
        <v>0.107</v>
      </c>
      <c r="E10964" s="6">
        <v>0.107</v>
      </c>
      <c r="F10964" s="18">
        <v>155</v>
      </c>
      <c r="G10964" t="s">
        <v>2210</v>
      </c>
      <c r="H10964" t="s">
        <v>2206</v>
      </c>
      <c r="I10964" t="s">
        <v>330</v>
      </c>
      <c r="J10964" t="s">
        <v>9571</v>
      </c>
      <c r="L10964" s="5"/>
      <c r="P10964" t="s">
        <v>9571</v>
      </c>
    </row>
    <row r="10965" spans="2:16" x14ac:dyDescent="0.25">
      <c r="B10965" t="s">
        <v>4</v>
      </c>
      <c r="C10965" t="s">
        <v>17</v>
      </c>
      <c r="D10965" s="6">
        <v>0.107</v>
      </c>
      <c r="E10965" s="6">
        <v>0.107</v>
      </c>
      <c r="F10965" s="18">
        <v>155</v>
      </c>
      <c r="G10965" t="s">
        <v>2210</v>
      </c>
      <c r="H10965" t="s">
        <v>2207</v>
      </c>
      <c r="I10965" t="s">
        <v>5151</v>
      </c>
      <c r="J10965" t="s">
        <v>9620</v>
      </c>
      <c r="L10965" s="5"/>
      <c r="P10965" t="s">
        <v>9620</v>
      </c>
    </row>
    <row r="10966" spans="2:16" x14ac:dyDescent="0.25">
      <c r="B10966" t="s">
        <v>4</v>
      </c>
      <c r="C10966" t="s">
        <v>17</v>
      </c>
      <c r="D10966" s="6">
        <v>0.37</v>
      </c>
      <c r="E10966" s="6">
        <v>0.37</v>
      </c>
      <c r="F10966" s="18">
        <v>135</v>
      </c>
      <c r="G10966" t="s">
        <v>2210</v>
      </c>
      <c r="H10966" t="s">
        <v>2208</v>
      </c>
      <c r="I10966" t="s">
        <v>237</v>
      </c>
      <c r="J10966" t="s">
        <v>9669</v>
      </c>
      <c r="L10966" s="5"/>
      <c r="P10966" t="s">
        <v>9669</v>
      </c>
    </row>
    <row r="10967" spans="2:16" x14ac:dyDescent="0.25">
      <c r="B10967" t="s">
        <v>4</v>
      </c>
      <c r="C10967" t="s">
        <v>17</v>
      </c>
      <c r="D10967" s="6">
        <v>0.58200000000000007</v>
      </c>
      <c r="E10967" s="6">
        <v>0.58200000000000007</v>
      </c>
      <c r="F10967" s="18">
        <v>135</v>
      </c>
      <c r="G10967" t="s">
        <v>2210</v>
      </c>
      <c r="H10967" t="s">
        <v>2209</v>
      </c>
      <c r="I10967" t="s">
        <v>364</v>
      </c>
      <c r="J10967" t="s">
        <v>9718</v>
      </c>
      <c r="L10967" s="5"/>
      <c r="P10967" t="s">
        <v>9718</v>
      </c>
    </row>
    <row r="10968" spans="2:16" x14ac:dyDescent="0.25">
      <c r="B10968" t="s">
        <v>4</v>
      </c>
      <c r="C10968" t="s">
        <v>17</v>
      </c>
      <c r="D10968" s="6">
        <v>0.60799999999999998</v>
      </c>
      <c r="E10968" s="6">
        <v>0.60799999999999998</v>
      </c>
      <c r="F10968" s="18">
        <v>120.25</v>
      </c>
      <c r="G10968" t="s">
        <v>2210</v>
      </c>
      <c r="H10968" t="s">
        <v>2210</v>
      </c>
      <c r="I10968" t="s">
        <v>309</v>
      </c>
      <c r="J10968" t="s">
        <v>9767</v>
      </c>
      <c r="L10968" s="5"/>
      <c r="P10968" t="s">
        <v>9767</v>
      </c>
    </row>
    <row r="10969" spans="2:16" x14ac:dyDescent="0.25">
      <c r="B10969" t="s">
        <v>4</v>
      </c>
      <c r="C10969" t="s">
        <v>17</v>
      </c>
      <c r="D10969" s="6">
        <v>0.504</v>
      </c>
      <c r="E10969" s="6">
        <v>0.504</v>
      </c>
      <c r="F10969" s="18">
        <v>135</v>
      </c>
      <c r="G10969" t="s">
        <v>2210</v>
      </c>
      <c r="H10969" t="s">
        <v>2211</v>
      </c>
      <c r="I10969" t="s">
        <v>407</v>
      </c>
      <c r="J10969" t="s">
        <v>9816</v>
      </c>
      <c r="L10969" s="5"/>
      <c r="P10969" t="s">
        <v>9816</v>
      </c>
    </row>
    <row r="10970" spans="2:16" x14ac:dyDescent="0.25">
      <c r="B10970" t="s">
        <v>4</v>
      </c>
      <c r="C10970" t="s">
        <v>17</v>
      </c>
      <c r="D10970" s="6">
        <v>0.05</v>
      </c>
      <c r="E10970" s="6">
        <v>0.05</v>
      </c>
      <c r="F10970" s="18">
        <v>230</v>
      </c>
      <c r="G10970" t="s">
        <v>2210</v>
      </c>
      <c r="H10970" t="s">
        <v>2212</v>
      </c>
      <c r="I10970" t="s">
        <v>5157</v>
      </c>
      <c r="J10970" t="s">
        <v>9865</v>
      </c>
      <c r="L10970" s="5"/>
      <c r="P10970" t="s">
        <v>9865</v>
      </c>
    </row>
    <row r="10971" spans="2:16" x14ac:dyDescent="0.25">
      <c r="B10971" t="s">
        <v>4</v>
      </c>
      <c r="C10971" t="s">
        <v>17</v>
      </c>
      <c r="D10971" s="6">
        <v>0.41100000000000003</v>
      </c>
      <c r="E10971" s="6">
        <v>0.41100000000000003</v>
      </c>
      <c r="F10971" s="18">
        <v>135</v>
      </c>
      <c r="G10971" t="s">
        <v>2210</v>
      </c>
      <c r="H10971" t="s">
        <v>2213</v>
      </c>
      <c r="I10971" t="s">
        <v>282</v>
      </c>
      <c r="J10971" t="s">
        <v>9914</v>
      </c>
      <c r="L10971" s="5"/>
      <c r="P10971" t="s">
        <v>9914</v>
      </c>
    </row>
    <row r="10972" spans="2:16" x14ac:dyDescent="0.25">
      <c r="B10972" t="s">
        <v>4</v>
      </c>
      <c r="C10972" t="s">
        <v>17</v>
      </c>
      <c r="D10972" s="6">
        <v>0.05</v>
      </c>
      <c r="E10972" s="6">
        <v>0.05</v>
      </c>
      <c r="F10972" s="18">
        <v>230</v>
      </c>
      <c r="G10972" t="s">
        <v>2210</v>
      </c>
      <c r="H10972" t="s">
        <v>2214</v>
      </c>
      <c r="I10972" t="s">
        <v>730</v>
      </c>
      <c r="J10972" t="s">
        <v>9963</v>
      </c>
      <c r="L10972" s="5"/>
      <c r="P10972" t="s">
        <v>9963</v>
      </c>
    </row>
    <row r="10973" spans="2:16" x14ac:dyDescent="0.25">
      <c r="B10973" t="s">
        <v>4</v>
      </c>
      <c r="C10973" t="s">
        <v>17</v>
      </c>
      <c r="D10973" s="6">
        <v>0.126</v>
      </c>
      <c r="E10973" s="6">
        <v>0.126</v>
      </c>
      <c r="F10973" s="18">
        <v>135</v>
      </c>
      <c r="G10973" t="s">
        <v>2210</v>
      </c>
      <c r="H10973" t="s">
        <v>2215</v>
      </c>
      <c r="I10973" t="s">
        <v>302</v>
      </c>
      <c r="J10973" t="s">
        <v>10012</v>
      </c>
      <c r="L10973" s="5"/>
      <c r="P10973" t="s">
        <v>10012</v>
      </c>
    </row>
    <row r="10974" spans="2:16" x14ac:dyDescent="0.25">
      <c r="B10974" t="s">
        <v>4</v>
      </c>
      <c r="C10974" t="s">
        <v>17</v>
      </c>
      <c r="D10974" s="6">
        <v>0.107</v>
      </c>
      <c r="E10974" s="6">
        <v>0.107</v>
      </c>
      <c r="F10974" s="18">
        <v>155</v>
      </c>
      <c r="G10974" t="s">
        <v>2210</v>
      </c>
      <c r="H10974" t="s">
        <v>2216</v>
      </c>
      <c r="I10974" t="s">
        <v>5162</v>
      </c>
      <c r="J10974" t="s">
        <v>10061</v>
      </c>
      <c r="L10974" s="5"/>
      <c r="P10974" t="s">
        <v>10061</v>
      </c>
    </row>
    <row r="10975" spans="2:16" x14ac:dyDescent="0.25">
      <c r="B10975" t="s">
        <v>4</v>
      </c>
      <c r="C10975" t="s">
        <v>17</v>
      </c>
      <c r="D10975" s="6">
        <v>0.107</v>
      </c>
      <c r="E10975" s="6">
        <v>0.107</v>
      </c>
      <c r="F10975" s="18">
        <v>155</v>
      </c>
      <c r="G10975" t="s">
        <v>2210</v>
      </c>
      <c r="H10975" t="s">
        <v>2217</v>
      </c>
      <c r="I10975" t="s">
        <v>697</v>
      </c>
      <c r="J10975" t="s">
        <v>10110</v>
      </c>
      <c r="L10975" s="5"/>
      <c r="P10975" t="s">
        <v>10110</v>
      </c>
    </row>
    <row r="10976" spans="2:16" x14ac:dyDescent="0.25">
      <c r="B10976" t="s">
        <v>4</v>
      </c>
      <c r="C10976" t="s">
        <v>17</v>
      </c>
      <c r="D10976" s="6">
        <v>0.107</v>
      </c>
      <c r="E10976" s="6">
        <v>0.107</v>
      </c>
      <c r="F10976" s="18">
        <v>155</v>
      </c>
      <c r="G10976" t="s">
        <v>2210</v>
      </c>
      <c r="H10976" t="s">
        <v>2218</v>
      </c>
      <c r="I10976" t="s">
        <v>695</v>
      </c>
      <c r="J10976" t="s">
        <v>10159</v>
      </c>
      <c r="L10976" s="5"/>
      <c r="P10976" t="s">
        <v>10159</v>
      </c>
    </row>
    <row r="10977" spans="2:16" x14ac:dyDescent="0.25">
      <c r="B10977" t="s">
        <v>4</v>
      </c>
      <c r="C10977" t="s">
        <v>17</v>
      </c>
      <c r="D10977" s="6">
        <v>0.107</v>
      </c>
      <c r="E10977" s="6">
        <v>0.107</v>
      </c>
      <c r="F10977" s="18">
        <v>155</v>
      </c>
      <c r="G10977" t="s">
        <v>2210</v>
      </c>
      <c r="H10977" t="s">
        <v>2219</v>
      </c>
      <c r="I10977" t="s">
        <v>5166</v>
      </c>
      <c r="J10977" t="s">
        <v>10208</v>
      </c>
      <c r="L10977" s="5"/>
      <c r="P10977" t="s">
        <v>10208</v>
      </c>
    </row>
    <row r="10978" spans="2:16" x14ac:dyDescent="0.25">
      <c r="B10978" t="s">
        <v>4</v>
      </c>
      <c r="C10978" t="s">
        <v>17</v>
      </c>
      <c r="D10978" s="6">
        <v>0.107</v>
      </c>
      <c r="E10978" s="6">
        <v>0.107</v>
      </c>
      <c r="F10978" s="18">
        <v>155</v>
      </c>
      <c r="G10978" t="s">
        <v>2210</v>
      </c>
      <c r="H10978" t="s">
        <v>2220</v>
      </c>
      <c r="I10978" t="s">
        <v>480</v>
      </c>
      <c r="J10978" t="s">
        <v>10257</v>
      </c>
      <c r="L10978" s="5"/>
      <c r="P10978" t="s">
        <v>10257</v>
      </c>
    </row>
    <row r="10979" spans="2:16" x14ac:dyDescent="0.25">
      <c r="B10979" t="s">
        <v>4</v>
      </c>
      <c r="C10979" t="s">
        <v>17</v>
      </c>
      <c r="D10979" s="6">
        <v>0.26899999999999996</v>
      </c>
      <c r="E10979" s="6">
        <v>0.26899999999999996</v>
      </c>
      <c r="F10979" s="18">
        <v>135</v>
      </c>
      <c r="G10979" t="s">
        <v>2210</v>
      </c>
      <c r="H10979" t="s">
        <v>2221</v>
      </c>
      <c r="I10979" t="s">
        <v>98</v>
      </c>
      <c r="J10979" t="s">
        <v>10306</v>
      </c>
      <c r="L10979" s="5"/>
      <c r="P10979" t="s">
        <v>10306</v>
      </c>
    </row>
    <row r="10980" spans="2:16" x14ac:dyDescent="0.25">
      <c r="B10980" t="s">
        <v>4</v>
      </c>
      <c r="C10980" t="s">
        <v>17</v>
      </c>
      <c r="D10980" s="6">
        <v>0.43700000000000006</v>
      </c>
      <c r="E10980" s="6">
        <v>0.43700000000000006</v>
      </c>
      <c r="F10980" s="18">
        <v>129</v>
      </c>
      <c r="G10980" t="s">
        <v>2210</v>
      </c>
      <c r="H10980" t="s">
        <v>2222</v>
      </c>
      <c r="I10980" t="s">
        <v>355</v>
      </c>
      <c r="J10980" t="s">
        <v>10355</v>
      </c>
      <c r="L10980" s="5"/>
      <c r="P10980" t="s">
        <v>10355</v>
      </c>
    </row>
    <row r="10981" spans="2:16" x14ac:dyDescent="0.25">
      <c r="B10981" t="s">
        <v>4</v>
      </c>
      <c r="C10981" t="s">
        <v>17</v>
      </c>
      <c r="D10981" s="6">
        <v>0.107</v>
      </c>
      <c r="E10981" s="6">
        <v>0.107</v>
      </c>
      <c r="F10981" s="18">
        <v>155</v>
      </c>
      <c r="G10981" t="s">
        <v>2210</v>
      </c>
      <c r="H10981" t="s">
        <v>2223</v>
      </c>
      <c r="I10981" t="s">
        <v>574</v>
      </c>
      <c r="J10981" t="s">
        <v>10404</v>
      </c>
      <c r="L10981" s="5"/>
      <c r="P10981" t="s">
        <v>10404</v>
      </c>
    </row>
    <row r="10982" spans="2:16" x14ac:dyDescent="0.25">
      <c r="B10982" t="s">
        <v>4</v>
      </c>
      <c r="C10982" t="s">
        <v>17</v>
      </c>
      <c r="D10982" s="6">
        <v>0.107</v>
      </c>
      <c r="E10982" s="6">
        <v>0.107</v>
      </c>
      <c r="F10982" s="18">
        <v>155</v>
      </c>
      <c r="G10982" t="s">
        <v>2210</v>
      </c>
      <c r="H10982" t="s">
        <v>2224</v>
      </c>
      <c r="I10982" t="s">
        <v>259</v>
      </c>
      <c r="J10982" t="s">
        <v>10453</v>
      </c>
      <c r="L10982" s="5"/>
      <c r="P10982" t="s">
        <v>10453</v>
      </c>
    </row>
    <row r="10983" spans="2:16" x14ac:dyDescent="0.25">
      <c r="B10983" t="s">
        <v>4</v>
      </c>
      <c r="C10983" t="s">
        <v>17</v>
      </c>
      <c r="D10983" s="6">
        <v>0.107</v>
      </c>
      <c r="E10983" s="6">
        <v>0.107</v>
      </c>
      <c r="F10983" s="18">
        <v>155</v>
      </c>
      <c r="G10983" t="s">
        <v>2210</v>
      </c>
      <c r="H10983" t="s">
        <v>2225</v>
      </c>
      <c r="I10983" t="s">
        <v>1003</v>
      </c>
      <c r="J10983" t="s">
        <v>10502</v>
      </c>
      <c r="L10983" s="5"/>
      <c r="P10983" t="s">
        <v>10502</v>
      </c>
    </row>
    <row r="10984" spans="2:16" x14ac:dyDescent="0.25">
      <c r="B10984" t="s">
        <v>4</v>
      </c>
      <c r="C10984" t="s">
        <v>17</v>
      </c>
      <c r="D10984" s="6">
        <v>0.126</v>
      </c>
      <c r="E10984" s="6">
        <v>0.126</v>
      </c>
      <c r="F10984" s="18">
        <v>135</v>
      </c>
      <c r="G10984" t="s">
        <v>2210</v>
      </c>
      <c r="H10984" t="s">
        <v>2226</v>
      </c>
      <c r="I10984" t="s">
        <v>5175</v>
      </c>
      <c r="J10984" t="s">
        <v>10551</v>
      </c>
      <c r="L10984" s="5"/>
      <c r="P10984" t="s">
        <v>10551</v>
      </c>
    </row>
    <row r="10985" spans="2:16" x14ac:dyDescent="0.25">
      <c r="B10985" t="s">
        <v>4</v>
      </c>
      <c r="C10985" t="s">
        <v>17</v>
      </c>
      <c r="D10985" s="6">
        <v>0.126</v>
      </c>
      <c r="E10985" s="6">
        <v>0.126</v>
      </c>
      <c r="F10985" s="18">
        <v>135</v>
      </c>
      <c r="G10985" t="s">
        <v>2210</v>
      </c>
      <c r="H10985" t="s">
        <v>2227</v>
      </c>
      <c r="I10985" t="s">
        <v>964</v>
      </c>
      <c r="J10985" t="s">
        <v>10600</v>
      </c>
      <c r="L10985" s="5"/>
      <c r="P10985" t="s">
        <v>10600</v>
      </c>
    </row>
    <row r="10986" spans="2:16" x14ac:dyDescent="0.25">
      <c r="B10986" t="s">
        <v>4</v>
      </c>
      <c r="C10986" t="s">
        <v>17</v>
      </c>
      <c r="D10986" s="6">
        <v>0.441</v>
      </c>
      <c r="E10986" s="6">
        <v>0.441</v>
      </c>
      <c r="F10986" s="18">
        <v>135</v>
      </c>
      <c r="G10986" t="s">
        <v>2210</v>
      </c>
      <c r="H10986" t="s">
        <v>2228</v>
      </c>
      <c r="I10986" t="s">
        <v>425</v>
      </c>
      <c r="J10986" t="s">
        <v>10649</v>
      </c>
      <c r="L10986" s="5"/>
      <c r="P10986" t="s">
        <v>10649</v>
      </c>
    </row>
    <row r="10987" spans="2:16" x14ac:dyDescent="0.25">
      <c r="B10987" t="s">
        <v>4</v>
      </c>
      <c r="C10987" t="s">
        <v>17</v>
      </c>
      <c r="D10987" s="6">
        <v>0.47499999999999998</v>
      </c>
      <c r="E10987" s="6">
        <v>0.47499999999999998</v>
      </c>
      <c r="F10987" s="18">
        <v>135</v>
      </c>
      <c r="G10987" t="s">
        <v>2210</v>
      </c>
      <c r="H10987" t="s">
        <v>2229</v>
      </c>
      <c r="I10987" t="s">
        <v>211</v>
      </c>
      <c r="J10987" t="s">
        <v>10698</v>
      </c>
      <c r="L10987" s="5"/>
      <c r="P10987" t="s">
        <v>10698</v>
      </c>
    </row>
    <row r="10988" spans="2:16" x14ac:dyDescent="0.25">
      <c r="B10988" t="s">
        <v>4</v>
      </c>
      <c r="C10988" t="s">
        <v>17</v>
      </c>
      <c r="D10988" s="6">
        <v>0.107</v>
      </c>
      <c r="E10988" s="6">
        <v>0.107</v>
      </c>
      <c r="F10988" s="18">
        <v>155</v>
      </c>
      <c r="G10988" t="s">
        <v>2210</v>
      </c>
      <c r="H10988" t="s">
        <v>2230</v>
      </c>
      <c r="I10988" t="s">
        <v>669</v>
      </c>
      <c r="J10988" t="s">
        <v>10747</v>
      </c>
      <c r="L10988" s="5"/>
      <c r="P10988" t="s">
        <v>10747</v>
      </c>
    </row>
    <row r="10989" spans="2:16" x14ac:dyDescent="0.25">
      <c r="B10989" t="s">
        <v>4</v>
      </c>
      <c r="C10989" t="s">
        <v>17</v>
      </c>
      <c r="D10989" s="6">
        <v>0.10400000000000001</v>
      </c>
      <c r="E10989" s="6">
        <v>0.10400000000000001</v>
      </c>
      <c r="F10989" s="18">
        <v>135</v>
      </c>
      <c r="G10989" t="s">
        <v>2210</v>
      </c>
      <c r="H10989" t="s">
        <v>2231</v>
      </c>
      <c r="I10989" t="s">
        <v>292</v>
      </c>
      <c r="J10989" t="s">
        <v>10796</v>
      </c>
      <c r="L10989" s="5"/>
      <c r="P10989" t="s">
        <v>10796</v>
      </c>
    </row>
    <row r="10990" spans="2:16" x14ac:dyDescent="0.25">
      <c r="B10990" t="s">
        <v>4</v>
      </c>
      <c r="C10990" t="s">
        <v>17</v>
      </c>
      <c r="D10990" s="6">
        <v>0.107</v>
      </c>
      <c r="E10990" s="6">
        <v>0.107</v>
      </c>
      <c r="F10990" s="18">
        <v>155</v>
      </c>
      <c r="G10990" t="s">
        <v>2210</v>
      </c>
      <c r="H10990" t="s">
        <v>2232</v>
      </c>
      <c r="I10990" t="s">
        <v>535</v>
      </c>
      <c r="J10990" t="s">
        <v>10845</v>
      </c>
      <c r="L10990" s="5"/>
      <c r="P10990" t="s">
        <v>10845</v>
      </c>
    </row>
    <row r="10991" spans="2:16" x14ac:dyDescent="0.25">
      <c r="B10991" t="s">
        <v>4</v>
      </c>
      <c r="C10991" t="s">
        <v>17</v>
      </c>
      <c r="D10991" s="6">
        <v>0.107</v>
      </c>
      <c r="E10991" s="6">
        <v>0.107</v>
      </c>
      <c r="F10991" s="18">
        <v>155</v>
      </c>
      <c r="G10991" t="s">
        <v>2210</v>
      </c>
      <c r="H10991" t="s">
        <v>2233</v>
      </c>
      <c r="I10991" t="s">
        <v>650</v>
      </c>
      <c r="J10991" t="s">
        <v>10894</v>
      </c>
      <c r="L10991" s="5"/>
      <c r="P10991" t="s">
        <v>10894</v>
      </c>
    </row>
    <row r="10992" spans="2:16" x14ac:dyDescent="0.25">
      <c r="B10992" t="s">
        <v>4</v>
      </c>
      <c r="C10992" t="s">
        <v>17</v>
      </c>
      <c r="D10992" s="6">
        <v>0.42100000000000004</v>
      </c>
      <c r="E10992" s="6">
        <v>0.42100000000000004</v>
      </c>
      <c r="F10992" s="18">
        <v>135</v>
      </c>
      <c r="G10992" t="s">
        <v>2210</v>
      </c>
      <c r="H10992" t="s">
        <v>2234</v>
      </c>
      <c r="I10992" t="s">
        <v>208</v>
      </c>
      <c r="J10992" t="s">
        <v>10943</v>
      </c>
      <c r="L10992" s="5"/>
      <c r="P10992" t="s">
        <v>10943</v>
      </c>
    </row>
    <row r="10993" spans="2:16" x14ac:dyDescent="0.25">
      <c r="B10993" t="s">
        <v>4</v>
      </c>
      <c r="C10993" t="s">
        <v>17</v>
      </c>
      <c r="D10993" s="6">
        <v>0.126</v>
      </c>
      <c r="E10993" s="6">
        <v>0.126</v>
      </c>
      <c r="F10993" s="18">
        <v>135</v>
      </c>
      <c r="G10993" t="s">
        <v>2210</v>
      </c>
      <c r="H10993" t="s">
        <v>2235</v>
      </c>
      <c r="I10993" t="s">
        <v>804</v>
      </c>
      <c r="J10993" t="s">
        <v>10992</v>
      </c>
      <c r="L10993" s="5"/>
      <c r="P10993" t="s">
        <v>10992</v>
      </c>
    </row>
    <row r="10994" spans="2:16" x14ac:dyDescent="0.25">
      <c r="B10994" t="s">
        <v>4</v>
      </c>
      <c r="C10994" t="s">
        <v>17</v>
      </c>
      <c r="D10994" s="6">
        <v>0.05</v>
      </c>
      <c r="E10994" s="6">
        <v>0.05</v>
      </c>
      <c r="F10994" s="18">
        <v>230</v>
      </c>
      <c r="G10994" t="s">
        <v>2210</v>
      </c>
      <c r="H10994" t="s">
        <v>2236</v>
      </c>
      <c r="I10994" t="s">
        <v>740</v>
      </c>
      <c r="J10994" t="s">
        <v>11041</v>
      </c>
      <c r="L10994" s="5"/>
      <c r="P10994" t="s">
        <v>11041</v>
      </c>
    </row>
    <row r="10995" spans="2:16" x14ac:dyDescent="0.25">
      <c r="B10995" t="s">
        <v>4</v>
      </c>
      <c r="C10995" t="s">
        <v>17</v>
      </c>
      <c r="D10995" s="6">
        <v>7.5999999999999998E-2</v>
      </c>
      <c r="E10995" s="6">
        <v>7.5999999999999998E-2</v>
      </c>
      <c r="F10995" s="18">
        <v>135</v>
      </c>
      <c r="G10995" t="s">
        <v>2211</v>
      </c>
      <c r="H10995" t="s">
        <v>2190</v>
      </c>
      <c r="I10995" t="s">
        <v>61</v>
      </c>
      <c r="J10995" t="s">
        <v>8690</v>
      </c>
      <c r="L10995" s="5"/>
      <c r="P10995" t="s">
        <v>8690</v>
      </c>
    </row>
    <row r="10996" spans="2:16" x14ac:dyDescent="0.25">
      <c r="B10996" t="s">
        <v>4</v>
      </c>
      <c r="C10996" t="s">
        <v>17</v>
      </c>
      <c r="D10996" s="6">
        <v>0.126</v>
      </c>
      <c r="E10996" s="6">
        <v>0.126</v>
      </c>
      <c r="F10996" s="18">
        <v>135</v>
      </c>
      <c r="G10996" t="s">
        <v>2211</v>
      </c>
      <c r="H10996" t="s">
        <v>2191</v>
      </c>
      <c r="I10996" t="s">
        <v>60</v>
      </c>
      <c r="J10996" t="s">
        <v>8739</v>
      </c>
      <c r="L10996" s="5"/>
      <c r="P10996" t="s">
        <v>8739</v>
      </c>
    </row>
    <row r="10997" spans="2:16" x14ac:dyDescent="0.25">
      <c r="B10997" t="s">
        <v>4</v>
      </c>
      <c r="C10997" t="s">
        <v>17</v>
      </c>
      <c r="D10997" s="6">
        <v>0.17199999999999999</v>
      </c>
      <c r="E10997" s="6">
        <v>0.17199999999999999</v>
      </c>
      <c r="F10997" s="18">
        <v>165</v>
      </c>
      <c r="G10997" t="s">
        <v>2211</v>
      </c>
      <c r="H10997" t="s">
        <v>2192</v>
      </c>
      <c r="I10997" t="s">
        <v>276</v>
      </c>
      <c r="J10997" t="s">
        <v>8788</v>
      </c>
      <c r="L10997" s="5"/>
      <c r="P10997" t="s">
        <v>8788</v>
      </c>
    </row>
    <row r="10998" spans="2:16" x14ac:dyDescent="0.25">
      <c r="B10998" t="s">
        <v>4</v>
      </c>
      <c r="C10998" t="s">
        <v>17</v>
      </c>
      <c r="D10998" s="6">
        <v>0.14800000000000002</v>
      </c>
      <c r="E10998" s="6">
        <v>0.14800000000000002</v>
      </c>
      <c r="F10998" s="18">
        <v>165</v>
      </c>
      <c r="G10998" t="s">
        <v>2211</v>
      </c>
      <c r="H10998" t="s">
        <v>2183</v>
      </c>
      <c r="I10998" t="s">
        <v>156</v>
      </c>
      <c r="J10998" t="s">
        <v>8837</v>
      </c>
      <c r="L10998" s="5"/>
      <c r="P10998" t="s">
        <v>8837</v>
      </c>
    </row>
    <row r="10999" spans="2:16" x14ac:dyDescent="0.25">
      <c r="B10999" t="s">
        <v>4</v>
      </c>
      <c r="C10999" t="s">
        <v>17</v>
      </c>
      <c r="D10999" s="6">
        <v>6.9000000000000006E-2</v>
      </c>
      <c r="E10999" s="6">
        <v>6.9000000000000006E-2</v>
      </c>
      <c r="F10999" s="18">
        <v>170</v>
      </c>
      <c r="G10999" t="s">
        <v>2211</v>
      </c>
      <c r="H10999" t="s">
        <v>2193</v>
      </c>
      <c r="I10999" t="s">
        <v>187</v>
      </c>
      <c r="J10999" t="s">
        <v>8886</v>
      </c>
      <c r="L10999" s="5"/>
      <c r="P10999" t="s">
        <v>8886</v>
      </c>
    </row>
    <row r="11000" spans="2:16" x14ac:dyDescent="0.25">
      <c r="B11000" t="s">
        <v>4</v>
      </c>
      <c r="C11000" t="s">
        <v>17</v>
      </c>
      <c r="D11000" s="6">
        <v>0.126</v>
      </c>
      <c r="E11000" s="6">
        <v>0.126</v>
      </c>
      <c r="F11000" s="18">
        <v>135</v>
      </c>
      <c r="G11000" t="s">
        <v>2211</v>
      </c>
      <c r="H11000" t="s">
        <v>2194</v>
      </c>
      <c r="I11000" t="s">
        <v>196</v>
      </c>
      <c r="J11000" t="s">
        <v>8935</v>
      </c>
      <c r="L11000" s="5"/>
      <c r="P11000" t="s">
        <v>8935</v>
      </c>
    </row>
    <row r="11001" spans="2:16" x14ac:dyDescent="0.25">
      <c r="B11001" t="s">
        <v>4</v>
      </c>
      <c r="C11001" t="s">
        <v>17</v>
      </c>
      <c r="D11001" s="6">
        <v>0.126</v>
      </c>
      <c r="E11001" s="6">
        <v>0.126</v>
      </c>
      <c r="F11001" s="18">
        <v>135</v>
      </c>
      <c r="G11001" t="s">
        <v>2211</v>
      </c>
      <c r="H11001" t="s">
        <v>2195</v>
      </c>
      <c r="I11001" t="s">
        <v>5193</v>
      </c>
      <c r="J11001" t="s">
        <v>8984</v>
      </c>
      <c r="L11001" s="5"/>
      <c r="P11001" t="s">
        <v>8984</v>
      </c>
    </row>
    <row r="11002" spans="2:16" x14ac:dyDescent="0.25">
      <c r="B11002" t="s">
        <v>4</v>
      </c>
      <c r="C11002" t="s">
        <v>17</v>
      </c>
      <c r="D11002" s="6">
        <v>0.126</v>
      </c>
      <c r="E11002" s="6">
        <v>0.126</v>
      </c>
      <c r="F11002" s="18">
        <v>135</v>
      </c>
      <c r="G11002" t="s">
        <v>2211</v>
      </c>
      <c r="H11002" t="s">
        <v>2196</v>
      </c>
      <c r="I11002" t="s">
        <v>654</v>
      </c>
      <c r="J11002" t="s">
        <v>9033</v>
      </c>
      <c r="L11002" s="5"/>
      <c r="P11002" t="s">
        <v>9033</v>
      </c>
    </row>
    <row r="11003" spans="2:16" x14ac:dyDescent="0.25">
      <c r="B11003" t="s">
        <v>4</v>
      </c>
      <c r="C11003" t="s">
        <v>17</v>
      </c>
      <c r="D11003" s="6">
        <v>0.18100000000000002</v>
      </c>
      <c r="E11003" s="6">
        <v>0.18100000000000002</v>
      </c>
      <c r="F11003" s="18">
        <v>140</v>
      </c>
      <c r="G11003" t="s">
        <v>2211</v>
      </c>
      <c r="H11003" t="s">
        <v>2197</v>
      </c>
      <c r="I11003" t="s">
        <v>52</v>
      </c>
      <c r="J11003" t="s">
        <v>9082</v>
      </c>
      <c r="L11003" s="5"/>
      <c r="P11003" t="s">
        <v>9082</v>
      </c>
    </row>
    <row r="11004" spans="2:16" x14ac:dyDescent="0.25">
      <c r="B11004" t="s">
        <v>4</v>
      </c>
      <c r="C11004" t="s">
        <v>17</v>
      </c>
      <c r="D11004" s="6">
        <v>0.39600000000000002</v>
      </c>
      <c r="E11004" s="6">
        <v>0.39600000000000002</v>
      </c>
      <c r="F11004" s="18">
        <v>128.5</v>
      </c>
      <c r="G11004" t="s">
        <v>2211</v>
      </c>
      <c r="H11004" t="s">
        <v>2198</v>
      </c>
      <c r="I11004" t="s">
        <v>50</v>
      </c>
      <c r="J11004" t="s">
        <v>9131</v>
      </c>
      <c r="L11004" s="5"/>
      <c r="P11004" t="s">
        <v>9131</v>
      </c>
    </row>
    <row r="11005" spans="2:16" x14ac:dyDescent="0.25">
      <c r="B11005" t="s">
        <v>4</v>
      </c>
      <c r="C11005" t="s">
        <v>17</v>
      </c>
      <c r="D11005" s="6">
        <v>0.64700000000000002</v>
      </c>
      <c r="E11005" s="6">
        <v>0.64700000000000002</v>
      </c>
      <c r="F11005" s="18">
        <v>135</v>
      </c>
      <c r="G11005" t="s">
        <v>2211</v>
      </c>
      <c r="H11005" t="s">
        <v>2199</v>
      </c>
      <c r="I11005" t="s">
        <v>803</v>
      </c>
      <c r="J11005" t="s">
        <v>9180</v>
      </c>
      <c r="L11005" s="5"/>
      <c r="P11005" t="s">
        <v>9180</v>
      </c>
    </row>
    <row r="11006" spans="2:16" x14ac:dyDescent="0.25">
      <c r="B11006" t="s">
        <v>4</v>
      </c>
      <c r="C11006" t="s">
        <v>17</v>
      </c>
      <c r="D11006" s="6">
        <v>6.9000000000000006E-2</v>
      </c>
      <c r="E11006" s="6">
        <v>6.9000000000000006E-2</v>
      </c>
      <c r="F11006" s="18">
        <v>170</v>
      </c>
      <c r="G11006" t="s">
        <v>2211</v>
      </c>
      <c r="H11006" t="s">
        <v>1014</v>
      </c>
      <c r="I11006" t="s">
        <v>772</v>
      </c>
      <c r="J11006" t="s">
        <v>9229</v>
      </c>
      <c r="L11006" s="5"/>
      <c r="P11006" t="s">
        <v>9229</v>
      </c>
    </row>
    <row r="11007" spans="2:16" x14ac:dyDescent="0.25">
      <c r="B11007" t="s">
        <v>4</v>
      </c>
      <c r="C11007" t="s">
        <v>17</v>
      </c>
      <c r="D11007" s="6">
        <v>0.27</v>
      </c>
      <c r="E11007" s="6">
        <v>0.27</v>
      </c>
      <c r="F11007" s="18">
        <v>130</v>
      </c>
      <c r="G11007" t="s">
        <v>2211</v>
      </c>
      <c r="H11007" t="s">
        <v>2200</v>
      </c>
      <c r="I11007" t="s">
        <v>54</v>
      </c>
      <c r="J11007" t="s">
        <v>9278</v>
      </c>
      <c r="L11007" s="5"/>
      <c r="P11007" t="s">
        <v>9278</v>
      </c>
    </row>
    <row r="11008" spans="2:16" x14ac:dyDescent="0.25">
      <c r="B11008" t="s">
        <v>4</v>
      </c>
      <c r="C11008" t="s">
        <v>17</v>
      </c>
      <c r="D11008" s="6">
        <v>-6.2E-2</v>
      </c>
      <c r="E11008" s="6">
        <v>-6.2E-2</v>
      </c>
      <c r="F11008" s="18">
        <v>135</v>
      </c>
      <c r="G11008" t="s">
        <v>2211</v>
      </c>
      <c r="H11008" t="s">
        <v>2201</v>
      </c>
      <c r="I11008" t="s">
        <v>175</v>
      </c>
      <c r="J11008" t="s">
        <v>9327</v>
      </c>
      <c r="L11008" s="5"/>
      <c r="P11008" t="s">
        <v>9327</v>
      </c>
    </row>
    <row r="11009" spans="2:16" x14ac:dyDescent="0.25">
      <c r="B11009" t="s">
        <v>4</v>
      </c>
      <c r="C11009" t="s">
        <v>17</v>
      </c>
      <c r="D11009" s="6">
        <v>0.126</v>
      </c>
      <c r="E11009" s="6">
        <v>0.126</v>
      </c>
      <c r="F11009" s="18">
        <v>135</v>
      </c>
      <c r="G11009" t="s">
        <v>2211</v>
      </c>
      <c r="H11009" t="s">
        <v>2202</v>
      </c>
      <c r="I11009" t="s">
        <v>460</v>
      </c>
      <c r="J11009" t="s">
        <v>9376</v>
      </c>
      <c r="L11009" s="5"/>
      <c r="P11009" t="s">
        <v>9376</v>
      </c>
    </row>
    <row r="11010" spans="2:16" x14ac:dyDescent="0.25">
      <c r="B11010" t="s">
        <v>4</v>
      </c>
      <c r="C11010" t="s">
        <v>17</v>
      </c>
      <c r="D11010" s="6">
        <v>0.24299999999999999</v>
      </c>
      <c r="E11010" s="6">
        <v>0.24299999999999999</v>
      </c>
      <c r="F11010" s="18">
        <v>106.5</v>
      </c>
      <c r="G11010" t="s">
        <v>2211</v>
      </c>
      <c r="H11010" t="s">
        <v>2203</v>
      </c>
      <c r="I11010" t="s">
        <v>57</v>
      </c>
      <c r="J11010" t="s">
        <v>9425</v>
      </c>
      <c r="L11010" s="5"/>
      <c r="P11010" t="s">
        <v>9425</v>
      </c>
    </row>
    <row r="11011" spans="2:16" x14ac:dyDescent="0.25">
      <c r="B11011" t="s">
        <v>4</v>
      </c>
      <c r="C11011" t="s">
        <v>17</v>
      </c>
      <c r="D11011" s="6">
        <v>0.126</v>
      </c>
      <c r="E11011" s="6">
        <v>0.126</v>
      </c>
      <c r="F11011" s="18">
        <v>135</v>
      </c>
      <c r="G11011" t="s">
        <v>2211</v>
      </c>
      <c r="H11011" t="s">
        <v>2204</v>
      </c>
      <c r="I11011" t="s">
        <v>59</v>
      </c>
      <c r="J11011" t="s">
        <v>9474</v>
      </c>
      <c r="L11011" s="5"/>
      <c r="P11011" t="s">
        <v>9474</v>
      </c>
    </row>
    <row r="11012" spans="2:16" x14ac:dyDescent="0.25">
      <c r="B11012" t="s">
        <v>4</v>
      </c>
      <c r="C11012" t="s">
        <v>17</v>
      </c>
      <c r="D11012" s="6">
        <v>0.46500000000000002</v>
      </c>
      <c r="E11012" s="6">
        <v>0.46500000000000002</v>
      </c>
      <c r="F11012" s="18">
        <v>135</v>
      </c>
      <c r="G11012" t="s">
        <v>2211</v>
      </c>
      <c r="H11012" t="s">
        <v>2205</v>
      </c>
      <c r="I11012" t="s">
        <v>363</v>
      </c>
      <c r="J11012" t="s">
        <v>9523</v>
      </c>
      <c r="L11012" s="5"/>
      <c r="P11012" t="s">
        <v>9523</v>
      </c>
    </row>
    <row r="11013" spans="2:16" x14ac:dyDescent="0.25">
      <c r="B11013" t="s">
        <v>4</v>
      </c>
      <c r="C11013" t="s">
        <v>17</v>
      </c>
      <c r="D11013" s="6">
        <v>0.126</v>
      </c>
      <c r="E11013" s="6">
        <v>0.126</v>
      </c>
      <c r="F11013" s="18">
        <v>135</v>
      </c>
      <c r="G11013" t="s">
        <v>2211</v>
      </c>
      <c r="H11013" t="s">
        <v>2206</v>
      </c>
      <c r="I11013" t="s">
        <v>349</v>
      </c>
      <c r="J11013" t="s">
        <v>9572</v>
      </c>
      <c r="L11013" s="5"/>
      <c r="P11013" t="s">
        <v>9572</v>
      </c>
    </row>
    <row r="11014" spans="2:16" x14ac:dyDescent="0.25">
      <c r="B11014" t="s">
        <v>4</v>
      </c>
      <c r="C11014" t="s">
        <v>17</v>
      </c>
      <c r="D11014" s="6">
        <v>0.126</v>
      </c>
      <c r="E11014" s="6">
        <v>0.126</v>
      </c>
      <c r="F11014" s="18">
        <v>135</v>
      </c>
      <c r="G11014" t="s">
        <v>2211</v>
      </c>
      <c r="H11014" t="s">
        <v>2207</v>
      </c>
      <c r="I11014" t="s">
        <v>784</v>
      </c>
      <c r="J11014" t="s">
        <v>9621</v>
      </c>
      <c r="L11014" s="5"/>
      <c r="P11014" t="s">
        <v>9621</v>
      </c>
    </row>
    <row r="11015" spans="2:16" x14ac:dyDescent="0.25">
      <c r="B11015" t="s">
        <v>4</v>
      </c>
      <c r="C11015" t="s">
        <v>17</v>
      </c>
      <c r="D11015" s="6">
        <v>0.67</v>
      </c>
      <c r="E11015" s="6">
        <v>0.67</v>
      </c>
      <c r="F11015" s="18">
        <v>135</v>
      </c>
      <c r="G11015" t="s">
        <v>2211</v>
      </c>
      <c r="H11015" t="s">
        <v>2208</v>
      </c>
      <c r="I11015" t="s">
        <v>161</v>
      </c>
      <c r="J11015" t="s">
        <v>9670</v>
      </c>
      <c r="L11015" s="5"/>
      <c r="P11015" t="s">
        <v>9670</v>
      </c>
    </row>
    <row r="11016" spans="2:16" x14ac:dyDescent="0.25">
      <c r="B11016" t="s">
        <v>4</v>
      </c>
      <c r="C11016" t="s">
        <v>17</v>
      </c>
      <c r="D11016" s="6">
        <v>0.155</v>
      </c>
      <c r="E11016" s="6">
        <v>0.155</v>
      </c>
      <c r="F11016" s="18">
        <v>150</v>
      </c>
      <c r="G11016" t="s">
        <v>2211</v>
      </c>
      <c r="H11016" t="s">
        <v>2209</v>
      </c>
      <c r="I11016" t="s">
        <v>164</v>
      </c>
      <c r="J11016" t="s">
        <v>9719</v>
      </c>
      <c r="L11016" s="5"/>
      <c r="P11016" t="s">
        <v>9719</v>
      </c>
    </row>
    <row r="11017" spans="2:16" x14ac:dyDescent="0.25">
      <c r="B11017" t="s">
        <v>4</v>
      </c>
      <c r="C11017" t="s">
        <v>17</v>
      </c>
      <c r="D11017" s="6">
        <v>0.67</v>
      </c>
      <c r="E11017" s="6">
        <v>0.67</v>
      </c>
      <c r="F11017" s="18">
        <v>109.25</v>
      </c>
      <c r="G11017" t="s">
        <v>2211</v>
      </c>
      <c r="H11017" t="s">
        <v>2210</v>
      </c>
      <c r="I11017" t="s">
        <v>53</v>
      </c>
      <c r="J11017" t="s">
        <v>9768</v>
      </c>
      <c r="L11017" s="5"/>
      <c r="P11017" t="s">
        <v>9768</v>
      </c>
    </row>
    <row r="11018" spans="2:16" x14ac:dyDescent="0.25">
      <c r="B11018" t="s">
        <v>4</v>
      </c>
      <c r="C11018" t="s">
        <v>17</v>
      </c>
      <c r="D11018" s="6">
        <v>0.26500000000000001</v>
      </c>
      <c r="E11018" s="6">
        <v>0.26500000000000001</v>
      </c>
      <c r="F11018" s="18">
        <v>135</v>
      </c>
      <c r="G11018" t="s">
        <v>2211</v>
      </c>
      <c r="H11018" t="s">
        <v>2211</v>
      </c>
      <c r="I11018" t="s">
        <v>63</v>
      </c>
      <c r="J11018" t="s">
        <v>9817</v>
      </c>
      <c r="L11018" s="5"/>
      <c r="P11018" t="s">
        <v>9817</v>
      </c>
    </row>
    <row r="11019" spans="2:16" x14ac:dyDescent="0.25">
      <c r="B11019" t="s">
        <v>4</v>
      </c>
      <c r="C11019" t="s">
        <v>17</v>
      </c>
      <c r="D11019" s="6">
        <v>0.05</v>
      </c>
      <c r="E11019" s="6">
        <v>0.05</v>
      </c>
      <c r="F11019" s="18">
        <v>230</v>
      </c>
      <c r="G11019" t="s">
        <v>2211</v>
      </c>
      <c r="H11019" t="s">
        <v>2212</v>
      </c>
      <c r="I11019" t="s">
        <v>594</v>
      </c>
      <c r="J11019" t="s">
        <v>9866</v>
      </c>
      <c r="L11019" s="5"/>
      <c r="P11019" t="s">
        <v>9866</v>
      </c>
    </row>
    <row r="11020" spans="2:16" x14ac:dyDescent="0.25">
      <c r="B11020" t="s">
        <v>4</v>
      </c>
      <c r="C11020" t="s">
        <v>17</v>
      </c>
      <c r="D11020" s="6">
        <v>0.38100000000000001</v>
      </c>
      <c r="E11020" s="6">
        <v>0.38100000000000001</v>
      </c>
      <c r="F11020" s="18">
        <v>114.5</v>
      </c>
      <c r="G11020" t="s">
        <v>2211</v>
      </c>
      <c r="H11020" t="s">
        <v>2213</v>
      </c>
      <c r="I11020" t="s">
        <v>127</v>
      </c>
      <c r="J11020" t="s">
        <v>9915</v>
      </c>
      <c r="L11020" s="5"/>
      <c r="P11020" t="s">
        <v>9915</v>
      </c>
    </row>
    <row r="11021" spans="2:16" x14ac:dyDescent="0.25">
      <c r="B11021" t="s">
        <v>4</v>
      </c>
      <c r="C11021" t="s">
        <v>17</v>
      </c>
      <c r="D11021" s="6">
        <v>0.05</v>
      </c>
      <c r="E11021" s="6">
        <v>0.05</v>
      </c>
      <c r="F11021" s="18">
        <v>230</v>
      </c>
      <c r="G11021" t="s">
        <v>2211</v>
      </c>
      <c r="H11021" t="s">
        <v>2214</v>
      </c>
      <c r="I11021" t="s">
        <v>887</v>
      </c>
      <c r="J11021" t="s">
        <v>9964</v>
      </c>
      <c r="L11021" s="5"/>
      <c r="P11021" t="s">
        <v>9964</v>
      </c>
    </row>
    <row r="11022" spans="2:16" x14ac:dyDescent="0.25">
      <c r="B11022" t="s">
        <v>4</v>
      </c>
      <c r="C11022" t="s">
        <v>17</v>
      </c>
      <c r="D11022" s="6">
        <v>0.126</v>
      </c>
      <c r="E11022" s="6">
        <v>0.126</v>
      </c>
      <c r="F11022" s="18">
        <v>135</v>
      </c>
      <c r="G11022" t="s">
        <v>2211</v>
      </c>
      <c r="H11022" t="s">
        <v>2215</v>
      </c>
      <c r="I11022" t="s">
        <v>731</v>
      </c>
      <c r="J11022" t="s">
        <v>10013</v>
      </c>
      <c r="L11022" s="5"/>
      <c r="P11022" t="s">
        <v>10013</v>
      </c>
    </row>
    <row r="11023" spans="2:16" x14ac:dyDescent="0.25">
      <c r="B11023" t="s">
        <v>4</v>
      </c>
      <c r="C11023" t="s">
        <v>17</v>
      </c>
      <c r="D11023" s="6">
        <v>0.126</v>
      </c>
      <c r="E11023" s="6">
        <v>0.126</v>
      </c>
      <c r="F11023" s="18">
        <v>135</v>
      </c>
      <c r="G11023" t="s">
        <v>2211</v>
      </c>
      <c r="H11023" t="s">
        <v>2216</v>
      </c>
      <c r="I11023" t="s">
        <v>5216</v>
      </c>
      <c r="J11023" t="s">
        <v>10062</v>
      </c>
      <c r="L11023" s="5"/>
      <c r="P11023" t="s">
        <v>10062</v>
      </c>
    </row>
    <row r="11024" spans="2:16" x14ac:dyDescent="0.25">
      <c r="B11024" t="s">
        <v>4</v>
      </c>
      <c r="C11024" t="s">
        <v>17</v>
      </c>
      <c r="D11024" s="6">
        <v>0.45</v>
      </c>
      <c r="E11024" s="6">
        <v>0.45</v>
      </c>
      <c r="F11024" s="18">
        <v>135</v>
      </c>
      <c r="G11024" t="s">
        <v>2211</v>
      </c>
      <c r="H11024" t="s">
        <v>2217</v>
      </c>
      <c r="I11024" t="s">
        <v>153</v>
      </c>
      <c r="J11024" t="s">
        <v>10111</v>
      </c>
      <c r="L11024" s="5"/>
      <c r="P11024" t="s">
        <v>10111</v>
      </c>
    </row>
    <row r="11025" spans="2:16" x14ac:dyDescent="0.25">
      <c r="B11025" t="s">
        <v>4</v>
      </c>
      <c r="C11025" t="s">
        <v>17</v>
      </c>
      <c r="D11025" s="6">
        <v>6.9000000000000006E-2</v>
      </c>
      <c r="E11025" s="6">
        <v>6.9000000000000006E-2</v>
      </c>
      <c r="F11025" s="18">
        <v>170</v>
      </c>
      <c r="G11025" t="s">
        <v>2211</v>
      </c>
      <c r="H11025" t="s">
        <v>2218</v>
      </c>
      <c r="I11025" t="s">
        <v>475</v>
      </c>
      <c r="J11025" t="s">
        <v>10160</v>
      </c>
      <c r="L11025" s="5"/>
      <c r="P11025" t="s">
        <v>10160</v>
      </c>
    </row>
    <row r="11026" spans="2:16" x14ac:dyDescent="0.25">
      <c r="B11026" t="s">
        <v>4</v>
      </c>
      <c r="C11026" t="s">
        <v>17</v>
      </c>
      <c r="D11026" s="6">
        <v>0.13600000000000001</v>
      </c>
      <c r="E11026" s="6">
        <v>0.13600000000000001</v>
      </c>
      <c r="F11026" s="18">
        <v>155</v>
      </c>
      <c r="G11026" t="s">
        <v>2211</v>
      </c>
      <c r="H11026" t="s">
        <v>2219</v>
      </c>
      <c r="I11026" t="s">
        <v>667</v>
      </c>
      <c r="J11026" t="s">
        <v>10209</v>
      </c>
      <c r="L11026" s="5"/>
      <c r="P11026" t="s">
        <v>10209</v>
      </c>
    </row>
    <row r="11027" spans="2:16" x14ac:dyDescent="0.25">
      <c r="B11027" t="s">
        <v>4</v>
      </c>
      <c r="C11027" t="s">
        <v>17</v>
      </c>
      <c r="D11027" s="6">
        <v>0.23100000000000001</v>
      </c>
      <c r="E11027" s="6">
        <v>0.23100000000000001</v>
      </c>
      <c r="F11027" s="18">
        <v>125</v>
      </c>
      <c r="G11027" t="s">
        <v>2211</v>
      </c>
      <c r="H11027" t="s">
        <v>2220</v>
      </c>
      <c r="I11027" t="s">
        <v>123</v>
      </c>
      <c r="J11027" t="s">
        <v>10258</v>
      </c>
      <c r="L11027" s="5"/>
      <c r="P11027" t="s">
        <v>10258</v>
      </c>
    </row>
    <row r="11028" spans="2:16" x14ac:dyDescent="0.25">
      <c r="B11028" t="s">
        <v>4</v>
      </c>
      <c r="C11028" t="s">
        <v>17</v>
      </c>
      <c r="D11028" s="6">
        <v>0.38299999999999995</v>
      </c>
      <c r="E11028" s="6">
        <v>0.38299999999999995</v>
      </c>
      <c r="F11028" s="18">
        <v>135</v>
      </c>
      <c r="G11028" t="s">
        <v>2211</v>
      </c>
      <c r="H11028" t="s">
        <v>2221</v>
      </c>
      <c r="I11028" t="s">
        <v>99</v>
      </c>
      <c r="J11028" t="s">
        <v>10307</v>
      </c>
      <c r="L11028" s="5"/>
      <c r="P11028" t="s">
        <v>10307</v>
      </c>
    </row>
    <row r="11029" spans="2:16" x14ac:dyDescent="0.25">
      <c r="B11029" t="s">
        <v>4</v>
      </c>
      <c r="C11029" t="s">
        <v>17</v>
      </c>
      <c r="D11029" s="6">
        <v>0.126</v>
      </c>
      <c r="E11029" s="6">
        <v>0.126</v>
      </c>
      <c r="F11029" s="18">
        <v>135</v>
      </c>
      <c r="G11029" t="s">
        <v>2211</v>
      </c>
      <c r="H11029" t="s">
        <v>2222</v>
      </c>
      <c r="I11029" t="s">
        <v>227</v>
      </c>
      <c r="J11029" t="s">
        <v>10356</v>
      </c>
      <c r="L11029" s="5"/>
      <c r="P11029" t="s">
        <v>10356</v>
      </c>
    </row>
    <row r="11030" spans="2:16" x14ac:dyDescent="0.25">
      <c r="B11030" t="s">
        <v>4</v>
      </c>
      <c r="C11030" t="s">
        <v>17</v>
      </c>
      <c r="D11030" s="6">
        <v>6.9000000000000006E-2</v>
      </c>
      <c r="E11030" s="6">
        <v>6.9000000000000006E-2</v>
      </c>
      <c r="F11030" s="18">
        <v>170</v>
      </c>
      <c r="G11030" t="s">
        <v>2211</v>
      </c>
      <c r="H11030" t="s">
        <v>2223</v>
      </c>
      <c r="I11030" t="s">
        <v>212</v>
      </c>
      <c r="J11030" t="s">
        <v>10405</v>
      </c>
      <c r="L11030" s="5"/>
      <c r="P11030" t="s">
        <v>10405</v>
      </c>
    </row>
    <row r="11031" spans="2:16" x14ac:dyDescent="0.25">
      <c r="B11031" t="s">
        <v>4</v>
      </c>
      <c r="C11031" t="s">
        <v>17</v>
      </c>
      <c r="D11031" s="6">
        <v>0.126</v>
      </c>
      <c r="E11031" s="6">
        <v>0.126</v>
      </c>
      <c r="F11031" s="18">
        <v>135</v>
      </c>
      <c r="G11031" t="s">
        <v>2211</v>
      </c>
      <c r="H11031" t="s">
        <v>2224</v>
      </c>
      <c r="I11031" t="s">
        <v>513</v>
      </c>
      <c r="J11031" t="s">
        <v>10454</v>
      </c>
      <c r="L11031" s="5"/>
      <c r="P11031" t="s">
        <v>10454</v>
      </c>
    </row>
    <row r="11032" spans="2:16" x14ac:dyDescent="0.25">
      <c r="B11032" t="s">
        <v>4</v>
      </c>
      <c r="C11032" t="s">
        <v>17</v>
      </c>
      <c r="D11032" s="6">
        <v>0.126</v>
      </c>
      <c r="E11032" s="6">
        <v>0.126</v>
      </c>
      <c r="F11032" s="18">
        <v>135</v>
      </c>
      <c r="G11032" t="s">
        <v>2211</v>
      </c>
      <c r="H11032" t="s">
        <v>2225</v>
      </c>
      <c r="I11032" t="s">
        <v>5229</v>
      </c>
      <c r="J11032" t="s">
        <v>10503</v>
      </c>
      <c r="L11032" s="5"/>
      <c r="P11032" t="s">
        <v>10503</v>
      </c>
    </row>
    <row r="11033" spans="2:16" x14ac:dyDescent="0.25">
      <c r="B11033" t="s">
        <v>4</v>
      </c>
      <c r="C11033" t="s">
        <v>17</v>
      </c>
      <c r="D11033" s="6">
        <v>0.126</v>
      </c>
      <c r="E11033" s="6">
        <v>0.126</v>
      </c>
      <c r="F11033" s="18">
        <v>135</v>
      </c>
      <c r="G11033" t="s">
        <v>2211</v>
      </c>
      <c r="H11033" t="s">
        <v>2226</v>
      </c>
      <c r="I11033" t="s">
        <v>776</v>
      </c>
      <c r="J11033" t="s">
        <v>10552</v>
      </c>
      <c r="L11033" s="5"/>
      <c r="P11033" t="s">
        <v>10552</v>
      </c>
    </row>
    <row r="11034" spans="2:16" x14ac:dyDescent="0.25">
      <c r="B11034" t="s">
        <v>4</v>
      </c>
      <c r="C11034" t="s">
        <v>17</v>
      </c>
      <c r="D11034" s="6">
        <v>0.107</v>
      </c>
      <c r="E11034" s="6">
        <v>0.107</v>
      </c>
      <c r="F11034" s="18">
        <v>155</v>
      </c>
      <c r="G11034" t="s">
        <v>2211</v>
      </c>
      <c r="H11034" t="s">
        <v>2227</v>
      </c>
      <c r="I11034" t="s">
        <v>125</v>
      </c>
      <c r="J11034" t="s">
        <v>10601</v>
      </c>
      <c r="L11034" s="5"/>
      <c r="P11034" t="s">
        <v>10601</v>
      </c>
    </row>
    <row r="11035" spans="2:16" x14ac:dyDescent="0.25">
      <c r="B11035" t="s">
        <v>4</v>
      </c>
      <c r="C11035" t="s">
        <v>17</v>
      </c>
      <c r="D11035" s="6">
        <v>0.215</v>
      </c>
      <c r="E11035" s="6">
        <v>0.215</v>
      </c>
      <c r="F11035" s="18">
        <v>135</v>
      </c>
      <c r="G11035" t="s">
        <v>2211</v>
      </c>
      <c r="H11035" t="s">
        <v>2228</v>
      </c>
      <c r="I11035" t="s">
        <v>62</v>
      </c>
      <c r="J11035" t="s">
        <v>10650</v>
      </c>
      <c r="L11035" s="5"/>
      <c r="P11035" t="s">
        <v>10650</v>
      </c>
    </row>
    <row r="11036" spans="2:16" x14ac:dyDescent="0.25">
      <c r="B11036" t="s">
        <v>4</v>
      </c>
      <c r="C11036" t="s">
        <v>17</v>
      </c>
      <c r="D11036" s="6">
        <v>0.01</v>
      </c>
      <c r="E11036" s="6">
        <v>0.01</v>
      </c>
      <c r="F11036" s="18">
        <v>125</v>
      </c>
      <c r="G11036" t="s">
        <v>2211</v>
      </c>
      <c r="H11036" t="s">
        <v>2229</v>
      </c>
      <c r="I11036" t="s">
        <v>126</v>
      </c>
      <c r="J11036" t="s">
        <v>10699</v>
      </c>
      <c r="L11036" s="5"/>
      <c r="P11036" t="s">
        <v>10699</v>
      </c>
    </row>
    <row r="11037" spans="2:16" x14ac:dyDescent="0.25">
      <c r="B11037" t="s">
        <v>4</v>
      </c>
      <c r="C11037" t="s">
        <v>17</v>
      </c>
      <c r="D11037" s="6">
        <v>6.9000000000000006E-2</v>
      </c>
      <c r="E11037" s="6">
        <v>6.9000000000000006E-2</v>
      </c>
      <c r="F11037" s="18">
        <v>170</v>
      </c>
      <c r="G11037" t="s">
        <v>2211</v>
      </c>
      <c r="H11037" t="s">
        <v>2230</v>
      </c>
      <c r="I11037" t="s">
        <v>336</v>
      </c>
      <c r="J11037" t="s">
        <v>10748</v>
      </c>
      <c r="L11037" s="5"/>
      <c r="P11037" t="s">
        <v>10748</v>
      </c>
    </row>
    <row r="11038" spans="2:16" x14ac:dyDescent="0.25">
      <c r="B11038" t="s">
        <v>4</v>
      </c>
      <c r="C11038" t="s">
        <v>17</v>
      </c>
      <c r="D11038" s="6">
        <v>0.126</v>
      </c>
      <c r="E11038" s="6">
        <v>0.126</v>
      </c>
      <c r="F11038" s="18">
        <v>135</v>
      </c>
      <c r="G11038" t="s">
        <v>2211</v>
      </c>
      <c r="H11038" t="s">
        <v>2231</v>
      </c>
      <c r="I11038" t="s">
        <v>226</v>
      </c>
      <c r="J11038" t="s">
        <v>10797</v>
      </c>
      <c r="L11038" s="5"/>
      <c r="P11038" t="s">
        <v>10797</v>
      </c>
    </row>
    <row r="11039" spans="2:16" x14ac:dyDescent="0.25">
      <c r="B11039" t="s">
        <v>4</v>
      </c>
      <c r="C11039" t="s">
        <v>17</v>
      </c>
      <c r="D11039" s="6">
        <v>0.126</v>
      </c>
      <c r="E11039" s="6">
        <v>0.126</v>
      </c>
      <c r="F11039" s="18">
        <v>135</v>
      </c>
      <c r="G11039" t="s">
        <v>2211</v>
      </c>
      <c r="H11039" t="s">
        <v>2232</v>
      </c>
      <c r="I11039" t="s">
        <v>766</v>
      </c>
      <c r="J11039" t="s">
        <v>10846</v>
      </c>
      <c r="L11039" s="5"/>
      <c r="P11039" t="s">
        <v>10846</v>
      </c>
    </row>
    <row r="11040" spans="2:16" x14ac:dyDescent="0.25">
      <c r="B11040" t="s">
        <v>4</v>
      </c>
      <c r="C11040" t="s">
        <v>17</v>
      </c>
      <c r="D11040" s="6">
        <v>6.9000000000000006E-2</v>
      </c>
      <c r="E11040" s="6">
        <v>6.9000000000000006E-2</v>
      </c>
      <c r="F11040" s="18">
        <v>170</v>
      </c>
      <c r="G11040" t="s">
        <v>2211</v>
      </c>
      <c r="H11040" t="s">
        <v>2233</v>
      </c>
      <c r="I11040" t="s">
        <v>231</v>
      </c>
      <c r="J11040" t="s">
        <v>10895</v>
      </c>
      <c r="L11040" s="5"/>
      <c r="P11040" t="s">
        <v>10895</v>
      </c>
    </row>
    <row r="11041" spans="2:16" x14ac:dyDescent="0.25">
      <c r="B11041" t="s">
        <v>4</v>
      </c>
      <c r="C11041" t="s">
        <v>17</v>
      </c>
      <c r="D11041" s="6">
        <v>0.107</v>
      </c>
      <c r="E11041" s="6">
        <v>0.107</v>
      </c>
      <c r="F11041" s="18">
        <v>155</v>
      </c>
      <c r="G11041" t="s">
        <v>2211</v>
      </c>
      <c r="H11041" t="s">
        <v>2234</v>
      </c>
      <c r="I11041" t="s">
        <v>152</v>
      </c>
      <c r="J11041" t="s">
        <v>10944</v>
      </c>
      <c r="L11041" s="5"/>
      <c r="P11041" t="s">
        <v>10944</v>
      </c>
    </row>
    <row r="11042" spans="2:16" x14ac:dyDescent="0.25">
      <c r="B11042" t="s">
        <v>4</v>
      </c>
      <c r="C11042" t="s">
        <v>17</v>
      </c>
      <c r="D11042" s="6">
        <v>0.126</v>
      </c>
      <c r="E11042" s="6">
        <v>0.126</v>
      </c>
      <c r="F11042" s="18">
        <v>135</v>
      </c>
      <c r="G11042" t="s">
        <v>2211</v>
      </c>
      <c r="H11042" t="s">
        <v>2235</v>
      </c>
      <c r="I11042" t="s">
        <v>752</v>
      </c>
      <c r="J11042" t="s">
        <v>10993</v>
      </c>
      <c r="L11042" s="5"/>
      <c r="P11042" t="s">
        <v>10993</v>
      </c>
    </row>
    <row r="11043" spans="2:16" x14ac:dyDescent="0.25">
      <c r="B11043" t="s">
        <v>4</v>
      </c>
      <c r="C11043" t="s">
        <v>17</v>
      </c>
      <c r="D11043" s="6">
        <v>0.05</v>
      </c>
      <c r="E11043" s="6">
        <v>0.05</v>
      </c>
      <c r="F11043" s="18">
        <v>230</v>
      </c>
      <c r="G11043" t="s">
        <v>2211</v>
      </c>
      <c r="H11043" t="s">
        <v>2236</v>
      </c>
      <c r="I11043" t="s">
        <v>5241</v>
      </c>
      <c r="J11043" t="s">
        <v>11042</v>
      </c>
      <c r="L11043" s="5"/>
      <c r="P11043" t="s">
        <v>11042</v>
      </c>
    </row>
    <row r="11044" spans="2:16" x14ac:dyDescent="0.25">
      <c r="B11044" t="s">
        <v>4</v>
      </c>
      <c r="C11044" t="s">
        <v>17</v>
      </c>
      <c r="D11044" s="6">
        <v>0.05</v>
      </c>
      <c r="E11044" s="6">
        <v>0.05</v>
      </c>
      <c r="F11044" s="18">
        <v>230</v>
      </c>
      <c r="G11044" t="s">
        <v>2212</v>
      </c>
      <c r="H11044" t="s">
        <v>2190</v>
      </c>
      <c r="I11044" t="s">
        <v>5243</v>
      </c>
      <c r="J11044" t="s">
        <v>8691</v>
      </c>
      <c r="L11044" s="5"/>
      <c r="P11044" t="s">
        <v>8691</v>
      </c>
    </row>
    <row r="11045" spans="2:16" x14ac:dyDescent="0.25">
      <c r="B11045" t="s">
        <v>4</v>
      </c>
      <c r="C11045" t="s">
        <v>17</v>
      </c>
      <c r="D11045" s="6">
        <v>0.05</v>
      </c>
      <c r="E11045" s="6">
        <v>0.05</v>
      </c>
      <c r="F11045" s="18">
        <v>230</v>
      </c>
      <c r="G11045" t="s">
        <v>2212</v>
      </c>
      <c r="H11045" t="s">
        <v>2191</v>
      </c>
      <c r="I11045" t="s">
        <v>5245</v>
      </c>
      <c r="J11045" t="s">
        <v>8740</v>
      </c>
      <c r="L11045" s="5"/>
      <c r="P11045" t="s">
        <v>8740</v>
      </c>
    </row>
    <row r="11046" spans="2:16" x14ac:dyDescent="0.25">
      <c r="B11046" t="s">
        <v>4</v>
      </c>
      <c r="C11046" t="s">
        <v>17</v>
      </c>
      <c r="D11046" s="6">
        <v>0.05</v>
      </c>
      <c r="E11046" s="6">
        <v>0.05</v>
      </c>
      <c r="F11046" s="18">
        <v>230</v>
      </c>
      <c r="G11046" t="s">
        <v>2212</v>
      </c>
      <c r="H11046" t="s">
        <v>2192</v>
      </c>
      <c r="I11046" t="s">
        <v>5247</v>
      </c>
      <c r="J11046" t="s">
        <v>8789</v>
      </c>
      <c r="L11046" s="5"/>
      <c r="P11046" t="s">
        <v>8789</v>
      </c>
    </row>
    <row r="11047" spans="2:16" x14ac:dyDescent="0.25">
      <c r="B11047" t="s">
        <v>4</v>
      </c>
      <c r="C11047" t="s">
        <v>17</v>
      </c>
      <c r="D11047" s="6">
        <v>0.05</v>
      </c>
      <c r="E11047" s="6">
        <v>0.05</v>
      </c>
      <c r="F11047" s="18">
        <v>230</v>
      </c>
      <c r="G11047" t="s">
        <v>2212</v>
      </c>
      <c r="H11047" t="s">
        <v>2183</v>
      </c>
      <c r="I11047" t="s">
        <v>5249</v>
      </c>
      <c r="J11047" t="s">
        <v>8838</v>
      </c>
      <c r="L11047" s="5"/>
      <c r="P11047" t="s">
        <v>8838</v>
      </c>
    </row>
    <row r="11048" spans="2:16" x14ac:dyDescent="0.25">
      <c r="B11048" t="s">
        <v>4</v>
      </c>
      <c r="C11048" t="s">
        <v>17</v>
      </c>
      <c r="D11048" s="6">
        <v>0.05</v>
      </c>
      <c r="E11048" s="6">
        <v>0.05</v>
      </c>
      <c r="F11048" s="18">
        <v>230</v>
      </c>
      <c r="G11048" t="s">
        <v>2212</v>
      </c>
      <c r="H11048" t="s">
        <v>2193</v>
      </c>
      <c r="I11048" t="s">
        <v>5251</v>
      </c>
      <c r="J11048" t="s">
        <v>8887</v>
      </c>
      <c r="L11048" s="5"/>
      <c r="P11048" t="s">
        <v>8887</v>
      </c>
    </row>
    <row r="11049" spans="2:16" x14ac:dyDescent="0.25">
      <c r="B11049" t="s">
        <v>4</v>
      </c>
      <c r="C11049" t="s">
        <v>17</v>
      </c>
      <c r="D11049" s="6">
        <v>0.05</v>
      </c>
      <c r="E11049" s="6">
        <v>0.05</v>
      </c>
      <c r="F11049" s="18">
        <v>230</v>
      </c>
      <c r="G11049" t="s">
        <v>2212</v>
      </c>
      <c r="H11049" t="s">
        <v>2194</v>
      </c>
      <c r="I11049" t="s">
        <v>5253</v>
      </c>
      <c r="J11049" t="s">
        <v>8936</v>
      </c>
      <c r="L11049" s="5"/>
      <c r="P11049" t="s">
        <v>8936</v>
      </c>
    </row>
    <row r="11050" spans="2:16" x14ac:dyDescent="0.25">
      <c r="B11050" t="s">
        <v>4</v>
      </c>
      <c r="C11050" t="s">
        <v>17</v>
      </c>
      <c r="D11050" s="6">
        <v>0.05</v>
      </c>
      <c r="E11050" s="6">
        <v>0.05</v>
      </c>
      <c r="F11050" s="18">
        <v>230</v>
      </c>
      <c r="G11050" t="s">
        <v>2212</v>
      </c>
      <c r="H11050" t="s">
        <v>2195</v>
      </c>
      <c r="I11050" t="s">
        <v>5255</v>
      </c>
      <c r="J11050" t="s">
        <v>8985</v>
      </c>
      <c r="L11050" s="5"/>
      <c r="P11050" t="s">
        <v>8985</v>
      </c>
    </row>
    <row r="11051" spans="2:16" x14ac:dyDescent="0.25">
      <c r="B11051" t="s">
        <v>4</v>
      </c>
      <c r="C11051" t="s">
        <v>17</v>
      </c>
      <c r="D11051" s="6">
        <v>0.05</v>
      </c>
      <c r="E11051" s="6">
        <v>0.05</v>
      </c>
      <c r="F11051" s="18">
        <v>230</v>
      </c>
      <c r="G11051" t="s">
        <v>2212</v>
      </c>
      <c r="H11051" t="s">
        <v>2196</v>
      </c>
      <c r="I11051" t="s">
        <v>5257</v>
      </c>
      <c r="J11051" t="s">
        <v>9034</v>
      </c>
      <c r="L11051" s="5"/>
      <c r="P11051" t="s">
        <v>9034</v>
      </c>
    </row>
    <row r="11052" spans="2:16" x14ac:dyDescent="0.25">
      <c r="B11052" t="s">
        <v>4</v>
      </c>
      <c r="C11052" t="s">
        <v>17</v>
      </c>
      <c r="D11052" s="6">
        <v>0.05</v>
      </c>
      <c r="E11052" s="6">
        <v>0.05</v>
      </c>
      <c r="F11052" s="18">
        <v>230</v>
      </c>
      <c r="G11052" t="s">
        <v>2212</v>
      </c>
      <c r="H11052" t="s">
        <v>2197</v>
      </c>
      <c r="I11052" t="s">
        <v>5259</v>
      </c>
      <c r="J11052" t="s">
        <v>9083</v>
      </c>
      <c r="L11052" s="5"/>
      <c r="P11052" t="s">
        <v>9083</v>
      </c>
    </row>
    <row r="11053" spans="2:16" x14ac:dyDescent="0.25">
      <c r="B11053" t="s">
        <v>4</v>
      </c>
      <c r="C11053" t="s">
        <v>17</v>
      </c>
      <c r="D11053" s="6">
        <v>0.05</v>
      </c>
      <c r="E11053" s="6">
        <v>0.05</v>
      </c>
      <c r="F11053" s="18">
        <v>230</v>
      </c>
      <c r="G11053" t="s">
        <v>2212</v>
      </c>
      <c r="H11053" t="s">
        <v>2198</v>
      </c>
      <c r="I11053" t="s">
        <v>5261</v>
      </c>
      <c r="J11053" t="s">
        <v>9132</v>
      </c>
      <c r="L11053" s="5"/>
      <c r="P11053" t="s">
        <v>9132</v>
      </c>
    </row>
    <row r="11054" spans="2:16" x14ac:dyDescent="0.25">
      <c r="B11054" t="s">
        <v>4</v>
      </c>
      <c r="C11054" t="s">
        <v>17</v>
      </c>
      <c r="D11054" s="6">
        <v>0.05</v>
      </c>
      <c r="E11054" s="6">
        <v>0.05</v>
      </c>
      <c r="F11054" s="18">
        <v>230</v>
      </c>
      <c r="G11054" t="s">
        <v>2212</v>
      </c>
      <c r="H11054" t="s">
        <v>2199</v>
      </c>
      <c r="I11054" t="s">
        <v>5263</v>
      </c>
      <c r="J11054" t="s">
        <v>9181</v>
      </c>
      <c r="L11054" s="5"/>
      <c r="P11054" t="s">
        <v>9181</v>
      </c>
    </row>
    <row r="11055" spans="2:16" x14ac:dyDescent="0.25">
      <c r="B11055" t="s">
        <v>4</v>
      </c>
      <c r="C11055" t="s">
        <v>17</v>
      </c>
      <c r="D11055" s="6">
        <v>0.05</v>
      </c>
      <c r="E11055" s="6">
        <v>0.05</v>
      </c>
      <c r="F11055" s="18">
        <v>230</v>
      </c>
      <c r="G11055" t="s">
        <v>2212</v>
      </c>
      <c r="H11055" t="s">
        <v>1014</v>
      </c>
      <c r="I11055" t="s">
        <v>5265</v>
      </c>
      <c r="J11055" t="s">
        <v>9230</v>
      </c>
      <c r="L11055" s="5"/>
      <c r="P11055" t="s">
        <v>9230</v>
      </c>
    </row>
    <row r="11056" spans="2:16" x14ac:dyDescent="0.25">
      <c r="B11056" t="s">
        <v>4</v>
      </c>
      <c r="C11056" t="s">
        <v>17</v>
      </c>
      <c r="D11056" s="6">
        <v>0.05</v>
      </c>
      <c r="E11056" s="6">
        <v>0.05</v>
      </c>
      <c r="F11056" s="18">
        <v>230</v>
      </c>
      <c r="G11056" t="s">
        <v>2212</v>
      </c>
      <c r="H11056" t="s">
        <v>2200</v>
      </c>
      <c r="I11056" t="s">
        <v>5267</v>
      </c>
      <c r="J11056" t="s">
        <v>9279</v>
      </c>
      <c r="L11056" s="5"/>
      <c r="P11056" t="s">
        <v>9279</v>
      </c>
    </row>
    <row r="11057" spans="2:16" x14ac:dyDescent="0.25">
      <c r="B11057" t="s">
        <v>4</v>
      </c>
      <c r="C11057" t="s">
        <v>17</v>
      </c>
      <c r="D11057" s="6">
        <v>0.05</v>
      </c>
      <c r="E11057" s="6">
        <v>0.05</v>
      </c>
      <c r="F11057" s="18">
        <v>230</v>
      </c>
      <c r="G11057" t="s">
        <v>2212</v>
      </c>
      <c r="H11057" t="s">
        <v>2201</v>
      </c>
      <c r="I11057" t="s">
        <v>5269</v>
      </c>
      <c r="J11057" t="s">
        <v>9328</v>
      </c>
      <c r="L11057" s="5"/>
      <c r="P11057" t="s">
        <v>9328</v>
      </c>
    </row>
    <row r="11058" spans="2:16" x14ac:dyDescent="0.25">
      <c r="B11058" t="s">
        <v>4</v>
      </c>
      <c r="C11058" t="s">
        <v>17</v>
      </c>
      <c r="D11058" s="6">
        <v>0.05</v>
      </c>
      <c r="E11058" s="6">
        <v>0.05</v>
      </c>
      <c r="F11058" s="18">
        <v>230</v>
      </c>
      <c r="G11058" t="s">
        <v>2212</v>
      </c>
      <c r="H11058" t="s">
        <v>2202</v>
      </c>
      <c r="I11058" t="s">
        <v>5271</v>
      </c>
      <c r="J11058" t="s">
        <v>9377</v>
      </c>
      <c r="L11058" s="5"/>
      <c r="P11058" t="s">
        <v>9377</v>
      </c>
    </row>
    <row r="11059" spans="2:16" x14ac:dyDescent="0.25">
      <c r="B11059" t="s">
        <v>4</v>
      </c>
      <c r="C11059" t="s">
        <v>17</v>
      </c>
      <c r="D11059" s="6">
        <v>0.05</v>
      </c>
      <c r="E11059" s="6">
        <v>0.05</v>
      </c>
      <c r="F11059" s="18">
        <v>230</v>
      </c>
      <c r="G11059" t="s">
        <v>2212</v>
      </c>
      <c r="H11059" t="s">
        <v>2203</v>
      </c>
      <c r="I11059" t="s">
        <v>5273</v>
      </c>
      <c r="J11059" t="s">
        <v>9426</v>
      </c>
      <c r="L11059" s="5"/>
      <c r="P11059" t="s">
        <v>9426</v>
      </c>
    </row>
    <row r="11060" spans="2:16" x14ac:dyDescent="0.25">
      <c r="B11060" t="s">
        <v>4</v>
      </c>
      <c r="C11060" t="s">
        <v>17</v>
      </c>
      <c r="D11060" s="6">
        <v>0.05</v>
      </c>
      <c r="E11060" s="6">
        <v>0.05</v>
      </c>
      <c r="F11060" s="18">
        <v>230</v>
      </c>
      <c r="G11060" t="s">
        <v>2212</v>
      </c>
      <c r="H11060" t="s">
        <v>2204</v>
      </c>
      <c r="I11060" t="s">
        <v>5275</v>
      </c>
      <c r="J11060" t="s">
        <v>9475</v>
      </c>
      <c r="L11060" s="5"/>
      <c r="P11060" t="s">
        <v>9475</v>
      </c>
    </row>
    <row r="11061" spans="2:16" x14ac:dyDescent="0.25">
      <c r="B11061" t="s">
        <v>4</v>
      </c>
      <c r="C11061" t="s">
        <v>17</v>
      </c>
      <c r="D11061" s="6">
        <v>0.05</v>
      </c>
      <c r="E11061" s="6">
        <v>0.05</v>
      </c>
      <c r="F11061" s="18">
        <v>230</v>
      </c>
      <c r="G11061" t="s">
        <v>2212</v>
      </c>
      <c r="H11061" t="s">
        <v>2205</v>
      </c>
      <c r="I11061" t="s">
        <v>5277</v>
      </c>
      <c r="J11061" t="s">
        <v>9524</v>
      </c>
      <c r="L11061" s="5"/>
      <c r="P11061" t="s">
        <v>9524</v>
      </c>
    </row>
    <row r="11062" spans="2:16" x14ac:dyDescent="0.25">
      <c r="B11062" t="s">
        <v>4</v>
      </c>
      <c r="C11062" t="s">
        <v>17</v>
      </c>
      <c r="D11062" s="6">
        <v>0.05</v>
      </c>
      <c r="E11062" s="6">
        <v>0.05</v>
      </c>
      <c r="F11062" s="18">
        <v>230</v>
      </c>
      <c r="G11062" t="s">
        <v>2212</v>
      </c>
      <c r="H11062" t="s">
        <v>2206</v>
      </c>
      <c r="I11062" t="s">
        <v>5279</v>
      </c>
      <c r="J11062" t="s">
        <v>9573</v>
      </c>
      <c r="L11062" s="5"/>
      <c r="P11062" t="s">
        <v>9573</v>
      </c>
    </row>
    <row r="11063" spans="2:16" x14ac:dyDescent="0.25">
      <c r="B11063" t="s">
        <v>4</v>
      </c>
      <c r="C11063" t="s">
        <v>17</v>
      </c>
      <c r="D11063" s="6">
        <v>0.05</v>
      </c>
      <c r="E11063" s="6">
        <v>0.05</v>
      </c>
      <c r="F11063" s="18">
        <v>230</v>
      </c>
      <c r="G11063" t="s">
        <v>2212</v>
      </c>
      <c r="H11063" t="s">
        <v>2207</v>
      </c>
      <c r="I11063" t="s">
        <v>5281</v>
      </c>
      <c r="J11063" t="s">
        <v>9622</v>
      </c>
      <c r="L11063" s="5"/>
      <c r="P11063" t="s">
        <v>9622</v>
      </c>
    </row>
    <row r="11064" spans="2:16" x14ac:dyDescent="0.25">
      <c r="B11064" t="s">
        <v>4</v>
      </c>
      <c r="C11064" t="s">
        <v>17</v>
      </c>
      <c r="D11064" s="6">
        <v>0.05</v>
      </c>
      <c r="E11064" s="6">
        <v>0.05</v>
      </c>
      <c r="F11064" s="18">
        <v>230</v>
      </c>
      <c r="G11064" t="s">
        <v>2212</v>
      </c>
      <c r="H11064" t="s">
        <v>2208</v>
      </c>
      <c r="I11064" t="s">
        <v>5283</v>
      </c>
      <c r="J11064" t="s">
        <v>9671</v>
      </c>
      <c r="L11064" s="5"/>
      <c r="P11064" t="s">
        <v>9671</v>
      </c>
    </row>
    <row r="11065" spans="2:16" x14ac:dyDescent="0.25">
      <c r="B11065" t="s">
        <v>4</v>
      </c>
      <c r="C11065" t="s">
        <v>17</v>
      </c>
      <c r="D11065" s="6">
        <v>0.05</v>
      </c>
      <c r="E11065" s="6">
        <v>0.05</v>
      </c>
      <c r="F11065" s="18">
        <v>230</v>
      </c>
      <c r="G11065" t="s">
        <v>2212</v>
      </c>
      <c r="H11065" t="s">
        <v>2209</v>
      </c>
      <c r="I11065" t="s">
        <v>5285</v>
      </c>
      <c r="J11065" t="s">
        <v>9720</v>
      </c>
      <c r="L11065" s="5"/>
      <c r="P11065" t="s">
        <v>9720</v>
      </c>
    </row>
    <row r="11066" spans="2:16" x14ac:dyDescent="0.25">
      <c r="B11066" t="s">
        <v>4</v>
      </c>
      <c r="C11066" t="s">
        <v>17</v>
      </c>
      <c r="D11066" s="6">
        <v>0.05</v>
      </c>
      <c r="E11066" s="6">
        <v>0.05</v>
      </c>
      <c r="F11066" s="18">
        <v>230</v>
      </c>
      <c r="G11066" t="s">
        <v>2212</v>
      </c>
      <c r="H11066" t="s">
        <v>2210</v>
      </c>
      <c r="I11066" t="s">
        <v>5287</v>
      </c>
      <c r="J11066" t="s">
        <v>9769</v>
      </c>
      <c r="L11066" s="5"/>
      <c r="P11066" t="s">
        <v>9769</v>
      </c>
    </row>
    <row r="11067" spans="2:16" x14ac:dyDescent="0.25">
      <c r="B11067" t="s">
        <v>4</v>
      </c>
      <c r="C11067" t="s">
        <v>17</v>
      </c>
      <c r="D11067" s="6">
        <v>0.05</v>
      </c>
      <c r="E11067" s="6">
        <v>0.05</v>
      </c>
      <c r="F11067" s="18">
        <v>230</v>
      </c>
      <c r="G11067" t="s">
        <v>2212</v>
      </c>
      <c r="H11067" t="s">
        <v>2211</v>
      </c>
      <c r="I11067" t="s">
        <v>5289</v>
      </c>
      <c r="J11067" t="s">
        <v>9818</v>
      </c>
      <c r="L11067" s="5"/>
      <c r="P11067" t="s">
        <v>9818</v>
      </c>
    </row>
    <row r="11068" spans="2:16" x14ac:dyDescent="0.25">
      <c r="B11068" t="s">
        <v>4</v>
      </c>
      <c r="C11068" t="s">
        <v>17</v>
      </c>
      <c r="D11068" s="6">
        <v>0.05</v>
      </c>
      <c r="E11068" s="6">
        <v>0.05</v>
      </c>
      <c r="F11068" s="18">
        <v>230</v>
      </c>
      <c r="G11068" t="s">
        <v>2212</v>
      </c>
      <c r="H11068" t="s">
        <v>2212</v>
      </c>
      <c r="I11068" t="s">
        <v>5291</v>
      </c>
      <c r="J11068" t="s">
        <v>9867</v>
      </c>
      <c r="L11068" s="5"/>
      <c r="P11068" t="s">
        <v>9867</v>
      </c>
    </row>
    <row r="11069" spans="2:16" x14ac:dyDescent="0.25">
      <c r="B11069" t="s">
        <v>4</v>
      </c>
      <c r="C11069" t="s">
        <v>17</v>
      </c>
      <c r="D11069" s="6">
        <v>0.05</v>
      </c>
      <c r="E11069" s="6">
        <v>0.05</v>
      </c>
      <c r="F11069" s="18">
        <v>230</v>
      </c>
      <c r="G11069" t="s">
        <v>2212</v>
      </c>
      <c r="H11069" t="s">
        <v>2213</v>
      </c>
      <c r="I11069" t="s">
        <v>5293</v>
      </c>
      <c r="J11069" t="s">
        <v>9916</v>
      </c>
      <c r="L11069" s="5"/>
      <c r="P11069" t="s">
        <v>9916</v>
      </c>
    </row>
    <row r="11070" spans="2:16" x14ac:dyDescent="0.25">
      <c r="B11070" t="s">
        <v>4</v>
      </c>
      <c r="C11070" t="s">
        <v>17</v>
      </c>
      <c r="D11070" s="6">
        <v>0.05</v>
      </c>
      <c r="E11070" s="6">
        <v>0.05</v>
      </c>
      <c r="F11070" s="18">
        <v>230</v>
      </c>
      <c r="G11070" t="s">
        <v>2212</v>
      </c>
      <c r="H11070" t="s">
        <v>2214</v>
      </c>
      <c r="I11070" t="s">
        <v>5295</v>
      </c>
      <c r="J11070" t="s">
        <v>9965</v>
      </c>
      <c r="L11070" s="5"/>
      <c r="P11070" t="s">
        <v>9965</v>
      </c>
    </row>
    <row r="11071" spans="2:16" x14ac:dyDescent="0.25">
      <c r="B11071" t="s">
        <v>4</v>
      </c>
      <c r="C11071" t="s">
        <v>17</v>
      </c>
      <c r="D11071" s="6">
        <v>0.05</v>
      </c>
      <c r="E11071" s="6">
        <v>0.05</v>
      </c>
      <c r="F11071" s="18">
        <v>230</v>
      </c>
      <c r="G11071" t="s">
        <v>2212</v>
      </c>
      <c r="H11071" t="s">
        <v>2215</v>
      </c>
      <c r="I11071" t="s">
        <v>5297</v>
      </c>
      <c r="J11071" t="s">
        <v>10014</v>
      </c>
      <c r="L11071" s="5"/>
      <c r="P11071" t="s">
        <v>10014</v>
      </c>
    </row>
    <row r="11072" spans="2:16" x14ac:dyDescent="0.25">
      <c r="B11072" t="s">
        <v>4</v>
      </c>
      <c r="C11072" t="s">
        <v>17</v>
      </c>
      <c r="D11072" s="6">
        <v>0.05</v>
      </c>
      <c r="E11072" s="6">
        <v>0.05</v>
      </c>
      <c r="F11072" s="18">
        <v>230</v>
      </c>
      <c r="G11072" t="s">
        <v>2212</v>
      </c>
      <c r="H11072" t="s">
        <v>2216</v>
      </c>
      <c r="I11072" t="s">
        <v>5299</v>
      </c>
      <c r="J11072" t="s">
        <v>10063</v>
      </c>
      <c r="L11072" s="5"/>
      <c r="P11072" t="s">
        <v>10063</v>
      </c>
    </row>
    <row r="11073" spans="2:16" x14ac:dyDescent="0.25">
      <c r="B11073" t="s">
        <v>4</v>
      </c>
      <c r="C11073" t="s">
        <v>17</v>
      </c>
      <c r="D11073" s="6">
        <v>0.05</v>
      </c>
      <c r="E11073" s="6">
        <v>0.05</v>
      </c>
      <c r="F11073" s="18">
        <v>230</v>
      </c>
      <c r="G11073" t="s">
        <v>2212</v>
      </c>
      <c r="H11073" t="s">
        <v>2217</v>
      </c>
      <c r="I11073" t="s">
        <v>5301</v>
      </c>
      <c r="J11073" t="s">
        <v>10112</v>
      </c>
      <c r="L11073" s="5"/>
      <c r="P11073" t="s">
        <v>10112</v>
      </c>
    </row>
    <row r="11074" spans="2:16" x14ac:dyDescent="0.25">
      <c r="B11074" t="s">
        <v>4</v>
      </c>
      <c r="C11074" t="s">
        <v>17</v>
      </c>
      <c r="D11074" s="6">
        <v>0.05</v>
      </c>
      <c r="E11074" s="6">
        <v>0.05</v>
      </c>
      <c r="F11074" s="18">
        <v>230</v>
      </c>
      <c r="G11074" t="s">
        <v>2212</v>
      </c>
      <c r="H11074" t="s">
        <v>2218</v>
      </c>
      <c r="I11074" t="s">
        <v>5303</v>
      </c>
      <c r="J11074" t="s">
        <v>10161</v>
      </c>
      <c r="L11074" s="5"/>
      <c r="P11074" t="s">
        <v>10161</v>
      </c>
    </row>
    <row r="11075" spans="2:16" x14ac:dyDescent="0.25">
      <c r="B11075" t="s">
        <v>4</v>
      </c>
      <c r="C11075" t="s">
        <v>17</v>
      </c>
      <c r="D11075" s="6">
        <v>0.05</v>
      </c>
      <c r="E11075" s="6">
        <v>0.05</v>
      </c>
      <c r="F11075" s="18">
        <v>230</v>
      </c>
      <c r="G11075" t="s">
        <v>2212</v>
      </c>
      <c r="H11075" t="s">
        <v>2219</v>
      </c>
      <c r="I11075" t="s">
        <v>5305</v>
      </c>
      <c r="J11075" t="s">
        <v>10210</v>
      </c>
      <c r="L11075" s="5"/>
      <c r="P11075" t="s">
        <v>10210</v>
      </c>
    </row>
    <row r="11076" spans="2:16" x14ac:dyDescent="0.25">
      <c r="B11076" t="s">
        <v>4</v>
      </c>
      <c r="C11076" t="s">
        <v>17</v>
      </c>
      <c r="D11076" s="6">
        <v>0.05</v>
      </c>
      <c r="E11076" s="6">
        <v>0.05</v>
      </c>
      <c r="F11076" s="18">
        <v>230</v>
      </c>
      <c r="G11076" t="s">
        <v>2212</v>
      </c>
      <c r="H11076" t="s">
        <v>2220</v>
      </c>
      <c r="I11076" t="s">
        <v>5307</v>
      </c>
      <c r="J11076" t="s">
        <v>10259</v>
      </c>
      <c r="L11076" s="5"/>
      <c r="P11076" t="s">
        <v>10259</v>
      </c>
    </row>
    <row r="11077" spans="2:16" x14ac:dyDescent="0.25">
      <c r="B11077" t="s">
        <v>4</v>
      </c>
      <c r="C11077" t="s">
        <v>17</v>
      </c>
      <c r="D11077" s="6">
        <v>0.05</v>
      </c>
      <c r="E11077" s="6">
        <v>0.05</v>
      </c>
      <c r="F11077" s="18">
        <v>230</v>
      </c>
      <c r="G11077" t="s">
        <v>2212</v>
      </c>
      <c r="H11077" t="s">
        <v>2221</v>
      </c>
      <c r="I11077" t="s">
        <v>5309</v>
      </c>
      <c r="J11077" t="s">
        <v>10308</v>
      </c>
      <c r="L11077" s="5"/>
      <c r="P11077" t="s">
        <v>10308</v>
      </c>
    </row>
    <row r="11078" spans="2:16" x14ac:dyDescent="0.25">
      <c r="B11078" t="s">
        <v>4</v>
      </c>
      <c r="C11078" t="s">
        <v>17</v>
      </c>
      <c r="D11078" s="6">
        <v>0.05</v>
      </c>
      <c r="E11078" s="6">
        <v>0.05</v>
      </c>
      <c r="F11078" s="18">
        <v>230</v>
      </c>
      <c r="G11078" t="s">
        <v>2212</v>
      </c>
      <c r="H11078" t="s">
        <v>2222</v>
      </c>
      <c r="I11078" t="s">
        <v>5311</v>
      </c>
      <c r="J11078" t="s">
        <v>10357</v>
      </c>
      <c r="L11078" s="5"/>
      <c r="P11078" t="s">
        <v>10357</v>
      </c>
    </row>
    <row r="11079" spans="2:16" x14ac:dyDescent="0.25">
      <c r="B11079" t="s">
        <v>4</v>
      </c>
      <c r="C11079" t="s">
        <v>17</v>
      </c>
      <c r="D11079" s="6">
        <v>0.05</v>
      </c>
      <c r="E11079" s="6">
        <v>0.05</v>
      </c>
      <c r="F11079" s="18">
        <v>230</v>
      </c>
      <c r="G11079" t="s">
        <v>2212</v>
      </c>
      <c r="H11079" t="s">
        <v>2223</v>
      </c>
      <c r="I11079" t="s">
        <v>5315</v>
      </c>
      <c r="J11079" t="s">
        <v>10406</v>
      </c>
      <c r="L11079" s="5"/>
      <c r="P11079" t="s">
        <v>10406</v>
      </c>
    </row>
    <row r="11080" spans="2:16" x14ac:dyDescent="0.25">
      <c r="B11080" t="s">
        <v>4</v>
      </c>
      <c r="C11080" t="s">
        <v>17</v>
      </c>
      <c r="D11080" s="6">
        <v>0.05</v>
      </c>
      <c r="E11080" s="6">
        <v>0.05</v>
      </c>
      <c r="F11080" s="18">
        <v>230</v>
      </c>
      <c r="G11080" t="s">
        <v>2212</v>
      </c>
      <c r="H11080" t="s">
        <v>2224</v>
      </c>
      <c r="I11080" t="s">
        <v>5317</v>
      </c>
      <c r="J11080" t="s">
        <v>10455</v>
      </c>
      <c r="L11080" s="5"/>
      <c r="P11080" t="s">
        <v>10455</v>
      </c>
    </row>
    <row r="11081" spans="2:16" x14ac:dyDescent="0.25">
      <c r="B11081" t="s">
        <v>4</v>
      </c>
      <c r="C11081" t="s">
        <v>17</v>
      </c>
      <c r="D11081" s="6">
        <v>0.05</v>
      </c>
      <c r="E11081" s="6">
        <v>0.05</v>
      </c>
      <c r="F11081" s="18">
        <v>230</v>
      </c>
      <c r="G11081" t="s">
        <v>2212</v>
      </c>
      <c r="H11081" t="s">
        <v>2225</v>
      </c>
      <c r="I11081" t="s">
        <v>5320</v>
      </c>
      <c r="J11081" t="s">
        <v>10504</v>
      </c>
      <c r="L11081" s="5"/>
      <c r="P11081" t="s">
        <v>10504</v>
      </c>
    </row>
    <row r="11082" spans="2:16" x14ac:dyDescent="0.25">
      <c r="B11082" t="s">
        <v>4</v>
      </c>
      <c r="C11082" t="s">
        <v>17</v>
      </c>
      <c r="D11082" s="6">
        <v>0.05</v>
      </c>
      <c r="E11082" s="6">
        <v>0.05</v>
      </c>
      <c r="F11082" s="18">
        <v>230</v>
      </c>
      <c r="G11082" t="s">
        <v>2212</v>
      </c>
      <c r="H11082" t="s">
        <v>2226</v>
      </c>
      <c r="I11082" t="s">
        <v>5322</v>
      </c>
      <c r="J11082" t="s">
        <v>10553</v>
      </c>
      <c r="L11082" s="5"/>
      <c r="P11082" t="s">
        <v>10553</v>
      </c>
    </row>
    <row r="11083" spans="2:16" x14ac:dyDescent="0.25">
      <c r="B11083" t="s">
        <v>4</v>
      </c>
      <c r="C11083" t="s">
        <v>17</v>
      </c>
      <c r="D11083" s="6">
        <v>0.05</v>
      </c>
      <c r="E11083" s="6">
        <v>0.05</v>
      </c>
      <c r="F11083" s="18">
        <v>230</v>
      </c>
      <c r="G11083" t="s">
        <v>2212</v>
      </c>
      <c r="H11083" t="s">
        <v>2227</v>
      </c>
      <c r="I11083" t="s">
        <v>5324</v>
      </c>
      <c r="J11083" t="s">
        <v>10602</v>
      </c>
      <c r="L11083" s="5"/>
      <c r="P11083" t="s">
        <v>10602</v>
      </c>
    </row>
    <row r="11084" spans="2:16" x14ac:dyDescent="0.25">
      <c r="B11084" t="s">
        <v>4</v>
      </c>
      <c r="C11084" t="s">
        <v>17</v>
      </c>
      <c r="D11084" s="6">
        <v>0.05</v>
      </c>
      <c r="E11084" s="6">
        <v>0.05</v>
      </c>
      <c r="F11084" s="18">
        <v>230</v>
      </c>
      <c r="G11084" t="s">
        <v>2212</v>
      </c>
      <c r="H11084" t="s">
        <v>2228</v>
      </c>
      <c r="I11084" t="s">
        <v>5326</v>
      </c>
      <c r="J11084" t="s">
        <v>10651</v>
      </c>
      <c r="L11084" s="5"/>
      <c r="P11084" t="s">
        <v>10651</v>
      </c>
    </row>
    <row r="11085" spans="2:16" x14ac:dyDescent="0.25">
      <c r="B11085" t="s">
        <v>4</v>
      </c>
      <c r="C11085" t="s">
        <v>17</v>
      </c>
      <c r="D11085" s="6">
        <v>0.05</v>
      </c>
      <c r="E11085" s="6">
        <v>0.05</v>
      </c>
      <c r="F11085" s="18">
        <v>230</v>
      </c>
      <c r="G11085" t="s">
        <v>2212</v>
      </c>
      <c r="H11085" t="s">
        <v>2229</v>
      </c>
      <c r="I11085" t="s">
        <v>5328</v>
      </c>
      <c r="J11085" t="s">
        <v>10700</v>
      </c>
      <c r="L11085" s="5"/>
      <c r="P11085" t="s">
        <v>10700</v>
      </c>
    </row>
    <row r="11086" spans="2:16" x14ac:dyDescent="0.25">
      <c r="B11086" t="s">
        <v>4</v>
      </c>
      <c r="C11086" t="s">
        <v>17</v>
      </c>
      <c r="D11086" s="6">
        <v>0.05</v>
      </c>
      <c r="E11086" s="6">
        <v>0.05</v>
      </c>
      <c r="F11086" s="18">
        <v>230</v>
      </c>
      <c r="G11086" t="s">
        <v>2212</v>
      </c>
      <c r="H11086" t="s">
        <v>2230</v>
      </c>
      <c r="I11086" t="s">
        <v>5330</v>
      </c>
      <c r="J11086" t="s">
        <v>10749</v>
      </c>
      <c r="L11086" s="5"/>
      <c r="P11086" t="s">
        <v>10749</v>
      </c>
    </row>
    <row r="11087" spans="2:16" x14ac:dyDescent="0.25">
      <c r="B11087" t="s">
        <v>4</v>
      </c>
      <c r="C11087" t="s">
        <v>17</v>
      </c>
      <c r="D11087" s="6">
        <v>0.05</v>
      </c>
      <c r="E11087" s="6">
        <v>0.05</v>
      </c>
      <c r="F11087" s="18">
        <v>230</v>
      </c>
      <c r="G11087" t="s">
        <v>2212</v>
      </c>
      <c r="H11087" t="s">
        <v>2231</v>
      </c>
      <c r="I11087" t="s">
        <v>5332</v>
      </c>
      <c r="J11087" t="s">
        <v>10798</v>
      </c>
      <c r="L11087" s="5"/>
      <c r="P11087" t="s">
        <v>10798</v>
      </c>
    </row>
    <row r="11088" spans="2:16" x14ac:dyDescent="0.25">
      <c r="B11088" t="s">
        <v>4</v>
      </c>
      <c r="C11088" t="s">
        <v>17</v>
      </c>
      <c r="D11088" s="6">
        <v>0.05</v>
      </c>
      <c r="E11088" s="6">
        <v>0.05</v>
      </c>
      <c r="F11088" s="18">
        <v>230</v>
      </c>
      <c r="G11088" t="s">
        <v>2212</v>
      </c>
      <c r="H11088" t="s">
        <v>2232</v>
      </c>
      <c r="I11088" t="s">
        <v>5334</v>
      </c>
      <c r="J11088" t="s">
        <v>10847</v>
      </c>
      <c r="L11088" s="5"/>
      <c r="P11088" t="s">
        <v>10847</v>
      </c>
    </row>
    <row r="11089" spans="2:16" x14ac:dyDescent="0.25">
      <c r="B11089" t="s">
        <v>4</v>
      </c>
      <c r="C11089" t="s">
        <v>17</v>
      </c>
      <c r="D11089" s="6">
        <v>0.05</v>
      </c>
      <c r="E11089" s="6">
        <v>0.05</v>
      </c>
      <c r="F11089" s="18">
        <v>230</v>
      </c>
      <c r="G11089" t="s">
        <v>2212</v>
      </c>
      <c r="H11089" t="s">
        <v>2233</v>
      </c>
      <c r="I11089" t="s">
        <v>5336</v>
      </c>
      <c r="J11089" t="s">
        <v>10896</v>
      </c>
      <c r="L11089" s="5"/>
      <c r="P11089" t="s">
        <v>10896</v>
      </c>
    </row>
    <row r="11090" spans="2:16" x14ac:dyDescent="0.25">
      <c r="B11090" t="s">
        <v>4</v>
      </c>
      <c r="C11090" t="s">
        <v>17</v>
      </c>
      <c r="D11090" s="6">
        <v>0.05</v>
      </c>
      <c r="E11090" s="6">
        <v>0.05</v>
      </c>
      <c r="F11090" s="18">
        <v>230</v>
      </c>
      <c r="G11090" t="s">
        <v>2212</v>
      </c>
      <c r="H11090" t="s">
        <v>2234</v>
      </c>
      <c r="I11090" t="s">
        <v>5338</v>
      </c>
      <c r="J11090" t="s">
        <v>10945</v>
      </c>
      <c r="L11090" s="5"/>
      <c r="P11090" t="s">
        <v>10945</v>
      </c>
    </row>
    <row r="11091" spans="2:16" x14ac:dyDescent="0.25">
      <c r="B11091" t="s">
        <v>4</v>
      </c>
      <c r="C11091" t="s">
        <v>17</v>
      </c>
      <c r="D11091" s="6">
        <v>0.05</v>
      </c>
      <c r="E11091" s="6">
        <v>0.05</v>
      </c>
      <c r="F11091" s="18">
        <v>230</v>
      </c>
      <c r="G11091" t="s">
        <v>2212</v>
      </c>
      <c r="H11091" t="s">
        <v>2235</v>
      </c>
      <c r="I11091" t="s">
        <v>5340</v>
      </c>
      <c r="J11091" t="s">
        <v>10994</v>
      </c>
      <c r="L11091" s="5"/>
      <c r="P11091" t="s">
        <v>10994</v>
      </c>
    </row>
    <row r="11092" spans="2:16" x14ac:dyDescent="0.25">
      <c r="B11092" t="s">
        <v>4</v>
      </c>
      <c r="C11092" t="s">
        <v>17</v>
      </c>
      <c r="D11092" s="6">
        <v>0.05</v>
      </c>
      <c r="E11092" s="6">
        <v>0.05</v>
      </c>
      <c r="F11092" s="18">
        <v>230</v>
      </c>
      <c r="G11092" t="s">
        <v>2212</v>
      </c>
      <c r="H11092" t="s">
        <v>2236</v>
      </c>
      <c r="I11092" t="s">
        <v>5342</v>
      </c>
      <c r="J11092" t="s">
        <v>11043</v>
      </c>
      <c r="L11092" s="5"/>
      <c r="P11092" t="s">
        <v>11043</v>
      </c>
    </row>
    <row r="11093" spans="2:16" x14ac:dyDescent="0.25">
      <c r="B11093" t="s">
        <v>4</v>
      </c>
      <c r="C11093" t="s">
        <v>17</v>
      </c>
      <c r="D11093" s="6">
        <v>0.44</v>
      </c>
      <c r="E11093" s="6">
        <v>0.44</v>
      </c>
      <c r="F11093" s="18">
        <v>135</v>
      </c>
      <c r="G11093" t="s">
        <v>2213</v>
      </c>
      <c r="H11093" t="s">
        <v>2190</v>
      </c>
      <c r="I11093" t="s">
        <v>352</v>
      </c>
      <c r="J11093" t="s">
        <v>8692</v>
      </c>
      <c r="L11093" s="5"/>
      <c r="P11093" t="s">
        <v>8692</v>
      </c>
    </row>
    <row r="11094" spans="2:16" x14ac:dyDescent="0.25">
      <c r="B11094" t="s">
        <v>4</v>
      </c>
      <c r="C11094" t="s">
        <v>17</v>
      </c>
      <c r="D11094" s="6">
        <v>0.42299999999999999</v>
      </c>
      <c r="E11094" s="6">
        <v>0.42299999999999999</v>
      </c>
      <c r="F11094" s="18">
        <v>135</v>
      </c>
      <c r="G11094" t="s">
        <v>2213</v>
      </c>
      <c r="H11094" t="s">
        <v>2191</v>
      </c>
      <c r="I11094" t="s">
        <v>285</v>
      </c>
      <c r="J11094" t="s">
        <v>8741</v>
      </c>
      <c r="L11094" s="5"/>
      <c r="P11094" t="s">
        <v>8741</v>
      </c>
    </row>
    <row r="11095" spans="2:16" x14ac:dyDescent="0.25">
      <c r="B11095" t="s">
        <v>4</v>
      </c>
      <c r="C11095" t="s">
        <v>17</v>
      </c>
      <c r="D11095" s="6">
        <v>0.28399999999999997</v>
      </c>
      <c r="E11095" s="6">
        <v>0.28399999999999997</v>
      </c>
      <c r="F11095" s="18">
        <v>170</v>
      </c>
      <c r="G11095" t="s">
        <v>2213</v>
      </c>
      <c r="H11095" t="s">
        <v>2192</v>
      </c>
      <c r="I11095" t="s">
        <v>372</v>
      </c>
      <c r="J11095" t="s">
        <v>8790</v>
      </c>
      <c r="L11095" s="5"/>
      <c r="P11095" t="s">
        <v>8790</v>
      </c>
    </row>
    <row r="11096" spans="2:16" x14ac:dyDescent="0.25">
      <c r="B11096" t="s">
        <v>4</v>
      </c>
      <c r="C11096" t="s">
        <v>17</v>
      </c>
      <c r="D11096" s="6">
        <v>0.249</v>
      </c>
      <c r="E11096" s="6">
        <v>0.249</v>
      </c>
      <c r="F11096" s="18">
        <v>164</v>
      </c>
      <c r="G11096" t="s">
        <v>2213</v>
      </c>
      <c r="H11096" t="s">
        <v>2183</v>
      </c>
      <c r="I11096" t="s">
        <v>148</v>
      </c>
      <c r="J11096" t="s">
        <v>8839</v>
      </c>
      <c r="L11096" s="5"/>
      <c r="P11096" t="s">
        <v>8839</v>
      </c>
    </row>
    <row r="11097" spans="2:16" x14ac:dyDescent="0.25">
      <c r="B11097" t="s">
        <v>4</v>
      </c>
      <c r="C11097" t="s">
        <v>17</v>
      </c>
      <c r="D11097" s="6">
        <v>0.28600000000000003</v>
      </c>
      <c r="E11097" s="6">
        <v>0.28600000000000003</v>
      </c>
      <c r="F11097" s="18">
        <v>162</v>
      </c>
      <c r="G11097" t="s">
        <v>2213</v>
      </c>
      <c r="H11097" t="s">
        <v>2193</v>
      </c>
      <c r="I11097" t="s">
        <v>195</v>
      </c>
      <c r="J11097" t="s">
        <v>8888</v>
      </c>
      <c r="L11097" s="5"/>
      <c r="P11097" t="s">
        <v>8888</v>
      </c>
    </row>
    <row r="11098" spans="2:16" x14ac:dyDescent="0.25">
      <c r="B11098" t="s">
        <v>4</v>
      </c>
      <c r="C11098" t="s">
        <v>17</v>
      </c>
      <c r="D11098" s="6">
        <v>0.13600000000000001</v>
      </c>
      <c r="E11098" s="6">
        <v>0.13600000000000001</v>
      </c>
      <c r="F11098" s="18">
        <v>135</v>
      </c>
      <c r="G11098" t="s">
        <v>2213</v>
      </c>
      <c r="H11098" t="s">
        <v>2194</v>
      </c>
      <c r="I11098" t="s">
        <v>92</v>
      </c>
      <c r="J11098" t="s">
        <v>8937</v>
      </c>
      <c r="L11098" s="5"/>
      <c r="P11098" t="s">
        <v>8937</v>
      </c>
    </row>
    <row r="11099" spans="2:16" x14ac:dyDescent="0.25">
      <c r="B11099" t="s">
        <v>4</v>
      </c>
      <c r="C11099" t="s">
        <v>17</v>
      </c>
      <c r="D11099" s="6">
        <v>0.126</v>
      </c>
      <c r="E11099" s="6">
        <v>0.126</v>
      </c>
      <c r="F11099" s="18">
        <v>135</v>
      </c>
      <c r="G11099" t="s">
        <v>2213</v>
      </c>
      <c r="H11099" t="s">
        <v>2195</v>
      </c>
      <c r="I11099" t="s">
        <v>931</v>
      </c>
      <c r="J11099" t="s">
        <v>8986</v>
      </c>
      <c r="L11099" s="5"/>
      <c r="P11099" t="s">
        <v>8986</v>
      </c>
    </row>
    <row r="11100" spans="2:16" x14ac:dyDescent="0.25">
      <c r="B11100" t="s">
        <v>4</v>
      </c>
      <c r="C11100" t="s">
        <v>17</v>
      </c>
      <c r="D11100" s="6">
        <v>0.126</v>
      </c>
      <c r="E11100" s="6">
        <v>0.126</v>
      </c>
      <c r="F11100" s="18">
        <v>135</v>
      </c>
      <c r="G11100" t="s">
        <v>2213</v>
      </c>
      <c r="H11100" t="s">
        <v>2196</v>
      </c>
      <c r="I11100" t="s">
        <v>224</v>
      </c>
      <c r="J11100" t="s">
        <v>9035</v>
      </c>
      <c r="L11100" s="5"/>
      <c r="P11100" t="s">
        <v>9035</v>
      </c>
    </row>
    <row r="11101" spans="2:16" x14ac:dyDescent="0.25">
      <c r="B11101" t="s">
        <v>4</v>
      </c>
      <c r="C11101" t="s">
        <v>17</v>
      </c>
      <c r="D11101" s="6">
        <v>0.40200000000000002</v>
      </c>
      <c r="E11101" s="6">
        <v>0.40200000000000002</v>
      </c>
      <c r="F11101" s="18">
        <v>120</v>
      </c>
      <c r="G11101" t="s">
        <v>2213</v>
      </c>
      <c r="H11101" t="s">
        <v>2197</v>
      </c>
      <c r="I11101" t="s">
        <v>72</v>
      </c>
      <c r="J11101" t="s">
        <v>9084</v>
      </c>
      <c r="L11101" s="5"/>
      <c r="P11101" t="s">
        <v>9084</v>
      </c>
    </row>
    <row r="11102" spans="2:16" x14ac:dyDescent="0.25">
      <c r="B11102" t="s">
        <v>4</v>
      </c>
      <c r="C11102" t="s">
        <v>17</v>
      </c>
      <c r="D11102" s="6">
        <v>0.37799999999999995</v>
      </c>
      <c r="E11102" s="6">
        <v>0.37799999999999995</v>
      </c>
      <c r="F11102" s="18">
        <v>135</v>
      </c>
      <c r="G11102" t="s">
        <v>2213</v>
      </c>
      <c r="H11102" t="s">
        <v>2198</v>
      </c>
      <c r="I11102" t="s">
        <v>25</v>
      </c>
      <c r="J11102" t="s">
        <v>9133</v>
      </c>
      <c r="L11102" s="5"/>
      <c r="P11102" t="s">
        <v>9133</v>
      </c>
    </row>
    <row r="11103" spans="2:16" x14ac:dyDescent="0.25">
      <c r="B11103" t="s">
        <v>4</v>
      </c>
      <c r="C11103" t="s">
        <v>17</v>
      </c>
      <c r="D11103" s="6">
        <v>0.126</v>
      </c>
      <c r="E11103" s="6">
        <v>0.126</v>
      </c>
      <c r="F11103" s="18">
        <v>135</v>
      </c>
      <c r="G11103" t="s">
        <v>2213</v>
      </c>
      <c r="H11103" t="s">
        <v>2199</v>
      </c>
      <c r="I11103" t="s">
        <v>358</v>
      </c>
      <c r="J11103" t="s">
        <v>9182</v>
      </c>
      <c r="L11103" s="5"/>
      <c r="P11103" t="s">
        <v>9182</v>
      </c>
    </row>
    <row r="11104" spans="2:16" x14ac:dyDescent="0.25">
      <c r="B11104" t="s">
        <v>4</v>
      </c>
      <c r="C11104" t="s">
        <v>17</v>
      </c>
      <c r="D11104" s="6">
        <v>6.9000000000000006E-2</v>
      </c>
      <c r="E11104" s="6">
        <v>6.9000000000000006E-2</v>
      </c>
      <c r="F11104" s="18">
        <v>170</v>
      </c>
      <c r="G11104" t="s">
        <v>2213</v>
      </c>
      <c r="H11104" t="s">
        <v>1014</v>
      </c>
      <c r="I11104" t="s">
        <v>82</v>
      </c>
      <c r="J11104" t="s">
        <v>9231</v>
      </c>
      <c r="L11104" s="5"/>
      <c r="P11104" t="s">
        <v>9231</v>
      </c>
    </row>
    <row r="11105" spans="2:16" x14ac:dyDescent="0.25">
      <c r="B11105" t="s">
        <v>4</v>
      </c>
      <c r="C11105" t="s">
        <v>17</v>
      </c>
      <c r="D11105" s="6">
        <v>0.36299999999999999</v>
      </c>
      <c r="E11105" s="6">
        <v>0.36299999999999999</v>
      </c>
      <c r="F11105" s="18">
        <v>135</v>
      </c>
      <c r="G11105" t="s">
        <v>2213</v>
      </c>
      <c r="H11105" t="s">
        <v>2200</v>
      </c>
      <c r="I11105" t="s">
        <v>223</v>
      </c>
      <c r="J11105" t="s">
        <v>9280</v>
      </c>
      <c r="L11105" s="5"/>
      <c r="P11105" t="s">
        <v>9280</v>
      </c>
    </row>
    <row r="11106" spans="2:16" x14ac:dyDescent="0.25">
      <c r="B11106" t="s">
        <v>4</v>
      </c>
      <c r="C11106" t="s">
        <v>17</v>
      </c>
      <c r="D11106" s="6">
        <v>0.45500000000000002</v>
      </c>
      <c r="E11106" s="6">
        <v>0.45500000000000002</v>
      </c>
      <c r="F11106" s="18">
        <v>125.5</v>
      </c>
      <c r="G11106" t="s">
        <v>2213</v>
      </c>
      <c r="H11106" t="s">
        <v>2201</v>
      </c>
      <c r="I11106" t="s">
        <v>174</v>
      </c>
      <c r="J11106" t="s">
        <v>9329</v>
      </c>
      <c r="L11106" s="5"/>
      <c r="P11106" t="s">
        <v>9329</v>
      </c>
    </row>
    <row r="11107" spans="2:16" x14ac:dyDescent="0.25">
      <c r="B11107" t="s">
        <v>4</v>
      </c>
      <c r="C11107" t="s">
        <v>17</v>
      </c>
      <c r="D11107" s="6">
        <v>0.46299999999999997</v>
      </c>
      <c r="E11107" s="6">
        <v>0.46299999999999997</v>
      </c>
      <c r="F11107" s="18">
        <v>103</v>
      </c>
      <c r="G11107" t="s">
        <v>2213</v>
      </c>
      <c r="H11107" t="s">
        <v>2202</v>
      </c>
      <c r="I11107" t="s">
        <v>458</v>
      </c>
      <c r="J11107" t="s">
        <v>9378</v>
      </c>
      <c r="L11107" s="5"/>
      <c r="P11107" t="s">
        <v>9378</v>
      </c>
    </row>
    <row r="11108" spans="2:16" x14ac:dyDescent="0.25">
      <c r="B11108" t="s">
        <v>4</v>
      </c>
      <c r="C11108" t="s">
        <v>17</v>
      </c>
      <c r="D11108" s="6">
        <v>0.41200000000000003</v>
      </c>
      <c r="E11108" s="6">
        <v>0.41200000000000003</v>
      </c>
      <c r="F11108" s="18">
        <v>135</v>
      </c>
      <c r="G11108" t="s">
        <v>2213</v>
      </c>
      <c r="H11108" t="s">
        <v>2203</v>
      </c>
      <c r="I11108" t="s">
        <v>47</v>
      </c>
      <c r="J11108" t="s">
        <v>9427</v>
      </c>
      <c r="L11108" s="5"/>
      <c r="P11108" t="s">
        <v>9427</v>
      </c>
    </row>
    <row r="11109" spans="2:16" x14ac:dyDescent="0.25">
      <c r="B11109" t="s">
        <v>4</v>
      </c>
      <c r="C11109" t="s">
        <v>17</v>
      </c>
      <c r="D11109" s="6">
        <v>0.126</v>
      </c>
      <c r="E11109" s="6">
        <v>0.126</v>
      </c>
      <c r="F11109" s="18">
        <v>135</v>
      </c>
      <c r="G11109" t="s">
        <v>2213</v>
      </c>
      <c r="H11109" t="s">
        <v>2204</v>
      </c>
      <c r="I11109" t="s">
        <v>565</v>
      </c>
      <c r="J11109" t="s">
        <v>9476</v>
      </c>
      <c r="L11109" s="5"/>
      <c r="P11109" t="s">
        <v>9476</v>
      </c>
    </row>
    <row r="11110" spans="2:16" x14ac:dyDescent="0.25">
      <c r="B11110" t="s">
        <v>4</v>
      </c>
      <c r="C11110" t="s">
        <v>17</v>
      </c>
      <c r="D11110" s="6">
        <v>0.38400000000000001</v>
      </c>
      <c r="E11110" s="6">
        <v>0.38400000000000001</v>
      </c>
      <c r="F11110" s="18">
        <v>135</v>
      </c>
      <c r="G11110" t="s">
        <v>2213</v>
      </c>
      <c r="H11110" t="s">
        <v>2205</v>
      </c>
      <c r="I11110" t="s">
        <v>258</v>
      </c>
      <c r="J11110" t="s">
        <v>9525</v>
      </c>
      <c r="L11110" s="5"/>
      <c r="P11110" t="s">
        <v>9525</v>
      </c>
    </row>
    <row r="11111" spans="2:16" x14ac:dyDescent="0.25">
      <c r="B11111" t="s">
        <v>4</v>
      </c>
      <c r="C11111" t="s">
        <v>17</v>
      </c>
      <c r="D11111" s="6">
        <v>6.3E-2</v>
      </c>
      <c r="E11111" s="6">
        <v>6.3E-2</v>
      </c>
      <c r="F11111" s="18">
        <v>135</v>
      </c>
      <c r="G11111" t="s">
        <v>2213</v>
      </c>
      <c r="H11111" t="s">
        <v>2206</v>
      </c>
      <c r="I11111" t="s">
        <v>120</v>
      </c>
      <c r="J11111" t="s">
        <v>9574</v>
      </c>
      <c r="L11111" s="5"/>
      <c r="P11111" t="s">
        <v>9574</v>
      </c>
    </row>
    <row r="11112" spans="2:16" x14ac:dyDescent="0.25">
      <c r="B11112" t="s">
        <v>4</v>
      </c>
      <c r="C11112" t="s">
        <v>17</v>
      </c>
      <c r="D11112" s="6">
        <v>0.126</v>
      </c>
      <c r="E11112" s="6">
        <v>0.126</v>
      </c>
      <c r="F11112" s="18">
        <v>135</v>
      </c>
      <c r="G11112" t="s">
        <v>2213</v>
      </c>
      <c r="H11112" t="s">
        <v>2207</v>
      </c>
      <c r="I11112" t="s">
        <v>270</v>
      </c>
      <c r="J11112" t="s">
        <v>9623</v>
      </c>
      <c r="L11112" s="5"/>
      <c r="P11112" t="s">
        <v>9623</v>
      </c>
    </row>
    <row r="11113" spans="2:16" x14ac:dyDescent="0.25">
      <c r="B11113" t="s">
        <v>4</v>
      </c>
      <c r="C11113" t="s">
        <v>17</v>
      </c>
      <c r="D11113" s="6">
        <v>0.67</v>
      </c>
      <c r="E11113" s="6">
        <v>0.67</v>
      </c>
      <c r="F11113" s="18">
        <v>135</v>
      </c>
      <c r="G11113" t="s">
        <v>2213</v>
      </c>
      <c r="H11113" t="s">
        <v>2208</v>
      </c>
      <c r="I11113" t="s">
        <v>181</v>
      </c>
      <c r="J11113" t="s">
        <v>9672</v>
      </c>
      <c r="L11113" s="5"/>
      <c r="P11113" t="s">
        <v>9672</v>
      </c>
    </row>
    <row r="11114" spans="2:16" x14ac:dyDescent="0.25">
      <c r="B11114" t="s">
        <v>4</v>
      </c>
      <c r="C11114" t="s">
        <v>17</v>
      </c>
      <c r="D11114" s="6">
        <v>0.373</v>
      </c>
      <c r="E11114" s="6">
        <v>0.373</v>
      </c>
      <c r="F11114" s="18">
        <v>138</v>
      </c>
      <c r="G11114" t="s">
        <v>2213</v>
      </c>
      <c r="H11114" t="s">
        <v>2209</v>
      </c>
      <c r="I11114" t="s">
        <v>113</v>
      </c>
      <c r="J11114" t="s">
        <v>9721</v>
      </c>
      <c r="L11114" s="5"/>
      <c r="P11114" t="s">
        <v>9721</v>
      </c>
    </row>
    <row r="11115" spans="2:16" x14ac:dyDescent="0.25">
      <c r="B11115" t="s">
        <v>4</v>
      </c>
      <c r="C11115" t="s">
        <v>17</v>
      </c>
      <c r="D11115" s="6">
        <v>0.52</v>
      </c>
      <c r="E11115" s="6">
        <v>0.52</v>
      </c>
      <c r="F11115" s="18">
        <v>118</v>
      </c>
      <c r="G11115" t="s">
        <v>2213</v>
      </c>
      <c r="H11115" t="s">
        <v>2210</v>
      </c>
      <c r="I11115" t="s">
        <v>55</v>
      </c>
      <c r="J11115" t="s">
        <v>9770</v>
      </c>
      <c r="L11115" s="5"/>
      <c r="P11115" t="s">
        <v>9770</v>
      </c>
    </row>
    <row r="11116" spans="2:16" x14ac:dyDescent="0.25">
      <c r="B11116" t="s">
        <v>4</v>
      </c>
      <c r="C11116" t="s">
        <v>17</v>
      </c>
      <c r="D11116" s="6">
        <v>0.36</v>
      </c>
      <c r="E11116" s="6">
        <v>0.36</v>
      </c>
      <c r="F11116" s="18">
        <v>135</v>
      </c>
      <c r="G11116" t="s">
        <v>2213</v>
      </c>
      <c r="H11116" t="s">
        <v>2211</v>
      </c>
      <c r="I11116" t="s">
        <v>109</v>
      </c>
      <c r="J11116" t="s">
        <v>9819</v>
      </c>
      <c r="L11116" s="5"/>
      <c r="P11116" t="s">
        <v>9819</v>
      </c>
    </row>
    <row r="11117" spans="2:16" x14ac:dyDescent="0.25">
      <c r="B11117" t="s">
        <v>4</v>
      </c>
      <c r="C11117" t="s">
        <v>17</v>
      </c>
      <c r="D11117" s="6">
        <v>0.05</v>
      </c>
      <c r="E11117" s="6">
        <v>0.05</v>
      </c>
      <c r="F11117" s="18">
        <v>230</v>
      </c>
      <c r="G11117" t="s">
        <v>2213</v>
      </c>
      <c r="H11117" t="s">
        <v>2212</v>
      </c>
      <c r="I11117" t="s">
        <v>311</v>
      </c>
      <c r="J11117" t="s">
        <v>9868</v>
      </c>
      <c r="L11117" s="5"/>
      <c r="P11117" t="s">
        <v>9868</v>
      </c>
    </row>
    <row r="11118" spans="2:16" x14ac:dyDescent="0.25">
      <c r="B11118" t="s">
        <v>4</v>
      </c>
      <c r="C11118" t="s">
        <v>17</v>
      </c>
      <c r="D11118" s="6">
        <v>0.13600000000000001</v>
      </c>
      <c r="E11118" s="6">
        <v>0.13600000000000001</v>
      </c>
      <c r="F11118" s="18">
        <v>135</v>
      </c>
      <c r="G11118" t="s">
        <v>2213</v>
      </c>
      <c r="H11118" t="s">
        <v>2213</v>
      </c>
      <c r="I11118" t="s">
        <v>51</v>
      </c>
      <c r="J11118" t="s">
        <v>9917</v>
      </c>
      <c r="L11118" s="5"/>
      <c r="P11118" t="s">
        <v>9917</v>
      </c>
    </row>
    <row r="11119" spans="2:16" x14ac:dyDescent="0.25">
      <c r="B11119" t="s">
        <v>4</v>
      </c>
      <c r="C11119" t="s">
        <v>17</v>
      </c>
      <c r="D11119" s="6">
        <v>0.05</v>
      </c>
      <c r="E11119" s="6">
        <v>0.05</v>
      </c>
      <c r="F11119" s="18">
        <v>230</v>
      </c>
      <c r="G11119" t="s">
        <v>2213</v>
      </c>
      <c r="H11119" t="s">
        <v>2214</v>
      </c>
      <c r="I11119" t="s">
        <v>371</v>
      </c>
      <c r="J11119" t="s">
        <v>9966</v>
      </c>
      <c r="L11119" s="5"/>
      <c r="P11119" t="s">
        <v>9966</v>
      </c>
    </row>
    <row r="11120" spans="2:16" x14ac:dyDescent="0.25">
      <c r="B11120" t="s">
        <v>4</v>
      </c>
      <c r="C11120" t="s">
        <v>17</v>
      </c>
      <c r="D11120" s="6">
        <v>0.126</v>
      </c>
      <c r="E11120" s="6">
        <v>0.126</v>
      </c>
      <c r="F11120" s="18">
        <v>135</v>
      </c>
      <c r="G11120" t="s">
        <v>2213</v>
      </c>
      <c r="H11120" t="s">
        <v>2215</v>
      </c>
      <c r="I11120" t="s">
        <v>269</v>
      </c>
      <c r="J11120" t="s">
        <v>10015</v>
      </c>
      <c r="L11120" s="5"/>
      <c r="P11120" t="s">
        <v>10015</v>
      </c>
    </row>
    <row r="11121" spans="2:16" x14ac:dyDescent="0.25">
      <c r="B11121" t="s">
        <v>4</v>
      </c>
      <c r="C11121" t="s">
        <v>17</v>
      </c>
      <c r="D11121" s="6">
        <v>0.126</v>
      </c>
      <c r="E11121" s="6">
        <v>0.126</v>
      </c>
      <c r="F11121" s="18">
        <v>135</v>
      </c>
      <c r="G11121" t="s">
        <v>2213</v>
      </c>
      <c r="H11121" t="s">
        <v>2216</v>
      </c>
      <c r="I11121" t="s">
        <v>611</v>
      </c>
      <c r="J11121" t="s">
        <v>10064</v>
      </c>
      <c r="L11121" s="5"/>
      <c r="P11121" t="s">
        <v>10064</v>
      </c>
    </row>
    <row r="11122" spans="2:16" x14ac:dyDescent="0.25">
      <c r="B11122" t="s">
        <v>4</v>
      </c>
      <c r="C11122" t="s">
        <v>17</v>
      </c>
      <c r="D11122" s="6">
        <v>0.3</v>
      </c>
      <c r="E11122" s="6">
        <v>0.3</v>
      </c>
      <c r="F11122" s="18">
        <v>135</v>
      </c>
      <c r="G11122" t="s">
        <v>2213</v>
      </c>
      <c r="H11122" t="s">
        <v>2217</v>
      </c>
      <c r="I11122" t="s">
        <v>202</v>
      </c>
      <c r="J11122" t="s">
        <v>10113</v>
      </c>
      <c r="L11122" s="5"/>
      <c r="P11122" t="s">
        <v>10113</v>
      </c>
    </row>
    <row r="11123" spans="2:16" x14ac:dyDescent="0.25">
      <c r="B11123" t="s">
        <v>4</v>
      </c>
      <c r="C11123" t="s">
        <v>17</v>
      </c>
      <c r="D11123" s="6">
        <v>6.9000000000000006E-2</v>
      </c>
      <c r="E11123" s="6">
        <v>6.9000000000000006E-2</v>
      </c>
      <c r="F11123" s="18">
        <v>170</v>
      </c>
      <c r="G11123" t="s">
        <v>2213</v>
      </c>
      <c r="H11123" t="s">
        <v>2218</v>
      </c>
      <c r="I11123" t="s">
        <v>742</v>
      </c>
      <c r="J11123" t="s">
        <v>10162</v>
      </c>
      <c r="L11123" s="5"/>
      <c r="P11123" t="s">
        <v>10162</v>
      </c>
    </row>
    <row r="11124" spans="2:16" x14ac:dyDescent="0.25">
      <c r="B11124" t="s">
        <v>4</v>
      </c>
      <c r="C11124" t="s">
        <v>17</v>
      </c>
      <c r="D11124" s="6">
        <v>6.9000000000000006E-2</v>
      </c>
      <c r="E11124" s="6">
        <v>6.9000000000000006E-2</v>
      </c>
      <c r="F11124" s="18">
        <v>170</v>
      </c>
      <c r="G11124" t="s">
        <v>2213</v>
      </c>
      <c r="H11124" t="s">
        <v>2219</v>
      </c>
      <c r="I11124" t="s">
        <v>295</v>
      </c>
      <c r="J11124" t="s">
        <v>10211</v>
      </c>
      <c r="L11124" s="5"/>
      <c r="P11124" t="s">
        <v>10211</v>
      </c>
    </row>
    <row r="11125" spans="2:16" x14ac:dyDescent="0.25">
      <c r="B11125" t="s">
        <v>4</v>
      </c>
      <c r="C11125" t="s">
        <v>17</v>
      </c>
      <c r="D11125" s="6">
        <v>0.13300000000000001</v>
      </c>
      <c r="E11125" s="6">
        <v>0.13300000000000001</v>
      </c>
      <c r="F11125" s="18">
        <v>110</v>
      </c>
      <c r="G11125" t="s">
        <v>2213</v>
      </c>
      <c r="H11125" t="s">
        <v>2220</v>
      </c>
      <c r="I11125" t="s">
        <v>133</v>
      </c>
      <c r="J11125" t="s">
        <v>10260</v>
      </c>
      <c r="L11125" s="5"/>
      <c r="P11125" t="s">
        <v>10260</v>
      </c>
    </row>
    <row r="11126" spans="2:16" x14ac:dyDescent="0.25">
      <c r="B11126" t="s">
        <v>4</v>
      </c>
      <c r="C11126" t="s">
        <v>17</v>
      </c>
      <c r="D11126" s="6">
        <v>0.441</v>
      </c>
      <c r="E11126" s="6">
        <v>0.441</v>
      </c>
      <c r="F11126" s="18">
        <v>135</v>
      </c>
      <c r="G11126" t="s">
        <v>2213</v>
      </c>
      <c r="H11126" t="s">
        <v>2221</v>
      </c>
      <c r="I11126" t="s">
        <v>115</v>
      </c>
      <c r="J11126" t="s">
        <v>10309</v>
      </c>
      <c r="L11126" s="5"/>
      <c r="P11126" t="s">
        <v>10309</v>
      </c>
    </row>
    <row r="11127" spans="2:16" x14ac:dyDescent="0.25">
      <c r="B11127" t="s">
        <v>4</v>
      </c>
      <c r="C11127" t="s">
        <v>17</v>
      </c>
      <c r="D11127" s="6">
        <v>0.38200000000000001</v>
      </c>
      <c r="E11127" s="6">
        <v>0.38200000000000001</v>
      </c>
      <c r="F11127" s="18">
        <v>135</v>
      </c>
      <c r="G11127" t="s">
        <v>2213</v>
      </c>
      <c r="H11127" t="s">
        <v>2222</v>
      </c>
      <c r="I11127" t="s">
        <v>329</v>
      </c>
      <c r="J11127" t="s">
        <v>10358</v>
      </c>
      <c r="L11127" s="5"/>
      <c r="P11127" t="s">
        <v>10358</v>
      </c>
    </row>
    <row r="11128" spans="2:16" x14ac:dyDescent="0.25">
      <c r="B11128" t="s">
        <v>4</v>
      </c>
      <c r="C11128" t="s">
        <v>17</v>
      </c>
      <c r="D11128" s="6">
        <v>6.9000000000000006E-2</v>
      </c>
      <c r="E11128" s="6">
        <v>6.9000000000000006E-2</v>
      </c>
      <c r="F11128" s="18">
        <v>170</v>
      </c>
      <c r="G11128" t="s">
        <v>2213</v>
      </c>
      <c r="H11128" t="s">
        <v>2223</v>
      </c>
      <c r="I11128" t="s">
        <v>117</v>
      </c>
      <c r="J11128" t="s">
        <v>10407</v>
      </c>
      <c r="L11128" s="5"/>
      <c r="P11128" t="s">
        <v>10407</v>
      </c>
    </row>
    <row r="11129" spans="2:16" x14ac:dyDescent="0.25">
      <c r="B11129" t="s">
        <v>4</v>
      </c>
      <c r="C11129" t="s">
        <v>17</v>
      </c>
      <c r="D11129" s="6">
        <v>0.35799999999999998</v>
      </c>
      <c r="E11129" s="6">
        <v>0.35799999999999998</v>
      </c>
      <c r="F11129" s="18">
        <v>135</v>
      </c>
      <c r="G11129" t="s">
        <v>2213</v>
      </c>
      <c r="H11129" t="s">
        <v>2224</v>
      </c>
      <c r="I11129" t="s">
        <v>167</v>
      </c>
      <c r="J11129" t="s">
        <v>10456</v>
      </c>
      <c r="L11129" s="5"/>
      <c r="P11129" t="s">
        <v>10456</v>
      </c>
    </row>
    <row r="11130" spans="2:16" x14ac:dyDescent="0.25">
      <c r="B11130" t="s">
        <v>4</v>
      </c>
      <c r="C11130" t="s">
        <v>17</v>
      </c>
      <c r="D11130" s="6">
        <v>2.6000000000000002E-2</v>
      </c>
      <c r="E11130" s="6">
        <v>2.6000000000000002E-2</v>
      </c>
      <c r="F11130" s="18">
        <v>135</v>
      </c>
      <c r="G11130" t="s">
        <v>2213</v>
      </c>
      <c r="H11130" t="s">
        <v>2225</v>
      </c>
      <c r="I11130" t="s">
        <v>402</v>
      </c>
      <c r="J11130" t="s">
        <v>10505</v>
      </c>
      <c r="L11130" s="5"/>
      <c r="P11130" t="s">
        <v>10505</v>
      </c>
    </row>
    <row r="11131" spans="2:16" x14ac:dyDescent="0.25">
      <c r="B11131" t="s">
        <v>4</v>
      </c>
      <c r="C11131" t="s">
        <v>17</v>
      </c>
      <c r="D11131" s="6">
        <v>0.21899999999999997</v>
      </c>
      <c r="E11131" s="6">
        <v>0.21899999999999997</v>
      </c>
      <c r="F11131" s="18">
        <v>135</v>
      </c>
      <c r="G11131" t="s">
        <v>2213</v>
      </c>
      <c r="H11131" t="s">
        <v>2226</v>
      </c>
      <c r="I11131" t="s">
        <v>31</v>
      </c>
      <c r="J11131" t="s">
        <v>10554</v>
      </c>
      <c r="L11131" s="5"/>
      <c r="P11131" t="s">
        <v>10554</v>
      </c>
    </row>
    <row r="11132" spans="2:16" x14ac:dyDescent="0.25">
      <c r="B11132" t="s">
        <v>4</v>
      </c>
      <c r="C11132" t="s">
        <v>17</v>
      </c>
      <c r="D11132" s="6">
        <v>0.107</v>
      </c>
      <c r="E11132" s="6">
        <v>0.107</v>
      </c>
      <c r="F11132" s="18">
        <v>155</v>
      </c>
      <c r="G11132" t="s">
        <v>2213</v>
      </c>
      <c r="H11132" t="s">
        <v>2227</v>
      </c>
      <c r="I11132" t="s">
        <v>532</v>
      </c>
      <c r="J11132" t="s">
        <v>10603</v>
      </c>
      <c r="L11132" s="5"/>
      <c r="P11132" t="s">
        <v>10603</v>
      </c>
    </row>
    <row r="11133" spans="2:16" x14ac:dyDescent="0.25">
      <c r="B11133" t="s">
        <v>4</v>
      </c>
      <c r="C11133" t="s">
        <v>17</v>
      </c>
      <c r="D11133" s="6">
        <v>0.28899999999999998</v>
      </c>
      <c r="E11133" s="6">
        <v>0.28899999999999998</v>
      </c>
      <c r="F11133" s="18">
        <v>116</v>
      </c>
      <c r="G11133" t="s">
        <v>2213</v>
      </c>
      <c r="H11133" t="s">
        <v>2228</v>
      </c>
      <c r="I11133" t="s">
        <v>58</v>
      </c>
      <c r="J11133" t="s">
        <v>10652</v>
      </c>
      <c r="L11133" s="5"/>
      <c r="P11133" t="s">
        <v>10652</v>
      </c>
    </row>
    <row r="11134" spans="2:16" x14ac:dyDescent="0.25">
      <c r="B11134" t="s">
        <v>4</v>
      </c>
      <c r="C11134" t="s">
        <v>17</v>
      </c>
      <c r="D11134" s="6">
        <v>0.39700000000000002</v>
      </c>
      <c r="E11134" s="6">
        <v>0.39700000000000002</v>
      </c>
      <c r="F11134" s="18">
        <v>135</v>
      </c>
      <c r="G11134" t="s">
        <v>2213</v>
      </c>
      <c r="H11134" t="s">
        <v>2229</v>
      </c>
      <c r="I11134" t="s">
        <v>141</v>
      </c>
      <c r="J11134" t="s">
        <v>10701</v>
      </c>
      <c r="L11134" s="5"/>
      <c r="P11134" t="s">
        <v>10701</v>
      </c>
    </row>
    <row r="11135" spans="2:16" x14ac:dyDescent="0.25">
      <c r="B11135" t="s">
        <v>4</v>
      </c>
      <c r="C11135" t="s">
        <v>17</v>
      </c>
      <c r="D11135" s="6">
        <v>0.222</v>
      </c>
      <c r="E11135" s="6">
        <v>0.222</v>
      </c>
      <c r="F11135" s="18">
        <v>142.5</v>
      </c>
      <c r="G11135" t="s">
        <v>2213</v>
      </c>
      <c r="H11135" t="s">
        <v>2230</v>
      </c>
      <c r="I11135" t="s">
        <v>83</v>
      </c>
      <c r="J11135" t="s">
        <v>10750</v>
      </c>
      <c r="L11135" s="5"/>
      <c r="P11135" t="s">
        <v>10750</v>
      </c>
    </row>
    <row r="11136" spans="2:16" x14ac:dyDescent="0.25">
      <c r="B11136" t="s">
        <v>4</v>
      </c>
      <c r="C11136" t="s">
        <v>17</v>
      </c>
      <c r="D11136" s="6">
        <v>0.22399999999999998</v>
      </c>
      <c r="E11136" s="6">
        <v>0.22399999999999998</v>
      </c>
      <c r="F11136" s="18">
        <v>135</v>
      </c>
      <c r="G11136" t="s">
        <v>2213</v>
      </c>
      <c r="H11136" t="s">
        <v>2231</v>
      </c>
      <c r="I11136" t="s">
        <v>49</v>
      </c>
      <c r="J11136" t="s">
        <v>10799</v>
      </c>
      <c r="L11136" s="5"/>
      <c r="P11136" t="s">
        <v>10799</v>
      </c>
    </row>
    <row r="11137" spans="2:16" x14ac:dyDescent="0.25">
      <c r="B11137" t="s">
        <v>4</v>
      </c>
      <c r="C11137" t="s">
        <v>17</v>
      </c>
      <c r="D11137" s="6">
        <v>0.126</v>
      </c>
      <c r="E11137" s="6">
        <v>0.126</v>
      </c>
      <c r="F11137" s="18">
        <v>135</v>
      </c>
      <c r="G11137" t="s">
        <v>2213</v>
      </c>
      <c r="H11137" t="s">
        <v>2232</v>
      </c>
      <c r="I11137" t="s">
        <v>78</v>
      </c>
      <c r="J11137" t="s">
        <v>10848</v>
      </c>
      <c r="L11137" s="5"/>
      <c r="P11137" t="s">
        <v>10848</v>
      </c>
    </row>
    <row r="11138" spans="2:16" x14ac:dyDescent="0.25">
      <c r="B11138" t="s">
        <v>4</v>
      </c>
      <c r="C11138" t="s">
        <v>17</v>
      </c>
      <c r="D11138" s="6">
        <v>0.34600000000000003</v>
      </c>
      <c r="E11138" s="6">
        <v>0.34600000000000003</v>
      </c>
      <c r="F11138" s="18">
        <v>170</v>
      </c>
      <c r="G11138" t="s">
        <v>2213</v>
      </c>
      <c r="H11138" t="s">
        <v>2233</v>
      </c>
      <c r="I11138" t="s">
        <v>271</v>
      </c>
      <c r="J11138" t="s">
        <v>10897</v>
      </c>
      <c r="L11138" s="5"/>
      <c r="P11138" t="s">
        <v>10897</v>
      </c>
    </row>
    <row r="11139" spans="2:16" x14ac:dyDescent="0.25">
      <c r="B11139" t="s">
        <v>4</v>
      </c>
      <c r="C11139" t="s">
        <v>17</v>
      </c>
      <c r="D11139" s="6">
        <v>0.41499999999999998</v>
      </c>
      <c r="E11139" s="6">
        <v>0.41499999999999998</v>
      </c>
      <c r="F11139" s="18">
        <v>120</v>
      </c>
      <c r="G11139" t="s">
        <v>2213</v>
      </c>
      <c r="H11139" t="s">
        <v>2234</v>
      </c>
      <c r="I11139" t="s">
        <v>180</v>
      </c>
      <c r="J11139" t="s">
        <v>10946</v>
      </c>
      <c r="L11139" s="5"/>
      <c r="P11139" t="s">
        <v>10946</v>
      </c>
    </row>
    <row r="11140" spans="2:16" x14ac:dyDescent="0.25">
      <c r="B11140" t="s">
        <v>4</v>
      </c>
      <c r="C11140" t="s">
        <v>17</v>
      </c>
      <c r="D11140" s="6">
        <v>0.126</v>
      </c>
      <c r="E11140" s="6">
        <v>0.126</v>
      </c>
      <c r="F11140" s="18">
        <v>135</v>
      </c>
      <c r="G11140" t="s">
        <v>2213</v>
      </c>
      <c r="H11140" t="s">
        <v>2235</v>
      </c>
      <c r="I11140" t="s">
        <v>140</v>
      </c>
      <c r="J11140" t="s">
        <v>10995</v>
      </c>
      <c r="L11140" s="5"/>
      <c r="P11140" t="s">
        <v>10995</v>
      </c>
    </row>
    <row r="11141" spans="2:16" x14ac:dyDescent="0.25">
      <c r="B11141" t="s">
        <v>4</v>
      </c>
      <c r="C11141" t="s">
        <v>17</v>
      </c>
      <c r="D11141" s="6">
        <v>0.05</v>
      </c>
      <c r="E11141" s="6">
        <v>0.05</v>
      </c>
      <c r="F11141" s="18">
        <v>230</v>
      </c>
      <c r="G11141" t="s">
        <v>2213</v>
      </c>
      <c r="H11141" t="s">
        <v>2236</v>
      </c>
      <c r="I11141" t="s">
        <v>5393</v>
      </c>
      <c r="J11141" t="s">
        <v>11044</v>
      </c>
      <c r="L11141" s="5"/>
      <c r="P11141" t="s">
        <v>11044</v>
      </c>
    </row>
    <row r="11142" spans="2:16" x14ac:dyDescent="0.25">
      <c r="B11142" t="s">
        <v>4</v>
      </c>
      <c r="C11142" t="s">
        <v>17</v>
      </c>
      <c r="D11142" s="6">
        <v>0.05</v>
      </c>
      <c r="E11142" s="6">
        <v>0.05</v>
      </c>
      <c r="F11142" s="18">
        <v>230</v>
      </c>
      <c r="G11142" t="s">
        <v>2214</v>
      </c>
      <c r="H11142" t="s">
        <v>2190</v>
      </c>
      <c r="I11142" t="s">
        <v>5395</v>
      </c>
      <c r="J11142" t="s">
        <v>8693</v>
      </c>
      <c r="L11142" s="5"/>
      <c r="P11142" t="s">
        <v>8693</v>
      </c>
    </row>
    <row r="11143" spans="2:16" x14ac:dyDescent="0.25">
      <c r="B11143" t="s">
        <v>4</v>
      </c>
      <c r="C11143" t="s">
        <v>17</v>
      </c>
      <c r="D11143" s="6">
        <v>0.05</v>
      </c>
      <c r="E11143" s="6">
        <v>0.05</v>
      </c>
      <c r="F11143" s="18">
        <v>230</v>
      </c>
      <c r="G11143" t="s">
        <v>2214</v>
      </c>
      <c r="H11143" t="s">
        <v>2191</v>
      </c>
      <c r="I11143" t="s">
        <v>5397</v>
      </c>
      <c r="J11143" t="s">
        <v>8742</v>
      </c>
      <c r="L11143" s="5"/>
      <c r="P11143" t="s">
        <v>8742</v>
      </c>
    </row>
    <row r="11144" spans="2:16" x14ac:dyDescent="0.25">
      <c r="B11144" t="s">
        <v>4</v>
      </c>
      <c r="C11144" t="s">
        <v>17</v>
      </c>
      <c r="D11144" s="6">
        <v>0.05</v>
      </c>
      <c r="E11144" s="6">
        <v>0.05</v>
      </c>
      <c r="F11144" s="18">
        <v>230</v>
      </c>
      <c r="G11144" t="s">
        <v>2214</v>
      </c>
      <c r="H11144" t="s">
        <v>2192</v>
      </c>
      <c r="I11144" t="s">
        <v>5399</v>
      </c>
      <c r="J11144" t="s">
        <v>8791</v>
      </c>
      <c r="L11144" s="5"/>
      <c r="P11144" t="s">
        <v>8791</v>
      </c>
    </row>
    <row r="11145" spans="2:16" x14ac:dyDescent="0.25">
      <c r="B11145" t="s">
        <v>4</v>
      </c>
      <c r="C11145" t="s">
        <v>17</v>
      </c>
      <c r="D11145" s="6">
        <v>0.05</v>
      </c>
      <c r="E11145" s="6">
        <v>0.05</v>
      </c>
      <c r="F11145" s="18">
        <v>230</v>
      </c>
      <c r="G11145" t="s">
        <v>2214</v>
      </c>
      <c r="H11145" t="s">
        <v>2183</v>
      </c>
      <c r="I11145" t="s">
        <v>5401</v>
      </c>
      <c r="J11145" t="s">
        <v>8840</v>
      </c>
      <c r="L11145" s="5"/>
      <c r="P11145" t="s">
        <v>8840</v>
      </c>
    </row>
    <row r="11146" spans="2:16" x14ac:dyDescent="0.25">
      <c r="B11146" t="s">
        <v>4</v>
      </c>
      <c r="C11146" t="s">
        <v>17</v>
      </c>
      <c r="D11146" s="6">
        <v>0.05</v>
      </c>
      <c r="E11146" s="6">
        <v>0.05</v>
      </c>
      <c r="F11146" s="18">
        <v>230</v>
      </c>
      <c r="G11146" t="s">
        <v>2214</v>
      </c>
      <c r="H11146" t="s">
        <v>2193</v>
      </c>
      <c r="I11146" t="s">
        <v>5403</v>
      </c>
      <c r="J11146" t="s">
        <v>8889</v>
      </c>
      <c r="L11146" s="5"/>
      <c r="P11146" t="s">
        <v>8889</v>
      </c>
    </row>
    <row r="11147" spans="2:16" x14ac:dyDescent="0.25">
      <c r="B11147" t="s">
        <v>4</v>
      </c>
      <c r="C11147" t="s">
        <v>17</v>
      </c>
      <c r="D11147" s="6">
        <v>0.05</v>
      </c>
      <c r="E11147" s="6">
        <v>0.05</v>
      </c>
      <c r="F11147" s="18">
        <v>230</v>
      </c>
      <c r="G11147" t="s">
        <v>2214</v>
      </c>
      <c r="H11147" t="s">
        <v>2194</v>
      </c>
      <c r="I11147" t="s">
        <v>5405</v>
      </c>
      <c r="J11147" t="s">
        <v>8938</v>
      </c>
      <c r="L11147" s="5"/>
      <c r="P11147" t="s">
        <v>8938</v>
      </c>
    </row>
    <row r="11148" spans="2:16" x14ac:dyDescent="0.25">
      <c r="B11148" t="s">
        <v>4</v>
      </c>
      <c r="C11148" t="s">
        <v>17</v>
      </c>
      <c r="D11148" s="6">
        <v>0.05</v>
      </c>
      <c r="E11148" s="6">
        <v>0.05</v>
      </c>
      <c r="F11148" s="18">
        <v>230</v>
      </c>
      <c r="G11148" t="s">
        <v>2214</v>
      </c>
      <c r="H11148" t="s">
        <v>2195</v>
      </c>
      <c r="I11148" t="s">
        <v>5407</v>
      </c>
      <c r="J11148" t="s">
        <v>8987</v>
      </c>
      <c r="L11148" s="5"/>
      <c r="P11148" t="s">
        <v>8987</v>
      </c>
    </row>
    <row r="11149" spans="2:16" x14ac:dyDescent="0.25">
      <c r="B11149" t="s">
        <v>4</v>
      </c>
      <c r="C11149" t="s">
        <v>17</v>
      </c>
      <c r="D11149" s="6">
        <v>0.05</v>
      </c>
      <c r="E11149" s="6">
        <v>0.05</v>
      </c>
      <c r="F11149" s="18">
        <v>230</v>
      </c>
      <c r="G11149" t="s">
        <v>2214</v>
      </c>
      <c r="H11149" t="s">
        <v>2196</v>
      </c>
      <c r="I11149" t="s">
        <v>5409</v>
      </c>
      <c r="J11149" t="s">
        <v>9036</v>
      </c>
      <c r="L11149" s="5"/>
      <c r="P11149" t="s">
        <v>9036</v>
      </c>
    </row>
    <row r="11150" spans="2:16" x14ac:dyDescent="0.25">
      <c r="B11150" t="s">
        <v>4</v>
      </c>
      <c r="C11150" t="s">
        <v>17</v>
      </c>
      <c r="D11150" s="6">
        <v>0.05</v>
      </c>
      <c r="E11150" s="6">
        <v>0.05</v>
      </c>
      <c r="F11150" s="18">
        <v>230</v>
      </c>
      <c r="G11150" t="s">
        <v>2214</v>
      </c>
      <c r="H11150" t="s">
        <v>2197</v>
      </c>
      <c r="I11150" t="s">
        <v>5411</v>
      </c>
      <c r="J11150" t="s">
        <v>9085</v>
      </c>
      <c r="L11150" s="5"/>
      <c r="P11150" t="s">
        <v>9085</v>
      </c>
    </row>
    <row r="11151" spans="2:16" x14ac:dyDescent="0.25">
      <c r="B11151" t="s">
        <v>4</v>
      </c>
      <c r="C11151" t="s">
        <v>17</v>
      </c>
      <c r="D11151" s="6">
        <v>0.05</v>
      </c>
      <c r="E11151" s="6">
        <v>0.05</v>
      </c>
      <c r="F11151" s="18">
        <v>230</v>
      </c>
      <c r="G11151" t="s">
        <v>2214</v>
      </c>
      <c r="H11151" t="s">
        <v>2198</v>
      </c>
      <c r="I11151" t="s">
        <v>5413</v>
      </c>
      <c r="J11151" t="s">
        <v>9134</v>
      </c>
      <c r="L11151" s="5"/>
      <c r="P11151" t="s">
        <v>9134</v>
      </c>
    </row>
    <row r="11152" spans="2:16" x14ac:dyDescent="0.25">
      <c r="B11152" t="s">
        <v>4</v>
      </c>
      <c r="C11152" t="s">
        <v>17</v>
      </c>
      <c r="D11152" s="6">
        <v>0.05</v>
      </c>
      <c r="E11152" s="6">
        <v>0.05</v>
      </c>
      <c r="F11152" s="18">
        <v>230</v>
      </c>
      <c r="G11152" t="s">
        <v>2214</v>
      </c>
      <c r="H11152" t="s">
        <v>2199</v>
      </c>
      <c r="I11152" t="s">
        <v>5415</v>
      </c>
      <c r="J11152" t="s">
        <v>9183</v>
      </c>
      <c r="L11152" s="5"/>
      <c r="P11152" t="s">
        <v>9183</v>
      </c>
    </row>
    <row r="11153" spans="2:16" x14ac:dyDescent="0.25">
      <c r="B11153" t="s">
        <v>4</v>
      </c>
      <c r="C11153" t="s">
        <v>17</v>
      </c>
      <c r="D11153" s="6">
        <v>0.05</v>
      </c>
      <c r="E11153" s="6">
        <v>0.05</v>
      </c>
      <c r="F11153" s="18">
        <v>230</v>
      </c>
      <c r="G11153" t="s">
        <v>2214</v>
      </c>
      <c r="H11153" t="s">
        <v>1014</v>
      </c>
      <c r="I11153" t="s">
        <v>5417</v>
      </c>
      <c r="J11153" t="s">
        <v>9232</v>
      </c>
      <c r="L11153" s="5"/>
      <c r="P11153" t="s">
        <v>9232</v>
      </c>
    </row>
    <row r="11154" spans="2:16" x14ac:dyDescent="0.25">
      <c r="B11154" t="s">
        <v>4</v>
      </c>
      <c r="C11154" t="s">
        <v>17</v>
      </c>
      <c r="D11154" s="6">
        <v>0.05</v>
      </c>
      <c r="E11154" s="6">
        <v>0.05</v>
      </c>
      <c r="F11154" s="18">
        <v>230</v>
      </c>
      <c r="G11154" t="s">
        <v>2214</v>
      </c>
      <c r="H11154" t="s">
        <v>2200</v>
      </c>
      <c r="I11154" t="s">
        <v>5419</v>
      </c>
      <c r="J11154" t="s">
        <v>9281</v>
      </c>
      <c r="L11154" s="5"/>
      <c r="P11154" t="s">
        <v>9281</v>
      </c>
    </row>
    <row r="11155" spans="2:16" x14ac:dyDescent="0.25">
      <c r="B11155" t="s">
        <v>4</v>
      </c>
      <c r="C11155" t="s">
        <v>17</v>
      </c>
      <c r="D11155" s="6">
        <v>0.05</v>
      </c>
      <c r="E11155" s="6">
        <v>0.05</v>
      </c>
      <c r="F11155" s="18">
        <v>230</v>
      </c>
      <c r="G11155" t="s">
        <v>2214</v>
      </c>
      <c r="H11155" t="s">
        <v>2201</v>
      </c>
      <c r="I11155" t="s">
        <v>5421</v>
      </c>
      <c r="J11155" t="s">
        <v>9330</v>
      </c>
      <c r="L11155" s="5"/>
      <c r="P11155" t="s">
        <v>9330</v>
      </c>
    </row>
    <row r="11156" spans="2:16" x14ac:dyDescent="0.25">
      <c r="B11156" t="s">
        <v>4</v>
      </c>
      <c r="C11156" t="s">
        <v>17</v>
      </c>
      <c r="D11156" s="6">
        <v>0.05</v>
      </c>
      <c r="E11156" s="6">
        <v>0.05</v>
      </c>
      <c r="F11156" s="18">
        <v>230</v>
      </c>
      <c r="G11156" t="s">
        <v>2214</v>
      </c>
      <c r="H11156" t="s">
        <v>2202</v>
      </c>
      <c r="I11156" t="s">
        <v>5423</v>
      </c>
      <c r="J11156" t="s">
        <v>9379</v>
      </c>
      <c r="L11156" s="5"/>
      <c r="P11156" t="s">
        <v>9379</v>
      </c>
    </row>
    <row r="11157" spans="2:16" x14ac:dyDescent="0.25">
      <c r="B11157" t="s">
        <v>4</v>
      </c>
      <c r="C11157" t="s">
        <v>17</v>
      </c>
      <c r="D11157" s="6">
        <v>0.05</v>
      </c>
      <c r="E11157" s="6">
        <v>0.05</v>
      </c>
      <c r="F11157" s="18">
        <v>230</v>
      </c>
      <c r="G11157" t="s">
        <v>2214</v>
      </c>
      <c r="H11157" t="s">
        <v>2203</v>
      </c>
      <c r="I11157" t="s">
        <v>5425</v>
      </c>
      <c r="J11157" t="s">
        <v>9428</v>
      </c>
      <c r="L11157" s="5"/>
      <c r="P11157" t="s">
        <v>9428</v>
      </c>
    </row>
    <row r="11158" spans="2:16" x14ac:dyDescent="0.25">
      <c r="B11158" t="s">
        <v>4</v>
      </c>
      <c r="C11158" t="s">
        <v>17</v>
      </c>
      <c r="D11158" s="6">
        <v>0.05</v>
      </c>
      <c r="E11158" s="6">
        <v>0.05</v>
      </c>
      <c r="F11158" s="18">
        <v>230</v>
      </c>
      <c r="G11158" t="s">
        <v>2214</v>
      </c>
      <c r="H11158" t="s">
        <v>2204</v>
      </c>
      <c r="I11158" t="s">
        <v>5427</v>
      </c>
      <c r="J11158" t="s">
        <v>9477</v>
      </c>
      <c r="L11158" s="5"/>
      <c r="P11158" t="s">
        <v>9477</v>
      </c>
    </row>
    <row r="11159" spans="2:16" x14ac:dyDescent="0.25">
      <c r="B11159" t="s">
        <v>4</v>
      </c>
      <c r="C11159" t="s">
        <v>17</v>
      </c>
      <c r="D11159" s="6">
        <v>0.05</v>
      </c>
      <c r="E11159" s="6">
        <v>0.05</v>
      </c>
      <c r="F11159" s="18">
        <v>230</v>
      </c>
      <c r="G11159" t="s">
        <v>2214</v>
      </c>
      <c r="H11159" t="s">
        <v>2205</v>
      </c>
      <c r="I11159" t="s">
        <v>5429</v>
      </c>
      <c r="J11159" t="s">
        <v>9526</v>
      </c>
      <c r="L11159" s="5"/>
      <c r="P11159" t="s">
        <v>9526</v>
      </c>
    </row>
    <row r="11160" spans="2:16" x14ac:dyDescent="0.25">
      <c r="B11160" t="s">
        <v>4</v>
      </c>
      <c r="C11160" t="s">
        <v>17</v>
      </c>
      <c r="D11160" s="6">
        <v>0.05</v>
      </c>
      <c r="E11160" s="6">
        <v>0.05</v>
      </c>
      <c r="F11160" s="18">
        <v>230</v>
      </c>
      <c r="G11160" t="s">
        <v>2214</v>
      </c>
      <c r="H11160" t="s">
        <v>2206</v>
      </c>
      <c r="I11160" t="s">
        <v>5431</v>
      </c>
      <c r="J11160" t="s">
        <v>9575</v>
      </c>
      <c r="L11160" s="5"/>
      <c r="P11160" t="s">
        <v>9575</v>
      </c>
    </row>
    <row r="11161" spans="2:16" x14ac:dyDescent="0.25">
      <c r="B11161" t="s">
        <v>4</v>
      </c>
      <c r="C11161" t="s">
        <v>17</v>
      </c>
      <c r="D11161" s="6">
        <v>0.05</v>
      </c>
      <c r="E11161" s="6">
        <v>0.05</v>
      </c>
      <c r="F11161" s="18">
        <v>230</v>
      </c>
      <c r="G11161" t="s">
        <v>2214</v>
      </c>
      <c r="H11161" t="s">
        <v>2207</v>
      </c>
      <c r="I11161" t="s">
        <v>5433</v>
      </c>
      <c r="J11161" t="s">
        <v>9624</v>
      </c>
      <c r="L11161" s="5"/>
      <c r="P11161" t="s">
        <v>9624</v>
      </c>
    </row>
    <row r="11162" spans="2:16" x14ac:dyDescent="0.25">
      <c r="B11162" t="s">
        <v>4</v>
      </c>
      <c r="C11162" t="s">
        <v>17</v>
      </c>
      <c r="D11162" s="6">
        <v>0.05</v>
      </c>
      <c r="E11162" s="6">
        <v>0.05</v>
      </c>
      <c r="F11162" s="18">
        <v>230</v>
      </c>
      <c r="G11162" t="s">
        <v>2214</v>
      </c>
      <c r="H11162" t="s">
        <v>2208</v>
      </c>
      <c r="I11162" t="s">
        <v>5435</v>
      </c>
      <c r="J11162" t="s">
        <v>9673</v>
      </c>
      <c r="L11162" s="5"/>
      <c r="P11162" t="s">
        <v>9673</v>
      </c>
    </row>
    <row r="11163" spans="2:16" x14ac:dyDescent="0.25">
      <c r="B11163" t="s">
        <v>4</v>
      </c>
      <c r="C11163" t="s">
        <v>17</v>
      </c>
      <c r="D11163" s="6">
        <v>0.05</v>
      </c>
      <c r="E11163" s="6">
        <v>0.05</v>
      </c>
      <c r="F11163" s="18">
        <v>230</v>
      </c>
      <c r="G11163" t="s">
        <v>2214</v>
      </c>
      <c r="H11163" t="s">
        <v>2209</v>
      </c>
      <c r="I11163" t="s">
        <v>5437</v>
      </c>
      <c r="J11163" t="s">
        <v>9722</v>
      </c>
      <c r="L11163" s="5"/>
      <c r="P11163" t="s">
        <v>9722</v>
      </c>
    </row>
    <row r="11164" spans="2:16" x14ac:dyDescent="0.25">
      <c r="B11164" t="s">
        <v>4</v>
      </c>
      <c r="C11164" t="s">
        <v>17</v>
      </c>
      <c r="D11164" s="6">
        <v>0.05</v>
      </c>
      <c r="E11164" s="6">
        <v>0.05</v>
      </c>
      <c r="F11164" s="18">
        <v>230</v>
      </c>
      <c r="G11164" t="s">
        <v>2214</v>
      </c>
      <c r="H11164" t="s">
        <v>2210</v>
      </c>
      <c r="I11164" t="s">
        <v>5439</v>
      </c>
      <c r="J11164" t="s">
        <v>9771</v>
      </c>
      <c r="L11164" s="5"/>
      <c r="P11164" t="s">
        <v>9771</v>
      </c>
    </row>
    <row r="11165" spans="2:16" x14ac:dyDescent="0.25">
      <c r="B11165" t="s">
        <v>4</v>
      </c>
      <c r="C11165" t="s">
        <v>17</v>
      </c>
      <c r="D11165" s="6">
        <v>0.05</v>
      </c>
      <c r="E11165" s="6">
        <v>0.05</v>
      </c>
      <c r="F11165" s="18">
        <v>230</v>
      </c>
      <c r="G11165" t="s">
        <v>2214</v>
      </c>
      <c r="H11165" t="s">
        <v>2211</v>
      </c>
      <c r="I11165" t="s">
        <v>5441</v>
      </c>
      <c r="J11165" t="s">
        <v>9820</v>
      </c>
      <c r="L11165" s="5"/>
      <c r="P11165" t="s">
        <v>9820</v>
      </c>
    </row>
    <row r="11166" spans="2:16" x14ac:dyDescent="0.25">
      <c r="B11166" t="s">
        <v>4</v>
      </c>
      <c r="C11166" t="s">
        <v>17</v>
      </c>
      <c r="D11166" s="6">
        <v>0.05</v>
      </c>
      <c r="E11166" s="6">
        <v>0.05</v>
      </c>
      <c r="F11166" s="18">
        <v>230</v>
      </c>
      <c r="G11166" t="s">
        <v>2214</v>
      </c>
      <c r="H11166" t="s">
        <v>2212</v>
      </c>
      <c r="I11166" t="s">
        <v>5443</v>
      </c>
      <c r="J11166" t="s">
        <v>9869</v>
      </c>
      <c r="L11166" s="5"/>
      <c r="P11166" t="s">
        <v>9869</v>
      </c>
    </row>
    <row r="11167" spans="2:16" x14ac:dyDescent="0.25">
      <c r="B11167" t="s">
        <v>4</v>
      </c>
      <c r="C11167" t="s">
        <v>17</v>
      </c>
      <c r="D11167" s="6">
        <v>0.05</v>
      </c>
      <c r="E11167" s="6">
        <v>0.05</v>
      </c>
      <c r="F11167" s="18">
        <v>230</v>
      </c>
      <c r="G11167" t="s">
        <v>2214</v>
      </c>
      <c r="H11167" t="s">
        <v>2213</v>
      </c>
      <c r="I11167" t="s">
        <v>5445</v>
      </c>
      <c r="J11167" t="s">
        <v>9918</v>
      </c>
      <c r="L11167" s="5"/>
      <c r="P11167" t="s">
        <v>9918</v>
      </c>
    </row>
    <row r="11168" spans="2:16" x14ac:dyDescent="0.25">
      <c r="B11168" t="s">
        <v>4</v>
      </c>
      <c r="C11168" t="s">
        <v>17</v>
      </c>
      <c r="D11168" s="6">
        <v>0.05</v>
      </c>
      <c r="E11168" s="6">
        <v>0.05</v>
      </c>
      <c r="F11168" s="18">
        <v>230</v>
      </c>
      <c r="G11168" t="s">
        <v>2214</v>
      </c>
      <c r="H11168" t="s">
        <v>2214</v>
      </c>
      <c r="I11168" t="s">
        <v>5447</v>
      </c>
      <c r="J11168" t="s">
        <v>9967</v>
      </c>
      <c r="L11168" s="5"/>
      <c r="P11168" t="s">
        <v>9967</v>
      </c>
    </row>
    <row r="11169" spans="2:16" x14ac:dyDescent="0.25">
      <c r="B11169" t="s">
        <v>4</v>
      </c>
      <c r="C11169" t="s">
        <v>17</v>
      </c>
      <c r="D11169" s="6">
        <v>0.05</v>
      </c>
      <c r="E11169" s="6">
        <v>0.05</v>
      </c>
      <c r="F11169" s="18">
        <v>230</v>
      </c>
      <c r="G11169" t="s">
        <v>2214</v>
      </c>
      <c r="H11169" t="s">
        <v>2215</v>
      </c>
      <c r="I11169" t="s">
        <v>5449</v>
      </c>
      <c r="J11169" t="s">
        <v>10016</v>
      </c>
      <c r="L11169" s="5"/>
      <c r="P11169" t="s">
        <v>10016</v>
      </c>
    </row>
    <row r="11170" spans="2:16" x14ac:dyDescent="0.25">
      <c r="B11170" t="s">
        <v>4</v>
      </c>
      <c r="C11170" t="s">
        <v>17</v>
      </c>
      <c r="D11170" s="6">
        <v>0.05</v>
      </c>
      <c r="E11170" s="6">
        <v>0.05</v>
      </c>
      <c r="F11170" s="18">
        <v>230</v>
      </c>
      <c r="G11170" t="s">
        <v>2214</v>
      </c>
      <c r="H11170" t="s">
        <v>2216</v>
      </c>
      <c r="I11170" t="s">
        <v>5451</v>
      </c>
      <c r="J11170" t="s">
        <v>10065</v>
      </c>
      <c r="L11170" s="5"/>
      <c r="P11170" t="s">
        <v>10065</v>
      </c>
    </row>
    <row r="11171" spans="2:16" x14ac:dyDescent="0.25">
      <c r="B11171" t="s">
        <v>4</v>
      </c>
      <c r="C11171" t="s">
        <v>17</v>
      </c>
      <c r="D11171" s="6">
        <v>0.05</v>
      </c>
      <c r="E11171" s="6">
        <v>0.05</v>
      </c>
      <c r="F11171" s="18">
        <v>230</v>
      </c>
      <c r="G11171" t="s">
        <v>2214</v>
      </c>
      <c r="H11171" t="s">
        <v>2217</v>
      </c>
      <c r="I11171" t="s">
        <v>5453</v>
      </c>
      <c r="J11171" t="s">
        <v>10114</v>
      </c>
      <c r="L11171" s="5"/>
      <c r="P11171" t="s">
        <v>10114</v>
      </c>
    </row>
    <row r="11172" spans="2:16" x14ac:dyDescent="0.25">
      <c r="B11172" t="s">
        <v>4</v>
      </c>
      <c r="C11172" t="s">
        <v>17</v>
      </c>
      <c r="D11172" s="6">
        <v>0.05</v>
      </c>
      <c r="E11172" s="6">
        <v>0.05</v>
      </c>
      <c r="F11172" s="18">
        <v>230</v>
      </c>
      <c r="G11172" t="s">
        <v>2214</v>
      </c>
      <c r="H11172" t="s">
        <v>2218</v>
      </c>
      <c r="I11172" t="s">
        <v>5455</v>
      </c>
      <c r="J11172" t="s">
        <v>10163</v>
      </c>
      <c r="L11172" s="5"/>
      <c r="P11172" t="s">
        <v>10163</v>
      </c>
    </row>
    <row r="11173" spans="2:16" x14ac:dyDescent="0.25">
      <c r="B11173" t="s">
        <v>4</v>
      </c>
      <c r="C11173" t="s">
        <v>17</v>
      </c>
      <c r="D11173" s="6">
        <v>0.05</v>
      </c>
      <c r="E11173" s="6">
        <v>0.05</v>
      </c>
      <c r="F11173" s="18">
        <v>230</v>
      </c>
      <c r="G11173" t="s">
        <v>2214</v>
      </c>
      <c r="H11173" t="s">
        <v>2219</v>
      </c>
      <c r="I11173" t="s">
        <v>5457</v>
      </c>
      <c r="J11173" t="s">
        <v>10212</v>
      </c>
      <c r="L11173" s="5"/>
      <c r="P11173" t="s">
        <v>10212</v>
      </c>
    </row>
    <row r="11174" spans="2:16" x14ac:dyDescent="0.25">
      <c r="B11174" t="s">
        <v>4</v>
      </c>
      <c r="C11174" t="s">
        <v>17</v>
      </c>
      <c r="D11174" s="6">
        <v>0.05</v>
      </c>
      <c r="E11174" s="6">
        <v>0.05</v>
      </c>
      <c r="F11174" s="18">
        <v>230</v>
      </c>
      <c r="G11174" t="s">
        <v>2214</v>
      </c>
      <c r="H11174" t="s">
        <v>2220</v>
      </c>
      <c r="I11174" t="s">
        <v>5459</v>
      </c>
      <c r="J11174" t="s">
        <v>10261</v>
      </c>
      <c r="L11174" s="5"/>
      <c r="P11174" t="s">
        <v>10261</v>
      </c>
    </row>
    <row r="11175" spans="2:16" x14ac:dyDescent="0.25">
      <c r="B11175" t="s">
        <v>4</v>
      </c>
      <c r="C11175" t="s">
        <v>17</v>
      </c>
      <c r="D11175" s="6">
        <v>0.05</v>
      </c>
      <c r="E11175" s="6">
        <v>0.05</v>
      </c>
      <c r="F11175" s="18">
        <v>230</v>
      </c>
      <c r="G11175" t="s">
        <v>2214</v>
      </c>
      <c r="H11175" t="s">
        <v>2221</v>
      </c>
      <c r="I11175" t="s">
        <v>5461</v>
      </c>
      <c r="J11175" t="s">
        <v>10310</v>
      </c>
      <c r="L11175" s="5"/>
      <c r="P11175" t="s">
        <v>10310</v>
      </c>
    </row>
    <row r="11176" spans="2:16" x14ac:dyDescent="0.25">
      <c r="B11176" t="s">
        <v>4</v>
      </c>
      <c r="C11176" t="s">
        <v>17</v>
      </c>
      <c r="D11176" s="6">
        <v>0.05</v>
      </c>
      <c r="E11176" s="6">
        <v>0.05</v>
      </c>
      <c r="F11176" s="18">
        <v>230</v>
      </c>
      <c r="G11176" t="s">
        <v>2214</v>
      </c>
      <c r="H11176" t="s">
        <v>2222</v>
      </c>
      <c r="I11176" t="s">
        <v>5463</v>
      </c>
      <c r="J11176" t="s">
        <v>10359</v>
      </c>
      <c r="L11176" s="5"/>
      <c r="P11176" t="s">
        <v>10359</v>
      </c>
    </row>
    <row r="11177" spans="2:16" x14ac:dyDescent="0.25">
      <c r="B11177" t="s">
        <v>4</v>
      </c>
      <c r="C11177" t="s">
        <v>17</v>
      </c>
      <c r="D11177" s="6">
        <v>0.05</v>
      </c>
      <c r="E11177" s="6">
        <v>0.05</v>
      </c>
      <c r="F11177" s="18">
        <v>230</v>
      </c>
      <c r="G11177" t="s">
        <v>2214</v>
      </c>
      <c r="H11177" t="s">
        <v>2223</v>
      </c>
      <c r="I11177" t="s">
        <v>5467</v>
      </c>
      <c r="J11177" t="s">
        <v>10408</v>
      </c>
      <c r="L11177" s="5"/>
      <c r="P11177" t="s">
        <v>10408</v>
      </c>
    </row>
    <row r="11178" spans="2:16" x14ac:dyDescent="0.25">
      <c r="B11178" t="s">
        <v>4</v>
      </c>
      <c r="C11178" t="s">
        <v>17</v>
      </c>
      <c r="D11178" s="6">
        <v>0.05</v>
      </c>
      <c r="E11178" s="6">
        <v>0.05</v>
      </c>
      <c r="F11178" s="18">
        <v>230</v>
      </c>
      <c r="G11178" t="s">
        <v>2214</v>
      </c>
      <c r="H11178" t="s">
        <v>2224</v>
      </c>
      <c r="I11178" t="s">
        <v>5469</v>
      </c>
      <c r="J11178" t="s">
        <v>10457</v>
      </c>
      <c r="L11178" s="5"/>
      <c r="P11178" t="s">
        <v>10457</v>
      </c>
    </row>
    <row r="11179" spans="2:16" x14ac:dyDescent="0.25">
      <c r="B11179" t="s">
        <v>4</v>
      </c>
      <c r="C11179" t="s">
        <v>17</v>
      </c>
      <c r="D11179" s="6">
        <v>0.05</v>
      </c>
      <c r="E11179" s="6">
        <v>0.05</v>
      </c>
      <c r="F11179" s="18">
        <v>230</v>
      </c>
      <c r="G11179" t="s">
        <v>2214</v>
      </c>
      <c r="H11179" t="s">
        <v>2225</v>
      </c>
      <c r="I11179" t="s">
        <v>5472</v>
      </c>
      <c r="J11179" t="s">
        <v>10506</v>
      </c>
      <c r="L11179" s="5"/>
      <c r="P11179" t="s">
        <v>10506</v>
      </c>
    </row>
    <row r="11180" spans="2:16" x14ac:dyDescent="0.25">
      <c r="B11180" t="s">
        <v>4</v>
      </c>
      <c r="C11180" t="s">
        <v>17</v>
      </c>
      <c r="D11180" s="6">
        <v>0.05</v>
      </c>
      <c r="E11180" s="6">
        <v>0.05</v>
      </c>
      <c r="F11180" s="18">
        <v>230</v>
      </c>
      <c r="G11180" t="s">
        <v>2214</v>
      </c>
      <c r="H11180" t="s">
        <v>2226</v>
      </c>
      <c r="I11180" t="s">
        <v>5474</v>
      </c>
      <c r="J11180" t="s">
        <v>10555</v>
      </c>
      <c r="L11180" s="5"/>
      <c r="P11180" t="s">
        <v>10555</v>
      </c>
    </row>
    <row r="11181" spans="2:16" x14ac:dyDescent="0.25">
      <c r="B11181" t="s">
        <v>4</v>
      </c>
      <c r="C11181" t="s">
        <v>17</v>
      </c>
      <c r="D11181" s="6">
        <v>0.05</v>
      </c>
      <c r="E11181" s="6">
        <v>0.05</v>
      </c>
      <c r="F11181" s="18">
        <v>230</v>
      </c>
      <c r="G11181" t="s">
        <v>2214</v>
      </c>
      <c r="H11181" t="s">
        <v>2227</v>
      </c>
      <c r="I11181" t="s">
        <v>5476</v>
      </c>
      <c r="J11181" t="s">
        <v>10604</v>
      </c>
      <c r="L11181" s="5"/>
      <c r="P11181" t="s">
        <v>10604</v>
      </c>
    </row>
    <row r="11182" spans="2:16" x14ac:dyDescent="0.25">
      <c r="B11182" t="s">
        <v>4</v>
      </c>
      <c r="C11182" t="s">
        <v>17</v>
      </c>
      <c r="D11182" s="6">
        <v>0.05</v>
      </c>
      <c r="E11182" s="6">
        <v>0.05</v>
      </c>
      <c r="F11182" s="18">
        <v>230</v>
      </c>
      <c r="G11182" t="s">
        <v>2214</v>
      </c>
      <c r="H11182" t="s">
        <v>2228</v>
      </c>
      <c r="I11182" t="s">
        <v>5478</v>
      </c>
      <c r="J11182" t="s">
        <v>10653</v>
      </c>
      <c r="L11182" s="5"/>
      <c r="P11182" t="s">
        <v>10653</v>
      </c>
    </row>
    <row r="11183" spans="2:16" x14ac:dyDescent="0.25">
      <c r="B11183" t="s">
        <v>4</v>
      </c>
      <c r="C11183" t="s">
        <v>17</v>
      </c>
      <c r="D11183" s="6">
        <v>0.05</v>
      </c>
      <c r="E11183" s="6">
        <v>0.05</v>
      </c>
      <c r="F11183" s="18">
        <v>230</v>
      </c>
      <c r="G11183" t="s">
        <v>2214</v>
      </c>
      <c r="H11183" t="s">
        <v>2229</v>
      </c>
      <c r="I11183" t="s">
        <v>5480</v>
      </c>
      <c r="J11183" t="s">
        <v>10702</v>
      </c>
      <c r="L11183" s="5"/>
      <c r="P11183" t="s">
        <v>10702</v>
      </c>
    </row>
    <row r="11184" spans="2:16" x14ac:dyDescent="0.25">
      <c r="B11184" t="s">
        <v>4</v>
      </c>
      <c r="C11184" t="s">
        <v>17</v>
      </c>
      <c r="D11184" s="6">
        <v>0.05</v>
      </c>
      <c r="E11184" s="6">
        <v>0.05</v>
      </c>
      <c r="F11184" s="18">
        <v>230</v>
      </c>
      <c r="G11184" t="s">
        <v>2214</v>
      </c>
      <c r="H11184" t="s">
        <v>2230</v>
      </c>
      <c r="I11184" t="s">
        <v>5482</v>
      </c>
      <c r="J11184" t="s">
        <v>10751</v>
      </c>
      <c r="L11184" s="5"/>
      <c r="P11184" t="s">
        <v>10751</v>
      </c>
    </row>
    <row r="11185" spans="2:16" x14ac:dyDescent="0.25">
      <c r="B11185" t="s">
        <v>4</v>
      </c>
      <c r="C11185" t="s">
        <v>17</v>
      </c>
      <c r="D11185" s="6">
        <v>0.05</v>
      </c>
      <c r="E11185" s="6">
        <v>0.05</v>
      </c>
      <c r="F11185" s="18">
        <v>230</v>
      </c>
      <c r="G11185" t="s">
        <v>2214</v>
      </c>
      <c r="H11185" t="s">
        <v>2231</v>
      </c>
      <c r="I11185" t="s">
        <v>5484</v>
      </c>
      <c r="J11185" t="s">
        <v>10800</v>
      </c>
      <c r="L11185" s="5"/>
      <c r="P11185" t="s">
        <v>10800</v>
      </c>
    </row>
    <row r="11186" spans="2:16" x14ac:dyDescent="0.25">
      <c r="B11186" t="s">
        <v>4</v>
      </c>
      <c r="C11186" t="s">
        <v>17</v>
      </c>
      <c r="D11186" s="6">
        <v>0.05</v>
      </c>
      <c r="E11186" s="6">
        <v>0.05</v>
      </c>
      <c r="F11186" s="18">
        <v>230</v>
      </c>
      <c r="G11186" t="s">
        <v>2214</v>
      </c>
      <c r="H11186" t="s">
        <v>2232</v>
      </c>
      <c r="I11186" t="s">
        <v>5486</v>
      </c>
      <c r="J11186" t="s">
        <v>10849</v>
      </c>
      <c r="L11186" s="5"/>
      <c r="P11186" t="s">
        <v>10849</v>
      </c>
    </row>
    <row r="11187" spans="2:16" x14ac:dyDescent="0.25">
      <c r="B11187" t="s">
        <v>4</v>
      </c>
      <c r="C11187" t="s">
        <v>17</v>
      </c>
      <c r="D11187" s="6">
        <v>0.05</v>
      </c>
      <c r="E11187" s="6">
        <v>0.05</v>
      </c>
      <c r="F11187" s="18">
        <v>230</v>
      </c>
      <c r="G11187" t="s">
        <v>2214</v>
      </c>
      <c r="H11187" t="s">
        <v>2233</v>
      </c>
      <c r="I11187" t="s">
        <v>5488</v>
      </c>
      <c r="J11187" t="s">
        <v>10898</v>
      </c>
      <c r="L11187" s="5"/>
      <c r="P11187" t="s">
        <v>10898</v>
      </c>
    </row>
    <row r="11188" spans="2:16" x14ac:dyDescent="0.25">
      <c r="B11188" t="s">
        <v>4</v>
      </c>
      <c r="C11188" t="s">
        <v>17</v>
      </c>
      <c r="D11188" s="6">
        <v>0.05</v>
      </c>
      <c r="E11188" s="6">
        <v>0.05</v>
      </c>
      <c r="F11188" s="18">
        <v>230</v>
      </c>
      <c r="G11188" t="s">
        <v>2214</v>
      </c>
      <c r="H11188" t="s">
        <v>2234</v>
      </c>
      <c r="I11188" t="s">
        <v>5490</v>
      </c>
      <c r="J11188" t="s">
        <v>10947</v>
      </c>
      <c r="L11188" s="5"/>
      <c r="P11188" t="s">
        <v>10947</v>
      </c>
    </row>
    <row r="11189" spans="2:16" x14ac:dyDescent="0.25">
      <c r="B11189" t="s">
        <v>4</v>
      </c>
      <c r="C11189" t="s">
        <v>17</v>
      </c>
      <c r="D11189" s="6">
        <v>0.05</v>
      </c>
      <c r="E11189" s="6">
        <v>0.05</v>
      </c>
      <c r="F11189" s="18">
        <v>230</v>
      </c>
      <c r="G11189" t="s">
        <v>2214</v>
      </c>
      <c r="H11189" t="s">
        <v>2235</v>
      </c>
      <c r="I11189" t="s">
        <v>5492</v>
      </c>
      <c r="J11189" t="s">
        <v>10996</v>
      </c>
      <c r="L11189" s="5"/>
      <c r="P11189" t="s">
        <v>10996</v>
      </c>
    </row>
    <row r="11190" spans="2:16" x14ac:dyDescent="0.25">
      <c r="B11190" t="s">
        <v>4</v>
      </c>
      <c r="C11190" t="s">
        <v>17</v>
      </c>
      <c r="D11190" s="6">
        <v>0.05</v>
      </c>
      <c r="E11190" s="6">
        <v>0.05</v>
      </c>
      <c r="F11190" s="18">
        <v>230</v>
      </c>
      <c r="G11190" t="s">
        <v>2214</v>
      </c>
      <c r="H11190" t="s">
        <v>2236</v>
      </c>
      <c r="I11190" t="s">
        <v>5494</v>
      </c>
      <c r="J11190" t="s">
        <v>11045</v>
      </c>
      <c r="L11190" s="5"/>
      <c r="P11190" t="s">
        <v>11045</v>
      </c>
    </row>
    <row r="11191" spans="2:16" x14ac:dyDescent="0.25">
      <c r="B11191" t="s">
        <v>4</v>
      </c>
      <c r="C11191" t="s">
        <v>17</v>
      </c>
      <c r="D11191" s="6">
        <v>0.126</v>
      </c>
      <c r="E11191" s="6">
        <v>0.126</v>
      </c>
      <c r="F11191" s="18">
        <v>135</v>
      </c>
      <c r="G11191" t="s">
        <v>2215</v>
      </c>
      <c r="H11191" t="s">
        <v>2190</v>
      </c>
      <c r="I11191" t="s">
        <v>5496</v>
      </c>
      <c r="J11191" t="s">
        <v>8694</v>
      </c>
      <c r="L11191" s="5"/>
      <c r="P11191" t="s">
        <v>8694</v>
      </c>
    </row>
    <row r="11192" spans="2:16" x14ac:dyDescent="0.25">
      <c r="B11192" t="s">
        <v>4</v>
      </c>
      <c r="C11192" t="s">
        <v>17</v>
      </c>
      <c r="D11192" s="6">
        <v>0.126</v>
      </c>
      <c r="E11192" s="6">
        <v>0.126</v>
      </c>
      <c r="F11192" s="18">
        <v>135</v>
      </c>
      <c r="G11192" t="s">
        <v>2215</v>
      </c>
      <c r="H11192" t="s">
        <v>2191</v>
      </c>
      <c r="I11192" t="s">
        <v>5498</v>
      </c>
      <c r="J11192" t="s">
        <v>8743</v>
      </c>
      <c r="L11192" s="5"/>
      <c r="P11192" t="s">
        <v>8743</v>
      </c>
    </row>
    <row r="11193" spans="2:16" x14ac:dyDescent="0.25">
      <c r="B11193" t="s">
        <v>4</v>
      </c>
      <c r="C11193" t="s">
        <v>17</v>
      </c>
      <c r="D11193" s="6">
        <v>0.107</v>
      </c>
      <c r="E11193" s="6">
        <v>0.107</v>
      </c>
      <c r="F11193" s="18">
        <v>155</v>
      </c>
      <c r="G11193" t="s">
        <v>2215</v>
      </c>
      <c r="H11193" t="s">
        <v>2192</v>
      </c>
      <c r="I11193" t="s">
        <v>5500</v>
      </c>
      <c r="J11193" t="s">
        <v>8792</v>
      </c>
      <c r="L11193" s="5"/>
      <c r="P11193" t="s">
        <v>8792</v>
      </c>
    </row>
    <row r="11194" spans="2:16" x14ac:dyDescent="0.25">
      <c r="B11194" t="s">
        <v>4</v>
      </c>
      <c r="C11194" t="s">
        <v>17</v>
      </c>
      <c r="D11194" s="6">
        <v>0.107</v>
      </c>
      <c r="E11194" s="6">
        <v>0.107</v>
      </c>
      <c r="F11194" s="18">
        <v>155</v>
      </c>
      <c r="G11194" t="s">
        <v>2215</v>
      </c>
      <c r="H11194" t="s">
        <v>2183</v>
      </c>
      <c r="I11194" t="s">
        <v>5502</v>
      </c>
      <c r="J11194" t="s">
        <v>8841</v>
      </c>
      <c r="L11194" s="5"/>
      <c r="P11194" t="s">
        <v>8841</v>
      </c>
    </row>
    <row r="11195" spans="2:16" x14ac:dyDescent="0.25">
      <c r="B11195" t="s">
        <v>4</v>
      </c>
      <c r="C11195" t="s">
        <v>17</v>
      </c>
      <c r="D11195" s="6">
        <v>0.107</v>
      </c>
      <c r="E11195" s="6">
        <v>0.107</v>
      </c>
      <c r="F11195" s="18">
        <v>155</v>
      </c>
      <c r="G11195" t="s">
        <v>2215</v>
      </c>
      <c r="H11195" t="s">
        <v>2193</v>
      </c>
      <c r="I11195" t="s">
        <v>5504</v>
      </c>
      <c r="J11195" t="s">
        <v>8890</v>
      </c>
      <c r="L11195" s="5"/>
      <c r="P11195" t="s">
        <v>8890</v>
      </c>
    </row>
    <row r="11196" spans="2:16" x14ac:dyDescent="0.25">
      <c r="B11196" t="s">
        <v>4</v>
      </c>
      <c r="C11196" t="s">
        <v>17</v>
      </c>
      <c r="D11196" s="6">
        <v>0.107</v>
      </c>
      <c r="E11196" s="6">
        <v>0.107</v>
      </c>
      <c r="F11196" s="18">
        <v>155</v>
      </c>
      <c r="G11196" t="s">
        <v>2215</v>
      </c>
      <c r="H11196" t="s">
        <v>2194</v>
      </c>
      <c r="I11196" t="s">
        <v>5506</v>
      </c>
      <c r="J11196" t="s">
        <v>8939</v>
      </c>
      <c r="L11196" s="5"/>
      <c r="P11196" t="s">
        <v>8939</v>
      </c>
    </row>
    <row r="11197" spans="2:16" x14ac:dyDescent="0.25">
      <c r="B11197" t="s">
        <v>4</v>
      </c>
      <c r="C11197" t="s">
        <v>17</v>
      </c>
      <c r="D11197" s="6">
        <v>0.107</v>
      </c>
      <c r="E11197" s="6">
        <v>0.107</v>
      </c>
      <c r="F11197" s="18">
        <v>155</v>
      </c>
      <c r="G11197" t="s">
        <v>2215</v>
      </c>
      <c r="H11197" t="s">
        <v>2195</v>
      </c>
      <c r="I11197" t="s">
        <v>5508</v>
      </c>
      <c r="J11197" t="s">
        <v>8988</v>
      </c>
      <c r="L11197" s="5"/>
      <c r="P11197" t="s">
        <v>8988</v>
      </c>
    </row>
    <row r="11198" spans="2:16" x14ac:dyDescent="0.25">
      <c r="B11198" t="s">
        <v>4</v>
      </c>
      <c r="C11198" t="s">
        <v>17</v>
      </c>
      <c r="D11198" s="6">
        <v>0.107</v>
      </c>
      <c r="E11198" s="6">
        <v>0.107</v>
      </c>
      <c r="F11198" s="18">
        <v>155</v>
      </c>
      <c r="G11198" t="s">
        <v>2215</v>
      </c>
      <c r="H11198" t="s">
        <v>2196</v>
      </c>
      <c r="I11198" t="s">
        <v>5510</v>
      </c>
      <c r="J11198" t="s">
        <v>9037</v>
      </c>
      <c r="L11198" s="5"/>
      <c r="P11198" t="s">
        <v>9037</v>
      </c>
    </row>
    <row r="11199" spans="2:16" x14ac:dyDescent="0.25">
      <c r="B11199" t="s">
        <v>4</v>
      </c>
      <c r="C11199" t="s">
        <v>17</v>
      </c>
      <c r="D11199" s="6">
        <v>0.107</v>
      </c>
      <c r="E11199" s="6">
        <v>0.107</v>
      </c>
      <c r="F11199" s="18">
        <v>155</v>
      </c>
      <c r="G11199" t="s">
        <v>2215</v>
      </c>
      <c r="H11199" t="s">
        <v>2197</v>
      </c>
      <c r="I11199" t="s">
        <v>5512</v>
      </c>
      <c r="J11199" t="s">
        <v>9086</v>
      </c>
      <c r="L11199" s="5"/>
      <c r="P11199" t="s">
        <v>9086</v>
      </c>
    </row>
    <row r="11200" spans="2:16" x14ac:dyDescent="0.25">
      <c r="B11200" t="s">
        <v>4</v>
      </c>
      <c r="C11200" t="s">
        <v>17</v>
      </c>
      <c r="D11200" s="6">
        <v>0.126</v>
      </c>
      <c r="E11200" s="6">
        <v>0.126</v>
      </c>
      <c r="F11200" s="18">
        <v>135</v>
      </c>
      <c r="G11200" t="s">
        <v>2215</v>
      </c>
      <c r="H11200" t="s">
        <v>2198</v>
      </c>
      <c r="I11200" t="s">
        <v>5514</v>
      </c>
      <c r="J11200" t="s">
        <v>9135</v>
      </c>
      <c r="L11200" s="5"/>
      <c r="P11200" t="s">
        <v>9135</v>
      </c>
    </row>
    <row r="11201" spans="2:16" x14ac:dyDescent="0.25">
      <c r="B11201" t="s">
        <v>4</v>
      </c>
      <c r="C11201" t="s">
        <v>17</v>
      </c>
      <c r="D11201" s="6">
        <v>0.126</v>
      </c>
      <c r="E11201" s="6">
        <v>0.126</v>
      </c>
      <c r="F11201" s="18">
        <v>135</v>
      </c>
      <c r="G11201" t="s">
        <v>2215</v>
      </c>
      <c r="H11201" t="s">
        <v>2199</v>
      </c>
      <c r="I11201" t="s">
        <v>5516</v>
      </c>
      <c r="J11201" t="s">
        <v>9184</v>
      </c>
      <c r="L11201" s="5"/>
      <c r="P11201" t="s">
        <v>9184</v>
      </c>
    </row>
    <row r="11202" spans="2:16" x14ac:dyDescent="0.25">
      <c r="B11202" t="s">
        <v>4</v>
      </c>
      <c r="C11202" t="s">
        <v>17</v>
      </c>
      <c r="D11202" s="6">
        <v>0.107</v>
      </c>
      <c r="E11202" s="6">
        <v>0.107</v>
      </c>
      <c r="F11202" s="18">
        <v>155</v>
      </c>
      <c r="G11202" t="s">
        <v>2215</v>
      </c>
      <c r="H11202" t="s">
        <v>1014</v>
      </c>
      <c r="I11202" t="s">
        <v>5518</v>
      </c>
      <c r="J11202" t="s">
        <v>9233</v>
      </c>
      <c r="L11202" s="5"/>
      <c r="P11202" t="s">
        <v>9233</v>
      </c>
    </row>
    <row r="11203" spans="2:16" x14ac:dyDescent="0.25">
      <c r="B11203" t="s">
        <v>4</v>
      </c>
      <c r="C11203" t="s">
        <v>17</v>
      </c>
      <c r="D11203" s="6">
        <v>0.126</v>
      </c>
      <c r="E11203" s="6">
        <v>0.126</v>
      </c>
      <c r="F11203" s="18">
        <v>135</v>
      </c>
      <c r="G11203" t="s">
        <v>2215</v>
      </c>
      <c r="H11203" t="s">
        <v>2200</v>
      </c>
      <c r="I11203" t="s">
        <v>247</v>
      </c>
      <c r="J11203" t="s">
        <v>9282</v>
      </c>
      <c r="L11203" s="5"/>
      <c r="P11203" t="s">
        <v>9282</v>
      </c>
    </row>
    <row r="11204" spans="2:16" x14ac:dyDescent="0.25">
      <c r="B11204" t="s">
        <v>4</v>
      </c>
      <c r="C11204" t="s">
        <v>17</v>
      </c>
      <c r="D11204" s="6">
        <v>0.126</v>
      </c>
      <c r="E11204" s="6">
        <v>0.126</v>
      </c>
      <c r="F11204" s="18">
        <v>135</v>
      </c>
      <c r="G11204" t="s">
        <v>2215</v>
      </c>
      <c r="H11204" t="s">
        <v>2201</v>
      </c>
      <c r="I11204" t="s">
        <v>5521</v>
      </c>
      <c r="J11204" t="s">
        <v>9331</v>
      </c>
      <c r="L11204" s="5"/>
      <c r="P11204" t="s">
        <v>9331</v>
      </c>
    </row>
    <row r="11205" spans="2:16" x14ac:dyDescent="0.25">
      <c r="B11205" t="s">
        <v>4</v>
      </c>
      <c r="C11205" t="s">
        <v>17</v>
      </c>
      <c r="D11205" s="6">
        <v>0.126</v>
      </c>
      <c r="E11205" s="6">
        <v>0.126</v>
      </c>
      <c r="F11205" s="18">
        <v>135</v>
      </c>
      <c r="G11205" t="s">
        <v>2215</v>
      </c>
      <c r="H11205" t="s">
        <v>2202</v>
      </c>
      <c r="I11205" t="s">
        <v>5523</v>
      </c>
      <c r="J11205" t="s">
        <v>9380</v>
      </c>
      <c r="L11205" s="5"/>
      <c r="P11205" t="s">
        <v>9380</v>
      </c>
    </row>
    <row r="11206" spans="2:16" x14ac:dyDescent="0.25">
      <c r="B11206" t="s">
        <v>4</v>
      </c>
      <c r="C11206" t="s">
        <v>17</v>
      </c>
      <c r="D11206" s="6">
        <v>0.126</v>
      </c>
      <c r="E11206" s="6">
        <v>0.126</v>
      </c>
      <c r="F11206" s="18">
        <v>135</v>
      </c>
      <c r="G11206" t="s">
        <v>2215</v>
      </c>
      <c r="H11206" t="s">
        <v>2203</v>
      </c>
      <c r="I11206" t="s">
        <v>5525</v>
      </c>
      <c r="J11206" t="s">
        <v>9429</v>
      </c>
      <c r="L11206" s="5"/>
      <c r="P11206" t="s">
        <v>9429</v>
      </c>
    </row>
    <row r="11207" spans="2:16" x14ac:dyDescent="0.25">
      <c r="B11207" t="s">
        <v>4</v>
      </c>
      <c r="C11207" t="s">
        <v>17</v>
      </c>
      <c r="D11207" s="6">
        <v>0.126</v>
      </c>
      <c r="E11207" s="6">
        <v>0.126</v>
      </c>
      <c r="F11207" s="18">
        <v>135</v>
      </c>
      <c r="G11207" t="s">
        <v>2215</v>
      </c>
      <c r="H11207" t="s">
        <v>2204</v>
      </c>
      <c r="I11207" t="s">
        <v>5527</v>
      </c>
      <c r="J11207" t="s">
        <v>9478</v>
      </c>
      <c r="L11207" s="5"/>
      <c r="P11207" t="s">
        <v>9478</v>
      </c>
    </row>
    <row r="11208" spans="2:16" x14ac:dyDescent="0.25">
      <c r="B11208" t="s">
        <v>4</v>
      </c>
      <c r="C11208" t="s">
        <v>17</v>
      </c>
      <c r="D11208" s="6">
        <v>0.107</v>
      </c>
      <c r="E11208" s="6">
        <v>0.107</v>
      </c>
      <c r="F11208" s="18">
        <v>155</v>
      </c>
      <c r="G11208" t="s">
        <v>2215</v>
      </c>
      <c r="H11208" t="s">
        <v>2205</v>
      </c>
      <c r="I11208" t="s">
        <v>5529</v>
      </c>
      <c r="J11208" t="s">
        <v>9527</v>
      </c>
      <c r="L11208" s="5"/>
      <c r="P11208" t="s">
        <v>9527</v>
      </c>
    </row>
    <row r="11209" spans="2:16" x14ac:dyDescent="0.25">
      <c r="B11209" t="s">
        <v>4</v>
      </c>
      <c r="C11209" t="s">
        <v>17</v>
      </c>
      <c r="D11209" s="6">
        <v>0.107</v>
      </c>
      <c r="E11209" s="6">
        <v>0.107</v>
      </c>
      <c r="F11209" s="18">
        <v>155</v>
      </c>
      <c r="G11209" t="s">
        <v>2215</v>
      </c>
      <c r="H11209" t="s">
        <v>2206</v>
      </c>
      <c r="I11209" t="s">
        <v>5531</v>
      </c>
      <c r="J11209" t="s">
        <v>9576</v>
      </c>
      <c r="L11209" s="5"/>
      <c r="P11209" t="s">
        <v>9576</v>
      </c>
    </row>
    <row r="11210" spans="2:16" x14ac:dyDescent="0.25">
      <c r="B11210" t="s">
        <v>4</v>
      </c>
      <c r="C11210" t="s">
        <v>17</v>
      </c>
      <c r="D11210" s="6">
        <v>0.107</v>
      </c>
      <c r="E11210" s="6">
        <v>0.107</v>
      </c>
      <c r="F11210" s="18">
        <v>155</v>
      </c>
      <c r="G11210" t="s">
        <v>2215</v>
      </c>
      <c r="H11210" t="s">
        <v>2207</v>
      </c>
      <c r="I11210" t="s">
        <v>5533</v>
      </c>
      <c r="J11210" t="s">
        <v>9625</v>
      </c>
      <c r="L11210" s="5"/>
      <c r="P11210" t="s">
        <v>9625</v>
      </c>
    </row>
    <row r="11211" spans="2:16" x14ac:dyDescent="0.25">
      <c r="B11211" t="s">
        <v>4</v>
      </c>
      <c r="C11211" t="s">
        <v>17</v>
      </c>
      <c r="D11211" s="6">
        <v>0.126</v>
      </c>
      <c r="E11211" s="6">
        <v>0.126</v>
      </c>
      <c r="F11211" s="18">
        <v>135</v>
      </c>
      <c r="G11211" t="s">
        <v>2215</v>
      </c>
      <c r="H11211" t="s">
        <v>2208</v>
      </c>
      <c r="I11211" t="s">
        <v>5535</v>
      </c>
      <c r="J11211" t="s">
        <v>9674</v>
      </c>
      <c r="L11211" s="5"/>
      <c r="P11211" t="s">
        <v>9674</v>
      </c>
    </row>
    <row r="11212" spans="2:16" x14ac:dyDescent="0.25">
      <c r="B11212" t="s">
        <v>4</v>
      </c>
      <c r="C11212" t="s">
        <v>17</v>
      </c>
      <c r="D11212" s="6">
        <v>0.126</v>
      </c>
      <c r="E11212" s="6">
        <v>0.126</v>
      </c>
      <c r="F11212" s="18">
        <v>135</v>
      </c>
      <c r="G11212" t="s">
        <v>2215</v>
      </c>
      <c r="H11212" t="s">
        <v>2209</v>
      </c>
      <c r="I11212" t="s">
        <v>912</v>
      </c>
      <c r="J11212" t="s">
        <v>9723</v>
      </c>
      <c r="L11212" s="5"/>
      <c r="P11212" t="s">
        <v>9723</v>
      </c>
    </row>
    <row r="11213" spans="2:16" x14ac:dyDescent="0.25">
      <c r="B11213" t="s">
        <v>4</v>
      </c>
      <c r="C11213" t="s">
        <v>17</v>
      </c>
      <c r="D11213" s="6">
        <v>0.126</v>
      </c>
      <c r="E11213" s="6">
        <v>0.126</v>
      </c>
      <c r="F11213" s="18">
        <v>135</v>
      </c>
      <c r="G11213" t="s">
        <v>2215</v>
      </c>
      <c r="H11213" t="s">
        <v>2210</v>
      </c>
      <c r="I11213" t="s">
        <v>5538</v>
      </c>
      <c r="J11213" t="s">
        <v>9772</v>
      </c>
      <c r="L11213" s="5"/>
      <c r="P11213" t="s">
        <v>9772</v>
      </c>
    </row>
    <row r="11214" spans="2:16" x14ac:dyDescent="0.25">
      <c r="B11214" t="s">
        <v>4</v>
      </c>
      <c r="C11214" t="s">
        <v>17</v>
      </c>
      <c r="D11214" s="6">
        <v>0.126</v>
      </c>
      <c r="E11214" s="6">
        <v>0.126</v>
      </c>
      <c r="F11214" s="18">
        <v>135</v>
      </c>
      <c r="G11214" t="s">
        <v>2215</v>
      </c>
      <c r="H11214" t="s">
        <v>2211</v>
      </c>
      <c r="I11214" t="s">
        <v>5540</v>
      </c>
      <c r="J11214" t="s">
        <v>9821</v>
      </c>
      <c r="L11214" s="5"/>
      <c r="P11214" t="s">
        <v>9821</v>
      </c>
    </row>
    <row r="11215" spans="2:16" x14ac:dyDescent="0.25">
      <c r="B11215" t="s">
        <v>4</v>
      </c>
      <c r="C11215" t="s">
        <v>17</v>
      </c>
      <c r="D11215" s="6">
        <v>0.05</v>
      </c>
      <c r="E11215" s="6">
        <v>0.05</v>
      </c>
      <c r="F11215" s="18">
        <v>230</v>
      </c>
      <c r="G11215" t="s">
        <v>2215</v>
      </c>
      <c r="H11215" t="s">
        <v>2212</v>
      </c>
      <c r="I11215" t="s">
        <v>5542</v>
      </c>
      <c r="J11215" t="s">
        <v>9870</v>
      </c>
      <c r="L11215" s="5"/>
      <c r="P11215" t="s">
        <v>9870</v>
      </c>
    </row>
    <row r="11216" spans="2:16" x14ac:dyDescent="0.25">
      <c r="B11216" t="s">
        <v>4</v>
      </c>
      <c r="C11216" t="s">
        <v>17</v>
      </c>
      <c r="D11216" s="6">
        <v>0.126</v>
      </c>
      <c r="E11216" s="6">
        <v>0.126</v>
      </c>
      <c r="F11216" s="18">
        <v>135</v>
      </c>
      <c r="G11216" t="s">
        <v>2215</v>
      </c>
      <c r="H11216" t="s">
        <v>2213</v>
      </c>
      <c r="I11216" t="s">
        <v>5544</v>
      </c>
      <c r="J11216" t="s">
        <v>9919</v>
      </c>
      <c r="L11216" s="5"/>
      <c r="P11216" t="s">
        <v>9919</v>
      </c>
    </row>
    <row r="11217" spans="2:16" x14ac:dyDescent="0.25">
      <c r="B11217" t="s">
        <v>4</v>
      </c>
      <c r="C11217" t="s">
        <v>17</v>
      </c>
      <c r="D11217" s="6">
        <v>0.05</v>
      </c>
      <c r="E11217" s="6">
        <v>0.05</v>
      </c>
      <c r="F11217" s="18">
        <v>230</v>
      </c>
      <c r="G11217" t="s">
        <v>2215</v>
      </c>
      <c r="H11217" t="s">
        <v>2214</v>
      </c>
      <c r="I11217" t="s">
        <v>5546</v>
      </c>
      <c r="J11217" t="s">
        <v>9968</v>
      </c>
      <c r="L11217" s="5"/>
      <c r="P11217" t="s">
        <v>9968</v>
      </c>
    </row>
    <row r="11218" spans="2:16" x14ac:dyDescent="0.25">
      <c r="B11218" t="s">
        <v>4</v>
      </c>
      <c r="C11218" t="s">
        <v>17</v>
      </c>
      <c r="D11218" s="6">
        <v>0.126</v>
      </c>
      <c r="E11218" s="6">
        <v>0.126</v>
      </c>
      <c r="F11218" s="18">
        <v>135</v>
      </c>
      <c r="G11218" t="s">
        <v>2215</v>
      </c>
      <c r="H11218" t="s">
        <v>2215</v>
      </c>
      <c r="I11218" t="s">
        <v>5548</v>
      </c>
      <c r="J11218" t="s">
        <v>10017</v>
      </c>
      <c r="L11218" s="5"/>
      <c r="P11218" t="s">
        <v>10017</v>
      </c>
    </row>
    <row r="11219" spans="2:16" x14ac:dyDescent="0.25">
      <c r="B11219" t="s">
        <v>4</v>
      </c>
      <c r="C11219" t="s">
        <v>17</v>
      </c>
      <c r="D11219" s="6">
        <v>0.107</v>
      </c>
      <c r="E11219" s="6">
        <v>0.107</v>
      </c>
      <c r="F11219" s="18">
        <v>155</v>
      </c>
      <c r="G11219" t="s">
        <v>2215</v>
      </c>
      <c r="H11219" t="s">
        <v>2216</v>
      </c>
      <c r="I11219" t="s">
        <v>5550</v>
      </c>
      <c r="J11219" t="s">
        <v>10066</v>
      </c>
      <c r="L11219" s="5"/>
      <c r="P11219" t="s">
        <v>10066</v>
      </c>
    </row>
    <row r="11220" spans="2:16" x14ac:dyDescent="0.25">
      <c r="B11220" t="s">
        <v>4</v>
      </c>
      <c r="C11220" t="s">
        <v>17</v>
      </c>
      <c r="D11220" s="6">
        <v>0.107</v>
      </c>
      <c r="E11220" s="6">
        <v>0.107</v>
      </c>
      <c r="F11220" s="18">
        <v>155</v>
      </c>
      <c r="G11220" t="s">
        <v>2215</v>
      </c>
      <c r="H11220" t="s">
        <v>2217</v>
      </c>
      <c r="I11220" t="s">
        <v>5552</v>
      </c>
      <c r="J11220" t="s">
        <v>10115</v>
      </c>
      <c r="L11220" s="5"/>
      <c r="P11220" t="s">
        <v>10115</v>
      </c>
    </row>
    <row r="11221" spans="2:16" x14ac:dyDescent="0.25">
      <c r="B11221" t="s">
        <v>4</v>
      </c>
      <c r="C11221" t="s">
        <v>17</v>
      </c>
      <c r="D11221" s="6">
        <v>0.107</v>
      </c>
      <c r="E11221" s="6">
        <v>0.107</v>
      </c>
      <c r="F11221" s="18">
        <v>155</v>
      </c>
      <c r="G11221" t="s">
        <v>2215</v>
      </c>
      <c r="H11221" t="s">
        <v>2218</v>
      </c>
      <c r="I11221" t="s">
        <v>5554</v>
      </c>
      <c r="J11221" t="s">
        <v>10164</v>
      </c>
      <c r="L11221" s="5"/>
      <c r="P11221" t="s">
        <v>10164</v>
      </c>
    </row>
    <row r="11222" spans="2:16" x14ac:dyDescent="0.25">
      <c r="B11222" t="s">
        <v>4</v>
      </c>
      <c r="C11222" t="s">
        <v>17</v>
      </c>
      <c r="D11222" s="6">
        <v>0.107</v>
      </c>
      <c r="E11222" s="6">
        <v>0.107</v>
      </c>
      <c r="F11222" s="18">
        <v>155</v>
      </c>
      <c r="G11222" t="s">
        <v>2215</v>
      </c>
      <c r="H11222" t="s">
        <v>2219</v>
      </c>
      <c r="I11222" t="s">
        <v>5556</v>
      </c>
      <c r="J11222" t="s">
        <v>10213</v>
      </c>
      <c r="L11222" s="5"/>
      <c r="P11222" t="s">
        <v>10213</v>
      </c>
    </row>
    <row r="11223" spans="2:16" x14ac:dyDescent="0.25">
      <c r="B11223" t="s">
        <v>4</v>
      </c>
      <c r="C11223" t="s">
        <v>17</v>
      </c>
      <c r="D11223" s="6">
        <v>0.107</v>
      </c>
      <c r="E11223" s="6">
        <v>0.107</v>
      </c>
      <c r="F11223" s="18">
        <v>155</v>
      </c>
      <c r="G11223" t="s">
        <v>2215</v>
      </c>
      <c r="H11223" t="s">
        <v>2220</v>
      </c>
      <c r="I11223" t="s">
        <v>5558</v>
      </c>
      <c r="J11223" t="s">
        <v>10262</v>
      </c>
      <c r="L11223" s="5"/>
      <c r="P11223" t="s">
        <v>10262</v>
      </c>
    </row>
    <row r="11224" spans="2:16" x14ac:dyDescent="0.25">
      <c r="B11224" t="s">
        <v>4</v>
      </c>
      <c r="C11224" t="s">
        <v>17</v>
      </c>
      <c r="D11224" s="6">
        <v>0.126</v>
      </c>
      <c r="E11224" s="6">
        <v>0.126</v>
      </c>
      <c r="F11224" s="18">
        <v>135</v>
      </c>
      <c r="G11224" t="s">
        <v>2215</v>
      </c>
      <c r="H11224" t="s">
        <v>2221</v>
      </c>
      <c r="I11224" t="s">
        <v>5560</v>
      </c>
      <c r="J11224" t="s">
        <v>10311</v>
      </c>
      <c r="L11224" s="5"/>
      <c r="P11224" t="s">
        <v>10311</v>
      </c>
    </row>
    <row r="11225" spans="2:16" x14ac:dyDescent="0.25">
      <c r="B11225" t="s">
        <v>4</v>
      </c>
      <c r="C11225" t="s">
        <v>17</v>
      </c>
      <c r="D11225" s="6">
        <v>0.126</v>
      </c>
      <c r="E11225" s="6">
        <v>0.126</v>
      </c>
      <c r="F11225" s="18">
        <v>135</v>
      </c>
      <c r="G11225" t="s">
        <v>2215</v>
      </c>
      <c r="H11225" t="s">
        <v>2222</v>
      </c>
      <c r="I11225" t="s">
        <v>5562</v>
      </c>
      <c r="J11225" t="s">
        <v>10360</v>
      </c>
      <c r="L11225" s="5"/>
      <c r="P11225" t="s">
        <v>10360</v>
      </c>
    </row>
    <row r="11226" spans="2:16" x14ac:dyDescent="0.25">
      <c r="B11226" t="s">
        <v>4</v>
      </c>
      <c r="C11226" t="s">
        <v>17</v>
      </c>
      <c r="D11226" s="6">
        <v>0.107</v>
      </c>
      <c r="E11226" s="6">
        <v>0.107</v>
      </c>
      <c r="F11226" s="18">
        <v>155</v>
      </c>
      <c r="G11226" t="s">
        <v>2215</v>
      </c>
      <c r="H11226" t="s">
        <v>2223</v>
      </c>
      <c r="I11226" t="s">
        <v>5566</v>
      </c>
      <c r="J11226" t="s">
        <v>10409</v>
      </c>
      <c r="L11226" s="5"/>
      <c r="P11226" t="s">
        <v>10409</v>
      </c>
    </row>
    <row r="11227" spans="2:16" x14ac:dyDescent="0.25">
      <c r="B11227" t="s">
        <v>4</v>
      </c>
      <c r="C11227" t="s">
        <v>17</v>
      </c>
      <c r="D11227" s="6">
        <v>0.107</v>
      </c>
      <c r="E11227" s="6">
        <v>0.107</v>
      </c>
      <c r="F11227" s="18">
        <v>155</v>
      </c>
      <c r="G11227" t="s">
        <v>2215</v>
      </c>
      <c r="H11227" t="s">
        <v>2224</v>
      </c>
      <c r="I11227" t="s">
        <v>5568</v>
      </c>
      <c r="J11227" t="s">
        <v>10458</v>
      </c>
      <c r="L11227" s="5"/>
      <c r="P11227" t="s">
        <v>10458</v>
      </c>
    </row>
    <row r="11228" spans="2:16" x14ac:dyDescent="0.25">
      <c r="B11228" t="s">
        <v>4</v>
      </c>
      <c r="C11228" t="s">
        <v>17</v>
      </c>
      <c r="D11228" s="6">
        <v>0.107</v>
      </c>
      <c r="E11228" s="6">
        <v>0.107</v>
      </c>
      <c r="F11228" s="18">
        <v>155</v>
      </c>
      <c r="G11228" t="s">
        <v>2215</v>
      </c>
      <c r="H11228" t="s">
        <v>2225</v>
      </c>
      <c r="I11228" t="s">
        <v>5571</v>
      </c>
      <c r="J11228" t="s">
        <v>10507</v>
      </c>
      <c r="L11228" s="5"/>
      <c r="P11228" t="s">
        <v>10507</v>
      </c>
    </row>
    <row r="11229" spans="2:16" x14ac:dyDescent="0.25">
      <c r="B11229" t="s">
        <v>4</v>
      </c>
      <c r="C11229" t="s">
        <v>17</v>
      </c>
      <c r="D11229" s="6">
        <v>0.126</v>
      </c>
      <c r="E11229" s="6">
        <v>0.126</v>
      </c>
      <c r="F11229" s="18">
        <v>135</v>
      </c>
      <c r="G11229" t="s">
        <v>2215</v>
      </c>
      <c r="H11229" t="s">
        <v>2226</v>
      </c>
      <c r="I11229" t="s">
        <v>5573</v>
      </c>
      <c r="J11229" t="s">
        <v>10556</v>
      </c>
      <c r="L11229" s="5"/>
      <c r="P11229" t="s">
        <v>10556</v>
      </c>
    </row>
    <row r="11230" spans="2:16" x14ac:dyDescent="0.25">
      <c r="B11230" t="s">
        <v>4</v>
      </c>
      <c r="C11230" t="s">
        <v>17</v>
      </c>
      <c r="D11230" s="6">
        <v>0.126</v>
      </c>
      <c r="E11230" s="6">
        <v>0.126</v>
      </c>
      <c r="F11230" s="18">
        <v>135</v>
      </c>
      <c r="G11230" t="s">
        <v>2215</v>
      </c>
      <c r="H11230" t="s">
        <v>2227</v>
      </c>
      <c r="I11230" t="s">
        <v>5575</v>
      </c>
      <c r="J11230" t="s">
        <v>10605</v>
      </c>
      <c r="L11230" s="5"/>
      <c r="P11230" t="s">
        <v>10605</v>
      </c>
    </row>
    <row r="11231" spans="2:16" x14ac:dyDescent="0.25">
      <c r="B11231" t="s">
        <v>4</v>
      </c>
      <c r="C11231" t="s">
        <v>17</v>
      </c>
      <c r="D11231" s="6">
        <v>0.126</v>
      </c>
      <c r="E11231" s="6">
        <v>0.126</v>
      </c>
      <c r="F11231" s="18">
        <v>135</v>
      </c>
      <c r="G11231" t="s">
        <v>2215</v>
      </c>
      <c r="H11231" t="s">
        <v>2228</v>
      </c>
      <c r="I11231" t="s">
        <v>5577</v>
      </c>
      <c r="J11231" t="s">
        <v>10654</v>
      </c>
      <c r="L11231" s="5"/>
      <c r="P11231" t="s">
        <v>10654</v>
      </c>
    </row>
    <row r="11232" spans="2:16" x14ac:dyDescent="0.25">
      <c r="B11232" t="s">
        <v>4</v>
      </c>
      <c r="C11232" t="s">
        <v>17</v>
      </c>
      <c r="D11232" s="6">
        <v>0.126</v>
      </c>
      <c r="E11232" s="6">
        <v>0.126</v>
      </c>
      <c r="F11232" s="18">
        <v>135</v>
      </c>
      <c r="G11232" t="s">
        <v>2215</v>
      </c>
      <c r="H11232" t="s">
        <v>2229</v>
      </c>
      <c r="I11232" t="s">
        <v>905</v>
      </c>
      <c r="J11232" t="s">
        <v>10703</v>
      </c>
      <c r="L11232" s="5"/>
      <c r="P11232" t="s">
        <v>10703</v>
      </c>
    </row>
    <row r="11233" spans="2:16" x14ac:dyDescent="0.25">
      <c r="B11233" t="s">
        <v>4</v>
      </c>
      <c r="C11233" t="s">
        <v>17</v>
      </c>
      <c r="D11233" s="6">
        <v>0.107</v>
      </c>
      <c r="E11233" s="6">
        <v>0.107</v>
      </c>
      <c r="F11233" s="18">
        <v>155</v>
      </c>
      <c r="G11233" t="s">
        <v>2215</v>
      </c>
      <c r="H11233" t="s">
        <v>2230</v>
      </c>
      <c r="I11233" t="s">
        <v>5580</v>
      </c>
      <c r="J11233" t="s">
        <v>10752</v>
      </c>
      <c r="L11233" s="5"/>
      <c r="P11233" t="s">
        <v>10752</v>
      </c>
    </row>
    <row r="11234" spans="2:16" x14ac:dyDescent="0.25">
      <c r="B11234" t="s">
        <v>4</v>
      </c>
      <c r="C11234" t="s">
        <v>17</v>
      </c>
      <c r="D11234" s="6">
        <v>0.126</v>
      </c>
      <c r="E11234" s="6">
        <v>0.126</v>
      </c>
      <c r="F11234" s="18">
        <v>135</v>
      </c>
      <c r="G11234" t="s">
        <v>2215</v>
      </c>
      <c r="H11234" t="s">
        <v>2231</v>
      </c>
      <c r="I11234" t="s">
        <v>5582</v>
      </c>
      <c r="J11234" t="s">
        <v>10801</v>
      </c>
      <c r="L11234" s="5"/>
      <c r="P11234" t="s">
        <v>10801</v>
      </c>
    </row>
    <row r="11235" spans="2:16" x14ac:dyDescent="0.25">
      <c r="B11235" t="s">
        <v>4</v>
      </c>
      <c r="C11235" t="s">
        <v>17</v>
      </c>
      <c r="D11235" s="6">
        <v>0.107</v>
      </c>
      <c r="E11235" s="6">
        <v>0.107</v>
      </c>
      <c r="F11235" s="18">
        <v>155</v>
      </c>
      <c r="G11235" t="s">
        <v>2215</v>
      </c>
      <c r="H11235" t="s">
        <v>2232</v>
      </c>
      <c r="I11235" t="s">
        <v>5584</v>
      </c>
      <c r="J11235" t="s">
        <v>10850</v>
      </c>
      <c r="L11235" s="5"/>
      <c r="P11235" t="s">
        <v>10850</v>
      </c>
    </row>
    <row r="11236" spans="2:16" x14ac:dyDescent="0.25">
      <c r="B11236" t="s">
        <v>4</v>
      </c>
      <c r="C11236" t="s">
        <v>17</v>
      </c>
      <c r="D11236" s="6">
        <v>0.107</v>
      </c>
      <c r="E11236" s="6">
        <v>0.107</v>
      </c>
      <c r="F11236" s="18">
        <v>155</v>
      </c>
      <c r="G11236" t="s">
        <v>2215</v>
      </c>
      <c r="H11236" t="s">
        <v>2233</v>
      </c>
      <c r="I11236" t="s">
        <v>5586</v>
      </c>
      <c r="J11236" t="s">
        <v>10899</v>
      </c>
      <c r="L11236" s="5"/>
      <c r="P11236" t="s">
        <v>10899</v>
      </c>
    </row>
    <row r="11237" spans="2:16" x14ac:dyDescent="0.25">
      <c r="B11237" t="s">
        <v>4</v>
      </c>
      <c r="C11237" t="s">
        <v>17</v>
      </c>
      <c r="D11237" s="6">
        <v>0.126</v>
      </c>
      <c r="E11237" s="6">
        <v>0.126</v>
      </c>
      <c r="F11237" s="18">
        <v>135</v>
      </c>
      <c r="G11237" t="s">
        <v>2215</v>
      </c>
      <c r="H11237" t="s">
        <v>2234</v>
      </c>
      <c r="I11237" t="s">
        <v>5588</v>
      </c>
      <c r="J11237" t="s">
        <v>10948</v>
      </c>
      <c r="L11237" s="5"/>
      <c r="P11237" t="s">
        <v>10948</v>
      </c>
    </row>
    <row r="11238" spans="2:16" x14ac:dyDescent="0.25">
      <c r="B11238" t="s">
        <v>4</v>
      </c>
      <c r="C11238" t="s">
        <v>17</v>
      </c>
      <c r="D11238" s="6">
        <v>0.126</v>
      </c>
      <c r="E11238" s="6">
        <v>0.126</v>
      </c>
      <c r="F11238" s="18">
        <v>135</v>
      </c>
      <c r="G11238" t="s">
        <v>2215</v>
      </c>
      <c r="H11238" t="s">
        <v>2235</v>
      </c>
      <c r="I11238" t="s">
        <v>5590</v>
      </c>
      <c r="J11238" t="s">
        <v>10997</v>
      </c>
      <c r="L11238" s="5"/>
      <c r="P11238" t="s">
        <v>10997</v>
      </c>
    </row>
    <row r="11239" spans="2:16" x14ac:dyDescent="0.25">
      <c r="B11239" t="s">
        <v>4</v>
      </c>
      <c r="C11239" t="s">
        <v>17</v>
      </c>
      <c r="D11239" s="6">
        <v>0.05</v>
      </c>
      <c r="E11239" s="6">
        <v>0.05</v>
      </c>
      <c r="F11239" s="18">
        <v>230</v>
      </c>
      <c r="G11239" t="s">
        <v>2215</v>
      </c>
      <c r="H11239" t="s">
        <v>2236</v>
      </c>
      <c r="I11239" t="s">
        <v>5592</v>
      </c>
      <c r="J11239" t="s">
        <v>11046</v>
      </c>
      <c r="L11239" s="5"/>
      <c r="P11239" t="s">
        <v>11046</v>
      </c>
    </row>
    <row r="11240" spans="2:16" x14ac:dyDescent="0.25">
      <c r="B11240" t="s">
        <v>4</v>
      </c>
      <c r="C11240" t="s">
        <v>17</v>
      </c>
      <c r="D11240" s="6">
        <v>0.126</v>
      </c>
      <c r="E11240" s="6">
        <v>0.126</v>
      </c>
      <c r="F11240" s="18">
        <v>135</v>
      </c>
      <c r="G11240" t="s">
        <v>2216</v>
      </c>
      <c r="H11240" t="s">
        <v>2190</v>
      </c>
      <c r="I11240" t="s">
        <v>5594</v>
      </c>
      <c r="J11240" t="s">
        <v>8695</v>
      </c>
      <c r="L11240" s="5"/>
      <c r="P11240" t="s">
        <v>8695</v>
      </c>
    </row>
    <row r="11241" spans="2:16" x14ac:dyDescent="0.25">
      <c r="B11241" t="s">
        <v>4</v>
      </c>
      <c r="C11241" t="s">
        <v>17</v>
      </c>
      <c r="D11241" s="6">
        <v>0.107</v>
      </c>
      <c r="E11241" s="6">
        <v>0.107</v>
      </c>
      <c r="F11241" s="18">
        <v>155</v>
      </c>
      <c r="G11241" t="s">
        <v>2216</v>
      </c>
      <c r="H11241" t="s">
        <v>2191</v>
      </c>
      <c r="I11241" t="s">
        <v>5596</v>
      </c>
      <c r="J11241" t="s">
        <v>8744</v>
      </c>
      <c r="L11241" s="5"/>
      <c r="P11241" t="s">
        <v>8744</v>
      </c>
    </row>
    <row r="11242" spans="2:16" x14ac:dyDescent="0.25">
      <c r="B11242" t="s">
        <v>4</v>
      </c>
      <c r="C11242" t="s">
        <v>17</v>
      </c>
      <c r="D11242" s="6">
        <v>6.9000000000000006E-2</v>
      </c>
      <c r="E11242" s="6">
        <v>6.9000000000000006E-2</v>
      </c>
      <c r="F11242" s="18">
        <v>170</v>
      </c>
      <c r="G11242" t="s">
        <v>2216</v>
      </c>
      <c r="H11242" t="s">
        <v>2192</v>
      </c>
      <c r="I11242" t="s">
        <v>5598</v>
      </c>
      <c r="J11242" t="s">
        <v>8793</v>
      </c>
      <c r="L11242" s="5"/>
      <c r="P11242" t="s">
        <v>8793</v>
      </c>
    </row>
    <row r="11243" spans="2:16" x14ac:dyDescent="0.25">
      <c r="B11243" t="s">
        <v>4</v>
      </c>
      <c r="C11243" t="s">
        <v>17</v>
      </c>
      <c r="D11243" s="6">
        <v>6.9000000000000006E-2</v>
      </c>
      <c r="E11243" s="6">
        <v>6.9000000000000006E-2</v>
      </c>
      <c r="F11243" s="18">
        <v>170</v>
      </c>
      <c r="G11243" t="s">
        <v>2216</v>
      </c>
      <c r="H11243" t="s">
        <v>2183</v>
      </c>
      <c r="I11243" t="s">
        <v>5600</v>
      </c>
      <c r="J11243" t="s">
        <v>8842</v>
      </c>
      <c r="L11243" s="5"/>
      <c r="P11243" t="s">
        <v>8842</v>
      </c>
    </row>
    <row r="11244" spans="2:16" x14ac:dyDescent="0.25">
      <c r="B11244" t="s">
        <v>4</v>
      </c>
      <c r="C11244" t="s">
        <v>17</v>
      </c>
      <c r="D11244" s="6">
        <v>6.9000000000000006E-2</v>
      </c>
      <c r="E11244" s="6">
        <v>6.9000000000000006E-2</v>
      </c>
      <c r="F11244" s="18">
        <v>170</v>
      </c>
      <c r="G11244" t="s">
        <v>2216</v>
      </c>
      <c r="H11244" t="s">
        <v>2193</v>
      </c>
      <c r="I11244" t="s">
        <v>5602</v>
      </c>
      <c r="J11244" t="s">
        <v>8891</v>
      </c>
      <c r="L11244" s="5"/>
      <c r="P11244" t="s">
        <v>8891</v>
      </c>
    </row>
    <row r="11245" spans="2:16" x14ac:dyDescent="0.25">
      <c r="B11245" t="s">
        <v>4</v>
      </c>
      <c r="C11245" t="s">
        <v>17</v>
      </c>
      <c r="D11245" s="6">
        <v>0.126</v>
      </c>
      <c r="E11245" s="6">
        <v>0.126</v>
      </c>
      <c r="F11245" s="18">
        <v>135</v>
      </c>
      <c r="G11245" t="s">
        <v>2216</v>
      </c>
      <c r="H11245" t="s">
        <v>2194</v>
      </c>
      <c r="I11245" t="s">
        <v>5604</v>
      </c>
      <c r="J11245" t="s">
        <v>8940</v>
      </c>
      <c r="L11245" s="5"/>
      <c r="P11245" t="s">
        <v>8940</v>
      </c>
    </row>
    <row r="11246" spans="2:16" x14ac:dyDescent="0.25">
      <c r="B11246" t="s">
        <v>4</v>
      </c>
      <c r="C11246" t="s">
        <v>17</v>
      </c>
      <c r="D11246" s="6">
        <v>0.126</v>
      </c>
      <c r="E11246" s="6">
        <v>0.126</v>
      </c>
      <c r="F11246" s="18">
        <v>135</v>
      </c>
      <c r="G11246" t="s">
        <v>2216</v>
      </c>
      <c r="H11246" t="s">
        <v>2195</v>
      </c>
      <c r="I11246" t="s">
        <v>5606</v>
      </c>
      <c r="J11246" t="s">
        <v>8989</v>
      </c>
      <c r="L11246" s="5"/>
      <c r="P11246" t="s">
        <v>8989</v>
      </c>
    </row>
    <row r="11247" spans="2:16" x14ac:dyDescent="0.25">
      <c r="B11247" t="s">
        <v>4</v>
      </c>
      <c r="C11247" t="s">
        <v>17</v>
      </c>
      <c r="D11247" s="6">
        <v>0.126</v>
      </c>
      <c r="E11247" s="6">
        <v>0.126</v>
      </c>
      <c r="F11247" s="18">
        <v>135</v>
      </c>
      <c r="G11247" t="s">
        <v>2216</v>
      </c>
      <c r="H11247" t="s">
        <v>2196</v>
      </c>
      <c r="I11247" t="s">
        <v>5608</v>
      </c>
      <c r="J11247" t="s">
        <v>9038</v>
      </c>
      <c r="L11247" s="5"/>
      <c r="P11247" t="s">
        <v>9038</v>
      </c>
    </row>
    <row r="11248" spans="2:16" x14ac:dyDescent="0.25">
      <c r="B11248" t="s">
        <v>4</v>
      </c>
      <c r="C11248" t="s">
        <v>17</v>
      </c>
      <c r="D11248" s="6">
        <v>0.107</v>
      </c>
      <c r="E11248" s="6">
        <v>0.107</v>
      </c>
      <c r="F11248" s="18">
        <v>155</v>
      </c>
      <c r="G11248" t="s">
        <v>2216</v>
      </c>
      <c r="H11248" t="s">
        <v>2197</v>
      </c>
      <c r="I11248" t="s">
        <v>5610</v>
      </c>
      <c r="J11248" t="s">
        <v>9087</v>
      </c>
      <c r="L11248" s="5"/>
      <c r="P11248" t="s">
        <v>9087</v>
      </c>
    </row>
    <row r="11249" spans="2:16" x14ac:dyDescent="0.25">
      <c r="B11249" t="s">
        <v>4</v>
      </c>
      <c r="C11249" t="s">
        <v>17</v>
      </c>
      <c r="D11249" s="6">
        <v>0.126</v>
      </c>
      <c r="E11249" s="6">
        <v>0.126</v>
      </c>
      <c r="F11249" s="18">
        <v>135</v>
      </c>
      <c r="G11249" t="s">
        <v>2216</v>
      </c>
      <c r="H11249" t="s">
        <v>2198</v>
      </c>
      <c r="I11249" t="s">
        <v>5612</v>
      </c>
      <c r="J11249" t="s">
        <v>9136</v>
      </c>
      <c r="L11249" s="5"/>
      <c r="P11249" t="s">
        <v>9136</v>
      </c>
    </row>
    <row r="11250" spans="2:16" x14ac:dyDescent="0.25">
      <c r="B11250" t="s">
        <v>4</v>
      </c>
      <c r="C11250" t="s">
        <v>17</v>
      </c>
      <c r="D11250" s="6">
        <v>0.107</v>
      </c>
      <c r="E11250" s="6">
        <v>0.107</v>
      </c>
      <c r="F11250" s="18">
        <v>155</v>
      </c>
      <c r="G11250" t="s">
        <v>2216</v>
      </c>
      <c r="H11250" t="s">
        <v>2199</v>
      </c>
      <c r="I11250" t="s">
        <v>5614</v>
      </c>
      <c r="J11250" t="s">
        <v>9185</v>
      </c>
      <c r="L11250" s="5"/>
      <c r="P11250" t="s">
        <v>9185</v>
      </c>
    </row>
    <row r="11251" spans="2:16" x14ac:dyDescent="0.25">
      <c r="B11251" t="s">
        <v>4</v>
      </c>
      <c r="C11251" t="s">
        <v>17</v>
      </c>
      <c r="D11251" s="6">
        <v>6.9000000000000006E-2</v>
      </c>
      <c r="E11251" s="6">
        <v>6.9000000000000006E-2</v>
      </c>
      <c r="F11251" s="18">
        <v>170</v>
      </c>
      <c r="G11251" t="s">
        <v>2216</v>
      </c>
      <c r="H11251" t="s">
        <v>1014</v>
      </c>
      <c r="I11251" t="s">
        <v>5616</v>
      </c>
      <c r="J11251" t="s">
        <v>9234</v>
      </c>
      <c r="L11251" s="5"/>
      <c r="P11251" t="s">
        <v>9234</v>
      </c>
    </row>
    <row r="11252" spans="2:16" x14ac:dyDescent="0.25">
      <c r="B11252" t="s">
        <v>4</v>
      </c>
      <c r="C11252" t="s">
        <v>17</v>
      </c>
      <c r="D11252" s="6">
        <v>0.107</v>
      </c>
      <c r="E11252" s="6">
        <v>0.107</v>
      </c>
      <c r="F11252" s="18">
        <v>155</v>
      </c>
      <c r="G11252" t="s">
        <v>2216</v>
      </c>
      <c r="H11252" t="s">
        <v>2200</v>
      </c>
      <c r="I11252" t="s">
        <v>5618</v>
      </c>
      <c r="J11252" t="s">
        <v>9283</v>
      </c>
      <c r="L11252" s="5"/>
      <c r="P11252" t="s">
        <v>9283</v>
      </c>
    </row>
    <row r="11253" spans="2:16" x14ac:dyDescent="0.25">
      <c r="B11253" t="s">
        <v>4</v>
      </c>
      <c r="C11253" t="s">
        <v>17</v>
      </c>
      <c r="D11253" s="6">
        <v>0.126</v>
      </c>
      <c r="E11253" s="6">
        <v>0.126</v>
      </c>
      <c r="F11253" s="18">
        <v>135</v>
      </c>
      <c r="G11253" t="s">
        <v>2216</v>
      </c>
      <c r="H11253" t="s">
        <v>2201</v>
      </c>
      <c r="I11253" t="s">
        <v>5620</v>
      </c>
      <c r="J11253" t="s">
        <v>9332</v>
      </c>
      <c r="L11253" s="5"/>
      <c r="P11253" t="s">
        <v>9332</v>
      </c>
    </row>
    <row r="11254" spans="2:16" x14ac:dyDescent="0.25">
      <c r="B11254" t="s">
        <v>4</v>
      </c>
      <c r="C11254" t="s">
        <v>17</v>
      </c>
      <c r="D11254" s="6">
        <v>0.107</v>
      </c>
      <c r="E11254" s="6">
        <v>0.107</v>
      </c>
      <c r="F11254" s="18">
        <v>155</v>
      </c>
      <c r="G11254" t="s">
        <v>2216</v>
      </c>
      <c r="H11254" t="s">
        <v>2202</v>
      </c>
      <c r="I11254" t="s">
        <v>5622</v>
      </c>
      <c r="J11254" t="s">
        <v>9381</v>
      </c>
      <c r="L11254" s="5"/>
      <c r="P11254" t="s">
        <v>9381</v>
      </c>
    </row>
    <row r="11255" spans="2:16" x14ac:dyDescent="0.25">
      <c r="B11255" t="s">
        <v>4</v>
      </c>
      <c r="C11255" t="s">
        <v>17</v>
      </c>
      <c r="D11255" s="6">
        <v>0.126</v>
      </c>
      <c r="E11255" s="6">
        <v>0.126</v>
      </c>
      <c r="F11255" s="18">
        <v>135</v>
      </c>
      <c r="G11255" t="s">
        <v>2216</v>
      </c>
      <c r="H11255" t="s">
        <v>2203</v>
      </c>
      <c r="I11255" t="s">
        <v>5624</v>
      </c>
      <c r="J11255" t="s">
        <v>9430</v>
      </c>
      <c r="L11255" s="5"/>
      <c r="P11255" t="s">
        <v>9430</v>
      </c>
    </row>
    <row r="11256" spans="2:16" x14ac:dyDescent="0.25">
      <c r="B11256" t="s">
        <v>4</v>
      </c>
      <c r="C11256" t="s">
        <v>17</v>
      </c>
      <c r="D11256" s="6">
        <v>0.107</v>
      </c>
      <c r="E11256" s="6">
        <v>0.107</v>
      </c>
      <c r="F11256" s="18">
        <v>155</v>
      </c>
      <c r="G11256" t="s">
        <v>2216</v>
      </c>
      <c r="H11256" t="s">
        <v>2204</v>
      </c>
      <c r="I11256" t="s">
        <v>5626</v>
      </c>
      <c r="J11256" t="s">
        <v>9479</v>
      </c>
      <c r="L11256" s="5"/>
      <c r="P11256" t="s">
        <v>9479</v>
      </c>
    </row>
    <row r="11257" spans="2:16" x14ac:dyDescent="0.25">
      <c r="B11257" t="s">
        <v>4</v>
      </c>
      <c r="C11257" t="s">
        <v>17</v>
      </c>
      <c r="D11257" s="6">
        <v>0.126</v>
      </c>
      <c r="E11257" s="6">
        <v>0.126</v>
      </c>
      <c r="F11257" s="18">
        <v>135</v>
      </c>
      <c r="G11257" t="s">
        <v>2216</v>
      </c>
      <c r="H11257" t="s">
        <v>2205</v>
      </c>
      <c r="I11257" t="s">
        <v>5628</v>
      </c>
      <c r="J11257" t="s">
        <v>9528</v>
      </c>
      <c r="L11257" s="5"/>
      <c r="P11257" t="s">
        <v>9528</v>
      </c>
    </row>
    <row r="11258" spans="2:16" x14ac:dyDescent="0.25">
      <c r="B11258" t="s">
        <v>4</v>
      </c>
      <c r="C11258" t="s">
        <v>17</v>
      </c>
      <c r="D11258" s="6">
        <v>0.126</v>
      </c>
      <c r="E11258" s="6">
        <v>0.126</v>
      </c>
      <c r="F11258" s="18">
        <v>135</v>
      </c>
      <c r="G11258" t="s">
        <v>2216</v>
      </c>
      <c r="H11258" t="s">
        <v>2206</v>
      </c>
      <c r="I11258" t="s">
        <v>5630</v>
      </c>
      <c r="J11258" t="s">
        <v>9577</v>
      </c>
      <c r="L11258" s="5"/>
      <c r="P11258" t="s">
        <v>9577</v>
      </c>
    </row>
    <row r="11259" spans="2:16" x14ac:dyDescent="0.25">
      <c r="B11259" t="s">
        <v>4</v>
      </c>
      <c r="C11259" t="s">
        <v>17</v>
      </c>
      <c r="D11259" s="6">
        <v>0.126</v>
      </c>
      <c r="E11259" s="6">
        <v>0.126</v>
      </c>
      <c r="F11259" s="18">
        <v>135</v>
      </c>
      <c r="G11259" t="s">
        <v>2216</v>
      </c>
      <c r="H11259" t="s">
        <v>2207</v>
      </c>
      <c r="I11259" t="s">
        <v>5632</v>
      </c>
      <c r="J11259" t="s">
        <v>9626</v>
      </c>
      <c r="L11259" s="5"/>
      <c r="P11259" t="s">
        <v>9626</v>
      </c>
    </row>
    <row r="11260" spans="2:16" x14ac:dyDescent="0.25">
      <c r="B11260" t="s">
        <v>4</v>
      </c>
      <c r="C11260" t="s">
        <v>17</v>
      </c>
      <c r="D11260" s="6">
        <v>0.126</v>
      </c>
      <c r="E11260" s="6">
        <v>0.126</v>
      </c>
      <c r="F11260" s="18">
        <v>135</v>
      </c>
      <c r="G11260" t="s">
        <v>2216</v>
      </c>
      <c r="H11260" t="s">
        <v>2208</v>
      </c>
      <c r="I11260" t="s">
        <v>5634</v>
      </c>
      <c r="J11260" t="s">
        <v>9675</v>
      </c>
      <c r="L11260" s="5"/>
      <c r="P11260" t="s">
        <v>9675</v>
      </c>
    </row>
    <row r="11261" spans="2:16" x14ac:dyDescent="0.25">
      <c r="B11261" t="s">
        <v>4</v>
      </c>
      <c r="C11261" t="s">
        <v>17</v>
      </c>
      <c r="D11261" s="6">
        <v>0.107</v>
      </c>
      <c r="E11261" s="6">
        <v>0.107</v>
      </c>
      <c r="F11261" s="18">
        <v>155</v>
      </c>
      <c r="G11261" t="s">
        <v>2216</v>
      </c>
      <c r="H11261" t="s">
        <v>2209</v>
      </c>
      <c r="I11261" t="s">
        <v>5636</v>
      </c>
      <c r="J11261" t="s">
        <v>9724</v>
      </c>
      <c r="L11261" s="5"/>
      <c r="P11261" t="s">
        <v>9724</v>
      </c>
    </row>
    <row r="11262" spans="2:16" x14ac:dyDescent="0.25">
      <c r="B11262" t="s">
        <v>4</v>
      </c>
      <c r="C11262" t="s">
        <v>17</v>
      </c>
      <c r="D11262" s="6">
        <v>0.107</v>
      </c>
      <c r="E11262" s="6">
        <v>0.107</v>
      </c>
      <c r="F11262" s="18">
        <v>155</v>
      </c>
      <c r="G11262" t="s">
        <v>2216</v>
      </c>
      <c r="H11262" t="s">
        <v>2210</v>
      </c>
      <c r="I11262" t="s">
        <v>5638</v>
      </c>
      <c r="J11262" t="s">
        <v>9773</v>
      </c>
      <c r="L11262" s="5"/>
      <c r="P11262" t="s">
        <v>9773</v>
      </c>
    </row>
    <row r="11263" spans="2:16" x14ac:dyDescent="0.25">
      <c r="B11263" t="s">
        <v>4</v>
      </c>
      <c r="C11263" t="s">
        <v>17</v>
      </c>
      <c r="D11263" s="6">
        <v>0.126</v>
      </c>
      <c r="E11263" s="6">
        <v>0.126</v>
      </c>
      <c r="F11263" s="18">
        <v>135</v>
      </c>
      <c r="G11263" t="s">
        <v>2216</v>
      </c>
      <c r="H11263" t="s">
        <v>2211</v>
      </c>
      <c r="I11263" t="s">
        <v>5640</v>
      </c>
      <c r="J11263" t="s">
        <v>9822</v>
      </c>
      <c r="L11263" s="5"/>
      <c r="P11263" t="s">
        <v>9822</v>
      </c>
    </row>
    <row r="11264" spans="2:16" x14ac:dyDescent="0.25">
      <c r="B11264" t="s">
        <v>4</v>
      </c>
      <c r="C11264" t="s">
        <v>17</v>
      </c>
      <c r="D11264" s="6">
        <v>0.05</v>
      </c>
      <c r="E11264" s="6">
        <v>0.05</v>
      </c>
      <c r="F11264" s="18">
        <v>230</v>
      </c>
      <c r="G11264" t="s">
        <v>2216</v>
      </c>
      <c r="H11264" t="s">
        <v>2212</v>
      </c>
      <c r="I11264" t="s">
        <v>5642</v>
      </c>
      <c r="J11264" t="s">
        <v>9871</v>
      </c>
      <c r="L11264" s="5"/>
      <c r="P11264" t="s">
        <v>9871</v>
      </c>
    </row>
    <row r="11265" spans="2:16" x14ac:dyDescent="0.25">
      <c r="B11265" t="s">
        <v>4</v>
      </c>
      <c r="C11265" t="s">
        <v>17</v>
      </c>
      <c r="D11265" s="6">
        <v>0.126</v>
      </c>
      <c r="E11265" s="6">
        <v>0.126</v>
      </c>
      <c r="F11265" s="18">
        <v>135</v>
      </c>
      <c r="G11265" t="s">
        <v>2216</v>
      </c>
      <c r="H11265" t="s">
        <v>2213</v>
      </c>
      <c r="I11265" t="s">
        <v>5644</v>
      </c>
      <c r="J11265" t="s">
        <v>9920</v>
      </c>
      <c r="L11265" s="5"/>
      <c r="P11265" t="s">
        <v>9920</v>
      </c>
    </row>
    <row r="11266" spans="2:16" x14ac:dyDescent="0.25">
      <c r="B11266" t="s">
        <v>4</v>
      </c>
      <c r="C11266" t="s">
        <v>17</v>
      </c>
      <c r="D11266" s="6">
        <v>0.05</v>
      </c>
      <c r="E11266" s="6">
        <v>0.05</v>
      </c>
      <c r="F11266" s="18">
        <v>230</v>
      </c>
      <c r="G11266" t="s">
        <v>2216</v>
      </c>
      <c r="H11266" t="s">
        <v>2214</v>
      </c>
      <c r="I11266" t="s">
        <v>5646</v>
      </c>
      <c r="J11266" t="s">
        <v>9969</v>
      </c>
      <c r="L11266" s="5"/>
      <c r="P11266" t="s">
        <v>9969</v>
      </c>
    </row>
    <row r="11267" spans="2:16" x14ac:dyDescent="0.25">
      <c r="B11267" t="s">
        <v>4</v>
      </c>
      <c r="C11267" t="s">
        <v>17</v>
      </c>
      <c r="D11267" s="6">
        <v>0.107</v>
      </c>
      <c r="E11267" s="6">
        <v>0.107</v>
      </c>
      <c r="F11267" s="18">
        <v>155</v>
      </c>
      <c r="G11267" t="s">
        <v>2216</v>
      </c>
      <c r="H11267" t="s">
        <v>2215</v>
      </c>
      <c r="I11267" t="s">
        <v>5648</v>
      </c>
      <c r="J11267" t="s">
        <v>10018</v>
      </c>
      <c r="L11267" s="5"/>
      <c r="P11267" t="s">
        <v>10018</v>
      </c>
    </row>
    <row r="11268" spans="2:16" x14ac:dyDescent="0.25">
      <c r="B11268" t="s">
        <v>4</v>
      </c>
      <c r="C11268" t="s">
        <v>17</v>
      </c>
      <c r="D11268" s="6">
        <v>0.126</v>
      </c>
      <c r="E11268" s="6">
        <v>0.126</v>
      </c>
      <c r="F11268" s="18">
        <v>135</v>
      </c>
      <c r="G11268" t="s">
        <v>2216</v>
      </c>
      <c r="H11268" t="s">
        <v>2216</v>
      </c>
      <c r="I11268" t="s">
        <v>5650</v>
      </c>
      <c r="J11268" t="s">
        <v>10067</v>
      </c>
      <c r="L11268" s="5"/>
      <c r="P11268" t="s">
        <v>10067</v>
      </c>
    </row>
    <row r="11269" spans="2:16" x14ac:dyDescent="0.25">
      <c r="B11269" t="s">
        <v>4</v>
      </c>
      <c r="C11269" t="s">
        <v>17</v>
      </c>
      <c r="D11269" s="6">
        <v>0.126</v>
      </c>
      <c r="E11269" s="6">
        <v>0.126</v>
      </c>
      <c r="F11269" s="18">
        <v>135</v>
      </c>
      <c r="G11269" t="s">
        <v>2216</v>
      </c>
      <c r="H11269" t="s">
        <v>2217</v>
      </c>
      <c r="I11269" t="s">
        <v>5652</v>
      </c>
      <c r="J11269" t="s">
        <v>10116</v>
      </c>
      <c r="L11269" s="5"/>
      <c r="P11269" t="s">
        <v>10116</v>
      </c>
    </row>
    <row r="11270" spans="2:16" x14ac:dyDescent="0.25">
      <c r="B11270" t="s">
        <v>4</v>
      </c>
      <c r="C11270" t="s">
        <v>17</v>
      </c>
      <c r="D11270" s="6">
        <v>6.9000000000000006E-2</v>
      </c>
      <c r="E11270" s="6">
        <v>6.9000000000000006E-2</v>
      </c>
      <c r="F11270" s="18">
        <v>170</v>
      </c>
      <c r="G11270" t="s">
        <v>2216</v>
      </c>
      <c r="H11270" t="s">
        <v>2218</v>
      </c>
      <c r="I11270" t="s">
        <v>5654</v>
      </c>
      <c r="J11270" t="s">
        <v>10165</v>
      </c>
      <c r="L11270" s="5"/>
      <c r="P11270" t="s">
        <v>10165</v>
      </c>
    </row>
    <row r="11271" spans="2:16" x14ac:dyDescent="0.25">
      <c r="B11271" t="s">
        <v>4</v>
      </c>
      <c r="C11271" t="s">
        <v>17</v>
      </c>
      <c r="D11271" s="6">
        <v>6.9000000000000006E-2</v>
      </c>
      <c r="E11271" s="6">
        <v>6.9000000000000006E-2</v>
      </c>
      <c r="F11271" s="18">
        <v>170</v>
      </c>
      <c r="G11271" t="s">
        <v>2216</v>
      </c>
      <c r="H11271" t="s">
        <v>2219</v>
      </c>
      <c r="I11271" t="s">
        <v>5656</v>
      </c>
      <c r="J11271" t="s">
        <v>10214</v>
      </c>
      <c r="L11271" s="5"/>
      <c r="P11271" t="s">
        <v>10214</v>
      </c>
    </row>
    <row r="11272" spans="2:16" x14ac:dyDescent="0.25">
      <c r="B11272" t="s">
        <v>4</v>
      </c>
      <c r="C11272" t="s">
        <v>17</v>
      </c>
      <c r="D11272" s="6">
        <v>0.126</v>
      </c>
      <c r="E11272" s="6">
        <v>0.126</v>
      </c>
      <c r="F11272" s="18">
        <v>135</v>
      </c>
      <c r="G11272" t="s">
        <v>2216</v>
      </c>
      <c r="H11272" t="s">
        <v>2220</v>
      </c>
      <c r="I11272" t="s">
        <v>5658</v>
      </c>
      <c r="J11272" t="s">
        <v>10263</v>
      </c>
      <c r="L11272" s="5"/>
      <c r="P11272" t="s">
        <v>10263</v>
      </c>
    </row>
    <row r="11273" spans="2:16" x14ac:dyDescent="0.25">
      <c r="B11273" t="s">
        <v>4</v>
      </c>
      <c r="C11273" t="s">
        <v>17</v>
      </c>
      <c r="D11273" s="6">
        <v>0.126</v>
      </c>
      <c r="E11273" s="6">
        <v>0.126</v>
      </c>
      <c r="F11273" s="18">
        <v>135</v>
      </c>
      <c r="G11273" t="s">
        <v>2216</v>
      </c>
      <c r="H11273" t="s">
        <v>2221</v>
      </c>
      <c r="I11273" t="s">
        <v>5660</v>
      </c>
      <c r="J11273" t="s">
        <v>10312</v>
      </c>
      <c r="L11273" s="5"/>
      <c r="P11273" t="s">
        <v>10312</v>
      </c>
    </row>
    <row r="11274" spans="2:16" x14ac:dyDescent="0.25">
      <c r="B11274" t="s">
        <v>4</v>
      </c>
      <c r="C11274" t="s">
        <v>17</v>
      </c>
      <c r="D11274" s="6">
        <v>0.107</v>
      </c>
      <c r="E11274" s="6">
        <v>0.107</v>
      </c>
      <c r="F11274" s="18">
        <v>155</v>
      </c>
      <c r="G11274" t="s">
        <v>2216</v>
      </c>
      <c r="H11274" t="s">
        <v>2222</v>
      </c>
      <c r="I11274" t="s">
        <v>5662</v>
      </c>
      <c r="J11274" t="s">
        <v>10361</v>
      </c>
      <c r="L11274" s="5"/>
      <c r="P11274" t="s">
        <v>10361</v>
      </c>
    </row>
    <row r="11275" spans="2:16" x14ac:dyDescent="0.25">
      <c r="B11275" t="s">
        <v>4</v>
      </c>
      <c r="C11275" t="s">
        <v>17</v>
      </c>
      <c r="D11275" s="6">
        <v>6.9000000000000006E-2</v>
      </c>
      <c r="E11275" s="6">
        <v>6.9000000000000006E-2</v>
      </c>
      <c r="F11275" s="18">
        <v>170</v>
      </c>
      <c r="G11275" t="s">
        <v>2216</v>
      </c>
      <c r="H11275" t="s">
        <v>2223</v>
      </c>
      <c r="I11275" t="s">
        <v>5665</v>
      </c>
      <c r="J11275" t="s">
        <v>10410</v>
      </c>
      <c r="L11275" s="5"/>
      <c r="P11275" t="s">
        <v>10410</v>
      </c>
    </row>
    <row r="11276" spans="2:16" x14ac:dyDescent="0.25">
      <c r="B11276" t="s">
        <v>4</v>
      </c>
      <c r="C11276" t="s">
        <v>17</v>
      </c>
      <c r="D11276" s="6">
        <v>0.126</v>
      </c>
      <c r="E11276" s="6">
        <v>0.126</v>
      </c>
      <c r="F11276" s="18">
        <v>135</v>
      </c>
      <c r="G11276" t="s">
        <v>2216</v>
      </c>
      <c r="H11276" t="s">
        <v>2224</v>
      </c>
      <c r="I11276" t="s">
        <v>5667</v>
      </c>
      <c r="J11276" t="s">
        <v>10459</v>
      </c>
      <c r="L11276" s="5"/>
      <c r="P11276" t="s">
        <v>10459</v>
      </c>
    </row>
    <row r="11277" spans="2:16" x14ac:dyDescent="0.25">
      <c r="B11277" t="s">
        <v>4</v>
      </c>
      <c r="C11277" t="s">
        <v>17</v>
      </c>
      <c r="D11277" s="6">
        <v>0.126</v>
      </c>
      <c r="E11277" s="6">
        <v>0.126</v>
      </c>
      <c r="F11277" s="18">
        <v>135</v>
      </c>
      <c r="G11277" t="s">
        <v>2216</v>
      </c>
      <c r="H11277" t="s">
        <v>2225</v>
      </c>
      <c r="I11277" t="s">
        <v>5670</v>
      </c>
      <c r="J11277" t="s">
        <v>10508</v>
      </c>
      <c r="L11277" s="5"/>
      <c r="P11277" t="s">
        <v>10508</v>
      </c>
    </row>
    <row r="11278" spans="2:16" x14ac:dyDescent="0.25">
      <c r="B11278" t="s">
        <v>4</v>
      </c>
      <c r="C11278" t="s">
        <v>17</v>
      </c>
      <c r="D11278" s="6">
        <v>0.126</v>
      </c>
      <c r="E11278" s="6">
        <v>0.126</v>
      </c>
      <c r="F11278" s="18">
        <v>135</v>
      </c>
      <c r="G11278" t="s">
        <v>2216</v>
      </c>
      <c r="H11278" t="s">
        <v>2226</v>
      </c>
      <c r="I11278" t="s">
        <v>5672</v>
      </c>
      <c r="J11278" t="s">
        <v>10557</v>
      </c>
      <c r="L11278" s="5"/>
      <c r="P11278" t="s">
        <v>10557</v>
      </c>
    </row>
    <row r="11279" spans="2:16" x14ac:dyDescent="0.25">
      <c r="B11279" t="s">
        <v>4</v>
      </c>
      <c r="C11279" t="s">
        <v>17</v>
      </c>
      <c r="D11279" s="6">
        <v>0.107</v>
      </c>
      <c r="E11279" s="6">
        <v>0.107</v>
      </c>
      <c r="F11279" s="18">
        <v>155</v>
      </c>
      <c r="G11279" t="s">
        <v>2216</v>
      </c>
      <c r="H11279" t="s">
        <v>2227</v>
      </c>
      <c r="I11279" t="s">
        <v>5674</v>
      </c>
      <c r="J11279" t="s">
        <v>10606</v>
      </c>
      <c r="L11279" s="5"/>
      <c r="P11279" t="s">
        <v>10606</v>
      </c>
    </row>
    <row r="11280" spans="2:16" x14ac:dyDescent="0.25">
      <c r="B11280" t="s">
        <v>4</v>
      </c>
      <c r="C11280" t="s">
        <v>17</v>
      </c>
      <c r="D11280" s="6">
        <v>0.126</v>
      </c>
      <c r="E11280" s="6">
        <v>0.126</v>
      </c>
      <c r="F11280" s="18">
        <v>135</v>
      </c>
      <c r="G11280" t="s">
        <v>2216</v>
      </c>
      <c r="H11280" t="s">
        <v>2228</v>
      </c>
      <c r="I11280" t="s">
        <v>5676</v>
      </c>
      <c r="J11280" t="s">
        <v>10655</v>
      </c>
      <c r="L11280" s="5"/>
      <c r="P11280" t="s">
        <v>10655</v>
      </c>
    </row>
    <row r="11281" spans="2:16" x14ac:dyDescent="0.25">
      <c r="B11281" t="s">
        <v>4</v>
      </c>
      <c r="C11281" t="s">
        <v>17</v>
      </c>
      <c r="D11281" s="6">
        <v>-2.6000000000000002E-2</v>
      </c>
      <c r="E11281" s="6">
        <v>-2.6000000000000002E-2</v>
      </c>
      <c r="F11281" s="18">
        <v>155</v>
      </c>
      <c r="G11281" t="s">
        <v>2216</v>
      </c>
      <c r="H11281" t="s">
        <v>2229</v>
      </c>
      <c r="I11281" t="s">
        <v>487</v>
      </c>
      <c r="J11281" t="s">
        <v>10704</v>
      </c>
      <c r="L11281" s="5"/>
      <c r="P11281" t="s">
        <v>10704</v>
      </c>
    </row>
    <row r="11282" spans="2:16" x14ac:dyDescent="0.25">
      <c r="B11282" t="s">
        <v>4</v>
      </c>
      <c r="C11282" t="s">
        <v>17</v>
      </c>
      <c r="D11282" s="6">
        <v>6.9000000000000006E-2</v>
      </c>
      <c r="E11282" s="6">
        <v>6.9000000000000006E-2</v>
      </c>
      <c r="F11282" s="18">
        <v>170</v>
      </c>
      <c r="G11282" t="s">
        <v>2216</v>
      </c>
      <c r="H11282" t="s">
        <v>2230</v>
      </c>
      <c r="I11282" t="s">
        <v>5679</v>
      </c>
      <c r="J11282" t="s">
        <v>10753</v>
      </c>
      <c r="L11282" s="5"/>
      <c r="P11282" t="s">
        <v>10753</v>
      </c>
    </row>
    <row r="11283" spans="2:16" x14ac:dyDescent="0.25">
      <c r="B11283" t="s">
        <v>4</v>
      </c>
      <c r="C11283" t="s">
        <v>17</v>
      </c>
      <c r="D11283" s="6">
        <v>0.126</v>
      </c>
      <c r="E11283" s="6">
        <v>0.126</v>
      </c>
      <c r="F11283" s="18">
        <v>135</v>
      </c>
      <c r="G11283" t="s">
        <v>2216</v>
      </c>
      <c r="H11283" t="s">
        <v>2231</v>
      </c>
      <c r="I11283" t="s">
        <v>5681</v>
      </c>
      <c r="J11283" t="s">
        <v>10802</v>
      </c>
      <c r="L11283" s="5"/>
      <c r="P11283" t="s">
        <v>10802</v>
      </c>
    </row>
    <row r="11284" spans="2:16" x14ac:dyDescent="0.25">
      <c r="B11284" t="s">
        <v>4</v>
      </c>
      <c r="C11284" t="s">
        <v>17</v>
      </c>
      <c r="D11284" s="6">
        <v>0.126</v>
      </c>
      <c r="E11284" s="6">
        <v>0.126</v>
      </c>
      <c r="F11284" s="18">
        <v>135</v>
      </c>
      <c r="G11284" t="s">
        <v>2216</v>
      </c>
      <c r="H11284" t="s">
        <v>2232</v>
      </c>
      <c r="I11284" t="s">
        <v>5683</v>
      </c>
      <c r="J11284" t="s">
        <v>10851</v>
      </c>
      <c r="L11284" s="5"/>
      <c r="P11284" t="s">
        <v>10851</v>
      </c>
    </row>
    <row r="11285" spans="2:16" x14ac:dyDescent="0.25">
      <c r="B11285" t="s">
        <v>4</v>
      </c>
      <c r="C11285" t="s">
        <v>17</v>
      </c>
      <c r="D11285" s="6">
        <v>6.9000000000000006E-2</v>
      </c>
      <c r="E11285" s="6">
        <v>6.9000000000000006E-2</v>
      </c>
      <c r="F11285" s="18">
        <v>170</v>
      </c>
      <c r="G11285" t="s">
        <v>2216</v>
      </c>
      <c r="H11285" t="s">
        <v>2233</v>
      </c>
      <c r="I11285" t="s">
        <v>5685</v>
      </c>
      <c r="J11285" t="s">
        <v>10900</v>
      </c>
      <c r="L11285" s="5"/>
      <c r="P11285" t="s">
        <v>10900</v>
      </c>
    </row>
    <row r="11286" spans="2:16" x14ac:dyDescent="0.25">
      <c r="B11286" t="s">
        <v>4</v>
      </c>
      <c r="C11286" t="s">
        <v>17</v>
      </c>
      <c r="D11286" s="6">
        <v>0.107</v>
      </c>
      <c r="E11286" s="6">
        <v>0.107</v>
      </c>
      <c r="F11286" s="18">
        <v>155</v>
      </c>
      <c r="G11286" t="s">
        <v>2216</v>
      </c>
      <c r="H11286" t="s">
        <v>2234</v>
      </c>
      <c r="I11286" t="s">
        <v>5687</v>
      </c>
      <c r="J11286" t="s">
        <v>10949</v>
      </c>
      <c r="L11286" s="5"/>
      <c r="P11286" t="s">
        <v>10949</v>
      </c>
    </row>
    <row r="11287" spans="2:16" x14ac:dyDescent="0.25">
      <c r="B11287" t="s">
        <v>4</v>
      </c>
      <c r="C11287" t="s">
        <v>17</v>
      </c>
      <c r="D11287" s="6">
        <v>0.126</v>
      </c>
      <c r="E11287" s="6">
        <v>0.126</v>
      </c>
      <c r="F11287" s="18">
        <v>135</v>
      </c>
      <c r="G11287" t="s">
        <v>2216</v>
      </c>
      <c r="H11287" t="s">
        <v>2235</v>
      </c>
      <c r="I11287" t="s">
        <v>5689</v>
      </c>
      <c r="J11287" t="s">
        <v>10998</v>
      </c>
      <c r="L11287" s="5"/>
      <c r="P11287" t="s">
        <v>10998</v>
      </c>
    </row>
    <row r="11288" spans="2:16" x14ac:dyDescent="0.25">
      <c r="B11288" t="s">
        <v>4</v>
      </c>
      <c r="C11288" t="s">
        <v>17</v>
      </c>
      <c r="D11288" s="6">
        <v>0.05</v>
      </c>
      <c r="E11288" s="6">
        <v>0.05</v>
      </c>
      <c r="F11288" s="18">
        <v>230</v>
      </c>
      <c r="G11288" t="s">
        <v>2216</v>
      </c>
      <c r="H11288" t="s">
        <v>2236</v>
      </c>
      <c r="I11288" t="s">
        <v>5691</v>
      </c>
      <c r="J11288" t="s">
        <v>11047</v>
      </c>
      <c r="L11288" s="5"/>
      <c r="P11288" t="s">
        <v>11047</v>
      </c>
    </row>
    <row r="11289" spans="2:16" x14ac:dyDescent="0.25">
      <c r="B11289" t="s">
        <v>4</v>
      </c>
      <c r="C11289" t="s">
        <v>17</v>
      </c>
      <c r="D11289" s="6">
        <v>0.126</v>
      </c>
      <c r="E11289" s="6">
        <v>0.126</v>
      </c>
      <c r="F11289" s="18">
        <v>135</v>
      </c>
      <c r="G11289" t="s">
        <v>2217</v>
      </c>
      <c r="H11289" t="s">
        <v>2190</v>
      </c>
      <c r="I11289" t="s">
        <v>915</v>
      </c>
      <c r="J11289" t="s">
        <v>8696</v>
      </c>
      <c r="L11289" s="5"/>
      <c r="P11289" t="s">
        <v>8696</v>
      </c>
    </row>
    <row r="11290" spans="2:16" x14ac:dyDescent="0.25">
      <c r="B11290" t="s">
        <v>4</v>
      </c>
      <c r="C11290" t="s">
        <v>17</v>
      </c>
      <c r="D11290" s="6">
        <v>0.107</v>
      </c>
      <c r="E11290" s="6">
        <v>0.107</v>
      </c>
      <c r="F11290" s="18">
        <v>155</v>
      </c>
      <c r="G11290" t="s">
        <v>2217</v>
      </c>
      <c r="H11290" t="s">
        <v>2191</v>
      </c>
      <c r="I11290" t="s">
        <v>941</v>
      </c>
      <c r="J11290" t="s">
        <v>8745</v>
      </c>
      <c r="L11290" s="5"/>
      <c r="P11290" t="s">
        <v>8745</v>
      </c>
    </row>
    <row r="11291" spans="2:16" x14ac:dyDescent="0.25">
      <c r="B11291" t="s">
        <v>4</v>
      </c>
      <c r="C11291" t="s">
        <v>17</v>
      </c>
      <c r="D11291" s="6">
        <v>6.9000000000000006E-2</v>
      </c>
      <c r="E11291" s="6">
        <v>6.9000000000000006E-2</v>
      </c>
      <c r="F11291" s="18">
        <v>170</v>
      </c>
      <c r="G11291" t="s">
        <v>2217</v>
      </c>
      <c r="H11291" t="s">
        <v>2192</v>
      </c>
      <c r="I11291" t="s">
        <v>825</v>
      </c>
      <c r="J11291" t="s">
        <v>8794</v>
      </c>
      <c r="L11291" s="5"/>
      <c r="P11291" t="s">
        <v>8794</v>
      </c>
    </row>
    <row r="11292" spans="2:16" x14ac:dyDescent="0.25">
      <c r="B11292" t="s">
        <v>4</v>
      </c>
      <c r="C11292" t="s">
        <v>17</v>
      </c>
      <c r="D11292" s="6">
        <v>6.9000000000000006E-2</v>
      </c>
      <c r="E11292" s="6">
        <v>6.9000000000000006E-2</v>
      </c>
      <c r="F11292" s="18">
        <v>170</v>
      </c>
      <c r="G11292" t="s">
        <v>2217</v>
      </c>
      <c r="H11292" t="s">
        <v>2183</v>
      </c>
      <c r="I11292" t="s">
        <v>545</v>
      </c>
      <c r="J11292" t="s">
        <v>8843</v>
      </c>
      <c r="L11292" s="5"/>
      <c r="P11292" t="s">
        <v>8843</v>
      </c>
    </row>
    <row r="11293" spans="2:16" x14ac:dyDescent="0.25">
      <c r="B11293" t="s">
        <v>4</v>
      </c>
      <c r="C11293" t="s">
        <v>17</v>
      </c>
      <c r="D11293" s="6">
        <v>6.9000000000000006E-2</v>
      </c>
      <c r="E11293" s="6">
        <v>6.9000000000000006E-2</v>
      </c>
      <c r="F11293" s="18">
        <v>170</v>
      </c>
      <c r="G11293" t="s">
        <v>2217</v>
      </c>
      <c r="H11293" t="s">
        <v>2193</v>
      </c>
      <c r="I11293" t="s">
        <v>573</v>
      </c>
      <c r="J11293" t="s">
        <v>8892</v>
      </c>
      <c r="L11293" s="5"/>
      <c r="P11293" t="s">
        <v>8892</v>
      </c>
    </row>
    <row r="11294" spans="2:16" x14ac:dyDescent="0.25">
      <c r="B11294" t="s">
        <v>4</v>
      </c>
      <c r="C11294" t="s">
        <v>17</v>
      </c>
      <c r="D11294" s="6">
        <v>0.25800000000000001</v>
      </c>
      <c r="E11294" s="6">
        <v>0.25800000000000001</v>
      </c>
      <c r="F11294" s="18">
        <v>135</v>
      </c>
      <c r="G11294" t="s">
        <v>2217</v>
      </c>
      <c r="H11294" t="s">
        <v>2194</v>
      </c>
      <c r="I11294" t="s">
        <v>190</v>
      </c>
      <c r="J11294" t="s">
        <v>8941</v>
      </c>
      <c r="L11294" s="5"/>
      <c r="P11294" t="s">
        <v>8941</v>
      </c>
    </row>
    <row r="11295" spans="2:16" x14ac:dyDescent="0.25">
      <c r="B11295" t="s">
        <v>4</v>
      </c>
      <c r="C11295" t="s">
        <v>17</v>
      </c>
      <c r="D11295" s="6">
        <v>0.126</v>
      </c>
      <c r="E11295" s="6">
        <v>0.126</v>
      </c>
      <c r="F11295" s="18">
        <v>135</v>
      </c>
      <c r="G11295" t="s">
        <v>2217</v>
      </c>
      <c r="H11295" t="s">
        <v>2195</v>
      </c>
      <c r="I11295" t="s">
        <v>5699</v>
      </c>
      <c r="J11295" t="s">
        <v>8990</v>
      </c>
      <c r="L11295" s="5"/>
      <c r="P11295" t="s">
        <v>8990</v>
      </c>
    </row>
    <row r="11296" spans="2:16" x14ac:dyDescent="0.25">
      <c r="B11296" t="s">
        <v>4</v>
      </c>
      <c r="C11296" t="s">
        <v>17</v>
      </c>
      <c r="D11296" s="6">
        <v>0.126</v>
      </c>
      <c r="E11296" s="6">
        <v>0.126</v>
      </c>
      <c r="F11296" s="18">
        <v>135</v>
      </c>
      <c r="G11296" t="s">
        <v>2217</v>
      </c>
      <c r="H11296" t="s">
        <v>2196</v>
      </c>
      <c r="I11296" t="s">
        <v>400</v>
      </c>
      <c r="J11296" t="s">
        <v>9039</v>
      </c>
      <c r="L11296" s="5"/>
      <c r="P11296" t="s">
        <v>9039</v>
      </c>
    </row>
    <row r="11297" spans="2:16" x14ac:dyDescent="0.25">
      <c r="B11297" t="s">
        <v>4</v>
      </c>
      <c r="C11297" t="s">
        <v>17</v>
      </c>
      <c r="D11297" s="6">
        <v>0.107</v>
      </c>
      <c r="E11297" s="6">
        <v>0.107</v>
      </c>
      <c r="F11297" s="18">
        <v>155</v>
      </c>
      <c r="G11297" t="s">
        <v>2217</v>
      </c>
      <c r="H11297" t="s">
        <v>2197</v>
      </c>
      <c r="I11297" t="s">
        <v>603</v>
      </c>
      <c r="J11297" t="s">
        <v>9088</v>
      </c>
      <c r="L11297" s="5"/>
      <c r="P11297" t="s">
        <v>9088</v>
      </c>
    </row>
    <row r="11298" spans="2:16" x14ac:dyDescent="0.25">
      <c r="B11298" t="s">
        <v>4</v>
      </c>
      <c r="C11298" t="s">
        <v>17</v>
      </c>
      <c r="D11298" s="6">
        <v>0.126</v>
      </c>
      <c r="E11298" s="6">
        <v>0.126</v>
      </c>
      <c r="F11298" s="18">
        <v>135</v>
      </c>
      <c r="G11298" t="s">
        <v>2217</v>
      </c>
      <c r="H11298" t="s">
        <v>2198</v>
      </c>
      <c r="I11298" t="s">
        <v>618</v>
      </c>
      <c r="J11298" t="s">
        <v>9137</v>
      </c>
      <c r="L11298" s="5"/>
      <c r="P11298" t="s">
        <v>9137</v>
      </c>
    </row>
    <row r="11299" spans="2:16" x14ac:dyDescent="0.25">
      <c r="B11299" t="s">
        <v>4</v>
      </c>
      <c r="C11299" t="s">
        <v>17</v>
      </c>
      <c r="D11299" s="6">
        <v>0.107</v>
      </c>
      <c r="E11299" s="6">
        <v>0.107</v>
      </c>
      <c r="F11299" s="18">
        <v>155</v>
      </c>
      <c r="G11299" t="s">
        <v>2217</v>
      </c>
      <c r="H11299" t="s">
        <v>2199</v>
      </c>
      <c r="I11299" t="s">
        <v>5704</v>
      </c>
      <c r="J11299" t="s">
        <v>9186</v>
      </c>
      <c r="L11299" s="5"/>
      <c r="P11299" t="s">
        <v>9186</v>
      </c>
    </row>
    <row r="11300" spans="2:16" x14ac:dyDescent="0.25">
      <c r="B11300" t="s">
        <v>4</v>
      </c>
      <c r="C11300" t="s">
        <v>17</v>
      </c>
      <c r="D11300" s="6">
        <v>6.9000000000000006E-2</v>
      </c>
      <c r="E11300" s="6">
        <v>6.9000000000000006E-2</v>
      </c>
      <c r="F11300" s="18">
        <v>170</v>
      </c>
      <c r="G11300" t="s">
        <v>2217</v>
      </c>
      <c r="H11300" t="s">
        <v>1014</v>
      </c>
      <c r="I11300" t="s">
        <v>811</v>
      </c>
      <c r="J11300" t="s">
        <v>9235</v>
      </c>
      <c r="L11300" s="5"/>
      <c r="P11300" t="s">
        <v>9235</v>
      </c>
    </row>
    <row r="11301" spans="2:16" x14ac:dyDescent="0.25">
      <c r="B11301" t="s">
        <v>4</v>
      </c>
      <c r="C11301" t="s">
        <v>17</v>
      </c>
      <c r="D11301" s="6">
        <v>0.107</v>
      </c>
      <c r="E11301" s="6">
        <v>0.107</v>
      </c>
      <c r="F11301" s="18">
        <v>155</v>
      </c>
      <c r="G11301" t="s">
        <v>2217</v>
      </c>
      <c r="H11301" t="s">
        <v>2200</v>
      </c>
      <c r="I11301" t="s">
        <v>477</v>
      </c>
      <c r="J11301" t="s">
        <v>9284</v>
      </c>
      <c r="L11301" s="5"/>
      <c r="P11301" t="s">
        <v>9284</v>
      </c>
    </row>
    <row r="11302" spans="2:16" x14ac:dyDescent="0.25">
      <c r="B11302" t="s">
        <v>4</v>
      </c>
      <c r="C11302" t="s">
        <v>17</v>
      </c>
      <c r="D11302" s="6">
        <v>0.126</v>
      </c>
      <c r="E11302" s="6">
        <v>0.126</v>
      </c>
      <c r="F11302" s="18">
        <v>135</v>
      </c>
      <c r="G11302" t="s">
        <v>2217</v>
      </c>
      <c r="H11302" t="s">
        <v>2201</v>
      </c>
      <c r="I11302" t="s">
        <v>571</v>
      </c>
      <c r="J11302" t="s">
        <v>9333</v>
      </c>
      <c r="L11302" s="5"/>
      <c r="P11302" t="s">
        <v>9333</v>
      </c>
    </row>
    <row r="11303" spans="2:16" x14ac:dyDescent="0.25">
      <c r="B11303" t="s">
        <v>4</v>
      </c>
      <c r="C11303" t="s">
        <v>17</v>
      </c>
      <c r="D11303" s="6">
        <v>0.107</v>
      </c>
      <c r="E11303" s="6">
        <v>0.107</v>
      </c>
      <c r="F11303" s="18">
        <v>155</v>
      </c>
      <c r="G11303" t="s">
        <v>2217</v>
      </c>
      <c r="H11303" t="s">
        <v>2202</v>
      </c>
      <c r="I11303" t="s">
        <v>5709</v>
      </c>
      <c r="J11303" t="s">
        <v>9382</v>
      </c>
      <c r="L11303" s="5"/>
      <c r="P11303" t="s">
        <v>9382</v>
      </c>
    </row>
    <row r="11304" spans="2:16" x14ac:dyDescent="0.25">
      <c r="B11304" t="s">
        <v>4</v>
      </c>
      <c r="C11304" t="s">
        <v>17</v>
      </c>
      <c r="D11304" s="6">
        <v>0.126</v>
      </c>
      <c r="E11304" s="6">
        <v>0.126</v>
      </c>
      <c r="F11304" s="18">
        <v>135</v>
      </c>
      <c r="G11304" t="s">
        <v>2217</v>
      </c>
      <c r="H11304" t="s">
        <v>2203</v>
      </c>
      <c r="I11304" t="s">
        <v>490</v>
      </c>
      <c r="J11304" t="s">
        <v>9431</v>
      </c>
      <c r="L11304" s="5"/>
      <c r="P11304" t="s">
        <v>9431</v>
      </c>
    </row>
    <row r="11305" spans="2:16" x14ac:dyDescent="0.25">
      <c r="B11305" t="s">
        <v>4</v>
      </c>
      <c r="C11305" t="s">
        <v>17</v>
      </c>
      <c r="D11305" s="6">
        <v>0.107</v>
      </c>
      <c r="E11305" s="6">
        <v>0.107</v>
      </c>
      <c r="F11305" s="18">
        <v>155</v>
      </c>
      <c r="G11305" t="s">
        <v>2217</v>
      </c>
      <c r="H11305" t="s">
        <v>2204</v>
      </c>
      <c r="I11305" t="s">
        <v>5712</v>
      </c>
      <c r="J11305" t="s">
        <v>9480</v>
      </c>
      <c r="L11305" s="5"/>
      <c r="P11305" t="s">
        <v>9480</v>
      </c>
    </row>
    <row r="11306" spans="2:16" x14ac:dyDescent="0.25">
      <c r="B11306" t="s">
        <v>4</v>
      </c>
      <c r="C11306" t="s">
        <v>17</v>
      </c>
      <c r="D11306" s="6">
        <v>0.126</v>
      </c>
      <c r="E11306" s="6">
        <v>0.126</v>
      </c>
      <c r="F11306" s="18">
        <v>135</v>
      </c>
      <c r="G11306" t="s">
        <v>2217</v>
      </c>
      <c r="H11306" t="s">
        <v>2205</v>
      </c>
      <c r="I11306" t="s">
        <v>633</v>
      </c>
      <c r="J11306" t="s">
        <v>9529</v>
      </c>
      <c r="L11306" s="5"/>
      <c r="P11306" t="s">
        <v>9529</v>
      </c>
    </row>
    <row r="11307" spans="2:16" x14ac:dyDescent="0.25">
      <c r="B11307" t="s">
        <v>4</v>
      </c>
      <c r="C11307" t="s">
        <v>17</v>
      </c>
      <c r="D11307" s="6">
        <v>0.126</v>
      </c>
      <c r="E11307" s="6">
        <v>0.126</v>
      </c>
      <c r="F11307" s="18">
        <v>135</v>
      </c>
      <c r="G11307" t="s">
        <v>2217</v>
      </c>
      <c r="H11307" t="s">
        <v>2206</v>
      </c>
      <c r="I11307" t="s">
        <v>635</v>
      </c>
      <c r="J11307" t="s">
        <v>9578</v>
      </c>
      <c r="L11307" s="5"/>
      <c r="P11307" t="s">
        <v>9578</v>
      </c>
    </row>
    <row r="11308" spans="2:16" x14ac:dyDescent="0.25">
      <c r="B11308" t="s">
        <v>4</v>
      </c>
      <c r="C11308" t="s">
        <v>17</v>
      </c>
      <c r="D11308" s="6">
        <v>0.126</v>
      </c>
      <c r="E11308" s="6">
        <v>0.126</v>
      </c>
      <c r="F11308" s="18">
        <v>135</v>
      </c>
      <c r="G11308" t="s">
        <v>2217</v>
      </c>
      <c r="H11308" t="s">
        <v>2207</v>
      </c>
      <c r="I11308" t="s">
        <v>288</v>
      </c>
      <c r="J11308" t="s">
        <v>9627</v>
      </c>
      <c r="L11308" s="5"/>
      <c r="P11308" t="s">
        <v>9627</v>
      </c>
    </row>
    <row r="11309" spans="2:16" x14ac:dyDescent="0.25">
      <c r="B11309" t="s">
        <v>4</v>
      </c>
      <c r="C11309" t="s">
        <v>17</v>
      </c>
      <c r="D11309" s="6">
        <v>0.126</v>
      </c>
      <c r="E11309" s="6">
        <v>0.126</v>
      </c>
      <c r="F11309" s="18">
        <v>135</v>
      </c>
      <c r="G11309" t="s">
        <v>2217</v>
      </c>
      <c r="H11309" t="s">
        <v>2208</v>
      </c>
      <c r="I11309" t="s">
        <v>619</v>
      </c>
      <c r="J11309" t="s">
        <v>9676</v>
      </c>
      <c r="L11309" s="5"/>
      <c r="P11309" t="s">
        <v>9676</v>
      </c>
    </row>
    <row r="11310" spans="2:16" x14ac:dyDescent="0.25">
      <c r="B11310" t="s">
        <v>4</v>
      </c>
      <c r="C11310" t="s">
        <v>17</v>
      </c>
      <c r="D11310" s="6">
        <v>0.107</v>
      </c>
      <c r="E11310" s="6">
        <v>0.107</v>
      </c>
      <c r="F11310" s="18">
        <v>155</v>
      </c>
      <c r="G11310" t="s">
        <v>2217</v>
      </c>
      <c r="H11310" t="s">
        <v>2209</v>
      </c>
      <c r="I11310" t="s">
        <v>5718</v>
      </c>
      <c r="J11310" t="s">
        <v>9725</v>
      </c>
      <c r="L11310" s="5"/>
      <c r="P11310" t="s">
        <v>9725</v>
      </c>
    </row>
    <row r="11311" spans="2:16" x14ac:dyDescent="0.25">
      <c r="B11311" t="s">
        <v>4</v>
      </c>
      <c r="C11311" t="s">
        <v>17</v>
      </c>
      <c r="D11311" s="6">
        <v>0.107</v>
      </c>
      <c r="E11311" s="6">
        <v>0.107</v>
      </c>
      <c r="F11311" s="18">
        <v>155</v>
      </c>
      <c r="G11311" t="s">
        <v>2217</v>
      </c>
      <c r="H11311" t="s">
        <v>2210</v>
      </c>
      <c r="I11311" t="s">
        <v>514</v>
      </c>
      <c r="J11311" t="s">
        <v>9774</v>
      </c>
      <c r="L11311" s="5"/>
      <c r="P11311" t="s">
        <v>9774</v>
      </c>
    </row>
    <row r="11312" spans="2:16" x14ac:dyDescent="0.25">
      <c r="B11312" t="s">
        <v>4</v>
      </c>
      <c r="C11312" t="s">
        <v>17</v>
      </c>
      <c r="D11312" s="6">
        <v>0.126</v>
      </c>
      <c r="E11312" s="6">
        <v>0.126</v>
      </c>
      <c r="F11312" s="18">
        <v>135</v>
      </c>
      <c r="G11312" t="s">
        <v>2217</v>
      </c>
      <c r="H11312" t="s">
        <v>2211</v>
      </c>
      <c r="I11312" t="s">
        <v>694</v>
      </c>
      <c r="J11312" t="s">
        <v>9823</v>
      </c>
      <c r="L11312" s="5"/>
      <c r="P11312" t="s">
        <v>9823</v>
      </c>
    </row>
    <row r="11313" spans="2:16" x14ac:dyDescent="0.25">
      <c r="B11313" t="s">
        <v>4</v>
      </c>
      <c r="C11313" t="s">
        <v>17</v>
      </c>
      <c r="D11313" s="6">
        <v>0.05</v>
      </c>
      <c r="E11313" s="6">
        <v>0.05</v>
      </c>
      <c r="F11313" s="18">
        <v>230</v>
      </c>
      <c r="G11313" t="s">
        <v>2217</v>
      </c>
      <c r="H11313" t="s">
        <v>2212</v>
      </c>
      <c r="I11313" t="s">
        <v>5722</v>
      </c>
      <c r="J11313" t="s">
        <v>9872</v>
      </c>
      <c r="L11313" s="5"/>
      <c r="P11313" t="s">
        <v>9872</v>
      </c>
    </row>
    <row r="11314" spans="2:16" x14ac:dyDescent="0.25">
      <c r="B11314" t="s">
        <v>4</v>
      </c>
      <c r="C11314" t="s">
        <v>17</v>
      </c>
      <c r="D11314" s="6">
        <v>0.45899999999999996</v>
      </c>
      <c r="E11314" s="6">
        <v>0.45899999999999996</v>
      </c>
      <c r="F11314" s="18">
        <v>135</v>
      </c>
      <c r="G11314" t="s">
        <v>2217</v>
      </c>
      <c r="H11314" t="s">
        <v>2213</v>
      </c>
      <c r="I11314" t="s">
        <v>506</v>
      </c>
      <c r="J11314" t="s">
        <v>9921</v>
      </c>
      <c r="L11314" s="5"/>
      <c r="P11314" t="s">
        <v>9921</v>
      </c>
    </row>
    <row r="11315" spans="2:16" x14ac:dyDescent="0.25">
      <c r="B11315" t="s">
        <v>4</v>
      </c>
      <c r="C11315" t="s">
        <v>17</v>
      </c>
      <c r="D11315" s="6">
        <v>0.05</v>
      </c>
      <c r="E11315" s="6">
        <v>0.05</v>
      </c>
      <c r="F11315" s="18">
        <v>230</v>
      </c>
      <c r="G11315" t="s">
        <v>2217</v>
      </c>
      <c r="H11315" t="s">
        <v>2214</v>
      </c>
      <c r="I11315" t="s">
        <v>5725</v>
      </c>
      <c r="J11315" t="s">
        <v>9970</v>
      </c>
      <c r="L11315" s="5"/>
      <c r="P11315" t="s">
        <v>9970</v>
      </c>
    </row>
    <row r="11316" spans="2:16" x14ac:dyDescent="0.25">
      <c r="B11316" t="s">
        <v>4</v>
      </c>
      <c r="C11316" t="s">
        <v>17</v>
      </c>
      <c r="D11316" s="6">
        <v>0.107</v>
      </c>
      <c r="E11316" s="6">
        <v>0.107</v>
      </c>
      <c r="F11316" s="18">
        <v>155</v>
      </c>
      <c r="G11316" t="s">
        <v>2217</v>
      </c>
      <c r="H11316" t="s">
        <v>2215</v>
      </c>
      <c r="I11316" t="s">
        <v>5727</v>
      </c>
      <c r="J11316" t="s">
        <v>10019</v>
      </c>
      <c r="L11316" s="5"/>
      <c r="P11316" t="s">
        <v>10019</v>
      </c>
    </row>
    <row r="11317" spans="2:16" x14ac:dyDescent="0.25">
      <c r="B11317" t="s">
        <v>4</v>
      </c>
      <c r="C11317" t="s">
        <v>17</v>
      </c>
      <c r="D11317" s="6">
        <v>0.126</v>
      </c>
      <c r="E11317" s="6">
        <v>0.126</v>
      </c>
      <c r="F11317" s="18">
        <v>135</v>
      </c>
      <c r="G11317" t="s">
        <v>2217</v>
      </c>
      <c r="H11317" t="s">
        <v>2216</v>
      </c>
      <c r="I11317" t="s">
        <v>398</v>
      </c>
      <c r="J11317" t="s">
        <v>10068</v>
      </c>
      <c r="L11317" s="5"/>
      <c r="P11317" t="s">
        <v>10068</v>
      </c>
    </row>
    <row r="11318" spans="2:16" x14ac:dyDescent="0.25">
      <c r="B11318" t="s">
        <v>4</v>
      </c>
      <c r="C11318" t="s">
        <v>17</v>
      </c>
      <c r="D11318" s="6">
        <v>0.126</v>
      </c>
      <c r="E11318" s="6">
        <v>0.126</v>
      </c>
      <c r="F11318" s="18">
        <v>135</v>
      </c>
      <c r="G11318" t="s">
        <v>2217</v>
      </c>
      <c r="H11318" t="s">
        <v>2217</v>
      </c>
      <c r="I11318" t="s">
        <v>188</v>
      </c>
      <c r="J11318" t="s">
        <v>10117</v>
      </c>
      <c r="L11318" s="5"/>
      <c r="P11318" t="s">
        <v>10117</v>
      </c>
    </row>
    <row r="11319" spans="2:16" x14ac:dyDescent="0.25">
      <c r="B11319" t="s">
        <v>4</v>
      </c>
      <c r="C11319" t="s">
        <v>17</v>
      </c>
      <c r="D11319" s="6">
        <v>6.9000000000000006E-2</v>
      </c>
      <c r="E11319" s="6">
        <v>6.9000000000000006E-2</v>
      </c>
      <c r="F11319" s="18">
        <v>170</v>
      </c>
      <c r="G11319" t="s">
        <v>2217</v>
      </c>
      <c r="H11319" t="s">
        <v>2218</v>
      </c>
      <c r="I11319" t="s">
        <v>5731</v>
      </c>
      <c r="J11319" t="s">
        <v>10166</v>
      </c>
      <c r="L11319" s="5"/>
      <c r="P11319" t="s">
        <v>10166</v>
      </c>
    </row>
    <row r="11320" spans="2:16" x14ac:dyDescent="0.25">
      <c r="B11320" t="s">
        <v>4</v>
      </c>
      <c r="C11320" t="s">
        <v>17</v>
      </c>
      <c r="D11320" s="6">
        <v>6.9000000000000006E-2</v>
      </c>
      <c r="E11320" s="6">
        <v>6.9000000000000006E-2</v>
      </c>
      <c r="F11320" s="18">
        <v>170</v>
      </c>
      <c r="G11320" t="s">
        <v>2217</v>
      </c>
      <c r="H11320" t="s">
        <v>2219</v>
      </c>
      <c r="I11320" t="s">
        <v>5733</v>
      </c>
      <c r="J11320" t="s">
        <v>10215</v>
      </c>
      <c r="L11320" s="5"/>
      <c r="P11320" t="s">
        <v>10215</v>
      </c>
    </row>
    <row r="11321" spans="2:16" x14ac:dyDescent="0.25">
      <c r="B11321" t="s">
        <v>4</v>
      </c>
      <c r="C11321" t="s">
        <v>17</v>
      </c>
      <c r="D11321" s="6">
        <v>0.126</v>
      </c>
      <c r="E11321" s="6">
        <v>0.126</v>
      </c>
      <c r="F11321" s="18">
        <v>135</v>
      </c>
      <c r="G11321" t="s">
        <v>2217</v>
      </c>
      <c r="H11321" t="s">
        <v>2220</v>
      </c>
      <c r="I11321" t="s">
        <v>189</v>
      </c>
      <c r="J11321" t="s">
        <v>10264</v>
      </c>
      <c r="L11321" s="5"/>
      <c r="P11321" t="s">
        <v>10264</v>
      </c>
    </row>
    <row r="11322" spans="2:16" x14ac:dyDescent="0.25">
      <c r="B11322" t="s">
        <v>4</v>
      </c>
      <c r="C11322" t="s">
        <v>17</v>
      </c>
      <c r="D11322" s="6">
        <v>0.126</v>
      </c>
      <c r="E11322" s="6">
        <v>0.126</v>
      </c>
      <c r="F11322" s="18">
        <v>135</v>
      </c>
      <c r="G11322" t="s">
        <v>2217</v>
      </c>
      <c r="H11322" t="s">
        <v>2221</v>
      </c>
      <c r="I11322" t="s">
        <v>517</v>
      </c>
      <c r="J11322" t="s">
        <v>10313</v>
      </c>
      <c r="L11322" s="5"/>
      <c r="P11322" t="s">
        <v>10313</v>
      </c>
    </row>
    <row r="11323" spans="2:16" x14ac:dyDescent="0.25">
      <c r="B11323" t="s">
        <v>4</v>
      </c>
      <c r="C11323" t="s">
        <v>17</v>
      </c>
      <c r="D11323" s="6">
        <v>0.107</v>
      </c>
      <c r="E11323" s="6">
        <v>0.107</v>
      </c>
      <c r="F11323" s="18">
        <v>155</v>
      </c>
      <c r="G11323" t="s">
        <v>2217</v>
      </c>
      <c r="H11323" t="s">
        <v>2222</v>
      </c>
      <c r="I11323" t="s">
        <v>679</v>
      </c>
      <c r="J11323" t="s">
        <v>10362</v>
      </c>
      <c r="L11323" s="5"/>
      <c r="P11323" t="s">
        <v>10362</v>
      </c>
    </row>
    <row r="11324" spans="2:16" x14ac:dyDescent="0.25">
      <c r="B11324" t="s">
        <v>4</v>
      </c>
      <c r="C11324" t="s">
        <v>17</v>
      </c>
      <c r="D11324" s="6">
        <v>6.9000000000000006E-2</v>
      </c>
      <c r="E11324" s="6">
        <v>6.9000000000000006E-2</v>
      </c>
      <c r="F11324" s="18">
        <v>170</v>
      </c>
      <c r="G11324" t="s">
        <v>2217</v>
      </c>
      <c r="H11324" t="s">
        <v>2223</v>
      </c>
      <c r="I11324" t="s">
        <v>5740</v>
      </c>
      <c r="J11324" t="s">
        <v>10411</v>
      </c>
      <c r="L11324" s="5"/>
      <c r="P11324" t="s">
        <v>10411</v>
      </c>
    </row>
    <row r="11325" spans="2:16" x14ac:dyDescent="0.25">
      <c r="B11325" t="s">
        <v>4</v>
      </c>
      <c r="C11325" t="s">
        <v>17</v>
      </c>
      <c r="D11325" s="6">
        <v>0.34299999999999997</v>
      </c>
      <c r="E11325" s="6">
        <v>0.34299999999999997</v>
      </c>
      <c r="F11325" s="18">
        <v>135</v>
      </c>
      <c r="G11325" t="s">
        <v>2217</v>
      </c>
      <c r="H11325" t="s">
        <v>2224</v>
      </c>
      <c r="I11325" t="s">
        <v>124</v>
      </c>
      <c r="J11325" t="s">
        <v>10460</v>
      </c>
      <c r="L11325" s="5"/>
      <c r="P11325" t="s">
        <v>10460</v>
      </c>
    </row>
    <row r="11326" spans="2:16" x14ac:dyDescent="0.25">
      <c r="B11326" t="s">
        <v>4</v>
      </c>
      <c r="C11326" t="s">
        <v>17</v>
      </c>
      <c r="D11326" s="6">
        <v>0.126</v>
      </c>
      <c r="E11326" s="6">
        <v>0.126</v>
      </c>
      <c r="F11326" s="18">
        <v>135</v>
      </c>
      <c r="G11326" t="s">
        <v>2217</v>
      </c>
      <c r="H11326" t="s">
        <v>2225</v>
      </c>
      <c r="I11326" t="s">
        <v>399</v>
      </c>
      <c r="J11326" t="s">
        <v>10509</v>
      </c>
      <c r="L11326" s="5"/>
      <c r="P11326" t="s">
        <v>10509</v>
      </c>
    </row>
    <row r="11327" spans="2:16" x14ac:dyDescent="0.25">
      <c r="B11327" t="s">
        <v>4</v>
      </c>
      <c r="C11327" t="s">
        <v>17</v>
      </c>
      <c r="D11327" s="6">
        <v>0.126</v>
      </c>
      <c r="E11327" s="6">
        <v>0.126</v>
      </c>
      <c r="F11327" s="18">
        <v>135</v>
      </c>
      <c r="G11327" t="s">
        <v>2217</v>
      </c>
      <c r="H11327" t="s">
        <v>2226</v>
      </c>
      <c r="I11327" t="s">
        <v>737</v>
      </c>
      <c r="J11327" t="s">
        <v>10558</v>
      </c>
      <c r="L11327" s="5"/>
      <c r="P11327" t="s">
        <v>10558</v>
      </c>
    </row>
    <row r="11328" spans="2:16" x14ac:dyDescent="0.25">
      <c r="B11328" t="s">
        <v>4</v>
      </c>
      <c r="C11328" t="s">
        <v>17</v>
      </c>
      <c r="D11328" s="6">
        <v>0.107</v>
      </c>
      <c r="E11328" s="6">
        <v>0.107</v>
      </c>
      <c r="F11328" s="18">
        <v>155</v>
      </c>
      <c r="G11328" t="s">
        <v>2217</v>
      </c>
      <c r="H11328" t="s">
        <v>2227</v>
      </c>
      <c r="I11328" t="s">
        <v>5746</v>
      </c>
      <c r="J11328" t="s">
        <v>10607</v>
      </c>
      <c r="L11328" s="5"/>
      <c r="P11328" t="s">
        <v>10607</v>
      </c>
    </row>
    <row r="11329" spans="2:16" x14ac:dyDescent="0.25">
      <c r="B11329" t="s">
        <v>4</v>
      </c>
      <c r="C11329" t="s">
        <v>17</v>
      </c>
      <c r="D11329" s="6">
        <v>0.126</v>
      </c>
      <c r="E11329" s="6">
        <v>0.126</v>
      </c>
      <c r="F11329" s="18">
        <v>135</v>
      </c>
      <c r="G11329" t="s">
        <v>2217</v>
      </c>
      <c r="H11329" t="s">
        <v>2228</v>
      </c>
      <c r="I11329" t="s">
        <v>519</v>
      </c>
      <c r="J11329" t="s">
        <v>10656</v>
      </c>
      <c r="L11329" s="5"/>
      <c r="P11329" t="s">
        <v>10656</v>
      </c>
    </row>
    <row r="11330" spans="2:16" x14ac:dyDescent="0.25">
      <c r="B11330" t="s">
        <v>4</v>
      </c>
      <c r="C11330" t="s">
        <v>17</v>
      </c>
      <c r="D11330" s="6">
        <v>0.107</v>
      </c>
      <c r="E11330" s="6">
        <v>0.107</v>
      </c>
      <c r="F11330" s="18">
        <v>155</v>
      </c>
      <c r="G11330" t="s">
        <v>2217</v>
      </c>
      <c r="H11330" t="s">
        <v>2229</v>
      </c>
      <c r="I11330" t="s">
        <v>471</v>
      </c>
      <c r="J11330" t="s">
        <v>10705</v>
      </c>
      <c r="L11330" s="5"/>
      <c r="P11330" t="s">
        <v>10705</v>
      </c>
    </row>
    <row r="11331" spans="2:16" x14ac:dyDescent="0.25">
      <c r="B11331" t="s">
        <v>4</v>
      </c>
      <c r="C11331" t="s">
        <v>17</v>
      </c>
      <c r="D11331" s="6">
        <v>6.9000000000000006E-2</v>
      </c>
      <c r="E11331" s="6">
        <v>6.9000000000000006E-2</v>
      </c>
      <c r="F11331" s="18">
        <v>170</v>
      </c>
      <c r="G11331" t="s">
        <v>2217</v>
      </c>
      <c r="H11331" t="s">
        <v>2230</v>
      </c>
      <c r="I11331" t="s">
        <v>5750</v>
      </c>
      <c r="J11331" t="s">
        <v>10754</v>
      </c>
      <c r="L11331" s="5"/>
      <c r="P11331" t="s">
        <v>10754</v>
      </c>
    </row>
    <row r="11332" spans="2:16" x14ac:dyDescent="0.25">
      <c r="B11332" t="s">
        <v>4</v>
      </c>
      <c r="C11332" t="s">
        <v>17</v>
      </c>
      <c r="D11332" s="6">
        <v>0.126</v>
      </c>
      <c r="E11332" s="6">
        <v>0.126</v>
      </c>
      <c r="F11332" s="18">
        <v>135</v>
      </c>
      <c r="G11332" t="s">
        <v>2217</v>
      </c>
      <c r="H11332" t="s">
        <v>2231</v>
      </c>
      <c r="I11332" t="s">
        <v>498</v>
      </c>
      <c r="J11332" t="s">
        <v>10803</v>
      </c>
      <c r="L11332" s="5"/>
      <c r="P11332" t="s">
        <v>10803</v>
      </c>
    </row>
    <row r="11333" spans="2:16" x14ac:dyDescent="0.25">
      <c r="B11333" t="s">
        <v>4</v>
      </c>
      <c r="C11333" t="s">
        <v>17</v>
      </c>
      <c r="D11333" s="6">
        <v>0.126</v>
      </c>
      <c r="E11333" s="6">
        <v>0.126</v>
      </c>
      <c r="F11333" s="18">
        <v>135</v>
      </c>
      <c r="G11333" t="s">
        <v>2217</v>
      </c>
      <c r="H11333" t="s">
        <v>2232</v>
      </c>
      <c r="I11333" t="s">
        <v>527</v>
      </c>
      <c r="J11333" t="s">
        <v>10852</v>
      </c>
      <c r="L11333" s="5"/>
      <c r="P11333" t="s">
        <v>10852</v>
      </c>
    </row>
    <row r="11334" spans="2:16" x14ac:dyDescent="0.25">
      <c r="B11334" t="s">
        <v>4</v>
      </c>
      <c r="C11334" t="s">
        <v>17</v>
      </c>
      <c r="D11334" s="6">
        <v>6.9000000000000006E-2</v>
      </c>
      <c r="E11334" s="6">
        <v>6.9000000000000006E-2</v>
      </c>
      <c r="F11334" s="18">
        <v>170</v>
      </c>
      <c r="G11334" t="s">
        <v>2217</v>
      </c>
      <c r="H11334" t="s">
        <v>2233</v>
      </c>
      <c r="I11334" t="s">
        <v>781</v>
      </c>
      <c r="J11334" t="s">
        <v>10901</v>
      </c>
      <c r="L11334" s="5"/>
      <c r="P11334" t="s">
        <v>10901</v>
      </c>
    </row>
    <row r="11335" spans="2:16" x14ac:dyDescent="0.25">
      <c r="B11335" t="s">
        <v>4</v>
      </c>
      <c r="C11335" t="s">
        <v>17</v>
      </c>
      <c r="D11335" s="6">
        <v>0.107</v>
      </c>
      <c r="E11335" s="6">
        <v>0.107</v>
      </c>
      <c r="F11335" s="18">
        <v>155</v>
      </c>
      <c r="G11335" t="s">
        <v>2217</v>
      </c>
      <c r="H11335" t="s">
        <v>2234</v>
      </c>
      <c r="I11335" t="s">
        <v>916</v>
      </c>
      <c r="J11335" t="s">
        <v>10950</v>
      </c>
      <c r="L11335" s="5"/>
      <c r="P11335" t="s">
        <v>10950</v>
      </c>
    </row>
    <row r="11336" spans="2:16" x14ac:dyDescent="0.25">
      <c r="B11336" t="s">
        <v>4</v>
      </c>
      <c r="C11336" t="s">
        <v>17</v>
      </c>
      <c r="D11336" s="6">
        <v>0.126</v>
      </c>
      <c r="E11336" s="6">
        <v>0.126</v>
      </c>
      <c r="F11336" s="18">
        <v>135</v>
      </c>
      <c r="G11336" t="s">
        <v>2217</v>
      </c>
      <c r="H11336" t="s">
        <v>2235</v>
      </c>
      <c r="I11336" t="s">
        <v>5756</v>
      </c>
      <c r="J11336" t="s">
        <v>10999</v>
      </c>
      <c r="L11336" s="5"/>
      <c r="P11336" t="s">
        <v>10999</v>
      </c>
    </row>
    <row r="11337" spans="2:16" x14ac:dyDescent="0.25">
      <c r="B11337" t="s">
        <v>4</v>
      </c>
      <c r="C11337" t="s">
        <v>17</v>
      </c>
      <c r="D11337" s="6">
        <v>0.05</v>
      </c>
      <c r="E11337" s="6">
        <v>0.05</v>
      </c>
      <c r="F11337" s="18">
        <v>230</v>
      </c>
      <c r="G11337" t="s">
        <v>2217</v>
      </c>
      <c r="H11337" t="s">
        <v>2236</v>
      </c>
      <c r="I11337" t="s">
        <v>5758</v>
      </c>
      <c r="J11337" t="s">
        <v>11048</v>
      </c>
      <c r="L11337" s="5"/>
      <c r="P11337" t="s">
        <v>11048</v>
      </c>
    </row>
    <row r="11338" spans="2:16" x14ac:dyDescent="0.25">
      <c r="B11338" t="s">
        <v>4</v>
      </c>
      <c r="C11338" t="s">
        <v>17</v>
      </c>
      <c r="D11338" s="6">
        <v>6.9000000000000006E-2</v>
      </c>
      <c r="E11338" s="6">
        <v>6.9000000000000006E-2</v>
      </c>
      <c r="F11338" s="18">
        <v>170</v>
      </c>
      <c r="G11338" t="s">
        <v>2218</v>
      </c>
      <c r="H11338" t="s">
        <v>2190</v>
      </c>
      <c r="I11338" t="s">
        <v>5760</v>
      </c>
      <c r="J11338" t="s">
        <v>8697</v>
      </c>
      <c r="L11338" s="5"/>
      <c r="P11338" t="s">
        <v>8697</v>
      </c>
    </row>
    <row r="11339" spans="2:16" x14ac:dyDescent="0.25">
      <c r="B11339" t="s">
        <v>4</v>
      </c>
      <c r="C11339" t="s">
        <v>17</v>
      </c>
      <c r="D11339" s="6">
        <v>0.126</v>
      </c>
      <c r="E11339" s="6">
        <v>0.126</v>
      </c>
      <c r="F11339" s="18">
        <v>135</v>
      </c>
      <c r="G11339" t="s">
        <v>2218</v>
      </c>
      <c r="H11339" t="s">
        <v>2191</v>
      </c>
      <c r="I11339" t="s">
        <v>5762</v>
      </c>
      <c r="J11339" t="s">
        <v>8746</v>
      </c>
      <c r="L11339" s="5"/>
      <c r="P11339" t="s">
        <v>8746</v>
      </c>
    </row>
    <row r="11340" spans="2:16" x14ac:dyDescent="0.25">
      <c r="B11340" t="s">
        <v>4</v>
      </c>
      <c r="C11340" t="s">
        <v>17</v>
      </c>
      <c r="D11340" s="6">
        <v>0.126</v>
      </c>
      <c r="E11340" s="6">
        <v>0.126</v>
      </c>
      <c r="F11340" s="18">
        <v>135</v>
      </c>
      <c r="G11340" t="s">
        <v>2218</v>
      </c>
      <c r="H11340" t="s">
        <v>2192</v>
      </c>
      <c r="I11340" t="s">
        <v>5764</v>
      </c>
      <c r="J11340" t="s">
        <v>8795</v>
      </c>
      <c r="L11340" s="5"/>
      <c r="P11340" t="s">
        <v>8795</v>
      </c>
    </row>
    <row r="11341" spans="2:16" x14ac:dyDescent="0.25">
      <c r="B11341" t="s">
        <v>4</v>
      </c>
      <c r="C11341" t="s">
        <v>17</v>
      </c>
      <c r="D11341" s="6">
        <v>0.126</v>
      </c>
      <c r="E11341" s="6">
        <v>0.126</v>
      </c>
      <c r="F11341" s="18">
        <v>135</v>
      </c>
      <c r="G11341" t="s">
        <v>2218</v>
      </c>
      <c r="H11341" t="s">
        <v>2183</v>
      </c>
      <c r="I11341" t="s">
        <v>5766</v>
      </c>
      <c r="J11341" t="s">
        <v>8844</v>
      </c>
      <c r="L11341" s="5"/>
      <c r="P11341" t="s">
        <v>8844</v>
      </c>
    </row>
    <row r="11342" spans="2:16" x14ac:dyDescent="0.25">
      <c r="B11342" t="s">
        <v>4</v>
      </c>
      <c r="C11342" t="s">
        <v>17</v>
      </c>
      <c r="D11342" s="6">
        <v>0.126</v>
      </c>
      <c r="E11342" s="6">
        <v>0.126</v>
      </c>
      <c r="F11342" s="18">
        <v>135</v>
      </c>
      <c r="G11342" t="s">
        <v>2218</v>
      </c>
      <c r="H11342" t="s">
        <v>2193</v>
      </c>
      <c r="I11342" t="s">
        <v>5768</v>
      </c>
      <c r="J11342" t="s">
        <v>8893</v>
      </c>
      <c r="L11342" s="5"/>
      <c r="P11342" t="s">
        <v>8893</v>
      </c>
    </row>
    <row r="11343" spans="2:16" x14ac:dyDescent="0.25">
      <c r="B11343" t="s">
        <v>4</v>
      </c>
      <c r="C11343" t="s">
        <v>17</v>
      </c>
      <c r="D11343" s="6">
        <v>6.9000000000000006E-2</v>
      </c>
      <c r="E11343" s="6">
        <v>6.9000000000000006E-2</v>
      </c>
      <c r="F11343" s="18">
        <v>170</v>
      </c>
      <c r="G11343" t="s">
        <v>2218</v>
      </c>
      <c r="H11343" t="s">
        <v>2194</v>
      </c>
      <c r="I11343" t="s">
        <v>5770</v>
      </c>
      <c r="J11343" t="s">
        <v>8942</v>
      </c>
      <c r="L11343" s="5"/>
      <c r="P11343" t="s">
        <v>8942</v>
      </c>
    </row>
    <row r="11344" spans="2:16" x14ac:dyDescent="0.25">
      <c r="B11344" t="s">
        <v>4</v>
      </c>
      <c r="C11344" t="s">
        <v>17</v>
      </c>
      <c r="D11344" s="6">
        <v>6.9000000000000006E-2</v>
      </c>
      <c r="E11344" s="6">
        <v>6.9000000000000006E-2</v>
      </c>
      <c r="F11344" s="18">
        <v>170</v>
      </c>
      <c r="G11344" t="s">
        <v>2218</v>
      </c>
      <c r="H11344" t="s">
        <v>2195</v>
      </c>
      <c r="I11344" t="s">
        <v>5772</v>
      </c>
      <c r="J11344" t="s">
        <v>8991</v>
      </c>
      <c r="L11344" s="5"/>
      <c r="P11344" t="s">
        <v>8991</v>
      </c>
    </row>
    <row r="11345" spans="2:16" x14ac:dyDescent="0.25">
      <c r="B11345" t="s">
        <v>4</v>
      </c>
      <c r="C11345" t="s">
        <v>17</v>
      </c>
      <c r="D11345" s="6">
        <v>6.9000000000000006E-2</v>
      </c>
      <c r="E11345" s="6">
        <v>6.9000000000000006E-2</v>
      </c>
      <c r="F11345" s="18">
        <v>170</v>
      </c>
      <c r="G11345" t="s">
        <v>2218</v>
      </c>
      <c r="H11345" t="s">
        <v>2196</v>
      </c>
      <c r="I11345" t="s">
        <v>5774</v>
      </c>
      <c r="J11345" t="s">
        <v>9040</v>
      </c>
      <c r="L11345" s="5"/>
      <c r="P11345" t="s">
        <v>9040</v>
      </c>
    </row>
    <row r="11346" spans="2:16" x14ac:dyDescent="0.25">
      <c r="B11346" t="s">
        <v>4</v>
      </c>
      <c r="C11346" t="s">
        <v>17</v>
      </c>
      <c r="D11346" s="6">
        <v>6.9000000000000006E-2</v>
      </c>
      <c r="E11346" s="6">
        <v>6.9000000000000006E-2</v>
      </c>
      <c r="F11346" s="18">
        <v>170</v>
      </c>
      <c r="G11346" t="s">
        <v>2218</v>
      </c>
      <c r="H11346" t="s">
        <v>2197</v>
      </c>
      <c r="I11346" t="s">
        <v>5776</v>
      </c>
      <c r="J11346" t="s">
        <v>9089</v>
      </c>
      <c r="L11346" s="5"/>
      <c r="P11346" t="s">
        <v>9089</v>
      </c>
    </row>
    <row r="11347" spans="2:16" x14ac:dyDescent="0.25">
      <c r="B11347" t="s">
        <v>4</v>
      </c>
      <c r="C11347" t="s">
        <v>17</v>
      </c>
      <c r="D11347" s="6">
        <v>6.9000000000000006E-2</v>
      </c>
      <c r="E11347" s="6">
        <v>6.9000000000000006E-2</v>
      </c>
      <c r="F11347" s="18">
        <v>170</v>
      </c>
      <c r="G11347" t="s">
        <v>2218</v>
      </c>
      <c r="H11347" t="s">
        <v>2198</v>
      </c>
      <c r="I11347" t="s">
        <v>5778</v>
      </c>
      <c r="J11347" t="s">
        <v>9138</v>
      </c>
      <c r="L11347" s="5"/>
      <c r="P11347" t="s">
        <v>9138</v>
      </c>
    </row>
    <row r="11348" spans="2:16" x14ac:dyDescent="0.25">
      <c r="B11348" t="s">
        <v>4</v>
      </c>
      <c r="C11348" t="s">
        <v>17</v>
      </c>
      <c r="D11348" s="6">
        <v>0.107</v>
      </c>
      <c r="E11348" s="6">
        <v>0.107</v>
      </c>
      <c r="F11348" s="18">
        <v>155</v>
      </c>
      <c r="G11348" t="s">
        <v>2218</v>
      </c>
      <c r="H11348" t="s">
        <v>2199</v>
      </c>
      <c r="I11348" t="s">
        <v>5780</v>
      </c>
      <c r="J11348" t="s">
        <v>9187</v>
      </c>
      <c r="L11348" s="5"/>
      <c r="P11348" t="s">
        <v>9187</v>
      </c>
    </row>
    <row r="11349" spans="2:16" x14ac:dyDescent="0.25">
      <c r="B11349" t="s">
        <v>4</v>
      </c>
      <c r="C11349" t="s">
        <v>17</v>
      </c>
      <c r="D11349" s="6">
        <v>0.107</v>
      </c>
      <c r="E11349" s="6">
        <v>0.107</v>
      </c>
      <c r="F11349" s="18">
        <v>155</v>
      </c>
      <c r="G11349" t="s">
        <v>2218</v>
      </c>
      <c r="H11349" t="s">
        <v>1014</v>
      </c>
      <c r="I11349" t="s">
        <v>5782</v>
      </c>
      <c r="J11349" t="s">
        <v>9236</v>
      </c>
      <c r="L11349" s="5"/>
      <c r="P11349" t="s">
        <v>9236</v>
      </c>
    </row>
    <row r="11350" spans="2:16" x14ac:dyDescent="0.25">
      <c r="B11350" t="s">
        <v>4</v>
      </c>
      <c r="C11350" t="s">
        <v>17</v>
      </c>
      <c r="D11350" s="6">
        <v>0.107</v>
      </c>
      <c r="E11350" s="6">
        <v>0.107</v>
      </c>
      <c r="F11350" s="18">
        <v>155</v>
      </c>
      <c r="G11350" t="s">
        <v>2218</v>
      </c>
      <c r="H11350" t="s">
        <v>2200</v>
      </c>
      <c r="I11350" t="s">
        <v>5784</v>
      </c>
      <c r="J11350" t="s">
        <v>9285</v>
      </c>
      <c r="L11350" s="5"/>
      <c r="P11350" t="s">
        <v>9285</v>
      </c>
    </row>
    <row r="11351" spans="2:16" x14ac:dyDescent="0.25">
      <c r="B11351" t="s">
        <v>4</v>
      </c>
      <c r="C11351" t="s">
        <v>17</v>
      </c>
      <c r="D11351" s="6">
        <v>6.9000000000000006E-2</v>
      </c>
      <c r="E11351" s="6">
        <v>6.9000000000000006E-2</v>
      </c>
      <c r="F11351" s="18">
        <v>170</v>
      </c>
      <c r="G11351" t="s">
        <v>2218</v>
      </c>
      <c r="H11351" t="s">
        <v>2201</v>
      </c>
      <c r="I11351" t="s">
        <v>5786</v>
      </c>
      <c r="J11351" t="s">
        <v>9334</v>
      </c>
      <c r="L11351" s="5"/>
      <c r="P11351" t="s">
        <v>9334</v>
      </c>
    </row>
    <row r="11352" spans="2:16" x14ac:dyDescent="0.25">
      <c r="B11352" t="s">
        <v>4</v>
      </c>
      <c r="C11352" t="s">
        <v>17</v>
      </c>
      <c r="D11352" s="6">
        <v>0.107</v>
      </c>
      <c r="E11352" s="6">
        <v>0.107</v>
      </c>
      <c r="F11352" s="18">
        <v>155</v>
      </c>
      <c r="G11352" t="s">
        <v>2218</v>
      </c>
      <c r="H11352" t="s">
        <v>2202</v>
      </c>
      <c r="I11352" t="s">
        <v>5788</v>
      </c>
      <c r="J11352" t="s">
        <v>9383</v>
      </c>
      <c r="L11352" s="5"/>
      <c r="P11352" t="s">
        <v>9383</v>
      </c>
    </row>
    <row r="11353" spans="2:16" x14ac:dyDescent="0.25">
      <c r="B11353" t="s">
        <v>4</v>
      </c>
      <c r="C11353" t="s">
        <v>17</v>
      </c>
      <c r="D11353" s="6">
        <v>6.9000000000000006E-2</v>
      </c>
      <c r="E11353" s="6">
        <v>6.9000000000000006E-2</v>
      </c>
      <c r="F11353" s="18">
        <v>170</v>
      </c>
      <c r="G11353" t="s">
        <v>2218</v>
      </c>
      <c r="H11353" t="s">
        <v>2203</v>
      </c>
      <c r="I11353" t="s">
        <v>5790</v>
      </c>
      <c r="J11353" t="s">
        <v>9432</v>
      </c>
      <c r="L11353" s="5"/>
      <c r="P11353" t="s">
        <v>9432</v>
      </c>
    </row>
    <row r="11354" spans="2:16" x14ac:dyDescent="0.25">
      <c r="B11354" t="s">
        <v>4</v>
      </c>
      <c r="C11354" t="s">
        <v>17</v>
      </c>
      <c r="D11354" s="6">
        <v>0.126</v>
      </c>
      <c r="E11354" s="6">
        <v>0.126</v>
      </c>
      <c r="F11354" s="18">
        <v>135</v>
      </c>
      <c r="G11354" t="s">
        <v>2218</v>
      </c>
      <c r="H11354" t="s">
        <v>2204</v>
      </c>
      <c r="I11354" t="s">
        <v>5792</v>
      </c>
      <c r="J11354" t="s">
        <v>9481</v>
      </c>
      <c r="L11354" s="5"/>
      <c r="P11354" t="s">
        <v>9481</v>
      </c>
    </row>
    <row r="11355" spans="2:16" x14ac:dyDescent="0.25">
      <c r="B11355" t="s">
        <v>4</v>
      </c>
      <c r="C11355" t="s">
        <v>17</v>
      </c>
      <c r="D11355" s="6">
        <v>6.9000000000000006E-2</v>
      </c>
      <c r="E11355" s="6">
        <v>6.9000000000000006E-2</v>
      </c>
      <c r="F11355" s="18">
        <v>170</v>
      </c>
      <c r="G11355" t="s">
        <v>2218</v>
      </c>
      <c r="H11355" t="s">
        <v>2205</v>
      </c>
      <c r="I11355" t="s">
        <v>5794</v>
      </c>
      <c r="J11355" t="s">
        <v>9530</v>
      </c>
      <c r="L11355" s="5"/>
      <c r="P11355" t="s">
        <v>9530</v>
      </c>
    </row>
    <row r="11356" spans="2:16" x14ac:dyDescent="0.25">
      <c r="B11356" t="s">
        <v>4</v>
      </c>
      <c r="C11356" t="s">
        <v>17</v>
      </c>
      <c r="D11356" s="6">
        <v>6.9000000000000006E-2</v>
      </c>
      <c r="E11356" s="6">
        <v>6.9000000000000006E-2</v>
      </c>
      <c r="F11356" s="18">
        <v>170</v>
      </c>
      <c r="G11356" t="s">
        <v>2218</v>
      </c>
      <c r="H11356" t="s">
        <v>2206</v>
      </c>
      <c r="I11356" t="s">
        <v>5796</v>
      </c>
      <c r="J11356" t="s">
        <v>9579</v>
      </c>
      <c r="L11356" s="5"/>
      <c r="P11356" t="s">
        <v>9579</v>
      </c>
    </row>
    <row r="11357" spans="2:16" x14ac:dyDescent="0.25">
      <c r="B11357" t="s">
        <v>4</v>
      </c>
      <c r="C11357" t="s">
        <v>17</v>
      </c>
      <c r="D11357" s="6">
        <v>6.9000000000000006E-2</v>
      </c>
      <c r="E11357" s="6">
        <v>6.9000000000000006E-2</v>
      </c>
      <c r="F11357" s="18">
        <v>170</v>
      </c>
      <c r="G11357" t="s">
        <v>2218</v>
      </c>
      <c r="H11357" t="s">
        <v>2207</v>
      </c>
      <c r="I11357" t="s">
        <v>5798</v>
      </c>
      <c r="J11357" t="s">
        <v>9628</v>
      </c>
      <c r="L11357" s="5"/>
      <c r="P11357" t="s">
        <v>9628</v>
      </c>
    </row>
    <row r="11358" spans="2:16" x14ac:dyDescent="0.25">
      <c r="B11358" t="s">
        <v>4</v>
      </c>
      <c r="C11358" t="s">
        <v>17</v>
      </c>
      <c r="D11358" s="6">
        <v>6.9000000000000006E-2</v>
      </c>
      <c r="E11358" s="6">
        <v>6.9000000000000006E-2</v>
      </c>
      <c r="F11358" s="18">
        <v>170</v>
      </c>
      <c r="G11358" t="s">
        <v>2218</v>
      </c>
      <c r="H11358" t="s">
        <v>2208</v>
      </c>
      <c r="I11358" t="s">
        <v>5800</v>
      </c>
      <c r="J11358" t="s">
        <v>9677</v>
      </c>
      <c r="L11358" s="5"/>
      <c r="P11358" t="s">
        <v>9677</v>
      </c>
    </row>
    <row r="11359" spans="2:16" x14ac:dyDescent="0.25">
      <c r="B11359" t="s">
        <v>4</v>
      </c>
      <c r="C11359" t="s">
        <v>17</v>
      </c>
      <c r="D11359" s="6">
        <v>6.9000000000000006E-2</v>
      </c>
      <c r="E11359" s="6">
        <v>6.9000000000000006E-2</v>
      </c>
      <c r="F11359" s="18">
        <v>170</v>
      </c>
      <c r="G11359" t="s">
        <v>2218</v>
      </c>
      <c r="H11359" t="s">
        <v>2209</v>
      </c>
      <c r="I11359" t="s">
        <v>5802</v>
      </c>
      <c r="J11359" t="s">
        <v>9726</v>
      </c>
      <c r="L11359" s="5"/>
      <c r="P11359" t="s">
        <v>9726</v>
      </c>
    </row>
    <row r="11360" spans="2:16" x14ac:dyDescent="0.25">
      <c r="B11360" t="s">
        <v>4</v>
      </c>
      <c r="C11360" t="s">
        <v>17</v>
      </c>
      <c r="D11360" s="6">
        <v>0.107</v>
      </c>
      <c r="E11360" s="6">
        <v>0.107</v>
      </c>
      <c r="F11360" s="18">
        <v>155</v>
      </c>
      <c r="G11360" t="s">
        <v>2218</v>
      </c>
      <c r="H11360" t="s">
        <v>2210</v>
      </c>
      <c r="I11360" t="s">
        <v>5804</v>
      </c>
      <c r="J11360" t="s">
        <v>9775</v>
      </c>
      <c r="L11360" s="5"/>
      <c r="P11360" t="s">
        <v>9775</v>
      </c>
    </row>
    <row r="11361" spans="2:16" x14ac:dyDescent="0.25">
      <c r="B11361" t="s">
        <v>4</v>
      </c>
      <c r="C11361" t="s">
        <v>17</v>
      </c>
      <c r="D11361" s="6">
        <v>6.9000000000000006E-2</v>
      </c>
      <c r="E11361" s="6">
        <v>6.9000000000000006E-2</v>
      </c>
      <c r="F11361" s="18">
        <v>170</v>
      </c>
      <c r="G11361" t="s">
        <v>2218</v>
      </c>
      <c r="H11361" t="s">
        <v>2211</v>
      </c>
      <c r="I11361" t="s">
        <v>5806</v>
      </c>
      <c r="J11361" t="s">
        <v>9824</v>
      </c>
      <c r="L11361" s="5"/>
      <c r="P11361" t="s">
        <v>9824</v>
      </c>
    </row>
    <row r="11362" spans="2:16" x14ac:dyDescent="0.25">
      <c r="B11362" t="s">
        <v>4</v>
      </c>
      <c r="C11362" t="s">
        <v>17</v>
      </c>
      <c r="D11362" s="6">
        <v>0.05</v>
      </c>
      <c r="E11362" s="6">
        <v>0.05</v>
      </c>
      <c r="F11362" s="18">
        <v>230</v>
      </c>
      <c r="G11362" t="s">
        <v>2218</v>
      </c>
      <c r="H11362" t="s">
        <v>2212</v>
      </c>
      <c r="I11362" t="s">
        <v>5808</v>
      </c>
      <c r="J11362" t="s">
        <v>9873</v>
      </c>
      <c r="L11362" s="5"/>
      <c r="P11362" t="s">
        <v>9873</v>
      </c>
    </row>
    <row r="11363" spans="2:16" x14ac:dyDescent="0.25">
      <c r="B11363" t="s">
        <v>4</v>
      </c>
      <c r="C11363" t="s">
        <v>17</v>
      </c>
      <c r="D11363" s="6">
        <v>6.9000000000000006E-2</v>
      </c>
      <c r="E11363" s="6">
        <v>6.9000000000000006E-2</v>
      </c>
      <c r="F11363" s="18">
        <v>170</v>
      </c>
      <c r="G11363" t="s">
        <v>2218</v>
      </c>
      <c r="H11363" t="s">
        <v>2213</v>
      </c>
      <c r="I11363" t="s">
        <v>5810</v>
      </c>
      <c r="J11363" t="s">
        <v>9922</v>
      </c>
      <c r="L11363" s="5"/>
      <c r="P11363" t="s">
        <v>9922</v>
      </c>
    </row>
    <row r="11364" spans="2:16" x14ac:dyDescent="0.25">
      <c r="B11364" t="s">
        <v>4</v>
      </c>
      <c r="C11364" t="s">
        <v>17</v>
      </c>
      <c r="D11364" s="6">
        <v>0.05</v>
      </c>
      <c r="E11364" s="6">
        <v>0.05</v>
      </c>
      <c r="F11364" s="18">
        <v>230</v>
      </c>
      <c r="G11364" t="s">
        <v>2218</v>
      </c>
      <c r="H11364" t="s">
        <v>2214</v>
      </c>
      <c r="I11364" t="s">
        <v>5812</v>
      </c>
      <c r="J11364" t="s">
        <v>9971</v>
      </c>
      <c r="L11364" s="5"/>
      <c r="P11364" t="s">
        <v>9971</v>
      </c>
    </row>
    <row r="11365" spans="2:16" x14ac:dyDescent="0.25">
      <c r="B11365" t="s">
        <v>4</v>
      </c>
      <c r="C11365" t="s">
        <v>17</v>
      </c>
      <c r="D11365" s="6">
        <v>0.107</v>
      </c>
      <c r="E11365" s="6">
        <v>0.107</v>
      </c>
      <c r="F11365" s="18">
        <v>155</v>
      </c>
      <c r="G11365" t="s">
        <v>2218</v>
      </c>
      <c r="H11365" t="s">
        <v>2215</v>
      </c>
      <c r="I11365" t="s">
        <v>5814</v>
      </c>
      <c r="J11365" t="s">
        <v>10020</v>
      </c>
      <c r="L11365" s="5"/>
      <c r="P11365" t="s">
        <v>10020</v>
      </c>
    </row>
    <row r="11366" spans="2:16" x14ac:dyDescent="0.25">
      <c r="B11366" t="s">
        <v>4</v>
      </c>
      <c r="C11366" t="s">
        <v>17</v>
      </c>
      <c r="D11366" s="6">
        <v>6.9000000000000006E-2</v>
      </c>
      <c r="E11366" s="6">
        <v>6.9000000000000006E-2</v>
      </c>
      <c r="F11366" s="18">
        <v>170</v>
      </c>
      <c r="G11366" t="s">
        <v>2218</v>
      </c>
      <c r="H11366" t="s">
        <v>2216</v>
      </c>
      <c r="I11366" t="s">
        <v>5816</v>
      </c>
      <c r="J11366" t="s">
        <v>10069</v>
      </c>
      <c r="L11366" s="5"/>
      <c r="P11366" t="s">
        <v>10069</v>
      </c>
    </row>
    <row r="11367" spans="2:16" x14ac:dyDescent="0.25">
      <c r="B11367" t="s">
        <v>4</v>
      </c>
      <c r="C11367" t="s">
        <v>17</v>
      </c>
      <c r="D11367" s="6">
        <v>6.9000000000000006E-2</v>
      </c>
      <c r="E11367" s="6">
        <v>6.9000000000000006E-2</v>
      </c>
      <c r="F11367" s="18">
        <v>170</v>
      </c>
      <c r="G11367" t="s">
        <v>2218</v>
      </c>
      <c r="H11367" t="s">
        <v>2217</v>
      </c>
      <c r="I11367" t="s">
        <v>5818</v>
      </c>
      <c r="J11367" t="s">
        <v>10118</v>
      </c>
      <c r="L11367" s="5"/>
      <c r="P11367" t="s">
        <v>10118</v>
      </c>
    </row>
    <row r="11368" spans="2:16" x14ac:dyDescent="0.25">
      <c r="B11368" t="s">
        <v>4</v>
      </c>
      <c r="C11368" t="s">
        <v>17</v>
      </c>
      <c r="D11368" s="6">
        <v>0.126</v>
      </c>
      <c r="E11368" s="6">
        <v>0.126</v>
      </c>
      <c r="F11368" s="18">
        <v>135</v>
      </c>
      <c r="G11368" t="s">
        <v>2218</v>
      </c>
      <c r="H11368" t="s">
        <v>2218</v>
      </c>
      <c r="I11368" t="s">
        <v>5820</v>
      </c>
      <c r="J11368" t="s">
        <v>10167</v>
      </c>
      <c r="L11368" s="5"/>
      <c r="P11368" t="s">
        <v>10167</v>
      </c>
    </row>
    <row r="11369" spans="2:16" x14ac:dyDescent="0.25">
      <c r="B11369" t="s">
        <v>4</v>
      </c>
      <c r="C11369" t="s">
        <v>17</v>
      </c>
      <c r="D11369" s="6">
        <v>0.126</v>
      </c>
      <c r="E11369" s="6">
        <v>0.126</v>
      </c>
      <c r="F11369" s="18">
        <v>135</v>
      </c>
      <c r="G11369" t="s">
        <v>2218</v>
      </c>
      <c r="H11369" t="s">
        <v>2219</v>
      </c>
      <c r="I11369" t="s">
        <v>5822</v>
      </c>
      <c r="J11369" t="s">
        <v>10216</v>
      </c>
      <c r="L11369" s="5"/>
      <c r="P11369" t="s">
        <v>10216</v>
      </c>
    </row>
    <row r="11370" spans="2:16" x14ac:dyDescent="0.25">
      <c r="B11370" t="s">
        <v>4</v>
      </c>
      <c r="C11370" t="s">
        <v>17</v>
      </c>
      <c r="D11370" s="6">
        <v>6.9000000000000006E-2</v>
      </c>
      <c r="E11370" s="6">
        <v>6.9000000000000006E-2</v>
      </c>
      <c r="F11370" s="18">
        <v>170</v>
      </c>
      <c r="G11370" t="s">
        <v>2218</v>
      </c>
      <c r="H11370" t="s">
        <v>2220</v>
      </c>
      <c r="I11370" t="s">
        <v>5824</v>
      </c>
      <c r="J11370" t="s">
        <v>10265</v>
      </c>
      <c r="L11370" s="5"/>
      <c r="P11370" t="s">
        <v>10265</v>
      </c>
    </row>
    <row r="11371" spans="2:16" x14ac:dyDescent="0.25">
      <c r="B11371" t="s">
        <v>4</v>
      </c>
      <c r="C11371" t="s">
        <v>17</v>
      </c>
      <c r="D11371" s="6">
        <v>6.9000000000000006E-2</v>
      </c>
      <c r="E11371" s="6">
        <v>6.9000000000000006E-2</v>
      </c>
      <c r="F11371" s="18">
        <v>170</v>
      </c>
      <c r="G11371" t="s">
        <v>2218</v>
      </c>
      <c r="H11371" t="s">
        <v>2221</v>
      </c>
      <c r="I11371" t="s">
        <v>5826</v>
      </c>
      <c r="J11371" t="s">
        <v>10314</v>
      </c>
      <c r="L11371" s="5"/>
      <c r="P11371" t="s">
        <v>10314</v>
      </c>
    </row>
    <row r="11372" spans="2:16" x14ac:dyDescent="0.25">
      <c r="B11372" t="s">
        <v>4</v>
      </c>
      <c r="C11372" t="s">
        <v>17</v>
      </c>
      <c r="D11372" s="6">
        <v>0.126</v>
      </c>
      <c r="E11372" s="6">
        <v>0.126</v>
      </c>
      <c r="F11372" s="18">
        <v>135</v>
      </c>
      <c r="G11372" t="s">
        <v>2218</v>
      </c>
      <c r="H11372" t="s">
        <v>2222</v>
      </c>
      <c r="I11372" t="s">
        <v>5828</v>
      </c>
      <c r="J11372" t="s">
        <v>10363</v>
      </c>
      <c r="L11372" s="5"/>
      <c r="P11372" t="s">
        <v>10363</v>
      </c>
    </row>
    <row r="11373" spans="2:16" x14ac:dyDescent="0.25">
      <c r="B11373" t="s">
        <v>4</v>
      </c>
      <c r="C11373" t="s">
        <v>17</v>
      </c>
      <c r="D11373" s="6">
        <v>0.107</v>
      </c>
      <c r="E11373" s="6">
        <v>0.107</v>
      </c>
      <c r="F11373" s="18">
        <v>155</v>
      </c>
      <c r="G11373" t="s">
        <v>2218</v>
      </c>
      <c r="H11373" t="s">
        <v>2223</v>
      </c>
      <c r="I11373" t="s">
        <v>5832</v>
      </c>
      <c r="J11373" t="s">
        <v>10412</v>
      </c>
      <c r="L11373" s="5"/>
      <c r="P11373" t="s">
        <v>10412</v>
      </c>
    </row>
    <row r="11374" spans="2:16" x14ac:dyDescent="0.25">
      <c r="B11374" t="s">
        <v>4</v>
      </c>
      <c r="C11374" t="s">
        <v>17</v>
      </c>
      <c r="D11374" s="6">
        <v>6.9000000000000006E-2</v>
      </c>
      <c r="E11374" s="6">
        <v>6.9000000000000006E-2</v>
      </c>
      <c r="F11374" s="18">
        <v>170</v>
      </c>
      <c r="G11374" t="s">
        <v>2218</v>
      </c>
      <c r="H11374" t="s">
        <v>2224</v>
      </c>
      <c r="I11374" t="s">
        <v>5834</v>
      </c>
      <c r="J11374" t="s">
        <v>10461</v>
      </c>
      <c r="L11374" s="5"/>
      <c r="P11374" t="s">
        <v>10461</v>
      </c>
    </row>
    <row r="11375" spans="2:16" x14ac:dyDescent="0.25">
      <c r="B11375" t="s">
        <v>4</v>
      </c>
      <c r="C11375" t="s">
        <v>17</v>
      </c>
      <c r="D11375" s="6">
        <v>6.9000000000000006E-2</v>
      </c>
      <c r="E11375" s="6">
        <v>6.9000000000000006E-2</v>
      </c>
      <c r="F11375" s="18">
        <v>170</v>
      </c>
      <c r="G11375" t="s">
        <v>2218</v>
      </c>
      <c r="H11375" t="s">
        <v>2225</v>
      </c>
      <c r="I11375" t="s">
        <v>5837</v>
      </c>
      <c r="J11375" t="s">
        <v>10510</v>
      </c>
      <c r="L11375" s="5"/>
      <c r="P11375" t="s">
        <v>10510</v>
      </c>
    </row>
    <row r="11376" spans="2:16" x14ac:dyDescent="0.25">
      <c r="B11376" t="s">
        <v>4</v>
      </c>
      <c r="C11376" t="s">
        <v>17</v>
      </c>
      <c r="D11376" s="6">
        <v>6.9000000000000006E-2</v>
      </c>
      <c r="E11376" s="6">
        <v>6.9000000000000006E-2</v>
      </c>
      <c r="F11376" s="18">
        <v>170</v>
      </c>
      <c r="G11376" t="s">
        <v>2218</v>
      </c>
      <c r="H11376" t="s">
        <v>2226</v>
      </c>
      <c r="I11376" t="s">
        <v>5839</v>
      </c>
      <c r="J11376" t="s">
        <v>10559</v>
      </c>
      <c r="L11376" s="5"/>
      <c r="P11376" t="s">
        <v>10559</v>
      </c>
    </row>
    <row r="11377" spans="2:16" x14ac:dyDescent="0.25">
      <c r="B11377" t="s">
        <v>4</v>
      </c>
      <c r="C11377" t="s">
        <v>17</v>
      </c>
      <c r="D11377" s="6">
        <v>6.9000000000000006E-2</v>
      </c>
      <c r="E11377" s="6">
        <v>6.9000000000000006E-2</v>
      </c>
      <c r="F11377" s="18">
        <v>170</v>
      </c>
      <c r="G11377" t="s">
        <v>2218</v>
      </c>
      <c r="H11377" t="s">
        <v>2227</v>
      </c>
      <c r="I11377" t="s">
        <v>5841</v>
      </c>
      <c r="J11377" t="s">
        <v>10608</v>
      </c>
      <c r="L11377" s="5"/>
      <c r="P11377" t="s">
        <v>10608</v>
      </c>
    </row>
    <row r="11378" spans="2:16" x14ac:dyDescent="0.25">
      <c r="B11378" t="s">
        <v>4</v>
      </c>
      <c r="C11378" t="s">
        <v>17</v>
      </c>
      <c r="D11378" s="6">
        <v>6.9000000000000006E-2</v>
      </c>
      <c r="E11378" s="6">
        <v>6.9000000000000006E-2</v>
      </c>
      <c r="F11378" s="18">
        <v>170</v>
      </c>
      <c r="G11378" t="s">
        <v>2218</v>
      </c>
      <c r="H11378" t="s">
        <v>2228</v>
      </c>
      <c r="I11378" t="s">
        <v>5843</v>
      </c>
      <c r="J11378" t="s">
        <v>10657</v>
      </c>
      <c r="L11378" s="5"/>
      <c r="P11378" t="s">
        <v>10657</v>
      </c>
    </row>
    <row r="11379" spans="2:16" x14ac:dyDescent="0.25">
      <c r="B11379" t="s">
        <v>4</v>
      </c>
      <c r="C11379" t="s">
        <v>17</v>
      </c>
      <c r="D11379" s="6">
        <v>0.126</v>
      </c>
      <c r="E11379" s="6">
        <v>0.126</v>
      </c>
      <c r="F11379" s="18">
        <v>135</v>
      </c>
      <c r="G11379" t="s">
        <v>2218</v>
      </c>
      <c r="H11379" t="s">
        <v>2229</v>
      </c>
      <c r="I11379" t="s">
        <v>5845</v>
      </c>
      <c r="J11379" t="s">
        <v>10706</v>
      </c>
      <c r="L11379" s="5"/>
      <c r="P11379" t="s">
        <v>10706</v>
      </c>
    </row>
    <row r="11380" spans="2:16" x14ac:dyDescent="0.25">
      <c r="B11380" t="s">
        <v>4</v>
      </c>
      <c r="C11380" t="s">
        <v>17</v>
      </c>
      <c r="D11380" s="6">
        <v>0.126</v>
      </c>
      <c r="E11380" s="6">
        <v>0.126</v>
      </c>
      <c r="F11380" s="18">
        <v>135</v>
      </c>
      <c r="G11380" t="s">
        <v>2218</v>
      </c>
      <c r="H11380" t="s">
        <v>2230</v>
      </c>
      <c r="I11380" t="s">
        <v>5847</v>
      </c>
      <c r="J11380" t="s">
        <v>10755</v>
      </c>
      <c r="L11380" s="5"/>
      <c r="P11380" t="s">
        <v>10755</v>
      </c>
    </row>
    <row r="11381" spans="2:16" x14ac:dyDescent="0.25">
      <c r="B11381" t="s">
        <v>4</v>
      </c>
      <c r="C11381" t="s">
        <v>17</v>
      </c>
      <c r="D11381" s="6">
        <v>6.9000000000000006E-2</v>
      </c>
      <c r="E11381" s="6">
        <v>6.9000000000000006E-2</v>
      </c>
      <c r="F11381" s="18">
        <v>170</v>
      </c>
      <c r="G11381" t="s">
        <v>2218</v>
      </c>
      <c r="H11381" t="s">
        <v>2231</v>
      </c>
      <c r="I11381" t="s">
        <v>5849</v>
      </c>
      <c r="J11381" t="s">
        <v>10804</v>
      </c>
      <c r="L11381" s="5"/>
      <c r="P11381" t="s">
        <v>10804</v>
      </c>
    </row>
    <row r="11382" spans="2:16" x14ac:dyDescent="0.25">
      <c r="B11382" t="s">
        <v>4</v>
      </c>
      <c r="C11382" t="s">
        <v>17</v>
      </c>
      <c r="D11382" s="6">
        <v>6.9000000000000006E-2</v>
      </c>
      <c r="E11382" s="6">
        <v>6.9000000000000006E-2</v>
      </c>
      <c r="F11382" s="18">
        <v>170</v>
      </c>
      <c r="G11382" t="s">
        <v>2218</v>
      </c>
      <c r="H11382" t="s">
        <v>2232</v>
      </c>
      <c r="I11382" t="s">
        <v>5851</v>
      </c>
      <c r="J11382" t="s">
        <v>10853</v>
      </c>
      <c r="L11382" s="5"/>
      <c r="P11382" t="s">
        <v>10853</v>
      </c>
    </row>
    <row r="11383" spans="2:16" x14ac:dyDescent="0.25">
      <c r="B11383" t="s">
        <v>4</v>
      </c>
      <c r="C11383" t="s">
        <v>17</v>
      </c>
      <c r="D11383" s="6">
        <v>0.107</v>
      </c>
      <c r="E11383" s="6">
        <v>0.107</v>
      </c>
      <c r="F11383" s="18">
        <v>155</v>
      </c>
      <c r="G11383" t="s">
        <v>2218</v>
      </c>
      <c r="H11383" t="s">
        <v>2233</v>
      </c>
      <c r="I11383" t="s">
        <v>5853</v>
      </c>
      <c r="J11383" t="s">
        <v>10902</v>
      </c>
      <c r="L11383" s="5"/>
      <c r="P11383" t="s">
        <v>10902</v>
      </c>
    </row>
    <row r="11384" spans="2:16" x14ac:dyDescent="0.25">
      <c r="B11384" t="s">
        <v>4</v>
      </c>
      <c r="C11384" t="s">
        <v>17</v>
      </c>
      <c r="D11384" s="6">
        <v>6.9000000000000006E-2</v>
      </c>
      <c r="E11384" s="6">
        <v>6.9000000000000006E-2</v>
      </c>
      <c r="F11384" s="18">
        <v>170</v>
      </c>
      <c r="G11384" t="s">
        <v>2218</v>
      </c>
      <c r="H11384" t="s">
        <v>2234</v>
      </c>
      <c r="I11384" t="s">
        <v>5855</v>
      </c>
      <c r="J11384" t="s">
        <v>10951</v>
      </c>
      <c r="L11384" s="5"/>
      <c r="P11384" t="s">
        <v>10951</v>
      </c>
    </row>
    <row r="11385" spans="2:16" x14ac:dyDescent="0.25">
      <c r="B11385" t="s">
        <v>4</v>
      </c>
      <c r="C11385" t="s">
        <v>17</v>
      </c>
      <c r="D11385" s="6">
        <v>6.9000000000000006E-2</v>
      </c>
      <c r="E11385" s="6">
        <v>6.9000000000000006E-2</v>
      </c>
      <c r="F11385" s="18">
        <v>170</v>
      </c>
      <c r="G11385" t="s">
        <v>2218</v>
      </c>
      <c r="H11385" t="s">
        <v>2235</v>
      </c>
      <c r="I11385" t="s">
        <v>5857</v>
      </c>
      <c r="J11385" t="s">
        <v>11000</v>
      </c>
      <c r="L11385" s="5"/>
      <c r="P11385" t="s">
        <v>11000</v>
      </c>
    </row>
    <row r="11386" spans="2:16" x14ac:dyDescent="0.25">
      <c r="B11386" t="s">
        <v>4</v>
      </c>
      <c r="C11386" t="s">
        <v>17</v>
      </c>
      <c r="D11386" s="6">
        <v>0.05</v>
      </c>
      <c r="E11386" s="6">
        <v>0.05</v>
      </c>
      <c r="F11386" s="18">
        <v>230</v>
      </c>
      <c r="G11386" t="s">
        <v>2218</v>
      </c>
      <c r="H11386" t="s">
        <v>2236</v>
      </c>
      <c r="I11386" t="s">
        <v>5859</v>
      </c>
      <c r="J11386" t="s">
        <v>11049</v>
      </c>
      <c r="L11386" s="5"/>
      <c r="P11386" t="s">
        <v>11049</v>
      </c>
    </row>
    <row r="11387" spans="2:16" x14ac:dyDescent="0.25">
      <c r="B11387" t="s">
        <v>4</v>
      </c>
      <c r="C11387" t="s">
        <v>17</v>
      </c>
      <c r="D11387" s="6">
        <v>6.9000000000000006E-2</v>
      </c>
      <c r="E11387" s="6">
        <v>6.9000000000000006E-2</v>
      </c>
      <c r="F11387" s="18">
        <v>170</v>
      </c>
      <c r="G11387" t="s">
        <v>2219</v>
      </c>
      <c r="H11387" t="s">
        <v>2190</v>
      </c>
      <c r="I11387" t="s">
        <v>5861</v>
      </c>
      <c r="J11387" t="s">
        <v>8698</v>
      </c>
      <c r="L11387" s="5"/>
      <c r="P11387" t="s">
        <v>8698</v>
      </c>
    </row>
    <row r="11388" spans="2:16" x14ac:dyDescent="0.25">
      <c r="B11388" t="s">
        <v>4</v>
      </c>
      <c r="C11388" t="s">
        <v>17</v>
      </c>
      <c r="D11388" s="6">
        <v>0.126</v>
      </c>
      <c r="E11388" s="6">
        <v>0.126</v>
      </c>
      <c r="F11388" s="18">
        <v>135</v>
      </c>
      <c r="G11388" t="s">
        <v>2219</v>
      </c>
      <c r="H11388" t="s">
        <v>2191</v>
      </c>
      <c r="I11388" t="s">
        <v>5863</v>
      </c>
      <c r="J11388" t="s">
        <v>8747</v>
      </c>
      <c r="L11388" s="5"/>
      <c r="P11388" t="s">
        <v>8747</v>
      </c>
    </row>
    <row r="11389" spans="2:16" x14ac:dyDescent="0.25">
      <c r="B11389" t="s">
        <v>4</v>
      </c>
      <c r="C11389" t="s">
        <v>17</v>
      </c>
      <c r="D11389" s="6">
        <v>0.126</v>
      </c>
      <c r="E11389" s="6">
        <v>0.126</v>
      </c>
      <c r="F11389" s="18">
        <v>135</v>
      </c>
      <c r="G11389" t="s">
        <v>2219</v>
      </c>
      <c r="H11389" t="s">
        <v>2192</v>
      </c>
      <c r="I11389" t="s">
        <v>5865</v>
      </c>
      <c r="J11389" t="s">
        <v>8796</v>
      </c>
      <c r="L11389" s="5"/>
      <c r="P11389" t="s">
        <v>8796</v>
      </c>
    </row>
    <row r="11390" spans="2:16" x14ac:dyDescent="0.25">
      <c r="B11390" t="s">
        <v>4</v>
      </c>
      <c r="C11390" t="s">
        <v>17</v>
      </c>
      <c r="D11390" s="6">
        <v>0.126</v>
      </c>
      <c r="E11390" s="6">
        <v>0.126</v>
      </c>
      <c r="F11390" s="18">
        <v>135</v>
      </c>
      <c r="G11390" t="s">
        <v>2219</v>
      </c>
      <c r="H11390" t="s">
        <v>2183</v>
      </c>
      <c r="I11390" t="s">
        <v>5867</v>
      </c>
      <c r="J11390" t="s">
        <v>8845</v>
      </c>
      <c r="L11390" s="5"/>
      <c r="P11390" t="s">
        <v>8845</v>
      </c>
    </row>
    <row r="11391" spans="2:16" x14ac:dyDescent="0.25">
      <c r="B11391" t="s">
        <v>4</v>
      </c>
      <c r="C11391" t="s">
        <v>17</v>
      </c>
      <c r="D11391" s="6">
        <v>0.126</v>
      </c>
      <c r="E11391" s="6">
        <v>0.126</v>
      </c>
      <c r="F11391" s="18">
        <v>135</v>
      </c>
      <c r="G11391" t="s">
        <v>2219</v>
      </c>
      <c r="H11391" t="s">
        <v>2193</v>
      </c>
      <c r="I11391" t="s">
        <v>5869</v>
      </c>
      <c r="J11391" t="s">
        <v>8894</v>
      </c>
      <c r="L11391" s="5"/>
      <c r="P11391" t="s">
        <v>8894</v>
      </c>
    </row>
    <row r="11392" spans="2:16" x14ac:dyDescent="0.25">
      <c r="B11392" t="s">
        <v>4</v>
      </c>
      <c r="C11392" t="s">
        <v>17</v>
      </c>
      <c r="D11392" s="6">
        <v>6.9000000000000006E-2</v>
      </c>
      <c r="E11392" s="6">
        <v>6.9000000000000006E-2</v>
      </c>
      <c r="F11392" s="18">
        <v>170</v>
      </c>
      <c r="G11392" t="s">
        <v>2219</v>
      </c>
      <c r="H11392" t="s">
        <v>2194</v>
      </c>
      <c r="I11392" t="s">
        <v>5871</v>
      </c>
      <c r="J11392" t="s">
        <v>8943</v>
      </c>
      <c r="L11392" s="5"/>
      <c r="P11392" t="s">
        <v>8943</v>
      </c>
    </row>
    <row r="11393" spans="2:16" x14ac:dyDescent="0.25">
      <c r="B11393" t="s">
        <v>4</v>
      </c>
      <c r="C11393" t="s">
        <v>17</v>
      </c>
      <c r="D11393" s="6">
        <v>6.9000000000000006E-2</v>
      </c>
      <c r="E11393" s="6">
        <v>6.9000000000000006E-2</v>
      </c>
      <c r="F11393" s="18">
        <v>170</v>
      </c>
      <c r="G11393" t="s">
        <v>2219</v>
      </c>
      <c r="H11393" t="s">
        <v>2195</v>
      </c>
      <c r="I11393" t="s">
        <v>5873</v>
      </c>
      <c r="J11393" t="s">
        <v>8992</v>
      </c>
      <c r="L11393" s="5"/>
      <c r="P11393" t="s">
        <v>8992</v>
      </c>
    </row>
    <row r="11394" spans="2:16" x14ac:dyDescent="0.25">
      <c r="B11394" t="s">
        <v>4</v>
      </c>
      <c r="C11394" t="s">
        <v>17</v>
      </c>
      <c r="D11394" s="6">
        <v>6.9000000000000006E-2</v>
      </c>
      <c r="E11394" s="6">
        <v>6.9000000000000006E-2</v>
      </c>
      <c r="F11394" s="18">
        <v>170</v>
      </c>
      <c r="G11394" t="s">
        <v>2219</v>
      </c>
      <c r="H11394" t="s">
        <v>2196</v>
      </c>
      <c r="I11394" t="s">
        <v>5875</v>
      </c>
      <c r="J11394" t="s">
        <v>9041</v>
      </c>
      <c r="L11394" s="5"/>
      <c r="P11394" t="s">
        <v>9041</v>
      </c>
    </row>
    <row r="11395" spans="2:16" x14ac:dyDescent="0.25">
      <c r="B11395" t="s">
        <v>4</v>
      </c>
      <c r="C11395" t="s">
        <v>17</v>
      </c>
      <c r="D11395" s="6">
        <v>6.9000000000000006E-2</v>
      </c>
      <c r="E11395" s="6">
        <v>6.9000000000000006E-2</v>
      </c>
      <c r="F11395" s="18">
        <v>170</v>
      </c>
      <c r="G11395" t="s">
        <v>2219</v>
      </c>
      <c r="H11395" t="s">
        <v>2197</v>
      </c>
      <c r="I11395" t="s">
        <v>5877</v>
      </c>
      <c r="J11395" t="s">
        <v>9090</v>
      </c>
      <c r="L11395" s="5"/>
      <c r="P11395" t="s">
        <v>9090</v>
      </c>
    </row>
    <row r="11396" spans="2:16" x14ac:dyDescent="0.25">
      <c r="B11396" t="s">
        <v>4</v>
      </c>
      <c r="C11396" t="s">
        <v>17</v>
      </c>
      <c r="D11396" s="6">
        <v>6.9000000000000006E-2</v>
      </c>
      <c r="E11396" s="6">
        <v>6.9000000000000006E-2</v>
      </c>
      <c r="F11396" s="18">
        <v>170</v>
      </c>
      <c r="G11396" t="s">
        <v>2219</v>
      </c>
      <c r="H11396" t="s">
        <v>2198</v>
      </c>
      <c r="I11396" t="s">
        <v>5879</v>
      </c>
      <c r="J11396" t="s">
        <v>9139</v>
      </c>
      <c r="L11396" s="5"/>
      <c r="P11396" t="s">
        <v>9139</v>
      </c>
    </row>
    <row r="11397" spans="2:16" x14ac:dyDescent="0.25">
      <c r="B11397" t="s">
        <v>4</v>
      </c>
      <c r="C11397" t="s">
        <v>17</v>
      </c>
      <c r="D11397" s="6">
        <v>0.107</v>
      </c>
      <c r="E11397" s="6">
        <v>0.107</v>
      </c>
      <c r="F11397" s="18">
        <v>155</v>
      </c>
      <c r="G11397" t="s">
        <v>2219</v>
      </c>
      <c r="H11397" t="s">
        <v>2199</v>
      </c>
      <c r="I11397" t="s">
        <v>5881</v>
      </c>
      <c r="J11397" t="s">
        <v>9188</v>
      </c>
      <c r="L11397" s="5"/>
      <c r="P11397" t="s">
        <v>9188</v>
      </c>
    </row>
    <row r="11398" spans="2:16" x14ac:dyDescent="0.25">
      <c r="B11398" t="s">
        <v>4</v>
      </c>
      <c r="C11398" t="s">
        <v>17</v>
      </c>
      <c r="D11398" s="6">
        <v>0.107</v>
      </c>
      <c r="E11398" s="6">
        <v>0.107</v>
      </c>
      <c r="F11398" s="18">
        <v>155</v>
      </c>
      <c r="G11398" t="s">
        <v>2219</v>
      </c>
      <c r="H11398" t="s">
        <v>1014</v>
      </c>
      <c r="I11398" t="s">
        <v>5883</v>
      </c>
      <c r="J11398" t="s">
        <v>9237</v>
      </c>
      <c r="L11398" s="5"/>
      <c r="P11398" t="s">
        <v>9237</v>
      </c>
    </row>
    <row r="11399" spans="2:16" x14ac:dyDescent="0.25">
      <c r="B11399" t="s">
        <v>4</v>
      </c>
      <c r="C11399" t="s">
        <v>17</v>
      </c>
      <c r="D11399" s="6">
        <v>0.107</v>
      </c>
      <c r="E11399" s="6">
        <v>0.107</v>
      </c>
      <c r="F11399" s="18">
        <v>155</v>
      </c>
      <c r="G11399" t="s">
        <v>2219</v>
      </c>
      <c r="H11399" t="s">
        <v>2200</v>
      </c>
      <c r="I11399" t="s">
        <v>5885</v>
      </c>
      <c r="J11399" t="s">
        <v>9286</v>
      </c>
      <c r="L11399" s="5"/>
      <c r="P11399" t="s">
        <v>9286</v>
      </c>
    </row>
    <row r="11400" spans="2:16" x14ac:dyDescent="0.25">
      <c r="B11400" t="s">
        <v>4</v>
      </c>
      <c r="C11400" t="s">
        <v>17</v>
      </c>
      <c r="D11400" s="6">
        <v>6.9000000000000006E-2</v>
      </c>
      <c r="E11400" s="6">
        <v>6.9000000000000006E-2</v>
      </c>
      <c r="F11400" s="18">
        <v>170</v>
      </c>
      <c r="G11400" t="s">
        <v>2219</v>
      </c>
      <c r="H11400" t="s">
        <v>2201</v>
      </c>
      <c r="I11400" t="s">
        <v>5887</v>
      </c>
      <c r="J11400" t="s">
        <v>9335</v>
      </c>
      <c r="L11400" s="5"/>
      <c r="P11400" t="s">
        <v>9335</v>
      </c>
    </row>
    <row r="11401" spans="2:16" x14ac:dyDescent="0.25">
      <c r="B11401" t="s">
        <v>4</v>
      </c>
      <c r="C11401" t="s">
        <v>17</v>
      </c>
      <c r="D11401" s="6">
        <v>0.107</v>
      </c>
      <c r="E11401" s="6">
        <v>0.107</v>
      </c>
      <c r="F11401" s="18">
        <v>155</v>
      </c>
      <c r="G11401" t="s">
        <v>2219</v>
      </c>
      <c r="H11401" t="s">
        <v>2202</v>
      </c>
      <c r="I11401" t="s">
        <v>5889</v>
      </c>
      <c r="J11401" t="s">
        <v>9384</v>
      </c>
      <c r="L11401" s="5"/>
      <c r="P11401" t="s">
        <v>9384</v>
      </c>
    </row>
    <row r="11402" spans="2:16" x14ac:dyDescent="0.25">
      <c r="B11402" t="s">
        <v>4</v>
      </c>
      <c r="C11402" t="s">
        <v>17</v>
      </c>
      <c r="D11402" s="6">
        <v>6.9000000000000006E-2</v>
      </c>
      <c r="E11402" s="6">
        <v>6.9000000000000006E-2</v>
      </c>
      <c r="F11402" s="18">
        <v>170</v>
      </c>
      <c r="G11402" t="s">
        <v>2219</v>
      </c>
      <c r="H11402" t="s">
        <v>2203</v>
      </c>
      <c r="I11402" t="s">
        <v>5891</v>
      </c>
      <c r="J11402" t="s">
        <v>9433</v>
      </c>
      <c r="L11402" s="5"/>
      <c r="P11402" t="s">
        <v>9433</v>
      </c>
    </row>
    <row r="11403" spans="2:16" x14ac:dyDescent="0.25">
      <c r="B11403" t="s">
        <v>4</v>
      </c>
      <c r="C11403" t="s">
        <v>17</v>
      </c>
      <c r="D11403" s="6">
        <v>0.126</v>
      </c>
      <c r="E11403" s="6">
        <v>0.126</v>
      </c>
      <c r="F11403" s="18">
        <v>135</v>
      </c>
      <c r="G11403" t="s">
        <v>2219</v>
      </c>
      <c r="H11403" t="s">
        <v>2204</v>
      </c>
      <c r="I11403" t="s">
        <v>5893</v>
      </c>
      <c r="J11403" t="s">
        <v>9482</v>
      </c>
      <c r="L11403" s="5"/>
      <c r="P11403" t="s">
        <v>9482</v>
      </c>
    </row>
    <row r="11404" spans="2:16" x14ac:dyDescent="0.25">
      <c r="B11404" t="s">
        <v>4</v>
      </c>
      <c r="C11404" t="s">
        <v>17</v>
      </c>
      <c r="D11404" s="6">
        <v>6.9000000000000006E-2</v>
      </c>
      <c r="E11404" s="6">
        <v>6.9000000000000006E-2</v>
      </c>
      <c r="F11404" s="18">
        <v>170</v>
      </c>
      <c r="G11404" t="s">
        <v>2219</v>
      </c>
      <c r="H11404" t="s">
        <v>2205</v>
      </c>
      <c r="I11404" t="s">
        <v>5895</v>
      </c>
      <c r="J11404" t="s">
        <v>9531</v>
      </c>
      <c r="L11404" s="5"/>
      <c r="P11404" t="s">
        <v>9531</v>
      </c>
    </row>
    <row r="11405" spans="2:16" x14ac:dyDescent="0.25">
      <c r="B11405" t="s">
        <v>4</v>
      </c>
      <c r="C11405" t="s">
        <v>17</v>
      </c>
      <c r="D11405" s="6">
        <v>6.9000000000000006E-2</v>
      </c>
      <c r="E11405" s="6">
        <v>6.9000000000000006E-2</v>
      </c>
      <c r="F11405" s="18">
        <v>170</v>
      </c>
      <c r="G11405" t="s">
        <v>2219</v>
      </c>
      <c r="H11405" t="s">
        <v>2206</v>
      </c>
      <c r="I11405" t="s">
        <v>5897</v>
      </c>
      <c r="J11405" t="s">
        <v>9580</v>
      </c>
      <c r="L11405" s="5"/>
      <c r="P11405" t="s">
        <v>9580</v>
      </c>
    </row>
    <row r="11406" spans="2:16" x14ac:dyDescent="0.25">
      <c r="B11406" t="s">
        <v>4</v>
      </c>
      <c r="C11406" t="s">
        <v>17</v>
      </c>
      <c r="D11406" s="6">
        <v>6.9000000000000006E-2</v>
      </c>
      <c r="E11406" s="6">
        <v>6.9000000000000006E-2</v>
      </c>
      <c r="F11406" s="18">
        <v>170</v>
      </c>
      <c r="G11406" t="s">
        <v>2219</v>
      </c>
      <c r="H11406" t="s">
        <v>2207</v>
      </c>
      <c r="I11406" t="s">
        <v>5899</v>
      </c>
      <c r="J11406" t="s">
        <v>9629</v>
      </c>
      <c r="L11406" s="5"/>
      <c r="P11406" t="s">
        <v>9629</v>
      </c>
    </row>
    <row r="11407" spans="2:16" x14ac:dyDescent="0.25">
      <c r="B11407" t="s">
        <v>4</v>
      </c>
      <c r="C11407" t="s">
        <v>17</v>
      </c>
      <c r="D11407" s="6">
        <v>6.9000000000000006E-2</v>
      </c>
      <c r="E11407" s="6">
        <v>6.9000000000000006E-2</v>
      </c>
      <c r="F11407" s="18">
        <v>170</v>
      </c>
      <c r="G11407" t="s">
        <v>2219</v>
      </c>
      <c r="H11407" t="s">
        <v>2208</v>
      </c>
      <c r="I11407" t="s">
        <v>5901</v>
      </c>
      <c r="J11407" t="s">
        <v>9678</v>
      </c>
      <c r="L11407" s="5"/>
      <c r="P11407" t="s">
        <v>9678</v>
      </c>
    </row>
    <row r="11408" spans="2:16" x14ac:dyDescent="0.25">
      <c r="B11408" t="s">
        <v>4</v>
      </c>
      <c r="C11408" t="s">
        <v>17</v>
      </c>
      <c r="D11408" s="6">
        <v>6.9000000000000006E-2</v>
      </c>
      <c r="E11408" s="6">
        <v>6.9000000000000006E-2</v>
      </c>
      <c r="F11408" s="18">
        <v>170</v>
      </c>
      <c r="G11408" t="s">
        <v>2219</v>
      </c>
      <c r="H11408" t="s">
        <v>2209</v>
      </c>
      <c r="I11408" t="s">
        <v>5903</v>
      </c>
      <c r="J11408" t="s">
        <v>9727</v>
      </c>
      <c r="L11408" s="5"/>
      <c r="P11408" t="s">
        <v>9727</v>
      </c>
    </row>
    <row r="11409" spans="2:16" x14ac:dyDescent="0.25">
      <c r="B11409" t="s">
        <v>4</v>
      </c>
      <c r="C11409" t="s">
        <v>17</v>
      </c>
      <c r="D11409" s="6">
        <v>0.107</v>
      </c>
      <c r="E11409" s="6">
        <v>0.107</v>
      </c>
      <c r="F11409" s="18">
        <v>155</v>
      </c>
      <c r="G11409" t="s">
        <v>2219</v>
      </c>
      <c r="H11409" t="s">
        <v>2210</v>
      </c>
      <c r="I11409" t="s">
        <v>5905</v>
      </c>
      <c r="J11409" t="s">
        <v>9776</v>
      </c>
      <c r="L11409" s="5"/>
      <c r="P11409" t="s">
        <v>9776</v>
      </c>
    </row>
    <row r="11410" spans="2:16" x14ac:dyDescent="0.25">
      <c r="B11410" t="s">
        <v>4</v>
      </c>
      <c r="C11410" t="s">
        <v>17</v>
      </c>
      <c r="D11410" s="6">
        <v>6.9000000000000006E-2</v>
      </c>
      <c r="E11410" s="6">
        <v>6.9000000000000006E-2</v>
      </c>
      <c r="F11410" s="18">
        <v>170</v>
      </c>
      <c r="G11410" t="s">
        <v>2219</v>
      </c>
      <c r="H11410" t="s">
        <v>2211</v>
      </c>
      <c r="I11410" t="s">
        <v>5907</v>
      </c>
      <c r="J11410" t="s">
        <v>9825</v>
      </c>
      <c r="L11410" s="5"/>
      <c r="P11410" t="s">
        <v>9825</v>
      </c>
    </row>
    <row r="11411" spans="2:16" x14ac:dyDescent="0.25">
      <c r="B11411" t="s">
        <v>4</v>
      </c>
      <c r="C11411" t="s">
        <v>17</v>
      </c>
      <c r="D11411" s="6">
        <v>0.05</v>
      </c>
      <c r="E11411" s="6">
        <v>0.05</v>
      </c>
      <c r="F11411" s="18">
        <v>230</v>
      </c>
      <c r="G11411" t="s">
        <v>2219</v>
      </c>
      <c r="H11411" t="s">
        <v>2212</v>
      </c>
      <c r="I11411" t="s">
        <v>5909</v>
      </c>
      <c r="J11411" t="s">
        <v>9874</v>
      </c>
      <c r="L11411" s="5"/>
      <c r="P11411" t="s">
        <v>9874</v>
      </c>
    </row>
    <row r="11412" spans="2:16" x14ac:dyDescent="0.25">
      <c r="B11412" t="s">
        <v>4</v>
      </c>
      <c r="C11412" t="s">
        <v>17</v>
      </c>
      <c r="D11412" s="6">
        <v>6.9000000000000006E-2</v>
      </c>
      <c r="E11412" s="6">
        <v>6.9000000000000006E-2</v>
      </c>
      <c r="F11412" s="18">
        <v>170</v>
      </c>
      <c r="G11412" t="s">
        <v>2219</v>
      </c>
      <c r="H11412" t="s">
        <v>2213</v>
      </c>
      <c r="I11412" t="s">
        <v>954</v>
      </c>
      <c r="J11412" t="s">
        <v>9923</v>
      </c>
      <c r="L11412" s="5"/>
      <c r="P11412" t="s">
        <v>9923</v>
      </c>
    </row>
    <row r="11413" spans="2:16" x14ac:dyDescent="0.25">
      <c r="B11413" t="s">
        <v>4</v>
      </c>
      <c r="C11413" t="s">
        <v>17</v>
      </c>
      <c r="D11413" s="6">
        <v>0.05</v>
      </c>
      <c r="E11413" s="6">
        <v>0.05</v>
      </c>
      <c r="F11413" s="18">
        <v>230</v>
      </c>
      <c r="G11413" t="s">
        <v>2219</v>
      </c>
      <c r="H11413" t="s">
        <v>2214</v>
      </c>
      <c r="I11413" t="s">
        <v>5912</v>
      </c>
      <c r="J11413" t="s">
        <v>9972</v>
      </c>
      <c r="L11413" s="5"/>
      <c r="P11413" t="s">
        <v>9972</v>
      </c>
    </row>
    <row r="11414" spans="2:16" x14ac:dyDescent="0.25">
      <c r="B11414" t="s">
        <v>4</v>
      </c>
      <c r="C11414" t="s">
        <v>17</v>
      </c>
      <c r="D11414" s="6">
        <v>0.107</v>
      </c>
      <c r="E11414" s="6">
        <v>0.107</v>
      </c>
      <c r="F11414" s="18">
        <v>155</v>
      </c>
      <c r="G11414" t="s">
        <v>2219</v>
      </c>
      <c r="H11414" t="s">
        <v>2215</v>
      </c>
      <c r="I11414" t="s">
        <v>5914</v>
      </c>
      <c r="J11414" t="s">
        <v>10021</v>
      </c>
      <c r="L11414" s="5"/>
      <c r="P11414" t="s">
        <v>10021</v>
      </c>
    </row>
    <row r="11415" spans="2:16" x14ac:dyDescent="0.25">
      <c r="B11415" t="s">
        <v>4</v>
      </c>
      <c r="C11415" t="s">
        <v>17</v>
      </c>
      <c r="D11415" s="6">
        <v>6.9000000000000006E-2</v>
      </c>
      <c r="E11415" s="6">
        <v>6.9000000000000006E-2</v>
      </c>
      <c r="F11415" s="18">
        <v>170</v>
      </c>
      <c r="G11415" t="s">
        <v>2219</v>
      </c>
      <c r="H11415" t="s">
        <v>2216</v>
      </c>
      <c r="I11415" t="s">
        <v>5916</v>
      </c>
      <c r="J11415" t="s">
        <v>10070</v>
      </c>
      <c r="L11415" s="5"/>
      <c r="P11415" t="s">
        <v>10070</v>
      </c>
    </row>
    <row r="11416" spans="2:16" x14ac:dyDescent="0.25">
      <c r="B11416" t="s">
        <v>4</v>
      </c>
      <c r="C11416" t="s">
        <v>17</v>
      </c>
      <c r="D11416" s="6">
        <v>6.9000000000000006E-2</v>
      </c>
      <c r="E11416" s="6">
        <v>6.9000000000000006E-2</v>
      </c>
      <c r="F11416" s="18">
        <v>170</v>
      </c>
      <c r="G11416" t="s">
        <v>2219</v>
      </c>
      <c r="H11416" t="s">
        <v>2217</v>
      </c>
      <c r="I11416" t="s">
        <v>5918</v>
      </c>
      <c r="J11416" t="s">
        <v>10119</v>
      </c>
      <c r="L11416" s="5"/>
      <c r="P11416" t="s">
        <v>10119</v>
      </c>
    </row>
    <row r="11417" spans="2:16" x14ac:dyDescent="0.25">
      <c r="B11417" t="s">
        <v>4</v>
      </c>
      <c r="C11417" t="s">
        <v>17</v>
      </c>
      <c r="D11417" s="6">
        <v>0.126</v>
      </c>
      <c r="E11417" s="6">
        <v>0.126</v>
      </c>
      <c r="F11417" s="18">
        <v>135</v>
      </c>
      <c r="G11417" t="s">
        <v>2219</v>
      </c>
      <c r="H11417" t="s">
        <v>2218</v>
      </c>
      <c r="I11417" t="s">
        <v>5920</v>
      </c>
      <c r="J11417" t="s">
        <v>10168</v>
      </c>
      <c r="L11417" s="5"/>
      <c r="P11417" t="s">
        <v>10168</v>
      </c>
    </row>
    <row r="11418" spans="2:16" x14ac:dyDescent="0.25">
      <c r="B11418" t="s">
        <v>4</v>
      </c>
      <c r="C11418" t="s">
        <v>17</v>
      </c>
      <c r="D11418" s="6">
        <v>0.126</v>
      </c>
      <c r="E11418" s="6">
        <v>0.126</v>
      </c>
      <c r="F11418" s="18">
        <v>135</v>
      </c>
      <c r="G11418" t="s">
        <v>2219</v>
      </c>
      <c r="H11418" t="s">
        <v>2219</v>
      </c>
      <c r="I11418" t="s">
        <v>1001</v>
      </c>
      <c r="J11418" t="s">
        <v>10217</v>
      </c>
      <c r="L11418" s="5"/>
      <c r="P11418" t="s">
        <v>10217</v>
      </c>
    </row>
    <row r="11419" spans="2:16" x14ac:dyDescent="0.25">
      <c r="B11419" t="s">
        <v>4</v>
      </c>
      <c r="C11419" t="s">
        <v>17</v>
      </c>
      <c r="D11419" s="6">
        <v>6.9000000000000006E-2</v>
      </c>
      <c r="E11419" s="6">
        <v>6.9000000000000006E-2</v>
      </c>
      <c r="F11419" s="18">
        <v>170</v>
      </c>
      <c r="G11419" t="s">
        <v>2219</v>
      </c>
      <c r="H11419" t="s">
        <v>2220</v>
      </c>
      <c r="I11419" t="s">
        <v>5923</v>
      </c>
      <c r="J11419" t="s">
        <v>10266</v>
      </c>
      <c r="L11419" s="5"/>
      <c r="P11419" t="s">
        <v>10266</v>
      </c>
    </row>
    <row r="11420" spans="2:16" x14ac:dyDescent="0.25">
      <c r="B11420" t="s">
        <v>4</v>
      </c>
      <c r="C11420" t="s">
        <v>17</v>
      </c>
      <c r="D11420" s="6">
        <v>6.9000000000000006E-2</v>
      </c>
      <c r="E11420" s="6">
        <v>6.9000000000000006E-2</v>
      </c>
      <c r="F11420" s="18">
        <v>170</v>
      </c>
      <c r="G11420" t="s">
        <v>2219</v>
      </c>
      <c r="H11420" t="s">
        <v>2221</v>
      </c>
      <c r="I11420" t="s">
        <v>5925</v>
      </c>
      <c r="J11420" t="s">
        <v>10315</v>
      </c>
      <c r="L11420" s="5"/>
      <c r="P11420" t="s">
        <v>10315</v>
      </c>
    </row>
    <row r="11421" spans="2:16" x14ac:dyDescent="0.25">
      <c r="B11421" t="s">
        <v>4</v>
      </c>
      <c r="C11421" t="s">
        <v>17</v>
      </c>
      <c r="D11421" s="6">
        <v>0.126</v>
      </c>
      <c r="E11421" s="6">
        <v>0.126</v>
      </c>
      <c r="F11421" s="18">
        <v>135</v>
      </c>
      <c r="G11421" t="s">
        <v>2219</v>
      </c>
      <c r="H11421" t="s">
        <v>2222</v>
      </c>
      <c r="I11421" t="s">
        <v>5927</v>
      </c>
      <c r="J11421" t="s">
        <v>10364</v>
      </c>
      <c r="L11421" s="5"/>
      <c r="P11421" t="s">
        <v>10364</v>
      </c>
    </row>
    <row r="11422" spans="2:16" x14ac:dyDescent="0.25">
      <c r="B11422" t="s">
        <v>4</v>
      </c>
      <c r="C11422" t="s">
        <v>17</v>
      </c>
      <c r="D11422" s="6">
        <v>0.107</v>
      </c>
      <c r="E11422" s="6">
        <v>0.107</v>
      </c>
      <c r="F11422" s="18">
        <v>155</v>
      </c>
      <c r="G11422" t="s">
        <v>2219</v>
      </c>
      <c r="H11422" t="s">
        <v>2223</v>
      </c>
      <c r="I11422" t="s">
        <v>5931</v>
      </c>
      <c r="J11422" t="s">
        <v>10413</v>
      </c>
      <c r="L11422" s="5"/>
      <c r="P11422" t="s">
        <v>10413</v>
      </c>
    </row>
    <row r="11423" spans="2:16" x14ac:dyDescent="0.25">
      <c r="B11423" t="s">
        <v>4</v>
      </c>
      <c r="C11423" t="s">
        <v>17</v>
      </c>
      <c r="D11423" s="6">
        <v>6.9000000000000006E-2</v>
      </c>
      <c r="E11423" s="6">
        <v>6.9000000000000006E-2</v>
      </c>
      <c r="F11423" s="18">
        <v>170</v>
      </c>
      <c r="G11423" t="s">
        <v>2219</v>
      </c>
      <c r="H11423" t="s">
        <v>2224</v>
      </c>
      <c r="I11423" t="s">
        <v>5933</v>
      </c>
      <c r="J11423" t="s">
        <v>10462</v>
      </c>
      <c r="L11423" s="5"/>
      <c r="P11423" t="s">
        <v>10462</v>
      </c>
    </row>
    <row r="11424" spans="2:16" x14ac:dyDescent="0.25">
      <c r="B11424" t="s">
        <v>4</v>
      </c>
      <c r="C11424" t="s">
        <v>17</v>
      </c>
      <c r="D11424" s="6">
        <v>6.9000000000000006E-2</v>
      </c>
      <c r="E11424" s="6">
        <v>6.9000000000000006E-2</v>
      </c>
      <c r="F11424" s="18">
        <v>170</v>
      </c>
      <c r="G11424" t="s">
        <v>2219</v>
      </c>
      <c r="H11424" t="s">
        <v>2225</v>
      </c>
      <c r="I11424" t="s">
        <v>5936</v>
      </c>
      <c r="J11424" t="s">
        <v>10511</v>
      </c>
      <c r="L11424" s="5"/>
      <c r="P11424" t="s">
        <v>10511</v>
      </c>
    </row>
    <row r="11425" spans="2:16" x14ac:dyDescent="0.25">
      <c r="B11425" t="s">
        <v>4</v>
      </c>
      <c r="C11425" t="s">
        <v>17</v>
      </c>
      <c r="D11425" s="6">
        <v>6.9000000000000006E-2</v>
      </c>
      <c r="E11425" s="6">
        <v>6.9000000000000006E-2</v>
      </c>
      <c r="F11425" s="18">
        <v>170</v>
      </c>
      <c r="G11425" t="s">
        <v>2219</v>
      </c>
      <c r="H11425" t="s">
        <v>2226</v>
      </c>
      <c r="I11425" t="s">
        <v>5938</v>
      </c>
      <c r="J11425" t="s">
        <v>10560</v>
      </c>
      <c r="L11425" s="5"/>
      <c r="P11425" t="s">
        <v>10560</v>
      </c>
    </row>
    <row r="11426" spans="2:16" x14ac:dyDescent="0.25">
      <c r="B11426" t="s">
        <v>4</v>
      </c>
      <c r="C11426" t="s">
        <v>17</v>
      </c>
      <c r="D11426" s="6">
        <v>6.9000000000000006E-2</v>
      </c>
      <c r="E11426" s="6">
        <v>6.9000000000000006E-2</v>
      </c>
      <c r="F11426" s="18">
        <v>170</v>
      </c>
      <c r="G11426" t="s">
        <v>2219</v>
      </c>
      <c r="H11426" t="s">
        <v>2227</v>
      </c>
      <c r="I11426" t="s">
        <v>5940</v>
      </c>
      <c r="J11426" t="s">
        <v>10609</v>
      </c>
      <c r="L11426" s="5"/>
      <c r="P11426" t="s">
        <v>10609</v>
      </c>
    </row>
    <row r="11427" spans="2:16" x14ac:dyDescent="0.25">
      <c r="B11427" t="s">
        <v>4</v>
      </c>
      <c r="C11427" t="s">
        <v>17</v>
      </c>
      <c r="D11427" s="6">
        <v>6.9000000000000006E-2</v>
      </c>
      <c r="E11427" s="6">
        <v>6.9000000000000006E-2</v>
      </c>
      <c r="F11427" s="18">
        <v>170</v>
      </c>
      <c r="G11427" t="s">
        <v>2219</v>
      </c>
      <c r="H11427" t="s">
        <v>2228</v>
      </c>
      <c r="I11427" t="s">
        <v>5942</v>
      </c>
      <c r="J11427" t="s">
        <v>10658</v>
      </c>
      <c r="L11427" s="5"/>
      <c r="P11427" t="s">
        <v>10658</v>
      </c>
    </row>
    <row r="11428" spans="2:16" x14ac:dyDescent="0.25">
      <c r="B11428" t="s">
        <v>4</v>
      </c>
      <c r="C11428" t="s">
        <v>17</v>
      </c>
      <c r="D11428" s="6">
        <v>0.126</v>
      </c>
      <c r="E11428" s="6">
        <v>0.126</v>
      </c>
      <c r="F11428" s="18">
        <v>135</v>
      </c>
      <c r="G11428" t="s">
        <v>2219</v>
      </c>
      <c r="H11428" t="s">
        <v>2229</v>
      </c>
      <c r="I11428" t="s">
        <v>704</v>
      </c>
      <c r="J11428" t="s">
        <v>10707</v>
      </c>
      <c r="L11428" s="5"/>
      <c r="P11428" t="s">
        <v>10707</v>
      </c>
    </row>
    <row r="11429" spans="2:16" x14ac:dyDescent="0.25">
      <c r="B11429" t="s">
        <v>4</v>
      </c>
      <c r="C11429" t="s">
        <v>17</v>
      </c>
      <c r="D11429" s="6">
        <v>0.126</v>
      </c>
      <c r="E11429" s="6">
        <v>0.126</v>
      </c>
      <c r="F11429" s="18">
        <v>135</v>
      </c>
      <c r="G11429" t="s">
        <v>2219</v>
      </c>
      <c r="H11429" t="s">
        <v>2230</v>
      </c>
      <c r="I11429" t="s">
        <v>5945</v>
      </c>
      <c r="J11429" t="s">
        <v>10756</v>
      </c>
      <c r="L11429" s="5"/>
      <c r="P11429" t="s">
        <v>10756</v>
      </c>
    </row>
    <row r="11430" spans="2:16" x14ac:dyDescent="0.25">
      <c r="B11430" t="s">
        <v>4</v>
      </c>
      <c r="C11430" t="s">
        <v>17</v>
      </c>
      <c r="D11430" s="6">
        <v>6.9000000000000006E-2</v>
      </c>
      <c r="E11430" s="6">
        <v>6.9000000000000006E-2</v>
      </c>
      <c r="F11430" s="18">
        <v>170</v>
      </c>
      <c r="G11430" t="s">
        <v>2219</v>
      </c>
      <c r="H11430" t="s">
        <v>2231</v>
      </c>
      <c r="I11430" t="s">
        <v>5947</v>
      </c>
      <c r="J11430" t="s">
        <v>10805</v>
      </c>
      <c r="L11430" s="5"/>
      <c r="P11430" t="s">
        <v>10805</v>
      </c>
    </row>
    <row r="11431" spans="2:16" x14ac:dyDescent="0.25">
      <c r="B11431" t="s">
        <v>4</v>
      </c>
      <c r="C11431" t="s">
        <v>17</v>
      </c>
      <c r="D11431" s="6">
        <v>6.9000000000000006E-2</v>
      </c>
      <c r="E11431" s="6">
        <v>6.9000000000000006E-2</v>
      </c>
      <c r="F11431" s="18">
        <v>170</v>
      </c>
      <c r="G11431" t="s">
        <v>2219</v>
      </c>
      <c r="H11431" t="s">
        <v>2232</v>
      </c>
      <c r="I11431" t="s">
        <v>5949</v>
      </c>
      <c r="J11431" t="s">
        <v>10854</v>
      </c>
      <c r="L11431" s="5"/>
      <c r="P11431" t="s">
        <v>10854</v>
      </c>
    </row>
    <row r="11432" spans="2:16" x14ac:dyDescent="0.25">
      <c r="B11432" t="s">
        <v>4</v>
      </c>
      <c r="C11432" t="s">
        <v>17</v>
      </c>
      <c r="D11432" s="6">
        <v>0.107</v>
      </c>
      <c r="E11432" s="6">
        <v>0.107</v>
      </c>
      <c r="F11432" s="18">
        <v>155</v>
      </c>
      <c r="G11432" t="s">
        <v>2219</v>
      </c>
      <c r="H11432" t="s">
        <v>2233</v>
      </c>
      <c r="I11432" t="s">
        <v>5951</v>
      </c>
      <c r="J11432" t="s">
        <v>10903</v>
      </c>
      <c r="L11432" s="5"/>
      <c r="P11432" t="s">
        <v>10903</v>
      </c>
    </row>
    <row r="11433" spans="2:16" x14ac:dyDescent="0.25">
      <c r="B11433" t="s">
        <v>4</v>
      </c>
      <c r="C11433" t="s">
        <v>17</v>
      </c>
      <c r="D11433" s="6">
        <v>6.9000000000000006E-2</v>
      </c>
      <c r="E11433" s="6">
        <v>6.9000000000000006E-2</v>
      </c>
      <c r="F11433" s="18">
        <v>170</v>
      </c>
      <c r="G11433" t="s">
        <v>2219</v>
      </c>
      <c r="H11433" t="s">
        <v>2234</v>
      </c>
      <c r="I11433" t="s">
        <v>5953</v>
      </c>
      <c r="J11433" t="s">
        <v>10952</v>
      </c>
      <c r="L11433" s="5"/>
      <c r="P11433" t="s">
        <v>10952</v>
      </c>
    </row>
    <row r="11434" spans="2:16" x14ac:dyDescent="0.25">
      <c r="B11434" t="s">
        <v>4</v>
      </c>
      <c r="C11434" t="s">
        <v>17</v>
      </c>
      <c r="D11434" s="6">
        <v>6.9000000000000006E-2</v>
      </c>
      <c r="E11434" s="6">
        <v>6.9000000000000006E-2</v>
      </c>
      <c r="F11434" s="18">
        <v>170</v>
      </c>
      <c r="G11434" t="s">
        <v>2219</v>
      </c>
      <c r="H11434" t="s">
        <v>2235</v>
      </c>
      <c r="I11434" t="s">
        <v>5955</v>
      </c>
      <c r="J11434" t="s">
        <v>11001</v>
      </c>
      <c r="L11434" s="5"/>
      <c r="P11434" t="s">
        <v>11001</v>
      </c>
    </row>
    <row r="11435" spans="2:16" x14ac:dyDescent="0.25">
      <c r="B11435" t="s">
        <v>4</v>
      </c>
      <c r="C11435" t="s">
        <v>17</v>
      </c>
      <c r="D11435" s="6">
        <v>0.05</v>
      </c>
      <c r="E11435" s="6">
        <v>0.05</v>
      </c>
      <c r="F11435" s="18">
        <v>230</v>
      </c>
      <c r="G11435" t="s">
        <v>2219</v>
      </c>
      <c r="H11435" t="s">
        <v>2236</v>
      </c>
      <c r="I11435" t="s">
        <v>5957</v>
      </c>
      <c r="J11435" t="s">
        <v>11050</v>
      </c>
      <c r="L11435" s="5"/>
      <c r="P11435" t="s">
        <v>11050</v>
      </c>
    </row>
    <row r="11436" spans="2:16" x14ac:dyDescent="0.25">
      <c r="B11436" t="s">
        <v>4</v>
      </c>
      <c r="C11436" t="s">
        <v>17</v>
      </c>
      <c r="D11436" s="6">
        <v>0.126</v>
      </c>
      <c r="E11436" s="6">
        <v>0.126</v>
      </c>
      <c r="F11436" s="18">
        <v>135</v>
      </c>
      <c r="G11436" t="s">
        <v>2220</v>
      </c>
      <c r="H11436" t="s">
        <v>2190</v>
      </c>
      <c r="I11436" t="s">
        <v>5959</v>
      </c>
      <c r="J11436" t="s">
        <v>8699</v>
      </c>
      <c r="L11436" s="5"/>
      <c r="P11436" t="s">
        <v>8699</v>
      </c>
    </row>
    <row r="11437" spans="2:16" x14ac:dyDescent="0.25">
      <c r="B11437" t="s">
        <v>4</v>
      </c>
      <c r="C11437" t="s">
        <v>17</v>
      </c>
      <c r="D11437" s="6">
        <v>0.107</v>
      </c>
      <c r="E11437" s="6">
        <v>0.107</v>
      </c>
      <c r="F11437" s="18">
        <v>155</v>
      </c>
      <c r="G11437" t="s">
        <v>2220</v>
      </c>
      <c r="H11437" t="s">
        <v>2191</v>
      </c>
      <c r="I11437" t="s">
        <v>5961</v>
      </c>
      <c r="J11437" t="s">
        <v>8748</v>
      </c>
      <c r="L11437" s="5"/>
      <c r="P11437" t="s">
        <v>8748</v>
      </c>
    </row>
    <row r="11438" spans="2:16" x14ac:dyDescent="0.25">
      <c r="B11438" t="s">
        <v>4</v>
      </c>
      <c r="C11438" t="s">
        <v>17</v>
      </c>
      <c r="D11438" s="6">
        <v>6.9000000000000006E-2</v>
      </c>
      <c r="E11438" s="6">
        <v>6.9000000000000006E-2</v>
      </c>
      <c r="F11438" s="18">
        <v>170</v>
      </c>
      <c r="G11438" t="s">
        <v>2220</v>
      </c>
      <c r="H11438" t="s">
        <v>2192</v>
      </c>
      <c r="I11438" t="s">
        <v>5963</v>
      </c>
      <c r="J11438" t="s">
        <v>8797</v>
      </c>
      <c r="L11438" s="5"/>
      <c r="P11438" t="s">
        <v>8797</v>
      </c>
    </row>
    <row r="11439" spans="2:16" x14ac:dyDescent="0.25">
      <c r="B11439" t="s">
        <v>4</v>
      </c>
      <c r="C11439" t="s">
        <v>17</v>
      </c>
      <c r="D11439" s="6">
        <v>6.9000000000000006E-2</v>
      </c>
      <c r="E11439" s="6">
        <v>6.9000000000000006E-2</v>
      </c>
      <c r="F11439" s="18">
        <v>170</v>
      </c>
      <c r="G11439" t="s">
        <v>2220</v>
      </c>
      <c r="H11439" t="s">
        <v>2183</v>
      </c>
      <c r="I11439" t="s">
        <v>5965</v>
      </c>
      <c r="J11439" t="s">
        <v>8846</v>
      </c>
      <c r="L11439" s="5"/>
      <c r="P11439" t="s">
        <v>8846</v>
      </c>
    </row>
    <row r="11440" spans="2:16" x14ac:dyDescent="0.25">
      <c r="B11440" t="s">
        <v>4</v>
      </c>
      <c r="C11440" t="s">
        <v>17</v>
      </c>
      <c r="D11440" s="6">
        <v>6.9000000000000006E-2</v>
      </c>
      <c r="E11440" s="6">
        <v>6.9000000000000006E-2</v>
      </c>
      <c r="F11440" s="18">
        <v>170</v>
      </c>
      <c r="G11440" t="s">
        <v>2220</v>
      </c>
      <c r="H11440" t="s">
        <v>2193</v>
      </c>
      <c r="I11440" t="s">
        <v>5967</v>
      </c>
      <c r="J11440" t="s">
        <v>8895</v>
      </c>
      <c r="L11440" s="5"/>
      <c r="P11440" t="s">
        <v>8895</v>
      </c>
    </row>
    <row r="11441" spans="2:16" x14ac:dyDescent="0.25">
      <c r="B11441" t="s">
        <v>4</v>
      </c>
      <c r="C11441" t="s">
        <v>17</v>
      </c>
      <c r="D11441" s="6">
        <v>0.126</v>
      </c>
      <c r="E11441" s="6">
        <v>0.126</v>
      </c>
      <c r="F11441" s="18">
        <v>135</v>
      </c>
      <c r="G11441" t="s">
        <v>2220</v>
      </c>
      <c r="H11441" t="s">
        <v>2194</v>
      </c>
      <c r="I11441" t="s">
        <v>5969</v>
      </c>
      <c r="J11441" t="s">
        <v>8944</v>
      </c>
      <c r="L11441" s="5"/>
      <c r="P11441" t="s">
        <v>8944</v>
      </c>
    </row>
    <row r="11442" spans="2:16" x14ac:dyDescent="0.25">
      <c r="B11442" t="s">
        <v>4</v>
      </c>
      <c r="C11442" t="s">
        <v>17</v>
      </c>
      <c r="D11442" s="6">
        <v>0.126</v>
      </c>
      <c r="E11442" s="6">
        <v>0.126</v>
      </c>
      <c r="F11442" s="18">
        <v>135</v>
      </c>
      <c r="G11442" t="s">
        <v>2220</v>
      </c>
      <c r="H11442" t="s">
        <v>2195</v>
      </c>
      <c r="I11442" t="s">
        <v>5971</v>
      </c>
      <c r="J11442" t="s">
        <v>8993</v>
      </c>
      <c r="L11442" s="5"/>
      <c r="P11442" t="s">
        <v>8993</v>
      </c>
    </row>
    <row r="11443" spans="2:16" x14ac:dyDescent="0.25">
      <c r="B11443" t="s">
        <v>4</v>
      </c>
      <c r="C11443" t="s">
        <v>17</v>
      </c>
      <c r="D11443" s="6">
        <v>0.126</v>
      </c>
      <c r="E11443" s="6">
        <v>0.126</v>
      </c>
      <c r="F11443" s="18">
        <v>135</v>
      </c>
      <c r="G11443" t="s">
        <v>2220</v>
      </c>
      <c r="H11443" t="s">
        <v>2196</v>
      </c>
      <c r="I11443" t="s">
        <v>5973</v>
      </c>
      <c r="J11443" t="s">
        <v>9042</v>
      </c>
      <c r="L11443" s="5"/>
      <c r="P11443" t="s">
        <v>9042</v>
      </c>
    </row>
    <row r="11444" spans="2:16" x14ac:dyDescent="0.25">
      <c r="B11444" t="s">
        <v>4</v>
      </c>
      <c r="C11444" t="s">
        <v>17</v>
      </c>
      <c r="D11444" s="6">
        <v>0.107</v>
      </c>
      <c r="E11444" s="6">
        <v>0.107</v>
      </c>
      <c r="F11444" s="18">
        <v>155</v>
      </c>
      <c r="G11444" t="s">
        <v>2220</v>
      </c>
      <c r="H11444" t="s">
        <v>2197</v>
      </c>
      <c r="I11444" t="s">
        <v>5975</v>
      </c>
      <c r="J11444" t="s">
        <v>9091</v>
      </c>
      <c r="L11444" s="5"/>
      <c r="P11444" t="s">
        <v>9091</v>
      </c>
    </row>
    <row r="11445" spans="2:16" x14ac:dyDescent="0.25">
      <c r="B11445" t="s">
        <v>4</v>
      </c>
      <c r="C11445" t="s">
        <v>17</v>
      </c>
      <c r="D11445" s="6">
        <v>0.126</v>
      </c>
      <c r="E11445" s="6">
        <v>0.126</v>
      </c>
      <c r="F11445" s="18">
        <v>135</v>
      </c>
      <c r="G11445" t="s">
        <v>2220</v>
      </c>
      <c r="H11445" t="s">
        <v>2198</v>
      </c>
      <c r="I11445" t="s">
        <v>5977</v>
      </c>
      <c r="J11445" t="s">
        <v>9140</v>
      </c>
      <c r="L11445" s="5"/>
      <c r="P11445" t="s">
        <v>9140</v>
      </c>
    </row>
    <row r="11446" spans="2:16" x14ac:dyDescent="0.25">
      <c r="B11446" t="s">
        <v>4</v>
      </c>
      <c r="C11446" t="s">
        <v>17</v>
      </c>
      <c r="D11446" s="6">
        <v>0.107</v>
      </c>
      <c r="E11446" s="6">
        <v>0.107</v>
      </c>
      <c r="F11446" s="18">
        <v>155</v>
      </c>
      <c r="G11446" t="s">
        <v>2220</v>
      </c>
      <c r="H11446" t="s">
        <v>2199</v>
      </c>
      <c r="I11446" t="s">
        <v>5979</v>
      </c>
      <c r="J11446" t="s">
        <v>9189</v>
      </c>
      <c r="L11446" s="5"/>
      <c r="P11446" t="s">
        <v>9189</v>
      </c>
    </row>
    <row r="11447" spans="2:16" x14ac:dyDescent="0.25">
      <c r="B11447" t="s">
        <v>4</v>
      </c>
      <c r="C11447" t="s">
        <v>17</v>
      </c>
      <c r="D11447" s="6">
        <v>6.9000000000000006E-2</v>
      </c>
      <c r="E11447" s="6">
        <v>6.9000000000000006E-2</v>
      </c>
      <c r="F11447" s="18">
        <v>170</v>
      </c>
      <c r="G11447" t="s">
        <v>2220</v>
      </c>
      <c r="H11447" t="s">
        <v>1014</v>
      </c>
      <c r="I11447" t="s">
        <v>5981</v>
      </c>
      <c r="J11447" t="s">
        <v>9238</v>
      </c>
      <c r="L11447" s="5"/>
      <c r="P11447" t="s">
        <v>9238</v>
      </c>
    </row>
    <row r="11448" spans="2:16" x14ac:dyDescent="0.25">
      <c r="B11448" t="s">
        <v>4</v>
      </c>
      <c r="C11448" t="s">
        <v>17</v>
      </c>
      <c r="D11448" s="6">
        <v>0.107</v>
      </c>
      <c r="E11448" s="6">
        <v>0.107</v>
      </c>
      <c r="F11448" s="18">
        <v>155</v>
      </c>
      <c r="G11448" t="s">
        <v>2220</v>
      </c>
      <c r="H11448" t="s">
        <v>2200</v>
      </c>
      <c r="I11448" t="s">
        <v>862</v>
      </c>
      <c r="J11448" t="s">
        <v>9287</v>
      </c>
      <c r="L11448" s="5"/>
      <c r="P11448" t="s">
        <v>9287</v>
      </c>
    </row>
    <row r="11449" spans="2:16" x14ac:dyDescent="0.25">
      <c r="B11449" t="s">
        <v>4</v>
      </c>
      <c r="C11449" t="s">
        <v>17</v>
      </c>
      <c r="D11449" s="6">
        <v>0.126</v>
      </c>
      <c r="E11449" s="6">
        <v>0.126</v>
      </c>
      <c r="F11449" s="18">
        <v>135</v>
      </c>
      <c r="G11449" t="s">
        <v>2220</v>
      </c>
      <c r="H11449" t="s">
        <v>2201</v>
      </c>
      <c r="I11449" t="s">
        <v>953</v>
      </c>
      <c r="J11449" t="s">
        <v>9336</v>
      </c>
      <c r="L11449" s="5"/>
      <c r="P11449" t="s">
        <v>9336</v>
      </c>
    </row>
    <row r="11450" spans="2:16" x14ac:dyDescent="0.25">
      <c r="B11450" t="s">
        <v>4</v>
      </c>
      <c r="C11450" t="s">
        <v>17</v>
      </c>
      <c r="D11450" s="6">
        <v>0.107</v>
      </c>
      <c r="E11450" s="6">
        <v>0.107</v>
      </c>
      <c r="F11450" s="18">
        <v>155</v>
      </c>
      <c r="G11450" t="s">
        <v>2220</v>
      </c>
      <c r="H11450" t="s">
        <v>2202</v>
      </c>
      <c r="I11450" t="s">
        <v>5985</v>
      </c>
      <c r="J11450" t="s">
        <v>9385</v>
      </c>
      <c r="L11450" s="5"/>
      <c r="P11450" t="s">
        <v>9385</v>
      </c>
    </row>
    <row r="11451" spans="2:16" x14ac:dyDescent="0.25">
      <c r="B11451" t="s">
        <v>4</v>
      </c>
      <c r="C11451" t="s">
        <v>17</v>
      </c>
      <c r="D11451" s="6">
        <v>0.126</v>
      </c>
      <c r="E11451" s="6">
        <v>0.126</v>
      </c>
      <c r="F11451" s="18">
        <v>135</v>
      </c>
      <c r="G11451" t="s">
        <v>2220</v>
      </c>
      <c r="H11451" t="s">
        <v>2203</v>
      </c>
      <c r="I11451" t="s">
        <v>5987</v>
      </c>
      <c r="J11451" t="s">
        <v>9434</v>
      </c>
      <c r="L11451" s="5"/>
      <c r="P11451" t="s">
        <v>9434</v>
      </c>
    </row>
    <row r="11452" spans="2:16" x14ac:dyDescent="0.25">
      <c r="B11452" t="s">
        <v>4</v>
      </c>
      <c r="C11452" t="s">
        <v>17</v>
      </c>
      <c r="D11452" s="6">
        <v>0.107</v>
      </c>
      <c r="E11452" s="6">
        <v>0.107</v>
      </c>
      <c r="F11452" s="18">
        <v>155</v>
      </c>
      <c r="G11452" t="s">
        <v>2220</v>
      </c>
      <c r="H11452" t="s">
        <v>2204</v>
      </c>
      <c r="I11452" t="s">
        <v>5989</v>
      </c>
      <c r="J11452" t="s">
        <v>9483</v>
      </c>
      <c r="L11452" s="5"/>
      <c r="P11452" t="s">
        <v>9483</v>
      </c>
    </row>
    <row r="11453" spans="2:16" x14ac:dyDescent="0.25">
      <c r="B11453" t="s">
        <v>4</v>
      </c>
      <c r="C11453" t="s">
        <v>17</v>
      </c>
      <c r="D11453" s="6">
        <v>0.126</v>
      </c>
      <c r="E11453" s="6">
        <v>0.126</v>
      </c>
      <c r="F11453" s="18">
        <v>135</v>
      </c>
      <c r="G11453" t="s">
        <v>2220</v>
      </c>
      <c r="H11453" t="s">
        <v>2205</v>
      </c>
      <c r="I11453" t="s">
        <v>5991</v>
      </c>
      <c r="J11453" t="s">
        <v>9532</v>
      </c>
      <c r="L11453" s="5"/>
      <c r="P11453" t="s">
        <v>9532</v>
      </c>
    </row>
    <row r="11454" spans="2:16" x14ac:dyDescent="0.25">
      <c r="B11454" t="s">
        <v>4</v>
      </c>
      <c r="C11454" t="s">
        <v>17</v>
      </c>
      <c r="D11454" s="6">
        <v>0.126</v>
      </c>
      <c r="E11454" s="6">
        <v>0.126</v>
      </c>
      <c r="F11454" s="18">
        <v>135</v>
      </c>
      <c r="G11454" t="s">
        <v>2220</v>
      </c>
      <c r="H11454" t="s">
        <v>2206</v>
      </c>
      <c r="I11454" t="s">
        <v>5993</v>
      </c>
      <c r="J11454" t="s">
        <v>9581</v>
      </c>
      <c r="L11454" s="5"/>
      <c r="P11454" t="s">
        <v>9581</v>
      </c>
    </row>
    <row r="11455" spans="2:16" x14ac:dyDescent="0.25">
      <c r="B11455" t="s">
        <v>4</v>
      </c>
      <c r="C11455" t="s">
        <v>17</v>
      </c>
      <c r="D11455" s="6">
        <v>0.126</v>
      </c>
      <c r="E11455" s="6">
        <v>0.126</v>
      </c>
      <c r="F11455" s="18">
        <v>135</v>
      </c>
      <c r="G11455" t="s">
        <v>2220</v>
      </c>
      <c r="H11455" t="s">
        <v>2207</v>
      </c>
      <c r="I11455" t="s">
        <v>5995</v>
      </c>
      <c r="J11455" t="s">
        <v>9630</v>
      </c>
      <c r="L11455" s="5"/>
      <c r="P11455" t="s">
        <v>9630</v>
      </c>
    </row>
    <row r="11456" spans="2:16" x14ac:dyDescent="0.25">
      <c r="B11456" t="s">
        <v>4</v>
      </c>
      <c r="C11456" t="s">
        <v>17</v>
      </c>
      <c r="D11456" s="6">
        <v>0.52900000000000003</v>
      </c>
      <c r="E11456" s="6">
        <v>0.52900000000000003</v>
      </c>
      <c r="F11456" s="18">
        <v>135</v>
      </c>
      <c r="G11456" t="s">
        <v>2220</v>
      </c>
      <c r="H11456" t="s">
        <v>2208</v>
      </c>
      <c r="I11456" t="s">
        <v>739</v>
      </c>
      <c r="J11456" t="s">
        <v>9679</v>
      </c>
      <c r="L11456" s="5"/>
      <c r="P11456" t="s">
        <v>9679</v>
      </c>
    </row>
    <row r="11457" spans="2:16" x14ac:dyDescent="0.25">
      <c r="B11457" t="s">
        <v>4</v>
      </c>
      <c r="C11457" t="s">
        <v>17</v>
      </c>
      <c r="D11457" s="6">
        <v>0.107</v>
      </c>
      <c r="E11457" s="6">
        <v>0.107</v>
      </c>
      <c r="F11457" s="18">
        <v>155</v>
      </c>
      <c r="G11457" t="s">
        <v>2220</v>
      </c>
      <c r="H11457" t="s">
        <v>2209</v>
      </c>
      <c r="I11457" t="s">
        <v>5998</v>
      </c>
      <c r="J11457" t="s">
        <v>9728</v>
      </c>
      <c r="L11457" s="5"/>
      <c r="P11457" t="s">
        <v>9728</v>
      </c>
    </row>
    <row r="11458" spans="2:16" x14ac:dyDescent="0.25">
      <c r="B11458" t="s">
        <v>4</v>
      </c>
      <c r="C11458" t="s">
        <v>17</v>
      </c>
      <c r="D11458" s="6">
        <v>0.107</v>
      </c>
      <c r="E11458" s="6">
        <v>0.107</v>
      </c>
      <c r="F11458" s="18">
        <v>155</v>
      </c>
      <c r="G11458" t="s">
        <v>2220</v>
      </c>
      <c r="H11458" t="s">
        <v>2210</v>
      </c>
      <c r="I11458" t="s">
        <v>686</v>
      </c>
      <c r="J11458" t="s">
        <v>9777</v>
      </c>
      <c r="L11458" s="5"/>
      <c r="P11458" t="s">
        <v>9777</v>
      </c>
    </row>
    <row r="11459" spans="2:16" x14ac:dyDescent="0.25">
      <c r="B11459" t="s">
        <v>4</v>
      </c>
      <c r="C11459" t="s">
        <v>17</v>
      </c>
      <c r="D11459" s="6">
        <v>0.126</v>
      </c>
      <c r="E11459" s="6">
        <v>0.126</v>
      </c>
      <c r="F11459" s="18">
        <v>135</v>
      </c>
      <c r="G11459" t="s">
        <v>2220</v>
      </c>
      <c r="H11459" t="s">
        <v>2211</v>
      </c>
      <c r="I11459" t="s">
        <v>617</v>
      </c>
      <c r="J11459" t="s">
        <v>9826</v>
      </c>
      <c r="L11459" s="5"/>
      <c r="P11459" t="s">
        <v>9826</v>
      </c>
    </row>
    <row r="11460" spans="2:16" x14ac:dyDescent="0.25">
      <c r="B11460" t="s">
        <v>4</v>
      </c>
      <c r="C11460" t="s">
        <v>17</v>
      </c>
      <c r="D11460" s="6">
        <v>0.05</v>
      </c>
      <c r="E11460" s="6">
        <v>0.05</v>
      </c>
      <c r="F11460" s="18">
        <v>230</v>
      </c>
      <c r="G11460" t="s">
        <v>2220</v>
      </c>
      <c r="H11460" t="s">
        <v>2212</v>
      </c>
      <c r="I11460" t="s">
        <v>6002</v>
      </c>
      <c r="J11460" t="s">
        <v>9875</v>
      </c>
      <c r="L11460" s="5"/>
      <c r="P11460" t="s">
        <v>9875</v>
      </c>
    </row>
    <row r="11461" spans="2:16" x14ac:dyDescent="0.25">
      <c r="B11461" t="s">
        <v>4</v>
      </c>
      <c r="C11461" t="s">
        <v>17</v>
      </c>
      <c r="D11461" s="6">
        <v>-0.30199999999999999</v>
      </c>
      <c r="E11461" s="6">
        <v>-0.30199999999999999</v>
      </c>
      <c r="F11461" s="18">
        <v>135</v>
      </c>
      <c r="G11461" t="s">
        <v>2220</v>
      </c>
      <c r="H11461" t="s">
        <v>2213</v>
      </c>
      <c r="I11461" t="s">
        <v>249</v>
      </c>
      <c r="J11461" t="s">
        <v>9924</v>
      </c>
      <c r="L11461" s="5"/>
      <c r="P11461" t="s">
        <v>9924</v>
      </c>
    </row>
    <row r="11462" spans="2:16" x14ac:dyDescent="0.25">
      <c r="B11462" t="s">
        <v>4</v>
      </c>
      <c r="C11462" t="s">
        <v>17</v>
      </c>
      <c r="D11462" s="6">
        <v>0.05</v>
      </c>
      <c r="E11462" s="6">
        <v>0.05</v>
      </c>
      <c r="F11462" s="18">
        <v>230</v>
      </c>
      <c r="G11462" t="s">
        <v>2220</v>
      </c>
      <c r="H11462" t="s">
        <v>2214</v>
      </c>
      <c r="I11462" t="s">
        <v>6005</v>
      </c>
      <c r="J11462" t="s">
        <v>9973</v>
      </c>
      <c r="L11462" s="5"/>
      <c r="P11462" t="s">
        <v>9973</v>
      </c>
    </row>
    <row r="11463" spans="2:16" x14ac:dyDescent="0.25">
      <c r="B11463" t="s">
        <v>4</v>
      </c>
      <c r="C11463" t="s">
        <v>17</v>
      </c>
      <c r="D11463" s="6">
        <v>0.107</v>
      </c>
      <c r="E11463" s="6">
        <v>0.107</v>
      </c>
      <c r="F11463" s="18">
        <v>155</v>
      </c>
      <c r="G11463" t="s">
        <v>2220</v>
      </c>
      <c r="H11463" t="s">
        <v>2215</v>
      </c>
      <c r="I11463" t="s">
        <v>6007</v>
      </c>
      <c r="J11463" t="s">
        <v>10022</v>
      </c>
      <c r="L11463" s="5"/>
      <c r="P11463" t="s">
        <v>10022</v>
      </c>
    </row>
    <row r="11464" spans="2:16" x14ac:dyDescent="0.25">
      <c r="B11464" t="s">
        <v>4</v>
      </c>
      <c r="C11464" t="s">
        <v>17</v>
      </c>
      <c r="D11464" s="6">
        <v>0.126</v>
      </c>
      <c r="E11464" s="6">
        <v>0.126</v>
      </c>
      <c r="F11464" s="18">
        <v>135</v>
      </c>
      <c r="G11464" t="s">
        <v>2220</v>
      </c>
      <c r="H11464" t="s">
        <v>2216</v>
      </c>
      <c r="I11464" t="s">
        <v>6009</v>
      </c>
      <c r="J11464" t="s">
        <v>10071</v>
      </c>
      <c r="L11464" s="5"/>
      <c r="P11464" t="s">
        <v>10071</v>
      </c>
    </row>
    <row r="11465" spans="2:16" x14ac:dyDescent="0.25">
      <c r="B11465" t="s">
        <v>4</v>
      </c>
      <c r="C11465" t="s">
        <v>17</v>
      </c>
      <c r="D11465" s="6">
        <v>0.126</v>
      </c>
      <c r="E11465" s="6">
        <v>0.126</v>
      </c>
      <c r="F11465" s="18">
        <v>135</v>
      </c>
      <c r="G11465" t="s">
        <v>2220</v>
      </c>
      <c r="H11465" t="s">
        <v>2217</v>
      </c>
      <c r="I11465" t="s">
        <v>579</v>
      </c>
      <c r="J11465" t="s">
        <v>10120</v>
      </c>
      <c r="L11465" s="5"/>
      <c r="P11465" t="s">
        <v>10120</v>
      </c>
    </row>
    <row r="11466" spans="2:16" x14ac:dyDescent="0.25">
      <c r="B11466" t="s">
        <v>4</v>
      </c>
      <c r="C11466" t="s">
        <v>17</v>
      </c>
      <c r="D11466" s="6">
        <v>6.9000000000000006E-2</v>
      </c>
      <c r="E11466" s="6">
        <v>6.9000000000000006E-2</v>
      </c>
      <c r="F11466" s="18">
        <v>170</v>
      </c>
      <c r="G11466" t="s">
        <v>2220</v>
      </c>
      <c r="H11466" t="s">
        <v>2218</v>
      </c>
      <c r="I11466" t="s">
        <v>6012</v>
      </c>
      <c r="J11466" t="s">
        <v>10169</v>
      </c>
      <c r="L11466" s="5"/>
      <c r="P11466" t="s">
        <v>10169</v>
      </c>
    </row>
    <row r="11467" spans="2:16" x14ac:dyDescent="0.25">
      <c r="B11467" t="s">
        <v>4</v>
      </c>
      <c r="C11467" t="s">
        <v>17</v>
      </c>
      <c r="D11467" s="6">
        <v>6.9000000000000006E-2</v>
      </c>
      <c r="E11467" s="6">
        <v>6.9000000000000006E-2</v>
      </c>
      <c r="F11467" s="18">
        <v>170</v>
      </c>
      <c r="G11467" t="s">
        <v>2220</v>
      </c>
      <c r="H11467" t="s">
        <v>2219</v>
      </c>
      <c r="I11467" t="s">
        <v>6014</v>
      </c>
      <c r="J11467" t="s">
        <v>10218</v>
      </c>
      <c r="L11467" s="5"/>
      <c r="P11467" t="s">
        <v>10218</v>
      </c>
    </row>
    <row r="11468" spans="2:16" x14ac:dyDescent="0.25">
      <c r="B11468" t="s">
        <v>4</v>
      </c>
      <c r="C11468" t="s">
        <v>17</v>
      </c>
      <c r="D11468" s="6">
        <v>0.126</v>
      </c>
      <c r="E11468" s="6">
        <v>0.126</v>
      </c>
      <c r="F11468" s="18">
        <v>135</v>
      </c>
      <c r="G11468" t="s">
        <v>2220</v>
      </c>
      <c r="H11468" t="s">
        <v>2220</v>
      </c>
      <c r="I11468" t="s">
        <v>6016</v>
      </c>
      <c r="J11468" t="s">
        <v>10267</v>
      </c>
      <c r="L11468" s="5"/>
      <c r="P11468" t="s">
        <v>10267</v>
      </c>
    </row>
    <row r="11469" spans="2:16" x14ac:dyDescent="0.25">
      <c r="B11469" t="s">
        <v>4</v>
      </c>
      <c r="C11469" t="s">
        <v>17</v>
      </c>
      <c r="D11469" s="6">
        <v>0.126</v>
      </c>
      <c r="E11469" s="6">
        <v>0.126</v>
      </c>
      <c r="F11469" s="18">
        <v>135</v>
      </c>
      <c r="G11469" t="s">
        <v>2220</v>
      </c>
      <c r="H11469" t="s">
        <v>2221</v>
      </c>
      <c r="I11469" t="s">
        <v>881</v>
      </c>
      <c r="J11469" t="s">
        <v>10316</v>
      </c>
      <c r="L11469" s="5"/>
      <c r="P11469" t="s">
        <v>10316</v>
      </c>
    </row>
    <row r="11470" spans="2:16" x14ac:dyDescent="0.25">
      <c r="B11470" t="s">
        <v>4</v>
      </c>
      <c r="C11470" t="s">
        <v>17</v>
      </c>
      <c r="D11470" s="6">
        <v>0.107</v>
      </c>
      <c r="E11470" s="6">
        <v>0.107</v>
      </c>
      <c r="F11470" s="18">
        <v>155</v>
      </c>
      <c r="G11470" t="s">
        <v>2220</v>
      </c>
      <c r="H11470" t="s">
        <v>2222</v>
      </c>
      <c r="I11470" t="s">
        <v>6019</v>
      </c>
      <c r="J11470" t="s">
        <v>10365</v>
      </c>
      <c r="L11470" s="5"/>
      <c r="P11470" t="s">
        <v>10365</v>
      </c>
    </row>
    <row r="11471" spans="2:16" x14ac:dyDescent="0.25">
      <c r="B11471" t="s">
        <v>4</v>
      </c>
      <c r="C11471" t="s">
        <v>17</v>
      </c>
      <c r="D11471" s="6">
        <v>6.9000000000000006E-2</v>
      </c>
      <c r="E11471" s="6">
        <v>6.9000000000000006E-2</v>
      </c>
      <c r="F11471" s="18">
        <v>170</v>
      </c>
      <c r="G11471" t="s">
        <v>2220</v>
      </c>
      <c r="H11471" t="s">
        <v>2223</v>
      </c>
      <c r="I11471" t="s">
        <v>6023</v>
      </c>
      <c r="J11471" t="s">
        <v>10414</v>
      </c>
      <c r="L11471" s="5"/>
      <c r="P11471" t="s">
        <v>10414</v>
      </c>
    </row>
    <row r="11472" spans="2:16" x14ac:dyDescent="0.25">
      <c r="B11472" t="s">
        <v>4</v>
      </c>
      <c r="C11472" t="s">
        <v>17</v>
      </c>
      <c r="D11472" s="6">
        <v>0.126</v>
      </c>
      <c r="E11472" s="6">
        <v>0.126</v>
      </c>
      <c r="F11472" s="18">
        <v>135</v>
      </c>
      <c r="G11472" t="s">
        <v>2220</v>
      </c>
      <c r="H11472" t="s">
        <v>2224</v>
      </c>
      <c r="I11472" t="s">
        <v>700</v>
      </c>
      <c r="J11472" t="s">
        <v>10463</v>
      </c>
      <c r="L11472" s="5"/>
      <c r="P11472" t="s">
        <v>10463</v>
      </c>
    </row>
    <row r="11473" spans="2:16" x14ac:dyDescent="0.25">
      <c r="B11473" t="s">
        <v>4</v>
      </c>
      <c r="C11473" t="s">
        <v>17</v>
      </c>
      <c r="D11473" s="6">
        <v>0.126</v>
      </c>
      <c r="E11473" s="6">
        <v>0.126</v>
      </c>
      <c r="F11473" s="18">
        <v>135</v>
      </c>
      <c r="G11473" t="s">
        <v>2220</v>
      </c>
      <c r="H11473" t="s">
        <v>2225</v>
      </c>
      <c r="I11473" t="s">
        <v>6027</v>
      </c>
      <c r="J11473" t="s">
        <v>10512</v>
      </c>
      <c r="L11473" s="5"/>
      <c r="P11473" t="s">
        <v>10512</v>
      </c>
    </row>
    <row r="11474" spans="2:16" x14ac:dyDescent="0.25">
      <c r="B11474" t="s">
        <v>4</v>
      </c>
      <c r="C11474" t="s">
        <v>17</v>
      </c>
      <c r="D11474" s="6">
        <v>0.126</v>
      </c>
      <c r="E11474" s="6">
        <v>0.126</v>
      </c>
      <c r="F11474" s="18">
        <v>135</v>
      </c>
      <c r="G11474" t="s">
        <v>2220</v>
      </c>
      <c r="H11474" t="s">
        <v>2226</v>
      </c>
      <c r="I11474" t="s">
        <v>6029</v>
      </c>
      <c r="J11474" t="s">
        <v>10561</v>
      </c>
      <c r="L11474" s="5"/>
      <c r="P11474" t="s">
        <v>10561</v>
      </c>
    </row>
    <row r="11475" spans="2:16" x14ac:dyDescent="0.25">
      <c r="B11475" t="s">
        <v>4</v>
      </c>
      <c r="C11475" t="s">
        <v>17</v>
      </c>
      <c r="D11475" s="6">
        <v>0.107</v>
      </c>
      <c r="E11475" s="6">
        <v>0.107</v>
      </c>
      <c r="F11475" s="18">
        <v>155</v>
      </c>
      <c r="G11475" t="s">
        <v>2220</v>
      </c>
      <c r="H11475" t="s">
        <v>2227</v>
      </c>
      <c r="I11475" t="s">
        <v>6031</v>
      </c>
      <c r="J11475" t="s">
        <v>10610</v>
      </c>
      <c r="L11475" s="5"/>
      <c r="P11475" t="s">
        <v>10610</v>
      </c>
    </row>
    <row r="11476" spans="2:16" x14ac:dyDescent="0.25">
      <c r="B11476" t="s">
        <v>4</v>
      </c>
      <c r="C11476" t="s">
        <v>17</v>
      </c>
      <c r="D11476" s="6">
        <v>0.126</v>
      </c>
      <c r="E11476" s="6">
        <v>0.126</v>
      </c>
      <c r="F11476" s="18">
        <v>135</v>
      </c>
      <c r="G11476" t="s">
        <v>2220</v>
      </c>
      <c r="H11476" t="s">
        <v>2228</v>
      </c>
      <c r="I11476" t="s">
        <v>6033</v>
      </c>
      <c r="J11476" t="s">
        <v>10659</v>
      </c>
      <c r="L11476" s="5"/>
      <c r="P11476" t="s">
        <v>10659</v>
      </c>
    </row>
    <row r="11477" spans="2:16" x14ac:dyDescent="0.25">
      <c r="B11477" t="s">
        <v>4</v>
      </c>
      <c r="C11477" t="s">
        <v>17</v>
      </c>
      <c r="D11477" s="6">
        <v>0.44299999999999995</v>
      </c>
      <c r="E11477" s="6">
        <v>0.44299999999999995</v>
      </c>
      <c r="F11477" s="18">
        <v>150</v>
      </c>
      <c r="G11477" t="s">
        <v>2220</v>
      </c>
      <c r="H11477" t="s">
        <v>2229</v>
      </c>
      <c r="I11477" t="s">
        <v>735</v>
      </c>
      <c r="J11477" t="s">
        <v>10708</v>
      </c>
      <c r="L11477" s="5"/>
      <c r="P11477" t="s">
        <v>10708</v>
      </c>
    </row>
    <row r="11478" spans="2:16" x14ac:dyDescent="0.25">
      <c r="B11478" t="s">
        <v>4</v>
      </c>
      <c r="C11478" t="s">
        <v>17</v>
      </c>
      <c r="D11478" s="6">
        <v>6.9000000000000006E-2</v>
      </c>
      <c r="E11478" s="6">
        <v>6.9000000000000006E-2</v>
      </c>
      <c r="F11478" s="18">
        <v>170</v>
      </c>
      <c r="G11478" t="s">
        <v>2220</v>
      </c>
      <c r="H11478" t="s">
        <v>2230</v>
      </c>
      <c r="I11478" t="s">
        <v>973</v>
      </c>
      <c r="J11478" t="s">
        <v>10757</v>
      </c>
      <c r="L11478" s="5"/>
      <c r="P11478" t="s">
        <v>10757</v>
      </c>
    </row>
    <row r="11479" spans="2:16" x14ac:dyDescent="0.25">
      <c r="B11479" t="s">
        <v>4</v>
      </c>
      <c r="C11479" t="s">
        <v>17</v>
      </c>
      <c r="D11479" s="6">
        <v>0.126</v>
      </c>
      <c r="E11479" s="6">
        <v>0.126</v>
      </c>
      <c r="F11479" s="18">
        <v>135</v>
      </c>
      <c r="G11479" t="s">
        <v>2220</v>
      </c>
      <c r="H11479" t="s">
        <v>2231</v>
      </c>
      <c r="I11479" t="s">
        <v>6037</v>
      </c>
      <c r="J11479" t="s">
        <v>10806</v>
      </c>
      <c r="L11479" s="5"/>
      <c r="P11479" t="s">
        <v>10806</v>
      </c>
    </row>
    <row r="11480" spans="2:16" x14ac:dyDescent="0.25">
      <c r="B11480" t="s">
        <v>4</v>
      </c>
      <c r="C11480" t="s">
        <v>17</v>
      </c>
      <c r="D11480" s="6">
        <v>0.126</v>
      </c>
      <c r="E11480" s="6">
        <v>0.126</v>
      </c>
      <c r="F11480" s="18">
        <v>135</v>
      </c>
      <c r="G11480" t="s">
        <v>2220</v>
      </c>
      <c r="H11480" t="s">
        <v>2232</v>
      </c>
      <c r="I11480" t="s">
        <v>6039</v>
      </c>
      <c r="J11480" t="s">
        <v>10855</v>
      </c>
      <c r="L11480" s="5"/>
      <c r="P11480" t="s">
        <v>10855</v>
      </c>
    </row>
    <row r="11481" spans="2:16" x14ac:dyDescent="0.25">
      <c r="B11481" t="s">
        <v>4</v>
      </c>
      <c r="C11481" t="s">
        <v>17</v>
      </c>
      <c r="D11481" s="6">
        <v>6.9000000000000006E-2</v>
      </c>
      <c r="E11481" s="6">
        <v>6.9000000000000006E-2</v>
      </c>
      <c r="F11481" s="18">
        <v>170</v>
      </c>
      <c r="G11481" t="s">
        <v>2220</v>
      </c>
      <c r="H11481" t="s">
        <v>2233</v>
      </c>
      <c r="I11481" t="s">
        <v>6041</v>
      </c>
      <c r="J11481" t="s">
        <v>10904</v>
      </c>
      <c r="L11481" s="5"/>
      <c r="P11481" t="s">
        <v>10904</v>
      </c>
    </row>
    <row r="11482" spans="2:16" x14ac:dyDescent="0.25">
      <c r="B11482" t="s">
        <v>4</v>
      </c>
      <c r="C11482" t="s">
        <v>17</v>
      </c>
      <c r="D11482" s="6">
        <v>0.107</v>
      </c>
      <c r="E11482" s="6">
        <v>0.107</v>
      </c>
      <c r="F11482" s="18">
        <v>155</v>
      </c>
      <c r="G11482" t="s">
        <v>2220</v>
      </c>
      <c r="H11482" t="s">
        <v>2234</v>
      </c>
      <c r="I11482" t="s">
        <v>6043</v>
      </c>
      <c r="J11482" t="s">
        <v>10953</v>
      </c>
      <c r="L11482" s="5"/>
      <c r="P11482" t="s">
        <v>10953</v>
      </c>
    </row>
    <row r="11483" spans="2:16" x14ac:dyDescent="0.25">
      <c r="B11483" t="s">
        <v>4</v>
      </c>
      <c r="C11483" t="s">
        <v>17</v>
      </c>
      <c r="D11483" s="6">
        <v>0.126</v>
      </c>
      <c r="E11483" s="6">
        <v>0.126</v>
      </c>
      <c r="F11483" s="18">
        <v>135</v>
      </c>
      <c r="G11483" t="s">
        <v>2220</v>
      </c>
      <c r="H11483" t="s">
        <v>2235</v>
      </c>
      <c r="I11483" t="s">
        <v>6045</v>
      </c>
      <c r="J11483" t="s">
        <v>11002</v>
      </c>
      <c r="L11483" s="5"/>
      <c r="P11483" t="s">
        <v>11002</v>
      </c>
    </row>
    <row r="11484" spans="2:16" x14ac:dyDescent="0.25">
      <c r="B11484" t="s">
        <v>4</v>
      </c>
      <c r="C11484" t="s">
        <v>17</v>
      </c>
      <c r="D11484" s="6">
        <v>0.05</v>
      </c>
      <c r="E11484" s="6">
        <v>0.05</v>
      </c>
      <c r="F11484" s="18">
        <v>230</v>
      </c>
      <c r="G11484" t="s">
        <v>2220</v>
      </c>
      <c r="H11484" t="s">
        <v>2236</v>
      </c>
      <c r="I11484" t="s">
        <v>6047</v>
      </c>
      <c r="J11484" t="s">
        <v>11051</v>
      </c>
      <c r="L11484" s="5"/>
      <c r="P11484" t="s">
        <v>11051</v>
      </c>
    </row>
    <row r="11485" spans="2:16" x14ac:dyDescent="0.25">
      <c r="B11485" t="s">
        <v>4</v>
      </c>
      <c r="C11485" t="s">
        <v>17</v>
      </c>
      <c r="D11485" s="6">
        <v>0.126</v>
      </c>
      <c r="E11485" s="6">
        <v>0.126</v>
      </c>
      <c r="F11485" s="18">
        <v>135</v>
      </c>
      <c r="G11485" t="s">
        <v>2221</v>
      </c>
      <c r="H11485" t="s">
        <v>2190</v>
      </c>
      <c r="I11485" t="s">
        <v>957</v>
      </c>
      <c r="J11485" t="s">
        <v>8700</v>
      </c>
      <c r="L11485" s="5"/>
      <c r="P11485" t="s">
        <v>8700</v>
      </c>
    </row>
    <row r="11486" spans="2:16" x14ac:dyDescent="0.25">
      <c r="B11486" t="s">
        <v>4</v>
      </c>
      <c r="C11486" t="s">
        <v>17</v>
      </c>
      <c r="D11486" s="6">
        <v>0.126</v>
      </c>
      <c r="E11486" s="6">
        <v>0.126</v>
      </c>
      <c r="F11486" s="18">
        <v>135</v>
      </c>
      <c r="G11486" t="s">
        <v>2221</v>
      </c>
      <c r="H11486" t="s">
        <v>2191</v>
      </c>
      <c r="I11486" t="s">
        <v>6050</v>
      </c>
      <c r="J11486" t="s">
        <v>8749</v>
      </c>
      <c r="L11486" s="5"/>
      <c r="P11486" t="s">
        <v>8749</v>
      </c>
    </row>
    <row r="11487" spans="2:16" x14ac:dyDescent="0.25">
      <c r="B11487" t="s">
        <v>4</v>
      </c>
      <c r="C11487" t="s">
        <v>17</v>
      </c>
      <c r="D11487" s="6">
        <v>6.9000000000000006E-2</v>
      </c>
      <c r="E11487" s="6">
        <v>6.9000000000000006E-2</v>
      </c>
      <c r="F11487" s="18">
        <v>170</v>
      </c>
      <c r="G11487" t="s">
        <v>2221</v>
      </c>
      <c r="H11487" t="s">
        <v>2192</v>
      </c>
      <c r="I11487" t="s">
        <v>6052</v>
      </c>
      <c r="J11487" t="s">
        <v>8798</v>
      </c>
      <c r="L11487" s="5"/>
      <c r="P11487" t="s">
        <v>8798</v>
      </c>
    </row>
    <row r="11488" spans="2:16" x14ac:dyDescent="0.25">
      <c r="B11488" t="s">
        <v>4</v>
      </c>
      <c r="C11488" t="s">
        <v>17</v>
      </c>
      <c r="D11488" s="6">
        <v>6.9000000000000006E-2</v>
      </c>
      <c r="E11488" s="6">
        <v>6.9000000000000006E-2</v>
      </c>
      <c r="F11488" s="18">
        <v>170</v>
      </c>
      <c r="G11488" t="s">
        <v>2221</v>
      </c>
      <c r="H11488" t="s">
        <v>2183</v>
      </c>
      <c r="I11488" t="s">
        <v>396</v>
      </c>
      <c r="J11488" t="s">
        <v>8847</v>
      </c>
      <c r="L11488" s="5"/>
      <c r="P11488" t="s">
        <v>8847</v>
      </c>
    </row>
    <row r="11489" spans="2:16" x14ac:dyDescent="0.25">
      <c r="B11489" t="s">
        <v>4</v>
      </c>
      <c r="C11489" t="s">
        <v>17</v>
      </c>
      <c r="D11489" s="6">
        <v>6.9000000000000006E-2</v>
      </c>
      <c r="E11489" s="6">
        <v>6.9000000000000006E-2</v>
      </c>
      <c r="F11489" s="18">
        <v>170</v>
      </c>
      <c r="G11489" t="s">
        <v>2221</v>
      </c>
      <c r="H11489" t="s">
        <v>2193</v>
      </c>
      <c r="I11489" t="s">
        <v>6055</v>
      </c>
      <c r="J11489" t="s">
        <v>8896</v>
      </c>
      <c r="L11489" s="5"/>
      <c r="P11489" t="s">
        <v>8896</v>
      </c>
    </row>
    <row r="11490" spans="2:16" x14ac:dyDescent="0.25">
      <c r="B11490" t="s">
        <v>4</v>
      </c>
      <c r="C11490" t="s">
        <v>17</v>
      </c>
      <c r="D11490" s="6">
        <v>0.126</v>
      </c>
      <c r="E11490" s="6">
        <v>0.126</v>
      </c>
      <c r="F11490" s="18">
        <v>135</v>
      </c>
      <c r="G11490" t="s">
        <v>2221</v>
      </c>
      <c r="H11490" t="s">
        <v>2194</v>
      </c>
      <c r="I11490" t="s">
        <v>6057</v>
      </c>
      <c r="J11490" t="s">
        <v>8945</v>
      </c>
      <c r="L11490" s="5"/>
      <c r="P11490" t="s">
        <v>8945</v>
      </c>
    </row>
    <row r="11491" spans="2:16" x14ac:dyDescent="0.25">
      <c r="B11491" t="s">
        <v>4</v>
      </c>
      <c r="C11491" t="s">
        <v>17</v>
      </c>
      <c r="D11491" s="6">
        <v>0.126</v>
      </c>
      <c r="E11491" s="6">
        <v>0.126</v>
      </c>
      <c r="F11491" s="18">
        <v>135</v>
      </c>
      <c r="G11491" t="s">
        <v>2221</v>
      </c>
      <c r="H11491" t="s">
        <v>2195</v>
      </c>
      <c r="I11491" t="s">
        <v>6059</v>
      </c>
      <c r="J11491" t="s">
        <v>8994</v>
      </c>
      <c r="L11491" s="5"/>
      <c r="P11491" t="s">
        <v>8994</v>
      </c>
    </row>
    <row r="11492" spans="2:16" x14ac:dyDescent="0.25">
      <c r="B11492" t="s">
        <v>4</v>
      </c>
      <c r="C11492" t="s">
        <v>17</v>
      </c>
      <c r="D11492" s="6">
        <v>0.126</v>
      </c>
      <c r="E11492" s="6">
        <v>0.126</v>
      </c>
      <c r="F11492" s="18">
        <v>135</v>
      </c>
      <c r="G11492" t="s">
        <v>2221</v>
      </c>
      <c r="H11492" t="s">
        <v>2196</v>
      </c>
      <c r="I11492" t="s">
        <v>6061</v>
      </c>
      <c r="J11492" t="s">
        <v>9043</v>
      </c>
      <c r="L11492" s="5"/>
      <c r="P11492" t="s">
        <v>9043</v>
      </c>
    </row>
    <row r="11493" spans="2:16" x14ac:dyDescent="0.25">
      <c r="B11493" t="s">
        <v>4</v>
      </c>
      <c r="C11493" t="s">
        <v>17</v>
      </c>
      <c r="D11493" s="6">
        <v>9.1999999999999998E-2</v>
      </c>
      <c r="E11493" s="6">
        <v>9.1999999999999998E-2</v>
      </c>
      <c r="F11493" s="18">
        <v>155</v>
      </c>
      <c r="G11493" t="s">
        <v>2221</v>
      </c>
      <c r="H11493" t="s">
        <v>2197</v>
      </c>
      <c r="I11493" t="s">
        <v>91</v>
      </c>
      <c r="J11493" t="s">
        <v>9092</v>
      </c>
      <c r="L11493" s="5"/>
      <c r="P11493" t="s">
        <v>9092</v>
      </c>
    </row>
    <row r="11494" spans="2:16" x14ac:dyDescent="0.25">
      <c r="B11494" t="s">
        <v>4</v>
      </c>
      <c r="C11494" t="s">
        <v>17</v>
      </c>
      <c r="D11494" s="6">
        <v>0.126</v>
      </c>
      <c r="E11494" s="6">
        <v>0.126</v>
      </c>
      <c r="F11494" s="18">
        <v>135</v>
      </c>
      <c r="G11494" t="s">
        <v>2221</v>
      </c>
      <c r="H11494" t="s">
        <v>2198</v>
      </c>
      <c r="I11494" t="s">
        <v>559</v>
      </c>
      <c r="J11494" t="s">
        <v>9141</v>
      </c>
      <c r="L11494" s="5"/>
      <c r="P11494" t="s">
        <v>9141</v>
      </c>
    </row>
    <row r="11495" spans="2:16" x14ac:dyDescent="0.25">
      <c r="B11495" t="s">
        <v>4</v>
      </c>
      <c r="C11495" t="s">
        <v>17</v>
      </c>
      <c r="D11495" s="6">
        <v>0.126</v>
      </c>
      <c r="E11495" s="6">
        <v>0.126</v>
      </c>
      <c r="F11495" s="18">
        <v>135</v>
      </c>
      <c r="G11495" t="s">
        <v>2221</v>
      </c>
      <c r="H11495" t="s">
        <v>2199</v>
      </c>
      <c r="I11495" t="s">
        <v>6065</v>
      </c>
      <c r="J11495" t="s">
        <v>9190</v>
      </c>
      <c r="L11495" s="5"/>
      <c r="P11495" t="s">
        <v>9190</v>
      </c>
    </row>
    <row r="11496" spans="2:16" x14ac:dyDescent="0.25">
      <c r="B11496" t="s">
        <v>4</v>
      </c>
      <c r="C11496" t="s">
        <v>17</v>
      </c>
      <c r="D11496" s="6">
        <v>6.9000000000000006E-2</v>
      </c>
      <c r="E11496" s="6">
        <v>6.9000000000000006E-2</v>
      </c>
      <c r="F11496" s="18">
        <v>170</v>
      </c>
      <c r="G11496" t="s">
        <v>2221</v>
      </c>
      <c r="H11496" t="s">
        <v>1014</v>
      </c>
      <c r="I11496" t="s">
        <v>6067</v>
      </c>
      <c r="J11496" t="s">
        <v>9239</v>
      </c>
      <c r="L11496" s="5"/>
      <c r="P11496" t="s">
        <v>9239</v>
      </c>
    </row>
    <row r="11497" spans="2:16" x14ac:dyDescent="0.25">
      <c r="B11497" t="s">
        <v>4</v>
      </c>
      <c r="C11497" t="s">
        <v>17</v>
      </c>
      <c r="D11497" s="6">
        <v>8.6999999999999994E-2</v>
      </c>
      <c r="E11497" s="6">
        <v>8.6999999999999994E-2</v>
      </c>
      <c r="F11497" s="18">
        <v>135</v>
      </c>
      <c r="G11497" t="s">
        <v>2221</v>
      </c>
      <c r="H11497" t="s">
        <v>2200</v>
      </c>
      <c r="I11497" t="s">
        <v>347</v>
      </c>
      <c r="J11497" t="s">
        <v>9288</v>
      </c>
      <c r="L11497" s="5"/>
      <c r="P11497" t="s">
        <v>9288</v>
      </c>
    </row>
    <row r="11498" spans="2:16" x14ac:dyDescent="0.25">
      <c r="B11498" t="s">
        <v>4</v>
      </c>
      <c r="C11498" t="s">
        <v>17</v>
      </c>
      <c r="D11498" s="6">
        <v>0.16500000000000001</v>
      </c>
      <c r="E11498" s="6">
        <v>0.16500000000000001</v>
      </c>
      <c r="F11498" s="18">
        <v>135</v>
      </c>
      <c r="G11498" t="s">
        <v>2221</v>
      </c>
      <c r="H11498" t="s">
        <v>2201</v>
      </c>
      <c r="I11498" t="s">
        <v>476</v>
      </c>
      <c r="J11498" t="s">
        <v>9337</v>
      </c>
      <c r="L11498" s="5"/>
      <c r="P11498" t="s">
        <v>9337</v>
      </c>
    </row>
    <row r="11499" spans="2:16" x14ac:dyDescent="0.25">
      <c r="B11499" t="s">
        <v>4</v>
      </c>
      <c r="C11499" t="s">
        <v>17</v>
      </c>
      <c r="D11499" s="6">
        <v>0.126</v>
      </c>
      <c r="E11499" s="6">
        <v>0.126</v>
      </c>
      <c r="F11499" s="18">
        <v>135</v>
      </c>
      <c r="G11499" t="s">
        <v>2221</v>
      </c>
      <c r="H11499" t="s">
        <v>2202</v>
      </c>
      <c r="I11499" t="s">
        <v>6071</v>
      </c>
      <c r="J11499" t="s">
        <v>9386</v>
      </c>
      <c r="L11499" s="5"/>
      <c r="P11499" t="s">
        <v>9386</v>
      </c>
    </row>
    <row r="11500" spans="2:16" x14ac:dyDescent="0.25">
      <c r="B11500" t="s">
        <v>4</v>
      </c>
      <c r="C11500" t="s">
        <v>17</v>
      </c>
      <c r="D11500" s="6">
        <v>0.20699999999999999</v>
      </c>
      <c r="E11500" s="6">
        <v>0.20699999999999999</v>
      </c>
      <c r="F11500" s="18">
        <v>95.5</v>
      </c>
      <c r="G11500" t="s">
        <v>2221</v>
      </c>
      <c r="H11500" t="s">
        <v>2203</v>
      </c>
      <c r="I11500" t="s">
        <v>424</v>
      </c>
      <c r="J11500" t="s">
        <v>9435</v>
      </c>
      <c r="L11500" s="5"/>
      <c r="P11500" t="s">
        <v>9435</v>
      </c>
    </row>
    <row r="11501" spans="2:16" x14ac:dyDescent="0.25">
      <c r="B11501" t="s">
        <v>4</v>
      </c>
      <c r="C11501" t="s">
        <v>17</v>
      </c>
      <c r="D11501" s="6">
        <v>0.126</v>
      </c>
      <c r="E11501" s="6">
        <v>0.126</v>
      </c>
      <c r="F11501" s="18">
        <v>135</v>
      </c>
      <c r="G11501" t="s">
        <v>2221</v>
      </c>
      <c r="H11501" t="s">
        <v>2204</v>
      </c>
      <c r="I11501" t="s">
        <v>6074</v>
      </c>
      <c r="J11501" t="s">
        <v>9484</v>
      </c>
      <c r="L11501" s="5"/>
      <c r="P11501" t="s">
        <v>9484</v>
      </c>
    </row>
    <row r="11502" spans="2:16" x14ac:dyDescent="0.25">
      <c r="B11502" t="s">
        <v>4</v>
      </c>
      <c r="C11502" t="s">
        <v>17</v>
      </c>
      <c r="D11502" s="6">
        <v>0.126</v>
      </c>
      <c r="E11502" s="6">
        <v>0.126</v>
      </c>
      <c r="F11502" s="18">
        <v>135</v>
      </c>
      <c r="G11502" t="s">
        <v>2221</v>
      </c>
      <c r="H11502" t="s">
        <v>2205</v>
      </c>
      <c r="I11502" t="s">
        <v>908</v>
      </c>
      <c r="J11502" t="s">
        <v>9533</v>
      </c>
      <c r="L11502" s="5"/>
      <c r="P11502" t="s">
        <v>9533</v>
      </c>
    </row>
    <row r="11503" spans="2:16" x14ac:dyDescent="0.25">
      <c r="B11503" t="s">
        <v>4</v>
      </c>
      <c r="C11503" t="s">
        <v>17</v>
      </c>
      <c r="D11503" s="6">
        <v>0.126</v>
      </c>
      <c r="E11503" s="6">
        <v>0.126</v>
      </c>
      <c r="F11503" s="18">
        <v>135</v>
      </c>
      <c r="G11503" t="s">
        <v>2221</v>
      </c>
      <c r="H11503" t="s">
        <v>2206</v>
      </c>
      <c r="I11503" t="s">
        <v>558</v>
      </c>
      <c r="J11503" t="s">
        <v>9582</v>
      </c>
      <c r="L11503" s="5"/>
      <c r="P11503" t="s">
        <v>9582</v>
      </c>
    </row>
    <row r="11504" spans="2:16" x14ac:dyDescent="0.25">
      <c r="B11504" t="s">
        <v>4</v>
      </c>
      <c r="C11504" t="s">
        <v>17</v>
      </c>
      <c r="D11504" s="6">
        <v>0.126</v>
      </c>
      <c r="E11504" s="6">
        <v>0.126</v>
      </c>
      <c r="F11504" s="18">
        <v>135</v>
      </c>
      <c r="G11504" t="s">
        <v>2221</v>
      </c>
      <c r="H11504" t="s">
        <v>2207</v>
      </c>
      <c r="I11504" t="s">
        <v>6078</v>
      </c>
      <c r="J11504" t="s">
        <v>9631</v>
      </c>
      <c r="L11504" s="5"/>
      <c r="P11504" t="s">
        <v>9631</v>
      </c>
    </row>
    <row r="11505" spans="2:16" x14ac:dyDescent="0.25">
      <c r="B11505" t="s">
        <v>4</v>
      </c>
      <c r="C11505" t="s">
        <v>17</v>
      </c>
      <c r="D11505" s="6">
        <v>0.33700000000000002</v>
      </c>
      <c r="E11505" s="6">
        <v>0.33700000000000002</v>
      </c>
      <c r="F11505" s="18">
        <v>135</v>
      </c>
      <c r="G11505" t="s">
        <v>2221</v>
      </c>
      <c r="H11505" t="s">
        <v>2208</v>
      </c>
      <c r="I11505" t="s">
        <v>493</v>
      </c>
      <c r="J11505" t="s">
        <v>9680</v>
      </c>
      <c r="L11505" s="5"/>
      <c r="P11505" t="s">
        <v>9680</v>
      </c>
    </row>
    <row r="11506" spans="2:16" x14ac:dyDescent="0.25">
      <c r="B11506" t="s">
        <v>4</v>
      </c>
      <c r="C11506" t="s">
        <v>17</v>
      </c>
      <c r="D11506" s="6">
        <v>0.126</v>
      </c>
      <c r="E11506" s="6">
        <v>0.126</v>
      </c>
      <c r="F11506" s="18">
        <v>135</v>
      </c>
      <c r="G11506" t="s">
        <v>2221</v>
      </c>
      <c r="H11506" t="s">
        <v>2209</v>
      </c>
      <c r="I11506" t="s">
        <v>6081</v>
      </c>
      <c r="J11506" t="s">
        <v>9729</v>
      </c>
      <c r="L11506" s="5"/>
      <c r="P11506" t="s">
        <v>9729</v>
      </c>
    </row>
    <row r="11507" spans="2:16" x14ac:dyDescent="0.25">
      <c r="B11507" t="s">
        <v>4</v>
      </c>
      <c r="C11507" t="s">
        <v>17</v>
      </c>
      <c r="D11507" s="6">
        <v>0.29799999999999999</v>
      </c>
      <c r="E11507" s="6">
        <v>0.29799999999999999</v>
      </c>
      <c r="F11507" s="18">
        <v>135</v>
      </c>
      <c r="G11507" t="s">
        <v>2221</v>
      </c>
      <c r="H11507" t="s">
        <v>2210</v>
      </c>
      <c r="I11507" t="s">
        <v>293</v>
      </c>
      <c r="J11507" t="s">
        <v>9778</v>
      </c>
      <c r="L11507" s="5"/>
      <c r="P11507" t="s">
        <v>9778</v>
      </c>
    </row>
    <row r="11508" spans="2:16" x14ac:dyDescent="0.25">
      <c r="B11508" t="s">
        <v>4</v>
      </c>
      <c r="C11508" t="s">
        <v>17</v>
      </c>
      <c r="D11508" s="6">
        <v>0.126</v>
      </c>
      <c r="E11508" s="6">
        <v>0.126</v>
      </c>
      <c r="F11508" s="18">
        <v>135</v>
      </c>
      <c r="G11508" t="s">
        <v>2221</v>
      </c>
      <c r="H11508" t="s">
        <v>2211</v>
      </c>
      <c r="I11508" t="s">
        <v>265</v>
      </c>
      <c r="J11508" t="s">
        <v>9827</v>
      </c>
      <c r="L11508" s="5"/>
      <c r="P11508" t="s">
        <v>9827</v>
      </c>
    </row>
    <row r="11509" spans="2:16" x14ac:dyDescent="0.25">
      <c r="B11509" t="s">
        <v>4</v>
      </c>
      <c r="C11509" t="s">
        <v>17</v>
      </c>
      <c r="D11509" s="6">
        <v>0.05</v>
      </c>
      <c r="E11509" s="6">
        <v>0.05</v>
      </c>
      <c r="F11509" s="18">
        <v>230</v>
      </c>
      <c r="G11509" t="s">
        <v>2221</v>
      </c>
      <c r="H11509" t="s">
        <v>2212</v>
      </c>
      <c r="I11509" t="s">
        <v>6085</v>
      </c>
      <c r="J11509" t="s">
        <v>9876</v>
      </c>
      <c r="L11509" s="5"/>
      <c r="P11509" t="s">
        <v>9876</v>
      </c>
    </row>
    <row r="11510" spans="2:16" x14ac:dyDescent="0.25">
      <c r="B11510" t="s">
        <v>4</v>
      </c>
      <c r="C11510" t="s">
        <v>17</v>
      </c>
      <c r="D11510" s="6">
        <v>0.22600000000000001</v>
      </c>
      <c r="E11510" s="6">
        <v>0.22600000000000001</v>
      </c>
      <c r="F11510" s="18">
        <v>135</v>
      </c>
      <c r="G11510" t="s">
        <v>2221</v>
      </c>
      <c r="H11510" t="s">
        <v>2213</v>
      </c>
      <c r="I11510" t="s">
        <v>325</v>
      </c>
      <c r="J11510" t="s">
        <v>9925</v>
      </c>
      <c r="L11510" s="5"/>
      <c r="P11510" t="s">
        <v>9925</v>
      </c>
    </row>
    <row r="11511" spans="2:16" x14ac:dyDescent="0.25">
      <c r="B11511" t="s">
        <v>4</v>
      </c>
      <c r="C11511" t="s">
        <v>17</v>
      </c>
      <c r="D11511" s="6">
        <v>0.05</v>
      </c>
      <c r="E11511" s="6">
        <v>0.05</v>
      </c>
      <c r="F11511" s="18">
        <v>230</v>
      </c>
      <c r="G11511" t="s">
        <v>2221</v>
      </c>
      <c r="H11511" t="s">
        <v>2214</v>
      </c>
      <c r="I11511" t="s">
        <v>6088</v>
      </c>
      <c r="J11511" t="s">
        <v>9974</v>
      </c>
      <c r="L11511" s="5"/>
      <c r="P11511" t="s">
        <v>9974</v>
      </c>
    </row>
    <row r="11512" spans="2:16" x14ac:dyDescent="0.25">
      <c r="B11512" t="s">
        <v>4</v>
      </c>
      <c r="C11512" t="s">
        <v>17</v>
      </c>
      <c r="D11512" s="6">
        <v>0.126</v>
      </c>
      <c r="E11512" s="6">
        <v>0.126</v>
      </c>
      <c r="F11512" s="18">
        <v>135</v>
      </c>
      <c r="G11512" t="s">
        <v>2221</v>
      </c>
      <c r="H11512" t="s">
        <v>2215</v>
      </c>
      <c r="I11512" t="s">
        <v>6090</v>
      </c>
      <c r="J11512" t="s">
        <v>10023</v>
      </c>
      <c r="L11512" s="5"/>
      <c r="P11512" t="s">
        <v>10023</v>
      </c>
    </row>
    <row r="11513" spans="2:16" x14ac:dyDescent="0.25">
      <c r="B11513" t="s">
        <v>4</v>
      </c>
      <c r="C11513" t="s">
        <v>17</v>
      </c>
      <c r="D11513" s="6">
        <v>0.126</v>
      </c>
      <c r="E11513" s="6">
        <v>0.126</v>
      </c>
      <c r="F11513" s="18">
        <v>135</v>
      </c>
      <c r="G11513" t="s">
        <v>2221</v>
      </c>
      <c r="H11513" t="s">
        <v>2216</v>
      </c>
      <c r="I11513" t="s">
        <v>541</v>
      </c>
      <c r="J11513" t="s">
        <v>10072</v>
      </c>
      <c r="L11513" s="5"/>
      <c r="P11513" t="s">
        <v>10072</v>
      </c>
    </row>
    <row r="11514" spans="2:16" x14ac:dyDescent="0.25">
      <c r="B11514" t="s">
        <v>4</v>
      </c>
      <c r="C11514" t="s">
        <v>17</v>
      </c>
      <c r="D11514" s="6">
        <v>0.126</v>
      </c>
      <c r="E11514" s="6">
        <v>0.126</v>
      </c>
      <c r="F11514" s="18">
        <v>135</v>
      </c>
      <c r="G11514" t="s">
        <v>2221</v>
      </c>
      <c r="H11514" t="s">
        <v>2217</v>
      </c>
      <c r="I11514" t="s">
        <v>907</v>
      </c>
      <c r="J11514" t="s">
        <v>10121</v>
      </c>
      <c r="L11514" s="5"/>
      <c r="P11514" t="s">
        <v>10121</v>
      </c>
    </row>
    <row r="11515" spans="2:16" x14ac:dyDescent="0.25">
      <c r="B11515" t="s">
        <v>4</v>
      </c>
      <c r="C11515" t="s">
        <v>17</v>
      </c>
      <c r="D11515" s="6">
        <v>6.9000000000000006E-2</v>
      </c>
      <c r="E11515" s="6">
        <v>6.9000000000000006E-2</v>
      </c>
      <c r="F11515" s="18">
        <v>170</v>
      </c>
      <c r="G11515" t="s">
        <v>2221</v>
      </c>
      <c r="H11515" t="s">
        <v>2218</v>
      </c>
      <c r="I11515" t="s">
        <v>6094</v>
      </c>
      <c r="J11515" t="s">
        <v>10170</v>
      </c>
      <c r="L11515" s="5"/>
      <c r="P11515" t="s">
        <v>10170</v>
      </c>
    </row>
    <row r="11516" spans="2:16" x14ac:dyDescent="0.25">
      <c r="B11516" t="s">
        <v>4</v>
      </c>
      <c r="C11516" t="s">
        <v>17</v>
      </c>
      <c r="D11516" s="6">
        <v>6.9000000000000006E-2</v>
      </c>
      <c r="E11516" s="6">
        <v>6.9000000000000006E-2</v>
      </c>
      <c r="F11516" s="18">
        <v>170</v>
      </c>
      <c r="G11516" t="s">
        <v>2221</v>
      </c>
      <c r="H11516" t="s">
        <v>2219</v>
      </c>
      <c r="I11516" t="s">
        <v>6096</v>
      </c>
      <c r="J11516" t="s">
        <v>10219</v>
      </c>
      <c r="L11516" s="5"/>
      <c r="P11516" t="s">
        <v>10219</v>
      </c>
    </row>
    <row r="11517" spans="2:16" x14ac:dyDescent="0.25">
      <c r="B11517" t="s">
        <v>4</v>
      </c>
      <c r="C11517" t="s">
        <v>17</v>
      </c>
      <c r="D11517" s="6">
        <v>0.05</v>
      </c>
      <c r="E11517" s="6">
        <v>0.05</v>
      </c>
      <c r="F11517" s="18">
        <v>135</v>
      </c>
      <c r="G11517" t="s">
        <v>2221</v>
      </c>
      <c r="H11517" t="s">
        <v>2220</v>
      </c>
      <c r="I11517" t="s">
        <v>306</v>
      </c>
      <c r="J11517" t="s">
        <v>10268</v>
      </c>
      <c r="L11517" s="5"/>
      <c r="P11517" t="s">
        <v>10268</v>
      </c>
    </row>
    <row r="11518" spans="2:16" x14ac:dyDescent="0.25">
      <c r="B11518" t="s">
        <v>4</v>
      </c>
      <c r="C11518" t="s">
        <v>17</v>
      </c>
      <c r="D11518" s="6">
        <v>-0.22699999999999998</v>
      </c>
      <c r="E11518" s="6">
        <v>-0.22699999999999998</v>
      </c>
      <c r="F11518" s="18">
        <v>135</v>
      </c>
      <c r="G11518" t="s">
        <v>2221</v>
      </c>
      <c r="H11518" t="s">
        <v>2221</v>
      </c>
      <c r="I11518" t="s">
        <v>376</v>
      </c>
      <c r="J11518" t="s">
        <v>10317</v>
      </c>
      <c r="L11518" s="5"/>
      <c r="P11518" t="s">
        <v>10317</v>
      </c>
    </row>
    <row r="11519" spans="2:16" x14ac:dyDescent="0.25">
      <c r="B11519" t="s">
        <v>4</v>
      </c>
      <c r="C11519" t="s">
        <v>17</v>
      </c>
      <c r="D11519" s="6">
        <v>0.126</v>
      </c>
      <c r="E11519" s="6">
        <v>0.126</v>
      </c>
      <c r="F11519" s="18">
        <v>135</v>
      </c>
      <c r="G11519" t="s">
        <v>2221</v>
      </c>
      <c r="H11519" t="s">
        <v>2222</v>
      </c>
      <c r="I11519" t="s">
        <v>6100</v>
      </c>
      <c r="J11519" t="s">
        <v>10366</v>
      </c>
      <c r="L11519" s="5"/>
      <c r="P11519" t="s">
        <v>10366</v>
      </c>
    </row>
    <row r="11520" spans="2:16" x14ac:dyDescent="0.25">
      <c r="B11520" t="s">
        <v>4</v>
      </c>
      <c r="C11520" t="s">
        <v>17</v>
      </c>
      <c r="D11520" s="6">
        <v>6.9000000000000006E-2</v>
      </c>
      <c r="E11520" s="6">
        <v>6.9000000000000006E-2</v>
      </c>
      <c r="F11520" s="18">
        <v>170</v>
      </c>
      <c r="G11520" t="s">
        <v>2221</v>
      </c>
      <c r="H11520" t="s">
        <v>2223</v>
      </c>
      <c r="I11520" t="s">
        <v>6103</v>
      </c>
      <c r="J11520" t="s">
        <v>10415</v>
      </c>
      <c r="L11520" s="5"/>
      <c r="P11520" t="s">
        <v>10415</v>
      </c>
    </row>
    <row r="11521" spans="2:16" x14ac:dyDescent="0.25">
      <c r="B11521" t="s">
        <v>4</v>
      </c>
      <c r="C11521" t="s">
        <v>17</v>
      </c>
      <c r="D11521" s="6">
        <v>-0.161</v>
      </c>
      <c r="E11521" s="6">
        <v>-0.161</v>
      </c>
      <c r="F11521" s="18">
        <v>135</v>
      </c>
      <c r="G11521" t="s">
        <v>2221</v>
      </c>
      <c r="H11521" t="s">
        <v>2224</v>
      </c>
      <c r="I11521" t="s">
        <v>182</v>
      </c>
      <c r="J11521" t="s">
        <v>10464</v>
      </c>
      <c r="L11521" s="5"/>
      <c r="P11521" t="s">
        <v>10464</v>
      </c>
    </row>
    <row r="11522" spans="2:16" x14ac:dyDescent="0.25">
      <c r="B11522" t="s">
        <v>4</v>
      </c>
      <c r="C11522" t="s">
        <v>17</v>
      </c>
      <c r="D11522" s="6">
        <v>0.126</v>
      </c>
      <c r="E11522" s="6">
        <v>0.126</v>
      </c>
      <c r="F11522" s="18">
        <v>135</v>
      </c>
      <c r="G11522" t="s">
        <v>2221</v>
      </c>
      <c r="H11522" t="s">
        <v>2225</v>
      </c>
      <c r="I11522" t="s">
        <v>6107</v>
      </c>
      <c r="J11522" t="s">
        <v>10513</v>
      </c>
      <c r="L11522" s="5"/>
      <c r="P11522" t="s">
        <v>10513</v>
      </c>
    </row>
    <row r="11523" spans="2:16" x14ac:dyDescent="0.25">
      <c r="B11523" t="s">
        <v>4</v>
      </c>
      <c r="C11523" t="s">
        <v>17</v>
      </c>
      <c r="D11523" s="6">
        <v>0.126</v>
      </c>
      <c r="E11523" s="6">
        <v>0.126</v>
      </c>
      <c r="F11523" s="18">
        <v>135</v>
      </c>
      <c r="G11523" t="s">
        <v>2221</v>
      </c>
      <c r="H11523" t="s">
        <v>2226</v>
      </c>
      <c r="I11523" t="s">
        <v>6109</v>
      </c>
      <c r="J11523" t="s">
        <v>10562</v>
      </c>
      <c r="L11523" s="5"/>
      <c r="P11523" t="s">
        <v>10562</v>
      </c>
    </row>
    <row r="11524" spans="2:16" x14ac:dyDescent="0.25">
      <c r="B11524" t="s">
        <v>4</v>
      </c>
      <c r="C11524" t="s">
        <v>17</v>
      </c>
      <c r="D11524" s="6">
        <v>0.126</v>
      </c>
      <c r="E11524" s="6">
        <v>0.126</v>
      </c>
      <c r="F11524" s="18">
        <v>135</v>
      </c>
      <c r="G11524" t="s">
        <v>2221</v>
      </c>
      <c r="H11524" t="s">
        <v>2227</v>
      </c>
      <c r="I11524" t="s">
        <v>6111</v>
      </c>
      <c r="J11524" t="s">
        <v>10611</v>
      </c>
      <c r="L11524" s="5"/>
      <c r="P11524" t="s">
        <v>10611</v>
      </c>
    </row>
    <row r="11525" spans="2:16" x14ac:dyDescent="0.25">
      <c r="B11525" t="s">
        <v>4</v>
      </c>
      <c r="C11525" t="s">
        <v>17</v>
      </c>
      <c r="D11525" s="6">
        <v>0.126</v>
      </c>
      <c r="E11525" s="6">
        <v>0.126</v>
      </c>
      <c r="F11525" s="18">
        <v>135</v>
      </c>
      <c r="G11525" t="s">
        <v>2221</v>
      </c>
      <c r="H11525" t="s">
        <v>2228</v>
      </c>
      <c r="I11525" t="s">
        <v>928</v>
      </c>
      <c r="J11525" t="s">
        <v>10660</v>
      </c>
      <c r="L11525" s="5"/>
      <c r="P11525" t="s">
        <v>10660</v>
      </c>
    </row>
    <row r="11526" spans="2:16" x14ac:dyDescent="0.25">
      <c r="B11526" t="s">
        <v>4</v>
      </c>
      <c r="C11526" t="s">
        <v>17</v>
      </c>
      <c r="D11526" s="6">
        <v>0.34100000000000003</v>
      </c>
      <c r="E11526" s="6">
        <v>0.34100000000000003</v>
      </c>
      <c r="F11526" s="18">
        <v>150</v>
      </c>
      <c r="G11526" t="s">
        <v>2221</v>
      </c>
      <c r="H11526" t="s">
        <v>2229</v>
      </c>
      <c r="I11526" t="s">
        <v>445</v>
      </c>
      <c r="J11526" t="s">
        <v>10709</v>
      </c>
      <c r="L11526" s="5"/>
      <c r="P11526" t="s">
        <v>10709</v>
      </c>
    </row>
    <row r="11527" spans="2:16" x14ac:dyDescent="0.25">
      <c r="B11527" t="s">
        <v>4</v>
      </c>
      <c r="C11527" t="s">
        <v>17</v>
      </c>
      <c r="D11527" s="6">
        <v>6.9000000000000006E-2</v>
      </c>
      <c r="E11527" s="6">
        <v>6.9000000000000006E-2</v>
      </c>
      <c r="F11527" s="18">
        <v>170</v>
      </c>
      <c r="G11527" t="s">
        <v>2221</v>
      </c>
      <c r="H11527" t="s">
        <v>2230</v>
      </c>
      <c r="I11527" t="s">
        <v>6115</v>
      </c>
      <c r="J11527" t="s">
        <v>10758</v>
      </c>
      <c r="L11527" s="5"/>
      <c r="P11527" t="s">
        <v>10758</v>
      </c>
    </row>
    <row r="11528" spans="2:16" x14ac:dyDescent="0.25">
      <c r="B11528" t="s">
        <v>4</v>
      </c>
      <c r="C11528" t="s">
        <v>17</v>
      </c>
      <c r="D11528" s="6">
        <v>0.126</v>
      </c>
      <c r="E11528" s="6">
        <v>0.126</v>
      </c>
      <c r="F11528" s="18">
        <v>135</v>
      </c>
      <c r="G11528" t="s">
        <v>2221</v>
      </c>
      <c r="H11528" t="s">
        <v>2231</v>
      </c>
      <c r="I11528" t="s">
        <v>151</v>
      </c>
      <c r="J11528" t="s">
        <v>10807</v>
      </c>
      <c r="L11528" s="5"/>
      <c r="P11528" t="s">
        <v>10807</v>
      </c>
    </row>
    <row r="11529" spans="2:16" x14ac:dyDescent="0.25">
      <c r="B11529" t="s">
        <v>4</v>
      </c>
      <c r="C11529" t="s">
        <v>17</v>
      </c>
      <c r="D11529" s="6">
        <v>0.126</v>
      </c>
      <c r="E11529" s="6">
        <v>0.126</v>
      </c>
      <c r="F11529" s="18">
        <v>135</v>
      </c>
      <c r="G11529" t="s">
        <v>2221</v>
      </c>
      <c r="H11529" t="s">
        <v>2232</v>
      </c>
      <c r="I11529" t="s">
        <v>6118</v>
      </c>
      <c r="J11529" t="s">
        <v>10856</v>
      </c>
      <c r="L11529" s="5"/>
      <c r="P11529" t="s">
        <v>10856</v>
      </c>
    </row>
    <row r="11530" spans="2:16" x14ac:dyDescent="0.25">
      <c r="B11530" t="s">
        <v>4</v>
      </c>
      <c r="C11530" t="s">
        <v>17</v>
      </c>
      <c r="D11530" s="6">
        <v>6.9000000000000006E-2</v>
      </c>
      <c r="E11530" s="6">
        <v>6.9000000000000006E-2</v>
      </c>
      <c r="F11530" s="18">
        <v>170</v>
      </c>
      <c r="G11530" t="s">
        <v>2221</v>
      </c>
      <c r="H11530" t="s">
        <v>2233</v>
      </c>
      <c r="I11530" t="s">
        <v>6120</v>
      </c>
      <c r="J11530" t="s">
        <v>10905</v>
      </c>
      <c r="L11530" s="5"/>
      <c r="P11530" t="s">
        <v>10905</v>
      </c>
    </row>
    <row r="11531" spans="2:16" x14ac:dyDescent="0.25">
      <c r="B11531" t="s">
        <v>4</v>
      </c>
      <c r="C11531" t="s">
        <v>17</v>
      </c>
      <c r="D11531" s="6">
        <v>0.126</v>
      </c>
      <c r="E11531" s="6">
        <v>0.126</v>
      </c>
      <c r="F11531" s="18">
        <v>135</v>
      </c>
      <c r="G11531" t="s">
        <v>2221</v>
      </c>
      <c r="H11531" t="s">
        <v>2234</v>
      </c>
      <c r="I11531" t="s">
        <v>308</v>
      </c>
      <c r="J11531" t="s">
        <v>10954</v>
      </c>
      <c r="L11531" s="5"/>
      <c r="P11531" t="s">
        <v>10954</v>
      </c>
    </row>
    <row r="11532" spans="2:16" x14ac:dyDescent="0.25">
      <c r="B11532" t="s">
        <v>4</v>
      </c>
      <c r="C11532" t="s">
        <v>17</v>
      </c>
      <c r="D11532" s="6">
        <v>0.126</v>
      </c>
      <c r="E11532" s="6">
        <v>0.126</v>
      </c>
      <c r="F11532" s="18">
        <v>135</v>
      </c>
      <c r="G11532" t="s">
        <v>2221</v>
      </c>
      <c r="H11532" t="s">
        <v>2235</v>
      </c>
      <c r="I11532" t="s">
        <v>542</v>
      </c>
      <c r="J11532" t="s">
        <v>11003</v>
      </c>
      <c r="L11532" s="5"/>
      <c r="P11532" t="s">
        <v>11003</v>
      </c>
    </row>
    <row r="11533" spans="2:16" x14ac:dyDescent="0.25">
      <c r="B11533" t="s">
        <v>4</v>
      </c>
      <c r="C11533" t="s">
        <v>17</v>
      </c>
      <c r="D11533" s="6">
        <v>0.05</v>
      </c>
      <c r="E11533" s="6">
        <v>0.05</v>
      </c>
      <c r="F11533" s="18">
        <v>230</v>
      </c>
      <c r="G11533" t="s">
        <v>2221</v>
      </c>
      <c r="H11533" t="s">
        <v>2236</v>
      </c>
      <c r="I11533" t="s">
        <v>6124</v>
      </c>
      <c r="J11533" t="s">
        <v>11052</v>
      </c>
      <c r="L11533" s="5"/>
      <c r="P11533" t="s">
        <v>11052</v>
      </c>
    </row>
    <row r="11534" spans="2:16" x14ac:dyDescent="0.25">
      <c r="B11534" t="s">
        <v>4</v>
      </c>
      <c r="C11534" t="s">
        <v>17</v>
      </c>
      <c r="D11534" s="6">
        <v>0.126</v>
      </c>
      <c r="E11534" s="6">
        <v>0.126</v>
      </c>
      <c r="F11534" s="18">
        <v>135</v>
      </c>
      <c r="G11534" t="s">
        <v>2222</v>
      </c>
      <c r="H11534" t="s">
        <v>2190</v>
      </c>
      <c r="I11534" t="s">
        <v>561</v>
      </c>
      <c r="J11534" t="s">
        <v>8701</v>
      </c>
      <c r="L11534" s="5"/>
      <c r="P11534" t="s">
        <v>8701</v>
      </c>
    </row>
    <row r="11535" spans="2:16" x14ac:dyDescent="0.25">
      <c r="B11535" t="s">
        <v>4</v>
      </c>
      <c r="C11535" t="s">
        <v>17</v>
      </c>
      <c r="D11535" s="6">
        <v>0.36399999999999999</v>
      </c>
      <c r="E11535" s="6">
        <v>0.36399999999999999</v>
      </c>
      <c r="F11535" s="18">
        <v>135</v>
      </c>
      <c r="G11535" t="s">
        <v>2222</v>
      </c>
      <c r="H11535" t="s">
        <v>2191</v>
      </c>
      <c r="I11535" t="s">
        <v>26</v>
      </c>
      <c r="J11535" t="s">
        <v>8750</v>
      </c>
      <c r="L11535" s="5"/>
      <c r="P11535" t="s">
        <v>8750</v>
      </c>
    </row>
    <row r="11536" spans="2:16" x14ac:dyDescent="0.25">
      <c r="B11536" t="s">
        <v>4</v>
      </c>
      <c r="C11536" t="s">
        <v>17</v>
      </c>
      <c r="D11536" s="6">
        <v>0.107</v>
      </c>
      <c r="E11536" s="6">
        <v>0.107</v>
      </c>
      <c r="F11536" s="18">
        <v>155</v>
      </c>
      <c r="G11536" t="s">
        <v>2222</v>
      </c>
      <c r="H11536" t="s">
        <v>2192</v>
      </c>
      <c r="I11536" t="s">
        <v>6128</v>
      </c>
      <c r="J11536" t="s">
        <v>8799</v>
      </c>
      <c r="L11536" s="5"/>
      <c r="P11536" t="s">
        <v>8799</v>
      </c>
    </row>
    <row r="11537" spans="2:16" x14ac:dyDescent="0.25">
      <c r="B11537" t="s">
        <v>4</v>
      </c>
      <c r="C11537" t="s">
        <v>17</v>
      </c>
      <c r="D11537" s="6">
        <v>0.107</v>
      </c>
      <c r="E11537" s="6">
        <v>0.107</v>
      </c>
      <c r="F11537" s="18">
        <v>155</v>
      </c>
      <c r="G11537" t="s">
        <v>2222</v>
      </c>
      <c r="H11537" t="s">
        <v>2183</v>
      </c>
      <c r="I11537" t="s">
        <v>6130</v>
      </c>
      <c r="J11537" t="s">
        <v>8848</v>
      </c>
      <c r="L11537" s="5"/>
      <c r="P11537" t="s">
        <v>8848</v>
      </c>
    </row>
    <row r="11538" spans="2:16" x14ac:dyDescent="0.25">
      <c r="B11538" t="s">
        <v>4</v>
      </c>
      <c r="C11538" t="s">
        <v>17</v>
      </c>
      <c r="D11538" s="6">
        <v>0.107</v>
      </c>
      <c r="E11538" s="6">
        <v>0.107</v>
      </c>
      <c r="F11538" s="18">
        <v>155</v>
      </c>
      <c r="G11538" t="s">
        <v>2222</v>
      </c>
      <c r="H11538" t="s">
        <v>2193</v>
      </c>
      <c r="I11538" t="s">
        <v>597</v>
      </c>
      <c r="J11538" t="s">
        <v>8897</v>
      </c>
      <c r="L11538" s="5"/>
      <c r="P11538" t="s">
        <v>8897</v>
      </c>
    </row>
    <row r="11539" spans="2:16" x14ac:dyDescent="0.25">
      <c r="B11539" t="s">
        <v>4</v>
      </c>
      <c r="C11539" t="s">
        <v>17</v>
      </c>
      <c r="D11539" s="6">
        <v>0.107</v>
      </c>
      <c r="E11539" s="6">
        <v>0.107</v>
      </c>
      <c r="F11539" s="18">
        <v>155</v>
      </c>
      <c r="G11539" t="s">
        <v>2222</v>
      </c>
      <c r="H11539" t="s">
        <v>2194</v>
      </c>
      <c r="I11539" t="s">
        <v>6133</v>
      </c>
      <c r="J11539" t="s">
        <v>8946</v>
      </c>
      <c r="L11539" s="5"/>
      <c r="P11539" t="s">
        <v>8946</v>
      </c>
    </row>
    <row r="11540" spans="2:16" x14ac:dyDescent="0.25">
      <c r="B11540" t="s">
        <v>4</v>
      </c>
      <c r="C11540" t="s">
        <v>17</v>
      </c>
      <c r="D11540" s="6">
        <v>0.107</v>
      </c>
      <c r="E11540" s="6">
        <v>0.107</v>
      </c>
      <c r="F11540" s="18">
        <v>155</v>
      </c>
      <c r="G11540" t="s">
        <v>2222</v>
      </c>
      <c r="H11540" t="s">
        <v>2195</v>
      </c>
      <c r="I11540" t="s">
        <v>6135</v>
      </c>
      <c r="J11540" t="s">
        <v>8995</v>
      </c>
      <c r="L11540" s="5"/>
      <c r="P11540" t="s">
        <v>8995</v>
      </c>
    </row>
    <row r="11541" spans="2:16" x14ac:dyDescent="0.25">
      <c r="B11541" t="s">
        <v>4</v>
      </c>
      <c r="C11541" t="s">
        <v>17</v>
      </c>
      <c r="D11541" s="6">
        <v>0.107</v>
      </c>
      <c r="E11541" s="6">
        <v>0.107</v>
      </c>
      <c r="F11541" s="18">
        <v>155</v>
      </c>
      <c r="G11541" t="s">
        <v>2222</v>
      </c>
      <c r="H11541" t="s">
        <v>2196</v>
      </c>
      <c r="I11541" t="s">
        <v>6137</v>
      </c>
      <c r="J11541" t="s">
        <v>9044</v>
      </c>
      <c r="L11541" s="5"/>
      <c r="P11541" t="s">
        <v>9044</v>
      </c>
    </row>
    <row r="11542" spans="2:16" x14ac:dyDescent="0.25">
      <c r="B11542" t="s">
        <v>4</v>
      </c>
      <c r="C11542" t="s">
        <v>17</v>
      </c>
      <c r="D11542" s="6">
        <v>0.107</v>
      </c>
      <c r="E11542" s="6">
        <v>0.107</v>
      </c>
      <c r="F11542" s="18">
        <v>155</v>
      </c>
      <c r="G11542" t="s">
        <v>2222</v>
      </c>
      <c r="H11542" t="s">
        <v>2197</v>
      </c>
      <c r="I11542" t="s">
        <v>6139</v>
      </c>
      <c r="J11542" t="s">
        <v>9093</v>
      </c>
      <c r="L11542" s="5"/>
      <c r="P11542" t="s">
        <v>9093</v>
      </c>
    </row>
    <row r="11543" spans="2:16" x14ac:dyDescent="0.25">
      <c r="B11543" t="s">
        <v>4</v>
      </c>
      <c r="C11543" t="s">
        <v>17</v>
      </c>
      <c r="D11543" s="6">
        <v>0.126</v>
      </c>
      <c r="E11543" s="6">
        <v>0.126</v>
      </c>
      <c r="F11543" s="18">
        <v>135</v>
      </c>
      <c r="G11543" t="s">
        <v>2222</v>
      </c>
      <c r="H11543" t="s">
        <v>2198</v>
      </c>
      <c r="I11543" t="s">
        <v>6141</v>
      </c>
      <c r="J11543" t="s">
        <v>9142</v>
      </c>
      <c r="L11543" s="5"/>
      <c r="P11543" t="s">
        <v>9142</v>
      </c>
    </row>
    <row r="11544" spans="2:16" x14ac:dyDescent="0.25">
      <c r="B11544" t="s">
        <v>4</v>
      </c>
      <c r="C11544" t="s">
        <v>17</v>
      </c>
      <c r="D11544" s="6">
        <v>0.126</v>
      </c>
      <c r="E11544" s="6">
        <v>0.126</v>
      </c>
      <c r="F11544" s="18">
        <v>135</v>
      </c>
      <c r="G11544" t="s">
        <v>2222</v>
      </c>
      <c r="H11544" t="s">
        <v>2199</v>
      </c>
      <c r="I11544" t="s">
        <v>918</v>
      </c>
      <c r="J11544" t="s">
        <v>9191</v>
      </c>
      <c r="L11544" s="5"/>
      <c r="P11544" t="s">
        <v>9191</v>
      </c>
    </row>
    <row r="11545" spans="2:16" x14ac:dyDescent="0.25">
      <c r="B11545" t="s">
        <v>4</v>
      </c>
      <c r="C11545" t="s">
        <v>17</v>
      </c>
      <c r="D11545" s="6">
        <v>0.107</v>
      </c>
      <c r="E11545" s="6">
        <v>0.107</v>
      </c>
      <c r="F11545" s="18">
        <v>155</v>
      </c>
      <c r="G11545" t="s">
        <v>2222</v>
      </c>
      <c r="H11545" t="s">
        <v>1014</v>
      </c>
      <c r="I11545" t="s">
        <v>6144</v>
      </c>
      <c r="J11545" t="s">
        <v>9240</v>
      </c>
      <c r="L11545" s="5"/>
      <c r="P11545" t="s">
        <v>9240</v>
      </c>
    </row>
    <row r="11546" spans="2:16" x14ac:dyDescent="0.25">
      <c r="B11546" t="s">
        <v>4</v>
      </c>
      <c r="C11546" t="s">
        <v>17</v>
      </c>
      <c r="D11546" s="6">
        <v>0.126</v>
      </c>
      <c r="E11546" s="6">
        <v>0.126</v>
      </c>
      <c r="F11546" s="18">
        <v>135</v>
      </c>
      <c r="G11546" t="s">
        <v>2222</v>
      </c>
      <c r="H11546" t="s">
        <v>2200</v>
      </c>
      <c r="I11546" t="s">
        <v>76</v>
      </c>
      <c r="J11546" t="s">
        <v>9289</v>
      </c>
      <c r="L11546" s="5"/>
      <c r="P11546" t="s">
        <v>9289</v>
      </c>
    </row>
    <row r="11547" spans="2:16" x14ac:dyDescent="0.25">
      <c r="B11547" t="s">
        <v>4</v>
      </c>
      <c r="C11547" t="s">
        <v>17</v>
      </c>
      <c r="D11547" s="6">
        <v>0.126</v>
      </c>
      <c r="E11547" s="6">
        <v>0.126</v>
      </c>
      <c r="F11547" s="18">
        <v>135</v>
      </c>
      <c r="G11547" t="s">
        <v>2222</v>
      </c>
      <c r="H11547" t="s">
        <v>2201</v>
      </c>
      <c r="I11547" t="s">
        <v>979</v>
      </c>
      <c r="J11547" t="s">
        <v>9338</v>
      </c>
      <c r="L11547" s="5"/>
      <c r="P11547" t="s">
        <v>9338</v>
      </c>
    </row>
    <row r="11548" spans="2:16" x14ac:dyDescent="0.25">
      <c r="B11548" t="s">
        <v>4</v>
      </c>
      <c r="C11548" t="s">
        <v>17</v>
      </c>
      <c r="D11548" s="6">
        <v>0.126</v>
      </c>
      <c r="E11548" s="6">
        <v>0.126</v>
      </c>
      <c r="F11548" s="18">
        <v>135</v>
      </c>
      <c r="G11548" t="s">
        <v>2222</v>
      </c>
      <c r="H11548" t="s">
        <v>2202</v>
      </c>
      <c r="I11548" t="s">
        <v>346</v>
      </c>
      <c r="J11548" t="s">
        <v>9387</v>
      </c>
      <c r="L11548" s="5"/>
      <c r="P11548" t="s">
        <v>9387</v>
      </c>
    </row>
    <row r="11549" spans="2:16" x14ac:dyDescent="0.25">
      <c r="B11549" t="s">
        <v>4</v>
      </c>
      <c r="C11549" t="s">
        <v>17</v>
      </c>
      <c r="D11549" s="6">
        <v>0.126</v>
      </c>
      <c r="E11549" s="6">
        <v>0.126</v>
      </c>
      <c r="F11549" s="18">
        <v>135</v>
      </c>
      <c r="G11549" t="s">
        <v>2222</v>
      </c>
      <c r="H11549" t="s">
        <v>2203</v>
      </c>
      <c r="I11549" t="s">
        <v>6149</v>
      </c>
      <c r="J11549" t="s">
        <v>9436</v>
      </c>
      <c r="L11549" s="5"/>
      <c r="P11549" t="s">
        <v>9436</v>
      </c>
    </row>
    <row r="11550" spans="2:16" x14ac:dyDescent="0.25">
      <c r="B11550" t="s">
        <v>4</v>
      </c>
      <c r="C11550" t="s">
        <v>17</v>
      </c>
      <c r="D11550" s="6">
        <v>0.126</v>
      </c>
      <c r="E11550" s="6">
        <v>0.126</v>
      </c>
      <c r="F11550" s="18">
        <v>135</v>
      </c>
      <c r="G11550" t="s">
        <v>2222</v>
      </c>
      <c r="H11550" t="s">
        <v>2204</v>
      </c>
      <c r="I11550" t="s">
        <v>6151</v>
      </c>
      <c r="J11550" t="s">
        <v>9485</v>
      </c>
      <c r="L11550" s="5"/>
      <c r="P11550" t="s">
        <v>9485</v>
      </c>
    </row>
    <row r="11551" spans="2:16" x14ac:dyDescent="0.25">
      <c r="B11551" t="s">
        <v>4</v>
      </c>
      <c r="C11551" t="s">
        <v>17</v>
      </c>
      <c r="D11551" s="6">
        <v>0.107</v>
      </c>
      <c r="E11551" s="6">
        <v>0.107</v>
      </c>
      <c r="F11551" s="18">
        <v>155</v>
      </c>
      <c r="G11551" t="s">
        <v>2222</v>
      </c>
      <c r="H11551" t="s">
        <v>2205</v>
      </c>
      <c r="I11551" t="s">
        <v>773</v>
      </c>
      <c r="J11551" t="s">
        <v>9534</v>
      </c>
      <c r="L11551" s="5"/>
      <c r="P11551" t="s">
        <v>9534</v>
      </c>
    </row>
    <row r="11552" spans="2:16" x14ac:dyDescent="0.25">
      <c r="B11552" t="s">
        <v>4</v>
      </c>
      <c r="C11552" t="s">
        <v>17</v>
      </c>
      <c r="D11552" s="6">
        <v>0.107</v>
      </c>
      <c r="E11552" s="6">
        <v>0.107</v>
      </c>
      <c r="F11552" s="18">
        <v>155</v>
      </c>
      <c r="G11552" t="s">
        <v>2222</v>
      </c>
      <c r="H11552" t="s">
        <v>2206</v>
      </c>
      <c r="I11552" t="s">
        <v>6154</v>
      </c>
      <c r="J11552" t="s">
        <v>9583</v>
      </c>
      <c r="L11552" s="5"/>
      <c r="P11552" t="s">
        <v>9583</v>
      </c>
    </row>
    <row r="11553" spans="2:16" x14ac:dyDescent="0.25">
      <c r="B11553" t="s">
        <v>4</v>
      </c>
      <c r="C11553" t="s">
        <v>17</v>
      </c>
      <c r="D11553" s="6">
        <v>0.107</v>
      </c>
      <c r="E11553" s="6">
        <v>0.107</v>
      </c>
      <c r="F11553" s="18">
        <v>155</v>
      </c>
      <c r="G11553" t="s">
        <v>2222</v>
      </c>
      <c r="H11553" t="s">
        <v>2207</v>
      </c>
      <c r="I11553" t="s">
        <v>6156</v>
      </c>
      <c r="J11553" t="s">
        <v>9632</v>
      </c>
      <c r="L11553" s="5"/>
      <c r="P11553" t="s">
        <v>9632</v>
      </c>
    </row>
    <row r="11554" spans="2:16" x14ac:dyDescent="0.25">
      <c r="B11554" t="s">
        <v>4</v>
      </c>
      <c r="C11554" t="s">
        <v>17</v>
      </c>
      <c r="D11554" s="6">
        <v>0.126</v>
      </c>
      <c r="E11554" s="6">
        <v>0.126</v>
      </c>
      <c r="F11554" s="18">
        <v>135</v>
      </c>
      <c r="G11554" t="s">
        <v>2222</v>
      </c>
      <c r="H11554" t="s">
        <v>2208</v>
      </c>
      <c r="I11554" t="s">
        <v>6158</v>
      </c>
      <c r="J11554" t="s">
        <v>9681</v>
      </c>
      <c r="L11554" s="5"/>
      <c r="P11554" t="s">
        <v>9681</v>
      </c>
    </row>
    <row r="11555" spans="2:16" x14ac:dyDescent="0.25">
      <c r="B11555" t="s">
        <v>4</v>
      </c>
      <c r="C11555" t="s">
        <v>17</v>
      </c>
      <c r="D11555" s="6">
        <v>0.107</v>
      </c>
      <c r="E11555" s="6">
        <v>0.107</v>
      </c>
      <c r="F11555" s="18">
        <v>155</v>
      </c>
      <c r="G11555" t="s">
        <v>2222</v>
      </c>
      <c r="H11555" t="s">
        <v>2209</v>
      </c>
      <c r="I11555" t="s">
        <v>538</v>
      </c>
      <c r="J11555" t="s">
        <v>9730</v>
      </c>
      <c r="L11555" s="5"/>
      <c r="P11555" t="s">
        <v>9730</v>
      </c>
    </row>
    <row r="11556" spans="2:16" x14ac:dyDescent="0.25">
      <c r="B11556" t="s">
        <v>4</v>
      </c>
      <c r="C11556" t="s">
        <v>17</v>
      </c>
      <c r="D11556" s="6">
        <v>0.46600000000000003</v>
      </c>
      <c r="E11556" s="6">
        <v>0.46600000000000003</v>
      </c>
      <c r="F11556" s="18">
        <v>127.25</v>
      </c>
      <c r="G11556" t="s">
        <v>2222</v>
      </c>
      <c r="H11556" t="s">
        <v>2210</v>
      </c>
      <c r="I11556" t="s">
        <v>367</v>
      </c>
      <c r="J11556" t="s">
        <v>9779</v>
      </c>
      <c r="L11556" s="5"/>
      <c r="P11556" t="s">
        <v>9779</v>
      </c>
    </row>
    <row r="11557" spans="2:16" x14ac:dyDescent="0.25">
      <c r="B11557" t="s">
        <v>4</v>
      </c>
      <c r="C11557" t="s">
        <v>17</v>
      </c>
      <c r="D11557" s="6">
        <v>0.126</v>
      </c>
      <c r="E11557" s="6">
        <v>0.126</v>
      </c>
      <c r="F11557" s="18">
        <v>135</v>
      </c>
      <c r="G11557" t="s">
        <v>2222</v>
      </c>
      <c r="H11557" t="s">
        <v>2211</v>
      </c>
      <c r="I11557" t="s">
        <v>426</v>
      </c>
      <c r="J11557" t="s">
        <v>9828</v>
      </c>
      <c r="L11557" s="5"/>
      <c r="P11557" t="s">
        <v>9828</v>
      </c>
    </row>
    <row r="11558" spans="2:16" x14ac:dyDescent="0.25">
      <c r="B11558" t="s">
        <v>4</v>
      </c>
      <c r="C11558" t="s">
        <v>17</v>
      </c>
      <c r="D11558" s="6">
        <v>0.05</v>
      </c>
      <c r="E11558" s="6">
        <v>0.05</v>
      </c>
      <c r="F11558" s="18">
        <v>230</v>
      </c>
      <c r="G11558" t="s">
        <v>2222</v>
      </c>
      <c r="H11558" t="s">
        <v>2212</v>
      </c>
      <c r="I11558" t="s">
        <v>6163</v>
      </c>
      <c r="J11558" t="s">
        <v>9877</v>
      </c>
      <c r="L11558" s="5"/>
      <c r="P11558" t="s">
        <v>9877</v>
      </c>
    </row>
    <row r="11559" spans="2:16" x14ac:dyDescent="0.25">
      <c r="B11559" t="s">
        <v>4</v>
      </c>
      <c r="C11559" t="s">
        <v>17</v>
      </c>
      <c r="D11559" s="6">
        <v>0.126</v>
      </c>
      <c r="E11559" s="6">
        <v>0.126</v>
      </c>
      <c r="F11559" s="18">
        <v>135</v>
      </c>
      <c r="G11559" t="s">
        <v>2222</v>
      </c>
      <c r="H11559" t="s">
        <v>2213</v>
      </c>
      <c r="I11559" t="s">
        <v>610</v>
      </c>
      <c r="J11559" t="s">
        <v>9926</v>
      </c>
      <c r="L11559" s="5"/>
      <c r="P11559" t="s">
        <v>9926</v>
      </c>
    </row>
    <row r="11560" spans="2:16" x14ac:dyDescent="0.25">
      <c r="B11560" t="s">
        <v>4</v>
      </c>
      <c r="C11560" t="s">
        <v>17</v>
      </c>
      <c r="D11560" s="6">
        <v>0.05</v>
      </c>
      <c r="E11560" s="6">
        <v>0.05</v>
      </c>
      <c r="F11560" s="18">
        <v>230</v>
      </c>
      <c r="G11560" t="s">
        <v>2222</v>
      </c>
      <c r="H11560" t="s">
        <v>2214</v>
      </c>
      <c r="I11560" t="s">
        <v>6166</v>
      </c>
      <c r="J11560" t="s">
        <v>9975</v>
      </c>
      <c r="L11560" s="5"/>
      <c r="P11560" t="s">
        <v>9975</v>
      </c>
    </row>
    <row r="11561" spans="2:16" x14ac:dyDescent="0.25">
      <c r="B11561" t="s">
        <v>4</v>
      </c>
      <c r="C11561" t="s">
        <v>17</v>
      </c>
      <c r="D11561" s="6">
        <v>0.126</v>
      </c>
      <c r="E11561" s="6">
        <v>0.126</v>
      </c>
      <c r="F11561" s="18">
        <v>135</v>
      </c>
      <c r="G11561" t="s">
        <v>2222</v>
      </c>
      <c r="H11561" t="s">
        <v>2215</v>
      </c>
      <c r="I11561" t="s">
        <v>859</v>
      </c>
      <c r="J11561" t="s">
        <v>10024</v>
      </c>
      <c r="L11561" s="5"/>
      <c r="P11561" t="s">
        <v>10024</v>
      </c>
    </row>
    <row r="11562" spans="2:16" x14ac:dyDescent="0.25">
      <c r="B11562" t="s">
        <v>4</v>
      </c>
      <c r="C11562" t="s">
        <v>17</v>
      </c>
      <c r="D11562" s="6">
        <v>0.107</v>
      </c>
      <c r="E11562" s="6">
        <v>0.107</v>
      </c>
      <c r="F11562" s="18">
        <v>155</v>
      </c>
      <c r="G11562" t="s">
        <v>2222</v>
      </c>
      <c r="H11562" t="s">
        <v>2216</v>
      </c>
      <c r="I11562" t="s">
        <v>6169</v>
      </c>
      <c r="J11562" t="s">
        <v>10073</v>
      </c>
      <c r="L11562" s="5"/>
      <c r="P11562" t="s">
        <v>10073</v>
      </c>
    </row>
    <row r="11563" spans="2:16" x14ac:dyDescent="0.25">
      <c r="B11563" t="s">
        <v>4</v>
      </c>
      <c r="C11563" t="s">
        <v>17</v>
      </c>
      <c r="D11563" s="6">
        <v>0.107</v>
      </c>
      <c r="E11563" s="6">
        <v>0.107</v>
      </c>
      <c r="F11563" s="18">
        <v>155</v>
      </c>
      <c r="G11563" t="s">
        <v>2222</v>
      </c>
      <c r="H11563" t="s">
        <v>2217</v>
      </c>
      <c r="I11563" t="s">
        <v>990</v>
      </c>
      <c r="J11563" t="s">
        <v>10122</v>
      </c>
      <c r="L11563" s="5"/>
      <c r="P11563" t="s">
        <v>10122</v>
      </c>
    </row>
    <row r="11564" spans="2:16" x14ac:dyDescent="0.25">
      <c r="B11564" t="s">
        <v>4</v>
      </c>
      <c r="C11564" t="s">
        <v>17</v>
      </c>
      <c r="D11564" s="6">
        <v>0.107</v>
      </c>
      <c r="E11564" s="6">
        <v>0.107</v>
      </c>
      <c r="F11564" s="18">
        <v>155</v>
      </c>
      <c r="G11564" t="s">
        <v>2222</v>
      </c>
      <c r="H11564" t="s">
        <v>2218</v>
      </c>
      <c r="I11564" t="s">
        <v>6172</v>
      </c>
      <c r="J11564" t="s">
        <v>10171</v>
      </c>
      <c r="L11564" s="5"/>
      <c r="P11564" t="s">
        <v>10171</v>
      </c>
    </row>
    <row r="11565" spans="2:16" x14ac:dyDescent="0.25">
      <c r="B11565" t="s">
        <v>4</v>
      </c>
      <c r="C11565" t="s">
        <v>17</v>
      </c>
      <c r="D11565" s="6">
        <v>0.107</v>
      </c>
      <c r="E11565" s="6">
        <v>0.107</v>
      </c>
      <c r="F11565" s="18">
        <v>155</v>
      </c>
      <c r="G11565" t="s">
        <v>2222</v>
      </c>
      <c r="H11565" t="s">
        <v>2219</v>
      </c>
      <c r="I11565" t="s">
        <v>6174</v>
      </c>
      <c r="J11565" t="s">
        <v>10220</v>
      </c>
      <c r="L11565" s="5"/>
      <c r="P11565" t="s">
        <v>10220</v>
      </c>
    </row>
    <row r="11566" spans="2:16" x14ac:dyDescent="0.25">
      <c r="B11566" t="s">
        <v>4</v>
      </c>
      <c r="C11566" t="s">
        <v>17</v>
      </c>
      <c r="D11566" s="6">
        <v>0.107</v>
      </c>
      <c r="E11566" s="6">
        <v>0.107</v>
      </c>
      <c r="F11566" s="18">
        <v>155</v>
      </c>
      <c r="G11566" t="s">
        <v>2222</v>
      </c>
      <c r="H11566" t="s">
        <v>2220</v>
      </c>
      <c r="I11566" t="s">
        <v>6176</v>
      </c>
      <c r="J11566" t="s">
        <v>10269</v>
      </c>
      <c r="L11566" s="5"/>
      <c r="P11566" t="s">
        <v>10269</v>
      </c>
    </row>
    <row r="11567" spans="2:16" x14ac:dyDescent="0.25">
      <c r="B11567" t="s">
        <v>4</v>
      </c>
      <c r="C11567" t="s">
        <v>17</v>
      </c>
      <c r="D11567" s="6">
        <v>0.126</v>
      </c>
      <c r="E11567" s="6">
        <v>0.126</v>
      </c>
      <c r="F11567" s="18">
        <v>135</v>
      </c>
      <c r="G11567" t="s">
        <v>2222</v>
      </c>
      <c r="H11567" t="s">
        <v>2221</v>
      </c>
      <c r="I11567" t="s">
        <v>805</v>
      </c>
      <c r="J11567" t="s">
        <v>10318</v>
      </c>
      <c r="L11567" s="5"/>
      <c r="P11567" t="s">
        <v>10318</v>
      </c>
    </row>
    <row r="11568" spans="2:16" x14ac:dyDescent="0.25">
      <c r="B11568" t="s">
        <v>4</v>
      </c>
      <c r="C11568" t="s">
        <v>17</v>
      </c>
      <c r="D11568" s="6">
        <v>1.8000000000000002E-2</v>
      </c>
      <c r="E11568" s="6">
        <v>1.8000000000000002E-2</v>
      </c>
      <c r="F11568" s="18">
        <v>135</v>
      </c>
      <c r="G11568" t="s">
        <v>2222</v>
      </c>
      <c r="H11568" t="s">
        <v>2222</v>
      </c>
      <c r="I11568" t="s">
        <v>562</v>
      </c>
      <c r="J11568" t="s">
        <v>10367</v>
      </c>
      <c r="L11568" s="5"/>
      <c r="P11568" t="s">
        <v>10367</v>
      </c>
    </row>
    <row r="11569" spans="2:16" x14ac:dyDescent="0.25">
      <c r="B11569" t="s">
        <v>4</v>
      </c>
      <c r="C11569" t="s">
        <v>17</v>
      </c>
      <c r="D11569" s="6">
        <v>0.107</v>
      </c>
      <c r="E11569" s="6">
        <v>0.107</v>
      </c>
      <c r="F11569" s="18">
        <v>155</v>
      </c>
      <c r="G11569" t="s">
        <v>2222</v>
      </c>
      <c r="H11569" t="s">
        <v>2223</v>
      </c>
      <c r="I11569" t="s">
        <v>6182</v>
      </c>
      <c r="J11569" t="s">
        <v>10416</v>
      </c>
      <c r="L11569" s="5"/>
      <c r="P11569" t="s">
        <v>10416</v>
      </c>
    </row>
    <row r="11570" spans="2:16" x14ac:dyDescent="0.25">
      <c r="B11570" t="s">
        <v>4</v>
      </c>
      <c r="C11570" t="s">
        <v>17</v>
      </c>
      <c r="D11570" s="6">
        <v>0.107</v>
      </c>
      <c r="E11570" s="6">
        <v>0.107</v>
      </c>
      <c r="F11570" s="18">
        <v>155</v>
      </c>
      <c r="G11570" t="s">
        <v>2222</v>
      </c>
      <c r="H11570" t="s">
        <v>2224</v>
      </c>
      <c r="I11570" t="s">
        <v>906</v>
      </c>
      <c r="J11570" t="s">
        <v>10465</v>
      </c>
      <c r="L11570" s="5"/>
      <c r="P11570" t="s">
        <v>10465</v>
      </c>
    </row>
    <row r="11571" spans="2:16" x14ac:dyDescent="0.25">
      <c r="B11571" t="s">
        <v>4</v>
      </c>
      <c r="C11571" t="s">
        <v>17</v>
      </c>
      <c r="D11571" s="6">
        <v>0.107</v>
      </c>
      <c r="E11571" s="6">
        <v>0.107</v>
      </c>
      <c r="F11571" s="18">
        <v>155</v>
      </c>
      <c r="G11571" t="s">
        <v>2222</v>
      </c>
      <c r="H11571" t="s">
        <v>2225</v>
      </c>
      <c r="I11571" t="s">
        <v>6186</v>
      </c>
      <c r="J11571" t="s">
        <v>10514</v>
      </c>
      <c r="L11571" s="5"/>
      <c r="P11571" t="s">
        <v>10514</v>
      </c>
    </row>
    <row r="11572" spans="2:16" x14ac:dyDescent="0.25">
      <c r="B11572" t="s">
        <v>4</v>
      </c>
      <c r="C11572" t="s">
        <v>17</v>
      </c>
      <c r="D11572" s="6">
        <v>0.126</v>
      </c>
      <c r="E11572" s="6">
        <v>0.126</v>
      </c>
      <c r="F11572" s="18">
        <v>135</v>
      </c>
      <c r="G11572" t="s">
        <v>2222</v>
      </c>
      <c r="H11572" t="s">
        <v>2226</v>
      </c>
      <c r="I11572" t="s">
        <v>6188</v>
      </c>
      <c r="J11572" t="s">
        <v>10563</v>
      </c>
      <c r="L11572" s="5"/>
      <c r="P11572" t="s">
        <v>10563</v>
      </c>
    </row>
    <row r="11573" spans="2:16" x14ac:dyDescent="0.25">
      <c r="B11573" t="s">
        <v>4</v>
      </c>
      <c r="C11573" t="s">
        <v>17</v>
      </c>
      <c r="D11573" s="6">
        <v>0.107</v>
      </c>
      <c r="E11573" s="6">
        <v>0.107</v>
      </c>
      <c r="F11573" s="18">
        <v>155</v>
      </c>
      <c r="G11573" t="s">
        <v>2222</v>
      </c>
      <c r="H11573" t="s">
        <v>2227</v>
      </c>
      <c r="I11573" t="s">
        <v>6190</v>
      </c>
      <c r="J11573" t="s">
        <v>10612</v>
      </c>
      <c r="L11573" s="5"/>
      <c r="P11573" t="s">
        <v>10612</v>
      </c>
    </row>
    <row r="11574" spans="2:16" x14ac:dyDescent="0.25">
      <c r="B11574" t="s">
        <v>4</v>
      </c>
      <c r="C11574" t="s">
        <v>17</v>
      </c>
      <c r="D11574" s="6">
        <v>0.126</v>
      </c>
      <c r="E11574" s="6">
        <v>0.126</v>
      </c>
      <c r="F11574" s="18">
        <v>135</v>
      </c>
      <c r="G11574" t="s">
        <v>2222</v>
      </c>
      <c r="H11574" t="s">
        <v>2228</v>
      </c>
      <c r="I11574" t="s">
        <v>898</v>
      </c>
      <c r="J11574" t="s">
        <v>10661</v>
      </c>
      <c r="L11574" s="5"/>
      <c r="P11574" t="s">
        <v>10661</v>
      </c>
    </row>
    <row r="11575" spans="2:16" x14ac:dyDescent="0.25">
      <c r="B11575" t="s">
        <v>4</v>
      </c>
      <c r="C11575" t="s">
        <v>17</v>
      </c>
      <c r="D11575" s="6">
        <v>0.52900000000000003</v>
      </c>
      <c r="E11575" s="6">
        <v>0.52900000000000003</v>
      </c>
      <c r="F11575" s="18">
        <v>135</v>
      </c>
      <c r="G11575" t="s">
        <v>2222</v>
      </c>
      <c r="H11575" t="s">
        <v>2229</v>
      </c>
      <c r="I11575" t="s">
        <v>348</v>
      </c>
      <c r="J11575" t="s">
        <v>10710</v>
      </c>
      <c r="L11575" s="5"/>
      <c r="P11575" t="s">
        <v>10710</v>
      </c>
    </row>
    <row r="11576" spans="2:16" x14ac:dyDescent="0.25">
      <c r="B11576" t="s">
        <v>4</v>
      </c>
      <c r="C11576" t="s">
        <v>17</v>
      </c>
      <c r="D11576" s="6">
        <v>0.107</v>
      </c>
      <c r="E11576" s="6">
        <v>0.107</v>
      </c>
      <c r="F11576" s="18">
        <v>155</v>
      </c>
      <c r="G11576" t="s">
        <v>2222</v>
      </c>
      <c r="H11576" t="s">
        <v>2230</v>
      </c>
      <c r="I11576" t="s">
        <v>857</v>
      </c>
      <c r="J11576" t="s">
        <v>10759</v>
      </c>
      <c r="L11576" s="5"/>
      <c r="P11576" t="s">
        <v>10759</v>
      </c>
    </row>
    <row r="11577" spans="2:16" x14ac:dyDescent="0.25">
      <c r="B11577" t="s">
        <v>4</v>
      </c>
      <c r="C11577" t="s">
        <v>17</v>
      </c>
      <c r="D11577" s="6">
        <v>0.126</v>
      </c>
      <c r="E11577" s="6">
        <v>0.126</v>
      </c>
      <c r="F11577" s="18">
        <v>135</v>
      </c>
      <c r="G11577" t="s">
        <v>2222</v>
      </c>
      <c r="H11577" t="s">
        <v>2231</v>
      </c>
      <c r="I11577" t="s">
        <v>6195</v>
      </c>
      <c r="J11577" t="s">
        <v>10808</v>
      </c>
      <c r="L11577" s="5"/>
      <c r="P11577" t="s">
        <v>10808</v>
      </c>
    </row>
    <row r="11578" spans="2:16" x14ac:dyDescent="0.25">
      <c r="B11578" t="s">
        <v>4</v>
      </c>
      <c r="C11578" t="s">
        <v>17</v>
      </c>
      <c r="D11578" s="6">
        <v>0.107</v>
      </c>
      <c r="E11578" s="6">
        <v>0.107</v>
      </c>
      <c r="F11578" s="18">
        <v>155</v>
      </c>
      <c r="G11578" t="s">
        <v>2222</v>
      </c>
      <c r="H11578" t="s">
        <v>2232</v>
      </c>
      <c r="I11578" t="s">
        <v>6197</v>
      </c>
      <c r="J11578" t="s">
        <v>10857</v>
      </c>
      <c r="L11578" s="5"/>
      <c r="P11578" t="s">
        <v>10857</v>
      </c>
    </row>
    <row r="11579" spans="2:16" x14ac:dyDescent="0.25">
      <c r="B11579" t="s">
        <v>4</v>
      </c>
      <c r="C11579" t="s">
        <v>17</v>
      </c>
      <c r="D11579" s="6">
        <v>0.107</v>
      </c>
      <c r="E11579" s="6">
        <v>0.107</v>
      </c>
      <c r="F11579" s="18">
        <v>155</v>
      </c>
      <c r="G11579" t="s">
        <v>2222</v>
      </c>
      <c r="H11579" t="s">
        <v>2233</v>
      </c>
      <c r="I11579" t="s">
        <v>623</v>
      </c>
      <c r="J11579" t="s">
        <v>10906</v>
      </c>
      <c r="L11579" s="5"/>
      <c r="P11579" t="s">
        <v>10906</v>
      </c>
    </row>
    <row r="11580" spans="2:16" x14ac:dyDescent="0.25">
      <c r="B11580" t="s">
        <v>4</v>
      </c>
      <c r="C11580" t="s">
        <v>17</v>
      </c>
      <c r="D11580" s="6">
        <v>0.107</v>
      </c>
      <c r="E11580" s="6">
        <v>0.107</v>
      </c>
      <c r="F11580" s="18">
        <v>155</v>
      </c>
      <c r="G11580" t="s">
        <v>2222</v>
      </c>
      <c r="H11580" t="s">
        <v>2234</v>
      </c>
      <c r="I11580" t="s">
        <v>6200</v>
      </c>
      <c r="J11580" t="s">
        <v>10955</v>
      </c>
      <c r="L11580" s="5"/>
      <c r="P11580" t="s">
        <v>10955</v>
      </c>
    </row>
    <row r="11581" spans="2:16" x14ac:dyDescent="0.25">
      <c r="B11581" t="s">
        <v>4</v>
      </c>
      <c r="C11581" t="s">
        <v>17</v>
      </c>
      <c r="D11581" s="6">
        <v>0.126</v>
      </c>
      <c r="E11581" s="6">
        <v>0.126</v>
      </c>
      <c r="F11581" s="18">
        <v>135</v>
      </c>
      <c r="G11581" t="s">
        <v>2222</v>
      </c>
      <c r="H11581" t="s">
        <v>2235</v>
      </c>
      <c r="I11581" t="s">
        <v>6202</v>
      </c>
      <c r="J11581" t="s">
        <v>11004</v>
      </c>
      <c r="L11581" s="5"/>
      <c r="P11581" t="s">
        <v>11004</v>
      </c>
    </row>
    <row r="11582" spans="2:16" x14ac:dyDescent="0.25">
      <c r="B11582" t="s">
        <v>4</v>
      </c>
      <c r="C11582" t="s">
        <v>17</v>
      </c>
      <c r="D11582" s="6">
        <v>0.05</v>
      </c>
      <c r="E11582" s="6">
        <v>0.05</v>
      </c>
      <c r="F11582" s="18">
        <v>230</v>
      </c>
      <c r="G11582" t="s">
        <v>2222</v>
      </c>
      <c r="H11582" t="s">
        <v>2236</v>
      </c>
      <c r="I11582" t="s">
        <v>6204</v>
      </c>
      <c r="J11582" t="s">
        <v>11053</v>
      </c>
      <c r="L11582" s="5"/>
      <c r="P11582" t="s">
        <v>11053</v>
      </c>
    </row>
    <row r="11583" spans="2:16" x14ac:dyDescent="0.25">
      <c r="B11583" t="s">
        <v>4</v>
      </c>
      <c r="C11583" t="s">
        <v>17</v>
      </c>
      <c r="D11583" s="6">
        <v>6.9000000000000006E-2</v>
      </c>
      <c r="E11583" s="6">
        <v>6.9000000000000006E-2</v>
      </c>
      <c r="F11583" s="18">
        <v>170</v>
      </c>
      <c r="G11583" t="s">
        <v>2223</v>
      </c>
      <c r="H11583" t="s">
        <v>2190</v>
      </c>
      <c r="I11583" t="s">
        <v>6206</v>
      </c>
      <c r="J11583" t="s">
        <v>8702</v>
      </c>
      <c r="L11583" s="5"/>
      <c r="P11583" t="s">
        <v>8702</v>
      </c>
    </row>
    <row r="11584" spans="2:16" x14ac:dyDescent="0.25">
      <c r="B11584" t="s">
        <v>4</v>
      </c>
      <c r="C11584" t="s">
        <v>17</v>
      </c>
      <c r="D11584" s="6">
        <v>0.107</v>
      </c>
      <c r="E11584" s="6">
        <v>0.107</v>
      </c>
      <c r="F11584" s="18">
        <v>155</v>
      </c>
      <c r="G11584" t="s">
        <v>2223</v>
      </c>
      <c r="H11584" t="s">
        <v>2191</v>
      </c>
      <c r="I11584" t="s">
        <v>6208</v>
      </c>
      <c r="J11584" t="s">
        <v>8751</v>
      </c>
      <c r="L11584" s="5"/>
      <c r="P11584" t="s">
        <v>8751</v>
      </c>
    </row>
    <row r="11585" spans="2:16" x14ac:dyDescent="0.25">
      <c r="B11585" t="s">
        <v>4</v>
      </c>
      <c r="C11585" t="s">
        <v>17</v>
      </c>
      <c r="D11585" s="6">
        <v>0.126</v>
      </c>
      <c r="E11585" s="6">
        <v>0.126</v>
      </c>
      <c r="F11585" s="18">
        <v>135</v>
      </c>
      <c r="G11585" t="s">
        <v>2223</v>
      </c>
      <c r="H11585" t="s">
        <v>2192</v>
      </c>
      <c r="I11585" t="s">
        <v>6210</v>
      </c>
      <c r="J11585" t="s">
        <v>8800</v>
      </c>
      <c r="L11585" s="5"/>
      <c r="P11585" t="s">
        <v>8800</v>
      </c>
    </row>
    <row r="11586" spans="2:16" x14ac:dyDescent="0.25">
      <c r="B11586" t="s">
        <v>4</v>
      </c>
      <c r="C11586" t="s">
        <v>17</v>
      </c>
      <c r="D11586" s="6">
        <v>0.126</v>
      </c>
      <c r="E11586" s="6">
        <v>0.126</v>
      </c>
      <c r="F11586" s="18">
        <v>135</v>
      </c>
      <c r="G11586" t="s">
        <v>2223</v>
      </c>
      <c r="H11586" t="s">
        <v>2183</v>
      </c>
      <c r="I11586" t="s">
        <v>340</v>
      </c>
      <c r="J11586" t="s">
        <v>8849</v>
      </c>
      <c r="L11586" s="5"/>
      <c r="P11586" t="s">
        <v>8849</v>
      </c>
    </row>
    <row r="11587" spans="2:16" x14ac:dyDescent="0.25">
      <c r="B11587" t="s">
        <v>4</v>
      </c>
      <c r="C11587" t="s">
        <v>17</v>
      </c>
      <c r="D11587" s="6">
        <v>0.126</v>
      </c>
      <c r="E11587" s="6">
        <v>0.126</v>
      </c>
      <c r="F11587" s="18">
        <v>135</v>
      </c>
      <c r="G11587" t="s">
        <v>2223</v>
      </c>
      <c r="H11587" t="s">
        <v>2193</v>
      </c>
      <c r="I11587" t="s">
        <v>6213</v>
      </c>
      <c r="J11587" t="s">
        <v>8898</v>
      </c>
      <c r="L11587" s="5"/>
      <c r="P11587" t="s">
        <v>8898</v>
      </c>
    </row>
    <row r="11588" spans="2:16" x14ac:dyDescent="0.25">
      <c r="B11588" t="s">
        <v>4</v>
      </c>
      <c r="C11588" t="s">
        <v>17</v>
      </c>
      <c r="D11588" s="6">
        <v>6.9000000000000006E-2</v>
      </c>
      <c r="E11588" s="6">
        <v>6.9000000000000006E-2</v>
      </c>
      <c r="F11588" s="18">
        <v>170</v>
      </c>
      <c r="G11588" t="s">
        <v>2223</v>
      </c>
      <c r="H11588" t="s">
        <v>2194</v>
      </c>
      <c r="I11588" t="s">
        <v>6215</v>
      </c>
      <c r="J11588" t="s">
        <v>8947</v>
      </c>
      <c r="L11588" s="5"/>
      <c r="P11588" t="s">
        <v>8947</v>
      </c>
    </row>
    <row r="11589" spans="2:16" x14ac:dyDescent="0.25">
      <c r="B11589" t="s">
        <v>4</v>
      </c>
      <c r="C11589" t="s">
        <v>17</v>
      </c>
      <c r="D11589" s="6">
        <v>6.9000000000000006E-2</v>
      </c>
      <c r="E11589" s="6">
        <v>6.9000000000000006E-2</v>
      </c>
      <c r="F11589" s="18">
        <v>170</v>
      </c>
      <c r="G11589" t="s">
        <v>2223</v>
      </c>
      <c r="H11589" t="s">
        <v>2195</v>
      </c>
      <c r="I11589" t="s">
        <v>6217</v>
      </c>
      <c r="J11589" t="s">
        <v>8996</v>
      </c>
      <c r="L11589" s="5"/>
      <c r="P11589" t="s">
        <v>8996</v>
      </c>
    </row>
    <row r="11590" spans="2:16" x14ac:dyDescent="0.25">
      <c r="B11590" t="s">
        <v>4</v>
      </c>
      <c r="C11590" t="s">
        <v>17</v>
      </c>
      <c r="D11590" s="6">
        <v>6.9000000000000006E-2</v>
      </c>
      <c r="E11590" s="6">
        <v>6.9000000000000006E-2</v>
      </c>
      <c r="F11590" s="18">
        <v>170</v>
      </c>
      <c r="G11590" t="s">
        <v>2223</v>
      </c>
      <c r="H11590" t="s">
        <v>2196</v>
      </c>
      <c r="I11590" t="s">
        <v>6219</v>
      </c>
      <c r="J11590" t="s">
        <v>9045</v>
      </c>
      <c r="L11590" s="5"/>
      <c r="P11590" t="s">
        <v>9045</v>
      </c>
    </row>
    <row r="11591" spans="2:16" x14ac:dyDescent="0.25">
      <c r="B11591" t="s">
        <v>4</v>
      </c>
      <c r="C11591" t="s">
        <v>17</v>
      </c>
      <c r="D11591" s="6">
        <v>6.9000000000000006E-2</v>
      </c>
      <c r="E11591" s="6">
        <v>6.9000000000000006E-2</v>
      </c>
      <c r="F11591" s="18">
        <v>170</v>
      </c>
      <c r="G11591" t="s">
        <v>2223</v>
      </c>
      <c r="H11591" t="s">
        <v>2197</v>
      </c>
      <c r="I11591" t="s">
        <v>6221</v>
      </c>
      <c r="J11591" t="s">
        <v>9094</v>
      </c>
      <c r="L11591" s="5"/>
      <c r="P11591" t="s">
        <v>9094</v>
      </c>
    </row>
    <row r="11592" spans="2:16" x14ac:dyDescent="0.25">
      <c r="B11592" t="s">
        <v>4</v>
      </c>
      <c r="C11592" t="s">
        <v>17</v>
      </c>
      <c r="D11592" s="6">
        <v>6.9000000000000006E-2</v>
      </c>
      <c r="E11592" s="6">
        <v>6.9000000000000006E-2</v>
      </c>
      <c r="F11592" s="18">
        <v>170</v>
      </c>
      <c r="G11592" t="s">
        <v>2223</v>
      </c>
      <c r="H11592" t="s">
        <v>2198</v>
      </c>
      <c r="I11592" t="s">
        <v>6223</v>
      </c>
      <c r="J11592" t="s">
        <v>9143</v>
      </c>
      <c r="L11592" s="5"/>
      <c r="P11592" t="s">
        <v>9143</v>
      </c>
    </row>
    <row r="11593" spans="2:16" x14ac:dyDescent="0.25">
      <c r="B11593" t="s">
        <v>4</v>
      </c>
      <c r="C11593" t="s">
        <v>17</v>
      </c>
      <c r="D11593" s="6">
        <v>0.107</v>
      </c>
      <c r="E11593" s="6">
        <v>0.107</v>
      </c>
      <c r="F11593" s="18">
        <v>155</v>
      </c>
      <c r="G11593" t="s">
        <v>2223</v>
      </c>
      <c r="H11593" t="s">
        <v>2199</v>
      </c>
      <c r="I11593" t="s">
        <v>6225</v>
      </c>
      <c r="J11593" t="s">
        <v>9192</v>
      </c>
      <c r="L11593" s="5"/>
      <c r="P11593" t="s">
        <v>9192</v>
      </c>
    </row>
    <row r="11594" spans="2:16" x14ac:dyDescent="0.25">
      <c r="B11594" t="s">
        <v>4</v>
      </c>
      <c r="C11594" t="s">
        <v>17</v>
      </c>
      <c r="D11594" s="6">
        <v>0.126</v>
      </c>
      <c r="E11594" s="6">
        <v>0.126</v>
      </c>
      <c r="F11594" s="18">
        <v>135</v>
      </c>
      <c r="G11594" t="s">
        <v>2223</v>
      </c>
      <c r="H11594" t="s">
        <v>1014</v>
      </c>
      <c r="I11594" t="s">
        <v>6227</v>
      </c>
      <c r="J11594" t="s">
        <v>9241</v>
      </c>
      <c r="L11594" s="5"/>
      <c r="P11594" t="s">
        <v>9241</v>
      </c>
    </row>
    <row r="11595" spans="2:16" x14ac:dyDescent="0.25">
      <c r="B11595" t="s">
        <v>4</v>
      </c>
      <c r="C11595" t="s">
        <v>17</v>
      </c>
      <c r="D11595" s="6">
        <v>0.107</v>
      </c>
      <c r="E11595" s="6">
        <v>0.107</v>
      </c>
      <c r="F11595" s="18">
        <v>155</v>
      </c>
      <c r="G11595" t="s">
        <v>2223</v>
      </c>
      <c r="H11595" t="s">
        <v>2200</v>
      </c>
      <c r="I11595" t="s">
        <v>6229</v>
      </c>
      <c r="J11595" t="s">
        <v>9290</v>
      </c>
      <c r="L11595" s="5"/>
      <c r="P11595" t="s">
        <v>9290</v>
      </c>
    </row>
    <row r="11596" spans="2:16" x14ac:dyDescent="0.25">
      <c r="B11596" t="s">
        <v>4</v>
      </c>
      <c r="C11596" t="s">
        <v>17</v>
      </c>
      <c r="D11596" s="6">
        <v>6.9000000000000006E-2</v>
      </c>
      <c r="E11596" s="6">
        <v>6.9000000000000006E-2</v>
      </c>
      <c r="F11596" s="18">
        <v>170</v>
      </c>
      <c r="G11596" t="s">
        <v>2223</v>
      </c>
      <c r="H11596" t="s">
        <v>2201</v>
      </c>
      <c r="I11596" t="s">
        <v>6231</v>
      </c>
      <c r="J11596" t="s">
        <v>9339</v>
      </c>
      <c r="L11596" s="5"/>
      <c r="P11596" t="s">
        <v>9339</v>
      </c>
    </row>
    <row r="11597" spans="2:16" x14ac:dyDescent="0.25">
      <c r="B11597" t="s">
        <v>4</v>
      </c>
      <c r="C11597" t="s">
        <v>17</v>
      </c>
      <c r="D11597" s="6">
        <v>0.107</v>
      </c>
      <c r="E11597" s="6">
        <v>0.107</v>
      </c>
      <c r="F11597" s="18">
        <v>155</v>
      </c>
      <c r="G11597" t="s">
        <v>2223</v>
      </c>
      <c r="H11597" t="s">
        <v>2202</v>
      </c>
      <c r="I11597" t="s">
        <v>6233</v>
      </c>
      <c r="J11597" t="s">
        <v>9388</v>
      </c>
      <c r="L11597" s="5"/>
      <c r="P11597" t="s">
        <v>9388</v>
      </c>
    </row>
    <row r="11598" spans="2:16" x14ac:dyDescent="0.25">
      <c r="B11598" t="s">
        <v>4</v>
      </c>
      <c r="C11598" t="s">
        <v>17</v>
      </c>
      <c r="D11598" s="6">
        <v>6.9000000000000006E-2</v>
      </c>
      <c r="E11598" s="6">
        <v>6.9000000000000006E-2</v>
      </c>
      <c r="F11598" s="18">
        <v>170</v>
      </c>
      <c r="G11598" t="s">
        <v>2223</v>
      </c>
      <c r="H11598" t="s">
        <v>2203</v>
      </c>
      <c r="I11598" t="s">
        <v>642</v>
      </c>
      <c r="J11598" t="s">
        <v>9437</v>
      </c>
      <c r="L11598" s="5"/>
      <c r="P11598" t="s">
        <v>9437</v>
      </c>
    </row>
    <row r="11599" spans="2:16" x14ac:dyDescent="0.25">
      <c r="B11599" t="s">
        <v>4</v>
      </c>
      <c r="C11599" t="s">
        <v>17</v>
      </c>
      <c r="D11599" s="6">
        <v>0.107</v>
      </c>
      <c r="E11599" s="6">
        <v>0.107</v>
      </c>
      <c r="F11599" s="18">
        <v>155</v>
      </c>
      <c r="G11599" t="s">
        <v>2223</v>
      </c>
      <c r="H11599" t="s">
        <v>2204</v>
      </c>
      <c r="I11599" t="s">
        <v>6236</v>
      </c>
      <c r="J11599" t="s">
        <v>9486</v>
      </c>
      <c r="L11599" s="5"/>
      <c r="P11599" t="s">
        <v>9486</v>
      </c>
    </row>
    <row r="11600" spans="2:16" x14ac:dyDescent="0.25">
      <c r="B11600" t="s">
        <v>4</v>
      </c>
      <c r="C11600" t="s">
        <v>17</v>
      </c>
      <c r="D11600" s="6">
        <v>6.9000000000000006E-2</v>
      </c>
      <c r="E11600" s="6">
        <v>6.9000000000000006E-2</v>
      </c>
      <c r="F11600" s="18">
        <v>170</v>
      </c>
      <c r="G11600" t="s">
        <v>2223</v>
      </c>
      <c r="H11600" t="s">
        <v>2205</v>
      </c>
      <c r="I11600" t="s">
        <v>6238</v>
      </c>
      <c r="J11600" t="s">
        <v>9535</v>
      </c>
      <c r="L11600" s="5"/>
      <c r="P11600" t="s">
        <v>9535</v>
      </c>
    </row>
    <row r="11601" spans="2:16" x14ac:dyDescent="0.25">
      <c r="B11601" t="s">
        <v>4</v>
      </c>
      <c r="C11601" t="s">
        <v>17</v>
      </c>
      <c r="D11601" s="6">
        <v>6.9000000000000006E-2</v>
      </c>
      <c r="E11601" s="6">
        <v>6.9000000000000006E-2</v>
      </c>
      <c r="F11601" s="18">
        <v>170</v>
      </c>
      <c r="G11601" t="s">
        <v>2223</v>
      </c>
      <c r="H11601" t="s">
        <v>2206</v>
      </c>
      <c r="I11601" t="s">
        <v>6240</v>
      </c>
      <c r="J11601" t="s">
        <v>9584</v>
      </c>
      <c r="L11601" s="5"/>
      <c r="P11601" t="s">
        <v>9584</v>
      </c>
    </row>
    <row r="11602" spans="2:16" x14ac:dyDescent="0.25">
      <c r="B11602" t="s">
        <v>4</v>
      </c>
      <c r="C11602" t="s">
        <v>17</v>
      </c>
      <c r="D11602" s="6">
        <v>6.9000000000000006E-2</v>
      </c>
      <c r="E11602" s="6">
        <v>6.9000000000000006E-2</v>
      </c>
      <c r="F11602" s="18">
        <v>170</v>
      </c>
      <c r="G11602" t="s">
        <v>2223</v>
      </c>
      <c r="H11602" t="s">
        <v>2207</v>
      </c>
      <c r="I11602" t="s">
        <v>6242</v>
      </c>
      <c r="J11602" t="s">
        <v>9633</v>
      </c>
      <c r="L11602" s="5"/>
      <c r="P11602" t="s">
        <v>9633</v>
      </c>
    </row>
    <row r="11603" spans="2:16" x14ac:dyDescent="0.25">
      <c r="B11603" t="s">
        <v>4</v>
      </c>
      <c r="C11603" t="s">
        <v>17</v>
      </c>
      <c r="D11603" s="6">
        <v>6.9000000000000006E-2</v>
      </c>
      <c r="E11603" s="6">
        <v>6.9000000000000006E-2</v>
      </c>
      <c r="F11603" s="18">
        <v>170</v>
      </c>
      <c r="G11603" t="s">
        <v>2223</v>
      </c>
      <c r="H11603" t="s">
        <v>2208</v>
      </c>
      <c r="I11603" t="s">
        <v>1005</v>
      </c>
      <c r="J11603" t="s">
        <v>9682</v>
      </c>
      <c r="L11603" s="5"/>
      <c r="P11603" t="s">
        <v>9682</v>
      </c>
    </row>
    <row r="11604" spans="2:16" x14ac:dyDescent="0.25">
      <c r="B11604" t="s">
        <v>4</v>
      </c>
      <c r="C11604" t="s">
        <v>17</v>
      </c>
      <c r="D11604" s="6">
        <v>0.107</v>
      </c>
      <c r="E11604" s="6">
        <v>0.107</v>
      </c>
      <c r="F11604" s="18">
        <v>155</v>
      </c>
      <c r="G11604" t="s">
        <v>2223</v>
      </c>
      <c r="H11604" t="s">
        <v>2209</v>
      </c>
      <c r="I11604" t="s">
        <v>6245</v>
      </c>
      <c r="J11604" t="s">
        <v>9731</v>
      </c>
      <c r="L11604" s="5"/>
      <c r="P11604" t="s">
        <v>9731</v>
      </c>
    </row>
    <row r="11605" spans="2:16" x14ac:dyDescent="0.25">
      <c r="B11605" t="s">
        <v>4</v>
      </c>
      <c r="C11605" t="s">
        <v>17</v>
      </c>
      <c r="D11605" s="6">
        <v>0.107</v>
      </c>
      <c r="E11605" s="6">
        <v>0.107</v>
      </c>
      <c r="F11605" s="18">
        <v>155</v>
      </c>
      <c r="G11605" t="s">
        <v>2223</v>
      </c>
      <c r="H11605" t="s">
        <v>2210</v>
      </c>
      <c r="I11605" t="s">
        <v>6247</v>
      </c>
      <c r="J11605" t="s">
        <v>9780</v>
      </c>
      <c r="L11605" s="5"/>
      <c r="P11605" t="s">
        <v>9780</v>
      </c>
    </row>
    <row r="11606" spans="2:16" x14ac:dyDescent="0.25">
      <c r="B11606" t="s">
        <v>4</v>
      </c>
      <c r="C11606" t="s">
        <v>17</v>
      </c>
      <c r="D11606" s="6">
        <v>6.9000000000000006E-2</v>
      </c>
      <c r="E11606" s="6">
        <v>6.9000000000000006E-2</v>
      </c>
      <c r="F11606" s="18">
        <v>170</v>
      </c>
      <c r="G11606" t="s">
        <v>2223</v>
      </c>
      <c r="H11606" t="s">
        <v>2211</v>
      </c>
      <c r="I11606" t="s">
        <v>6249</v>
      </c>
      <c r="J11606" t="s">
        <v>9829</v>
      </c>
      <c r="L11606" s="5"/>
      <c r="P11606" t="s">
        <v>9829</v>
      </c>
    </row>
    <row r="11607" spans="2:16" x14ac:dyDescent="0.25">
      <c r="B11607" t="s">
        <v>4</v>
      </c>
      <c r="C11607" t="s">
        <v>17</v>
      </c>
      <c r="D11607" s="6">
        <v>0.05</v>
      </c>
      <c r="E11607" s="6">
        <v>0.05</v>
      </c>
      <c r="F11607" s="18">
        <v>230</v>
      </c>
      <c r="G11607" t="s">
        <v>2223</v>
      </c>
      <c r="H11607" t="s">
        <v>2212</v>
      </c>
      <c r="I11607" t="s">
        <v>6251</v>
      </c>
      <c r="J11607" t="s">
        <v>9878</v>
      </c>
      <c r="L11607" s="5"/>
      <c r="P11607" t="s">
        <v>9878</v>
      </c>
    </row>
    <row r="11608" spans="2:16" x14ac:dyDescent="0.25">
      <c r="B11608" t="s">
        <v>4</v>
      </c>
      <c r="C11608" t="s">
        <v>17</v>
      </c>
      <c r="D11608" s="6">
        <v>6.9000000000000006E-2</v>
      </c>
      <c r="E11608" s="6">
        <v>6.9000000000000006E-2</v>
      </c>
      <c r="F11608" s="18">
        <v>170</v>
      </c>
      <c r="G11608" t="s">
        <v>2223</v>
      </c>
      <c r="H11608" t="s">
        <v>2213</v>
      </c>
      <c r="I11608" t="s">
        <v>6253</v>
      </c>
      <c r="J11608" t="s">
        <v>9927</v>
      </c>
      <c r="L11608" s="5"/>
      <c r="P11608" t="s">
        <v>9927</v>
      </c>
    </row>
    <row r="11609" spans="2:16" x14ac:dyDescent="0.25">
      <c r="B11609" t="s">
        <v>4</v>
      </c>
      <c r="C11609" t="s">
        <v>17</v>
      </c>
      <c r="D11609" s="6">
        <v>0.05</v>
      </c>
      <c r="E11609" s="6">
        <v>0.05</v>
      </c>
      <c r="F11609" s="18">
        <v>230</v>
      </c>
      <c r="G11609" t="s">
        <v>2223</v>
      </c>
      <c r="H11609" t="s">
        <v>2214</v>
      </c>
      <c r="I11609" t="s">
        <v>6255</v>
      </c>
      <c r="J11609" t="s">
        <v>9976</v>
      </c>
      <c r="L11609" s="5"/>
      <c r="P11609" t="s">
        <v>9976</v>
      </c>
    </row>
    <row r="11610" spans="2:16" x14ac:dyDescent="0.25">
      <c r="B11610" t="s">
        <v>4</v>
      </c>
      <c r="C11610" t="s">
        <v>17</v>
      </c>
      <c r="D11610" s="6">
        <v>0.107</v>
      </c>
      <c r="E11610" s="6">
        <v>0.107</v>
      </c>
      <c r="F11610" s="18">
        <v>155</v>
      </c>
      <c r="G11610" t="s">
        <v>2223</v>
      </c>
      <c r="H11610" t="s">
        <v>2215</v>
      </c>
      <c r="I11610" t="s">
        <v>6257</v>
      </c>
      <c r="J11610" t="s">
        <v>10025</v>
      </c>
      <c r="L11610" s="5"/>
      <c r="P11610" t="s">
        <v>10025</v>
      </c>
    </row>
    <row r="11611" spans="2:16" x14ac:dyDescent="0.25">
      <c r="B11611" t="s">
        <v>4</v>
      </c>
      <c r="C11611" t="s">
        <v>17</v>
      </c>
      <c r="D11611" s="6">
        <v>6.9000000000000006E-2</v>
      </c>
      <c r="E11611" s="6">
        <v>6.9000000000000006E-2</v>
      </c>
      <c r="F11611" s="18">
        <v>170</v>
      </c>
      <c r="G11611" t="s">
        <v>2223</v>
      </c>
      <c r="H11611" t="s">
        <v>2216</v>
      </c>
      <c r="I11611" t="s">
        <v>6259</v>
      </c>
      <c r="J11611" t="s">
        <v>10074</v>
      </c>
      <c r="L11611" s="5"/>
      <c r="P11611" t="s">
        <v>10074</v>
      </c>
    </row>
    <row r="11612" spans="2:16" x14ac:dyDescent="0.25">
      <c r="B11612" t="s">
        <v>4</v>
      </c>
      <c r="C11612" t="s">
        <v>17</v>
      </c>
      <c r="D11612" s="6">
        <v>6.9000000000000006E-2</v>
      </c>
      <c r="E11612" s="6">
        <v>6.9000000000000006E-2</v>
      </c>
      <c r="F11612" s="18">
        <v>170</v>
      </c>
      <c r="G11612" t="s">
        <v>2223</v>
      </c>
      <c r="H11612" t="s">
        <v>2217</v>
      </c>
      <c r="I11612" t="s">
        <v>6261</v>
      </c>
      <c r="J11612" t="s">
        <v>10123</v>
      </c>
      <c r="L11612" s="5"/>
      <c r="P11612" t="s">
        <v>10123</v>
      </c>
    </row>
    <row r="11613" spans="2:16" x14ac:dyDescent="0.25">
      <c r="B11613" t="s">
        <v>4</v>
      </c>
      <c r="C11613" t="s">
        <v>17</v>
      </c>
      <c r="D11613" s="6">
        <v>0.126</v>
      </c>
      <c r="E11613" s="6">
        <v>0.126</v>
      </c>
      <c r="F11613" s="18">
        <v>135</v>
      </c>
      <c r="G11613" t="s">
        <v>2223</v>
      </c>
      <c r="H11613" t="s">
        <v>2218</v>
      </c>
      <c r="I11613" t="s">
        <v>6263</v>
      </c>
      <c r="J11613" t="s">
        <v>10172</v>
      </c>
      <c r="L11613" s="5"/>
      <c r="P11613" t="s">
        <v>10172</v>
      </c>
    </row>
    <row r="11614" spans="2:16" x14ac:dyDescent="0.25">
      <c r="B11614" t="s">
        <v>4</v>
      </c>
      <c r="C11614" t="s">
        <v>17</v>
      </c>
      <c r="D11614" s="6">
        <v>0.126</v>
      </c>
      <c r="E11614" s="6">
        <v>0.126</v>
      </c>
      <c r="F11614" s="18">
        <v>135</v>
      </c>
      <c r="G11614" t="s">
        <v>2223</v>
      </c>
      <c r="H11614" t="s">
        <v>2219</v>
      </c>
      <c r="I11614" t="s">
        <v>6265</v>
      </c>
      <c r="J11614" t="s">
        <v>10221</v>
      </c>
      <c r="L11614" s="5"/>
      <c r="P11614" t="s">
        <v>10221</v>
      </c>
    </row>
    <row r="11615" spans="2:16" x14ac:dyDescent="0.25">
      <c r="B11615" t="s">
        <v>4</v>
      </c>
      <c r="C11615" t="s">
        <v>17</v>
      </c>
      <c r="D11615" s="6">
        <v>6.9000000000000006E-2</v>
      </c>
      <c r="E11615" s="6">
        <v>6.9000000000000006E-2</v>
      </c>
      <c r="F11615" s="18">
        <v>170</v>
      </c>
      <c r="G11615" t="s">
        <v>2223</v>
      </c>
      <c r="H11615" t="s">
        <v>2220</v>
      </c>
      <c r="I11615" t="s">
        <v>6267</v>
      </c>
      <c r="J11615" t="s">
        <v>10270</v>
      </c>
      <c r="L11615" s="5"/>
      <c r="P11615" t="s">
        <v>10270</v>
      </c>
    </row>
    <row r="11616" spans="2:16" x14ac:dyDescent="0.25">
      <c r="B11616" t="s">
        <v>4</v>
      </c>
      <c r="C11616" t="s">
        <v>17</v>
      </c>
      <c r="D11616" s="6">
        <v>6.9000000000000006E-2</v>
      </c>
      <c r="E11616" s="6">
        <v>6.9000000000000006E-2</v>
      </c>
      <c r="F11616" s="18">
        <v>170</v>
      </c>
      <c r="G11616" t="s">
        <v>2223</v>
      </c>
      <c r="H11616" t="s">
        <v>2221</v>
      </c>
      <c r="I11616" t="s">
        <v>6269</v>
      </c>
      <c r="J11616" t="s">
        <v>10319</v>
      </c>
      <c r="L11616" s="5"/>
      <c r="P11616" t="s">
        <v>10319</v>
      </c>
    </row>
    <row r="11617" spans="2:16" x14ac:dyDescent="0.25">
      <c r="B11617" t="s">
        <v>4</v>
      </c>
      <c r="C11617" t="s">
        <v>17</v>
      </c>
      <c r="D11617" s="6">
        <v>0.107</v>
      </c>
      <c r="E11617" s="6">
        <v>0.107</v>
      </c>
      <c r="F11617" s="18">
        <v>155</v>
      </c>
      <c r="G11617" t="s">
        <v>2223</v>
      </c>
      <c r="H11617" t="s">
        <v>2222</v>
      </c>
      <c r="I11617" t="s">
        <v>6271</v>
      </c>
      <c r="J11617" t="s">
        <v>10368</v>
      </c>
      <c r="L11617" s="5"/>
      <c r="P11617" t="s">
        <v>10368</v>
      </c>
    </row>
    <row r="11618" spans="2:16" x14ac:dyDescent="0.25">
      <c r="B11618" t="s">
        <v>4</v>
      </c>
      <c r="C11618" t="s">
        <v>17</v>
      </c>
      <c r="D11618" s="6">
        <v>0.126</v>
      </c>
      <c r="E11618" s="6">
        <v>0.126</v>
      </c>
      <c r="F11618" s="18">
        <v>135</v>
      </c>
      <c r="G11618" t="s">
        <v>2223</v>
      </c>
      <c r="H11618" t="s">
        <v>2223</v>
      </c>
      <c r="I11618" t="s">
        <v>6275</v>
      </c>
      <c r="J11618" t="s">
        <v>10417</v>
      </c>
      <c r="L11618" s="5"/>
      <c r="P11618" t="s">
        <v>10417</v>
      </c>
    </row>
    <row r="11619" spans="2:16" x14ac:dyDescent="0.25">
      <c r="B11619" t="s">
        <v>4</v>
      </c>
      <c r="C11619" t="s">
        <v>17</v>
      </c>
      <c r="D11619" s="6">
        <v>6.9000000000000006E-2</v>
      </c>
      <c r="E11619" s="6">
        <v>6.9000000000000006E-2</v>
      </c>
      <c r="F11619" s="18">
        <v>170</v>
      </c>
      <c r="G11619" t="s">
        <v>2223</v>
      </c>
      <c r="H11619" t="s">
        <v>2224</v>
      </c>
      <c r="I11619" t="s">
        <v>6277</v>
      </c>
      <c r="J11619" t="s">
        <v>10466</v>
      </c>
      <c r="L11619" s="5"/>
      <c r="P11619" t="s">
        <v>10466</v>
      </c>
    </row>
    <row r="11620" spans="2:16" x14ac:dyDescent="0.25">
      <c r="B11620" t="s">
        <v>4</v>
      </c>
      <c r="C11620" t="s">
        <v>17</v>
      </c>
      <c r="D11620" s="6">
        <v>6.9000000000000006E-2</v>
      </c>
      <c r="E11620" s="6">
        <v>6.9000000000000006E-2</v>
      </c>
      <c r="F11620" s="18">
        <v>170</v>
      </c>
      <c r="G11620" t="s">
        <v>2223</v>
      </c>
      <c r="H11620" t="s">
        <v>2225</v>
      </c>
      <c r="I11620" t="s">
        <v>6280</v>
      </c>
      <c r="J11620" t="s">
        <v>10515</v>
      </c>
      <c r="L11620" s="5"/>
      <c r="P11620" t="s">
        <v>10515</v>
      </c>
    </row>
    <row r="11621" spans="2:16" x14ac:dyDescent="0.25">
      <c r="B11621" t="s">
        <v>4</v>
      </c>
      <c r="C11621" t="s">
        <v>17</v>
      </c>
      <c r="D11621" s="6">
        <v>6.9000000000000006E-2</v>
      </c>
      <c r="E11621" s="6">
        <v>6.9000000000000006E-2</v>
      </c>
      <c r="F11621" s="18">
        <v>170</v>
      </c>
      <c r="G11621" t="s">
        <v>2223</v>
      </c>
      <c r="H11621" t="s">
        <v>2226</v>
      </c>
      <c r="I11621" t="s">
        <v>6282</v>
      </c>
      <c r="J11621" t="s">
        <v>10564</v>
      </c>
      <c r="L11621" s="5"/>
      <c r="P11621" t="s">
        <v>10564</v>
      </c>
    </row>
    <row r="11622" spans="2:16" x14ac:dyDescent="0.25">
      <c r="B11622" t="s">
        <v>4</v>
      </c>
      <c r="C11622" t="s">
        <v>17</v>
      </c>
      <c r="D11622" s="6">
        <v>0.107</v>
      </c>
      <c r="E11622" s="6">
        <v>0.107</v>
      </c>
      <c r="F11622" s="18">
        <v>155</v>
      </c>
      <c r="G11622" t="s">
        <v>2223</v>
      </c>
      <c r="H11622" t="s">
        <v>2227</v>
      </c>
      <c r="I11622" t="s">
        <v>6284</v>
      </c>
      <c r="J11622" t="s">
        <v>10613</v>
      </c>
      <c r="L11622" s="5"/>
      <c r="P11622" t="s">
        <v>10613</v>
      </c>
    </row>
    <row r="11623" spans="2:16" x14ac:dyDescent="0.25">
      <c r="B11623" t="s">
        <v>4</v>
      </c>
      <c r="C11623" t="s">
        <v>17</v>
      </c>
      <c r="D11623" s="6">
        <v>6.9000000000000006E-2</v>
      </c>
      <c r="E11623" s="6">
        <v>6.9000000000000006E-2</v>
      </c>
      <c r="F11623" s="18">
        <v>170</v>
      </c>
      <c r="G11623" t="s">
        <v>2223</v>
      </c>
      <c r="H11623" t="s">
        <v>2228</v>
      </c>
      <c r="I11623" t="s">
        <v>6286</v>
      </c>
      <c r="J11623" t="s">
        <v>10662</v>
      </c>
      <c r="L11623" s="5"/>
      <c r="P11623" t="s">
        <v>10662</v>
      </c>
    </row>
    <row r="11624" spans="2:16" x14ac:dyDescent="0.25">
      <c r="B11624" t="s">
        <v>4</v>
      </c>
      <c r="C11624" t="s">
        <v>17</v>
      </c>
      <c r="D11624" s="6">
        <v>0.107</v>
      </c>
      <c r="E11624" s="6">
        <v>0.107</v>
      </c>
      <c r="F11624" s="18">
        <v>155</v>
      </c>
      <c r="G11624" t="s">
        <v>2223</v>
      </c>
      <c r="H11624" t="s">
        <v>2229</v>
      </c>
      <c r="I11624" t="s">
        <v>993</v>
      </c>
      <c r="J11624" t="s">
        <v>10711</v>
      </c>
      <c r="L11624" s="5"/>
      <c r="P11624" t="s">
        <v>10711</v>
      </c>
    </row>
    <row r="11625" spans="2:16" x14ac:dyDescent="0.25">
      <c r="B11625" t="s">
        <v>4</v>
      </c>
      <c r="C11625" t="s">
        <v>17</v>
      </c>
      <c r="D11625" s="6">
        <v>0.126</v>
      </c>
      <c r="E11625" s="6">
        <v>0.126</v>
      </c>
      <c r="F11625" s="18">
        <v>135</v>
      </c>
      <c r="G11625" t="s">
        <v>2223</v>
      </c>
      <c r="H11625" t="s">
        <v>2230</v>
      </c>
      <c r="I11625" t="s">
        <v>6289</v>
      </c>
      <c r="J11625" t="s">
        <v>10760</v>
      </c>
      <c r="L11625" s="5"/>
      <c r="P11625" t="s">
        <v>10760</v>
      </c>
    </row>
    <row r="11626" spans="2:16" x14ac:dyDescent="0.25">
      <c r="B11626" t="s">
        <v>4</v>
      </c>
      <c r="C11626" t="s">
        <v>17</v>
      </c>
      <c r="D11626" s="6">
        <v>6.9000000000000006E-2</v>
      </c>
      <c r="E11626" s="6">
        <v>6.9000000000000006E-2</v>
      </c>
      <c r="F11626" s="18">
        <v>170</v>
      </c>
      <c r="G11626" t="s">
        <v>2223</v>
      </c>
      <c r="H11626" t="s">
        <v>2231</v>
      </c>
      <c r="I11626" t="s">
        <v>6291</v>
      </c>
      <c r="J11626" t="s">
        <v>10809</v>
      </c>
      <c r="L11626" s="5"/>
      <c r="P11626" t="s">
        <v>10809</v>
      </c>
    </row>
    <row r="11627" spans="2:16" x14ac:dyDescent="0.25">
      <c r="B11627" t="s">
        <v>4</v>
      </c>
      <c r="C11627" t="s">
        <v>17</v>
      </c>
      <c r="D11627" s="6">
        <v>6.9000000000000006E-2</v>
      </c>
      <c r="E11627" s="6">
        <v>6.9000000000000006E-2</v>
      </c>
      <c r="F11627" s="18">
        <v>170</v>
      </c>
      <c r="G11627" t="s">
        <v>2223</v>
      </c>
      <c r="H11627" t="s">
        <v>2232</v>
      </c>
      <c r="I11627" t="s">
        <v>6293</v>
      </c>
      <c r="J11627" t="s">
        <v>10858</v>
      </c>
      <c r="L11627" s="5"/>
      <c r="P11627" t="s">
        <v>10858</v>
      </c>
    </row>
    <row r="11628" spans="2:16" x14ac:dyDescent="0.25">
      <c r="B11628" t="s">
        <v>4</v>
      </c>
      <c r="C11628" t="s">
        <v>17</v>
      </c>
      <c r="D11628" s="6">
        <v>0.126</v>
      </c>
      <c r="E11628" s="6">
        <v>0.126</v>
      </c>
      <c r="F11628" s="18">
        <v>135</v>
      </c>
      <c r="G11628" t="s">
        <v>2223</v>
      </c>
      <c r="H11628" t="s">
        <v>2233</v>
      </c>
      <c r="I11628" t="s">
        <v>651</v>
      </c>
      <c r="J11628" t="s">
        <v>10907</v>
      </c>
      <c r="L11628" s="5"/>
      <c r="P11628" t="s">
        <v>10907</v>
      </c>
    </row>
    <row r="11629" spans="2:16" x14ac:dyDescent="0.25">
      <c r="B11629" t="s">
        <v>4</v>
      </c>
      <c r="C11629" t="s">
        <v>17</v>
      </c>
      <c r="D11629" s="6">
        <v>0.107</v>
      </c>
      <c r="E11629" s="6">
        <v>0.107</v>
      </c>
      <c r="F11629" s="18">
        <v>155</v>
      </c>
      <c r="G11629" t="s">
        <v>2223</v>
      </c>
      <c r="H11629" t="s">
        <v>2234</v>
      </c>
      <c r="I11629" t="s">
        <v>6296</v>
      </c>
      <c r="J11629" t="s">
        <v>10956</v>
      </c>
      <c r="L11629" s="5"/>
      <c r="P11629" t="s">
        <v>10956</v>
      </c>
    </row>
    <row r="11630" spans="2:16" x14ac:dyDescent="0.25">
      <c r="B11630" t="s">
        <v>4</v>
      </c>
      <c r="C11630" t="s">
        <v>17</v>
      </c>
      <c r="D11630" s="6">
        <v>6.9000000000000006E-2</v>
      </c>
      <c r="E11630" s="6">
        <v>6.9000000000000006E-2</v>
      </c>
      <c r="F11630" s="18">
        <v>170</v>
      </c>
      <c r="G11630" t="s">
        <v>2223</v>
      </c>
      <c r="H11630" t="s">
        <v>2235</v>
      </c>
      <c r="I11630" t="s">
        <v>6298</v>
      </c>
      <c r="J11630" t="s">
        <v>11005</v>
      </c>
      <c r="L11630" s="5"/>
      <c r="P11630" t="s">
        <v>11005</v>
      </c>
    </row>
    <row r="11631" spans="2:16" x14ac:dyDescent="0.25">
      <c r="B11631" t="s">
        <v>4</v>
      </c>
      <c r="C11631" t="s">
        <v>17</v>
      </c>
      <c r="D11631" s="6">
        <v>0.05</v>
      </c>
      <c r="E11631" s="6">
        <v>0.05</v>
      </c>
      <c r="F11631" s="18">
        <v>230</v>
      </c>
      <c r="G11631" t="s">
        <v>2223</v>
      </c>
      <c r="H11631" t="s">
        <v>2236</v>
      </c>
      <c r="I11631" t="s">
        <v>6300</v>
      </c>
      <c r="J11631" t="s">
        <v>11054</v>
      </c>
      <c r="L11631" s="5"/>
      <c r="P11631" t="s">
        <v>11054</v>
      </c>
    </row>
    <row r="11632" spans="2:16" x14ac:dyDescent="0.25">
      <c r="B11632" t="s">
        <v>4</v>
      </c>
      <c r="C11632" t="s">
        <v>17</v>
      </c>
      <c r="D11632" s="6">
        <v>0.126</v>
      </c>
      <c r="E11632" s="6">
        <v>0.126</v>
      </c>
      <c r="F11632" s="18">
        <v>135</v>
      </c>
      <c r="G11632" t="s">
        <v>2224</v>
      </c>
      <c r="H11632" t="s">
        <v>2190</v>
      </c>
      <c r="I11632" t="s">
        <v>6302</v>
      </c>
      <c r="J11632" t="s">
        <v>8703</v>
      </c>
      <c r="L11632" s="5"/>
      <c r="P11632" t="s">
        <v>8703</v>
      </c>
    </row>
    <row r="11633" spans="2:16" x14ac:dyDescent="0.25">
      <c r="B11633" t="s">
        <v>4</v>
      </c>
      <c r="C11633" t="s">
        <v>17</v>
      </c>
      <c r="D11633" s="6">
        <v>0.107</v>
      </c>
      <c r="E11633" s="6">
        <v>0.107</v>
      </c>
      <c r="F11633" s="18">
        <v>155</v>
      </c>
      <c r="G11633" t="s">
        <v>2224</v>
      </c>
      <c r="H11633" t="s">
        <v>2191</v>
      </c>
      <c r="I11633" t="s">
        <v>858</v>
      </c>
      <c r="J11633" t="s">
        <v>8752</v>
      </c>
      <c r="L11633" s="5"/>
      <c r="P11633" t="s">
        <v>8752</v>
      </c>
    </row>
    <row r="11634" spans="2:16" x14ac:dyDescent="0.25">
      <c r="B11634" t="s">
        <v>4</v>
      </c>
      <c r="C11634" t="s">
        <v>17</v>
      </c>
      <c r="D11634" s="6">
        <v>6.9000000000000006E-2</v>
      </c>
      <c r="E11634" s="6">
        <v>6.9000000000000006E-2</v>
      </c>
      <c r="F11634" s="18">
        <v>170</v>
      </c>
      <c r="G11634" t="s">
        <v>2224</v>
      </c>
      <c r="H11634" t="s">
        <v>2192</v>
      </c>
      <c r="I11634" t="s">
        <v>627</v>
      </c>
      <c r="J11634" t="s">
        <v>8801</v>
      </c>
      <c r="L11634" s="5"/>
      <c r="P11634" t="s">
        <v>8801</v>
      </c>
    </row>
    <row r="11635" spans="2:16" x14ac:dyDescent="0.25">
      <c r="B11635" t="s">
        <v>4</v>
      </c>
      <c r="C11635" t="s">
        <v>17</v>
      </c>
      <c r="D11635" s="6">
        <v>6.9000000000000006E-2</v>
      </c>
      <c r="E11635" s="6">
        <v>6.9000000000000006E-2</v>
      </c>
      <c r="F11635" s="18">
        <v>170</v>
      </c>
      <c r="G11635" t="s">
        <v>2224</v>
      </c>
      <c r="H11635" t="s">
        <v>2183</v>
      </c>
      <c r="I11635" t="s">
        <v>462</v>
      </c>
      <c r="J11635" t="s">
        <v>8850</v>
      </c>
      <c r="L11635" s="5"/>
      <c r="P11635" t="s">
        <v>8850</v>
      </c>
    </row>
    <row r="11636" spans="2:16" x14ac:dyDescent="0.25">
      <c r="B11636" t="s">
        <v>4</v>
      </c>
      <c r="C11636" t="s">
        <v>17</v>
      </c>
      <c r="D11636" s="6">
        <v>6.9000000000000006E-2</v>
      </c>
      <c r="E11636" s="6">
        <v>6.9000000000000006E-2</v>
      </c>
      <c r="F11636" s="18">
        <v>170</v>
      </c>
      <c r="G11636" t="s">
        <v>2224</v>
      </c>
      <c r="H11636" t="s">
        <v>2193</v>
      </c>
      <c r="I11636" t="s">
        <v>1006</v>
      </c>
      <c r="J11636" t="s">
        <v>8899</v>
      </c>
      <c r="L11636" s="5"/>
      <c r="P11636" t="s">
        <v>8899</v>
      </c>
    </row>
    <row r="11637" spans="2:16" x14ac:dyDescent="0.25">
      <c r="B11637" t="s">
        <v>4</v>
      </c>
      <c r="C11637" t="s">
        <v>17</v>
      </c>
      <c r="D11637" s="6">
        <v>0.126</v>
      </c>
      <c r="E11637" s="6">
        <v>0.126</v>
      </c>
      <c r="F11637" s="18">
        <v>135</v>
      </c>
      <c r="G11637" t="s">
        <v>2224</v>
      </c>
      <c r="H11637" t="s">
        <v>2194</v>
      </c>
      <c r="I11637" t="s">
        <v>240</v>
      </c>
      <c r="J11637" t="s">
        <v>8948</v>
      </c>
      <c r="L11637" s="5"/>
      <c r="P11637" t="s">
        <v>8948</v>
      </c>
    </row>
    <row r="11638" spans="2:16" x14ac:dyDescent="0.25">
      <c r="B11638" t="s">
        <v>4</v>
      </c>
      <c r="C11638" t="s">
        <v>17</v>
      </c>
      <c r="D11638" s="6">
        <v>0.126</v>
      </c>
      <c r="E11638" s="6">
        <v>0.126</v>
      </c>
      <c r="F11638" s="18">
        <v>135</v>
      </c>
      <c r="G11638" t="s">
        <v>2224</v>
      </c>
      <c r="H11638" t="s">
        <v>2195</v>
      </c>
      <c r="I11638" t="s">
        <v>245</v>
      </c>
      <c r="J11638" t="s">
        <v>8997</v>
      </c>
      <c r="L11638" s="5"/>
      <c r="P11638" t="s">
        <v>8997</v>
      </c>
    </row>
    <row r="11639" spans="2:16" x14ac:dyDescent="0.25">
      <c r="B11639" t="s">
        <v>4</v>
      </c>
      <c r="C11639" t="s">
        <v>17</v>
      </c>
      <c r="D11639" s="6">
        <v>0.126</v>
      </c>
      <c r="E11639" s="6">
        <v>0.126</v>
      </c>
      <c r="F11639" s="18">
        <v>135</v>
      </c>
      <c r="G11639" t="s">
        <v>2224</v>
      </c>
      <c r="H11639" t="s">
        <v>2196</v>
      </c>
      <c r="I11639" t="s">
        <v>246</v>
      </c>
      <c r="J11639" t="s">
        <v>9046</v>
      </c>
      <c r="L11639" s="5"/>
      <c r="P11639" t="s">
        <v>9046</v>
      </c>
    </row>
    <row r="11640" spans="2:16" x14ac:dyDescent="0.25">
      <c r="B11640" t="s">
        <v>4</v>
      </c>
      <c r="C11640" t="s">
        <v>17</v>
      </c>
      <c r="D11640" s="6">
        <v>0.107</v>
      </c>
      <c r="E11640" s="6">
        <v>0.107</v>
      </c>
      <c r="F11640" s="18">
        <v>155</v>
      </c>
      <c r="G11640" t="s">
        <v>2224</v>
      </c>
      <c r="H11640" t="s">
        <v>2197</v>
      </c>
      <c r="I11640" t="s">
        <v>529</v>
      </c>
      <c r="J11640" t="s">
        <v>9095</v>
      </c>
      <c r="L11640" s="5"/>
      <c r="P11640" t="s">
        <v>9095</v>
      </c>
    </row>
    <row r="11641" spans="2:16" x14ac:dyDescent="0.25">
      <c r="B11641" t="s">
        <v>4</v>
      </c>
      <c r="C11641" t="s">
        <v>17</v>
      </c>
      <c r="D11641" s="6">
        <v>0.126</v>
      </c>
      <c r="E11641" s="6">
        <v>0.126</v>
      </c>
      <c r="F11641" s="18">
        <v>135</v>
      </c>
      <c r="G11641" t="s">
        <v>2224</v>
      </c>
      <c r="H11641" t="s">
        <v>2198</v>
      </c>
      <c r="I11641" t="s">
        <v>714</v>
      </c>
      <c r="J11641" t="s">
        <v>9144</v>
      </c>
      <c r="L11641" s="5"/>
      <c r="P11641" t="s">
        <v>9144</v>
      </c>
    </row>
    <row r="11642" spans="2:16" x14ac:dyDescent="0.25">
      <c r="B11642" t="s">
        <v>4</v>
      </c>
      <c r="C11642" t="s">
        <v>17</v>
      </c>
      <c r="D11642" s="6">
        <v>0.107</v>
      </c>
      <c r="E11642" s="6">
        <v>0.107</v>
      </c>
      <c r="F11642" s="18">
        <v>155</v>
      </c>
      <c r="G11642" t="s">
        <v>2224</v>
      </c>
      <c r="H11642" t="s">
        <v>2199</v>
      </c>
      <c r="I11642" t="s">
        <v>6313</v>
      </c>
      <c r="J11642" t="s">
        <v>9193</v>
      </c>
      <c r="L11642" s="5"/>
      <c r="P11642" t="s">
        <v>9193</v>
      </c>
    </row>
    <row r="11643" spans="2:16" x14ac:dyDescent="0.25">
      <c r="B11643" t="s">
        <v>4</v>
      </c>
      <c r="C11643" t="s">
        <v>17</v>
      </c>
      <c r="D11643" s="6">
        <v>6.9000000000000006E-2</v>
      </c>
      <c r="E11643" s="6">
        <v>6.9000000000000006E-2</v>
      </c>
      <c r="F11643" s="18">
        <v>170</v>
      </c>
      <c r="G11643" t="s">
        <v>2224</v>
      </c>
      <c r="H11643" t="s">
        <v>1014</v>
      </c>
      <c r="I11643" t="s">
        <v>6315</v>
      </c>
      <c r="J11643" t="s">
        <v>9242</v>
      </c>
      <c r="L11643" s="5"/>
      <c r="P11643" t="s">
        <v>9242</v>
      </c>
    </row>
    <row r="11644" spans="2:16" x14ac:dyDescent="0.25">
      <c r="B11644" t="s">
        <v>4</v>
      </c>
      <c r="C11644" t="s">
        <v>17</v>
      </c>
      <c r="D11644" s="6">
        <v>0.107</v>
      </c>
      <c r="E11644" s="6">
        <v>0.107</v>
      </c>
      <c r="F11644" s="18">
        <v>155</v>
      </c>
      <c r="G11644" t="s">
        <v>2224</v>
      </c>
      <c r="H11644" t="s">
        <v>2200</v>
      </c>
      <c r="I11644" t="s">
        <v>442</v>
      </c>
      <c r="J11644" t="s">
        <v>9291</v>
      </c>
      <c r="L11644" s="5"/>
      <c r="P11644" t="s">
        <v>9291</v>
      </c>
    </row>
    <row r="11645" spans="2:16" x14ac:dyDescent="0.25">
      <c r="B11645" t="s">
        <v>4</v>
      </c>
      <c r="C11645" t="s">
        <v>17</v>
      </c>
      <c r="D11645" s="6">
        <v>0.17399999999999999</v>
      </c>
      <c r="E11645" s="6">
        <v>0.17399999999999999</v>
      </c>
      <c r="F11645" s="18">
        <v>135</v>
      </c>
      <c r="G11645" t="s">
        <v>2224</v>
      </c>
      <c r="H11645" t="s">
        <v>2201</v>
      </c>
      <c r="I11645" t="s">
        <v>877</v>
      </c>
      <c r="J11645" t="s">
        <v>9340</v>
      </c>
      <c r="L11645" s="5"/>
      <c r="P11645" t="s">
        <v>9340</v>
      </c>
    </row>
    <row r="11646" spans="2:16" x14ac:dyDescent="0.25">
      <c r="B11646" t="s">
        <v>4</v>
      </c>
      <c r="C11646" t="s">
        <v>17</v>
      </c>
      <c r="D11646" s="6">
        <v>0.107</v>
      </c>
      <c r="E11646" s="6">
        <v>0.107</v>
      </c>
      <c r="F11646" s="18">
        <v>155</v>
      </c>
      <c r="G11646" t="s">
        <v>2224</v>
      </c>
      <c r="H11646" t="s">
        <v>2202</v>
      </c>
      <c r="I11646" t="s">
        <v>6319</v>
      </c>
      <c r="J11646" t="s">
        <v>9389</v>
      </c>
      <c r="L11646" s="5"/>
      <c r="P11646" t="s">
        <v>9389</v>
      </c>
    </row>
    <row r="11647" spans="2:16" x14ac:dyDescent="0.25">
      <c r="B11647" t="s">
        <v>4</v>
      </c>
      <c r="C11647" t="s">
        <v>17</v>
      </c>
      <c r="D11647" s="6">
        <v>0.126</v>
      </c>
      <c r="E11647" s="6">
        <v>0.126</v>
      </c>
      <c r="F11647" s="18">
        <v>135</v>
      </c>
      <c r="G11647" t="s">
        <v>2224</v>
      </c>
      <c r="H11647" t="s">
        <v>2203</v>
      </c>
      <c r="I11647" t="s">
        <v>512</v>
      </c>
      <c r="J11647" t="s">
        <v>9438</v>
      </c>
      <c r="L11647" s="5"/>
      <c r="P11647" t="s">
        <v>9438</v>
      </c>
    </row>
    <row r="11648" spans="2:16" x14ac:dyDescent="0.25">
      <c r="B11648" t="s">
        <v>4</v>
      </c>
      <c r="C11648" t="s">
        <v>17</v>
      </c>
      <c r="D11648" s="6">
        <v>0.107</v>
      </c>
      <c r="E11648" s="6">
        <v>0.107</v>
      </c>
      <c r="F11648" s="18">
        <v>155</v>
      </c>
      <c r="G11648" t="s">
        <v>2224</v>
      </c>
      <c r="H11648" t="s">
        <v>2204</v>
      </c>
      <c r="I11648" t="s">
        <v>6322</v>
      </c>
      <c r="J11648" t="s">
        <v>9487</v>
      </c>
      <c r="L11648" s="5"/>
      <c r="P11648" t="s">
        <v>9487</v>
      </c>
    </row>
    <row r="11649" spans="2:16" x14ac:dyDescent="0.25">
      <c r="B11649" t="s">
        <v>4</v>
      </c>
      <c r="C11649" t="s">
        <v>17</v>
      </c>
      <c r="D11649" s="6">
        <v>-8.8000000000000009E-2</v>
      </c>
      <c r="E11649" s="6">
        <v>-8.8000000000000009E-2</v>
      </c>
      <c r="F11649" s="18">
        <v>135</v>
      </c>
      <c r="G11649" t="s">
        <v>2224</v>
      </c>
      <c r="H11649" t="s">
        <v>2205</v>
      </c>
      <c r="I11649" t="s">
        <v>239</v>
      </c>
      <c r="J11649" t="s">
        <v>9536</v>
      </c>
      <c r="L11649" s="5"/>
      <c r="P11649" t="s">
        <v>9536</v>
      </c>
    </row>
    <row r="11650" spans="2:16" x14ac:dyDescent="0.25">
      <c r="B11650" t="s">
        <v>4</v>
      </c>
      <c r="C11650" t="s">
        <v>17</v>
      </c>
      <c r="D11650" s="6">
        <v>-0.58700000000000008</v>
      </c>
      <c r="E11650" s="6">
        <v>-0.58700000000000008</v>
      </c>
      <c r="F11650" s="18">
        <v>135</v>
      </c>
      <c r="G11650" t="s">
        <v>2224</v>
      </c>
      <c r="H11650" t="s">
        <v>2206</v>
      </c>
      <c r="I11650" t="s">
        <v>244</v>
      </c>
      <c r="J11650" t="s">
        <v>9585</v>
      </c>
      <c r="L11650" s="5"/>
      <c r="P11650" t="s">
        <v>9585</v>
      </c>
    </row>
    <row r="11651" spans="2:16" x14ac:dyDescent="0.25">
      <c r="B11651" t="s">
        <v>4</v>
      </c>
      <c r="C11651" t="s">
        <v>17</v>
      </c>
      <c r="D11651" s="6">
        <v>0.126</v>
      </c>
      <c r="E11651" s="6">
        <v>0.126</v>
      </c>
      <c r="F11651" s="18">
        <v>135</v>
      </c>
      <c r="G11651" t="s">
        <v>2224</v>
      </c>
      <c r="H11651" t="s">
        <v>2207</v>
      </c>
      <c r="I11651" t="s">
        <v>234</v>
      </c>
      <c r="J11651" t="s">
        <v>9634</v>
      </c>
      <c r="L11651" s="5"/>
      <c r="P11651" t="s">
        <v>9634</v>
      </c>
    </row>
    <row r="11652" spans="2:16" x14ac:dyDescent="0.25">
      <c r="B11652" t="s">
        <v>4</v>
      </c>
      <c r="C11652" t="s">
        <v>17</v>
      </c>
      <c r="D11652" s="6">
        <v>0.126</v>
      </c>
      <c r="E11652" s="6">
        <v>0.126</v>
      </c>
      <c r="F11652" s="18">
        <v>135</v>
      </c>
      <c r="G11652" t="s">
        <v>2224</v>
      </c>
      <c r="H11652" t="s">
        <v>2208</v>
      </c>
      <c r="I11652" t="s">
        <v>238</v>
      </c>
      <c r="J11652" t="s">
        <v>9683</v>
      </c>
      <c r="L11652" s="5"/>
      <c r="P11652" t="s">
        <v>9683</v>
      </c>
    </row>
    <row r="11653" spans="2:16" x14ac:dyDescent="0.25">
      <c r="B11653" t="s">
        <v>4</v>
      </c>
      <c r="C11653" t="s">
        <v>17</v>
      </c>
      <c r="D11653" s="6">
        <v>0.107</v>
      </c>
      <c r="E11653" s="6">
        <v>0.107</v>
      </c>
      <c r="F11653" s="18">
        <v>155</v>
      </c>
      <c r="G11653" t="s">
        <v>2224</v>
      </c>
      <c r="H11653" t="s">
        <v>2209</v>
      </c>
      <c r="I11653" t="s">
        <v>567</v>
      </c>
      <c r="J11653" t="s">
        <v>9732</v>
      </c>
      <c r="L11653" s="5"/>
      <c r="P11653" t="s">
        <v>9732</v>
      </c>
    </row>
    <row r="11654" spans="2:16" x14ac:dyDescent="0.25">
      <c r="B11654" t="s">
        <v>4</v>
      </c>
      <c r="C11654" t="s">
        <v>17</v>
      </c>
      <c r="D11654" s="6">
        <v>0.27100000000000002</v>
      </c>
      <c r="E11654" s="6">
        <v>0.27100000000000002</v>
      </c>
      <c r="F11654" s="18">
        <v>108.25</v>
      </c>
      <c r="G11654" t="s">
        <v>2224</v>
      </c>
      <c r="H11654" t="s">
        <v>2210</v>
      </c>
      <c r="I11654" t="s">
        <v>600</v>
      </c>
      <c r="J11654" t="s">
        <v>9781</v>
      </c>
      <c r="L11654" s="5"/>
      <c r="P11654" t="s">
        <v>9781</v>
      </c>
    </row>
    <row r="11655" spans="2:16" x14ac:dyDescent="0.25">
      <c r="B11655" t="s">
        <v>4</v>
      </c>
      <c r="C11655" t="s">
        <v>17</v>
      </c>
      <c r="D11655" s="6">
        <v>0.126</v>
      </c>
      <c r="E11655" s="6">
        <v>0.126</v>
      </c>
      <c r="F11655" s="18">
        <v>135</v>
      </c>
      <c r="G11655" t="s">
        <v>2224</v>
      </c>
      <c r="H11655" t="s">
        <v>2211</v>
      </c>
      <c r="I11655" t="s">
        <v>590</v>
      </c>
      <c r="J11655" t="s">
        <v>9830</v>
      </c>
      <c r="L11655" s="5"/>
      <c r="P11655" t="s">
        <v>9830</v>
      </c>
    </row>
    <row r="11656" spans="2:16" x14ac:dyDescent="0.25">
      <c r="B11656" t="s">
        <v>4</v>
      </c>
      <c r="C11656" t="s">
        <v>17</v>
      </c>
      <c r="D11656" s="6">
        <v>0.05</v>
      </c>
      <c r="E11656" s="6">
        <v>0.05</v>
      </c>
      <c r="F11656" s="18">
        <v>230</v>
      </c>
      <c r="G11656" t="s">
        <v>2224</v>
      </c>
      <c r="H11656" t="s">
        <v>2212</v>
      </c>
      <c r="I11656" t="s">
        <v>6331</v>
      </c>
      <c r="J11656" t="s">
        <v>9879</v>
      </c>
      <c r="L11656" s="5"/>
      <c r="P11656" t="s">
        <v>9879</v>
      </c>
    </row>
    <row r="11657" spans="2:16" x14ac:dyDescent="0.25">
      <c r="B11657" t="s">
        <v>4</v>
      </c>
      <c r="C11657" t="s">
        <v>17</v>
      </c>
      <c r="D11657" s="6">
        <v>-0.14800000000000002</v>
      </c>
      <c r="E11657" s="6">
        <v>-0.14800000000000002</v>
      </c>
      <c r="F11657" s="18">
        <v>135</v>
      </c>
      <c r="G11657" t="s">
        <v>2224</v>
      </c>
      <c r="H11657" t="s">
        <v>2213</v>
      </c>
      <c r="I11657" t="s">
        <v>351</v>
      </c>
      <c r="J11657" t="s">
        <v>9928</v>
      </c>
      <c r="L11657" s="5"/>
      <c r="P11657" t="s">
        <v>9928</v>
      </c>
    </row>
    <row r="11658" spans="2:16" x14ac:dyDescent="0.25">
      <c r="B11658" t="s">
        <v>4</v>
      </c>
      <c r="C11658" t="s">
        <v>17</v>
      </c>
      <c r="D11658" s="6">
        <v>0.05</v>
      </c>
      <c r="E11658" s="6">
        <v>0.05</v>
      </c>
      <c r="F11658" s="18">
        <v>230</v>
      </c>
      <c r="G11658" t="s">
        <v>2224</v>
      </c>
      <c r="H11658" t="s">
        <v>2214</v>
      </c>
      <c r="I11658" t="s">
        <v>6334</v>
      </c>
      <c r="J11658" t="s">
        <v>9977</v>
      </c>
      <c r="L11658" s="5"/>
      <c r="P11658" t="s">
        <v>9977</v>
      </c>
    </row>
    <row r="11659" spans="2:16" x14ac:dyDescent="0.25">
      <c r="B11659" t="s">
        <v>4</v>
      </c>
      <c r="C11659" t="s">
        <v>17</v>
      </c>
      <c r="D11659" s="6">
        <v>0.107</v>
      </c>
      <c r="E11659" s="6">
        <v>0.107</v>
      </c>
      <c r="F11659" s="18">
        <v>155</v>
      </c>
      <c r="G11659" t="s">
        <v>2224</v>
      </c>
      <c r="H11659" t="s">
        <v>2215</v>
      </c>
      <c r="I11659" t="s">
        <v>6336</v>
      </c>
      <c r="J11659" t="s">
        <v>10026</v>
      </c>
      <c r="L11659" s="5"/>
      <c r="P11659" t="s">
        <v>10026</v>
      </c>
    </row>
    <row r="11660" spans="2:16" x14ac:dyDescent="0.25">
      <c r="B11660" t="s">
        <v>4</v>
      </c>
      <c r="C11660" t="s">
        <v>17</v>
      </c>
      <c r="D11660" s="6">
        <v>0.126</v>
      </c>
      <c r="E11660" s="6">
        <v>0.126</v>
      </c>
      <c r="F11660" s="18">
        <v>135</v>
      </c>
      <c r="G11660" t="s">
        <v>2224</v>
      </c>
      <c r="H11660" t="s">
        <v>2216</v>
      </c>
      <c r="I11660" t="s">
        <v>236</v>
      </c>
      <c r="J11660" t="s">
        <v>10075</v>
      </c>
      <c r="L11660" s="5"/>
      <c r="P11660" t="s">
        <v>10075</v>
      </c>
    </row>
    <row r="11661" spans="2:16" x14ac:dyDescent="0.25">
      <c r="B11661" t="s">
        <v>4</v>
      </c>
      <c r="C11661" t="s">
        <v>17</v>
      </c>
      <c r="D11661" s="6">
        <v>0.158</v>
      </c>
      <c r="E11661" s="6">
        <v>0.158</v>
      </c>
      <c r="F11661" s="18">
        <v>135</v>
      </c>
      <c r="G11661" t="s">
        <v>2224</v>
      </c>
      <c r="H11661" t="s">
        <v>2217</v>
      </c>
      <c r="I11661" t="s">
        <v>73</v>
      </c>
      <c r="J11661" t="s">
        <v>10124</v>
      </c>
      <c r="L11661" s="5"/>
      <c r="P11661" t="s">
        <v>10124</v>
      </c>
    </row>
    <row r="11662" spans="2:16" x14ac:dyDescent="0.25">
      <c r="B11662" t="s">
        <v>4</v>
      </c>
      <c r="C11662" t="s">
        <v>17</v>
      </c>
      <c r="D11662" s="6">
        <v>6.9000000000000006E-2</v>
      </c>
      <c r="E11662" s="6">
        <v>6.9000000000000006E-2</v>
      </c>
      <c r="F11662" s="18">
        <v>170</v>
      </c>
      <c r="G11662" t="s">
        <v>2224</v>
      </c>
      <c r="H11662" t="s">
        <v>2218</v>
      </c>
      <c r="I11662" t="s">
        <v>643</v>
      </c>
      <c r="J11662" t="s">
        <v>10173</v>
      </c>
      <c r="L11662" s="5"/>
      <c r="P11662" t="s">
        <v>10173</v>
      </c>
    </row>
    <row r="11663" spans="2:16" x14ac:dyDescent="0.25">
      <c r="B11663" t="s">
        <v>4</v>
      </c>
      <c r="C11663" t="s">
        <v>17</v>
      </c>
      <c r="D11663" s="6">
        <v>6.9000000000000006E-2</v>
      </c>
      <c r="E11663" s="6">
        <v>6.9000000000000006E-2</v>
      </c>
      <c r="F11663" s="18">
        <v>170</v>
      </c>
      <c r="G11663" t="s">
        <v>2224</v>
      </c>
      <c r="H11663" t="s">
        <v>2219</v>
      </c>
      <c r="I11663" t="s">
        <v>6341</v>
      </c>
      <c r="J11663" t="s">
        <v>10222</v>
      </c>
      <c r="L11663" s="5"/>
      <c r="P11663" t="s">
        <v>10222</v>
      </c>
    </row>
    <row r="11664" spans="2:16" x14ac:dyDescent="0.25">
      <c r="B11664" t="s">
        <v>4</v>
      </c>
      <c r="C11664" t="s">
        <v>17</v>
      </c>
      <c r="D11664" s="6">
        <v>-0.8909999999999999</v>
      </c>
      <c r="E11664" s="6">
        <v>-0.8909999999999999</v>
      </c>
      <c r="F11664" s="18">
        <v>135</v>
      </c>
      <c r="G11664" t="s">
        <v>2224</v>
      </c>
      <c r="H11664" t="s">
        <v>2220</v>
      </c>
      <c r="I11664" t="s">
        <v>233</v>
      </c>
      <c r="J11664" t="s">
        <v>10271</v>
      </c>
      <c r="L11664" s="5"/>
      <c r="P11664" t="s">
        <v>10271</v>
      </c>
    </row>
    <row r="11665" spans="2:16" x14ac:dyDescent="0.25">
      <c r="B11665" t="s">
        <v>4</v>
      </c>
      <c r="C11665" t="s">
        <v>17</v>
      </c>
      <c r="D11665" s="6">
        <v>0.126</v>
      </c>
      <c r="E11665" s="6">
        <v>0.126</v>
      </c>
      <c r="F11665" s="18">
        <v>135</v>
      </c>
      <c r="G11665" t="s">
        <v>2224</v>
      </c>
      <c r="H11665" t="s">
        <v>2221</v>
      </c>
      <c r="I11665" t="s">
        <v>232</v>
      </c>
      <c r="J11665" t="s">
        <v>10320</v>
      </c>
      <c r="L11665" s="5"/>
      <c r="P11665" t="s">
        <v>10320</v>
      </c>
    </row>
    <row r="11666" spans="2:16" x14ac:dyDescent="0.25">
      <c r="B11666" t="s">
        <v>4</v>
      </c>
      <c r="C11666" t="s">
        <v>17</v>
      </c>
      <c r="D11666" s="6">
        <v>0.107</v>
      </c>
      <c r="E11666" s="6">
        <v>0.107</v>
      </c>
      <c r="F11666" s="18">
        <v>155</v>
      </c>
      <c r="G11666" t="s">
        <v>2224</v>
      </c>
      <c r="H11666" t="s">
        <v>2222</v>
      </c>
      <c r="I11666" t="s">
        <v>6345</v>
      </c>
      <c r="J11666" t="s">
        <v>10369</v>
      </c>
      <c r="L11666" s="5"/>
      <c r="P11666" t="s">
        <v>10369</v>
      </c>
    </row>
    <row r="11667" spans="2:16" x14ac:dyDescent="0.25">
      <c r="B11667" t="s">
        <v>4</v>
      </c>
      <c r="C11667" t="s">
        <v>17</v>
      </c>
      <c r="D11667" s="6">
        <v>6.9000000000000006E-2</v>
      </c>
      <c r="E11667" s="6">
        <v>6.9000000000000006E-2</v>
      </c>
      <c r="F11667" s="18">
        <v>170</v>
      </c>
      <c r="G11667" t="s">
        <v>2224</v>
      </c>
      <c r="H11667" t="s">
        <v>2223</v>
      </c>
      <c r="I11667" t="s">
        <v>6348</v>
      </c>
      <c r="J11667" t="s">
        <v>10418</v>
      </c>
      <c r="L11667" s="5"/>
      <c r="P11667" t="s">
        <v>10418</v>
      </c>
    </row>
    <row r="11668" spans="2:16" x14ac:dyDescent="0.25">
      <c r="B11668" t="s">
        <v>4</v>
      </c>
      <c r="C11668" t="s">
        <v>17</v>
      </c>
      <c r="D11668" s="6">
        <v>-0.52</v>
      </c>
      <c r="E11668" s="6">
        <v>-0.52</v>
      </c>
      <c r="F11668" s="18">
        <v>135</v>
      </c>
      <c r="G11668" t="s">
        <v>2224</v>
      </c>
      <c r="H11668" t="s">
        <v>2224</v>
      </c>
      <c r="I11668" t="s">
        <v>242</v>
      </c>
      <c r="J11668" t="s">
        <v>10467</v>
      </c>
      <c r="L11668" s="5"/>
      <c r="P11668" t="s">
        <v>10467</v>
      </c>
    </row>
    <row r="11669" spans="2:16" x14ac:dyDescent="0.25">
      <c r="B11669" t="s">
        <v>4</v>
      </c>
      <c r="C11669" t="s">
        <v>17</v>
      </c>
      <c r="D11669" s="6">
        <v>0.126</v>
      </c>
      <c r="E11669" s="6">
        <v>0.126</v>
      </c>
      <c r="F11669" s="18">
        <v>135</v>
      </c>
      <c r="G11669" t="s">
        <v>2224</v>
      </c>
      <c r="H11669" t="s">
        <v>2225</v>
      </c>
      <c r="I11669" t="s">
        <v>468</v>
      </c>
      <c r="J11669" t="s">
        <v>10516</v>
      </c>
      <c r="L11669" s="5"/>
      <c r="P11669" t="s">
        <v>10516</v>
      </c>
    </row>
    <row r="11670" spans="2:16" x14ac:dyDescent="0.25">
      <c r="B11670" t="s">
        <v>4</v>
      </c>
      <c r="C11670" t="s">
        <v>17</v>
      </c>
      <c r="D11670" s="6">
        <v>0.126</v>
      </c>
      <c r="E11670" s="6">
        <v>0.126</v>
      </c>
      <c r="F11670" s="18">
        <v>135</v>
      </c>
      <c r="G11670" t="s">
        <v>2224</v>
      </c>
      <c r="H11670" t="s">
        <v>2226</v>
      </c>
      <c r="I11670" t="s">
        <v>6353</v>
      </c>
      <c r="J11670" t="s">
        <v>10565</v>
      </c>
      <c r="L11670" s="5"/>
      <c r="P11670" t="s">
        <v>10565</v>
      </c>
    </row>
    <row r="11671" spans="2:16" x14ac:dyDescent="0.25">
      <c r="B11671" t="s">
        <v>4</v>
      </c>
      <c r="C11671" t="s">
        <v>17</v>
      </c>
      <c r="D11671" s="6">
        <v>0.107</v>
      </c>
      <c r="E11671" s="6">
        <v>0.107</v>
      </c>
      <c r="F11671" s="18">
        <v>155</v>
      </c>
      <c r="G11671" t="s">
        <v>2224</v>
      </c>
      <c r="H11671" t="s">
        <v>2227</v>
      </c>
      <c r="I11671" t="s">
        <v>6355</v>
      </c>
      <c r="J11671" t="s">
        <v>10614</v>
      </c>
      <c r="L11671" s="5"/>
      <c r="P11671" t="s">
        <v>10614</v>
      </c>
    </row>
    <row r="11672" spans="2:16" x14ac:dyDescent="0.25">
      <c r="B11672" t="s">
        <v>4</v>
      </c>
      <c r="C11672" t="s">
        <v>17</v>
      </c>
      <c r="D11672" s="6">
        <v>0.126</v>
      </c>
      <c r="E11672" s="6">
        <v>0.126</v>
      </c>
      <c r="F11672" s="18">
        <v>135</v>
      </c>
      <c r="G11672" t="s">
        <v>2224</v>
      </c>
      <c r="H11672" t="s">
        <v>2228</v>
      </c>
      <c r="I11672" t="s">
        <v>758</v>
      </c>
      <c r="J11672" t="s">
        <v>10663</v>
      </c>
      <c r="L11672" s="5"/>
      <c r="P11672" t="s">
        <v>10663</v>
      </c>
    </row>
    <row r="11673" spans="2:16" x14ac:dyDescent="0.25">
      <c r="B11673" t="s">
        <v>4</v>
      </c>
      <c r="C11673" t="s">
        <v>17</v>
      </c>
      <c r="D11673" s="6">
        <v>0.17499999999999999</v>
      </c>
      <c r="E11673" s="6">
        <v>0.17499999999999999</v>
      </c>
      <c r="F11673" s="18">
        <v>155</v>
      </c>
      <c r="G11673" t="s">
        <v>2224</v>
      </c>
      <c r="H11673" t="s">
        <v>2229</v>
      </c>
      <c r="I11673" t="s">
        <v>448</v>
      </c>
      <c r="J11673" t="s">
        <v>10712</v>
      </c>
      <c r="L11673" s="5"/>
      <c r="P11673" t="s">
        <v>10712</v>
      </c>
    </row>
    <row r="11674" spans="2:16" x14ac:dyDescent="0.25">
      <c r="B11674" t="s">
        <v>4</v>
      </c>
      <c r="C11674" t="s">
        <v>17</v>
      </c>
      <c r="D11674" s="6">
        <v>6.9000000000000006E-2</v>
      </c>
      <c r="E11674" s="6">
        <v>6.9000000000000006E-2</v>
      </c>
      <c r="F11674" s="18">
        <v>170</v>
      </c>
      <c r="G11674" t="s">
        <v>2224</v>
      </c>
      <c r="H11674" t="s">
        <v>2230</v>
      </c>
      <c r="I11674" t="s">
        <v>6359</v>
      </c>
      <c r="J11674" t="s">
        <v>10761</v>
      </c>
      <c r="L11674" s="5"/>
      <c r="P11674" t="s">
        <v>10761</v>
      </c>
    </row>
    <row r="11675" spans="2:16" x14ac:dyDescent="0.25">
      <c r="B11675" t="s">
        <v>4</v>
      </c>
      <c r="C11675" t="s">
        <v>17</v>
      </c>
      <c r="D11675" s="6">
        <v>-0.69099999999999995</v>
      </c>
      <c r="E11675" s="6">
        <v>-0.69099999999999995</v>
      </c>
      <c r="F11675" s="18">
        <v>135</v>
      </c>
      <c r="G11675" t="s">
        <v>2224</v>
      </c>
      <c r="H11675" t="s">
        <v>2231</v>
      </c>
      <c r="I11675" t="s">
        <v>243</v>
      </c>
      <c r="J11675" t="s">
        <v>10810</v>
      </c>
      <c r="L11675" s="5"/>
      <c r="P11675" t="s">
        <v>10810</v>
      </c>
    </row>
    <row r="11676" spans="2:16" x14ac:dyDescent="0.25">
      <c r="B11676" t="s">
        <v>4</v>
      </c>
      <c r="C11676" t="s">
        <v>17</v>
      </c>
      <c r="D11676" s="6">
        <v>0.126</v>
      </c>
      <c r="E11676" s="6">
        <v>0.126</v>
      </c>
      <c r="F11676" s="18">
        <v>135</v>
      </c>
      <c r="G11676" t="s">
        <v>2224</v>
      </c>
      <c r="H11676" t="s">
        <v>2232</v>
      </c>
      <c r="I11676" t="s">
        <v>6362</v>
      </c>
      <c r="J11676" t="s">
        <v>10859</v>
      </c>
      <c r="L11676" s="5"/>
      <c r="P11676" t="s">
        <v>10859</v>
      </c>
    </row>
    <row r="11677" spans="2:16" x14ac:dyDescent="0.25">
      <c r="B11677" t="s">
        <v>4</v>
      </c>
      <c r="C11677" t="s">
        <v>17</v>
      </c>
      <c r="D11677" s="6">
        <v>6.9000000000000006E-2</v>
      </c>
      <c r="E11677" s="6">
        <v>6.9000000000000006E-2</v>
      </c>
      <c r="F11677" s="18">
        <v>170</v>
      </c>
      <c r="G11677" t="s">
        <v>2224</v>
      </c>
      <c r="H11677" t="s">
        <v>2233</v>
      </c>
      <c r="I11677" t="s">
        <v>917</v>
      </c>
      <c r="J11677" t="s">
        <v>10908</v>
      </c>
      <c r="L11677" s="5"/>
      <c r="P11677" t="s">
        <v>10908</v>
      </c>
    </row>
    <row r="11678" spans="2:16" x14ac:dyDescent="0.25">
      <c r="B11678" t="s">
        <v>4</v>
      </c>
      <c r="C11678" t="s">
        <v>17</v>
      </c>
      <c r="D11678" s="6">
        <v>0.107</v>
      </c>
      <c r="E11678" s="6">
        <v>0.107</v>
      </c>
      <c r="F11678" s="18">
        <v>155</v>
      </c>
      <c r="G11678" t="s">
        <v>2224</v>
      </c>
      <c r="H11678" t="s">
        <v>2234</v>
      </c>
      <c r="I11678" t="s">
        <v>1008</v>
      </c>
      <c r="J11678" t="s">
        <v>10957</v>
      </c>
      <c r="L11678" s="5"/>
      <c r="P11678" t="s">
        <v>10957</v>
      </c>
    </row>
    <row r="11679" spans="2:16" x14ac:dyDescent="0.25">
      <c r="B11679" t="s">
        <v>4</v>
      </c>
      <c r="C11679" t="s">
        <v>17</v>
      </c>
      <c r="D11679" s="6">
        <v>0.126</v>
      </c>
      <c r="E11679" s="6">
        <v>0.126</v>
      </c>
      <c r="F11679" s="18">
        <v>135</v>
      </c>
      <c r="G11679" t="s">
        <v>2224</v>
      </c>
      <c r="H11679" t="s">
        <v>2235</v>
      </c>
      <c r="I11679" t="s">
        <v>241</v>
      </c>
      <c r="J11679" t="s">
        <v>11006</v>
      </c>
      <c r="L11679" s="5"/>
      <c r="P11679" t="s">
        <v>11006</v>
      </c>
    </row>
    <row r="11680" spans="2:16" x14ac:dyDescent="0.25">
      <c r="B11680" t="s">
        <v>4</v>
      </c>
      <c r="C11680" t="s">
        <v>17</v>
      </c>
      <c r="D11680" s="6">
        <v>0.05</v>
      </c>
      <c r="E11680" s="6">
        <v>0.05</v>
      </c>
      <c r="F11680" s="18">
        <v>230</v>
      </c>
      <c r="G11680" t="s">
        <v>2224</v>
      </c>
      <c r="H11680" t="s">
        <v>2236</v>
      </c>
      <c r="I11680" t="s">
        <v>6367</v>
      </c>
      <c r="J11680" t="s">
        <v>11055</v>
      </c>
      <c r="L11680" s="5"/>
      <c r="P11680" t="s">
        <v>11055</v>
      </c>
    </row>
    <row r="11681" spans="2:16" x14ac:dyDescent="0.25">
      <c r="B11681" t="s">
        <v>4</v>
      </c>
      <c r="C11681" t="s">
        <v>17</v>
      </c>
      <c r="D11681" s="6">
        <v>0.126</v>
      </c>
      <c r="E11681" s="6">
        <v>0.126</v>
      </c>
      <c r="F11681" s="18">
        <v>135</v>
      </c>
      <c r="G11681" t="s">
        <v>2225</v>
      </c>
      <c r="H11681" t="s">
        <v>2190</v>
      </c>
      <c r="I11681" t="s">
        <v>6369</v>
      </c>
      <c r="J11681" t="s">
        <v>8704</v>
      </c>
      <c r="L11681" s="5"/>
      <c r="P11681" t="s">
        <v>8704</v>
      </c>
    </row>
    <row r="11682" spans="2:16" x14ac:dyDescent="0.25">
      <c r="B11682" t="s">
        <v>4</v>
      </c>
      <c r="C11682" t="s">
        <v>17</v>
      </c>
      <c r="D11682" s="6">
        <v>0.107</v>
      </c>
      <c r="E11682" s="6">
        <v>0.107</v>
      </c>
      <c r="F11682" s="18">
        <v>155</v>
      </c>
      <c r="G11682" t="s">
        <v>2225</v>
      </c>
      <c r="H11682" t="s">
        <v>2191</v>
      </c>
      <c r="I11682" t="s">
        <v>6371</v>
      </c>
      <c r="J11682" t="s">
        <v>8753</v>
      </c>
      <c r="L11682" s="5"/>
      <c r="P11682" t="s">
        <v>8753</v>
      </c>
    </row>
    <row r="11683" spans="2:16" x14ac:dyDescent="0.25">
      <c r="B11683" t="s">
        <v>4</v>
      </c>
      <c r="C11683" t="s">
        <v>17</v>
      </c>
      <c r="D11683" s="6">
        <v>6.9000000000000006E-2</v>
      </c>
      <c r="E11683" s="6">
        <v>6.9000000000000006E-2</v>
      </c>
      <c r="F11683" s="18">
        <v>170</v>
      </c>
      <c r="G11683" t="s">
        <v>2225</v>
      </c>
      <c r="H11683" t="s">
        <v>2192</v>
      </c>
      <c r="I11683" t="s">
        <v>6373</v>
      </c>
      <c r="J11683" t="s">
        <v>8802</v>
      </c>
      <c r="L11683" s="5"/>
      <c r="P11683" t="s">
        <v>8802</v>
      </c>
    </row>
    <row r="11684" spans="2:16" x14ac:dyDescent="0.25">
      <c r="B11684" t="s">
        <v>4</v>
      </c>
      <c r="C11684" t="s">
        <v>17</v>
      </c>
      <c r="D11684" s="6">
        <v>6.9000000000000006E-2</v>
      </c>
      <c r="E11684" s="6">
        <v>6.9000000000000006E-2</v>
      </c>
      <c r="F11684" s="18">
        <v>170</v>
      </c>
      <c r="G11684" t="s">
        <v>2225</v>
      </c>
      <c r="H11684" t="s">
        <v>2183</v>
      </c>
      <c r="I11684" t="s">
        <v>6375</v>
      </c>
      <c r="J11684" t="s">
        <v>8851</v>
      </c>
      <c r="L11684" s="5"/>
      <c r="P11684" t="s">
        <v>8851</v>
      </c>
    </row>
    <row r="11685" spans="2:16" x14ac:dyDescent="0.25">
      <c r="B11685" t="s">
        <v>4</v>
      </c>
      <c r="C11685" t="s">
        <v>17</v>
      </c>
      <c r="D11685" s="6">
        <v>6.9000000000000006E-2</v>
      </c>
      <c r="E11685" s="6">
        <v>6.9000000000000006E-2</v>
      </c>
      <c r="F11685" s="18">
        <v>170</v>
      </c>
      <c r="G11685" t="s">
        <v>2225</v>
      </c>
      <c r="H11685" t="s">
        <v>2193</v>
      </c>
      <c r="I11685" t="s">
        <v>6377</v>
      </c>
      <c r="J11685" t="s">
        <v>8900</v>
      </c>
      <c r="L11685" s="5"/>
      <c r="P11685" t="s">
        <v>8900</v>
      </c>
    </row>
    <row r="11686" spans="2:16" x14ac:dyDescent="0.25">
      <c r="B11686" t="s">
        <v>4</v>
      </c>
      <c r="C11686" t="s">
        <v>17</v>
      </c>
      <c r="D11686" s="6">
        <v>0.126</v>
      </c>
      <c r="E11686" s="6">
        <v>0.126</v>
      </c>
      <c r="F11686" s="18">
        <v>135</v>
      </c>
      <c r="G11686" t="s">
        <v>2225</v>
      </c>
      <c r="H11686" t="s">
        <v>2194</v>
      </c>
      <c r="I11686" t="s">
        <v>6379</v>
      </c>
      <c r="J11686" t="s">
        <v>8949</v>
      </c>
      <c r="L11686" s="5"/>
      <c r="P11686" t="s">
        <v>8949</v>
      </c>
    </row>
    <row r="11687" spans="2:16" x14ac:dyDescent="0.25">
      <c r="B11687" t="s">
        <v>4</v>
      </c>
      <c r="C11687" t="s">
        <v>17</v>
      </c>
      <c r="D11687" s="6">
        <v>0.126</v>
      </c>
      <c r="E11687" s="6">
        <v>0.126</v>
      </c>
      <c r="F11687" s="18">
        <v>135</v>
      </c>
      <c r="G11687" t="s">
        <v>2225</v>
      </c>
      <c r="H11687" t="s">
        <v>2195</v>
      </c>
      <c r="I11687" t="s">
        <v>6381</v>
      </c>
      <c r="J11687" t="s">
        <v>8998</v>
      </c>
      <c r="L11687" s="5"/>
      <c r="P11687" t="s">
        <v>8998</v>
      </c>
    </row>
    <row r="11688" spans="2:16" x14ac:dyDescent="0.25">
      <c r="B11688" t="s">
        <v>4</v>
      </c>
      <c r="C11688" t="s">
        <v>17</v>
      </c>
      <c r="D11688" s="6">
        <v>0.126</v>
      </c>
      <c r="E11688" s="6">
        <v>0.126</v>
      </c>
      <c r="F11688" s="18">
        <v>135</v>
      </c>
      <c r="G11688" t="s">
        <v>2225</v>
      </c>
      <c r="H11688" t="s">
        <v>2196</v>
      </c>
      <c r="I11688" t="s">
        <v>6383</v>
      </c>
      <c r="J11688" t="s">
        <v>9047</v>
      </c>
      <c r="L11688" s="5"/>
      <c r="P11688" t="s">
        <v>9047</v>
      </c>
    </row>
    <row r="11689" spans="2:16" x14ac:dyDescent="0.25">
      <c r="B11689" t="s">
        <v>4</v>
      </c>
      <c r="C11689" t="s">
        <v>17</v>
      </c>
      <c r="D11689" s="6">
        <v>0.107</v>
      </c>
      <c r="E11689" s="6">
        <v>0.107</v>
      </c>
      <c r="F11689" s="18">
        <v>155</v>
      </c>
      <c r="G11689" t="s">
        <v>2225</v>
      </c>
      <c r="H11689" t="s">
        <v>2197</v>
      </c>
      <c r="I11689" t="s">
        <v>6385</v>
      </c>
      <c r="J11689" t="s">
        <v>9096</v>
      </c>
      <c r="L11689" s="5"/>
      <c r="P11689" t="s">
        <v>9096</v>
      </c>
    </row>
    <row r="11690" spans="2:16" x14ac:dyDescent="0.25">
      <c r="B11690" t="s">
        <v>4</v>
      </c>
      <c r="C11690" t="s">
        <v>17</v>
      </c>
      <c r="D11690" s="6">
        <v>0.126</v>
      </c>
      <c r="E11690" s="6">
        <v>0.126</v>
      </c>
      <c r="F11690" s="18">
        <v>135</v>
      </c>
      <c r="G11690" t="s">
        <v>2225</v>
      </c>
      <c r="H11690" t="s">
        <v>2198</v>
      </c>
      <c r="I11690" t="s">
        <v>6387</v>
      </c>
      <c r="J11690" t="s">
        <v>9145</v>
      </c>
      <c r="L11690" s="5"/>
      <c r="P11690" t="s">
        <v>9145</v>
      </c>
    </row>
    <row r="11691" spans="2:16" x14ac:dyDescent="0.25">
      <c r="B11691" t="s">
        <v>4</v>
      </c>
      <c r="C11691" t="s">
        <v>17</v>
      </c>
      <c r="D11691" s="6">
        <v>0.107</v>
      </c>
      <c r="E11691" s="6">
        <v>0.107</v>
      </c>
      <c r="F11691" s="18">
        <v>155</v>
      </c>
      <c r="G11691" t="s">
        <v>2225</v>
      </c>
      <c r="H11691" t="s">
        <v>2199</v>
      </c>
      <c r="I11691" t="s">
        <v>6389</v>
      </c>
      <c r="J11691" t="s">
        <v>9194</v>
      </c>
      <c r="L11691" s="5"/>
      <c r="P11691" t="s">
        <v>9194</v>
      </c>
    </row>
    <row r="11692" spans="2:16" x14ac:dyDescent="0.25">
      <c r="B11692" t="s">
        <v>4</v>
      </c>
      <c r="C11692" t="s">
        <v>17</v>
      </c>
      <c r="D11692" s="6">
        <v>6.9000000000000006E-2</v>
      </c>
      <c r="E11692" s="6">
        <v>6.9000000000000006E-2</v>
      </c>
      <c r="F11692" s="18">
        <v>170</v>
      </c>
      <c r="G11692" t="s">
        <v>2225</v>
      </c>
      <c r="H11692" t="s">
        <v>1014</v>
      </c>
      <c r="I11692" t="s">
        <v>6391</v>
      </c>
      <c r="J11692" t="s">
        <v>9243</v>
      </c>
      <c r="L11692" s="5"/>
      <c r="P11692" t="s">
        <v>9243</v>
      </c>
    </row>
    <row r="11693" spans="2:16" x14ac:dyDescent="0.25">
      <c r="B11693" t="s">
        <v>4</v>
      </c>
      <c r="C11693" t="s">
        <v>17</v>
      </c>
      <c r="D11693" s="6">
        <v>0.107</v>
      </c>
      <c r="E11693" s="6">
        <v>0.107</v>
      </c>
      <c r="F11693" s="18">
        <v>155</v>
      </c>
      <c r="G11693" t="s">
        <v>2225</v>
      </c>
      <c r="H11693" t="s">
        <v>2200</v>
      </c>
      <c r="I11693" t="s">
        <v>6393</v>
      </c>
      <c r="J11693" t="s">
        <v>9292</v>
      </c>
      <c r="L11693" s="5"/>
      <c r="P11693" t="s">
        <v>9292</v>
      </c>
    </row>
    <row r="11694" spans="2:16" x14ac:dyDescent="0.25">
      <c r="B11694" t="s">
        <v>4</v>
      </c>
      <c r="C11694" t="s">
        <v>17</v>
      </c>
      <c r="D11694" s="6">
        <v>0.126</v>
      </c>
      <c r="E11694" s="6">
        <v>0.126</v>
      </c>
      <c r="F11694" s="18">
        <v>135</v>
      </c>
      <c r="G11694" t="s">
        <v>2225</v>
      </c>
      <c r="H11694" t="s">
        <v>2201</v>
      </c>
      <c r="I11694" t="s">
        <v>6395</v>
      </c>
      <c r="J11694" t="s">
        <v>9341</v>
      </c>
      <c r="L11694" s="5"/>
      <c r="P11694" t="s">
        <v>9341</v>
      </c>
    </row>
    <row r="11695" spans="2:16" x14ac:dyDescent="0.25">
      <c r="B11695" t="s">
        <v>4</v>
      </c>
      <c r="C11695" t="s">
        <v>17</v>
      </c>
      <c r="D11695" s="6">
        <v>0.107</v>
      </c>
      <c r="E11695" s="6">
        <v>0.107</v>
      </c>
      <c r="F11695" s="18">
        <v>155</v>
      </c>
      <c r="G11695" t="s">
        <v>2225</v>
      </c>
      <c r="H11695" t="s">
        <v>2202</v>
      </c>
      <c r="I11695" t="s">
        <v>6397</v>
      </c>
      <c r="J11695" t="s">
        <v>9390</v>
      </c>
      <c r="L11695" s="5"/>
      <c r="P11695" t="s">
        <v>9390</v>
      </c>
    </row>
    <row r="11696" spans="2:16" x14ac:dyDescent="0.25">
      <c r="B11696" t="s">
        <v>4</v>
      </c>
      <c r="C11696" t="s">
        <v>17</v>
      </c>
      <c r="D11696" s="6">
        <v>0.126</v>
      </c>
      <c r="E11696" s="6">
        <v>0.126</v>
      </c>
      <c r="F11696" s="18">
        <v>135</v>
      </c>
      <c r="G11696" t="s">
        <v>2225</v>
      </c>
      <c r="H11696" t="s">
        <v>2203</v>
      </c>
      <c r="I11696" t="s">
        <v>6399</v>
      </c>
      <c r="J11696" t="s">
        <v>9439</v>
      </c>
      <c r="L11696" s="5"/>
      <c r="P11696" t="s">
        <v>9439</v>
      </c>
    </row>
    <row r="11697" spans="2:16" x14ac:dyDescent="0.25">
      <c r="B11697" t="s">
        <v>4</v>
      </c>
      <c r="C11697" t="s">
        <v>17</v>
      </c>
      <c r="D11697" s="6">
        <v>0.107</v>
      </c>
      <c r="E11697" s="6">
        <v>0.107</v>
      </c>
      <c r="F11697" s="18">
        <v>155</v>
      </c>
      <c r="G11697" t="s">
        <v>2225</v>
      </c>
      <c r="H11697" t="s">
        <v>2204</v>
      </c>
      <c r="I11697" t="s">
        <v>6401</v>
      </c>
      <c r="J11697" t="s">
        <v>9488</v>
      </c>
      <c r="L11697" s="5"/>
      <c r="P11697" t="s">
        <v>9488</v>
      </c>
    </row>
    <row r="11698" spans="2:16" x14ac:dyDescent="0.25">
      <c r="B11698" t="s">
        <v>4</v>
      </c>
      <c r="C11698" t="s">
        <v>17</v>
      </c>
      <c r="D11698" s="6">
        <v>0.126</v>
      </c>
      <c r="E11698" s="6">
        <v>0.126</v>
      </c>
      <c r="F11698" s="18">
        <v>135</v>
      </c>
      <c r="G11698" t="s">
        <v>2225</v>
      </c>
      <c r="H11698" t="s">
        <v>2205</v>
      </c>
      <c r="I11698" t="s">
        <v>6403</v>
      </c>
      <c r="J11698" t="s">
        <v>9537</v>
      </c>
      <c r="L11698" s="5"/>
      <c r="P11698" t="s">
        <v>9537</v>
      </c>
    </row>
    <row r="11699" spans="2:16" x14ac:dyDescent="0.25">
      <c r="B11699" t="s">
        <v>4</v>
      </c>
      <c r="C11699" t="s">
        <v>17</v>
      </c>
      <c r="D11699" s="6">
        <v>0.126</v>
      </c>
      <c r="E11699" s="6">
        <v>0.126</v>
      </c>
      <c r="F11699" s="18">
        <v>135</v>
      </c>
      <c r="G11699" t="s">
        <v>2225</v>
      </c>
      <c r="H11699" t="s">
        <v>2206</v>
      </c>
      <c r="I11699" t="s">
        <v>6405</v>
      </c>
      <c r="J11699" t="s">
        <v>9586</v>
      </c>
      <c r="L11699" s="5"/>
      <c r="P11699" t="s">
        <v>9586</v>
      </c>
    </row>
    <row r="11700" spans="2:16" x14ac:dyDescent="0.25">
      <c r="B11700" t="s">
        <v>4</v>
      </c>
      <c r="C11700" t="s">
        <v>17</v>
      </c>
      <c r="D11700" s="6">
        <v>0.126</v>
      </c>
      <c r="E11700" s="6">
        <v>0.126</v>
      </c>
      <c r="F11700" s="18">
        <v>135</v>
      </c>
      <c r="G11700" t="s">
        <v>2225</v>
      </c>
      <c r="H11700" t="s">
        <v>2207</v>
      </c>
      <c r="I11700" t="s">
        <v>6407</v>
      </c>
      <c r="J11700" t="s">
        <v>9635</v>
      </c>
      <c r="L11700" s="5"/>
      <c r="P11700" t="s">
        <v>9635</v>
      </c>
    </row>
    <row r="11701" spans="2:16" x14ac:dyDescent="0.25">
      <c r="B11701" t="s">
        <v>4</v>
      </c>
      <c r="C11701" t="s">
        <v>17</v>
      </c>
      <c r="D11701" s="6">
        <v>0.126</v>
      </c>
      <c r="E11701" s="6">
        <v>0.126</v>
      </c>
      <c r="F11701" s="18">
        <v>135</v>
      </c>
      <c r="G11701" t="s">
        <v>2225</v>
      </c>
      <c r="H11701" t="s">
        <v>2208</v>
      </c>
      <c r="I11701" t="s">
        <v>6409</v>
      </c>
      <c r="J11701" t="s">
        <v>9684</v>
      </c>
      <c r="L11701" s="5"/>
      <c r="P11701" t="s">
        <v>9684</v>
      </c>
    </row>
    <row r="11702" spans="2:16" x14ac:dyDescent="0.25">
      <c r="B11702" t="s">
        <v>4</v>
      </c>
      <c r="C11702" t="s">
        <v>17</v>
      </c>
      <c r="D11702" s="6">
        <v>0.107</v>
      </c>
      <c r="E11702" s="6">
        <v>0.107</v>
      </c>
      <c r="F11702" s="18">
        <v>155</v>
      </c>
      <c r="G11702" t="s">
        <v>2225</v>
      </c>
      <c r="H11702" t="s">
        <v>2209</v>
      </c>
      <c r="I11702" t="s">
        <v>6411</v>
      </c>
      <c r="J11702" t="s">
        <v>9733</v>
      </c>
      <c r="L11702" s="5"/>
      <c r="P11702" t="s">
        <v>9733</v>
      </c>
    </row>
    <row r="11703" spans="2:16" x14ac:dyDescent="0.25">
      <c r="B11703" t="s">
        <v>4</v>
      </c>
      <c r="C11703" t="s">
        <v>17</v>
      </c>
      <c r="D11703" s="6">
        <v>0.107</v>
      </c>
      <c r="E11703" s="6">
        <v>0.107</v>
      </c>
      <c r="F11703" s="18">
        <v>155</v>
      </c>
      <c r="G11703" t="s">
        <v>2225</v>
      </c>
      <c r="H11703" t="s">
        <v>2210</v>
      </c>
      <c r="I11703" t="s">
        <v>408</v>
      </c>
      <c r="J11703" t="s">
        <v>9782</v>
      </c>
      <c r="L11703" s="5"/>
      <c r="P11703" t="s">
        <v>9782</v>
      </c>
    </row>
    <row r="11704" spans="2:16" x14ac:dyDescent="0.25">
      <c r="B11704" t="s">
        <v>4</v>
      </c>
      <c r="C11704" t="s">
        <v>17</v>
      </c>
      <c r="D11704" s="6">
        <v>0.126</v>
      </c>
      <c r="E11704" s="6">
        <v>0.126</v>
      </c>
      <c r="F11704" s="18">
        <v>135</v>
      </c>
      <c r="G11704" t="s">
        <v>2225</v>
      </c>
      <c r="H11704" t="s">
        <v>2211</v>
      </c>
      <c r="I11704" t="s">
        <v>6414</v>
      </c>
      <c r="J11704" t="s">
        <v>9831</v>
      </c>
      <c r="L11704" s="5"/>
      <c r="P11704" t="s">
        <v>9831</v>
      </c>
    </row>
    <row r="11705" spans="2:16" x14ac:dyDescent="0.25">
      <c r="B11705" t="s">
        <v>4</v>
      </c>
      <c r="C11705" t="s">
        <v>17</v>
      </c>
      <c r="D11705" s="6">
        <v>0.05</v>
      </c>
      <c r="E11705" s="6">
        <v>0.05</v>
      </c>
      <c r="F11705" s="18">
        <v>230</v>
      </c>
      <c r="G11705" t="s">
        <v>2225</v>
      </c>
      <c r="H11705" t="s">
        <v>2212</v>
      </c>
      <c r="I11705" t="s">
        <v>6416</v>
      </c>
      <c r="J11705" t="s">
        <v>9880</v>
      </c>
      <c r="L11705" s="5"/>
      <c r="P11705" t="s">
        <v>9880</v>
      </c>
    </row>
    <row r="11706" spans="2:16" x14ac:dyDescent="0.25">
      <c r="B11706" t="s">
        <v>4</v>
      </c>
      <c r="C11706" t="s">
        <v>17</v>
      </c>
      <c r="D11706" s="6">
        <v>0.126</v>
      </c>
      <c r="E11706" s="6">
        <v>0.126</v>
      </c>
      <c r="F11706" s="18">
        <v>135</v>
      </c>
      <c r="G11706" t="s">
        <v>2225</v>
      </c>
      <c r="H11706" t="s">
        <v>2213</v>
      </c>
      <c r="I11706" t="s">
        <v>815</v>
      </c>
      <c r="J11706" t="s">
        <v>9929</v>
      </c>
      <c r="L11706" s="5"/>
      <c r="P11706" t="s">
        <v>9929</v>
      </c>
    </row>
    <row r="11707" spans="2:16" x14ac:dyDescent="0.25">
      <c r="B11707" t="s">
        <v>4</v>
      </c>
      <c r="C11707" t="s">
        <v>17</v>
      </c>
      <c r="D11707" s="6">
        <v>0.05</v>
      </c>
      <c r="E11707" s="6">
        <v>0.05</v>
      </c>
      <c r="F11707" s="18">
        <v>230</v>
      </c>
      <c r="G11707" t="s">
        <v>2225</v>
      </c>
      <c r="H11707" t="s">
        <v>2214</v>
      </c>
      <c r="I11707" t="s">
        <v>6419</v>
      </c>
      <c r="J11707" t="s">
        <v>9978</v>
      </c>
      <c r="L11707" s="5"/>
      <c r="P11707" t="s">
        <v>9978</v>
      </c>
    </row>
    <row r="11708" spans="2:16" x14ac:dyDescent="0.25">
      <c r="B11708" t="s">
        <v>4</v>
      </c>
      <c r="C11708" t="s">
        <v>17</v>
      </c>
      <c r="D11708" s="6">
        <v>0.107</v>
      </c>
      <c r="E11708" s="6">
        <v>0.107</v>
      </c>
      <c r="F11708" s="18">
        <v>155</v>
      </c>
      <c r="G11708" t="s">
        <v>2225</v>
      </c>
      <c r="H11708" t="s">
        <v>2215</v>
      </c>
      <c r="I11708" t="s">
        <v>6421</v>
      </c>
      <c r="J11708" t="s">
        <v>10027</v>
      </c>
      <c r="L11708" s="5"/>
      <c r="P11708" t="s">
        <v>10027</v>
      </c>
    </row>
    <row r="11709" spans="2:16" x14ac:dyDescent="0.25">
      <c r="B11709" t="s">
        <v>4</v>
      </c>
      <c r="C11709" t="s">
        <v>17</v>
      </c>
      <c r="D11709" s="6">
        <v>0.126</v>
      </c>
      <c r="E11709" s="6">
        <v>0.126</v>
      </c>
      <c r="F11709" s="18">
        <v>135</v>
      </c>
      <c r="G11709" t="s">
        <v>2225</v>
      </c>
      <c r="H11709" t="s">
        <v>2216</v>
      </c>
      <c r="I11709" t="s">
        <v>6423</v>
      </c>
      <c r="J11709" t="s">
        <v>10076</v>
      </c>
      <c r="L11709" s="5"/>
      <c r="P11709" t="s">
        <v>10076</v>
      </c>
    </row>
    <row r="11710" spans="2:16" x14ac:dyDescent="0.25">
      <c r="B11710" t="s">
        <v>4</v>
      </c>
      <c r="C11710" t="s">
        <v>17</v>
      </c>
      <c r="D11710" s="6">
        <v>0.126</v>
      </c>
      <c r="E11710" s="6">
        <v>0.126</v>
      </c>
      <c r="F11710" s="18">
        <v>135</v>
      </c>
      <c r="G11710" t="s">
        <v>2225</v>
      </c>
      <c r="H11710" t="s">
        <v>2217</v>
      </c>
      <c r="I11710" t="s">
        <v>6425</v>
      </c>
      <c r="J11710" t="s">
        <v>10125</v>
      </c>
      <c r="L11710" s="5"/>
      <c r="P11710" t="s">
        <v>10125</v>
      </c>
    </row>
    <row r="11711" spans="2:16" x14ac:dyDescent="0.25">
      <c r="B11711" t="s">
        <v>4</v>
      </c>
      <c r="C11711" t="s">
        <v>17</v>
      </c>
      <c r="D11711" s="6">
        <v>6.9000000000000006E-2</v>
      </c>
      <c r="E11711" s="6">
        <v>6.9000000000000006E-2</v>
      </c>
      <c r="F11711" s="18">
        <v>170</v>
      </c>
      <c r="G11711" t="s">
        <v>2225</v>
      </c>
      <c r="H11711" t="s">
        <v>2218</v>
      </c>
      <c r="I11711" t="s">
        <v>6427</v>
      </c>
      <c r="J11711" t="s">
        <v>10174</v>
      </c>
      <c r="L11711" s="5"/>
      <c r="P11711" t="s">
        <v>10174</v>
      </c>
    </row>
    <row r="11712" spans="2:16" x14ac:dyDescent="0.25">
      <c r="B11712" t="s">
        <v>4</v>
      </c>
      <c r="C11712" t="s">
        <v>17</v>
      </c>
      <c r="D11712" s="6">
        <v>6.9000000000000006E-2</v>
      </c>
      <c r="E11712" s="6">
        <v>6.9000000000000006E-2</v>
      </c>
      <c r="F11712" s="18">
        <v>170</v>
      </c>
      <c r="G11712" t="s">
        <v>2225</v>
      </c>
      <c r="H11712" t="s">
        <v>2219</v>
      </c>
      <c r="I11712" t="s">
        <v>6429</v>
      </c>
      <c r="J11712" t="s">
        <v>10223</v>
      </c>
      <c r="L11712" s="5"/>
      <c r="P11712" t="s">
        <v>10223</v>
      </c>
    </row>
    <row r="11713" spans="2:16" x14ac:dyDescent="0.25">
      <c r="B11713" t="s">
        <v>4</v>
      </c>
      <c r="C11713" t="s">
        <v>17</v>
      </c>
      <c r="D11713" s="6">
        <v>0.126</v>
      </c>
      <c r="E11713" s="6">
        <v>0.126</v>
      </c>
      <c r="F11713" s="18">
        <v>135</v>
      </c>
      <c r="G11713" t="s">
        <v>2225</v>
      </c>
      <c r="H11713" t="s">
        <v>2220</v>
      </c>
      <c r="I11713" t="s">
        <v>6431</v>
      </c>
      <c r="J11713" t="s">
        <v>10272</v>
      </c>
      <c r="L11713" s="5"/>
      <c r="P11713" t="s">
        <v>10272</v>
      </c>
    </row>
    <row r="11714" spans="2:16" x14ac:dyDescent="0.25">
      <c r="B11714" t="s">
        <v>4</v>
      </c>
      <c r="C11714" t="s">
        <v>17</v>
      </c>
      <c r="D11714" s="6">
        <v>0.126</v>
      </c>
      <c r="E11714" s="6">
        <v>0.126</v>
      </c>
      <c r="F11714" s="18">
        <v>135</v>
      </c>
      <c r="G11714" t="s">
        <v>2225</v>
      </c>
      <c r="H11714" t="s">
        <v>2221</v>
      </c>
      <c r="I11714" t="s">
        <v>6433</v>
      </c>
      <c r="J11714" t="s">
        <v>10321</v>
      </c>
      <c r="L11714" s="5"/>
      <c r="P11714" t="s">
        <v>10321</v>
      </c>
    </row>
    <row r="11715" spans="2:16" x14ac:dyDescent="0.25">
      <c r="B11715" t="s">
        <v>4</v>
      </c>
      <c r="C11715" t="s">
        <v>17</v>
      </c>
      <c r="D11715" s="6">
        <v>0.107</v>
      </c>
      <c r="E11715" s="6">
        <v>0.107</v>
      </c>
      <c r="F11715" s="18">
        <v>155</v>
      </c>
      <c r="G11715" t="s">
        <v>2225</v>
      </c>
      <c r="H11715" t="s">
        <v>2222</v>
      </c>
      <c r="I11715" t="s">
        <v>6435</v>
      </c>
      <c r="J11715" t="s">
        <v>10370</v>
      </c>
      <c r="L11715" s="5"/>
      <c r="P11715" t="s">
        <v>10370</v>
      </c>
    </row>
    <row r="11716" spans="2:16" x14ac:dyDescent="0.25">
      <c r="B11716" t="s">
        <v>4</v>
      </c>
      <c r="C11716" t="s">
        <v>17</v>
      </c>
      <c r="D11716" s="6">
        <v>6.9000000000000006E-2</v>
      </c>
      <c r="E11716" s="6">
        <v>6.9000000000000006E-2</v>
      </c>
      <c r="F11716" s="18">
        <v>170</v>
      </c>
      <c r="G11716" t="s">
        <v>2225</v>
      </c>
      <c r="H11716" t="s">
        <v>2223</v>
      </c>
      <c r="I11716" t="s">
        <v>6439</v>
      </c>
      <c r="J11716" t="s">
        <v>10419</v>
      </c>
      <c r="L11716" s="5"/>
      <c r="P11716" t="s">
        <v>10419</v>
      </c>
    </row>
    <row r="11717" spans="2:16" x14ac:dyDescent="0.25">
      <c r="B11717" t="s">
        <v>4</v>
      </c>
      <c r="C11717" t="s">
        <v>17</v>
      </c>
      <c r="D11717" s="6">
        <v>0.126</v>
      </c>
      <c r="E11717" s="6">
        <v>0.126</v>
      </c>
      <c r="F11717" s="18">
        <v>135</v>
      </c>
      <c r="G11717" t="s">
        <v>2225</v>
      </c>
      <c r="H11717" t="s">
        <v>2224</v>
      </c>
      <c r="I11717" t="s">
        <v>6441</v>
      </c>
      <c r="J11717" t="s">
        <v>10468</v>
      </c>
      <c r="L11717" s="5"/>
      <c r="P11717" t="s">
        <v>10468</v>
      </c>
    </row>
    <row r="11718" spans="2:16" x14ac:dyDescent="0.25">
      <c r="B11718" t="s">
        <v>4</v>
      </c>
      <c r="C11718" t="s">
        <v>17</v>
      </c>
      <c r="D11718" s="6">
        <v>0.126</v>
      </c>
      <c r="E11718" s="6">
        <v>0.126</v>
      </c>
      <c r="F11718" s="18">
        <v>135</v>
      </c>
      <c r="G11718" t="s">
        <v>2225</v>
      </c>
      <c r="H11718" t="s">
        <v>2225</v>
      </c>
      <c r="I11718" t="s">
        <v>6444</v>
      </c>
      <c r="J11718" t="s">
        <v>10517</v>
      </c>
      <c r="L11718" s="5"/>
      <c r="P11718" t="s">
        <v>10517</v>
      </c>
    </row>
    <row r="11719" spans="2:16" x14ac:dyDescent="0.25">
      <c r="B11719" t="s">
        <v>4</v>
      </c>
      <c r="C11719" t="s">
        <v>17</v>
      </c>
      <c r="D11719" s="6">
        <v>0.126</v>
      </c>
      <c r="E11719" s="6">
        <v>0.126</v>
      </c>
      <c r="F11719" s="18">
        <v>135</v>
      </c>
      <c r="G11719" t="s">
        <v>2225</v>
      </c>
      <c r="H11719" t="s">
        <v>2226</v>
      </c>
      <c r="I11719" t="s">
        <v>6446</v>
      </c>
      <c r="J11719" t="s">
        <v>10566</v>
      </c>
      <c r="L11719" s="5"/>
      <c r="P11719" t="s">
        <v>10566</v>
      </c>
    </row>
    <row r="11720" spans="2:16" x14ac:dyDescent="0.25">
      <c r="B11720" t="s">
        <v>4</v>
      </c>
      <c r="C11720" t="s">
        <v>17</v>
      </c>
      <c r="D11720" s="6">
        <v>0.107</v>
      </c>
      <c r="E11720" s="6">
        <v>0.107</v>
      </c>
      <c r="F11720" s="18">
        <v>155</v>
      </c>
      <c r="G11720" t="s">
        <v>2225</v>
      </c>
      <c r="H11720" t="s">
        <v>2227</v>
      </c>
      <c r="I11720" t="s">
        <v>6448</v>
      </c>
      <c r="J11720" t="s">
        <v>10615</v>
      </c>
      <c r="L11720" s="5"/>
      <c r="P11720" t="s">
        <v>10615</v>
      </c>
    </row>
    <row r="11721" spans="2:16" x14ac:dyDescent="0.25">
      <c r="B11721" t="s">
        <v>4</v>
      </c>
      <c r="C11721" t="s">
        <v>17</v>
      </c>
      <c r="D11721" s="6">
        <v>0.126</v>
      </c>
      <c r="E11721" s="6">
        <v>0.126</v>
      </c>
      <c r="F11721" s="18">
        <v>135</v>
      </c>
      <c r="G11721" t="s">
        <v>2225</v>
      </c>
      <c r="H11721" t="s">
        <v>2228</v>
      </c>
      <c r="I11721" t="s">
        <v>6450</v>
      </c>
      <c r="J11721" t="s">
        <v>10664</v>
      </c>
      <c r="L11721" s="5"/>
      <c r="P11721" t="s">
        <v>10664</v>
      </c>
    </row>
    <row r="11722" spans="2:16" x14ac:dyDescent="0.25">
      <c r="B11722" t="s">
        <v>4</v>
      </c>
      <c r="C11722" t="s">
        <v>17</v>
      </c>
      <c r="D11722" s="6">
        <v>0.107</v>
      </c>
      <c r="E11722" s="6">
        <v>0.107</v>
      </c>
      <c r="F11722" s="18">
        <v>155</v>
      </c>
      <c r="G11722" t="s">
        <v>2225</v>
      </c>
      <c r="H11722" t="s">
        <v>2229</v>
      </c>
      <c r="I11722" t="s">
        <v>775</v>
      </c>
      <c r="J11722" t="s">
        <v>10713</v>
      </c>
      <c r="L11722" s="5"/>
      <c r="P11722" t="s">
        <v>10713</v>
      </c>
    </row>
    <row r="11723" spans="2:16" x14ac:dyDescent="0.25">
      <c r="B11723" t="s">
        <v>4</v>
      </c>
      <c r="C11723" t="s">
        <v>17</v>
      </c>
      <c r="D11723" s="6">
        <v>6.9000000000000006E-2</v>
      </c>
      <c r="E11723" s="6">
        <v>6.9000000000000006E-2</v>
      </c>
      <c r="F11723" s="18">
        <v>170</v>
      </c>
      <c r="G11723" t="s">
        <v>2225</v>
      </c>
      <c r="H11723" t="s">
        <v>2230</v>
      </c>
      <c r="I11723" t="s">
        <v>6453</v>
      </c>
      <c r="J11723" t="s">
        <v>10762</v>
      </c>
      <c r="L11723" s="5"/>
      <c r="P11723" t="s">
        <v>10762</v>
      </c>
    </row>
    <row r="11724" spans="2:16" x14ac:dyDescent="0.25">
      <c r="B11724" t="s">
        <v>4</v>
      </c>
      <c r="C11724" t="s">
        <v>17</v>
      </c>
      <c r="D11724" s="6">
        <v>0.126</v>
      </c>
      <c r="E11724" s="6">
        <v>0.126</v>
      </c>
      <c r="F11724" s="18">
        <v>135</v>
      </c>
      <c r="G11724" t="s">
        <v>2225</v>
      </c>
      <c r="H11724" t="s">
        <v>2231</v>
      </c>
      <c r="I11724" t="s">
        <v>6455</v>
      </c>
      <c r="J11724" t="s">
        <v>10811</v>
      </c>
      <c r="L11724" s="5"/>
      <c r="P11724" t="s">
        <v>10811</v>
      </c>
    </row>
    <row r="11725" spans="2:16" x14ac:dyDescent="0.25">
      <c r="B11725" t="s">
        <v>4</v>
      </c>
      <c r="C11725" t="s">
        <v>17</v>
      </c>
      <c r="D11725" s="6">
        <v>0.126</v>
      </c>
      <c r="E11725" s="6">
        <v>0.126</v>
      </c>
      <c r="F11725" s="18">
        <v>135</v>
      </c>
      <c r="G11725" t="s">
        <v>2225</v>
      </c>
      <c r="H11725" t="s">
        <v>2232</v>
      </c>
      <c r="I11725" t="s">
        <v>6457</v>
      </c>
      <c r="J11725" t="s">
        <v>10860</v>
      </c>
      <c r="L11725" s="5"/>
      <c r="P11725" t="s">
        <v>10860</v>
      </c>
    </row>
    <row r="11726" spans="2:16" x14ac:dyDescent="0.25">
      <c r="B11726" t="s">
        <v>4</v>
      </c>
      <c r="C11726" t="s">
        <v>17</v>
      </c>
      <c r="D11726" s="6">
        <v>6.9000000000000006E-2</v>
      </c>
      <c r="E11726" s="6">
        <v>6.9000000000000006E-2</v>
      </c>
      <c r="F11726" s="18">
        <v>170</v>
      </c>
      <c r="G11726" t="s">
        <v>2225</v>
      </c>
      <c r="H11726" t="s">
        <v>2233</v>
      </c>
      <c r="I11726" t="s">
        <v>6459</v>
      </c>
      <c r="J11726" t="s">
        <v>10909</v>
      </c>
      <c r="L11726" s="5"/>
      <c r="P11726" t="s">
        <v>10909</v>
      </c>
    </row>
    <row r="11727" spans="2:16" x14ac:dyDescent="0.25">
      <c r="B11727" t="s">
        <v>4</v>
      </c>
      <c r="C11727" t="s">
        <v>17</v>
      </c>
      <c r="D11727" s="6">
        <v>0.107</v>
      </c>
      <c r="E11727" s="6">
        <v>0.107</v>
      </c>
      <c r="F11727" s="18">
        <v>155</v>
      </c>
      <c r="G11727" t="s">
        <v>2225</v>
      </c>
      <c r="H11727" t="s">
        <v>2234</v>
      </c>
      <c r="I11727" t="s">
        <v>6461</v>
      </c>
      <c r="J11727" t="s">
        <v>10958</v>
      </c>
      <c r="L11727" s="5"/>
      <c r="P11727" t="s">
        <v>10958</v>
      </c>
    </row>
    <row r="11728" spans="2:16" x14ac:dyDescent="0.25">
      <c r="B11728" t="s">
        <v>4</v>
      </c>
      <c r="C11728" t="s">
        <v>17</v>
      </c>
      <c r="D11728" s="6">
        <v>0.126</v>
      </c>
      <c r="E11728" s="6">
        <v>0.126</v>
      </c>
      <c r="F11728" s="18">
        <v>135</v>
      </c>
      <c r="G11728" t="s">
        <v>2225</v>
      </c>
      <c r="H11728" t="s">
        <v>2235</v>
      </c>
      <c r="I11728" t="s">
        <v>6463</v>
      </c>
      <c r="J11728" t="s">
        <v>11007</v>
      </c>
      <c r="L11728" s="5"/>
      <c r="P11728" t="s">
        <v>11007</v>
      </c>
    </row>
    <row r="11729" spans="2:16" x14ac:dyDescent="0.25">
      <c r="B11729" t="s">
        <v>4</v>
      </c>
      <c r="C11729" t="s">
        <v>17</v>
      </c>
      <c r="D11729" s="6">
        <v>0.05</v>
      </c>
      <c r="E11729" s="6">
        <v>0.05</v>
      </c>
      <c r="F11729" s="18">
        <v>230</v>
      </c>
      <c r="G11729" t="s">
        <v>2225</v>
      </c>
      <c r="H11729" t="s">
        <v>2236</v>
      </c>
      <c r="I11729" t="s">
        <v>6465</v>
      </c>
      <c r="J11729" t="s">
        <v>11056</v>
      </c>
      <c r="L11729" s="5"/>
      <c r="P11729" t="s">
        <v>11056</v>
      </c>
    </row>
    <row r="11730" spans="2:16" x14ac:dyDescent="0.25">
      <c r="B11730" t="s">
        <v>4</v>
      </c>
      <c r="C11730" t="s">
        <v>17</v>
      </c>
      <c r="D11730" s="6">
        <v>0.126</v>
      </c>
      <c r="E11730" s="6">
        <v>0.126</v>
      </c>
      <c r="F11730" s="18">
        <v>135</v>
      </c>
      <c r="G11730" t="s">
        <v>2226</v>
      </c>
      <c r="H11730" t="s">
        <v>2190</v>
      </c>
      <c r="I11730" t="s">
        <v>926</v>
      </c>
      <c r="J11730" t="s">
        <v>8705</v>
      </c>
      <c r="L11730" s="5"/>
      <c r="P11730" t="s">
        <v>8705</v>
      </c>
    </row>
    <row r="11731" spans="2:16" x14ac:dyDescent="0.25">
      <c r="B11731" t="s">
        <v>4</v>
      </c>
      <c r="C11731" t="s">
        <v>17</v>
      </c>
      <c r="D11731" s="6">
        <v>0.126</v>
      </c>
      <c r="E11731" s="6">
        <v>0.126</v>
      </c>
      <c r="F11731" s="18">
        <v>135</v>
      </c>
      <c r="G11731" t="s">
        <v>2226</v>
      </c>
      <c r="H11731" t="s">
        <v>2191</v>
      </c>
      <c r="I11731" t="s">
        <v>6468</v>
      </c>
      <c r="J11731" t="s">
        <v>8754</v>
      </c>
      <c r="L11731" s="5"/>
      <c r="P11731" t="s">
        <v>8754</v>
      </c>
    </row>
    <row r="11732" spans="2:16" x14ac:dyDescent="0.25">
      <c r="B11732" t="s">
        <v>4</v>
      </c>
      <c r="C11732" t="s">
        <v>17</v>
      </c>
      <c r="D11732" s="6">
        <v>6.9000000000000006E-2</v>
      </c>
      <c r="E11732" s="6">
        <v>6.9000000000000006E-2</v>
      </c>
      <c r="F11732" s="18">
        <v>170</v>
      </c>
      <c r="G11732" t="s">
        <v>2226</v>
      </c>
      <c r="H11732" t="s">
        <v>2192</v>
      </c>
      <c r="I11732" t="s">
        <v>671</v>
      </c>
      <c r="J11732" t="s">
        <v>8803</v>
      </c>
      <c r="L11732" s="5"/>
      <c r="P11732" t="s">
        <v>8803</v>
      </c>
    </row>
    <row r="11733" spans="2:16" x14ac:dyDescent="0.25">
      <c r="B11733" t="s">
        <v>4</v>
      </c>
      <c r="C11733" t="s">
        <v>17</v>
      </c>
      <c r="D11733" s="6">
        <v>6.9000000000000006E-2</v>
      </c>
      <c r="E11733" s="6">
        <v>6.9000000000000006E-2</v>
      </c>
      <c r="F11733" s="18">
        <v>170</v>
      </c>
      <c r="G11733" t="s">
        <v>2226</v>
      </c>
      <c r="H11733" t="s">
        <v>2183</v>
      </c>
      <c r="I11733" t="s">
        <v>6471</v>
      </c>
      <c r="J11733" t="s">
        <v>8852</v>
      </c>
      <c r="L11733" s="5"/>
      <c r="P11733" t="s">
        <v>8852</v>
      </c>
    </row>
    <row r="11734" spans="2:16" x14ac:dyDescent="0.25">
      <c r="B11734" t="s">
        <v>4</v>
      </c>
      <c r="C11734" t="s">
        <v>17</v>
      </c>
      <c r="D11734" s="6">
        <v>6.9000000000000006E-2</v>
      </c>
      <c r="E11734" s="6">
        <v>6.9000000000000006E-2</v>
      </c>
      <c r="F11734" s="18">
        <v>170</v>
      </c>
      <c r="G11734" t="s">
        <v>2226</v>
      </c>
      <c r="H11734" t="s">
        <v>2193</v>
      </c>
      <c r="I11734" t="s">
        <v>1010</v>
      </c>
      <c r="J11734" t="s">
        <v>8901</v>
      </c>
      <c r="L11734" s="5"/>
      <c r="P11734" t="s">
        <v>8901</v>
      </c>
    </row>
    <row r="11735" spans="2:16" x14ac:dyDescent="0.25">
      <c r="B11735" t="s">
        <v>4</v>
      </c>
      <c r="C11735" t="s">
        <v>17</v>
      </c>
      <c r="D11735" s="6">
        <v>0.126</v>
      </c>
      <c r="E11735" s="6">
        <v>0.126</v>
      </c>
      <c r="F11735" s="18">
        <v>135</v>
      </c>
      <c r="G11735" t="s">
        <v>2226</v>
      </c>
      <c r="H11735" t="s">
        <v>2194</v>
      </c>
      <c r="I11735" t="s">
        <v>6474</v>
      </c>
      <c r="J11735" t="s">
        <v>8950</v>
      </c>
      <c r="L11735" s="5"/>
      <c r="P11735" t="s">
        <v>8950</v>
      </c>
    </row>
    <row r="11736" spans="2:16" x14ac:dyDescent="0.25">
      <c r="B11736" t="s">
        <v>4</v>
      </c>
      <c r="C11736" t="s">
        <v>17</v>
      </c>
      <c r="D11736" s="6">
        <v>0.126</v>
      </c>
      <c r="E11736" s="6">
        <v>0.126</v>
      </c>
      <c r="F11736" s="18">
        <v>135</v>
      </c>
      <c r="G11736" t="s">
        <v>2226</v>
      </c>
      <c r="H11736" t="s">
        <v>2195</v>
      </c>
      <c r="I11736" t="s">
        <v>6476</v>
      </c>
      <c r="J11736" t="s">
        <v>8999</v>
      </c>
      <c r="L11736" s="5"/>
      <c r="P11736" t="s">
        <v>8999</v>
      </c>
    </row>
    <row r="11737" spans="2:16" x14ac:dyDescent="0.25">
      <c r="B11737" t="s">
        <v>4</v>
      </c>
      <c r="C11737" t="s">
        <v>17</v>
      </c>
      <c r="D11737" s="6">
        <v>0.126</v>
      </c>
      <c r="E11737" s="6">
        <v>0.126</v>
      </c>
      <c r="F11737" s="18">
        <v>135</v>
      </c>
      <c r="G11737" t="s">
        <v>2226</v>
      </c>
      <c r="H11737" t="s">
        <v>2196</v>
      </c>
      <c r="I11737" t="s">
        <v>6478</v>
      </c>
      <c r="J11737" t="s">
        <v>9048</v>
      </c>
      <c r="L11737" s="5"/>
      <c r="P11737" t="s">
        <v>9048</v>
      </c>
    </row>
    <row r="11738" spans="2:16" x14ac:dyDescent="0.25">
      <c r="B11738" t="s">
        <v>4</v>
      </c>
      <c r="C11738" t="s">
        <v>17</v>
      </c>
      <c r="D11738" s="6">
        <v>0.107</v>
      </c>
      <c r="E11738" s="6">
        <v>0.107</v>
      </c>
      <c r="F11738" s="18">
        <v>155</v>
      </c>
      <c r="G11738" t="s">
        <v>2226</v>
      </c>
      <c r="H11738" t="s">
        <v>2197</v>
      </c>
      <c r="I11738" t="s">
        <v>944</v>
      </c>
      <c r="J11738" t="s">
        <v>9097</v>
      </c>
      <c r="L11738" s="5"/>
      <c r="P11738" t="s">
        <v>9097</v>
      </c>
    </row>
    <row r="11739" spans="2:16" x14ac:dyDescent="0.25">
      <c r="B11739" t="s">
        <v>4</v>
      </c>
      <c r="C11739" t="s">
        <v>17</v>
      </c>
      <c r="D11739" s="6">
        <v>0.126</v>
      </c>
      <c r="E11739" s="6">
        <v>0.126</v>
      </c>
      <c r="F11739" s="18">
        <v>135</v>
      </c>
      <c r="G11739" t="s">
        <v>2226</v>
      </c>
      <c r="H11739" t="s">
        <v>2198</v>
      </c>
      <c r="I11739" t="s">
        <v>599</v>
      </c>
      <c r="J11739" t="s">
        <v>9146</v>
      </c>
      <c r="L11739" s="5"/>
      <c r="P11739" t="s">
        <v>9146</v>
      </c>
    </row>
    <row r="11740" spans="2:16" x14ac:dyDescent="0.25">
      <c r="B11740" t="s">
        <v>4</v>
      </c>
      <c r="C11740" t="s">
        <v>17</v>
      </c>
      <c r="D11740" s="6">
        <v>0.126</v>
      </c>
      <c r="E11740" s="6">
        <v>0.126</v>
      </c>
      <c r="F11740" s="18">
        <v>135</v>
      </c>
      <c r="G11740" t="s">
        <v>2226</v>
      </c>
      <c r="H11740" t="s">
        <v>2199</v>
      </c>
      <c r="I11740" t="s">
        <v>6482</v>
      </c>
      <c r="J11740" t="s">
        <v>9195</v>
      </c>
      <c r="L11740" s="5"/>
      <c r="P11740" t="s">
        <v>9195</v>
      </c>
    </row>
    <row r="11741" spans="2:16" x14ac:dyDescent="0.25">
      <c r="B11741" t="s">
        <v>4</v>
      </c>
      <c r="C11741" t="s">
        <v>17</v>
      </c>
      <c r="D11741" s="6">
        <v>6.9000000000000006E-2</v>
      </c>
      <c r="E11741" s="6">
        <v>6.9000000000000006E-2</v>
      </c>
      <c r="F11741" s="18">
        <v>170</v>
      </c>
      <c r="G11741" t="s">
        <v>2226</v>
      </c>
      <c r="H11741" t="s">
        <v>1014</v>
      </c>
      <c r="I11741" t="s">
        <v>6484</v>
      </c>
      <c r="J11741" t="s">
        <v>9244</v>
      </c>
      <c r="L11741" s="5"/>
      <c r="P11741" t="s">
        <v>9244</v>
      </c>
    </row>
    <row r="11742" spans="2:16" x14ac:dyDescent="0.25">
      <c r="B11742" t="s">
        <v>4</v>
      </c>
      <c r="C11742" t="s">
        <v>17</v>
      </c>
      <c r="D11742" s="6">
        <v>0.126</v>
      </c>
      <c r="E11742" s="6">
        <v>0.126</v>
      </c>
      <c r="F11742" s="18">
        <v>135</v>
      </c>
      <c r="G11742" t="s">
        <v>2226</v>
      </c>
      <c r="H11742" t="s">
        <v>2200</v>
      </c>
      <c r="I11742" t="s">
        <v>703</v>
      </c>
      <c r="J11742" t="s">
        <v>9293</v>
      </c>
      <c r="L11742" s="5"/>
      <c r="P11742" t="s">
        <v>9293</v>
      </c>
    </row>
    <row r="11743" spans="2:16" x14ac:dyDescent="0.25">
      <c r="B11743" t="s">
        <v>4</v>
      </c>
      <c r="C11743" t="s">
        <v>17</v>
      </c>
      <c r="D11743" s="6">
        <v>0.126</v>
      </c>
      <c r="E11743" s="6">
        <v>0.126</v>
      </c>
      <c r="F11743" s="18">
        <v>135</v>
      </c>
      <c r="G11743" t="s">
        <v>2226</v>
      </c>
      <c r="H11743" t="s">
        <v>2201</v>
      </c>
      <c r="I11743" t="s">
        <v>6487</v>
      </c>
      <c r="J11743" t="s">
        <v>9342</v>
      </c>
      <c r="L11743" s="5"/>
      <c r="P11743" t="s">
        <v>9342</v>
      </c>
    </row>
    <row r="11744" spans="2:16" x14ac:dyDescent="0.25">
      <c r="B11744" t="s">
        <v>4</v>
      </c>
      <c r="C11744" t="s">
        <v>17</v>
      </c>
      <c r="D11744" s="6">
        <v>0.126</v>
      </c>
      <c r="E11744" s="6">
        <v>0.126</v>
      </c>
      <c r="F11744" s="18">
        <v>135</v>
      </c>
      <c r="G11744" t="s">
        <v>2226</v>
      </c>
      <c r="H11744" t="s">
        <v>2202</v>
      </c>
      <c r="I11744" t="s">
        <v>6489</v>
      </c>
      <c r="J11744" t="s">
        <v>9391</v>
      </c>
      <c r="L11744" s="5"/>
      <c r="P11744" t="s">
        <v>9391</v>
      </c>
    </row>
    <row r="11745" spans="2:16" x14ac:dyDescent="0.25">
      <c r="B11745" t="s">
        <v>4</v>
      </c>
      <c r="C11745" t="s">
        <v>17</v>
      </c>
      <c r="D11745" s="6">
        <v>0.126</v>
      </c>
      <c r="E11745" s="6">
        <v>0.126</v>
      </c>
      <c r="F11745" s="18">
        <v>135</v>
      </c>
      <c r="G11745" t="s">
        <v>2226</v>
      </c>
      <c r="H11745" t="s">
        <v>2203</v>
      </c>
      <c r="I11745" t="s">
        <v>6491</v>
      </c>
      <c r="J11745" t="s">
        <v>9440</v>
      </c>
      <c r="L11745" s="5"/>
      <c r="P11745" t="s">
        <v>9440</v>
      </c>
    </row>
    <row r="11746" spans="2:16" x14ac:dyDescent="0.25">
      <c r="B11746" t="s">
        <v>4</v>
      </c>
      <c r="C11746" t="s">
        <v>17</v>
      </c>
      <c r="D11746" s="6">
        <v>0.126</v>
      </c>
      <c r="E11746" s="6">
        <v>0.126</v>
      </c>
      <c r="F11746" s="18">
        <v>135</v>
      </c>
      <c r="G11746" t="s">
        <v>2226</v>
      </c>
      <c r="H11746" t="s">
        <v>2204</v>
      </c>
      <c r="I11746" t="s">
        <v>6493</v>
      </c>
      <c r="J11746" t="s">
        <v>9489</v>
      </c>
      <c r="L11746" s="5"/>
      <c r="P11746" t="s">
        <v>9489</v>
      </c>
    </row>
    <row r="11747" spans="2:16" x14ac:dyDescent="0.25">
      <c r="B11747" t="s">
        <v>4</v>
      </c>
      <c r="C11747" t="s">
        <v>17</v>
      </c>
      <c r="D11747" s="6">
        <v>0.126</v>
      </c>
      <c r="E11747" s="6">
        <v>0.126</v>
      </c>
      <c r="F11747" s="18">
        <v>135</v>
      </c>
      <c r="G11747" t="s">
        <v>2226</v>
      </c>
      <c r="H11747" t="s">
        <v>2205</v>
      </c>
      <c r="I11747" t="s">
        <v>885</v>
      </c>
      <c r="J11747" t="s">
        <v>9538</v>
      </c>
      <c r="L11747" s="5"/>
      <c r="P11747" t="s">
        <v>9538</v>
      </c>
    </row>
    <row r="11748" spans="2:16" x14ac:dyDescent="0.25">
      <c r="B11748" t="s">
        <v>4</v>
      </c>
      <c r="C11748" t="s">
        <v>17</v>
      </c>
      <c r="D11748" s="6">
        <v>0.126</v>
      </c>
      <c r="E11748" s="6">
        <v>0.126</v>
      </c>
      <c r="F11748" s="18">
        <v>135</v>
      </c>
      <c r="G11748" t="s">
        <v>2226</v>
      </c>
      <c r="H11748" t="s">
        <v>2206</v>
      </c>
      <c r="I11748" t="s">
        <v>871</v>
      </c>
      <c r="J11748" t="s">
        <v>9587</v>
      </c>
      <c r="L11748" s="5"/>
      <c r="P11748" t="s">
        <v>9587</v>
      </c>
    </row>
    <row r="11749" spans="2:16" x14ac:dyDescent="0.25">
      <c r="B11749" t="s">
        <v>4</v>
      </c>
      <c r="C11749" t="s">
        <v>17</v>
      </c>
      <c r="D11749" s="6">
        <v>0.126</v>
      </c>
      <c r="E11749" s="6">
        <v>0.126</v>
      </c>
      <c r="F11749" s="18">
        <v>135</v>
      </c>
      <c r="G11749" t="s">
        <v>2226</v>
      </c>
      <c r="H11749" t="s">
        <v>2207</v>
      </c>
      <c r="I11749" t="s">
        <v>6497</v>
      </c>
      <c r="J11749" t="s">
        <v>9636</v>
      </c>
      <c r="L11749" s="5"/>
      <c r="P11749" t="s">
        <v>9636</v>
      </c>
    </row>
    <row r="11750" spans="2:16" x14ac:dyDescent="0.25">
      <c r="B11750" t="s">
        <v>4</v>
      </c>
      <c r="C11750" t="s">
        <v>17</v>
      </c>
      <c r="D11750" s="6">
        <v>0.126</v>
      </c>
      <c r="E11750" s="6">
        <v>0.126</v>
      </c>
      <c r="F11750" s="18">
        <v>135</v>
      </c>
      <c r="G11750" t="s">
        <v>2226</v>
      </c>
      <c r="H11750" t="s">
        <v>2208</v>
      </c>
      <c r="I11750" t="s">
        <v>438</v>
      </c>
      <c r="J11750" t="s">
        <v>9685</v>
      </c>
      <c r="L11750" s="5"/>
      <c r="P11750" t="s">
        <v>9685</v>
      </c>
    </row>
    <row r="11751" spans="2:16" x14ac:dyDescent="0.25">
      <c r="B11751" t="s">
        <v>4</v>
      </c>
      <c r="C11751" t="s">
        <v>17</v>
      </c>
      <c r="D11751" s="6">
        <v>0.107</v>
      </c>
      <c r="E11751" s="6">
        <v>0.107</v>
      </c>
      <c r="F11751" s="18">
        <v>155</v>
      </c>
      <c r="G11751" t="s">
        <v>2226</v>
      </c>
      <c r="H11751" t="s">
        <v>2209</v>
      </c>
      <c r="I11751" t="s">
        <v>921</v>
      </c>
      <c r="J11751" t="s">
        <v>9734</v>
      </c>
      <c r="L11751" s="5"/>
      <c r="P11751" t="s">
        <v>9734</v>
      </c>
    </row>
    <row r="11752" spans="2:16" x14ac:dyDescent="0.25">
      <c r="B11752" t="s">
        <v>4</v>
      </c>
      <c r="C11752" t="s">
        <v>17</v>
      </c>
      <c r="D11752" s="6">
        <v>0.126</v>
      </c>
      <c r="E11752" s="6">
        <v>0.126</v>
      </c>
      <c r="F11752" s="18">
        <v>135</v>
      </c>
      <c r="G11752" t="s">
        <v>2226</v>
      </c>
      <c r="H11752" t="s">
        <v>2210</v>
      </c>
      <c r="I11752" t="s">
        <v>972</v>
      </c>
      <c r="J11752" t="s">
        <v>9783</v>
      </c>
      <c r="L11752" s="5"/>
      <c r="P11752" t="s">
        <v>9783</v>
      </c>
    </row>
    <row r="11753" spans="2:16" x14ac:dyDescent="0.25">
      <c r="B11753" t="s">
        <v>4</v>
      </c>
      <c r="C11753" t="s">
        <v>17</v>
      </c>
      <c r="D11753" s="6">
        <v>-0.01</v>
      </c>
      <c r="E11753" s="6">
        <v>-0.01</v>
      </c>
      <c r="F11753" s="18">
        <v>116.75</v>
      </c>
      <c r="G11753" t="s">
        <v>2226</v>
      </c>
      <c r="H11753" t="s">
        <v>2211</v>
      </c>
      <c r="I11753" t="s">
        <v>312</v>
      </c>
      <c r="J11753" t="s">
        <v>9832</v>
      </c>
      <c r="L11753" s="5"/>
      <c r="P11753" t="s">
        <v>9832</v>
      </c>
    </row>
    <row r="11754" spans="2:16" x14ac:dyDescent="0.25">
      <c r="B11754" t="s">
        <v>4</v>
      </c>
      <c r="C11754" t="s">
        <v>17</v>
      </c>
      <c r="D11754" s="6">
        <v>0.05</v>
      </c>
      <c r="E11754" s="6">
        <v>0.05</v>
      </c>
      <c r="F11754" s="18">
        <v>230</v>
      </c>
      <c r="G11754" t="s">
        <v>2226</v>
      </c>
      <c r="H11754" t="s">
        <v>2212</v>
      </c>
      <c r="I11754" t="s">
        <v>6503</v>
      </c>
      <c r="J11754" t="s">
        <v>9881</v>
      </c>
      <c r="L11754" s="5"/>
      <c r="P11754" t="s">
        <v>9881</v>
      </c>
    </row>
    <row r="11755" spans="2:16" x14ac:dyDescent="0.25">
      <c r="B11755" t="s">
        <v>4</v>
      </c>
      <c r="C11755" t="s">
        <v>17</v>
      </c>
      <c r="D11755" s="6">
        <v>1.8000000000000002E-2</v>
      </c>
      <c r="E11755" s="6">
        <v>1.8000000000000002E-2</v>
      </c>
      <c r="F11755" s="18">
        <v>135</v>
      </c>
      <c r="G11755" t="s">
        <v>2226</v>
      </c>
      <c r="H11755" t="s">
        <v>2213</v>
      </c>
      <c r="I11755" t="s">
        <v>389</v>
      </c>
      <c r="J11755" t="s">
        <v>9930</v>
      </c>
      <c r="L11755" s="5"/>
      <c r="P11755" t="s">
        <v>9930</v>
      </c>
    </row>
    <row r="11756" spans="2:16" x14ac:dyDescent="0.25">
      <c r="B11756" t="s">
        <v>4</v>
      </c>
      <c r="C11756" t="s">
        <v>17</v>
      </c>
      <c r="D11756" s="6">
        <v>0.05</v>
      </c>
      <c r="E11756" s="6">
        <v>0.05</v>
      </c>
      <c r="F11756" s="18">
        <v>230</v>
      </c>
      <c r="G11756" t="s">
        <v>2226</v>
      </c>
      <c r="H11756" t="s">
        <v>2214</v>
      </c>
      <c r="I11756" t="s">
        <v>6506</v>
      </c>
      <c r="J11756" t="s">
        <v>9979</v>
      </c>
      <c r="L11756" s="5"/>
      <c r="P11756" t="s">
        <v>9979</v>
      </c>
    </row>
    <row r="11757" spans="2:16" x14ac:dyDescent="0.25">
      <c r="B11757" t="s">
        <v>4</v>
      </c>
      <c r="C11757" t="s">
        <v>17</v>
      </c>
      <c r="D11757" s="6">
        <v>0.126</v>
      </c>
      <c r="E11757" s="6">
        <v>0.126</v>
      </c>
      <c r="F11757" s="18">
        <v>135</v>
      </c>
      <c r="G11757" t="s">
        <v>2226</v>
      </c>
      <c r="H11757" t="s">
        <v>2215</v>
      </c>
      <c r="I11757" t="s">
        <v>6508</v>
      </c>
      <c r="J11757" t="s">
        <v>10028</v>
      </c>
      <c r="L11757" s="5"/>
      <c r="P11757" t="s">
        <v>10028</v>
      </c>
    </row>
    <row r="11758" spans="2:16" x14ac:dyDescent="0.25">
      <c r="B11758" t="s">
        <v>4</v>
      </c>
      <c r="C11758" t="s">
        <v>17</v>
      </c>
      <c r="D11758" s="6">
        <v>0.126</v>
      </c>
      <c r="E11758" s="6">
        <v>0.126</v>
      </c>
      <c r="F11758" s="18">
        <v>135</v>
      </c>
      <c r="G11758" t="s">
        <v>2226</v>
      </c>
      <c r="H11758" t="s">
        <v>2216</v>
      </c>
      <c r="I11758" t="s">
        <v>6510</v>
      </c>
      <c r="J11758" t="s">
        <v>10077</v>
      </c>
      <c r="L11758" s="5"/>
      <c r="P11758" t="s">
        <v>10077</v>
      </c>
    </row>
    <row r="11759" spans="2:16" x14ac:dyDescent="0.25">
      <c r="B11759" t="s">
        <v>4</v>
      </c>
      <c r="C11759" t="s">
        <v>17</v>
      </c>
      <c r="D11759" s="6">
        <v>0.126</v>
      </c>
      <c r="E11759" s="6">
        <v>0.126</v>
      </c>
      <c r="F11759" s="18">
        <v>135</v>
      </c>
      <c r="G11759" t="s">
        <v>2226</v>
      </c>
      <c r="H11759" t="s">
        <v>2217</v>
      </c>
      <c r="I11759" t="s">
        <v>6512</v>
      </c>
      <c r="J11759" t="s">
        <v>10126</v>
      </c>
      <c r="L11759" s="5"/>
      <c r="P11759" t="s">
        <v>10126</v>
      </c>
    </row>
    <row r="11760" spans="2:16" x14ac:dyDescent="0.25">
      <c r="B11760" t="s">
        <v>4</v>
      </c>
      <c r="C11760" t="s">
        <v>17</v>
      </c>
      <c r="D11760" s="6">
        <v>6.9000000000000006E-2</v>
      </c>
      <c r="E11760" s="6">
        <v>6.9000000000000006E-2</v>
      </c>
      <c r="F11760" s="18">
        <v>170</v>
      </c>
      <c r="G11760" t="s">
        <v>2226</v>
      </c>
      <c r="H11760" t="s">
        <v>2218</v>
      </c>
      <c r="I11760" t="s">
        <v>6514</v>
      </c>
      <c r="J11760" t="s">
        <v>10175</v>
      </c>
      <c r="L11760" s="5"/>
      <c r="P11760" t="s">
        <v>10175</v>
      </c>
    </row>
    <row r="11761" spans="2:16" x14ac:dyDescent="0.25">
      <c r="B11761" t="s">
        <v>4</v>
      </c>
      <c r="C11761" t="s">
        <v>17</v>
      </c>
      <c r="D11761" s="6">
        <v>6.9000000000000006E-2</v>
      </c>
      <c r="E11761" s="6">
        <v>6.9000000000000006E-2</v>
      </c>
      <c r="F11761" s="18">
        <v>170</v>
      </c>
      <c r="G11761" t="s">
        <v>2226</v>
      </c>
      <c r="H11761" t="s">
        <v>2219</v>
      </c>
      <c r="I11761" t="s">
        <v>6516</v>
      </c>
      <c r="J11761" t="s">
        <v>10224</v>
      </c>
      <c r="L11761" s="5"/>
      <c r="P11761" t="s">
        <v>10224</v>
      </c>
    </row>
    <row r="11762" spans="2:16" x14ac:dyDescent="0.25">
      <c r="B11762" t="s">
        <v>4</v>
      </c>
      <c r="C11762" t="s">
        <v>17</v>
      </c>
      <c r="D11762" s="6">
        <v>0.126</v>
      </c>
      <c r="E11762" s="6">
        <v>0.126</v>
      </c>
      <c r="F11762" s="18">
        <v>135</v>
      </c>
      <c r="G11762" t="s">
        <v>2226</v>
      </c>
      <c r="H11762" t="s">
        <v>2220</v>
      </c>
      <c r="I11762" t="s">
        <v>6518</v>
      </c>
      <c r="J11762" t="s">
        <v>10273</v>
      </c>
      <c r="L11762" s="5"/>
      <c r="P11762" t="s">
        <v>10273</v>
      </c>
    </row>
    <row r="11763" spans="2:16" x14ac:dyDescent="0.25">
      <c r="B11763" t="s">
        <v>4</v>
      </c>
      <c r="C11763" t="s">
        <v>17</v>
      </c>
      <c r="D11763" s="6">
        <v>0.126</v>
      </c>
      <c r="E11763" s="6">
        <v>0.126</v>
      </c>
      <c r="F11763" s="18">
        <v>135</v>
      </c>
      <c r="G11763" t="s">
        <v>2226</v>
      </c>
      <c r="H11763" t="s">
        <v>2221</v>
      </c>
      <c r="I11763" t="s">
        <v>860</v>
      </c>
      <c r="J11763" t="s">
        <v>10322</v>
      </c>
      <c r="L11763" s="5"/>
      <c r="P11763" t="s">
        <v>10322</v>
      </c>
    </row>
    <row r="11764" spans="2:16" x14ac:dyDescent="0.25">
      <c r="B11764" t="s">
        <v>4</v>
      </c>
      <c r="C11764" t="s">
        <v>17</v>
      </c>
      <c r="D11764" s="6">
        <v>0.126</v>
      </c>
      <c r="E11764" s="6">
        <v>0.126</v>
      </c>
      <c r="F11764" s="18">
        <v>135</v>
      </c>
      <c r="G11764" t="s">
        <v>2226</v>
      </c>
      <c r="H11764" t="s">
        <v>2222</v>
      </c>
      <c r="I11764" t="s">
        <v>6521</v>
      </c>
      <c r="J11764" t="s">
        <v>10371</v>
      </c>
      <c r="L11764" s="5"/>
      <c r="P11764" t="s">
        <v>10371</v>
      </c>
    </row>
    <row r="11765" spans="2:16" x14ac:dyDescent="0.25">
      <c r="B11765" t="s">
        <v>4</v>
      </c>
      <c r="C11765" t="s">
        <v>17</v>
      </c>
      <c r="D11765" s="6">
        <v>6.9000000000000006E-2</v>
      </c>
      <c r="E11765" s="6">
        <v>6.9000000000000006E-2</v>
      </c>
      <c r="F11765" s="18">
        <v>170</v>
      </c>
      <c r="G11765" t="s">
        <v>2226</v>
      </c>
      <c r="H11765" t="s">
        <v>2223</v>
      </c>
      <c r="I11765" t="s">
        <v>6525</v>
      </c>
      <c r="J11765" t="s">
        <v>10420</v>
      </c>
      <c r="L11765" s="5"/>
      <c r="P11765" t="s">
        <v>10420</v>
      </c>
    </row>
    <row r="11766" spans="2:16" x14ac:dyDescent="0.25">
      <c r="B11766" t="s">
        <v>4</v>
      </c>
      <c r="C11766" t="s">
        <v>17</v>
      </c>
      <c r="D11766" s="6">
        <v>0.126</v>
      </c>
      <c r="E11766" s="6">
        <v>0.126</v>
      </c>
      <c r="F11766" s="18">
        <v>135</v>
      </c>
      <c r="G11766" t="s">
        <v>2226</v>
      </c>
      <c r="H11766" t="s">
        <v>2224</v>
      </c>
      <c r="I11766" t="s">
        <v>6527</v>
      </c>
      <c r="J11766" t="s">
        <v>10469</v>
      </c>
      <c r="L11766" s="5"/>
      <c r="P11766" t="s">
        <v>10469</v>
      </c>
    </row>
    <row r="11767" spans="2:16" x14ac:dyDescent="0.25">
      <c r="B11767" t="s">
        <v>4</v>
      </c>
      <c r="C11767" t="s">
        <v>17</v>
      </c>
      <c r="D11767" s="6">
        <v>0.126</v>
      </c>
      <c r="E11767" s="6">
        <v>0.126</v>
      </c>
      <c r="F11767" s="18">
        <v>135</v>
      </c>
      <c r="G11767" t="s">
        <v>2226</v>
      </c>
      <c r="H11767" t="s">
        <v>2225</v>
      </c>
      <c r="I11767" t="s">
        <v>6530</v>
      </c>
      <c r="J11767" t="s">
        <v>10518</v>
      </c>
      <c r="L11767" s="5"/>
      <c r="P11767" t="s">
        <v>10518</v>
      </c>
    </row>
    <row r="11768" spans="2:16" x14ac:dyDescent="0.25">
      <c r="B11768" t="s">
        <v>4</v>
      </c>
      <c r="C11768" t="s">
        <v>17</v>
      </c>
      <c r="D11768" s="6">
        <v>0.126</v>
      </c>
      <c r="E11768" s="6">
        <v>0.126</v>
      </c>
      <c r="F11768" s="18">
        <v>135</v>
      </c>
      <c r="G11768" t="s">
        <v>2226</v>
      </c>
      <c r="H11768" t="s">
        <v>2226</v>
      </c>
      <c r="I11768" t="s">
        <v>170</v>
      </c>
      <c r="J11768" t="s">
        <v>10567</v>
      </c>
      <c r="L11768" s="5"/>
      <c r="P11768" t="s">
        <v>10567</v>
      </c>
    </row>
    <row r="11769" spans="2:16" x14ac:dyDescent="0.25">
      <c r="B11769" t="s">
        <v>4</v>
      </c>
      <c r="C11769" t="s">
        <v>17</v>
      </c>
      <c r="D11769" s="6">
        <v>0.107</v>
      </c>
      <c r="E11769" s="6">
        <v>0.107</v>
      </c>
      <c r="F11769" s="18">
        <v>155</v>
      </c>
      <c r="G11769" t="s">
        <v>2226</v>
      </c>
      <c r="H11769" t="s">
        <v>2227</v>
      </c>
      <c r="I11769" t="s">
        <v>6533</v>
      </c>
      <c r="J11769" t="s">
        <v>10616</v>
      </c>
      <c r="L11769" s="5"/>
      <c r="P11769" t="s">
        <v>10616</v>
      </c>
    </row>
    <row r="11770" spans="2:16" x14ac:dyDescent="0.25">
      <c r="B11770" t="s">
        <v>4</v>
      </c>
      <c r="C11770" t="s">
        <v>17</v>
      </c>
      <c r="D11770" s="6">
        <v>0.126</v>
      </c>
      <c r="E11770" s="6">
        <v>0.126</v>
      </c>
      <c r="F11770" s="18">
        <v>135</v>
      </c>
      <c r="G11770" t="s">
        <v>2226</v>
      </c>
      <c r="H11770" t="s">
        <v>2228</v>
      </c>
      <c r="I11770" t="s">
        <v>469</v>
      </c>
      <c r="J11770" t="s">
        <v>10665</v>
      </c>
      <c r="L11770" s="5"/>
      <c r="P11770" t="s">
        <v>10665</v>
      </c>
    </row>
    <row r="11771" spans="2:16" x14ac:dyDescent="0.25">
      <c r="B11771" t="s">
        <v>4</v>
      </c>
      <c r="C11771" t="s">
        <v>17</v>
      </c>
      <c r="D11771" s="6">
        <v>0.126</v>
      </c>
      <c r="E11771" s="6">
        <v>0.126</v>
      </c>
      <c r="F11771" s="18">
        <v>135</v>
      </c>
      <c r="G11771" t="s">
        <v>2226</v>
      </c>
      <c r="H11771" t="s">
        <v>2229</v>
      </c>
      <c r="I11771" t="s">
        <v>842</v>
      </c>
      <c r="J11771" t="s">
        <v>10714</v>
      </c>
      <c r="L11771" s="5"/>
      <c r="P11771" t="s">
        <v>10714</v>
      </c>
    </row>
    <row r="11772" spans="2:16" x14ac:dyDescent="0.25">
      <c r="B11772" t="s">
        <v>4</v>
      </c>
      <c r="C11772" t="s">
        <v>17</v>
      </c>
      <c r="D11772" s="6">
        <v>6.9000000000000006E-2</v>
      </c>
      <c r="E11772" s="6">
        <v>6.9000000000000006E-2</v>
      </c>
      <c r="F11772" s="18">
        <v>170</v>
      </c>
      <c r="G11772" t="s">
        <v>2226</v>
      </c>
      <c r="H11772" t="s">
        <v>2230</v>
      </c>
      <c r="I11772" t="s">
        <v>6537</v>
      </c>
      <c r="J11772" t="s">
        <v>10763</v>
      </c>
      <c r="L11772" s="5"/>
      <c r="P11772" t="s">
        <v>10763</v>
      </c>
    </row>
    <row r="11773" spans="2:16" x14ac:dyDescent="0.25">
      <c r="B11773" t="s">
        <v>4</v>
      </c>
      <c r="C11773" t="s">
        <v>17</v>
      </c>
      <c r="D11773" s="6">
        <v>0.126</v>
      </c>
      <c r="E11773" s="6">
        <v>0.126</v>
      </c>
      <c r="F11773" s="18">
        <v>135</v>
      </c>
      <c r="G11773" t="s">
        <v>2226</v>
      </c>
      <c r="H11773" t="s">
        <v>2231</v>
      </c>
      <c r="I11773" t="s">
        <v>369</v>
      </c>
      <c r="J11773" t="s">
        <v>10812</v>
      </c>
      <c r="L11773" s="5"/>
      <c r="P11773" t="s">
        <v>10812</v>
      </c>
    </row>
    <row r="11774" spans="2:16" x14ac:dyDescent="0.25">
      <c r="B11774" t="s">
        <v>4</v>
      </c>
      <c r="C11774" t="s">
        <v>17</v>
      </c>
      <c r="D11774" s="6">
        <v>0.126</v>
      </c>
      <c r="E11774" s="6">
        <v>0.126</v>
      </c>
      <c r="F11774" s="18">
        <v>135</v>
      </c>
      <c r="G11774" t="s">
        <v>2226</v>
      </c>
      <c r="H11774" t="s">
        <v>2232</v>
      </c>
      <c r="I11774" t="s">
        <v>6540</v>
      </c>
      <c r="J11774" t="s">
        <v>10861</v>
      </c>
      <c r="L11774" s="5"/>
      <c r="P11774" t="s">
        <v>10861</v>
      </c>
    </row>
    <row r="11775" spans="2:16" x14ac:dyDescent="0.25">
      <c r="B11775" t="s">
        <v>4</v>
      </c>
      <c r="C11775" t="s">
        <v>17</v>
      </c>
      <c r="D11775" s="6">
        <v>6.9000000000000006E-2</v>
      </c>
      <c r="E11775" s="6">
        <v>6.9000000000000006E-2</v>
      </c>
      <c r="F11775" s="18">
        <v>170</v>
      </c>
      <c r="G11775" t="s">
        <v>2226</v>
      </c>
      <c r="H11775" t="s">
        <v>2233</v>
      </c>
      <c r="I11775" t="s">
        <v>1000</v>
      </c>
      <c r="J11775" t="s">
        <v>10910</v>
      </c>
      <c r="L11775" s="5"/>
      <c r="P11775" t="s">
        <v>10910</v>
      </c>
    </row>
    <row r="11776" spans="2:16" x14ac:dyDescent="0.25">
      <c r="B11776" t="s">
        <v>4</v>
      </c>
      <c r="C11776" t="s">
        <v>17</v>
      </c>
      <c r="D11776" s="6">
        <v>0.107</v>
      </c>
      <c r="E11776" s="6">
        <v>0.107</v>
      </c>
      <c r="F11776" s="18">
        <v>155</v>
      </c>
      <c r="G11776" t="s">
        <v>2226</v>
      </c>
      <c r="H11776" t="s">
        <v>2234</v>
      </c>
      <c r="I11776" t="s">
        <v>893</v>
      </c>
      <c r="J11776" t="s">
        <v>10959</v>
      </c>
      <c r="L11776" s="5"/>
      <c r="P11776" t="s">
        <v>10959</v>
      </c>
    </row>
    <row r="11777" spans="2:16" x14ac:dyDescent="0.25">
      <c r="B11777" t="s">
        <v>4</v>
      </c>
      <c r="C11777" t="s">
        <v>17</v>
      </c>
      <c r="D11777" s="6">
        <v>0.126</v>
      </c>
      <c r="E11777" s="6">
        <v>0.126</v>
      </c>
      <c r="F11777" s="18">
        <v>135</v>
      </c>
      <c r="G11777" t="s">
        <v>2226</v>
      </c>
      <c r="H11777" t="s">
        <v>2235</v>
      </c>
      <c r="I11777" t="s">
        <v>6544</v>
      </c>
      <c r="J11777" t="s">
        <v>11008</v>
      </c>
      <c r="L11777" s="5"/>
      <c r="P11777" t="s">
        <v>11008</v>
      </c>
    </row>
    <row r="11778" spans="2:16" x14ac:dyDescent="0.25">
      <c r="B11778" t="s">
        <v>4</v>
      </c>
      <c r="C11778" t="s">
        <v>17</v>
      </c>
      <c r="D11778" s="6">
        <v>0.05</v>
      </c>
      <c r="E11778" s="6">
        <v>0.05</v>
      </c>
      <c r="F11778" s="18">
        <v>230</v>
      </c>
      <c r="G11778" t="s">
        <v>2226</v>
      </c>
      <c r="H11778" t="s">
        <v>2236</v>
      </c>
      <c r="I11778" t="s">
        <v>6546</v>
      </c>
      <c r="J11778" t="s">
        <v>11057</v>
      </c>
      <c r="L11778" s="5"/>
      <c r="P11778" t="s">
        <v>11057</v>
      </c>
    </row>
    <row r="11779" spans="2:16" x14ac:dyDescent="0.25">
      <c r="B11779" t="s">
        <v>4</v>
      </c>
      <c r="C11779" t="s">
        <v>17</v>
      </c>
      <c r="D11779" s="6">
        <v>0.107</v>
      </c>
      <c r="E11779" s="6">
        <v>0.107</v>
      </c>
      <c r="F11779" s="18">
        <v>155</v>
      </c>
      <c r="G11779" t="s">
        <v>2227</v>
      </c>
      <c r="H11779" t="s">
        <v>2190</v>
      </c>
      <c r="I11779" t="s">
        <v>6548</v>
      </c>
      <c r="J11779" t="s">
        <v>8706</v>
      </c>
      <c r="L11779" s="5"/>
      <c r="P11779" t="s">
        <v>8706</v>
      </c>
    </row>
    <row r="11780" spans="2:16" x14ac:dyDescent="0.25">
      <c r="B11780" t="s">
        <v>4</v>
      </c>
      <c r="C11780" t="s">
        <v>17</v>
      </c>
      <c r="D11780" s="6">
        <v>0.107</v>
      </c>
      <c r="E11780" s="6">
        <v>0.107</v>
      </c>
      <c r="F11780" s="18">
        <v>155</v>
      </c>
      <c r="G11780" t="s">
        <v>2227</v>
      </c>
      <c r="H11780" t="s">
        <v>2191</v>
      </c>
      <c r="I11780" t="s">
        <v>6550</v>
      </c>
      <c r="J11780" t="s">
        <v>8755</v>
      </c>
      <c r="L11780" s="5"/>
      <c r="P11780" t="s">
        <v>8755</v>
      </c>
    </row>
    <row r="11781" spans="2:16" x14ac:dyDescent="0.25">
      <c r="B11781" t="s">
        <v>4</v>
      </c>
      <c r="C11781" t="s">
        <v>17</v>
      </c>
      <c r="D11781" s="6">
        <v>6.9000000000000006E-2</v>
      </c>
      <c r="E11781" s="6">
        <v>6.9000000000000006E-2</v>
      </c>
      <c r="F11781" s="18">
        <v>170</v>
      </c>
      <c r="G11781" t="s">
        <v>2227</v>
      </c>
      <c r="H11781" t="s">
        <v>2192</v>
      </c>
      <c r="I11781" t="s">
        <v>6552</v>
      </c>
      <c r="J11781" t="s">
        <v>8804</v>
      </c>
      <c r="L11781" s="5"/>
      <c r="P11781" t="s">
        <v>8804</v>
      </c>
    </row>
    <row r="11782" spans="2:16" x14ac:dyDescent="0.25">
      <c r="B11782" t="s">
        <v>4</v>
      </c>
      <c r="C11782" t="s">
        <v>17</v>
      </c>
      <c r="D11782" s="6">
        <v>6.9000000000000006E-2</v>
      </c>
      <c r="E11782" s="6">
        <v>6.9000000000000006E-2</v>
      </c>
      <c r="F11782" s="18">
        <v>170</v>
      </c>
      <c r="G11782" t="s">
        <v>2227</v>
      </c>
      <c r="H11782" t="s">
        <v>2183</v>
      </c>
      <c r="I11782" t="s">
        <v>6554</v>
      </c>
      <c r="J11782" t="s">
        <v>8853</v>
      </c>
      <c r="L11782" s="5"/>
      <c r="P11782" t="s">
        <v>8853</v>
      </c>
    </row>
    <row r="11783" spans="2:16" x14ac:dyDescent="0.25">
      <c r="B11783" t="s">
        <v>4</v>
      </c>
      <c r="C11783" t="s">
        <v>17</v>
      </c>
      <c r="D11783" s="6">
        <v>6.9000000000000006E-2</v>
      </c>
      <c r="E11783" s="6">
        <v>6.9000000000000006E-2</v>
      </c>
      <c r="F11783" s="18">
        <v>170</v>
      </c>
      <c r="G11783" t="s">
        <v>2227</v>
      </c>
      <c r="H11783" t="s">
        <v>2193</v>
      </c>
      <c r="I11783" t="s">
        <v>6556</v>
      </c>
      <c r="J11783" t="s">
        <v>8902</v>
      </c>
      <c r="L11783" s="5"/>
      <c r="P11783" t="s">
        <v>8902</v>
      </c>
    </row>
    <row r="11784" spans="2:16" x14ac:dyDescent="0.25">
      <c r="B11784" t="s">
        <v>4</v>
      </c>
      <c r="C11784" t="s">
        <v>17</v>
      </c>
      <c r="D11784" s="6">
        <v>0.107</v>
      </c>
      <c r="E11784" s="6">
        <v>0.107</v>
      </c>
      <c r="F11784" s="18">
        <v>155</v>
      </c>
      <c r="G11784" t="s">
        <v>2227</v>
      </c>
      <c r="H11784" t="s">
        <v>2194</v>
      </c>
      <c r="I11784" t="s">
        <v>6558</v>
      </c>
      <c r="J11784" t="s">
        <v>8951</v>
      </c>
      <c r="L11784" s="5"/>
      <c r="P11784" t="s">
        <v>8951</v>
      </c>
    </row>
    <row r="11785" spans="2:16" x14ac:dyDescent="0.25">
      <c r="B11785" t="s">
        <v>4</v>
      </c>
      <c r="C11785" t="s">
        <v>17</v>
      </c>
      <c r="D11785" s="6">
        <v>0.107</v>
      </c>
      <c r="E11785" s="6">
        <v>0.107</v>
      </c>
      <c r="F11785" s="18">
        <v>155</v>
      </c>
      <c r="G11785" t="s">
        <v>2227</v>
      </c>
      <c r="H11785" t="s">
        <v>2195</v>
      </c>
      <c r="I11785" t="s">
        <v>6560</v>
      </c>
      <c r="J11785" t="s">
        <v>9000</v>
      </c>
      <c r="L11785" s="5"/>
      <c r="P11785" t="s">
        <v>9000</v>
      </c>
    </row>
    <row r="11786" spans="2:16" x14ac:dyDescent="0.25">
      <c r="B11786" t="s">
        <v>4</v>
      </c>
      <c r="C11786" t="s">
        <v>17</v>
      </c>
      <c r="D11786" s="6">
        <v>0.107</v>
      </c>
      <c r="E11786" s="6">
        <v>0.107</v>
      </c>
      <c r="F11786" s="18">
        <v>155</v>
      </c>
      <c r="G11786" t="s">
        <v>2227</v>
      </c>
      <c r="H11786" t="s">
        <v>2196</v>
      </c>
      <c r="I11786" t="s">
        <v>6562</v>
      </c>
      <c r="J11786" t="s">
        <v>9049</v>
      </c>
      <c r="L11786" s="5"/>
      <c r="P11786" t="s">
        <v>9049</v>
      </c>
    </row>
    <row r="11787" spans="2:16" x14ac:dyDescent="0.25">
      <c r="B11787" t="s">
        <v>4</v>
      </c>
      <c r="C11787" t="s">
        <v>17</v>
      </c>
      <c r="D11787" s="6">
        <v>6.9000000000000006E-2</v>
      </c>
      <c r="E11787" s="6">
        <v>6.9000000000000006E-2</v>
      </c>
      <c r="F11787" s="18">
        <v>170</v>
      </c>
      <c r="G11787" t="s">
        <v>2227</v>
      </c>
      <c r="H11787" t="s">
        <v>2197</v>
      </c>
      <c r="I11787" t="s">
        <v>6564</v>
      </c>
      <c r="J11787" t="s">
        <v>9098</v>
      </c>
      <c r="L11787" s="5"/>
      <c r="P11787" t="s">
        <v>9098</v>
      </c>
    </row>
    <row r="11788" spans="2:16" x14ac:dyDescent="0.25">
      <c r="B11788" t="s">
        <v>4</v>
      </c>
      <c r="C11788" t="s">
        <v>17</v>
      </c>
      <c r="D11788" s="6">
        <v>0.107</v>
      </c>
      <c r="E11788" s="6">
        <v>0.107</v>
      </c>
      <c r="F11788" s="18">
        <v>155</v>
      </c>
      <c r="G11788" t="s">
        <v>2227</v>
      </c>
      <c r="H11788" t="s">
        <v>2198</v>
      </c>
      <c r="I11788" t="s">
        <v>6566</v>
      </c>
      <c r="J11788" t="s">
        <v>9147</v>
      </c>
      <c r="L11788" s="5"/>
      <c r="P11788" t="s">
        <v>9147</v>
      </c>
    </row>
    <row r="11789" spans="2:16" x14ac:dyDescent="0.25">
      <c r="B11789" t="s">
        <v>4</v>
      </c>
      <c r="C11789" t="s">
        <v>17</v>
      </c>
      <c r="D11789" s="6">
        <v>0.126</v>
      </c>
      <c r="E11789" s="6">
        <v>0.126</v>
      </c>
      <c r="F11789" s="18">
        <v>135</v>
      </c>
      <c r="G11789" t="s">
        <v>2227</v>
      </c>
      <c r="H11789" t="s">
        <v>2199</v>
      </c>
      <c r="I11789" t="s">
        <v>6568</v>
      </c>
      <c r="J11789" t="s">
        <v>9196</v>
      </c>
      <c r="L11789" s="5"/>
      <c r="P11789" t="s">
        <v>9196</v>
      </c>
    </row>
    <row r="11790" spans="2:16" x14ac:dyDescent="0.25">
      <c r="B11790" t="s">
        <v>4</v>
      </c>
      <c r="C11790" t="s">
        <v>17</v>
      </c>
      <c r="D11790" s="6">
        <v>6.9000000000000006E-2</v>
      </c>
      <c r="E11790" s="6">
        <v>6.9000000000000006E-2</v>
      </c>
      <c r="F11790" s="18">
        <v>170</v>
      </c>
      <c r="G11790" t="s">
        <v>2227</v>
      </c>
      <c r="H11790" t="s">
        <v>1014</v>
      </c>
      <c r="I11790" t="s">
        <v>6570</v>
      </c>
      <c r="J11790" t="s">
        <v>9245</v>
      </c>
      <c r="L11790" s="5"/>
      <c r="P11790" t="s">
        <v>9245</v>
      </c>
    </row>
    <row r="11791" spans="2:16" x14ac:dyDescent="0.25">
      <c r="B11791" t="s">
        <v>4</v>
      </c>
      <c r="C11791" t="s">
        <v>17</v>
      </c>
      <c r="D11791" s="6">
        <v>0.126</v>
      </c>
      <c r="E11791" s="6">
        <v>0.126</v>
      </c>
      <c r="F11791" s="18">
        <v>135</v>
      </c>
      <c r="G11791" t="s">
        <v>2227</v>
      </c>
      <c r="H11791" t="s">
        <v>2200</v>
      </c>
      <c r="I11791" t="s">
        <v>6572</v>
      </c>
      <c r="J11791" t="s">
        <v>9294</v>
      </c>
      <c r="L11791" s="5"/>
      <c r="P11791" t="s">
        <v>9294</v>
      </c>
    </row>
    <row r="11792" spans="2:16" x14ac:dyDescent="0.25">
      <c r="B11792" t="s">
        <v>4</v>
      </c>
      <c r="C11792" t="s">
        <v>17</v>
      </c>
      <c r="D11792" s="6">
        <v>0.126</v>
      </c>
      <c r="E11792" s="6">
        <v>0.126</v>
      </c>
      <c r="F11792" s="18">
        <v>135</v>
      </c>
      <c r="G11792" t="s">
        <v>2227</v>
      </c>
      <c r="H11792" t="s">
        <v>2201</v>
      </c>
      <c r="I11792" t="s">
        <v>6574</v>
      </c>
      <c r="J11792" t="s">
        <v>9343</v>
      </c>
      <c r="L11792" s="5"/>
      <c r="P11792" t="s">
        <v>9343</v>
      </c>
    </row>
    <row r="11793" spans="2:16" x14ac:dyDescent="0.25">
      <c r="B11793" t="s">
        <v>4</v>
      </c>
      <c r="C11793" t="s">
        <v>17</v>
      </c>
      <c r="D11793" s="6">
        <v>0.126</v>
      </c>
      <c r="E11793" s="6">
        <v>0.126</v>
      </c>
      <c r="F11793" s="18">
        <v>135</v>
      </c>
      <c r="G11793" t="s">
        <v>2227</v>
      </c>
      <c r="H11793" t="s">
        <v>2202</v>
      </c>
      <c r="I11793" t="s">
        <v>6576</v>
      </c>
      <c r="J11793" t="s">
        <v>9392</v>
      </c>
      <c r="L11793" s="5"/>
      <c r="P11793" t="s">
        <v>9392</v>
      </c>
    </row>
    <row r="11794" spans="2:16" x14ac:dyDescent="0.25">
      <c r="B11794" t="s">
        <v>4</v>
      </c>
      <c r="C11794" t="s">
        <v>17</v>
      </c>
      <c r="D11794" s="6">
        <v>0.126</v>
      </c>
      <c r="E11794" s="6">
        <v>0.126</v>
      </c>
      <c r="F11794" s="18">
        <v>135</v>
      </c>
      <c r="G11794" t="s">
        <v>2227</v>
      </c>
      <c r="H11794" t="s">
        <v>2203</v>
      </c>
      <c r="I11794" t="s">
        <v>6578</v>
      </c>
      <c r="J11794" t="s">
        <v>9441</v>
      </c>
      <c r="L11794" s="5"/>
      <c r="P11794" t="s">
        <v>9441</v>
      </c>
    </row>
    <row r="11795" spans="2:16" x14ac:dyDescent="0.25">
      <c r="B11795" t="s">
        <v>4</v>
      </c>
      <c r="C11795" t="s">
        <v>17</v>
      </c>
      <c r="D11795" s="6">
        <v>0.107</v>
      </c>
      <c r="E11795" s="6">
        <v>0.107</v>
      </c>
      <c r="F11795" s="18">
        <v>155</v>
      </c>
      <c r="G11795" t="s">
        <v>2227</v>
      </c>
      <c r="H11795" t="s">
        <v>2204</v>
      </c>
      <c r="I11795" t="s">
        <v>6580</v>
      </c>
      <c r="J11795" t="s">
        <v>9490</v>
      </c>
      <c r="L11795" s="5"/>
      <c r="P11795" t="s">
        <v>9490</v>
      </c>
    </row>
    <row r="11796" spans="2:16" x14ac:dyDescent="0.25">
      <c r="B11796" t="s">
        <v>4</v>
      </c>
      <c r="C11796" t="s">
        <v>17</v>
      </c>
      <c r="D11796" s="6">
        <v>0.107</v>
      </c>
      <c r="E11796" s="6">
        <v>0.107</v>
      </c>
      <c r="F11796" s="18">
        <v>155</v>
      </c>
      <c r="G11796" t="s">
        <v>2227</v>
      </c>
      <c r="H11796" t="s">
        <v>2205</v>
      </c>
      <c r="I11796" t="s">
        <v>6582</v>
      </c>
      <c r="J11796" t="s">
        <v>9539</v>
      </c>
      <c r="L11796" s="5"/>
      <c r="P11796" t="s">
        <v>9539</v>
      </c>
    </row>
    <row r="11797" spans="2:16" x14ac:dyDescent="0.25">
      <c r="B11797" t="s">
        <v>4</v>
      </c>
      <c r="C11797" t="s">
        <v>17</v>
      </c>
      <c r="D11797" s="6">
        <v>0.107</v>
      </c>
      <c r="E11797" s="6">
        <v>0.107</v>
      </c>
      <c r="F11797" s="18">
        <v>155</v>
      </c>
      <c r="G11797" t="s">
        <v>2227</v>
      </c>
      <c r="H11797" t="s">
        <v>2206</v>
      </c>
      <c r="I11797" t="s">
        <v>6584</v>
      </c>
      <c r="J11797" t="s">
        <v>9588</v>
      </c>
      <c r="L11797" s="5"/>
      <c r="P11797" t="s">
        <v>9588</v>
      </c>
    </row>
    <row r="11798" spans="2:16" x14ac:dyDescent="0.25">
      <c r="B11798" t="s">
        <v>4</v>
      </c>
      <c r="C11798" t="s">
        <v>17</v>
      </c>
      <c r="D11798" s="6">
        <v>0.107</v>
      </c>
      <c r="E11798" s="6">
        <v>0.107</v>
      </c>
      <c r="F11798" s="18">
        <v>155</v>
      </c>
      <c r="G11798" t="s">
        <v>2227</v>
      </c>
      <c r="H11798" t="s">
        <v>2207</v>
      </c>
      <c r="I11798" t="s">
        <v>6586</v>
      </c>
      <c r="J11798" t="s">
        <v>9637</v>
      </c>
      <c r="L11798" s="5"/>
      <c r="P11798" t="s">
        <v>9637</v>
      </c>
    </row>
    <row r="11799" spans="2:16" x14ac:dyDescent="0.25">
      <c r="B11799" t="s">
        <v>4</v>
      </c>
      <c r="C11799" t="s">
        <v>17</v>
      </c>
      <c r="D11799" s="6">
        <v>0.126</v>
      </c>
      <c r="E11799" s="6">
        <v>0.126</v>
      </c>
      <c r="F11799" s="18">
        <v>135</v>
      </c>
      <c r="G11799" t="s">
        <v>2227</v>
      </c>
      <c r="H11799" t="s">
        <v>2208</v>
      </c>
      <c r="I11799" t="s">
        <v>969</v>
      </c>
      <c r="J11799" t="s">
        <v>9686</v>
      </c>
      <c r="L11799" s="5"/>
      <c r="P11799" t="s">
        <v>9686</v>
      </c>
    </row>
    <row r="11800" spans="2:16" x14ac:dyDescent="0.25">
      <c r="B11800" t="s">
        <v>4</v>
      </c>
      <c r="C11800" t="s">
        <v>17</v>
      </c>
      <c r="D11800" s="6">
        <v>0.126</v>
      </c>
      <c r="E11800" s="6">
        <v>0.126</v>
      </c>
      <c r="F11800" s="18">
        <v>135</v>
      </c>
      <c r="G11800" t="s">
        <v>2227</v>
      </c>
      <c r="H11800" t="s">
        <v>2209</v>
      </c>
      <c r="I11800" t="s">
        <v>6589</v>
      </c>
      <c r="J11800" t="s">
        <v>9735</v>
      </c>
      <c r="L11800" s="5"/>
      <c r="P11800" t="s">
        <v>9735</v>
      </c>
    </row>
    <row r="11801" spans="2:16" x14ac:dyDescent="0.25">
      <c r="B11801" t="s">
        <v>4</v>
      </c>
      <c r="C11801" t="s">
        <v>17</v>
      </c>
      <c r="D11801" s="6">
        <v>0.126</v>
      </c>
      <c r="E11801" s="6">
        <v>0.126</v>
      </c>
      <c r="F11801" s="18">
        <v>135</v>
      </c>
      <c r="G11801" t="s">
        <v>2227</v>
      </c>
      <c r="H11801" t="s">
        <v>2210</v>
      </c>
      <c r="I11801" t="s">
        <v>6591</v>
      </c>
      <c r="J11801" t="s">
        <v>9784</v>
      </c>
      <c r="L11801" s="5"/>
      <c r="P11801" t="s">
        <v>9784</v>
      </c>
    </row>
    <row r="11802" spans="2:16" x14ac:dyDescent="0.25">
      <c r="B11802" t="s">
        <v>4</v>
      </c>
      <c r="C11802" t="s">
        <v>17</v>
      </c>
      <c r="D11802" s="6">
        <v>0.107</v>
      </c>
      <c r="E11802" s="6">
        <v>0.107</v>
      </c>
      <c r="F11802" s="18">
        <v>155</v>
      </c>
      <c r="G11802" t="s">
        <v>2227</v>
      </c>
      <c r="H11802" t="s">
        <v>2211</v>
      </c>
      <c r="I11802" t="s">
        <v>6593</v>
      </c>
      <c r="J11802" t="s">
        <v>9833</v>
      </c>
      <c r="L11802" s="5"/>
      <c r="P11802" t="s">
        <v>9833</v>
      </c>
    </row>
    <row r="11803" spans="2:16" x14ac:dyDescent="0.25">
      <c r="B11803" t="s">
        <v>4</v>
      </c>
      <c r="C11803" t="s">
        <v>17</v>
      </c>
      <c r="D11803" s="6">
        <v>0.05</v>
      </c>
      <c r="E11803" s="6">
        <v>0.05</v>
      </c>
      <c r="F11803" s="18">
        <v>230</v>
      </c>
      <c r="G11803" t="s">
        <v>2227</v>
      </c>
      <c r="H11803" t="s">
        <v>2212</v>
      </c>
      <c r="I11803" t="s">
        <v>6595</v>
      </c>
      <c r="J11803" t="s">
        <v>9882</v>
      </c>
      <c r="L11803" s="5"/>
      <c r="P11803" t="s">
        <v>9882</v>
      </c>
    </row>
    <row r="11804" spans="2:16" x14ac:dyDescent="0.25">
      <c r="B11804" t="s">
        <v>4</v>
      </c>
      <c r="C11804" t="s">
        <v>17</v>
      </c>
      <c r="D11804" s="6">
        <v>0.107</v>
      </c>
      <c r="E11804" s="6">
        <v>0.107</v>
      </c>
      <c r="F11804" s="18">
        <v>155</v>
      </c>
      <c r="G11804" t="s">
        <v>2227</v>
      </c>
      <c r="H11804" t="s">
        <v>2213</v>
      </c>
      <c r="I11804" t="s">
        <v>344</v>
      </c>
      <c r="J11804" t="s">
        <v>9931</v>
      </c>
      <c r="L11804" s="5"/>
      <c r="P11804" t="s">
        <v>9931</v>
      </c>
    </row>
    <row r="11805" spans="2:16" x14ac:dyDescent="0.25">
      <c r="B11805" t="s">
        <v>4</v>
      </c>
      <c r="C11805" t="s">
        <v>17</v>
      </c>
      <c r="D11805" s="6">
        <v>0.05</v>
      </c>
      <c r="E11805" s="6">
        <v>0.05</v>
      </c>
      <c r="F11805" s="18">
        <v>230</v>
      </c>
      <c r="G11805" t="s">
        <v>2227</v>
      </c>
      <c r="H11805" t="s">
        <v>2214</v>
      </c>
      <c r="I11805" t="s">
        <v>6598</v>
      </c>
      <c r="J11805" t="s">
        <v>9980</v>
      </c>
      <c r="L11805" s="5"/>
      <c r="P11805" t="s">
        <v>9980</v>
      </c>
    </row>
    <row r="11806" spans="2:16" x14ac:dyDescent="0.25">
      <c r="B11806" t="s">
        <v>4</v>
      </c>
      <c r="C11806" t="s">
        <v>17</v>
      </c>
      <c r="D11806" s="6">
        <v>0.126</v>
      </c>
      <c r="E11806" s="6">
        <v>0.126</v>
      </c>
      <c r="F11806" s="18">
        <v>135</v>
      </c>
      <c r="G11806" t="s">
        <v>2227</v>
      </c>
      <c r="H11806" t="s">
        <v>2215</v>
      </c>
      <c r="I11806" t="s">
        <v>6600</v>
      </c>
      <c r="J11806" t="s">
        <v>10029</v>
      </c>
      <c r="L11806" s="5"/>
      <c r="P11806" t="s">
        <v>10029</v>
      </c>
    </row>
    <row r="11807" spans="2:16" x14ac:dyDescent="0.25">
      <c r="B11807" t="s">
        <v>4</v>
      </c>
      <c r="C11807" t="s">
        <v>17</v>
      </c>
      <c r="D11807" s="6">
        <v>0.107</v>
      </c>
      <c r="E11807" s="6">
        <v>0.107</v>
      </c>
      <c r="F11807" s="18">
        <v>155</v>
      </c>
      <c r="G11807" t="s">
        <v>2227</v>
      </c>
      <c r="H11807" t="s">
        <v>2216</v>
      </c>
      <c r="I11807" t="s">
        <v>6602</v>
      </c>
      <c r="J11807" t="s">
        <v>10078</v>
      </c>
      <c r="L11807" s="5"/>
      <c r="P11807" t="s">
        <v>10078</v>
      </c>
    </row>
    <row r="11808" spans="2:16" x14ac:dyDescent="0.25">
      <c r="B11808" t="s">
        <v>4</v>
      </c>
      <c r="C11808" t="s">
        <v>17</v>
      </c>
      <c r="D11808" s="6">
        <v>0.107</v>
      </c>
      <c r="E11808" s="6">
        <v>0.107</v>
      </c>
      <c r="F11808" s="18">
        <v>155</v>
      </c>
      <c r="G11808" t="s">
        <v>2227</v>
      </c>
      <c r="H11808" t="s">
        <v>2217</v>
      </c>
      <c r="I11808" t="s">
        <v>6604</v>
      </c>
      <c r="J11808" t="s">
        <v>10127</v>
      </c>
      <c r="L11808" s="5"/>
      <c r="P11808" t="s">
        <v>10127</v>
      </c>
    </row>
    <row r="11809" spans="2:16" x14ac:dyDescent="0.25">
      <c r="B11809" t="s">
        <v>4</v>
      </c>
      <c r="C11809" t="s">
        <v>17</v>
      </c>
      <c r="D11809" s="6">
        <v>6.9000000000000006E-2</v>
      </c>
      <c r="E11809" s="6">
        <v>6.9000000000000006E-2</v>
      </c>
      <c r="F11809" s="18">
        <v>170</v>
      </c>
      <c r="G11809" t="s">
        <v>2227</v>
      </c>
      <c r="H11809" t="s">
        <v>2218</v>
      </c>
      <c r="I11809" t="s">
        <v>6606</v>
      </c>
      <c r="J11809" t="s">
        <v>10176</v>
      </c>
      <c r="L11809" s="5"/>
      <c r="P11809" t="s">
        <v>10176</v>
      </c>
    </row>
    <row r="11810" spans="2:16" x14ac:dyDescent="0.25">
      <c r="B11810" t="s">
        <v>4</v>
      </c>
      <c r="C11810" t="s">
        <v>17</v>
      </c>
      <c r="D11810" s="6">
        <v>6.9000000000000006E-2</v>
      </c>
      <c r="E11810" s="6">
        <v>6.9000000000000006E-2</v>
      </c>
      <c r="F11810" s="18">
        <v>170</v>
      </c>
      <c r="G11810" t="s">
        <v>2227</v>
      </c>
      <c r="H11810" t="s">
        <v>2219</v>
      </c>
      <c r="I11810" t="s">
        <v>6608</v>
      </c>
      <c r="J11810" t="s">
        <v>10225</v>
      </c>
      <c r="L11810" s="5"/>
      <c r="P11810" t="s">
        <v>10225</v>
      </c>
    </row>
    <row r="11811" spans="2:16" x14ac:dyDescent="0.25">
      <c r="B11811" t="s">
        <v>4</v>
      </c>
      <c r="C11811" t="s">
        <v>17</v>
      </c>
      <c r="D11811" s="6">
        <v>0.107</v>
      </c>
      <c r="E11811" s="6">
        <v>0.107</v>
      </c>
      <c r="F11811" s="18">
        <v>155</v>
      </c>
      <c r="G11811" t="s">
        <v>2227</v>
      </c>
      <c r="H11811" t="s">
        <v>2220</v>
      </c>
      <c r="I11811" t="s">
        <v>6610</v>
      </c>
      <c r="J11811" t="s">
        <v>10274</v>
      </c>
      <c r="L11811" s="5"/>
      <c r="P11811" t="s">
        <v>10274</v>
      </c>
    </row>
    <row r="11812" spans="2:16" x14ac:dyDescent="0.25">
      <c r="B11812" t="s">
        <v>4</v>
      </c>
      <c r="C11812" t="s">
        <v>17</v>
      </c>
      <c r="D11812" s="6">
        <v>0.126</v>
      </c>
      <c r="E11812" s="6">
        <v>0.126</v>
      </c>
      <c r="F11812" s="18">
        <v>135</v>
      </c>
      <c r="G11812" t="s">
        <v>2227</v>
      </c>
      <c r="H11812" t="s">
        <v>2221</v>
      </c>
      <c r="I11812" t="s">
        <v>6612</v>
      </c>
      <c r="J11812" t="s">
        <v>10323</v>
      </c>
      <c r="L11812" s="5"/>
      <c r="P11812" t="s">
        <v>10323</v>
      </c>
    </row>
    <row r="11813" spans="2:16" x14ac:dyDescent="0.25">
      <c r="B11813" t="s">
        <v>4</v>
      </c>
      <c r="C11813" t="s">
        <v>17</v>
      </c>
      <c r="D11813" s="6">
        <v>0.107</v>
      </c>
      <c r="E11813" s="6">
        <v>0.107</v>
      </c>
      <c r="F11813" s="18">
        <v>155</v>
      </c>
      <c r="G11813" t="s">
        <v>2227</v>
      </c>
      <c r="H11813" t="s">
        <v>2222</v>
      </c>
      <c r="I11813" t="s">
        <v>6614</v>
      </c>
      <c r="J11813" t="s">
        <v>10372</v>
      </c>
      <c r="L11813" s="5"/>
      <c r="P11813" t="s">
        <v>10372</v>
      </c>
    </row>
    <row r="11814" spans="2:16" x14ac:dyDescent="0.25">
      <c r="B11814" t="s">
        <v>4</v>
      </c>
      <c r="C11814" t="s">
        <v>17</v>
      </c>
      <c r="D11814" s="6">
        <v>6.9000000000000006E-2</v>
      </c>
      <c r="E11814" s="6">
        <v>6.9000000000000006E-2</v>
      </c>
      <c r="F11814" s="18">
        <v>170</v>
      </c>
      <c r="G11814" t="s">
        <v>2227</v>
      </c>
      <c r="H11814" t="s">
        <v>2223</v>
      </c>
      <c r="I11814" t="s">
        <v>6618</v>
      </c>
      <c r="J11814" t="s">
        <v>10421</v>
      </c>
      <c r="L11814" s="5"/>
      <c r="P11814" t="s">
        <v>10421</v>
      </c>
    </row>
    <row r="11815" spans="2:16" x14ac:dyDescent="0.25">
      <c r="B11815" t="s">
        <v>4</v>
      </c>
      <c r="C11815" t="s">
        <v>17</v>
      </c>
      <c r="D11815" s="6">
        <v>0.107</v>
      </c>
      <c r="E11815" s="6">
        <v>0.107</v>
      </c>
      <c r="F11815" s="18">
        <v>155</v>
      </c>
      <c r="G11815" t="s">
        <v>2227</v>
      </c>
      <c r="H11815" t="s">
        <v>2224</v>
      </c>
      <c r="I11815" t="s">
        <v>6620</v>
      </c>
      <c r="J11815" t="s">
        <v>10470</v>
      </c>
      <c r="L11815" s="5"/>
      <c r="P11815" t="s">
        <v>10470</v>
      </c>
    </row>
    <row r="11816" spans="2:16" x14ac:dyDescent="0.25">
      <c r="B11816" t="s">
        <v>4</v>
      </c>
      <c r="C11816" t="s">
        <v>17</v>
      </c>
      <c r="D11816" s="6">
        <v>0.107</v>
      </c>
      <c r="E11816" s="6">
        <v>0.107</v>
      </c>
      <c r="F11816" s="18">
        <v>155</v>
      </c>
      <c r="G11816" t="s">
        <v>2227</v>
      </c>
      <c r="H11816" t="s">
        <v>2225</v>
      </c>
      <c r="I11816" t="s">
        <v>6623</v>
      </c>
      <c r="J11816" t="s">
        <v>10519</v>
      </c>
      <c r="L11816" s="5"/>
      <c r="P11816" t="s">
        <v>10519</v>
      </c>
    </row>
    <row r="11817" spans="2:16" x14ac:dyDescent="0.25">
      <c r="B11817" t="s">
        <v>4</v>
      </c>
      <c r="C11817" t="s">
        <v>17</v>
      </c>
      <c r="D11817" s="6">
        <v>0.107</v>
      </c>
      <c r="E11817" s="6">
        <v>0.107</v>
      </c>
      <c r="F11817" s="18">
        <v>155</v>
      </c>
      <c r="G11817" t="s">
        <v>2227</v>
      </c>
      <c r="H11817" t="s">
        <v>2226</v>
      </c>
      <c r="I11817" t="s">
        <v>6625</v>
      </c>
      <c r="J11817" t="s">
        <v>10568</v>
      </c>
      <c r="L11817" s="5"/>
      <c r="P11817" t="s">
        <v>10568</v>
      </c>
    </row>
    <row r="11818" spans="2:16" x14ac:dyDescent="0.25">
      <c r="B11818" t="s">
        <v>4</v>
      </c>
      <c r="C11818" t="s">
        <v>17</v>
      </c>
      <c r="D11818" s="6">
        <v>0.126</v>
      </c>
      <c r="E11818" s="6">
        <v>0.126</v>
      </c>
      <c r="F11818" s="18">
        <v>135</v>
      </c>
      <c r="G11818" t="s">
        <v>2227</v>
      </c>
      <c r="H11818" t="s">
        <v>2227</v>
      </c>
      <c r="I11818" t="s">
        <v>6627</v>
      </c>
      <c r="J11818" t="s">
        <v>10617</v>
      </c>
      <c r="L11818" s="5"/>
      <c r="P11818" t="s">
        <v>10617</v>
      </c>
    </row>
    <row r="11819" spans="2:16" x14ac:dyDescent="0.25">
      <c r="B11819" t="s">
        <v>4</v>
      </c>
      <c r="C11819" t="s">
        <v>17</v>
      </c>
      <c r="D11819" s="6">
        <v>0.107</v>
      </c>
      <c r="E11819" s="6">
        <v>0.107</v>
      </c>
      <c r="F11819" s="18">
        <v>155</v>
      </c>
      <c r="G11819" t="s">
        <v>2227</v>
      </c>
      <c r="H11819" t="s">
        <v>2228</v>
      </c>
      <c r="I11819" t="s">
        <v>6629</v>
      </c>
      <c r="J11819" t="s">
        <v>10666</v>
      </c>
      <c r="L11819" s="5"/>
      <c r="P11819" t="s">
        <v>10666</v>
      </c>
    </row>
    <row r="11820" spans="2:16" x14ac:dyDescent="0.25">
      <c r="B11820" t="s">
        <v>4</v>
      </c>
      <c r="C11820" t="s">
        <v>17</v>
      </c>
      <c r="D11820" s="6">
        <v>0.107</v>
      </c>
      <c r="E11820" s="6">
        <v>0.107</v>
      </c>
      <c r="F11820" s="18">
        <v>155</v>
      </c>
      <c r="G11820" t="s">
        <v>2227</v>
      </c>
      <c r="H11820" t="s">
        <v>2229</v>
      </c>
      <c r="I11820" t="s">
        <v>6631</v>
      </c>
      <c r="J11820" t="s">
        <v>10715</v>
      </c>
      <c r="L11820" s="5"/>
      <c r="P11820" t="s">
        <v>10715</v>
      </c>
    </row>
    <row r="11821" spans="2:16" x14ac:dyDescent="0.25">
      <c r="B11821" t="s">
        <v>4</v>
      </c>
      <c r="C11821" t="s">
        <v>17</v>
      </c>
      <c r="D11821" s="6">
        <v>6.9000000000000006E-2</v>
      </c>
      <c r="E11821" s="6">
        <v>6.9000000000000006E-2</v>
      </c>
      <c r="F11821" s="18">
        <v>170</v>
      </c>
      <c r="G11821" t="s">
        <v>2227</v>
      </c>
      <c r="H11821" t="s">
        <v>2230</v>
      </c>
      <c r="I11821" t="s">
        <v>6633</v>
      </c>
      <c r="J11821" t="s">
        <v>10764</v>
      </c>
      <c r="L11821" s="5"/>
      <c r="P11821" t="s">
        <v>10764</v>
      </c>
    </row>
    <row r="11822" spans="2:16" x14ac:dyDescent="0.25">
      <c r="B11822" t="s">
        <v>4</v>
      </c>
      <c r="C11822" t="s">
        <v>17</v>
      </c>
      <c r="D11822" s="6">
        <v>0.107</v>
      </c>
      <c r="E11822" s="6">
        <v>0.107</v>
      </c>
      <c r="F11822" s="18">
        <v>155</v>
      </c>
      <c r="G11822" t="s">
        <v>2227</v>
      </c>
      <c r="H11822" t="s">
        <v>2231</v>
      </c>
      <c r="I11822" t="s">
        <v>6635</v>
      </c>
      <c r="J11822" t="s">
        <v>10813</v>
      </c>
      <c r="L11822" s="5"/>
      <c r="P11822" t="s">
        <v>10813</v>
      </c>
    </row>
    <row r="11823" spans="2:16" x14ac:dyDescent="0.25">
      <c r="B11823" t="s">
        <v>4</v>
      </c>
      <c r="C11823" t="s">
        <v>17</v>
      </c>
      <c r="D11823" s="6">
        <v>0.107</v>
      </c>
      <c r="E11823" s="6">
        <v>0.107</v>
      </c>
      <c r="F11823" s="18">
        <v>155</v>
      </c>
      <c r="G11823" t="s">
        <v>2227</v>
      </c>
      <c r="H11823" t="s">
        <v>2232</v>
      </c>
      <c r="I11823" t="s">
        <v>6637</v>
      </c>
      <c r="J11823" t="s">
        <v>10862</v>
      </c>
      <c r="L11823" s="5"/>
      <c r="P11823" t="s">
        <v>10862</v>
      </c>
    </row>
    <row r="11824" spans="2:16" x14ac:dyDescent="0.25">
      <c r="B11824" t="s">
        <v>4</v>
      </c>
      <c r="C11824" t="s">
        <v>17</v>
      </c>
      <c r="D11824" s="6">
        <v>6.9000000000000006E-2</v>
      </c>
      <c r="E11824" s="6">
        <v>6.9000000000000006E-2</v>
      </c>
      <c r="F11824" s="18">
        <v>170</v>
      </c>
      <c r="G11824" t="s">
        <v>2227</v>
      </c>
      <c r="H11824" t="s">
        <v>2233</v>
      </c>
      <c r="I11824" t="s">
        <v>6639</v>
      </c>
      <c r="J11824" t="s">
        <v>10911</v>
      </c>
      <c r="L11824" s="5"/>
      <c r="P11824" t="s">
        <v>10911</v>
      </c>
    </row>
    <row r="11825" spans="2:16" x14ac:dyDescent="0.25">
      <c r="B11825" t="s">
        <v>4</v>
      </c>
      <c r="C11825" t="s">
        <v>17</v>
      </c>
      <c r="D11825" s="6">
        <v>0.126</v>
      </c>
      <c r="E11825" s="6">
        <v>0.126</v>
      </c>
      <c r="F11825" s="18">
        <v>135</v>
      </c>
      <c r="G11825" t="s">
        <v>2227</v>
      </c>
      <c r="H11825" t="s">
        <v>2234</v>
      </c>
      <c r="I11825" t="s">
        <v>6641</v>
      </c>
      <c r="J11825" t="s">
        <v>10960</v>
      </c>
      <c r="L11825" s="5"/>
      <c r="P11825" t="s">
        <v>10960</v>
      </c>
    </row>
    <row r="11826" spans="2:16" x14ac:dyDescent="0.25">
      <c r="B11826" t="s">
        <v>4</v>
      </c>
      <c r="C11826" t="s">
        <v>17</v>
      </c>
      <c r="D11826" s="6">
        <v>0.107</v>
      </c>
      <c r="E11826" s="6">
        <v>0.107</v>
      </c>
      <c r="F11826" s="18">
        <v>155</v>
      </c>
      <c r="G11826" t="s">
        <v>2227</v>
      </c>
      <c r="H11826" t="s">
        <v>2235</v>
      </c>
      <c r="I11826" t="s">
        <v>6643</v>
      </c>
      <c r="J11826" t="s">
        <v>11009</v>
      </c>
      <c r="L11826" s="5"/>
      <c r="P11826" t="s">
        <v>11009</v>
      </c>
    </row>
    <row r="11827" spans="2:16" x14ac:dyDescent="0.25">
      <c r="B11827" t="s">
        <v>4</v>
      </c>
      <c r="C11827" t="s">
        <v>17</v>
      </c>
      <c r="D11827" s="6">
        <v>0.05</v>
      </c>
      <c r="E11827" s="6">
        <v>0.05</v>
      </c>
      <c r="F11827" s="18">
        <v>230</v>
      </c>
      <c r="G11827" t="s">
        <v>2227</v>
      </c>
      <c r="H11827" t="s">
        <v>2236</v>
      </c>
      <c r="I11827" t="s">
        <v>6645</v>
      </c>
      <c r="J11827" t="s">
        <v>11058</v>
      </c>
      <c r="L11827" s="5"/>
      <c r="P11827" t="s">
        <v>11058</v>
      </c>
    </row>
    <row r="11828" spans="2:16" x14ac:dyDescent="0.25">
      <c r="B11828" t="s">
        <v>4</v>
      </c>
      <c r="C11828" t="s">
        <v>17</v>
      </c>
      <c r="D11828" s="6">
        <v>0.24</v>
      </c>
      <c r="E11828" s="6">
        <v>0.24</v>
      </c>
      <c r="F11828" s="18">
        <v>135</v>
      </c>
      <c r="G11828" t="s">
        <v>2228</v>
      </c>
      <c r="H11828" t="s">
        <v>2190</v>
      </c>
      <c r="I11828" t="s">
        <v>168</v>
      </c>
      <c r="J11828" t="s">
        <v>8707</v>
      </c>
      <c r="L11828" s="5"/>
      <c r="P11828" t="s">
        <v>8707</v>
      </c>
    </row>
    <row r="11829" spans="2:16" x14ac:dyDescent="0.25">
      <c r="B11829" t="s">
        <v>4</v>
      </c>
      <c r="C11829" t="s">
        <v>17</v>
      </c>
      <c r="D11829" s="6">
        <v>0.126</v>
      </c>
      <c r="E11829" s="6">
        <v>0.126</v>
      </c>
      <c r="F11829" s="18">
        <v>135</v>
      </c>
      <c r="G11829" t="s">
        <v>2228</v>
      </c>
      <c r="H11829" t="s">
        <v>2191</v>
      </c>
      <c r="I11829" t="s">
        <v>980</v>
      </c>
      <c r="J11829" t="s">
        <v>8756</v>
      </c>
      <c r="L11829" s="5"/>
      <c r="P11829" t="s">
        <v>8756</v>
      </c>
    </row>
    <row r="11830" spans="2:16" x14ac:dyDescent="0.25">
      <c r="B11830" t="s">
        <v>4</v>
      </c>
      <c r="C11830" t="s">
        <v>17</v>
      </c>
      <c r="D11830" s="6">
        <v>6.9000000000000006E-2</v>
      </c>
      <c r="E11830" s="6">
        <v>6.9000000000000006E-2</v>
      </c>
      <c r="F11830" s="18">
        <v>170</v>
      </c>
      <c r="G11830" t="s">
        <v>2228</v>
      </c>
      <c r="H11830" t="s">
        <v>2192</v>
      </c>
      <c r="I11830" t="s">
        <v>157</v>
      </c>
      <c r="J11830" t="s">
        <v>8805</v>
      </c>
      <c r="L11830" s="5"/>
      <c r="P11830" t="s">
        <v>8805</v>
      </c>
    </row>
    <row r="11831" spans="2:16" x14ac:dyDescent="0.25">
      <c r="B11831" t="s">
        <v>4</v>
      </c>
      <c r="C11831" t="s">
        <v>17</v>
      </c>
      <c r="D11831" s="6">
        <v>6.9000000000000006E-2</v>
      </c>
      <c r="E11831" s="6">
        <v>6.9000000000000006E-2</v>
      </c>
      <c r="F11831" s="18">
        <v>170</v>
      </c>
      <c r="G11831" t="s">
        <v>2228</v>
      </c>
      <c r="H11831" t="s">
        <v>2183</v>
      </c>
      <c r="I11831" t="s">
        <v>216</v>
      </c>
      <c r="J11831" t="s">
        <v>8854</v>
      </c>
      <c r="L11831" s="5"/>
      <c r="P11831" t="s">
        <v>8854</v>
      </c>
    </row>
    <row r="11832" spans="2:16" x14ac:dyDescent="0.25">
      <c r="B11832" t="s">
        <v>4</v>
      </c>
      <c r="C11832" t="s">
        <v>17</v>
      </c>
      <c r="D11832" s="6">
        <v>6.9000000000000006E-2</v>
      </c>
      <c r="E11832" s="6">
        <v>6.9000000000000006E-2</v>
      </c>
      <c r="F11832" s="18">
        <v>170</v>
      </c>
      <c r="G11832" t="s">
        <v>2228</v>
      </c>
      <c r="H11832" t="s">
        <v>2193</v>
      </c>
      <c r="I11832" t="s">
        <v>6651</v>
      </c>
      <c r="J11832" t="s">
        <v>8903</v>
      </c>
      <c r="L11832" s="5"/>
      <c r="P11832" t="s">
        <v>8903</v>
      </c>
    </row>
    <row r="11833" spans="2:16" x14ac:dyDescent="0.25">
      <c r="B11833" t="s">
        <v>4</v>
      </c>
      <c r="C11833" t="s">
        <v>17</v>
      </c>
      <c r="D11833" s="6">
        <v>0.126</v>
      </c>
      <c r="E11833" s="6">
        <v>0.126</v>
      </c>
      <c r="F11833" s="18">
        <v>135</v>
      </c>
      <c r="G11833" t="s">
        <v>2228</v>
      </c>
      <c r="H11833" t="s">
        <v>2194</v>
      </c>
      <c r="I11833" t="s">
        <v>6653</v>
      </c>
      <c r="J11833" t="s">
        <v>8952</v>
      </c>
      <c r="L11833" s="5"/>
      <c r="P11833" t="s">
        <v>8952</v>
      </c>
    </row>
    <row r="11834" spans="2:16" x14ac:dyDescent="0.25">
      <c r="B11834" t="s">
        <v>4</v>
      </c>
      <c r="C11834" t="s">
        <v>17</v>
      </c>
      <c r="D11834" s="6">
        <v>0.126</v>
      </c>
      <c r="E11834" s="6">
        <v>0.126</v>
      </c>
      <c r="F11834" s="18">
        <v>135</v>
      </c>
      <c r="G11834" t="s">
        <v>2228</v>
      </c>
      <c r="H11834" t="s">
        <v>2195</v>
      </c>
      <c r="I11834" t="s">
        <v>6655</v>
      </c>
      <c r="J11834" t="s">
        <v>9001</v>
      </c>
      <c r="L11834" s="5"/>
      <c r="P11834" t="s">
        <v>9001</v>
      </c>
    </row>
    <row r="11835" spans="2:16" x14ac:dyDescent="0.25">
      <c r="B11835" t="s">
        <v>4</v>
      </c>
      <c r="C11835" t="s">
        <v>17</v>
      </c>
      <c r="D11835" s="6">
        <v>0.126</v>
      </c>
      <c r="E11835" s="6">
        <v>0.126</v>
      </c>
      <c r="F11835" s="18">
        <v>135</v>
      </c>
      <c r="G11835" t="s">
        <v>2228</v>
      </c>
      <c r="H11835" t="s">
        <v>2196</v>
      </c>
      <c r="I11835" t="s">
        <v>6657</v>
      </c>
      <c r="J11835" t="s">
        <v>9050</v>
      </c>
      <c r="L11835" s="5"/>
      <c r="P11835" t="s">
        <v>9050</v>
      </c>
    </row>
    <row r="11836" spans="2:16" x14ac:dyDescent="0.25">
      <c r="B11836" t="s">
        <v>4</v>
      </c>
      <c r="C11836" t="s">
        <v>17</v>
      </c>
      <c r="D11836" s="6">
        <v>0.222</v>
      </c>
      <c r="E11836" s="6">
        <v>0.222</v>
      </c>
      <c r="F11836" s="18">
        <v>150.5</v>
      </c>
      <c r="G11836" t="s">
        <v>2228</v>
      </c>
      <c r="H11836" t="s">
        <v>2197</v>
      </c>
      <c r="I11836" t="s">
        <v>264</v>
      </c>
      <c r="J11836" t="s">
        <v>9099</v>
      </c>
      <c r="L11836" s="5"/>
      <c r="P11836" t="s">
        <v>9099</v>
      </c>
    </row>
    <row r="11837" spans="2:16" x14ac:dyDescent="0.25">
      <c r="B11837" t="s">
        <v>4</v>
      </c>
      <c r="C11837" t="s">
        <v>17</v>
      </c>
      <c r="D11837" s="6">
        <v>-8.4000000000000005E-2</v>
      </c>
      <c r="E11837" s="6">
        <v>-8.4000000000000005E-2</v>
      </c>
      <c r="F11837" s="18">
        <v>135</v>
      </c>
      <c r="G11837" t="s">
        <v>2228</v>
      </c>
      <c r="H11837" t="s">
        <v>2198</v>
      </c>
      <c r="I11837" t="s">
        <v>281</v>
      </c>
      <c r="J11837" t="s">
        <v>9148</v>
      </c>
      <c r="L11837" s="5"/>
      <c r="P11837" t="s">
        <v>9148</v>
      </c>
    </row>
    <row r="11838" spans="2:16" x14ac:dyDescent="0.25">
      <c r="B11838" t="s">
        <v>4</v>
      </c>
      <c r="C11838" t="s">
        <v>17</v>
      </c>
      <c r="D11838" s="6">
        <v>0.126</v>
      </c>
      <c r="E11838" s="6">
        <v>0.126</v>
      </c>
      <c r="F11838" s="18">
        <v>135</v>
      </c>
      <c r="G11838" t="s">
        <v>2228</v>
      </c>
      <c r="H11838" t="s">
        <v>2199</v>
      </c>
      <c r="I11838" t="s">
        <v>6661</v>
      </c>
      <c r="J11838" t="s">
        <v>9197</v>
      </c>
      <c r="L11838" s="5"/>
      <c r="P11838" t="s">
        <v>9197</v>
      </c>
    </row>
    <row r="11839" spans="2:16" x14ac:dyDescent="0.25">
      <c r="B11839" t="s">
        <v>4</v>
      </c>
      <c r="C11839" t="s">
        <v>17</v>
      </c>
      <c r="D11839" s="6">
        <v>6.9000000000000006E-2</v>
      </c>
      <c r="E11839" s="6">
        <v>6.9000000000000006E-2</v>
      </c>
      <c r="F11839" s="18">
        <v>170</v>
      </c>
      <c r="G11839" t="s">
        <v>2228</v>
      </c>
      <c r="H11839" t="s">
        <v>1014</v>
      </c>
      <c r="I11839" t="s">
        <v>6663</v>
      </c>
      <c r="J11839" t="s">
        <v>9246</v>
      </c>
      <c r="L11839" s="5"/>
      <c r="P11839" t="s">
        <v>9246</v>
      </c>
    </row>
    <row r="11840" spans="2:16" x14ac:dyDescent="0.25">
      <c r="B11840" t="s">
        <v>4</v>
      </c>
      <c r="C11840" t="s">
        <v>17</v>
      </c>
      <c r="D11840" s="6">
        <v>0.126</v>
      </c>
      <c r="E11840" s="6">
        <v>0.126</v>
      </c>
      <c r="F11840" s="18">
        <v>135</v>
      </c>
      <c r="G11840" t="s">
        <v>2228</v>
      </c>
      <c r="H11840" t="s">
        <v>2200</v>
      </c>
      <c r="I11840" t="s">
        <v>630</v>
      </c>
      <c r="J11840" t="s">
        <v>9295</v>
      </c>
      <c r="L11840" s="5"/>
      <c r="P11840" t="s">
        <v>9295</v>
      </c>
    </row>
    <row r="11841" spans="2:16" x14ac:dyDescent="0.25">
      <c r="B11841" t="s">
        <v>4</v>
      </c>
      <c r="C11841" t="s">
        <v>17</v>
      </c>
      <c r="D11841" s="6">
        <v>0.23800000000000002</v>
      </c>
      <c r="E11841" s="6">
        <v>0.23800000000000002</v>
      </c>
      <c r="F11841" s="18">
        <v>135</v>
      </c>
      <c r="G11841" t="s">
        <v>2228</v>
      </c>
      <c r="H11841" t="s">
        <v>2201</v>
      </c>
      <c r="I11841" t="s">
        <v>163</v>
      </c>
      <c r="J11841" t="s">
        <v>9344</v>
      </c>
      <c r="L11841" s="5"/>
      <c r="P11841" t="s">
        <v>9344</v>
      </c>
    </row>
    <row r="11842" spans="2:16" x14ac:dyDescent="0.25">
      <c r="B11842" t="s">
        <v>4</v>
      </c>
      <c r="C11842" t="s">
        <v>17</v>
      </c>
      <c r="D11842" s="6">
        <v>0.126</v>
      </c>
      <c r="E11842" s="6">
        <v>0.126</v>
      </c>
      <c r="F11842" s="18">
        <v>135</v>
      </c>
      <c r="G11842" t="s">
        <v>2228</v>
      </c>
      <c r="H11842" t="s">
        <v>2202</v>
      </c>
      <c r="I11842" t="s">
        <v>884</v>
      </c>
      <c r="J11842" t="s">
        <v>9393</v>
      </c>
      <c r="L11842" s="5"/>
      <c r="P11842" t="s">
        <v>9393</v>
      </c>
    </row>
    <row r="11843" spans="2:16" x14ac:dyDescent="0.25">
      <c r="B11843" t="s">
        <v>4</v>
      </c>
      <c r="C11843" t="s">
        <v>17</v>
      </c>
      <c r="D11843" s="6">
        <v>1.2E-2</v>
      </c>
      <c r="E11843" s="6">
        <v>1.2E-2</v>
      </c>
      <c r="F11843" s="18">
        <v>135</v>
      </c>
      <c r="G11843" t="s">
        <v>2228</v>
      </c>
      <c r="H11843" t="s">
        <v>2203</v>
      </c>
      <c r="I11843" t="s">
        <v>390</v>
      </c>
      <c r="J11843" t="s">
        <v>9442</v>
      </c>
      <c r="L11843" s="5"/>
      <c r="P11843" t="s">
        <v>9442</v>
      </c>
    </row>
    <row r="11844" spans="2:16" x14ac:dyDescent="0.25">
      <c r="B11844" t="s">
        <v>4</v>
      </c>
      <c r="C11844" t="s">
        <v>17</v>
      </c>
      <c r="D11844" s="6">
        <v>0.126</v>
      </c>
      <c r="E11844" s="6">
        <v>0.126</v>
      </c>
      <c r="F11844" s="18">
        <v>135</v>
      </c>
      <c r="G11844" t="s">
        <v>2228</v>
      </c>
      <c r="H11844" t="s">
        <v>2204</v>
      </c>
      <c r="I11844" t="s">
        <v>1007</v>
      </c>
      <c r="J11844" t="s">
        <v>9491</v>
      </c>
      <c r="L11844" s="5"/>
      <c r="P11844" t="s">
        <v>9491</v>
      </c>
    </row>
    <row r="11845" spans="2:16" x14ac:dyDescent="0.25">
      <c r="B11845" t="s">
        <v>4</v>
      </c>
      <c r="C11845" t="s">
        <v>17</v>
      </c>
      <c r="D11845" s="6">
        <v>0.126</v>
      </c>
      <c r="E11845" s="6">
        <v>0.126</v>
      </c>
      <c r="F11845" s="18">
        <v>135</v>
      </c>
      <c r="G11845" t="s">
        <v>2228</v>
      </c>
      <c r="H11845" t="s">
        <v>2205</v>
      </c>
      <c r="I11845" t="s">
        <v>483</v>
      </c>
      <c r="J11845" t="s">
        <v>9540</v>
      </c>
      <c r="L11845" s="5"/>
      <c r="P11845" t="s">
        <v>9540</v>
      </c>
    </row>
    <row r="11846" spans="2:16" x14ac:dyDescent="0.25">
      <c r="B11846" t="s">
        <v>4</v>
      </c>
      <c r="C11846" t="s">
        <v>17</v>
      </c>
      <c r="D11846" s="6">
        <v>0.126</v>
      </c>
      <c r="E11846" s="6">
        <v>0.126</v>
      </c>
      <c r="F11846" s="18">
        <v>135</v>
      </c>
      <c r="G11846" t="s">
        <v>2228</v>
      </c>
      <c r="H11846" t="s">
        <v>2206</v>
      </c>
      <c r="I11846" t="s">
        <v>613</v>
      </c>
      <c r="J11846" t="s">
        <v>9589</v>
      </c>
      <c r="L11846" s="5"/>
      <c r="P11846" t="s">
        <v>9589</v>
      </c>
    </row>
    <row r="11847" spans="2:16" x14ac:dyDescent="0.25">
      <c r="B11847" t="s">
        <v>4</v>
      </c>
      <c r="C11847" t="s">
        <v>17</v>
      </c>
      <c r="D11847" s="6">
        <v>0.126</v>
      </c>
      <c r="E11847" s="6">
        <v>0.126</v>
      </c>
      <c r="F11847" s="18">
        <v>135</v>
      </c>
      <c r="G11847" t="s">
        <v>2228</v>
      </c>
      <c r="H11847" t="s">
        <v>2207</v>
      </c>
      <c r="I11847" t="s">
        <v>6672</v>
      </c>
      <c r="J11847" t="s">
        <v>9638</v>
      </c>
      <c r="L11847" s="5"/>
      <c r="P11847" t="s">
        <v>9638</v>
      </c>
    </row>
    <row r="11848" spans="2:16" x14ac:dyDescent="0.25">
      <c r="B11848" t="s">
        <v>4</v>
      </c>
      <c r="C11848" t="s">
        <v>17</v>
      </c>
      <c r="D11848" s="6">
        <v>0.14400000000000002</v>
      </c>
      <c r="E11848" s="6">
        <v>0.14400000000000002</v>
      </c>
      <c r="F11848" s="18">
        <v>134</v>
      </c>
      <c r="G11848" t="s">
        <v>2228</v>
      </c>
      <c r="H11848" t="s">
        <v>2208</v>
      </c>
      <c r="I11848" t="s">
        <v>21</v>
      </c>
      <c r="J11848" t="s">
        <v>9687</v>
      </c>
      <c r="L11848" s="5"/>
      <c r="P11848" t="s">
        <v>9687</v>
      </c>
    </row>
    <row r="11849" spans="2:16" x14ac:dyDescent="0.25">
      <c r="B11849" t="s">
        <v>4</v>
      </c>
      <c r="C11849" t="s">
        <v>17</v>
      </c>
      <c r="D11849" s="6">
        <v>0.107</v>
      </c>
      <c r="E11849" s="6">
        <v>0.107</v>
      </c>
      <c r="F11849" s="18">
        <v>155</v>
      </c>
      <c r="G11849" t="s">
        <v>2228</v>
      </c>
      <c r="H11849" t="s">
        <v>2209</v>
      </c>
      <c r="I11849" t="s">
        <v>583</v>
      </c>
      <c r="J11849" t="s">
        <v>9736</v>
      </c>
      <c r="L11849" s="5"/>
      <c r="P11849" t="s">
        <v>9736</v>
      </c>
    </row>
    <row r="11850" spans="2:16" x14ac:dyDescent="0.25">
      <c r="B11850" t="s">
        <v>4</v>
      </c>
      <c r="C11850" t="s">
        <v>17</v>
      </c>
      <c r="D11850" s="6">
        <v>0.126</v>
      </c>
      <c r="E11850" s="6">
        <v>0.126</v>
      </c>
      <c r="F11850" s="18">
        <v>135</v>
      </c>
      <c r="G11850" t="s">
        <v>2228</v>
      </c>
      <c r="H11850" t="s">
        <v>2210</v>
      </c>
      <c r="I11850" t="s">
        <v>524</v>
      </c>
      <c r="J11850" t="s">
        <v>9785</v>
      </c>
      <c r="L11850" s="5"/>
      <c r="P11850" t="s">
        <v>9785</v>
      </c>
    </row>
    <row r="11851" spans="2:16" x14ac:dyDescent="0.25">
      <c r="B11851" t="s">
        <v>4</v>
      </c>
      <c r="C11851" t="s">
        <v>17</v>
      </c>
      <c r="D11851" s="6">
        <v>-5.0000000000000001E-3</v>
      </c>
      <c r="E11851" s="6">
        <v>-5.0000000000000001E-3</v>
      </c>
      <c r="F11851" s="18">
        <v>135</v>
      </c>
      <c r="G11851" t="s">
        <v>2228</v>
      </c>
      <c r="H11851" t="s">
        <v>2211</v>
      </c>
      <c r="I11851" t="s">
        <v>592</v>
      </c>
      <c r="J11851" t="s">
        <v>9834</v>
      </c>
      <c r="L11851" s="5"/>
      <c r="P11851" t="s">
        <v>9834</v>
      </c>
    </row>
    <row r="11852" spans="2:16" x14ac:dyDescent="0.25">
      <c r="B11852" t="s">
        <v>4</v>
      </c>
      <c r="C11852" t="s">
        <v>17</v>
      </c>
      <c r="D11852" s="6">
        <v>0.05</v>
      </c>
      <c r="E11852" s="6">
        <v>0.05</v>
      </c>
      <c r="F11852" s="18">
        <v>230</v>
      </c>
      <c r="G11852" t="s">
        <v>2228</v>
      </c>
      <c r="H11852" t="s">
        <v>2212</v>
      </c>
      <c r="I11852" t="s">
        <v>936</v>
      </c>
      <c r="J11852" t="s">
        <v>9883</v>
      </c>
      <c r="L11852" s="5"/>
      <c r="P11852" t="s">
        <v>9883</v>
      </c>
    </row>
    <row r="11853" spans="2:16" x14ac:dyDescent="0.25">
      <c r="B11853" t="s">
        <v>4</v>
      </c>
      <c r="C11853" t="s">
        <v>17</v>
      </c>
      <c r="D11853" s="6">
        <v>0.45899999999999996</v>
      </c>
      <c r="E11853" s="6">
        <v>0.45899999999999996</v>
      </c>
      <c r="F11853" s="18">
        <v>135</v>
      </c>
      <c r="G11853" t="s">
        <v>2228</v>
      </c>
      <c r="H11853" t="s">
        <v>2213</v>
      </c>
      <c r="I11853" t="s">
        <v>354</v>
      </c>
      <c r="J11853" t="s">
        <v>9932</v>
      </c>
      <c r="L11853" s="5"/>
      <c r="P11853" t="s">
        <v>9932</v>
      </c>
    </row>
    <row r="11854" spans="2:16" x14ac:dyDescent="0.25">
      <c r="B11854" t="s">
        <v>4</v>
      </c>
      <c r="C11854" t="s">
        <v>17</v>
      </c>
      <c r="D11854" s="6">
        <v>0.05</v>
      </c>
      <c r="E11854" s="6">
        <v>0.05</v>
      </c>
      <c r="F11854" s="18">
        <v>230</v>
      </c>
      <c r="G11854" t="s">
        <v>2228</v>
      </c>
      <c r="H11854" t="s">
        <v>2214</v>
      </c>
      <c r="I11854" t="s">
        <v>6680</v>
      </c>
      <c r="J11854" t="s">
        <v>9981</v>
      </c>
      <c r="L11854" s="5"/>
      <c r="P11854" t="s">
        <v>9981</v>
      </c>
    </row>
    <row r="11855" spans="2:16" x14ac:dyDescent="0.25">
      <c r="B11855" t="s">
        <v>4</v>
      </c>
      <c r="C11855" t="s">
        <v>17</v>
      </c>
      <c r="D11855" s="6">
        <v>0.126</v>
      </c>
      <c r="E11855" s="6">
        <v>0.126</v>
      </c>
      <c r="F11855" s="18">
        <v>135</v>
      </c>
      <c r="G11855" t="s">
        <v>2228</v>
      </c>
      <c r="H11855" t="s">
        <v>2215</v>
      </c>
      <c r="I11855" t="s">
        <v>6682</v>
      </c>
      <c r="J11855" t="s">
        <v>10030</v>
      </c>
      <c r="L11855" s="5"/>
      <c r="P11855" t="s">
        <v>10030</v>
      </c>
    </row>
    <row r="11856" spans="2:16" x14ac:dyDescent="0.25">
      <c r="B11856" t="s">
        <v>4</v>
      </c>
      <c r="C11856" t="s">
        <v>17</v>
      </c>
      <c r="D11856" s="6">
        <v>0.126</v>
      </c>
      <c r="E11856" s="6">
        <v>0.126</v>
      </c>
      <c r="F11856" s="18">
        <v>135</v>
      </c>
      <c r="G11856" t="s">
        <v>2228</v>
      </c>
      <c r="H11856" t="s">
        <v>2216</v>
      </c>
      <c r="I11856" t="s">
        <v>6684</v>
      </c>
      <c r="J11856" t="s">
        <v>10079</v>
      </c>
      <c r="L11856" s="5"/>
      <c r="P11856" t="s">
        <v>10079</v>
      </c>
    </row>
    <row r="11857" spans="2:16" x14ac:dyDescent="0.25">
      <c r="B11857" t="s">
        <v>4</v>
      </c>
      <c r="C11857" t="s">
        <v>17</v>
      </c>
      <c r="D11857" s="6">
        <v>0.126</v>
      </c>
      <c r="E11857" s="6">
        <v>0.126</v>
      </c>
      <c r="F11857" s="18">
        <v>135</v>
      </c>
      <c r="G11857" t="s">
        <v>2228</v>
      </c>
      <c r="H11857" t="s">
        <v>2217</v>
      </c>
      <c r="I11857" t="s">
        <v>935</v>
      </c>
      <c r="J11857" t="s">
        <v>10128</v>
      </c>
      <c r="L11857" s="5"/>
      <c r="P11857" t="s">
        <v>10128</v>
      </c>
    </row>
    <row r="11858" spans="2:16" x14ac:dyDescent="0.25">
      <c r="B11858" t="s">
        <v>4</v>
      </c>
      <c r="C11858" t="s">
        <v>17</v>
      </c>
      <c r="D11858" s="6">
        <v>6.9000000000000006E-2</v>
      </c>
      <c r="E11858" s="6">
        <v>6.9000000000000006E-2</v>
      </c>
      <c r="F11858" s="18">
        <v>170</v>
      </c>
      <c r="G11858" t="s">
        <v>2228</v>
      </c>
      <c r="H11858" t="s">
        <v>2218</v>
      </c>
      <c r="I11858" t="s">
        <v>6687</v>
      </c>
      <c r="J11858" t="s">
        <v>10177</v>
      </c>
      <c r="L11858" s="5"/>
      <c r="P11858" t="s">
        <v>10177</v>
      </c>
    </row>
    <row r="11859" spans="2:16" x14ac:dyDescent="0.25">
      <c r="B11859" t="s">
        <v>4</v>
      </c>
      <c r="C11859" t="s">
        <v>17</v>
      </c>
      <c r="D11859" s="6">
        <v>6.9000000000000006E-2</v>
      </c>
      <c r="E11859" s="6">
        <v>6.9000000000000006E-2</v>
      </c>
      <c r="F11859" s="18">
        <v>170</v>
      </c>
      <c r="G11859" t="s">
        <v>2228</v>
      </c>
      <c r="H11859" t="s">
        <v>2219</v>
      </c>
      <c r="I11859" t="s">
        <v>6689</v>
      </c>
      <c r="J11859" t="s">
        <v>10226</v>
      </c>
      <c r="L11859" s="5"/>
      <c r="P11859" t="s">
        <v>10226</v>
      </c>
    </row>
    <row r="11860" spans="2:16" x14ac:dyDescent="0.25">
      <c r="B11860" t="s">
        <v>4</v>
      </c>
      <c r="C11860" t="s">
        <v>17</v>
      </c>
      <c r="D11860" s="6">
        <v>0.126</v>
      </c>
      <c r="E11860" s="6">
        <v>0.126</v>
      </c>
      <c r="F11860" s="18">
        <v>135</v>
      </c>
      <c r="G11860" t="s">
        <v>2228</v>
      </c>
      <c r="H11860" t="s">
        <v>2220</v>
      </c>
      <c r="I11860" t="s">
        <v>743</v>
      </c>
      <c r="J11860" t="s">
        <v>10275</v>
      </c>
      <c r="L11860" s="5"/>
      <c r="P11860" t="s">
        <v>10275</v>
      </c>
    </row>
    <row r="11861" spans="2:16" x14ac:dyDescent="0.25">
      <c r="B11861" t="s">
        <v>4</v>
      </c>
      <c r="C11861" t="s">
        <v>17</v>
      </c>
      <c r="D11861" s="6">
        <v>-4.8000000000000001E-2</v>
      </c>
      <c r="E11861" s="6">
        <v>-4.8000000000000001E-2</v>
      </c>
      <c r="F11861" s="18">
        <v>135</v>
      </c>
      <c r="G11861" t="s">
        <v>2228</v>
      </c>
      <c r="H11861" t="s">
        <v>2221</v>
      </c>
      <c r="I11861" t="s">
        <v>266</v>
      </c>
      <c r="J11861" t="s">
        <v>10324</v>
      </c>
      <c r="L11861" s="5"/>
      <c r="P11861" t="s">
        <v>10324</v>
      </c>
    </row>
    <row r="11862" spans="2:16" x14ac:dyDescent="0.25">
      <c r="B11862" t="s">
        <v>4</v>
      </c>
      <c r="C11862" t="s">
        <v>17</v>
      </c>
      <c r="D11862" s="6">
        <v>0.126</v>
      </c>
      <c r="E11862" s="6">
        <v>0.126</v>
      </c>
      <c r="F11862" s="18">
        <v>135</v>
      </c>
      <c r="G11862" t="s">
        <v>2228</v>
      </c>
      <c r="H11862" t="s">
        <v>2222</v>
      </c>
      <c r="I11862" t="s">
        <v>753</v>
      </c>
      <c r="J11862" t="s">
        <v>10373</v>
      </c>
      <c r="L11862" s="5"/>
      <c r="P11862" t="s">
        <v>10373</v>
      </c>
    </row>
    <row r="11863" spans="2:16" x14ac:dyDescent="0.25">
      <c r="B11863" t="s">
        <v>4</v>
      </c>
      <c r="C11863" t="s">
        <v>17</v>
      </c>
      <c r="D11863" s="6">
        <v>6.9000000000000006E-2</v>
      </c>
      <c r="E11863" s="6">
        <v>6.9000000000000006E-2</v>
      </c>
      <c r="F11863" s="18">
        <v>170</v>
      </c>
      <c r="G11863" t="s">
        <v>2228</v>
      </c>
      <c r="H11863" t="s">
        <v>2223</v>
      </c>
      <c r="I11863" t="s">
        <v>855</v>
      </c>
      <c r="J11863" t="s">
        <v>10422</v>
      </c>
      <c r="L11863" s="5"/>
      <c r="P11863" t="s">
        <v>10422</v>
      </c>
    </row>
    <row r="11864" spans="2:16" x14ac:dyDescent="0.25">
      <c r="B11864" t="s">
        <v>4</v>
      </c>
      <c r="C11864" t="s">
        <v>17</v>
      </c>
      <c r="D11864" s="6">
        <v>0.126</v>
      </c>
      <c r="E11864" s="6">
        <v>0.126</v>
      </c>
      <c r="F11864" s="18">
        <v>135</v>
      </c>
      <c r="G11864" t="s">
        <v>2228</v>
      </c>
      <c r="H11864" t="s">
        <v>2224</v>
      </c>
      <c r="I11864" t="s">
        <v>147</v>
      </c>
      <c r="J11864" t="s">
        <v>10471</v>
      </c>
      <c r="L11864" s="5"/>
      <c r="P11864" t="s">
        <v>10471</v>
      </c>
    </row>
    <row r="11865" spans="2:16" x14ac:dyDescent="0.25">
      <c r="B11865" t="s">
        <v>4</v>
      </c>
      <c r="C11865" t="s">
        <v>17</v>
      </c>
      <c r="D11865" s="6">
        <v>0.126</v>
      </c>
      <c r="E11865" s="6">
        <v>0.126</v>
      </c>
      <c r="F11865" s="18">
        <v>135</v>
      </c>
      <c r="G11865" t="s">
        <v>2228</v>
      </c>
      <c r="H11865" t="s">
        <v>2225</v>
      </c>
      <c r="I11865" t="s">
        <v>6699</v>
      </c>
      <c r="J11865" t="s">
        <v>10520</v>
      </c>
      <c r="L11865" s="5"/>
      <c r="P11865" t="s">
        <v>10520</v>
      </c>
    </row>
    <row r="11866" spans="2:16" x14ac:dyDescent="0.25">
      <c r="B11866" t="s">
        <v>4</v>
      </c>
      <c r="C11866" t="s">
        <v>17</v>
      </c>
      <c r="D11866" s="6">
        <v>0.126</v>
      </c>
      <c r="E11866" s="6">
        <v>0.126</v>
      </c>
      <c r="F11866" s="18">
        <v>135</v>
      </c>
      <c r="G11866" t="s">
        <v>2228</v>
      </c>
      <c r="H11866" t="s">
        <v>2226</v>
      </c>
      <c r="I11866" t="s">
        <v>955</v>
      </c>
      <c r="J11866" t="s">
        <v>10569</v>
      </c>
      <c r="L11866" s="5"/>
      <c r="P11866" t="s">
        <v>10569</v>
      </c>
    </row>
    <row r="11867" spans="2:16" x14ac:dyDescent="0.25">
      <c r="B11867" t="s">
        <v>4</v>
      </c>
      <c r="C11867" t="s">
        <v>17</v>
      </c>
      <c r="D11867" s="6">
        <v>0.107</v>
      </c>
      <c r="E11867" s="6">
        <v>0.107</v>
      </c>
      <c r="F11867" s="18">
        <v>155</v>
      </c>
      <c r="G11867" t="s">
        <v>2228</v>
      </c>
      <c r="H11867" t="s">
        <v>2227</v>
      </c>
      <c r="I11867" t="s">
        <v>621</v>
      </c>
      <c r="J11867" t="s">
        <v>10618</v>
      </c>
      <c r="L11867" s="5"/>
      <c r="P11867" t="s">
        <v>10618</v>
      </c>
    </row>
    <row r="11868" spans="2:16" x14ac:dyDescent="0.25">
      <c r="B11868" t="s">
        <v>4</v>
      </c>
      <c r="C11868" t="s">
        <v>17</v>
      </c>
      <c r="D11868" s="6">
        <v>0.41899999999999998</v>
      </c>
      <c r="E11868" s="6">
        <v>0.41899999999999998</v>
      </c>
      <c r="F11868" s="18">
        <v>135</v>
      </c>
      <c r="G11868" t="s">
        <v>2228</v>
      </c>
      <c r="H11868" t="s">
        <v>2228</v>
      </c>
      <c r="I11868" t="s">
        <v>145</v>
      </c>
      <c r="J11868" t="s">
        <v>10667</v>
      </c>
      <c r="L11868" s="5"/>
      <c r="P11868" t="s">
        <v>10667</v>
      </c>
    </row>
    <row r="11869" spans="2:16" x14ac:dyDescent="0.25">
      <c r="B11869" t="s">
        <v>4</v>
      </c>
      <c r="C11869" t="s">
        <v>17</v>
      </c>
      <c r="D11869" s="6">
        <v>0.26500000000000001</v>
      </c>
      <c r="E11869" s="6">
        <v>0.26500000000000001</v>
      </c>
      <c r="F11869" s="18">
        <v>135</v>
      </c>
      <c r="G11869" t="s">
        <v>2228</v>
      </c>
      <c r="H11869" t="s">
        <v>2229</v>
      </c>
      <c r="I11869" t="s">
        <v>267</v>
      </c>
      <c r="J11869" t="s">
        <v>10716</v>
      </c>
      <c r="L11869" s="5"/>
      <c r="P11869" t="s">
        <v>10716</v>
      </c>
    </row>
    <row r="11870" spans="2:16" x14ac:dyDescent="0.25">
      <c r="B11870" t="s">
        <v>4</v>
      </c>
      <c r="C11870" t="s">
        <v>17</v>
      </c>
      <c r="D11870" s="6">
        <v>6.9000000000000006E-2</v>
      </c>
      <c r="E11870" s="6">
        <v>6.9000000000000006E-2</v>
      </c>
      <c r="F11870" s="18">
        <v>170</v>
      </c>
      <c r="G11870" t="s">
        <v>2228</v>
      </c>
      <c r="H11870" t="s">
        <v>2230</v>
      </c>
      <c r="I11870" t="s">
        <v>6705</v>
      </c>
      <c r="J11870" t="s">
        <v>10765</v>
      </c>
      <c r="L11870" s="5"/>
      <c r="P11870" t="s">
        <v>10765</v>
      </c>
    </row>
    <row r="11871" spans="2:16" x14ac:dyDescent="0.25">
      <c r="B11871" t="s">
        <v>4</v>
      </c>
      <c r="C11871" t="s">
        <v>17</v>
      </c>
      <c r="D11871" s="6">
        <v>0.126</v>
      </c>
      <c r="E11871" s="6">
        <v>0.126</v>
      </c>
      <c r="F11871" s="18">
        <v>135</v>
      </c>
      <c r="G11871" t="s">
        <v>2228</v>
      </c>
      <c r="H11871" t="s">
        <v>2231</v>
      </c>
      <c r="I11871" t="s">
        <v>911</v>
      </c>
      <c r="J11871" t="s">
        <v>10814</v>
      </c>
      <c r="L11871" s="5"/>
      <c r="P11871" t="s">
        <v>10814</v>
      </c>
    </row>
    <row r="11872" spans="2:16" x14ac:dyDescent="0.25">
      <c r="B11872" t="s">
        <v>4</v>
      </c>
      <c r="C11872" t="s">
        <v>17</v>
      </c>
      <c r="D11872" s="6">
        <v>0.126</v>
      </c>
      <c r="E11872" s="6">
        <v>0.126</v>
      </c>
      <c r="F11872" s="18">
        <v>135</v>
      </c>
      <c r="G11872" t="s">
        <v>2228</v>
      </c>
      <c r="H11872" t="s">
        <v>2232</v>
      </c>
      <c r="I11872" t="s">
        <v>6708</v>
      </c>
      <c r="J11872" t="s">
        <v>10863</v>
      </c>
      <c r="L11872" s="5"/>
      <c r="P11872" t="s">
        <v>10863</v>
      </c>
    </row>
    <row r="11873" spans="2:16" x14ac:dyDescent="0.25">
      <c r="B11873" t="s">
        <v>4</v>
      </c>
      <c r="C11873" t="s">
        <v>17</v>
      </c>
      <c r="D11873" s="6">
        <v>6.9000000000000006E-2</v>
      </c>
      <c r="E11873" s="6">
        <v>6.9000000000000006E-2</v>
      </c>
      <c r="F11873" s="18">
        <v>170</v>
      </c>
      <c r="G11873" t="s">
        <v>2228</v>
      </c>
      <c r="H11873" t="s">
        <v>2233</v>
      </c>
      <c r="I11873" t="s">
        <v>838</v>
      </c>
      <c r="J11873" t="s">
        <v>10912</v>
      </c>
      <c r="L11873" s="5"/>
      <c r="P11873" t="s">
        <v>10912</v>
      </c>
    </row>
    <row r="11874" spans="2:16" x14ac:dyDescent="0.25">
      <c r="B11874" t="s">
        <v>4</v>
      </c>
      <c r="C11874" t="s">
        <v>17</v>
      </c>
      <c r="D11874" s="6">
        <v>0.107</v>
      </c>
      <c r="E11874" s="6">
        <v>0.107</v>
      </c>
      <c r="F11874" s="18">
        <v>155</v>
      </c>
      <c r="G11874" t="s">
        <v>2228</v>
      </c>
      <c r="H11874" t="s">
        <v>2234</v>
      </c>
      <c r="I11874" t="s">
        <v>987</v>
      </c>
      <c r="J11874" t="s">
        <v>10961</v>
      </c>
      <c r="L11874" s="5"/>
      <c r="P11874" t="s">
        <v>10961</v>
      </c>
    </row>
    <row r="11875" spans="2:16" x14ac:dyDescent="0.25">
      <c r="B11875" t="s">
        <v>4</v>
      </c>
      <c r="C11875" t="s">
        <v>17</v>
      </c>
      <c r="D11875" s="6">
        <v>0.126</v>
      </c>
      <c r="E11875" s="6">
        <v>0.126</v>
      </c>
      <c r="F11875" s="18">
        <v>135</v>
      </c>
      <c r="G11875" t="s">
        <v>2228</v>
      </c>
      <c r="H11875" t="s">
        <v>2235</v>
      </c>
      <c r="I11875" t="s">
        <v>6712</v>
      </c>
      <c r="J11875" t="s">
        <v>11010</v>
      </c>
      <c r="L11875" s="5"/>
      <c r="P11875" t="s">
        <v>11010</v>
      </c>
    </row>
    <row r="11876" spans="2:16" x14ac:dyDescent="0.25">
      <c r="B11876" t="s">
        <v>4</v>
      </c>
      <c r="C11876" t="s">
        <v>17</v>
      </c>
      <c r="D11876" s="6">
        <v>0.05</v>
      </c>
      <c r="E11876" s="6">
        <v>0.05</v>
      </c>
      <c r="F11876" s="18">
        <v>230</v>
      </c>
      <c r="G11876" t="s">
        <v>2228</v>
      </c>
      <c r="H11876" t="s">
        <v>2236</v>
      </c>
      <c r="I11876" t="s">
        <v>6714</v>
      </c>
      <c r="J11876" t="s">
        <v>11059</v>
      </c>
      <c r="L11876" s="5"/>
      <c r="P11876" t="s">
        <v>11059</v>
      </c>
    </row>
    <row r="11877" spans="2:16" x14ac:dyDescent="0.25">
      <c r="B11877" t="s">
        <v>4</v>
      </c>
      <c r="C11877" t="s">
        <v>17</v>
      </c>
      <c r="D11877" s="6">
        <v>0.47</v>
      </c>
      <c r="E11877" s="6">
        <v>0.47</v>
      </c>
      <c r="F11877" s="18">
        <v>95</v>
      </c>
      <c r="G11877" t="s">
        <v>2229</v>
      </c>
      <c r="H11877" t="s">
        <v>2190</v>
      </c>
      <c r="I11877" t="s">
        <v>563</v>
      </c>
      <c r="J11877" t="s">
        <v>8708</v>
      </c>
      <c r="L11877" s="5"/>
      <c r="P11877" t="s">
        <v>8708</v>
      </c>
    </row>
    <row r="11878" spans="2:16" x14ac:dyDescent="0.25">
      <c r="B11878" t="s">
        <v>4</v>
      </c>
      <c r="C11878" t="s">
        <v>17</v>
      </c>
      <c r="D11878" s="6">
        <v>0.55000000000000004</v>
      </c>
      <c r="E11878" s="6">
        <v>0.55000000000000004</v>
      </c>
      <c r="F11878" s="18">
        <v>95</v>
      </c>
      <c r="G11878" t="s">
        <v>2229</v>
      </c>
      <c r="H11878" t="s">
        <v>2191</v>
      </c>
      <c r="I11878" t="s">
        <v>230</v>
      </c>
      <c r="J11878" t="s">
        <v>8757</v>
      </c>
      <c r="L11878" s="5"/>
      <c r="P11878" t="s">
        <v>8757</v>
      </c>
    </row>
    <row r="11879" spans="2:16" x14ac:dyDescent="0.25">
      <c r="B11879" t="s">
        <v>4</v>
      </c>
      <c r="C11879" t="s">
        <v>17</v>
      </c>
      <c r="D11879" s="6">
        <v>0.39500000000000002</v>
      </c>
      <c r="E11879" s="6">
        <v>0.39500000000000002</v>
      </c>
      <c r="F11879" s="18">
        <v>120</v>
      </c>
      <c r="G11879" t="s">
        <v>2229</v>
      </c>
      <c r="H11879" t="s">
        <v>2192</v>
      </c>
      <c r="I11879" t="s">
        <v>263</v>
      </c>
      <c r="J11879" t="s">
        <v>8806</v>
      </c>
      <c r="L11879" s="5"/>
      <c r="P11879" t="s">
        <v>8806</v>
      </c>
    </row>
    <row r="11880" spans="2:16" x14ac:dyDescent="0.25">
      <c r="B11880" t="s">
        <v>4</v>
      </c>
      <c r="C11880" t="s">
        <v>17</v>
      </c>
      <c r="D11880" s="6">
        <v>0.49399999999999999</v>
      </c>
      <c r="E11880" s="6">
        <v>0.49399999999999999</v>
      </c>
      <c r="F11880" s="18">
        <v>155</v>
      </c>
      <c r="G11880" t="s">
        <v>2229</v>
      </c>
      <c r="H11880" t="s">
        <v>2183</v>
      </c>
      <c r="I11880" t="s">
        <v>19</v>
      </c>
      <c r="J11880" t="s">
        <v>8855</v>
      </c>
      <c r="L11880" s="5"/>
      <c r="P11880" t="s">
        <v>8855</v>
      </c>
    </row>
    <row r="11881" spans="2:16" x14ac:dyDescent="0.25">
      <c r="B11881" t="s">
        <v>4</v>
      </c>
      <c r="C11881" t="s">
        <v>17</v>
      </c>
      <c r="D11881" s="6">
        <v>0.38799999999999996</v>
      </c>
      <c r="E11881" s="6">
        <v>0.38799999999999996</v>
      </c>
      <c r="F11881" s="18">
        <v>153</v>
      </c>
      <c r="G11881" t="s">
        <v>2229</v>
      </c>
      <c r="H11881" t="s">
        <v>2193</v>
      </c>
      <c r="I11881" t="s">
        <v>35</v>
      </c>
      <c r="J11881" t="s">
        <v>8904</v>
      </c>
      <c r="L11881" s="5"/>
      <c r="P11881" t="s">
        <v>8904</v>
      </c>
    </row>
    <row r="11882" spans="2:16" x14ac:dyDescent="0.25">
      <c r="B11882" t="s">
        <v>4</v>
      </c>
      <c r="C11882" t="s">
        <v>17</v>
      </c>
      <c r="D11882" s="6">
        <v>0.40299999999999997</v>
      </c>
      <c r="E11882" s="6">
        <v>0.40299999999999997</v>
      </c>
      <c r="F11882" s="18">
        <v>150</v>
      </c>
      <c r="G11882" t="s">
        <v>2229</v>
      </c>
      <c r="H11882" t="s">
        <v>2194</v>
      </c>
      <c r="I11882" t="s">
        <v>895</v>
      </c>
      <c r="J11882" t="s">
        <v>8953</v>
      </c>
      <c r="L11882" s="5"/>
      <c r="P11882" t="s">
        <v>8953</v>
      </c>
    </row>
    <row r="11883" spans="2:16" x14ac:dyDescent="0.25">
      <c r="B11883" t="s">
        <v>4</v>
      </c>
      <c r="C11883" t="s">
        <v>17</v>
      </c>
      <c r="D11883" s="6">
        <v>0.107</v>
      </c>
      <c r="E11883" s="6">
        <v>0.107</v>
      </c>
      <c r="F11883" s="18">
        <v>155</v>
      </c>
      <c r="G11883" t="s">
        <v>2229</v>
      </c>
      <c r="H11883" t="s">
        <v>2195</v>
      </c>
      <c r="I11883" t="s">
        <v>6722</v>
      </c>
      <c r="J11883" t="s">
        <v>9002</v>
      </c>
      <c r="L11883" s="5"/>
      <c r="P11883" t="s">
        <v>9002</v>
      </c>
    </row>
    <row r="11884" spans="2:16" x14ac:dyDescent="0.25">
      <c r="B11884" t="s">
        <v>4</v>
      </c>
      <c r="C11884" t="s">
        <v>17</v>
      </c>
      <c r="D11884" s="6">
        <v>0.107</v>
      </c>
      <c r="E11884" s="6">
        <v>0.107</v>
      </c>
      <c r="F11884" s="18">
        <v>155</v>
      </c>
      <c r="G11884" t="s">
        <v>2229</v>
      </c>
      <c r="H11884" t="s">
        <v>2196</v>
      </c>
      <c r="I11884" t="s">
        <v>6724</v>
      </c>
      <c r="J11884" t="s">
        <v>9051</v>
      </c>
      <c r="L11884" s="5"/>
      <c r="P11884" t="s">
        <v>9051</v>
      </c>
    </row>
    <row r="11885" spans="2:16" x14ac:dyDescent="0.25">
      <c r="B11885" t="s">
        <v>4</v>
      </c>
      <c r="C11885" t="s">
        <v>17</v>
      </c>
      <c r="D11885" s="6">
        <v>0.39899999999999997</v>
      </c>
      <c r="E11885" s="6">
        <v>0.39899999999999997</v>
      </c>
      <c r="F11885" s="18">
        <v>155</v>
      </c>
      <c r="G11885" t="s">
        <v>2229</v>
      </c>
      <c r="H11885" t="s">
        <v>2197</v>
      </c>
      <c r="I11885" t="s">
        <v>222</v>
      </c>
      <c r="J11885" t="s">
        <v>9100</v>
      </c>
      <c r="L11885" s="5"/>
      <c r="P11885" t="s">
        <v>9100</v>
      </c>
    </row>
    <row r="11886" spans="2:16" x14ac:dyDescent="0.25">
      <c r="B11886" t="s">
        <v>4</v>
      </c>
      <c r="C11886" t="s">
        <v>17</v>
      </c>
      <c r="D11886" s="6">
        <v>0.39600000000000002</v>
      </c>
      <c r="E11886" s="6">
        <v>0.39600000000000002</v>
      </c>
      <c r="F11886" s="18">
        <v>135</v>
      </c>
      <c r="G11886" t="s">
        <v>2229</v>
      </c>
      <c r="H11886" t="s">
        <v>2198</v>
      </c>
      <c r="I11886" t="s">
        <v>395</v>
      </c>
      <c r="J11886" t="s">
        <v>9149</v>
      </c>
      <c r="L11886" s="5"/>
      <c r="P11886" t="s">
        <v>9149</v>
      </c>
    </row>
    <row r="11887" spans="2:16" x14ac:dyDescent="0.25">
      <c r="B11887" t="s">
        <v>4</v>
      </c>
      <c r="C11887" t="s">
        <v>17</v>
      </c>
      <c r="D11887" s="6">
        <v>0.126</v>
      </c>
      <c r="E11887" s="6">
        <v>0.126</v>
      </c>
      <c r="F11887" s="18">
        <v>135</v>
      </c>
      <c r="G11887" t="s">
        <v>2229</v>
      </c>
      <c r="H11887" t="s">
        <v>2199</v>
      </c>
      <c r="I11887" t="s">
        <v>901</v>
      </c>
      <c r="J11887" t="s">
        <v>9198</v>
      </c>
      <c r="L11887" s="5"/>
      <c r="P11887" t="s">
        <v>9198</v>
      </c>
    </row>
    <row r="11888" spans="2:16" x14ac:dyDescent="0.25">
      <c r="B11888" t="s">
        <v>4</v>
      </c>
      <c r="C11888" t="s">
        <v>17</v>
      </c>
      <c r="D11888" s="6">
        <v>0.38200000000000001</v>
      </c>
      <c r="E11888" s="6">
        <v>0.38200000000000001</v>
      </c>
      <c r="F11888" s="18">
        <v>133.5</v>
      </c>
      <c r="G11888" t="s">
        <v>2229</v>
      </c>
      <c r="H11888" t="s">
        <v>1014</v>
      </c>
      <c r="I11888" t="s">
        <v>449</v>
      </c>
      <c r="J11888" t="s">
        <v>9247</v>
      </c>
      <c r="L11888" s="5"/>
      <c r="P11888" t="s">
        <v>9247</v>
      </c>
    </row>
    <row r="11889" spans="2:16" x14ac:dyDescent="0.25">
      <c r="B11889" t="s">
        <v>4</v>
      </c>
      <c r="C11889" t="s">
        <v>17</v>
      </c>
      <c r="D11889" s="6">
        <v>0.40600000000000003</v>
      </c>
      <c r="E11889" s="6">
        <v>0.40600000000000003</v>
      </c>
      <c r="F11889" s="18">
        <v>135</v>
      </c>
      <c r="G11889" t="s">
        <v>2229</v>
      </c>
      <c r="H11889" t="s">
        <v>2200</v>
      </c>
      <c r="I11889" t="s">
        <v>323</v>
      </c>
      <c r="J11889" t="s">
        <v>9296</v>
      </c>
      <c r="L11889" s="5"/>
      <c r="P11889" t="s">
        <v>9296</v>
      </c>
    </row>
    <row r="11890" spans="2:16" x14ac:dyDescent="0.25">
      <c r="B11890" t="s">
        <v>4</v>
      </c>
      <c r="C11890" t="s">
        <v>17</v>
      </c>
      <c r="D11890" s="6">
        <v>0.56899999999999995</v>
      </c>
      <c r="E11890" s="6">
        <v>0.56899999999999995</v>
      </c>
      <c r="F11890" s="18">
        <v>120</v>
      </c>
      <c r="G11890" t="s">
        <v>2229</v>
      </c>
      <c r="H11890" t="s">
        <v>2201</v>
      </c>
      <c r="I11890" t="s">
        <v>296</v>
      </c>
      <c r="J11890" t="s">
        <v>9345</v>
      </c>
      <c r="L11890" s="5"/>
      <c r="P11890" t="s">
        <v>9345</v>
      </c>
    </row>
    <row r="11891" spans="2:16" x14ac:dyDescent="0.25">
      <c r="B11891" t="s">
        <v>4</v>
      </c>
      <c r="C11891" t="s">
        <v>17</v>
      </c>
      <c r="D11891" s="6">
        <v>0.54899999999999993</v>
      </c>
      <c r="E11891" s="6">
        <v>0.54899999999999993</v>
      </c>
      <c r="F11891" s="18">
        <v>110</v>
      </c>
      <c r="G11891" t="s">
        <v>2229</v>
      </c>
      <c r="H11891" t="s">
        <v>2202</v>
      </c>
      <c r="I11891" t="s">
        <v>377</v>
      </c>
      <c r="J11891" t="s">
        <v>9394</v>
      </c>
      <c r="L11891" s="5"/>
      <c r="P11891" t="s">
        <v>9394</v>
      </c>
    </row>
    <row r="11892" spans="2:16" x14ac:dyDescent="0.25">
      <c r="B11892" t="s">
        <v>4</v>
      </c>
      <c r="C11892" t="s">
        <v>17</v>
      </c>
      <c r="D11892" s="6">
        <v>0.47</v>
      </c>
      <c r="E11892" s="6">
        <v>0.47</v>
      </c>
      <c r="F11892" s="18">
        <v>135</v>
      </c>
      <c r="G11892" t="s">
        <v>2229</v>
      </c>
      <c r="H11892" t="s">
        <v>2203</v>
      </c>
      <c r="I11892" t="s">
        <v>319</v>
      </c>
      <c r="J11892" t="s">
        <v>9443</v>
      </c>
      <c r="L11892" s="5"/>
      <c r="P11892" t="s">
        <v>9443</v>
      </c>
    </row>
    <row r="11893" spans="2:16" x14ac:dyDescent="0.25">
      <c r="B11893" t="s">
        <v>4</v>
      </c>
      <c r="C11893" t="s">
        <v>17</v>
      </c>
      <c r="D11893" s="6">
        <v>0.434</v>
      </c>
      <c r="E11893" s="6">
        <v>0.434</v>
      </c>
      <c r="F11893" s="18">
        <v>115</v>
      </c>
      <c r="G11893" t="s">
        <v>2229</v>
      </c>
      <c r="H11893" t="s">
        <v>2204</v>
      </c>
      <c r="I11893" t="s">
        <v>97</v>
      </c>
      <c r="J11893" t="s">
        <v>9492</v>
      </c>
      <c r="L11893" s="5"/>
      <c r="P11893" t="s">
        <v>9492</v>
      </c>
    </row>
    <row r="11894" spans="2:16" x14ac:dyDescent="0.25">
      <c r="B11894" t="s">
        <v>4</v>
      </c>
      <c r="C11894" t="s">
        <v>17</v>
      </c>
      <c r="D11894" s="6">
        <v>0.317</v>
      </c>
      <c r="E11894" s="6">
        <v>0.317</v>
      </c>
      <c r="F11894" s="18">
        <v>155</v>
      </c>
      <c r="G11894" t="s">
        <v>2229</v>
      </c>
      <c r="H11894" t="s">
        <v>2205</v>
      </c>
      <c r="I11894" t="s">
        <v>707</v>
      </c>
      <c r="J11894" t="s">
        <v>9541</v>
      </c>
      <c r="L11894" s="5"/>
      <c r="P11894" t="s">
        <v>9541</v>
      </c>
    </row>
    <row r="11895" spans="2:16" x14ac:dyDescent="0.25">
      <c r="B11895" t="s">
        <v>4</v>
      </c>
      <c r="C11895" t="s">
        <v>17</v>
      </c>
      <c r="D11895" s="6">
        <v>0.30099999999999999</v>
      </c>
      <c r="E11895" s="6">
        <v>0.30099999999999999</v>
      </c>
      <c r="F11895" s="18">
        <v>150</v>
      </c>
      <c r="G11895" t="s">
        <v>2229</v>
      </c>
      <c r="H11895" t="s">
        <v>2206</v>
      </c>
      <c r="I11895" t="s">
        <v>393</v>
      </c>
      <c r="J11895" t="s">
        <v>9590</v>
      </c>
      <c r="L11895" s="5"/>
      <c r="P11895" t="s">
        <v>9590</v>
      </c>
    </row>
    <row r="11896" spans="2:16" x14ac:dyDescent="0.25">
      <c r="B11896" t="s">
        <v>4</v>
      </c>
      <c r="C11896" t="s">
        <v>17</v>
      </c>
      <c r="D11896" s="6">
        <v>0.107</v>
      </c>
      <c r="E11896" s="6">
        <v>0.107</v>
      </c>
      <c r="F11896" s="18">
        <v>155</v>
      </c>
      <c r="G11896" t="s">
        <v>2229</v>
      </c>
      <c r="H11896" t="s">
        <v>2207</v>
      </c>
      <c r="I11896" t="s">
        <v>927</v>
      </c>
      <c r="J11896" t="s">
        <v>9639</v>
      </c>
      <c r="L11896" s="5"/>
      <c r="P11896" t="s">
        <v>9639</v>
      </c>
    </row>
    <row r="11897" spans="2:16" x14ac:dyDescent="0.25">
      <c r="B11897" t="s">
        <v>4</v>
      </c>
      <c r="C11897" t="s">
        <v>17</v>
      </c>
      <c r="D11897" s="6">
        <v>0.43700000000000006</v>
      </c>
      <c r="E11897" s="6">
        <v>0.43700000000000006</v>
      </c>
      <c r="F11897" s="18">
        <v>151</v>
      </c>
      <c r="G11897" t="s">
        <v>2229</v>
      </c>
      <c r="H11897" t="s">
        <v>2208</v>
      </c>
      <c r="I11897" t="s">
        <v>463</v>
      </c>
      <c r="J11897" t="s">
        <v>9688</v>
      </c>
      <c r="L11897" s="5"/>
      <c r="P11897" t="s">
        <v>9688</v>
      </c>
    </row>
    <row r="11898" spans="2:16" x14ac:dyDescent="0.25">
      <c r="B11898" t="s">
        <v>4</v>
      </c>
      <c r="C11898" t="s">
        <v>17</v>
      </c>
      <c r="D11898" s="6">
        <v>0.48700000000000004</v>
      </c>
      <c r="E11898" s="6">
        <v>0.48700000000000004</v>
      </c>
      <c r="F11898" s="18">
        <v>135.25</v>
      </c>
      <c r="G11898" t="s">
        <v>2229</v>
      </c>
      <c r="H11898" t="s">
        <v>2209</v>
      </c>
      <c r="I11898" t="s">
        <v>481</v>
      </c>
      <c r="J11898" t="s">
        <v>9737</v>
      </c>
      <c r="L11898" s="5"/>
      <c r="P11898" t="s">
        <v>9737</v>
      </c>
    </row>
    <row r="11899" spans="2:16" x14ac:dyDescent="0.25">
      <c r="B11899" t="s">
        <v>4</v>
      </c>
      <c r="C11899" t="s">
        <v>17</v>
      </c>
      <c r="D11899" s="6">
        <v>0.54100000000000004</v>
      </c>
      <c r="E11899" s="6">
        <v>0.54100000000000004</v>
      </c>
      <c r="F11899" s="18">
        <v>112.5</v>
      </c>
      <c r="G11899" t="s">
        <v>2229</v>
      </c>
      <c r="H11899" t="s">
        <v>2210</v>
      </c>
      <c r="I11899" t="s">
        <v>366</v>
      </c>
      <c r="J11899" t="s">
        <v>9786</v>
      </c>
      <c r="L11899" s="5"/>
      <c r="P11899" t="s">
        <v>9786</v>
      </c>
    </row>
    <row r="11900" spans="2:16" x14ac:dyDescent="0.25">
      <c r="B11900" t="s">
        <v>4</v>
      </c>
      <c r="C11900" t="s">
        <v>17</v>
      </c>
      <c r="D11900" s="6">
        <v>0.502</v>
      </c>
      <c r="E11900" s="6">
        <v>0.502</v>
      </c>
      <c r="F11900" s="18">
        <v>135</v>
      </c>
      <c r="G11900" t="s">
        <v>2229</v>
      </c>
      <c r="H11900" t="s">
        <v>2211</v>
      </c>
      <c r="I11900" t="s">
        <v>518</v>
      </c>
      <c r="J11900" t="s">
        <v>9835</v>
      </c>
      <c r="L11900" s="5"/>
      <c r="P11900" t="s">
        <v>9835</v>
      </c>
    </row>
    <row r="11901" spans="2:16" x14ac:dyDescent="0.25">
      <c r="B11901" t="s">
        <v>4</v>
      </c>
      <c r="C11901" t="s">
        <v>17</v>
      </c>
      <c r="D11901" s="6">
        <v>0.05</v>
      </c>
      <c r="E11901" s="6">
        <v>0.05</v>
      </c>
      <c r="F11901" s="18">
        <v>230</v>
      </c>
      <c r="G11901" t="s">
        <v>2229</v>
      </c>
      <c r="H11901" t="s">
        <v>2212</v>
      </c>
      <c r="I11901" t="s">
        <v>813</v>
      </c>
      <c r="J11901" t="s">
        <v>9884</v>
      </c>
      <c r="L11901" s="5"/>
      <c r="P11901" t="s">
        <v>9884</v>
      </c>
    </row>
    <row r="11902" spans="2:16" x14ac:dyDescent="0.25">
      <c r="B11902" t="s">
        <v>4</v>
      </c>
      <c r="C11902" t="s">
        <v>17</v>
      </c>
      <c r="D11902" s="6">
        <v>0.34700000000000003</v>
      </c>
      <c r="E11902" s="6">
        <v>0.34700000000000003</v>
      </c>
      <c r="F11902" s="18">
        <v>135</v>
      </c>
      <c r="G11902" t="s">
        <v>2229</v>
      </c>
      <c r="H11902" t="s">
        <v>2213</v>
      </c>
      <c r="I11902" t="s">
        <v>290</v>
      </c>
      <c r="J11902" t="s">
        <v>9933</v>
      </c>
      <c r="L11902" s="5"/>
      <c r="P11902" t="s">
        <v>9933</v>
      </c>
    </row>
    <row r="11903" spans="2:16" x14ac:dyDescent="0.25">
      <c r="B11903" t="s">
        <v>4</v>
      </c>
      <c r="C11903" t="s">
        <v>17</v>
      </c>
      <c r="D11903" s="6">
        <v>0.05</v>
      </c>
      <c r="E11903" s="6">
        <v>0.05</v>
      </c>
      <c r="F11903" s="18">
        <v>230</v>
      </c>
      <c r="G11903" t="s">
        <v>2229</v>
      </c>
      <c r="H11903" t="s">
        <v>2214</v>
      </c>
      <c r="I11903" t="s">
        <v>897</v>
      </c>
      <c r="J11903" t="s">
        <v>9982</v>
      </c>
      <c r="L11903" s="5"/>
      <c r="P11903" t="s">
        <v>9982</v>
      </c>
    </row>
    <row r="11904" spans="2:16" x14ac:dyDescent="0.25">
      <c r="B11904" t="s">
        <v>4</v>
      </c>
      <c r="C11904" t="s">
        <v>17</v>
      </c>
      <c r="D11904" s="6">
        <v>0.60899999999999999</v>
      </c>
      <c r="E11904" s="6">
        <v>0.60899999999999999</v>
      </c>
      <c r="F11904" s="18">
        <v>120.25</v>
      </c>
      <c r="G11904" t="s">
        <v>2229</v>
      </c>
      <c r="H11904" t="s">
        <v>2215</v>
      </c>
      <c r="I11904" t="s">
        <v>596</v>
      </c>
      <c r="J11904" t="s">
        <v>10031</v>
      </c>
      <c r="L11904" s="5"/>
      <c r="P11904" t="s">
        <v>10031</v>
      </c>
    </row>
    <row r="11905" spans="2:16" x14ac:dyDescent="0.25">
      <c r="B11905" t="s">
        <v>4</v>
      </c>
      <c r="C11905" t="s">
        <v>17</v>
      </c>
      <c r="D11905" s="6">
        <v>0.107</v>
      </c>
      <c r="E11905" s="6">
        <v>0.107</v>
      </c>
      <c r="F11905" s="18">
        <v>155</v>
      </c>
      <c r="G11905" t="s">
        <v>2229</v>
      </c>
      <c r="H11905" t="s">
        <v>2216</v>
      </c>
      <c r="I11905" t="s">
        <v>6746</v>
      </c>
      <c r="J11905" t="s">
        <v>10080</v>
      </c>
      <c r="L11905" s="5"/>
      <c r="P11905" t="s">
        <v>10080</v>
      </c>
    </row>
    <row r="11906" spans="2:16" x14ac:dyDescent="0.25">
      <c r="B11906" t="s">
        <v>4</v>
      </c>
      <c r="C11906" t="s">
        <v>17</v>
      </c>
      <c r="D11906" s="6">
        <v>0.37200000000000005</v>
      </c>
      <c r="E11906" s="6">
        <v>0.37200000000000005</v>
      </c>
      <c r="F11906" s="18">
        <v>134.75</v>
      </c>
      <c r="G11906" t="s">
        <v>2229</v>
      </c>
      <c r="H11906" t="s">
        <v>2217</v>
      </c>
      <c r="I11906" t="s">
        <v>689</v>
      </c>
      <c r="J11906" t="s">
        <v>10129</v>
      </c>
      <c r="L11906" s="5"/>
      <c r="P11906" t="s">
        <v>10129</v>
      </c>
    </row>
    <row r="11907" spans="2:16" x14ac:dyDescent="0.25">
      <c r="B11907" t="s">
        <v>4</v>
      </c>
      <c r="C11907" t="s">
        <v>17</v>
      </c>
      <c r="D11907" s="6">
        <v>7.4999999999999997E-2</v>
      </c>
      <c r="E11907" s="6">
        <v>7.4999999999999997E-2</v>
      </c>
      <c r="F11907" s="18">
        <v>149</v>
      </c>
      <c r="G11907" t="s">
        <v>2229</v>
      </c>
      <c r="H11907" t="s">
        <v>2218</v>
      </c>
      <c r="I11907" t="s">
        <v>40</v>
      </c>
      <c r="J11907" t="s">
        <v>10178</v>
      </c>
      <c r="L11907" s="5"/>
      <c r="P11907" t="s">
        <v>10178</v>
      </c>
    </row>
    <row r="11908" spans="2:16" x14ac:dyDescent="0.25">
      <c r="B11908" t="s">
        <v>4</v>
      </c>
      <c r="C11908" t="s">
        <v>17</v>
      </c>
      <c r="D11908" s="6">
        <v>0.51900000000000002</v>
      </c>
      <c r="E11908" s="6">
        <v>0.51900000000000002</v>
      </c>
      <c r="F11908" s="18">
        <v>120</v>
      </c>
      <c r="G11908" t="s">
        <v>2229</v>
      </c>
      <c r="H11908" t="s">
        <v>2219</v>
      </c>
      <c r="I11908" t="s">
        <v>886</v>
      </c>
      <c r="J11908" t="s">
        <v>10227</v>
      </c>
      <c r="L11908" s="5"/>
      <c r="P11908" t="s">
        <v>10227</v>
      </c>
    </row>
    <row r="11909" spans="2:16" x14ac:dyDescent="0.25">
      <c r="B11909" t="s">
        <v>4</v>
      </c>
      <c r="C11909" t="s">
        <v>17</v>
      </c>
      <c r="D11909" s="6">
        <v>0.32600000000000001</v>
      </c>
      <c r="E11909" s="6">
        <v>0.32600000000000001</v>
      </c>
      <c r="F11909" s="18">
        <v>150</v>
      </c>
      <c r="G11909" t="s">
        <v>2229</v>
      </c>
      <c r="H11909" t="s">
        <v>2220</v>
      </c>
      <c r="I11909" t="s">
        <v>767</v>
      </c>
      <c r="J11909" t="s">
        <v>10276</v>
      </c>
      <c r="L11909" s="5"/>
      <c r="P11909" t="s">
        <v>10276</v>
      </c>
    </row>
    <row r="11910" spans="2:16" x14ac:dyDescent="0.25">
      <c r="B11910" t="s">
        <v>4</v>
      </c>
      <c r="C11910" t="s">
        <v>17</v>
      </c>
      <c r="D11910" s="6">
        <v>0.52300000000000002</v>
      </c>
      <c r="E11910" s="6">
        <v>0.52300000000000002</v>
      </c>
      <c r="F11910" s="18">
        <v>135</v>
      </c>
      <c r="G11910" t="s">
        <v>2229</v>
      </c>
      <c r="H11910" t="s">
        <v>2221</v>
      </c>
      <c r="I11910" t="s">
        <v>130</v>
      </c>
      <c r="J11910" t="s">
        <v>10325</v>
      </c>
      <c r="L11910" s="5"/>
      <c r="P11910" t="s">
        <v>10325</v>
      </c>
    </row>
    <row r="11911" spans="2:16" x14ac:dyDescent="0.25">
      <c r="B11911" t="s">
        <v>4</v>
      </c>
      <c r="C11911" t="s">
        <v>17</v>
      </c>
      <c r="D11911" s="6">
        <v>0.50800000000000001</v>
      </c>
      <c r="E11911" s="6">
        <v>0.50800000000000001</v>
      </c>
      <c r="F11911" s="18">
        <v>135</v>
      </c>
      <c r="G11911" t="s">
        <v>2229</v>
      </c>
      <c r="H11911" t="s">
        <v>2222</v>
      </c>
      <c r="I11911" t="s">
        <v>42</v>
      </c>
      <c r="J11911" t="s">
        <v>10374</v>
      </c>
      <c r="L11911" s="5"/>
      <c r="P11911" t="s">
        <v>10374</v>
      </c>
    </row>
    <row r="11912" spans="2:16" x14ac:dyDescent="0.25">
      <c r="B11912" t="s">
        <v>4</v>
      </c>
      <c r="C11912" t="s">
        <v>17</v>
      </c>
      <c r="D11912" s="6">
        <v>0.35799999999999998</v>
      </c>
      <c r="E11912" s="6">
        <v>0.35799999999999998</v>
      </c>
      <c r="F11912" s="18">
        <v>140</v>
      </c>
      <c r="G11912" t="s">
        <v>2229</v>
      </c>
      <c r="H11912" t="s">
        <v>2223</v>
      </c>
      <c r="I11912" t="s">
        <v>436</v>
      </c>
      <c r="J11912" t="s">
        <v>10423</v>
      </c>
      <c r="L11912" s="5"/>
      <c r="P11912" t="s">
        <v>10423</v>
      </c>
    </row>
    <row r="11913" spans="2:16" x14ac:dyDescent="0.25">
      <c r="B11913" t="s">
        <v>4</v>
      </c>
      <c r="C11913" t="s">
        <v>17</v>
      </c>
      <c r="D11913" s="6">
        <v>0.58799999999999997</v>
      </c>
      <c r="E11913" s="6">
        <v>0.58799999999999997</v>
      </c>
      <c r="F11913" s="18">
        <v>133.75</v>
      </c>
      <c r="G11913" t="s">
        <v>2229</v>
      </c>
      <c r="H11913" t="s">
        <v>2224</v>
      </c>
      <c r="I11913" t="s">
        <v>631</v>
      </c>
      <c r="J11913" t="s">
        <v>10472</v>
      </c>
      <c r="L11913" s="5"/>
      <c r="P11913" t="s">
        <v>10472</v>
      </c>
    </row>
    <row r="11914" spans="2:16" x14ac:dyDescent="0.25">
      <c r="B11914" t="s">
        <v>4</v>
      </c>
      <c r="C11914" t="s">
        <v>17</v>
      </c>
      <c r="D11914" s="6">
        <v>0.107</v>
      </c>
      <c r="E11914" s="6">
        <v>0.107</v>
      </c>
      <c r="F11914" s="18">
        <v>155</v>
      </c>
      <c r="G11914" t="s">
        <v>2229</v>
      </c>
      <c r="H11914" t="s">
        <v>2225</v>
      </c>
      <c r="I11914" t="s">
        <v>6758</v>
      </c>
      <c r="J11914" t="s">
        <v>10521</v>
      </c>
      <c r="L11914" s="5"/>
      <c r="P11914" t="s">
        <v>10521</v>
      </c>
    </row>
    <row r="11915" spans="2:16" x14ac:dyDescent="0.25">
      <c r="B11915" t="s">
        <v>4</v>
      </c>
      <c r="C11915" t="s">
        <v>17</v>
      </c>
      <c r="D11915" s="6">
        <v>0.126</v>
      </c>
      <c r="E11915" s="6">
        <v>0.126</v>
      </c>
      <c r="F11915" s="18">
        <v>135</v>
      </c>
      <c r="G11915" t="s">
        <v>2229</v>
      </c>
      <c r="H11915" t="s">
        <v>2226</v>
      </c>
      <c r="I11915" t="s">
        <v>523</v>
      </c>
      <c r="J11915" t="s">
        <v>10570</v>
      </c>
      <c r="L11915" s="5"/>
      <c r="P11915" t="s">
        <v>10570</v>
      </c>
    </row>
    <row r="11916" spans="2:16" x14ac:dyDescent="0.25">
      <c r="B11916" t="s">
        <v>4</v>
      </c>
      <c r="C11916" t="s">
        <v>17</v>
      </c>
      <c r="D11916" s="6">
        <v>0.107</v>
      </c>
      <c r="E11916" s="6">
        <v>0.107</v>
      </c>
      <c r="F11916" s="18">
        <v>155</v>
      </c>
      <c r="G11916" t="s">
        <v>2229</v>
      </c>
      <c r="H11916" t="s">
        <v>2227</v>
      </c>
      <c r="I11916" t="s">
        <v>985</v>
      </c>
      <c r="J11916" t="s">
        <v>10619</v>
      </c>
      <c r="L11916" s="5"/>
      <c r="P11916" t="s">
        <v>10619</v>
      </c>
    </row>
    <row r="11917" spans="2:16" x14ac:dyDescent="0.25">
      <c r="B11917" t="s">
        <v>4</v>
      </c>
      <c r="C11917" t="s">
        <v>17</v>
      </c>
      <c r="D11917" s="6">
        <v>0.54799999999999993</v>
      </c>
      <c r="E11917" s="6">
        <v>0.54799999999999993</v>
      </c>
      <c r="F11917" s="18">
        <v>101.25</v>
      </c>
      <c r="G11917" t="s">
        <v>2229</v>
      </c>
      <c r="H11917" t="s">
        <v>2228</v>
      </c>
      <c r="I11917" t="s">
        <v>394</v>
      </c>
      <c r="J11917" t="s">
        <v>10668</v>
      </c>
      <c r="L11917" s="5"/>
      <c r="P11917" t="s">
        <v>10668</v>
      </c>
    </row>
    <row r="11918" spans="2:16" x14ac:dyDescent="0.25">
      <c r="B11918" t="s">
        <v>4</v>
      </c>
      <c r="C11918" t="s">
        <v>17</v>
      </c>
      <c r="D11918" s="6">
        <v>0.41600000000000004</v>
      </c>
      <c r="E11918" s="6">
        <v>0.41600000000000004</v>
      </c>
      <c r="F11918" s="18">
        <v>120</v>
      </c>
      <c r="G11918" t="s">
        <v>2229</v>
      </c>
      <c r="H11918" t="s">
        <v>2229</v>
      </c>
      <c r="I11918" t="s">
        <v>24</v>
      </c>
      <c r="J11918" t="s">
        <v>10717</v>
      </c>
      <c r="L11918" s="5"/>
      <c r="P11918" t="s">
        <v>10717</v>
      </c>
    </row>
    <row r="11919" spans="2:16" x14ac:dyDescent="0.25">
      <c r="B11919" t="s">
        <v>4</v>
      </c>
      <c r="C11919" t="s">
        <v>17</v>
      </c>
      <c r="D11919" s="6">
        <v>0.28600000000000003</v>
      </c>
      <c r="E11919" s="6">
        <v>0.28600000000000003</v>
      </c>
      <c r="F11919" s="18">
        <v>120</v>
      </c>
      <c r="G11919" t="s">
        <v>2229</v>
      </c>
      <c r="H11919" t="s">
        <v>2230</v>
      </c>
      <c r="I11919" t="s">
        <v>522</v>
      </c>
      <c r="J11919" t="s">
        <v>10766</v>
      </c>
      <c r="L11919" s="5"/>
      <c r="P11919" t="s">
        <v>10766</v>
      </c>
    </row>
    <row r="11920" spans="2:16" x14ac:dyDescent="0.25">
      <c r="B11920" t="s">
        <v>4</v>
      </c>
      <c r="C11920" t="s">
        <v>17</v>
      </c>
      <c r="D11920" s="6">
        <v>0.126</v>
      </c>
      <c r="E11920" s="6">
        <v>0.126</v>
      </c>
      <c r="F11920" s="18">
        <v>135</v>
      </c>
      <c r="G11920" t="s">
        <v>2229</v>
      </c>
      <c r="H11920" t="s">
        <v>2231</v>
      </c>
      <c r="I11920" t="s">
        <v>430</v>
      </c>
      <c r="J11920" t="s">
        <v>10815</v>
      </c>
      <c r="L11920" s="5"/>
      <c r="P11920" t="s">
        <v>10815</v>
      </c>
    </row>
    <row r="11921" spans="2:16" x14ac:dyDescent="0.25">
      <c r="B11921" t="s">
        <v>4</v>
      </c>
      <c r="C11921" t="s">
        <v>17</v>
      </c>
      <c r="D11921" s="6">
        <v>0.107</v>
      </c>
      <c r="E11921" s="6">
        <v>0.107</v>
      </c>
      <c r="F11921" s="18">
        <v>155</v>
      </c>
      <c r="G11921" t="s">
        <v>2229</v>
      </c>
      <c r="H11921" t="s">
        <v>2232</v>
      </c>
      <c r="I11921" t="s">
        <v>6766</v>
      </c>
      <c r="J11921" t="s">
        <v>10864</v>
      </c>
      <c r="L11921" s="5"/>
      <c r="P11921" t="s">
        <v>10864</v>
      </c>
    </row>
    <row r="11922" spans="2:16" x14ac:dyDescent="0.25">
      <c r="B11922" t="s">
        <v>4</v>
      </c>
      <c r="C11922" t="s">
        <v>17</v>
      </c>
      <c r="D11922" s="6">
        <v>0.33399999999999996</v>
      </c>
      <c r="E11922" s="6">
        <v>0.33399999999999996</v>
      </c>
      <c r="F11922" s="18">
        <v>140</v>
      </c>
      <c r="G11922" t="s">
        <v>2229</v>
      </c>
      <c r="H11922" t="s">
        <v>2233</v>
      </c>
      <c r="I11922" t="s">
        <v>381</v>
      </c>
      <c r="J11922" t="s">
        <v>10913</v>
      </c>
      <c r="L11922" s="5"/>
      <c r="P11922" t="s">
        <v>10913</v>
      </c>
    </row>
    <row r="11923" spans="2:16" x14ac:dyDescent="0.25">
      <c r="B11923" t="s">
        <v>4</v>
      </c>
      <c r="C11923" t="s">
        <v>17</v>
      </c>
      <c r="D11923" s="6">
        <v>0.50900000000000001</v>
      </c>
      <c r="E11923" s="6">
        <v>0.50900000000000001</v>
      </c>
      <c r="F11923" s="18">
        <v>136</v>
      </c>
      <c r="G11923" t="s">
        <v>2229</v>
      </c>
      <c r="H11923" t="s">
        <v>2234</v>
      </c>
      <c r="I11923" t="s">
        <v>273</v>
      </c>
      <c r="J11923" t="s">
        <v>10962</v>
      </c>
      <c r="L11923" s="5"/>
      <c r="P11923" t="s">
        <v>10962</v>
      </c>
    </row>
    <row r="11924" spans="2:16" x14ac:dyDescent="0.25">
      <c r="B11924" t="s">
        <v>4</v>
      </c>
      <c r="C11924" t="s">
        <v>17</v>
      </c>
      <c r="D11924" s="6">
        <v>0.126</v>
      </c>
      <c r="E11924" s="6">
        <v>0.126</v>
      </c>
      <c r="F11924" s="18">
        <v>135</v>
      </c>
      <c r="G11924" t="s">
        <v>2229</v>
      </c>
      <c r="H11924" t="s">
        <v>2235</v>
      </c>
      <c r="I11924" t="s">
        <v>853</v>
      </c>
      <c r="J11924" t="s">
        <v>11011</v>
      </c>
      <c r="L11924" s="5"/>
      <c r="P11924" t="s">
        <v>11011</v>
      </c>
    </row>
    <row r="11925" spans="2:16" x14ac:dyDescent="0.25">
      <c r="B11925" t="s">
        <v>4</v>
      </c>
      <c r="C11925" t="s">
        <v>17</v>
      </c>
      <c r="D11925" s="6">
        <v>0.05</v>
      </c>
      <c r="E11925" s="6">
        <v>0.05</v>
      </c>
      <c r="F11925" s="18">
        <v>230</v>
      </c>
      <c r="G11925" t="s">
        <v>2229</v>
      </c>
      <c r="H11925" t="s">
        <v>2236</v>
      </c>
      <c r="I11925" t="s">
        <v>90</v>
      </c>
      <c r="J11925" t="s">
        <v>11060</v>
      </c>
      <c r="L11925" s="5"/>
      <c r="P11925" t="s">
        <v>11060</v>
      </c>
    </row>
    <row r="11926" spans="2:16" x14ac:dyDescent="0.25">
      <c r="B11926" t="s">
        <v>4</v>
      </c>
      <c r="C11926" t="s">
        <v>17</v>
      </c>
      <c r="D11926" s="6">
        <v>6.9000000000000006E-2</v>
      </c>
      <c r="E11926" s="6">
        <v>6.9000000000000006E-2</v>
      </c>
      <c r="F11926" s="18">
        <v>170</v>
      </c>
      <c r="G11926" t="s">
        <v>2230</v>
      </c>
      <c r="H11926" t="s">
        <v>2190</v>
      </c>
      <c r="I11926" t="s">
        <v>6772</v>
      </c>
      <c r="J11926" t="s">
        <v>8709</v>
      </c>
      <c r="L11926" s="5"/>
      <c r="P11926" t="s">
        <v>8709</v>
      </c>
    </row>
    <row r="11927" spans="2:16" x14ac:dyDescent="0.25">
      <c r="B11927" t="s">
        <v>4</v>
      </c>
      <c r="C11927" t="s">
        <v>17</v>
      </c>
      <c r="D11927" s="6">
        <v>0.126</v>
      </c>
      <c r="E11927" s="6">
        <v>0.126</v>
      </c>
      <c r="F11927" s="18">
        <v>135</v>
      </c>
      <c r="G11927" t="s">
        <v>2230</v>
      </c>
      <c r="H11927" t="s">
        <v>2191</v>
      </c>
      <c r="I11927" t="s">
        <v>6774</v>
      </c>
      <c r="J11927" t="s">
        <v>8758</v>
      </c>
      <c r="L11927" s="5"/>
      <c r="P11927" t="s">
        <v>8758</v>
      </c>
    </row>
    <row r="11928" spans="2:16" x14ac:dyDescent="0.25">
      <c r="B11928" t="s">
        <v>4</v>
      </c>
      <c r="C11928" t="s">
        <v>17</v>
      </c>
      <c r="D11928" s="6">
        <v>0.27699999999999997</v>
      </c>
      <c r="E11928" s="6">
        <v>0.27699999999999997</v>
      </c>
      <c r="F11928" s="18">
        <v>135</v>
      </c>
      <c r="G11928" t="s">
        <v>2230</v>
      </c>
      <c r="H11928" t="s">
        <v>2192</v>
      </c>
      <c r="I11928" t="s">
        <v>706</v>
      </c>
      <c r="J11928" t="s">
        <v>8807</v>
      </c>
      <c r="L11928" s="5"/>
      <c r="P11928" t="s">
        <v>8807</v>
      </c>
    </row>
    <row r="11929" spans="2:16" x14ac:dyDescent="0.25">
      <c r="B11929" t="s">
        <v>4</v>
      </c>
      <c r="C11929" t="s">
        <v>17</v>
      </c>
      <c r="D11929" s="6">
        <v>0.307</v>
      </c>
      <c r="E11929" s="6">
        <v>0.307</v>
      </c>
      <c r="F11929" s="18">
        <v>135</v>
      </c>
      <c r="G11929" t="s">
        <v>2230</v>
      </c>
      <c r="H11929" t="s">
        <v>2183</v>
      </c>
      <c r="I11929" t="s">
        <v>229</v>
      </c>
      <c r="J11929" t="s">
        <v>8856</v>
      </c>
      <c r="L11929" s="5"/>
      <c r="P11929" t="s">
        <v>8856</v>
      </c>
    </row>
    <row r="11930" spans="2:16" x14ac:dyDescent="0.25">
      <c r="B11930" t="s">
        <v>4</v>
      </c>
      <c r="C11930" t="s">
        <v>17</v>
      </c>
      <c r="D11930" s="6">
        <v>0.48299999999999998</v>
      </c>
      <c r="E11930" s="6">
        <v>0.48299999999999998</v>
      </c>
      <c r="F11930" s="18">
        <v>135</v>
      </c>
      <c r="G11930" t="s">
        <v>2230</v>
      </c>
      <c r="H11930" t="s">
        <v>2193</v>
      </c>
      <c r="I11930" t="s">
        <v>553</v>
      </c>
      <c r="J11930" t="s">
        <v>8905</v>
      </c>
      <c r="L11930" s="5"/>
      <c r="P11930" t="s">
        <v>8905</v>
      </c>
    </row>
    <row r="11931" spans="2:16" x14ac:dyDescent="0.25">
      <c r="B11931" t="s">
        <v>4</v>
      </c>
      <c r="C11931" t="s">
        <v>17</v>
      </c>
      <c r="D11931" s="6">
        <v>6.9000000000000006E-2</v>
      </c>
      <c r="E11931" s="6">
        <v>6.9000000000000006E-2</v>
      </c>
      <c r="F11931" s="18">
        <v>170</v>
      </c>
      <c r="G11931" t="s">
        <v>2230</v>
      </c>
      <c r="H11931" t="s">
        <v>2194</v>
      </c>
      <c r="I11931" t="s">
        <v>6779</v>
      </c>
      <c r="J11931" t="s">
        <v>8954</v>
      </c>
      <c r="L11931" s="5"/>
      <c r="P11931" t="s">
        <v>8954</v>
      </c>
    </row>
    <row r="11932" spans="2:16" x14ac:dyDescent="0.25">
      <c r="B11932" t="s">
        <v>4</v>
      </c>
      <c r="C11932" t="s">
        <v>17</v>
      </c>
      <c r="D11932" s="6">
        <v>6.9000000000000006E-2</v>
      </c>
      <c r="E11932" s="6">
        <v>6.9000000000000006E-2</v>
      </c>
      <c r="F11932" s="18">
        <v>170</v>
      </c>
      <c r="G11932" t="s">
        <v>2230</v>
      </c>
      <c r="H11932" t="s">
        <v>2195</v>
      </c>
      <c r="I11932" t="s">
        <v>6781</v>
      </c>
      <c r="J11932" t="s">
        <v>9003</v>
      </c>
      <c r="L11932" s="5"/>
      <c r="P11932" t="s">
        <v>9003</v>
      </c>
    </row>
    <row r="11933" spans="2:16" x14ac:dyDescent="0.25">
      <c r="B11933" t="s">
        <v>4</v>
      </c>
      <c r="C11933" t="s">
        <v>17</v>
      </c>
      <c r="D11933" s="6">
        <v>6.9000000000000006E-2</v>
      </c>
      <c r="E11933" s="6">
        <v>6.9000000000000006E-2</v>
      </c>
      <c r="F11933" s="18">
        <v>170</v>
      </c>
      <c r="G11933" t="s">
        <v>2230</v>
      </c>
      <c r="H11933" t="s">
        <v>2196</v>
      </c>
      <c r="I11933" t="s">
        <v>6783</v>
      </c>
      <c r="J11933" t="s">
        <v>9052</v>
      </c>
      <c r="L11933" s="5"/>
      <c r="P11933" t="s">
        <v>9052</v>
      </c>
    </row>
    <row r="11934" spans="2:16" x14ac:dyDescent="0.25">
      <c r="B11934" t="s">
        <v>4</v>
      </c>
      <c r="C11934" t="s">
        <v>17</v>
      </c>
      <c r="D11934" s="6">
        <v>6.9000000000000006E-2</v>
      </c>
      <c r="E11934" s="6">
        <v>6.9000000000000006E-2</v>
      </c>
      <c r="F11934" s="18">
        <v>170</v>
      </c>
      <c r="G11934" t="s">
        <v>2230</v>
      </c>
      <c r="H11934" t="s">
        <v>2197</v>
      </c>
      <c r="I11934" t="s">
        <v>6785</v>
      </c>
      <c r="J11934" t="s">
        <v>9101</v>
      </c>
      <c r="L11934" s="5"/>
      <c r="P11934" t="s">
        <v>9101</v>
      </c>
    </row>
    <row r="11935" spans="2:16" x14ac:dyDescent="0.25">
      <c r="B11935" t="s">
        <v>4</v>
      </c>
      <c r="C11935" t="s">
        <v>17</v>
      </c>
      <c r="D11935" s="6">
        <v>6.9000000000000006E-2</v>
      </c>
      <c r="E11935" s="6">
        <v>6.9000000000000006E-2</v>
      </c>
      <c r="F11935" s="18">
        <v>170</v>
      </c>
      <c r="G11935" t="s">
        <v>2230</v>
      </c>
      <c r="H11935" t="s">
        <v>2198</v>
      </c>
      <c r="I11935" t="s">
        <v>6787</v>
      </c>
      <c r="J11935" t="s">
        <v>9150</v>
      </c>
      <c r="L11935" s="5"/>
      <c r="P11935" t="s">
        <v>9150</v>
      </c>
    </row>
    <row r="11936" spans="2:16" x14ac:dyDescent="0.25">
      <c r="B11936" t="s">
        <v>4</v>
      </c>
      <c r="C11936" t="s">
        <v>17</v>
      </c>
      <c r="D11936" s="6">
        <v>0.107</v>
      </c>
      <c r="E11936" s="6">
        <v>0.107</v>
      </c>
      <c r="F11936" s="18">
        <v>155</v>
      </c>
      <c r="G11936" t="s">
        <v>2230</v>
      </c>
      <c r="H11936" t="s">
        <v>2199</v>
      </c>
      <c r="I11936" t="s">
        <v>6789</v>
      </c>
      <c r="J11936" t="s">
        <v>9199</v>
      </c>
      <c r="L11936" s="5"/>
      <c r="P11936" t="s">
        <v>9199</v>
      </c>
    </row>
    <row r="11937" spans="2:16" x14ac:dyDescent="0.25">
      <c r="B11937" t="s">
        <v>4</v>
      </c>
      <c r="C11937" t="s">
        <v>17</v>
      </c>
      <c r="D11937" s="6">
        <v>0.439</v>
      </c>
      <c r="E11937" s="6">
        <v>0.439</v>
      </c>
      <c r="F11937" s="18">
        <v>155</v>
      </c>
      <c r="G11937" t="s">
        <v>2230</v>
      </c>
      <c r="H11937" t="s">
        <v>1014</v>
      </c>
      <c r="I11937" t="s">
        <v>171</v>
      </c>
      <c r="J11937" t="s">
        <v>9248</v>
      </c>
      <c r="L11937" s="5"/>
      <c r="P11937" t="s">
        <v>9248</v>
      </c>
    </row>
    <row r="11938" spans="2:16" x14ac:dyDescent="0.25">
      <c r="B11938" t="s">
        <v>4</v>
      </c>
      <c r="C11938" t="s">
        <v>17</v>
      </c>
      <c r="D11938" s="6">
        <v>0.107</v>
      </c>
      <c r="E11938" s="6">
        <v>0.107</v>
      </c>
      <c r="F11938" s="18">
        <v>155</v>
      </c>
      <c r="G11938" t="s">
        <v>2230</v>
      </c>
      <c r="H11938" t="s">
        <v>2200</v>
      </c>
      <c r="I11938" t="s">
        <v>6792</v>
      </c>
      <c r="J11938" t="s">
        <v>9297</v>
      </c>
      <c r="L11938" s="5"/>
      <c r="P11938" t="s">
        <v>9297</v>
      </c>
    </row>
    <row r="11939" spans="2:16" x14ac:dyDescent="0.25">
      <c r="B11939" t="s">
        <v>4</v>
      </c>
      <c r="C11939" t="s">
        <v>17</v>
      </c>
      <c r="D11939" s="6">
        <v>6.9000000000000006E-2</v>
      </c>
      <c r="E11939" s="6">
        <v>6.9000000000000006E-2</v>
      </c>
      <c r="F11939" s="18">
        <v>170</v>
      </c>
      <c r="G11939" t="s">
        <v>2230</v>
      </c>
      <c r="H11939" t="s">
        <v>2201</v>
      </c>
      <c r="I11939" t="s">
        <v>6794</v>
      </c>
      <c r="J11939" t="s">
        <v>9346</v>
      </c>
      <c r="L11939" s="5"/>
      <c r="P11939" t="s">
        <v>9346</v>
      </c>
    </row>
    <row r="11940" spans="2:16" x14ac:dyDescent="0.25">
      <c r="B11940" t="s">
        <v>4</v>
      </c>
      <c r="C11940" t="s">
        <v>17</v>
      </c>
      <c r="D11940" s="6">
        <v>0.107</v>
      </c>
      <c r="E11940" s="6">
        <v>0.107</v>
      </c>
      <c r="F11940" s="18">
        <v>155</v>
      </c>
      <c r="G11940" t="s">
        <v>2230</v>
      </c>
      <c r="H11940" t="s">
        <v>2202</v>
      </c>
      <c r="I11940" t="s">
        <v>6796</v>
      </c>
      <c r="J11940" t="s">
        <v>9395</v>
      </c>
      <c r="L11940" s="5"/>
      <c r="P11940" t="s">
        <v>9395</v>
      </c>
    </row>
    <row r="11941" spans="2:16" x14ac:dyDescent="0.25">
      <c r="B11941" t="s">
        <v>4</v>
      </c>
      <c r="C11941" t="s">
        <v>17</v>
      </c>
      <c r="D11941" s="6">
        <v>6.9000000000000006E-2</v>
      </c>
      <c r="E11941" s="6">
        <v>6.9000000000000006E-2</v>
      </c>
      <c r="F11941" s="18">
        <v>170</v>
      </c>
      <c r="G11941" t="s">
        <v>2230</v>
      </c>
      <c r="H11941" t="s">
        <v>2203</v>
      </c>
      <c r="I11941" t="s">
        <v>6798</v>
      </c>
      <c r="J11941" t="s">
        <v>9444</v>
      </c>
      <c r="L11941" s="5"/>
      <c r="P11941" t="s">
        <v>9444</v>
      </c>
    </row>
    <row r="11942" spans="2:16" x14ac:dyDescent="0.25">
      <c r="B11942" t="s">
        <v>4</v>
      </c>
      <c r="C11942" t="s">
        <v>17</v>
      </c>
      <c r="D11942" s="6">
        <v>0.126</v>
      </c>
      <c r="E11942" s="6">
        <v>0.126</v>
      </c>
      <c r="F11942" s="18">
        <v>135</v>
      </c>
      <c r="G11942" t="s">
        <v>2230</v>
      </c>
      <c r="H11942" t="s">
        <v>2204</v>
      </c>
      <c r="I11942" t="s">
        <v>6800</v>
      </c>
      <c r="J11942" t="s">
        <v>9493</v>
      </c>
      <c r="L11942" s="5"/>
      <c r="P11942" t="s">
        <v>9493</v>
      </c>
    </row>
    <row r="11943" spans="2:16" x14ac:dyDescent="0.25">
      <c r="B11943" t="s">
        <v>4</v>
      </c>
      <c r="C11943" t="s">
        <v>17</v>
      </c>
      <c r="D11943" s="6">
        <v>6.9000000000000006E-2</v>
      </c>
      <c r="E11943" s="6">
        <v>6.9000000000000006E-2</v>
      </c>
      <c r="F11943" s="18">
        <v>170</v>
      </c>
      <c r="G11943" t="s">
        <v>2230</v>
      </c>
      <c r="H11943" t="s">
        <v>2205</v>
      </c>
      <c r="I11943" t="s">
        <v>6802</v>
      </c>
      <c r="J11943" t="s">
        <v>9542</v>
      </c>
      <c r="L11943" s="5"/>
      <c r="P11943" t="s">
        <v>9542</v>
      </c>
    </row>
    <row r="11944" spans="2:16" x14ac:dyDescent="0.25">
      <c r="B11944" t="s">
        <v>4</v>
      </c>
      <c r="C11944" t="s">
        <v>17</v>
      </c>
      <c r="D11944" s="6">
        <v>6.9000000000000006E-2</v>
      </c>
      <c r="E11944" s="6">
        <v>6.9000000000000006E-2</v>
      </c>
      <c r="F11944" s="18">
        <v>170</v>
      </c>
      <c r="G11944" t="s">
        <v>2230</v>
      </c>
      <c r="H11944" t="s">
        <v>2206</v>
      </c>
      <c r="I11944" t="s">
        <v>6804</v>
      </c>
      <c r="J11944" t="s">
        <v>9591</v>
      </c>
      <c r="L11944" s="5"/>
      <c r="P11944" t="s">
        <v>9591</v>
      </c>
    </row>
    <row r="11945" spans="2:16" x14ac:dyDescent="0.25">
      <c r="B11945" t="s">
        <v>4</v>
      </c>
      <c r="C11945" t="s">
        <v>17</v>
      </c>
      <c r="D11945" s="6">
        <v>6.9000000000000006E-2</v>
      </c>
      <c r="E11945" s="6">
        <v>6.9000000000000006E-2</v>
      </c>
      <c r="F11945" s="18">
        <v>170</v>
      </c>
      <c r="G11945" t="s">
        <v>2230</v>
      </c>
      <c r="H11945" t="s">
        <v>2207</v>
      </c>
      <c r="I11945" t="s">
        <v>6806</v>
      </c>
      <c r="J11945" t="s">
        <v>9640</v>
      </c>
      <c r="L11945" s="5"/>
      <c r="P11945" t="s">
        <v>9640</v>
      </c>
    </row>
    <row r="11946" spans="2:16" x14ac:dyDescent="0.25">
      <c r="B11946" t="s">
        <v>4</v>
      </c>
      <c r="C11946" t="s">
        <v>17</v>
      </c>
      <c r="D11946" s="6">
        <v>6.9000000000000006E-2</v>
      </c>
      <c r="E11946" s="6">
        <v>6.9000000000000006E-2</v>
      </c>
      <c r="F11946" s="18">
        <v>170</v>
      </c>
      <c r="G11946" t="s">
        <v>2230</v>
      </c>
      <c r="H11946" t="s">
        <v>2208</v>
      </c>
      <c r="I11946" t="s">
        <v>771</v>
      </c>
      <c r="J11946" t="s">
        <v>9689</v>
      </c>
      <c r="L11946" s="5"/>
      <c r="P11946" t="s">
        <v>9689</v>
      </c>
    </row>
    <row r="11947" spans="2:16" x14ac:dyDescent="0.25">
      <c r="B11947" t="s">
        <v>4</v>
      </c>
      <c r="C11947" t="s">
        <v>17</v>
      </c>
      <c r="D11947" s="6">
        <v>6.9000000000000006E-2</v>
      </c>
      <c r="E11947" s="6">
        <v>6.9000000000000006E-2</v>
      </c>
      <c r="F11947" s="18">
        <v>170</v>
      </c>
      <c r="G11947" t="s">
        <v>2230</v>
      </c>
      <c r="H11947" t="s">
        <v>2209</v>
      </c>
      <c r="I11947" t="s">
        <v>718</v>
      </c>
      <c r="J11947" t="s">
        <v>9738</v>
      </c>
      <c r="L11947" s="5"/>
      <c r="P11947" t="s">
        <v>9738</v>
      </c>
    </row>
    <row r="11948" spans="2:16" x14ac:dyDescent="0.25">
      <c r="B11948" t="s">
        <v>4</v>
      </c>
      <c r="C11948" t="s">
        <v>17</v>
      </c>
      <c r="D11948" s="6">
        <v>0.107</v>
      </c>
      <c r="E11948" s="6">
        <v>0.107</v>
      </c>
      <c r="F11948" s="18">
        <v>155</v>
      </c>
      <c r="G11948" t="s">
        <v>2230</v>
      </c>
      <c r="H11948" t="s">
        <v>2210</v>
      </c>
      <c r="I11948" t="s">
        <v>6810</v>
      </c>
      <c r="J11948" t="s">
        <v>9787</v>
      </c>
      <c r="L11948" s="5"/>
      <c r="P11948" t="s">
        <v>9787</v>
      </c>
    </row>
    <row r="11949" spans="2:16" x14ac:dyDescent="0.25">
      <c r="B11949" t="s">
        <v>4</v>
      </c>
      <c r="C11949" t="s">
        <v>17</v>
      </c>
      <c r="D11949" s="6">
        <v>6.9000000000000006E-2</v>
      </c>
      <c r="E11949" s="6">
        <v>6.9000000000000006E-2</v>
      </c>
      <c r="F11949" s="18">
        <v>170</v>
      </c>
      <c r="G11949" t="s">
        <v>2230</v>
      </c>
      <c r="H11949" t="s">
        <v>2211</v>
      </c>
      <c r="I11949" t="s">
        <v>6812</v>
      </c>
      <c r="J11949" t="s">
        <v>9836</v>
      </c>
      <c r="L11949" s="5"/>
      <c r="P11949" t="s">
        <v>9836</v>
      </c>
    </row>
    <row r="11950" spans="2:16" x14ac:dyDescent="0.25">
      <c r="B11950" t="s">
        <v>4</v>
      </c>
      <c r="C11950" t="s">
        <v>17</v>
      </c>
      <c r="D11950" s="6">
        <v>0.05</v>
      </c>
      <c r="E11950" s="6">
        <v>0.05</v>
      </c>
      <c r="F11950" s="18">
        <v>230</v>
      </c>
      <c r="G11950" t="s">
        <v>2230</v>
      </c>
      <c r="H11950" t="s">
        <v>2212</v>
      </c>
      <c r="I11950" t="s">
        <v>277</v>
      </c>
      <c r="J11950" t="s">
        <v>9885</v>
      </c>
      <c r="L11950" s="5"/>
      <c r="P11950" t="s">
        <v>9885</v>
      </c>
    </row>
    <row r="11951" spans="2:16" x14ac:dyDescent="0.25">
      <c r="B11951" t="s">
        <v>4</v>
      </c>
      <c r="C11951" t="s">
        <v>17</v>
      </c>
      <c r="D11951" s="6">
        <v>6.9000000000000006E-2</v>
      </c>
      <c r="E11951" s="6">
        <v>6.9000000000000006E-2</v>
      </c>
      <c r="F11951" s="18">
        <v>170</v>
      </c>
      <c r="G11951" t="s">
        <v>2230</v>
      </c>
      <c r="H11951" t="s">
        <v>2213</v>
      </c>
      <c r="I11951" t="s">
        <v>334</v>
      </c>
      <c r="J11951" t="s">
        <v>9934</v>
      </c>
      <c r="L11951" s="5"/>
      <c r="P11951" t="s">
        <v>9934</v>
      </c>
    </row>
    <row r="11952" spans="2:16" x14ac:dyDescent="0.25">
      <c r="B11952" t="s">
        <v>4</v>
      </c>
      <c r="C11952" t="s">
        <v>17</v>
      </c>
      <c r="D11952" s="6">
        <v>0.05</v>
      </c>
      <c r="E11952" s="6">
        <v>0.05</v>
      </c>
      <c r="F11952" s="18">
        <v>230</v>
      </c>
      <c r="G11952" t="s">
        <v>2230</v>
      </c>
      <c r="H11952" t="s">
        <v>2214</v>
      </c>
      <c r="I11952" t="s">
        <v>6816</v>
      </c>
      <c r="J11952" t="s">
        <v>9983</v>
      </c>
      <c r="L11952" s="5"/>
      <c r="P11952" t="s">
        <v>9983</v>
      </c>
    </row>
    <row r="11953" spans="2:16" x14ac:dyDescent="0.25">
      <c r="B11953" t="s">
        <v>4</v>
      </c>
      <c r="C11953" t="s">
        <v>17</v>
      </c>
      <c r="D11953" s="6">
        <v>0.107</v>
      </c>
      <c r="E11953" s="6">
        <v>0.107</v>
      </c>
      <c r="F11953" s="18">
        <v>155</v>
      </c>
      <c r="G11953" t="s">
        <v>2230</v>
      </c>
      <c r="H11953" t="s">
        <v>2215</v>
      </c>
      <c r="I11953" t="s">
        <v>6818</v>
      </c>
      <c r="J11953" t="s">
        <v>10032</v>
      </c>
      <c r="L11953" s="5"/>
      <c r="P11953" t="s">
        <v>10032</v>
      </c>
    </row>
    <row r="11954" spans="2:16" x14ac:dyDescent="0.25">
      <c r="B11954" t="s">
        <v>4</v>
      </c>
      <c r="C11954" t="s">
        <v>17</v>
      </c>
      <c r="D11954" s="6">
        <v>6.9000000000000006E-2</v>
      </c>
      <c r="E11954" s="6">
        <v>6.9000000000000006E-2</v>
      </c>
      <c r="F11954" s="18">
        <v>170</v>
      </c>
      <c r="G11954" t="s">
        <v>2230</v>
      </c>
      <c r="H11954" t="s">
        <v>2216</v>
      </c>
      <c r="I11954" t="s">
        <v>6820</v>
      </c>
      <c r="J11954" t="s">
        <v>10081</v>
      </c>
      <c r="L11954" s="5"/>
      <c r="P11954" t="s">
        <v>10081</v>
      </c>
    </row>
    <row r="11955" spans="2:16" x14ac:dyDescent="0.25">
      <c r="B11955" t="s">
        <v>4</v>
      </c>
      <c r="C11955" t="s">
        <v>17</v>
      </c>
      <c r="D11955" s="6">
        <v>6.9000000000000006E-2</v>
      </c>
      <c r="E11955" s="6">
        <v>6.9000000000000006E-2</v>
      </c>
      <c r="F11955" s="18">
        <v>170</v>
      </c>
      <c r="G11955" t="s">
        <v>2230</v>
      </c>
      <c r="H11955" t="s">
        <v>2217</v>
      </c>
      <c r="I11955" t="s">
        <v>6822</v>
      </c>
      <c r="J11955" t="s">
        <v>10130</v>
      </c>
      <c r="L11955" s="5"/>
      <c r="P11955" t="s">
        <v>10130</v>
      </c>
    </row>
    <row r="11956" spans="2:16" x14ac:dyDescent="0.25">
      <c r="B11956" t="s">
        <v>4</v>
      </c>
      <c r="C11956" t="s">
        <v>17</v>
      </c>
      <c r="D11956" s="6">
        <v>0.126</v>
      </c>
      <c r="E11956" s="6">
        <v>0.126</v>
      </c>
      <c r="F11956" s="18">
        <v>135</v>
      </c>
      <c r="G11956" t="s">
        <v>2230</v>
      </c>
      <c r="H11956" t="s">
        <v>2218</v>
      </c>
      <c r="I11956" t="s">
        <v>649</v>
      </c>
      <c r="J11956" t="s">
        <v>10179</v>
      </c>
      <c r="L11956" s="5"/>
      <c r="P11956" t="s">
        <v>10179</v>
      </c>
    </row>
    <row r="11957" spans="2:16" x14ac:dyDescent="0.25">
      <c r="B11957" t="s">
        <v>4</v>
      </c>
      <c r="C11957" t="s">
        <v>17</v>
      </c>
      <c r="D11957" s="6">
        <v>0.126</v>
      </c>
      <c r="E11957" s="6">
        <v>0.126</v>
      </c>
      <c r="F11957" s="18">
        <v>135</v>
      </c>
      <c r="G11957" t="s">
        <v>2230</v>
      </c>
      <c r="H11957" t="s">
        <v>2219</v>
      </c>
      <c r="I11957" t="s">
        <v>472</v>
      </c>
      <c r="J11957" t="s">
        <v>10228</v>
      </c>
      <c r="L11957" s="5"/>
      <c r="P11957" t="s">
        <v>10228</v>
      </c>
    </row>
    <row r="11958" spans="2:16" x14ac:dyDescent="0.25">
      <c r="B11958" t="s">
        <v>4</v>
      </c>
      <c r="C11958" t="s">
        <v>17</v>
      </c>
      <c r="D11958" s="6">
        <v>6.9000000000000006E-2</v>
      </c>
      <c r="E11958" s="6">
        <v>6.9000000000000006E-2</v>
      </c>
      <c r="F11958" s="18">
        <v>170</v>
      </c>
      <c r="G11958" t="s">
        <v>2230</v>
      </c>
      <c r="H11958" t="s">
        <v>2220</v>
      </c>
      <c r="I11958" t="s">
        <v>6826</v>
      </c>
      <c r="J11958" t="s">
        <v>10277</v>
      </c>
      <c r="L11958" s="5"/>
      <c r="P11958" t="s">
        <v>10277</v>
      </c>
    </row>
    <row r="11959" spans="2:16" x14ac:dyDescent="0.25">
      <c r="B11959" t="s">
        <v>4</v>
      </c>
      <c r="C11959" t="s">
        <v>17</v>
      </c>
      <c r="D11959" s="6">
        <v>6.9000000000000006E-2</v>
      </c>
      <c r="E11959" s="6">
        <v>6.9000000000000006E-2</v>
      </c>
      <c r="F11959" s="18">
        <v>170</v>
      </c>
      <c r="G11959" t="s">
        <v>2230</v>
      </c>
      <c r="H11959" t="s">
        <v>2221</v>
      </c>
      <c r="I11959" t="s">
        <v>6828</v>
      </c>
      <c r="J11959" t="s">
        <v>10326</v>
      </c>
      <c r="L11959" s="5"/>
      <c r="P11959" t="s">
        <v>10326</v>
      </c>
    </row>
    <row r="11960" spans="2:16" x14ac:dyDescent="0.25">
      <c r="B11960" t="s">
        <v>4</v>
      </c>
      <c r="C11960" t="s">
        <v>17</v>
      </c>
      <c r="D11960" s="6">
        <v>0.126</v>
      </c>
      <c r="E11960" s="6">
        <v>0.126</v>
      </c>
      <c r="F11960" s="18">
        <v>135</v>
      </c>
      <c r="G11960" t="s">
        <v>2230</v>
      </c>
      <c r="H11960" t="s">
        <v>2222</v>
      </c>
      <c r="I11960" t="s">
        <v>6830</v>
      </c>
      <c r="J11960" t="s">
        <v>10375</v>
      </c>
      <c r="L11960" s="5"/>
      <c r="P11960" t="s">
        <v>10375</v>
      </c>
    </row>
    <row r="11961" spans="2:16" x14ac:dyDescent="0.25">
      <c r="B11961" t="s">
        <v>4</v>
      </c>
      <c r="C11961" t="s">
        <v>17</v>
      </c>
      <c r="D11961" s="6">
        <v>0.313</v>
      </c>
      <c r="E11961" s="6">
        <v>0.313</v>
      </c>
      <c r="F11961" s="18">
        <v>155</v>
      </c>
      <c r="G11961" t="s">
        <v>2230</v>
      </c>
      <c r="H11961" t="s">
        <v>2223</v>
      </c>
      <c r="I11961" t="s">
        <v>555</v>
      </c>
      <c r="J11961" t="s">
        <v>10424</v>
      </c>
      <c r="L11961" s="5"/>
      <c r="P11961" t="s">
        <v>10424</v>
      </c>
    </row>
    <row r="11962" spans="2:16" x14ac:dyDescent="0.25">
      <c r="B11962" t="s">
        <v>4</v>
      </c>
      <c r="C11962" t="s">
        <v>17</v>
      </c>
      <c r="D11962" s="6">
        <v>6.9000000000000006E-2</v>
      </c>
      <c r="E11962" s="6">
        <v>6.9000000000000006E-2</v>
      </c>
      <c r="F11962" s="18">
        <v>170</v>
      </c>
      <c r="G11962" t="s">
        <v>2230</v>
      </c>
      <c r="H11962" t="s">
        <v>2224</v>
      </c>
      <c r="I11962" t="s">
        <v>6835</v>
      </c>
      <c r="J11962" t="s">
        <v>10473</v>
      </c>
      <c r="L11962" s="5"/>
      <c r="P11962" t="s">
        <v>10473</v>
      </c>
    </row>
    <row r="11963" spans="2:16" x14ac:dyDescent="0.25">
      <c r="B11963" t="s">
        <v>4</v>
      </c>
      <c r="C11963" t="s">
        <v>17</v>
      </c>
      <c r="D11963" s="6">
        <v>6.9000000000000006E-2</v>
      </c>
      <c r="E11963" s="6">
        <v>6.9000000000000006E-2</v>
      </c>
      <c r="F11963" s="18">
        <v>170</v>
      </c>
      <c r="G11963" t="s">
        <v>2230</v>
      </c>
      <c r="H11963" t="s">
        <v>2225</v>
      </c>
      <c r="I11963" t="s">
        <v>6838</v>
      </c>
      <c r="J11963" t="s">
        <v>10522</v>
      </c>
      <c r="L11963" s="5"/>
      <c r="P11963" t="s">
        <v>10522</v>
      </c>
    </row>
    <row r="11964" spans="2:16" x14ac:dyDescent="0.25">
      <c r="B11964" t="s">
        <v>4</v>
      </c>
      <c r="C11964" t="s">
        <v>17</v>
      </c>
      <c r="D11964" s="6">
        <v>6.9000000000000006E-2</v>
      </c>
      <c r="E11964" s="6">
        <v>6.9000000000000006E-2</v>
      </c>
      <c r="F11964" s="18">
        <v>170</v>
      </c>
      <c r="G11964" t="s">
        <v>2230</v>
      </c>
      <c r="H11964" t="s">
        <v>2226</v>
      </c>
      <c r="I11964" t="s">
        <v>6840</v>
      </c>
      <c r="J11964" t="s">
        <v>10571</v>
      </c>
      <c r="L11964" s="5"/>
      <c r="P11964" t="s">
        <v>10571</v>
      </c>
    </row>
    <row r="11965" spans="2:16" x14ac:dyDescent="0.25">
      <c r="B11965" t="s">
        <v>4</v>
      </c>
      <c r="C11965" t="s">
        <v>17</v>
      </c>
      <c r="D11965" s="6">
        <v>6.9000000000000006E-2</v>
      </c>
      <c r="E11965" s="6">
        <v>6.9000000000000006E-2</v>
      </c>
      <c r="F11965" s="18">
        <v>170</v>
      </c>
      <c r="G11965" t="s">
        <v>2230</v>
      </c>
      <c r="H11965" t="s">
        <v>2227</v>
      </c>
      <c r="I11965" t="s">
        <v>6842</v>
      </c>
      <c r="J11965" t="s">
        <v>10620</v>
      </c>
      <c r="L11965" s="5"/>
      <c r="P11965" t="s">
        <v>10620</v>
      </c>
    </row>
    <row r="11966" spans="2:16" x14ac:dyDescent="0.25">
      <c r="B11966" t="s">
        <v>4</v>
      </c>
      <c r="C11966" t="s">
        <v>17</v>
      </c>
      <c r="D11966" s="6">
        <v>6.9000000000000006E-2</v>
      </c>
      <c r="E11966" s="6">
        <v>6.9000000000000006E-2</v>
      </c>
      <c r="F11966" s="18">
        <v>170</v>
      </c>
      <c r="G11966" t="s">
        <v>2230</v>
      </c>
      <c r="H11966" t="s">
        <v>2228</v>
      </c>
      <c r="I11966" t="s">
        <v>6844</v>
      </c>
      <c r="J11966" t="s">
        <v>10669</v>
      </c>
      <c r="L11966" s="5"/>
      <c r="P11966" t="s">
        <v>10669</v>
      </c>
    </row>
    <row r="11967" spans="2:16" x14ac:dyDescent="0.25">
      <c r="B11967" t="s">
        <v>4</v>
      </c>
      <c r="C11967" t="s">
        <v>17</v>
      </c>
      <c r="D11967" s="6">
        <v>0.126</v>
      </c>
      <c r="E11967" s="6">
        <v>0.126</v>
      </c>
      <c r="F11967" s="18">
        <v>135</v>
      </c>
      <c r="G11967" t="s">
        <v>2230</v>
      </c>
      <c r="H11967" t="s">
        <v>2229</v>
      </c>
      <c r="I11967" t="s">
        <v>415</v>
      </c>
      <c r="J11967" t="s">
        <v>10718</v>
      </c>
      <c r="L11967" s="5"/>
      <c r="P11967" t="s">
        <v>10718</v>
      </c>
    </row>
    <row r="11968" spans="2:16" x14ac:dyDescent="0.25">
      <c r="B11968" t="s">
        <v>4</v>
      </c>
      <c r="C11968" t="s">
        <v>17</v>
      </c>
      <c r="D11968" s="6">
        <v>0.48100000000000004</v>
      </c>
      <c r="E11968" s="6">
        <v>0.48100000000000004</v>
      </c>
      <c r="F11968" s="18">
        <v>135</v>
      </c>
      <c r="G11968" t="s">
        <v>2230</v>
      </c>
      <c r="H11968" t="s">
        <v>2230</v>
      </c>
      <c r="I11968" t="s">
        <v>640</v>
      </c>
      <c r="J11968" t="s">
        <v>10767</v>
      </c>
      <c r="L11968" s="5"/>
      <c r="P11968" t="s">
        <v>10767</v>
      </c>
    </row>
    <row r="11969" spans="2:16" x14ac:dyDescent="0.25">
      <c r="B11969" t="s">
        <v>4</v>
      </c>
      <c r="C11969" t="s">
        <v>17</v>
      </c>
      <c r="D11969" s="6">
        <v>6.9000000000000006E-2</v>
      </c>
      <c r="E11969" s="6">
        <v>6.9000000000000006E-2</v>
      </c>
      <c r="F11969" s="18">
        <v>170</v>
      </c>
      <c r="G11969" t="s">
        <v>2230</v>
      </c>
      <c r="H11969" t="s">
        <v>2231</v>
      </c>
      <c r="I11969" t="s">
        <v>6848</v>
      </c>
      <c r="J11969" t="s">
        <v>10816</v>
      </c>
      <c r="L11969" s="5"/>
      <c r="P11969" t="s">
        <v>10816</v>
      </c>
    </row>
    <row r="11970" spans="2:16" x14ac:dyDescent="0.25">
      <c r="B11970" t="s">
        <v>4</v>
      </c>
      <c r="C11970" t="s">
        <v>17</v>
      </c>
      <c r="D11970" s="6">
        <v>6.9000000000000006E-2</v>
      </c>
      <c r="E11970" s="6">
        <v>6.9000000000000006E-2</v>
      </c>
      <c r="F11970" s="18">
        <v>170</v>
      </c>
      <c r="G11970" t="s">
        <v>2230</v>
      </c>
      <c r="H11970" t="s">
        <v>2232</v>
      </c>
      <c r="I11970" t="s">
        <v>6850</v>
      </c>
      <c r="J11970" t="s">
        <v>10865</v>
      </c>
      <c r="L11970" s="5"/>
      <c r="P11970" t="s">
        <v>10865</v>
      </c>
    </row>
    <row r="11971" spans="2:16" x14ac:dyDescent="0.25">
      <c r="B11971" t="s">
        <v>4</v>
      </c>
      <c r="C11971" t="s">
        <v>17</v>
      </c>
      <c r="D11971" s="6">
        <v>0.254</v>
      </c>
      <c r="E11971" s="6">
        <v>0.254</v>
      </c>
      <c r="F11971" s="18">
        <v>155</v>
      </c>
      <c r="G11971" t="s">
        <v>2230</v>
      </c>
      <c r="H11971" t="s">
        <v>2233</v>
      </c>
      <c r="I11971" t="s">
        <v>68</v>
      </c>
      <c r="J11971" t="s">
        <v>10914</v>
      </c>
      <c r="L11971" s="5"/>
      <c r="P11971" t="s">
        <v>10914</v>
      </c>
    </row>
    <row r="11972" spans="2:16" x14ac:dyDescent="0.25">
      <c r="B11972" t="s">
        <v>4</v>
      </c>
      <c r="C11972" t="s">
        <v>17</v>
      </c>
      <c r="D11972" s="6">
        <v>6.9000000000000006E-2</v>
      </c>
      <c r="E11972" s="6">
        <v>6.9000000000000006E-2</v>
      </c>
      <c r="F11972" s="18">
        <v>170</v>
      </c>
      <c r="G11972" t="s">
        <v>2230</v>
      </c>
      <c r="H11972" t="s">
        <v>2234</v>
      </c>
      <c r="I11972" t="s">
        <v>6853</v>
      </c>
      <c r="J11972" t="s">
        <v>10963</v>
      </c>
      <c r="L11972" s="5"/>
      <c r="P11972" t="s">
        <v>10963</v>
      </c>
    </row>
    <row r="11973" spans="2:16" x14ac:dyDescent="0.25">
      <c r="B11973" t="s">
        <v>4</v>
      </c>
      <c r="C11973" t="s">
        <v>17</v>
      </c>
      <c r="D11973" s="6">
        <v>6.9000000000000006E-2</v>
      </c>
      <c r="E11973" s="6">
        <v>6.9000000000000006E-2</v>
      </c>
      <c r="F11973" s="18">
        <v>170</v>
      </c>
      <c r="G11973" t="s">
        <v>2230</v>
      </c>
      <c r="H11973" t="s">
        <v>2235</v>
      </c>
      <c r="I11973" t="s">
        <v>6855</v>
      </c>
      <c r="J11973" t="s">
        <v>11012</v>
      </c>
      <c r="L11973" s="5"/>
      <c r="P11973" t="s">
        <v>11012</v>
      </c>
    </row>
    <row r="11974" spans="2:16" x14ac:dyDescent="0.25">
      <c r="B11974" t="s">
        <v>4</v>
      </c>
      <c r="C11974" t="s">
        <v>17</v>
      </c>
      <c r="D11974" s="6">
        <v>0.05</v>
      </c>
      <c r="E11974" s="6">
        <v>0.05</v>
      </c>
      <c r="F11974" s="18">
        <v>230</v>
      </c>
      <c r="G11974" t="s">
        <v>2230</v>
      </c>
      <c r="H11974" t="s">
        <v>2236</v>
      </c>
      <c r="I11974" t="s">
        <v>748</v>
      </c>
      <c r="J11974" t="s">
        <v>11061</v>
      </c>
      <c r="L11974" s="5"/>
      <c r="P11974" t="s">
        <v>11061</v>
      </c>
    </row>
    <row r="11975" spans="2:16" x14ac:dyDescent="0.25">
      <c r="B11975" t="s">
        <v>4</v>
      </c>
      <c r="C11975" t="s">
        <v>17</v>
      </c>
      <c r="D11975" s="6">
        <v>0.126</v>
      </c>
      <c r="E11975" s="6">
        <v>0.126</v>
      </c>
      <c r="F11975" s="18">
        <v>135</v>
      </c>
      <c r="G11975" t="s">
        <v>2231</v>
      </c>
      <c r="H11975" t="s">
        <v>2190</v>
      </c>
      <c r="I11975" t="s">
        <v>6858</v>
      </c>
      <c r="J11975" t="s">
        <v>8710</v>
      </c>
      <c r="L11975" s="5"/>
      <c r="P11975" t="s">
        <v>8710</v>
      </c>
    </row>
    <row r="11976" spans="2:16" x14ac:dyDescent="0.25">
      <c r="B11976" t="s">
        <v>4</v>
      </c>
      <c r="C11976" t="s">
        <v>17</v>
      </c>
      <c r="D11976" s="6">
        <v>0.126</v>
      </c>
      <c r="E11976" s="6">
        <v>0.126</v>
      </c>
      <c r="F11976" s="18">
        <v>135</v>
      </c>
      <c r="G11976" t="s">
        <v>2231</v>
      </c>
      <c r="H11976" t="s">
        <v>2191</v>
      </c>
      <c r="I11976" t="s">
        <v>796</v>
      </c>
      <c r="J11976" t="s">
        <v>8759</v>
      </c>
      <c r="L11976" s="5"/>
      <c r="P11976" t="s">
        <v>8759</v>
      </c>
    </row>
    <row r="11977" spans="2:16" x14ac:dyDescent="0.25">
      <c r="B11977" t="s">
        <v>4</v>
      </c>
      <c r="C11977" t="s">
        <v>17</v>
      </c>
      <c r="D11977" s="6">
        <v>6.9000000000000006E-2</v>
      </c>
      <c r="E11977" s="6">
        <v>6.9000000000000006E-2</v>
      </c>
      <c r="F11977" s="18">
        <v>170</v>
      </c>
      <c r="G11977" t="s">
        <v>2231</v>
      </c>
      <c r="H11977" t="s">
        <v>2192</v>
      </c>
      <c r="I11977" t="s">
        <v>6861</v>
      </c>
      <c r="J11977" t="s">
        <v>8808</v>
      </c>
      <c r="L11977" s="5"/>
      <c r="P11977" t="s">
        <v>8808</v>
      </c>
    </row>
    <row r="11978" spans="2:16" x14ac:dyDescent="0.25">
      <c r="B11978" t="s">
        <v>4</v>
      </c>
      <c r="C11978" t="s">
        <v>17</v>
      </c>
      <c r="D11978" s="6">
        <v>6.9000000000000006E-2</v>
      </c>
      <c r="E11978" s="6">
        <v>6.9000000000000006E-2</v>
      </c>
      <c r="F11978" s="18">
        <v>170</v>
      </c>
      <c r="G11978" t="s">
        <v>2231</v>
      </c>
      <c r="H11978" t="s">
        <v>2183</v>
      </c>
      <c r="I11978" t="s">
        <v>6863</v>
      </c>
      <c r="J11978" t="s">
        <v>8857</v>
      </c>
      <c r="L11978" s="5"/>
      <c r="P11978" t="s">
        <v>8857</v>
      </c>
    </row>
    <row r="11979" spans="2:16" x14ac:dyDescent="0.25">
      <c r="B11979" t="s">
        <v>4</v>
      </c>
      <c r="C11979" t="s">
        <v>17</v>
      </c>
      <c r="D11979" s="6">
        <v>6.9000000000000006E-2</v>
      </c>
      <c r="E11979" s="6">
        <v>6.9000000000000006E-2</v>
      </c>
      <c r="F11979" s="18">
        <v>170</v>
      </c>
      <c r="G11979" t="s">
        <v>2231</v>
      </c>
      <c r="H11979" t="s">
        <v>2193</v>
      </c>
      <c r="I11979" t="s">
        <v>6865</v>
      </c>
      <c r="J11979" t="s">
        <v>8906</v>
      </c>
      <c r="L11979" s="5"/>
      <c r="P11979" t="s">
        <v>8906</v>
      </c>
    </row>
    <row r="11980" spans="2:16" x14ac:dyDescent="0.25">
      <c r="B11980" t="s">
        <v>4</v>
      </c>
      <c r="C11980" t="s">
        <v>17</v>
      </c>
      <c r="D11980" s="6">
        <v>0.126</v>
      </c>
      <c r="E11980" s="6">
        <v>0.126</v>
      </c>
      <c r="F11980" s="18">
        <v>135</v>
      </c>
      <c r="G11980" t="s">
        <v>2231</v>
      </c>
      <c r="H11980" t="s">
        <v>2194</v>
      </c>
      <c r="I11980" t="s">
        <v>6867</v>
      </c>
      <c r="J11980" t="s">
        <v>8955</v>
      </c>
      <c r="L11980" s="5"/>
      <c r="P11980" t="s">
        <v>8955</v>
      </c>
    </row>
    <row r="11981" spans="2:16" x14ac:dyDescent="0.25">
      <c r="B11981" t="s">
        <v>4</v>
      </c>
      <c r="C11981" t="s">
        <v>17</v>
      </c>
      <c r="D11981" s="6">
        <v>0.126</v>
      </c>
      <c r="E11981" s="6">
        <v>0.126</v>
      </c>
      <c r="F11981" s="18">
        <v>135</v>
      </c>
      <c r="G11981" t="s">
        <v>2231</v>
      </c>
      <c r="H11981" t="s">
        <v>2195</v>
      </c>
      <c r="I11981" t="s">
        <v>6869</v>
      </c>
      <c r="J11981" t="s">
        <v>9004</v>
      </c>
      <c r="L11981" s="5"/>
      <c r="P11981" t="s">
        <v>9004</v>
      </c>
    </row>
    <row r="11982" spans="2:16" x14ac:dyDescent="0.25">
      <c r="B11982" t="s">
        <v>4</v>
      </c>
      <c r="C11982" t="s">
        <v>17</v>
      </c>
      <c r="D11982" s="6">
        <v>0.126</v>
      </c>
      <c r="E11982" s="6">
        <v>0.126</v>
      </c>
      <c r="F11982" s="18">
        <v>135</v>
      </c>
      <c r="G11982" t="s">
        <v>2231</v>
      </c>
      <c r="H11982" t="s">
        <v>2196</v>
      </c>
      <c r="I11982" t="s">
        <v>6871</v>
      </c>
      <c r="J11982" t="s">
        <v>9053</v>
      </c>
      <c r="L11982" s="5"/>
      <c r="P11982" t="s">
        <v>9053</v>
      </c>
    </row>
    <row r="11983" spans="2:16" x14ac:dyDescent="0.25">
      <c r="B11983" t="s">
        <v>4</v>
      </c>
      <c r="C11983" t="s">
        <v>17</v>
      </c>
      <c r="D11983" s="6">
        <v>0.107</v>
      </c>
      <c r="E11983" s="6">
        <v>0.107</v>
      </c>
      <c r="F11983" s="18">
        <v>155</v>
      </c>
      <c r="G11983" t="s">
        <v>2231</v>
      </c>
      <c r="H11983" t="s">
        <v>2197</v>
      </c>
      <c r="I11983" t="s">
        <v>219</v>
      </c>
      <c r="J11983" t="s">
        <v>9102</v>
      </c>
      <c r="L11983" s="5"/>
      <c r="P11983" t="s">
        <v>9102</v>
      </c>
    </row>
    <row r="11984" spans="2:16" x14ac:dyDescent="0.25">
      <c r="B11984" t="s">
        <v>4</v>
      </c>
      <c r="C11984" t="s">
        <v>17</v>
      </c>
      <c r="D11984" s="6">
        <v>0.126</v>
      </c>
      <c r="E11984" s="6">
        <v>0.126</v>
      </c>
      <c r="F11984" s="18">
        <v>135</v>
      </c>
      <c r="G11984" t="s">
        <v>2231</v>
      </c>
      <c r="H11984" t="s">
        <v>2198</v>
      </c>
      <c r="I11984" t="s">
        <v>6874</v>
      </c>
      <c r="J11984" t="s">
        <v>9151</v>
      </c>
      <c r="L11984" s="5"/>
      <c r="P11984" t="s">
        <v>9151</v>
      </c>
    </row>
    <row r="11985" spans="2:16" x14ac:dyDescent="0.25">
      <c r="B11985" t="s">
        <v>4</v>
      </c>
      <c r="C11985" t="s">
        <v>17</v>
      </c>
      <c r="D11985" s="6">
        <v>0.126</v>
      </c>
      <c r="E11985" s="6">
        <v>0.126</v>
      </c>
      <c r="F11985" s="18">
        <v>135</v>
      </c>
      <c r="G11985" t="s">
        <v>2231</v>
      </c>
      <c r="H11985" t="s">
        <v>2199</v>
      </c>
      <c r="I11985" t="s">
        <v>6876</v>
      </c>
      <c r="J11985" t="s">
        <v>9200</v>
      </c>
      <c r="L11985" s="5"/>
      <c r="P11985" t="s">
        <v>9200</v>
      </c>
    </row>
    <row r="11986" spans="2:16" x14ac:dyDescent="0.25">
      <c r="B11986" t="s">
        <v>4</v>
      </c>
      <c r="C11986" t="s">
        <v>17</v>
      </c>
      <c r="D11986" s="6">
        <v>6.9000000000000006E-2</v>
      </c>
      <c r="E11986" s="6">
        <v>6.9000000000000006E-2</v>
      </c>
      <c r="F11986" s="18">
        <v>170</v>
      </c>
      <c r="G11986" t="s">
        <v>2231</v>
      </c>
      <c r="H11986" t="s">
        <v>1014</v>
      </c>
      <c r="I11986" t="s">
        <v>6878</v>
      </c>
      <c r="J11986" t="s">
        <v>9249</v>
      </c>
      <c r="L11986" s="5"/>
      <c r="P11986" t="s">
        <v>9249</v>
      </c>
    </row>
    <row r="11987" spans="2:16" x14ac:dyDescent="0.25">
      <c r="B11987" t="s">
        <v>4</v>
      </c>
      <c r="C11987" t="s">
        <v>17</v>
      </c>
      <c r="D11987" s="6">
        <v>0.126</v>
      </c>
      <c r="E11987" s="6">
        <v>0.126</v>
      </c>
      <c r="F11987" s="18">
        <v>135</v>
      </c>
      <c r="G11987" t="s">
        <v>2231</v>
      </c>
      <c r="H11987" t="s">
        <v>2200</v>
      </c>
      <c r="I11987" t="s">
        <v>6880</v>
      </c>
      <c r="J11987" t="s">
        <v>9298</v>
      </c>
      <c r="L11987" s="5"/>
      <c r="P11987" t="s">
        <v>9298</v>
      </c>
    </row>
    <row r="11988" spans="2:16" x14ac:dyDescent="0.25">
      <c r="B11988" t="s">
        <v>4</v>
      </c>
      <c r="C11988" t="s">
        <v>17</v>
      </c>
      <c r="D11988" s="6">
        <v>0.126</v>
      </c>
      <c r="E11988" s="6">
        <v>0.126</v>
      </c>
      <c r="F11988" s="18">
        <v>135</v>
      </c>
      <c r="G11988" t="s">
        <v>2231</v>
      </c>
      <c r="H11988" t="s">
        <v>2201</v>
      </c>
      <c r="I11988" t="s">
        <v>6882</v>
      </c>
      <c r="J11988" t="s">
        <v>9347</v>
      </c>
      <c r="L11988" s="5"/>
      <c r="P11988" t="s">
        <v>9347</v>
      </c>
    </row>
    <row r="11989" spans="2:16" x14ac:dyDescent="0.25">
      <c r="B11989" t="s">
        <v>4</v>
      </c>
      <c r="C11989" t="s">
        <v>17</v>
      </c>
      <c r="D11989" s="6">
        <v>0.126</v>
      </c>
      <c r="E11989" s="6">
        <v>0.126</v>
      </c>
      <c r="F11989" s="18">
        <v>135</v>
      </c>
      <c r="G11989" t="s">
        <v>2231</v>
      </c>
      <c r="H11989" t="s">
        <v>2202</v>
      </c>
      <c r="I11989" t="s">
        <v>6884</v>
      </c>
      <c r="J11989" t="s">
        <v>9396</v>
      </c>
      <c r="L11989" s="5"/>
      <c r="P11989" t="s">
        <v>9396</v>
      </c>
    </row>
    <row r="11990" spans="2:16" x14ac:dyDescent="0.25">
      <c r="B11990" t="s">
        <v>4</v>
      </c>
      <c r="C11990" t="s">
        <v>17</v>
      </c>
      <c r="D11990" s="6">
        <v>0.126</v>
      </c>
      <c r="E11990" s="6">
        <v>0.126</v>
      </c>
      <c r="F11990" s="18">
        <v>135</v>
      </c>
      <c r="G11990" t="s">
        <v>2231</v>
      </c>
      <c r="H11990" t="s">
        <v>2203</v>
      </c>
      <c r="I11990" t="s">
        <v>479</v>
      </c>
      <c r="J11990" t="s">
        <v>9445</v>
      </c>
      <c r="L11990" s="5"/>
      <c r="P11990" t="s">
        <v>9445</v>
      </c>
    </row>
    <row r="11991" spans="2:16" x14ac:dyDescent="0.25">
      <c r="B11991" t="s">
        <v>4</v>
      </c>
      <c r="C11991" t="s">
        <v>17</v>
      </c>
      <c r="D11991" s="6">
        <v>0.126</v>
      </c>
      <c r="E11991" s="6">
        <v>0.126</v>
      </c>
      <c r="F11991" s="18">
        <v>135</v>
      </c>
      <c r="G11991" t="s">
        <v>2231</v>
      </c>
      <c r="H11991" t="s">
        <v>2204</v>
      </c>
      <c r="I11991" t="s">
        <v>6887</v>
      </c>
      <c r="J11991" t="s">
        <v>9494</v>
      </c>
      <c r="L11991" s="5"/>
      <c r="P11991" t="s">
        <v>9494</v>
      </c>
    </row>
    <row r="11992" spans="2:16" x14ac:dyDescent="0.25">
      <c r="B11992" t="s">
        <v>4</v>
      </c>
      <c r="C11992" t="s">
        <v>17</v>
      </c>
      <c r="D11992" s="6">
        <v>0.126</v>
      </c>
      <c r="E11992" s="6">
        <v>0.126</v>
      </c>
      <c r="F11992" s="18">
        <v>135</v>
      </c>
      <c r="G11992" t="s">
        <v>2231</v>
      </c>
      <c r="H11992" t="s">
        <v>2205</v>
      </c>
      <c r="I11992" t="s">
        <v>6889</v>
      </c>
      <c r="J11992" t="s">
        <v>9543</v>
      </c>
      <c r="L11992" s="5"/>
      <c r="P11992" t="s">
        <v>9543</v>
      </c>
    </row>
    <row r="11993" spans="2:16" x14ac:dyDescent="0.25">
      <c r="B11993" t="s">
        <v>4</v>
      </c>
      <c r="C11993" t="s">
        <v>17</v>
      </c>
      <c r="D11993" s="6">
        <v>0.126</v>
      </c>
      <c r="E11993" s="6">
        <v>0.126</v>
      </c>
      <c r="F11993" s="18">
        <v>135</v>
      </c>
      <c r="G11993" t="s">
        <v>2231</v>
      </c>
      <c r="H11993" t="s">
        <v>2206</v>
      </c>
      <c r="I11993" t="s">
        <v>847</v>
      </c>
      <c r="J11993" t="s">
        <v>9592</v>
      </c>
      <c r="L11993" s="5"/>
      <c r="P11993" t="s">
        <v>9592</v>
      </c>
    </row>
    <row r="11994" spans="2:16" x14ac:dyDescent="0.25">
      <c r="B11994" t="s">
        <v>4</v>
      </c>
      <c r="C11994" t="s">
        <v>17</v>
      </c>
      <c r="D11994" s="6">
        <v>0.126</v>
      </c>
      <c r="E11994" s="6">
        <v>0.126</v>
      </c>
      <c r="F11994" s="18">
        <v>135</v>
      </c>
      <c r="G11994" t="s">
        <v>2231</v>
      </c>
      <c r="H11994" t="s">
        <v>2207</v>
      </c>
      <c r="I11994" t="s">
        <v>6892</v>
      </c>
      <c r="J11994" t="s">
        <v>9641</v>
      </c>
      <c r="L11994" s="5"/>
      <c r="P11994" t="s">
        <v>9641</v>
      </c>
    </row>
    <row r="11995" spans="2:16" x14ac:dyDescent="0.25">
      <c r="B11995" t="s">
        <v>4</v>
      </c>
      <c r="C11995" t="s">
        <v>17</v>
      </c>
      <c r="D11995" s="6">
        <v>0.126</v>
      </c>
      <c r="E11995" s="6">
        <v>0.126</v>
      </c>
      <c r="F11995" s="18">
        <v>135</v>
      </c>
      <c r="G11995" t="s">
        <v>2231</v>
      </c>
      <c r="H11995" t="s">
        <v>2208</v>
      </c>
      <c r="I11995" t="s">
        <v>540</v>
      </c>
      <c r="J11995" t="s">
        <v>9690</v>
      </c>
      <c r="L11995" s="5"/>
      <c r="P11995" t="s">
        <v>9690</v>
      </c>
    </row>
    <row r="11996" spans="2:16" x14ac:dyDescent="0.25">
      <c r="B11996" t="s">
        <v>4</v>
      </c>
      <c r="C11996" t="s">
        <v>17</v>
      </c>
      <c r="D11996" s="6">
        <v>0.107</v>
      </c>
      <c r="E11996" s="6">
        <v>0.107</v>
      </c>
      <c r="F11996" s="18">
        <v>155</v>
      </c>
      <c r="G11996" t="s">
        <v>2231</v>
      </c>
      <c r="H11996" t="s">
        <v>2209</v>
      </c>
      <c r="I11996" t="s">
        <v>6895</v>
      </c>
      <c r="J11996" t="s">
        <v>9739</v>
      </c>
      <c r="L11996" s="5"/>
      <c r="P11996" t="s">
        <v>9739</v>
      </c>
    </row>
    <row r="11997" spans="2:16" x14ac:dyDescent="0.25">
      <c r="B11997" t="s">
        <v>4</v>
      </c>
      <c r="C11997" t="s">
        <v>17</v>
      </c>
      <c r="D11997" s="6">
        <v>0.126</v>
      </c>
      <c r="E11997" s="6">
        <v>0.126</v>
      </c>
      <c r="F11997" s="18">
        <v>135</v>
      </c>
      <c r="G11997" t="s">
        <v>2231</v>
      </c>
      <c r="H11997" t="s">
        <v>2210</v>
      </c>
      <c r="I11997" t="s">
        <v>845</v>
      </c>
      <c r="J11997" t="s">
        <v>9788</v>
      </c>
      <c r="L11997" s="5"/>
      <c r="P11997" t="s">
        <v>9788</v>
      </c>
    </row>
    <row r="11998" spans="2:16" x14ac:dyDescent="0.25">
      <c r="B11998" t="s">
        <v>4</v>
      </c>
      <c r="C11998" t="s">
        <v>17</v>
      </c>
      <c r="D11998" s="6">
        <v>0.126</v>
      </c>
      <c r="E11998" s="6">
        <v>0.126</v>
      </c>
      <c r="F11998" s="18">
        <v>135</v>
      </c>
      <c r="G11998" t="s">
        <v>2231</v>
      </c>
      <c r="H11998" t="s">
        <v>2211</v>
      </c>
      <c r="I11998" t="s">
        <v>800</v>
      </c>
      <c r="J11998" t="s">
        <v>9837</v>
      </c>
      <c r="L11998" s="5"/>
      <c r="P11998" t="s">
        <v>9837</v>
      </c>
    </row>
    <row r="11999" spans="2:16" x14ac:dyDescent="0.25">
      <c r="B11999" t="s">
        <v>4</v>
      </c>
      <c r="C11999" t="s">
        <v>17</v>
      </c>
      <c r="D11999" s="6">
        <v>0.05</v>
      </c>
      <c r="E11999" s="6">
        <v>0.05</v>
      </c>
      <c r="F11999" s="18">
        <v>230</v>
      </c>
      <c r="G11999" t="s">
        <v>2231</v>
      </c>
      <c r="H11999" t="s">
        <v>2212</v>
      </c>
      <c r="I11999" t="s">
        <v>6899</v>
      </c>
      <c r="J11999" t="s">
        <v>9886</v>
      </c>
      <c r="L11999" s="5"/>
      <c r="P11999" t="s">
        <v>9886</v>
      </c>
    </row>
    <row r="12000" spans="2:16" x14ac:dyDescent="0.25">
      <c r="B12000" t="s">
        <v>4</v>
      </c>
      <c r="C12000" t="s">
        <v>17</v>
      </c>
      <c r="D12000" s="6">
        <v>-0.89900000000000002</v>
      </c>
      <c r="E12000" s="6">
        <v>-0.89900000000000002</v>
      </c>
      <c r="F12000" s="18">
        <v>135</v>
      </c>
      <c r="G12000" t="s">
        <v>2231</v>
      </c>
      <c r="H12000" t="s">
        <v>2213</v>
      </c>
      <c r="I12000" t="s">
        <v>717</v>
      </c>
      <c r="J12000" t="s">
        <v>9935</v>
      </c>
      <c r="L12000" s="5"/>
      <c r="P12000" t="s">
        <v>9935</v>
      </c>
    </row>
    <row r="12001" spans="2:16" x14ac:dyDescent="0.25">
      <c r="B12001" t="s">
        <v>4</v>
      </c>
      <c r="C12001" t="s">
        <v>17</v>
      </c>
      <c r="D12001" s="6">
        <v>0.05</v>
      </c>
      <c r="E12001" s="6">
        <v>0.05</v>
      </c>
      <c r="F12001" s="18">
        <v>230</v>
      </c>
      <c r="G12001" t="s">
        <v>2231</v>
      </c>
      <c r="H12001" t="s">
        <v>2214</v>
      </c>
      <c r="I12001" t="s">
        <v>6902</v>
      </c>
      <c r="J12001" t="s">
        <v>9984</v>
      </c>
      <c r="L12001" s="5"/>
      <c r="P12001" t="s">
        <v>9984</v>
      </c>
    </row>
    <row r="12002" spans="2:16" x14ac:dyDescent="0.25">
      <c r="B12002" t="s">
        <v>4</v>
      </c>
      <c r="C12002" t="s">
        <v>17</v>
      </c>
      <c r="D12002" s="6">
        <v>0.126</v>
      </c>
      <c r="E12002" s="6">
        <v>0.126</v>
      </c>
      <c r="F12002" s="18">
        <v>135</v>
      </c>
      <c r="G12002" t="s">
        <v>2231</v>
      </c>
      <c r="H12002" t="s">
        <v>2215</v>
      </c>
      <c r="I12002" t="s">
        <v>6904</v>
      </c>
      <c r="J12002" t="s">
        <v>10033</v>
      </c>
      <c r="L12002" s="5"/>
      <c r="P12002" t="s">
        <v>10033</v>
      </c>
    </row>
    <row r="12003" spans="2:16" x14ac:dyDescent="0.25">
      <c r="B12003" t="s">
        <v>4</v>
      </c>
      <c r="C12003" t="s">
        <v>17</v>
      </c>
      <c r="D12003" s="6">
        <v>0.126</v>
      </c>
      <c r="E12003" s="6">
        <v>0.126</v>
      </c>
      <c r="F12003" s="18">
        <v>135</v>
      </c>
      <c r="G12003" t="s">
        <v>2231</v>
      </c>
      <c r="H12003" t="s">
        <v>2216</v>
      </c>
      <c r="I12003" t="s">
        <v>6906</v>
      </c>
      <c r="J12003" t="s">
        <v>10082</v>
      </c>
      <c r="L12003" s="5"/>
      <c r="P12003" t="s">
        <v>10082</v>
      </c>
    </row>
    <row r="12004" spans="2:16" x14ac:dyDescent="0.25">
      <c r="B12004" t="s">
        <v>4</v>
      </c>
      <c r="C12004" t="s">
        <v>17</v>
      </c>
      <c r="D12004" s="6">
        <v>0.126</v>
      </c>
      <c r="E12004" s="6">
        <v>0.126</v>
      </c>
      <c r="F12004" s="18">
        <v>135</v>
      </c>
      <c r="G12004" t="s">
        <v>2231</v>
      </c>
      <c r="H12004" t="s">
        <v>2217</v>
      </c>
      <c r="I12004" t="s">
        <v>373</v>
      </c>
      <c r="J12004" t="s">
        <v>10131</v>
      </c>
      <c r="L12004" s="5"/>
      <c r="P12004" t="s">
        <v>10131</v>
      </c>
    </row>
    <row r="12005" spans="2:16" x14ac:dyDescent="0.25">
      <c r="B12005" t="s">
        <v>4</v>
      </c>
      <c r="C12005" t="s">
        <v>17</v>
      </c>
      <c r="D12005" s="6">
        <v>6.9000000000000006E-2</v>
      </c>
      <c r="E12005" s="6">
        <v>6.9000000000000006E-2</v>
      </c>
      <c r="F12005" s="18">
        <v>170</v>
      </c>
      <c r="G12005" t="s">
        <v>2231</v>
      </c>
      <c r="H12005" t="s">
        <v>2218</v>
      </c>
      <c r="I12005" t="s">
        <v>6909</v>
      </c>
      <c r="J12005" t="s">
        <v>10180</v>
      </c>
      <c r="L12005" s="5"/>
      <c r="P12005" t="s">
        <v>10180</v>
      </c>
    </row>
    <row r="12006" spans="2:16" x14ac:dyDescent="0.25">
      <c r="B12006" t="s">
        <v>4</v>
      </c>
      <c r="C12006" t="s">
        <v>17</v>
      </c>
      <c r="D12006" s="6">
        <v>6.9000000000000006E-2</v>
      </c>
      <c r="E12006" s="6">
        <v>6.9000000000000006E-2</v>
      </c>
      <c r="F12006" s="18">
        <v>170</v>
      </c>
      <c r="G12006" t="s">
        <v>2231</v>
      </c>
      <c r="H12006" t="s">
        <v>2219</v>
      </c>
      <c r="I12006" t="s">
        <v>6911</v>
      </c>
      <c r="J12006" t="s">
        <v>10229</v>
      </c>
      <c r="L12006" s="5"/>
      <c r="P12006" t="s">
        <v>10229</v>
      </c>
    </row>
    <row r="12007" spans="2:16" x14ac:dyDescent="0.25">
      <c r="B12007" t="s">
        <v>4</v>
      </c>
      <c r="C12007" t="s">
        <v>17</v>
      </c>
      <c r="D12007" s="6">
        <v>0.126</v>
      </c>
      <c r="E12007" s="6">
        <v>0.126</v>
      </c>
      <c r="F12007" s="18">
        <v>135</v>
      </c>
      <c r="G12007" t="s">
        <v>2231</v>
      </c>
      <c r="H12007" t="s">
        <v>2220</v>
      </c>
      <c r="I12007" t="s">
        <v>6913</v>
      </c>
      <c r="J12007" t="s">
        <v>10278</v>
      </c>
      <c r="L12007" s="5"/>
      <c r="P12007" t="s">
        <v>10278</v>
      </c>
    </row>
    <row r="12008" spans="2:16" x14ac:dyDescent="0.25">
      <c r="B12008" t="s">
        <v>4</v>
      </c>
      <c r="C12008" t="s">
        <v>17</v>
      </c>
      <c r="D12008" s="6">
        <v>0.126</v>
      </c>
      <c r="E12008" s="6">
        <v>0.126</v>
      </c>
      <c r="F12008" s="18">
        <v>135</v>
      </c>
      <c r="G12008" t="s">
        <v>2231</v>
      </c>
      <c r="H12008" t="s">
        <v>2221</v>
      </c>
      <c r="I12008" t="s">
        <v>977</v>
      </c>
      <c r="J12008" t="s">
        <v>10327</v>
      </c>
      <c r="L12008" s="5"/>
      <c r="P12008" t="s">
        <v>10327</v>
      </c>
    </row>
    <row r="12009" spans="2:16" x14ac:dyDescent="0.25">
      <c r="B12009" t="s">
        <v>4</v>
      </c>
      <c r="C12009" t="s">
        <v>17</v>
      </c>
      <c r="D12009" s="6">
        <v>0.126</v>
      </c>
      <c r="E12009" s="6">
        <v>0.126</v>
      </c>
      <c r="F12009" s="18">
        <v>135</v>
      </c>
      <c r="G12009" t="s">
        <v>2231</v>
      </c>
      <c r="H12009" t="s">
        <v>2222</v>
      </c>
      <c r="I12009" t="s">
        <v>6916</v>
      </c>
      <c r="J12009" t="s">
        <v>10376</v>
      </c>
      <c r="L12009" s="5"/>
      <c r="P12009" t="s">
        <v>10376</v>
      </c>
    </row>
    <row r="12010" spans="2:16" x14ac:dyDescent="0.25">
      <c r="B12010" t="s">
        <v>4</v>
      </c>
      <c r="C12010" t="s">
        <v>17</v>
      </c>
      <c r="D12010" s="6">
        <v>6.9000000000000006E-2</v>
      </c>
      <c r="E12010" s="6">
        <v>6.9000000000000006E-2</v>
      </c>
      <c r="F12010" s="18">
        <v>170</v>
      </c>
      <c r="G12010" t="s">
        <v>2231</v>
      </c>
      <c r="H12010" t="s">
        <v>2223</v>
      </c>
      <c r="I12010" t="s">
        <v>6920</v>
      </c>
      <c r="J12010" t="s">
        <v>10425</v>
      </c>
      <c r="L12010" s="5"/>
      <c r="P12010" t="s">
        <v>10425</v>
      </c>
    </row>
    <row r="12011" spans="2:16" x14ac:dyDescent="0.25">
      <c r="B12011" t="s">
        <v>4</v>
      </c>
      <c r="C12011" t="s">
        <v>17</v>
      </c>
      <c r="D12011" s="6">
        <v>0.126</v>
      </c>
      <c r="E12011" s="6">
        <v>0.126</v>
      </c>
      <c r="F12011" s="18">
        <v>135</v>
      </c>
      <c r="G12011" t="s">
        <v>2231</v>
      </c>
      <c r="H12011" t="s">
        <v>2224</v>
      </c>
      <c r="I12011" t="s">
        <v>374</v>
      </c>
      <c r="J12011" t="s">
        <v>10474</v>
      </c>
      <c r="L12011" s="5"/>
      <c r="P12011" t="s">
        <v>10474</v>
      </c>
    </row>
    <row r="12012" spans="2:16" x14ac:dyDescent="0.25">
      <c r="B12012" t="s">
        <v>4</v>
      </c>
      <c r="C12012" t="s">
        <v>17</v>
      </c>
      <c r="D12012" s="6">
        <v>0.126</v>
      </c>
      <c r="E12012" s="6">
        <v>0.126</v>
      </c>
      <c r="F12012" s="18">
        <v>135</v>
      </c>
      <c r="G12012" t="s">
        <v>2231</v>
      </c>
      <c r="H12012" t="s">
        <v>2225</v>
      </c>
      <c r="I12012" t="s">
        <v>6924</v>
      </c>
      <c r="J12012" t="s">
        <v>10523</v>
      </c>
      <c r="L12012" s="5"/>
      <c r="P12012" t="s">
        <v>10523</v>
      </c>
    </row>
    <row r="12013" spans="2:16" x14ac:dyDescent="0.25">
      <c r="B12013" t="s">
        <v>4</v>
      </c>
      <c r="C12013" t="s">
        <v>17</v>
      </c>
      <c r="D12013" s="6">
        <v>0.126</v>
      </c>
      <c r="E12013" s="6">
        <v>0.126</v>
      </c>
      <c r="F12013" s="18">
        <v>135</v>
      </c>
      <c r="G12013" t="s">
        <v>2231</v>
      </c>
      <c r="H12013" t="s">
        <v>2226</v>
      </c>
      <c r="I12013" t="s">
        <v>6926</v>
      </c>
      <c r="J12013" t="s">
        <v>10572</v>
      </c>
      <c r="L12013" s="5"/>
      <c r="P12013" t="s">
        <v>10572</v>
      </c>
    </row>
    <row r="12014" spans="2:16" x14ac:dyDescent="0.25">
      <c r="B12014" t="s">
        <v>4</v>
      </c>
      <c r="C12014" t="s">
        <v>17</v>
      </c>
      <c r="D12014" s="6">
        <v>0.107</v>
      </c>
      <c r="E12014" s="6">
        <v>0.107</v>
      </c>
      <c r="F12014" s="18">
        <v>155</v>
      </c>
      <c r="G12014" t="s">
        <v>2231</v>
      </c>
      <c r="H12014" t="s">
        <v>2227</v>
      </c>
      <c r="I12014" t="s">
        <v>6928</v>
      </c>
      <c r="J12014" t="s">
        <v>10621</v>
      </c>
      <c r="L12014" s="5"/>
      <c r="P12014" t="s">
        <v>10621</v>
      </c>
    </row>
    <row r="12015" spans="2:16" x14ac:dyDescent="0.25">
      <c r="B12015" t="s">
        <v>4</v>
      </c>
      <c r="C12015" t="s">
        <v>17</v>
      </c>
      <c r="D12015" s="6">
        <v>0.126</v>
      </c>
      <c r="E12015" s="6">
        <v>0.126</v>
      </c>
      <c r="F12015" s="18">
        <v>135</v>
      </c>
      <c r="G12015" t="s">
        <v>2231</v>
      </c>
      <c r="H12015" t="s">
        <v>2228</v>
      </c>
      <c r="I12015" t="s">
        <v>6930</v>
      </c>
      <c r="J12015" t="s">
        <v>10670</v>
      </c>
      <c r="L12015" s="5"/>
      <c r="P12015" t="s">
        <v>10670</v>
      </c>
    </row>
    <row r="12016" spans="2:16" x14ac:dyDescent="0.25">
      <c r="B12016" t="s">
        <v>4</v>
      </c>
      <c r="C12016" t="s">
        <v>17</v>
      </c>
      <c r="D12016" s="6">
        <v>0.126</v>
      </c>
      <c r="E12016" s="6">
        <v>0.126</v>
      </c>
      <c r="F12016" s="18">
        <v>135</v>
      </c>
      <c r="G12016" t="s">
        <v>2231</v>
      </c>
      <c r="H12016" t="s">
        <v>2229</v>
      </c>
      <c r="I12016" t="s">
        <v>670</v>
      </c>
      <c r="J12016" t="s">
        <v>10719</v>
      </c>
      <c r="L12016" s="5"/>
      <c r="P12016" t="s">
        <v>10719</v>
      </c>
    </row>
    <row r="12017" spans="2:16" x14ac:dyDescent="0.25">
      <c r="B12017" t="s">
        <v>4</v>
      </c>
      <c r="C12017" t="s">
        <v>17</v>
      </c>
      <c r="D12017" s="6">
        <v>6.9000000000000006E-2</v>
      </c>
      <c r="E12017" s="6">
        <v>6.9000000000000006E-2</v>
      </c>
      <c r="F12017" s="18">
        <v>170</v>
      </c>
      <c r="G12017" t="s">
        <v>2231</v>
      </c>
      <c r="H12017" t="s">
        <v>2230</v>
      </c>
      <c r="I12017" t="s">
        <v>6933</v>
      </c>
      <c r="J12017" t="s">
        <v>10768</v>
      </c>
      <c r="L12017" s="5"/>
      <c r="P12017" t="s">
        <v>10768</v>
      </c>
    </row>
    <row r="12018" spans="2:16" x14ac:dyDescent="0.25">
      <c r="B12018" t="s">
        <v>4</v>
      </c>
      <c r="C12018" t="s">
        <v>17</v>
      </c>
      <c r="D12018" s="6">
        <v>-0.183</v>
      </c>
      <c r="E12018" s="6">
        <v>-0.183</v>
      </c>
      <c r="F12018" s="18">
        <v>135</v>
      </c>
      <c r="G12018" t="s">
        <v>2231</v>
      </c>
      <c r="H12018" t="s">
        <v>2231</v>
      </c>
      <c r="I12018" t="s">
        <v>95</v>
      </c>
      <c r="J12018" t="s">
        <v>10817</v>
      </c>
      <c r="L12018" s="5"/>
      <c r="P12018" t="s">
        <v>10817</v>
      </c>
    </row>
    <row r="12019" spans="2:16" x14ac:dyDescent="0.25">
      <c r="B12019" t="s">
        <v>4</v>
      </c>
      <c r="C12019" t="s">
        <v>17</v>
      </c>
      <c r="D12019" s="6">
        <v>0.126</v>
      </c>
      <c r="E12019" s="6">
        <v>0.126</v>
      </c>
      <c r="F12019" s="18">
        <v>135</v>
      </c>
      <c r="G12019" t="s">
        <v>2231</v>
      </c>
      <c r="H12019" t="s">
        <v>2232</v>
      </c>
      <c r="I12019" t="s">
        <v>6936</v>
      </c>
      <c r="J12019" t="s">
        <v>10866</v>
      </c>
      <c r="L12019" s="5"/>
      <c r="P12019" t="s">
        <v>10866</v>
      </c>
    </row>
    <row r="12020" spans="2:16" x14ac:dyDescent="0.25">
      <c r="B12020" t="s">
        <v>4</v>
      </c>
      <c r="C12020" t="s">
        <v>17</v>
      </c>
      <c r="D12020" s="6">
        <v>6.9000000000000006E-2</v>
      </c>
      <c r="E12020" s="6">
        <v>6.9000000000000006E-2</v>
      </c>
      <c r="F12020" s="18">
        <v>170</v>
      </c>
      <c r="G12020" t="s">
        <v>2231</v>
      </c>
      <c r="H12020" t="s">
        <v>2233</v>
      </c>
      <c r="I12020" t="s">
        <v>856</v>
      </c>
      <c r="J12020" t="s">
        <v>10915</v>
      </c>
      <c r="L12020" s="5"/>
      <c r="P12020" t="s">
        <v>10915</v>
      </c>
    </row>
    <row r="12021" spans="2:16" x14ac:dyDescent="0.25">
      <c r="B12021" t="s">
        <v>4</v>
      </c>
      <c r="C12021" t="s">
        <v>17</v>
      </c>
      <c r="D12021" s="6">
        <v>0.107</v>
      </c>
      <c r="E12021" s="6">
        <v>0.107</v>
      </c>
      <c r="F12021" s="18">
        <v>155</v>
      </c>
      <c r="G12021" t="s">
        <v>2231</v>
      </c>
      <c r="H12021" t="s">
        <v>2234</v>
      </c>
      <c r="I12021" t="s">
        <v>6939</v>
      </c>
      <c r="J12021" t="s">
        <v>10964</v>
      </c>
      <c r="L12021" s="5"/>
      <c r="P12021" t="s">
        <v>10964</v>
      </c>
    </row>
    <row r="12022" spans="2:16" x14ac:dyDescent="0.25">
      <c r="B12022" t="s">
        <v>4</v>
      </c>
      <c r="C12022" t="s">
        <v>17</v>
      </c>
      <c r="D12022" s="6">
        <v>0.126</v>
      </c>
      <c r="E12022" s="6">
        <v>0.126</v>
      </c>
      <c r="F12022" s="18">
        <v>135</v>
      </c>
      <c r="G12022" t="s">
        <v>2231</v>
      </c>
      <c r="H12022" t="s">
        <v>2235</v>
      </c>
      <c r="I12022" t="s">
        <v>6941</v>
      </c>
      <c r="J12022" t="s">
        <v>11013</v>
      </c>
      <c r="L12022" s="5"/>
      <c r="P12022" t="s">
        <v>11013</v>
      </c>
    </row>
    <row r="12023" spans="2:16" x14ac:dyDescent="0.25">
      <c r="B12023" t="s">
        <v>4</v>
      </c>
      <c r="C12023" t="s">
        <v>17</v>
      </c>
      <c r="D12023" s="6">
        <v>0.05</v>
      </c>
      <c r="E12023" s="6">
        <v>0.05</v>
      </c>
      <c r="F12023" s="18">
        <v>230</v>
      </c>
      <c r="G12023" t="s">
        <v>2231</v>
      </c>
      <c r="H12023" t="s">
        <v>2236</v>
      </c>
      <c r="I12023" t="s">
        <v>6943</v>
      </c>
      <c r="J12023" t="s">
        <v>11062</v>
      </c>
      <c r="L12023" s="5"/>
      <c r="P12023" t="s">
        <v>11062</v>
      </c>
    </row>
    <row r="12024" spans="2:16" x14ac:dyDescent="0.25">
      <c r="B12024" t="s">
        <v>4</v>
      </c>
      <c r="C12024" t="s">
        <v>17</v>
      </c>
      <c r="D12024" s="6">
        <v>0.126</v>
      </c>
      <c r="E12024" s="6">
        <v>0.126</v>
      </c>
      <c r="F12024" s="18">
        <v>135</v>
      </c>
      <c r="G12024" t="s">
        <v>2232</v>
      </c>
      <c r="H12024" t="s">
        <v>2190</v>
      </c>
      <c r="I12024" t="s">
        <v>6945</v>
      </c>
      <c r="J12024" t="s">
        <v>8711</v>
      </c>
      <c r="L12024" s="5"/>
      <c r="P12024" t="s">
        <v>8711</v>
      </c>
    </row>
    <row r="12025" spans="2:16" x14ac:dyDescent="0.25">
      <c r="B12025" t="s">
        <v>4</v>
      </c>
      <c r="C12025" t="s">
        <v>17</v>
      </c>
      <c r="D12025" s="6">
        <v>0.107</v>
      </c>
      <c r="E12025" s="6">
        <v>0.107</v>
      </c>
      <c r="F12025" s="18">
        <v>155</v>
      </c>
      <c r="G12025" t="s">
        <v>2232</v>
      </c>
      <c r="H12025" t="s">
        <v>2191</v>
      </c>
      <c r="I12025" t="s">
        <v>6947</v>
      </c>
      <c r="J12025" t="s">
        <v>8760</v>
      </c>
      <c r="L12025" s="5"/>
      <c r="P12025" t="s">
        <v>8760</v>
      </c>
    </row>
    <row r="12026" spans="2:16" x14ac:dyDescent="0.25">
      <c r="B12026" t="s">
        <v>4</v>
      </c>
      <c r="C12026" t="s">
        <v>17</v>
      </c>
      <c r="D12026" s="6">
        <v>6.9000000000000006E-2</v>
      </c>
      <c r="E12026" s="6">
        <v>6.9000000000000006E-2</v>
      </c>
      <c r="F12026" s="18">
        <v>170</v>
      </c>
      <c r="G12026" t="s">
        <v>2232</v>
      </c>
      <c r="H12026" t="s">
        <v>2192</v>
      </c>
      <c r="I12026" t="s">
        <v>6949</v>
      </c>
      <c r="J12026" t="s">
        <v>8809</v>
      </c>
      <c r="L12026" s="5"/>
      <c r="P12026" t="s">
        <v>8809</v>
      </c>
    </row>
    <row r="12027" spans="2:16" x14ac:dyDescent="0.25">
      <c r="B12027" t="s">
        <v>4</v>
      </c>
      <c r="C12027" t="s">
        <v>17</v>
      </c>
      <c r="D12027" s="6">
        <v>6.9000000000000006E-2</v>
      </c>
      <c r="E12027" s="6">
        <v>6.9000000000000006E-2</v>
      </c>
      <c r="F12027" s="18">
        <v>170</v>
      </c>
      <c r="G12027" t="s">
        <v>2232</v>
      </c>
      <c r="H12027" t="s">
        <v>2183</v>
      </c>
      <c r="I12027" t="s">
        <v>6951</v>
      </c>
      <c r="J12027" t="s">
        <v>8858</v>
      </c>
      <c r="L12027" s="5"/>
      <c r="P12027" t="s">
        <v>8858</v>
      </c>
    </row>
    <row r="12028" spans="2:16" x14ac:dyDescent="0.25">
      <c r="B12028" t="s">
        <v>4</v>
      </c>
      <c r="C12028" t="s">
        <v>17</v>
      </c>
      <c r="D12028" s="6">
        <v>6.9000000000000006E-2</v>
      </c>
      <c r="E12028" s="6">
        <v>6.9000000000000006E-2</v>
      </c>
      <c r="F12028" s="18">
        <v>170</v>
      </c>
      <c r="G12028" t="s">
        <v>2232</v>
      </c>
      <c r="H12028" t="s">
        <v>2193</v>
      </c>
      <c r="I12028" t="s">
        <v>6953</v>
      </c>
      <c r="J12028" t="s">
        <v>8907</v>
      </c>
      <c r="L12028" s="5"/>
      <c r="P12028" t="s">
        <v>8907</v>
      </c>
    </row>
    <row r="12029" spans="2:16" x14ac:dyDescent="0.25">
      <c r="B12029" t="s">
        <v>4</v>
      </c>
      <c r="C12029" t="s">
        <v>17</v>
      </c>
      <c r="D12029" s="6">
        <v>0.126</v>
      </c>
      <c r="E12029" s="6">
        <v>0.126</v>
      </c>
      <c r="F12029" s="18">
        <v>135</v>
      </c>
      <c r="G12029" t="s">
        <v>2232</v>
      </c>
      <c r="H12029" t="s">
        <v>2194</v>
      </c>
      <c r="I12029" t="s">
        <v>6955</v>
      </c>
      <c r="J12029" t="s">
        <v>8956</v>
      </c>
      <c r="L12029" s="5"/>
      <c r="P12029" t="s">
        <v>8956</v>
      </c>
    </row>
    <row r="12030" spans="2:16" x14ac:dyDescent="0.25">
      <c r="B12030" t="s">
        <v>4</v>
      </c>
      <c r="C12030" t="s">
        <v>17</v>
      </c>
      <c r="D12030" s="6">
        <v>0.126</v>
      </c>
      <c r="E12030" s="6">
        <v>0.126</v>
      </c>
      <c r="F12030" s="18">
        <v>135</v>
      </c>
      <c r="G12030" t="s">
        <v>2232</v>
      </c>
      <c r="H12030" t="s">
        <v>2195</v>
      </c>
      <c r="I12030" t="s">
        <v>6957</v>
      </c>
      <c r="J12030" t="s">
        <v>9005</v>
      </c>
      <c r="L12030" s="5"/>
      <c r="P12030" t="s">
        <v>9005</v>
      </c>
    </row>
    <row r="12031" spans="2:16" x14ac:dyDescent="0.25">
      <c r="B12031" t="s">
        <v>4</v>
      </c>
      <c r="C12031" t="s">
        <v>17</v>
      </c>
      <c r="D12031" s="6">
        <v>0.126</v>
      </c>
      <c r="E12031" s="6">
        <v>0.126</v>
      </c>
      <c r="F12031" s="18">
        <v>135</v>
      </c>
      <c r="G12031" t="s">
        <v>2232</v>
      </c>
      <c r="H12031" t="s">
        <v>2196</v>
      </c>
      <c r="I12031" t="s">
        <v>6959</v>
      </c>
      <c r="J12031" t="s">
        <v>9054</v>
      </c>
      <c r="L12031" s="5"/>
      <c r="P12031" t="s">
        <v>9054</v>
      </c>
    </row>
    <row r="12032" spans="2:16" x14ac:dyDescent="0.25">
      <c r="B12032" t="s">
        <v>4</v>
      </c>
      <c r="C12032" t="s">
        <v>17</v>
      </c>
      <c r="D12032" s="6">
        <v>0.107</v>
      </c>
      <c r="E12032" s="6">
        <v>0.107</v>
      </c>
      <c r="F12032" s="18">
        <v>155</v>
      </c>
      <c r="G12032" t="s">
        <v>2232</v>
      </c>
      <c r="H12032" t="s">
        <v>2197</v>
      </c>
      <c r="I12032" t="s">
        <v>6961</v>
      </c>
      <c r="J12032" t="s">
        <v>9103</v>
      </c>
      <c r="L12032" s="5"/>
      <c r="P12032" t="s">
        <v>9103</v>
      </c>
    </row>
    <row r="12033" spans="2:16" x14ac:dyDescent="0.25">
      <c r="B12033" t="s">
        <v>4</v>
      </c>
      <c r="C12033" t="s">
        <v>17</v>
      </c>
      <c r="D12033" s="6">
        <v>0.126</v>
      </c>
      <c r="E12033" s="6">
        <v>0.126</v>
      </c>
      <c r="F12033" s="18">
        <v>135</v>
      </c>
      <c r="G12033" t="s">
        <v>2232</v>
      </c>
      <c r="H12033" t="s">
        <v>2198</v>
      </c>
      <c r="I12033" t="s">
        <v>6963</v>
      </c>
      <c r="J12033" t="s">
        <v>9152</v>
      </c>
      <c r="L12033" s="5"/>
      <c r="P12033" t="s">
        <v>9152</v>
      </c>
    </row>
    <row r="12034" spans="2:16" x14ac:dyDescent="0.25">
      <c r="B12034" t="s">
        <v>4</v>
      </c>
      <c r="C12034" t="s">
        <v>17</v>
      </c>
      <c r="D12034" s="6">
        <v>0.107</v>
      </c>
      <c r="E12034" s="6">
        <v>0.107</v>
      </c>
      <c r="F12034" s="18">
        <v>155</v>
      </c>
      <c r="G12034" t="s">
        <v>2232</v>
      </c>
      <c r="H12034" t="s">
        <v>2199</v>
      </c>
      <c r="I12034" t="s">
        <v>6965</v>
      </c>
      <c r="J12034" t="s">
        <v>9201</v>
      </c>
      <c r="L12034" s="5"/>
      <c r="P12034" t="s">
        <v>9201</v>
      </c>
    </row>
    <row r="12035" spans="2:16" x14ac:dyDescent="0.25">
      <c r="B12035" t="s">
        <v>4</v>
      </c>
      <c r="C12035" t="s">
        <v>17</v>
      </c>
      <c r="D12035" s="6">
        <v>6.9000000000000006E-2</v>
      </c>
      <c r="E12035" s="6">
        <v>6.9000000000000006E-2</v>
      </c>
      <c r="F12035" s="18">
        <v>170</v>
      </c>
      <c r="G12035" t="s">
        <v>2232</v>
      </c>
      <c r="H12035" t="s">
        <v>1014</v>
      </c>
      <c r="I12035" t="s">
        <v>6967</v>
      </c>
      <c r="J12035" t="s">
        <v>9250</v>
      </c>
      <c r="L12035" s="5"/>
      <c r="P12035" t="s">
        <v>9250</v>
      </c>
    </row>
    <row r="12036" spans="2:16" x14ac:dyDescent="0.25">
      <c r="B12036" t="s">
        <v>4</v>
      </c>
      <c r="C12036" t="s">
        <v>17</v>
      </c>
      <c r="D12036" s="6">
        <v>0.107</v>
      </c>
      <c r="E12036" s="6">
        <v>0.107</v>
      </c>
      <c r="F12036" s="18">
        <v>155</v>
      </c>
      <c r="G12036" t="s">
        <v>2232</v>
      </c>
      <c r="H12036" t="s">
        <v>2200</v>
      </c>
      <c r="I12036" t="s">
        <v>6969</v>
      </c>
      <c r="J12036" t="s">
        <v>9299</v>
      </c>
      <c r="L12036" s="5"/>
      <c r="P12036" t="s">
        <v>9299</v>
      </c>
    </row>
    <row r="12037" spans="2:16" x14ac:dyDescent="0.25">
      <c r="B12037" t="s">
        <v>4</v>
      </c>
      <c r="C12037" t="s">
        <v>17</v>
      </c>
      <c r="D12037" s="6">
        <v>0.126</v>
      </c>
      <c r="E12037" s="6">
        <v>0.126</v>
      </c>
      <c r="F12037" s="18">
        <v>135</v>
      </c>
      <c r="G12037" t="s">
        <v>2232</v>
      </c>
      <c r="H12037" t="s">
        <v>2201</v>
      </c>
      <c r="I12037" t="s">
        <v>6971</v>
      </c>
      <c r="J12037" t="s">
        <v>9348</v>
      </c>
      <c r="L12037" s="5"/>
      <c r="P12037" t="s">
        <v>9348</v>
      </c>
    </row>
    <row r="12038" spans="2:16" x14ac:dyDescent="0.25">
      <c r="B12038" t="s">
        <v>4</v>
      </c>
      <c r="C12038" t="s">
        <v>17</v>
      </c>
      <c r="D12038" s="6">
        <v>0.107</v>
      </c>
      <c r="E12038" s="6">
        <v>0.107</v>
      </c>
      <c r="F12038" s="18">
        <v>155</v>
      </c>
      <c r="G12038" t="s">
        <v>2232</v>
      </c>
      <c r="H12038" t="s">
        <v>2202</v>
      </c>
      <c r="I12038" t="s">
        <v>6973</v>
      </c>
      <c r="J12038" t="s">
        <v>9397</v>
      </c>
      <c r="L12038" s="5"/>
      <c r="P12038" t="s">
        <v>9397</v>
      </c>
    </row>
    <row r="12039" spans="2:16" x14ac:dyDescent="0.25">
      <c r="B12039" t="s">
        <v>4</v>
      </c>
      <c r="C12039" t="s">
        <v>17</v>
      </c>
      <c r="D12039" s="6">
        <v>0.126</v>
      </c>
      <c r="E12039" s="6">
        <v>0.126</v>
      </c>
      <c r="F12039" s="18">
        <v>135</v>
      </c>
      <c r="G12039" t="s">
        <v>2232</v>
      </c>
      <c r="H12039" t="s">
        <v>2203</v>
      </c>
      <c r="I12039" t="s">
        <v>6975</v>
      </c>
      <c r="J12039" t="s">
        <v>9446</v>
      </c>
      <c r="L12039" s="5"/>
      <c r="P12039" t="s">
        <v>9446</v>
      </c>
    </row>
    <row r="12040" spans="2:16" x14ac:dyDescent="0.25">
      <c r="B12040" t="s">
        <v>4</v>
      </c>
      <c r="C12040" t="s">
        <v>17</v>
      </c>
      <c r="D12040" s="6">
        <v>0.107</v>
      </c>
      <c r="E12040" s="6">
        <v>0.107</v>
      </c>
      <c r="F12040" s="18">
        <v>155</v>
      </c>
      <c r="G12040" t="s">
        <v>2232</v>
      </c>
      <c r="H12040" t="s">
        <v>2204</v>
      </c>
      <c r="I12040" t="s">
        <v>6977</v>
      </c>
      <c r="J12040" t="s">
        <v>9495</v>
      </c>
      <c r="L12040" s="5"/>
      <c r="P12040" t="s">
        <v>9495</v>
      </c>
    </row>
    <row r="12041" spans="2:16" x14ac:dyDescent="0.25">
      <c r="B12041" t="s">
        <v>4</v>
      </c>
      <c r="C12041" t="s">
        <v>17</v>
      </c>
      <c r="D12041" s="6">
        <v>0.126</v>
      </c>
      <c r="E12041" s="6">
        <v>0.126</v>
      </c>
      <c r="F12041" s="18">
        <v>135</v>
      </c>
      <c r="G12041" t="s">
        <v>2232</v>
      </c>
      <c r="H12041" t="s">
        <v>2205</v>
      </c>
      <c r="I12041" t="s">
        <v>6979</v>
      </c>
      <c r="J12041" t="s">
        <v>9544</v>
      </c>
      <c r="L12041" s="5"/>
      <c r="P12041" t="s">
        <v>9544</v>
      </c>
    </row>
    <row r="12042" spans="2:16" x14ac:dyDescent="0.25">
      <c r="B12042" t="s">
        <v>4</v>
      </c>
      <c r="C12042" t="s">
        <v>17</v>
      </c>
      <c r="D12042" s="6">
        <v>0.126</v>
      </c>
      <c r="E12042" s="6">
        <v>0.126</v>
      </c>
      <c r="F12042" s="18">
        <v>135</v>
      </c>
      <c r="G12042" t="s">
        <v>2232</v>
      </c>
      <c r="H12042" t="s">
        <v>2206</v>
      </c>
      <c r="I12042" t="s">
        <v>6981</v>
      </c>
      <c r="J12042" t="s">
        <v>9593</v>
      </c>
      <c r="L12042" s="5"/>
      <c r="P12042" t="s">
        <v>9593</v>
      </c>
    </row>
    <row r="12043" spans="2:16" x14ac:dyDescent="0.25">
      <c r="B12043" t="s">
        <v>4</v>
      </c>
      <c r="C12043" t="s">
        <v>17</v>
      </c>
      <c r="D12043" s="6">
        <v>0.126</v>
      </c>
      <c r="E12043" s="6">
        <v>0.126</v>
      </c>
      <c r="F12043" s="18">
        <v>135</v>
      </c>
      <c r="G12043" t="s">
        <v>2232</v>
      </c>
      <c r="H12043" t="s">
        <v>2207</v>
      </c>
      <c r="I12043" t="s">
        <v>6983</v>
      </c>
      <c r="J12043" t="s">
        <v>9642</v>
      </c>
      <c r="L12043" s="5"/>
      <c r="P12043" t="s">
        <v>9642</v>
      </c>
    </row>
    <row r="12044" spans="2:16" x14ac:dyDescent="0.25">
      <c r="B12044" t="s">
        <v>4</v>
      </c>
      <c r="C12044" t="s">
        <v>17</v>
      </c>
      <c r="D12044" s="6">
        <v>0.126</v>
      </c>
      <c r="E12044" s="6">
        <v>0.126</v>
      </c>
      <c r="F12044" s="18">
        <v>135</v>
      </c>
      <c r="G12044" t="s">
        <v>2232</v>
      </c>
      <c r="H12044" t="s">
        <v>2208</v>
      </c>
      <c r="I12044" t="s">
        <v>951</v>
      </c>
      <c r="J12044" t="s">
        <v>9691</v>
      </c>
      <c r="L12044" s="5"/>
      <c r="P12044" t="s">
        <v>9691</v>
      </c>
    </row>
    <row r="12045" spans="2:16" x14ac:dyDescent="0.25">
      <c r="B12045" t="s">
        <v>4</v>
      </c>
      <c r="C12045" t="s">
        <v>17</v>
      </c>
      <c r="D12045" s="6">
        <v>0.107</v>
      </c>
      <c r="E12045" s="6">
        <v>0.107</v>
      </c>
      <c r="F12045" s="18">
        <v>155</v>
      </c>
      <c r="G12045" t="s">
        <v>2232</v>
      </c>
      <c r="H12045" t="s">
        <v>2209</v>
      </c>
      <c r="I12045" t="s">
        <v>6986</v>
      </c>
      <c r="J12045" t="s">
        <v>9740</v>
      </c>
      <c r="L12045" s="5"/>
      <c r="P12045" t="s">
        <v>9740</v>
      </c>
    </row>
    <row r="12046" spans="2:16" x14ac:dyDescent="0.25">
      <c r="B12046" t="s">
        <v>4</v>
      </c>
      <c r="C12046" t="s">
        <v>17</v>
      </c>
      <c r="D12046" s="6">
        <v>0.107</v>
      </c>
      <c r="E12046" s="6">
        <v>0.107</v>
      </c>
      <c r="F12046" s="18">
        <v>155</v>
      </c>
      <c r="G12046" t="s">
        <v>2232</v>
      </c>
      <c r="H12046" t="s">
        <v>2210</v>
      </c>
      <c r="I12046" t="s">
        <v>6988</v>
      </c>
      <c r="J12046" t="s">
        <v>9789</v>
      </c>
      <c r="L12046" s="5"/>
      <c r="P12046" t="s">
        <v>9789</v>
      </c>
    </row>
    <row r="12047" spans="2:16" x14ac:dyDescent="0.25">
      <c r="B12047" t="s">
        <v>4</v>
      </c>
      <c r="C12047" t="s">
        <v>17</v>
      </c>
      <c r="D12047" s="6">
        <v>0.126</v>
      </c>
      <c r="E12047" s="6">
        <v>0.126</v>
      </c>
      <c r="F12047" s="18">
        <v>135</v>
      </c>
      <c r="G12047" t="s">
        <v>2232</v>
      </c>
      <c r="H12047" t="s">
        <v>2211</v>
      </c>
      <c r="I12047" t="s">
        <v>6990</v>
      </c>
      <c r="J12047" t="s">
        <v>9838</v>
      </c>
      <c r="L12047" s="5"/>
      <c r="P12047" t="s">
        <v>9838</v>
      </c>
    </row>
    <row r="12048" spans="2:16" x14ac:dyDescent="0.25">
      <c r="B12048" t="s">
        <v>4</v>
      </c>
      <c r="C12048" t="s">
        <v>17</v>
      </c>
      <c r="D12048" s="6">
        <v>0.05</v>
      </c>
      <c r="E12048" s="6">
        <v>0.05</v>
      </c>
      <c r="F12048" s="18">
        <v>230</v>
      </c>
      <c r="G12048" t="s">
        <v>2232</v>
      </c>
      <c r="H12048" t="s">
        <v>2212</v>
      </c>
      <c r="I12048" t="s">
        <v>6992</v>
      </c>
      <c r="J12048" t="s">
        <v>9887</v>
      </c>
      <c r="L12048" s="5"/>
      <c r="P12048" t="s">
        <v>9887</v>
      </c>
    </row>
    <row r="12049" spans="2:16" x14ac:dyDescent="0.25">
      <c r="B12049" t="s">
        <v>4</v>
      </c>
      <c r="C12049" t="s">
        <v>17</v>
      </c>
      <c r="D12049" s="6">
        <v>0.126</v>
      </c>
      <c r="E12049" s="6">
        <v>0.126</v>
      </c>
      <c r="F12049" s="18">
        <v>135</v>
      </c>
      <c r="G12049" t="s">
        <v>2232</v>
      </c>
      <c r="H12049" t="s">
        <v>2213</v>
      </c>
      <c r="I12049" t="s">
        <v>6994</v>
      </c>
      <c r="J12049" t="s">
        <v>9936</v>
      </c>
      <c r="L12049" s="5"/>
      <c r="P12049" t="s">
        <v>9936</v>
      </c>
    </row>
    <row r="12050" spans="2:16" x14ac:dyDescent="0.25">
      <c r="B12050" t="s">
        <v>4</v>
      </c>
      <c r="C12050" t="s">
        <v>17</v>
      </c>
      <c r="D12050" s="6">
        <v>0.05</v>
      </c>
      <c r="E12050" s="6">
        <v>0.05</v>
      </c>
      <c r="F12050" s="18">
        <v>230</v>
      </c>
      <c r="G12050" t="s">
        <v>2232</v>
      </c>
      <c r="H12050" t="s">
        <v>2214</v>
      </c>
      <c r="I12050" t="s">
        <v>6996</v>
      </c>
      <c r="J12050" t="s">
        <v>9985</v>
      </c>
      <c r="L12050" s="5"/>
      <c r="P12050" t="s">
        <v>9985</v>
      </c>
    </row>
    <row r="12051" spans="2:16" x14ac:dyDescent="0.25">
      <c r="B12051" t="s">
        <v>4</v>
      </c>
      <c r="C12051" t="s">
        <v>17</v>
      </c>
      <c r="D12051" s="6">
        <v>0.107</v>
      </c>
      <c r="E12051" s="6">
        <v>0.107</v>
      </c>
      <c r="F12051" s="18">
        <v>155</v>
      </c>
      <c r="G12051" t="s">
        <v>2232</v>
      </c>
      <c r="H12051" t="s">
        <v>2215</v>
      </c>
      <c r="I12051" t="s">
        <v>6998</v>
      </c>
      <c r="J12051" t="s">
        <v>10034</v>
      </c>
      <c r="L12051" s="5"/>
      <c r="P12051" t="s">
        <v>10034</v>
      </c>
    </row>
    <row r="12052" spans="2:16" x14ac:dyDescent="0.25">
      <c r="B12052" t="s">
        <v>4</v>
      </c>
      <c r="C12052" t="s">
        <v>17</v>
      </c>
      <c r="D12052" s="6">
        <v>0.126</v>
      </c>
      <c r="E12052" s="6">
        <v>0.126</v>
      </c>
      <c r="F12052" s="18">
        <v>135</v>
      </c>
      <c r="G12052" t="s">
        <v>2232</v>
      </c>
      <c r="H12052" t="s">
        <v>2216</v>
      </c>
      <c r="I12052" t="s">
        <v>7000</v>
      </c>
      <c r="J12052" t="s">
        <v>10083</v>
      </c>
      <c r="L12052" s="5"/>
      <c r="P12052" t="s">
        <v>10083</v>
      </c>
    </row>
    <row r="12053" spans="2:16" x14ac:dyDescent="0.25">
      <c r="B12053" t="s">
        <v>4</v>
      </c>
      <c r="C12053" t="s">
        <v>17</v>
      </c>
      <c r="D12053" s="6">
        <v>0.126</v>
      </c>
      <c r="E12053" s="6">
        <v>0.126</v>
      </c>
      <c r="F12053" s="18">
        <v>135</v>
      </c>
      <c r="G12053" t="s">
        <v>2232</v>
      </c>
      <c r="H12053" t="s">
        <v>2217</v>
      </c>
      <c r="I12053" t="s">
        <v>7002</v>
      </c>
      <c r="J12053" t="s">
        <v>10132</v>
      </c>
      <c r="L12053" s="5"/>
      <c r="P12053" t="s">
        <v>10132</v>
      </c>
    </row>
    <row r="12054" spans="2:16" x14ac:dyDescent="0.25">
      <c r="B12054" t="s">
        <v>4</v>
      </c>
      <c r="C12054" t="s">
        <v>17</v>
      </c>
      <c r="D12054" s="6">
        <v>6.9000000000000006E-2</v>
      </c>
      <c r="E12054" s="6">
        <v>6.9000000000000006E-2</v>
      </c>
      <c r="F12054" s="18">
        <v>170</v>
      </c>
      <c r="G12054" t="s">
        <v>2232</v>
      </c>
      <c r="H12054" t="s">
        <v>2218</v>
      </c>
      <c r="I12054" t="s">
        <v>7004</v>
      </c>
      <c r="J12054" t="s">
        <v>10181</v>
      </c>
      <c r="L12054" s="5"/>
      <c r="P12054" t="s">
        <v>10181</v>
      </c>
    </row>
    <row r="12055" spans="2:16" x14ac:dyDescent="0.25">
      <c r="B12055" t="s">
        <v>4</v>
      </c>
      <c r="C12055" t="s">
        <v>17</v>
      </c>
      <c r="D12055" s="6">
        <v>6.9000000000000006E-2</v>
      </c>
      <c r="E12055" s="6">
        <v>6.9000000000000006E-2</v>
      </c>
      <c r="F12055" s="18">
        <v>170</v>
      </c>
      <c r="G12055" t="s">
        <v>2232</v>
      </c>
      <c r="H12055" t="s">
        <v>2219</v>
      </c>
      <c r="I12055" t="s">
        <v>7006</v>
      </c>
      <c r="J12055" t="s">
        <v>10230</v>
      </c>
      <c r="L12055" s="5"/>
      <c r="P12055" t="s">
        <v>10230</v>
      </c>
    </row>
    <row r="12056" spans="2:16" x14ac:dyDescent="0.25">
      <c r="B12056" t="s">
        <v>4</v>
      </c>
      <c r="C12056" t="s">
        <v>17</v>
      </c>
      <c r="D12056" s="6">
        <v>0.126</v>
      </c>
      <c r="E12056" s="6">
        <v>0.126</v>
      </c>
      <c r="F12056" s="18">
        <v>135</v>
      </c>
      <c r="G12056" t="s">
        <v>2232</v>
      </c>
      <c r="H12056" t="s">
        <v>2220</v>
      </c>
      <c r="I12056" t="s">
        <v>7008</v>
      </c>
      <c r="J12056" t="s">
        <v>10279</v>
      </c>
      <c r="L12056" s="5"/>
      <c r="P12056" t="s">
        <v>10279</v>
      </c>
    </row>
    <row r="12057" spans="2:16" x14ac:dyDescent="0.25">
      <c r="B12057" t="s">
        <v>4</v>
      </c>
      <c r="C12057" t="s">
        <v>17</v>
      </c>
      <c r="D12057" s="6">
        <v>0.126</v>
      </c>
      <c r="E12057" s="6">
        <v>0.126</v>
      </c>
      <c r="F12057" s="18">
        <v>135</v>
      </c>
      <c r="G12057" t="s">
        <v>2232</v>
      </c>
      <c r="H12057" t="s">
        <v>2221</v>
      </c>
      <c r="I12057" t="s">
        <v>7010</v>
      </c>
      <c r="J12057" t="s">
        <v>10328</v>
      </c>
      <c r="L12057" s="5"/>
      <c r="P12057" t="s">
        <v>10328</v>
      </c>
    </row>
    <row r="12058" spans="2:16" x14ac:dyDescent="0.25">
      <c r="B12058" t="s">
        <v>4</v>
      </c>
      <c r="C12058" t="s">
        <v>17</v>
      </c>
      <c r="D12058" s="6">
        <v>0.107</v>
      </c>
      <c r="E12058" s="6">
        <v>0.107</v>
      </c>
      <c r="F12058" s="18">
        <v>155</v>
      </c>
      <c r="G12058" t="s">
        <v>2232</v>
      </c>
      <c r="H12058" t="s">
        <v>2222</v>
      </c>
      <c r="I12058" t="s">
        <v>7012</v>
      </c>
      <c r="J12058" t="s">
        <v>10377</v>
      </c>
      <c r="L12058" s="5"/>
      <c r="P12058" t="s">
        <v>10377</v>
      </c>
    </row>
    <row r="12059" spans="2:16" x14ac:dyDescent="0.25">
      <c r="B12059" t="s">
        <v>4</v>
      </c>
      <c r="C12059" t="s">
        <v>17</v>
      </c>
      <c r="D12059" s="6">
        <v>6.9000000000000006E-2</v>
      </c>
      <c r="E12059" s="6">
        <v>6.9000000000000006E-2</v>
      </c>
      <c r="F12059" s="18">
        <v>170</v>
      </c>
      <c r="G12059" t="s">
        <v>2232</v>
      </c>
      <c r="H12059" t="s">
        <v>2223</v>
      </c>
      <c r="I12059" t="s">
        <v>7016</v>
      </c>
      <c r="J12059" t="s">
        <v>10426</v>
      </c>
      <c r="L12059" s="5"/>
      <c r="P12059" t="s">
        <v>10426</v>
      </c>
    </row>
    <row r="12060" spans="2:16" x14ac:dyDescent="0.25">
      <c r="B12060" t="s">
        <v>4</v>
      </c>
      <c r="C12060" t="s">
        <v>17</v>
      </c>
      <c r="D12060" s="6">
        <v>0.126</v>
      </c>
      <c r="E12060" s="6">
        <v>0.126</v>
      </c>
      <c r="F12060" s="18">
        <v>135</v>
      </c>
      <c r="G12060" t="s">
        <v>2232</v>
      </c>
      <c r="H12060" t="s">
        <v>2224</v>
      </c>
      <c r="I12060" t="s">
        <v>7018</v>
      </c>
      <c r="J12060" t="s">
        <v>10475</v>
      </c>
      <c r="L12060" s="5"/>
      <c r="P12060" t="s">
        <v>10475</v>
      </c>
    </row>
    <row r="12061" spans="2:16" x14ac:dyDescent="0.25">
      <c r="B12061" t="s">
        <v>4</v>
      </c>
      <c r="C12061" t="s">
        <v>17</v>
      </c>
      <c r="D12061" s="6">
        <v>0.126</v>
      </c>
      <c r="E12061" s="6">
        <v>0.126</v>
      </c>
      <c r="F12061" s="18">
        <v>135</v>
      </c>
      <c r="G12061" t="s">
        <v>2232</v>
      </c>
      <c r="H12061" t="s">
        <v>2225</v>
      </c>
      <c r="I12061" t="s">
        <v>7021</v>
      </c>
      <c r="J12061" t="s">
        <v>10524</v>
      </c>
      <c r="L12061" s="5"/>
      <c r="P12061" t="s">
        <v>10524</v>
      </c>
    </row>
    <row r="12062" spans="2:16" x14ac:dyDescent="0.25">
      <c r="B12062" t="s">
        <v>4</v>
      </c>
      <c r="C12062" t="s">
        <v>17</v>
      </c>
      <c r="D12062" s="6">
        <v>0.126</v>
      </c>
      <c r="E12062" s="6">
        <v>0.126</v>
      </c>
      <c r="F12062" s="18">
        <v>135</v>
      </c>
      <c r="G12062" t="s">
        <v>2232</v>
      </c>
      <c r="H12062" t="s">
        <v>2226</v>
      </c>
      <c r="I12062" t="s">
        <v>7023</v>
      </c>
      <c r="J12062" t="s">
        <v>10573</v>
      </c>
      <c r="L12062" s="5"/>
      <c r="P12062" t="s">
        <v>10573</v>
      </c>
    </row>
    <row r="12063" spans="2:16" x14ac:dyDescent="0.25">
      <c r="B12063" t="s">
        <v>4</v>
      </c>
      <c r="C12063" t="s">
        <v>17</v>
      </c>
      <c r="D12063" s="6">
        <v>0.107</v>
      </c>
      <c r="E12063" s="6">
        <v>0.107</v>
      </c>
      <c r="F12063" s="18">
        <v>155</v>
      </c>
      <c r="G12063" t="s">
        <v>2232</v>
      </c>
      <c r="H12063" t="s">
        <v>2227</v>
      </c>
      <c r="I12063" t="s">
        <v>7025</v>
      </c>
      <c r="J12063" t="s">
        <v>10622</v>
      </c>
      <c r="L12063" s="5"/>
      <c r="P12063" t="s">
        <v>10622</v>
      </c>
    </row>
    <row r="12064" spans="2:16" x14ac:dyDescent="0.25">
      <c r="B12064" t="s">
        <v>4</v>
      </c>
      <c r="C12064" t="s">
        <v>17</v>
      </c>
      <c r="D12064" s="6">
        <v>0.126</v>
      </c>
      <c r="E12064" s="6">
        <v>0.126</v>
      </c>
      <c r="F12064" s="18">
        <v>135</v>
      </c>
      <c r="G12064" t="s">
        <v>2232</v>
      </c>
      <c r="H12064" t="s">
        <v>2228</v>
      </c>
      <c r="I12064" t="s">
        <v>7027</v>
      </c>
      <c r="J12064" t="s">
        <v>10671</v>
      </c>
      <c r="L12064" s="5"/>
      <c r="P12064" t="s">
        <v>10671</v>
      </c>
    </row>
    <row r="12065" spans="2:16" x14ac:dyDescent="0.25">
      <c r="B12065" t="s">
        <v>4</v>
      </c>
      <c r="C12065" t="s">
        <v>17</v>
      </c>
      <c r="D12065" s="6">
        <v>0.107</v>
      </c>
      <c r="E12065" s="6">
        <v>0.107</v>
      </c>
      <c r="F12065" s="18">
        <v>155</v>
      </c>
      <c r="G12065" t="s">
        <v>2232</v>
      </c>
      <c r="H12065" t="s">
        <v>2229</v>
      </c>
      <c r="I12065" t="s">
        <v>7029</v>
      </c>
      <c r="J12065" t="s">
        <v>10720</v>
      </c>
      <c r="L12065" s="5"/>
      <c r="P12065" t="s">
        <v>10720</v>
      </c>
    </row>
    <row r="12066" spans="2:16" x14ac:dyDescent="0.25">
      <c r="B12066" t="s">
        <v>4</v>
      </c>
      <c r="C12066" t="s">
        <v>17</v>
      </c>
      <c r="D12066" s="6">
        <v>6.9000000000000006E-2</v>
      </c>
      <c r="E12066" s="6">
        <v>6.9000000000000006E-2</v>
      </c>
      <c r="F12066" s="18">
        <v>170</v>
      </c>
      <c r="G12066" t="s">
        <v>2232</v>
      </c>
      <c r="H12066" t="s">
        <v>2230</v>
      </c>
      <c r="I12066" t="s">
        <v>7031</v>
      </c>
      <c r="J12066" t="s">
        <v>10769</v>
      </c>
      <c r="L12066" s="5"/>
      <c r="P12066" t="s">
        <v>10769</v>
      </c>
    </row>
    <row r="12067" spans="2:16" x14ac:dyDescent="0.25">
      <c r="B12067" t="s">
        <v>4</v>
      </c>
      <c r="C12067" t="s">
        <v>17</v>
      </c>
      <c r="D12067" s="6">
        <v>0.126</v>
      </c>
      <c r="E12067" s="6">
        <v>0.126</v>
      </c>
      <c r="F12067" s="18">
        <v>135</v>
      </c>
      <c r="G12067" t="s">
        <v>2232</v>
      </c>
      <c r="H12067" t="s">
        <v>2231</v>
      </c>
      <c r="I12067" t="s">
        <v>7033</v>
      </c>
      <c r="J12067" t="s">
        <v>10818</v>
      </c>
      <c r="L12067" s="5"/>
      <c r="P12067" t="s">
        <v>10818</v>
      </c>
    </row>
    <row r="12068" spans="2:16" x14ac:dyDescent="0.25">
      <c r="B12068" t="s">
        <v>4</v>
      </c>
      <c r="C12068" t="s">
        <v>17</v>
      </c>
      <c r="D12068" s="6">
        <v>0.126</v>
      </c>
      <c r="E12068" s="6">
        <v>0.126</v>
      </c>
      <c r="F12068" s="18">
        <v>135</v>
      </c>
      <c r="G12068" t="s">
        <v>2232</v>
      </c>
      <c r="H12068" t="s">
        <v>2232</v>
      </c>
      <c r="I12068" t="s">
        <v>7035</v>
      </c>
      <c r="J12068" t="s">
        <v>10867</v>
      </c>
      <c r="L12068" s="5"/>
      <c r="P12068" t="s">
        <v>10867</v>
      </c>
    </row>
    <row r="12069" spans="2:16" x14ac:dyDescent="0.25">
      <c r="B12069" t="s">
        <v>4</v>
      </c>
      <c r="C12069" t="s">
        <v>17</v>
      </c>
      <c r="D12069" s="6">
        <v>6.9000000000000006E-2</v>
      </c>
      <c r="E12069" s="6">
        <v>6.9000000000000006E-2</v>
      </c>
      <c r="F12069" s="18">
        <v>170</v>
      </c>
      <c r="G12069" t="s">
        <v>2232</v>
      </c>
      <c r="H12069" t="s">
        <v>2233</v>
      </c>
      <c r="I12069" t="s">
        <v>7037</v>
      </c>
      <c r="J12069" t="s">
        <v>10916</v>
      </c>
      <c r="L12069" s="5"/>
      <c r="P12069" t="s">
        <v>10916</v>
      </c>
    </row>
    <row r="12070" spans="2:16" x14ac:dyDescent="0.25">
      <c r="B12070" t="s">
        <v>4</v>
      </c>
      <c r="C12070" t="s">
        <v>17</v>
      </c>
      <c r="D12070" s="6">
        <v>0.107</v>
      </c>
      <c r="E12070" s="6">
        <v>0.107</v>
      </c>
      <c r="F12070" s="18">
        <v>155</v>
      </c>
      <c r="G12070" t="s">
        <v>2232</v>
      </c>
      <c r="H12070" t="s">
        <v>2234</v>
      </c>
      <c r="I12070" t="s">
        <v>7039</v>
      </c>
      <c r="J12070" t="s">
        <v>10965</v>
      </c>
      <c r="L12070" s="5"/>
      <c r="P12070" t="s">
        <v>10965</v>
      </c>
    </row>
    <row r="12071" spans="2:16" x14ac:dyDescent="0.25">
      <c r="B12071" t="s">
        <v>4</v>
      </c>
      <c r="C12071" t="s">
        <v>17</v>
      </c>
      <c r="D12071" s="6">
        <v>0.126</v>
      </c>
      <c r="E12071" s="6">
        <v>0.126</v>
      </c>
      <c r="F12071" s="18">
        <v>135</v>
      </c>
      <c r="G12071" t="s">
        <v>2232</v>
      </c>
      <c r="H12071" t="s">
        <v>2235</v>
      </c>
      <c r="I12071" t="s">
        <v>7041</v>
      </c>
      <c r="J12071" t="s">
        <v>11014</v>
      </c>
      <c r="L12071" s="5"/>
      <c r="P12071" t="s">
        <v>11014</v>
      </c>
    </row>
    <row r="12072" spans="2:16" x14ac:dyDescent="0.25">
      <c r="B12072" t="s">
        <v>4</v>
      </c>
      <c r="C12072" t="s">
        <v>17</v>
      </c>
      <c r="D12072" s="6">
        <v>0.05</v>
      </c>
      <c r="E12072" s="6">
        <v>0.05</v>
      </c>
      <c r="F12072" s="18">
        <v>230</v>
      </c>
      <c r="G12072" t="s">
        <v>2232</v>
      </c>
      <c r="H12072" t="s">
        <v>2236</v>
      </c>
      <c r="I12072" t="s">
        <v>7043</v>
      </c>
      <c r="J12072" t="s">
        <v>11063</v>
      </c>
      <c r="L12072" s="5"/>
      <c r="P12072" t="s">
        <v>11063</v>
      </c>
    </row>
    <row r="12073" spans="2:16" x14ac:dyDescent="0.25">
      <c r="B12073" t="s">
        <v>4</v>
      </c>
      <c r="C12073" t="s">
        <v>17</v>
      </c>
      <c r="D12073" s="6">
        <v>6.9000000000000006E-2</v>
      </c>
      <c r="E12073" s="6">
        <v>6.9000000000000006E-2</v>
      </c>
      <c r="F12073" s="18">
        <v>170</v>
      </c>
      <c r="G12073" t="s">
        <v>2233</v>
      </c>
      <c r="H12073" t="s">
        <v>2190</v>
      </c>
      <c r="I12073" t="s">
        <v>1002</v>
      </c>
      <c r="J12073" t="s">
        <v>8712</v>
      </c>
      <c r="L12073" s="5"/>
      <c r="P12073" t="s">
        <v>8712</v>
      </c>
    </row>
    <row r="12074" spans="2:16" x14ac:dyDescent="0.25">
      <c r="B12074" t="s">
        <v>4</v>
      </c>
      <c r="C12074" t="s">
        <v>17</v>
      </c>
      <c r="D12074" s="6">
        <v>0.107</v>
      </c>
      <c r="E12074" s="6">
        <v>0.107</v>
      </c>
      <c r="F12074" s="18">
        <v>155</v>
      </c>
      <c r="G12074" t="s">
        <v>2233</v>
      </c>
      <c r="H12074" t="s">
        <v>2191</v>
      </c>
      <c r="I12074" t="s">
        <v>7046</v>
      </c>
      <c r="J12074" t="s">
        <v>8761</v>
      </c>
      <c r="L12074" s="5"/>
      <c r="P12074" t="s">
        <v>8761</v>
      </c>
    </row>
    <row r="12075" spans="2:16" x14ac:dyDescent="0.25">
      <c r="B12075" t="s">
        <v>4</v>
      </c>
      <c r="C12075" t="s">
        <v>17</v>
      </c>
      <c r="D12075" s="6">
        <v>0.126</v>
      </c>
      <c r="E12075" s="6">
        <v>0.126</v>
      </c>
      <c r="F12075" s="18">
        <v>135</v>
      </c>
      <c r="G12075" t="s">
        <v>2233</v>
      </c>
      <c r="H12075" t="s">
        <v>2192</v>
      </c>
      <c r="I12075" t="s">
        <v>489</v>
      </c>
      <c r="J12075" t="s">
        <v>8810</v>
      </c>
      <c r="L12075" s="5"/>
      <c r="P12075" t="s">
        <v>8810</v>
      </c>
    </row>
    <row r="12076" spans="2:16" x14ac:dyDescent="0.25">
      <c r="B12076" t="s">
        <v>4</v>
      </c>
      <c r="C12076" t="s">
        <v>17</v>
      </c>
      <c r="D12076" s="6">
        <v>0.35200000000000004</v>
      </c>
      <c r="E12076" s="6">
        <v>0.35200000000000004</v>
      </c>
      <c r="F12076" s="18">
        <v>135</v>
      </c>
      <c r="G12076" t="s">
        <v>2233</v>
      </c>
      <c r="H12076" t="s">
        <v>2183</v>
      </c>
      <c r="I12076" t="s">
        <v>149</v>
      </c>
      <c r="J12076" t="s">
        <v>8859</v>
      </c>
      <c r="L12076" s="5"/>
      <c r="P12076" t="s">
        <v>8859</v>
      </c>
    </row>
    <row r="12077" spans="2:16" x14ac:dyDescent="0.25">
      <c r="B12077" t="s">
        <v>4</v>
      </c>
      <c r="C12077" t="s">
        <v>17</v>
      </c>
      <c r="D12077" s="6">
        <v>0.37</v>
      </c>
      <c r="E12077" s="6">
        <v>0.37</v>
      </c>
      <c r="F12077" s="18">
        <v>135</v>
      </c>
      <c r="G12077" t="s">
        <v>2233</v>
      </c>
      <c r="H12077" t="s">
        <v>2193</v>
      </c>
      <c r="I12077" t="s">
        <v>304</v>
      </c>
      <c r="J12077" t="s">
        <v>8908</v>
      </c>
      <c r="L12077" s="5"/>
      <c r="P12077" t="s">
        <v>8908</v>
      </c>
    </row>
    <row r="12078" spans="2:16" x14ac:dyDescent="0.25">
      <c r="B12078" t="s">
        <v>4</v>
      </c>
      <c r="C12078" t="s">
        <v>17</v>
      </c>
      <c r="D12078" s="6">
        <v>6.9000000000000006E-2</v>
      </c>
      <c r="E12078" s="6">
        <v>6.9000000000000006E-2</v>
      </c>
      <c r="F12078" s="18">
        <v>170</v>
      </c>
      <c r="G12078" t="s">
        <v>2233</v>
      </c>
      <c r="H12078" t="s">
        <v>2194</v>
      </c>
      <c r="I12078" t="s">
        <v>7051</v>
      </c>
      <c r="J12078" t="s">
        <v>8957</v>
      </c>
      <c r="L12078" s="5"/>
      <c r="P12078" t="s">
        <v>8957</v>
      </c>
    </row>
    <row r="12079" spans="2:16" x14ac:dyDescent="0.25">
      <c r="B12079" t="s">
        <v>4</v>
      </c>
      <c r="C12079" t="s">
        <v>17</v>
      </c>
      <c r="D12079" s="6">
        <v>6.9000000000000006E-2</v>
      </c>
      <c r="E12079" s="6">
        <v>6.9000000000000006E-2</v>
      </c>
      <c r="F12079" s="18">
        <v>170</v>
      </c>
      <c r="G12079" t="s">
        <v>2233</v>
      </c>
      <c r="H12079" t="s">
        <v>2195</v>
      </c>
      <c r="I12079" t="s">
        <v>7053</v>
      </c>
      <c r="J12079" t="s">
        <v>9006</v>
      </c>
      <c r="L12079" s="5"/>
      <c r="P12079" t="s">
        <v>9006</v>
      </c>
    </row>
    <row r="12080" spans="2:16" x14ac:dyDescent="0.25">
      <c r="B12080" t="s">
        <v>4</v>
      </c>
      <c r="C12080" t="s">
        <v>17</v>
      </c>
      <c r="D12080" s="6">
        <v>6.9000000000000006E-2</v>
      </c>
      <c r="E12080" s="6">
        <v>6.9000000000000006E-2</v>
      </c>
      <c r="F12080" s="18">
        <v>170</v>
      </c>
      <c r="G12080" t="s">
        <v>2233</v>
      </c>
      <c r="H12080" t="s">
        <v>2196</v>
      </c>
      <c r="I12080" t="s">
        <v>7055</v>
      </c>
      <c r="J12080" t="s">
        <v>9055</v>
      </c>
      <c r="L12080" s="5"/>
      <c r="P12080" t="s">
        <v>9055</v>
      </c>
    </row>
    <row r="12081" spans="2:16" x14ac:dyDescent="0.25">
      <c r="B12081" t="s">
        <v>4</v>
      </c>
      <c r="C12081" t="s">
        <v>17</v>
      </c>
      <c r="D12081" s="6">
        <v>6.9000000000000006E-2</v>
      </c>
      <c r="E12081" s="6">
        <v>6.9000000000000006E-2</v>
      </c>
      <c r="F12081" s="18">
        <v>170</v>
      </c>
      <c r="G12081" t="s">
        <v>2233</v>
      </c>
      <c r="H12081" t="s">
        <v>2197</v>
      </c>
      <c r="I12081" t="s">
        <v>894</v>
      </c>
      <c r="J12081" t="s">
        <v>9104</v>
      </c>
      <c r="L12081" s="5"/>
      <c r="P12081" t="s">
        <v>9104</v>
      </c>
    </row>
    <row r="12082" spans="2:16" x14ac:dyDescent="0.25">
      <c r="B12082" t="s">
        <v>4</v>
      </c>
      <c r="C12082" t="s">
        <v>17</v>
      </c>
      <c r="D12082" s="6">
        <v>6.9000000000000006E-2</v>
      </c>
      <c r="E12082" s="6">
        <v>6.9000000000000006E-2</v>
      </c>
      <c r="F12082" s="18">
        <v>170</v>
      </c>
      <c r="G12082" t="s">
        <v>2233</v>
      </c>
      <c r="H12082" t="s">
        <v>2198</v>
      </c>
      <c r="I12082" t="s">
        <v>760</v>
      </c>
      <c r="J12082" t="s">
        <v>9153</v>
      </c>
      <c r="L12082" s="5"/>
      <c r="P12082" t="s">
        <v>9153</v>
      </c>
    </row>
    <row r="12083" spans="2:16" x14ac:dyDescent="0.25">
      <c r="B12083" t="s">
        <v>4</v>
      </c>
      <c r="C12083" t="s">
        <v>17</v>
      </c>
      <c r="D12083" s="6">
        <v>0.107</v>
      </c>
      <c r="E12083" s="6">
        <v>0.107</v>
      </c>
      <c r="F12083" s="18">
        <v>155</v>
      </c>
      <c r="G12083" t="s">
        <v>2233</v>
      </c>
      <c r="H12083" t="s">
        <v>2199</v>
      </c>
      <c r="I12083" t="s">
        <v>7059</v>
      </c>
      <c r="J12083" t="s">
        <v>9202</v>
      </c>
      <c r="L12083" s="5"/>
      <c r="P12083" t="s">
        <v>9202</v>
      </c>
    </row>
    <row r="12084" spans="2:16" x14ac:dyDescent="0.25">
      <c r="B12084" t="s">
        <v>4</v>
      </c>
      <c r="C12084" t="s">
        <v>17</v>
      </c>
      <c r="D12084" s="6">
        <v>0.35799999999999998</v>
      </c>
      <c r="E12084" s="6">
        <v>0.35799999999999998</v>
      </c>
      <c r="F12084" s="18">
        <v>135</v>
      </c>
      <c r="G12084" t="s">
        <v>2233</v>
      </c>
      <c r="H12084" t="s">
        <v>1014</v>
      </c>
      <c r="I12084" t="s">
        <v>341</v>
      </c>
      <c r="J12084" t="s">
        <v>9251</v>
      </c>
      <c r="L12084" s="5"/>
      <c r="P12084" t="s">
        <v>9251</v>
      </c>
    </row>
    <row r="12085" spans="2:16" x14ac:dyDescent="0.25">
      <c r="B12085" t="s">
        <v>4</v>
      </c>
      <c r="C12085" t="s">
        <v>17</v>
      </c>
      <c r="D12085" s="6">
        <v>0.107</v>
      </c>
      <c r="E12085" s="6">
        <v>0.107</v>
      </c>
      <c r="F12085" s="18">
        <v>155</v>
      </c>
      <c r="G12085" t="s">
        <v>2233</v>
      </c>
      <c r="H12085" t="s">
        <v>2200</v>
      </c>
      <c r="I12085" t="s">
        <v>7062</v>
      </c>
      <c r="J12085" t="s">
        <v>9300</v>
      </c>
      <c r="L12085" s="5"/>
      <c r="P12085" t="s">
        <v>9300</v>
      </c>
    </row>
    <row r="12086" spans="2:16" x14ac:dyDescent="0.25">
      <c r="B12086" t="s">
        <v>4</v>
      </c>
      <c r="C12086" t="s">
        <v>17</v>
      </c>
      <c r="D12086" s="6">
        <v>6.9000000000000006E-2</v>
      </c>
      <c r="E12086" s="6">
        <v>6.9000000000000006E-2</v>
      </c>
      <c r="F12086" s="18">
        <v>170</v>
      </c>
      <c r="G12086" t="s">
        <v>2233</v>
      </c>
      <c r="H12086" t="s">
        <v>2201</v>
      </c>
      <c r="I12086" t="s">
        <v>548</v>
      </c>
      <c r="J12086" t="s">
        <v>9349</v>
      </c>
      <c r="L12086" s="5"/>
      <c r="P12086" t="s">
        <v>9349</v>
      </c>
    </row>
    <row r="12087" spans="2:16" x14ac:dyDescent="0.25">
      <c r="B12087" t="s">
        <v>4</v>
      </c>
      <c r="C12087" t="s">
        <v>17</v>
      </c>
      <c r="D12087" s="6">
        <v>0.107</v>
      </c>
      <c r="E12087" s="6">
        <v>0.107</v>
      </c>
      <c r="F12087" s="18">
        <v>155</v>
      </c>
      <c r="G12087" t="s">
        <v>2233</v>
      </c>
      <c r="H12087" t="s">
        <v>2202</v>
      </c>
      <c r="I12087" t="s">
        <v>7065</v>
      </c>
      <c r="J12087" t="s">
        <v>9398</v>
      </c>
      <c r="L12087" s="5"/>
      <c r="P12087" t="s">
        <v>9398</v>
      </c>
    </row>
    <row r="12088" spans="2:16" x14ac:dyDescent="0.25">
      <c r="B12088" t="s">
        <v>4</v>
      </c>
      <c r="C12088" t="s">
        <v>17</v>
      </c>
      <c r="D12088" s="6">
        <v>6.9000000000000006E-2</v>
      </c>
      <c r="E12088" s="6">
        <v>6.9000000000000006E-2</v>
      </c>
      <c r="F12088" s="18">
        <v>170</v>
      </c>
      <c r="G12088" t="s">
        <v>2233</v>
      </c>
      <c r="H12088" t="s">
        <v>2203</v>
      </c>
      <c r="I12088" t="s">
        <v>443</v>
      </c>
      <c r="J12088" t="s">
        <v>9447</v>
      </c>
      <c r="L12088" s="5"/>
      <c r="P12088" t="s">
        <v>9447</v>
      </c>
    </row>
    <row r="12089" spans="2:16" x14ac:dyDescent="0.25">
      <c r="B12089" t="s">
        <v>4</v>
      </c>
      <c r="C12089" t="s">
        <v>17</v>
      </c>
      <c r="D12089" s="6">
        <v>0.107</v>
      </c>
      <c r="E12089" s="6">
        <v>0.107</v>
      </c>
      <c r="F12089" s="18">
        <v>155</v>
      </c>
      <c r="G12089" t="s">
        <v>2233</v>
      </c>
      <c r="H12089" t="s">
        <v>2204</v>
      </c>
      <c r="I12089" t="s">
        <v>7068</v>
      </c>
      <c r="J12089" t="s">
        <v>9496</v>
      </c>
      <c r="L12089" s="5"/>
      <c r="P12089" t="s">
        <v>9496</v>
      </c>
    </row>
    <row r="12090" spans="2:16" x14ac:dyDescent="0.25">
      <c r="B12090" t="s">
        <v>4</v>
      </c>
      <c r="C12090" t="s">
        <v>17</v>
      </c>
      <c r="D12090" s="6">
        <v>6.9000000000000006E-2</v>
      </c>
      <c r="E12090" s="6">
        <v>6.9000000000000006E-2</v>
      </c>
      <c r="F12090" s="18">
        <v>170</v>
      </c>
      <c r="G12090" t="s">
        <v>2233</v>
      </c>
      <c r="H12090" t="s">
        <v>2205</v>
      </c>
      <c r="I12090" t="s">
        <v>7070</v>
      </c>
      <c r="J12090" t="s">
        <v>9545</v>
      </c>
      <c r="L12090" s="5"/>
      <c r="P12090" t="s">
        <v>9545</v>
      </c>
    </row>
    <row r="12091" spans="2:16" x14ac:dyDescent="0.25">
      <c r="B12091" t="s">
        <v>4</v>
      </c>
      <c r="C12091" t="s">
        <v>17</v>
      </c>
      <c r="D12091" s="6">
        <v>6.9000000000000006E-2</v>
      </c>
      <c r="E12091" s="6">
        <v>6.9000000000000006E-2</v>
      </c>
      <c r="F12091" s="18">
        <v>170</v>
      </c>
      <c r="G12091" t="s">
        <v>2233</v>
      </c>
      <c r="H12091" t="s">
        <v>2206</v>
      </c>
      <c r="I12091" t="s">
        <v>7072</v>
      </c>
      <c r="J12091" t="s">
        <v>9594</v>
      </c>
      <c r="L12091" s="5"/>
      <c r="P12091" t="s">
        <v>9594</v>
      </c>
    </row>
    <row r="12092" spans="2:16" x14ac:dyDescent="0.25">
      <c r="B12092" t="s">
        <v>4</v>
      </c>
      <c r="C12092" t="s">
        <v>17</v>
      </c>
      <c r="D12092" s="6">
        <v>6.9000000000000006E-2</v>
      </c>
      <c r="E12092" s="6">
        <v>6.9000000000000006E-2</v>
      </c>
      <c r="F12092" s="18">
        <v>170</v>
      </c>
      <c r="G12092" t="s">
        <v>2233</v>
      </c>
      <c r="H12092" t="s">
        <v>2207</v>
      </c>
      <c r="I12092" t="s">
        <v>7074</v>
      </c>
      <c r="J12092" t="s">
        <v>9643</v>
      </c>
      <c r="L12092" s="5"/>
      <c r="P12092" t="s">
        <v>9643</v>
      </c>
    </row>
    <row r="12093" spans="2:16" x14ac:dyDescent="0.25">
      <c r="B12093" t="s">
        <v>4</v>
      </c>
      <c r="C12093" t="s">
        <v>17</v>
      </c>
      <c r="D12093" s="6">
        <v>6.9000000000000006E-2</v>
      </c>
      <c r="E12093" s="6">
        <v>6.9000000000000006E-2</v>
      </c>
      <c r="F12093" s="18">
        <v>170</v>
      </c>
      <c r="G12093" t="s">
        <v>2233</v>
      </c>
      <c r="H12093" t="s">
        <v>2208</v>
      </c>
      <c r="I12093" t="s">
        <v>7076</v>
      </c>
      <c r="J12093" t="s">
        <v>9692</v>
      </c>
      <c r="L12093" s="5"/>
      <c r="P12093" t="s">
        <v>9692</v>
      </c>
    </row>
    <row r="12094" spans="2:16" x14ac:dyDescent="0.25">
      <c r="B12094" t="s">
        <v>4</v>
      </c>
      <c r="C12094" t="s">
        <v>17</v>
      </c>
      <c r="D12094" s="6">
        <v>0.107</v>
      </c>
      <c r="E12094" s="6">
        <v>0.107</v>
      </c>
      <c r="F12094" s="18">
        <v>155</v>
      </c>
      <c r="G12094" t="s">
        <v>2233</v>
      </c>
      <c r="H12094" t="s">
        <v>2209</v>
      </c>
      <c r="I12094" t="s">
        <v>7078</v>
      </c>
      <c r="J12094" t="s">
        <v>9741</v>
      </c>
      <c r="L12094" s="5"/>
      <c r="P12094" t="s">
        <v>9741</v>
      </c>
    </row>
    <row r="12095" spans="2:16" x14ac:dyDescent="0.25">
      <c r="B12095" t="s">
        <v>4</v>
      </c>
      <c r="C12095" t="s">
        <v>17</v>
      </c>
      <c r="D12095" s="6">
        <v>0.107</v>
      </c>
      <c r="E12095" s="6">
        <v>0.107</v>
      </c>
      <c r="F12095" s="18">
        <v>155</v>
      </c>
      <c r="G12095" t="s">
        <v>2233</v>
      </c>
      <c r="H12095" t="s">
        <v>2210</v>
      </c>
      <c r="I12095" t="s">
        <v>982</v>
      </c>
      <c r="J12095" t="s">
        <v>9790</v>
      </c>
      <c r="L12095" s="5"/>
      <c r="P12095" t="s">
        <v>9790</v>
      </c>
    </row>
    <row r="12096" spans="2:16" x14ac:dyDescent="0.25">
      <c r="B12096" t="s">
        <v>4</v>
      </c>
      <c r="C12096" t="s">
        <v>17</v>
      </c>
      <c r="D12096" s="6">
        <v>6.9000000000000006E-2</v>
      </c>
      <c r="E12096" s="6">
        <v>6.9000000000000006E-2</v>
      </c>
      <c r="F12096" s="18">
        <v>170</v>
      </c>
      <c r="G12096" t="s">
        <v>2233</v>
      </c>
      <c r="H12096" t="s">
        <v>2211</v>
      </c>
      <c r="I12096" t="s">
        <v>7081</v>
      </c>
      <c r="J12096" t="s">
        <v>9839</v>
      </c>
      <c r="L12096" s="5"/>
      <c r="P12096" t="s">
        <v>9839</v>
      </c>
    </row>
    <row r="12097" spans="2:16" x14ac:dyDescent="0.25">
      <c r="B12097" t="s">
        <v>4</v>
      </c>
      <c r="C12097" t="s">
        <v>17</v>
      </c>
      <c r="D12097" s="6">
        <v>0.05</v>
      </c>
      <c r="E12097" s="6">
        <v>0.05</v>
      </c>
      <c r="F12097" s="18">
        <v>230</v>
      </c>
      <c r="G12097" t="s">
        <v>2233</v>
      </c>
      <c r="H12097" t="s">
        <v>2212</v>
      </c>
      <c r="I12097" t="s">
        <v>759</v>
      </c>
      <c r="J12097" t="s">
        <v>9888</v>
      </c>
      <c r="L12097" s="5"/>
      <c r="P12097" t="s">
        <v>9888</v>
      </c>
    </row>
    <row r="12098" spans="2:16" x14ac:dyDescent="0.25">
      <c r="B12098" t="s">
        <v>4</v>
      </c>
      <c r="C12098" t="s">
        <v>17</v>
      </c>
      <c r="D12098" s="6">
        <v>6.9000000000000006E-2</v>
      </c>
      <c r="E12098" s="6">
        <v>6.9000000000000006E-2</v>
      </c>
      <c r="F12098" s="18">
        <v>170</v>
      </c>
      <c r="G12098" t="s">
        <v>2233</v>
      </c>
      <c r="H12098" t="s">
        <v>2213</v>
      </c>
      <c r="I12098" t="s">
        <v>798</v>
      </c>
      <c r="J12098" t="s">
        <v>9937</v>
      </c>
      <c r="L12098" s="5"/>
      <c r="P12098" t="s">
        <v>9937</v>
      </c>
    </row>
    <row r="12099" spans="2:16" x14ac:dyDescent="0.25">
      <c r="B12099" t="s">
        <v>4</v>
      </c>
      <c r="C12099" t="s">
        <v>17</v>
      </c>
      <c r="D12099" s="6">
        <v>0.05</v>
      </c>
      <c r="E12099" s="6">
        <v>0.05</v>
      </c>
      <c r="F12099" s="18">
        <v>230</v>
      </c>
      <c r="G12099" t="s">
        <v>2233</v>
      </c>
      <c r="H12099" t="s">
        <v>2214</v>
      </c>
      <c r="I12099" t="s">
        <v>962</v>
      </c>
      <c r="J12099" t="s">
        <v>9986</v>
      </c>
      <c r="L12099" s="5"/>
      <c r="P12099" t="s">
        <v>9986</v>
      </c>
    </row>
    <row r="12100" spans="2:16" x14ac:dyDescent="0.25">
      <c r="B12100" t="s">
        <v>4</v>
      </c>
      <c r="C12100" t="s">
        <v>17</v>
      </c>
      <c r="D12100" s="6">
        <v>0.107</v>
      </c>
      <c r="E12100" s="6">
        <v>0.107</v>
      </c>
      <c r="F12100" s="18">
        <v>155</v>
      </c>
      <c r="G12100" t="s">
        <v>2233</v>
      </c>
      <c r="H12100" t="s">
        <v>2215</v>
      </c>
      <c r="I12100" t="s">
        <v>7086</v>
      </c>
      <c r="J12100" t="s">
        <v>10035</v>
      </c>
      <c r="L12100" s="5"/>
      <c r="P12100" t="s">
        <v>10035</v>
      </c>
    </row>
    <row r="12101" spans="2:16" x14ac:dyDescent="0.25">
      <c r="B12101" t="s">
        <v>4</v>
      </c>
      <c r="C12101" t="s">
        <v>17</v>
      </c>
      <c r="D12101" s="6">
        <v>6.9000000000000006E-2</v>
      </c>
      <c r="E12101" s="6">
        <v>6.9000000000000006E-2</v>
      </c>
      <c r="F12101" s="18">
        <v>170</v>
      </c>
      <c r="G12101" t="s">
        <v>2233</v>
      </c>
      <c r="H12101" t="s">
        <v>2216</v>
      </c>
      <c r="I12101" t="s">
        <v>607</v>
      </c>
      <c r="J12101" t="s">
        <v>10084</v>
      </c>
      <c r="L12101" s="5"/>
      <c r="P12101" t="s">
        <v>10084</v>
      </c>
    </row>
    <row r="12102" spans="2:16" x14ac:dyDescent="0.25">
      <c r="B12102" t="s">
        <v>4</v>
      </c>
      <c r="C12102" t="s">
        <v>17</v>
      </c>
      <c r="D12102" s="6">
        <v>6.9000000000000006E-2</v>
      </c>
      <c r="E12102" s="6">
        <v>6.9000000000000006E-2</v>
      </c>
      <c r="F12102" s="18">
        <v>170</v>
      </c>
      <c r="G12102" t="s">
        <v>2233</v>
      </c>
      <c r="H12102" t="s">
        <v>2217</v>
      </c>
      <c r="I12102" t="s">
        <v>7089</v>
      </c>
      <c r="J12102" t="s">
        <v>10133</v>
      </c>
      <c r="L12102" s="5"/>
      <c r="P12102" t="s">
        <v>10133</v>
      </c>
    </row>
    <row r="12103" spans="2:16" x14ac:dyDescent="0.25">
      <c r="B12103" t="s">
        <v>4</v>
      </c>
      <c r="C12103" t="s">
        <v>17</v>
      </c>
      <c r="D12103" s="6">
        <v>0.126</v>
      </c>
      <c r="E12103" s="6">
        <v>0.126</v>
      </c>
      <c r="F12103" s="18">
        <v>135</v>
      </c>
      <c r="G12103" t="s">
        <v>2233</v>
      </c>
      <c r="H12103" t="s">
        <v>2218</v>
      </c>
      <c r="I12103" t="s">
        <v>7091</v>
      </c>
      <c r="J12103" t="s">
        <v>10182</v>
      </c>
      <c r="L12103" s="5"/>
      <c r="P12103" t="s">
        <v>10182</v>
      </c>
    </row>
    <row r="12104" spans="2:16" x14ac:dyDescent="0.25">
      <c r="B12104" t="s">
        <v>4</v>
      </c>
      <c r="C12104" t="s">
        <v>17</v>
      </c>
      <c r="D12104" s="6">
        <v>0.126</v>
      </c>
      <c r="E12104" s="6">
        <v>0.126</v>
      </c>
      <c r="F12104" s="18">
        <v>135</v>
      </c>
      <c r="G12104" t="s">
        <v>2233</v>
      </c>
      <c r="H12104" t="s">
        <v>2219</v>
      </c>
      <c r="I12104" t="s">
        <v>673</v>
      </c>
      <c r="J12104" t="s">
        <v>10231</v>
      </c>
      <c r="L12104" s="5"/>
      <c r="P12104" t="s">
        <v>10231</v>
      </c>
    </row>
    <row r="12105" spans="2:16" x14ac:dyDescent="0.25">
      <c r="B12105" t="s">
        <v>4</v>
      </c>
      <c r="C12105" t="s">
        <v>17</v>
      </c>
      <c r="D12105" s="6">
        <v>6.9000000000000006E-2</v>
      </c>
      <c r="E12105" s="6">
        <v>6.9000000000000006E-2</v>
      </c>
      <c r="F12105" s="18">
        <v>170</v>
      </c>
      <c r="G12105" t="s">
        <v>2233</v>
      </c>
      <c r="H12105" t="s">
        <v>2220</v>
      </c>
      <c r="I12105" t="s">
        <v>7094</v>
      </c>
      <c r="J12105" t="s">
        <v>10280</v>
      </c>
      <c r="L12105" s="5"/>
      <c r="P12105" t="s">
        <v>10280</v>
      </c>
    </row>
    <row r="12106" spans="2:16" x14ac:dyDescent="0.25">
      <c r="B12106" t="s">
        <v>4</v>
      </c>
      <c r="C12106" t="s">
        <v>17</v>
      </c>
      <c r="D12106" s="6">
        <v>6.9000000000000006E-2</v>
      </c>
      <c r="E12106" s="6">
        <v>6.9000000000000006E-2</v>
      </c>
      <c r="F12106" s="18">
        <v>170</v>
      </c>
      <c r="G12106" t="s">
        <v>2233</v>
      </c>
      <c r="H12106" t="s">
        <v>2221</v>
      </c>
      <c r="I12106" t="s">
        <v>839</v>
      </c>
      <c r="J12106" t="s">
        <v>10329</v>
      </c>
      <c r="L12106" s="5"/>
      <c r="P12106" t="s">
        <v>10329</v>
      </c>
    </row>
    <row r="12107" spans="2:16" x14ac:dyDescent="0.25">
      <c r="B12107" t="s">
        <v>4</v>
      </c>
      <c r="C12107" t="s">
        <v>17</v>
      </c>
      <c r="D12107" s="6">
        <v>0.107</v>
      </c>
      <c r="E12107" s="6">
        <v>0.107</v>
      </c>
      <c r="F12107" s="18">
        <v>155</v>
      </c>
      <c r="G12107" t="s">
        <v>2233</v>
      </c>
      <c r="H12107" t="s">
        <v>2222</v>
      </c>
      <c r="I12107" t="s">
        <v>891</v>
      </c>
      <c r="J12107" t="s">
        <v>10378</v>
      </c>
      <c r="L12107" s="5"/>
      <c r="P12107" t="s">
        <v>10378</v>
      </c>
    </row>
    <row r="12108" spans="2:16" x14ac:dyDescent="0.25">
      <c r="B12108" t="s">
        <v>4</v>
      </c>
      <c r="C12108" t="s">
        <v>17</v>
      </c>
      <c r="D12108" s="6">
        <v>0.34299999999999997</v>
      </c>
      <c r="E12108" s="6">
        <v>0.34299999999999997</v>
      </c>
      <c r="F12108" s="18">
        <v>135</v>
      </c>
      <c r="G12108" t="s">
        <v>2233</v>
      </c>
      <c r="H12108" t="s">
        <v>2223</v>
      </c>
      <c r="I12108" t="s">
        <v>22</v>
      </c>
      <c r="J12108" t="s">
        <v>10427</v>
      </c>
      <c r="L12108" s="5"/>
      <c r="P12108" t="s">
        <v>10427</v>
      </c>
    </row>
    <row r="12109" spans="2:16" x14ac:dyDescent="0.25">
      <c r="B12109" t="s">
        <v>4</v>
      </c>
      <c r="C12109" t="s">
        <v>17</v>
      </c>
      <c r="D12109" s="6">
        <v>6.9000000000000006E-2</v>
      </c>
      <c r="E12109" s="6">
        <v>6.9000000000000006E-2</v>
      </c>
      <c r="F12109" s="18">
        <v>170</v>
      </c>
      <c r="G12109" t="s">
        <v>2233</v>
      </c>
      <c r="H12109" t="s">
        <v>2224</v>
      </c>
      <c r="I12109" t="s">
        <v>806</v>
      </c>
      <c r="J12109" t="s">
        <v>10476</v>
      </c>
      <c r="L12109" s="5"/>
      <c r="P12109" t="s">
        <v>10476</v>
      </c>
    </row>
    <row r="12110" spans="2:16" x14ac:dyDescent="0.25">
      <c r="B12110" t="s">
        <v>4</v>
      </c>
      <c r="C12110" t="s">
        <v>17</v>
      </c>
      <c r="D12110" s="6">
        <v>6.9000000000000006E-2</v>
      </c>
      <c r="E12110" s="6">
        <v>6.9000000000000006E-2</v>
      </c>
      <c r="F12110" s="18">
        <v>170</v>
      </c>
      <c r="G12110" t="s">
        <v>2233</v>
      </c>
      <c r="H12110" t="s">
        <v>2225</v>
      </c>
      <c r="I12110" t="s">
        <v>7103</v>
      </c>
      <c r="J12110" t="s">
        <v>10525</v>
      </c>
      <c r="L12110" s="5"/>
      <c r="P12110" t="s">
        <v>10525</v>
      </c>
    </row>
    <row r="12111" spans="2:16" x14ac:dyDescent="0.25">
      <c r="B12111" t="s">
        <v>4</v>
      </c>
      <c r="C12111" t="s">
        <v>17</v>
      </c>
      <c r="D12111" s="6">
        <v>6.9000000000000006E-2</v>
      </c>
      <c r="E12111" s="6">
        <v>6.9000000000000006E-2</v>
      </c>
      <c r="F12111" s="18">
        <v>170</v>
      </c>
      <c r="G12111" t="s">
        <v>2233</v>
      </c>
      <c r="H12111" t="s">
        <v>2226</v>
      </c>
      <c r="I12111" t="s">
        <v>7105</v>
      </c>
      <c r="J12111" t="s">
        <v>10574</v>
      </c>
      <c r="L12111" s="5"/>
      <c r="P12111" t="s">
        <v>10574</v>
      </c>
    </row>
    <row r="12112" spans="2:16" x14ac:dyDescent="0.25">
      <c r="B12112" t="s">
        <v>4</v>
      </c>
      <c r="C12112" t="s">
        <v>17</v>
      </c>
      <c r="D12112" s="6">
        <v>0.107</v>
      </c>
      <c r="E12112" s="6">
        <v>0.107</v>
      </c>
      <c r="F12112" s="18">
        <v>155</v>
      </c>
      <c r="G12112" t="s">
        <v>2233</v>
      </c>
      <c r="H12112" t="s">
        <v>2227</v>
      </c>
      <c r="I12112" t="s">
        <v>7107</v>
      </c>
      <c r="J12112" t="s">
        <v>10623</v>
      </c>
      <c r="L12112" s="5"/>
      <c r="P12112" t="s">
        <v>10623</v>
      </c>
    </row>
    <row r="12113" spans="2:16" x14ac:dyDescent="0.25">
      <c r="B12113" t="s">
        <v>4</v>
      </c>
      <c r="C12113" t="s">
        <v>17</v>
      </c>
      <c r="D12113" s="6">
        <v>6.9000000000000006E-2</v>
      </c>
      <c r="E12113" s="6">
        <v>6.9000000000000006E-2</v>
      </c>
      <c r="F12113" s="18">
        <v>170</v>
      </c>
      <c r="G12113" t="s">
        <v>2233</v>
      </c>
      <c r="H12113" t="s">
        <v>2228</v>
      </c>
      <c r="I12113" t="s">
        <v>1004</v>
      </c>
      <c r="J12113" t="s">
        <v>10672</v>
      </c>
      <c r="L12113" s="5"/>
      <c r="P12113" t="s">
        <v>10672</v>
      </c>
    </row>
    <row r="12114" spans="2:16" x14ac:dyDescent="0.25">
      <c r="B12114" t="s">
        <v>4</v>
      </c>
      <c r="C12114" t="s">
        <v>17</v>
      </c>
      <c r="D12114" s="6">
        <v>0.107</v>
      </c>
      <c r="E12114" s="6">
        <v>0.107</v>
      </c>
      <c r="F12114" s="18">
        <v>155</v>
      </c>
      <c r="G12114" t="s">
        <v>2233</v>
      </c>
      <c r="H12114" t="s">
        <v>2229</v>
      </c>
      <c r="I12114" t="s">
        <v>840</v>
      </c>
      <c r="J12114" t="s">
        <v>10721</v>
      </c>
      <c r="L12114" s="5"/>
      <c r="P12114" t="s">
        <v>10721</v>
      </c>
    </row>
    <row r="12115" spans="2:16" x14ac:dyDescent="0.25">
      <c r="B12115" t="s">
        <v>4</v>
      </c>
      <c r="C12115" t="s">
        <v>17</v>
      </c>
      <c r="D12115" s="6">
        <v>0.126</v>
      </c>
      <c r="E12115" s="6">
        <v>0.126</v>
      </c>
      <c r="F12115" s="18">
        <v>135</v>
      </c>
      <c r="G12115" t="s">
        <v>2233</v>
      </c>
      <c r="H12115" t="s">
        <v>2230</v>
      </c>
      <c r="I12115" t="s">
        <v>386</v>
      </c>
      <c r="J12115" t="s">
        <v>10770</v>
      </c>
      <c r="L12115" s="5"/>
      <c r="P12115" t="s">
        <v>10770</v>
      </c>
    </row>
    <row r="12116" spans="2:16" x14ac:dyDescent="0.25">
      <c r="B12116" t="s">
        <v>4</v>
      </c>
      <c r="C12116" t="s">
        <v>17</v>
      </c>
      <c r="D12116" s="6">
        <v>6.9000000000000006E-2</v>
      </c>
      <c r="E12116" s="6">
        <v>6.9000000000000006E-2</v>
      </c>
      <c r="F12116" s="18">
        <v>170</v>
      </c>
      <c r="G12116" t="s">
        <v>2233</v>
      </c>
      <c r="H12116" t="s">
        <v>2231</v>
      </c>
      <c r="I12116" t="s">
        <v>7112</v>
      </c>
      <c r="J12116" t="s">
        <v>10819</v>
      </c>
      <c r="L12116" s="5"/>
      <c r="P12116" t="s">
        <v>10819</v>
      </c>
    </row>
    <row r="12117" spans="2:16" x14ac:dyDescent="0.25">
      <c r="B12117" t="s">
        <v>4</v>
      </c>
      <c r="C12117" t="s">
        <v>17</v>
      </c>
      <c r="D12117" s="6">
        <v>6.9000000000000006E-2</v>
      </c>
      <c r="E12117" s="6">
        <v>6.9000000000000006E-2</v>
      </c>
      <c r="F12117" s="18">
        <v>170</v>
      </c>
      <c r="G12117" t="s">
        <v>2233</v>
      </c>
      <c r="H12117" t="s">
        <v>2232</v>
      </c>
      <c r="I12117" t="s">
        <v>7114</v>
      </c>
      <c r="J12117" t="s">
        <v>10868</v>
      </c>
      <c r="L12117" s="5"/>
      <c r="P12117" t="s">
        <v>10868</v>
      </c>
    </row>
    <row r="12118" spans="2:16" x14ac:dyDescent="0.25">
      <c r="B12118" t="s">
        <v>4</v>
      </c>
      <c r="C12118" t="s">
        <v>17</v>
      </c>
      <c r="D12118" s="6">
        <v>0.247</v>
      </c>
      <c r="E12118" s="6">
        <v>0.247</v>
      </c>
      <c r="F12118" s="18">
        <v>135</v>
      </c>
      <c r="G12118" t="s">
        <v>2233</v>
      </c>
      <c r="H12118" t="s">
        <v>2233</v>
      </c>
      <c r="I12118" t="s">
        <v>162</v>
      </c>
      <c r="J12118" t="s">
        <v>10917</v>
      </c>
      <c r="L12118" s="5"/>
      <c r="P12118" t="s">
        <v>10917</v>
      </c>
    </row>
    <row r="12119" spans="2:16" x14ac:dyDescent="0.25">
      <c r="B12119" t="s">
        <v>4</v>
      </c>
      <c r="C12119" t="s">
        <v>17</v>
      </c>
      <c r="D12119" s="6">
        <v>0.107</v>
      </c>
      <c r="E12119" s="6">
        <v>0.107</v>
      </c>
      <c r="F12119" s="18">
        <v>155</v>
      </c>
      <c r="G12119" t="s">
        <v>2233</v>
      </c>
      <c r="H12119" t="s">
        <v>2234</v>
      </c>
      <c r="I12119" t="s">
        <v>765</v>
      </c>
      <c r="J12119" t="s">
        <v>10966</v>
      </c>
      <c r="L12119" s="5"/>
      <c r="P12119" t="s">
        <v>10966</v>
      </c>
    </row>
    <row r="12120" spans="2:16" x14ac:dyDescent="0.25">
      <c r="B12120" t="s">
        <v>4</v>
      </c>
      <c r="C12120" t="s">
        <v>17</v>
      </c>
      <c r="D12120" s="6">
        <v>6.9000000000000006E-2</v>
      </c>
      <c r="E12120" s="6">
        <v>6.9000000000000006E-2</v>
      </c>
      <c r="F12120" s="18">
        <v>170</v>
      </c>
      <c r="G12120" t="s">
        <v>2233</v>
      </c>
      <c r="H12120" t="s">
        <v>2235</v>
      </c>
      <c r="I12120" t="s">
        <v>7118</v>
      </c>
      <c r="J12120" t="s">
        <v>11015</v>
      </c>
      <c r="L12120" s="5"/>
      <c r="P12120" t="s">
        <v>11015</v>
      </c>
    </row>
    <row r="12121" spans="2:16" x14ac:dyDescent="0.25">
      <c r="B12121" t="s">
        <v>4</v>
      </c>
      <c r="C12121" t="s">
        <v>17</v>
      </c>
      <c r="D12121" s="6">
        <v>0.05</v>
      </c>
      <c r="E12121" s="6">
        <v>0.05</v>
      </c>
      <c r="F12121" s="18">
        <v>230</v>
      </c>
      <c r="G12121" t="s">
        <v>2233</v>
      </c>
      <c r="H12121" t="s">
        <v>2236</v>
      </c>
      <c r="I12121" t="s">
        <v>7120</v>
      </c>
      <c r="J12121" t="s">
        <v>11064</v>
      </c>
      <c r="L12121" s="5"/>
      <c r="P12121" t="s">
        <v>11064</v>
      </c>
    </row>
    <row r="12122" spans="2:16" x14ac:dyDescent="0.25">
      <c r="B12122" t="s">
        <v>4</v>
      </c>
      <c r="C12122" t="s">
        <v>17</v>
      </c>
      <c r="D12122" s="6">
        <v>0.107</v>
      </c>
      <c r="E12122" s="6">
        <v>0.107</v>
      </c>
      <c r="F12122" s="18">
        <v>155</v>
      </c>
      <c r="G12122" t="s">
        <v>2234</v>
      </c>
      <c r="H12122" t="s">
        <v>2190</v>
      </c>
      <c r="I12122" t="s">
        <v>7122</v>
      </c>
      <c r="J12122" t="s">
        <v>8713</v>
      </c>
      <c r="L12122" s="5"/>
      <c r="P12122" t="s">
        <v>8713</v>
      </c>
    </row>
    <row r="12123" spans="2:16" x14ac:dyDescent="0.25">
      <c r="B12123" t="s">
        <v>4</v>
      </c>
      <c r="C12123" t="s">
        <v>17</v>
      </c>
      <c r="D12123" s="6">
        <v>0.107</v>
      </c>
      <c r="E12123" s="6">
        <v>0.107</v>
      </c>
      <c r="F12123" s="18">
        <v>155</v>
      </c>
      <c r="G12123" t="s">
        <v>2234</v>
      </c>
      <c r="H12123" t="s">
        <v>2191</v>
      </c>
      <c r="I12123" t="s">
        <v>7124</v>
      </c>
      <c r="J12123" t="s">
        <v>8762</v>
      </c>
      <c r="L12123" s="5"/>
      <c r="P12123" t="s">
        <v>8762</v>
      </c>
    </row>
    <row r="12124" spans="2:16" x14ac:dyDescent="0.25">
      <c r="B12124" t="s">
        <v>4</v>
      </c>
      <c r="C12124" t="s">
        <v>17</v>
      </c>
      <c r="D12124" s="6">
        <v>6.9000000000000006E-2</v>
      </c>
      <c r="E12124" s="6">
        <v>6.9000000000000006E-2</v>
      </c>
      <c r="F12124" s="18">
        <v>170</v>
      </c>
      <c r="G12124" t="s">
        <v>2234</v>
      </c>
      <c r="H12124" t="s">
        <v>2192</v>
      </c>
      <c r="I12124" t="s">
        <v>7126</v>
      </c>
      <c r="J12124" t="s">
        <v>8811</v>
      </c>
      <c r="L12124" s="5"/>
      <c r="P12124" t="s">
        <v>8811</v>
      </c>
    </row>
    <row r="12125" spans="2:16" x14ac:dyDescent="0.25">
      <c r="B12125" t="s">
        <v>4</v>
      </c>
      <c r="C12125" t="s">
        <v>17</v>
      </c>
      <c r="D12125" s="6">
        <v>6.9000000000000006E-2</v>
      </c>
      <c r="E12125" s="6">
        <v>6.9000000000000006E-2</v>
      </c>
      <c r="F12125" s="18">
        <v>170</v>
      </c>
      <c r="G12125" t="s">
        <v>2234</v>
      </c>
      <c r="H12125" t="s">
        <v>2183</v>
      </c>
      <c r="I12125" t="s">
        <v>587</v>
      </c>
      <c r="J12125" t="s">
        <v>8860</v>
      </c>
      <c r="L12125" s="5"/>
      <c r="P12125" t="s">
        <v>8860</v>
      </c>
    </row>
    <row r="12126" spans="2:16" x14ac:dyDescent="0.25">
      <c r="B12126" t="s">
        <v>4</v>
      </c>
      <c r="C12126" t="s">
        <v>17</v>
      </c>
      <c r="D12126" s="6">
        <v>6.9000000000000006E-2</v>
      </c>
      <c r="E12126" s="6">
        <v>6.9000000000000006E-2</v>
      </c>
      <c r="F12126" s="18">
        <v>170</v>
      </c>
      <c r="G12126" t="s">
        <v>2234</v>
      </c>
      <c r="H12126" t="s">
        <v>2193</v>
      </c>
      <c r="I12126" t="s">
        <v>7129</v>
      </c>
      <c r="J12126" t="s">
        <v>8909</v>
      </c>
      <c r="L12126" s="5"/>
      <c r="P12126" t="s">
        <v>8909</v>
      </c>
    </row>
    <row r="12127" spans="2:16" x14ac:dyDescent="0.25">
      <c r="B12127" t="s">
        <v>4</v>
      </c>
      <c r="C12127" t="s">
        <v>17</v>
      </c>
      <c r="D12127" s="6">
        <v>0.107</v>
      </c>
      <c r="E12127" s="6">
        <v>0.107</v>
      </c>
      <c r="F12127" s="18">
        <v>155</v>
      </c>
      <c r="G12127" t="s">
        <v>2234</v>
      </c>
      <c r="H12127" t="s">
        <v>2194</v>
      </c>
      <c r="I12127" t="s">
        <v>7131</v>
      </c>
      <c r="J12127" t="s">
        <v>8958</v>
      </c>
      <c r="L12127" s="5"/>
      <c r="P12127" t="s">
        <v>8958</v>
      </c>
    </row>
    <row r="12128" spans="2:16" x14ac:dyDescent="0.25">
      <c r="B12128" t="s">
        <v>4</v>
      </c>
      <c r="C12128" t="s">
        <v>17</v>
      </c>
      <c r="D12128" s="6">
        <v>0.107</v>
      </c>
      <c r="E12128" s="6">
        <v>0.107</v>
      </c>
      <c r="F12128" s="18">
        <v>155</v>
      </c>
      <c r="G12128" t="s">
        <v>2234</v>
      </c>
      <c r="H12128" t="s">
        <v>2195</v>
      </c>
      <c r="I12128" t="s">
        <v>7133</v>
      </c>
      <c r="J12128" t="s">
        <v>9007</v>
      </c>
      <c r="L12128" s="5"/>
      <c r="P12128" t="s">
        <v>9007</v>
      </c>
    </row>
    <row r="12129" spans="2:16" x14ac:dyDescent="0.25">
      <c r="B12129" t="s">
        <v>4</v>
      </c>
      <c r="C12129" t="s">
        <v>17</v>
      </c>
      <c r="D12129" s="6">
        <v>0.107</v>
      </c>
      <c r="E12129" s="6">
        <v>0.107</v>
      </c>
      <c r="F12129" s="18">
        <v>155</v>
      </c>
      <c r="G12129" t="s">
        <v>2234</v>
      </c>
      <c r="H12129" t="s">
        <v>2196</v>
      </c>
      <c r="I12129" t="s">
        <v>7135</v>
      </c>
      <c r="J12129" t="s">
        <v>9056</v>
      </c>
      <c r="L12129" s="5"/>
      <c r="P12129" t="s">
        <v>9056</v>
      </c>
    </row>
    <row r="12130" spans="2:16" x14ac:dyDescent="0.25">
      <c r="B12130" t="s">
        <v>4</v>
      </c>
      <c r="C12130" t="s">
        <v>17</v>
      </c>
      <c r="D12130" s="6">
        <v>6.9000000000000006E-2</v>
      </c>
      <c r="E12130" s="6">
        <v>6.9000000000000006E-2</v>
      </c>
      <c r="F12130" s="18">
        <v>170</v>
      </c>
      <c r="G12130" t="s">
        <v>2234</v>
      </c>
      <c r="H12130" t="s">
        <v>2197</v>
      </c>
      <c r="I12130" t="s">
        <v>508</v>
      </c>
      <c r="J12130" t="s">
        <v>9105</v>
      </c>
      <c r="L12130" s="5"/>
      <c r="P12130" t="s">
        <v>9105</v>
      </c>
    </row>
    <row r="12131" spans="2:16" x14ac:dyDescent="0.25">
      <c r="B12131" t="s">
        <v>4</v>
      </c>
      <c r="C12131" t="s">
        <v>17</v>
      </c>
      <c r="D12131" s="6">
        <v>0.107</v>
      </c>
      <c r="E12131" s="6">
        <v>0.107</v>
      </c>
      <c r="F12131" s="18">
        <v>155</v>
      </c>
      <c r="G12131" t="s">
        <v>2234</v>
      </c>
      <c r="H12131" t="s">
        <v>2198</v>
      </c>
      <c r="I12131" t="s">
        <v>774</v>
      </c>
      <c r="J12131" t="s">
        <v>9154</v>
      </c>
      <c r="L12131" s="5"/>
      <c r="P12131" t="s">
        <v>9154</v>
      </c>
    </row>
    <row r="12132" spans="2:16" x14ac:dyDescent="0.25">
      <c r="B12132" t="s">
        <v>4</v>
      </c>
      <c r="C12132" t="s">
        <v>17</v>
      </c>
      <c r="D12132" s="6">
        <v>0.126</v>
      </c>
      <c r="E12132" s="6">
        <v>0.126</v>
      </c>
      <c r="F12132" s="18">
        <v>135</v>
      </c>
      <c r="G12132" t="s">
        <v>2234</v>
      </c>
      <c r="H12132" t="s">
        <v>2199</v>
      </c>
      <c r="I12132" t="s">
        <v>353</v>
      </c>
      <c r="J12132" t="s">
        <v>9203</v>
      </c>
      <c r="L12132" s="5"/>
      <c r="P12132" t="s">
        <v>9203</v>
      </c>
    </row>
    <row r="12133" spans="2:16" x14ac:dyDescent="0.25">
      <c r="B12133" t="s">
        <v>4</v>
      </c>
      <c r="C12133" t="s">
        <v>17</v>
      </c>
      <c r="D12133" s="6">
        <v>6.9000000000000006E-2</v>
      </c>
      <c r="E12133" s="6">
        <v>6.9000000000000006E-2</v>
      </c>
      <c r="F12133" s="18">
        <v>170</v>
      </c>
      <c r="G12133" t="s">
        <v>2234</v>
      </c>
      <c r="H12133" t="s">
        <v>1014</v>
      </c>
      <c r="I12133" t="s">
        <v>7140</v>
      </c>
      <c r="J12133" t="s">
        <v>9252</v>
      </c>
      <c r="L12133" s="5"/>
      <c r="P12133" t="s">
        <v>9252</v>
      </c>
    </row>
    <row r="12134" spans="2:16" x14ac:dyDescent="0.25">
      <c r="B12134" t="s">
        <v>4</v>
      </c>
      <c r="C12134" t="s">
        <v>17</v>
      </c>
      <c r="D12134" s="6">
        <v>0.36599999999999999</v>
      </c>
      <c r="E12134" s="6">
        <v>0.36599999999999999</v>
      </c>
      <c r="F12134" s="18">
        <v>135</v>
      </c>
      <c r="G12134" t="s">
        <v>2234</v>
      </c>
      <c r="H12134" t="s">
        <v>2200</v>
      </c>
      <c r="I12134" t="s">
        <v>451</v>
      </c>
      <c r="J12134" t="s">
        <v>9301</v>
      </c>
      <c r="L12134" s="5"/>
      <c r="P12134" t="s">
        <v>9301</v>
      </c>
    </row>
    <row r="12135" spans="2:16" x14ac:dyDescent="0.25">
      <c r="B12135" t="s">
        <v>4</v>
      </c>
      <c r="C12135" t="s">
        <v>17</v>
      </c>
      <c r="D12135" s="6">
        <v>0.126</v>
      </c>
      <c r="E12135" s="6">
        <v>0.126</v>
      </c>
      <c r="F12135" s="18">
        <v>135</v>
      </c>
      <c r="G12135" t="s">
        <v>2234</v>
      </c>
      <c r="H12135" t="s">
        <v>2201</v>
      </c>
      <c r="I12135" t="s">
        <v>814</v>
      </c>
      <c r="J12135" t="s">
        <v>9350</v>
      </c>
      <c r="L12135" s="5"/>
      <c r="P12135" t="s">
        <v>9350</v>
      </c>
    </row>
    <row r="12136" spans="2:16" x14ac:dyDescent="0.25">
      <c r="B12136" t="s">
        <v>4</v>
      </c>
      <c r="C12136" t="s">
        <v>17</v>
      </c>
      <c r="D12136" s="6">
        <v>0.126</v>
      </c>
      <c r="E12136" s="6">
        <v>0.126</v>
      </c>
      <c r="F12136" s="18">
        <v>135</v>
      </c>
      <c r="G12136" t="s">
        <v>2234</v>
      </c>
      <c r="H12136" t="s">
        <v>2202</v>
      </c>
      <c r="I12136" t="s">
        <v>769</v>
      </c>
      <c r="J12136" t="s">
        <v>9399</v>
      </c>
      <c r="L12136" s="5"/>
      <c r="P12136" t="s">
        <v>9399</v>
      </c>
    </row>
    <row r="12137" spans="2:16" x14ac:dyDescent="0.25">
      <c r="B12137" t="s">
        <v>4</v>
      </c>
      <c r="C12137" t="s">
        <v>17</v>
      </c>
      <c r="D12137" s="6">
        <v>0.126</v>
      </c>
      <c r="E12137" s="6">
        <v>0.126</v>
      </c>
      <c r="F12137" s="18">
        <v>135</v>
      </c>
      <c r="G12137" t="s">
        <v>2234</v>
      </c>
      <c r="H12137" t="s">
        <v>2203</v>
      </c>
      <c r="I12137" t="s">
        <v>584</v>
      </c>
      <c r="J12137" t="s">
        <v>9448</v>
      </c>
      <c r="L12137" s="5"/>
      <c r="P12137" t="s">
        <v>9448</v>
      </c>
    </row>
    <row r="12138" spans="2:16" x14ac:dyDescent="0.25">
      <c r="B12138" t="s">
        <v>4</v>
      </c>
      <c r="C12138" t="s">
        <v>17</v>
      </c>
      <c r="D12138" s="6">
        <v>0.107</v>
      </c>
      <c r="E12138" s="6">
        <v>0.107</v>
      </c>
      <c r="F12138" s="18">
        <v>155</v>
      </c>
      <c r="G12138" t="s">
        <v>2234</v>
      </c>
      <c r="H12138" t="s">
        <v>2204</v>
      </c>
      <c r="I12138" t="s">
        <v>7146</v>
      </c>
      <c r="J12138" t="s">
        <v>9497</v>
      </c>
      <c r="L12138" s="5"/>
      <c r="P12138" t="s">
        <v>9497</v>
      </c>
    </row>
    <row r="12139" spans="2:16" x14ac:dyDescent="0.25">
      <c r="B12139" t="s">
        <v>4</v>
      </c>
      <c r="C12139" t="s">
        <v>17</v>
      </c>
      <c r="D12139" s="6">
        <v>0.107</v>
      </c>
      <c r="E12139" s="6">
        <v>0.107</v>
      </c>
      <c r="F12139" s="18">
        <v>155</v>
      </c>
      <c r="G12139" t="s">
        <v>2234</v>
      </c>
      <c r="H12139" t="s">
        <v>2205</v>
      </c>
      <c r="I12139" t="s">
        <v>734</v>
      </c>
      <c r="J12139" t="s">
        <v>9546</v>
      </c>
      <c r="L12139" s="5"/>
      <c r="P12139" t="s">
        <v>9546</v>
      </c>
    </row>
    <row r="12140" spans="2:16" x14ac:dyDescent="0.25">
      <c r="B12140" t="s">
        <v>4</v>
      </c>
      <c r="C12140" t="s">
        <v>17</v>
      </c>
      <c r="D12140" s="6">
        <v>0.107</v>
      </c>
      <c r="E12140" s="6">
        <v>0.107</v>
      </c>
      <c r="F12140" s="18">
        <v>155</v>
      </c>
      <c r="G12140" t="s">
        <v>2234</v>
      </c>
      <c r="H12140" t="s">
        <v>2206</v>
      </c>
      <c r="I12140" t="s">
        <v>7149</v>
      </c>
      <c r="J12140" t="s">
        <v>9595</v>
      </c>
      <c r="L12140" s="5"/>
      <c r="P12140" t="s">
        <v>9595</v>
      </c>
    </row>
    <row r="12141" spans="2:16" x14ac:dyDescent="0.25">
      <c r="B12141" t="s">
        <v>4</v>
      </c>
      <c r="C12141" t="s">
        <v>17</v>
      </c>
      <c r="D12141" s="6">
        <v>0.107</v>
      </c>
      <c r="E12141" s="6">
        <v>0.107</v>
      </c>
      <c r="F12141" s="18">
        <v>155</v>
      </c>
      <c r="G12141" t="s">
        <v>2234</v>
      </c>
      <c r="H12141" t="s">
        <v>2207</v>
      </c>
      <c r="I12141" t="s">
        <v>7151</v>
      </c>
      <c r="J12141" t="s">
        <v>9644</v>
      </c>
      <c r="L12141" s="5"/>
      <c r="P12141" t="s">
        <v>9644</v>
      </c>
    </row>
    <row r="12142" spans="2:16" x14ac:dyDescent="0.25">
      <c r="B12142" t="s">
        <v>4</v>
      </c>
      <c r="C12142" t="s">
        <v>17</v>
      </c>
      <c r="D12142" s="6">
        <v>0.64400000000000002</v>
      </c>
      <c r="E12142" s="6">
        <v>0.64400000000000002</v>
      </c>
      <c r="F12142" s="18">
        <v>135</v>
      </c>
      <c r="G12142" t="s">
        <v>2234</v>
      </c>
      <c r="H12142" t="s">
        <v>2208</v>
      </c>
      <c r="I12142" t="s">
        <v>139</v>
      </c>
      <c r="J12142" t="s">
        <v>9693</v>
      </c>
      <c r="L12142" s="5"/>
      <c r="P12142" t="s">
        <v>9693</v>
      </c>
    </row>
    <row r="12143" spans="2:16" x14ac:dyDescent="0.25">
      <c r="B12143" t="s">
        <v>4</v>
      </c>
      <c r="C12143" t="s">
        <v>17</v>
      </c>
      <c r="D12143" s="6">
        <v>0.53700000000000003</v>
      </c>
      <c r="E12143" s="6">
        <v>0.53700000000000003</v>
      </c>
      <c r="F12143" s="18">
        <v>135</v>
      </c>
      <c r="G12143" t="s">
        <v>2234</v>
      </c>
      <c r="H12143" t="s">
        <v>2209</v>
      </c>
      <c r="I12143" t="s">
        <v>192</v>
      </c>
      <c r="J12143" t="s">
        <v>9742</v>
      </c>
      <c r="L12143" s="5"/>
      <c r="P12143" t="s">
        <v>9742</v>
      </c>
    </row>
    <row r="12144" spans="2:16" x14ac:dyDescent="0.25">
      <c r="B12144" t="s">
        <v>4</v>
      </c>
      <c r="C12144" t="s">
        <v>17</v>
      </c>
      <c r="D12144" s="6">
        <v>0.126</v>
      </c>
      <c r="E12144" s="6">
        <v>0.126</v>
      </c>
      <c r="F12144" s="18">
        <v>135</v>
      </c>
      <c r="G12144" t="s">
        <v>2234</v>
      </c>
      <c r="H12144" t="s">
        <v>2210</v>
      </c>
      <c r="I12144" t="s">
        <v>622</v>
      </c>
      <c r="J12144" t="s">
        <v>9791</v>
      </c>
      <c r="L12144" s="5"/>
      <c r="P12144" t="s">
        <v>9791</v>
      </c>
    </row>
    <row r="12145" spans="2:16" x14ac:dyDescent="0.25">
      <c r="B12145" t="s">
        <v>4</v>
      </c>
      <c r="C12145" t="s">
        <v>17</v>
      </c>
      <c r="D12145" s="6">
        <v>0.107</v>
      </c>
      <c r="E12145" s="6">
        <v>0.107</v>
      </c>
      <c r="F12145" s="18">
        <v>155</v>
      </c>
      <c r="G12145" t="s">
        <v>2234</v>
      </c>
      <c r="H12145" t="s">
        <v>2211</v>
      </c>
      <c r="I12145" t="s">
        <v>869</v>
      </c>
      <c r="J12145" t="s">
        <v>9840</v>
      </c>
      <c r="L12145" s="5"/>
      <c r="P12145" t="s">
        <v>9840</v>
      </c>
    </row>
    <row r="12146" spans="2:16" x14ac:dyDescent="0.25">
      <c r="B12146" t="s">
        <v>4</v>
      </c>
      <c r="C12146" t="s">
        <v>17</v>
      </c>
      <c r="D12146" s="6">
        <v>0.05</v>
      </c>
      <c r="E12146" s="6">
        <v>0.05</v>
      </c>
      <c r="F12146" s="18">
        <v>230</v>
      </c>
      <c r="G12146" t="s">
        <v>2234</v>
      </c>
      <c r="H12146" t="s">
        <v>2212</v>
      </c>
      <c r="I12146" t="s">
        <v>7157</v>
      </c>
      <c r="J12146" t="s">
        <v>9889</v>
      </c>
      <c r="L12146" s="5"/>
      <c r="P12146" t="s">
        <v>9889</v>
      </c>
    </row>
    <row r="12147" spans="2:16" x14ac:dyDescent="0.25">
      <c r="B12147" t="s">
        <v>4</v>
      </c>
      <c r="C12147" t="s">
        <v>17</v>
      </c>
      <c r="D12147" s="6">
        <v>0.31</v>
      </c>
      <c r="E12147" s="6">
        <v>0.31</v>
      </c>
      <c r="F12147" s="18">
        <v>155</v>
      </c>
      <c r="G12147" t="s">
        <v>2234</v>
      </c>
      <c r="H12147" t="s">
        <v>2213</v>
      </c>
      <c r="I12147" t="s">
        <v>365</v>
      </c>
      <c r="J12147" t="s">
        <v>9938</v>
      </c>
      <c r="L12147" s="5"/>
      <c r="P12147" t="s">
        <v>9938</v>
      </c>
    </row>
    <row r="12148" spans="2:16" x14ac:dyDescent="0.25">
      <c r="B12148" t="s">
        <v>4</v>
      </c>
      <c r="C12148" t="s">
        <v>17</v>
      </c>
      <c r="D12148" s="6">
        <v>0.05</v>
      </c>
      <c r="E12148" s="6">
        <v>0.05</v>
      </c>
      <c r="F12148" s="18">
        <v>230</v>
      </c>
      <c r="G12148" t="s">
        <v>2234</v>
      </c>
      <c r="H12148" t="s">
        <v>2214</v>
      </c>
      <c r="I12148" t="s">
        <v>866</v>
      </c>
      <c r="J12148" t="s">
        <v>9987</v>
      </c>
      <c r="L12148" s="5"/>
      <c r="P12148" t="s">
        <v>9987</v>
      </c>
    </row>
    <row r="12149" spans="2:16" x14ac:dyDescent="0.25">
      <c r="B12149" t="s">
        <v>4</v>
      </c>
      <c r="C12149" t="s">
        <v>17</v>
      </c>
      <c r="D12149" s="6">
        <v>0.126</v>
      </c>
      <c r="E12149" s="6">
        <v>0.126</v>
      </c>
      <c r="F12149" s="18">
        <v>135</v>
      </c>
      <c r="G12149" t="s">
        <v>2234</v>
      </c>
      <c r="H12149" t="s">
        <v>2215</v>
      </c>
      <c r="I12149" t="s">
        <v>7161</v>
      </c>
      <c r="J12149" t="s">
        <v>10036</v>
      </c>
      <c r="L12149" s="5"/>
      <c r="P12149" t="s">
        <v>10036</v>
      </c>
    </row>
    <row r="12150" spans="2:16" x14ac:dyDescent="0.25">
      <c r="B12150" t="s">
        <v>4</v>
      </c>
      <c r="C12150" t="s">
        <v>17</v>
      </c>
      <c r="D12150" s="6">
        <v>0.107</v>
      </c>
      <c r="E12150" s="6">
        <v>0.107</v>
      </c>
      <c r="F12150" s="18">
        <v>155</v>
      </c>
      <c r="G12150" t="s">
        <v>2234</v>
      </c>
      <c r="H12150" t="s">
        <v>2216</v>
      </c>
      <c r="I12150" t="s">
        <v>7163</v>
      </c>
      <c r="J12150" t="s">
        <v>10085</v>
      </c>
      <c r="L12150" s="5"/>
      <c r="P12150" t="s">
        <v>10085</v>
      </c>
    </row>
    <row r="12151" spans="2:16" x14ac:dyDescent="0.25">
      <c r="B12151" t="s">
        <v>4</v>
      </c>
      <c r="C12151" t="s">
        <v>17</v>
      </c>
      <c r="D12151" s="6">
        <v>0.107</v>
      </c>
      <c r="E12151" s="6">
        <v>0.107</v>
      </c>
      <c r="F12151" s="18">
        <v>155</v>
      </c>
      <c r="G12151" t="s">
        <v>2234</v>
      </c>
      <c r="H12151" t="s">
        <v>2217</v>
      </c>
      <c r="I12151" t="s">
        <v>7165</v>
      </c>
      <c r="J12151" t="s">
        <v>10134</v>
      </c>
      <c r="L12151" s="5"/>
      <c r="P12151" t="s">
        <v>10134</v>
      </c>
    </row>
    <row r="12152" spans="2:16" x14ac:dyDescent="0.25">
      <c r="B12152" t="s">
        <v>4</v>
      </c>
      <c r="C12152" t="s">
        <v>17</v>
      </c>
      <c r="D12152" s="6">
        <v>6.9000000000000006E-2</v>
      </c>
      <c r="E12152" s="6">
        <v>6.9000000000000006E-2</v>
      </c>
      <c r="F12152" s="18">
        <v>170</v>
      </c>
      <c r="G12152" t="s">
        <v>2234</v>
      </c>
      <c r="H12152" t="s">
        <v>2218</v>
      </c>
      <c r="I12152" t="s">
        <v>7167</v>
      </c>
      <c r="J12152" t="s">
        <v>10183</v>
      </c>
      <c r="L12152" s="5"/>
      <c r="P12152" t="s">
        <v>10183</v>
      </c>
    </row>
    <row r="12153" spans="2:16" x14ac:dyDescent="0.25">
      <c r="B12153" t="s">
        <v>4</v>
      </c>
      <c r="C12153" t="s">
        <v>17</v>
      </c>
      <c r="D12153" s="6">
        <v>6.9000000000000006E-2</v>
      </c>
      <c r="E12153" s="6">
        <v>6.9000000000000006E-2</v>
      </c>
      <c r="F12153" s="18">
        <v>170</v>
      </c>
      <c r="G12153" t="s">
        <v>2234</v>
      </c>
      <c r="H12153" t="s">
        <v>2219</v>
      </c>
      <c r="I12153" t="s">
        <v>7169</v>
      </c>
      <c r="J12153" t="s">
        <v>10232</v>
      </c>
      <c r="L12153" s="5"/>
      <c r="P12153" t="s">
        <v>10232</v>
      </c>
    </row>
    <row r="12154" spans="2:16" x14ac:dyDescent="0.25">
      <c r="B12154" t="s">
        <v>4</v>
      </c>
      <c r="C12154" t="s">
        <v>17</v>
      </c>
      <c r="D12154" s="6">
        <v>0.107</v>
      </c>
      <c r="E12154" s="6">
        <v>0.107</v>
      </c>
      <c r="F12154" s="18">
        <v>155</v>
      </c>
      <c r="G12154" t="s">
        <v>2234</v>
      </c>
      <c r="H12154" t="s">
        <v>2220</v>
      </c>
      <c r="I12154" t="s">
        <v>929</v>
      </c>
      <c r="J12154" t="s">
        <v>10281</v>
      </c>
      <c r="L12154" s="5"/>
      <c r="P12154" t="s">
        <v>10281</v>
      </c>
    </row>
    <row r="12155" spans="2:16" x14ac:dyDescent="0.25">
      <c r="B12155" t="s">
        <v>4</v>
      </c>
      <c r="C12155" t="s">
        <v>17</v>
      </c>
      <c r="D12155" s="6">
        <v>0.126</v>
      </c>
      <c r="E12155" s="6">
        <v>0.126</v>
      </c>
      <c r="F12155" s="18">
        <v>135</v>
      </c>
      <c r="G12155" t="s">
        <v>2234</v>
      </c>
      <c r="H12155" t="s">
        <v>2221</v>
      </c>
      <c r="I12155" t="s">
        <v>832</v>
      </c>
      <c r="J12155" t="s">
        <v>10330</v>
      </c>
      <c r="L12155" s="5"/>
      <c r="P12155" t="s">
        <v>10330</v>
      </c>
    </row>
    <row r="12156" spans="2:16" x14ac:dyDescent="0.25">
      <c r="B12156" t="s">
        <v>4</v>
      </c>
      <c r="C12156" t="s">
        <v>17</v>
      </c>
      <c r="D12156" s="6">
        <v>0.107</v>
      </c>
      <c r="E12156" s="6">
        <v>0.107</v>
      </c>
      <c r="F12156" s="18">
        <v>155</v>
      </c>
      <c r="G12156" t="s">
        <v>2234</v>
      </c>
      <c r="H12156" t="s">
        <v>2222</v>
      </c>
      <c r="I12156" t="s">
        <v>850</v>
      </c>
      <c r="J12156" t="s">
        <v>10379</v>
      </c>
      <c r="L12156" s="5"/>
      <c r="P12156" t="s">
        <v>10379</v>
      </c>
    </row>
    <row r="12157" spans="2:16" x14ac:dyDescent="0.25">
      <c r="B12157" t="s">
        <v>4</v>
      </c>
      <c r="C12157" t="s">
        <v>17</v>
      </c>
      <c r="D12157" s="6">
        <v>6.9000000000000006E-2</v>
      </c>
      <c r="E12157" s="6">
        <v>6.9000000000000006E-2</v>
      </c>
      <c r="F12157" s="18">
        <v>170</v>
      </c>
      <c r="G12157" t="s">
        <v>2234</v>
      </c>
      <c r="H12157" t="s">
        <v>2223</v>
      </c>
      <c r="I12157" t="s">
        <v>7176</v>
      </c>
      <c r="J12157" t="s">
        <v>10428</v>
      </c>
      <c r="L12157" s="5"/>
      <c r="P12157" t="s">
        <v>10428</v>
      </c>
    </row>
    <row r="12158" spans="2:16" x14ac:dyDescent="0.25">
      <c r="B12158" t="s">
        <v>4</v>
      </c>
      <c r="C12158" t="s">
        <v>17</v>
      </c>
      <c r="D12158" s="6">
        <v>0.107</v>
      </c>
      <c r="E12158" s="6">
        <v>0.107</v>
      </c>
      <c r="F12158" s="18">
        <v>155</v>
      </c>
      <c r="G12158" t="s">
        <v>2234</v>
      </c>
      <c r="H12158" t="s">
        <v>2224</v>
      </c>
      <c r="I12158" t="s">
        <v>997</v>
      </c>
      <c r="J12158" t="s">
        <v>10477</v>
      </c>
      <c r="L12158" s="5"/>
      <c r="P12158" t="s">
        <v>10477</v>
      </c>
    </row>
    <row r="12159" spans="2:16" x14ac:dyDescent="0.25">
      <c r="B12159" t="s">
        <v>4</v>
      </c>
      <c r="C12159" t="s">
        <v>17</v>
      </c>
      <c r="D12159" s="6">
        <v>0.107</v>
      </c>
      <c r="E12159" s="6">
        <v>0.107</v>
      </c>
      <c r="F12159" s="18">
        <v>155</v>
      </c>
      <c r="G12159" t="s">
        <v>2234</v>
      </c>
      <c r="H12159" t="s">
        <v>2225</v>
      </c>
      <c r="I12159" t="s">
        <v>7180</v>
      </c>
      <c r="J12159" t="s">
        <v>10526</v>
      </c>
      <c r="L12159" s="5"/>
      <c r="P12159" t="s">
        <v>10526</v>
      </c>
    </row>
    <row r="12160" spans="2:16" x14ac:dyDescent="0.25">
      <c r="B12160" t="s">
        <v>4</v>
      </c>
      <c r="C12160" t="s">
        <v>17</v>
      </c>
      <c r="D12160" s="6">
        <v>0.107</v>
      </c>
      <c r="E12160" s="6">
        <v>0.107</v>
      </c>
      <c r="F12160" s="18">
        <v>155</v>
      </c>
      <c r="G12160" t="s">
        <v>2234</v>
      </c>
      <c r="H12160" t="s">
        <v>2226</v>
      </c>
      <c r="I12160" t="s">
        <v>7182</v>
      </c>
      <c r="J12160" t="s">
        <v>10575</v>
      </c>
      <c r="L12160" s="5"/>
      <c r="P12160" t="s">
        <v>10575</v>
      </c>
    </row>
    <row r="12161" spans="2:16" x14ac:dyDescent="0.25">
      <c r="B12161" t="s">
        <v>4</v>
      </c>
      <c r="C12161" t="s">
        <v>17</v>
      </c>
      <c r="D12161" s="6">
        <v>0.126</v>
      </c>
      <c r="E12161" s="6">
        <v>0.126</v>
      </c>
      <c r="F12161" s="18">
        <v>135</v>
      </c>
      <c r="G12161" t="s">
        <v>2234</v>
      </c>
      <c r="H12161" t="s">
        <v>2227</v>
      </c>
      <c r="I12161" t="s">
        <v>7184</v>
      </c>
      <c r="J12161" t="s">
        <v>10624</v>
      </c>
      <c r="L12161" s="5"/>
      <c r="P12161" t="s">
        <v>10624</v>
      </c>
    </row>
    <row r="12162" spans="2:16" x14ac:dyDescent="0.25">
      <c r="B12162" t="s">
        <v>4</v>
      </c>
      <c r="C12162" t="s">
        <v>17</v>
      </c>
      <c r="D12162" s="6">
        <v>0.107</v>
      </c>
      <c r="E12162" s="6">
        <v>0.107</v>
      </c>
      <c r="F12162" s="18">
        <v>155</v>
      </c>
      <c r="G12162" t="s">
        <v>2234</v>
      </c>
      <c r="H12162" t="s">
        <v>2228</v>
      </c>
      <c r="I12162" t="s">
        <v>7186</v>
      </c>
      <c r="J12162" t="s">
        <v>10673</v>
      </c>
      <c r="L12162" s="5"/>
      <c r="P12162" t="s">
        <v>10673</v>
      </c>
    </row>
    <row r="12163" spans="2:16" x14ac:dyDescent="0.25">
      <c r="B12163" t="s">
        <v>4</v>
      </c>
      <c r="C12163" t="s">
        <v>17</v>
      </c>
      <c r="D12163" s="6">
        <v>0.34399999999999997</v>
      </c>
      <c r="E12163" s="6">
        <v>0.34399999999999997</v>
      </c>
      <c r="F12163" s="18">
        <v>155</v>
      </c>
      <c r="G12163" t="s">
        <v>2234</v>
      </c>
      <c r="H12163" t="s">
        <v>2229</v>
      </c>
      <c r="I12163" t="s">
        <v>337</v>
      </c>
      <c r="J12163" t="s">
        <v>10722</v>
      </c>
      <c r="L12163" s="5"/>
      <c r="P12163" t="s">
        <v>10722</v>
      </c>
    </row>
    <row r="12164" spans="2:16" x14ac:dyDescent="0.25">
      <c r="B12164" t="s">
        <v>4</v>
      </c>
      <c r="C12164" t="s">
        <v>17</v>
      </c>
      <c r="D12164" s="6">
        <v>6.9000000000000006E-2</v>
      </c>
      <c r="E12164" s="6">
        <v>6.9000000000000006E-2</v>
      </c>
      <c r="F12164" s="18">
        <v>170</v>
      </c>
      <c r="G12164" t="s">
        <v>2234</v>
      </c>
      <c r="H12164" t="s">
        <v>2230</v>
      </c>
      <c r="I12164" t="s">
        <v>7189</v>
      </c>
      <c r="J12164" t="s">
        <v>10771</v>
      </c>
      <c r="L12164" s="5"/>
      <c r="P12164" t="s">
        <v>10771</v>
      </c>
    </row>
    <row r="12165" spans="2:16" x14ac:dyDescent="0.25">
      <c r="B12165" t="s">
        <v>4</v>
      </c>
      <c r="C12165" t="s">
        <v>17</v>
      </c>
      <c r="D12165" s="6">
        <v>0.107</v>
      </c>
      <c r="E12165" s="6">
        <v>0.107</v>
      </c>
      <c r="F12165" s="18">
        <v>155</v>
      </c>
      <c r="G12165" t="s">
        <v>2234</v>
      </c>
      <c r="H12165" t="s">
        <v>2231</v>
      </c>
      <c r="I12165" t="s">
        <v>821</v>
      </c>
      <c r="J12165" t="s">
        <v>10820</v>
      </c>
      <c r="L12165" s="5"/>
      <c r="P12165" t="s">
        <v>10820</v>
      </c>
    </row>
    <row r="12166" spans="2:16" x14ac:dyDescent="0.25">
      <c r="B12166" t="s">
        <v>4</v>
      </c>
      <c r="C12166" t="s">
        <v>17</v>
      </c>
      <c r="D12166" s="6">
        <v>0.107</v>
      </c>
      <c r="E12166" s="6">
        <v>0.107</v>
      </c>
      <c r="F12166" s="18">
        <v>155</v>
      </c>
      <c r="G12166" t="s">
        <v>2234</v>
      </c>
      <c r="H12166" t="s">
        <v>2232</v>
      </c>
      <c r="I12166" t="s">
        <v>7192</v>
      </c>
      <c r="J12166" t="s">
        <v>10869</v>
      </c>
      <c r="L12166" s="5"/>
      <c r="P12166" t="s">
        <v>10869</v>
      </c>
    </row>
    <row r="12167" spans="2:16" x14ac:dyDescent="0.25">
      <c r="B12167" t="s">
        <v>4</v>
      </c>
      <c r="C12167" t="s">
        <v>17</v>
      </c>
      <c r="D12167" s="6">
        <v>6.9000000000000006E-2</v>
      </c>
      <c r="E12167" s="6">
        <v>6.9000000000000006E-2</v>
      </c>
      <c r="F12167" s="18">
        <v>170</v>
      </c>
      <c r="G12167" t="s">
        <v>2234</v>
      </c>
      <c r="H12167" t="s">
        <v>2233</v>
      </c>
      <c r="I12167" t="s">
        <v>950</v>
      </c>
      <c r="J12167" t="s">
        <v>10918</v>
      </c>
      <c r="L12167" s="5"/>
      <c r="P12167" t="s">
        <v>10918</v>
      </c>
    </row>
    <row r="12168" spans="2:16" x14ac:dyDescent="0.25">
      <c r="B12168" t="s">
        <v>4</v>
      </c>
      <c r="C12168" t="s">
        <v>17</v>
      </c>
      <c r="D12168" s="6">
        <v>0.24</v>
      </c>
      <c r="E12168" s="6">
        <v>0.24</v>
      </c>
      <c r="F12168" s="18">
        <v>135</v>
      </c>
      <c r="G12168" t="s">
        <v>2234</v>
      </c>
      <c r="H12168" t="s">
        <v>2234</v>
      </c>
      <c r="I12168" t="s">
        <v>135</v>
      </c>
      <c r="J12168" t="s">
        <v>10967</v>
      </c>
      <c r="L12168" s="5"/>
      <c r="P12168" t="s">
        <v>10967</v>
      </c>
    </row>
    <row r="12169" spans="2:16" x14ac:dyDescent="0.25">
      <c r="B12169" t="s">
        <v>4</v>
      </c>
      <c r="C12169" t="s">
        <v>17</v>
      </c>
      <c r="D12169" s="6">
        <v>0.107</v>
      </c>
      <c r="E12169" s="6">
        <v>0.107</v>
      </c>
      <c r="F12169" s="18">
        <v>155</v>
      </c>
      <c r="G12169" t="s">
        <v>2234</v>
      </c>
      <c r="H12169" t="s">
        <v>2235</v>
      </c>
      <c r="I12169" t="s">
        <v>7196</v>
      </c>
      <c r="J12169" t="s">
        <v>11016</v>
      </c>
      <c r="L12169" s="5"/>
      <c r="P12169" t="s">
        <v>11016</v>
      </c>
    </row>
    <row r="12170" spans="2:16" x14ac:dyDescent="0.25">
      <c r="B12170" t="s">
        <v>4</v>
      </c>
      <c r="C12170" t="s">
        <v>17</v>
      </c>
      <c r="D12170" s="6">
        <v>0.05</v>
      </c>
      <c r="E12170" s="6">
        <v>0.05</v>
      </c>
      <c r="F12170" s="18">
        <v>230</v>
      </c>
      <c r="G12170" t="s">
        <v>2234</v>
      </c>
      <c r="H12170" t="s">
        <v>2236</v>
      </c>
      <c r="I12170" t="s">
        <v>7198</v>
      </c>
      <c r="J12170" t="s">
        <v>11065</v>
      </c>
      <c r="L12170" s="5"/>
      <c r="P12170" t="s">
        <v>11065</v>
      </c>
    </row>
    <row r="12171" spans="2:16" x14ac:dyDescent="0.25">
      <c r="B12171" t="s">
        <v>4</v>
      </c>
      <c r="C12171" t="s">
        <v>17</v>
      </c>
      <c r="D12171" s="6">
        <v>0.126</v>
      </c>
      <c r="E12171" s="6">
        <v>0.126</v>
      </c>
      <c r="F12171" s="18">
        <v>135</v>
      </c>
      <c r="G12171" t="s">
        <v>2235</v>
      </c>
      <c r="H12171" t="s">
        <v>2190</v>
      </c>
      <c r="I12171" t="s">
        <v>7200</v>
      </c>
      <c r="J12171" t="s">
        <v>8714</v>
      </c>
      <c r="L12171" s="5"/>
      <c r="P12171" t="s">
        <v>8714</v>
      </c>
    </row>
    <row r="12172" spans="2:16" x14ac:dyDescent="0.25">
      <c r="B12172" t="s">
        <v>4</v>
      </c>
      <c r="C12172" t="s">
        <v>17</v>
      </c>
      <c r="D12172" s="6">
        <v>0.126</v>
      </c>
      <c r="E12172" s="6">
        <v>0.126</v>
      </c>
      <c r="F12172" s="18">
        <v>135</v>
      </c>
      <c r="G12172" t="s">
        <v>2235</v>
      </c>
      <c r="H12172" t="s">
        <v>2191</v>
      </c>
      <c r="I12172" t="s">
        <v>7202</v>
      </c>
      <c r="J12172" t="s">
        <v>8763</v>
      </c>
      <c r="L12172" s="5"/>
      <c r="P12172" t="s">
        <v>8763</v>
      </c>
    </row>
    <row r="12173" spans="2:16" x14ac:dyDescent="0.25">
      <c r="B12173" t="s">
        <v>4</v>
      </c>
      <c r="C12173" t="s">
        <v>17</v>
      </c>
      <c r="D12173" s="6">
        <v>6.9000000000000006E-2</v>
      </c>
      <c r="E12173" s="6">
        <v>6.9000000000000006E-2</v>
      </c>
      <c r="F12173" s="18">
        <v>170</v>
      </c>
      <c r="G12173" t="s">
        <v>2235</v>
      </c>
      <c r="H12173" t="s">
        <v>2192</v>
      </c>
      <c r="I12173" t="s">
        <v>7204</v>
      </c>
      <c r="J12173" t="s">
        <v>8812</v>
      </c>
      <c r="L12173" s="5"/>
      <c r="P12173" t="s">
        <v>8812</v>
      </c>
    </row>
    <row r="12174" spans="2:16" x14ac:dyDescent="0.25">
      <c r="B12174" t="s">
        <v>4</v>
      </c>
      <c r="C12174" t="s">
        <v>17</v>
      </c>
      <c r="D12174" s="6">
        <v>6.9000000000000006E-2</v>
      </c>
      <c r="E12174" s="6">
        <v>6.9000000000000006E-2</v>
      </c>
      <c r="F12174" s="18">
        <v>170</v>
      </c>
      <c r="G12174" t="s">
        <v>2235</v>
      </c>
      <c r="H12174" t="s">
        <v>2183</v>
      </c>
      <c r="I12174" t="s">
        <v>983</v>
      </c>
      <c r="J12174" t="s">
        <v>8861</v>
      </c>
      <c r="L12174" s="5"/>
      <c r="P12174" t="s">
        <v>8861</v>
      </c>
    </row>
    <row r="12175" spans="2:16" x14ac:dyDescent="0.25">
      <c r="B12175" t="s">
        <v>4</v>
      </c>
      <c r="C12175" t="s">
        <v>17</v>
      </c>
      <c r="D12175" s="6">
        <v>6.9000000000000006E-2</v>
      </c>
      <c r="E12175" s="6">
        <v>6.9000000000000006E-2</v>
      </c>
      <c r="F12175" s="18">
        <v>170</v>
      </c>
      <c r="G12175" t="s">
        <v>2235</v>
      </c>
      <c r="H12175" t="s">
        <v>2193</v>
      </c>
      <c r="I12175" t="s">
        <v>7207</v>
      </c>
      <c r="J12175" t="s">
        <v>8910</v>
      </c>
      <c r="L12175" s="5"/>
      <c r="P12175" t="s">
        <v>8910</v>
      </c>
    </row>
    <row r="12176" spans="2:16" x14ac:dyDescent="0.25">
      <c r="B12176" t="s">
        <v>4</v>
      </c>
      <c r="C12176" t="s">
        <v>17</v>
      </c>
      <c r="D12176" s="6">
        <v>0.126</v>
      </c>
      <c r="E12176" s="6">
        <v>0.126</v>
      </c>
      <c r="F12176" s="18">
        <v>135</v>
      </c>
      <c r="G12176" t="s">
        <v>2235</v>
      </c>
      <c r="H12176" t="s">
        <v>2194</v>
      </c>
      <c r="I12176" t="s">
        <v>7209</v>
      </c>
      <c r="J12176" t="s">
        <v>8959</v>
      </c>
      <c r="L12176" s="5"/>
      <c r="P12176" t="s">
        <v>8959</v>
      </c>
    </row>
    <row r="12177" spans="2:16" x14ac:dyDescent="0.25">
      <c r="B12177" t="s">
        <v>4</v>
      </c>
      <c r="C12177" t="s">
        <v>17</v>
      </c>
      <c r="D12177" s="6">
        <v>0.126</v>
      </c>
      <c r="E12177" s="6">
        <v>0.126</v>
      </c>
      <c r="F12177" s="18">
        <v>135</v>
      </c>
      <c r="G12177" t="s">
        <v>2235</v>
      </c>
      <c r="H12177" t="s">
        <v>2195</v>
      </c>
      <c r="I12177" t="s">
        <v>7211</v>
      </c>
      <c r="J12177" t="s">
        <v>9008</v>
      </c>
      <c r="L12177" s="5"/>
      <c r="P12177" t="s">
        <v>9008</v>
      </c>
    </row>
    <row r="12178" spans="2:16" x14ac:dyDescent="0.25">
      <c r="B12178" t="s">
        <v>4</v>
      </c>
      <c r="C12178" t="s">
        <v>17</v>
      </c>
      <c r="D12178" s="6">
        <v>0.126</v>
      </c>
      <c r="E12178" s="6">
        <v>0.126</v>
      </c>
      <c r="F12178" s="18">
        <v>135</v>
      </c>
      <c r="G12178" t="s">
        <v>2235</v>
      </c>
      <c r="H12178" t="s">
        <v>2196</v>
      </c>
      <c r="I12178" t="s">
        <v>7213</v>
      </c>
      <c r="J12178" t="s">
        <v>9057</v>
      </c>
      <c r="L12178" s="5"/>
      <c r="P12178" t="s">
        <v>9057</v>
      </c>
    </row>
    <row r="12179" spans="2:16" x14ac:dyDescent="0.25">
      <c r="B12179" t="s">
        <v>4</v>
      </c>
      <c r="C12179" t="s">
        <v>17</v>
      </c>
      <c r="D12179" s="6">
        <v>0.107</v>
      </c>
      <c r="E12179" s="6">
        <v>0.107</v>
      </c>
      <c r="F12179" s="18">
        <v>155</v>
      </c>
      <c r="G12179" t="s">
        <v>2235</v>
      </c>
      <c r="H12179" t="s">
        <v>2197</v>
      </c>
      <c r="I12179" t="s">
        <v>7215</v>
      </c>
      <c r="J12179" t="s">
        <v>9106</v>
      </c>
      <c r="L12179" s="5"/>
      <c r="P12179" t="s">
        <v>9106</v>
      </c>
    </row>
    <row r="12180" spans="2:16" x14ac:dyDescent="0.25">
      <c r="B12180" t="s">
        <v>4</v>
      </c>
      <c r="C12180" t="s">
        <v>17</v>
      </c>
      <c r="D12180" s="6">
        <v>0.126</v>
      </c>
      <c r="E12180" s="6">
        <v>0.126</v>
      </c>
      <c r="F12180" s="18">
        <v>135</v>
      </c>
      <c r="G12180" t="s">
        <v>2235</v>
      </c>
      <c r="H12180" t="s">
        <v>2198</v>
      </c>
      <c r="I12180" t="s">
        <v>7217</v>
      </c>
      <c r="J12180" t="s">
        <v>9155</v>
      </c>
      <c r="L12180" s="5"/>
      <c r="P12180" t="s">
        <v>9155</v>
      </c>
    </row>
    <row r="12181" spans="2:16" x14ac:dyDescent="0.25">
      <c r="B12181" t="s">
        <v>4</v>
      </c>
      <c r="C12181" t="s">
        <v>17</v>
      </c>
      <c r="D12181" s="6">
        <v>0.126</v>
      </c>
      <c r="E12181" s="6">
        <v>0.126</v>
      </c>
      <c r="F12181" s="18">
        <v>135</v>
      </c>
      <c r="G12181" t="s">
        <v>2235</v>
      </c>
      <c r="H12181" t="s">
        <v>2199</v>
      </c>
      <c r="I12181" t="s">
        <v>7219</v>
      </c>
      <c r="J12181" t="s">
        <v>9204</v>
      </c>
      <c r="L12181" s="5"/>
      <c r="P12181" t="s">
        <v>9204</v>
      </c>
    </row>
    <row r="12182" spans="2:16" x14ac:dyDescent="0.25">
      <c r="B12182" t="s">
        <v>4</v>
      </c>
      <c r="C12182" t="s">
        <v>17</v>
      </c>
      <c r="D12182" s="6">
        <v>6.9000000000000006E-2</v>
      </c>
      <c r="E12182" s="6">
        <v>6.9000000000000006E-2</v>
      </c>
      <c r="F12182" s="18">
        <v>170</v>
      </c>
      <c r="G12182" t="s">
        <v>2235</v>
      </c>
      <c r="H12182" t="s">
        <v>1014</v>
      </c>
      <c r="I12182" t="s">
        <v>7221</v>
      </c>
      <c r="J12182" t="s">
        <v>9253</v>
      </c>
      <c r="L12182" s="5"/>
      <c r="P12182" t="s">
        <v>9253</v>
      </c>
    </row>
    <row r="12183" spans="2:16" x14ac:dyDescent="0.25">
      <c r="B12183" t="s">
        <v>4</v>
      </c>
      <c r="C12183" t="s">
        <v>17</v>
      </c>
      <c r="D12183" s="6">
        <v>0.126</v>
      </c>
      <c r="E12183" s="6">
        <v>0.126</v>
      </c>
      <c r="F12183" s="18">
        <v>135</v>
      </c>
      <c r="G12183" t="s">
        <v>2235</v>
      </c>
      <c r="H12183" t="s">
        <v>2200</v>
      </c>
      <c r="I12183" t="s">
        <v>7223</v>
      </c>
      <c r="J12183" t="s">
        <v>9302</v>
      </c>
      <c r="L12183" s="5"/>
      <c r="P12183" t="s">
        <v>9302</v>
      </c>
    </row>
    <row r="12184" spans="2:16" x14ac:dyDescent="0.25">
      <c r="B12184" t="s">
        <v>4</v>
      </c>
      <c r="C12184" t="s">
        <v>17</v>
      </c>
      <c r="D12184" s="6">
        <v>0.126</v>
      </c>
      <c r="E12184" s="6">
        <v>0.126</v>
      </c>
      <c r="F12184" s="18">
        <v>135</v>
      </c>
      <c r="G12184" t="s">
        <v>2235</v>
      </c>
      <c r="H12184" t="s">
        <v>2201</v>
      </c>
      <c r="I12184" t="s">
        <v>7225</v>
      </c>
      <c r="J12184" t="s">
        <v>9351</v>
      </c>
      <c r="L12184" s="5"/>
      <c r="P12184" t="s">
        <v>9351</v>
      </c>
    </row>
    <row r="12185" spans="2:16" x14ac:dyDescent="0.25">
      <c r="B12185" t="s">
        <v>4</v>
      </c>
      <c r="C12185" t="s">
        <v>17</v>
      </c>
      <c r="D12185" s="6">
        <v>0.126</v>
      </c>
      <c r="E12185" s="6">
        <v>0.126</v>
      </c>
      <c r="F12185" s="18">
        <v>135</v>
      </c>
      <c r="G12185" t="s">
        <v>2235</v>
      </c>
      <c r="H12185" t="s">
        <v>2202</v>
      </c>
      <c r="I12185" t="s">
        <v>7227</v>
      </c>
      <c r="J12185" t="s">
        <v>9400</v>
      </c>
      <c r="L12185" s="5"/>
      <c r="P12185" t="s">
        <v>9400</v>
      </c>
    </row>
    <row r="12186" spans="2:16" x14ac:dyDescent="0.25">
      <c r="B12186" t="s">
        <v>4</v>
      </c>
      <c r="C12186" t="s">
        <v>17</v>
      </c>
      <c r="D12186" s="6">
        <v>0.126</v>
      </c>
      <c r="E12186" s="6">
        <v>0.126</v>
      </c>
      <c r="F12186" s="18">
        <v>135</v>
      </c>
      <c r="G12186" t="s">
        <v>2235</v>
      </c>
      <c r="H12186" t="s">
        <v>2203</v>
      </c>
      <c r="I12186" t="s">
        <v>7229</v>
      </c>
      <c r="J12186" t="s">
        <v>9449</v>
      </c>
      <c r="L12186" s="5"/>
      <c r="P12186" t="s">
        <v>9449</v>
      </c>
    </row>
    <row r="12187" spans="2:16" x14ac:dyDescent="0.25">
      <c r="B12187" t="s">
        <v>4</v>
      </c>
      <c r="C12187" t="s">
        <v>17</v>
      </c>
      <c r="D12187" s="6">
        <v>0.126</v>
      </c>
      <c r="E12187" s="6">
        <v>0.126</v>
      </c>
      <c r="F12187" s="18">
        <v>135</v>
      </c>
      <c r="G12187" t="s">
        <v>2235</v>
      </c>
      <c r="H12187" t="s">
        <v>2204</v>
      </c>
      <c r="I12187" t="s">
        <v>7231</v>
      </c>
      <c r="J12187" t="s">
        <v>9498</v>
      </c>
      <c r="L12187" s="5"/>
      <c r="P12187" t="s">
        <v>9498</v>
      </c>
    </row>
    <row r="12188" spans="2:16" x14ac:dyDescent="0.25">
      <c r="B12188" t="s">
        <v>4</v>
      </c>
      <c r="C12188" t="s">
        <v>17</v>
      </c>
      <c r="D12188" s="6">
        <v>0.126</v>
      </c>
      <c r="E12188" s="6">
        <v>0.126</v>
      </c>
      <c r="F12188" s="18">
        <v>135</v>
      </c>
      <c r="G12188" t="s">
        <v>2235</v>
      </c>
      <c r="H12188" t="s">
        <v>2205</v>
      </c>
      <c r="I12188" t="s">
        <v>7233</v>
      </c>
      <c r="J12188" t="s">
        <v>9547</v>
      </c>
      <c r="L12188" s="5"/>
      <c r="P12188" t="s">
        <v>9547</v>
      </c>
    </row>
    <row r="12189" spans="2:16" x14ac:dyDescent="0.25">
      <c r="B12189" t="s">
        <v>4</v>
      </c>
      <c r="C12189" t="s">
        <v>17</v>
      </c>
      <c r="D12189" s="6">
        <v>0.126</v>
      </c>
      <c r="E12189" s="6">
        <v>0.126</v>
      </c>
      <c r="F12189" s="18">
        <v>135</v>
      </c>
      <c r="G12189" t="s">
        <v>2235</v>
      </c>
      <c r="H12189" t="s">
        <v>2206</v>
      </c>
      <c r="I12189" t="s">
        <v>7235</v>
      </c>
      <c r="J12189" t="s">
        <v>9596</v>
      </c>
      <c r="L12189" s="5"/>
      <c r="P12189" t="s">
        <v>9596</v>
      </c>
    </row>
    <row r="12190" spans="2:16" x14ac:dyDescent="0.25">
      <c r="B12190" t="s">
        <v>4</v>
      </c>
      <c r="C12190" t="s">
        <v>17</v>
      </c>
      <c r="D12190" s="6">
        <v>0.126</v>
      </c>
      <c r="E12190" s="6">
        <v>0.126</v>
      </c>
      <c r="F12190" s="18">
        <v>135</v>
      </c>
      <c r="G12190" t="s">
        <v>2235</v>
      </c>
      <c r="H12190" t="s">
        <v>2207</v>
      </c>
      <c r="I12190" t="s">
        <v>7237</v>
      </c>
      <c r="J12190" t="s">
        <v>9645</v>
      </c>
      <c r="L12190" s="5"/>
      <c r="P12190" t="s">
        <v>9645</v>
      </c>
    </row>
    <row r="12191" spans="2:16" x14ac:dyDescent="0.25">
      <c r="B12191" t="s">
        <v>4</v>
      </c>
      <c r="C12191" t="s">
        <v>17</v>
      </c>
      <c r="D12191" s="6">
        <v>0.126</v>
      </c>
      <c r="E12191" s="6">
        <v>0.126</v>
      </c>
      <c r="F12191" s="18">
        <v>135</v>
      </c>
      <c r="G12191" t="s">
        <v>2235</v>
      </c>
      <c r="H12191" t="s">
        <v>2208</v>
      </c>
      <c r="I12191" t="s">
        <v>7239</v>
      </c>
      <c r="J12191" t="s">
        <v>9694</v>
      </c>
      <c r="L12191" s="5"/>
      <c r="P12191" t="s">
        <v>9694</v>
      </c>
    </row>
    <row r="12192" spans="2:16" x14ac:dyDescent="0.25">
      <c r="B12192" t="s">
        <v>4</v>
      </c>
      <c r="C12192" t="s">
        <v>17</v>
      </c>
      <c r="D12192" s="6">
        <v>0.107</v>
      </c>
      <c r="E12192" s="6">
        <v>0.107</v>
      </c>
      <c r="F12192" s="18">
        <v>155</v>
      </c>
      <c r="G12192" t="s">
        <v>2235</v>
      </c>
      <c r="H12192" t="s">
        <v>2209</v>
      </c>
      <c r="I12192" t="s">
        <v>7241</v>
      </c>
      <c r="J12192" t="s">
        <v>9743</v>
      </c>
      <c r="L12192" s="5"/>
      <c r="P12192" t="s">
        <v>9743</v>
      </c>
    </row>
    <row r="12193" spans="2:16" x14ac:dyDescent="0.25">
      <c r="B12193" t="s">
        <v>4</v>
      </c>
      <c r="C12193" t="s">
        <v>17</v>
      </c>
      <c r="D12193" s="6">
        <v>0.126</v>
      </c>
      <c r="E12193" s="6">
        <v>0.126</v>
      </c>
      <c r="F12193" s="18">
        <v>135</v>
      </c>
      <c r="G12193" t="s">
        <v>2235</v>
      </c>
      <c r="H12193" t="s">
        <v>2210</v>
      </c>
      <c r="I12193" t="s">
        <v>7243</v>
      </c>
      <c r="J12193" t="s">
        <v>9792</v>
      </c>
      <c r="L12193" s="5"/>
      <c r="P12193" t="s">
        <v>9792</v>
      </c>
    </row>
    <row r="12194" spans="2:16" x14ac:dyDescent="0.25">
      <c r="B12194" t="s">
        <v>4</v>
      </c>
      <c r="C12194" t="s">
        <v>17</v>
      </c>
      <c r="D12194" s="6">
        <v>0.126</v>
      </c>
      <c r="E12194" s="6">
        <v>0.126</v>
      </c>
      <c r="F12194" s="18">
        <v>135</v>
      </c>
      <c r="G12194" t="s">
        <v>2235</v>
      </c>
      <c r="H12194" t="s">
        <v>2211</v>
      </c>
      <c r="I12194" t="s">
        <v>7245</v>
      </c>
      <c r="J12194" t="s">
        <v>9841</v>
      </c>
      <c r="L12194" s="5"/>
      <c r="P12194" t="s">
        <v>9841</v>
      </c>
    </row>
    <row r="12195" spans="2:16" x14ac:dyDescent="0.25">
      <c r="B12195" t="s">
        <v>4</v>
      </c>
      <c r="C12195" t="s">
        <v>17</v>
      </c>
      <c r="D12195" s="6">
        <v>0.05</v>
      </c>
      <c r="E12195" s="6">
        <v>0.05</v>
      </c>
      <c r="F12195" s="18">
        <v>230</v>
      </c>
      <c r="G12195" t="s">
        <v>2235</v>
      </c>
      <c r="H12195" t="s">
        <v>2212</v>
      </c>
      <c r="I12195" t="s">
        <v>7247</v>
      </c>
      <c r="J12195" t="s">
        <v>9890</v>
      </c>
      <c r="L12195" s="5"/>
      <c r="P12195" t="s">
        <v>9890</v>
      </c>
    </row>
    <row r="12196" spans="2:16" x14ac:dyDescent="0.25">
      <c r="B12196" t="s">
        <v>4</v>
      </c>
      <c r="C12196" t="s">
        <v>17</v>
      </c>
      <c r="D12196" s="6">
        <v>0.126</v>
      </c>
      <c r="E12196" s="6">
        <v>0.126</v>
      </c>
      <c r="F12196" s="18">
        <v>135</v>
      </c>
      <c r="G12196" t="s">
        <v>2235</v>
      </c>
      <c r="H12196" t="s">
        <v>2213</v>
      </c>
      <c r="I12196" t="s">
        <v>7249</v>
      </c>
      <c r="J12196" t="s">
        <v>9939</v>
      </c>
      <c r="L12196" s="5"/>
      <c r="P12196" t="s">
        <v>9939</v>
      </c>
    </row>
    <row r="12197" spans="2:16" x14ac:dyDescent="0.25">
      <c r="B12197" t="s">
        <v>4</v>
      </c>
      <c r="C12197" t="s">
        <v>17</v>
      </c>
      <c r="D12197" s="6">
        <v>0.05</v>
      </c>
      <c r="E12197" s="6">
        <v>0.05</v>
      </c>
      <c r="F12197" s="18">
        <v>230</v>
      </c>
      <c r="G12197" t="s">
        <v>2235</v>
      </c>
      <c r="H12197" t="s">
        <v>2214</v>
      </c>
      <c r="I12197" t="s">
        <v>7251</v>
      </c>
      <c r="J12197" t="s">
        <v>9988</v>
      </c>
      <c r="L12197" s="5"/>
      <c r="P12197" t="s">
        <v>9988</v>
      </c>
    </row>
    <row r="12198" spans="2:16" x14ac:dyDescent="0.25">
      <c r="B12198" t="s">
        <v>4</v>
      </c>
      <c r="C12198" t="s">
        <v>17</v>
      </c>
      <c r="D12198" s="6">
        <v>0.126</v>
      </c>
      <c r="E12198" s="6">
        <v>0.126</v>
      </c>
      <c r="F12198" s="18">
        <v>135</v>
      </c>
      <c r="G12198" t="s">
        <v>2235</v>
      </c>
      <c r="H12198" t="s">
        <v>2215</v>
      </c>
      <c r="I12198" t="s">
        <v>7253</v>
      </c>
      <c r="J12198" t="s">
        <v>10037</v>
      </c>
      <c r="L12198" s="5"/>
      <c r="P12198" t="s">
        <v>10037</v>
      </c>
    </row>
    <row r="12199" spans="2:16" x14ac:dyDescent="0.25">
      <c r="B12199" t="s">
        <v>4</v>
      </c>
      <c r="C12199" t="s">
        <v>17</v>
      </c>
      <c r="D12199" s="6">
        <v>0.126</v>
      </c>
      <c r="E12199" s="6">
        <v>0.126</v>
      </c>
      <c r="F12199" s="18">
        <v>135</v>
      </c>
      <c r="G12199" t="s">
        <v>2235</v>
      </c>
      <c r="H12199" t="s">
        <v>2216</v>
      </c>
      <c r="I12199" t="s">
        <v>7255</v>
      </c>
      <c r="J12199" t="s">
        <v>10086</v>
      </c>
      <c r="L12199" s="5"/>
      <c r="P12199" t="s">
        <v>10086</v>
      </c>
    </row>
    <row r="12200" spans="2:16" x14ac:dyDescent="0.25">
      <c r="B12200" t="s">
        <v>4</v>
      </c>
      <c r="C12200" t="s">
        <v>17</v>
      </c>
      <c r="D12200" s="6">
        <v>0.126</v>
      </c>
      <c r="E12200" s="6">
        <v>0.126</v>
      </c>
      <c r="F12200" s="18">
        <v>135</v>
      </c>
      <c r="G12200" t="s">
        <v>2235</v>
      </c>
      <c r="H12200" t="s">
        <v>2217</v>
      </c>
      <c r="I12200" t="s">
        <v>7257</v>
      </c>
      <c r="J12200" t="s">
        <v>10135</v>
      </c>
      <c r="L12200" s="5"/>
      <c r="P12200" t="s">
        <v>10135</v>
      </c>
    </row>
    <row r="12201" spans="2:16" x14ac:dyDescent="0.25">
      <c r="B12201" t="s">
        <v>4</v>
      </c>
      <c r="C12201" t="s">
        <v>17</v>
      </c>
      <c r="D12201" s="6">
        <v>6.9000000000000006E-2</v>
      </c>
      <c r="E12201" s="6">
        <v>6.9000000000000006E-2</v>
      </c>
      <c r="F12201" s="18">
        <v>170</v>
      </c>
      <c r="G12201" t="s">
        <v>2235</v>
      </c>
      <c r="H12201" t="s">
        <v>2218</v>
      </c>
      <c r="I12201" t="s">
        <v>7259</v>
      </c>
      <c r="J12201" t="s">
        <v>10184</v>
      </c>
      <c r="L12201" s="5"/>
      <c r="P12201" t="s">
        <v>10184</v>
      </c>
    </row>
    <row r="12202" spans="2:16" x14ac:dyDescent="0.25">
      <c r="B12202" t="s">
        <v>4</v>
      </c>
      <c r="C12202" t="s">
        <v>17</v>
      </c>
      <c r="D12202" s="6">
        <v>6.9000000000000006E-2</v>
      </c>
      <c r="E12202" s="6">
        <v>6.9000000000000006E-2</v>
      </c>
      <c r="F12202" s="18">
        <v>170</v>
      </c>
      <c r="G12202" t="s">
        <v>2235</v>
      </c>
      <c r="H12202" t="s">
        <v>2219</v>
      </c>
      <c r="I12202" t="s">
        <v>7261</v>
      </c>
      <c r="J12202" t="s">
        <v>10233</v>
      </c>
      <c r="L12202" s="5"/>
      <c r="P12202" t="s">
        <v>10233</v>
      </c>
    </row>
    <row r="12203" spans="2:16" x14ac:dyDescent="0.25">
      <c r="B12203" t="s">
        <v>4</v>
      </c>
      <c r="C12203" t="s">
        <v>17</v>
      </c>
      <c r="D12203" s="6">
        <v>0.126</v>
      </c>
      <c r="E12203" s="6">
        <v>0.126</v>
      </c>
      <c r="F12203" s="18">
        <v>135</v>
      </c>
      <c r="G12203" t="s">
        <v>2235</v>
      </c>
      <c r="H12203" t="s">
        <v>2220</v>
      </c>
      <c r="I12203" t="s">
        <v>7263</v>
      </c>
      <c r="J12203" t="s">
        <v>10282</v>
      </c>
      <c r="L12203" s="5"/>
      <c r="P12203" t="s">
        <v>10282</v>
      </c>
    </row>
    <row r="12204" spans="2:16" x14ac:dyDescent="0.25">
      <c r="B12204" t="s">
        <v>4</v>
      </c>
      <c r="C12204" t="s">
        <v>17</v>
      </c>
      <c r="D12204" s="6">
        <v>0.126</v>
      </c>
      <c r="E12204" s="6">
        <v>0.126</v>
      </c>
      <c r="F12204" s="18">
        <v>135</v>
      </c>
      <c r="G12204" t="s">
        <v>2235</v>
      </c>
      <c r="H12204" t="s">
        <v>2221</v>
      </c>
      <c r="I12204" t="s">
        <v>7265</v>
      </c>
      <c r="J12204" t="s">
        <v>10331</v>
      </c>
      <c r="L12204" s="5"/>
      <c r="P12204" t="s">
        <v>10331</v>
      </c>
    </row>
    <row r="12205" spans="2:16" x14ac:dyDescent="0.25">
      <c r="B12205" t="s">
        <v>4</v>
      </c>
      <c r="C12205" t="s">
        <v>17</v>
      </c>
      <c r="D12205" s="6">
        <v>0.126</v>
      </c>
      <c r="E12205" s="6">
        <v>0.126</v>
      </c>
      <c r="F12205" s="18">
        <v>135</v>
      </c>
      <c r="G12205" t="s">
        <v>2235</v>
      </c>
      <c r="H12205" t="s">
        <v>2222</v>
      </c>
      <c r="I12205" t="s">
        <v>7267</v>
      </c>
      <c r="J12205" t="s">
        <v>10380</v>
      </c>
      <c r="L12205" s="5"/>
      <c r="P12205" t="s">
        <v>10380</v>
      </c>
    </row>
    <row r="12206" spans="2:16" x14ac:dyDescent="0.25">
      <c r="B12206" t="s">
        <v>4</v>
      </c>
      <c r="C12206" t="s">
        <v>17</v>
      </c>
      <c r="D12206" s="6">
        <v>6.9000000000000006E-2</v>
      </c>
      <c r="E12206" s="6">
        <v>6.9000000000000006E-2</v>
      </c>
      <c r="F12206" s="18">
        <v>170</v>
      </c>
      <c r="G12206" t="s">
        <v>2235</v>
      </c>
      <c r="H12206" t="s">
        <v>2223</v>
      </c>
      <c r="I12206" t="s">
        <v>7271</v>
      </c>
      <c r="J12206" t="s">
        <v>10429</v>
      </c>
      <c r="L12206" s="5"/>
      <c r="P12206" t="s">
        <v>10429</v>
      </c>
    </row>
    <row r="12207" spans="2:16" x14ac:dyDescent="0.25">
      <c r="B12207" t="s">
        <v>4</v>
      </c>
      <c r="C12207" t="s">
        <v>17</v>
      </c>
      <c r="D12207" s="6">
        <v>0.126</v>
      </c>
      <c r="E12207" s="6">
        <v>0.126</v>
      </c>
      <c r="F12207" s="18">
        <v>135</v>
      </c>
      <c r="G12207" t="s">
        <v>2235</v>
      </c>
      <c r="H12207" t="s">
        <v>2224</v>
      </c>
      <c r="I12207" t="s">
        <v>7273</v>
      </c>
      <c r="J12207" t="s">
        <v>10478</v>
      </c>
      <c r="L12207" s="5"/>
      <c r="P12207" t="s">
        <v>10478</v>
      </c>
    </row>
    <row r="12208" spans="2:16" x14ac:dyDescent="0.25">
      <c r="B12208" t="s">
        <v>4</v>
      </c>
      <c r="C12208" t="s">
        <v>17</v>
      </c>
      <c r="D12208" s="6">
        <v>0.126</v>
      </c>
      <c r="E12208" s="6">
        <v>0.126</v>
      </c>
      <c r="F12208" s="18">
        <v>135</v>
      </c>
      <c r="G12208" t="s">
        <v>2235</v>
      </c>
      <c r="H12208" t="s">
        <v>2225</v>
      </c>
      <c r="I12208" t="s">
        <v>7276</v>
      </c>
      <c r="J12208" t="s">
        <v>10527</v>
      </c>
      <c r="L12208" s="5"/>
      <c r="P12208" t="s">
        <v>10527</v>
      </c>
    </row>
    <row r="12209" spans="2:16" x14ac:dyDescent="0.25">
      <c r="B12209" t="s">
        <v>4</v>
      </c>
      <c r="C12209" t="s">
        <v>17</v>
      </c>
      <c r="D12209" s="6">
        <v>0.126</v>
      </c>
      <c r="E12209" s="6">
        <v>0.126</v>
      </c>
      <c r="F12209" s="18">
        <v>135</v>
      </c>
      <c r="G12209" t="s">
        <v>2235</v>
      </c>
      <c r="H12209" t="s">
        <v>2226</v>
      </c>
      <c r="I12209" t="s">
        <v>7278</v>
      </c>
      <c r="J12209" t="s">
        <v>10576</v>
      </c>
      <c r="L12209" s="5"/>
      <c r="P12209" t="s">
        <v>10576</v>
      </c>
    </row>
    <row r="12210" spans="2:16" x14ac:dyDescent="0.25">
      <c r="B12210" t="s">
        <v>4</v>
      </c>
      <c r="C12210" t="s">
        <v>17</v>
      </c>
      <c r="D12210" s="6">
        <v>0.107</v>
      </c>
      <c r="E12210" s="6">
        <v>0.107</v>
      </c>
      <c r="F12210" s="18">
        <v>155</v>
      </c>
      <c r="G12210" t="s">
        <v>2235</v>
      </c>
      <c r="H12210" t="s">
        <v>2227</v>
      </c>
      <c r="I12210" t="s">
        <v>7280</v>
      </c>
      <c r="J12210" t="s">
        <v>10625</v>
      </c>
      <c r="L12210" s="5"/>
      <c r="P12210" t="s">
        <v>10625</v>
      </c>
    </row>
    <row r="12211" spans="2:16" x14ac:dyDescent="0.25">
      <c r="B12211" t="s">
        <v>4</v>
      </c>
      <c r="C12211" t="s">
        <v>17</v>
      </c>
      <c r="D12211" s="6">
        <v>0.126</v>
      </c>
      <c r="E12211" s="6">
        <v>0.126</v>
      </c>
      <c r="F12211" s="18">
        <v>135</v>
      </c>
      <c r="G12211" t="s">
        <v>2235</v>
      </c>
      <c r="H12211" t="s">
        <v>2228</v>
      </c>
      <c r="I12211" t="s">
        <v>7282</v>
      </c>
      <c r="J12211" t="s">
        <v>10674</v>
      </c>
      <c r="L12211" s="5"/>
      <c r="P12211" t="s">
        <v>10674</v>
      </c>
    </row>
    <row r="12212" spans="2:16" x14ac:dyDescent="0.25">
      <c r="B12212" t="s">
        <v>4</v>
      </c>
      <c r="C12212" t="s">
        <v>17</v>
      </c>
      <c r="D12212" s="6">
        <v>0.126</v>
      </c>
      <c r="E12212" s="6">
        <v>0.126</v>
      </c>
      <c r="F12212" s="18">
        <v>135</v>
      </c>
      <c r="G12212" t="s">
        <v>2235</v>
      </c>
      <c r="H12212" t="s">
        <v>2229</v>
      </c>
      <c r="I12212" t="s">
        <v>7284</v>
      </c>
      <c r="J12212" t="s">
        <v>10723</v>
      </c>
      <c r="L12212" s="5"/>
      <c r="P12212" t="s">
        <v>10723</v>
      </c>
    </row>
    <row r="12213" spans="2:16" x14ac:dyDescent="0.25">
      <c r="B12213" t="s">
        <v>4</v>
      </c>
      <c r="C12213" t="s">
        <v>17</v>
      </c>
      <c r="D12213" s="6">
        <v>6.9000000000000006E-2</v>
      </c>
      <c r="E12213" s="6">
        <v>6.9000000000000006E-2</v>
      </c>
      <c r="F12213" s="18">
        <v>170</v>
      </c>
      <c r="G12213" t="s">
        <v>2235</v>
      </c>
      <c r="H12213" t="s">
        <v>2230</v>
      </c>
      <c r="I12213" t="s">
        <v>7286</v>
      </c>
      <c r="J12213" t="s">
        <v>10772</v>
      </c>
      <c r="L12213" s="5"/>
      <c r="P12213" t="s">
        <v>10772</v>
      </c>
    </row>
    <row r="12214" spans="2:16" x14ac:dyDescent="0.25">
      <c r="B12214" t="s">
        <v>4</v>
      </c>
      <c r="C12214" t="s">
        <v>17</v>
      </c>
      <c r="D12214" s="6">
        <v>0.126</v>
      </c>
      <c r="E12214" s="6">
        <v>0.126</v>
      </c>
      <c r="F12214" s="18">
        <v>135</v>
      </c>
      <c r="G12214" t="s">
        <v>2235</v>
      </c>
      <c r="H12214" t="s">
        <v>2231</v>
      </c>
      <c r="I12214" t="s">
        <v>7288</v>
      </c>
      <c r="J12214" t="s">
        <v>10821</v>
      </c>
      <c r="L12214" s="5"/>
      <c r="P12214" t="s">
        <v>10821</v>
      </c>
    </row>
    <row r="12215" spans="2:16" x14ac:dyDescent="0.25">
      <c r="B12215" t="s">
        <v>4</v>
      </c>
      <c r="C12215" t="s">
        <v>17</v>
      </c>
      <c r="D12215" s="6">
        <v>0.126</v>
      </c>
      <c r="E12215" s="6">
        <v>0.126</v>
      </c>
      <c r="F12215" s="18">
        <v>135</v>
      </c>
      <c r="G12215" t="s">
        <v>2235</v>
      </c>
      <c r="H12215" t="s">
        <v>2232</v>
      </c>
      <c r="I12215" t="s">
        <v>7290</v>
      </c>
      <c r="J12215" t="s">
        <v>10870</v>
      </c>
      <c r="L12215" s="5"/>
      <c r="P12215" t="s">
        <v>10870</v>
      </c>
    </row>
    <row r="12216" spans="2:16" x14ac:dyDescent="0.25">
      <c r="B12216" t="s">
        <v>4</v>
      </c>
      <c r="C12216" t="s">
        <v>17</v>
      </c>
      <c r="D12216" s="6">
        <v>6.9000000000000006E-2</v>
      </c>
      <c r="E12216" s="6">
        <v>6.9000000000000006E-2</v>
      </c>
      <c r="F12216" s="18">
        <v>170</v>
      </c>
      <c r="G12216" t="s">
        <v>2235</v>
      </c>
      <c r="H12216" t="s">
        <v>2233</v>
      </c>
      <c r="I12216" t="s">
        <v>7292</v>
      </c>
      <c r="J12216" t="s">
        <v>10919</v>
      </c>
      <c r="L12216" s="5"/>
      <c r="P12216" t="s">
        <v>10919</v>
      </c>
    </row>
    <row r="12217" spans="2:16" x14ac:dyDescent="0.25">
      <c r="B12217" t="s">
        <v>4</v>
      </c>
      <c r="C12217" t="s">
        <v>17</v>
      </c>
      <c r="D12217" s="6">
        <v>0.107</v>
      </c>
      <c r="E12217" s="6">
        <v>0.107</v>
      </c>
      <c r="F12217" s="18">
        <v>155</v>
      </c>
      <c r="G12217" t="s">
        <v>2235</v>
      </c>
      <c r="H12217" t="s">
        <v>2234</v>
      </c>
      <c r="I12217" t="s">
        <v>7294</v>
      </c>
      <c r="J12217" t="s">
        <v>10968</v>
      </c>
      <c r="L12217" s="5"/>
      <c r="P12217" t="s">
        <v>10968</v>
      </c>
    </row>
    <row r="12218" spans="2:16" x14ac:dyDescent="0.25">
      <c r="B12218" t="s">
        <v>4</v>
      </c>
      <c r="C12218" t="s">
        <v>17</v>
      </c>
      <c r="D12218" s="6">
        <v>0.126</v>
      </c>
      <c r="E12218" s="6">
        <v>0.126</v>
      </c>
      <c r="F12218" s="18">
        <v>135</v>
      </c>
      <c r="G12218" t="s">
        <v>2235</v>
      </c>
      <c r="H12218" t="s">
        <v>2235</v>
      </c>
      <c r="I12218" t="s">
        <v>7296</v>
      </c>
      <c r="J12218" t="s">
        <v>11017</v>
      </c>
      <c r="L12218" s="5"/>
      <c r="P12218" t="s">
        <v>11017</v>
      </c>
    </row>
    <row r="12219" spans="2:16" x14ac:dyDescent="0.25">
      <c r="B12219" t="s">
        <v>4</v>
      </c>
      <c r="C12219" t="s">
        <v>17</v>
      </c>
      <c r="D12219" s="6">
        <v>0.05</v>
      </c>
      <c r="E12219" s="6">
        <v>0.05</v>
      </c>
      <c r="F12219" s="18">
        <v>230</v>
      </c>
      <c r="G12219" t="s">
        <v>2235</v>
      </c>
      <c r="H12219" t="s">
        <v>2236</v>
      </c>
      <c r="I12219" t="s">
        <v>7298</v>
      </c>
      <c r="J12219" t="s">
        <v>11066</v>
      </c>
      <c r="L12219" s="5"/>
      <c r="P12219" t="s">
        <v>11066</v>
      </c>
    </row>
    <row r="12220" spans="2:16" x14ac:dyDescent="0.25">
      <c r="B12220" t="s">
        <v>4</v>
      </c>
      <c r="C12220" t="s">
        <v>17</v>
      </c>
      <c r="D12220" s="6">
        <v>0.05</v>
      </c>
      <c r="E12220" s="6">
        <v>0.05</v>
      </c>
      <c r="F12220" s="18">
        <v>230</v>
      </c>
      <c r="G12220" t="s">
        <v>2236</v>
      </c>
      <c r="H12220" t="s">
        <v>2190</v>
      </c>
      <c r="I12220" t="s">
        <v>7300</v>
      </c>
      <c r="J12220" t="s">
        <v>8715</v>
      </c>
      <c r="L12220" s="5"/>
      <c r="P12220" t="s">
        <v>8715</v>
      </c>
    </row>
    <row r="12221" spans="2:16" x14ac:dyDescent="0.25">
      <c r="B12221" t="s">
        <v>4</v>
      </c>
      <c r="C12221" t="s">
        <v>17</v>
      </c>
      <c r="D12221" s="6">
        <v>0.05</v>
      </c>
      <c r="E12221" s="6">
        <v>0.05</v>
      </c>
      <c r="F12221" s="18">
        <v>230</v>
      </c>
      <c r="G12221" t="s">
        <v>2236</v>
      </c>
      <c r="H12221" t="s">
        <v>2191</v>
      </c>
      <c r="I12221" t="s">
        <v>7302</v>
      </c>
      <c r="J12221" t="s">
        <v>8764</v>
      </c>
      <c r="L12221" s="5"/>
      <c r="P12221" t="s">
        <v>8764</v>
      </c>
    </row>
    <row r="12222" spans="2:16" x14ac:dyDescent="0.25">
      <c r="B12222" t="s">
        <v>4</v>
      </c>
      <c r="C12222" t="s">
        <v>17</v>
      </c>
      <c r="D12222" s="6">
        <v>0.05</v>
      </c>
      <c r="E12222" s="6">
        <v>0.05</v>
      </c>
      <c r="F12222" s="18">
        <v>230</v>
      </c>
      <c r="G12222" t="s">
        <v>2236</v>
      </c>
      <c r="H12222" t="s">
        <v>2192</v>
      </c>
      <c r="I12222" t="s">
        <v>7304</v>
      </c>
      <c r="J12222" t="s">
        <v>8813</v>
      </c>
      <c r="L12222" s="5"/>
      <c r="P12222" t="s">
        <v>8813</v>
      </c>
    </row>
    <row r="12223" spans="2:16" x14ac:dyDescent="0.25">
      <c r="B12223" t="s">
        <v>4</v>
      </c>
      <c r="C12223" t="s">
        <v>17</v>
      </c>
      <c r="D12223" s="6">
        <v>0.05</v>
      </c>
      <c r="E12223" s="6">
        <v>0.05</v>
      </c>
      <c r="F12223" s="18">
        <v>230</v>
      </c>
      <c r="G12223" t="s">
        <v>2236</v>
      </c>
      <c r="H12223" t="s">
        <v>2183</v>
      </c>
      <c r="I12223" t="s">
        <v>7306</v>
      </c>
      <c r="J12223" t="s">
        <v>8862</v>
      </c>
      <c r="L12223" s="5"/>
      <c r="P12223" t="s">
        <v>8862</v>
      </c>
    </row>
    <row r="12224" spans="2:16" x14ac:dyDescent="0.25">
      <c r="B12224" t="s">
        <v>4</v>
      </c>
      <c r="C12224" t="s">
        <v>17</v>
      </c>
      <c r="D12224" s="6">
        <v>0.05</v>
      </c>
      <c r="E12224" s="6">
        <v>0.05</v>
      </c>
      <c r="F12224" s="18">
        <v>230</v>
      </c>
      <c r="G12224" t="s">
        <v>2236</v>
      </c>
      <c r="H12224" t="s">
        <v>2193</v>
      </c>
      <c r="I12224" t="s">
        <v>868</v>
      </c>
      <c r="J12224" t="s">
        <v>8911</v>
      </c>
      <c r="L12224" s="5"/>
      <c r="P12224" t="s">
        <v>8911</v>
      </c>
    </row>
    <row r="12225" spans="2:16" x14ac:dyDescent="0.25">
      <c r="B12225" t="s">
        <v>4</v>
      </c>
      <c r="C12225" t="s">
        <v>17</v>
      </c>
      <c r="D12225" s="6">
        <v>0.05</v>
      </c>
      <c r="E12225" s="6">
        <v>0.05</v>
      </c>
      <c r="F12225" s="18">
        <v>230</v>
      </c>
      <c r="G12225" t="s">
        <v>2236</v>
      </c>
      <c r="H12225" t="s">
        <v>2194</v>
      </c>
      <c r="I12225" t="s">
        <v>7309</v>
      </c>
      <c r="J12225" t="s">
        <v>8960</v>
      </c>
      <c r="L12225" s="5"/>
      <c r="P12225" t="s">
        <v>8960</v>
      </c>
    </row>
    <row r="12226" spans="2:16" x14ac:dyDescent="0.25">
      <c r="B12226" t="s">
        <v>4</v>
      </c>
      <c r="C12226" t="s">
        <v>17</v>
      </c>
      <c r="D12226" s="6">
        <v>0.05</v>
      </c>
      <c r="E12226" s="6">
        <v>0.05</v>
      </c>
      <c r="F12226" s="18">
        <v>230</v>
      </c>
      <c r="G12226" t="s">
        <v>2236</v>
      </c>
      <c r="H12226" t="s">
        <v>2195</v>
      </c>
      <c r="I12226" t="s">
        <v>7311</v>
      </c>
      <c r="J12226" t="s">
        <v>9009</v>
      </c>
      <c r="L12226" s="5"/>
      <c r="P12226" t="s">
        <v>9009</v>
      </c>
    </row>
    <row r="12227" spans="2:16" x14ac:dyDescent="0.25">
      <c r="B12227" t="s">
        <v>4</v>
      </c>
      <c r="C12227" t="s">
        <v>17</v>
      </c>
      <c r="D12227" s="6">
        <v>0.05</v>
      </c>
      <c r="E12227" s="6">
        <v>0.05</v>
      </c>
      <c r="F12227" s="18">
        <v>230</v>
      </c>
      <c r="G12227" t="s">
        <v>2236</v>
      </c>
      <c r="H12227" t="s">
        <v>2196</v>
      </c>
      <c r="I12227" t="s">
        <v>7313</v>
      </c>
      <c r="J12227" t="s">
        <v>9058</v>
      </c>
      <c r="L12227" s="5"/>
      <c r="P12227" t="s">
        <v>9058</v>
      </c>
    </row>
    <row r="12228" spans="2:16" x14ac:dyDescent="0.25">
      <c r="B12228" t="s">
        <v>4</v>
      </c>
      <c r="C12228" t="s">
        <v>17</v>
      </c>
      <c r="D12228" s="6">
        <v>0.05</v>
      </c>
      <c r="E12228" s="6">
        <v>0.05</v>
      </c>
      <c r="F12228" s="18">
        <v>230</v>
      </c>
      <c r="G12228" t="s">
        <v>2236</v>
      </c>
      <c r="H12228" t="s">
        <v>2197</v>
      </c>
      <c r="I12228" t="s">
        <v>7315</v>
      </c>
      <c r="J12228" t="s">
        <v>9107</v>
      </c>
      <c r="L12228" s="5"/>
      <c r="P12228" t="s">
        <v>9107</v>
      </c>
    </row>
    <row r="12229" spans="2:16" x14ac:dyDescent="0.25">
      <c r="B12229" t="s">
        <v>4</v>
      </c>
      <c r="C12229" t="s">
        <v>17</v>
      </c>
      <c r="D12229" s="6">
        <v>0.05</v>
      </c>
      <c r="E12229" s="6">
        <v>0.05</v>
      </c>
      <c r="F12229" s="18">
        <v>230</v>
      </c>
      <c r="G12229" t="s">
        <v>2236</v>
      </c>
      <c r="H12229" t="s">
        <v>2198</v>
      </c>
      <c r="I12229" t="s">
        <v>922</v>
      </c>
      <c r="J12229" t="s">
        <v>9156</v>
      </c>
      <c r="L12229" s="5"/>
      <c r="P12229" t="s">
        <v>9156</v>
      </c>
    </row>
    <row r="12230" spans="2:16" x14ac:dyDescent="0.25">
      <c r="B12230" t="s">
        <v>4</v>
      </c>
      <c r="C12230" t="s">
        <v>17</v>
      </c>
      <c r="D12230" s="6">
        <v>0.05</v>
      </c>
      <c r="E12230" s="6">
        <v>0.05</v>
      </c>
      <c r="F12230" s="18">
        <v>230</v>
      </c>
      <c r="G12230" t="s">
        <v>2236</v>
      </c>
      <c r="H12230" t="s">
        <v>2199</v>
      </c>
      <c r="I12230" t="s">
        <v>7318</v>
      </c>
      <c r="J12230" t="s">
        <v>9205</v>
      </c>
      <c r="L12230" s="5"/>
      <c r="P12230" t="s">
        <v>9205</v>
      </c>
    </row>
    <row r="12231" spans="2:16" x14ac:dyDescent="0.25">
      <c r="B12231" t="s">
        <v>4</v>
      </c>
      <c r="C12231" t="s">
        <v>17</v>
      </c>
      <c r="D12231" s="6">
        <v>0.05</v>
      </c>
      <c r="E12231" s="6">
        <v>0.05</v>
      </c>
      <c r="F12231" s="18">
        <v>230</v>
      </c>
      <c r="G12231" t="s">
        <v>2236</v>
      </c>
      <c r="H12231" t="s">
        <v>1014</v>
      </c>
      <c r="I12231" t="s">
        <v>7320</v>
      </c>
      <c r="J12231" t="s">
        <v>9254</v>
      </c>
      <c r="L12231" s="5"/>
      <c r="P12231" t="s">
        <v>9254</v>
      </c>
    </row>
    <row r="12232" spans="2:16" x14ac:dyDescent="0.25">
      <c r="B12232" t="s">
        <v>4</v>
      </c>
      <c r="C12232" t="s">
        <v>17</v>
      </c>
      <c r="D12232" s="6">
        <v>0.05</v>
      </c>
      <c r="E12232" s="6">
        <v>0.05</v>
      </c>
      <c r="F12232" s="18">
        <v>230</v>
      </c>
      <c r="G12232" t="s">
        <v>2236</v>
      </c>
      <c r="H12232" t="s">
        <v>2200</v>
      </c>
      <c r="I12232" t="s">
        <v>7322</v>
      </c>
      <c r="J12232" t="s">
        <v>9303</v>
      </c>
      <c r="L12232" s="5"/>
      <c r="P12232" t="s">
        <v>9303</v>
      </c>
    </row>
    <row r="12233" spans="2:16" x14ac:dyDescent="0.25">
      <c r="B12233" t="s">
        <v>4</v>
      </c>
      <c r="C12233" t="s">
        <v>17</v>
      </c>
      <c r="D12233" s="6">
        <v>0.05</v>
      </c>
      <c r="E12233" s="6">
        <v>0.05</v>
      </c>
      <c r="F12233" s="18">
        <v>230</v>
      </c>
      <c r="G12233" t="s">
        <v>2236</v>
      </c>
      <c r="H12233" t="s">
        <v>2201</v>
      </c>
      <c r="I12233" t="s">
        <v>7324</v>
      </c>
      <c r="J12233" t="s">
        <v>9352</v>
      </c>
      <c r="L12233" s="5"/>
      <c r="P12233" t="s">
        <v>9352</v>
      </c>
    </row>
    <row r="12234" spans="2:16" x14ac:dyDescent="0.25">
      <c r="B12234" t="s">
        <v>4</v>
      </c>
      <c r="C12234" t="s">
        <v>17</v>
      </c>
      <c r="D12234" s="6">
        <v>0.05</v>
      </c>
      <c r="E12234" s="6">
        <v>0.05</v>
      </c>
      <c r="F12234" s="18">
        <v>230</v>
      </c>
      <c r="G12234" t="s">
        <v>2236</v>
      </c>
      <c r="H12234" t="s">
        <v>2202</v>
      </c>
      <c r="I12234" t="s">
        <v>7326</v>
      </c>
      <c r="J12234" t="s">
        <v>9401</v>
      </c>
      <c r="L12234" s="5"/>
      <c r="P12234" t="s">
        <v>9401</v>
      </c>
    </row>
    <row r="12235" spans="2:16" x14ac:dyDescent="0.25">
      <c r="B12235" t="s">
        <v>4</v>
      </c>
      <c r="C12235" t="s">
        <v>17</v>
      </c>
      <c r="D12235" s="6">
        <v>0.05</v>
      </c>
      <c r="E12235" s="6">
        <v>0.05</v>
      </c>
      <c r="F12235" s="18">
        <v>230</v>
      </c>
      <c r="G12235" t="s">
        <v>2236</v>
      </c>
      <c r="H12235" t="s">
        <v>2203</v>
      </c>
      <c r="I12235" t="s">
        <v>7328</v>
      </c>
      <c r="J12235" t="s">
        <v>9450</v>
      </c>
      <c r="L12235" s="5"/>
      <c r="P12235" t="s">
        <v>9450</v>
      </c>
    </row>
    <row r="12236" spans="2:16" x14ac:dyDescent="0.25">
      <c r="B12236" t="s">
        <v>4</v>
      </c>
      <c r="C12236" t="s">
        <v>17</v>
      </c>
      <c r="D12236" s="6">
        <v>0.05</v>
      </c>
      <c r="E12236" s="6">
        <v>0.05</v>
      </c>
      <c r="F12236" s="18">
        <v>230</v>
      </c>
      <c r="G12236" t="s">
        <v>2236</v>
      </c>
      <c r="H12236" t="s">
        <v>2204</v>
      </c>
      <c r="I12236" t="s">
        <v>7330</v>
      </c>
      <c r="J12236" t="s">
        <v>9499</v>
      </c>
      <c r="L12236" s="5"/>
      <c r="P12236" t="s">
        <v>9499</v>
      </c>
    </row>
    <row r="12237" spans="2:16" x14ac:dyDescent="0.25">
      <c r="B12237" t="s">
        <v>4</v>
      </c>
      <c r="C12237" t="s">
        <v>17</v>
      </c>
      <c r="D12237" s="6">
        <v>0.05</v>
      </c>
      <c r="E12237" s="6">
        <v>0.05</v>
      </c>
      <c r="F12237" s="18">
        <v>230</v>
      </c>
      <c r="G12237" t="s">
        <v>2236</v>
      </c>
      <c r="H12237" t="s">
        <v>2205</v>
      </c>
      <c r="I12237" t="s">
        <v>7332</v>
      </c>
      <c r="J12237" t="s">
        <v>9548</v>
      </c>
      <c r="L12237" s="5"/>
      <c r="P12237" t="s">
        <v>9548</v>
      </c>
    </row>
    <row r="12238" spans="2:16" x14ac:dyDescent="0.25">
      <c r="B12238" t="s">
        <v>4</v>
      </c>
      <c r="C12238" t="s">
        <v>17</v>
      </c>
      <c r="D12238" s="6">
        <v>0.05</v>
      </c>
      <c r="E12238" s="6">
        <v>0.05</v>
      </c>
      <c r="F12238" s="18">
        <v>230</v>
      </c>
      <c r="G12238" t="s">
        <v>2236</v>
      </c>
      <c r="H12238" t="s">
        <v>2206</v>
      </c>
      <c r="I12238" t="s">
        <v>920</v>
      </c>
      <c r="J12238" t="s">
        <v>9597</v>
      </c>
      <c r="L12238" s="5"/>
      <c r="P12238" t="s">
        <v>9597</v>
      </c>
    </row>
    <row r="12239" spans="2:16" x14ac:dyDescent="0.25">
      <c r="B12239" t="s">
        <v>4</v>
      </c>
      <c r="C12239" t="s">
        <v>17</v>
      </c>
      <c r="D12239" s="6">
        <v>0.05</v>
      </c>
      <c r="E12239" s="6">
        <v>0.05</v>
      </c>
      <c r="F12239" s="18">
        <v>230</v>
      </c>
      <c r="G12239" t="s">
        <v>2236</v>
      </c>
      <c r="H12239" t="s">
        <v>2207</v>
      </c>
      <c r="I12239" t="s">
        <v>7335</v>
      </c>
      <c r="J12239" t="s">
        <v>9646</v>
      </c>
      <c r="L12239" s="5"/>
      <c r="P12239" t="s">
        <v>9646</v>
      </c>
    </row>
    <row r="12240" spans="2:16" x14ac:dyDescent="0.25">
      <c r="B12240" t="s">
        <v>4</v>
      </c>
      <c r="C12240" t="s">
        <v>17</v>
      </c>
      <c r="D12240" s="6">
        <v>0.05</v>
      </c>
      <c r="E12240" s="6">
        <v>0.05</v>
      </c>
      <c r="F12240" s="18">
        <v>230</v>
      </c>
      <c r="G12240" t="s">
        <v>2236</v>
      </c>
      <c r="H12240" t="s">
        <v>2208</v>
      </c>
      <c r="I12240" t="s">
        <v>7337</v>
      </c>
      <c r="J12240" t="s">
        <v>9695</v>
      </c>
      <c r="L12240" s="5"/>
      <c r="P12240" t="s">
        <v>9695</v>
      </c>
    </row>
    <row r="12241" spans="2:16" x14ac:dyDescent="0.25">
      <c r="B12241" t="s">
        <v>4</v>
      </c>
      <c r="C12241" t="s">
        <v>17</v>
      </c>
      <c r="D12241" s="6">
        <v>0.05</v>
      </c>
      <c r="E12241" s="6">
        <v>0.05</v>
      </c>
      <c r="F12241" s="18">
        <v>230</v>
      </c>
      <c r="G12241" t="s">
        <v>2236</v>
      </c>
      <c r="H12241" t="s">
        <v>2209</v>
      </c>
      <c r="I12241" t="s">
        <v>7339</v>
      </c>
      <c r="J12241" t="s">
        <v>9744</v>
      </c>
      <c r="L12241" s="5"/>
      <c r="P12241" t="s">
        <v>9744</v>
      </c>
    </row>
    <row r="12242" spans="2:16" x14ac:dyDescent="0.25">
      <c r="B12242" t="s">
        <v>4</v>
      </c>
      <c r="C12242" t="s">
        <v>17</v>
      </c>
      <c r="D12242" s="6">
        <v>0.05</v>
      </c>
      <c r="E12242" s="6">
        <v>0.05</v>
      </c>
      <c r="F12242" s="18">
        <v>230</v>
      </c>
      <c r="G12242" t="s">
        <v>2236</v>
      </c>
      <c r="H12242" t="s">
        <v>2210</v>
      </c>
      <c r="I12242" t="s">
        <v>960</v>
      </c>
      <c r="J12242" t="s">
        <v>9793</v>
      </c>
      <c r="L12242" s="5"/>
      <c r="P12242" t="s">
        <v>9793</v>
      </c>
    </row>
    <row r="12243" spans="2:16" x14ac:dyDescent="0.25">
      <c r="B12243" t="s">
        <v>4</v>
      </c>
      <c r="C12243" t="s">
        <v>17</v>
      </c>
      <c r="D12243" s="6">
        <v>0.05</v>
      </c>
      <c r="E12243" s="6">
        <v>0.05</v>
      </c>
      <c r="F12243" s="18">
        <v>230</v>
      </c>
      <c r="G12243" t="s">
        <v>2236</v>
      </c>
      <c r="H12243" t="s">
        <v>2211</v>
      </c>
      <c r="I12243" t="s">
        <v>7342</v>
      </c>
      <c r="J12243" t="s">
        <v>9842</v>
      </c>
      <c r="L12243" s="5"/>
      <c r="P12243" t="s">
        <v>9842</v>
      </c>
    </row>
    <row r="12244" spans="2:16" x14ac:dyDescent="0.25">
      <c r="B12244" t="s">
        <v>4</v>
      </c>
      <c r="C12244" t="s">
        <v>17</v>
      </c>
      <c r="D12244" s="6">
        <v>0.05</v>
      </c>
      <c r="E12244" s="6">
        <v>0.05</v>
      </c>
      <c r="F12244" s="18">
        <v>230</v>
      </c>
      <c r="G12244" t="s">
        <v>2236</v>
      </c>
      <c r="H12244" t="s">
        <v>2212</v>
      </c>
      <c r="I12244" t="s">
        <v>7344</v>
      </c>
      <c r="J12244" t="s">
        <v>9891</v>
      </c>
      <c r="L12244" s="5"/>
      <c r="P12244" t="s">
        <v>9891</v>
      </c>
    </row>
    <row r="12245" spans="2:16" x14ac:dyDescent="0.25">
      <c r="B12245" t="s">
        <v>4</v>
      </c>
      <c r="C12245" t="s">
        <v>17</v>
      </c>
      <c r="D12245" s="6">
        <v>0.05</v>
      </c>
      <c r="E12245" s="6">
        <v>0.05</v>
      </c>
      <c r="F12245" s="18">
        <v>230</v>
      </c>
      <c r="G12245" t="s">
        <v>2236</v>
      </c>
      <c r="H12245" t="s">
        <v>2213</v>
      </c>
      <c r="I12245" t="s">
        <v>924</v>
      </c>
      <c r="J12245" t="s">
        <v>9940</v>
      </c>
      <c r="L12245" s="5"/>
      <c r="P12245" t="s">
        <v>9940</v>
      </c>
    </row>
    <row r="12246" spans="2:16" x14ac:dyDescent="0.25">
      <c r="B12246" t="s">
        <v>4</v>
      </c>
      <c r="C12246" t="s">
        <v>17</v>
      </c>
      <c r="D12246" s="6">
        <v>0.05</v>
      </c>
      <c r="E12246" s="6">
        <v>0.05</v>
      </c>
      <c r="F12246" s="18">
        <v>230</v>
      </c>
      <c r="G12246" t="s">
        <v>2236</v>
      </c>
      <c r="H12246" t="s">
        <v>2214</v>
      </c>
      <c r="I12246" t="s">
        <v>7347</v>
      </c>
      <c r="J12246" t="s">
        <v>9989</v>
      </c>
      <c r="L12246" s="5"/>
      <c r="P12246" t="s">
        <v>9989</v>
      </c>
    </row>
    <row r="12247" spans="2:16" x14ac:dyDescent="0.25">
      <c r="B12247" t="s">
        <v>4</v>
      </c>
      <c r="C12247" t="s">
        <v>17</v>
      </c>
      <c r="D12247" s="6">
        <v>0.05</v>
      </c>
      <c r="E12247" s="6">
        <v>0.05</v>
      </c>
      <c r="F12247" s="18">
        <v>230</v>
      </c>
      <c r="G12247" t="s">
        <v>2236</v>
      </c>
      <c r="H12247" t="s">
        <v>2215</v>
      </c>
      <c r="I12247" t="s">
        <v>7349</v>
      </c>
      <c r="J12247" t="s">
        <v>10038</v>
      </c>
      <c r="L12247" s="5"/>
      <c r="P12247" t="s">
        <v>10038</v>
      </c>
    </row>
    <row r="12248" spans="2:16" x14ac:dyDescent="0.25">
      <c r="B12248" t="s">
        <v>4</v>
      </c>
      <c r="C12248" t="s">
        <v>17</v>
      </c>
      <c r="D12248" s="6">
        <v>0.05</v>
      </c>
      <c r="E12248" s="6">
        <v>0.05</v>
      </c>
      <c r="F12248" s="18">
        <v>230</v>
      </c>
      <c r="G12248" t="s">
        <v>2236</v>
      </c>
      <c r="H12248" t="s">
        <v>2216</v>
      </c>
      <c r="I12248" t="s">
        <v>7351</v>
      </c>
      <c r="J12248" t="s">
        <v>10087</v>
      </c>
      <c r="L12248" s="5"/>
      <c r="P12248" t="s">
        <v>10087</v>
      </c>
    </row>
    <row r="12249" spans="2:16" x14ac:dyDescent="0.25">
      <c r="B12249" t="s">
        <v>4</v>
      </c>
      <c r="C12249" t="s">
        <v>17</v>
      </c>
      <c r="D12249" s="6">
        <v>0.05</v>
      </c>
      <c r="E12249" s="6">
        <v>0.05</v>
      </c>
      <c r="F12249" s="18">
        <v>230</v>
      </c>
      <c r="G12249" t="s">
        <v>2236</v>
      </c>
      <c r="H12249" t="s">
        <v>2217</v>
      </c>
      <c r="I12249" t="s">
        <v>7353</v>
      </c>
      <c r="J12249" t="s">
        <v>10136</v>
      </c>
      <c r="L12249" s="5"/>
      <c r="P12249" t="s">
        <v>10136</v>
      </c>
    </row>
    <row r="12250" spans="2:16" x14ac:dyDescent="0.25">
      <c r="B12250" t="s">
        <v>4</v>
      </c>
      <c r="C12250" t="s">
        <v>17</v>
      </c>
      <c r="D12250" s="6">
        <v>0.05</v>
      </c>
      <c r="E12250" s="6">
        <v>0.05</v>
      </c>
      <c r="F12250" s="18">
        <v>230</v>
      </c>
      <c r="G12250" t="s">
        <v>2236</v>
      </c>
      <c r="H12250" t="s">
        <v>2218</v>
      </c>
      <c r="I12250" t="s">
        <v>7355</v>
      </c>
      <c r="J12250" t="s">
        <v>10185</v>
      </c>
      <c r="L12250" s="5"/>
      <c r="P12250" t="s">
        <v>10185</v>
      </c>
    </row>
    <row r="12251" spans="2:16" x14ac:dyDescent="0.25">
      <c r="B12251" t="s">
        <v>4</v>
      </c>
      <c r="C12251" t="s">
        <v>17</v>
      </c>
      <c r="D12251" s="6">
        <v>0.05</v>
      </c>
      <c r="E12251" s="6">
        <v>0.05</v>
      </c>
      <c r="F12251" s="18">
        <v>230</v>
      </c>
      <c r="G12251" t="s">
        <v>2236</v>
      </c>
      <c r="H12251" t="s">
        <v>2219</v>
      </c>
      <c r="I12251" t="s">
        <v>7357</v>
      </c>
      <c r="J12251" t="s">
        <v>10234</v>
      </c>
      <c r="L12251" s="5"/>
      <c r="P12251" t="s">
        <v>10234</v>
      </c>
    </row>
    <row r="12252" spans="2:16" x14ac:dyDescent="0.25">
      <c r="B12252" t="s">
        <v>4</v>
      </c>
      <c r="C12252" t="s">
        <v>17</v>
      </c>
      <c r="D12252" s="6">
        <v>0.05</v>
      </c>
      <c r="E12252" s="6">
        <v>0.05</v>
      </c>
      <c r="F12252" s="18">
        <v>230</v>
      </c>
      <c r="G12252" t="s">
        <v>2236</v>
      </c>
      <c r="H12252" t="s">
        <v>2220</v>
      </c>
      <c r="I12252" t="s">
        <v>7359</v>
      </c>
      <c r="J12252" t="s">
        <v>10283</v>
      </c>
      <c r="L12252" s="5"/>
      <c r="P12252" t="s">
        <v>10283</v>
      </c>
    </row>
    <row r="12253" spans="2:16" x14ac:dyDescent="0.25">
      <c r="B12253" t="s">
        <v>4</v>
      </c>
      <c r="C12253" t="s">
        <v>17</v>
      </c>
      <c r="D12253" s="6">
        <v>0.05</v>
      </c>
      <c r="E12253" s="6">
        <v>0.05</v>
      </c>
      <c r="F12253" s="18">
        <v>230</v>
      </c>
      <c r="G12253" t="s">
        <v>2236</v>
      </c>
      <c r="H12253" t="s">
        <v>2221</v>
      </c>
      <c r="I12253" t="s">
        <v>919</v>
      </c>
      <c r="J12253" t="s">
        <v>10332</v>
      </c>
      <c r="L12253" s="5"/>
      <c r="P12253" t="s">
        <v>10332</v>
      </c>
    </row>
    <row r="12254" spans="2:16" x14ac:dyDescent="0.25">
      <c r="B12254" t="s">
        <v>4</v>
      </c>
      <c r="C12254" t="s">
        <v>17</v>
      </c>
      <c r="D12254" s="6">
        <v>0.05</v>
      </c>
      <c r="E12254" s="6">
        <v>0.05</v>
      </c>
      <c r="F12254" s="18">
        <v>230</v>
      </c>
      <c r="G12254" t="s">
        <v>2236</v>
      </c>
      <c r="H12254" t="s">
        <v>2222</v>
      </c>
      <c r="I12254" t="s">
        <v>7362</v>
      </c>
      <c r="J12254" t="s">
        <v>10381</v>
      </c>
      <c r="L12254" s="5"/>
      <c r="P12254" t="s">
        <v>10381</v>
      </c>
    </row>
    <row r="12255" spans="2:16" x14ac:dyDescent="0.25">
      <c r="B12255" t="s">
        <v>4</v>
      </c>
      <c r="C12255" t="s">
        <v>17</v>
      </c>
      <c r="D12255" s="6">
        <v>0.05</v>
      </c>
      <c r="E12255" s="6">
        <v>0.05</v>
      </c>
      <c r="F12255" s="18">
        <v>230</v>
      </c>
      <c r="G12255" t="s">
        <v>2236</v>
      </c>
      <c r="H12255" t="s">
        <v>2223</v>
      </c>
      <c r="I12255" t="s">
        <v>7366</v>
      </c>
      <c r="J12255" t="s">
        <v>10430</v>
      </c>
      <c r="L12255" s="5"/>
      <c r="P12255" t="s">
        <v>10430</v>
      </c>
    </row>
    <row r="12256" spans="2:16" x14ac:dyDescent="0.25">
      <c r="B12256" t="s">
        <v>4</v>
      </c>
      <c r="C12256" t="s">
        <v>17</v>
      </c>
      <c r="D12256" s="6">
        <v>0.05</v>
      </c>
      <c r="E12256" s="6">
        <v>0.05</v>
      </c>
      <c r="F12256" s="18">
        <v>230</v>
      </c>
      <c r="G12256" t="s">
        <v>2236</v>
      </c>
      <c r="H12256" t="s">
        <v>2224</v>
      </c>
      <c r="I12256" t="s">
        <v>7368</v>
      </c>
      <c r="J12256" t="s">
        <v>10479</v>
      </c>
      <c r="L12256" s="5"/>
      <c r="P12256" t="s">
        <v>10479</v>
      </c>
    </row>
    <row r="12257" spans="2:16" x14ac:dyDescent="0.25">
      <c r="B12257" t="s">
        <v>4</v>
      </c>
      <c r="C12257" t="s">
        <v>17</v>
      </c>
      <c r="D12257" s="6">
        <v>0.05</v>
      </c>
      <c r="E12257" s="6">
        <v>0.05</v>
      </c>
      <c r="F12257" s="18">
        <v>230</v>
      </c>
      <c r="G12257" t="s">
        <v>2236</v>
      </c>
      <c r="H12257" t="s">
        <v>2225</v>
      </c>
      <c r="I12257" t="s">
        <v>7371</v>
      </c>
      <c r="J12257" t="s">
        <v>10528</v>
      </c>
      <c r="L12257" s="5"/>
      <c r="P12257" t="s">
        <v>10528</v>
      </c>
    </row>
    <row r="12258" spans="2:16" x14ac:dyDescent="0.25">
      <c r="B12258" t="s">
        <v>4</v>
      </c>
      <c r="C12258" t="s">
        <v>17</v>
      </c>
      <c r="D12258" s="6">
        <v>0.05</v>
      </c>
      <c r="E12258" s="6">
        <v>0.05</v>
      </c>
      <c r="F12258" s="18">
        <v>230</v>
      </c>
      <c r="G12258" t="s">
        <v>2236</v>
      </c>
      <c r="H12258" t="s">
        <v>2226</v>
      </c>
      <c r="I12258" t="s">
        <v>923</v>
      </c>
      <c r="J12258" t="s">
        <v>10577</v>
      </c>
      <c r="L12258" s="5"/>
      <c r="P12258" t="s">
        <v>10577</v>
      </c>
    </row>
    <row r="12259" spans="2:16" x14ac:dyDescent="0.25">
      <c r="B12259" t="s">
        <v>4</v>
      </c>
      <c r="C12259" t="s">
        <v>17</v>
      </c>
      <c r="D12259" s="6">
        <v>0.05</v>
      </c>
      <c r="E12259" s="6">
        <v>0.05</v>
      </c>
      <c r="F12259" s="18">
        <v>230</v>
      </c>
      <c r="G12259" t="s">
        <v>2236</v>
      </c>
      <c r="H12259" t="s">
        <v>2227</v>
      </c>
      <c r="I12259" t="s">
        <v>7374</v>
      </c>
      <c r="J12259" t="s">
        <v>10626</v>
      </c>
      <c r="L12259" s="5"/>
      <c r="P12259" t="s">
        <v>10626</v>
      </c>
    </row>
    <row r="12260" spans="2:16" x14ac:dyDescent="0.25">
      <c r="B12260" t="s">
        <v>4</v>
      </c>
      <c r="C12260" t="s">
        <v>17</v>
      </c>
      <c r="D12260" s="6">
        <v>0.05</v>
      </c>
      <c r="E12260" s="6">
        <v>0.05</v>
      </c>
      <c r="F12260" s="18">
        <v>230</v>
      </c>
      <c r="G12260" t="s">
        <v>2236</v>
      </c>
      <c r="H12260" t="s">
        <v>2228</v>
      </c>
      <c r="I12260" t="s">
        <v>7376</v>
      </c>
      <c r="J12260" t="s">
        <v>10675</v>
      </c>
      <c r="L12260" s="5"/>
      <c r="P12260" t="s">
        <v>10675</v>
      </c>
    </row>
    <row r="12261" spans="2:16" x14ac:dyDescent="0.25">
      <c r="B12261" t="s">
        <v>4</v>
      </c>
      <c r="C12261" t="s">
        <v>17</v>
      </c>
      <c r="D12261" s="6">
        <v>0.05</v>
      </c>
      <c r="E12261" s="6">
        <v>0.05</v>
      </c>
      <c r="F12261" s="18">
        <v>230</v>
      </c>
      <c r="G12261" t="s">
        <v>2236</v>
      </c>
      <c r="H12261" t="s">
        <v>2229</v>
      </c>
      <c r="I12261" t="s">
        <v>925</v>
      </c>
      <c r="J12261" t="s">
        <v>10724</v>
      </c>
      <c r="L12261" s="5"/>
      <c r="P12261" t="s">
        <v>10724</v>
      </c>
    </row>
    <row r="12262" spans="2:16" x14ac:dyDescent="0.25">
      <c r="B12262" t="s">
        <v>4</v>
      </c>
      <c r="C12262" t="s">
        <v>17</v>
      </c>
      <c r="D12262" s="6">
        <v>0.05</v>
      </c>
      <c r="E12262" s="6">
        <v>0.05</v>
      </c>
      <c r="F12262" s="18">
        <v>230</v>
      </c>
      <c r="G12262" t="s">
        <v>2236</v>
      </c>
      <c r="H12262" t="s">
        <v>2230</v>
      </c>
      <c r="I12262" t="s">
        <v>7379</v>
      </c>
      <c r="J12262" t="s">
        <v>10773</v>
      </c>
      <c r="L12262" s="5"/>
      <c r="P12262" t="s">
        <v>10773</v>
      </c>
    </row>
    <row r="12263" spans="2:16" x14ac:dyDescent="0.25">
      <c r="B12263" t="s">
        <v>4</v>
      </c>
      <c r="C12263" t="s">
        <v>17</v>
      </c>
      <c r="D12263" s="6">
        <v>0.05</v>
      </c>
      <c r="E12263" s="6">
        <v>0.05</v>
      </c>
      <c r="F12263" s="18">
        <v>230</v>
      </c>
      <c r="G12263" t="s">
        <v>2236</v>
      </c>
      <c r="H12263" t="s">
        <v>2231</v>
      </c>
      <c r="I12263" t="s">
        <v>7381</v>
      </c>
      <c r="J12263" t="s">
        <v>10822</v>
      </c>
      <c r="L12263" s="5"/>
      <c r="P12263" t="s">
        <v>10822</v>
      </c>
    </row>
    <row r="12264" spans="2:16" x14ac:dyDescent="0.25">
      <c r="B12264" t="s">
        <v>4</v>
      </c>
      <c r="C12264" t="s">
        <v>17</v>
      </c>
      <c r="D12264" s="6">
        <v>0.05</v>
      </c>
      <c r="E12264" s="6">
        <v>0.05</v>
      </c>
      <c r="F12264" s="18">
        <v>230</v>
      </c>
      <c r="G12264" t="s">
        <v>2236</v>
      </c>
      <c r="H12264" t="s">
        <v>2232</v>
      </c>
      <c r="I12264" t="s">
        <v>7383</v>
      </c>
      <c r="J12264" t="s">
        <v>10871</v>
      </c>
      <c r="L12264" s="5"/>
      <c r="P12264" t="s">
        <v>10871</v>
      </c>
    </row>
    <row r="12265" spans="2:16" x14ac:dyDescent="0.25">
      <c r="B12265" t="s">
        <v>4</v>
      </c>
      <c r="C12265" t="s">
        <v>17</v>
      </c>
      <c r="D12265" s="6">
        <v>0.05</v>
      </c>
      <c r="E12265" s="6">
        <v>0.05</v>
      </c>
      <c r="F12265" s="18">
        <v>230</v>
      </c>
      <c r="G12265" t="s">
        <v>2236</v>
      </c>
      <c r="H12265" t="s">
        <v>2233</v>
      </c>
      <c r="I12265" t="s">
        <v>7385</v>
      </c>
      <c r="J12265" t="s">
        <v>10920</v>
      </c>
      <c r="L12265" s="5"/>
      <c r="P12265" t="s">
        <v>10920</v>
      </c>
    </row>
    <row r="12266" spans="2:16" x14ac:dyDescent="0.25">
      <c r="B12266" t="s">
        <v>4</v>
      </c>
      <c r="C12266" t="s">
        <v>17</v>
      </c>
      <c r="D12266" s="6">
        <v>0.05</v>
      </c>
      <c r="E12266" s="6">
        <v>0.05</v>
      </c>
      <c r="F12266" s="18">
        <v>230</v>
      </c>
      <c r="G12266" t="s">
        <v>2236</v>
      </c>
      <c r="H12266" t="s">
        <v>2234</v>
      </c>
      <c r="I12266" t="s">
        <v>7387</v>
      </c>
      <c r="J12266" t="s">
        <v>10969</v>
      </c>
      <c r="L12266" s="5"/>
      <c r="P12266" t="s">
        <v>10969</v>
      </c>
    </row>
    <row r="12267" spans="2:16" x14ac:dyDescent="0.25">
      <c r="B12267" t="s">
        <v>4</v>
      </c>
      <c r="C12267" t="s">
        <v>17</v>
      </c>
      <c r="D12267" s="6">
        <v>0.05</v>
      </c>
      <c r="E12267" s="6">
        <v>0.05</v>
      </c>
      <c r="F12267" s="18">
        <v>230</v>
      </c>
      <c r="G12267" t="s">
        <v>2236</v>
      </c>
      <c r="H12267" t="s">
        <v>2235</v>
      </c>
      <c r="I12267" t="s">
        <v>7389</v>
      </c>
      <c r="J12267" t="s">
        <v>11018</v>
      </c>
      <c r="L12267" s="5"/>
      <c r="P12267" t="s">
        <v>11018</v>
      </c>
    </row>
    <row r="12268" spans="2:16" x14ac:dyDescent="0.25">
      <c r="B12268" t="s">
        <v>4</v>
      </c>
      <c r="C12268" t="s">
        <v>17</v>
      </c>
      <c r="D12268" s="6">
        <v>0.05</v>
      </c>
      <c r="E12268" s="6">
        <v>0.05</v>
      </c>
      <c r="F12268" s="18">
        <v>230</v>
      </c>
      <c r="G12268" t="s">
        <v>2236</v>
      </c>
      <c r="H12268" t="s">
        <v>2236</v>
      </c>
      <c r="I12268" t="s">
        <v>7391</v>
      </c>
      <c r="J12268" t="s">
        <v>11067</v>
      </c>
      <c r="L12268" s="5"/>
      <c r="P12268" t="s">
        <v>11067</v>
      </c>
    </row>
    <row r="12269" spans="2:16" x14ac:dyDescent="0.25">
      <c r="B12269" t="s">
        <v>4</v>
      </c>
      <c r="C12269" t="s">
        <v>16</v>
      </c>
      <c r="D12269" s="6">
        <v>0</v>
      </c>
      <c r="E12269" s="6">
        <v>0</v>
      </c>
      <c r="F12269" s="18">
        <v>280.5</v>
      </c>
      <c r="G12269" t="s">
        <v>2239</v>
      </c>
      <c r="H12269" t="s">
        <v>2190</v>
      </c>
      <c r="I12269" t="s">
        <v>7620</v>
      </c>
      <c r="J12269" t="s">
        <v>15359</v>
      </c>
      <c r="L12269" s="5"/>
      <c r="P12269" t="s">
        <v>15359</v>
      </c>
    </row>
    <row r="12270" spans="2:16" x14ac:dyDescent="0.25">
      <c r="B12270" t="s">
        <v>4</v>
      </c>
      <c r="C12270" t="s">
        <v>16</v>
      </c>
      <c r="D12270" s="6">
        <v>0</v>
      </c>
      <c r="E12270" s="6">
        <v>0</v>
      </c>
      <c r="F12270" s="18">
        <v>280.5</v>
      </c>
      <c r="G12270" t="s">
        <v>2239</v>
      </c>
      <c r="H12270" t="s">
        <v>2191</v>
      </c>
      <c r="I12270" t="s">
        <v>7621</v>
      </c>
      <c r="J12270" t="s">
        <v>15360</v>
      </c>
      <c r="L12270" s="5"/>
      <c r="P12270" t="s">
        <v>15360</v>
      </c>
    </row>
    <row r="12271" spans="2:16" x14ac:dyDescent="0.25">
      <c r="B12271" t="s">
        <v>4</v>
      </c>
      <c r="C12271" t="s">
        <v>16</v>
      </c>
      <c r="D12271" s="6">
        <v>0</v>
      </c>
      <c r="E12271" s="6">
        <v>0</v>
      </c>
      <c r="F12271" s="18">
        <v>164</v>
      </c>
      <c r="G12271" t="s">
        <v>2239</v>
      </c>
      <c r="H12271" t="s">
        <v>2192</v>
      </c>
      <c r="I12271" t="s">
        <v>7622</v>
      </c>
      <c r="J12271" t="s">
        <v>15361</v>
      </c>
      <c r="L12271" s="5"/>
      <c r="P12271" t="s">
        <v>15361</v>
      </c>
    </row>
    <row r="12272" spans="2:16" x14ac:dyDescent="0.25">
      <c r="B12272" t="s">
        <v>4</v>
      </c>
      <c r="C12272" t="s">
        <v>16</v>
      </c>
      <c r="D12272" s="6">
        <v>0</v>
      </c>
      <c r="E12272" s="6">
        <v>0</v>
      </c>
      <c r="F12272" s="18">
        <v>164</v>
      </c>
      <c r="G12272" t="s">
        <v>2239</v>
      </c>
      <c r="H12272" t="s">
        <v>2183</v>
      </c>
      <c r="I12272" t="s">
        <v>7623</v>
      </c>
      <c r="J12272" t="s">
        <v>15362</v>
      </c>
      <c r="L12272" s="5"/>
      <c r="P12272" t="s">
        <v>15362</v>
      </c>
    </row>
    <row r="12273" spans="2:16" x14ac:dyDescent="0.25">
      <c r="B12273" t="s">
        <v>4</v>
      </c>
      <c r="C12273" t="s">
        <v>16</v>
      </c>
      <c r="D12273" s="6">
        <v>0</v>
      </c>
      <c r="E12273" s="6">
        <v>0</v>
      </c>
      <c r="F12273" s="18">
        <v>164</v>
      </c>
      <c r="G12273" t="s">
        <v>2239</v>
      </c>
      <c r="H12273" t="s">
        <v>2193</v>
      </c>
      <c r="I12273" t="s">
        <v>7624</v>
      </c>
      <c r="J12273" t="s">
        <v>15363</v>
      </c>
      <c r="L12273" s="5"/>
      <c r="P12273" t="s">
        <v>15363</v>
      </c>
    </row>
    <row r="12274" spans="2:16" x14ac:dyDescent="0.25">
      <c r="B12274" t="s">
        <v>4</v>
      </c>
      <c r="C12274" t="s">
        <v>16</v>
      </c>
      <c r="D12274" s="6">
        <v>0</v>
      </c>
      <c r="E12274" s="6">
        <v>0</v>
      </c>
      <c r="F12274" s="18">
        <v>235</v>
      </c>
      <c r="G12274" t="s">
        <v>2239</v>
      </c>
      <c r="H12274" t="s">
        <v>2194</v>
      </c>
      <c r="I12274" t="s">
        <v>7625</v>
      </c>
      <c r="J12274" t="s">
        <v>15364</v>
      </c>
      <c r="L12274" s="5"/>
      <c r="P12274" t="s">
        <v>15364</v>
      </c>
    </row>
    <row r="12275" spans="2:16" x14ac:dyDescent="0.25">
      <c r="B12275" t="s">
        <v>4</v>
      </c>
      <c r="C12275" t="s">
        <v>16</v>
      </c>
      <c r="D12275" s="6">
        <v>0</v>
      </c>
      <c r="E12275" s="6">
        <v>0</v>
      </c>
      <c r="F12275" s="18">
        <v>227.5</v>
      </c>
      <c r="G12275" t="s">
        <v>2239</v>
      </c>
      <c r="H12275" t="s">
        <v>2195</v>
      </c>
      <c r="I12275" t="s">
        <v>7626</v>
      </c>
      <c r="J12275" t="s">
        <v>15365</v>
      </c>
      <c r="L12275" s="5"/>
      <c r="P12275" t="s">
        <v>15365</v>
      </c>
    </row>
    <row r="12276" spans="2:16" x14ac:dyDescent="0.25">
      <c r="B12276" t="s">
        <v>4</v>
      </c>
      <c r="C12276" t="s">
        <v>16</v>
      </c>
      <c r="D12276" s="6">
        <v>0</v>
      </c>
      <c r="E12276" s="6">
        <v>0</v>
      </c>
      <c r="F12276" s="18">
        <v>227.5</v>
      </c>
      <c r="G12276" t="s">
        <v>2239</v>
      </c>
      <c r="H12276" t="s">
        <v>2196</v>
      </c>
      <c r="I12276" t="s">
        <v>7627</v>
      </c>
      <c r="J12276" t="s">
        <v>15366</v>
      </c>
      <c r="L12276" s="5"/>
      <c r="P12276" t="s">
        <v>15366</v>
      </c>
    </row>
    <row r="12277" spans="2:16" x14ac:dyDescent="0.25">
      <c r="B12277" t="s">
        <v>4</v>
      </c>
      <c r="C12277" t="s">
        <v>16</v>
      </c>
      <c r="D12277" s="6">
        <v>0</v>
      </c>
      <c r="E12277" s="6">
        <v>0</v>
      </c>
      <c r="F12277" s="18">
        <v>280.5</v>
      </c>
      <c r="G12277" t="s">
        <v>2239</v>
      </c>
      <c r="H12277" t="s">
        <v>2197</v>
      </c>
      <c r="I12277" t="s">
        <v>7628</v>
      </c>
      <c r="J12277" t="s">
        <v>15367</v>
      </c>
      <c r="L12277" s="5"/>
      <c r="P12277" t="s">
        <v>15367</v>
      </c>
    </row>
    <row r="12278" spans="2:16" x14ac:dyDescent="0.25">
      <c r="B12278" t="s">
        <v>4</v>
      </c>
      <c r="C12278" t="s">
        <v>16</v>
      </c>
      <c r="D12278" s="6">
        <v>0</v>
      </c>
      <c r="E12278" s="6">
        <v>0</v>
      </c>
      <c r="F12278" s="18">
        <v>280.5</v>
      </c>
      <c r="G12278" t="s">
        <v>2239</v>
      </c>
      <c r="H12278" t="s">
        <v>2198</v>
      </c>
      <c r="I12278" t="s">
        <v>7629</v>
      </c>
      <c r="J12278" t="s">
        <v>15368</v>
      </c>
      <c r="L12278" s="5"/>
      <c r="P12278" t="s">
        <v>15368</v>
      </c>
    </row>
    <row r="12279" spans="2:16" x14ac:dyDescent="0.25">
      <c r="B12279" t="s">
        <v>4</v>
      </c>
      <c r="C12279" t="s">
        <v>16</v>
      </c>
      <c r="D12279" s="6">
        <v>0</v>
      </c>
      <c r="E12279" s="6">
        <v>0</v>
      </c>
      <c r="F12279" s="18">
        <v>148</v>
      </c>
      <c r="G12279" t="s">
        <v>2239</v>
      </c>
      <c r="H12279" t="s">
        <v>2199</v>
      </c>
      <c r="I12279" t="s">
        <v>7630</v>
      </c>
      <c r="J12279" t="s">
        <v>15369</v>
      </c>
      <c r="L12279" s="5"/>
      <c r="P12279" t="s">
        <v>15369</v>
      </c>
    </row>
    <row r="12280" spans="2:16" x14ac:dyDescent="0.25">
      <c r="B12280" t="s">
        <v>4</v>
      </c>
      <c r="C12280" t="s">
        <v>16</v>
      </c>
      <c r="D12280" s="6">
        <v>0</v>
      </c>
      <c r="E12280" s="6">
        <v>0</v>
      </c>
      <c r="F12280" s="18">
        <v>164</v>
      </c>
      <c r="G12280" t="s">
        <v>2239</v>
      </c>
      <c r="H12280" t="s">
        <v>1014</v>
      </c>
      <c r="I12280" t="s">
        <v>7631</v>
      </c>
      <c r="J12280" t="s">
        <v>15370</v>
      </c>
      <c r="L12280" s="5"/>
      <c r="P12280" t="s">
        <v>15370</v>
      </c>
    </row>
    <row r="12281" spans="2:16" x14ac:dyDescent="0.25">
      <c r="B12281" t="s">
        <v>4</v>
      </c>
      <c r="C12281" t="s">
        <v>16</v>
      </c>
      <c r="D12281" s="6">
        <v>0</v>
      </c>
      <c r="E12281" s="6">
        <v>0</v>
      </c>
      <c r="F12281" s="18">
        <v>227.5</v>
      </c>
      <c r="G12281" t="s">
        <v>2239</v>
      </c>
      <c r="H12281" t="s">
        <v>2200</v>
      </c>
      <c r="I12281" t="s">
        <v>7632</v>
      </c>
      <c r="J12281" t="s">
        <v>15371</v>
      </c>
      <c r="L12281" s="5"/>
      <c r="P12281" t="s">
        <v>15371</v>
      </c>
    </row>
    <row r="12282" spans="2:16" x14ac:dyDescent="0.25">
      <c r="B12282" t="s">
        <v>4</v>
      </c>
      <c r="C12282" t="s">
        <v>16</v>
      </c>
      <c r="D12282" s="6">
        <v>0</v>
      </c>
      <c r="E12282" s="6">
        <v>0</v>
      </c>
      <c r="F12282" s="18">
        <v>227.5</v>
      </c>
      <c r="G12282" t="s">
        <v>2239</v>
      </c>
      <c r="H12282" t="s">
        <v>2201</v>
      </c>
      <c r="I12282" t="s">
        <v>7633</v>
      </c>
      <c r="J12282" t="s">
        <v>15372</v>
      </c>
      <c r="L12282" s="5"/>
      <c r="P12282" t="s">
        <v>15372</v>
      </c>
    </row>
    <row r="12283" spans="2:16" x14ac:dyDescent="0.25">
      <c r="B12283" t="s">
        <v>4</v>
      </c>
      <c r="C12283" t="s">
        <v>16</v>
      </c>
      <c r="D12283" s="6">
        <v>0</v>
      </c>
      <c r="E12283" s="6">
        <v>0</v>
      </c>
      <c r="F12283" s="18">
        <v>238</v>
      </c>
      <c r="G12283" t="s">
        <v>2239</v>
      </c>
      <c r="H12283" t="s">
        <v>2202</v>
      </c>
      <c r="I12283" t="s">
        <v>7634</v>
      </c>
      <c r="J12283" t="s">
        <v>15373</v>
      </c>
      <c r="L12283" s="5"/>
      <c r="P12283" t="s">
        <v>15373</v>
      </c>
    </row>
    <row r="12284" spans="2:16" x14ac:dyDescent="0.25">
      <c r="B12284" t="s">
        <v>4</v>
      </c>
      <c r="C12284" t="s">
        <v>16</v>
      </c>
      <c r="D12284" s="6">
        <v>0</v>
      </c>
      <c r="E12284" s="6">
        <v>0</v>
      </c>
      <c r="F12284" s="18">
        <v>280.5</v>
      </c>
      <c r="G12284" t="s">
        <v>2239</v>
      </c>
      <c r="H12284" t="s">
        <v>2203</v>
      </c>
      <c r="I12284" t="s">
        <v>7635</v>
      </c>
      <c r="J12284" t="s">
        <v>15374</v>
      </c>
      <c r="L12284" s="5"/>
      <c r="P12284" t="s">
        <v>15374</v>
      </c>
    </row>
    <row r="12285" spans="2:16" x14ac:dyDescent="0.25">
      <c r="B12285" t="s">
        <v>4</v>
      </c>
      <c r="C12285" t="s">
        <v>16</v>
      </c>
      <c r="D12285" s="6">
        <v>0</v>
      </c>
      <c r="E12285" s="6">
        <v>0</v>
      </c>
      <c r="F12285" s="18">
        <v>280.5</v>
      </c>
      <c r="G12285" t="s">
        <v>2239</v>
      </c>
      <c r="H12285" t="s">
        <v>2204</v>
      </c>
      <c r="I12285" t="s">
        <v>7636</v>
      </c>
      <c r="J12285" t="s">
        <v>15375</v>
      </c>
      <c r="L12285" s="5"/>
      <c r="P12285" t="s">
        <v>15375</v>
      </c>
    </row>
    <row r="12286" spans="2:16" x14ac:dyDescent="0.25">
      <c r="B12286" t="s">
        <v>4</v>
      </c>
      <c r="C12286" t="s">
        <v>16</v>
      </c>
      <c r="D12286" s="6">
        <v>0</v>
      </c>
      <c r="E12286" s="6">
        <v>0</v>
      </c>
      <c r="F12286" s="18">
        <v>235</v>
      </c>
      <c r="G12286" t="s">
        <v>2239</v>
      </c>
      <c r="H12286" t="s">
        <v>2205</v>
      </c>
      <c r="I12286" t="s">
        <v>7637</v>
      </c>
      <c r="J12286" t="s">
        <v>15376</v>
      </c>
      <c r="L12286" s="5"/>
      <c r="P12286" t="s">
        <v>15376</v>
      </c>
    </row>
    <row r="12287" spans="2:16" x14ac:dyDescent="0.25">
      <c r="B12287" t="s">
        <v>4</v>
      </c>
      <c r="C12287" t="s">
        <v>16</v>
      </c>
      <c r="D12287" s="6">
        <v>0</v>
      </c>
      <c r="E12287" s="6">
        <v>0</v>
      </c>
      <c r="F12287" s="18">
        <v>227.5</v>
      </c>
      <c r="G12287" t="s">
        <v>2239</v>
      </c>
      <c r="H12287" t="s">
        <v>2206</v>
      </c>
      <c r="I12287" t="s">
        <v>7638</v>
      </c>
      <c r="J12287" t="s">
        <v>15377</v>
      </c>
      <c r="L12287" s="5"/>
      <c r="P12287" t="s">
        <v>15377</v>
      </c>
    </row>
    <row r="12288" spans="2:16" x14ac:dyDescent="0.25">
      <c r="B12288" t="s">
        <v>4</v>
      </c>
      <c r="C12288" t="s">
        <v>16</v>
      </c>
      <c r="D12288" s="6">
        <v>0</v>
      </c>
      <c r="E12288" s="6">
        <v>0</v>
      </c>
      <c r="F12288" s="18">
        <v>235</v>
      </c>
      <c r="G12288" t="s">
        <v>2239</v>
      </c>
      <c r="H12288" t="s">
        <v>2207</v>
      </c>
      <c r="I12288" t="s">
        <v>7639</v>
      </c>
      <c r="J12288" t="s">
        <v>15378</v>
      </c>
      <c r="L12288" s="5"/>
      <c r="P12288" t="s">
        <v>15378</v>
      </c>
    </row>
    <row r="12289" spans="2:16" x14ac:dyDescent="0.25">
      <c r="B12289" t="s">
        <v>4</v>
      </c>
      <c r="C12289" t="s">
        <v>16</v>
      </c>
      <c r="D12289" s="6">
        <v>0</v>
      </c>
      <c r="E12289" s="6">
        <v>0</v>
      </c>
      <c r="F12289" s="18">
        <v>227.5</v>
      </c>
      <c r="G12289" t="s">
        <v>2239</v>
      </c>
      <c r="H12289" t="s">
        <v>2208</v>
      </c>
      <c r="I12289" t="s">
        <v>7640</v>
      </c>
      <c r="J12289" t="s">
        <v>15379</v>
      </c>
      <c r="L12289" s="5"/>
      <c r="P12289" t="s">
        <v>15379</v>
      </c>
    </row>
    <row r="12290" spans="2:16" x14ac:dyDescent="0.25">
      <c r="B12290" t="s">
        <v>4</v>
      </c>
      <c r="C12290" t="s">
        <v>16</v>
      </c>
      <c r="D12290" s="6">
        <v>0</v>
      </c>
      <c r="E12290" s="6">
        <v>0</v>
      </c>
      <c r="F12290" s="18">
        <v>148</v>
      </c>
      <c r="G12290" t="s">
        <v>2239</v>
      </c>
      <c r="H12290" t="s">
        <v>2209</v>
      </c>
      <c r="I12290" t="s">
        <v>7641</v>
      </c>
      <c r="J12290" t="s">
        <v>15380</v>
      </c>
      <c r="L12290" s="5"/>
      <c r="P12290" t="s">
        <v>15380</v>
      </c>
    </row>
    <row r="12291" spans="2:16" x14ac:dyDescent="0.25">
      <c r="B12291" t="s">
        <v>4</v>
      </c>
      <c r="C12291" t="s">
        <v>16</v>
      </c>
      <c r="D12291" s="6">
        <v>0</v>
      </c>
      <c r="E12291" s="6">
        <v>0</v>
      </c>
      <c r="F12291" s="18">
        <v>238</v>
      </c>
      <c r="G12291" t="s">
        <v>2239</v>
      </c>
      <c r="H12291" t="s">
        <v>2210</v>
      </c>
      <c r="I12291" t="s">
        <v>7642</v>
      </c>
      <c r="J12291" t="s">
        <v>15381</v>
      </c>
      <c r="L12291" s="5"/>
      <c r="P12291" t="s">
        <v>15381</v>
      </c>
    </row>
    <row r="12292" spans="2:16" x14ac:dyDescent="0.25">
      <c r="B12292" t="s">
        <v>4</v>
      </c>
      <c r="C12292" t="s">
        <v>16</v>
      </c>
      <c r="D12292" s="6">
        <v>0</v>
      </c>
      <c r="E12292" s="6">
        <v>0</v>
      </c>
      <c r="F12292" s="18">
        <v>280.5</v>
      </c>
      <c r="G12292" t="s">
        <v>2239</v>
      </c>
      <c r="H12292" t="s">
        <v>2211</v>
      </c>
      <c r="I12292" t="s">
        <v>7643</v>
      </c>
      <c r="J12292" t="s">
        <v>15382</v>
      </c>
      <c r="L12292" s="5"/>
      <c r="P12292" t="s">
        <v>15382</v>
      </c>
    </row>
    <row r="12293" spans="2:16" x14ac:dyDescent="0.25">
      <c r="B12293" t="s">
        <v>4</v>
      </c>
      <c r="C12293" t="s">
        <v>16</v>
      </c>
      <c r="D12293" s="6">
        <v>0</v>
      </c>
      <c r="E12293" s="6">
        <v>0</v>
      </c>
      <c r="F12293" s="18">
        <v>164</v>
      </c>
      <c r="G12293" t="s">
        <v>2239</v>
      </c>
      <c r="H12293" t="s">
        <v>2212</v>
      </c>
      <c r="I12293" t="s">
        <v>7644</v>
      </c>
      <c r="J12293" t="s">
        <v>15383</v>
      </c>
      <c r="L12293" s="5"/>
      <c r="P12293" t="s">
        <v>15383</v>
      </c>
    </row>
    <row r="12294" spans="2:16" x14ac:dyDescent="0.25">
      <c r="B12294" t="s">
        <v>4</v>
      </c>
      <c r="C12294" t="s">
        <v>16</v>
      </c>
      <c r="D12294" s="6">
        <v>0</v>
      </c>
      <c r="E12294" s="6">
        <v>0</v>
      </c>
      <c r="F12294" s="18">
        <v>280.5</v>
      </c>
      <c r="G12294" t="s">
        <v>2239</v>
      </c>
      <c r="H12294" t="s">
        <v>2213</v>
      </c>
      <c r="I12294" t="s">
        <v>7645</v>
      </c>
      <c r="J12294" t="s">
        <v>15384</v>
      </c>
      <c r="L12294" s="5"/>
      <c r="P12294" t="s">
        <v>15384</v>
      </c>
    </row>
    <row r="12295" spans="2:16" x14ac:dyDescent="0.25">
      <c r="B12295" t="s">
        <v>4</v>
      </c>
      <c r="C12295" t="s">
        <v>16</v>
      </c>
      <c r="D12295" s="6">
        <v>0</v>
      </c>
      <c r="E12295" s="6">
        <v>0</v>
      </c>
      <c r="F12295" s="18">
        <v>148</v>
      </c>
      <c r="G12295" t="s">
        <v>2239</v>
      </c>
      <c r="H12295" t="s">
        <v>2214</v>
      </c>
      <c r="I12295" t="s">
        <v>7646</v>
      </c>
      <c r="J12295" t="s">
        <v>15385</v>
      </c>
      <c r="L12295" s="5"/>
      <c r="P12295" t="s">
        <v>15385</v>
      </c>
    </row>
    <row r="12296" spans="2:16" x14ac:dyDescent="0.25">
      <c r="B12296" t="s">
        <v>4</v>
      </c>
      <c r="C12296" t="s">
        <v>16</v>
      </c>
      <c r="D12296" s="6">
        <v>0</v>
      </c>
      <c r="E12296" s="6">
        <v>0</v>
      </c>
      <c r="F12296" s="18">
        <v>148</v>
      </c>
      <c r="G12296" t="s">
        <v>2239</v>
      </c>
      <c r="H12296" t="s">
        <v>2215</v>
      </c>
      <c r="I12296" t="s">
        <v>7647</v>
      </c>
      <c r="J12296" t="s">
        <v>15386</v>
      </c>
      <c r="L12296" s="5"/>
      <c r="P12296" t="s">
        <v>15386</v>
      </c>
    </row>
    <row r="12297" spans="2:16" x14ac:dyDescent="0.25">
      <c r="B12297" t="s">
        <v>4</v>
      </c>
      <c r="C12297" t="s">
        <v>16</v>
      </c>
      <c r="D12297" s="6">
        <v>0</v>
      </c>
      <c r="E12297" s="6">
        <v>0</v>
      </c>
      <c r="F12297" s="18">
        <v>235</v>
      </c>
      <c r="G12297" t="s">
        <v>2239</v>
      </c>
      <c r="H12297" t="s">
        <v>2216</v>
      </c>
      <c r="I12297" t="s">
        <v>7648</v>
      </c>
      <c r="J12297" t="s">
        <v>15387</v>
      </c>
      <c r="L12297" s="5"/>
      <c r="P12297" t="s">
        <v>15387</v>
      </c>
    </row>
    <row r="12298" spans="2:16" x14ac:dyDescent="0.25">
      <c r="B12298" t="s">
        <v>4</v>
      </c>
      <c r="C12298" t="s">
        <v>16</v>
      </c>
      <c r="D12298" s="6">
        <v>0</v>
      </c>
      <c r="E12298" s="6">
        <v>0</v>
      </c>
      <c r="F12298" s="18">
        <v>227.5</v>
      </c>
      <c r="G12298" t="s">
        <v>2239</v>
      </c>
      <c r="H12298" t="s">
        <v>2217</v>
      </c>
      <c r="I12298" t="s">
        <v>7649</v>
      </c>
      <c r="J12298" t="s">
        <v>15388</v>
      </c>
      <c r="L12298" s="5"/>
      <c r="P12298" t="s">
        <v>15388</v>
      </c>
    </row>
    <row r="12299" spans="2:16" x14ac:dyDescent="0.25">
      <c r="B12299" t="s">
        <v>4</v>
      </c>
      <c r="C12299" t="s">
        <v>16</v>
      </c>
      <c r="D12299" s="6">
        <v>0</v>
      </c>
      <c r="E12299" s="6">
        <v>0</v>
      </c>
      <c r="F12299" s="18">
        <v>164</v>
      </c>
      <c r="G12299" t="s">
        <v>2239</v>
      </c>
      <c r="H12299" t="s">
        <v>2218</v>
      </c>
      <c r="I12299" t="s">
        <v>7650</v>
      </c>
      <c r="J12299" t="s">
        <v>15389</v>
      </c>
      <c r="L12299" s="5"/>
      <c r="P12299" t="s">
        <v>15389</v>
      </c>
    </row>
    <row r="12300" spans="2:16" x14ac:dyDescent="0.25">
      <c r="B12300" t="s">
        <v>4</v>
      </c>
      <c r="C12300" t="s">
        <v>16</v>
      </c>
      <c r="D12300" s="6">
        <v>0</v>
      </c>
      <c r="E12300" s="6">
        <v>0</v>
      </c>
      <c r="F12300" s="18">
        <v>164</v>
      </c>
      <c r="G12300" t="s">
        <v>2239</v>
      </c>
      <c r="H12300" t="s">
        <v>2219</v>
      </c>
      <c r="I12300" t="s">
        <v>7651</v>
      </c>
      <c r="J12300" t="s">
        <v>15390</v>
      </c>
      <c r="L12300" s="5"/>
      <c r="P12300" t="s">
        <v>15390</v>
      </c>
    </row>
    <row r="12301" spans="2:16" x14ac:dyDescent="0.25">
      <c r="B12301" t="s">
        <v>4</v>
      </c>
      <c r="C12301" t="s">
        <v>16</v>
      </c>
      <c r="D12301" s="6">
        <v>0</v>
      </c>
      <c r="E12301" s="6">
        <v>0</v>
      </c>
      <c r="F12301" s="18">
        <v>235</v>
      </c>
      <c r="G12301" t="s">
        <v>2239</v>
      </c>
      <c r="H12301" t="s">
        <v>2220</v>
      </c>
      <c r="I12301" t="s">
        <v>7652</v>
      </c>
      <c r="J12301" t="s">
        <v>15391</v>
      </c>
      <c r="L12301" s="5"/>
      <c r="P12301" t="s">
        <v>15391</v>
      </c>
    </row>
    <row r="12302" spans="2:16" x14ac:dyDescent="0.25">
      <c r="B12302" t="s">
        <v>4</v>
      </c>
      <c r="C12302" t="s">
        <v>16</v>
      </c>
      <c r="D12302" s="6">
        <v>0</v>
      </c>
      <c r="E12302" s="6">
        <v>0</v>
      </c>
      <c r="F12302" s="18">
        <v>227.5</v>
      </c>
      <c r="G12302" t="s">
        <v>2239</v>
      </c>
      <c r="H12302" t="s">
        <v>2221</v>
      </c>
      <c r="I12302" t="s">
        <v>7653</v>
      </c>
      <c r="J12302" t="s">
        <v>15392</v>
      </c>
      <c r="L12302" s="5"/>
      <c r="P12302" t="s">
        <v>15392</v>
      </c>
    </row>
    <row r="12303" spans="2:16" x14ac:dyDescent="0.25">
      <c r="B12303" t="s">
        <v>4</v>
      </c>
      <c r="C12303" t="s">
        <v>16</v>
      </c>
      <c r="D12303" s="6">
        <v>0</v>
      </c>
      <c r="E12303" s="6">
        <v>0</v>
      </c>
      <c r="F12303" s="18">
        <v>238</v>
      </c>
      <c r="G12303" t="s">
        <v>2239</v>
      </c>
      <c r="H12303" t="s">
        <v>2222</v>
      </c>
      <c r="I12303" t="s">
        <v>7654</v>
      </c>
      <c r="J12303" t="s">
        <v>15393</v>
      </c>
      <c r="L12303" s="5"/>
      <c r="P12303" t="s">
        <v>15393</v>
      </c>
    </row>
    <row r="12304" spans="2:16" x14ac:dyDescent="0.25">
      <c r="B12304" t="s">
        <v>4</v>
      </c>
      <c r="C12304" t="s">
        <v>16</v>
      </c>
      <c r="D12304" s="6">
        <v>0</v>
      </c>
      <c r="E12304" s="6">
        <v>0</v>
      </c>
      <c r="F12304" s="18">
        <v>164</v>
      </c>
      <c r="G12304" t="s">
        <v>2239</v>
      </c>
      <c r="H12304" t="s">
        <v>2223</v>
      </c>
      <c r="I12304" t="s">
        <v>7655</v>
      </c>
      <c r="J12304" t="s">
        <v>15394</v>
      </c>
      <c r="L12304" s="5"/>
      <c r="P12304" t="s">
        <v>15394</v>
      </c>
    </row>
    <row r="12305" spans="2:16" x14ac:dyDescent="0.25">
      <c r="B12305" t="s">
        <v>4</v>
      </c>
      <c r="C12305" t="s">
        <v>16</v>
      </c>
      <c r="D12305" s="6">
        <v>0</v>
      </c>
      <c r="E12305" s="6">
        <v>0</v>
      </c>
      <c r="F12305" s="18">
        <v>227.5</v>
      </c>
      <c r="G12305" t="s">
        <v>2239</v>
      </c>
      <c r="H12305" t="s">
        <v>2224</v>
      </c>
      <c r="I12305" t="s">
        <v>7656</v>
      </c>
      <c r="J12305" t="s">
        <v>15395</v>
      </c>
      <c r="L12305" s="5"/>
      <c r="P12305" t="s">
        <v>15395</v>
      </c>
    </row>
    <row r="12306" spans="2:16" x14ac:dyDescent="0.25">
      <c r="B12306" t="s">
        <v>4</v>
      </c>
      <c r="C12306" t="s">
        <v>16</v>
      </c>
      <c r="D12306" s="6">
        <v>0</v>
      </c>
      <c r="E12306" s="6">
        <v>0</v>
      </c>
      <c r="F12306" s="18">
        <v>235</v>
      </c>
      <c r="G12306" t="s">
        <v>2239</v>
      </c>
      <c r="H12306" t="s">
        <v>2225</v>
      </c>
      <c r="I12306" t="s">
        <v>7657</v>
      </c>
      <c r="J12306" t="s">
        <v>15396</v>
      </c>
      <c r="L12306" s="5"/>
      <c r="P12306" t="s">
        <v>15396</v>
      </c>
    </row>
    <row r="12307" spans="2:16" x14ac:dyDescent="0.25">
      <c r="B12307" t="s">
        <v>4</v>
      </c>
      <c r="C12307" t="s">
        <v>16</v>
      </c>
      <c r="D12307" s="6">
        <v>0</v>
      </c>
      <c r="E12307" s="6">
        <v>0</v>
      </c>
      <c r="F12307" s="18">
        <v>280.5</v>
      </c>
      <c r="G12307" t="s">
        <v>2239</v>
      </c>
      <c r="H12307" t="s">
        <v>2226</v>
      </c>
      <c r="I12307" t="s">
        <v>7658</v>
      </c>
      <c r="J12307" t="s">
        <v>15397</v>
      </c>
      <c r="L12307" s="5"/>
      <c r="P12307" t="s">
        <v>15397</v>
      </c>
    </row>
    <row r="12308" spans="2:16" x14ac:dyDescent="0.25">
      <c r="B12308" t="s">
        <v>4</v>
      </c>
      <c r="C12308" t="s">
        <v>16</v>
      </c>
      <c r="D12308" s="6">
        <v>0</v>
      </c>
      <c r="E12308" s="6">
        <v>0</v>
      </c>
      <c r="F12308" s="18">
        <v>148</v>
      </c>
      <c r="G12308" t="s">
        <v>2239</v>
      </c>
      <c r="H12308" t="s">
        <v>2227</v>
      </c>
      <c r="I12308" t="s">
        <v>7659</v>
      </c>
      <c r="J12308" t="s">
        <v>15398</v>
      </c>
      <c r="L12308" s="5"/>
      <c r="P12308" t="s">
        <v>15398</v>
      </c>
    </row>
    <row r="12309" spans="2:16" x14ac:dyDescent="0.25">
      <c r="B12309" t="s">
        <v>4</v>
      </c>
      <c r="C12309" t="s">
        <v>16</v>
      </c>
      <c r="D12309" s="6">
        <v>0</v>
      </c>
      <c r="E12309" s="6">
        <v>0</v>
      </c>
      <c r="F12309" s="18">
        <v>280.5</v>
      </c>
      <c r="G12309" t="s">
        <v>2239</v>
      </c>
      <c r="H12309" t="s">
        <v>2228</v>
      </c>
      <c r="I12309" t="s">
        <v>7660</v>
      </c>
      <c r="J12309" t="s">
        <v>15399</v>
      </c>
      <c r="L12309" s="5"/>
      <c r="P12309" t="s">
        <v>15399</v>
      </c>
    </row>
    <row r="12310" spans="2:16" x14ac:dyDescent="0.25">
      <c r="B12310" t="s">
        <v>4</v>
      </c>
      <c r="C12310" t="s">
        <v>16</v>
      </c>
      <c r="D12310" s="6">
        <v>0</v>
      </c>
      <c r="E12310" s="6">
        <v>0</v>
      </c>
      <c r="F12310" s="18">
        <v>238</v>
      </c>
      <c r="G12310" t="s">
        <v>2239</v>
      </c>
      <c r="H12310" t="s">
        <v>2229</v>
      </c>
      <c r="I12310" t="s">
        <v>7661</v>
      </c>
      <c r="J12310" t="s">
        <v>15400</v>
      </c>
      <c r="L12310" s="5"/>
      <c r="P12310" t="s">
        <v>15400</v>
      </c>
    </row>
    <row r="12311" spans="2:16" x14ac:dyDescent="0.25">
      <c r="B12311" t="s">
        <v>4</v>
      </c>
      <c r="C12311" t="s">
        <v>16</v>
      </c>
      <c r="D12311" s="6">
        <v>0</v>
      </c>
      <c r="E12311" s="6">
        <v>0</v>
      </c>
      <c r="F12311" s="18">
        <v>164</v>
      </c>
      <c r="G12311" t="s">
        <v>2239</v>
      </c>
      <c r="H12311" t="s">
        <v>2230</v>
      </c>
      <c r="I12311" t="s">
        <v>7662</v>
      </c>
      <c r="J12311" t="s">
        <v>15401</v>
      </c>
      <c r="L12311" s="5"/>
      <c r="P12311" t="s">
        <v>15401</v>
      </c>
    </row>
    <row r="12312" spans="2:16" x14ac:dyDescent="0.25">
      <c r="B12312" t="s">
        <v>4</v>
      </c>
      <c r="C12312" t="s">
        <v>16</v>
      </c>
      <c r="D12312" s="6">
        <v>0</v>
      </c>
      <c r="E12312" s="6">
        <v>0</v>
      </c>
      <c r="F12312" s="18">
        <v>227.5</v>
      </c>
      <c r="G12312" t="s">
        <v>2239</v>
      </c>
      <c r="H12312" t="s">
        <v>2231</v>
      </c>
      <c r="I12312" t="s">
        <v>7663</v>
      </c>
      <c r="J12312" t="s">
        <v>15402</v>
      </c>
      <c r="L12312" s="5"/>
      <c r="P12312" t="s">
        <v>15402</v>
      </c>
    </row>
    <row r="12313" spans="2:16" x14ac:dyDescent="0.25">
      <c r="B12313" t="s">
        <v>4</v>
      </c>
      <c r="C12313" t="s">
        <v>16</v>
      </c>
      <c r="D12313" s="6">
        <v>0</v>
      </c>
      <c r="E12313" s="6">
        <v>0</v>
      </c>
      <c r="F12313" s="18">
        <v>235</v>
      </c>
      <c r="G12313" t="s">
        <v>2239</v>
      </c>
      <c r="H12313" t="s">
        <v>2232</v>
      </c>
      <c r="I12313" t="s">
        <v>7664</v>
      </c>
      <c r="J12313" t="s">
        <v>15403</v>
      </c>
      <c r="L12313" s="5"/>
      <c r="P12313" t="s">
        <v>15403</v>
      </c>
    </row>
    <row r="12314" spans="2:16" x14ac:dyDescent="0.25">
      <c r="B12314" t="s">
        <v>4</v>
      </c>
      <c r="C12314" t="s">
        <v>16</v>
      </c>
      <c r="D12314" s="6">
        <v>0</v>
      </c>
      <c r="E12314" s="6">
        <v>0</v>
      </c>
      <c r="F12314" s="18">
        <v>164</v>
      </c>
      <c r="G12314" t="s">
        <v>2239</v>
      </c>
      <c r="H12314" t="s">
        <v>2233</v>
      </c>
      <c r="I12314" t="s">
        <v>7665</v>
      </c>
      <c r="J12314" t="s">
        <v>15404</v>
      </c>
      <c r="L12314" s="5"/>
      <c r="P12314" t="s">
        <v>15404</v>
      </c>
    </row>
    <row r="12315" spans="2:16" x14ac:dyDescent="0.25">
      <c r="B12315" t="s">
        <v>4</v>
      </c>
      <c r="C12315" t="s">
        <v>16</v>
      </c>
      <c r="D12315" s="6">
        <v>0</v>
      </c>
      <c r="E12315" s="6">
        <v>0</v>
      </c>
      <c r="F12315" s="18">
        <v>148</v>
      </c>
      <c r="G12315" t="s">
        <v>2239</v>
      </c>
      <c r="H12315" t="s">
        <v>2234</v>
      </c>
      <c r="I12315" t="s">
        <v>7666</v>
      </c>
      <c r="J12315" t="s">
        <v>15405</v>
      </c>
      <c r="L12315" s="5"/>
      <c r="P12315" t="s">
        <v>15405</v>
      </c>
    </row>
    <row r="12316" spans="2:16" x14ac:dyDescent="0.25">
      <c r="B12316" t="s">
        <v>4</v>
      </c>
      <c r="C12316" t="s">
        <v>16</v>
      </c>
      <c r="D12316" s="6">
        <v>0</v>
      </c>
      <c r="E12316" s="6">
        <v>0</v>
      </c>
      <c r="F12316" s="18">
        <v>235</v>
      </c>
      <c r="G12316" t="s">
        <v>2239</v>
      </c>
      <c r="H12316" t="s">
        <v>2235</v>
      </c>
      <c r="I12316" t="s">
        <v>7667</v>
      </c>
      <c r="J12316" t="s">
        <v>15406</v>
      </c>
      <c r="L12316" s="5"/>
      <c r="P12316" t="s">
        <v>15406</v>
      </c>
    </row>
    <row r="12317" spans="2:16" x14ac:dyDescent="0.25">
      <c r="B12317" t="s">
        <v>4</v>
      </c>
      <c r="C12317" t="s">
        <v>16</v>
      </c>
      <c r="D12317" s="6">
        <v>0</v>
      </c>
      <c r="E12317" s="6">
        <v>0</v>
      </c>
      <c r="F12317" s="18">
        <v>164</v>
      </c>
      <c r="G12317" t="s">
        <v>2239</v>
      </c>
      <c r="H12317" t="s">
        <v>2236</v>
      </c>
      <c r="I12317" t="s">
        <v>7668</v>
      </c>
      <c r="J12317" t="s">
        <v>15407</v>
      </c>
      <c r="L12317" s="5"/>
      <c r="P12317" t="s">
        <v>15407</v>
      </c>
    </row>
    <row r="12318" spans="2:16" x14ac:dyDescent="0.25">
      <c r="B12318" t="s">
        <v>4</v>
      </c>
      <c r="C12318" t="s">
        <v>16</v>
      </c>
      <c r="D12318" s="6">
        <v>0</v>
      </c>
      <c r="E12318" s="6">
        <v>0</v>
      </c>
      <c r="F12318" s="18">
        <v>291</v>
      </c>
      <c r="G12318" t="s">
        <v>2190</v>
      </c>
      <c r="H12318" t="s">
        <v>2239</v>
      </c>
      <c r="I12318" t="s">
        <v>7669</v>
      </c>
      <c r="J12318" t="s">
        <v>15408</v>
      </c>
      <c r="L12318" s="5"/>
      <c r="P12318" t="s">
        <v>15408</v>
      </c>
    </row>
    <row r="12319" spans="2:16" x14ac:dyDescent="0.25">
      <c r="B12319" t="s">
        <v>4</v>
      </c>
      <c r="C12319" t="s">
        <v>16</v>
      </c>
      <c r="D12319" s="6">
        <v>0</v>
      </c>
      <c r="E12319" s="6">
        <v>0</v>
      </c>
      <c r="F12319" s="18">
        <v>296</v>
      </c>
      <c r="G12319" t="s">
        <v>2190</v>
      </c>
      <c r="H12319" t="s">
        <v>2240</v>
      </c>
      <c r="I12319" t="s">
        <v>7670</v>
      </c>
      <c r="J12319" t="s">
        <v>15409</v>
      </c>
      <c r="L12319" s="5"/>
      <c r="P12319" t="s">
        <v>15409</v>
      </c>
    </row>
    <row r="12320" spans="2:16" x14ac:dyDescent="0.25">
      <c r="B12320" t="s">
        <v>4</v>
      </c>
      <c r="C12320" t="s">
        <v>16</v>
      </c>
      <c r="D12320" s="6">
        <v>0</v>
      </c>
      <c r="E12320" s="6">
        <v>0</v>
      </c>
      <c r="F12320" s="18">
        <v>264.5</v>
      </c>
      <c r="G12320" t="s">
        <v>2190</v>
      </c>
      <c r="H12320" t="s">
        <v>2241</v>
      </c>
      <c r="I12320" t="s">
        <v>7671</v>
      </c>
      <c r="J12320" t="s">
        <v>15410</v>
      </c>
      <c r="L12320" s="5"/>
      <c r="P12320" t="s">
        <v>15410</v>
      </c>
    </row>
    <row r="12321" spans="2:16" x14ac:dyDescent="0.25">
      <c r="B12321" t="s">
        <v>4</v>
      </c>
      <c r="C12321" t="s">
        <v>16</v>
      </c>
      <c r="D12321" s="6">
        <v>0</v>
      </c>
      <c r="E12321" s="6">
        <v>0</v>
      </c>
      <c r="F12321" s="18">
        <v>217</v>
      </c>
      <c r="G12321" t="s">
        <v>2190</v>
      </c>
      <c r="H12321" t="s">
        <v>2242</v>
      </c>
      <c r="I12321" t="s">
        <v>7672</v>
      </c>
      <c r="J12321" t="s">
        <v>15411</v>
      </c>
      <c r="L12321" s="5"/>
      <c r="P12321" t="s">
        <v>15411</v>
      </c>
    </row>
    <row r="12322" spans="2:16" x14ac:dyDescent="0.25">
      <c r="B12322" t="s">
        <v>4</v>
      </c>
      <c r="C12322" t="s">
        <v>16</v>
      </c>
      <c r="D12322" s="6">
        <v>0</v>
      </c>
      <c r="E12322" s="6">
        <v>0</v>
      </c>
      <c r="F12322" s="18">
        <v>322.5</v>
      </c>
      <c r="G12322" t="s">
        <v>2190</v>
      </c>
      <c r="H12322" t="s">
        <v>2243</v>
      </c>
      <c r="I12322" t="s">
        <v>7673</v>
      </c>
      <c r="J12322" t="s">
        <v>15412</v>
      </c>
      <c r="L12322" s="5"/>
      <c r="P12322" t="s">
        <v>15412</v>
      </c>
    </row>
    <row r="12323" spans="2:16" x14ac:dyDescent="0.25">
      <c r="B12323" t="s">
        <v>4</v>
      </c>
      <c r="C12323" t="s">
        <v>16</v>
      </c>
      <c r="D12323" s="6">
        <v>0</v>
      </c>
      <c r="E12323" s="6">
        <v>0</v>
      </c>
      <c r="F12323" s="18">
        <v>217</v>
      </c>
      <c r="G12323" t="s">
        <v>2190</v>
      </c>
      <c r="H12323" t="s">
        <v>2244</v>
      </c>
      <c r="I12323" t="s">
        <v>7674</v>
      </c>
      <c r="J12323" t="s">
        <v>15413</v>
      </c>
      <c r="L12323" s="5"/>
      <c r="P12323" t="s">
        <v>15413</v>
      </c>
    </row>
    <row r="12324" spans="2:16" x14ac:dyDescent="0.25">
      <c r="B12324" t="s">
        <v>4</v>
      </c>
      <c r="C12324" t="s">
        <v>16</v>
      </c>
      <c r="D12324" s="6">
        <v>0</v>
      </c>
      <c r="E12324" s="6">
        <v>0</v>
      </c>
      <c r="F12324" s="18">
        <v>322.5</v>
      </c>
      <c r="G12324" t="s">
        <v>2190</v>
      </c>
      <c r="H12324" t="s">
        <v>2245</v>
      </c>
      <c r="I12324" t="s">
        <v>15414</v>
      </c>
      <c r="J12324" t="s">
        <v>15415</v>
      </c>
      <c r="L12324" s="5"/>
      <c r="P12324" t="s">
        <v>15415</v>
      </c>
    </row>
    <row r="12325" spans="2:16" x14ac:dyDescent="0.25">
      <c r="B12325" t="s">
        <v>4</v>
      </c>
      <c r="C12325" t="s">
        <v>16</v>
      </c>
      <c r="D12325" s="6">
        <v>0</v>
      </c>
      <c r="E12325" s="6">
        <v>0</v>
      </c>
      <c r="F12325" s="18">
        <v>322.5</v>
      </c>
      <c r="G12325" t="s">
        <v>2190</v>
      </c>
      <c r="H12325" t="s">
        <v>15211</v>
      </c>
      <c r="I12325" t="s">
        <v>15416</v>
      </c>
      <c r="J12325" t="s">
        <v>15417</v>
      </c>
      <c r="L12325" s="5"/>
      <c r="P12325" t="s">
        <v>15417</v>
      </c>
    </row>
    <row r="12326" spans="2:16" x14ac:dyDescent="0.25">
      <c r="B12326" t="s">
        <v>4</v>
      </c>
      <c r="C12326" t="s">
        <v>16</v>
      </c>
      <c r="D12326" s="6">
        <v>0</v>
      </c>
      <c r="E12326" s="6">
        <v>0</v>
      </c>
      <c r="F12326" s="18">
        <v>206</v>
      </c>
      <c r="G12326" t="s">
        <v>2190</v>
      </c>
      <c r="H12326" t="s">
        <v>2237</v>
      </c>
      <c r="I12326" t="s">
        <v>3460</v>
      </c>
      <c r="J12326" t="s">
        <v>15418</v>
      </c>
      <c r="L12326" s="5"/>
      <c r="P12326" t="s">
        <v>15418</v>
      </c>
    </row>
    <row r="12327" spans="2:16" x14ac:dyDescent="0.25">
      <c r="B12327" t="s">
        <v>4</v>
      </c>
      <c r="C12327" t="s">
        <v>16</v>
      </c>
      <c r="D12327" s="6">
        <v>0</v>
      </c>
      <c r="E12327" s="6">
        <v>0</v>
      </c>
      <c r="F12327" s="18">
        <v>217</v>
      </c>
      <c r="G12327" t="s">
        <v>2190</v>
      </c>
      <c r="H12327" t="s">
        <v>2246</v>
      </c>
      <c r="I12327" t="s">
        <v>7675</v>
      </c>
      <c r="J12327" t="s">
        <v>15419</v>
      </c>
      <c r="L12327" s="5"/>
      <c r="P12327" t="s">
        <v>15419</v>
      </c>
    </row>
    <row r="12328" spans="2:16" x14ac:dyDescent="0.25">
      <c r="B12328" t="s">
        <v>4</v>
      </c>
      <c r="C12328" t="s">
        <v>16</v>
      </c>
      <c r="D12328" s="6">
        <v>0</v>
      </c>
      <c r="E12328" s="6">
        <v>0</v>
      </c>
      <c r="F12328" s="18">
        <v>206</v>
      </c>
      <c r="G12328" t="s">
        <v>2190</v>
      </c>
      <c r="H12328" t="s">
        <v>2238</v>
      </c>
      <c r="I12328" t="s">
        <v>3466</v>
      </c>
      <c r="J12328" t="s">
        <v>15420</v>
      </c>
      <c r="L12328" s="5"/>
      <c r="P12328" t="s">
        <v>15420</v>
      </c>
    </row>
    <row r="12329" spans="2:16" x14ac:dyDescent="0.25">
      <c r="B12329" t="s">
        <v>4</v>
      </c>
      <c r="C12329" t="s">
        <v>16</v>
      </c>
      <c r="D12329" s="6">
        <v>0</v>
      </c>
      <c r="E12329" s="6">
        <v>0</v>
      </c>
      <c r="F12329" s="18">
        <v>296</v>
      </c>
      <c r="G12329" t="s">
        <v>2190</v>
      </c>
      <c r="H12329" t="s">
        <v>2247</v>
      </c>
      <c r="I12329" t="s">
        <v>7676</v>
      </c>
      <c r="J12329" t="s">
        <v>15421</v>
      </c>
      <c r="L12329" s="5"/>
      <c r="P12329" t="s">
        <v>15421</v>
      </c>
    </row>
    <row r="12330" spans="2:16" x14ac:dyDescent="0.25">
      <c r="B12330" t="s">
        <v>4</v>
      </c>
      <c r="C12330" t="s">
        <v>16</v>
      </c>
      <c r="D12330" s="6">
        <v>0</v>
      </c>
      <c r="E12330" s="6">
        <v>0</v>
      </c>
      <c r="F12330" s="18">
        <v>322.5</v>
      </c>
      <c r="G12330" t="s">
        <v>2190</v>
      </c>
      <c r="H12330" t="s">
        <v>2248</v>
      </c>
      <c r="I12330" t="s">
        <v>15422</v>
      </c>
      <c r="J12330" t="s">
        <v>15423</v>
      </c>
      <c r="L12330" s="5"/>
      <c r="P12330" t="s">
        <v>15423</v>
      </c>
    </row>
    <row r="12331" spans="2:16" x14ac:dyDescent="0.25">
      <c r="B12331" t="s">
        <v>4</v>
      </c>
      <c r="C12331" t="s">
        <v>16</v>
      </c>
      <c r="D12331" s="6">
        <v>0</v>
      </c>
      <c r="E12331" s="6">
        <v>0</v>
      </c>
      <c r="F12331" s="18">
        <v>291</v>
      </c>
      <c r="G12331" t="s">
        <v>2191</v>
      </c>
      <c r="H12331" t="s">
        <v>2239</v>
      </c>
      <c r="I12331" t="s">
        <v>7677</v>
      </c>
      <c r="J12331" t="s">
        <v>15424</v>
      </c>
      <c r="L12331" s="5"/>
      <c r="P12331" t="s">
        <v>15424</v>
      </c>
    </row>
    <row r="12332" spans="2:16" x14ac:dyDescent="0.25">
      <c r="B12332" t="s">
        <v>4</v>
      </c>
      <c r="C12332" t="s">
        <v>16</v>
      </c>
      <c r="D12332" s="6">
        <v>0</v>
      </c>
      <c r="E12332" s="6">
        <v>0</v>
      </c>
      <c r="F12332" s="18">
        <v>296</v>
      </c>
      <c r="G12332" t="s">
        <v>2191</v>
      </c>
      <c r="H12332" t="s">
        <v>2240</v>
      </c>
      <c r="I12332" t="s">
        <v>7678</v>
      </c>
      <c r="J12332" t="s">
        <v>15425</v>
      </c>
      <c r="L12332" s="5"/>
      <c r="P12332" t="s">
        <v>15425</v>
      </c>
    </row>
    <row r="12333" spans="2:16" x14ac:dyDescent="0.25">
      <c r="B12333" t="s">
        <v>4</v>
      </c>
      <c r="C12333" t="s">
        <v>16</v>
      </c>
      <c r="D12333" s="6">
        <v>0</v>
      </c>
      <c r="E12333" s="6">
        <v>0</v>
      </c>
      <c r="F12333" s="18">
        <v>264.5</v>
      </c>
      <c r="G12333" t="s">
        <v>2191</v>
      </c>
      <c r="H12333" t="s">
        <v>2241</v>
      </c>
      <c r="I12333" t="s">
        <v>7679</v>
      </c>
      <c r="J12333" t="s">
        <v>15426</v>
      </c>
      <c r="L12333" s="5"/>
      <c r="P12333" t="s">
        <v>15426</v>
      </c>
    </row>
    <row r="12334" spans="2:16" x14ac:dyDescent="0.25">
      <c r="B12334" t="s">
        <v>4</v>
      </c>
      <c r="C12334" t="s">
        <v>16</v>
      </c>
      <c r="D12334" s="6">
        <v>0</v>
      </c>
      <c r="E12334" s="6">
        <v>0</v>
      </c>
      <c r="F12334" s="18">
        <v>217</v>
      </c>
      <c r="G12334" t="s">
        <v>2191</v>
      </c>
      <c r="H12334" t="s">
        <v>2242</v>
      </c>
      <c r="I12334" t="s">
        <v>7680</v>
      </c>
      <c r="J12334" t="s">
        <v>15427</v>
      </c>
      <c r="L12334" s="5"/>
      <c r="P12334" t="s">
        <v>15427</v>
      </c>
    </row>
    <row r="12335" spans="2:16" x14ac:dyDescent="0.25">
      <c r="B12335" t="s">
        <v>4</v>
      </c>
      <c r="C12335" t="s">
        <v>16</v>
      </c>
      <c r="D12335" s="6">
        <v>0</v>
      </c>
      <c r="E12335" s="6">
        <v>0</v>
      </c>
      <c r="F12335" s="18">
        <v>322.5</v>
      </c>
      <c r="G12335" t="s">
        <v>2191</v>
      </c>
      <c r="H12335" t="s">
        <v>2243</v>
      </c>
      <c r="I12335" t="s">
        <v>7681</v>
      </c>
      <c r="J12335" t="s">
        <v>15428</v>
      </c>
      <c r="L12335" s="5"/>
      <c r="P12335" t="s">
        <v>15428</v>
      </c>
    </row>
    <row r="12336" spans="2:16" x14ac:dyDescent="0.25">
      <c r="B12336" t="s">
        <v>4</v>
      </c>
      <c r="C12336" t="s">
        <v>16</v>
      </c>
      <c r="D12336" s="6">
        <v>0</v>
      </c>
      <c r="E12336" s="6">
        <v>0</v>
      </c>
      <c r="F12336" s="18">
        <v>217</v>
      </c>
      <c r="G12336" t="s">
        <v>2191</v>
      </c>
      <c r="H12336" t="s">
        <v>2244</v>
      </c>
      <c r="I12336" t="s">
        <v>7682</v>
      </c>
      <c r="J12336" t="s">
        <v>15429</v>
      </c>
      <c r="L12336" s="5"/>
      <c r="P12336" t="s">
        <v>15429</v>
      </c>
    </row>
    <row r="12337" spans="2:16" x14ac:dyDescent="0.25">
      <c r="B12337" t="s">
        <v>4</v>
      </c>
      <c r="C12337" t="s">
        <v>16</v>
      </c>
      <c r="D12337" s="6">
        <v>0</v>
      </c>
      <c r="E12337" s="6">
        <v>0</v>
      </c>
      <c r="F12337" s="18">
        <v>322.5</v>
      </c>
      <c r="G12337" t="s">
        <v>2191</v>
      </c>
      <c r="H12337" t="s">
        <v>2245</v>
      </c>
      <c r="I12337" t="s">
        <v>15430</v>
      </c>
      <c r="J12337" t="s">
        <v>15431</v>
      </c>
      <c r="L12337" s="5"/>
      <c r="P12337" t="s">
        <v>15431</v>
      </c>
    </row>
    <row r="12338" spans="2:16" x14ac:dyDescent="0.25">
      <c r="B12338" t="s">
        <v>4</v>
      </c>
      <c r="C12338" t="s">
        <v>16</v>
      </c>
      <c r="D12338" s="6">
        <v>0</v>
      </c>
      <c r="E12338" s="6">
        <v>0</v>
      </c>
      <c r="F12338" s="18">
        <v>322.5</v>
      </c>
      <c r="G12338" t="s">
        <v>2191</v>
      </c>
      <c r="H12338" t="s">
        <v>15211</v>
      </c>
      <c r="I12338" t="s">
        <v>15432</v>
      </c>
      <c r="J12338" t="s">
        <v>15433</v>
      </c>
      <c r="L12338" s="5"/>
      <c r="P12338" t="s">
        <v>15433</v>
      </c>
    </row>
    <row r="12339" spans="2:16" x14ac:dyDescent="0.25">
      <c r="B12339" t="s">
        <v>4</v>
      </c>
      <c r="C12339" t="s">
        <v>16</v>
      </c>
      <c r="D12339" s="6">
        <v>0</v>
      </c>
      <c r="E12339" s="6">
        <v>0</v>
      </c>
      <c r="F12339" s="18">
        <v>206</v>
      </c>
      <c r="G12339" t="s">
        <v>2191</v>
      </c>
      <c r="H12339" t="s">
        <v>2237</v>
      </c>
      <c r="I12339" t="s">
        <v>3538</v>
      </c>
      <c r="J12339" t="s">
        <v>15434</v>
      </c>
      <c r="L12339" s="5"/>
      <c r="P12339" t="s">
        <v>15434</v>
      </c>
    </row>
    <row r="12340" spans="2:16" x14ac:dyDescent="0.25">
      <c r="B12340" t="s">
        <v>4</v>
      </c>
      <c r="C12340" t="s">
        <v>16</v>
      </c>
      <c r="D12340" s="6">
        <v>0</v>
      </c>
      <c r="E12340" s="6">
        <v>0</v>
      </c>
      <c r="F12340" s="18">
        <v>217</v>
      </c>
      <c r="G12340" t="s">
        <v>2191</v>
      </c>
      <c r="H12340" t="s">
        <v>2246</v>
      </c>
      <c r="I12340" t="s">
        <v>7683</v>
      </c>
      <c r="J12340" t="s">
        <v>15435</v>
      </c>
      <c r="L12340" s="5"/>
      <c r="P12340" t="s">
        <v>15435</v>
      </c>
    </row>
    <row r="12341" spans="2:16" x14ac:dyDescent="0.25">
      <c r="B12341" t="s">
        <v>4</v>
      </c>
      <c r="C12341" t="s">
        <v>16</v>
      </c>
      <c r="D12341" s="6">
        <v>0</v>
      </c>
      <c r="E12341" s="6">
        <v>0</v>
      </c>
      <c r="F12341" s="18">
        <v>206</v>
      </c>
      <c r="G12341" t="s">
        <v>2191</v>
      </c>
      <c r="H12341" t="s">
        <v>2238</v>
      </c>
      <c r="I12341" t="s">
        <v>3543</v>
      </c>
      <c r="J12341" t="s">
        <v>15436</v>
      </c>
      <c r="L12341" s="5"/>
      <c r="P12341" t="s">
        <v>15436</v>
      </c>
    </row>
    <row r="12342" spans="2:16" x14ac:dyDescent="0.25">
      <c r="B12342" t="s">
        <v>4</v>
      </c>
      <c r="C12342" t="s">
        <v>16</v>
      </c>
      <c r="D12342" s="6">
        <v>0</v>
      </c>
      <c r="E12342" s="6">
        <v>0</v>
      </c>
      <c r="F12342" s="18">
        <v>296</v>
      </c>
      <c r="G12342" t="s">
        <v>2191</v>
      </c>
      <c r="H12342" t="s">
        <v>2247</v>
      </c>
      <c r="I12342" t="s">
        <v>7684</v>
      </c>
      <c r="J12342" t="s">
        <v>15437</v>
      </c>
      <c r="L12342" s="5"/>
      <c r="P12342" t="s">
        <v>15437</v>
      </c>
    </row>
    <row r="12343" spans="2:16" x14ac:dyDescent="0.25">
      <c r="B12343" t="s">
        <v>4</v>
      </c>
      <c r="C12343" t="s">
        <v>16</v>
      </c>
      <c r="D12343" s="6">
        <v>0</v>
      </c>
      <c r="E12343" s="6">
        <v>0</v>
      </c>
      <c r="F12343" s="18">
        <v>322.5</v>
      </c>
      <c r="G12343" t="s">
        <v>2191</v>
      </c>
      <c r="H12343" t="s">
        <v>2248</v>
      </c>
      <c r="I12343" t="s">
        <v>15438</v>
      </c>
      <c r="J12343" t="s">
        <v>15439</v>
      </c>
      <c r="L12343" s="5"/>
      <c r="P12343" t="s">
        <v>15439</v>
      </c>
    </row>
    <row r="12344" spans="2:16" x14ac:dyDescent="0.25">
      <c r="B12344" t="s">
        <v>4</v>
      </c>
      <c r="C12344" t="s">
        <v>16</v>
      </c>
      <c r="D12344" s="6">
        <v>0</v>
      </c>
      <c r="E12344" s="6">
        <v>0</v>
      </c>
      <c r="F12344" s="18">
        <v>174.5</v>
      </c>
      <c r="G12344" t="s">
        <v>2192</v>
      </c>
      <c r="H12344" t="s">
        <v>2239</v>
      </c>
      <c r="I12344" t="s">
        <v>7685</v>
      </c>
      <c r="J12344" t="s">
        <v>15440</v>
      </c>
      <c r="L12344" s="5"/>
      <c r="P12344" t="s">
        <v>15440</v>
      </c>
    </row>
    <row r="12345" spans="2:16" x14ac:dyDescent="0.25">
      <c r="B12345" t="s">
        <v>4</v>
      </c>
      <c r="C12345" t="s">
        <v>16</v>
      </c>
      <c r="D12345" s="6">
        <v>0</v>
      </c>
      <c r="E12345" s="6">
        <v>0</v>
      </c>
      <c r="F12345" s="18">
        <v>158.5</v>
      </c>
      <c r="G12345" t="s">
        <v>2192</v>
      </c>
      <c r="H12345" t="s">
        <v>2240</v>
      </c>
      <c r="I12345" t="s">
        <v>7686</v>
      </c>
      <c r="J12345" t="s">
        <v>15441</v>
      </c>
      <c r="L12345" s="5"/>
      <c r="P12345" t="s">
        <v>15441</v>
      </c>
    </row>
    <row r="12346" spans="2:16" x14ac:dyDescent="0.25">
      <c r="B12346" t="s">
        <v>4</v>
      </c>
      <c r="C12346" t="s">
        <v>16</v>
      </c>
      <c r="D12346" s="6">
        <v>0</v>
      </c>
      <c r="E12346" s="6">
        <v>0</v>
      </c>
      <c r="F12346" s="18">
        <v>179.5</v>
      </c>
      <c r="G12346" t="s">
        <v>2192</v>
      </c>
      <c r="H12346" t="s">
        <v>2241</v>
      </c>
      <c r="I12346" t="s">
        <v>7687</v>
      </c>
      <c r="J12346" t="s">
        <v>15442</v>
      </c>
      <c r="L12346" s="5"/>
      <c r="P12346" t="s">
        <v>15442</v>
      </c>
    </row>
    <row r="12347" spans="2:16" x14ac:dyDescent="0.25">
      <c r="B12347" t="s">
        <v>4</v>
      </c>
      <c r="C12347" t="s">
        <v>16</v>
      </c>
      <c r="D12347" s="6">
        <v>0</v>
      </c>
      <c r="E12347" s="6">
        <v>0</v>
      </c>
      <c r="F12347" s="18">
        <v>280.5</v>
      </c>
      <c r="G12347" t="s">
        <v>2192</v>
      </c>
      <c r="H12347" t="s">
        <v>2242</v>
      </c>
      <c r="I12347" t="s">
        <v>7688</v>
      </c>
      <c r="J12347" t="s">
        <v>15443</v>
      </c>
      <c r="L12347" s="5"/>
      <c r="P12347" t="s">
        <v>15443</v>
      </c>
    </row>
    <row r="12348" spans="2:16" x14ac:dyDescent="0.25">
      <c r="B12348" t="s">
        <v>4</v>
      </c>
      <c r="C12348" t="s">
        <v>16</v>
      </c>
      <c r="D12348" s="6">
        <v>0</v>
      </c>
      <c r="E12348" s="6">
        <v>0</v>
      </c>
      <c r="F12348" s="18">
        <v>381</v>
      </c>
      <c r="G12348" t="s">
        <v>2192</v>
      </c>
      <c r="H12348" t="s">
        <v>2243</v>
      </c>
      <c r="I12348" t="s">
        <v>7689</v>
      </c>
      <c r="J12348" t="s">
        <v>15444</v>
      </c>
      <c r="L12348" s="5"/>
      <c r="P12348" t="s">
        <v>15444</v>
      </c>
    </row>
    <row r="12349" spans="2:16" x14ac:dyDescent="0.25">
      <c r="B12349" t="s">
        <v>4</v>
      </c>
      <c r="C12349" t="s">
        <v>16</v>
      </c>
      <c r="D12349" s="6">
        <v>0</v>
      </c>
      <c r="E12349" s="6">
        <v>0</v>
      </c>
      <c r="F12349" s="18">
        <v>280.5</v>
      </c>
      <c r="G12349" t="s">
        <v>2192</v>
      </c>
      <c r="H12349" t="s">
        <v>2244</v>
      </c>
      <c r="I12349" t="s">
        <v>7690</v>
      </c>
      <c r="J12349" t="s">
        <v>15445</v>
      </c>
      <c r="L12349" s="5"/>
      <c r="P12349" t="s">
        <v>15445</v>
      </c>
    </row>
    <row r="12350" spans="2:16" x14ac:dyDescent="0.25">
      <c r="B12350" t="s">
        <v>4</v>
      </c>
      <c r="C12350" t="s">
        <v>16</v>
      </c>
      <c r="D12350" s="6">
        <v>0</v>
      </c>
      <c r="E12350" s="6">
        <v>0</v>
      </c>
      <c r="F12350" s="18">
        <v>381</v>
      </c>
      <c r="G12350" t="s">
        <v>2192</v>
      </c>
      <c r="H12350" t="s">
        <v>2245</v>
      </c>
      <c r="I12350" t="s">
        <v>15446</v>
      </c>
      <c r="J12350" t="s">
        <v>15447</v>
      </c>
      <c r="L12350" s="5"/>
      <c r="P12350" t="s">
        <v>15447</v>
      </c>
    </row>
    <row r="12351" spans="2:16" x14ac:dyDescent="0.25">
      <c r="B12351" t="s">
        <v>4</v>
      </c>
      <c r="C12351" t="s">
        <v>16</v>
      </c>
      <c r="D12351" s="6">
        <v>0</v>
      </c>
      <c r="E12351" s="6">
        <v>0</v>
      </c>
      <c r="F12351" s="18">
        <v>381</v>
      </c>
      <c r="G12351" t="s">
        <v>2192</v>
      </c>
      <c r="H12351" t="s">
        <v>15211</v>
      </c>
      <c r="I12351" t="s">
        <v>15448</v>
      </c>
      <c r="J12351" t="s">
        <v>15449</v>
      </c>
      <c r="L12351" s="5"/>
      <c r="P12351" t="s">
        <v>15449</v>
      </c>
    </row>
    <row r="12352" spans="2:16" x14ac:dyDescent="0.25">
      <c r="B12352" t="s">
        <v>4</v>
      </c>
      <c r="C12352" t="s">
        <v>16</v>
      </c>
      <c r="D12352" s="6">
        <v>0</v>
      </c>
      <c r="E12352" s="6">
        <v>0</v>
      </c>
      <c r="F12352" s="18">
        <v>259</v>
      </c>
      <c r="G12352" t="s">
        <v>2192</v>
      </c>
      <c r="H12352" t="s">
        <v>2237</v>
      </c>
      <c r="I12352" t="s">
        <v>3612</v>
      </c>
      <c r="J12352" t="s">
        <v>15450</v>
      </c>
      <c r="L12352" s="5"/>
      <c r="P12352" t="s">
        <v>15450</v>
      </c>
    </row>
    <row r="12353" spans="2:16" x14ac:dyDescent="0.25">
      <c r="B12353" t="s">
        <v>4</v>
      </c>
      <c r="C12353" t="s">
        <v>16</v>
      </c>
      <c r="D12353" s="6">
        <v>0</v>
      </c>
      <c r="E12353" s="6">
        <v>0</v>
      </c>
      <c r="F12353" s="18">
        <v>280.5</v>
      </c>
      <c r="G12353" t="s">
        <v>2192</v>
      </c>
      <c r="H12353" t="s">
        <v>2246</v>
      </c>
      <c r="I12353" t="s">
        <v>7691</v>
      </c>
      <c r="J12353" t="s">
        <v>15451</v>
      </c>
      <c r="L12353" s="5"/>
      <c r="P12353" t="s">
        <v>15451</v>
      </c>
    </row>
    <row r="12354" spans="2:16" x14ac:dyDescent="0.25">
      <c r="B12354" t="s">
        <v>4</v>
      </c>
      <c r="C12354" t="s">
        <v>16</v>
      </c>
      <c r="D12354" s="6">
        <v>0</v>
      </c>
      <c r="E12354" s="6">
        <v>0</v>
      </c>
      <c r="F12354" s="18">
        <v>264.5</v>
      </c>
      <c r="G12354" t="s">
        <v>2192</v>
      </c>
      <c r="H12354" t="s">
        <v>2238</v>
      </c>
      <c r="I12354" t="s">
        <v>3617</v>
      </c>
      <c r="J12354" t="s">
        <v>15452</v>
      </c>
      <c r="L12354" s="5"/>
      <c r="P12354" t="s">
        <v>15452</v>
      </c>
    </row>
    <row r="12355" spans="2:16" x14ac:dyDescent="0.25">
      <c r="B12355" t="s">
        <v>4</v>
      </c>
      <c r="C12355" t="s">
        <v>16</v>
      </c>
      <c r="D12355" s="6">
        <v>0</v>
      </c>
      <c r="E12355" s="6">
        <v>0</v>
      </c>
      <c r="F12355" s="18">
        <v>190.5</v>
      </c>
      <c r="G12355" t="s">
        <v>2192</v>
      </c>
      <c r="H12355" t="s">
        <v>2247</v>
      </c>
      <c r="I12355" t="s">
        <v>7692</v>
      </c>
      <c r="J12355" t="s">
        <v>15453</v>
      </c>
      <c r="L12355" s="5"/>
      <c r="P12355" t="s">
        <v>15453</v>
      </c>
    </row>
    <row r="12356" spans="2:16" x14ac:dyDescent="0.25">
      <c r="B12356" t="s">
        <v>4</v>
      </c>
      <c r="C12356" t="s">
        <v>16</v>
      </c>
      <c r="D12356" s="6">
        <v>0</v>
      </c>
      <c r="E12356" s="6">
        <v>0</v>
      </c>
      <c r="F12356" s="18">
        <v>381</v>
      </c>
      <c r="G12356" t="s">
        <v>2192</v>
      </c>
      <c r="H12356" t="s">
        <v>2248</v>
      </c>
      <c r="I12356" t="s">
        <v>15454</v>
      </c>
      <c r="J12356" t="s">
        <v>15455</v>
      </c>
      <c r="L12356" s="5"/>
      <c r="P12356" t="s">
        <v>15455</v>
      </c>
    </row>
    <row r="12357" spans="2:16" x14ac:dyDescent="0.25">
      <c r="B12357" t="s">
        <v>4</v>
      </c>
      <c r="C12357" t="s">
        <v>16</v>
      </c>
      <c r="D12357" s="6">
        <v>0</v>
      </c>
      <c r="E12357" s="6">
        <v>0</v>
      </c>
      <c r="F12357" s="18">
        <v>285.5</v>
      </c>
      <c r="G12357" t="s">
        <v>2240</v>
      </c>
      <c r="H12357" t="s">
        <v>2190</v>
      </c>
      <c r="I12357" t="s">
        <v>7693</v>
      </c>
      <c r="J12357" t="s">
        <v>15456</v>
      </c>
      <c r="L12357" s="5"/>
      <c r="P12357" t="s">
        <v>15456</v>
      </c>
    </row>
    <row r="12358" spans="2:16" x14ac:dyDescent="0.25">
      <c r="B12358" t="s">
        <v>4</v>
      </c>
      <c r="C12358" t="s">
        <v>16</v>
      </c>
      <c r="D12358" s="6">
        <v>0</v>
      </c>
      <c r="E12358" s="6">
        <v>0</v>
      </c>
      <c r="F12358" s="18">
        <v>285.5</v>
      </c>
      <c r="G12358" t="s">
        <v>2240</v>
      </c>
      <c r="H12358" t="s">
        <v>2191</v>
      </c>
      <c r="I12358" t="s">
        <v>7694</v>
      </c>
      <c r="J12358" t="s">
        <v>15457</v>
      </c>
      <c r="L12358" s="5"/>
      <c r="P12358" t="s">
        <v>15457</v>
      </c>
    </row>
    <row r="12359" spans="2:16" x14ac:dyDescent="0.25">
      <c r="B12359" t="s">
        <v>4</v>
      </c>
      <c r="C12359" t="s">
        <v>16</v>
      </c>
      <c r="D12359" s="6">
        <v>0</v>
      </c>
      <c r="E12359" s="6">
        <v>0</v>
      </c>
      <c r="F12359" s="18">
        <v>148</v>
      </c>
      <c r="G12359" t="s">
        <v>2240</v>
      </c>
      <c r="H12359" t="s">
        <v>2192</v>
      </c>
      <c r="I12359" t="s">
        <v>7695</v>
      </c>
      <c r="J12359" t="s">
        <v>15458</v>
      </c>
      <c r="L12359" s="5"/>
      <c r="P12359" t="s">
        <v>15458</v>
      </c>
    </row>
    <row r="12360" spans="2:16" x14ac:dyDescent="0.25">
      <c r="B12360" t="s">
        <v>4</v>
      </c>
      <c r="C12360" t="s">
        <v>16</v>
      </c>
      <c r="D12360" s="6">
        <v>0</v>
      </c>
      <c r="E12360" s="6">
        <v>0</v>
      </c>
      <c r="F12360" s="18">
        <v>148</v>
      </c>
      <c r="G12360" t="s">
        <v>2240</v>
      </c>
      <c r="H12360" t="s">
        <v>2183</v>
      </c>
      <c r="I12360" t="s">
        <v>7696</v>
      </c>
      <c r="J12360" t="s">
        <v>15459</v>
      </c>
      <c r="L12360" s="5"/>
      <c r="P12360" t="s">
        <v>15459</v>
      </c>
    </row>
    <row r="12361" spans="2:16" x14ac:dyDescent="0.25">
      <c r="B12361" t="s">
        <v>4</v>
      </c>
      <c r="C12361" t="s">
        <v>16</v>
      </c>
      <c r="D12361" s="6">
        <v>0</v>
      </c>
      <c r="E12361" s="6">
        <v>0</v>
      </c>
      <c r="F12361" s="18">
        <v>148</v>
      </c>
      <c r="G12361" t="s">
        <v>2240</v>
      </c>
      <c r="H12361" t="s">
        <v>2193</v>
      </c>
      <c r="I12361" t="s">
        <v>7697</v>
      </c>
      <c r="J12361" t="s">
        <v>15460</v>
      </c>
      <c r="L12361" s="5"/>
      <c r="P12361" t="s">
        <v>15460</v>
      </c>
    </row>
    <row r="12362" spans="2:16" x14ac:dyDescent="0.25">
      <c r="B12362" t="s">
        <v>4</v>
      </c>
      <c r="C12362" t="s">
        <v>16</v>
      </c>
      <c r="D12362" s="6">
        <v>0</v>
      </c>
      <c r="E12362" s="6">
        <v>0</v>
      </c>
      <c r="F12362" s="18">
        <v>253</v>
      </c>
      <c r="G12362" t="s">
        <v>2240</v>
      </c>
      <c r="H12362" t="s">
        <v>2194</v>
      </c>
      <c r="I12362" t="s">
        <v>7698</v>
      </c>
      <c r="J12362" t="s">
        <v>15461</v>
      </c>
      <c r="L12362" s="5"/>
      <c r="P12362" t="s">
        <v>15461</v>
      </c>
    </row>
    <row r="12363" spans="2:16" x14ac:dyDescent="0.25">
      <c r="B12363" t="s">
        <v>4</v>
      </c>
      <c r="C12363" t="s">
        <v>16</v>
      </c>
      <c r="D12363" s="6">
        <v>0</v>
      </c>
      <c r="E12363" s="6">
        <v>0</v>
      </c>
      <c r="F12363" s="18">
        <v>243</v>
      </c>
      <c r="G12363" t="s">
        <v>2240</v>
      </c>
      <c r="H12363" t="s">
        <v>2195</v>
      </c>
      <c r="I12363" t="s">
        <v>7699</v>
      </c>
      <c r="J12363" t="s">
        <v>15462</v>
      </c>
      <c r="L12363" s="5"/>
      <c r="P12363" t="s">
        <v>15462</v>
      </c>
    </row>
    <row r="12364" spans="2:16" x14ac:dyDescent="0.25">
      <c r="B12364" t="s">
        <v>4</v>
      </c>
      <c r="C12364" t="s">
        <v>16</v>
      </c>
      <c r="D12364" s="6">
        <v>0</v>
      </c>
      <c r="E12364" s="6">
        <v>0</v>
      </c>
      <c r="F12364" s="18">
        <v>243</v>
      </c>
      <c r="G12364" t="s">
        <v>2240</v>
      </c>
      <c r="H12364" t="s">
        <v>2196</v>
      </c>
      <c r="I12364" t="s">
        <v>7700</v>
      </c>
      <c r="J12364" t="s">
        <v>15463</v>
      </c>
      <c r="L12364" s="5"/>
      <c r="P12364" t="s">
        <v>15463</v>
      </c>
    </row>
    <row r="12365" spans="2:16" x14ac:dyDescent="0.25">
      <c r="B12365" t="s">
        <v>4</v>
      </c>
      <c r="C12365" t="s">
        <v>16</v>
      </c>
      <c r="D12365" s="6">
        <v>0</v>
      </c>
      <c r="E12365" s="6">
        <v>0</v>
      </c>
      <c r="F12365" s="18">
        <v>285.5</v>
      </c>
      <c r="G12365" t="s">
        <v>2240</v>
      </c>
      <c r="H12365" t="s">
        <v>2197</v>
      </c>
      <c r="I12365" t="s">
        <v>7701</v>
      </c>
      <c r="J12365" t="s">
        <v>15464</v>
      </c>
      <c r="L12365" s="5"/>
      <c r="P12365" t="s">
        <v>15464</v>
      </c>
    </row>
    <row r="12366" spans="2:16" x14ac:dyDescent="0.25">
      <c r="B12366" t="s">
        <v>4</v>
      </c>
      <c r="C12366" t="s">
        <v>16</v>
      </c>
      <c r="D12366" s="6">
        <v>0</v>
      </c>
      <c r="E12366" s="6">
        <v>0</v>
      </c>
      <c r="F12366" s="18">
        <v>285.5</v>
      </c>
      <c r="G12366" t="s">
        <v>2240</v>
      </c>
      <c r="H12366" t="s">
        <v>2198</v>
      </c>
      <c r="I12366" t="s">
        <v>7702</v>
      </c>
      <c r="J12366" t="s">
        <v>15465</v>
      </c>
      <c r="L12366" s="5"/>
      <c r="P12366" t="s">
        <v>15465</v>
      </c>
    </row>
    <row r="12367" spans="2:16" x14ac:dyDescent="0.25">
      <c r="B12367" t="s">
        <v>4</v>
      </c>
      <c r="C12367" t="s">
        <v>16</v>
      </c>
      <c r="D12367" s="6">
        <v>0</v>
      </c>
      <c r="E12367" s="6">
        <v>0</v>
      </c>
      <c r="F12367" s="18">
        <v>153</v>
      </c>
      <c r="G12367" t="s">
        <v>2240</v>
      </c>
      <c r="H12367" t="s">
        <v>2199</v>
      </c>
      <c r="I12367" t="s">
        <v>7703</v>
      </c>
      <c r="J12367" t="s">
        <v>15466</v>
      </c>
      <c r="L12367" s="5"/>
      <c r="P12367" t="s">
        <v>15466</v>
      </c>
    </row>
    <row r="12368" spans="2:16" x14ac:dyDescent="0.25">
      <c r="B12368" t="s">
        <v>4</v>
      </c>
      <c r="C12368" t="s">
        <v>16</v>
      </c>
      <c r="D12368" s="6">
        <v>0</v>
      </c>
      <c r="E12368" s="6">
        <v>0</v>
      </c>
      <c r="F12368" s="18">
        <v>148</v>
      </c>
      <c r="G12368" t="s">
        <v>2240</v>
      </c>
      <c r="H12368" t="s">
        <v>1014</v>
      </c>
      <c r="I12368" t="s">
        <v>7704</v>
      </c>
      <c r="J12368" t="s">
        <v>15467</v>
      </c>
      <c r="L12368" s="5"/>
      <c r="P12368" t="s">
        <v>15467</v>
      </c>
    </row>
    <row r="12369" spans="2:16" x14ac:dyDescent="0.25">
      <c r="B12369" t="s">
        <v>4</v>
      </c>
      <c r="C12369" t="s">
        <v>16</v>
      </c>
      <c r="D12369" s="6">
        <v>0</v>
      </c>
      <c r="E12369" s="6">
        <v>0</v>
      </c>
      <c r="F12369" s="18">
        <v>243</v>
      </c>
      <c r="G12369" t="s">
        <v>2240</v>
      </c>
      <c r="H12369" t="s">
        <v>2200</v>
      </c>
      <c r="I12369" t="s">
        <v>7705</v>
      </c>
      <c r="J12369" t="s">
        <v>15468</v>
      </c>
      <c r="L12369" s="5"/>
      <c r="P12369" t="s">
        <v>15468</v>
      </c>
    </row>
    <row r="12370" spans="2:16" x14ac:dyDescent="0.25">
      <c r="B12370" t="s">
        <v>4</v>
      </c>
      <c r="C12370" t="s">
        <v>16</v>
      </c>
      <c r="D12370" s="6">
        <v>0</v>
      </c>
      <c r="E12370" s="6">
        <v>0</v>
      </c>
      <c r="F12370" s="18">
        <v>243</v>
      </c>
      <c r="G12370" t="s">
        <v>2240</v>
      </c>
      <c r="H12370" t="s">
        <v>2201</v>
      </c>
      <c r="I12370" t="s">
        <v>7706</v>
      </c>
      <c r="J12370" t="s">
        <v>15469</v>
      </c>
      <c r="L12370" s="5"/>
      <c r="P12370" t="s">
        <v>15469</v>
      </c>
    </row>
    <row r="12371" spans="2:16" x14ac:dyDescent="0.25">
      <c r="B12371" t="s">
        <v>4</v>
      </c>
      <c r="C12371" t="s">
        <v>16</v>
      </c>
      <c r="D12371" s="6">
        <v>0</v>
      </c>
      <c r="E12371" s="6">
        <v>0</v>
      </c>
      <c r="F12371" s="18">
        <v>232.5</v>
      </c>
      <c r="G12371" t="s">
        <v>2240</v>
      </c>
      <c r="H12371" t="s">
        <v>2202</v>
      </c>
      <c r="I12371" t="s">
        <v>7707</v>
      </c>
      <c r="J12371" t="s">
        <v>15470</v>
      </c>
      <c r="L12371" s="5"/>
      <c r="P12371" t="s">
        <v>15470</v>
      </c>
    </row>
    <row r="12372" spans="2:16" x14ac:dyDescent="0.25">
      <c r="B12372" t="s">
        <v>4</v>
      </c>
      <c r="C12372" t="s">
        <v>16</v>
      </c>
      <c r="D12372" s="6">
        <v>0</v>
      </c>
      <c r="E12372" s="6">
        <v>0</v>
      </c>
      <c r="F12372" s="18">
        <v>285.5</v>
      </c>
      <c r="G12372" t="s">
        <v>2240</v>
      </c>
      <c r="H12372" t="s">
        <v>2203</v>
      </c>
      <c r="I12372" t="s">
        <v>7708</v>
      </c>
      <c r="J12372" t="s">
        <v>15471</v>
      </c>
      <c r="L12372" s="5"/>
      <c r="P12372" t="s">
        <v>15471</v>
      </c>
    </row>
    <row r="12373" spans="2:16" x14ac:dyDescent="0.25">
      <c r="B12373" t="s">
        <v>4</v>
      </c>
      <c r="C12373" t="s">
        <v>16</v>
      </c>
      <c r="D12373" s="6">
        <v>0</v>
      </c>
      <c r="E12373" s="6">
        <v>0</v>
      </c>
      <c r="F12373" s="18">
        <v>285.5</v>
      </c>
      <c r="G12373" t="s">
        <v>2240</v>
      </c>
      <c r="H12373" t="s">
        <v>2204</v>
      </c>
      <c r="I12373" t="s">
        <v>7709</v>
      </c>
      <c r="J12373" t="s">
        <v>15472</v>
      </c>
      <c r="L12373" s="5"/>
      <c r="P12373" t="s">
        <v>15472</v>
      </c>
    </row>
    <row r="12374" spans="2:16" x14ac:dyDescent="0.25">
      <c r="B12374" t="s">
        <v>4</v>
      </c>
      <c r="C12374" t="s">
        <v>16</v>
      </c>
      <c r="D12374" s="6">
        <v>0</v>
      </c>
      <c r="E12374" s="6">
        <v>0</v>
      </c>
      <c r="F12374" s="18">
        <v>253</v>
      </c>
      <c r="G12374" t="s">
        <v>2240</v>
      </c>
      <c r="H12374" t="s">
        <v>2205</v>
      </c>
      <c r="I12374" t="s">
        <v>7710</v>
      </c>
      <c r="J12374" t="s">
        <v>15473</v>
      </c>
      <c r="L12374" s="5"/>
      <c r="P12374" t="s">
        <v>15473</v>
      </c>
    </row>
    <row r="12375" spans="2:16" x14ac:dyDescent="0.25">
      <c r="B12375" t="s">
        <v>4</v>
      </c>
      <c r="C12375" t="s">
        <v>16</v>
      </c>
      <c r="D12375" s="6">
        <v>0</v>
      </c>
      <c r="E12375" s="6">
        <v>0</v>
      </c>
      <c r="F12375" s="18">
        <v>243</v>
      </c>
      <c r="G12375" t="s">
        <v>2240</v>
      </c>
      <c r="H12375" t="s">
        <v>2206</v>
      </c>
      <c r="I12375" t="s">
        <v>7711</v>
      </c>
      <c r="J12375" t="s">
        <v>15474</v>
      </c>
      <c r="L12375" s="5"/>
      <c r="P12375" t="s">
        <v>15474</v>
      </c>
    </row>
    <row r="12376" spans="2:16" x14ac:dyDescent="0.25">
      <c r="B12376" t="s">
        <v>4</v>
      </c>
      <c r="C12376" t="s">
        <v>16</v>
      </c>
      <c r="D12376" s="6">
        <v>0</v>
      </c>
      <c r="E12376" s="6">
        <v>0</v>
      </c>
      <c r="F12376" s="18">
        <v>253</v>
      </c>
      <c r="G12376" t="s">
        <v>2240</v>
      </c>
      <c r="H12376" t="s">
        <v>2207</v>
      </c>
      <c r="I12376" t="s">
        <v>7712</v>
      </c>
      <c r="J12376" t="s">
        <v>15475</v>
      </c>
      <c r="L12376" s="5"/>
      <c r="P12376" t="s">
        <v>15475</v>
      </c>
    </row>
    <row r="12377" spans="2:16" x14ac:dyDescent="0.25">
      <c r="B12377" t="s">
        <v>4</v>
      </c>
      <c r="C12377" t="s">
        <v>16</v>
      </c>
      <c r="D12377" s="6">
        <v>0</v>
      </c>
      <c r="E12377" s="6">
        <v>0</v>
      </c>
      <c r="F12377" s="18">
        <v>243</v>
      </c>
      <c r="G12377" t="s">
        <v>2240</v>
      </c>
      <c r="H12377" t="s">
        <v>2208</v>
      </c>
      <c r="I12377" t="s">
        <v>7713</v>
      </c>
      <c r="J12377" t="s">
        <v>15476</v>
      </c>
      <c r="L12377" s="5"/>
      <c r="P12377" t="s">
        <v>15476</v>
      </c>
    </row>
    <row r="12378" spans="2:16" x14ac:dyDescent="0.25">
      <c r="B12378" t="s">
        <v>4</v>
      </c>
      <c r="C12378" t="s">
        <v>16</v>
      </c>
      <c r="D12378" s="6">
        <v>0</v>
      </c>
      <c r="E12378" s="6">
        <v>0</v>
      </c>
      <c r="F12378" s="18">
        <v>153</v>
      </c>
      <c r="G12378" t="s">
        <v>2240</v>
      </c>
      <c r="H12378" t="s">
        <v>2209</v>
      </c>
      <c r="I12378" t="s">
        <v>7714</v>
      </c>
      <c r="J12378" t="s">
        <v>15477</v>
      </c>
      <c r="L12378" s="5"/>
      <c r="P12378" t="s">
        <v>15477</v>
      </c>
    </row>
    <row r="12379" spans="2:16" x14ac:dyDescent="0.25">
      <c r="B12379" t="s">
        <v>4</v>
      </c>
      <c r="C12379" t="s">
        <v>16</v>
      </c>
      <c r="D12379" s="6">
        <v>0</v>
      </c>
      <c r="E12379" s="6">
        <v>0</v>
      </c>
      <c r="F12379" s="18">
        <v>232.5</v>
      </c>
      <c r="G12379" t="s">
        <v>2240</v>
      </c>
      <c r="H12379" t="s">
        <v>2210</v>
      </c>
      <c r="I12379" t="s">
        <v>7715</v>
      </c>
      <c r="J12379" t="s">
        <v>15478</v>
      </c>
      <c r="L12379" s="5"/>
      <c r="P12379" t="s">
        <v>15478</v>
      </c>
    </row>
    <row r="12380" spans="2:16" x14ac:dyDescent="0.25">
      <c r="B12380" t="s">
        <v>4</v>
      </c>
      <c r="C12380" t="s">
        <v>16</v>
      </c>
      <c r="D12380" s="6">
        <v>0</v>
      </c>
      <c r="E12380" s="6">
        <v>0</v>
      </c>
      <c r="F12380" s="18">
        <v>285.5</v>
      </c>
      <c r="G12380" t="s">
        <v>2240</v>
      </c>
      <c r="H12380" t="s">
        <v>2211</v>
      </c>
      <c r="I12380" t="s">
        <v>7716</v>
      </c>
      <c r="J12380" t="s">
        <v>15479</v>
      </c>
      <c r="L12380" s="5"/>
      <c r="P12380" t="s">
        <v>15479</v>
      </c>
    </row>
    <row r="12381" spans="2:16" x14ac:dyDescent="0.25">
      <c r="B12381" t="s">
        <v>4</v>
      </c>
      <c r="C12381" t="s">
        <v>16</v>
      </c>
      <c r="D12381" s="6">
        <v>0</v>
      </c>
      <c r="E12381" s="6">
        <v>0</v>
      </c>
      <c r="F12381" s="18">
        <v>148</v>
      </c>
      <c r="G12381" t="s">
        <v>2240</v>
      </c>
      <c r="H12381" t="s">
        <v>2212</v>
      </c>
      <c r="I12381" t="s">
        <v>7717</v>
      </c>
      <c r="J12381" t="s">
        <v>15480</v>
      </c>
      <c r="L12381" s="5"/>
      <c r="P12381" t="s">
        <v>15480</v>
      </c>
    </row>
    <row r="12382" spans="2:16" x14ac:dyDescent="0.25">
      <c r="B12382" t="s">
        <v>4</v>
      </c>
      <c r="C12382" t="s">
        <v>16</v>
      </c>
      <c r="D12382" s="6">
        <v>0</v>
      </c>
      <c r="E12382" s="6">
        <v>0</v>
      </c>
      <c r="F12382" s="18">
        <v>285.5</v>
      </c>
      <c r="G12382" t="s">
        <v>2240</v>
      </c>
      <c r="H12382" t="s">
        <v>2213</v>
      </c>
      <c r="I12382" t="s">
        <v>7718</v>
      </c>
      <c r="J12382" t="s">
        <v>15481</v>
      </c>
      <c r="L12382" s="5"/>
      <c r="P12382" t="s">
        <v>15481</v>
      </c>
    </row>
    <row r="12383" spans="2:16" x14ac:dyDescent="0.25">
      <c r="B12383" t="s">
        <v>4</v>
      </c>
      <c r="C12383" t="s">
        <v>16</v>
      </c>
      <c r="D12383" s="6">
        <v>0</v>
      </c>
      <c r="E12383" s="6">
        <v>0</v>
      </c>
      <c r="F12383" s="18">
        <v>153</v>
      </c>
      <c r="G12383" t="s">
        <v>2240</v>
      </c>
      <c r="H12383" t="s">
        <v>2214</v>
      </c>
      <c r="I12383" t="s">
        <v>7719</v>
      </c>
      <c r="J12383" t="s">
        <v>15482</v>
      </c>
      <c r="L12383" s="5"/>
      <c r="P12383" t="s">
        <v>15482</v>
      </c>
    </row>
    <row r="12384" spans="2:16" x14ac:dyDescent="0.25">
      <c r="B12384" t="s">
        <v>4</v>
      </c>
      <c r="C12384" t="s">
        <v>16</v>
      </c>
      <c r="D12384" s="6">
        <v>0</v>
      </c>
      <c r="E12384" s="6">
        <v>0</v>
      </c>
      <c r="F12384" s="18">
        <v>153</v>
      </c>
      <c r="G12384" t="s">
        <v>2240</v>
      </c>
      <c r="H12384" t="s">
        <v>2215</v>
      </c>
      <c r="I12384" t="s">
        <v>7720</v>
      </c>
      <c r="J12384" t="s">
        <v>15483</v>
      </c>
      <c r="L12384" s="5"/>
      <c r="P12384" t="s">
        <v>15483</v>
      </c>
    </row>
    <row r="12385" spans="2:16" x14ac:dyDescent="0.25">
      <c r="B12385" t="s">
        <v>4</v>
      </c>
      <c r="C12385" t="s">
        <v>16</v>
      </c>
      <c r="D12385" s="6">
        <v>0</v>
      </c>
      <c r="E12385" s="6">
        <v>0</v>
      </c>
      <c r="F12385" s="18">
        <v>253</v>
      </c>
      <c r="G12385" t="s">
        <v>2240</v>
      </c>
      <c r="H12385" t="s">
        <v>2216</v>
      </c>
      <c r="I12385" t="s">
        <v>7721</v>
      </c>
      <c r="J12385" t="s">
        <v>15484</v>
      </c>
      <c r="L12385" s="5"/>
      <c r="P12385" t="s">
        <v>15484</v>
      </c>
    </row>
    <row r="12386" spans="2:16" x14ac:dyDescent="0.25">
      <c r="B12386" t="s">
        <v>4</v>
      </c>
      <c r="C12386" t="s">
        <v>16</v>
      </c>
      <c r="D12386" s="6">
        <v>0</v>
      </c>
      <c r="E12386" s="6">
        <v>0</v>
      </c>
      <c r="F12386" s="18">
        <v>243</v>
      </c>
      <c r="G12386" t="s">
        <v>2240</v>
      </c>
      <c r="H12386" t="s">
        <v>2217</v>
      </c>
      <c r="I12386" t="s">
        <v>7722</v>
      </c>
      <c r="J12386" t="s">
        <v>15485</v>
      </c>
      <c r="L12386" s="5"/>
      <c r="P12386" t="s">
        <v>15485</v>
      </c>
    </row>
    <row r="12387" spans="2:16" x14ac:dyDescent="0.25">
      <c r="B12387" t="s">
        <v>4</v>
      </c>
      <c r="C12387" t="s">
        <v>16</v>
      </c>
      <c r="D12387" s="6">
        <v>0</v>
      </c>
      <c r="E12387" s="6">
        <v>0</v>
      </c>
      <c r="F12387" s="18">
        <v>148</v>
      </c>
      <c r="G12387" t="s">
        <v>2240</v>
      </c>
      <c r="H12387" t="s">
        <v>2218</v>
      </c>
      <c r="I12387" t="s">
        <v>7723</v>
      </c>
      <c r="J12387" t="s">
        <v>15486</v>
      </c>
      <c r="L12387" s="5"/>
      <c r="P12387" t="s">
        <v>15486</v>
      </c>
    </row>
    <row r="12388" spans="2:16" x14ac:dyDescent="0.25">
      <c r="B12388" t="s">
        <v>4</v>
      </c>
      <c r="C12388" t="s">
        <v>16</v>
      </c>
      <c r="D12388" s="6">
        <v>0</v>
      </c>
      <c r="E12388" s="6">
        <v>0</v>
      </c>
      <c r="F12388" s="18">
        <v>148</v>
      </c>
      <c r="G12388" t="s">
        <v>2240</v>
      </c>
      <c r="H12388" t="s">
        <v>2219</v>
      </c>
      <c r="I12388" t="s">
        <v>7724</v>
      </c>
      <c r="J12388" t="s">
        <v>15487</v>
      </c>
      <c r="L12388" s="5"/>
      <c r="P12388" t="s">
        <v>15487</v>
      </c>
    </row>
    <row r="12389" spans="2:16" x14ac:dyDescent="0.25">
      <c r="B12389" t="s">
        <v>4</v>
      </c>
      <c r="C12389" t="s">
        <v>16</v>
      </c>
      <c r="D12389" s="6">
        <v>0</v>
      </c>
      <c r="E12389" s="6">
        <v>0</v>
      </c>
      <c r="F12389" s="18">
        <v>253</v>
      </c>
      <c r="G12389" t="s">
        <v>2240</v>
      </c>
      <c r="H12389" t="s">
        <v>2220</v>
      </c>
      <c r="I12389" t="s">
        <v>7725</v>
      </c>
      <c r="J12389" t="s">
        <v>15488</v>
      </c>
      <c r="L12389" s="5"/>
      <c r="P12389" t="s">
        <v>15488</v>
      </c>
    </row>
    <row r="12390" spans="2:16" x14ac:dyDescent="0.25">
      <c r="B12390" t="s">
        <v>4</v>
      </c>
      <c r="C12390" t="s">
        <v>16</v>
      </c>
      <c r="D12390" s="6">
        <v>0</v>
      </c>
      <c r="E12390" s="6">
        <v>0</v>
      </c>
      <c r="F12390" s="18">
        <v>243</v>
      </c>
      <c r="G12390" t="s">
        <v>2240</v>
      </c>
      <c r="H12390" t="s">
        <v>2221</v>
      </c>
      <c r="I12390" t="s">
        <v>7726</v>
      </c>
      <c r="J12390" t="s">
        <v>15489</v>
      </c>
      <c r="L12390" s="5"/>
      <c r="P12390" t="s">
        <v>15489</v>
      </c>
    </row>
    <row r="12391" spans="2:16" x14ac:dyDescent="0.25">
      <c r="B12391" t="s">
        <v>4</v>
      </c>
      <c r="C12391" t="s">
        <v>16</v>
      </c>
      <c r="D12391" s="6">
        <v>0</v>
      </c>
      <c r="E12391" s="6">
        <v>0</v>
      </c>
      <c r="F12391" s="18">
        <v>232.5</v>
      </c>
      <c r="G12391" t="s">
        <v>2240</v>
      </c>
      <c r="H12391" t="s">
        <v>2222</v>
      </c>
      <c r="I12391" t="s">
        <v>7727</v>
      </c>
      <c r="J12391" t="s">
        <v>15490</v>
      </c>
      <c r="L12391" s="5"/>
      <c r="P12391" t="s">
        <v>15490</v>
      </c>
    </row>
    <row r="12392" spans="2:16" x14ac:dyDescent="0.25">
      <c r="B12392" t="s">
        <v>4</v>
      </c>
      <c r="C12392" t="s">
        <v>16</v>
      </c>
      <c r="D12392" s="6">
        <v>0</v>
      </c>
      <c r="E12392" s="6">
        <v>0</v>
      </c>
      <c r="F12392" s="18">
        <v>148</v>
      </c>
      <c r="G12392" t="s">
        <v>2240</v>
      </c>
      <c r="H12392" t="s">
        <v>2223</v>
      </c>
      <c r="I12392" t="s">
        <v>7728</v>
      </c>
      <c r="J12392" t="s">
        <v>15491</v>
      </c>
      <c r="L12392" s="5"/>
      <c r="P12392" t="s">
        <v>15491</v>
      </c>
    </row>
    <row r="12393" spans="2:16" x14ac:dyDescent="0.25">
      <c r="B12393" t="s">
        <v>4</v>
      </c>
      <c r="C12393" t="s">
        <v>16</v>
      </c>
      <c r="D12393" s="6">
        <v>0</v>
      </c>
      <c r="E12393" s="6">
        <v>0</v>
      </c>
      <c r="F12393" s="18">
        <v>243</v>
      </c>
      <c r="G12393" t="s">
        <v>2240</v>
      </c>
      <c r="H12393" t="s">
        <v>2224</v>
      </c>
      <c r="I12393" t="s">
        <v>7729</v>
      </c>
      <c r="J12393" t="s">
        <v>15492</v>
      </c>
      <c r="L12393" s="5"/>
      <c r="P12393" t="s">
        <v>15492</v>
      </c>
    </row>
    <row r="12394" spans="2:16" x14ac:dyDescent="0.25">
      <c r="B12394" t="s">
        <v>4</v>
      </c>
      <c r="C12394" t="s">
        <v>16</v>
      </c>
      <c r="D12394" s="6">
        <v>0</v>
      </c>
      <c r="E12394" s="6">
        <v>0</v>
      </c>
      <c r="F12394" s="18">
        <v>253</v>
      </c>
      <c r="G12394" t="s">
        <v>2240</v>
      </c>
      <c r="H12394" t="s">
        <v>2225</v>
      </c>
      <c r="I12394" t="s">
        <v>7730</v>
      </c>
      <c r="J12394" t="s">
        <v>15493</v>
      </c>
      <c r="L12394" s="5"/>
      <c r="P12394" t="s">
        <v>15493</v>
      </c>
    </row>
    <row r="12395" spans="2:16" x14ac:dyDescent="0.25">
      <c r="B12395" t="s">
        <v>4</v>
      </c>
      <c r="C12395" t="s">
        <v>16</v>
      </c>
      <c r="D12395" s="6">
        <v>0</v>
      </c>
      <c r="E12395" s="6">
        <v>0</v>
      </c>
      <c r="F12395" s="18">
        <v>285.5</v>
      </c>
      <c r="G12395" t="s">
        <v>2240</v>
      </c>
      <c r="H12395" t="s">
        <v>2226</v>
      </c>
      <c r="I12395" t="s">
        <v>7731</v>
      </c>
      <c r="J12395" t="s">
        <v>15494</v>
      </c>
      <c r="L12395" s="5"/>
      <c r="P12395" t="s">
        <v>15494</v>
      </c>
    </row>
    <row r="12396" spans="2:16" x14ac:dyDescent="0.25">
      <c r="B12396" t="s">
        <v>4</v>
      </c>
      <c r="C12396" t="s">
        <v>16</v>
      </c>
      <c r="D12396" s="6">
        <v>0</v>
      </c>
      <c r="E12396" s="6">
        <v>0</v>
      </c>
      <c r="F12396" s="18">
        <v>153</v>
      </c>
      <c r="G12396" t="s">
        <v>2240</v>
      </c>
      <c r="H12396" t="s">
        <v>2227</v>
      </c>
      <c r="I12396" t="s">
        <v>7732</v>
      </c>
      <c r="J12396" t="s">
        <v>15495</v>
      </c>
      <c r="L12396" s="5"/>
      <c r="P12396" t="s">
        <v>15495</v>
      </c>
    </row>
    <row r="12397" spans="2:16" x14ac:dyDescent="0.25">
      <c r="B12397" t="s">
        <v>4</v>
      </c>
      <c r="C12397" t="s">
        <v>16</v>
      </c>
      <c r="D12397" s="6">
        <v>0</v>
      </c>
      <c r="E12397" s="6">
        <v>0</v>
      </c>
      <c r="F12397" s="18">
        <v>285.5</v>
      </c>
      <c r="G12397" t="s">
        <v>2240</v>
      </c>
      <c r="H12397" t="s">
        <v>2228</v>
      </c>
      <c r="I12397" t="s">
        <v>7733</v>
      </c>
      <c r="J12397" t="s">
        <v>15496</v>
      </c>
      <c r="L12397" s="5"/>
      <c r="P12397" t="s">
        <v>15496</v>
      </c>
    </row>
    <row r="12398" spans="2:16" x14ac:dyDescent="0.25">
      <c r="B12398" t="s">
        <v>4</v>
      </c>
      <c r="C12398" t="s">
        <v>16</v>
      </c>
      <c r="D12398" s="6">
        <v>0</v>
      </c>
      <c r="E12398" s="6">
        <v>0</v>
      </c>
      <c r="F12398" s="18">
        <v>232.5</v>
      </c>
      <c r="G12398" t="s">
        <v>2240</v>
      </c>
      <c r="H12398" t="s">
        <v>2229</v>
      </c>
      <c r="I12398" t="s">
        <v>7734</v>
      </c>
      <c r="J12398" t="s">
        <v>15497</v>
      </c>
      <c r="L12398" s="5"/>
      <c r="P12398" t="s">
        <v>15497</v>
      </c>
    </row>
    <row r="12399" spans="2:16" x14ac:dyDescent="0.25">
      <c r="B12399" t="s">
        <v>4</v>
      </c>
      <c r="C12399" t="s">
        <v>16</v>
      </c>
      <c r="D12399" s="6">
        <v>0</v>
      </c>
      <c r="E12399" s="6">
        <v>0</v>
      </c>
      <c r="F12399" s="18">
        <v>148</v>
      </c>
      <c r="G12399" t="s">
        <v>2240</v>
      </c>
      <c r="H12399" t="s">
        <v>2230</v>
      </c>
      <c r="I12399" t="s">
        <v>7735</v>
      </c>
      <c r="J12399" t="s">
        <v>15498</v>
      </c>
      <c r="L12399" s="5"/>
      <c r="P12399" t="s">
        <v>15498</v>
      </c>
    </row>
    <row r="12400" spans="2:16" x14ac:dyDescent="0.25">
      <c r="B12400" t="s">
        <v>4</v>
      </c>
      <c r="C12400" t="s">
        <v>16</v>
      </c>
      <c r="D12400" s="6">
        <v>0</v>
      </c>
      <c r="E12400" s="6">
        <v>0</v>
      </c>
      <c r="F12400" s="18">
        <v>243</v>
      </c>
      <c r="G12400" t="s">
        <v>2240</v>
      </c>
      <c r="H12400" t="s">
        <v>2231</v>
      </c>
      <c r="I12400" t="s">
        <v>7736</v>
      </c>
      <c r="J12400" t="s">
        <v>15499</v>
      </c>
      <c r="L12400" s="5"/>
      <c r="P12400" t="s">
        <v>15499</v>
      </c>
    </row>
    <row r="12401" spans="2:16" x14ac:dyDescent="0.25">
      <c r="B12401" t="s">
        <v>4</v>
      </c>
      <c r="C12401" t="s">
        <v>16</v>
      </c>
      <c r="D12401" s="6">
        <v>0</v>
      </c>
      <c r="E12401" s="6">
        <v>0</v>
      </c>
      <c r="F12401" s="18">
        <v>253</v>
      </c>
      <c r="G12401" t="s">
        <v>2240</v>
      </c>
      <c r="H12401" t="s">
        <v>2232</v>
      </c>
      <c r="I12401" t="s">
        <v>7737</v>
      </c>
      <c r="J12401" t="s">
        <v>15500</v>
      </c>
      <c r="L12401" s="5"/>
      <c r="P12401" t="s">
        <v>15500</v>
      </c>
    </row>
    <row r="12402" spans="2:16" x14ac:dyDescent="0.25">
      <c r="B12402" t="s">
        <v>4</v>
      </c>
      <c r="C12402" t="s">
        <v>16</v>
      </c>
      <c r="D12402" s="6">
        <v>0</v>
      </c>
      <c r="E12402" s="6">
        <v>0</v>
      </c>
      <c r="F12402" s="18">
        <v>148</v>
      </c>
      <c r="G12402" t="s">
        <v>2240</v>
      </c>
      <c r="H12402" t="s">
        <v>2233</v>
      </c>
      <c r="I12402" t="s">
        <v>7738</v>
      </c>
      <c r="J12402" t="s">
        <v>15501</v>
      </c>
      <c r="L12402" s="5"/>
      <c r="P12402" t="s">
        <v>15501</v>
      </c>
    </row>
    <row r="12403" spans="2:16" x14ac:dyDescent="0.25">
      <c r="B12403" t="s">
        <v>4</v>
      </c>
      <c r="C12403" t="s">
        <v>16</v>
      </c>
      <c r="D12403" s="6">
        <v>0</v>
      </c>
      <c r="E12403" s="6">
        <v>0</v>
      </c>
      <c r="F12403" s="18">
        <v>153</v>
      </c>
      <c r="G12403" t="s">
        <v>2240</v>
      </c>
      <c r="H12403" t="s">
        <v>2234</v>
      </c>
      <c r="I12403" t="s">
        <v>7739</v>
      </c>
      <c r="J12403" t="s">
        <v>15502</v>
      </c>
      <c r="L12403" s="5"/>
      <c r="P12403" t="s">
        <v>15502</v>
      </c>
    </row>
    <row r="12404" spans="2:16" x14ac:dyDescent="0.25">
      <c r="B12404" t="s">
        <v>4</v>
      </c>
      <c r="C12404" t="s">
        <v>16</v>
      </c>
      <c r="D12404" s="6">
        <v>0</v>
      </c>
      <c r="E12404" s="6">
        <v>0</v>
      </c>
      <c r="F12404" s="18">
        <v>253</v>
      </c>
      <c r="G12404" t="s">
        <v>2240</v>
      </c>
      <c r="H12404" t="s">
        <v>2235</v>
      </c>
      <c r="I12404" t="s">
        <v>7740</v>
      </c>
      <c r="J12404" t="s">
        <v>15503</v>
      </c>
      <c r="L12404" s="5"/>
      <c r="P12404" t="s">
        <v>15503</v>
      </c>
    </row>
    <row r="12405" spans="2:16" x14ac:dyDescent="0.25">
      <c r="B12405" t="s">
        <v>4</v>
      </c>
      <c r="C12405" t="s">
        <v>16</v>
      </c>
      <c r="D12405" s="6">
        <v>0</v>
      </c>
      <c r="E12405" s="6">
        <v>0</v>
      </c>
      <c r="F12405" s="18">
        <v>148</v>
      </c>
      <c r="G12405" t="s">
        <v>2240</v>
      </c>
      <c r="H12405" t="s">
        <v>2236</v>
      </c>
      <c r="I12405" t="s">
        <v>7741</v>
      </c>
      <c r="J12405" t="s">
        <v>15504</v>
      </c>
      <c r="L12405" s="5"/>
      <c r="P12405" t="s">
        <v>15504</v>
      </c>
    </row>
    <row r="12406" spans="2:16" x14ac:dyDescent="0.25">
      <c r="B12406" t="s">
        <v>4</v>
      </c>
      <c r="C12406" t="s">
        <v>16</v>
      </c>
      <c r="D12406" s="6">
        <v>0</v>
      </c>
      <c r="E12406" s="6">
        <v>0</v>
      </c>
      <c r="F12406" s="18">
        <v>174.5</v>
      </c>
      <c r="G12406" t="s">
        <v>2183</v>
      </c>
      <c r="H12406" t="s">
        <v>2239</v>
      </c>
      <c r="I12406" t="s">
        <v>937</v>
      </c>
      <c r="J12406" t="s">
        <v>15505</v>
      </c>
      <c r="L12406" s="5"/>
      <c r="P12406" t="s">
        <v>15505</v>
      </c>
    </row>
    <row r="12407" spans="2:16" x14ac:dyDescent="0.25">
      <c r="B12407" t="s">
        <v>4</v>
      </c>
      <c r="C12407" t="s">
        <v>16</v>
      </c>
      <c r="D12407" s="6">
        <v>0</v>
      </c>
      <c r="E12407" s="6">
        <v>0</v>
      </c>
      <c r="F12407" s="18">
        <v>158.5</v>
      </c>
      <c r="G12407" t="s">
        <v>2183</v>
      </c>
      <c r="H12407" t="s">
        <v>2240</v>
      </c>
      <c r="I12407" t="s">
        <v>963</v>
      </c>
      <c r="J12407" t="s">
        <v>15506</v>
      </c>
      <c r="L12407" s="5"/>
      <c r="P12407" t="s">
        <v>15506</v>
      </c>
    </row>
    <row r="12408" spans="2:16" x14ac:dyDescent="0.25">
      <c r="B12408" t="s">
        <v>4</v>
      </c>
      <c r="C12408" t="s">
        <v>16</v>
      </c>
      <c r="D12408" s="6">
        <v>0</v>
      </c>
      <c r="E12408" s="6">
        <v>0</v>
      </c>
      <c r="F12408" s="18">
        <v>179.5</v>
      </c>
      <c r="G12408" t="s">
        <v>2183</v>
      </c>
      <c r="H12408" t="s">
        <v>2241</v>
      </c>
      <c r="I12408" t="s">
        <v>7742</v>
      </c>
      <c r="J12408" t="s">
        <v>15507</v>
      </c>
      <c r="L12408" s="5"/>
      <c r="P12408" t="s">
        <v>15507</v>
      </c>
    </row>
    <row r="12409" spans="2:16" x14ac:dyDescent="0.25">
      <c r="B12409" t="s">
        <v>4</v>
      </c>
      <c r="C12409" t="s">
        <v>16</v>
      </c>
      <c r="D12409" s="6">
        <v>0</v>
      </c>
      <c r="E12409" s="6">
        <v>0</v>
      </c>
      <c r="F12409" s="18">
        <v>280.5</v>
      </c>
      <c r="G12409" t="s">
        <v>2183</v>
      </c>
      <c r="H12409" t="s">
        <v>2242</v>
      </c>
      <c r="I12409" t="s">
        <v>7743</v>
      </c>
      <c r="J12409" t="s">
        <v>15508</v>
      </c>
      <c r="L12409" s="5"/>
      <c r="P12409" t="s">
        <v>15508</v>
      </c>
    </row>
    <row r="12410" spans="2:16" x14ac:dyDescent="0.25">
      <c r="B12410" t="s">
        <v>4</v>
      </c>
      <c r="C12410" t="s">
        <v>16</v>
      </c>
      <c r="D12410" s="6">
        <v>0</v>
      </c>
      <c r="E12410" s="6">
        <v>0</v>
      </c>
      <c r="F12410" s="18">
        <v>381</v>
      </c>
      <c r="G12410" t="s">
        <v>2183</v>
      </c>
      <c r="H12410" t="s">
        <v>2243</v>
      </c>
      <c r="I12410" t="s">
        <v>7744</v>
      </c>
      <c r="J12410" t="s">
        <v>15509</v>
      </c>
      <c r="L12410" s="5"/>
      <c r="P12410" t="s">
        <v>15509</v>
      </c>
    </row>
    <row r="12411" spans="2:16" x14ac:dyDescent="0.25">
      <c r="B12411" t="s">
        <v>4</v>
      </c>
      <c r="C12411" t="s">
        <v>16</v>
      </c>
      <c r="D12411" s="6">
        <v>0</v>
      </c>
      <c r="E12411" s="6">
        <v>0</v>
      </c>
      <c r="F12411" s="18">
        <v>280.5</v>
      </c>
      <c r="G12411" t="s">
        <v>2183</v>
      </c>
      <c r="H12411" t="s">
        <v>2244</v>
      </c>
      <c r="I12411" t="s">
        <v>7745</v>
      </c>
      <c r="J12411" t="s">
        <v>15510</v>
      </c>
      <c r="L12411" s="5"/>
      <c r="P12411" t="s">
        <v>15510</v>
      </c>
    </row>
    <row r="12412" spans="2:16" x14ac:dyDescent="0.25">
      <c r="B12412" t="s">
        <v>4</v>
      </c>
      <c r="C12412" t="s">
        <v>16</v>
      </c>
      <c r="D12412" s="6">
        <v>0</v>
      </c>
      <c r="E12412" s="6">
        <v>0</v>
      </c>
      <c r="F12412" s="18">
        <v>381</v>
      </c>
      <c r="G12412" t="s">
        <v>2183</v>
      </c>
      <c r="H12412" t="s">
        <v>2245</v>
      </c>
      <c r="I12412" t="s">
        <v>15511</v>
      </c>
      <c r="J12412" t="s">
        <v>15512</v>
      </c>
      <c r="L12412" s="5"/>
      <c r="P12412" t="s">
        <v>15512</v>
      </c>
    </row>
    <row r="12413" spans="2:16" x14ac:dyDescent="0.25">
      <c r="B12413" t="s">
        <v>4</v>
      </c>
      <c r="C12413" t="s">
        <v>16</v>
      </c>
      <c r="D12413" s="6">
        <v>0</v>
      </c>
      <c r="E12413" s="6">
        <v>0</v>
      </c>
      <c r="F12413" s="18">
        <v>381</v>
      </c>
      <c r="G12413" t="s">
        <v>2183</v>
      </c>
      <c r="H12413" t="s">
        <v>15211</v>
      </c>
      <c r="I12413" t="s">
        <v>15513</v>
      </c>
      <c r="J12413" t="s">
        <v>15514</v>
      </c>
      <c r="L12413" s="5"/>
      <c r="P12413" t="s">
        <v>15514</v>
      </c>
    </row>
    <row r="12414" spans="2:16" x14ac:dyDescent="0.25">
      <c r="B12414" t="s">
        <v>4</v>
      </c>
      <c r="C12414" t="s">
        <v>16</v>
      </c>
      <c r="D12414" s="6">
        <v>0</v>
      </c>
      <c r="E12414" s="6">
        <v>0</v>
      </c>
      <c r="F12414" s="18">
        <v>259</v>
      </c>
      <c r="G12414" t="s">
        <v>2183</v>
      </c>
      <c r="H12414" t="s">
        <v>2237</v>
      </c>
      <c r="I12414" t="s">
        <v>3678</v>
      </c>
      <c r="J12414" t="s">
        <v>15515</v>
      </c>
      <c r="L12414" s="5"/>
      <c r="P12414" t="s">
        <v>15515</v>
      </c>
    </row>
    <row r="12415" spans="2:16" x14ac:dyDescent="0.25">
      <c r="B12415" t="s">
        <v>4</v>
      </c>
      <c r="C12415" t="s">
        <v>16</v>
      </c>
      <c r="D12415" s="6">
        <v>0</v>
      </c>
      <c r="E12415" s="6">
        <v>0</v>
      </c>
      <c r="F12415" s="18">
        <v>280.5</v>
      </c>
      <c r="G12415" t="s">
        <v>2183</v>
      </c>
      <c r="H12415" t="s">
        <v>2246</v>
      </c>
      <c r="I12415" t="s">
        <v>7746</v>
      </c>
      <c r="J12415" t="s">
        <v>15516</v>
      </c>
      <c r="L12415" s="5"/>
      <c r="P12415" t="s">
        <v>15516</v>
      </c>
    </row>
    <row r="12416" spans="2:16" x14ac:dyDescent="0.25">
      <c r="B12416" t="s">
        <v>4</v>
      </c>
      <c r="C12416" t="s">
        <v>16</v>
      </c>
      <c r="D12416" s="6">
        <v>0</v>
      </c>
      <c r="E12416" s="6">
        <v>0</v>
      </c>
      <c r="F12416" s="18">
        <v>264.5</v>
      </c>
      <c r="G12416" t="s">
        <v>2183</v>
      </c>
      <c r="H12416" t="s">
        <v>2238</v>
      </c>
      <c r="I12416" t="s">
        <v>3682</v>
      </c>
      <c r="J12416" t="s">
        <v>15517</v>
      </c>
      <c r="L12416" s="5"/>
      <c r="P12416" t="s">
        <v>15517</v>
      </c>
    </row>
    <row r="12417" spans="2:16" x14ac:dyDescent="0.25">
      <c r="B12417" t="s">
        <v>4</v>
      </c>
      <c r="C12417" t="s">
        <v>16</v>
      </c>
      <c r="D12417" s="6">
        <v>0</v>
      </c>
      <c r="E12417" s="6">
        <v>0</v>
      </c>
      <c r="F12417" s="18">
        <v>190.5</v>
      </c>
      <c r="G12417" t="s">
        <v>2183</v>
      </c>
      <c r="H12417" t="s">
        <v>2247</v>
      </c>
      <c r="I12417" t="s">
        <v>7747</v>
      </c>
      <c r="J12417" t="s">
        <v>15518</v>
      </c>
      <c r="L12417" s="5"/>
      <c r="P12417" t="s">
        <v>15518</v>
      </c>
    </row>
    <row r="12418" spans="2:16" x14ac:dyDescent="0.25">
      <c r="B12418" t="s">
        <v>4</v>
      </c>
      <c r="C12418" t="s">
        <v>16</v>
      </c>
      <c r="D12418" s="6">
        <v>0</v>
      </c>
      <c r="E12418" s="6">
        <v>0</v>
      </c>
      <c r="F12418" s="18">
        <v>381</v>
      </c>
      <c r="G12418" t="s">
        <v>2183</v>
      </c>
      <c r="H12418" t="s">
        <v>2248</v>
      </c>
      <c r="I12418" t="s">
        <v>15519</v>
      </c>
      <c r="J12418" t="s">
        <v>15520</v>
      </c>
      <c r="L12418" s="5"/>
      <c r="P12418" t="s">
        <v>15520</v>
      </c>
    </row>
    <row r="12419" spans="2:16" x14ac:dyDescent="0.25">
      <c r="B12419" t="s">
        <v>4</v>
      </c>
      <c r="C12419" t="s">
        <v>16</v>
      </c>
      <c r="D12419" s="6">
        <v>0</v>
      </c>
      <c r="E12419" s="6">
        <v>0</v>
      </c>
      <c r="F12419" s="18">
        <v>174.5</v>
      </c>
      <c r="G12419" t="s">
        <v>2193</v>
      </c>
      <c r="H12419" t="s">
        <v>2239</v>
      </c>
      <c r="I12419" t="s">
        <v>441</v>
      </c>
      <c r="J12419" t="s">
        <v>15521</v>
      </c>
      <c r="L12419" s="5"/>
      <c r="P12419" t="s">
        <v>15521</v>
      </c>
    </row>
    <row r="12420" spans="2:16" x14ac:dyDescent="0.25">
      <c r="B12420" t="s">
        <v>4</v>
      </c>
      <c r="C12420" t="s">
        <v>16</v>
      </c>
      <c r="D12420" s="6">
        <v>0</v>
      </c>
      <c r="E12420" s="6">
        <v>0</v>
      </c>
      <c r="F12420" s="18">
        <v>158.5</v>
      </c>
      <c r="G12420" t="s">
        <v>2193</v>
      </c>
      <c r="H12420" t="s">
        <v>2240</v>
      </c>
      <c r="I12420" t="s">
        <v>7748</v>
      </c>
      <c r="J12420" t="s">
        <v>15522</v>
      </c>
      <c r="L12420" s="5"/>
      <c r="P12420" t="s">
        <v>15522</v>
      </c>
    </row>
    <row r="12421" spans="2:16" x14ac:dyDescent="0.25">
      <c r="B12421" t="s">
        <v>4</v>
      </c>
      <c r="C12421" t="s">
        <v>16</v>
      </c>
      <c r="D12421" s="6">
        <v>0</v>
      </c>
      <c r="E12421" s="6">
        <v>0</v>
      </c>
      <c r="F12421" s="18">
        <v>179.5</v>
      </c>
      <c r="G12421" t="s">
        <v>2193</v>
      </c>
      <c r="H12421" t="s">
        <v>2241</v>
      </c>
      <c r="I12421" t="s">
        <v>7749</v>
      </c>
      <c r="J12421" t="s">
        <v>15523</v>
      </c>
      <c r="L12421" s="5"/>
      <c r="P12421" t="s">
        <v>15523</v>
      </c>
    </row>
    <row r="12422" spans="2:16" x14ac:dyDescent="0.25">
      <c r="B12422" t="s">
        <v>4</v>
      </c>
      <c r="C12422" t="s">
        <v>16</v>
      </c>
      <c r="D12422" s="6">
        <v>0</v>
      </c>
      <c r="E12422" s="6">
        <v>0</v>
      </c>
      <c r="F12422" s="18">
        <v>280.5</v>
      </c>
      <c r="G12422" t="s">
        <v>2193</v>
      </c>
      <c r="H12422" t="s">
        <v>2242</v>
      </c>
      <c r="I12422" t="s">
        <v>7750</v>
      </c>
      <c r="J12422" t="s">
        <v>15524</v>
      </c>
      <c r="L12422" s="5"/>
      <c r="P12422" t="s">
        <v>15524</v>
      </c>
    </row>
    <row r="12423" spans="2:16" x14ac:dyDescent="0.25">
      <c r="B12423" t="s">
        <v>4</v>
      </c>
      <c r="C12423" t="s">
        <v>16</v>
      </c>
      <c r="D12423" s="6">
        <v>0</v>
      </c>
      <c r="E12423" s="6">
        <v>0</v>
      </c>
      <c r="F12423" s="18">
        <v>381</v>
      </c>
      <c r="G12423" t="s">
        <v>2193</v>
      </c>
      <c r="H12423" t="s">
        <v>2243</v>
      </c>
      <c r="I12423" t="s">
        <v>7751</v>
      </c>
      <c r="J12423" t="s">
        <v>15525</v>
      </c>
      <c r="L12423" s="5"/>
      <c r="P12423" t="s">
        <v>15525</v>
      </c>
    </row>
    <row r="12424" spans="2:16" x14ac:dyDescent="0.25">
      <c r="B12424" t="s">
        <v>4</v>
      </c>
      <c r="C12424" t="s">
        <v>16</v>
      </c>
      <c r="D12424" s="6">
        <v>0</v>
      </c>
      <c r="E12424" s="6">
        <v>0</v>
      </c>
      <c r="F12424" s="18">
        <v>280.5</v>
      </c>
      <c r="G12424" t="s">
        <v>2193</v>
      </c>
      <c r="H12424" t="s">
        <v>2244</v>
      </c>
      <c r="I12424" t="s">
        <v>7752</v>
      </c>
      <c r="J12424" t="s">
        <v>15526</v>
      </c>
      <c r="L12424" s="5"/>
      <c r="P12424" t="s">
        <v>15526</v>
      </c>
    </row>
    <row r="12425" spans="2:16" x14ac:dyDescent="0.25">
      <c r="B12425" t="s">
        <v>4</v>
      </c>
      <c r="C12425" t="s">
        <v>16</v>
      </c>
      <c r="D12425" s="6">
        <v>0</v>
      </c>
      <c r="E12425" s="6">
        <v>0</v>
      </c>
      <c r="F12425" s="18">
        <v>381</v>
      </c>
      <c r="G12425" t="s">
        <v>2193</v>
      </c>
      <c r="H12425" t="s">
        <v>2245</v>
      </c>
      <c r="I12425" t="s">
        <v>15527</v>
      </c>
      <c r="J12425" t="s">
        <v>15528</v>
      </c>
      <c r="L12425" s="5"/>
      <c r="P12425" t="s">
        <v>15528</v>
      </c>
    </row>
    <row r="12426" spans="2:16" x14ac:dyDescent="0.25">
      <c r="B12426" t="s">
        <v>4</v>
      </c>
      <c r="C12426" t="s">
        <v>16</v>
      </c>
      <c r="D12426" s="6">
        <v>0</v>
      </c>
      <c r="E12426" s="6">
        <v>0</v>
      </c>
      <c r="F12426" s="18">
        <v>381</v>
      </c>
      <c r="G12426" t="s">
        <v>2193</v>
      </c>
      <c r="H12426" t="s">
        <v>15211</v>
      </c>
      <c r="I12426" t="s">
        <v>15529</v>
      </c>
      <c r="J12426" t="s">
        <v>15530</v>
      </c>
      <c r="L12426" s="5"/>
      <c r="P12426" t="s">
        <v>15530</v>
      </c>
    </row>
    <row r="12427" spans="2:16" x14ac:dyDescent="0.25">
      <c r="B12427" t="s">
        <v>4</v>
      </c>
      <c r="C12427" t="s">
        <v>16</v>
      </c>
      <c r="D12427" s="6">
        <v>0</v>
      </c>
      <c r="E12427" s="6">
        <v>0</v>
      </c>
      <c r="F12427" s="18">
        <v>259</v>
      </c>
      <c r="G12427" t="s">
        <v>2193</v>
      </c>
      <c r="H12427" t="s">
        <v>2237</v>
      </c>
      <c r="I12427" t="s">
        <v>3752</v>
      </c>
      <c r="J12427" t="s">
        <v>15531</v>
      </c>
      <c r="L12427" s="5"/>
      <c r="P12427" t="s">
        <v>15531</v>
      </c>
    </row>
    <row r="12428" spans="2:16" x14ac:dyDescent="0.25">
      <c r="B12428" t="s">
        <v>4</v>
      </c>
      <c r="C12428" t="s">
        <v>16</v>
      </c>
      <c r="D12428" s="6">
        <v>0</v>
      </c>
      <c r="E12428" s="6">
        <v>0</v>
      </c>
      <c r="F12428" s="18">
        <v>280.5</v>
      </c>
      <c r="G12428" t="s">
        <v>2193</v>
      </c>
      <c r="H12428" t="s">
        <v>2246</v>
      </c>
      <c r="I12428" t="s">
        <v>7753</v>
      </c>
      <c r="J12428" t="s">
        <v>15532</v>
      </c>
      <c r="L12428" s="5"/>
      <c r="P12428" t="s">
        <v>15532</v>
      </c>
    </row>
    <row r="12429" spans="2:16" x14ac:dyDescent="0.25">
      <c r="B12429" t="s">
        <v>4</v>
      </c>
      <c r="C12429" t="s">
        <v>16</v>
      </c>
      <c r="D12429" s="6">
        <v>0</v>
      </c>
      <c r="E12429" s="6">
        <v>0</v>
      </c>
      <c r="F12429" s="18">
        <v>264.5</v>
      </c>
      <c r="G12429" t="s">
        <v>2193</v>
      </c>
      <c r="H12429" t="s">
        <v>2238</v>
      </c>
      <c r="I12429" t="s">
        <v>816</v>
      </c>
      <c r="J12429" t="s">
        <v>15533</v>
      </c>
      <c r="L12429" s="5"/>
      <c r="P12429" t="s">
        <v>15533</v>
      </c>
    </row>
    <row r="12430" spans="2:16" x14ac:dyDescent="0.25">
      <c r="B12430" t="s">
        <v>4</v>
      </c>
      <c r="C12430" t="s">
        <v>16</v>
      </c>
      <c r="D12430" s="6">
        <v>0</v>
      </c>
      <c r="E12430" s="6">
        <v>0</v>
      </c>
      <c r="F12430" s="18">
        <v>190.5</v>
      </c>
      <c r="G12430" t="s">
        <v>2193</v>
      </c>
      <c r="H12430" t="s">
        <v>2247</v>
      </c>
      <c r="I12430" t="s">
        <v>7754</v>
      </c>
      <c r="J12430" t="s">
        <v>15534</v>
      </c>
      <c r="L12430" s="5"/>
      <c r="P12430" t="s">
        <v>15534</v>
      </c>
    </row>
    <row r="12431" spans="2:16" x14ac:dyDescent="0.25">
      <c r="B12431" t="s">
        <v>4</v>
      </c>
      <c r="C12431" t="s">
        <v>16</v>
      </c>
      <c r="D12431" s="6">
        <v>0</v>
      </c>
      <c r="E12431" s="6">
        <v>0</v>
      </c>
      <c r="F12431" s="18">
        <v>381</v>
      </c>
      <c r="G12431" t="s">
        <v>2193</v>
      </c>
      <c r="H12431" t="s">
        <v>2248</v>
      </c>
      <c r="I12431" t="s">
        <v>15535</v>
      </c>
      <c r="J12431" t="s">
        <v>15536</v>
      </c>
      <c r="L12431" s="5"/>
      <c r="P12431" t="s">
        <v>15536</v>
      </c>
    </row>
    <row r="12432" spans="2:16" x14ac:dyDescent="0.25">
      <c r="B12432" t="s">
        <v>4</v>
      </c>
      <c r="C12432" t="s">
        <v>16</v>
      </c>
      <c r="D12432" s="6">
        <v>0</v>
      </c>
      <c r="E12432" s="6">
        <v>0</v>
      </c>
      <c r="F12432" s="18">
        <v>246</v>
      </c>
      <c r="G12432" t="s">
        <v>2194</v>
      </c>
      <c r="H12432" t="s">
        <v>2239</v>
      </c>
      <c r="I12432" t="s">
        <v>7755</v>
      </c>
      <c r="J12432" t="s">
        <v>15537</v>
      </c>
      <c r="L12432" s="5"/>
      <c r="P12432" t="s">
        <v>15537</v>
      </c>
    </row>
    <row r="12433" spans="2:16" x14ac:dyDescent="0.25">
      <c r="B12433" t="s">
        <v>4</v>
      </c>
      <c r="C12433" t="s">
        <v>16</v>
      </c>
      <c r="D12433" s="6">
        <v>0</v>
      </c>
      <c r="E12433" s="6">
        <v>0</v>
      </c>
      <c r="F12433" s="18">
        <v>264</v>
      </c>
      <c r="G12433" t="s">
        <v>2194</v>
      </c>
      <c r="H12433" t="s">
        <v>2240</v>
      </c>
      <c r="I12433" t="s">
        <v>7756</v>
      </c>
      <c r="J12433" t="s">
        <v>15538</v>
      </c>
      <c r="L12433" s="5"/>
      <c r="P12433" t="s">
        <v>15538</v>
      </c>
    </row>
    <row r="12434" spans="2:16" x14ac:dyDescent="0.25">
      <c r="B12434" t="s">
        <v>4</v>
      </c>
      <c r="C12434" t="s">
        <v>16</v>
      </c>
      <c r="D12434" s="6">
        <v>0</v>
      </c>
      <c r="E12434" s="6">
        <v>0</v>
      </c>
      <c r="F12434" s="18">
        <v>230</v>
      </c>
      <c r="G12434" t="s">
        <v>2194</v>
      </c>
      <c r="H12434" t="s">
        <v>2241</v>
      </c>
      <c r="I12434" t="s">
        <v>7757</v>
      </c>
      <c r="J12434" t="s">
        <v>15539</v>
      </c>
      <c r="L12434" s="5"/>
      <c r="P12434" t="s">
        <v>15539</v>
      </c>
    </row>
    <row r="12435" spans="2:16" x14ac:dyDescent="0.25">
      <c r="B12435" t="s">
        <v>4</v>
      </c>
      <c r="C12435" t="s">
        <v>16</v>
      </c>
      <c r="D12435" s="6">
        <v>0</v>
      </c>
      <c r="E12435" s="6">
        <v>0</v>
      </c>
      <c r="F12435" s="18">
        <v>180</v>
      </c>
      <c r="G12435" t="s">
        <v>2194</v>
      </c>
      <c r="H12435" t="s">
        <v>2242</v>
      </c>
      <c r="I12435" t="s">
        <v>7758</v>
      </c>
      <c r="J12435" t="s">
        <v>15540</v>
      </c>
      <c r="L12435" s="5"/>
      <c r="P12435" t="s">
        <v>15540</v>
      </c>
    </row>
    <row r="12436" spans="2:16" x14ac:dyDescent="0.25">
      <c r="B12436" t="s">
        <v>4</v>
      </c>
      <c r="C12436" t="s">
        <v>16</v>
      </c>
      <c r="D12436" s="6">
        <v>0</v>
      </c>
      <c r="E12436" s="6">
        <v>0</v>
      </c>
      <c r="F12436" s="18">
        <v>254</v>
      </c>
      <c r="G12436" t="s">
        <v>2194</v>
      </c>
      <c r="H12436" t="s">
        <v>2243</v>
      </c>
      <c r="I12436" t="s">
        <v>7759</v>
      </c>
      <c r="J12436" t="s">
        <v>15541</v>
      </c>
      <c r="L12436" s="5"/>
      <c r="P12436" t="s">
        <v>15541</v>
      </c>
    </row>
    <row r="12437" spans="2:16" x14ac:dyDescent="0.25">
      <c r="B12437" t="s">
        <v>4</v>
      </c>
      <c r="C12437" t="s">
        <v>16</v>
      </c>
      <c r="D12437" s="6">
        <v>0</v>
      </c>
      <c r="E12437" s="6">
        <v>0</v>
      </c>
      <c r="F12437" s="18">
        <v>180</v>
      </c>
      <c r="G12437" t="s">
        <v>2194</v>
      </c>
      <c r="H12437" t="s">
        <v>2244</v>
      </c>
      <c r="I12437" t="s">
        <v>7760</v>
      </c>
      <c r="J12437" t="s">
        <v>15542</v>
      </c>
      <c r="L12437" s="5"/>
      <c r="P12437" t="s">
        <v>15542</v>
      </c>
    </row>
    <row r="12438" spans="2:16" x14ac:dyDescent="0.25">
      <c r="B12438" t="s">
        <v>4</v>
      </c>
      <c r="C12438" t="s">
        <v>16</v>
      </c>
      <c r="D12438" s="6">
        <v>0</v>
      </c>
      <c r="E12438" s="6">
        <v>0</v>
      </c>
      <c r="F12438" s="18">
        <v>254</v>
      </c>
      <c r="G12438" t="s">
        <v>2194</v>
      </c>
      <c r="H12438" t="s">
        <v>2245</v>
      </c>
      <c r="I12438" t="s">
        <v>15543</v>
      </c>
      <c r="J12438" t="s">
        <v>15544</v>
      </c>
      <c r="L12438" s="5"/>
      <c r="P12438" t="s">
        <v>15544</v>
      </c>
    </row>
    <row r="12439" spans="2:16" x14ac:dyDescent="0.25">
      <c r="B12439" t="s">
        <v>4</v>
      </c>
      <c r="C12439" t="s">
        <v>16</v>
      </c>
      <c r="D12439" s="6">
        <v>0</v>
      </c>
      <c r="E12439" s="6">
        <v>0</v>
      </c>
      <c r="F12439" s="18">
        <v>375.5</v>
      </c>
      <c r="G12439" t="s">
        <v>2194</v>
      </c>
      <c r="H12439" t="s">
        <v>15211</v>
      </c>
      <c r="I12439" t="s">
        <v>15545</v>
      </c>
      <c r="J12439" t="s">
        <v>15546</v>
      </c>
      <c r="L12439" s="5"/>
      <c r="P12439" t="s">
        <v>15546</v>
      </c>
    </row>
    <row r="12440" spans="2:16" x14ac:dyDescent="0.25">
      <c r="B12440" t="s">
        <v>4</v>
      </c>
      <c r="C12440" t="s">
        <v>16</v>
      </c>
      <c r="D12440" s="6">
        <v>0</v>
      </c>
      <c r="E12440" s="6">
        <v>0</v>
      </c>
      <c r="F12440" s="18">
        <v>168</v>
      </c>
      <c r="G12440" t="s">
        <v>2194</v>
      </c>
      <c r="H12440" t="s">
        <v>2237</v>
      </c>
      <c r="I12440" t="s">
        <v>3840</v>
      </c>
      <c r="J12440" t="s">
        <v>15547</v>
      </c>
      <c r="L12440" s="5"/>
      <c r="P12440" t="s">
        <v>15547</v>
      </c>
    </row>
    <row r="12441" spans="2:16" x14ac:dyDescent="0.25">
      <c r="B12441" t="s">
        <v>4</v>
      </c>
      <c r="C12441" t="s">
        <v>16</v>
      </c>
      <c r="D12441" s="6">
        <v>0</v>
      </c>
      <c r="E12441" s="6">
        <v>0</v>
      </c>
      <c r="F12441" s="18">
        <v>180</v>
      </c>
      <c r="G12441" t="s">
        <v>2194</v>
      </c>
      <c r="H12441" t="s">
        <v>2246</v>
      </c>
      <c r="I12441" t="s">
        <v>7761</v>
      </c>
      <c r="J12441" t="s">
        <v>15548</v>
      </c>
      <c r="L12441" s="5"/>
      <c r="P12441" t="s">
        <v>15548</v>
      </c>
    </row>
    <row r="12442" spans="2:16" x14ac:dyDescent="0.25">
      <c r="B12442" t="s">
        <v>4</v>
      </c>
      <c r="C12442" t="s">
        <v>16</v>
      </c>
      <c r="D12442" s="6">
        <v>0</v>
      </c>
      <c r="E12442" s="6">
        <v>0</v>
      </c>
      <c r="F12442" s="18">
        <v>163</v>
      </c>
      <c r="G12442" t="s">
        <v>2194</v>
      </c>
      <c r="H12442" t="s">
        <v>2238</v>
      </c>
      <c r="I12442" t="s">
        <v>3846</v>
      </c>
      <c r="J12442" t="s">
        <v>15549</v>
      </c>
      <c r="L12442" s="5"/>
      <c r="P12442" t="s">
        <v>15549</v>
      </c>
    </row>
    <row r="12443" spans="2:16" x14ac:dyDescent="0.25">
      <c r="B12443" t="s">
        <v>4</v>
      </c>
      <c r="C12443" t="s">
        <v>16</v>
      </c>
      <c r="D12443" s="6">
        <v>0</v>
      </c>
      <c r="E12443" s="6">
        <v>0</v>
      </c>
      <c r="F12443" s="18">
        <v>253</v>
      </c>
      <c r="G12443" t="s">
        <v>2194</v>
      </c>
      <c r="H12443" t="s">
        <v>2247</v>
      </c>
      <c r="I12443" t="s">
        <v>7762</v>
      </c>
      <c r="J12443" t="s">
        <v>15550</v>
      </c>
      <c r="L12443" s="5"/>
      <c r="P12443" t="s">
        <v>15550</v>
      </c>
    </row>
    <row r="12444" spans="2:16" x14ac:dyDescent="0.25">
      <c r="B12444" t="s">
        <v>4</v>
      </c>
      <c r="C12444" t="s">
        <v>16</v>
      </c>
      <c r="D12444" s="6">
        <v>0</v>
      </c>
      <c r="E12444" s="6">
        <v>0</v>
      </c>
      <c r="F12444" s="18">
        <v>375.5</v>
      </c>
      <c r="G12444" t="s">
        <v>2194</v>
      </c>
      <c r="H12444" t="s">
        <v>2248</v>
      </c>
      <c r="I12444" t="s">
        <v>15551</v>
      </c>
      <c r="J12444" t="s">
        <v>15552</v>
      </c>
      <c r="L12444" s="5"/>
      <c r="P12444" t="s">
        <v>15552</v>
      </c>
    </row>
    <row r="12445" spans="2:16" x14ac:dyDescent="0.25">
      <c r="B12445" t="s">
        <v>4</v>
      </c>
      <c r="C12445" t="s">
        <v>16</v>
      </c>
      <c r="D12445" s="6">
        <v>0</v>
      </c>
      <c r="E12445" s="6">
        <v>0</v>
      </c>
      <c r="F12445" s="18">
        <v>238</v>
      </c>
      <c r="G12445" t="s">
        <v>2195</v>
      </c>
      <c r="H12445" t="s">
        <v>2239</v>
      </c>
      <c r="I12445" t="s">
        <v>7763</v>
      </c>
      <c r="J12445" t="s">
        <v>15553</v>
      </c>
      <c r="L12445" s="5"/>
      <c r="P12445" t="s">
        <v>15553</v>
      </c>
    </row>
    <row r="12446" spans="2:16" x14ac:dyDescent="0.25">
      <c r="B12446" t="s">
        <v>4</v>
      </c>
      <c r="C12446" t="s">
        <v>16</v>
      </c>
      <c r="D12446" s="6">
        <v>0</v>
      </c>
      <c r="E12446" s="6">
        <v>0</v>
      </c>
      <c r="F12446" s="18">
        <v>254</v>
      </c>
      <c r="G12446" t="s">
        <v>2195</v>
      </c>
      <c r="H12446" t="s">
        <v>2240</v>
      </c>
      <c r="I12446" t="s">
        <v>7764</v>
      </c>
      <c r="J12446" t="s">
        <v>15554</v>
      </c>
      <c r="L12446" s="5"/>
      <c r="P12446" t="s">
        <v>15554</v>
      </c>
    </row>
    <row r="12447" spans="2:16" x14ac:dyDescent="0.25">
      <c r="B12447" t="s">
        <v>4</v>
      </c>
      <c r="C12447" t="s">
        <v>16</v>
      </c>
      <c r="D12447" s="6">
        <v>0</v>
      </c>
      <c r="E12447" s="6">
        <v>0</v>
      </c>
      <c r="F12447" s="18">
        <v>217</v>
      </c>
      <c r="G12447" t="s">
        <v>2195</v>
      </c>
      <c r="H12447" t="s">
        <v>2241</v>
      </c>
      <c r="I12447" t="s">
        <v>7765</v>
      </c>
      <c r="J12447" t="s">
        <v>15555</v>
      </c>
      <c r="L12447" s="5"/>
      <c r="P12447" t="s">
        <v>15555</v>
      </c>
    </row>
    <row r="12448" spans="2:16" x14ac:dyDescent="0.25">
      <c r="B12448" t="s">
        <v>4</v>
      </c>
      <c r="C12448" t="s">
        <v>16</v>
      </c>
      <c r="D12448" s="6">
        <v>0</v>
      </c>
      <c r="E12448" s="6">
        <v>0</v>
      </c>
      <c r="F12448" s="18">
        <v>169</v>
      </c>
      <c r="G12448" t="s">
        <v>2195</v>
      </c>
      <c r="H12448" t="s">
        <v>2242</v>
      </c>
      <c r="I12448" t="s">
        <v>7766</v>
      </c>
      <c r="J12448" t="s">
        <v>15556</v>
      </c>
      <c r="L12448" s="5"/>
      <c r="P12448" t="s">
        <v>15556</v>
      </c>
    </row>
    <row r="12449" spans="2:16" x14ac:dyDescent="0.25">
      <c r="B12449" t="s">
        <v>4</v>
      </c>
      <c r="C12449" t="s">
        <v>16</v>
      </c>
      <c r="D12449" s="6">
        <v>0</v>
      </c>
      <c r="E12449" s="6">
        <v>0</v>
      </c>
      <c r="F12449" s="18">
        <v>254</v>
      </c>
      <c r="G12449" t="s">
        <v>2195</v>
      </c>
      <c r="H12449" t="s">
        <v>2243</v>
      </c>
      <c r="I12449" t="s">
        <v>7767</v>
      </c>
      <c r="J12449" t="s">
        <v>15557</v>
      </c>
      <c r="L12449" s="5"/>
      <c r="P12449" t="s">
        <v>15557</v>
      </c>
    </row>
    <row r="12450" spans="2:16" x14ac:dyDescent="0.25">
      <c r="B12450" t="s">
        <v>4</v>
      </c>
      <c r="C12450" t="s">
        <v>16</v>
      </c>
      <c r="D12450" s="6">
        <v>0</v>
      </c>
      <c r="E12450" s="6">
        <v>0</v>
      </c>
      <c r="F12450" s="18">
        <v>169</v>
      </c>
      <c r="G12450" t="s">
        <v>2195</v>
      </c>
      <c r="H12450" t="s">
        <v>2244</v>
      </c>
      <c r="I12450" t="s">
        <v>7768</v>
      </c>
      <c r="J12450" t="s">
        <v>15558</v>
      </c>
      <c r="L12450" s="5"/>
      <c r="P12450" t="s">
        <v>15558</v>
      </c>
    </row>
    <row r="12451" spans="2:16" x14ac:dyDescent="0.25">
      <c r="B12451" t="s">
        <v>4</v>
      </c>
      <c r="C12451" t="s">
        <v>16</v>
      </c>
      <c r="D12451" s="6">
        <v>0</v>
      </c>
      <c r="E12451" s="6">
        <v>0</v>
      </c>
      <c r="F12451" s="18">
        <v>254</v>
      </c>
      <c r="G12451" t="s">
        <v>2195</v>
      </c>
      <c r="H12451" t="s">
        <v>2245</v>
      </c>
      <c r="I12451" t="s">
        <v>15559</v>
      </c>
      <c r="J12451" t="s">
        <v>15560</v>
      </c>
      <c r="L12451" s="5"/>
      <c r="P12451" t="s">
        <v>15560</v>
      </c>
    </row>
    <row r="12452" spans="2:16" x14ac:dyDescent="0.25">
      <c r="B12452" t="s">
        <v>4</v>
      </c>
      <c r="C12452" t="s">
        <v>16</v>
      </c>
      <c r="D12452" s="6">
        <v>0</v>
      </c>
      <c r="E12452" s="6">
        <v>0</v>
      </c>
      <c r="F12452" s="18">
        <v>269.5</v>
      </c>
      <c r="G12452" t="s">
        <v>2195</v>
      </c>
      <c r="H12452" t="s">
        <v>15211</v>
      </c>
      <c r="I12452" t="s">
        <v>15561</v>
      </c>
      <c r="J12452" t="s">
        <v>15562</v>
      </c>
      <c r="L12452" s="5"/>
      <c r="P12452" t="s">
        <v>15562</v>
      </c>
    </row>
    <row r="12453" spans="2:16" x14ac:dyDescent="0.25">
      <c r="B12453" t="s">
        <v>4</v>
      </c>
      <c r="C12453" t="s">
        <v>16</v>
      </c>
      <c r="D12453" s="6">
        <v>0</v>
      </c>
      <c r="E12453" s="6">
        <v>0</v>
      </c>
      <c r="F12453" s="18">
        <v>148</v>
      </c>
      <c r="G12453" t="s">
        <v>2195</v>
      </c>
      <c r="H12453" t="s">
        <v>2237</v>
      </c>
      <c r="I12453" t="s">
        <v>3940</v>
      </c>
      <c r="J12453" t="s">
        <v>15563</v>
      </c>
      <c r="L12453" s="5"/>
      <c r="P12453" t="s">
        <v>15563</v>
      </c>
    </row>
    <row r="12454" spans="2:16" x14ac:dyDescent="0.25">
      <c r="B12454" t="s">
        <v>4</v>
      </c>
      <c r="C12454" t="s">
        <v>16</v>
      </c>
      <c r="D12454" s="6">
        <v>0</v>
      </c>
      <c r="E12454" s="6">
        <v>0</v>
      </c>
      <c r="F12454" s="18">
        <v>169</v>
      </c>
      <c r="G12454" t="s">
        <v>2195</v>
      </c>
      <c r="H12454" t="s">
        <v>2246</v>
      </c>
      <c r="I12454" t="s">
        <v>7769</v>
      </c>
      <c r="J12454" t="s">
        <v>15564</v>
      </c>
      <c r="L12454" s="5"/>
      <c r="P12454" t="s">
        <v>15564</v>
      </c>
    </row>
    <row r="12455" spans="2:16" x14ac:dyDescent="0.25">
      <c r="B12455" t="s">
        <v>4</v>
      </c>
      <c r="C12455" t="s">
        <v>16</v>
      </c>
      <c r="D12455" s="6">
        <v>0</v>
      </c>
      <c r="E12455" s="6">
        <v>0</v>
      </c>
      <c r="F12455" s="18">
        <v>153</v>
      </c>
      <c r="G12455" t="s">
        <v>2195</v>
      </c>
      <c r="H12455" t="s">
        <v>2238</v>
      </c>
      <c r="I12455" t="s">
        <v>3946</v>
      </c>
      <c r="J12455" t="s">
        <v>15565</v>
      </c>
      <c r="L12455" s="5"/>
      <c r="P12455" t="s">
        <v>15565</v>
      </c>
    </row>
    <row r="12456" spans="2:16" x14ac:dyDescent="0.25">
      <c r="B12456" t="s">
        <v>4</v>
      </c>
      <c r="C12456" t="s">
        <v>16</v>
      </c>
      <c r="D12456" s="6">
        <v>0</v>
      </c>
      <c r="E12456" s="6">
        <v>0</v>
      </c>
      <c r="F12456" s="18">
        <v>243</v>
      </c>
      <c r="G12456" t="s">
        <v>2195</v>
      </c>
      <c r="H12456" t="s">
        <v>2247</v>
      </c>
      <c r="I12456" t="s">
        <v>7770</v>
      </c>
      <c r="J12456" t="s">
        <v>15566</v>
      </c>
      <c r="L12456" s="5"/>
      <c r="P12456" t="s">
        <v>15566</v>
      </c>
    </row>
    <row r="12457" spans="2:16" x14ac:dyDescent="0.25">
      <c r="B12457" t="s">
        <v>4</v>
      </c>
      <c r="C12457" t="s">
        <v>16</v>
      </c>
      <c r="D12457" s="6">
        <v>0</v>
      </c>
      <c r="E12457" s="6">
        <v>0</v>
      </c>
      <c r="F12457" s="18">
        <v>269.5</v>
      </c>
      <c r="G12457" t="s">
        <v>2195</v>
      </c>
      <c r="H12457" t="s">
        <v>2248</v>
      </c>
      <c r="I12457" t="s">
        <v>15567</v>
      </c>
      <c r="J12457" t="s">
        <v>15568</v>
      </c>
      <c r="L12457" s="5"/>
      <c r="P12457" t="s">
        <v>15568</v>
      </c>
    </row>
    <row r="12458" spans="2:16" x14ac:dyDescent="0.25">
      <c r="B12458" t="s">
        <v>4</v>
      </c>
      <c r="C12458" t="s">
        <v>16</v>
      </c>
      <c r="D12458" s="6">
        <v>0</v>
      </c>
      <c r="E12458" s="6">
        <v>0</v>
      </c>
      <c r="F12458" s="18">
        <v>238</v>
      </c>
      <c r="G12458" t="s">
        <v>2196</v>
      </c>
      <c r="H12458" t="s">
        <v>2239</v>
      </c>
      <c r="I12458" t="s">
        <v>7771</v>
      </c>
      <c r="J12458" t="s">
        <v>15569</v>
      </c>
      <c r="L12458" s="5"/>
      <c r="P12458" t="s">
        <v>15569</v>
      </c>
    </row>
    <row r="12459" spans="2:16" x14ac:dyDescent="0.25">
      <c r="B12459" t="s">
        <v>4</v>
      </c>
      <c r="C12459" t="s">
        <v>16</v>
      </c>
      <c r="D12459" s="6">
        <v>0</v>
      </c>
      <c r="E12459" s="6">
        <v>0</v>
      </c>
      <c r="F12459" s="18">
        <v>254</v>
      </c>
      <c r="G12459" t="s">
        <v>2196</v>
      </c>
      <c r="H12459" t="s">
        <v>2240</v>
      </c>
      <c r="I12459" t="s">
        <v>7772</v>
      </c>
      <c r="J12459" t="s">
        <v>15570</v>
      </c>
      <c r="L12459" s="5"/>
      <c r="P12459" t="s">
        <v>15570</v>
      </c>
    </row>
    <row r="12460" spans="2:16" x14ac:dyDescent="0.25">
      <c r="B12460" t="s">
        <v>4</v>
      </c>
      <c r="C12460" t="s">
        <v>16</v>
      </c>
      <c r="D12460" s="6">
        <v>0</v>
      </c>
      <c r="E12460" s="6">
        <v>0</v>
      </c>
      <c r="F12460" s="18">
        <v>217</v>
      </c>
      <c r="G12460" t="s">
        <v>2196</v>
      </c>
      <c r="H12460" t="s">
        <v>2241</v>
      </c>
      <c r="I12460" t="s">
        <v>7773</v>
      </c>
      <c r="J12460" t="s">
        <v>15571</v>
      </c>
      <c r="L12460" s="5"/>
      <c r="P12460" t="s">
        <v>15571</v>
      </c>
    </row>
    <row r="12461" spans="2:16" x14ac:dyDescent="0.25">
      <c r="B12461" t="s">
        <v>4</v>
      </c>
      <c r="C12461" t="s">
        <v>16</v>
      </c>
      <c r="D12461" s="6">
        <v>0</v>
      </c>
      <c r="E12461" s="6">
        <v>0</v>
      </c>
      <c r="F12461" s="18">
        <v>169</v>
      </c>
      <c r="G12461" t="s">
        <v>2196</v>
      </c>
      <c r="H12461" t="s">
        <v>2242</v>
      </c>
      <c r="I12461" t="s">
        <v>7774</v>
      </c>
      <c r="J12461" t="s">
        <v>15572</v>
      </c>
      <c r="L12461" s="5"/>
      <c r="P12461" t="s">
        <v>15572</v>
      </c>
    </row>
    <row r="12462" spans="2:16" x14ac:dyDescent="0.25">
      <c r="B12462" t="s">
        <v>4</v>
      </c>
      <c r="C12462" t="s">
        <v>16</v>
      </c>
      <c r="D12462" s="6">
        <v>0</v>
      </c>
      <c r="E12462" s="6">
        <v>0</v>
      </c>
      <c r="F12462" s="18">
        <v>254</v>
      </c>
      <c r="G12462" t="s">
        <v>2196</v>
      </c>
      <c r="H12462" t="s">
        <v>2243</v>
      </c>
      <c r="I12462" t="s">
        <v>7775</v>
      </c>
      <c r="J12462" t="s">
        <v>15573</v>
      </c>
      <c r="L12462" s="5"/>
      <c r="P12462" t="s">
        <v>15573</v>
      </c>
    </row>
    <row r="12463" spans="2:16" x14ac:dyDescent="0.25">
      <c r="B12463" t="s">
        <v>4</v>
      </c>
      <c r="C12463" t="s">
        <v>16</v>
      </c>
      <c r="D12463" s="6">
        <v>0</v>
      </c>
      <c r="E12463" s="6">
        <v>0</v>
      </c>
      <c r="F12463" s="18">
        <v>169</v>
      </c>
      <c r="G12463" t="s">
        <v>2196</v>
      </c>
      <c r="H12463" t="s">
        <v>2244</v>
      </c>
      <c r="I12463" t="s">
        <v>7776</v>
      </c>
      <c r="J12463" t="s">
        <v>15574</v>
      </c>
      <c r="L12463" s="5"/>
      <c r="P12463" t="s">
        <v>15574</v>
      </c>
    </row>
    <row r="12464" spans="2:16" x14ac:dyDescent="0.25">
      <c r="B12464" t="s">
        <v>4</v>
      </c>
      <c r="C12464" t="s">
        <v>16</v>
      </c>
      <c r="D12464" s="6">
        <v>0</v>
      </c>
      <c r="E12464" s="6">
        <v>0</v>
      </c>
      <c r="F12464" s="18">
        <v>254</v>
      </c>
      <c r="G12464" t="s">
        <v>2196</v>
      </c>
      <c r="H12464" t="s">
        <v>2245</v>
      </c>
      <c r="I12464" t="s">
        <v>15575</v>
      </c>
      <c r="J12464" t="s">
        <v>15576</v>
      </c>
      <c r="L12464" s="5"/>
      <c r="P12464" t="s">
        <v>15576</v>
      </c>
    </row>
    <row r="12465" spans="2:16" x14ac:dyDescent="0.25">
      <c r="B12465" t="s">
        <v>4</v>
      </c>
      <c r="C12465" t="s">
        <v>16</v>
      </c>
      <c r="D12465" s="6">
        <v>0</v>
      </c>
      <c r="E12465" s="6">
        <v>0</v>
      </c>
      <c r="F12465" s="18">
        <v>269.5</v>
      </c>
      <c r="G12465" t="s">
        <v>2196</v>
      </c>
      <c r="H12465" t="s">
        <v>15211</v>
      </c>
      <c r="I12465" t="s">
        <v>15577</v>
      </c>
      <c r="J12465" t="s">
        <v>15578</v>
      </c>
      <c r="L12465" s="5"/>
      <c r="P12465" t="s">
        <v>15578</v>
      </c>
    </row>
    <row r="12466" spans="2:16" x14ac:dyDescent="0.25">
      <c r="B12466" t="s">
        <v>4</v>
      </c>
      <c r="C12466" t="s">
        <v>16</v>
      </c>
      <c r="D12466" s="6">
        <v>0</v>
      </c>
      <c r="E12466" s="6">
        <v>0</v>
      </c>
      <c r="F12466" s="18">
        <v>148</v>
      </c>
      <c r="G12466" t="s">
        <v>2196</v>
      </c>
      <c r="H12466" t="s">
        <v>2237</v>
      </c>
      <c r="I12466" t="s">
        <v>4040</v>
      </c>
      <c r="J12466" t="s">
        <v>15579</v>
      </c>
      <c r="L12466" s="5"/>
      <c r="P12466" t="s">
        <v>15579</v>
      </c>
    </row>
    <row r="12467" spans="2:16" x14ac:dyDescent="0.25">
      <c r="B12467" t="s">
        <v>4</v>
      </c>
      <c r="C12467" t="s">
        <v>16</v>
      </c>
      <c r="D12467" s="6">
        <v>0</v>
      </c>
      <c r="E12467" s="6">
        <v>0</v>
      </c>
      <c r="F12467" s="18">
        <v>169</v>
      </c>
      <c r="G12467" t="s">
        <v>2196</v>
      </c>
      <c r="H12467" t="s">
        <v>2246</v>
      </c>
      <c r="I12467" t="s">
        <v>7777</v>
      </c>
      <c r="J12467" t="s">
        <v>15580</v>
      </c>
      <c r="L12467" s="5"/>
      <c r="P12467" t="s">
        <v>15580</v>
      </c>
    </row>
    <row r="12468" spans="2:16" x14ac:dyDescent="0.25">
      <c r="B12468" t="s">
        <v>4</v>
      </c>
      <c r="C12468" t="s">
        <v>16</v>
      </c>
      <c r="D12468" s="6">
        <v>0</v>
      </c>
      <c r="E12468" s="6">
        <v>0</v>
      </c>
      <c r="F12468" s="18">
        <v>153</v>
      </c>
      <c r="G12468" t="s">
        <v>2196</v>
      </c>
      <c r="H12468" t="s">
        <v>2238</v>
      </c>
      <c r="I12468" t="s">
        <v>4046</v>
      </c>
      <c r="J12468" t="s">
        <v>15581</v>
      </c>
      <c r="L12468" s="5"/>
      <c r="P12468" t="s">
        <v>15581</v>
      </c>
    </row>
    <row r="12469" spans="2:16" x14ac:dyDescent="0.25">
      <c r="B12469" t="s">
        <v>4</v>
      </c>
      <c r="C12469" t="s">
        <v>16</v>
      </c>
      <c r="D12469" s="6">
        <v>0</v>
      </c>
      <c r="E12469" s="6">
        <v>0</v>
      </c>
      <c r="F12469" s="18">
        <v>243</v>
      </c>
      <c r="G12469" t="s">
        <v>2196</v>
      </c>
      <c r="H12469" t="s">
        <v>2247</v>
      </c>
      <c r="I12469" t="s">
        <v>7778</v>
      </c>
      <c r="J12469" t="s">
        <v>15582</v>
      </c>
      <c r="L12469" s="5"/>
      <c r="P12469" t="s">
        <v>15582</v>
      </c>
    </row>
    <row r="12470" spans="2:16" x14ac:dyDescent="0.25">
      <c r="B12470" t="s">
        <v>4</v>
      </c>
      <c r="C12470" t="s">
        <v>16</v>
      </c>
      <c r="D12470" s="6">
        <v>0</v>
      </c>
      <c r="E12470" s="6">
        <v>0</v>
      </c>
      <c r="F12470" s="18">
        <v>269.5</v>
      </c>
      <c r="G12470" t="s">
        <v>2196</v>
      </c>
      <c r="H12470" t="s">
        <v>2248</v>
      </c>
      <c r="I12470" t="s">
        <v>15583</v>
      </c>
      <c r="J12470" t="s">
        <v>15584</v>
      </c>
      <c r="L12470" s="5"/>
      <c r="P12470" t="s">
        <v>15584</v>
      </c>
    </row>
    <row r="12471" spans="2:16" x14ac:dyDescent="0.25">
      <c r="B12471" t="s">
        <v>4</v>
      </c>
      <c r="C12471" t="s">
        <v>16</v>
      </c>
      <c r="D12471" s="6">
        <v>0</v>
      </c>
      <c r="E12471" s="6">
        <v>0</v>
      </c>
      <c r="F12471" s="18">
        <v>291</v>
      </c>
      <c r="G12471" t="s">
        <v>2197</v>
      </c>
      <c r="H12471" t="s">
        <v>2239</v>
      </c>
      <c r="I12471" t="s">
        <v>7779</v>
      </c>
      <c r="J12471" t="s">
        <v>15585</v>
      </c>
      <c r="L12471" s="5"/>
      <c r="P12471" t="s">
        <v>15585</v>
      </c>
    </row>
    <row r="12472" spans="2:16" x14ac:dyDescent="0.25">
      <c r="B12472" t="s">
        <v>4</v>
      </c>
      <c r="C12472" t="s">
        <v>16</v>
      </c>
      <c r="D12472" s="6">
        <v>0</v>
      </c>
      <c r="E12472" s="6">
        <v>0</v>
      </c>
      <c r="F12472" s="18">
        <v>296</v>
      </c>
      <c r="G12472" t="s">
        <v>2197</v>
      </c>
      <c r="H12472" t="s">
        <v>2240</v>
      </c>
      <c r="I12472" t="s">
        <v>7780</v>
      </c>
      <c r="J12472" t="s">
        <v>15586</v>
      </c>
      <c r="L12472" s="5"/>
      <c r="P12472" t="s">
        <v>15586</v>
      </c>
    </row>
    <row r="12473" spans="2:16" x14ac:dyDescent="0.25">
      <c r="B12473" t="s">
        <v>4</v>
      </c>
      <c r="C12473" t="s">
        <v>16</v>
      </c>
      <c r="D12473" s="6">
        <v>0</v>
      </c>
      <c r="E12473" s="6">
        <v>0</v>
      </c>
      <c r="F12473" s="18">
        <v>264.5</v>
      </c>
      <c r="G12473" t="s">
        <v>2197</v>
      </c>
      <c r="H12473" t="s">
        <v>2241</v>
      </c>
      <c r="I12473" t="s">
        <v>7781</v>
      </c>
      <c r="J12473" t="s">
        <v>15587</v>
      </c>
      <c r="L12473" s="5"/>
      <c r="P12473" t="s">
        <v>15587</v>
      </c>
    </row>
    <row r="12474" spans="2:16" x14ac:dyDescent="0.25">
      <c r="B12474" t="s">
        <v>4</v>
      </c>
      <c r="C12474" t="s">
        <v>16</v>
      </c>
      <c r="D12474" s="6">
        <v>0</v>
      </c>
      <c r="E12474" s="6">
        <v>0</v>
      </c>
      <c r="F12474" s="18">
        <v>217</v>
      </c>
      <c r="G12474" t="s">
        <v>2197</v>
      </c>
      <c r="H12474" t="s">
        <v>2242</v>
      </c>
      <c r="I12474" t="s">
        <v>7782</v>
      </c>
      <c r="J12474" t="s">
        <v>15588</v>
      </c>
      <c r="L12474" s="5"/>
      <c r="P12474" t="s">
        <v>15588</v>
      </c>
    </row>
    <row r="12475" spans="2:16" x14ac:dyDescent="0.25">
      <c r="B12475" t="s">
        <v>4</v>
      </c>
      <c r="C12475" t="s">
        <v>16</v>
      </c>
      <c r="D12475" s="6">
        <v>0</v>
      </c>
      <c r="E12475" s="6">
        <v>0</v>
      </c>
      <c r="F12475" s="18">
        <v>322.5</v>
      </c>
      <c r="G12475" t="s">
        <v>2197</v>
      </c>
      <c r="H12475" t="s">
        <v>2243</v>
      </c>
      <c r="I12475" t="s">
        <v>7783</v>
      </c>
      <c r="J12475" t="s">
        <v>15589</v>
      </c>
      <c r="L12475" s="5"/>
      <c r="P12475" t="s">
        <v>15589</v>
      </c>
    </row>
    <row r="12476" spans="2:16" x14ac:dyDescent="0.25">
      <c r="B12476" t="s">
        <v>4</v>
      </c>
      <c r="C12476" t="s">
        <v>16</v>
      </c>
      <c r="D12476" s="6">
        <v>0</v>
      </c>
      <c r="E12476" s="6">
        <v>0</v>
      </c>
      <c r="F12476" s="18">
        <v>217</v>
      </c>
      <c r="G12476" t="s">
        <v>2197</v>
      </c>
      <c r="H12476" t="s">
        <v>2244</v>
      </c>
      <c r="I12476" t="s">
        <v>7784</v>
      </c>
      <c r="J12476" t="s">
        <v>15590</v>
      </c>
      <c r="L12476" s="5"/>
      <c r="P12476" t="s">
        <v>15590</v>
      </c>
    </row>
    <row r="12477" spans="2:16" x14ac:dyDescent="0.25">
      <c r="B12477" t="s">
        <v>4</v>
      </c>
      <c r="C12477" t="s">
        <v>16</v>
      </c>
      <c r="D12477" s="6">
        <v>0</v>
      </c>
      <c r="E12477" s="6">
        <v>0</v>
      </c>
      <c r="F12477" s="18">
        <v>322.5</v>
      </c>
      <c r="G12477" t="s">
        <v>2197</v>
      </c>
      <c r="H12477" t="s">
        <v>2245</v>
      </c>
      <c r="I12477" t="s">
        <v>15591</v>
      </c>
      <c r="J12477" t="s">
        <v>15592</v>
      </c>
      <c r="L12477" s="5"/>
      <c r="P12477" t="s">
        <v>15592</v>
      </c>
    </row>
    <row r="12478" spans="2:16" x14ac:dyDescent="0.25">
      <c r="B12478" t="s">
        <v>4</v>
      </c>
      <c r="C12478" t="s">
        <v>16</v>
      </c>
      <c r="D12478" s="6">
        <v>0</v>
      </c>
      <c r="E12478" s="6">
        <v>0</v>
      </c>
      <c r="F12478" s="18">
        <v>322.5</v>
      </c>
      <c r="G12478" t="s">
        <v>2197</v>
      </c>
      <c r="H12478" t="s">
        <v>15211</v>
      </c>
      <c r="I12478" t="s">
        <v>15593</v>
      </c>
      <c r="J12478" t="s">
        <v>15594</v>
      </c>
      <c r="L12478" s="5"/>
      <c r="P12478" t="s">
        <v>15594</v>
      </c>
    </row>
    <row r="12479" spans="2:16" x14ac:dyDescent="0.25">
      <c r="B12479" t="s">
        <v>4</v>
      </c>
      <c r="C12479" t="s">
        <v>16</v>
      </c>
      <c r="D12479" s="6">
        <v>0</v>
      </c>
      <c r="E12479" s="6">
        <v>0</v>
      </c>
      <c r="F12479" s="18">
        <v>206</v>
      </c>
      <c r="G12479" t="s">
        <v>2197</v>
      </c>
      <c r="H12479" t="s">
        <v>2237</v>
      </c>
      <c r="I12479" t="s">
        <v>110</v>
      </c>
      <c r="J12479" t="s">
        <v>15595</v>
      </c>
      <c r="L12479" s="5"/>
      <c r="P12479" t="s">
        <v>15595</v>
      </c>
    </row>
    <row r="12480" spans="2:16" x14ac:dyDescent="0.25">
      <c r="B12480" t="s">
        <v>4</v>
      </c>
      <c r="C12480" t="s">
        <v>16</v>
      </c>
      <c r="D12480" s="6">
        <v>0</v>
      </c>
      <c r="E12480" s="6">
        <v>0</v>
      </c>
      <c r="F12480" s="18">
        <v>217</v>
      </c>
      <c r="G12480" t="s">
        <v>2197</v>
      </c>
      <c r="H12480" t="s">
        <v>2246</v>
      </c>
      <c r="I12480" t="s">
        <v>7785</v>
      </c>
      <c r="J12480" t="s">
        <v>15596</v>
      </c>
      <c r="L12480" s="5"/>
      <c r="P12480" t="s">
        <v>15596</v>
      </c>
    </row>
    <row r="12481" spans="2:16" x14ac:dyDescent="0.25">
      <c r="B12481" t="s">
        <v>4</v>
      </c>
      <c r="C12481" t="s">
        <v>16</v>
      </c>
      <c r="D12481" s="6">
        <v>0</v>
      </c>
      <c r="E12481" s="6">
        <v>0</v>
      </c>
      <c r="F12481" s="18">
        <v>206</v>
      </c>
      <c r="G12481" t="s">
        <v>2197</v>
      </c>
      <c r="H12481" t="s">
        <v>2238</v>
      </c>
      <c r="I12481" t="s">
        <v>715</v>
      </c>
      <c r="J12481" t="s">
        <v>15597</v>
      </c>
      <c r="L12481" s="5"/>
      <c r="P12481" t="s">
        <v>15597</v>
      </c>
    </row>
    <row r="12482" spans="2:16" x14ac:dyDescent="0.25">
      <c r="B12482" t="s">
        <v>4</v>
      </c>
      <c r="C12482" t="s">
        <v>16</v>
      </c>
      <c r="D12482" s="6">
        <v>0</v>
      </c>
      <c r="E12482" s="6">
        <v>0</v>
      </c>
      <c r="F12482" s="18">
        <v>296</v>
      </c>
      <c r="G12482" t="s">
        <v>2197</v>
      </c>
      <c r="H12482" t="s">
        <v>2247</v>
      </c>
      <c r="I12482" t="s">
        <v>7786</v>
      </c>
      <c r="J12482" t="s">
        <v>15598</v>
      </c>
      <c r="L12482" s="5"/>
      <c r="P12482" t="s">
        <v>15598</v>
      </c>
    </row>
    <row r="12483" spans="2:16" x14ac:dyDescent="0.25">
      <c r="B12483" t="s">
        <v>4</v>
      </c>
      <c r="C12483" t="s">
        <v>16</v>
      </c>
      <c r="D12483" s="6">
        <v>0</v>
      </c>
      <c r="E12483" s="6">
        <v>0</v>
      </c>
      <c r="F12483" s="18">
        <v>322.5</v>
      </c>
      <c r="G12483" t="s">
        <v>2197</v>
      </c>
      <c r="H12483" t="s">
        <v>2248</v>
      </c>
      <c r="I12483" t="s">
        <v>15599</v>
      </c>
      <c r="J12483" t="s">
        <v>15600</v>
      </c>
      <c r="L12483" s="5"/>
      <c r="P12483" t="s">
        <v>15600</v>
      </c>
    </row>
    <row r="12484" spans="2:16" x14ac:dyDescent="0.25">
      <c r="B12484" t="s">
        <v>4</v>
      </c>
      <c r="C12484" t="s">
        <v>16</v>
      </c>
      <c r="D12484" s="6">
        <v>0</v>
      </c>
      <c r="E12484" s="6">
        <v>0</v>
      </c>
      <c r="F12484" s="18">
        <v>291</v>
      </c>
      <c r="G12484" t="s">
        <v>2198</v>
      </c>
      <c r="H12484" t="s">
        <v>2239</v>
      </c>
      <c r="I12484" t="s">
        <v>7787</v>
      </c>
      <c r="J12484" t="s">
        <v>15601</v>
      </c>
      <c r="L12484" s="5"/>
      <c r="P12484" t="s">
        <v>15601</v>
      </c>
    </row>
    <row r="12485" spans="2:16" x14ac:dyDescent="0.25">
      <c r="B12485" t="s">
        <v>4</v>
      </c>
      <c r="C12485" t="s">
        <v>16</v>
      </c>
      <c r="D12485" s="6">
        <v>0</v>
      </c>
      <c r="E12485" s="6">
        <v>0</v>
      </c>
      <c r="F12485" s="18">
        <v>296</v>
      </c>
      <c r="G12485" t="s">
        <v>2198</v>
      </c>
      <c r="H12485" t="s">
        <v>2240</v>
      </c>
      <c r="I12485" t="s">
        <v>7788</v>
      </c>
      <c r="J12485" t="s">
        <v>15602</v>
      </c>
      <c r="L12485" s="5"/>
      <c r="P12485" t="s">
        <v>15602</v>
      </c>
    </row>
    <row r="12486" spans="2:16" x14ac:dyDescent="0.25">
      <c r="B12486" t="s">
        <v>4</v>
      </c>
      <c r="C12486" t="s">
        <v>16</v>
      </c>
      <c r="D12486" s="6">
        <v>0</v>
      </c>
      <c r="E12486" s="6">
        <v>0</v>
      </c>
      <c r="F12486" s="18">
        <v>264.5</v>
      </c>
      <c r="G12486" t="s">
        <v>2198</v>
      </c>
      <c r="H12486" t="s">
        <v>2241</v>
      </c>
      <c r="I12486" t="s">
        <v>7789</v>
      </c>
      <c r="J12486" t="s">
        <v>15603</v>
      </c>
      <c r="L12486" s="5"/>
      <c r="P12486" t="s">
        <v>15603</v>
      </c>
    </row>
    <row r="12487" spans="2:16" x14ac:dyDescent="0.25">
      <c r="B12487" t="s">
        <v>4</v>
      </c>
      <c r="C12487" t="s">
        <v>16</v>
      </c>
      <c r="D12487" s="6">
        <v>0</v>
      </c>
      <c r="E12487" s="6">
        <v>0</v>
      </c>
      <c r="F12487" s="18">
        <v>217</v>
      </c>
      <c r="G12487" t="s">
        <v>2198</v>
      </c>
      <c r="H12487" t="s">
        <v>2242</v>
      </c>
      <c r="I12487" t="s">
        <v>7790</v>
      </c>
      <c r="J12487" t="s">
        <v>15604</v>
      </c>
      <c r="L12487" s="5"/>
      <c r="P12487" t="s">
        <v>15604</v>
      </c>
    </row>
    <row r="12488" spans="2:16" x14ac:dyDescent="0.25">
      <c r="B12488" t="s">
        <v>4</v>
      </c>
      <c r="C12488" t="s">
        <v>16</v>
      </c>
      <c r="D12488" s="6">
        <v>0</v>
      </c>
      <c r="E12488" s="6">
        <v>0</v>
      </c>
      <c r="F12488" s="18">
        <v>322.5</v>
      </c>
      <c r="G12488" t="s">
        <v>2198</v>
      </c>
      <c r="H12488" t="s">
        <v>2243</v>
      </c>
      <c r="I12488" t="s">
        <v>7791</v>
      </c>
      <c r="J12488" t="s">
        <v>15605</v>
      </c>
      <c r="L12488" s="5"/>
      <c r="P12488" t="s">
        <v>15605</v>
      </c>
    </row>
    <row r="12489" spans="2:16" x14ac:dyDescent="0.25">
      <c r="B12489" t="s">
        <v>4</v>
      </c>
      <c r="C12489" t="s">
        <v>16</v>
      </c>
      <c r="D12489" s="6">
        <v>0</v>
      </c>
      <c r="E12489" s="6">
        <v>0</v>
      </c>
      <c r="F12489" s="18">
        <v>217</v>
      </c>
      <c r="G12489" t="s">
        <v>2198</v>
      </c>
      <c r="H12489" t="s">
        <v>2244</v>
      </c>
      <c r="I12489" t="s">
        <v>790</v>
      </c>
      <c r="J12489" t="s">
        <v>15606</v>
      </c>
      <c r="L12489" s="5"/>
      <c r="P12489" t="s">
        <v>15606</v>
      </c>
    </row>
    <row r="12490" spans="2:16" x14ac:dyDescent="0.25">
      <c r="B12490" t="s">
        <v>4</v>
      </c>
      <c r="C12490" t="s">
        <v>16</v>
      </c>
      <c r="D12490" s="6">
        <v>0</v>
      </c>
      <c r="E12490" s="6">
        <v>0</v>
      </c>
      <c r="F12490" s="18">
        <v>322.5</v>
      </c>
      <c r="G12490" t="s">
        <v>2198</v>
      </c>
      <c r="H12490" t="s">
        <v>2245</v>
      </c>
      <c r="I12490" t="s">
        <v>15607</v>
      </c>
      <c r="J12490" t="s">
        <v>15608</v>
      </c>
      <c r="L12490" s="5"/>
      <c r="P12490" t="s">
        <v>15608</v>
      </c>
    </row>
    <row r="12491" spans="2:16" x14ac:dyDescent="0.25">
      <c r="B12491" t="s">
        <v>4</v>
      </c>
      <c r="C12491" t="s">
        <v>16</v>
      </c>
      <c r="D12491" s="6">
        <v>0</v>
      </c>
      <c r="E12491" s="6">
        <v>0</v>
      </c>
      <c r="F12491" s="18">
        <v>322.5</v>
      </c>
      <c r="G12491" t="s">
        <v>2198</v>
      </c>
      <c r="H12491" t="s">
        <v>15211</v>
      </c>
      <c r="I12491" t="s">
        <v>15609</v>
      </c>
      <c r="J12491" t="s">
        <v>15610</v>
      </c>
      <c r="L12491" s="5"/>
      <c r="P12491" t="s">
        <v>15610</v>
      </c>
    </row>
    <row r="12492" spans="2:16" x14ac:dyDescent="0.25">
      <c r="B12492" t="s">
        <v>4</v>
      </c>
      <c r="C12492" t="s">
        <v>16</v>
      </c>
      <c r="D12492" s="6">
        <v>0</v>
      </c>
      <c r="E12492" s="6">
        <v>0</v>
      </c>
      <c r="F12492" s="18">
        <v>206</v>
      </c>
      <c r="G12492" t="s">
        <v>2198</v>
      </c>
      <c r="H12492" t="s">
        <v>2237</v>
      </c>
      <c r="I12492" t="s">
        <v>509</v>
      </c>
      <c r="J12492" t="s">
        <v>15611</v>
      </c>
      <c r="L12492" s="5"/>
      <c r="P12492" t="s">
        <v>15611</v>
      </c>
    </row>
    <row r="12493" spans="2:16" x14ac:dyDescent="0.25">
      <c r="B12493" t="s">
        <v>4</v>
      </c>
      <c r="C12493" t="s">
        <v>16</v>
      </c>
      <c r="D12493" s="6">
        <v>0</v>
      </c>
      <c r="E12493" s="6">
        <v>0</v>
      </c>
      <c r="F12493" s="18">
        <v>217</v>
      </c>
      <c r="G12493" t="s">
        <v>2198</v>
      </c>
      <c r="H12493" t="s">
        <v>2246</v>
      </c>
      <c r="I12493" t="s">
        <v>7792</v>
      </c>
      <c r="J12493" t="s">
        <v>15612</v>
      </c>
      <c r="L12493" s="5"/>
      <c r="P12493" t="s">
        <v>15612</v>
      </c>
    </row>
    <row r="12494" spans="2:16" x14ac:dyDescent="0.25">
      <c r="B12494" t="s">
        <v>4</v>
      </c>
      <c r="C12494" t="s">
        <v>16</v>
      </c>
      <c r="D12494" s="6">
        <v>0</v>
      </c>
      <c r="E12494" s="6">
        <v>0</v>
      </c>
      <c r="F12494" s="18">
        <v>206</v>
      </c>
      <c r="G12494" t="s">
        <v>2198</v>
      </c>
      <c r="H12494" t="s">
        <v>2238</v>
      </c>
      <c r="I12494" t="s">
        <v>864</v>
      </c>
      <c r="J12494" t="s">
        <v>15613</v>
      </c>
      <c r="L12494" s="5"/>
      <c r="P12494" t="s">
        <v>15613</v>
      </c>
    </row>
    <row r="12495" spans="2:16" x14ac:dyDescent="0.25">
      <c r="B12495" t="s">
        <v>4</v>
      </c>
      <c r="C12495" t="s">
        <v>16</v>
      </c>
      <c r="D12495" s="6">
        <v>0</v>
      </c>
      <c r="E12495" s="6">
        <v>0</v>
      </c>
      <c r="F12495" s="18">
        <v>296</v>
      </c>
      <c r="G12495" t="s">
        <v>2198</v>
      </c>
      <c r="H12495" t="s">
        <v>2247</v>
      </c>
      <c r="I12495" t="s">
        <v>7793</v>
      </c>
      <c r="J12495" t="s">
        <v>15614</v>
      </c>
      <c r="L12495" s="5"/>
      <c r="P12495" t="s">
        <v>15614</v>
      </c>
    </row>
    <row r="12496" spans="2:16" x14ac:dyDescent="0.25">
      <c r="B12496" t="s">
        <v>4</v>
      </c>
      <c r="C12496" t="s">
        <v>16</v>
      </c>
      <c r="D12496" s="6">
        <v>0</v>
      </c>
      <c r="E12496" s="6">
        <v>0</v>
      </c>
      <c r="F12496" s="18">
        <v>322.5</v>
      </c>
      <c r="G12496" t="s">
        <v>2198</v>
      </c>
      <c r="H12496" t="s">
        <v>2248</v>
      </c>
      <c r="I12496" t="s">
        <v>15615</v>
      </c>
      <c r="J12496" t="s">
        <v>15616</v>
      </c>
      <c r="L12496" s="5"/>
      <c r="P12496" t="s">
        <v>15616</v>
      </c>
    </row>
    <row r="12497" spans="2:16" x14ac:dyDescent="0.25">
      <c r="B12497" t="s">
        <v>4</v>
      </c>
      <c r="C12497" t="s">
        <v>16</v>
      </c>
      <c r="D12497" s="6">
        <v>0</v>
      </c>
      <c r="E12497" s="6">
        <v>0</v>
      </c>
      <c r="F12497" s="18">
        <v>158.5</v>
      </c>
      <c r="G12497" t="s">
        <v>2199</v>
      </c>
      <c r="H12497" t="s">
        <v>2239</v>
      </c>
      <c r="I12497" t="s">
        <v>7794</v>
      </c>
      <c r="J12497" t="s">
        <v>15617</v>
      </c>
      <c r="L12497" s="5"/>
      <c r="P12497" t="s">
        <v>15617</v>
      </c>
    </row>
    <row r="12498" spans="2:16" x14ac:dyDescent="0.25">
      <c r="B12498" t="s">
        <v>4</v>
      </c>
      <c r="C12498" t="s">
        <v>16</v>
      </c>
      <c r="D12498" s="6">
        <v>0</v>
      </c>
      <c r="E12498" s="6">
        <v>0</v>
      </c>
      <c r="F12498" s="18">
        <v>164</v>
      </c>
      <c r="G12498" t="s">
        <v>2199</v>
      </c>
      <c r="H12498" t="s">
        <v>2240</v>
      </c>
      <c r="I12498" t="s">
        <v>7795</v>
      </c>
      <c r="J12498" t="s">
        <v>15618</v>
      </c>
      <c r="L12498" s="5"/>
      <c r="P12498" t="s">
        <v>15618</v>
      </c>
    </row>
    <row r="12499" spans="2:16" x14ac:dyDescent="0.25">
      <c r="B12499" t="s">
        <v>4</v>
      </c>
      <c r="C12499" t="s">
        <v>16</v>
      </c>
      <c r="D12499" s="6">
        <v>0</v>
      </c>
      <c r="E12499" s="6">
        <v>0</v>
      </c>
      <c r="F12499" s="18">
        <v>153</v>
      </c>
      <c r="G12499" t="s">
        <v>2199</v>
      </c>
      <c r="H12499" t="s">
        <v>2241</v>
      </c>
      <c r="I12499" t="s">
        <v>7796</v>
      </c>
      <c r="J12499" t="s">
        <v>15619</v>
      </c>
      <c r="L12499" s="5"/>
      <c r="P12499" t="s">
        <v>15619</v>
      </c>
    </row>
    <row r="12500" spans="2:16" x14ac:dyDescent="0.25">
      <c r="B12500" t="s">
        <v>4</v>
      </c>
      <c r="C12500" t="s">
        <v>16</v>
      </c>
      <c r="D12500" s="6">
        <v>0</v>
      </c>
      <c r="E12500" s="6">
        <v>0</v>
      </c>
      <c r="F12500" s="18">
        <v>222</v>
      </c>
      <c r="G12500" t="s">
        <v>2199</v>
      </c>
      <c r="H12500" t="s">
        <v>2242</v>
      </c>
      <c r="I12500" t="s">
        <v>7797</v>
      </c>
      <c r="J12500" t="s">
        <v>15620</v>
      </c>
      <c r="L12500" s="5"/>
      <c r="P12500" t="s">
        <v>15620</v>
      </c>
    </row>
    <row r="12501" spans="2:16" x14ac:dyDescent="0.25">
      <c r="B12501" t="s">
        <v>4</v>
      </c>
      <c r="C12501" t="s">
        <v>16</v>
      </c>
      <c r="D12501" s="6">
        <v>0</v>
      </c>
      <c r="E12501" s="6">
        <v>0</v>
      </c>
      <c r="F12501" s="18">
        <v>328</v>
      </c>
      <c r="G12501" t="s">
        <v>2199</v>
      </c>
      <c r="H12501" t="s">
        <v>2243</v>
      </c>
      <c r="I12501" t="s">
        <v>7798</v>
      </c>
      <c r="J12501" t="s">
        <v>15621</v>
      </c>
      <c r="L12501" s="5"/>
      <c r="P12501" t="s">
        <v>15621</v>
      </c>
    </row>
    <row r="12502" spans="2:16" x14ac:dyDescent="0.25">
      <c r="B12502" t="s">
        <v>4</v>
      </c>
      <c r="C12502" t="s">
        <v>16</v>
      </c>
      <c r="D12502" s="6">
        <v>0</v>
      </c>
      <c r="E12502" s="6">
        <v>0</v>
      </c>
      <c r="F12502" s="18">
        <v>222</v>
      </c>
      <c r="G12502" t="s">
        <v>2199</v>
      </c>
      <c r="H12502" t="s">
        <v>2244</v>
      </c>
      <c r="I12502" t="s">
        <v>7799</v>
      </c>
      <c r="J12502" t="s">
        <v>15622</v>
      </c>
      <c r="L12502" s="5"/>
      <c r="P12502" t="s">
        <v>15622</v>
      </c>
    </row>
    <row r="12503" spans="2:16" x14ac:dyDescent="0.25">
      <c r="B12503" t="s">
        <v>4</v>
      </c>
      <c r="C12503" t="s">
        <v>16</v>
      </c>
      <c r="D12503" s="6">
        <v>0</v>
      </c>
      <c r="E12503" s="6">
        <v>0</v>
      </c>
      <c r="F12503" s="18">
        <v>328</v>
      </c>
      <c r="G12503" t="s">
        <v>2199</v>
      </c>
      <c r="H12503" t="s">
        <v>2245</v>
      </c>
      <c r="I12503" t="s">
        <v>15623</v>
      </c>
      <c r="J12503" t="s">
        <v>15624</v>
      </c>
      <c r="L12503" s="5"/>
      <c r="P12503" t="s">
        <v>15624</v>
      </c>
    </row>
    <row r="12504" spans="2:16" x14ac:dyDescent="0.25">
      <c r="B12504" t="s">
        <v>4</v>
      </c>
      <c r="C12504" t="s">
        <v>16</v>
      </c>
      <c r="D12504" s="6">
        <v>0</v>
      </c>
      <c r="E12504" s="6">
        <v>0</v>
      </c>
      <c r="F12504" s="18">
        <v>328</v>
      </c>
      <c r="G12504" t="s">
        <v>2199</v>
      </c>
      <c r="H12504" t="s">
        <v>15211</v>
      </c>
      <c r="I12504" t="s">
        <v>15625</v>
      </c>
      <c r="J12504" t="s">
        <v>15626</v>
      </c>
      <c r="L12504" s="5"/>
      <c r="P12504" t="s">
        <v>15626</v>
      </c>
    </row>
    <row r="12505" spans="2:16" x14ac:dyDescent="0.25">
      <c r="B12505" t="s">
        <v>4</v>
      </c>
      <c r="C12505" t="s">
        <v>16</v>
      </c>
      <c r="D12505" s="6">
        <v>0</v>
      </c>
      <c r="E12505" s="6">
        <v>0</v>
      </c>
      <c r="F12505" s="18">
        <v>211.5</v>
      </c>
      <c r="G12505" t="s">
        <v>2199</v>
      </c>
      <c r="H12505" t="s">
        <v>2237</v>
      </c>
      <c r="I12505" t="s">
        <v>909</v>
      </c>
      <c r="J12505" t="s">
        <v>15627</v>
      </c>
      <c r="L12505" s="5"/>
      <c r="P12505" t="s">
        <v>15627</v>
      </c>
    </row>
    <row r="12506" spans="2:16" x14ac:dyDescent="0.25">
      <c r="B12506" t="s">
        <v>4</v>
      </c>
      <c r="C12506" t="s">
        <v>16</v>
      </c>
      <c r="D12506" s="6">
        <v>0</v>
      </c>
      <c r="E12506" s="6">
        <v>0</v>
      </c>
      <c r="F12506" s="18">
        <v>222</v>
      </c>
      <c r="G12506" t="s">
        <v>2199</v>
      </c>
      <c r="H12506" t="s">
        <v>2246</v>
      </c>
      <c r="I12506" t="s">
        <v>7800</v>
      </c>
      <c r="J12506" t="s">
        <v>15628</v>
      </c>
      <c r="L12506" s="5"/>
      <c r="P12506" t="s">
        <v>15628</v>
      </c>
    </row>
    <row r="12507" spans="2:16" x14ac:dyDescent="0.25">
      <c r="B12507" t="s">
        <v>4</v>
      </c>
      <c r="C12507" t="s">
        <v>16</v>
      </c>
      <c r="D12507" s="6">
        <v>0</v>
      </c>
      <c r="E12507" s="6">
        <v>0</v>
      </c>
      <c r="F12507" s="18">
        <v>211.5</v>
      </c>
      <c r="G12507" t="s">
        <v>2199</v>
      </c>
      <c r="H12507" t="s">
        <v>2238</v>
      </c>
      <c r="I12507" t="s">
        <v>4253</v>
      </c>
      <c r="J12507" t="s">
        <v>15629</v>
      </c>
      <c r="L12507" s="5"/>
      <c r="P12507" t="s">
        <v>15629</v>
      </c>
    </row>
    <row r="12508" spans="2:16" x14ac:dyDescent="0.25">
      <c r="B12508" t="s">
        <v>4</v>
      </c>
      <c r="C12508" t="s">
        <v>16</v>
      </c>
      <c r="D12508" s="6">
        <v>0</v>
      </c>
      <c r="E12508" s="6">
        <v>0</v>
      </c>
      <c r="F12508" s="18">
        <v>174.5</v>
      </c>
      <c r="G12508" t="s">
        <v>2199</v>
      </c>
      <c r="H12508" t="s">
        <v>2247</v>
      </c>
      <c r="I12508" t="s">
        <v>7801</v>
      </c>
      <c r="J12508" t="s">
        <v>15630</v>
      </c>
      <c r="L12508" s="5"/>
      <c r="P12508" t="s">
        <v>15630</v>
      </c>
    </row>
    <row r="12509" spans="2:16" x14ac:dyDescent="0.25">
      <c r="B12509" t="s">
        <v>4</v>
      </c>
      <c r="C12509" t="s">
        <v>16</v>
      </c>
      <c r="D12509" s="6">
        <v>0</v>
      </c>
      <c r="E12509" s="6">
        <v>0</v>
      </c>
      <c r="F12509" s="18">
        <v>328</v>
      </c>
      <c r="G12509" t="s">
        <v>2199</v>
      </c>
      <c r="H12509" t="s">
        <v>2248</v>
      </c>
      <c r="I12509" t="s">
        <v>15631</v>
      </c>
      <c r="J12509" t="s">
        <v>15632</v>
      </c>
      <c r="L12509" s="5"/>
      <c r="P12509" t="s">
        <v>15632</v>
      </c>
    </row>
    <row r="12510" spans="2:16" x14ac:dyDescent="0.25">
      <c r="B12510" t="s">
        <v>4</v>
      </c>
      <c r="C12510" t="s">
        <v>16</v>
      </c>
      <c r="D12510" s="6">
        <v>0</v>
      </c>
      <c r="E12510" s="6">
        <v>0</v>
      </c>
      <c r="F12510" s="18">
        <v>174.5</v>
      </c>
      <c r="G12510" t="s">
        <v>1014</v>
      </c>
      <c r="H12510" t="s">
        <v>2239</v>
      </c>
      <c r="I12510" t="s">
        <v>7802</v>
      </c>
      <c r="J12510" t="s">
        <v>15633</v>
      </c>
      <c r="L12510" s="5"/>
      <c r="P12510" t="s">
        <v>15633</v>
      </c>
    </row>
    <row r="12511" spans="2:16" x14ac:dyDescent="0.25">
      <c r="B12511" t="s">
        <v>4</v>
      </c>
      <c r="C12511" t="s">
        <v>16</v>
      </c>
      <c r="D12511" s="6">
        <v>0</v>
      </c>
      <c r="E12511" s="6">
        <v>0</v>
      </c>
      <c r="F12511" s="18">
        <v>158.5</v>
      </c>
      <c r="G12511" t="s">
        <v>1014</v>
      </c>
      <c r="H12511" t="s">
        <v>2240</v>
      </c>
      <c r="I12511" t="s">
        <v>7803</v>
      </c>
      <c r="J12511" t="s">
        <v>15634</v>
      </c>
      <c r="L12511" s="5"/>
      <c r="P12511" t="s">
        <v>15634</v>
      </c>
    </row>
    <row r="12512" spans="2:16" x14ac:dyDescent="0.25">
      <c r="B12512" t="s">
        <v>4</v>
      </c>
      <c r="C12512" t="s">
        <v>16</v>
      </c>
      <c r="D12512" s="6">
        <v>0</v>
      </c>
      <c r="E12512" s="6">
        <v>0</v>
      </c>
      <c r="F12512" s="18">
        <v>179.5</v>
      </c>
      <c r="G12512" t="s">
        <v>1014</v>
      </c>
      <c r="H12512" t="s">
        <v>2241</v>
      </c>
      <c r="I12512" t="s">
        <v>7804</v>
      </c>
      <c r="J12512" t="s">
        <v>15635</v>
      </c>
      <c r="L12512" s="5"/>
      <c r="P12512" t="s">
        <v>15635</v>
      </c>
    </row>
    <row r="12513" spans="2:16" x14ac:dyDescent="0.25">
      <c r="B12513" t="s">
        <v>4</v>
      </c>
      <c r="C12513" t="s">
        <v>16</v>
      </c>
      <c r="D12513" s="6">
        <v>0</v>
      </c>
      <c r="E12513" s="6">
        <v>0</v>
      </c>
      <c r="F12513" s="18">
        <v>280.5</v>
      </c>
      <c r="G12513" t="s">
        <v>1014</v>
      </c>
      <c r="H12513" t="s">
        <v>2242</v>
      </c>
      <c r="I12513" t="s">
        <v>7805</v>
      </c>
      <c r="J12513" t="s">
        <v>15636</v>
      </c>
      <c r="L12513" s="5"/>
      <c r="P12513" t="s">
        <v>15636</v>
      </c>
    </row>
    <row r="12514" spans="2:16" x14ac:dyDescent="0.25">
      <c r="B12514" t="s">
        <v>4</v>
      </c>
      <c r="C12514" t="s">
        <v>16</v>
      </c>
      <c r="D12514" s="6">
        <v>0</v>
      </c>
      <c r="E12514" s="6">
        <v>0</v>
      </c>
      <c r="F12514" s="18">
        <v>381</v>
      </c>
      <c r="G12514" t="s">
        <v>1014</v>
      </c>
      <c r="H12514" t="s">
        <v>2243</v>
      </c>
      <c r="I12514" t="s">
        <v>7806</v>
      </c>
      <c r="J12514" t="s">
        <v>15637</v>
      </c>
      <c r="L12514" s="5"/>
      <c r="P12514" t="s">
        <v>15637</v>
      </c>
    </row>
    <row r="12515" spans="2:16" x14ac:dyDescent="0.25">
      <c r="B12515" t="s">
        <v>4</v>
      </c>
      <c r="C12515" t="s">
        <v>16</v>
      </c>
      <c r="D12515" s="6">
        <v>0</v>
      </c>
      <c r="E12515" s="6">
        <v>0</v>
      </c>
      <c r="F12515" s="18">
        <v>280.5</v>
      </c>
      <c r="G12515" t="s">
        <v>1014</v>
      </c>
      <c r="H12515" t="s">
        <v>2244</v>
      </c>
      <c r="I12515" t="s">
        <v>7807</v>
      </c>
      <c r="J12515" t="s">
        <v>15638</v>
      </c>
      <c r="L12515" s="5"/>
      <c r="P12515" t="s">
        <v>15638</v>
      </c>
    </row>
    <row r="12516" spans="2:16" x14ac:dyDescent="0.25">
      <c r="B12516" t="s">
        <v>4</v>
      </c>
      <c r="C12516" t="s">
        <v>16</v>
      </c>
      <c r="D12516" s="6">
        <v>0</v>
      </c>
      <c r="E12516" s="6">
        <v>0</v>
      </c>
      <c r="F12516" s="18">
        <v>381</v>
      </c>
      <c r="G12516" t="s">
        <v>1014</v>
      </c>
      <c r="H12516" t="s">
        <v>2245</v>
      </c>
      <c r="I12516" t="s">
        <v>15639</v>
      </c>
      <c r="J12516" t="s">
        <v>15640</v>
      </c>
      <c r="L12516" s="5"/>
      <c r="P12516" t="s">
        <v>15640</v>
      </c>
    </row>
    <row r="12517" spans="2:16" x14ac:dyDescent="0.25">
      <c r="B12517" t="s">
        <v>4</v>
      </c>
      <c r="C12517" t="s">
        <v>16</v>
      </c>
      <c r="D12517" s="6">
        <v>0</v>
      </c>
      <c r="E12517" s="6">
        <v>0</v>
      </c>
      <c r="F12517" s="18">
        <v>381</v>
      </c>
      <c r="G12517" t="s">
        <v>1014</v>
      </c>
      <c r="H12517" t="s">
        <v>15211</v>
      </c>
      <c r="I12517" t="s">
        <v>15641</v>
      </c>
      <c r="J12517" t="s">
        <v>15642</v>
      </c>
      <c r="L12517" s="5"/>
      <c r="P12517" t="s">
        <v>15642</v>
      </c>
    </row>
    <row r="12518" spans="2:16" x14ac:dyDescent="0.25">
      <c r="B12518" t="s">
        <v>4</v>
      </c>
      <c r="C12518" t="s">
        <v>16</v>
      </c>
      <c r="D12518" s="6">
        <v>0</v>
      </c>
      <c r="E12518" s="6">
        <v>0</v>
      </c>
      <c r="F12518" s="18">
        <v>259</v>
      </c>
      <c r="G12518" t="s">
        <v>1014</v>
      </c>
      <c r="H12518" t="s">
        <v>2237</v>
      </c>
      <c r="I12518" t="s">
        <v>4346</v>
      </c>
      <c r="J12518" t="s">
        <v>15643</v>
      </c>
      <c r="L12518" s="5"/>
      <c r="P12518" t="s">
        <v>15643</v>
      </c>
    </row>
    <row r="12519" spans="2:16" x14ac:dyDescent="0.25">
      <c r="B12519" t="s">
        <v>4</v>
      </c>
      <c r="C12519" t="s">
        <v>16</v>
      </c>
      <c r="D12519" s="6">
        <v>0</v>
      </c>
      <c r="E12519" s="6">
        <v>0</v>
      </c>
      <c r="F12519" s="18">
        <v>280.5</v>
      </c>
      <c r="G12519" t="s">
        <v>1014</v>
      </c>
      <c r="H12519" t="s">
        <v>2246</v>
      </c>
      <c r="I12519" t="s">
        <v>7808</v>
      </c>
      <c r="J12519" t="s">
        <v>15644</v>
      </c>
      <c r="L12519" s="5"/>
      <c r="P12519" t="s">
        <v>15644</v>
      </c>
    </row>
    <row r="12520" spans="2:16" x14ac:dyDescent="0.25">
      <c r="B12520" t="s">
        <v>4</v>
      </c>
      <c r="C12520" t="s">
        <v>16</v>
      </c>
      <c r="D12520" s="6">
        <v>0</v>
      </c>
      <c r="E12520" s="6">
        <v>0</v>
      </c>
      <c r="F12520" s="18">
        <v>264.5</v>
      </c>
      <c r="G12520" t="s">
        <v>1014</v>
      </c>
      <c r="H12520" t="s">
        <v>2238</v>
      </c>
      <c r="I12520" t="s">
        <v>4352</v>
      </c>
      <c r="J12520" t="s">
        <v>15645</v>
      </c>
      <c r="L12520" s="5"/>
      <c r="P12520" t="s">
        <v>15645</v>
      </c>
    </row>
    <row r="12521" spans="2:16" x14ac:dyDescent="0.25">
      <c r="B12521" t="s">
        <v>4</v>
      </c>
      <c r="C12521" t="s">
        <v>16</v>
      </c>
      <c r="D12521" s="6">
        <v>0</v>
      </c>
      <c r="E12521" s="6">
        <v>0</v>
      </c>
      <c r="F12521" s="18">
        <v>190.5</v>
      </c>
      <c r="G12521" t="s">
        <v>1014</v>
      </c>
      <c r="H12521" t="s">
        <v>2247</v>
      </c>
      <c r="I12521" t="s">
        <v>7809</v>
      </c>
      <c r="J12521" t="s">
        <v>15646</v>
      </c>
      <c r="L12521" s="5"/>
      <c r="P12521" t="s">
        <v>15646</v>
      </c>
    </row>
    <row r="12522" spans="2:16" x14ac:dyDescent="0.25">
      <c r="B12522" t="s">
        <v>4</v>
      </c>
      <c r="C12522" t="s">
        <v>16</v>
      </c>
      <c r="D12522" s="6">
        <v>0</v>
      </c>
      <c r="E12522" s="6">
        <v>0</v>
      </c>
      <c r="F12522" s="18">
        <v>381</v>
      </c>
      <c r="G12522" t="s">
        <v>1014</v>
      </c>
      <c r="H12522" t="s">
        <v>2248</v>
      </c>
      <c r="I12522" t="s">
        <v>15647</v>
      </c>
      <c r="J12522" t="s">
        <v>15648</v>
      </c>
      <c r="L12522" s="5"/>
      <c r="P12522" t="s">
        <v>15648</v>
      </c>
    </row>
    <row r="12523" spans="2:16" x14ac:dyDescent="0.25">
      <c r="B12523" t="s">
        <v>4</v>
      </c>
      <c r="C12523" t="s">
        <v>16</v>
      </c>
      <c r="D12523" s="6">
        <v>0</v>
      </c>
      <c r="E12523" s="6">
        <v>0</v>
      </c>
      <c r="F12523" s="18">
        <v>238</v>
      </c>
      <c r="G12523" t="s">
        <v>2200</v>
      </c>
      <c r="H12523" t="s">
        <v>2239</v>
      </c>
      <c r="I12523" t="s">
        <v>502</v>
      </c>
      <c r="J12523" t="s">
        <v>15649</v>
      </c>
      <c r="L12523" s="5"/>
      <c r="P12523" t="s">
        <v>15649</v>
      </c>
    </row>
    <row r="12524" spans="2:16" x14ac:dyDescent="0.25">
      <c r="B12524" t="s">
        <v>4</v>
      </c>
      <c r="C12524" t="s">
        <v>16</v>
      </c>
      <c r="D12524" s="6">
        <v>0</v>
      </c>
      <c r="E12524" s="6">
        <v>0</v>
      </c>
      <c r="F12524" s="18">
        <v>254</v>
      </c>
      <c r="G12524" t="s">
        <v>2200</v>
      </c>
      <c r="H12524" t="s">
        <v>2240</v>
      </c>
      <c r="I12524" t="s">
        <v>930</v>
      </c>
      <c r="J12524" t="s">
        <v>15650</v>
      </c>
      <c r="L12524" s="5"/>
      <c r="P12524" t="s">
        <v>15650</v>
      </c>
    </row>
    <row r="12525" spans="2:16" x14ac:dyDescent="0.25">
      <c r="B12525" t="s">
        <v>4</v>
      </c>
      <c r="C12525" t="s">
        <v>16</v>
      </c>
      <c r="D12525" s="6">
        <v>0</v>
      </c>
      <c r="E12525" s="6">
        <v>0</v>
      </c>
      <c r="F12525" s="18">
        <v>217</v>
      </c>
      <c r="G12525" t="s">
        <v>2200</v>
      </c>
      <c r="H12525" t="s">
        <v>2241</v>
      </c>
      <c r="I12525" t="s">
        <v>7810</v>
      </c>
      <c r="J12525" t="s">
        <v>15651</v>
      </c>
      <c r="L12525" s="5"/>
      <c r="P12525" t="s">
        <v>15651</v>
      </c>
    </row>
    <row r="12526" spans="2:16" x14ac:dyDescent="0.25">
      <c r="B12526" t="s">
        <v>4</v>
      </c>
      <c r="C12526" t="s">
        <v>16</v>
      </c>
      <c r="D12526" s="6">
        <v>0</v>
      </c>
      <c r="E12526" s="6">
        <v>0</v>
      </c>
      <c r="F12526" s="18">
        <v>169</v>
      </c>
      <c r="G12526" t="s">
        <v>2200</v>
      </c>
      <c r="H12526" t="s">
        <v>2242</v>
      </c>
      <c r="I12526" t="s">
        <v>7811</v>
      </c>
      <c r="J12526" t="s">
        <v>15652</v>
      </c>
      <c r="L12526" s="5"/>
      <c r="P12526" t="s">
        <v>15652</v>
      </c>
    </row>
    <row r="12527" spans="2:16" x14ac:dyDescent="0.25">
      <c r="B12527" t="s">
        <v>4</v>
      </c>
      <c r="C12527" t="s">
        <v>16</v>
      </c>
      <c r="D12527" s="6">
        <v>0</v>
      </c>
      <c r="E12527" s="6">
        <v>0</v>
      </c>
      <c r="F12527" s="18">
        <v>254</v>
      </c>
      <c r="G12527" t="s">
        <v>2200</v>
      </c>
      <c r="H12527" t="s">
        <v>2243</v>
      </c>
      <c r="I12527" t="s">
        <v>7812</v>
      </c>
      <c r="J12527" t="s">
        <v>15653</v>
      </c>
      <c r="L12527" s="5"/>
      <c r="P12527" t="s">
        <v>15653</v>
      </c>
    </row>
    <row r="12528" spans="2:16" x14ac:dyDescent="0.25">
      <c r="B12528" t="s">
        <v>4</v>
      </c>
      <c r="C12528" t="s">
        <v>16</v>
      </c>
      <c r="D12528" s="6">
        <v>0</v>
      </c>
      <c r="E12528" s="6">
        <v>0</v>
      </c>
      <c r="F12528" s="18">
        <v>169</v>
      </c>
      <c r="G12528" t="s">
        <v>2200</v>
      </c>
      <c r="H12528" t="s">
        <v>2244</v>
      </c>
      <c r="I12528" t="s">
        <v>7813</v>
      </c>
      <c r="J12528" t="s">
        <v>15654</v>
      </c>
      <c r="L12528" s="5"/>
      <c r="P12528" t="s">
        <v>15654</v>
      </c>
    </row>
    <row r="12529" spans="2:16" x14ac:dyDescent="0.25">
      <c r="B12529" t="s">
        <v>4</v>
      </c>
      <c r="C12529" t="s">
        <v>16</v>
      </c>
      <c r="D12529" s="6">
        <v>0</v>
      </c>
      <c r="E12529" s="6">
        <v>0</v>
      </c>
      <c r="F12529" s="18">
        <v>254</v>
      </c>
      <c r="G12529" t="s">
        <v>2200</v>
      </c>
      <c r="H12529" t="s">
        <v>2245</v>
      </c>
      <c r="I12529" t="s">
        <v>15655</v>
      </c>
      <c r="J12529" t="s">
        <v>15656</v>
      </c>
      <c r="L12529" s="5"/>
      <c r="P12529" t="s">
        <v>15656</v>
      </c>
    </row>
    <row r="12530" spans="2:16" x14ac:dyDescent="0.25">
      <c r="B12530" t="s">
        <v>4</v>
      </c>
      <c r="C12530" t="s">
        <v>16</v>
      </c>
      <c r="D12530" s="6">
        <v>0</v>
      </c>
      <c r="E12530" s="6">
        <v>0</v>
      </c>
      <c r="F12530" s="18">
        <v>269.5</v>
      </c>
      <c r="G12530" t="s">
        <v>2200</v>
      </c>
      <c r="H12530" t="s">
        <v>15211</v>
      </c>
      <c r="I12530" t="s">
        <v>15657</v>
      </c>
      <c r="J12530" t="s">
        <v>15658</v>
      </c>
      <c r="L12530" s="5"/>
      <c r="P12530" t="s">
        <v>15658</v>
      </c>
    </row>
    <row r="12531" spans="2:16" x14ac:dyDescent="0.25">
      <c r="B12531" t="s">
        <v>4</v>
      </c>
      <c r="C12531" t="s">
        <v>16</v>
      </c>
      <c r="D12531" s="6">
        <v>0</v>
      </c>
      <c r="E12531" s="6">
        <v>0</v>
      </c>
      <c r="F12531" s="18">
        <v>148</v>
      </c>
      <c r="G12531" t="s">
        <v>2200</v>
      </c>
      <c r="H12531" t="s">
        <v>2237</v>
      </c>
      <c r="I12531" t="s">
        <v>154</v>
      </c>
      <c r="J12531" t="s">
        <v>15659</v>
      </c>
      <c r="L12531" s="5"/>
      <c r="P12531" t="s">
        <v>15659</v>
      </c>
    </row>
    <row r="12532" spans="2:16" x14ac:dyDescent="0.25">
      <c r="B12532" t="s">
        <v>4</v>
      </c>
      <c r="C12532" t="s">
        <v>16</v>
      </c>
      <c r="D12532" s="6">
        <v>0</v>
      </c>
      <c r="E12532" s="6">
        <v>0</v>
      </c>
      <c r="F12532" s="18">
        <v>169</v>
      </c>
      <c r="G12532" t="s">
        <v>2200</v>
      </c>
      <c r="H12532" t="s">
        <v>2246</v>
      </c>
      <c r="I12532" t="s">
        <v>7814</v>
      </c>
      <c r="J12532" t="s">
        <v>15660</v>
      </c>
      <c r="L12532" s="5"/>
      <c r="P12532" t="s">
        <v>15660</v>
      </c>
    </row>
    <row r="12533" spans="2:16" x14ac:dyDescent="0.25">
      <c r="B12533" t="s">
        <v>4</v>
      </c>
      <c r="C12533" t="s">
        <v>16</v>
      </c>
      <c r="D12533" s="6">
        <v>0</v>
      </c>
      <c r="E12533" s="6">
        <v>0</v>
      </c>
      <c r="F12533" s="18">
        <v>153</v>
      </c>
      <c r="G12533" t="s">
        <v>2200</v>
      </c>
      <c r="H12533" t="s">
        <v>2238</v>
      </c>
      <c r="I12533" t="s">
        <v>4414</v>
      </c>
      <c r="J12533" t="s">
        <v>15661</v>
      </c>
      <c r="L12533" s="5"/>
      <c r="P12533" t="s">
        <v>15661</v>
      </c>
    </row>
    <row r="12534" spans="2:16" x14ac:dyDescent="0.25">
      <c r="B12534" t="s">
        <v>4</v>
      </c>
      <c r="C12534" t="s">
        <v>16</v>
      </c>
      <c r="D12534" s="6">
        <v>0</v>
      </c>
      <c r="E12534" s="6">
        <v>0</v>
      </c>
      <c r="F12534" s="18">
        <v>243</v>
      </c>
      <c r="G12534" t="s">
        <v>2200</v>
      </c>
      <c r="H12534" t="s">
        <v>2247</v>
      </c>
      <c r="I12534" t="s">
        <v>7815</v>
      </c>
      <c r="J12534" t="s">
        <v>15662</v>
      </c>
      <c r="L12534" s="5"/>
      <c r="P12534" t="s">
        <v>15662</v>
      </c>
    </row>
    <row r="12535" spans="2:16" x14ac:dyDescent="0.25">
      <c r="B12535" t="s">
        <v>4</v>
      </c>
      <c r="C12535" t="s">
        <v>16</v>
      </c>
      <c r="D12535" s="6">
        <v>0</v>
      </c>
      <c r="E12535" s="6">
        <v>0</v>
      </c>
      <c r="F12535" s="18">
        <v>269.5</v>
      </c>
      <c r="G12535" t="s">
        <v>2200</v>
      </c>
      <c r="H12535" t="s">
        <v>2248</v>
      </c>
      <c r="I12535" t="s">
        <v>15663</v>
      </c>
      <c r="J12535" t="s">
        <v>15664</v>
      </c>
      <c r="L12535" s="5"/>
      <c r="P12535" t="s">
        <v>15664</v>
      </c>
    </row>
    <row r="12536" spans="2:16" x14ac:dyDescent="0.25">
      <c r="B12536" t="s">
        <v>4</v>
      </c>
      <c r="C12536" t="s">
        <v>16</v>
      </c>
      <c r="D12536" s="6">
        <v>0</v>
      </c>
      <c r="E12536" s="6">
        <v>0</v>
      </c>
      <c r="F12536" s="18">
        <v>238</v>
      </c>
      <c r="G12536" t="s">
        <v>2201</v>
      </c>
      <c r="H12536" t="s">
        <v>2239</v>
      </c>
      <c r="I12536" t="s">
        <v>7816</v>
      </c>
      <c r="J12536" t="s">
        <v>15665</v>
      </c>
      <c r="L12536" s="5"/>
      <c r="P12536" t="s">
        <v>15665</v>
      </c>
    </row>
    <row r="12537" spans="2:16" x14ac:dyDescent="0.25">
      <c r="B12537" t="s">
        <v>4</v>
      </c>
      <c r="C12537" t="s">
        <v>16</v>
      </c>
      <c r="D12537" s="6">
        <v>0</v>
      </c>
      <c r="E12537" s="6">
        <v>0</v>
      </c>
      <c r="F12537" s="18">
        <v>254</v>
      </c>
      <c r="G12537" t="s">
        <v>2201</v>
      </c>
      <c r="H12537" t="s">
        <v>2240</v>
      </c>
      <c r="I12537" t="s">
        <v>7817</v>
      </c>
      <c r="J12537" t="s">
        <v>15666</v>
      </c>
      <c r="L12537" s="5"/>
      <c r="P12537" t="s">
        <v>15666</v>
      </c>
    </row>
    <row r="12538" spans="2:16" x14ac:dyDescent="0.25">
      <c r="B12538" t="s">
        <v>4</v>
      </c>
      <c r="C12538" t="s">
        <v>16</v>
      </c>
      <c r="D12538" s="6">
        <v>0</v>
      </c>
      <c r="E12538" s="6">
        <v>0</v>
      </c>
      <c r="F12538" s="18">
        <v>217</v>
      </c>
      <c r="G12538" t="s">
        <v>2201</v>
      </c>
      <c r="H12538" t="s">
        <v>2241</v>
      </c>
      <c r="I12538" t="s">
        <v>7818</v>
      </c>
      <c r="J12538" t="s">
        <v>15667</v>
      </c>
      <c r="L12538" s="5"/>
      <c r="P12538" t="s">
        <v>15667</v>
      </c>
    </row>
    <row r="12539" spans="2:16" x14ac:dyDescent="0.25">
      <c r="B12539" t="s">
        <v>4</v>
      </c>
      <c r="C12539" t="s">
        <v>16</v>
      </c>
      <c r="D12539" s="6">
        <v>0</v>
      </c>
      <c r="E12539" s="6">
        <v>0</v>
      </c>
      <c r="F12539" s="18">
        <v>169</v>
      </c>
      <c r="G12539" t="s">
        <v>2201</v>
      </c>
      <c r="H12539" t="s">
        <v>2242</v>
      </c>
      <c r="I12539" t="s">
        <v>7819</v>
      </c>
      <c r="J12539" t="s">
        <v>15668</v>
      </c>
      <c r="L12539" s="5"/>
      <c r="P12539" t="s">
        <v>15668</v>
      </c>
    </row>
    <row r="12540" spans="2:16" x14ac:dyDescent="0.25">
      <c r="B12540" t="s">
        <v>4</v>
      </c>
      <c r="C12540" t="s">
        <v>16</v>
      </c>
      <c r="D12540" s="6">
        <v>0</v>
      </c>
      <c r="E12540" s="6">
        <v>0</v>
      </c>
      <c r="F12540" s="18">
        <v>254</v>
      </c>
      <c r="G12540" t="s">
        <v>2201</v>
      </c>
      <c r="H12540" t="s">
        <v>2243</v>
      </c>
      <c r="I12540" t="s">
        <v>7820</v>
      </c>
      <c r="J12540" t="s">
        <v>15669</v>
      </c>
      <c r="L12540" s="5"/>
      <c r="P12540" t="s">
        <v>15669</v>
      </c>
    </row>
    <row r="12541" spans="2:16" x14ac:dyDescent="0.25">
      <c r="B12541" t="s">
        <v>4</v>
      </c>
      <c r="C12541" t="s">
        <v>16</v>
      </c>
      <c r="D12541" s="6">
        <v>0</v>
      </c>
      <c r="E12541" s="6">
        <v>0</v>
      </c>
      <c r="F12541" s="18">
        <v>169</v>
      </c>
      <c r="G12541" t="s">
        <v>2201</v>
      </c>
      <c r="H12541" t="s">
        <v>2244</v>
      </c>
      <c r="I12541" t="s">
        <v>7821</v>
      </c>
      <c r="J12541" t="s">
        <v>15670</v>
      </c>
      <c r="L12541" s="5"/>
      <c r="P12541" t="s">
        <v>15670</v>
      </c>
    </row>
    <row r="12542" spans="2:16" x14ac:dyDescent="0.25">
      <c r="B12542" t="s">
        <v>4</v>
      </c>
      <c r="C12542" t="s">
        <v>16</v>
      </c>
      <c r="D12542" s="6">
        <v>0</v>
      </c>
      <c r="E12542" s="6">
        <v>0</v>
      </c>
      <c r="F12542" s="18">
        <v>254</v>
      </c>
      <c r="G12542" t="s">
        <v>2201</v>
      </c>
      <c r="H12542" t="s">
        <v>2245</v>
      </c>
      <c r="I12542" t="s">
        <v>15671</v>
      </c>
      <c r="J12542" t="s">
        <v>15672</v>
      </c>
      <c r="L12542" s="5"/>
      <c r="P12542" t="s">
        <v>15672</v>
      </c>
    </row>
    <row r="12543" spans="2:16" x14ac:dyDescent="0.25">
      <c r="B12543" t="s">
        <v>4</v>
      </c>
      <c r="C12543" t="s">
        <v>16</v>
      </c>
      <c r="D12543" s="6">
        <v>0</v>
      </c>
      <c r="E12543" s="6">
        <v>0</v>
      </c>
      <c r="F12543" s="18">
        <v>269.5</v>
      </c>
      <c r="G12543" t="s">
        <v>2201</v>
      </c>
      <c r="H12543" t="s">
        <v>15211</v>
      </c>
      <c r="I12543" t="s">
        <v>15673</v>
      </c>
      <c r="J12543" t="s">
        <v>15674</v>
      </c>
      <c r="L12543" s="5"/>
      <c r="P12543" t="s">
        <v>15674</v>
      </c>
    </row>
    <row r="12544" spans="2:16" x14ac:dyDescent="0.25">
      <c r="B12544" t="s">
        <v>4</v>
      </c>
      <c r="C12544" t="s">
        <v>16</v>
      </c>
      <c r="D12544" s="6">
        <v>0</v>
      </c>
      <c r="E12544" s="6">
        <v>0</v>
      </c>
      <c r="F12544" s="18">
        <v>148</v>
      </c>
      <c r="G12544" t="s">
        <v>2201</v>
      </c>
      <c r="H12544" t="s">
        <v>2237</v>
      </c>
      <c r="I12544" t="s">
        <v>820</v>
      </c>
      <c r="J12544" t="s">
        <v>15675</v>
      </c>
      <c r="L12544" s="5"/>
      <c r="P12544" t="s">
        <v>15675</v>
      </c>
    </row>
    <row r="12545" spans="2:16" x14ac:dyDescent="0.25">
      <c r="B12545" t="s">
        <v>4</v>
      </c>
      <c r="C12545" t="s">
        <v>16</v>
      </c>
      <c r="D12545" s="6">
        <v>0</v>
      </c>
      <c r="E12545" s="6">
        <v>0</v>
      </c>
      <c r="F12545" s="18">
        <v>169</v>
      </c>
      <c r="G12545" t="s">
        <v>2201</v>
      </c>
      <c r="H12545" t="s">
        <v>2246</v>
      </c>
      <c r="I12545" t="s">
        <v>7822</v>
      </c>
      <c r="J12545" t="s">
        <v>15676</v>
      </c>
      <c r="L12545" s="5"/>
      <c r="P12545" t="s">
        <v>15676</v>
      </c>
    </row>
    <row r="12546" spans="2:16" x14ac:dyDescent="0.25">
      <c r="B12546" t="s">
        <v>4</v>
      </c>
      <c r="C12546" t="s">
        <v>16</v>
      </c>
      <c r="D12546" s="6">
        <v>0</v>
      </c>
      <c r="E12546" s="6">
        <v>0</v>
      </c>
      <c r="F12546" s="18">
        <v>153</v>
      </c>
      <c r="G12546" t="s">
        <v>2201</v>
      </c>
      <c r="H12546" t="s">
        <v>2238</v>
      </c>
      <c r="I12546" t="s">
        <v>4474</v>
      </c>
      <c r="J12546" t="s">
        <v>15677</v>
      </c>
      <c r="L12546" s="5"/>
      <c r="P12546" t="s">
        <v>15677</v>
      </c>
    </row>
    <row r="12547" spans="2:16" x14ac:dyDescent="0.25">
      <c r="B12547" t="s">
        <v>4</v>
      </c>
      <c r="C12547" t="s">
        <v>16</v>
      </c>
      <c r="D12547" s="6">
        <v>0</v>
      </c>
      <c r="E12547" s="6">
        <v>0</v>
      </c>
      <c r="F12547" s="18">
        <v>243</v>
      </c>
      <c r="G12547" t="s">
        <v>2201</v>
      </c>
      <c r="H12547" t="s">
        <v>2247</v>
      </c>
      <c r="I12547" t="s">
        <v>7823</v>
      </c>
      <c r="J12547" t="s">
        <v>15678</v>
      </c>
      <c r="L12547" s="5"/>
      <c r="P12547" t="s">
        <v>15678</v>
      </c>
    </row>
    <row r="12548" spans="2:16" x14ac:dyDescent="0.25">
      <c r="B12548" t="s">
        <v>4</v>
      </c>
      <c r="C12548" t="s">
        <v>16</v>
      </c>
      <c r="D12548" s="6">
        <v>0</v>
      </c>
      <c r="E12548" s="6">
        <v>0</v>
      </c>
      <c r="F12548" s="18">
        <v>269.5</v>
      </c>
      <c r="G12548" t="s">
        <v>2201</v>
      </c>
      <c r="H12548" t="s">
        <v>2248</v>
      </c>
      <c r="I12548" t="s">
        <v>15679</v>
      </c>
      <c r="J12548" t="s">
        <v>15680</v>
      </c>
      <c r="L12548" s="5"/>
      <c r="P12548" t="s">
        <v>15680</v>
      </c>
    </row>
    <row r="12549" spans="2:16" x14ac:dyDescent="0.25">
      <c r="B12549" t="s">
        <v>4</v>
      </c>
      <c r="C12549" t="s">
        <v>16</v>
      </c>
      <c r="D12549" s="6">
        <v>0</v>
      </c>
      <c r="E12549" s="6">
        <v>0</v>
      </c>
      <c r="F12549" s="18">
        <v>248.5</v>
      </c>
      <c r="G12549" t="s">
        <v>2202</v>
      </c>
      <c r="H12549" t="s">
        <v>2239</v>
      </c>
      <c r="I12549" t="s">
        <v>7824</v>
      </c>
      <c r="J12549" t="s">
        <v>15681</v>
      </c>
      <c r="L12549" s="5"/>
      <c r="P12549" t="s">
        <v>15681</v>
      </c>
    </row>
    <row r="12550" spans="2:16" x14ac:dyDescent="0.25">
      <c r="B12550" t="s">
        <v>4</v>
      </c>
      <c r="C12550" t="s">
        <v>16</v>
      </c>
      <c r="D12550" s="6">
        <v>0</v>
      </c>
      <c r="E12550" s="6">
        <v>0</v>
      </c>
      <c r="F12550" s="18">
        <v>243</v>
      </c>
      <c r="G12550" t="s">
        <v>2202</v>
      </c>
      <c r="H12550" t="s">
        <v>2240</v>
      </c>
      <c r="I12550" t="s">
        <v>7825</v>
      </c>
      <c r="J12550" t="s">
        <v>15682</v>
      </c>
      <c r="L12550" s="5"/>
      <c r="P12550" t="s">
        <v>15682</v>
      </c>
    </row>
    <row r="12551" spans="2:16" x14ac:dyDescent="0.25">
      <c r="B12551" t="s">
        <v>4</v>
      </c>
      <c r="C12551" t="s">
        <v>16</v>
      </c>
      <c r="D12551" s="6">
        <v>0</v>
      </c>
      <c r="E12551" s="6">
        <v>0</v>
      </c>
      <c r="F12551" s="18">
        <v>227.5</v>
      </c>
      <c r="G12551" t="s">
        <v>2202</v>
      </c>
      <c r="H12551" t="s">
        <v>2241</v>
      </c>
      <c r="I12551" t="s">
        <v>7826</v>
      </c>
      <c r="J12551" t="s">
        <v>15683</v>
      </c>
      <c r="L12551" s="5"/>
      <c r="P12551" t="s">
        <v>15683</v>
      </c>
    </row>
    <row r="12552" spans="2:16" x14ac:dyDescent="0.25">
      <c r="B12552" t="s">
        <v>4</v>
      </c>
      <c r="C12552" t="s">
        <v>16</v>
      </c>
      <c r="D12552" s="6">
        <v>0</v>
      </c>
      <c r="E12552" s="6">
        <v>0</v>
      </c>
      <c r="F12552" s="18">
        <v>259</v>
      </c>
      <c r="G12552" t="s">
        <v>2202</v>
      </c>
      <c r="H12552" t="s">
        <v>2242</v>
      </c>
      <c r="I12552" t="s">
        <v>7827</v>
      </c>
      <c r="J12552" t="s">
        <v>15684</v>
      </c>
      <c r="L12552" s="5"/>
      <c r="P12552" t="s">
        <v>15684</v>
      </c>
    </row>
    <row r="12553" spans="2:16" x14ac:dyDescent="0.25">
      <c r="B12553" t="s">
        <v>4</v>
      </c>
      <c r="C12553" t="s">
        <v>16</v>
      </c>
      <c r="D12553" s="6">
        <v>0</v>
      </c>
      <c r="E12553" s="6">
        <v>0</v>
      </c>
      <c r="F12553" s="18">
        <v>370.5</v>
      </c>
      <c r="G12553" t="s">
        <v>2202</v>
      </c>
      <c r="H12553" t="s">
        <v>2243</v>
      </c>
      <c r="I12553" t="s">
        <v>7828</v>
      </c>
      <c r="J12553" t="s">
        <v>15685</v>
      </c>
      <c r="L12553" s="5"/>
      <c r="P12553" t="s">
        <v>15685</v>
      </c>
    </row>
    <row r="12554" spans="2:16" x14ac:dyDescent="0.25">
      <c r="B12554" t="s">
        <v>4</v>
      </c>
      <c r="C12554" t="s">
        <v>16</v>
      </c>
      <c r="D12554" s="6">
        <v>0</v>
      </c>
      <c r="E12554" s="6">
        <v>0</v>
      </c>
      <c r="F12554" s="18">
        <v>259</v>
      </c>
      <c r="G12554" t="s">
        <v>2202</v>
      </c>
      <c r="H12554" t="s">
        <v>2244</v>
      </c>
      <c r="I12554" t="s">
        <v>7829</v>
      </c>
      <c r="J12554" t="s">
        <v>15686</v>
      </c>
      <c r="L12554" s="5"/>
      <c r="P12554" t="s">
        <v>15686</v>
      </c>
    </row>
    <row r="12555" spans="2:16" x14ac:dyDescent="0.25">
      <c r="B12555" t="s">
        <v>4</v>
      </c>
      <c r="C12555" t="s">
        <v>16</v>
      </c>
      <c r="D12555" s="6">
        <v>0</v>
      </c>
      <c r="E12555" s="6">
        <v>0</v>
      </c>
      <c r="F12555" s="18">
        <v>370.5</v>
      </c>
      <c r="G12555" t="s">
        <v>2202</v>
      </c>
      <c r="H12555" t="s">
        <v>2245</v>
      </c>
      <c r="I12555" t="s">
        <v>15687</v>
      </c>
      <c r="J12555" t="s">
        <v>15688</v>
      </c>
      <c r="L12555" s="5"/>
      <c r="P12555" t="s">
        <v>15688</v>
      </c>
    </row>
    <row r="12556" spans="2:16" x14ac:dyDescent="0.25">
      <c r="B12556" t="s">
        <v>4</v>
      </c>
      <c r="C12556" t="s">
        <v>16</v>
      </c>
      <c r="D12556" s="6">
        <v>0</v>
      </c>
      <c r="E12556" s="6">
        <v>0</v>
      </c>
      <c r="F12556" s="18">
        <v>370.5</v>
      </c>
      <c r="G12556" t="s">
        <v>2202</v>
      </c>
      <c r="H12556" t="s">
        <v>15211</v>
      </c>
      <c r="I12556" t="s">
        <v>15689</v>
      </c>
      <c r="J12556" t="s">
        <v>15690</v>
      </c>
      <c r="L12556" s="5"/>
      <c r="P12556" t="s">
        <v>15690</v>
      </c>
    </row>
    <row r="12557" spans="2:16" x14ac:dyDescent="0.25">
      <c r="B12557" t="s">
        <v>4</v>
      </c>
      <c r="C12557" t="s">
        <v>16</v>
      </c>
      <c r="D12557" s="6">
        <v>0</v>
      </c>
      <c r="E12557" s="6">
        <v>0</v>
      </c>
      <c r="F12557" s="18">
        <v>248.5</v>
      </c>
      <c r="G12557" t="s">
        <v>2202</v>
      </c>
      <c r="H12557" t="s">
        <v>2237</v>
      </c>
      <c r="I12557" t="s">
        <v>4554</v>
      </c>
      <c r="J12557" t="s">
        <v>15691</v>
      </c>
      <c r="L12557" s="5"/>
      <c r="P12557" t="s">
        <v>15691</v>
      </c>
    </row>
    <row r="12558" spans="2:16" x14ac:dyDescent="0.25">
      <c r="B12558" t="s">
        <v>4</v>
      </c>
      <c r="C12558" t="s">
        <v>16</v>
      </c>
      <c r="D12558" s="6">
        <v>0</v>
      </c>
      <c r="E12558" s="6">
        <v>0</v>
      </c>
      <c r="F12558" s="18">
        <v>259</v>
      </c>
      <c r="G12558" t="s">
        <v>2202</v>
      </c>
      <c r="H12558" t="s">
        <v>2246</v>
      </c>
      <c r="I12558" t="s">
        <v>7830</v>
      </c>
      <c r="J12558" t="s">
        <v>15692</v>
      </c>
      <c r="L12558" s="5"/>
      <c r="P12558" t="s">
        <v>15692</v>
      </c>
    </row>
    <row r="12559" spans="2:16" x14ac:dyDescent="0.25">
      <c r="B12559" t="s">
        <v>4</v>
      </c>
      <c r="C12559" t="s">
        <v>16</v>
      </c>
      <c r="D12559" s="6">
        <v>0</v>
      </c>
      <c r="E12559" s="6">
        <v>0</v>
      </c>
      <c r="F12559" s="18">
        <v>254</v>
      </c>
      <c r="G12559" t="s">
        <v>2202</v>
      </c>
      <c r="H12559" t="s">
        <v>2238</v>
      </c>
      <c r="I12559" t="s">
        <v>4559</v>
      </c>
      <c r="J12559" t="s">
        <v>15693</v>
      </c>
      <c r="L12559" s="5"/>
      <c r="P12559" t="s">
        <v>15693</v>
      </c>
    </row>
    <row r="12560" spans="2:16" x14ac:dyDescent="0.25">
      <c r="B12560" t="s">
        <v>4</v>
      </c>
      <c r="C12560" t="s">
        <v>16</v>
      </c>
      <c r="D12560" s="6">
        <v>0</v>
      </c>
      <c r="E12560" s="6">
        <v>0</v>
      </c>
      <c r="F12560" s="18">
        <v>254</v>
      </c>
      <c r="G12560" t="s">
        <v>2202</v>
      </c>
      <c r="H12560" t="s">
        <v>2247</v>
      </c>
      <c r="I12560" t="s">
        <v>7831</v>
      </c>
      <c r="J12560" t="s">
        <v>15694</v>
      </c>
      <c r="L12560" s="5"/>
      <c r="P12560" t="s">
        <v>15694</v>
      </c>
    </row>
    <row r="12561" spans="2:16" x14ac:dyDescent="0.25">
      <c r="B12561" t="s">
        <v>4</v>
      </c>
      <c r="C12561" t="s">
        <v>16</v>
      </c>
      <c r="D12561" s="6">
        <v>0</v>
      </c>
      <c r="E12561" s="6">
        <v>0</v>
      </c>
      <c r="F12561" s="18">
        <v>370.5</v>
      </c>
      <c r="G12561" t="s">
        <v>2202</v>
      </c>
      <c r="H12561" t="s">
        <v>2248</v>
      </c>
      <c r="I12561" t="s">
        <v>15695</v>
      </c>
      <c r="J12561" t="s">
        <v>15696</v>
      </c>
      <c r="L12561" s="5"/>
      <c r="P12561" t="s">
        <v>15696</v>
      </c>
    </row>
    <row r="12562" spans="2:16" x14ac:dyDescent="0.25">
      <c r="B12562" t="s">
        <v>4</v>
      </c>
      <c r="C12562" t="s">
        <v>16</v>
      </c>
      <c r="D12562" s="6">
        <v>0</v>
      </c>
      <c r="E12562" s="6">
        <v>0</v>
      </c>
      <c r="F12562" s="18">
        <v>291</v>
      </c>
      <c r="G12562" t="s">
        <v>2203</v>
      </c>
      <c r="H12562" t="s">
        <v>2239</v>
      </c>
      <c r="I12562" t="s">
        <v>7832</v>
      </c>
      <c r="J12562" t="s">
        <v>15697</v>
      </c>
      <c r="L12562" s="5"/>
      <c r="P12562" t="s">
        <v>15697</v>
      </c>
    </row>
    <row r="12563" spans="2:16" x14ac:dyDescent="0.25">
      <c r="B12563" t="s">
        <v>4</v>
      </c>
      <c r="C12563" t="s">
        <v>16</v>
      </c>
      <c r="D12563" s="6">
        <v>0</v>
      </c>
      <c r="E12563" s="6">
        <v>0</v>
      </c>
      <c r="F12563" s="18">
        <v>296</v>
      </c>
      <c r="G12563" t="s">
        <v>2203</v>
      </c>
      <c r="H12563" t="s">
        <v>2240</v>
      </c>
      <c r="I12563" t="s">
        <v>665</v>
      </c>
      <c r="J12563" t="s">
        <v>15698</v>
      </c>
      <c r="L12563" s="5"/>
      <c r="P12563" t="s">
        <v>15698</v>
      </c>
    </row>
    <row r="12564" spans="2:16" x14ac:dyDescent="0.25">
      <c r="B12564" t="s">
        <v>4</v>
      </c>
      <c r="C12564" t="s">
        <v>16</v>
      </c>
      <c r="D12564" s="6">
        <v>0</v>
      </c>
      <c r="E12564" s="6">
        <v>0</v>
      </c>
      <c r="F12564" s="18">
        <v>264.5</v>
      </c>
      <c r="G12564" t="s">
        <v>2203</v>
      </c>
      <c r="H12564" t="s">
        <v>2241</v>
      </c>
      <c r="I12564" t="s">
        <v>7833</v>
      </c>
      <c r="J12564" t="s">
        <v>15699</v>
      </c>
      <c r="L12564" s="5"/>
      <c r="P12564" t="s">
        <v>15699</v>
      </c>
    </row>
    <row r="12565" spans="2:16" x14ac:dyDescent="0.25">
      <c r="B12565" t="s">
        <v>4</v>
      </c>
      <c r="C12565" t="s">
        <v>16</v>
      </c>
      <c r="D12565" s="6">
        <v>0</v>
      </c>
      <c r="E12565" s="6">
        <v>0</v>
      </c>
      <c r="F12565" s="18">
        <v>217</v>
      </c>
      <c r="G12565" t="s">
        <v>2203</v>
      </c>
      <c r="H12565" t="s">
        <v>2242</v>
      </c>
      <c r="I12565" t="s">
        <v>7834</v>
      </c>
      <c r="J12565" t="s">
        <v>15700</v>
      </c>
      <c r="L12565" s="5"/>
      <c r="P12565" t="s">
        <v>15700</v>
      </c>
    </row>
    <row r="12566" spans="2:16" x14ac:dyDescent="0.25">
      <c r="B12566" t="s">
        <v>4</v>
      </c>
      <c r="C12566" t="s">
        <v>16</v>
      </c>
      <c r="D12566" s="6">
        <v>0</v>
      </c>
      <c r="E12566" s="6">
        <v>0</v>
      </c>
      <c r="F12566" s="18">
        <v>322.5</v>
      </c>
      <c r="G12566" t="s">
        <v>2203</v>
      </c>
      <c r="H12566" t="s">
        <v>2243</v>
      </c>
      <c r="I12566" t="s">
        <v>7835</v>
      </c>
      <c r="J12566" t="s">
        <v>15701</v>
      </c>
      <c r="L12566" s="5"/>
      <c r="P12566" t="s">
        <v>15701</v>
      </c>
    </row>
    <row r="12567" spans="2:16" x14ac:dyDescent="0.25">
      <c r="B12567" t="s">
        <v>4</v>
      </c>
      <c r="C12567" t="s">
        <v>16</v>
      </c>
      <c r="D12567" s="6">
        <v>0</v>
      </c>
      <c r="E12567" s="6">
        <v>0</v>
      </c>
      <c r="F12567" s="18">
        <v>217</v>
      </c>
      <c r="G12567" t="s">
        <v>2203</v>
      </c>
      <c r="H12567" t="s">
        <v>2244</v>
      </c>
      <c r="I12567" t="s">
        <v>732</v>
      </c>
      <c r="J12567" t="s">
        <v>15702</v>
      </c>
      <c r="L12567" s="5"/>
      <c r="P12567" t="s">
        <v>15702</v>
      </c>
    </row>
    <row r="12568" spans="2:16" x14ac:dyDescent="0.25">
      <c r="B12568" t="s">
        <v>4</v>
      </c>
      <c r="C12568" t="s">
        <v>16</v>
      </c>
      <c r="D12568" s="6">
        <v>0</v>
      </c>
      <c r="E12568" s="6">
        <v>0</v>
      </c>
      <c r="F12568" s="18">
        <v>322.5</v>
      </c>
      <c r="G12568" t="s">
        <v>2203</v>
      </c>
      <c r="H12568" t="s">
        <v>2245</v>
      </c>
      <c r="I12568" t="s">
        <v>15703</v>
      </c>
      <c r="J12568" t="s">
        <v>15704</v>
      </c>
      <c r="L12568" s="5"/>
      <c r="P12568" t="s">
        <v>15704</v>
      </c>
    </row>
    <row r="12569" spans="2:16" x14ac:dyDescent="0.25">
      <c r="B12569" t="s">
        <v>4</v>
      </c>
      <c r="C12569" t="s">
        <v>16</v>
      </c>
      <c r="D12569" s="6">
        <v>0</v>
      </c>
      <c r="E12569" s="6">
        <v>0</v>
      </c>
      <c r="F12569" s="18">
        <v>322.5</v>
      </c>
      <c r="G12569" t="s">
        <v>2203</v>
      </c>
      <c r="H12569" t="s">
        <v>15211</v>
      </c>
      <c r="I12569" t="s">
        <v>15705</v>
      </c>
      <c r="J12569" t="s">
        <v>15706</v>
      </c>
      <c r="L12569" s="5"/>
      <c r="P12569" t="s">
        <v>15706</v>
      </c>
    </row>
    <row r="12570" spans="2:16" x14ac:dyDescent="0.25">
      <c r="B12570" t="s">
        <v>4</v>
      </c>
      <c r="C12570" t="s">
        <v>16</v>
      </c>
      <c r="D12570" s="6">
        <v>0</v>
      </c>
      <c r="E12570" s="6">
        <v>0</v>
      </c>
      <c r="F12570" s="18">
        <v>206</v>
      </c>
      <c r="G12570" t="s">
        <v>2203</v>
      </c>
      <c r="H12570" t="s">
        <v>2237</v>
      </c>
      <c r="I12570" t="s">
        <v>674</v>
      </c>
      <c r="J12570" t="s">
        <v>15707</v>
      </c>
      <c r="L12570" s="5"/>
      <c r="P12570" t="s">
        <v>15707</v>
      </c>
    </row>
    <row r="12571" spans="2:16" x14ac:dyDescent="0.25">
      <c r="B12571" t="s">
        <v>4</v>
      </c>
      <c r="C12571" t="s">
        <v>16</v>
      </c>
      <c r="D12571" s="6">
        <v>0</v>
      </c>
      <c r="E12571" s="6">
        <v>0</v>
      </c>
      <c r="F12571" s="18">
        <v>217</v>
      </c>
      <c r="G12571" t="s">
        <v>2203</v>
      </c>
      <c r="H12571" t="s">
        <v>2246</v>
      </c>
      <c r="I12571" t="s">
        <v>7836</v>
      </c>
      <c r="J12571" t="s">
        <v>15708</v>
      </c>
      <c r="L12571" s="5"/>
      <c r="P12571" t="s">
        <v>15708</v>
      </c>
    </row>
    <row r="12572" spans="2:16" x14ac:dyDescent="0.25">
      <c r="B12572" t="s">
        <v>4</v>
      </c>
      <c r="C12572" t="s">
        <v>16</v>
      </c>
      <c r="D12572" s="6">
        <v>0</v>
      </c>
      <c r="E12572" s="6">
        <v>0</v>
      </c>
      <c r="F12572" s="18">
        <v>206</v>
      </c>
      <c r="G12572" t="s">
        <v>2203</v>
      </c>
      <c r="H12572" t="s">
        <v>2238</v>
      </c>
      <c r="I12572" t="s">
        <v>4621</v>
      </c>
      <c r="J12572" t="s">
        <v>15709</v>
      </c>
      <c r="L12572" s="5"/>
      <c r="P12572" t="s">
        <v>15709</v>
      </c>
    </row>
    <row r="12573" spans="2:16" x14ac:dyDescent="0.25">
      <c r="B12573" t="s">
        <v>4</v>
      </c>
      <c r="C12573" t="s">
        <v>16</v>
      </c>
      <c r="D12573" s="6">
        <v>0</v>
      </c>
      <c r="E12573" s="6">
        <v>0</v>
      </c>
      <c r="F12573" s="18">
        <v>296</v>
      </c>
      <c r="G12573" t="s">
        <v>2203</v>
      </c>
      <c r="H12573" t="s">
        <v>2247</v>
      </c>
      <c r="I12573" t="s">
        <v>719</v>
      </c>
      <c r="J12573" t="s">
        <v>15710</v>
      </c>
      <c r="L12573" s="5"/>
      <c r="P12573" t="s">
        <v>15710</v>
      </c>
    </row>
    <row r="12574" spans="2:16" x14ac:dyDescent="0.25">
      <c r="B12574" t="s">
        <v>4</v>
      </c>
      <c r="C12574" t="s">
        <v>16</v>
      </c>
      <c r="D12574" s="6">
        <v>0</v>
      </c>
      <c r="E12574" s="6">
        <v>0</v>
      </c>
      <c r="F12574" s="18">
        <v>322.5</v>
      </c>
      <c r="G12574" t="s">
        <v>2203</v>
      </c>
      <c r="H12574" t="s">
        <v>2248</v>
      </c>
      <c r="I12574" t="s">
        <v>15711</v>
      </c>
      <c r="J12574" t="s">
        <v>15712</v>
      </c>
      <c r="L12574" s="5"/>
      <c r="P12574" t="s">
        <v>15712</v>
      </c>
    </row>
    <row r="12575" spans="2:16" x14ac:dyDescent="0.25">
      <c r="B12575" t="s">
        <v>4</v>
      </c>
      <c r="C12575" t="s">
        <v>16</v>
      </c>
      <c r="D12575" s="6">
        <v>0</v>
      </c>
      <c r="E12575" s="6">
        <v>0</v>
      </c>
      <c r="F12575" s="18">
        <v>291</v>
      </c>
      <c r="G12575" t="s">
        <v>2204</v>
      </c>
      <c r="H12575" t="s">
        <v>2239</v>
      </c>
      <c r="I12575" t="s">
        <v>7837</v>
      </c>
      <c r="J12575" t="s">
        <v>15713</v>
      </c>
      <c r="L12575" s="5"/>
      <c r="P12575" t="s">
        <v>15713</v>
      </c>
    </row>
    <row r="12576" spans="2:16" x14ac:dyDescent="0.25">
      <c r="B12576" t="s">
        <v>4</v>
      </c>
      <c r="C12576" t="s">
        <v>16</v>
      </c>
      <c r="D12576" s="6">
        <v>0</v>
      </c>
      <c r="E12576" s="6">
        <v>0</v>
      </c>
      <c r="F12576" s="18">
        <v>296</v>
      </c>
      <c r="G12576" t="s">
        <v>2204</v>
      </c>
      <c r="H12576" t="s">
        <v>2240</v>
      </c>
      <c r="I12576" t="s">
        <v>7838</v>
      </c>
      <c r="J12576" t="s">
        <v>15714</v>
      </c>
      <c r="L12576" s="5"/>
      <c r="P12576" t="s">
        <v>15714</v>
      </c>
    </row>
    <row r="12577" spans="2:16" x14ac:dyDescent="0.25">
      <c r="B12577" t="s">
        <v>4</v>
      </c>
      <c r="C12577" t="s">
        <v>16</v>
      </c>
      <c r="D12577" s="6">
        <v>0</v>
      </c>
      <c r="E12577" s="6">
        <v>0</v>
      </c>
      <c r="F12577" s="18">
        <v>264.5</v>
      </c>
      <c r="G12577" t="s">
        <v>2204</v>
      </c>
      <c r="H12577" t="s">
        <v>2241</v>
      </c>
      <c r="I12577" t="s">
        <v>7839</v>
      </c>
      <c r="J12577" t="s">
        <v>15715</v>
      </c>
      <c r="L12577" s="5"/>
      <c r="P12577" t="s">
        <v>15715</v>
      </c>
    </row>
    <row r="12578" spans="2:16" x14ac:dyDescent="0.25">
      <c r="B12578" t="s">
        <v>4</v>
      </c>
      <c r="C12578" t="s">
        <v>16</v>
      </c>
      <c r="D12578" s="6">
        <v>0</v>
      </c>
      <c r="E12578" s="6">
        <v>0</v>
      </c>
      <c r="F12578" s="18">
        <v>217</v>
      </c>
      <c r="G12578" t="s">
        <v>2204</v>
      </c>
      <c r="H12578" t="s">
        <v>2242</v>
      </c>
      <c r="I12578" t="s">
        <v>7840</v>
      </c>
      <c r="J12578" t="s">
        <v>15716</v>
      </c>
      <c r="L12578" s="5"/>
      <c r="P12578" t="s">
        <v>15716</v>
      </c>
    </row>
    <row r="12579" spans="2:16" x14ac:dyDescent="0.25">
      <c r="B12579" t="s">
        <v>4</v>
      </c>
      <c r="C12579" t="s">
        <v>16</v>
      </c>
      <c r="D12579" s="6">
        <v>0</v>
      </c>
      <c r="E12579" s="6">
        <v>0</v>
      </c>
      <c r="F12579" s="18">
        <v>322.5</v>
      </c>
      <c r="G12579" t="s">
        <v>2204</v>
      </c>
      <c r="H12579" t="s">
        <v>2243</v>
      </c>
      <c r="I12579" t="s">
        <v>7841</v>
      </c>
      <c r="J12579" t="s">
        <v>15717</v>
      </c>
      <c r="L12579" s="5"/>
      <c r="P12579" t="s">
        <v>15717</v>
      </c>
    </row>
    <row r="12580" spans="2:16" x14ac:dyDescent="0.25">
      <c r="B12580" t="s">
        <v>4</v>
      </c>
      <c r="C12580" t="s">
        <v>16</v>
      </c>
      <c r="D12580" s="6">
        <v>0</v>
      </c>
      <c r="E12580" s="6">
        <v>0</v>
      </c>
      <c r="F12580" s="18">
        <v>217</v>
      </c>
      <c r="G12580" t="s">
        <v>2204</v>
      </c>
      <c r="H12580" t="s">
        <v>2244</v>
      </c>
      <c r="I12580" t="s">
        <v>7842</v>
      </c>
      <c r="J12580" t="s">
        <v>15718</v>
      </c>
      <c r="L12580" s="5"/>
      <c r="P12580" t="s">
        <v>15718</v>
      </c>
    </row>
    <row r="12581" spans="2:16" x14ac:dyDescent="0.25">
      <c r="B12581" t="s">
        <v>4</v>
      </c>
      <c r="C12581" t="s">
        <v>16</v>
      </c>
      <c r="D12581" s="6">
        <v>0</v>
      </c>
      <c r="E12581" s="6">
        <v>0</v>
      </c>
      <c r="F12581" s="18">
        <v>322.5</v>
      </c>
      <c r="G12581" t="s">
        <v>2204</v>
      </c>
      <c r="H12581" t="s">
        <v>2245</v>
      </c>
      <c r="I12581" t="s">
        <v>15719</v>
      </c>
      <c r="J12581" t="s">
        <v>15720</v>
      </c>
      <c r="L12581" s="5"/>
      <c r="P12581" t="s">
        <v>15720</v>
      </c>
    </row>
    <row r="12582" spans="2:16" x14ac:dyDescent="0.25">
      <c r="B12582" t="s">
        <v>4</v>
      </c>
      <c r="C12582" t="s">
        <v>16</v>
      </c>
      <c r="D12582" s="6">
        <v>0</v>
      </c>
      <c r="E12582" s="6">
        <v>0</v>
      </c>
      <c r="F12582" s="18">
        <v>322.5</v>
      </c>
      <c r="G12582" t="s">
        <v>2204</v>
      </c>
      <c r="H12582" t="s">
        <v>15211</v>
      </c>
      <c r="I12582" t="s">
        <v>15721</v>
      </c>
      <c r="J12582" t="s">
        <v>15722</v>
      </c>
      <c r="L12582" s="5"/>
      <c r="P12582" t="s">
        <v>15722</v>
      </c>
    </row>
    <row r="12583" spans="2:16" x14ac:dyDescent="0.25">
      <c r="B12583" t="s">
        <v>4</v>
      </c>
      <c r="C12583" t="s">
        <v>16</v>
      </c>
      <c r="D12583" s="6">
        <v>0</v>
      </c>
      <c r="E12583" s="6">
        <v>0</v>
      </c>
      <c r="F12583" s="18">
        <v>206</v>
      </c>
      <c r="G12583" t="s">
        <v>2204</v>
      </c>
      <c r="H12583" t="s">
        <v>2237</v>
      </c>
      <c r="I12583" t="s">
        <v>4701</v>
      </c>
      <c r="J12583" t="s">
        <v>15723</v>
      </c>
      <c r="L12583" s="5"/>
      <c r="P12583" t="s">
        <v>15723</v>
      </c>
    </row>
    <row r="12584" spans="2:16" x14ac:dyDescent="0.25">
      <c r="B12584" t="s">
        <v>4</v>
      </c>
      <c r="C12584" t="s">
        <v>16</v>
      </c>
      <c r="D12584" s="6">
        <v>0</v>
      </c>
      <c r="E12584" s="6">
        <v>0</v>
      </c>
      <c r="F12584" s="18">
        <v>217</v>
      </c>
      <c r="G12584" t="s">
        <v>2204</v>
      </c>
      <c r="H12584" t="s">
        <v>2246</v>
      </c>
      <c r="I12584" t="s">
        <v>7843</v>
      </c>
      <c r="J12584" t="s">
        <v>15724</v>
      </c>
      <c r="L12584" s="5"/>
      <c r="P12584" t="s">
        <v>15724</v>
      </c>
    </row>
    <row r="12585" spans="2:16" x14ac:dyDescent="0.25">
      <c r="B12585" t="s">
        <v>4</v>
      </c>
      <c r="C12585" t="s">
        <v>16</v>
      </c>
      <c r="D12585" s="6">
        <v>0</v>
      </c>
      <c r="E12585" s="6">
        <v>0</v>
      </c>
      <c r="F12585" s="18">
        <v>206</v>
      </c>
      <c r="G12585" t="s">
        <v>2204</v>
      </c>
      <c r="H12585" t="s">
        <v>2238</v>
      </c>
      <c r="I12585" t="s">
        <v>4707</v>
      </c>
      <c r="J12585" t="s">
        <v>15725</v>
      </c>
      <c r="L12585" s="5"/>
      <c r="P12585" t="s">
        <v>15725</v>
      </c>
    </row>
    <row r="12586" spans="2:16" x14ac:dyDescent="0.25">
      <c r="B12586" t="s">
        <v>4</v>
      </c>
      <c r="C12586" t="s">
        <v>16</v>
      </c>
      <c r="D12586" s="6">
        <v>0</v>
      </c>
      <c r="E12586" s="6">
        <v>0</v>
      </c>
      <c r="F12586" s="18">
        <v>296</v>
      </c>
      <c r="G12586" t="s">
        <v>2204</v>
      </c>
      <c r="H12586" t="s">
        <v>2247</v>
      </c>
      <c r="I12586" t="s">
        <v>7844</v>
      </c>
      <c r="J12586" t="s">
        <v>15726</v>
      </c>
      <c r="L12586" s="5"/>
      <c r="P12586" t="s">
        <v>15726</v>
      </c>
    </row>
    <row r="12587" spans="2:16" x14ac:dyDescent="0.25">
      <c r="B12587" t="s">
        <v>4</v>
      </c>
      <c r="C12587" t="s">
        <v>16</v>
      </c>
      <c r="D12587" s="6">
        <v>0</v>
      </c>
      <c r="E12587" s="6">
        <v>0</v>
      </c>
      <c r="F12587" s="18">
        <v>322.5</v>
      </c>
      <c r="G12587" t="s">
        <v>2204</v>
      </c>
      <c r="H12587" t="s">
        <v>2248</v>
      </c>
      <c r="I12587" t="s">
        <v>15727</v>
      </c>
      <c r="J12587" t="s">
        <v>15728</v>
      </c>
      <c r="L12587" s="5"/>
      <c r="P12587" t="s">
        <v>15728</v>
      </c>
    </row>
    <row r="12588" spans="2:16" x14ac:dyDescent="0.25">
      <c r="B12588" t="s">
        <v>4</v>
      </c>
      <c r="C12588" t="s">
        <v>16</v>
      </c>
      <c r="D12588" s="6">
        <v>0</v>
      </c>
      <c r="E12588" s="6">
        <v>0</v>
      </c>
      <c r="F12588" s="18">
        <v>246</v>
      </c>
      <c r="G12588" t="s">
        <v>2205</v>
      </c>
      <c r="H12588" t="s">
        <v>2239</v>
      </c>
      <c r="I12588" t="s">
        <v>7845</v>
      </c>
      <c r="J12588" t="s">
        <v>15729</v>
      </c>
      <c r="L12588" s="5"/>
      <c r="P12588" t="s">
        <v>15729</v>
      </c>
    </row>
    <row r="12589" spans="2:16" x14ac:dyDescent="0.25">
      <c r="B12589" t="s">
        <v>4</v>
      </c>
      <c r="C12589" t="s">
        <v>16</v>
      </c>
      <c r="D12589" s="6">
        <v>0</v>
      </c>
      <c r="E12589" s="6">
        <v>0</v>
      </c>
      <c r="F12589" s="18">
        <v>264</v>
      </c>
      <c r="G12589" t="s">
        <v>2205</v>
      </c>
      <c r="H12589" t="s">
        <v>2240</v>
      </c>
      <c r="I12589" t="s">
        <v>7846</v>
      </c>
      <c r="J12589" t="s">
        <v>15730</v>
      </c>
      <c r="L12589" s="5"/>
      <c r="P12589" t="s">
        <v>15730</v>
      </c>
    </row>
    <row r="12590" spans="2:16" x14ac:dyDescent="0.25">
      <c r="B12590" t="s">
        <v>4</v>
      </c>
      <c r="C12590" t="s">
        <v>16</v>
      </c>
      <c r="D12590" s="6">
        <v>0</v>
      </c>
      <c r="E12590" s="6">
        <v>0</v>
      </c>
      <c r="F12590" s="18">
        <v>230</v>
      </c>
      <c r="G12590" t="s">
        <v>2205</v>
      </c>
      <c r="H12590" t="s">
        <v>2241</v>
      </c>
      <c r="I12590" t="s">
        <v>7847</v>
      </c>
      <c r="J12590" t="s">
        <v>15731</v>
      </c>
      <c r="L12590" s="5"/>
      <c r="P12590" t="s">
        <v>15731</v>
      </c>
    </row>
    <row r="12591" spans="2:16" x14ac:dyDescent="0.25">
      <c r="B12591" t="s">
        <v>4</v>
      </c>
      <c r="C12591" t="s">
        <v>16</v>
      </c>
      <c r="D12591" s="6">
        <v>0</v>
      </c>
      <c r="E12591" s="6">
        <v>0</v>
      </c>
      <c r="F12591" s="18">
        <v>180</v>
      </c>
      <c r="G12591" t="s">
        <v>2205</v>
      </c>
      <c r="H12591" t="s">
        <v>2242</v>
      </c>
      <c r="I12591" t="s">
        <v>7848</v>
      </c>
      <c r="J12591" t="s">
        <v>15732</v>
      </c>
      <c r="L12591" s="5"/>
      <c r="P12591" t="s">
        <v>15732</v>
      </c>
    </row>
    <row r="12592" spans="2:16" x14ac:dyDescent="0.25">
      <c r="B12592" t="s">
        <v>4</v>
      </c>
      <c r="C12592" t="s">
        <v>16</v>
      </c>
      <c r="D12592" s="6">
        <v>0</v>
      </c>
      <c r="E12592" s="6">
        <v>0</v>
      </c>
      <c r="F12592" s="18">
        <v>254</v>
      </c>
      <c r="G12592" t="s">
        <v>2205</v>
      </c>
      <c r="H12592" t="s">
        <v>2243</v>
      </c>
      <c r="I12592" t="s">
        <v>7849</v>
      </c>
      <c r="J12592" t="s">
        <v>15733</v>
      </c>
      <c r="L12592" s="5"/>
      <c r="P12592" t="s">
        <v>15733</v>
      </c>
    </row>
    <row r="12593" spans="2:16" x14ac:dyDescent="0.25">
      <c r="B12593" t="s">
        <v>4</v>
      </c>
      <c r="C12593" t="s">
        <v>16</v>
      </c>
      <c r="D12593" s="6">
        <v>0</v>
      </c>
      <c r="E12593" s="6">
        <v>0</v>
      </c>
      <c r="F12593" s="18">
        <v>180</v>
      </c>
      <c r="G12593" t="s">
        <v>2205</v>
      </c>
      <c r="H12593" t="s">
        <v>2244</v>
      </c>
      <c r="I12593" t="s">
        <v>7850</v>
      </c>
      <c r="J12593" t="s">
        <v>15734</v>
      </c>
      <c r="L12593" s="5"/>
      <c r="P12593" t="s">
        <v>15734</v>
      </c>
    </row>
    <row r="12594" spans="2:16" x14ac:dyDescent="0.25">
      <c r="B12594" t="s">
        <v>4</v>
      </c>
      <c r="C12594" t="s">
        <v>16</v>
      </c>
      <c r="D12594" s="6">
        <v>0</v>
      </c>
      <c r="E12594" s="6">
        <v>0</v>
      </c>
      <c r="F12594" s="18">
        <v>254</v>
      </c>
      <c r="G12594" t="s">
        <v>2205</v>
      </c>
      <c r="H12594" t="s">
        <v>2245</v>
      </c>
      <c r="I12594" t="s">
        <v>15735</v>
      </c>
      <c r="J12594" t="s">
        <v>15736</v>
      </c>
      <c r="L12594" s="5"/>
      <c r="P12594" t="s">
        <v>15736</v>
      </c>
    </row>
    <row r="12595" spans="2:16" x14ac:dyDescent="0.25">
      <c r="B12595" t="s">
        <v>4</v>
      </c>
      <c r="C12595" t="s">
        <v>16</v>
      </c>
      <c r="D12595" s="6">
        <v>0</v>
      </c>
      <c r="E12595" s="6">
        <v>0</v>
      </c>
      <c r="F12595" s="18">
        <v>375.5</v>
      </c>
      <c r="G12595" t="s">
        <v>2205</v>
      </c>
      <c r="H12595" t="s">
        <v>15211</v>
      </c>
      <c r="I12595" t="s">
        <v>15737</v>
      </c>
      <c r="J12595" t="s">
        <v>15738</v>
      </c>
      <c r="L12595" s="5"/>
      <c r="P12595" t="s">
        <v>15738</v>
      </c>
    </row>
    <row r="12596" spans="2:16" x14ac:dyDescent="0.25">
      <c r="B12596" t="s">
        <v>4</v>
      </c>
      <c r="C12596" t="s">
        <v>16</v>
      </c>
      <c r="D12596" s="6">
        <v>0</v>
      </c>
      <c r="E12596" s="6">
        <v>0</v>
      </c>
      <c r="F12596" s="18">
        <v>168</v>
      </c>
      <c r="G12596" t="s">
        <v>2205</v>
      </c>
      <c r="H12596" t="s">
        <v>2237</v>
      </c>
      <c r="I12596" t="s">
        <v>873</v>
      </c>
      <c r="J12596" t="s">
        <v>15739</v>
      </c>
      <c r="L12596" s="5"/>
      <c r="P12596" t="s">
        <v>15739</v>
      </c>
    </row>
    <row r="12597" spans="2:16" x14ac:dyDescent="0.25">
      <c r="B12597" t="s">
        <v>4</v>
      </c>
      <c r="C12597" t="s">
        <v>16</v>
      </c>
      <c r="D12597" s="6">
        <v>0</v>
      </c>
      <c r="E12597" s="6">
        <v>0</v>
      </c>
      <c r="F12597" s="18">
        <v>180</v>
      </c>
      <c r="G12597" t="s">
        <v>2205</v>
      </c>
      <c r="H12597" t="s">
        <v>2246</v>
      </c>
      <c r="I12597" t="s">
        <v>7851</v>
      </c>
      <c r="J12597" t="s">
        <v>15740</v>
      </c>
      <c r="L12597" s="5"/>
      <c r="P12597" t="s">
        <v>15740</v>
      </c>
    </row>
    <row r="12598" spans="2:16" x14ac:dyDescent="0.25">
      <c r="B12598" t="s">
        <v>4</v>
      </c>
      <c r="C12598" t="s">
        <v>16</v>
      </c>
      <c r="D12598" s="6">
        <v>0</v>
      </c>
      <c r="E12598" s="6">
        <v>0</v>
      </c>
      <c r="F12598" s="18">
        <v>163</v>
      </c>
      <c r="G12598" t="s">
        <v>2205</v>
      </c>
      <c r="H12598" t="s">
        <v>2238</v>
      </c>
      <c r="I12598" t="s">
        <v>4792</v>
      </c>
      <c r="J12598" t="s">
        <v>15741</v>
      </c>
      <c r="L12598" s="5"/>
      <c r="P12598" t="s">
        <v>15741</v>
      </c>
    </row>
    <row r="12599" spans="2:16" x14ac:dyDescent="0.25">
      <c r="B12599" t="s">
        <v>4</v>
      </c>
      <c r="C12599" t="s">
        <v>16</v>
      </c>
      <c r="D12599" s="6">
        <v>0</v>
      </c>
      <c r="E12599" s="6">
        <v>0</v>
      </c>
      <c r="F12599" s="18">
        <v>253</v>
      </c>
      <c r="G12599" t="s">
        <v>2205</v>
      </c>
      <c r="H12599" t="s">
        <v>2247</v>
      </c>
      <c r="I12599" t="s">
        <v>7852</v>
      </c>
      <c r="J12599" t="s">
        <v>15742</v>
      </c>
      <c r="L12599" s="5"/>
      <c r="P12599" t="s">
        <v>15742</v>
      </c>
    </row>
    <row r="12600" spans="2:16" x14ac:dyDescent="0.25">
      <c r="B12600" t="s">
        <v>4</v>
      </c>
      <c r="C12600" t="s">
        <v>16</v>
      </c>
      <c r="D12600" s="6">
        <v>0</v>
      </c>
      <c r="E12600" s="6">
        <v>0</v>
      </c>
      <c r="F12600" s="18">
        <v>375.5</v>
      </c>
      <c r="G12600" t="s">
        <v>2205</v>
      </c>
      <c r="H12600" t="s">
        <v>2248</v>
      </c>
      <c r="I12600" t="s">
        <v>15743</v>
      </c>
      <c r="J12600" t="s">
        <v>15744</v>
      </c>
      <c r="L12600" s="5"/>
      <c r="P12600" t="s">
        <v>15744</v>
      </c>
    </row>
    <row r="12601" spans="2:16" x14ac:dyDescent="0.25">
      <c r="B12601" t="s">
        <v>4</v>
      </c>
      <c r="C12601" t="s">
        <v>16</v>
      </c>
      <c r="D12601" s="6">
        <v>0</v>
      </c>
      <c r="E12601" s="6">
        <v>0</v>
      </c>
      <c r="F12601" s="18">
        <v>254</v>
      </c>
      <c r="G12601" t="s">
        <v>2241</v>
      </c>
      <c r="H12601" t="s">
        <v>2190</v>
      </c>
      <c r="I12601" t="s">
        <v>7853</v>
      </c>
      <c r="J12601" t="s">
        <v>15745</v>
      </c>
      <c r="L12601" s="5"/>
      <c r="P12601" t="s">
        <v>15745</v>
      </c>
    </row>
    <row r="12602" spans="2:16" x14ac:dyDescent="0.25">
      <c r="B12602" t="s">
        <v>4</v>
      </c>
      <c r="C12602" t="s">
        <v>16</v>
      </c>
      <c r="D12602" s="6">
        <v>0</v>
      </c>
      <c r="E12602" s="6">
        <v>0</v>
      </c>
      <c r="F12602" s="18">
        <v>254</v>
      </c>
      <c r="G12602" t="s">
        <v>2241</v>
      </c>
      <c r="H12602" t="s">
        <v>2191</v>
      </c>
      <c r="I12602" t="s">
        <v>7854</v>
      </c>
      <c r="J12602" t="s">
        <v>15746</v>
      </c>
      <c r="L12602" s="5"/>
      <c r="P12602" t="s">
        <v>15746</v>
      </c>
    </row>
    <row r="12603" spans="2:16" x14ac:dyDescent="0.25">
      <c r="B12603" t="s">
        <v>4</v>
      </c>
      <c r="C12603" t="s">
        <v>16</v>
      </c>
      <c r="D12603" s="6">
        <v>0</v>
      </c>
      <c r="E12603" s="6">
        <v>0</v>
      </c>
      <c r="F12603" s="18">
        <v>158.5</v>
      </c>
      <c r="G12603" t="s">
        <v>2241</v>
      </c>
      <c r="H12603" t="s">
        <v>2192</v>
      </c>
      <c r="I12603" t="s">
        <v>7855</v>
      </c>
      <c r="J12603" t="s">
        <v>15747</v>
      </c>
      <c r="L12603" s="5"/>
      <c r="P12603" t="s">
        <v>15747</v>
      </c>
    </row>
    <row r="12604" spans="2:16" x14ac:dyDescent="0.25">
      <c r="B12604" t="s">
        <v>4</v>
      </c>
      <c r="C12604" t="s">
        <v>16</v>
      </c>
      <c r="D12604" s="6">
        <v>0</v>
      </c>
      <c r="E12604" s="6">
        <v>0</v>
      </c>
      <c r="F12604" s="18">
        <v>158.5</v>
      </c>
      <c r="G12604" t="s">
        <v>2241</v>
      </c>
      <c r="H12604" t="s">
        <v>2183</v>
      </c>
      <c r="I12604" t="s">
        <v>7856</v>
      </c>
      <c r="J12604" t="s">
        <v>15748</v>
      </c>
      <c r="L12604" s="5"/>
      <c r="P12604" t="s">
        <v>15748</v>
      </c>
    </row>
    <row r="12605" spans="2:16" x14ac:dyDescent="0.25">
      <c r="B12605" t="s">
        <v>4</v>
      </c>
      <c r="C12605" t="s">
        <v>16</v>
      </c>
      <c r="D12605" s="6">
        <v>0</v>
      </c>
      <c r="E12605" s="6">
        <v>0</v>
      </c>
      <c r="F12605" s="18">
        <v>158.5</v>
      </c>
      <c r="G12605" t="s">
        <v>2241</v>
      </c>
      <c r="H12605" t="s">
        <v>2193</v>
      </c>
      <c r="I12605" t="s">
        <v>7857</v>
      </c>
      <c r="J12605" t="s">
        <v>15749</v>
      </c>
      <c r="L12605" s="5"/>
      <c r="P12605" t="s">
        <v>15749</v>
      </c>
    </row>
    <row r="12606" spans="2:16" x14ac:dyDescent="0.25">
      <c r="B12606" t="s">
        <v>4</v>
      </c>
      <c r="C12606" t="s">
        <v>16</v>
      </c>
      <c r="D12606" s="6">
        <v>0</v>
      </c>
      <c r="E12606" s="6">
        <v>0</v>
      </c>
      <c r="F12606" s="18">
        <v>219</v>
      </c>
      <c r="G12606" t="s">
        <v>2241</v>
      </c>
      <c r="H12606" t="s">
        <v>2194</v>
      </c>
      <c r="I12606" t="s">
        <v>7858</v>
      </c>
      <c r="J12606" t="s">
        <v>15750</v>
      </c>
      <c r="L12606" s="5"/>
      <c r="P12606" t="s">
        <v>15750</v>
      </c>
    </row>
    <row r="12607" spans="2:16" x14ac:dyDescent="0.25">
      <c r="B12607" t="s">
        <v>4</v>
      </c>
      <c r="C12607" t="s">
        <v>16</v>
      </c>
      <c r="D12607" s="6">
        <v>0</v>
      </c>
      <c r="E12607" s="6">
        <v>0</v>
      </c>
      <c r="F12607" s="18">
        <v>206</v>
      </c>
      <c r="G12607" t="s">
        <v>2241</v>
      </c>
      <c r="H12607" t="s">
        <v>2195</v>
      </c>
      <c r="I12607" t="s">
        <v>7859</v>
      </c>
      <c r="J12607" t="s">
        <v>15751</v>
      </c>
      <c r="L12607" s="5"/>
      <c r="P12607" t="s">
        <v>15751</v>
      </c>
    </row>
    <row r="12608" spans="2:16" x14ac:dyDescent="0.25">
      <c r="B12608" t="s">
        <v>4</v>
      </c>
      <c r="C12608" t="s">
        <v>16</v>
      </c>
      <c r="D12608" s="6">
        <v>0</v>
      </c>
      <c r="E12608" s="6">
        <v>0</v>
      </c>
      <c r="F12608" s="18">
        <v>206</v>
      </c>
      <c r="G12608" t="s">
        <v>2241</v>
      </c>
      <c r="H12608" t="s">
        <v>2196</v>
      </c>
      <c r="I12608" t="s">
        <v>7860</v>
      </c>
      <c r="J12608" t="s">
        <v>15752</v>
      </c>
      <c r="L12608" s="5"/>
      <c r="P12608" t="s">
        <v>15752</v>
      </c>
    </row>
    <row r="12609" spans="2:16" x14ac:dyDescent="0.25">
      <c r="B12609" t="s">
        <v>4</v>
      </c>
      <c r="C12609" t="s">
        <v>16</v>
      </c>
      <c r="D12609" s="6">
        <v>0</v>
      </c>
      <c r="E12609" s="6">
        <v>0</v>
      </c>
      <c r="F12609" s="18">
        <v>254</v>
      </c>
      <c r="G12609" t="s">
        <v>2241</v>
      </c>
      <c r="H12609" t="s">
        <v>2197</v>
      </c>
      <c r="I12609" t="s">
        <v>7861</v>
      </c>
      <c r="J12609" t="s">
        <v>15753</v>
      </c>
      <c r="L12609" s="5"/>
      <c r="P12609" t="s">
        <v>15753</v>
      </c>
    </row>
    <row r="12610" spans="2:16" x14ac:dyDescent="0.25">
      <c r="B12610" t="s">
        <v>4</v>
      </c>
      <c r="C12610" t="s">
        <v>16</v>
      </c>
      <c r="D12610" s="6">
        <v>0</v>
      </c>
      <c r="E12610" s="6">
        <v>0</v>
      </c>
      <c r="F12610" s="18">
        <v>254</v>
      </c>
      <c r="G12610" t="s">
        <v>2241</v>
      </c>
      <c r="H12610" t="s">
        <v>2198</v>
      </c>
      <c r="I12610" t="s">
        <v>7862</v>
      </c>
      <c r="J12610" t="s">
        <v>15754</v>
      </c>
      <c r="L12610" s="5"/>
      <c r="P12610" t="s">
        <v>15754</v>
      </c>
    </row>
    <row r="12611" spans="2:16" x14ac:dyDescent="0.25">
      <c r="B12611" t="s">
        <v>4</v>
      </c>
      <c r="C12611" t="s">
        <v>16</v>
      </c>
      <c r="D12611" s="6">
        <v>0</v>
      </c>
      <c r="E12611" s="6">
        <v>0</v>
      </c>
      <c r="F12611" s="18">
        <v>142.5</v>
      </c>
      <c r="G12611" t="s">
        <v>2241</v>
      </c>
      <c r="H12611" t="s">
        <v>2199</v>
      </c>
      <c r="I12611" t="s">
        <v>7863</v>
      </c>
      <c r="J12611" t="s">
        <v>15755</v>
      </c>
      <c r="L12611" s="5"/>
      <c r="P12611" t="s">
        <v>15755</v>
      </c>
    </row>
    <row r="12612" spans="2:16" x14ac:dyDescent="0.25">
      <c r="B12612" t="s">
        <v>4</v>
      </c>
      <c r="C12612" t="s">
        <v>16</v>
      </c>
      <c r="D12612" s="6">
        <v>0</v>
      </c>
      <c r="E12612" s="6">
        <v>0</v>
      </c>
      <c r="F12612" s="18">
        <v>158.5</v>
      </c>
      <c r="G12612" t="s">
        <v>2241</v>
      </c>
      <c r="H12612" t="s">
        <v>1014</v>
      </c>
      <c r="I12612" t="s">
        <v>7864</v>
      </c>
      <c r="J12612" t="s">
        <v>15756</v>
      </c>
      <c r="L12612" s="5"/>
      <c r="P12612" t="s">
        <v>15756</v>
      </c>
    </row>
    <row r="12613" spans="2:16" x14ac:dyDescent="0.25">
      <c r="B12613" t="s">
        <v>4</v>
      </c>
      <c r="C12613" t="s">
        <v>16</v>
      </c>
      <c r="D12613" s="6">
        <v>0</v>
      </c>
      <c r="E12613" s="6">
        <v>0</v>
      </c>
      <c r="F12613" s="18">
        <v>206</v>
      </c>
      <c r="G12613" t="s">
        <v>2241</v>
      </c>
      <c r="H12613" t="s">
        <v>2200</v>
      </c>
      <c r="I12613" t="s">
        <v>7865</v>
      </c>
      <c r="J12613" t="s">
        <v>15757</v>
      </c>
      <c r="L12613" s="5"/>
      <c r="P12613" t="s">
        <v>15757</v>
      </c>
    </row>
    <row r="12614" spans="2:16" x14ac:dyDescent="0.25">
      <c r="B12614" t="s">
        <v>4</v>
      </c>
      <c r="C12614" t="s">
        <v>16</v>
      </c>
      <c r="D12614" s="6">
        <v>0</v>
      </c>
      <c r="E12614" s="6">
        <v>0</v>
      </c>
      <c r="F12614" s="18">
        <v>206</v>
      </c>
      <c r="G12614" t="s">
        <v>2241</v>
      </c>
      <c r="H12614" t="s">
        <v>2201</v>
      </c>
      <c r="I12614" t="s">
        <v>7866</v>
      </c>
      <c r="J12614" t="s">
        <v>15758</v>
      </c>
      <c r="L12614" s="5"/>
      <c r="P12614" t="s">
        <v>15758</v>
      </c>
    </row>
    <row r="12615" spans="2:16" x14ac:dyDescent="0.25">
      <c r="B12615" t="s">
        <v>4</v>
      </c>
      <c r="C12615" t="s">
        <v>16</v>
      </c>
      <c r="D12615" s="6">
        <v>0</v>
      </c>
      <c r="E12615" s="6">
        <v>0</v>
      </c>
      <c r="F12615" s="18">
        <v>217</v>
      </c>
      <c r="G12615" t="s">
        <v>2241</v>
      </c>
      <c r="H12615" t="s">
        <v>2202</v>
      </c>
      <c r="I12615" t="s">
        <v>7867</v>
      </c>
      <c r="J12615" t="s">
        <v>15759</v>
      </c>
      <c r="L12615" s="5"/>
      <c r="P12615" t="s">
        <v>15759</v>
      </c>
    </row>
    <row r="12616" spans="2:16" x14ac:dyDescent="0.25">
      <c r="B12616" t="s">
        <v>4</v>
      </c>
      <c r="C12616" t="s">
        <v>16</v>
      </c>
      <c r="D12616" s="6">
        <v>0</v>
      </c>
      <c r="E12616" s="6">
        <v>0</v>
      </c>
      <c r="F12616" s="18">
        <v>254</v>
      </c>
      <c r="G12616" t="s">
        <v>2241</v>
      </c>
      <c r="H12616" t="s">
        <v>2203</v>
      </c>
      <c r="I12616" t="s">
        <v>7868</v>
      </c>
      <c r="J12616" t="s">
        <v>15760</v>
      </c>
      <c r="L12616" s="5"/>
      <c r="P12616" t="s">
        <v>15760</v>
      </c>
    </row>
    <row r="12617" spans="2:16" x14ac:dyDescent="0.25">
      <c r="B12617" t="s">
        <v>4</v>
      </c>
      <c r="C12617" t="s">
        <v>16</v>
      </c>
      <c r="D12617" s="6">
        <v>0</v>
      </c>
      <c r="E12617" s="6">
        <v>0</v>
      </c>
      <c r="F12617" s="18">
        <v>254</v>
      </c>
      <c r="G12617" t="s">
        <v>2241</v>
      </c>
      <c r="H12617" t="s">
        <v>2204</v>
      </c>
      <c r="I12617" t="s">
        <v>7869</v>
      </c>
      <c r="J12617" t="s">
        <v>15761</v>
      </c>
      <c r="L12617" s="5"/>
      <c r="P12617" t="s">
        <v>15761</v>
      </c>
    </row>
    <row r="12618" spans="2:16" x14ac:dyDescent="0.25">
      <c r="B12618" t="s">
        <v>4</v>
      </c>
      <c r="C12618" t="s">
        <v>16</v>
      </c>
      <c r="D12618" s="6">
        <v>0</v>
      </c>
      <c r="E12618" s="6">
        <v>0</v>
      </c>
      <c r="F12618" s="18">
        <v>219</v>
      </c>
      <c r="G12618" t="s">
        <v>2241</v>
      </c>
      <c r="H12618" t="s">
        <v>2205</v>
      </c>
      <c r="I12618" t="s">
        <v>7870</v>
      </c>
      <c r="J12618" t="s">
        <v>15762</v>
      </c>
      <c r="L12618" s="5"/>
      <c r="P12618" t="s">
        <v>15762</v>
      </c>
    </row>
    <row r="12619" spans="2:16" x14ac:dyDescent="0.25">
      <c r="B12619" t="s">
        <v>4</v>
      </c>
      <c r="C12619" t="s">
        <v>16</v>
      </c>
      <c r="D12619" s="6">
        <v>0</v>
      </c>
      <c r="E12619" s="6">
        <v>0</v>
      </c>
      <c r="F12619" s="18">
        <v>206</v>
      </c>
      <c r="G12619" t="s">
        <v>2241</v>
      </c>
      <c r="H12619" t="s">
        <v>2206</v>
      </c>
      <c r="I12619" t="s">
        <v>7871</v>
      </c>
      <c r="J12619" t="s">
        <v>15763</v>
      </c>
      <c r="L12619" s="5"/>
      <c r="P12619" t="s">
        <v>15763</v>
      </c>
    </row>
    <row r="12620" spans="2:16" x14ac:dyDescent="0.25">
      <c r="B12620" t="s">
        <v>4</v>
      </c>
      <c r="C12620" t="s">
        <v>16</v>
      </c>
      <c r="D12620" s="6">
        <v>0</v>
      </c>
      <c r="E12620" s="6">
        <v>0</v>
      </c>
      <c r="F12620" s="18">
        <v>219</v>
      </c>
      <c r="G12620" t="s">
        <v>2241</v>
      </c>
      <c r="H12620" t="s">
        <v>2207</v>
      </c>
      <c r="I12620" t="s">
        <v>7872</v>
      </c>
      <c r="J12620" t="s">
        <v>15764</v>
      </c>
      <c r="L12620" s="5"/>
      <c r="P12620" t="s">
        <v>15764</v>
      </c>
    </row>
    <row r="12621" spans="2:16" x14ac:dyDescent="0.25">
      <c r="B12621" t="s">
        <v>4</v>
      </c>
      <c r="C12621" t="s">
        <v>16</v>
      </c>
      <c r="D12621" s="6">
        <v>0</v>
      </c>
      <c r="E12621" s="6">
        <v>0</v>
      </c>
      <c r="F12621" s="18">
        <v>206</v>
      </c>
      <c r="G12621" t="s">
        <v>2241</v>
      </c>
      <c r="H12621" t="s">
        <v>2208</v>
      </c>
      <c r="I12621" t="s">
        <v>7873</v>
      </c>
      <c r="J12621" t="s">
        <v>15765</v>
      </c>
      <c r="L12621" s="5"/>
      <c r="P12621" t="s">
        <v>15765</v>
      </c>
    </row>
    <row r="12622" spans="2:16" x14ac:dyDescent="0.25">
      <c r="B12622" t="s">
        <v>4</v>
      </c>
      <c r="C12622" t="s">
        <v>16</v>
      </c>
      <c r="D12622" s="6">
        <v>0</v>
      </c>
      <c r="E12622" s="6">
        <v>0</v>
      </c>
      <c r="F12622" s="18">
        <v>142.5</v>
      </c>
      <c r="G12622" t="s">
        <v>2241</v>
      </c>
      <c r="H12622" t="s">
        <v>2209</v>
      </c>
      <c r="I12622" t="s">
        <v>7874</v>
      </c>
      <c r="J12622" t="s">
        <v>15766</v>
      </c>
      <c r="L12622" s="5"/>
      <c r="P12622" t="s">
        <v>15766</v>
      </c>
    </row>
    <row r="12623" spans="2:16" x14ac:dyDescent="0.25">
      <c r="B12623" t="s">
        <v>4</v>
      </c>
      <c r="C12623" t="s">
        <v>16</v>
      </c>
      <c r="D12623" s="6">
        <v>0</v>
      </c>
      <c r="E12623" s="6">
        <v>0</v>
      </c>
      <c r="F12623" s="18">
        <v>217</v>
      </c>
      <c r="G12623" t="s">
        <v>2241</v>
      </c>
      <c r="H12623" t="s">
        <v>2210</v>
      </c>
      <c r="I12623" t="s">
        <v>7875</v>
      </c>
      <c r="J12623" t="s">
        <v>15767</v>
      </c>
      <c r="L12623" s="5"/>
      <c r="P12623" t="s">
        <v>15767</v>
      </c>
    </row>
    <row r="12624" spans="2:16" x14ac:dyDescent="0.25">
      <c r="B12624" t="s">
        <v>4</v>
      </c>
      <c r="C12624" t="s">
        <v>16</v>
      </c>
      <c r="D12624" s="6">
        <v>0</v>
      </c>
      <c r="E12624" s="6">
        <v>0</v>
      </c>
      <c r="F12624" s="18">
        <v>254</v>
      </c>
      <c r="G12624" t="s">
        <v>2241</v>
      </c>
      <c r="H12624" t="s">
        <v>2211</v>
      </c>
      <c r="I12624" t="s">
        <v>7876</v>
      </c>
      <c r="J12624" t="s">
        <v>15768</v>
      </c>
      <c r="L12624" s="5"/>
      <c r="P12624" t="s">
        <v>15768</v>
      </c>
    </row>
    <row r="12625" spans="2:16" x14ac:dyDescent="0.25">
      <c r="B12625" t="s">
        <v>4</v>
      </c>
      <c r="C12625" t="s">
        <v>16</v>
      </c>
      <c r="D12625" s="6">
        <v>0</v>
      </c>
      <c r="E12625" s="6">
        <v>0</v>
      </c>
      <c r="F12625" s="18">
        <v>158.5</v>
      </c>
      <c r="G12625" t="s">
        <v>2241</v>
      </c>
      <c r="H12625" t="s">
        <v>2212</v>
      </c>
      <c r="I12625" t="s">
        <v>7877</v>
      </c>
      <c r="J12625" t="s">
        <v>15769</v>
      </c>
      <c r="L12625" s="5"/>
      <c r="P12625" t="s">
        <v>15769</v>
      </c>
    </row>
    <row r="12626" spans="2:16" x14ac:dyDescent="0.25">
      <c r="B12626" t="s">
        <v>4</v>
      </c>
      <c r="C12626" t="s">
        <v>16</v>
      </c>
      <c r="D12626" s="6">
        <v>0</v>
      </c>
      <c r="E12626" s="6">
        <v>0</v>
      </c>
      <c r="F12626" s="18">
        <v>254</v>
      </c>
      <c r="G12626" t="s">
        <v>2241</v>
      </c>
      <c r="H12626" t="s">
        <v>2213</v>
      </c>
      <c r="I12626" t="s">
        <v>7878</v>
      </c>
      <c r="J12626" t="s">
        <v>15770</v>
      </c>
      <c r="L12626" s="5"/>
      <c r="P12626" t="s">
        <v>15770</v>
      </c>
    </row>
    <row r="12627" spans="2:16" x14ac:dyDescent="0.25">
      <c r="B12627" t="s">
        <v>4</v>
      </c>
      <c r="C12627" t="s">
        <v>16</v>
      </c>
      <c r="D12627" s="6">
        <v>0</v>
      </c>
      <c r="E12627" s="6">
        <v>0</v>
      </c>
      <c r="F12627" s="18">
        <v>142.5</v>
      </c>
      <c r="G12627" t="s">
        <v>2241</v>
      </c>
      <c r="H12627" t="s">
        <v>2214</v>
      </c>
      <c r="I12627" t="s">
        <v>7879</v>
      </c>
      <c r="J12627" t="s">
        <v>15771</v>
      </c>
      <c r="L12627" s="5"/>
      <c r="P12627" t="s">
        <v>15771</v>
      </c>
    </row>
    <row r="12628" spans="2:16" x14ac:dyDescent="0.25">
      <c r="B12628" t="s">
        <v>4</v>
      </c>
      <c r="C12628" t="s">
        <v>16</v>
      </c>
      <c r="D12628" s="6">
        <v>0</v>
      </c>
      <c r="E12628" s="6">
        <v>0</v>
      </c>
      <c r="F12628" s="18">
        <v>142.5</v>
      </c>
      <c r="G12628" t="s">
        <v>2241</v>
      </c>
      <c r="H12628" t="s">
        <v>2215</v>
      </c>
      <c r="I12628" t="s">
        <v>7880</v>
      </c>
      <c r="J12628" t="s">
        <v>15772</v>
      </c>
      <c r="L12628" s="5"/>
      <c r="P12628" t="s">
        <v>15772</v>
      </c>
    </row>
    <row r="12629" spans="2:16" x14ac:dyDescent="0.25">
      <c r="B12629" t="s">
        <v>4</v>
      </c>
      <c r="C12629" t="s">
        <v>16</v>
      </c>
      <c r="D12629" s="6">
        <v>0</v>
      </c>
      <c r="E12629" s="6">
        <v>0</v>
      </c>
      <c r="F12629" s="18">
        <v>219</v>
      </c>
      <c r="G12629" t="s">
        <v>2241</v>
      </c>
      <c r="H12629" t="s">
        <v>2216</v>
      </c>
      <c r="I12629" t="s">
        <v>7881</v>
      </c>
      <c r="J12629" t="s">
        <v>15773</v>
      </c>
      <c r="L12629" s="5"/>
      <c r="P12629" t="s">
        <v>15773</v>
      </c>
    </row>
    <row r="12630" spans="2:16" x14ac:dyDescent="0.25">
      <c r="B12630" t="s">
        <v>4</v>
      </c>
      <c r="C12630" t="s">
        <v>16</v>
      </c>
      <c r="D12630" s="6">
        <v>0</v>
      </c>
      <c r="E12630" s="6">
        <v>0</v>
      </c>
      <c r="F12630" s="18">
        <v>206</v>
      </c>
      <c r="G12630" t="s">
        <v>2241</v>
      </c>
      <c r="H12630" t="s">
        <v>2217</v>
      </c>
      <c r="I12630" t="s">
        <v>7882</v>
      </c>
      <c r="J12630" t="s">
        <v>15774</v>
      </c>
      <c r="L12630" s="5"/>
      <c r="P12630" t="s">
        <v>15774</v>
      </c>
    </row>
    <row r="12631" spans="2:16" x14ac:dyDescent="0.25">
      <c r="B12631" t="s">
        <v>4</v>
      </c>
      <c r="C12631" t="s">
        <v>16</v>
      </c>
      <c r="D12631" s="6">
        <v>0</v>
      </c>
      <c r="E12631" s="6">
        <v>0</v>
      </c>
      <c r="F12631" s="18">
        <v>158.5</v>
      </c>
      <c r="G12631" t="s">
        <v>2241</v>
      </c>
      <c r="H12631" t="s">
        <v>2218</v>
      </c>
      <c r="I12631" t="s">
        <v>7883</v>
      </c>
      <c r="J12631" t="s">
        <v>15775</v>
      </c>
      <c r="L12631" s="5"/>
      <c r="P12631" t="s">
        <v>15775</v>
      </c>
    </row>
    <row r="12632" spans="2:16" x14ac:dyDescent="0.25">
      <c r="B12632" t="s">
        <v>4</v>
      </c>
      <c r="C12632" t="s">
        <v>16</v>
      </c>
      <c r="D12632" s="6">
        <v>0</v>
      </c>
      <c r="E12632" s="6">
        <v>0</v>
      </c>
      <c r="F12632" s="18">
        <v>158.5</v>
      </c>
      <c r="G12632" t="s">
        <v>2241</v>
      </c>
      <c r="H12632" t="s">
        <v>2219</v>
      </c>
      <c r="I12632" t="s">
        <v>7884</v>
      </c>
      <c r="J12632" t="s">
        <v>15776</v>
      </c>
      <c r="L12632" s="5"/>
      <c r="P12632" t="s">
        <v>15776</v>
      </c>
    </row>
    <row r="12633" spans="2:16" x14ac:dyDescent="0.25">
      <c r="B12633" t="s">
        <v>4</v>
      </c>
      <c r="C12633" t="s">
        <v>16</v>
      </c>
      <c r="D12633" s="6">
        <v>0</v>
      </c>
      <c r="E12633" s="6">
        <v>0</v>
      </c>
      <c r="F12633" s="18">
        <v>219</v>
      </c>
      <c r="G12633" t="s">
        <v>2241</v>
      </c>
      <c r="H12633" t="s">
        <v>2220</v>
      </c>
      <c r="I12633" t="s">
        <v>7885</v>
      </c>
      <c r="J12633" t="s">
        <v>15777</v>
      </c>
      <c r="L12633" s="5"/>
      <c r="P12633" t="s">
        <v>15777</v>
      </c>
    </row>
    <row r="12634" spans="2:16" x14ac:dyDescent="0.25">
      <c r="B12634" t="s">
        <v>4</v>
      </c>
      <c r="C12634" t="s">
        <v>16</v>
      </c>
      <c r="D12634" s="6">
        <v>0</v>
      </c>
      <c r="E12634" s="6">
        <v>0</v>
      </c>
      <c r="F12634" s="18">
        <v>206</v>
      </c>
      <c r="G12634" t="s">
        <v>2241</v>
      </c>
      <c r="H12634" t="s">
        <v>2221</v>
      </c>
      <c r="I12634" t="s">
        <v>7886</v>
      </c>
      <c r="J12634" t="s">
        <v>15778</v>
      </c>
      <c r="L12634" s="5"/>
      <c r="P12634" t="s">
        <v>15778</v>
      </c>
    </row>
    <row r="12635" spans="2:16" x14ac:dyDescent="0.25">
      <c r="B12635" t="s">
        <v>4</v>
      </c>
      <c r="C12635" t="s">
        <v>16</v>
      </c>
      <c r="D12635" s="6">
        <v>0</v>
      </c>
      <c r="E12635" s="6">
        <v>0</v>
      </c>
      <c r="F12635" s="18">
        <v>217</v>
      </c>
      <c r="G12635" t="s">
        <v>2241</v>
      </c>
      <c r="H12635" t="s">
        <v>2222</v>
      </c>
      <c r="I12635" t="s">
        <v>7887</v>
      </c>
      <c r="J12635" t="s">
        <v>15779</v>
      </c>
      <c r="L12635" s="5"/>
      <c r="P12635" t="s">
        <v>15779</v>
      </c>
    </row>
    <row r="12636" spans="2:16" x14ac:dyDescent="0.25">
      <c r="B12636" t="s">
        <v>4</v>
      </c>
      <c r="C12636" t="s">
        <v>16</v>
      </c>
      <c r="D12636" s="6">
        <v>0</v>
      </c>
      <c r="E12636" s="6">
        <v>0</v>
      </c>
      <c r="F12636" s="18">
        <v>158.5</v>
      </c>
      <c r="G12636" t="s">
        <v>2241</v>
      </c>
      <c r="H12636" t="s">
        <v>2223</v>
      </c>
      <c r="I12636" t="s">
        <v>7888</v>
      </c>
      <c r="J12636" t="s">
        <v>15780</v>
      </c>
      <c r="L12636" s="5"/>
      <c r="P12636" t="s">
        <v>15780</v>
      </c>
    </row>
    <row r="12637" spans="2:16" x14ac:dyDescent="0.25">
      <c r="B12637" t="s">
        <v>4</v>
      </c>
      <c r="C12637" t="s">
        <v>16</v>
      </c>
      <c r="D12637" s="6">
        <v>0</v>
      </c>
      <c r="E12637" s="6">
        <v>0</v>
      </c>
      <c r="F12637" s="18">
        <v>206</v>
      </c>
      <c r="G12637" t="s">
        <v>2241</v>
      </c>
      <c r="H12637" t="s">
        <v>2224</v>
      </c>
      <c r="I12637" t="s">
        <v>7889</v>
      </c>
      <c r="J12637" t="s">
        <v>15781</v>
      </c>
      <c r="L12637" s="5"/>
      <c r="P12637" t="s">
        <v>15781</v>
      </c>
    </row>
    <row r="12638" spans="2:16" x14ac:dyDescent="0.25">
      <c r="B12638" t="s">
        <v>4</v>
      </c>
      <c r="C12638" t="s">
        <v>16</v>
      </c>
      <c r="D12638" s="6">
        <v>0</v>
      </c>
      <c r="E12638" s="6">
        <v>0</v>
      </c>
      <c r="F12638" s="18">
        <v>219</v>
      </c>
      <c r="G12638" t="s">
        <v>2241</v>
      </c>
      <c r="H12638" t="s">
        <v>2225</v>
      </c>
      <c r="I12638" t="s">
        <v>7890</v>
      </c>
      <c r="J12638" t="s">
        <v>15782</v>
      </c>
      <c r="L12638" s="5"/>
      <c r="P12638" t="s">
        <v>15782</v>
      </c>
    </row>
    <row r="12639" spans="2:16" x14ac:dyDescent="0.25">
      <c r="B12639" t="s">
        <v>4</v>
      </c>
      <c r="C12639" t="s">
        <v>16</v>
      </c>
      <c r="D12639" s="6">
        <v>0</v>
      </c>
      <c r="E12639" s="6">
        <v>0</v>
      </c>
      <c r="F12639" s="18">
        <v>254</v>
      </c>
      <c r="G12639" t="s">
        <v>2241</v>
      </c>
      <c r="H12639" t="s">
        <v>2226</v>
      </c>
      <c r="I12639" t="s">
        <v>7891</v>
      </c>
      <c r="J12639" t="s">
        <v>15783</v>
      </c>
      <c r="L12639" s="5"/>
      <c r="P12639" t="s">
        <v>15783</v>
      </c>
    </row>
    <row r="12640" spans="2:16" x14ac:dyDescent="0.25">
      <c r="B12640" t="s">
        <v>4</v>
      </c>
      <c r="C12640" t="s">
        <v>16</v>
      </c>
      <c r="D12640" s="6">
        <v>0</v>
      </c>
      <c r="E12640" s="6">
        <v>0</v>
      </c>
      <c r="F12640" s="18">
        <v>142.5</v>
      </c>
      <c r="G12640" t="s">
        <v>2241</v>
      </c>
      <c r="H12640" t="s">
        <v>2227</v>
      </c>
      <c r="I12640" t="s">
        <v>7892</v>
      </c>
      <c r="J12640" t="s">
        <v>15784</v>
      </c>
      <c r="L12640" s="5"/>
      <c r="P12640" t="s">
        <v>15784</v>
      </c>
    </row>
    <row r="12641" spans="2:16" x14ac:dyDescent="0.25">
      <c r="B12641" t="s">
        <v>4</v>
      </c>
      <c r="C12641" t="s">
        <v>16</v>
      </c>
      <c r="D12641" s="6">
        <v>0</v>
      </c>
      <c r="E12641" s="6">
        <v>0</v>
      </c>
      <c r="F12641" s="18">
        <v>254</v>
      </c>
      <c r="G12641" t="s">
        <v>2241</v>
      </c>
      <c r="H12641" t="s">
        <v>2228</v>
      </c>
      <c r="I12641" t="s">
        <v>7893</v>
      </c>
      <c r="J12641" t="s">
        <v>15785</v>
      </c>
      <c r="L12641" s="5"/>
      <c r="P12641" t="s">
        <v>15785</v>
      </c>
    </row>
    <row r="12642" spans="2:16" x14ac:dyDescent="0.25">
      <c r="B12642" t="s">
        <v>4</v>
      </c>
      <c r="C12642" t="s">
        <v>16</v>
      </c>
      <c r="D12642" s="6">
        <v>0</v>
      </c>
      <c r="E12642" s="6">
        <v>0</v>
      </c>
      <c r="F12642" s="18">
        <v>217</v>
      </c>
      <c r="G12642" t="s">
        <v>2241</v>
      </c>
      <c r="H12642" t="s">
        <v>2229</v>
      </c>
      <c r="I12642" t="s">
        <v>7894</v>
      </c>
      <c r="J12642" t="s">
        <v>15786</v>
      </c>
      <c r="L12642" s="5"/>
      <c r="P12642" t="s">
        <v>15786</v>
      </c>
    </row>
    <row r="12643" spans="2:16" x14ac:dyDescent="0.25">
      <c r="B12643" t="s">
        <v>4</v>
      </c>
      <c r="C12643" t="s">
        <v>16</v>
      </c>
      <c r="D12643" s="6">
        <v>0</v>
      </c>
      <c r="E12643" s="6">
        <v>0</v>
      </c>
      <c r="F12643" s="18">
        <v>158.5</v>
      </c>
      <c r="G12643" t="s">
        <v>2241</v>
      </c>
      <c r="H12643" t="s">
        <v>2230</v>
      </c>
      <c r="I12643" t="s">
        <v>7895</v>
      </c>
      <c r="J12643" t="s">
        <v>15787</v>
      </c>
      <c r="L12643" s="5"/>
      <c r="P12643" t="s">
        <v>15787</v>
      </c>
    </row>
    <row r="12644" spans="2:16" x14ac:dyDescent="0.25">
      <c r="B12644" t="s">
        <v>4</v>
      </c>
      <c r="C12644" t="s">
        <v>16</v>
      </c>
      <c r="D12644" s="6">
        <v>0</v>
      </c>
      <c r="E12644" s="6">
        <v>0</v>
      </c>
      <c r="F12644" s="18">
        <v>206</v>
      </c>
      <c r="G12644" t="s">
        <v>2241</v>
      </c>
      <c r="H12644" t="s">
        <v>2231</v>
      </c>
      <c r="I12644" t="s">
        <v>7896</v>
      </c>
      <c r="J12644" t="s">
        <v>15788</v>
      </c>
      <c r="L12644" s="5"/>
      <c r="P12644" t="s">
        <v>15788</v>
      </c>
    </row>
    <row r="12645" spans="2:16" x14ac:dyDescent="0.25">
      <c r="B12645" t="s">
        <v>4</v>
      </c>
      <c r="C12645" t="s">
        <v>16</v>
      </c>
      <c r="D12645" s="6">
        <v>0</v>
      </c>
      <c r="E12645" s="6">
        <v>0</v>
      </c>
      <c r="F12645" s="18">
        <v>219</v>
      </c>
      <c r="G12645" t="s">
        <v>2241</v>
      </c>
      <c r="H12645" t="s">
        <v>2232</v>
      </c>
      <c r="I12645" t="s">
        <v>7897</v>
      </c>
      <c r="J12645" t="s">
        <v>15789</v>
      </c>
      <c r="L12645" s="5"/>
      <c r="P12645" t="s">
        <v>15789</v>
      </c>
    </row>
    <row r="12646" spans="2:16" x14ac:dyDescent="0.25">
      <c r="B12646" t="s">
        <v>4</v>
      </c>
      <c r="C12646" t="s">
        <v>16</v>
      </c>
      <c r="D12646" s="6">
        <v>0</v>
      </c>
      <c r="E12646" s="6">
        <v>0</v>
      </c>
      <c r="F12646" s="18">
        <v>158.5</v>
      </c>
      <c r="G12646" t="s">
        <v>2241</v>
      </c>
      <c r="H12646" t="s">
        <v>2233</v>
      </c>
      <c r="I12646" t="s">
        <v>7898</v>
      </c>
      <c r="J12646" t="s">
        <v>15790</v>
      </c>
      <c r="L12646" s="5"/>
      <c r="P12646" t="s">
        <v>15790</v>
      </c>
    </row>
    <row r="12647" spans="2:16" x14ac:dyDescent="0.25">
      <c r="B12647" t="s">
        <v>4</v>
      </c>
      <c r="C12647" t="s">
        <v>16</v>
      </c>
      <c r="D12647" s="6">
        <v>0</v>
      </c>
      <c r="E12647" s="6">
        <v>0</v>
      </c>
      <c r="F12647" s="18">
        <v>142.5</v>
      </c>
      <c r="G12647" t="s">
        <v>2241</v>
      </c>
      <c r="H12647" t="s">
        <v>2234</v>
      </c>
      <c r="I12647" t="s">
        <v>7899</v>
      </c>
      <c r="J12647" t="s">
        <v>15791</v>
      </c>
      <c r="L12647" s="5"/>
      <c r="P12647" t="s">
        <v>15791</v>
      </c>
    </row>
    <row r="12648" spans="2:16" x14ac:dyDescent="0.25">
      <c r="B12648" t="s">
        <v>4</v>
      </c>
      <c r="C12648" t="s">
        <v>16</v>
      </c>
      <c r="D12648" s="6">
        <v>0</v>
      </c>
      <c r="E12648" s="6">
        <v>0</v>
      </c>
      <c r="F12648" s="18">
        <v>219</v>
      </c>
      <c r="G12648" t="s">
        <v>2241</v>
      </c>
      <c r="H12648" t="s">
        <v>2235</v>
      </c>
      <c r="I12648" t="s">
        <v>7900</v>
      </c>
      <c r="J12648" t="s">
        <v>15792</v>
      </c>
      <c r="L12648" s="5"/>
      <c r="P12648" t="s">
        <v>15792</v>
      </c>
    </row>
    <row r="12649" spans="2:16" x14ac:dyDescent="0.25">
      <c r="B12649" t="s">
        <v>4</v>
      </c>
      <c r="C12649" t="s">
        <v>16</v>
      </c>
      <c r="D12649" s="6">
        <v>0</v>
      </c>
      <c r="E12649" s="6">
        <v>0</v>
      </c>
      <c r="F12649" s="18">
        <v>158.5</v>
      </c>
      <c r="G12649" t="s">
        <v>2241</v>
      </c>
      <c r="H12649" t="s">
        <v>2236</v>
      </c>
      <c r="I12649" t="s">
        <v>7901</v>
      </c>
      <c r="J12649" t="s">
        <v>15793</v>
      </c>
      <c r="L12649" s="5"/>
      <c r="P12649" t="s">
        <v>15793</v>
      </c>
    </row>
    <row r="12650" spans="2:16" x14ac:dyDescent="0.25">
      <c r="B12650" t="s">
        <v>4</v>
      </c>
      <c r="C12650" t="s">
        <v>16</v>
      </c>
      <c r="D12650" s="6">
        <v>0</v>
      </c>
      <c r="E12650" s="6">
        <v>0</v>
      </c>
      <c r="F12650" s="18">
        <v>238</v>
      </c>
      <c r="G12650" t="s">
        <v>2206</v>
      </c>
      <c r="H12650" t="s">
        <v>2239</v>
      </c>
      <c r="I12650" t="s">
        <v>7902</v>
      </c>
      <c r="J12650" t="s">
        <v>15794</v>
      </c>
      <c r="L12650" s="5"/>
      <c r="P12650" t="s">
        <v>15794</v>
      </c>
    </row>
    <row r="12651" spans="2:16" x14ac:dyDescent="0.25">
      <c r="B12651" t="s">
        <v>4</v>
      </c>
      <c r="C12651" t="s">
        <v>16</v>
      </c>
      <c r="D12651" s="6">
        <v>0</v>
      </c>
      <c r="E12651" s="6">
        <v>0</v>
      </c>
      <c r="F12651" s="18">
        <v>254</v>
      </c>
      <c r="G12651" t="s">
        <v>2206</v>
      </c>
      <c r="H12651" t="s">
        <v>2240</v>
      </c>
      <c r="I12651" t="s">
        <v>7903</v>
      </c>
      <c r="J12651" t="s">
        <v>15795</v>
      </c>
      <c r="L12651" s="5"/>
      <c r="P12651" t="s">
        <v>15795</v>
      </c>
    </row>
    <row r="12652" spans="2:16" x14ac:dyDescent="0.25">
      <c r="B12652" t="s">
        <v>4</v>
      </c>
      <c r="C12652" t="s">
        <v>16</v>
      </c>
      <c r="D12652" s="6">
        <v>0</v>
      </c>
      <c r="E12652" s="6">
        <v>0</v>
      </c>
      <c r="F12652" s="18">
        <v>217</v>
      </c>
      <c r="G12652" t="s">
        <v>2206</v>
      </c>
      <c r="H12652" t="s">
        <v>2241</v>
      </c>
      <c r="I12652" t="s">
        <v>7904</v>
      </c>
      <c r="J12652" t="s">
        <v>15796</v>
      </c>
      <c r="L12652" s="5"/>
      <c r="P12652" t="s">
        <v>15796</v>
      </c>
    </row>
    <row r="12653" spans="2:16" x14ac:dyDescent="0.25">
      <c r="B12653" t="s">
        <v>4</v>
      </c>
      <c r="C12653" t="s">
        <v>16</v>
      </c>
      <c r="D12653" s="6">
        <v>0</v>
      </c>
      <c r="E12653" s="6">
        <v>0</v>
      </c>
      <c r="F12653" s="18">
        <v>169</v>
      </c>
      <c r="G12653" t="s">
        <v>2206</v>
      </c>
      <c r="H12653" t="s">
        <v>2242</v>
      </c>
      <c r="I12653" t="s">
        <v>7905</v>
      </c>
      <c r="J12653" t="s">
        <v>15797</v>
      </c>
      <c r="L12653" s="5"/>
      <c r="P12653" t="s">
        <v>15797</v>
      </c>
    </row>
    <row r="12654" spans="2:16" x14ac:dyDescent="0.25">
      <c r="B12654" t="s">
        <v>4</v>
      </c>
      <c r="C12654" t="s">
        <v>16</v>
      </c>
      <c r="D12654" s="6">
        <v>0</v>
      </c>
      <c r="E12654" s="6">
        <v>0</v>
      </c>
      <c r="F12654" s="18">
        <v>254</v>
      </c>
      <c r="G12654" t="s">
        <v>2206</v>
      </c>
      <c r="H12654" t="s">
        <v>2243</v>
      </c>
      <c r="I12654" t="s">
        <v>7906</v>
      </c>
      <c r="J12654" t="s">
        <v>15798</v>
      </c>
      <c r="L12654" s="5"/>
      <c r="P12654" t="s">
        <v>15798</v>
      </c>
    </row>
    <row r="12655" spans="2:16" x14ac:dyDescent="0.25">
      <c r="B12655" t="s">
        <v>4</v>
      </c>
      <c r="C12655" t="s">
        <v>16</v>
      </c>
      <c r="D12655" s="6">
        <v>0</v>
      </c>
      <c r="E12655" s="6">
        <v>0</v>
      </c>
      <c r="F12655" s="18">
        <v>169</v>
      </c>
      <c r="G12655" t="s">
        <v>2206</v>
      </c>
      <c r="H12655" t="s">
        <v>2244</v>
      </c>
      <c r="I12655" t="s">
        <v>7907</v>
      </c>
      <c r="J12655" t="s">
        <v>15799</v>
      </c>
      <c r="L12655" s="5"/>
      <c r="P12655" t="s">
        <v>15799</v>
      </c>
    </row>
    <row r="12656" spans="2:16" x14ac:dyDescent="0.25">
      <c r="B12656" t="s">
        <v>4</v>
      </c>
      <c r="C12656" t="s">
        <v>16</v>
      </c>
      <c r="D12656" s="6">
        <v>0</v>
      </c>
      <c r="E12656" s="6">
        <v>0</v>
      </c>
      <c r="F12656" s="18">
        <v>254</v>
      </c>
      <c r="G12656" t="s">
        <v>2206</v>
      </c>
      <c r="H12656" t="s">
        <v>2245</v>
      </c>
      <c r="I12656" t="s">
        <v>15800</v>
      </c>
      <c r="J12656" t="s">
        <v>15801</v>
      </c>
      <c r="L12656" s="5"/>
      <c r="P12656" t="s">
        <v>15801</v>
      </c>
    </row>
    <row r="12657" spans="2:16" x14ac:dyDescent="0.25">
      <c r="B12657" t="s">
        <v>4</v>
      </c>
      <c r="C12657" t="s">
        <v>16</v>
      </c>
      <c r="D12657" s="6">
        <v>0</v>
      </c>
      <c r="E12657" s="6">
        <v>0</v>
      </c>
      <c r="F12657" s="18">
        <v>269.5</v>
      </c>
      <c r="G12657" t="s">
        <v>2206</v>
      </c>
      <c r="H12657" t="s">
        <v>15211</v>
      </c>
      <c r="I12657" t="s">
        <v>15802</v>
      </c>
      <c r="J12657" t="s">
        <v>15803</v>
      </c>
      <c r="L12657" s="5"/>
      <c r="P12657" t="s">
        <v>15803</v>
      </c>
    </row>
    <row r="12658" spans="2:16" x14ac:dyDescent="0.25">
      <c r="B12658" t="s">
        <v>4</v>
      </c>
      <c r="C12658" t="s">
        <v>16</v>
      </c>
      <c r="D12658" s="6">
        <v>0</v>
      </c>
      <c r="E12658" s="6">
        <v>0</v>
      </c>
      <c r="F12658" s="18">
        <v>148</v>
      </c>
      <c r="G12658" t="s">
        <v>2206</v>
      </c>
      <c r="H12658" t="s">
        <v>2237</v>
      </c>
      <c r="I12658" t="s">
        <v>4865</v>
      </c>
      <c r="J12658" t="s">
        <v>15804</v>
      </c>
      <c r="L12658" s="5"/>
      <c r="P12658" t="s">
        <v>15804</v>
      </c>
    </row>
    <row r="12659" spans="2:16" x14ac:dyDescent="0.25">
      <c r="B12659" t="s">
        <v>4</v>
      </c>
      <c r="C12659" t="s">
        <v>16</v>
      </c>
      <c r="D12659" s="6">
        <v>0</v>
      </c>
      <c r="E12659" s="6">
        <v>0</v>
      </c>
      <c r="F12659" s="18">
        <v>169</v>
      </c>
      <c r="G12659" t="s">
        <v>2206</v>
      </c>
      <c r="H12659" t="s">
        <v>2246</v>
      </c>
      <c r="I12659" t="s">
        <v>7908</v>
      </c>
      <c r="J12659" t="s">
        <v>15805</v>
      </c>
      <c r="L12659" s="5"/>
      <c r="P12659" t="s">
        <v>15805</v>
      </c>
    </row>
    <row r="12660" spans="2:16" x14ac:dyDescent="0.25">
      <c r="B12660" t="s">
        <v>4</v>
      </c>
      <c r="C12660" t="s">
        <v>16</v>
      </c>
      <c r="D12660" s="6">
        <v>0</v>
      </c>
      <c r="E12660" s="6">
        <v>0</v>
      </c>
      <c r="F12660" s="18">
        <v>153</v>
      </c>
      <c r="G12660" t="s">
        <v>2206</v>
      </c>
      <c r="H12660" t="s">
        <v>2238</v>
      </c>
      <c r="I12660" t="s">
        <v>4870</v>
      </c>
      <c r="J12660" t="s">
        <v>15806</v>
      </c>
      <c r="L12660" s="5"/>
      <c r="P12660" t="s">
        <v>15806</v>
      </c>
    </row>
    <row r="12661" spans="2:16" x14ac:dyDescent="0.25">
      <c r="B12661" t="s">
        <v>4</v>
      </c>
      <c r="C12661" t="s">
        <v>16</v>
      </c>
      <c r="D12661" s="6">
        <v>0</v>
      </c>
      <c r="E12661" s="6">
        <v>0</v>
      </c>
      <c r="F12661" s="18">
        <v>243</v>
      </c>
      <c r="G12661" t="s">
        <v>2206</v>
      </c>
      <c r="H12661" t="s">
        <v>2247</v>
      </c>
      <c r="I12661" t="s">
        <v>7909</v>
      </c>
      <c r="J12661" t="s">
        <v>15807</v>
      </c>
      <c r="L12661" s="5"/>
      <c r="P12661" t="s">
        <v>15807</v>
      </c>
    </row>
    <row r="12662" spans="2:16" x14ac:dyDescent="0.25">
      <c r="B12662" t="s">
        <v>4</v>
      </c>
      <c r="C12662" t="s">
        <v>16</v>
      </c>
      <c r="D12662" s="6">
        <v>0</v>
      </c>
      <c r="E12662" s="6">
        <v>0</v>
      </c>
      <c r="F12662" s="18">
        <v>269.5</v>
      </c>
      <c r="G12662" t="s">
        <v>2206</v>
      </c>
      <c r="H12662" t="s">
        <v>2248</v>
      </c>
      <c r="I12662" t="s">
        <v>15808</v>
      </c>
      <c r="J12662" t="s">
        <v>15809</v>
      </c>
      <c r="L12662" s="5"/>
      <c r="P12662" t="s">
        <v>15809</v>
      </c>
    </row>
    <row r="12663" spans="2:16" x14ac:dyDescent="0.25">
      <c r="B12663" t="s">
        <v>4</v>
      </c>
      <c r="C12663" t="s">
        <v>16</v>
      </c>
      <c r="D12663" s="6">
        <v>0</v>
      </c>
      <c r="E12663" s="6">
        <v>0</v>
      </c>
      <c r="F12663" s="18">
        <v>246</v>
      </c>
      <c r="G12663" t="s">
        <v>2207</v>
      </c>
      <c r="H12663" t="s">
        <v>2239</v>
      </c>
      <c r="I12663" t="s">
        <v>7910</v>
      </c>
      <c r="J12663" t="s">
        <v>15810</v>
      </c>
      <c r="L12663" s="5"/>
      <c r="P12663" t="s">
        <v>15810</v>
      </c>
    </row>
    <row r="12664" spans="2:16" x14ac:dyDescent="0.25">
      <c r="B12664" t="s">
        <v>4</v>
      </c>
      <c r="C12664" t="s">
        <v>16</v>
      </c>
      <c r="D12664" s="6">
        <v>0</v>
      </c>
      <c r="E12664" s="6">
        <v>0</v>
      </c>
      <c r="F12664" s="18">
        <v>264</v>
      </c>
      <c r="G12664" t="s">
        <v>2207</v>
      </c>
      <c r="H12664" t="s">
        <v>2240</v>
      </c>
      <c r="I12664" t="s">
        <v>7911</v>
      </c>
      <c r="J12664" t="s">
        <v>15811</v>
      </c>
      <c r="L12664" s="5"/>
      <c r="P12664" t="s">
        <v>15811</v>
      </c>
    </row>
    <row r="12665" spans="2:16" x14ac:dyDescent="0.25">
      <c r="B12665" t="s">
        <v>4</v>
      </c>
      <c r="C12665" t="s">
        <v>16</v>
      </c>
      <c r="D12665" s="6">
        <v>0</v>
      </c>
      <c r="E12665" s="6">
        <v>0</v>
      </c>
      <c r="F12665" s="18">
        <v>230</v>
      </c>
      <c r="G12665" t="s">
        <v>2207</v>
      </c>
      <c r="H12665" t="s">
        <v>2241</v>
      </c>
      <c r="I12665" t="s">
        <v>7912</v>
      </c>
      <c r="J12665" t="s">
        <v>15812</v>
      </c>
      <c r="L12665" s="5"/>
      <c r="P12665" t="s">
        <v>15812</v>
      </c>
    </row>
    <row r="12666" spans="2:16" x14ac:dyDescent="0.25">
      <c r="B12666" t="s">
        <v>4</v>
      </c>
      <c r="C12666" t="s">
        <v>16</v>
      </c>
      <c r="D12666" s="6">
        <v>0</v>
      </c>
      <c r="E12666" s="6">
        <v>0</v>
      </c>
      <c r="F12666" s="18">
        <v>180</v>
      </c>
      <c r="G12666" t="s">
        <v>2207</v>
      </c>
      <c r="H12666" t="s">
        <v>2242</v>
      </c>
      <c r="I12666" t="s">
        <v>7913</v>
      </c>
      <c r="J12666" t="s">
        <v>15813</v>
      </c>
      <c r="L12666" s="5"/>
      <c r="P12666" t="s">
        <v>15813</v>
      </c>
    </row>
    <row r="12667" spans="2:16" x14ac:dyDescent="0.25">
      <c r="B12667" t="s">
        <v>4</v>
      </c>
      <c r="C12667" t="s">
        <v>16</v>
      </c>
      <c r="D12667" s="6">
        <v>0</v>
      </c>
      <c r="E12667" s="6">
        <v>0</v>
      </c>
      <c r="F12667" s="18">
        <v>254</v>
      </c>
      <c r="G12667" t="s">
        <v>2207</v>
      </c>
      <c r="H12667" t="s">
        <v>2243</v>
      </c>
      <c r="I12667" t="s">
        <v>7914</v>
      </c>
      <c r="J12667" t="s">
        <v>15814</v>
      </c>
      <c r="L12667" s="5"/>
      <c r="P12667" t="s">
        <v>15814</v>
      </c>
    </row>
    <row r="12668" spans="2:16" x14ac:dyDescent="0.25">
      <c r="B12668" t="s">
        <v>4</v>
      </c>
      <c r="C12668" t="s">
        <v>16</v>
      </c>
      <c r="D12668" s="6">
        <v>0</v>
      </c>
      <c r="E12668" s="6">
        <v>0</v>
      </c>
      <c r="F12668" s="18">
        <v>180</v>
      </c>
      <c r="G12668" t="s">
        <v>2207</v>
      </c>
      <c r="H12668" t="s">
        <v>2244</v>
      </c>
      <c r="I12668" t="s">
        <v>7915</v>
      </c>
      <c r="J12668" t="s">
        <v>15815</v>
      </c>
      <c r="L12668" s="5"/>
      <c r="P12668" t="s">
        <v>15815</v>
      </c>
    </row>
    <row r="12669" spans="2:16" x14ac:dyDescent="0.25">
      <c r="B12669" t="s">
        <v>4</v>
      </c>
      <c r="C12669" t="s">
        <v>16</v>
      </c>
      <c r="D12669" s="6">
        <v>0</v>
      </c>
      <c r="E12669" s="6">
        <v>0</v>
      </c>
      <c r="F12669" s="18">
        <v>254</v>
      </c>
      <c r="G12669" t="s">
        <v>2207</v>
      </c>
      <c r="H12669" t="s">
        <v>2245</v>
      </c>
      <c r="I12669" t="s">
        <v>15816</v>
      </c>
      <c r="J12669" t="s">
        <v>15817</v>
      </c>
      <c r="L12669" s="5"/>
      <c r="P12669" t="s">
        <v>15817</v>
      </c>
    </row>
    <row r="12670" spans="2:16" x14ac:dyDescent="0.25">
      <c r="B12670" t="s">
        <v>4</v>
      </c>
      <c r="C12670" t="s">
        <v>16</v>
      </c>
      <c r="D12670" s="6">
        <v>0</v>
      </c>
      <c r="E12670" s="6">
        <v>0</v>
      </c>
      <c r="F12670" s="18">
        <v>375.5</v>
      </c>
      <c r="G12670" t="s">
        <v>2207</v>
      </c>
      <c r="H12670" t="s">
        <v>15211</v>
      </c>
      <c r="I12670" t="s">
        <v>15818</v>
      </c>
      <c r="J12670" t="s">
        <v>15819</v>
      </c>
      <c r="L12670" s="5"/>
      <c r="P12670" t="s">
        <v>15819</v>
      </c>
    </row>
    <row r="12671" spans="2:16" x14ac:dyDescent="0.25">
      <c r="B12671" t="s">
        <v>4</v>
      </c>
      <c r="C12671" t="s">
        <v>16</v>
      </c>
      <c r="D12671" s="6">
        <v>0</v>
      </c>
      <c r="E12671" s="6">
        <v>0</v>
      </c>
      <c r="F12671" s="18">
        <v>168</v>
      </c>
      <c r="G12671" t="s">
        <v>2207</v>
      </c>
      <c r="H12671" t="s">
        <v>2237</v>
      </c>
      <c r="I12671" t="s">
        <v>4957</v>
      </c>
      <c r="J12671" t="s">
        <v>15820</v>
      </c>
      <c r="L12671" s="5"/>
      <c r="P12671" t="s">
        <v>15820</v>
      </c>
    </row>
    <row r="12672" spans="2:16" x14ac:dyDescent="0.25">
      <c r="B12672" t="s">
        <v>4</v>
      </c>
      <c r="C12672" t="s">
        <v>16</v>
      </c>
      <c r="D12672" s="6">
        <v>0</v>
      </c>
      <c r="E12672" s="6">
        <v>0</v>
      </c>
      <c r="F12672" s="18">
        <v>180</v>
      </c>
      <c r="G12672" t="s">
        <v>2207</v>
      </c>
      <c r="H12672" t="s">
        <v>2246</v>
      </c>
      <c r="I12672" t="s">
        <v>7916</v>
      </c>
      <c r="J12672" t="s">
        <v>15821</v>
      </c>
      <c r="L12672" s="5"/>
      <c r="P12672" t="s">
        <v>15821</v>
      </c>
    </row>
    <row r="12673" spans="2:16" x14ac:dyDescent="0.25">
      <c r="B12673" t="s">
        <v>4</v>
      </c>
      <c r="C12673" t="s">
        <v>16</v>
      </c>
      <c r="D12673" s="6">
        <v>0</v>
      </c>
      <c r="E12673" s="6">
        <v>0</v>
      </c>
      <c r="F12673" s="18">
        <v>163</v>
      </c>
      <c r="G12673" t="s">
        <v>2207</v>
      </c>
      <c r="H12673" t="s">
        <v>2238</v>
      </c>
      <c r="I12673" t="s">
        <v>4963</v>
      </c>
      <c r="J12673" t="s">
        <v>15822</v>
      </c>
      <c r="L12673" s="5"/>
      <c r="P12673" t="s">
        <v>15822</v>
      </c>
    </row>
    <row r="12674" spans="2:16" x14ac:dyDescent="0.25">
      <c r="B12674" t="s">
        <v>4</v>
      </c>
      <c r="C12674" t="s">
        <v>16</v>
      </c>
      <c r="D12674" s="6">
        <v>0</v>
      </c>
      <c r="E12674" s="6">
        <v>0</v>
      </c>
      <c r="F12674" s="18">
        <v>253</v>
      </c>
      <c r="G12674" t="s">
        <v>2207</v>
      </c>
      <c r="H12674" t="s">
        <v>2247</v>
      </c>
      <c r="I12674" t="s">
        <v>7917</v>
      </c>
      <c r="J12674" t="s">
        <v>15823</v>
      </c>
      <c r="L12674" s="5"/>
      <c r="P12674" t="s">
        <v>15823</v>
      </c>
    </row>
    <row r="12675" spans="2:16" x14ac:dyDescent="0.25">
      <c r="B12675" t="s">
        <v>4</v>
      </c>
      <c r="C12675" t="s">
        <v>16</v>
      </c>
      <c r="D12675" s="6">
        <v>0</v>
      </c>
      <c r="E12675" s="6">
        <v>0</v>
      </c>
      <c r="F12675" s="18">
        <v>375.5</v>
      </c>
      <c r="G12675" t="s">
        <v>2207</v>
      </c>
      <c r="H12675" t="s">
        <v>2248</v>
      </c>
      <c r="I12675" t="s">
        <v>15824</v>
      </c>
      <c r="J12675" t="s">
        <v>15825</v>
      </c>
      <c r="L12675" s="5"/>
      <c r="P12675" t="s">
        <v>15825</v>
      </c>
    </row>
    <row r="12676" spans="2:16" x14ac:dyDescent="0.25">
      <c r="B12676" t="s">
        <v>4</v>
      </c>
      <c r="C12676" t="s">
        <v>16</v>
      </c>
      <c r="D12676" s="6">
        <v>0</v>
      </c>
      <c r="E12676" s="6">
        <v>0</v>
      </c>
      <c r="F12676" s="18">
        <v>238</v>
      </c>
      <c r="G12676" t="s">
        <v>2208</v>
      </c>
      <c r="H12676" t="s">
        <v>2239</v>
      </c>
      <c r="I12676" t="s">
        <v>7918</v>
      </c>
      <c r="J12676" t="s">
        <v>15826</v>
      </c>
      <c r="L12676" s="5"/>
      <c r="P12676" t="s">
        <v>15826</v>
      </c>
    </row>
    <row r="12677" spans="2:16" x14ac:dyDescent="0.25">
      <c r="B12677" t="s">
        <v>4</v>
      </c>
      <c r="C12677" t="s">
        <v>16</v>
      </c>
      <c r="D12677" s="6">
        <v>0</v>
      </c>
      <c r="E12677" s="6">
        <v>0</v>
      </c>
      <c r="F12677" s="18">
        <v>254</v>
      </c>
      <c r="G12677" t="s">
        <v>2208</v>
      </c>
      <c r="H12677" t="s">
        <v>2240</v>
      </c>
      <c r="I12677" t="s">
        <v>7919</v>
      </c>
      <c r="J12677" t="s">
        <v>15827</v>
      </c>
      <c r="L12677" s="5"/>
      <c r="P12677" t="s">
        <v>15827</v>
      </c>
    </row>
    <row r="12678" spans="2:16" x14ac:dyDescent="0.25">
      <c r="B12678" t="s">
        <v>4</v>
      </c>
      <c r="C12678" t="s">
        <v>16</v>
      </c>
      <c r="D12678" s="6">
        <v>0</v>
      </c>
      <c r="E12678" s="6">
        <v>0</v>
      </c>
      <c r="F12678" s="18">
        <v>217</v>
      </c>
      <c r="G12678" t="s">
        <v>2208</v>
      </c>
      <c r="H12678" t="s">
        <v>2241</v>
      </c>
      <c r="I12678" t="s">
        <v>7920</v>
      </c>
      <c r="J12678" t="s">
        <v>15828</v>
      </c>
      <c r="L12678" s="5"/>
      <c r="P12678" t="s">
        <v>15828</v>
      </c>
    </row>
    <row r="12679" spans="2:16" x14ac:dyDescent="0.25">
      <c r="B12679" t="s">
        <v>4</v>
      </c>
      <c r="C12679" t="s">
        <v>16</v>
      </c>
      <c r="D12679" s="6">
        <v>0</v>
      </c>
      <c r="E12679" s="6">
        <v>0</v>
      </c>
      <c r="F12679" s="18">
        <v>169</v>
      </c>
      <c r="G12679" t="s">
        <v>2208</v>
      </c>
      <c r="H12679" t="s">
        <v>2242</v>
      </c>
      <c r="I12679" t="s">
        <v>7921</v>
      </c>
      <c r="J12679" t="s">
        <v>15829</v>
      </c>
      <c r="L12679" s="5"/>
      <c r="P12679" t="s">
        <v>15829</v>
      </c>
    </row>
    <row r="12680" spans="2:16" x14ac:dyDescent="0.25">
      <c r="B12680" t="s">
        <v>4</v>
      </c>
      <c r="C12680" t="s">
        <v>16</v>
      </c>
      <c r="D12680" s="6">
        <v>0</v>
      </c>
      <c r="E12680" s="6">
        <v>0</v>
      </c>
      <c r="F12680" s="18">
        <v>254</v>
      </c>
      <c r="G12680" t="s">
        <v>2208</v>
      </c>
      <c r="H12680" t="s">
        <v>2243</v>
      </c>
      <c r="I12680" t="s">
        <v>7922</v>
      </c>
      <c r="J12680" t="s">
        <v>15830</v>
      </c>
      <c r="L12680" s="5"/>
      <c r="P12680" t="s">
        <v>15830</v>
      </c>
    </row>
    <row r="12681" spans="2:16" x14ac:dyDescent="0.25">
      <c r="B12681" t="s">
        <v>4</v>
      </c>
      <c r="C12681" t="s">
        <v>16</v>
      </c>
      <c r="D12681" s="6">
        <v>0</v>
      </c>
      <c r="E12681" s="6">
        <v>0</v>
      </c>
      <c r="F12681" s="18">
        <v>169</v>
      </c>
      <c r="G12681" t="s">
        <v>2208</v>
      </c>
      <c r="H12681" t="s">
        <v>2244</v>
      </c>
      <c r="I12681" t="s">
        <v>7923</v>
      </c>
      <c r="J12681" t="s">
        <v>15831</v>
      </c>
      <c r="L12681" s="5"/>
      <c r="P12681" t="s">
        <v>15831</v>
      </c>
    </row>
    <row r="12682" spans="2:16" x14ac:dyDescent="0.25">
      <c r="B12682" t="s">
        <v>4</v>
      </c>
      <c r="C12682" t="s">
        <v>16</v>
      </c>
      <c r="D12682" s="6">
        <v>0</v>
      </c>
      <c r="E12682" s="6">
        <v>0</v>
      </c>
      <c r="F12682" s="18">
        <v>254</v>
      </c>
      <c r="G12682" t="s">
        <v>2208</v>
      </c>
      <c r="H12682" t="s">
        <v>2245</v>
      </c>
      <c r="I12682" t="s">
        <v>15832</v>
      </c>
      <c r="J12682" t="s">
        <v>15833</v>
      </c>
      <c r="L12682" s="5"/>
      <c r="P12682" t="s">
        <v>15833</v>
      </c>
    </row>
    <row r="12683" spans="2:16" x14ac:dyDescent="0.25">
      <c r="B12683" t="s">
        <v>4</v>
      </c>
      <c r="C12683" t="s">
        <v>16</v>
      </c>
      <c r="D12683" s="6">
        <v>0</v>
      </c>
      <c r="E12683" s="6">
        <v>0</v>
      </c>
      <c r="F12683" s="18">
        <v>269.5</v>
      </c>
      <c r="G12683" t="s">
        <v>2208</v>
      </c>
      <c r="H12683" t="s">
        <v>15211</v>
      </c>
      <c r="I12683" t="s">
        <v>15834</v>
      </c>
      <c r="J12683" t="s">
        <v>15835</v>
      </c>
      <c r="L12683" s="5"/>
      <c r="P12683" t="s">
        <v>15835</v>
      </c>
    </row>
    <row r="12684" spans="2:16" x14ac:dyDescent="0.25">
      <c r="B12684" t="s">
        <v>4</v>
      </c>
      <c r="C12684" t="s">
        <v>16</v>
      </c>
      <c r="D12684" s="6">
        <v>0</v>
      </c>
      <c r="E12684" s="6">
        <v>0</v>
      </c>
      <c r="F12684" s="18">
        <v>148</v>
      </c>
      <c r="G12684" t="s">
        <v>2208</v>
      </c>
      <c r="H12684" t="s">
        <v>2237</v>
      </c>
      <c r="I12684" t="s">
        <v>335</v>
      </c>
      <c r="J12684" t="s">
        <v>15836</v>
      </c>
      <c r="L12684" s="5"/>
      <c r="P12684" t="s">
        <v>15836</v>
      </c>
    </row>
    <row r="12685" spans="2:16" x14ac:dyDescent="0.25">
      <c r="B12685" t="s">
        <v>4</v>
      </c>
      <c r="C12685" t="s">
        <v>16</v>
      </c>
      <c r="D12685" s="6">
        <v>0</v>
      </c>
      <c r="E12685" s="6">
        <v>0</v>
      </c>
      <c r="F12685" s="18">
        <v>169</v>
      </c>
      <c r="G12685" t="s">
        <v>2208</v>
      </c>
      <c r="H12685" t="s">
        <v>2246</v>
      </c>
      <c r="I12685" t="s">
        <v>7924</v>
      </c>
      <c r="J12685" t="s">
        <v>15837</v>
      </c>
      <c r="L12685" s="5"/>
      <c r="P12685" t="s">
        <v>15837</v>
      </c>
    </row>
    <row r="12686" spans="2:16" x14ac:dyDescent="0.25">
      <c r="B12686" t="s">
        <v>4</v>
      </c>
      <c r="C12686" t="s">
        <v>16</v>
      </c>
      <c r="D12686" s="6">
        <v>0</v>
      </c>
      <c r="E12686" s="6">
        <v>0</v>
      </c>
      <c r="F12686" s="18">
        <v>153</v>
      </c>
      <c r="G12686" t="s">
        <v>2208</v>
      </c>
      <c r="H12686" t="s">
        <v>2238</v>
      </c>
      <c r="I12686" t="s">
        <v>5034</v>
      </c>
      <c r="J12686" t="s">
        <v>15838</v>
      </c>
      <c r="L12686" s="5"/>
      <c r="P12686" t="s">
        <v>15838</v>
      </c>
    </row>
    <row r="12687" spans="2:16" x14ac:dyDescent="0.25">
      <c r="B12687" t="s">
        <v>4</v>
      </c>
      <c r="C12687" t="s">
        <v>16</v>
      </c>
      <c r="D12687" s="6">
        <v>0</v>
      </c>
      <c r="E12687" s="6">
        <v>0</v>
      </c>
      <c r="F12687" s="18">
        <v>243</v>
      </c>
      <c r="G12687" t="s">
        <v>2208</v>
      </c>
      <c r="H12687" t="s">
        <v>2247</v>
      </c>
      <c r="I12687" t="s">
        <v>7925</v>
      </c>
      <c r="J12687" t="s">
        <v>15839</v>
      </c>
      <c r="L12687" s="5"/>
      <c r="P12687" t="s">
        <v>15839</v>
      </c>
    </row>
    <row r="12688" spans="2:16" x14ac:dyDescent="0.25">
      <c r="B12688" t="s">
        <v>4</v>
      </c>
      <c r="C12688" t="s">
        <v>16</v>
      </c>
      <c r="D12688" s="6">
        <v>0</v>
      </c>
      <c r="E12688" s="6">
        <v>0</v>
      </c>
      <c r="F12688" s="18">
        <v>269.5</v>
      </c>
      <c r="G12688" t="s">
        <v>2208</v>
      </c>
      <c r="H12688" t="s">
        <v>2248</v>
      </c>
      <c r="I12688" t="s">
        <v>15840</v>
      </c>
      <c r="J12688" t="s">
        <v>15841</v>
      </c>
      <c r="L12688" s="5"/>
      <c r="P12688" t="s">
        <v>15841</v>
      </c>
    </row>
    <row r="12689" spans="2:16" x14ac:dyDescent="0.25">
      <c r="B12689" t="s">
        <v>4</v>
      </c>
      <c r="C12689" t="s">
        <v>16</v>
      </c>
      <c r="D12689" s="6">
        <v>0</v>
      </c>
      <c r="E12689" s="6">
        <v>0</v>
      </c>
      <c r="F12689" s="18">
        <v>158.5</v>
      </c>
      <c r="G12689" t="s">
        <v>2209</v>
      </c>
      <c r="H12689" t="s">
        <v>2239</v>
      </c>
      <c r="I12689" t="s">
        <v>7926</v>
      </c>
      <c r="J12689" t="s">
        <v>15842</v>
      </c>
      <c r="L12689" s="5"/>
      <c r="P12689" t="s">
        <v>15842</v>
      </c>
    </row>
    <row r="12690" spans="2:16" x14ac:dyDescent="0.25">
      <c r="B12690" t="s">
        <v>4</v>
      </c>
      <c r="C12690" t="s">
        <v>16</v>
      </c>
      <c r="D12690" s="6">
        <v>0</v>
      </c>
      <c r="E12690" s="6">
        <v>0</v>
      </c>
      <c r="F12690" s="18">
        <v>164</v>
      </c>
      <c r="G12690" t="s">
        <v>2209</v>
      </c>
      <c r="H12690" t="s">
        <v>2240</v>
      </c>
      <c r="I12690" t="s">
        <v>7927</v>
      </c>
      <c r="J12690" t="s">
        <v>15843</v>
      </c>
      <c r="L12690" s="5"/>
      <c r="P12690" t="s">
        <v>15843</v>
      </c>
    </row>
    <row r="12691" spans="2:16" x14ac:dyDescent="0.25">
      <c r="B12691" t="s">
        <v>4</v>
      </c>
      <c r="C12691" t="s">
        <v>16</v>
      </c>
      <c r="D12691" s="6">
        <v>0</v>
      </c>
      <c r="E12691" s="6">
        <v>0</v>
      </c>
      <c r="F12691" s="18">
        <v>153</v>
      </c>
      <c r="G12691" t="s">
        <v>2209</v>
      </c>
      <c r="H12691" t="s">
        <v>2241</v>
      </c>
      <c r="I12691" t="s">
        <v>7928</v>
      </c>
      <c r="J12691" t="s">
        <v>15844</v>
      </c>
      <c r="L12691" s="5"/>
      <c r="P12691" t="s">
        <v>15844</v>
      </c>
    </row>
    <row r="12692" spans="2:16" x14ac:dyDescent="0.25">
      <c r="B12692" t="s">
        <v>4</v>
      </c>
      <c r="C12692" t="s">
        <v>16</v>
      </c>
      <c r="D12692" s="6">
        <v>0</v>
      </c>
      <c r="E12692" s="6">
        <v>0</v>
      </c>
      <c r="F12692" s="18">
        <v>222</v>
      </c>
      <c r="G12692" t="s">
        <v>2209</v>
      </c>
      <c r="H12692" t="s">
        <v>2242</v>
      </c>
      <c r="I12692" t="s">
        <v>7929</v>
      </c>
      <c r="J12692" t="s">
        <v>15845</v>
      </c>
      <c r="L12692" s="5"/>
      <c r="P12692" t="s">
        <v>15845</v>
      </c>
    </row>
    <row r="12693" spans="2:16" x14ac:dyDescent="0.25">
      <c r="B12693" t="s">
        <v>4</v>
      </c>
      <c r="C12693" t="s">
        <v>16</v>
      </c>
      <c r="D12693" s="6">
        <v>0</v>
      </c>
      <c r="E12693" s="6">
        <v>0</v>
      </c>
      <c r="F12693" s="18">
        <v>328</v>
      </c>
      <c r="G12693" t="s">
        <v>2209</v>
      </c>
      <c r="H12693" t="s">
        <v>2243</v>
      </c>
      <c r="I12693" t="s">
        <v>7930</v>
      </c>
      <c r="J12693" t="s">
        <v>15846</v>
      </c>
      <c r="L12693" s="5"/>
      <c r="P12693" t="s">
        <v>15846</v>
      </c>
    </row>
    <row r="12694" spans="2:16" x14ac:dyDescent="0.25">
      <c r="B12694" t="s">
        <v>4</v>
      </c>
      <c r="C12694" t="s">
        <v>16</v>
      </c>
      <c r="D12694" s="6">
        <v>0</v>
      </c>
      <c r="E12694" s="6">
        <v>0</v>
      </c>
      <c r="F12694" s="18">
        <v>222</v>
      </c>
      <c r="G12694" t="s">
        <v>2209</v>
      </c>
      <c r="H12694" t="s">
        <v>2244</v>
      </c>
      <c r="I12694" t="s">
        <v>7931</v>
      </c>
      <c r="J12694" t="s">
        <v>15847</v>
      </c>
      <c r="L12694" s="5"/>
      <c r="P12694" t="s">
        <v>15847</v>
      </c>
    </row>
    <row r="12695" spans="2:16" x14ac:dyDescent="0.25">
      <c r="B12695" t="s">
        <v>4</v>
      </c>
      <c r="C12695" t="s">
        <v>16</v>
      </c>
      <c r="D12695" s="6">
        <v>0</v>
      </c>
      <c r="E12695" s="6">
        <v>0</v>
      </c>
      <c r="F12695" s="18">
        <v>328</v>
      </c>
      <c r="G12695" t="s">
        <v>2209</v>
      </c>
      <c r="H12695" t="s">
        <v>2245</v>
      </c>
      <c r="I12695" t="s">
        <v>15848</v>
      </c>
      <c r="J12695" t="s">
        <v>15849</v>
      </c>
      <c r="L12695" s="5"/>
      <c r="P12695" t="s">
        <v>15849</v>
      </c>
    </row>
    <row r="12696" spans="2:16" x14ac:dyDescent="0.25">
      <c r="B12696" t="s">
        <v>4</v>
      </c>
      <c r="C12696" t="s">
        <v>16</v>
      </c>
      <c r="D12696" s="6">
        <v>0</v>
      </c>
      <c r="E12696" s="6">
        <v>0</v>
      </c>
      <c r="F12696" s="18">
        <v>328</v>
      </c>
      <c r="G12696" t="s">
        <v>2209</v>
      </c>
      <c r="H12696" t="s">
        <v>15211</v>
      </c>
      <c r="I12696" t="s">
        <v>15850</v>
      </c>
      <c r="J12696" t="s">
        <v>15851</v>
      </c>
      <c r="L12696" s="5"/>
      <c r="P12696" t="s">
        <v>15851</v>
      </c>
    </row>
    <row r="12697" spans="2:16" x14ac:dyDescent="0.25">
      <c r="B12697" t="s">
        <v>4</v>
      </c>
      <c r="C12697" t="s">
        <v>16</v>
      </c>
      <c r="D12697" s="6">
        <v>0</v>
      </c>
      <c r="E12697" s="6">
        <v>0</v>
      </c>
      <c r="F12697" s="18">
        <v>211.5</v>
      </c>
      <c r="G12697" t="s">
        <v>2209</v>
      </c>
      <c r="H12697" t="s">
        <v>2237</v>
      </c>
      <c r="I12697" t="s">
        <v>5105</v>
      </c>
      <c r="J12697" t="s">
        <v>15852</v>
      </c>
      <c r="L12697" s="5"/>
      <c r="P12697" t="s">
        <v>15852</v>
      </c>
    </row>
    <row r="12698" spans="2:16" x14ac:dyDescent="0.25">
      <c r="B12698" t="s">
        <v>4</v>
      </c>
      <c r="C12698" t="s">
        <v>16</v>
      </c>
      <c r="D12698" s="6">
        <v>0</v>
      </c>
      <c r="E12698" s="6">
        <v>0</v>
      </c>
      <c r="F12698" s="18">
        <v>222</v>
      </c>
      <c r="G12698" t="s">
        <v>2209</v>
      </c>
      <c r="H12698" t="s">
        <v>2246</v>
      </c>
      <c r="I12698" t="s">
        <v>7932</v>
      </c>
      <c r="J12698" t="s">
        <v>15853</v>
      </c>
      <c r="L12698" s="5"/>
      <c r="P12698" t="s">
        <v>15853</v>
      </c>
    </row>
    <row r="12699" spans="2:16" x14ac:dyDescent="0.25">
      <c r="B12699" t="s">
        <v>4</v>
      </c>
      <c r="C12699" t="s">
        <v>16</v>
      </c>
      <c r="D12699" s="6">
        <v>0</v>
      </c>
      <c r="E12699" s="6">
        <v>0</v>
      </c>
      <c r="F12699" s="18">
        <v>211.5</v>
      </c>
      <c r="G12699" t="s">
        <v>2209</v>
      </c>
      <c r="H12699" t="s">
        <v>2238</v>
      </c>
      <c r="I12699" t="s">
        <v>5110</v>
      </c>
      <c r="J12699" t="s">
        <v>15854</v>
      </c>
      <c r="L12699" s="5"/>
      <c r="P12699" t="s">
        <v>15854</v>
      </c>
    </row>
    <row r="12700" spans="2:16" x14ac:dyDescent="0.25">
      <c r="B12700" t="s">
        <v>4</v>
      </c>
      <c r="C12700" t="s">
        <v>16</v>
      </c>
      <c r="D12700" s="6">
        <v>0</v>
      </c>
      <c r="E12700" s="6">
        <v>0</v>
      </c>
      <c r="F12700" s="18">
        <v>174.5</v>
      </c>
      <c r="G12700" t="s">
        <v>2209</v>
      </c>
      <c r="H12700" t="s">
        <v>2247</v>
      </c>
      <c r="I12700" t="s">
        <v>7933</v>
      </c>
      <c r="J12700" t="s">
        <v>15855</v>
      </c>
      <c r="L12700" s="5"/>
      <c r="P12700" t="s">
        <v>15855</v>
      </c>
    </row>
    <row r="12701" spans="2:16" x14ac:dyDescent="0.25">
      <c r="B12701" t="s">
        <v>4</v>
      </c>
      <c r="C12701" t="s">
        <v>16</v>
      </c>
      <c r="D12701" s="6">
        <v>0</v>
      </c>
      <c r="E12701" s="6">
        <v>0</v>
      </c>
      <c r="F12701" s="18">
        <v>328</v>
      </c>
      <c r="G12701" t="s">
        <v>2209</v>
      </c>
      <c r="H12701" t="s">
        <v>2248</v>
      </c>
      <c r="I12701" t="s">
        <v>15856</v>
      </c>
      <c r="J12701" t="s">
        <v>15857</v>
      </c>
      <c r="L12701" s="5"/>
      <c r="P12701" t="s">
        <v>15857</v>
      </c>
    </row>
    <row r="12702" spans="2:16" x14ac:dyDescent="0.25">
      <c r="B12702" t="s">
        <v>4</v>
      </c>
      <c r="C12702" t="s">
        <v>16</v>
      </c>
      <c r="D12702" s="6">
        <v>0</v>
      </c>
      <c r="E12702" s="6">
        <v>0</v>
      </c>
      <c r="F12702" s="18">
        <v>248.5</v>
      </c>
      <c r="G12702" t="s">
        <v>2210</v>
      </c>
      <c r="H12702" t="s">
        <v>2239</v>
      </c>
      <c r="I12702" t="s">
        <v>7934</v>
      </c>
      <c r="J12702" t="s">
        <v>15858</v>
      </c>
      <c r="L12702" s="5"/>
      <c r="P12702" t="s">
        <v>15858</v>
      </c>
    </row>
    <row r="12703" spans="2:16" x14ac:dyDescent="0.25">
      <c r="B12703" t="s">
        <v>4</v>
      </c>
      <c r="C12703" t="s">
        <v>16</v>
      </c>
      <c r="D12703" s="6">
        <v>0</v>
      </c>
      <c r="E12703" s="6">
        <v>0</v>
      </c>
      <c r="F12703" s="18">
        <v>243</v>
      </c>
      <c r="G12703" t="s">
        <v>2210</v>
      </c>
      <c r="H12703" t="s">
        <v>2240</v>
      </c>
      <c r="I12703" t="s">
        <v>577</v>
      </c>
      <c r="J12703" t="s">
        <v>15859</v>
      </c>
      <c r="L12703" s="5"/>
      <c r="P12703" t="s">
        <v>15859</v>
      </c>
    </row>
    <row r="12704" spans="2:16" x14ac:dyDescent="0.25">
      <c r="B12704" t="s">
        <v>4</v>
      </c>
      <c r="C12704" t="s">
        <v>16</v>
      </c>
      <c r="D12704" s="6">
        <v>0</v>
      </c>
      <c r="E12704" s="6">
        <v>0</v>
      </c>
      <c r="F12704" s="18">
        <v>227.5</v>
      </c>
      <c r="G12704" t="s">
        <v>2210</v>
      </c>
      <c r="H12704" t="s">
        <v>2241</v>
      </c>
      <c r="I12704" t="s">
        <v>7935</v>
      </c>
      <c r="J12704" t="s">
        <v>15860</v>
      </c>
      <c r="L12704" s="5"/>
      <c r="P12704" t="s">
        <v>15860</v>
      </c>
    </row>
    <row r="12705" spans="2:16" x14ac:dyDescent="0.25">
      <c r="B12705" t="s">
        <v>4</v>
      </c>
      <c r="C12705" t="s">
        <v>16</v>
      </c>
      <c r="D12705" s="6">
        <v>0</v>
      </c>
      <c r="E12705" s="6">
        <v>0</v>
      </c>
      <c r="F12705" s="18">
        <v>259</v>
      </c>
      <c r="G12705" t="s">
        <v>2210</v>
      </c>
      <c r="H12705" t="s">
        <v>2242</v>
      </c>
      <c r="I12705" t="s">
        <v>7936</v>
      </c>
      <c r="J12705" t="s">
        <v>15861</v>
      </c>
      <c r="L12705" s="5"/>
      <c r="P12705" t="s">
        <v>15861</v>
      </c>
    </row>
    <row r="12706" spans="2:16" x14ac:dyDescent="0.25">
      <c r="B12706" t="s">
        <v>4</v>
      </c>
      <c r="C12706" t="s">
        <v>16</v>
      </c>
      <c r="D12706" s="6">
        <v>0</v>
      </c>
      <c r="E12706" s="6">
        <v>0</v>
      </c>
      <c r="F12706" s="18">
        <v>370.5</v>
      </c>
      <c r="G12706" t="s">
        <v>2210</v>
      </c>
      <c r="H12706" t="s">
        <v>2243</v>
      </c>
      <c r="I12706" t="s">
        <v>7937</v>
      </c>
      <c r="J12706" t="s">
        <v>15862</v>
      </c>
      <c r="L12706" s="5"/>
      <c r="P12706" t="s">
        <v>15862</v>
      </c>
    </row>
    <row r="12707" spans="2:16" x14ac:dyDescent="0.25">
      <c r="B12707" t="s">
        <v>4</v>
      </c>
      <c r="C12707" t="s">
        <v>16</v>
      </c>
      <c r="D12707" s="6">
        <v>0</v>
      </c>
      <c r="E12707" s="6">
        <v>0</v>
      </c>
      <c r="F12707" s="18">
        <v>259</v>
      </c>
      <c r="G12707" t="s">
        <v>2210</v>
      </c>
      <c r="H12707" t="s">
        <v>2244</v>
      </c>
      <c r="I12707" t="s">
        <v>7938</v>
      </c>
      <c r="J12707" t="s">
        <v>15863</v>
      </c>
      <c r="L12707" s="5"/>
      <c r="P12707" t="s">
        <v>15863</v>
      </c>
    </row>
    <row r="12708" spans="2:16" x14ac:dyDescent="0.25">
      <c r="B12708" t="s">
        <v>4</v>
      </c>
      <c r="C12708" t="s">
        <v>16</v>
      </c>
      <c r="D12708" s="6">
        <v>0</v>
      </c>
      <c r="E12708" s="6">
        <v>0</v>
      </c>
      <c r="F12708" s="18">
        <v>370.5</v>
      </c>
      <c r="G12708" t="s">
        <v>2210</v>
      </c>
      <c r="H12708" t="s">
        <v>2245</v>
      </c>
      <c r="I12708" t="s">
        <v>15864</v>
      </c>
      <c r="J12708" t="s">
        <v>15865</v>
      </c>
      <c r="L12708" s="5"/>
      <c r="P12708" t="s">
        <v>15865</v>
      </c>
    </row>
    <row r="12709" spans="2:16" x14ac:dyDescent="0.25">
      <c r="B12709" t="s">
        <v>4</v>
      </c>
      <c r="C12709" t="s">
        <v>16</v>
      </c>
      <c r="D12709" s="6">
        <v>0</v>
      </c>
      <c r="E12709" s="6">
        <v>0</v>
      </c>
      <c r="F12709" s="18">
        <v>370.5</v>
      </c>
      <c r="G12709" t="s">
        <v>2210</v>
      </c>
      <c r="H12709" t="s">
        <v>15211</v>
      </c>
      <c r="I12709" t="s">
        <v>15866</v>
      </c>
      <c r="J12709" t="s">
        <v>15867</v>
      </c>
      <c r="L12709" s="5"/>
      <c r="P12709" t="s">
        <v>15867</v>
      </c>
    </row>
    <row r="12710" spans="2:16" x14ac:dyDescent="0.25">
      <c r="B12710" t="s">
        <v>4</v>
      </c>
      <c r="C12710" t="s">
        <v>16</v>
      </c>
      <c r="D12710" s="6">
        <v>0</v>
      </c>
      <c r="E12710" s="6">
        <v>0</v>
      </c>
      <c r="F12710" s="18">
        <v>248.5</v>
      </c>
      <c r="G12710" t="s">
        <v>2210</v>
      </c>
      <c r="H12710" t="s">
        <v>2237</v>
      </c>
      <c r="I12710" t="s">
        <v>658</v>
      </c>
      <c r="J12710" t="s">
        <v>15868</v>
      </c>
      <c r="L12710" s="5"/>
      <c r="P12710" t="s">
        <v>15868</v>
      </c>
    </row>
    <row r="12711" spans="2:16" x14ac:dyDescent="0.25">
      <c r="B12711" t="s">
        <v>4</v>
      </c>
      <c r="C12711" t="s">
        <v>16</v>
      </c>
      <c r="D12711" s="6">
        <v>0</v>
      </c>
      <c r="E12711" s="6">
        <v>0</v>
      </c>
      <c r="F12711" s="18">
        <v>259</v>
      </c>
      <c r="G12711" t="s">
        <v>2210</v>
      </c>
      <c r="H12711" t="s">
        <v>2246</v>
      </c>
      <c r="I12711" t="s">
        <v>7939</v>
      </c>
      <c r="J12711" t="s">
        <v>15869</v>
      </c>
      <c r="L12711" s="5"/>
      <c r="P12711" t="s">
        <v>15869</v>
      </c>
    </row>
    <row r="12712" spans="2:16" x14ac:dyDescent="0.25">
      <c r="B12712" t="s">
        <v>4</v>
      </c>
      <c r="C12712" t="s">
        <v>16</v>
      </c>
      <c r="D12712" s="6">
        <v>0</v>
      </c>
      <c r="E12712" s="6">
        <v>0</v>
      </c>
      <c r="F12712" s="18">
        <v>254</v>
      </c>
      <c r="G12712" t="s">
        <v>2210</v>
      </c>
      <c r="H12712" t="s">
        <v>2238</v>
      </c>
      <c r="I12712" t="s">
        <v>331</v>
      </c>
      <c r="J12712" t="s">
        <v>15870</v>
      </c>
      <c r="L12712" s="5"/>
      <c r="P12712" t="s">
        <v>15870</v>
      </c>
    </row>
    <row r="12713" spans="2:16" x14ac:dyDescent="0.25">
      <c r="B12713" t="s">
        <v>4</v>
      </c>
      <c r="C12713" t="s">
        <v>16</v>
      </c>
      <c r="D12713" s="6">
        <v>0</v>
      </c>
      <c r="E12713" s="6">
        <v>0</v>
      </c>
      <c r="F12713" s="18">
        <v>254</v>
      </c>
      <c r="G12713" t="s">
        <v>2210</v>
      </c>
      <c r="H12713" t="s">
        <v>2247</v>
      </c>
      <c r="I12713" t="s">
        <v>7940</v>
      </c>
      <c r="J12713" t="s">
        <v>15871</v>
      </c>
      <c r="L12713" s="5"/>
      <c r="P12713" t="s">
        <v>15871</v>
      </c>
    </row>
    <row r="12714" spans="2:16" x14ac:dyDescent="0.25">
      <c r="B12714" t="s">
        <v>4</v>
      </c>
      <c r="C12714" t="s">
        <v>16</v>
      </c>
      <c r="D12714" s="6">
        <v>0</v>
      </c>
      <c r="E12714" s="6">
        <v>0</v>
      </c>
      <c r="F12714" s="18">
        <v>370.5</v>
      </c>
      <c r="G12714" t="s">
        <v>2210</v>
      </c>
      <c r="H12714" t="s">
        <v>2248</v>
      </c>
      <c r="I12714" t="s">
        <v>15872</v>
      </c>
      <c r="J12714" t="s">
        <v>15873</v>
      </c>
      <c r="L12714" s="5"/>
      <c r="P12714" t="s">
        <v>15873</v>
      </c>
    </row>
    <row r="12715" spans="2:16" x14ac:dyDescent="0.25">
      <c r="B12715" t="s">
        <v>4</v>
      </c>
      <c r="C12715" t="s">
        <v>16</v>
      </c>
      <c r="D12715" s="6">
        <v>0</v>
      </c>
      <c r="E12715" s="6">
        <v>0</v>
      </c>
      <c r="F12715" s="18">
        <v>206</v>
      </c>
      <c r="G12715" t="s">
        <v>2211</v>
      </c>
      <c r="H12715" t="s">
        <v>2237</v>
      </c>
      <c r="I12715" t="s">
        <v>5224</v>
      </c>
      <c r="J12715" t="s">
        <v>15874</v>
      </c>
      <c r="L12715" s="5"/>
      <c r="P12715" t="s">
        <v>15874</v>
      </c>
    </row>
    <row r="12716" spans="2:16" x14ac:dyDescent="0.25">
      <c r="B12716" t="s">
        <v>4</v>
      </c>
      <c r="C12716" t="s">
        <v>16</v>
      </c>
      <c r="D12716" s="6">
        <v>0</v>
      </c>
      <c r="E12716" s="6">
        <v>0</v>
      </c>
      <c r="F12716" s="18">
        <v>206</v>
      </c>
      <c r="G12716" t="s">
        <v>2211</v>
      </c>
      <c r="H12716" t="s">
        <v>2238</v>
      </c>
      <c r="I12716" t="s">
        <v>5228</v>
      </c>
      <c r="J12716" t="s">
        <v>15875</v>
      </c>
      <c r="L12716" s="5"/>
      <c r="P12716" t="s">
        <v>15875</v>
      </c>
    </row>
    <row r="12717" spans="2:16" x14ac:dyDescent="0.25">
      <c r="B12717" t="s">
        <v>4</v>
      </c>
      <c r="C12717" t="s">
        <v>16</v>
      </c>
      <c r="D12717" s="6">
        <v>0</v>
      </c>
      <c r="E12717" s="6">
        <v>0</v>
      </c>
      <c r="F12717" s="18">
        <v>217</v>
      </c>
      <c r="G12717" t="s">
        <v>2211</v>
      </c>
      <c r="H12717" t="s">
        <v>2242</v>
      </c>
      <c r="I12717" t="s">
        <v>7943</v>
      </c>
      <c r="J12717" t="s">
        <v>15876</v>
      </c>
      <c r="L12717" s="5"/>
      <c r="P12717" t="s">
        <v>15876</v>
      </c>
    </row>
    <row r="12718" spans="2:16" x14ac:dyDescent="0.25">
      <c r="B12718" t="s">
        <v>4</v>
      </c>
      <c r="C12718" t="s">
        <v>16</v>
      </c>
      <c r="D12718" s="6">
        <v>0</v>
      </c>
      <c r="E12718" s="6">
        <v>0</v>
      </c>
      <c r="F12718" s="18">
        <v>217</v>
      </c>
      <c r="G12718" t="s">
        <v>2211</v>
      </c>
      <c r="H12718" t="s">
        <v>2244</v>
      </c>
      <c r="I12718" t="s">
        <v>7945</v>
      </c>
      <c r="J12718" t="s">
        <v>15877</v>
      </c>
      <c r="L12718" s="5"/>
      <c r="P12718" t="s">
        <v>15877</v>
      </c>
    </row>
    <row r="12719" spans="2:16" x14ac:dyDescent="0.25">
      <c r="B12719" t="s">
        <v>4</v>
      </c>
      <c r="C12719" t="s">
        <v>16</v>
      </c>
      <c r="D12719" s="6">
        <v>0</v>
      </c>
      <c r="E12719" s="6">
        <v>0</v>
      </c>
      <c r="F12719" s="18">
        <v>217</v>
      </c>
      <c r="G12719" t="s">
        <v>2211</v>
      </c>
      <c r="H12719" t="s">
        <v>2246</v>
      </c>
      <c r="I12719" t="s">
        <v>7946</v>
      </c>
      <c r="J12719" t="s">
        <v>15878</v>
      </c>
      <c r="L12719" s="5"/>
      <c r="P12719" t="s">
        <v>15878</v>
      </c>
    </row>
    <row r="12720" spans="2:16" x14ac:dyDescent="0.25">
      <c r="B12720" t="s">
        <v>4</v>
      </c>
      <c r="C12720" t="s">
        <v>16</v>
      </c>
      <c r="D12720" s="6">
        <v>0</v>
      </c>
      <c r="E12720" s="6">
        <v>0</v>
      </c>
      <c r="F12720" s="18">
        <v>264.5</v>
      </c>
      <c r="G12720" t="s">
        <v>2211</v>
      </c>
      <c r="H12720" t="s">
        <v>2241</v>
      </c>
      <c r="I12720" t="s">
        <v>7942</v>
      </c>
      <c r="J12720" t="s">
        <v>15879</v>
      </c>
      <c r="L12720" s="5"/>
      <c r="P12720" t="s">
        <v>15879</v>
      </c>
    </row>
    <row r="12721" spans="2:16" x14ac:dyDescent="0.25">
      <c r="B12721" t="s">
        <v>4</v>
      </c>
      <c r="C12721" t="s">
        <v>16</v>
      </c>
      <c r="D12721" s="6">
        <v>0</v>
      </c>
      <c r="E12721" s="6">
        <v>0</v>
      </c>
      <c r="F12721" s="18">
        <v>291</v>
      </c>
      <c r="G12721" t="s">
        <v>2211</v>
      </c>
      <c r="H12721" t="s">
        <v>2239</v>
      </c>
      <c r="I12721" t="s">
        <v>727</v>
      </c>
      <c r="J12721" t="s">
        <v>15880</v>
      </c>
      <c r="L12721" s="5"/>
      <c r="P12721" t="s">
        <v>15880</v>
      </c>
    </row>
    <row r="12722" spans="2:16" x14ac:dyDescent="0.25">
      <c r="B12722" t="s">
        <v>4</v>
      </c>
      <c r="C12722" t="s">
        <v>16</v>
      </c>
      <c r="D12722" s="6">
        <v>0</v>
      </c>
      <c r="E12722" s="6">
        <v>0</v>
      </c>
      <c r="F12722" s="18">
        <v>296</v>
      </c>
      <c r="G12722" t="s">
        <v>2211</v>
      </c>
      <c r="H12722" t="s">
        <v>2240</v>
      </c>
      <c r="I12722" t="s">
        <v>7941</v>
      </c>
      <c r="J12722" t="s">
        <v>15881</v>
      </c>
      <c r="L12722" s="5"/>
      <c r="P12722" t="s">
        <v>15881</v>
      </c>
    </row>
    <row r="12723" spans="2:16" x14ac:dyDescent="0.25">
      <c r="B12723" t="s">
        <v>4</v>
      </c>
      <c r="C12723" t="s">
        <v>16</v>
      </c>
      <c r="D12723" s="6">
        <v>0</v>
      </c>
      <c r="E12723" s="6">
        <v>0</v>
      </c>
      <c r="F12723" s="18">
        <v>296</v>
      </c>
      <c r="G12723" t="s">
        <v>2211</v>
      </c>
      <c r="H12723" t="s">
        <v>2247</v>
      </c>
      <c r="I12723" t="s">
        <v>7947</v>
      </c>
      <c r="J12723" t="s">
        <v>15882</v>
      </c>
      <c r="L12723" s="5"/>
      <c r="P12723" t="s">
        <v>15882</v>
      </c>
    </row>
    <row r="12724" spans="2:16" x14ac:dyDescent="0.25">
      <c r="B12724" t="s">
        <v>4</v>
      </c>
      <c r="C12724" t="s">
        <v>16</v>
      </c>
      <c r="D12724" s="6">
        <v>0</v>
      </c>
      <c r="E12724" s="6">
        <v>0</v>
      </c>
      <c r="F12724" s="18">
        <v>322.5</v>
      </c>
      <c r="G12724" t="s">
        <v>2211</v>
      </c>
      <c r="H12724" t="s">
        <v>2243</v>
      </c>
      <c r="I12724" t="s">
        <v>7944</v>
      </c>
      <c r="J12724" t="s">
        <v>15883</v>
      </c>
      <c r="L12724" s="5"/>
      <c r="P12724" t="s">
        <v>15883</v>
      </c>
    </row>
    <row r="12725" spans="2:16" x14ac:dyDescent="0.25">
      <c r="B12725" t="s">
        <v>4</v>
      </c>
      <c r="C12725" t="s">
        <v>16</v>
      </c>
      <c r="D12725" s="6">
        <v>0</v>
      </c>
      <c r="E12725" s="6">
        <v>0</v>
      </c>
      <c r="F12725" s="18">
        <v>322.5</v>
      </c>
      <c r="G12725" t="s">
        <v>2211</v>
      </c>
      <c r="H12725" t="s">
        <v>2245</v>
      </c>
      <c r="I12725" t="s">
        <v>15884</v>
      </c>
      <c r="J12725" t="s">
        <v>15885</v>
      </c>
      <c r="L12725" s="5"/>
      <c r="P12725" t="s">
        <v>15885</v>
      </c>
    </row>
    <row r="12726" spans="2:16" x14ac:dyDescent="0.25">
      <c r="B12726" t="s">
        <v>4</v>
      </c>
      <c r="C12726" t="s">
        <v>16</v>
      </c>
      <c r="D12726" s="6">
        <v>0</v>
      </c>
      <c r="E12726" s="6">
        <v>0</v>
      </c>
      <c r="F12726" s="18">
        <v>322.5</v>
      </c>
      <c r="G12726" t="s">
        <v>2211</v>
      </c>
      <c r="H12726" t="s">
        <v>15211</v>
      </c>
      <c r="I12726" t="s">
        <v>15886</v>
      </c>
      <c r="J12726" t="s">
        <v>15887</v>
      </c>
      <c r="L12726" s="5"/>
      <c r="P12726" t="s">
        <v>15887</v>
      </c>
    </row>
    <row r="12727" spans="2:16" x14ac:dyDescent="0.25">
      <c r="B12727" t="s">
        <v>4</v>
      </c>
      <c r="C12727" t="s">
        <v>16</v>
      </c>
      <c r="D12727" s="6">
        <v>0</v>
      </c>
      <c r="E12727" s="6">
        <v>0</v>
      </c>
      <c r="F12727" s="18">
        <v>322.5</v>
      </c>
      <c r="G12727" t="s">
        <v>2211</v>
      </c>
      <c r="H12727" t="s">
        <v>2248</v>
      </c>
      <c r="I12727" t="s">
        <v>15888</v>
      </c>
      <c r="J12727" t="s">
        <v>15889</v>
      </c>
      <c r="L12727" s="5"/>
      <c r="P12727" t="s">
        <v>15889</v>
      </c>
    </row>
    <row r="12728" spans="2:16" x14ac:dyDescent="0.25">
      <c r="B12728" t="s">
        <v>4</v>
      </c>
      <c r="C12728" t="s">
        <v>16</v>
      </c>
      <c r="D12728" s="6">
        <v>0</v>
      </c>
      <c r="E12728" s="6">
        <v>0</v>
      </c>
      <c r="F12728" s="18">
        <v>174.5</v>
      </c>
      <c r="G12728" t="s">
        <v>2212</v>
      </c>
      <c r="H12728" t="s">
        <v>2239</v>
      </c>
      <c r="I12728" t="s">
        <v>7948</v>
      </c>
      <c r="J12728" t="s">
        <v>15890</v>
      </c>
      <c r="L12728" s="5"/>
      <c r="P12728" t="s">
        <v>15890</v>
      </c>
    </row>
    <row r="12729" spans="2:16" x14ac:dyDescent="0.25">
      <c r="B12729" t="s">
        <v>4</v>
      </c>
      <c r="C12729" t="s">
        <v>16</v>
      </c>
      <c r="D12729" s="6">
        <v>0</v>
      </c>
      <c r="E12729" s="6">
        <v>0</v>
      </c>
      <c r="F12729" s="18">
        <v>158.5</v>
      </c>
      <c r="G12729" t="s">
        <v>2212</v>
      </c>
      <c r="H12729" t="s">
        <v>2240</v>
      </c>
      <c r="I12729" t="s">
        <v>7949</v>
      </c>
      <c r="J12729" t="s">
        <v>15891</v>
      </c>
      <c r="L12729" s="5"/>
      <c r="P12729" t="s">
        <v>15891</v>
      </c>
    </row>
    <row r="12730" spans="2:16" x14ac:dyDescent="0.25">
      <c r="B12730" t="s">
        <v>4</v>
      </c>
      <c r="C12730" t="s">
        <v>16</v>
      </c>
      <c r="D12730" s="6">
        <v>0</v>
      </c>
      <c r="E12730" s="6">
        <v>0</v>
      </c>
      <c r="F12730" s="18">
        <v>179.5</v>
      </c>
      <c r="G12730" t="s">
        <v>2212</v>
      </c>
      <c r="H12730" t="s">
        <v>2241</v>
      </c>
      <c r="I12730" t="s">
        <v>7950</v>
      </c>
      <c r="J12730" t="s">
        <v>15892</v>
      </c>
      <c r="L12730" s="5"/>
      <c r="P12730" t="s">
        <v>15892</v>
      </c>
    </row>
    <row r="12731" spans="2:16" x14ac:dyDescent="0.25">
      <c r="B12731" t="s">
        <v>4</v>
      </c>
      <c r="C12731" t="s">
        <v>16</v>
      </c>
      <c r="D12731" s="6">
        <v>0</v>
      </c>
      <c r="E12731" s="6">
        <v>0</v>
      </c>
      <c r="F12731" s="18">
        <v>280.5</v>
      </c>
      <c r="G12731" t="s">
        <v>2212</v>
      </c>
      <c r="H12731" t="s">
        <v>2242</v>
      </c>
      <c r="I12731" t="s">
        <v>7951</v>
      </c>
      <c r="J12731" t="s">
        <v>15893</v>
      </c>
      <c r="L12731" s="5"/>
      <c r="P12731" t="s">
        <v>15893</v>
      </c>
    </row>
    <row r="12732" spans="2:16" x14ac:dyDescent="0.25">
      <c r="B12732" t="s">
        <v>4</v>
      </c>
      <c r="C12732" t="s">
        <v>16</v>
      </c>
      <c r="D12732" s="6">
        <v>0</v>
      </c>
      <c r="E12732" s="6">
        <v>0</v>
      </c>
      <c r="F12732" s="18">
        <v>381</v>
      </c>
      <c r="G12732" t="s">
        <v>2212</v>
      </c>
      <c r="H12732" t="s">
        <v>2243</v>
      </c>
      <c r="I12732" t="s">
        <v>7952</v>
      </c>
      <c r="J12732" t="s">
        <v>15894</v>
      </c>
      <c r="L12732" s="5"/>
      <c r="P12732" t="s">
        <v>15894</v>
      </c>
    </row>
    <row r="12733" spans="2:16" x14ac:dyDescent="0.25">
      <c r="B12733" t="s">
        <v>4</v>
      </c>
      <c r="C12733" t="s">
        <v>16</v>
      </c>
      <c r="D12733" s="6">
        <v>0</v>
      </c>
      <c r="E12733" s="6">
        <v>0</v>
      </c>
      <c r="F12733" s="18">
        <v>280.5</v>
      </c>
      <c r="G12733" t="s">
        <v>2212</v>
      </c>
      <c r="H12733" t="s">
        <v>2244</v>
      </c>
      <c r="I12733" t="s">
        <v>7953</v>
      </c>
      <c r="J12733" t="s">
        <v>15895</v>
      </c>
      <c r="L12733" s="5"/>
      <c r="P12733" t="s">
        <v>15895</v>
      </c>
    </row>
    <row r="12734" spans="2:16" x14ac:dyDescent="0.25">
      <c r="B12734" t="s">
        <v>4</v>
      </c>
      <c r="C12734" t="s">
        <v>16</v>
      </c>
      <c r="D12734" s="6">
        <v>0</v>
      </c>
      <c r="E12734" s="6">
        <v>0</v>
      </c>
      <c r="F12734" s="18">
        <v>381</v>
      </c>
      <c r="G12734" t="s">
        <v>2212</v>
      </c>
      <c r="H12734" t="s">
        <v>2245</v>
      </c>
      <c r="I12734" t="s">
        <v>15896</v>
      </c>
      <c r="J12734" t="s">
        <v>15897</v>
      </c>
      <c r="L12734" s="5"/>
      <c r="P12734" t="s">
        <v>15897</v>
      </c>
    </row>
    <row r="12735" spans="2:16" x14ac:dyDescent="0.25">
      <c r="B12735" t="s">
        <v>4</v>
      </c>
      <c r="C12735" t="s">
        <v>16</v>
      </c>
      <c r="D12735" s="6">
        <v>0</v>
      </c>
      <c r="E12735" s="6">
        <v>0</v>
      </c>
      <c r="F12735" s="18">
        <v>381</v>
      </c>
      <c r="G12735" t="s">
        <v>2212</v>
      </c>
      <c r="H12735" t="s">
        <v>15211</v>
      </c>
      <c r="I12735" t="s">
        <v>15898</v>
      </c>
      <c r="J12735" t="s">
        <v>15899</v>
      </c>
      <c r="L12735" s="5"/>
      <c r="P12735" t="s">
        <v>15899</v>
      </c>
    </row>
    <row r="12736" spans="2:16" x14ac:dyDescent="0.25">
      <c r="B12736" t="s">
        <v>4</v>
      </c>
      <c r="C12736" t="s">
        <v>16</v>
      </c>
      <c r="D12736" s="6">
        <v>0</v>
      </c>
      <c r="E12736" s="6">
        <v>0</v>
      </c>
      <c r="F12736" s="18">
        <v>259</v>
      </c>
      <c r="G12736" t="s">
        <v>2212</v>
      </c>
      <c r="H12736" t="s">
        <v>2237</v>
      </c>
      <c r="I12736" t="s">
        <v>5313</v>
      </c>
      <c r="J12736" t="s">
        <v>15900</v>
      </c>
      <c r="L12736" s="5"/>
      <c r="P12736" t="s">
        <v>15900</v>
      </c>
    </row>
    <row r="12737" spans="2:16" x14ac:dyDescent="0.25">
      <c r="B12737" t="s">
        <v>4</v>
      </c>
      <c r="C12737" t="s">
        <v>16</v>
      </c>
      <c r="D12737" s="6">
        <v>0</v>
      </c>
      <c r="E12737" s="6">
        <v>0</v>
      </c>
      <c r="F12737" s="18">
        <v>280.5</v>
      </c>
      <c r="G12737" t="s">
        <v>2212</v>
      </c>
      <c r="H12737" t="s">
        <v>2246</v>
      </c>
      <c r="I12737" t="s">
        <v>7954</v>
      </c>
      <c r="J12737" t="s">
        <v>15901</v>
      </c>
      <c r="L12737" s="5"/>
      <c r="P12737" t="s">
        <v>15901</v>
      </c>
    </row>
    <row r="12738" spans="2:16" x14ac:dyDescent="0.25">
      <c r="B12738" t="s">
        <v>4</v>
      </c>
      <c r="C12738" t="s">
        <v>16</v>
      </c>
      <c r="D12738" s="6">
        <v>0</v>
      </c>
      <c r="E12738" s="6">
        <v>0</v>
      </c>
      <c r="F12738" s="18">
        <v>264.5</v>
      </c>
      <c r="G12738" t="s">
        <v>2212</v>
      </c>
      <c r="H12738" t="s">
        <v>2238</v>
      </c>
      <c r="I12738" t="s">
        <v>5319</v>
      </c>
      <c r="J12738" t="s">
        <v>15902</v>
      </c>
      <c r="L12738" s="5"/>
      <c r="P12738" t="s">
        <v>15902</v>
      </c>
    </row>
    <row r="12739" spans="2:16" x14ac:dyDescent="0.25">
      <c r="B12739" t="s">
        <v>4</v>
      </c>
      <c r="C12739" t="s">
        <v>16</v>
      </c>
      <c r="D12739" s="6">
        <v>0</v>
      </c>
      <c r="E12739" s="6">
        <v>0</v>
      </c>
      <c r="F12739" s="18">
        <v>190.5</v>
      </c>
      <c r="G12739" t="s">
        <v>2212</v>
      </c>
      <c r="H12739" t="s">
        <v>2247</v>
      </c>
      <c r="I12739" t="s">
        <v>7955</v>
      </c>
      <c r="J12739" t="s">
        <v>15903</v>
      </c>
      <c r="L12739" s="5"/>
      <c r="P12739" t="s">
        <v>15903</v>
      </c>
    </row>
    <row r="12740" spans="2:16" x14ac:dyDescent="0.25">
      <c r="B12740" t="s">
        <v>4</v>
      </c>
      <c r="C12740" t="s">
        <v>16</v>
      </c>
      <c r="D12740" s="6">
        <v>0</v>
      </c>
      <c r="E12740" s="6">
        <v>0</v>
      </c>
      <c r="F12740" s="18">
        <v>381</v>
      </c>
      <c r="G12740" t="s">
        <v>2212</v>
      </c>
      <c r="H12740" t="s">
        <v>2248</v>
      </c>
      <c r="I12740" t="s">
        <v>15904</v>
      </c>
      <c r="J12740" t="s">
        <v>15905</v>
      </c>
      <c r="L12740" s="5"/>
      <c r="P12740" t="s">
        <v>15905</v>
      </c>
    </row>
    <row r="12741" spans="2:16" x14ac:dyDescent="0.25">
      <c r="B12741" t="s">
        <v>4</v>
      </c>
      <c r="C12741" t="s">
        <v>16</v>
      </c>
      <c r="D12741" s="6">
        <v>0</v>
      </c>
      <c r="E12741" s="6">
        <v>0</v>
      </c>
      <c r="F12741" s="18">
        <v>206</v>
      </c>
      <c r="G12741" t="s">
        <v>2242</v>
      </c>
      <c r="H12741" t="s">
        <v>2190</v>
      </c>
      <c r="I12741" t="s">
        <v>7956</v>
      </c>
      <c r="J12741" t="s">
        <v>15906</v>
      </c>
      <c r="L12741" s="5"/>
      <c r="P12741" t="s">
        <v>15906</v>
      </c>
    </row>
    <row r="12742" spans="2:16" x14ac:dyDescent="0.25">
      <c r="B12742" t="s">
        <v>4</v>
      </c>
      <c r="C12742" t="s">
        <v>16</v>
      </c>
      <c r="D12742" s="6">
        <v>0</v>
      </c>
      <c r="E12742" s="6">
        <v>0</v>
      </c>
      <c r="F12742" s="18">
        <v>206</v>
      </c>
      <c r="G12742" t="s">
        <v>2242</v>
      </c>
      <c r="H12742" t="s">
        <v>2191</v>
      </c>
      <c r="I12742" t="s">
        <v>7957</v>
      </c>
      <c r="J12742" t="s">
        <v>15907</v>
      </c>
      <c r="L12742" s="5"/>
      <c r="P12742" t="s">
        <v>15907</v>
      </c>
    </row>
    <row r="12743" spans="2:16" x14ac:dyDescent="0.25">
      <c r="B12743" t="s">
        <v>4</v>
      </c>
      <c r="C12743" t="s">
        <v>16</v>
      </c>
      <c r="D12743" s="6">
        <v>0</v>
      </c>
      <c r="E12743" s="6">
        <v>0</v>
      </c>
      <c r="F12743" s="18">
        <v>269.5</v>
      </c>
      <c r="G12743" t="s">
        <v>2242</v>
      </c>
      <c r="H12743" t="s">
        <v>2192</v>
      </c>
      <c r="I12743" t="s">
        <v>7958</v>
      </c>
      <c r="J12743" t="s">
        <v>15908</v>
      </c>
      <c r="L12743" s="5"/>
      <c r="P12743" t="s">
        <v>15908</v>
      </c>
    </row>
    <row r="12744" spans="2:16" x14ac:dyDescent="0.25">
      <c r="B12744" t="s">
        <v>4</v>
      </c>
      <c r="C12744" t="s">
        <v>16</v>
      </c>
      <c r="D12744" s="6">
        <v>0</v>
      </c>
      <c r="E12744" s="6">
        <v>0</v>
      </c>
      <c r="F12744" s="18">
        <v>269.5</v>
      </c>
      <c r="G12744" t="s">
        <v>2242</v>
      </c>
      <c r="H12744" t="s">
        <v>2183</v>
      </c>
      <c r="I12744" t="s">
        <v>7959</v>
      </c>
      <c r="J12744" t="s">
        <v>15909</v>
      </c>
      <c r="L12744" s="5"/>
      <c r="P12744" t="s">
        <v>15909</v>
      </c>
    </row>
    <row r="12745" spans="2:16" x14ac:dyDescent="0.25">
      <c r="B12745" t="s">
        <v>4</v>
      </c>
      <c r="C12745" t="s">
        <v>16</v>
      </c>
      <c r="D12745" s="6">
        <v>0</v>
      </c>
      <c r="E12745" s="6">
        <v>0</v>
      </c>
      <c r="F12745" s="18">
        <v>269.5</v>
      </c>
      <c r="G12745" t="s">
        <v>2242</v>
      </c>
      <c r="H12745" t="s">
        <v>2193</v>
      </c>
      <c r="I12745" t="s">
        <v>7960</v>
      </c>
      <c r="J12745" t="s">
        <v>15910</v>
      </c>
      <c r="L12745" s="5"/>
      <c r="P12745" t="s">
        <v>15910</v>
      </c>
    </row>
    <row r="12746" spans="2:16" x14ac:dyDescent="0.25">
      <c r="B12746" t="s">
        <v>4</v>
      </c>
      <c r="C12746" t="s">
        <v>16</v>
      </c>
      <c r="D12746" s="6">
        <v>0</v>
      </c>
      <c r="E12746" s="6">
        <v>0</v>
      </c>
      <c r="F12746" s="18">
        <v>170</v>
      </c>
      <c r="G12746" t="s">
        <v>2242</v>
      </c>
      <c r="H12746" t="s">
        <v>2194</v>
      </c>
      <c r="I12746" t="s">
        <v>7961</v>
      </c>
      <c r="J12746" t="s">
        <v>15911</v>
      </c>
      <c r="L12746" s="5"/>
      <c r="P12746" t="s">
        <v>15911</v>
      </c>
    </row>
    <row r="12747" spans="2:16" x14ac:dyDescent="0.25">
      <c r="B12747" t="s">
        <v>4</v>
      </c>
      <c r="C12747" t="s">
        <v>16</v>
      </c>
      <c r="D12747" s="6">
        <v>0</v>
      </c>
      <c r="E12747" s="6">
        <v>0</v>
      </c>
      <c r="F12747" s="18">
        <v>158.5</v>
      </c>
      <c r="G12747" t="s">
        <v>2242</v>
      </c>
      <c r="H12747" t="s">
        <v>2195</v>
      </c>
      <c r="I12747" t="s">
        <v>7962</v>
      </c>
      <c r="J12747" t="s">
        <v>15912</v>
      </c>
      <c r="L12747" s="5"/>
      <c r="P12747" t="s">
        <v>15912</v>
      </c>
    </row>
    <row r="12748" spans="2:16" x14ac:dyDescent="0.25">
      <c r="B12748" t="s">
        <v>4</v>
      </c>
      <c r="C12748" t="s">
        <v>16</v>
      </c>
      <c r="D12748" s="6">
        <v>0</v>
      </c>
      <c r="E12748" s="6">
        <v>0</v>
      </c>
      <c r="F12748" s="18">
        <v>158.5</v>
      </c>
      <c r="G12748" t="s">
        <v>2242</v>
      </c>
      <c r="H12748" t="s">
        <v>2196</v>
      </c>
      <c r="I12748" t="s">
        <v>7963</v>
      </c>
      <c r="J12748" t="s">
        <v>15913</v>
      </c>
      <c r="L12748" s="5"/>
      <c r="P12748" t="s">
        <v>15913</v>
      </c>
    </row>
    <row r="12749" spans="2:16" x14ac:dyDescent="0.25">
      <c r="B12749" t="s">
        <v>4</v>
      </c>
      <c r="C12749" t="s">
        <v>16</v>
      </c>
      <c r="D12749" s="6">
        <v>0</v>
      </c>
      <c r="E12749" s="6">
        <v>0</v>
      </c>
      <c r="F12749" s="18">
        <v>206</v>
      </c>
      <c r="G12749" t="s">
        <v>2242</v>
      </c>
      <c r="H12749" t="s">
        <v>2197</v>
      </c>
      <c r="I12749" t="s">
        <v>7964</v>
      </c>
      <c r="J12749" t="s">
        <v>15914</v>
      </c>
      <c r="L12749" s="5"/>
      <c r="P12749" t="s">
        <v>15914</v>
      </c>
    </row>
    <row r="12750" spans="2:16" x14ac:dyDescent="0.25">
      <c r="B12750" t="s">
        <v>4</v>
      </c>
      <c r="C12750" t="s">
        <v>16</v>
      </c>
      <c r="D12750" s="6">
        <v>0</v>
      </c>
      <c r="E12750" s="6">
        <v>0</v>
      </c>
      <c r="F12750" s="18">
        <v>206</v>
      </c>
      <c r="G12750" t="s">
        <v>2242</v>
      </c>
      <c r="H12750" t="s">
        <v>2198</v>
      </c>
      <c r="I12750" t="s">
        <v>7965</v>
      </c>
      <c r="J12750" t="s">
        <v>15915</v>
      </c>
      <c r="L12750" s="5"/>
      <c r="P12750" t="s">
        <v>15915</v>
      </c>
    </row>
    <row r="12751" spans="2:16" x14ac:dyDescent="0.25">
      <c r="B12751" t="s">
        <v>4</v>
      </c>
      <c r="C12751" t="s">
        <v>16</v>
      </c>
      <c r="D12751" s="6">
        <v>0</v>
      </c>
      <c r="E12751" s="6">
        <v>0</v>
      </c>
      <c r="F12751" s="18">
        <v>211.5</v>
      </c>
      <c r="G12751" t="s">
        <v>2242</v>
      </c>
      <c r="H12751" t="s">
        <v>2199</v>
      </c>
      <c r="I12751" t="s">
        <v>7966</v>
      </c>
      <c r="J12751" t="s">
        <v>15916</v>
      </c>
      <c r="L12751" s="5"/>
      <c r="P12751" t="s">
        <v>15916</v>
      </c>
    </row>
    <row r="12752" spans="2:16" x14ac:dyDescent="0.25">
      <c r="B12752" t="s">
        <v>4</v>
      </c>
      <c r="C12752" t="s">
        <v>16</v>
      </c>
      <c r="D12752" s="6">
        <v>0</v>
      </c>
      <c r="E12752" s="6">
        <v>0</v>
      </c>
      <c r="F12752" s="18">
        <v>269.5</v>
      </c>
      <c r="G12752" t="s">
        <v>2242</v>
      </c>
      <c r="H12752" t="s">
        <v>1014</v>
      </c>
      <c r="I12752" t="s">
        <v>7967</v>
      </c>
      <c r="J12752" t="s">
        <v>15917</v>
      </c>
      <c r="L12752" s="5"/>
      <c r="P12752" t="s">
        <v>15917</v>
      </c>
    </row>
    <row r="12753" spans="2:16" x14ac:dyDescent="0.25">
      <c r="B12753" t="s">
        <v>4</v>
      </c>
      <c r="C12753" t="s">
        <v>16</v>
      </c>
      <c r="D12753" s="6">
        <v>0</v>
      </c>
      <c r="E12753" s="6">
        <v>0</v>
      </c>
      <c r="F12753" s="18">
        <v>158.5</v>
      </c>
      <c r="G12753" t="s">
        <v>2242</v>
      </c>
      <c r="H12753" t="s">
        <v>2200</v>
      </c>
      <c r="I12753" t="s">
        <v>7968</v>
      </c>
      <c r="J12753" t="s">
        <v>15918</v>
      </c>
      <c r="L12753" s="5"/>
      <c r="P12753" t="s">
        <v>15918</v>
      </c>
    </row>
    <row r="12754" spans="2:16" x14ac:dyDescent="0.25">
      <c r="B12754" t="s">
        <v>4</v>
      </c>
      <c r="C12754" t="s">
        <v>16</v>
      </c>
      <c r="D12754" s="6">
        <v>0</v>
      </c>
      <c r="E12754" s="6">
        <v>0</v>
      </c>
      <c r="F12754" s="18">
        <v>158.5</v>
      </c>
      <c r="G12754" t="s">
        <v>2242</v>
      </c>
      <c r="H12754" t="s">
        <v>2201</v>
      </c>
      <c r="I12754" t="s">
        <v>7969</v>
      </c>
      <c r="J12754" t="s">
        <v>15919</v>
      </c>
      <c r="L12754" s="5"/>
      <c r="P12754" t="s">
        <v>15919</v>
      </c>
    </row>
    <row r="12755" spans="2:16" x14ac:dyDescent="0.25">
      <c r="B12755" t="s">
        <v>4</v>
      </c>
      <c r="C12755" t="s">
        <v>16</v>
      </c>
      <c r="D12755" s="6">
        <v>0</v>
      </c>
      <c r="E12755" s="6">
        <v>0</v>
      </c>
      <c r="F12755" s="18">
        <v>248.5</v>
      </c>
      <c r="G12755" t="s">
        <v>2242</v>
      </c>
      <c r="H12755" t="s">
        <v>2202</v>
      </c>
      <c r="I12755" t="s">
        <v>7970</v>
      </c>
      <c r="J12755" t="s">
        <v>15920</v>
      </c>
      <c r="L12755" s="5"/>
      <c r="P12755" t="s">
        <v>15920</v>
      </c>
    </row>
    <row r="12756" spans="2:16" x14ac:dyDescent="0.25">
      <c r="B12756" t="s">
        <v>4</v>
      </c>
      <c r="C12756" t="s">
        <v>16</v>
      </c>
      <c r="D12756" s="6">
        <v>0</v>
      </c>
      <c r="E12756" s="6">
        <v>0</v>
      </c>
      <c r="F12756" s="18">
        <v>206</v>
      </c>
      <c r="G12756" t="s">
        <v>2242</v>
      </c>
      <c r="H12756" t="s">
        <v>2203</v>
      </c>
      <c r="I12756" t="s">
        <v>7971</v>
      </c>
      <c r="J12756" t="s">
        <v>15921</v>
      </c>
      <c r="L12756" s="5"/>
      <c r="P12756" t="s">
        <v>15921</v>
      </c>
    </row>
    <row r="12757" spans="2:16" x14ac:dyDescent="0.25">
      <c r="B12757" t="s">
        <v>4</v>
      </c>
      <c r="C12757" t="s">
        <v>16</v>
      </c>
      <c r="D12757" s="6">
        <v>0</v>
      </c>
      <c r="E12757" s="6">
        <v>0</v>
      </c>
      <c r="F12757" s="18">
        <v>206</v>
      </c>
      <c r="G12757" t="s">
        <v>2242</v>
      </c>
      <c r="H12757" t="s">
        <v>2204</v>
      </c>
      <c r="I12757" t="s">
        <v>7972</v>
      </c>
      <c r="J12757" t="s">
        <v>15922</v>
      </c>
      <c r="L12757" s="5"/>
      <c r="P12757" t="s">
        <v>15922</v>
      </c>
    </row>
    <row r="12758" spans="2:16" x14ac:dyDescent="0.25">
      <c r="B12758" t="s">
        <v>4</v>
      </c>
      <c r="C12758" t="s">
        <v>16</v>
      </c>
      <c r="D12758" s="6">
        <v>0</v>
      </c>
      <c r="E12758" s="6">
        <v>0</v>
      </c>
      <c r="F12758" s="18">
        <v>170</v>
      </c>
      <c r="G12758" t="s">
        <v>2242</v>
      </c>
      <c r="H12758" t="s">
        <v>2205</v>
      </c>
      <c r="I12758" t="s">
        <v>7973</v>
      </c>
      <c r="J12758" t="s">
        <v>15923</v>
      </c>
      <c r="L12758" s="5"/>
      <c r="P12758" t="s">
        <v>15923</v>
      </c>
    </row>
    <row r="12759" spans="2:16" x14ac:dyDescent="0.25">
      <c r="B12759" t="s">
        <v>4</v>
      </c>
      <c r="C12759" t="s">
        <v>16</v>
      </c>
      <c r="D12759" s="6">
        <v>0</v>
      </c>
      <c r="E12759" s="6">
        <v>0</v>
      </c>
      <c r="F12759" s="18">
        <v>158.5</v>
      </c>
      <c r="G12759" t="s">
        <v>2242</v>
      </c>
      <c r="H12759" t="s">
        <v>2206</v>
      </c>
      <c r="I12759" t="s">
        <v>7974</v>
      </c>
      <c r="J12759" t="s">
        <v>15924</v>
      </c>
      <c r="L12759" s="5"/>
      <c r="P12759" t="s">
        <v>15924</v>
      </c>
    </row>
    <row r="12760" spans="2:16" x14ac:dyDescent="0.25">
      <c r="B12760" t="s">
        <v>4</v>
      </c>
      <c r="C12760" t="s">
        <v>16</v>
      </c>
      <c r="D12760" s="6">
        <v>0</v>
      </c>
      <c r="E12760" s="6">
        <v>0</v>
      </c>
      <c r="F12760" s="18">
        <v>170</v>
      </c>
      <c r="G12760" t="s">
        <v>2242</v>
      </c>
      <c r="H12760" t="s">
        <v>2207</v>
      </c>
      <c r="I12760" t="s">
        <v>7975</v>
      </c>
      <c r="J12760" t="s">
        <v>15925</v>
      </c>
      <c r="L12760" s="5"/>
      <c r="P12760" t="s">
        <v>15925</v>
      </c>
    </row>
    <row r="12761" spans="2:16" x14ac:dyDescent="0.25">
      <c r="B12761" t="s">
        <v>4</v>
      </c>
      <c r="C12761" t="s">
        <v>16</v>
      </c>
      <c r="D12761" s="6">
        <v>0</v>
      </c>
      <c r="E12761" s="6">
        <v>0</v>
      </c>
      <c r="F12761" s="18">
        <v>158.5</v>
      </c>
      <c r="G12761" t="s">
        <v>2242</v>
      </c>
      <c r="H12761" t="s">
        <v>2208</v>
      </c>
      <c r="I12761" t="s">
        <v>7976</v>
      </c>
      <c r="J12761" t="s">
        <v>15926</v>
      </c>
      <c r="L12761" s="5"/>
      <c r="P12761" t="s">
        <v>15926</v>
      </c>
    </row>
    <row r="12762" spans="2:16" x14ac:dyDescent="0.25">
      <c r="B12762" t="s">
        <v>4</v>
      </c>
      <c r="C12762" t="s">
        <v>16</v>
      </c>
      <c r="D12762" s="6">
        <v>0</v>
      </c>
      <c r="E12762" s="6">
        <v>0</v>
      </c>
      <c r="F12762" s="18">
        <v>211.5</v>
      </c>
      <c r="G12762" t="s">
        <v>2242</v>
      </c>
      <c r="H12762" t="s">
        <v>2209</v>
      </c>
      <c r="I12762" t="s">
        <v>7977</v>
      </c>
      <c r="J12762" t="s">
        <v>15927</v>
      </c>
      <c r="L12762" s="5"/>
      <c r="P12762" t="s">
        <v>15927</v>
      </c>
    </row>
    <row r="12763" spans="2:16" x14ac:dyDescent="0.25">
      <c r="B12763" t="s">
        <v>4</v>
      </c>
      <c r="C12763" t="s">
        <v>16</v>
      </c>
      <c r="D12763" s="6">
        <v>0</v>
      </c>
      <c r="E12763" s="6">
        <v>0</v>
      </c>
      <c r="F12763" s="18">
        <v>248.5</v>
      </c>
      <c r="G12763" t="s">
        <v>2242</v>
      </c>
      <c r="H12763" t="s">
        <v>2210</v>
      </c>
      <c r="I12763" t="s">
        <v>7978</v>
      </c>
      <c r="J12763" t="s">
        <v>15928</v>
      </c>
      <c r="L12763" s="5"/>
      <c r="P12763" t="s">
        <v>15928</v>
      </c>
    </row>
    <row r="12764" spans="2:16" x14ac:dyDescent="0.25">
      <c r="B12764" t="s">
        <v>4</v>
      </c>
      <c r="C12764" t="s">
        <v>16</v>
      </c>
      <c r="D12764" s="6">
        <v>0</v>
      </c>
      <c r="E12764" s="6">
        <v>0</v>
      </c>
      <c r="F12764" s="18">
        <v>206</v>
      </c>
      <c r="G12764" t="s">
        <v>2242</v>
      </c>
      <c r="H12764" t="s">
        <v>2211</v>
      </c>
      <c r="I12764" t="s">
        <v>7979</v>
      </c>
      <c r="J12764" t="s">
        <v>15929</v>
      </c>
      <c r="L12764" s="5"/>
      <c r="P12764" t="s">
        <v>15929</v>
      </c>
    </row>
    <row r="12765" spans="2:16" x14ac:dyDescent="0.25">
      <c r="B12765" t="s">
        <v>4</v>
      </c>
      <c r="C12765" t="s">
        <v>16</v>
      </c>
      <c r="D12765" s="6">
        <v>0</v>
      </c>
      <c r="E12765" s="6">
        <v>0</v>
      </c>
      <c r="F12765" s="18">
        <v>269.5</v>
      </c>
      <c r="G12765" t="s">
        <v>2242</v>
      </c>
      <c r="H12765" t="s">
        <v>2212</v>
      </c>
      <c r="I12765" t="s">
        <v>7980</v>
      </c>
      <c r="J12765" t="s">
        <v>15930</v>
      </c>
      <c r="L12765" s="5"/>
      <c r="P12765" t="s">
        <v>15930</v>
      </c>
    </row>
    <row r="12766" spans="2:16" x14ac:dyDescent="0.25">
      <c r="B12766" t="s">
        <v>4</v>
      </c>
      <c r="C12766" t="s">
        <v>16</v>
      </c>
      <c r="D12766" s="6">
        <v>0</v>
      </c>
      <c r="E12766" s="6">
        <v>0</v>
      </c>
      <c r="F12766" s="18">
        <v>206</v>
      </c>
      <c r="G12766" t="s">
        <v>2242</v>
      </c>
      <c r="H12766" t="s">
        <v>2213</v>
      </c>
      <c r="I12766" t="s">
        <v>7981</v>
      </c>
      <c r="J12766" t="s">
        <v>15931</v>
      </c>
      <c r="L12766" s="5"/>
      <c r="P12766" t="s">
        <v>15931</v>
      </c>
    </row>
    <row r="12767" spans="2:16" x14ac:dyDescent="0.25">
      <c r="B12767" t="s">
        <v>4</v>
      </c>
      <c r="C12767" t="s">
        <v>16</v>
      </c>
      <c r="D12767" s="6">
        <v>0</v>
      </c>
      <c r="E12767" s="6">
        <v>0</v>
      </c>
      <c r="F12767" s="18">
        <v>211.5</v>
      </c>
      <c r="G12767" t="s">
        <v>2242</v>
      </c>
      <c r="H12767" t="s">
        <v>2214</v>
      </c>
      <c r="I12767" t="s">
        <v>7982</v>
      </c>
      <c r="J12767" t="s">
        <v>15932</v>
      </c>
      <c r="L12767" s="5"/>
      <c r="P12767" t="s">
        <v>15932</v>
      </c>
    </row>
    <row r="12768" spans="2:16" x14ac:dyDescent="0.25">
      <c r="B12768" t="s">
        <v>4</v>
      </c>
      <c r="C12768" t="s">
        <v>16</v>
      </c>
      <c r="D12768" s="6">
        <v>0</v>
      </c>
      <c r="E12768" s="6">
        <v>0</v>
      </c>
      <c r="F12768" s="18">
        <v>211.5</v>
      </c>
      <c r="G12768" t="s">
        <v>2242</v>
      </c>
      <c r="H12768" t="s">
        <v>2215</v>
      </c>
      <c r="I12768" t="s">
        <v>7983</v>
      </c>
      <c r="J12768" t="s">
        <v>15933</v>
      </c>
      <c r="L12768" s="5"/>
      <c r="P12768" t="s">
        <v>15933</v>
      </c>
    </row>
    <row r="12769" spans="2:16" x14ac:dyDescent="0.25">
      <c r="B12769" t="s">
        <v>4</v>
      </c>
      <c r="C12769" t="s">
        <v>16</v>
      </c>
      <c r="D12769" s="6">
        <v>0</v>
      </c>
      <c r="E12769" s="6">
        <v>0</v>
      </c>
      <c r="F12769" s="18">
        <v>170</v>
      </c>
      <c r="G12769" t="s">
        <v>2242</v>
      </c>
      <c r="H12769" t="s">
        <v>2216</v>
      </c>
      <c r="I12769" t="s">
        <v>7984</v>
      </c>
      <c r="J12769" t="s">
        <v>15934</v>
      </c>
      <c r="L12769" s="5"/>
      <c r="P12769" t="s">
        <v>15934</v>
      </c>
    </row>
    <row r="12770" spans="2:16" x14ac:dyDescent="0.25">
      <c r="B12770" t="s">
        <v>4</v>
      </c>
      <c r="C12770" t="s">
        <v>16</v>
      </c>
      <c r="D12770" s="6">
        <v>0</v>
      </c>
      <c r="E12770" s="6">
        <v>0</v>
      </c>
      <c r="F12770" s="18">
        <v>158.5</v>
      </c>
      <c r="G12770" t="s">
        <v>2242</v>
      </c>
      <c r="H12770" t="s">
        <v>2217</v>
      </c>
      <c r="I12770" t="s">
        <v>7985</v>
      </c>
      <c r="J12770" t="s">
        <v>15935</v>
      </c>
      <c r="L12770" s="5"/>
      <c r="P12770" t="s">
        <v>15935</v>
      </c>
    </row>
    <row r="12771" spans="2:16" x14ac:dyDescent="0.25">
      <c r="B12771" t="s">
        <v>4</v>
      </c>
      <c r="C12771" t="s">
        <v>16</v>
      </c>
      <c r="D12771" s="6">
        <v>0</v>
      </c>
      <c r="E12771" s="6">
        <v>0</v>
      </c>
      <c r="F12771" s="18">
        <v>269.5</v>
      </c>
      <c r="G12771" t="s">
        <v>2242</v>
      </c>
      <c r="H12771" t="s">
        <v>2218</v>
      </c>
      <c r="I12771" t="s">
        <v>7986</v>
      </c>
      <c r="J12771" t="s">
        <v>15936</v>
      </c>
      <c r="L12771" s="5"/>
      <c r="P12771" t="s">
        <v>15936</v>
      </c>
    </row>
    <row r="12772" spans="2:16" x14ac:dyDescent="0.25">
      <c r="B12772" t="s">
        <v>4</v>
      </c>
      <c r="C12772" t="s">
        <v>16</v>
      </c>
      <c r="D12772" s="6">
        <v>0</v>
      </c>
      <c r="E12772" s="6">
        <v>0</v>
      </c>
      <c r="F12772" s="18">
        <v>269.5</v>
      </c>
      <c r="G12772" t="s">
        <v>2242</v>
      </c>
      <c r="H12772" t="s">
        <v>2219</v>
      </c>
      <c r="I12772" t="s">
        <v>7987</v>
      </c>
      <c r="J12772" t="s">
        <v>15937</v>
      </c>
      <c r="L12772" s="5"/>
      <c r="P12772" t="s">
        <v>15937</v>
      </c>
    </row>
    <row r="12773" spans="2:16" x14ac:dyDescent="0.25">
      <c r="B12773" t="s">
        <v>4</v>
      </c>
      <c r="C12773" t="s">
        <v>16</v>
      </c>
      <c r="D12773" s="6">
        <v>0</v>
      </c>
      <c r="E12773" s="6">
        <v>0</v>
      </c>
      <c r="F12773" s="18">
        <v>170</v>
      </c>
      <c r="G12773" t="s">
        <v>2242</v>
      </c>
      <c r="H12773" t="s">
        <v>2220</v>
      </c>
      <c r="I12773" t="s">
        <v>7988</v>
      </c>
      <c r="J12773" t="s">
        <v>15938</v>
      </c>
      <c r="L12773" s="5"/>
      <c r="P12773" t="s">
        <v>15938</v>
      </c>
    </row>
    <row r="12774" spans="2:16" x14ac:dyDescent="0.25">
      <c r="B12774" t="s">
        <v>4</v>
      </c>
      <c r="C12774" t="s">
        <v>16</v>
      </c>
      <c r="D12774" s="6">
        <v>0</v>
      </c>
      <c r="E12774" s="6">
        <v>0</v>
      </c>
      <c r="F12774" s="18">
        <v>158.5</v>
      </c>
      <c r="G12774" t="s">
        <v>2242</v>
      </c>
      <c r="H12774" t="s">
        <v>2221</v>
      </c>
      <c r="I12774" t="s">
        <v>7989</v>
      </c>
      <c r="J12774" t="s">
        <v>15939</v>
      </c>
      <c r="L12774" s="5"/>
      <c r="P12774" t="s">
        <v>15939</v>
      </c>
    </row>
    <row r="12775" spans="2:16" x14ac:dyDescent="0.25">
      <c r="B12775" t="s">
        <v>4</v>
      </c>
      <c r="C12775" t="s">
        <v>16</v>
      </c>
      <c r="D12775" s="6">
        <v>0</v>
      </c>
      <c r="E12775" s="6">
        <v>0</v>
      </c>
      <c r="F12775" s="18">
        <v>248.5</v>
      </c>
      <c r="G12775" t="s">
        <v>2242</v>
      </c>
      <c r="H12775" t="s">
        <v>2222</v>
      </c>
      <c r="I12775" t="s">
        <v>7990</v>
      </c>
      <c r="J12775" t="s">
        <v>15940</v>
      </c>
      <c r="L12775" s="5"/>
      <c r="P12775" t="s">
        <v>15940</v>
      </c>
    </row>
    <row r="12776" spans="2:16" x14ac:dyDescent="0.25">
      <c r="B12776" t="s">
        <v>4</v>
      </c>
      <c r="C12776" t="s">
        <v>16</v>
      </c>
      <c r="D12776" s="6">
        <v>0</v>
      </c>
      <c r="E12776" s="6">
        <v>0</v>
      </c>
      <c r="F12776" s="18">
        <v>269.5</v>
      </c>
      <c r="G12776" t="s">
        <v>2242</v>
      </c>
      <c r="H12776" t="s">
        <v>2223</v>
      </c>
      <c r="I12776" t="s">
        <v>7991</v>
      </c>
      <c r="J12776" t="s">
        <v>15941</v>
      </c>
      <c r="L12776" s="5"/>
      <c r="P12776" t="s">
        <v>15941</v>
      </c>
    </row>
    <row r="12777" spans="2:16" x14ac:dyDescent="0.25">
      <c r="B12777" t="s">
        <v>4</v>
      </c>
      <c r="C12777" t="s">
        <v>16</v>
      </c>
      <c r="D12777" s="6">
        <v>0</v>
      </c>
      <c r="E12777" s="6">
        <v>0</v>
      </c>
      <c r="F12777" s="18">
        <v>158.5</v>
      </c>
      <c r="G12777" t="s">
        <v>2242</v>
      </c>
      <c r="H12777" t="s">
        <v>2224</v>
      </c>
      <c r="I12777" t="s">
        <v>7992</v>
      </c>
      <c r="J12777" t="s">
        <v>15942</v>
      </c>
      <c r="L12777" s="5"/>
      <c r="P12777" t="s">
        <v>15942</v>
      </c>
    </row>
    <row r="12778" spans="2:16" x14ac:dyDescent="0.25">
      <c r="B12778" t="s">
        <v>4</v>
      </c>
      <c r="C12778" t="s">
        <v>16</v>
      </c>
      <c r="D12778" s="6">
        <v>0</v>
      </c>
      <c r="E12778" s="6">
        <v>0</v>
      </c>
      <c r="F12778" s="18">
        <v>170</v>
      </c>
      <c r="G12778" t="s">
        <v>2242</v>
      </c>
      <c r="H12778" t="s">
        <v>2225</v>
      </c>
      <c r="I12778" t="s">
        <v>7993</v>
      </c>
      <c r="J12778" t="s">
        <v>15943</v>
      </c>
      <c r="L12778" s="5"/>
      <c r="P12778" t="s">
        <v>15943</v>
      </c>
    </row>
    <row r="12779" spans="2:16" x14ac:dyDescent="0.25">
      <c r="B12779" t="s">
        <v>4</v>
      </c>
      <c r="C12779" t="s">
        <v>16</v>
      </c>
      <c r="D12779" s="6">
        <v>0</v>
      </c>
      <c r="E12779" s="6">
        <v>0</v>
      </c>
      <c r="F12779" s="18">
        <v>206</v>
      </c>
      <c r="G12779" t="s">
        <v>2242</v>
      </c>
      <c r="H12779" t="s">
        <v>2226</v>
      </c>
      <c r="I12779" t="s">
        <v>7994</v>
      </c>
      <c r="J12779" t="s">
        <v>15944</v>
      </c>
      <c r="L12779" s="5"/>
      <c r="P12779" t="s">
        <v>15944</v>
      </c>
    </row>
    <row r="12780" spans="2:16" x14ac:dyDescent="0.25">
      <c r="B12780" t="s">
        <v>4</v>
      </c>
      <c r="C12780" t="s">
        <v>16</v>
      </c>
      <c r="D12780" s="6">
        <v>0</v>
      </c>
      <c r="E12780" s="6">
        <v>0</v>
      </c>
      <c r="F12780" s="18">
        <v>211.5</v>
      </c>
      <c r="G12780" t="s">
        <v>2242</v>
      </c>
      <c r="H12780" t="s">
        <v>2227</v>
      </c>
      <c r="I12780" t="s">
        <v>7995</v>
      </c>
      <c r="J12780" t="s">
        <v>15945</v>
      </c>
      <c r="L12780" s="5"/>
      <c r="P12780" t="s">
        <v>15945</v>
      </c>
    </row>
    <row r="12781" spans="2:16" x14ac:dyDescent="0.25">
      <c r="B12781" t="s">
        <v>4</v>
      </c>
      <c r="C12781" t="s">
        <v>16</v>
      </c>
      <c r="D12781" s="6">
        <v>0</v>
      </c>
      <c r="E12781" s="6">
        <v>0</v>
      </c>
      <c r="F12781" s="18">
        <v>206</v>
      </c>
      <c r="G12781" t="s">
        <v>2242</v>
      </c>
      <c r="H12781" t="s">
        <v>2228</v>
      </c>
      <c r="I12781" t="s">
        <v>7996</v>
      </c>
      <c r="J12781" t="s">
        <v>15946</v>
      </c>
      <c r="L12781" s="5"/>
      <c r="P12781" t="s">
        <v>15946</v>
      </c>
    </row>
    <row r="12782" spans="2:16" x14ac:dyDescent="0.25">
      <c r="B12782" t="s">
        <v>4</v>
      </c>
      <c r="C12782" t="s">
        <v>16</v>
      </c>
      <c r="D12782" s="6">
        <v>0</v>
      </c>
      <c r="E12782" s="6">
        <v>0</v>
      </c>
      <c r="F12782" s="18">
        <v>248.5</v>
      </c>
      <c r="G12782" t="s">
        <v>2242</v>
      </c>
      <c r="H12782" t="s">
        <v>2229</v>
      </c>
      <c r="I12782" t="s">
        <v>7997</v>
      </c>
      <c r="J12782" t="s">
        <v>15947</v>
      </c>
      <c r="L12782" s="5"/>
      <c r="P12782" t="s">
        <v>15947</v>
      </c>
    </row>
    <row r="12783" spans="2:16" x14ac:dyDescent="0.25">
      <c r="B12783" t="s">
        <v>4</v>
      </c>
      <c r="C12783" t="s">
        <v>16</v>
      </c>
      <c r="D12783" s="6">
        <v>0</v>
      </c>
      <c r="E12783" s="6">
        <v>0</v>
      </c>
      <c r="F12783" s="18">
        <v>269.5</v>
      </c>
      <c r="G12783" t="s">
        <v>2242</v>
      </c>
      <c r="H12783" t="s">
        <v>2230</v>
      </c>
      <c r="I12783" t="s">
        <v>7998</v>
      </c>
      <c r="J12783" t="s">
        <v>15948</v>
      </c>
      <c r="L12783" s="5"/>
      <c r="P12783" t="s">
        <v>15948</v>
      </c>
    </row>
    <row r="12784" spans="2:16" x14ac:dyDescent="0.25">
      <c r="B12784" t="s">
        <v>4</v>
      </c>
      <c r="C12784" t="s">
        <v>16</v>
      </c>
      <c r="D12784" s="6">
        <v>0</v>
      </c>
      <c r="E12784" s="6">
        <v>0</v>
      </c>
      <c r="F12784" s="18">
        <v>158.5</v>
      </c>
      <c r="G12784" t="s">
        <v>2242</v>
      </c>
      <c r="H12784" t="s">
        <v>2231</v>
      </c>
      <c r="I12784" t="s">
        <v>7999</v>
      </c>
      <c r="J12784" t="s">
        <v>15949</v>
      </c>
      <c r="L12784" s="5"/>
      <c r="P12784" t="s">
        <v>15949</v>
      </c>
    </row>
    <row r="12785" spans="2:16" x14ac:dyDescent="0.25">
      <c r="B12785" t="s">
        <v>4</v>
      </c>
      <c r="C12785" t="s">
        <v>16</v>
      </c>
      <c r="D12785" s="6">
        <v>0</v>
      </c>
      <c r="E12785" s="6">
        <v>0</v>
      </c>
      <c r="F12785" s="18">
        <v>170</v>
      </c>
      <c r="G12785" t="s">
        <v>2242</v>
      </c>
      <c r="H12785" t="s">
        <v>2232</v>
      </c>
      <c r="I12785" t="s">
        <v>8000</v>
      </c>
      <c r="J12785" t="s">
        <v>15950</v>
      </c>
      <c r="L12785" s="5"/>
      <c r="P12785" t="s">
        <v>15950</v>
      </c>
    </row>
    <row r="12786" spans="2:16" x14ac:dyDescent="0.25">
      <c r="B12786" t="s">
        <v>4</v>
      </c>
      <c r="C12786" t="s">
        <v>16</v>
      </c>
      <c r="D12786" s="6">
        <v>0</v>
      </c>
      <c r="E12786" s="6">
        <v>0</v>
      </c>
      <c r="F12786" s="18">
        <v>269.5</v>
      </c>
      <c r="G12786" t="s">
        <v>2242</v>
      </c>
      <c r="H12786" t="s">
        <v>2233</v>
      </c>
      <c r="I12786" t="s">
        <v>8001</v>
      </c>
      <c r="J12786" t="s">
        <v>15951</v>
      </c>
      <c r="L12786" s="5"/>
      <c r="P12786" t="s">
        <v>15951</v>
      </c>
    </row>
    <row r="12787" spans="2:16" x14ac:dyDescent="0.25">
      <c r="B12787" t="s">
        <v>4</v>
      </c>
      <c r="C12787" t="s">
        <v>16</v>
      </c>
      <c r="D12787" s="6">
        <v>0</v>
      </c>
      <c r="E12787" s="6">
        <v>0</v>
      </c>
      <c r="F12787" s="18">
        <v>211.5</v>
      </c>
      <c r="G12787" t="s">
        <v>2242</v>
      </c>
      <c r="H12787" t="s">
        <v>2234</v>
      </c>
      <c r="I12787" t="s">
        <v>8002</v>
      </c>
      <c r="J12787" t="s">
        <v>15952</v>
      </c>
      <c r="L12787" s="5"/>
      <c r="P12787" t="s">
        <v>15952</v>
      </c>
    </row>
    <row r="12788" spans="2:16" x14ac:dyDescent="0.25">
      <c r="B12788" t="s">
        <v>4</v>
      </c>
      <c r="C12788" t="s">
        <v>16</v>
      </c>
      <c r="D12788" s="6">
        <v>0</v>
      </c>
      <c r="E12788" s="6">
        <v>0</v>
      </c>
      <c r="F12788" s="18">
        <v>170</v>
      </c>
      <c r="G12788" t="s">
        <v>2242</v>
      </c>
      <c r="H12788" t="s">
        <v>2235</v>
      </c>
      <c r="I12788" t="s">
        <v>8003</v>
      </c>
      <c r="J12788" t="s">
        <v>15953</v>
      </c>
      <c r="L12788" s="5"/>
      <c r="P12788" t="s">
        <v>15953</v>
      </c>
    </row>
    <row r="12789" spans="2:16" x14ac:dyDescent="0.25">
      <c r="B12789" t="s">
        <v>4</v>
      </c>
      <c r="C12789" t="s">
        <v>16</v>
      </c>
      <c r="D12789" s="6">
        <v>0</v>
      </c>
      <c r="E12789" s="6">
        <v>0</v>
      </c>
      <c r="F12789" s="18">
        <v>269.5</v>
      </c>
      <c r="G12789" t="s">
        <v>2242</v>
      </c>
      <c r="H12789" t="s">
        <v>2236</v>
      </c>
      <c r="I12789" t="s">
        <v>8004</v>
      </c>
      <c r="J12789" t="s">
        <v>15954</v>
      </c>
      <c r="L12789" s="5"/>
      <c r="P12789" t="s">
        <v>15954</v>
      </c>
    </row>
    <row r="12790" spans="2:16" x14ac:dyDescent="0.25">
      <c r="B12790" t="s">
        <v>4</v>
      </c>
      <c r="C12790" t="s">
        <v>16</v>
      </c>
      <c r="D12790" s="6">
        <v>0</v>
      </c>
      <c r="E12790" s="6">
        <v>0</v>
      </c>
      <c r="F12790" s="18">
        <v>291</v>
      </c>
      <c r="G12790" t="s">
        <v>2213</v>
      </c>
      <c r="H12790" t="s">
        <v>2239</v>
      </c>
      <c r="I12790" t="s">
        <v>876</v>
      </c>
      <c r="J12790" t="s">
        <v>15955</v>
      </c>
      <c r="L12790" s="5"/>
      <c r="P12790" t="s">
        <v>15955</v>
      </c>
    </row>
    <row r="12791" spans="2:16" x14ac:dyDescent="0.25">
      <c r="B12791" t="s">
        <v>4</v>
      </c>
      <c r="C12791" t="s">
        <v>16</v>
      </c>
      <c r="D12791" s="6">
        <v>0</v>
      </c>
      <c r="E12791" s="6">
        <v>0</v>
      </c>
      <c r="F12791" s="18">
        <v>296</v>
      </c>
      <c r="G12791" t="s">
        <v>2213</v>
      </c>
      <c r="H12791" t="s">
        <v>2240</v>
      </c>
      <c r="I12791" t="s">
        <v>8005</v>
      </c>
      <c r="J12791" t="s">
        <v>15956</v>
      </c>
      <c r="L12791" s="5"/>
      <c r="P12791" t="s">
        <v>15956</v>
      </c>
    </row>
    <row r="12792" spans="2:16" x14ac:dyDescent="0.25">
      <c r="B12792" t="s">
        <v>4</v>
      </c>
      <c r="C12792" t="s">
        <v>16</v>
      </c>
      <c r="D12792" s="6">
        <v>0</v>
      </c>
      <c r="E12792" s="6">
        <v>0</v>
      </c>
      <c r="F12792" s="18">
        <v>264.5</v>
      </c>
      <c r="G12792" t="s">
        <v>2213</v>
      </c>
      <c r="H12792" t="s">
        <v>2241</v>
      </c>
      <c r="I12792" t="s">
        <v>8006</v>
      </c>
      <c r="J12792" t="s">
        <v>15957</v>
      </c>
      <c r="L12792" s="5"/>
      <c r="P12792" t="s">
        <v>15957</v>
      </c>
    </row>
    <row r="12793" spans="2:16" x14ac:dyDescent="0.25">
      <c r="B12793" t="s">
        <v>4</v>
      </c>
      <c r="C12793" t="s">
        <v>16</v>
      </c>
      <c r="D12793" s="6">
        <v>0</v>
      </c>
      <c r="E12793" s="6">
        <v>0</v>
      </c>
      <c r="F12793" s="18">
        <v>217</v>
      </c>
      <c r="G12793" t="s">
        <v>2213</v>
      </c>
      <c r="H12793" t="s">
        <v>2242</v>
      </c>
      <c r="I12793" t="s">
        <v>846</v>
      </c>
      <c r="J12793" t="s">
        <v>15958</v>
      </c>
      <c r="L12793" s="5"/>
      <c r="P12793" t="s">
        <v>15958</v>
      </c>
    </row>
    <row r="12794" spans="2:16" x14ac:dyDescent="0.25">
      <c r="B12794" t="s">
        <v>4</v>
      </c>
      <c r="C12794" t="s">
        <v>16</v>
      </c>
      <c r="D12794" s="6">
        <v>0</v>
      </c>
      <c r="E12794" s="6">
        <v>0</v>
      </c>
      <c r="F12794" s="18">
        <v>322.5</v>
      </c>
      <c r="G12794" t="s">
        <v>2213</v>
      </c>
      <c r="H12794" t="s">
        <v>2243</v>
      </c>
      <c r="I12794" t="s">
        <v>8007</v>
      </c>
      <c r="J12794" t="s">
        <v>15959</v>
      </c>
      <c r="L12794" s="5"/>
      <c r="P12794" t="s">
        <v>15959</v>
      </c>
    </row>
    <row r="12795" spans="2:16" x14ac:dyDescent="0.25">
      <c r="B12795" t="s">
        <v>4</v>
      </c>
      <c r="C12795" t="s">
        <v>16</v>
      </c>
      <c r="D12795" s="6">
        <v>0</v>
      </c>
      <c r="E12795" s="6">
        <v>0</v>
      </c>
      <c r="F12795" s="18">
        <v>217</v>
      </c>
      <c r="G12795" t="s">
        <v>2213</v>
      </c>
      <c r="H12795" t="s">
        <v>2244</v>
      </c>
      <c r="I12795" t="s">
        <v>8008</v>
      </c>
      <c r="J12795" t="s">
        <v>15960</v>
      </c>
      <c r="L12795" s="5"/>
      <c r="P12795" t="s">
        <v>15960</v>
      </c>
    </row>
    <row r="12796" spans="2:16" x14ac:dyDescent="0.25">
      <c r="B12796" t="s">
        <v>4</v>
      </c>
      <c r="C12796" t="s">
        <v>16</v>
      </c>
      <c r="D12796" s="6">
        <v>0</v>
      </c>
      <c r="E12796" s="6">
        <v>0</v>
      </c>
      <c r="F12796" s="18">
        <v>322.5</v>
      </c>
      <c r="G12796" t="s">
        <v>2213</v>
      </c>
      <c r="H12796" t="s">
        <v>2245</v>
      </c>
      <c r="I12796" t="s">
        <v>15961</v>
      </c>
      <c r="J12796" t="s">
        <v>15962</v>
      </c>
      <c r="L12796" s="5"/>
      <c r="P12796" t="s">
        <v>15962</v>
      </c>
    </row>
    <row r="12797" spans="2:16" x14ac:dyDescent="0.25">
      <c r="B12797" t="s">
        <v>4</v>
      </c>
      <c r="C12797" t="s">
        <v>16</v>
      </c>
      <c r="D12797" s="6">
        <v>0</v>
      </c>
      <c r="E12797" s="6">
        <v>0</v>
      </c>
      <c r="F12797" s="18">
        <v>322.5</v>
      </c>
      <c r="G12797" t="s">
        <v>2213</v>
      </c>
      <c r="H12797" t="s">
        <v>15211</v>
      </c>
      <c r="I12797" t="s">
        <v>15963</v>
      </c>
      <c r="J12797" t="s">
        <v>15964</v>
      </c>
      <c r="L12797" s="5"/>
      <c r="P12797" t="s">
        <v>15964</v>
      </c>
    </row>
    <row r="12798" spans="2:16" x14ac:dyDescent="0.25">
      <c r="B12798" t="s">
        <v>4</v>
      </c>
      <c r="C12798" t="s">
        <v>16</v>
      </c>
      <c r="D12798" s="6">
        <v>0</v>
      </c>
      <c r="E12798" s="6">
        <v>0</v>
      </c>
      <c r="F12798" s="18">
        <v>206</v>
      </c>
      <c r="G12798" t="s">
        <v>2213</v>
      </c>
      <c r="H12798" t="s">
        <v>2237</v>
      </c>
      <c r="I12798" t="s">
        <v>215</v>
      </c>
      <c r="J12798" t="s">
        <v>15965</v>
      </c>
      <c r="L12798" s="5"/>
      <c r="P12798" t="s">
        <v>15965</v>
      </c>
    </row>
    <row r="12799" spans="2:16" x14ac:dyDescent="0.25">
      <c r="B12799" t="s">
        <v>4</v>
      </c>
      <c r="C12799" t="s">
        <v>16</v>
      </c>
      <c r="D12799" s="6">
        <v>0</v>
      </c>
      <c r="E12799" s="6">
        <v>0</v>
      </c>
      <c r="F12799" s="18">
        <v>217</v>
      </c>
      <c r="G12799" t="s">
        <v>2213</v>
      </c>
      <c r="H12799" t="s">
        <v>2246</v>
      </c>
      <c r="I12799" t="s">
        <v>8009</v>
      </c>
      <c r="J12799" t="s">
        <v>15966</v>
      </c>
      <c r="L12799" s="5"/>
      <c r="P12799" t="s">
        <v>15966</v>
      </c>
    </row>
    <row r="12800" spans="2:16" x14ac:dyDescent="0.25">
      <c r="B12800" t="s">
        <v>4</v>
      </c>
      <c r="C12800" t="s">
        <v>16</v>
      </c>
      <c r="D12800" s="6">
        <v>0</v>
      </c>
      <c r="E12800" s="6">
        <v>0</v>
      </c>
      <c r="F12800" s="18">
        <v>206</v>
      </c>
      <c r="G12800" t="s">
        <v>2213</v>
      </c>
      <c r="H12800" t="s">
        <v>2238</v>
      </c>
      <c r="I12800" t="s">
        <v>933</v>
      </c>
      <c r="J12800" t="s">
        <v>15967</v>
      </c>
      <c r="L12800" s="5"/>
      <c r="P12800" t="s">
        <v>15967</v>
      </c>
    </row>
    <row r="12801" spans="2:16" x14ac:dyDescent="0.25">
      <c r="B12801" t="s">
        <v>4</v>
      </c>
      <c r="C12801" t="s">
        <v>16</v>
      </c>
      <c r="D12801" s="6">
        <v>0</v>
      </c>
      <c r="E12801" s="6">
        <v>0</v>
      </c>
      <c r="F12801" s="18">
        <v>296</v>
      </c>
      <c r="G12801" t="s">
        <v>2213</v>
      </c>
      <c r="H12801" t="s">
        <v>2247</v>
      </c>
      <c r="I12801" t="s">
        <v>8010</v>
      </c>
      <c r="J12801" t="s">
        <v>15968</v>
      </c>
      <c r="L12801" s="5"/>
      <c r="P12801" t="s">
        <v>15968</v>
      </c>
    </row>
    <row r="12802" spans="2:16" x14ac:dyDescent="0.25">
      <c r="B12802" t="s">
        <v>4</v>
      </c>
      <c r="C12802" t="s">
        <v>16</v>
      </c>
      <c r="D12802" s="6">
        <v>0</v>
      </c>
      <c r="E12802" s="6">
        <v>0</v>
      </c>
      <c r="F12802" s="18">
        <v>322.5</v>
      </c>
      <c r="G12802" t="s">
        <v>2213</v>
      </c>
      <c r="H12802" t="s">
        <v>2248</v>
      </c>
      <c r="I12802" t="s">
        <v>15969</v>
      </c>
      <c r="J12802" t="s">
        <v>15970</v>
      </c>
      <c r="L12802" s="5"/>
      <c r="P12802" t="s">
        <v>15970</v>
      </c>
    </row>
    <row r="12803" spans="2:16" x14ac:dyDescent="0.25">
      <c r="B12803" t="s">
        <v>4</v>
      </c>
      <c r="C12803" t="s">
        <v>16</v>
      </c>
      <c r="D12803" s="6">
        <v>0</v>
      </c>
      <c r="E12803" s="6">
        <v>0</v>
      </c>
      <c r="F12803" s="18">
        <v>158.5</v>
      </c>
      <c r="G12803" t="s">
        <v>2214</v>
      </c>
      <c r="H12803" t="s">
        <v>2239</v>
      </c>
      <c r="I12803" t="s">
        <v>8011</v>
      </c>
      <c r="J12803" t="s">
        <v>15971</v>
      </c>
      <c r="L12803" s="5"/>
      <c r="P12803" t="s">
        <v>15971</v>
      </c>
    </row>
    <row r="12804" spans="2:16" x14ac:dyDescent="0.25">
      <c r="B12804" t="s">
        <v>4</v>
      </c>
      <c r="C12804" t="s">
        <v>16</v>
      </c>
      <c r="D12804" s="6">
        <v>0</v>
      </c>
      <c r="E12804" s="6">
        <v>0</v>
      </c>
      <c r="F12804" s="18">
        <v>164</v>
      </c>
      <c r="G12804" t="s">
        <v>2214</v>
      </c>
      <c r="H12804" t="s">
        <v>2240</v>
      </c>
      <c r="I12804" t="s">
        <v>8012</v>
      </c>
      <c r="J12804" t="s">
        <v>15972</v>
      </c>
      <c r="L12804" s="5"/>
      <c r="P12804" t="s">
        <v>15972</v>
      </c>
    </row>
    <row r="12805" spans="2:16" x14ac:dyDescent="0.25">
      <c r="B12805" t="s">
        <v>4</v>
      </c>
      <c r="C12805" t="s">
        <v>16</v>
      </c>
      <c r="D12805" s="6">
        <v>0</v>
      </c>
      <c r="E12805" s="6">
        <v>0</v>
      </c>
      <c r="F12805" s="18">
        <v>153</v>
      </c>
      <c r="G12805" t="s">
        <v>2214</v>
      </c>
      <c r="H12805" t="s">
        <v>2241</v>
      </c>
      <c r="I12805" t="s">
        <v>8013</v>
      </c>
      <c r="J12805" t="s">
        <v>15973</v>
      </c>
      <c r="L12805" s="5"/>
      <c r="P12805" t="s">
        <v>15973</v>
      </c>
    </row>
    <row r="12806" spans="2:16" x14ac:dyDescent="0.25">
      <c r="B12806" t="s">
        <v>4</v>
      </c>
      <c r="C12806" t="s">
        <v>16</v>
      </c>
      <c r="D12806" s="6">
        <v>0</v>
      </c>
      <c r="E12806" s="6">
        <v>0</v>
      </c>
      <c r="F12806" s="18">
        <v>222</v>
      </c>
      <c r="G12806" t="s">
        <v>2214</v>
      </c>
      <c r="H12806" t="s">
        <v>2242</v>
      </c>
      <c r="I12806" t="s">
        <v>8014</v>
      </c>
      <c r="J12806" t="s">
        <v>15974</v>
      </c>
      <c r="L12806" s="5"/>
      <c r="P12806" t="s">
        <v>15974</v>
      </c>
    </row>
    <row r="12807" spans="2:16" x14ac:dyDescent="0.25">
      <c r="B12807" t="s">
        <v>4</v>
      </c>
      <c r="C12807" t="s">
        <v>16</v>
      </c>
      <c r="D12807" s="6">
        <v>0</v>
      </c>
      <c r="E12807" s="6">
        <v>0</v>
      </c>
      <c r="F12807" s="18">
        <v>328</v>
      </c>
      <c r="G12807" t="s">
        <v>2214</v>
      </c>
      <c r="H12807" t="s">
        <v>2243</v>
      </c>
      <c r="I12807" t="s">
        <v>8015</v>
      </c>
      <c r="J12807" t="s">
        <v>15975</v>
      </c>
      <c r="L12807" s="5"/>
      <c r="P12807" t="s">
        <v>15975</v>
      </c>
    </row>
    <row r="12808" spans="2:16" x14ac:dyDescent="0.25">
      <c r="B12808" t="s">
        <v>4</v>
      </c>
      <c r="C12808" t="s">
        <v>16</v>
      </c>
      <c r="D12808" s="6">
        <v>0</v>
      </c>
      <c r="E12808" s="6">
        <v>0</v>
      </c>
      <c r="F12808" s="18">
        <v>222</v>
      </c>
      <c r="G12808" t="s">
        <v>2214</v>
      </c>
      <c r="H12808" t="s">
        <v>2244</v>
      </c>
      <c r="I12808" t="s">
        <v>8016</v>
      </c>
      <c r="J12808" t="s">
        <v>15976</v>
      </c>
      <c r="L12808" s="5"/>
      <c r="P12808" t="s">
        <v>15976</v>
      </c>
    </row>
    <row r="12809" spans="2:16" x14ac:dyDescent="0.25">
      <c r="B12809" t="s">
        <v>4</v>
      </c>
      <c r="C12809" t="s">
        <v>16</v>
      </c>
      <c r="D12809" s="6">
        <v>0</v>
      </c>
      <c r="E12809" s="6">
        <v>0</v>
      </c>
      <c r="F12809" s="18">
        <v>328</v>
      </c>
      <c r="G12809" t="s">
        <v>2214</v>
      </c>
      <c r="H12809" t="s">
        <v>2245</v>
      </c>
      <c r="I12809" t="s">
        <v>15977</v>
      </c>
      <c r="J12809" t="s">
        <v>15978</v>
      </c>
      <c r="L12809" s="5"/>
      <c r="P12809" t="s">
        <v>15978</v>
      </c>
    </row>
    <row r="12810" spans="2:16" x14ac:dyDescent="0.25">
      <c r="B12810" t="s">
        <v>4</v>
      </c>
      <c r="C12810" t="s">
        <v>16</v>
      </c>
      <c r="D12810" s="6">
        <v>0</v>
      </c>
      <c r="E12810" s="6">
        <v>0</v>
      </c>
      <c r="F12810" s="18">
        <v>328</v>
      </c>
      <c r="G12810" t="s">
        <v>2214</v>
      </c>
      <c r="H12810" t="s">
        <v>15211</v>
      </c>
      <c r="I12810" t="s">
        <v>15979</v>
      </c>
      <c r="J12810" t="s">
        <v>15980</v>
      </c>
      <c r="L12810" s="5"/>
      <c r="P12810" t="s">
        <v>15980</v>
      </c>
    </row>
    <row r="12811" spans="2:16" x14ac:dyDescent="0.25">
      <c r="B12811" t="s">
        <v>4</v>
      </c>
      <c r="C12811" t="s">
        <v>16</v>
      </c>
      <c r="D12811" s="6">
        <v>0</v>
      </c>
      <c r="E12811" s="6">
        <v>0</v>
      </c>
      <c r="F12811" s="18">
        <v>211.5</v>
      </c>
      <c r="G12811" t="s">
        <v>2214</v>
      </c>
      <c r="H12811" t="s">
        <v>2237</v>
      </c>
      <c r="I12811" t="s">
        <v>5465</v>
      </c>
      <c r="J12811" t="s">
        <v>15981</v>
      </c>
      <c r="L12811" s="5"/>
      <c r="P12811" t="s">
        <v>15981</v>
      </c>
    </row>
    <row r="12812" spans="2:16" x14ac:dyDescent="0.25">
      <c r="B12812" t="s">
        <v>4</v>
      </c>
      <c r="C12812" t="s">
        <v>16</v>
      </c>
      <c r="D12812" s="6">
        <v>0</v>
      </c>
      <c r="E12812" s="6">
        <v>0</v>
      </c>
      <c r="F12812" s="18">
        <v>222</v>
      </c>
      <c r="G12812" t="s">
        <v>2214</v>
      </c>
      <c r="H12812" t="s">
        <v>2246</v>
      </c>
      <c r="I12812" t="s">
        <v>8017</v>
      </c>
      <c r="J12812" t="s">
        <v>15982</v>
      </c>
      <c r="L12812" s="5"/>
      <c r="P12812" t="s">
        <v>15982</v>
      </c>
    </row>
    <row r="12813" spans="2:16" x14ac:dyDescent="0.25">
      <c r="B12813" t="s">
        <v>4</v>
      </c>
      <c r="C12813" t="s">
        <v>16</v>
      </c>
      <c r="D12813" s="6">
        <v>0</v>
      </c>
      <c r="E12813" s="6">
        <v>0</v>
      </c>
      <c r="F12813" s="18">
        <v>211.5</v>
      </c>
      <c r="G12813" t="s">
        <v>2214</v>
      </c>
      <c r="H12813" t="s">
        <v>2238</v>
      </c>
      <c r="I12813" t="s">
        <v>5471</v>
      </c>
      <c r="J12813" t="s">
        <v>15983</v>
      </c>
      <c r="L12813" s="5"/>
      <c r="P12813" t="s">
        <v>15983</v>
      </c>
    </row>
    <row r="12814" spans="2:16" x14ac:dyDescent="0.25">
      <c r="B12814" t="s">
        <v>4</v>
      </c>
      <c r="C12814" t="s">
        <v>16</v>
      </c>
      <c r="D12814" s="6">
        <v>0</v>
      </c>
      <c r="E12814" s="6">
        <v>0</v>
      </c>
      <c r="F12814" s="18">
        <v>174.5</v>
      </c>
      <c r="G12814" t="s">
        <v>2214</v>
      </c>
      <c r="H12814" t="s">
        <v>2247</v>
      </c>
      <c r="I12814" t="s">
        <v>8018</v>
      </c>
      <c r="J12814" t="s">
        <v>15984</v>
      </c>
      <c r="L12814" s="5"/>
      <c r="P12814" t="s">
        <v>15984</v>
      </c>
    </row>
    <row r="12815" spans="2:16" x14ac:dyDescent="0.25">
      <c r="B12815" t="s">
        <v>4</v>
      </c>
      <c r="C12815" t="s">
        <v>16</v>
      </c>
      <c r="D12815" s="6">
        <v>0</v>
      </c>
      <c r="E12815" s="6">
        <v>0</v>
      </c>
      <c r="F12815" s="18">
        <v>328</v>
      </c>
      <c r="G12815" t="s">
        <v>2214</v>
      </c>
      <c r="H12815" t="s">
        <v>2248</v>
      </c>
      <c r="I12815" t="s">
        <v>15985</v>
      </c>
      <c r="J12815" t="s">
        <v>15986</v>
      </c>
      <c r="L12815" s="5"/>
      <c r="P12815" t="s">
        <v>15986</v>
      </c>
    </row>
    <row r="12816" spans="2:16" x14ac:dyDescent="0.25">
      <c r="B12816" t="s">
        <v>4</v>
      </c>
      <c r="C12816" t="s">
        <v>16</v>
      </c>
      <c r="D12816" s="6">
        <v>0</v>
      </c>
      <c r="E12816" s="6">
        <v>0</v>
      </c>
      <c r="F12816" s="18">
        <v>158.5</v>
      </c>
      <c r="G12816" t="s">
        <v>2215</v>
      </c>
      <c r="H12816" t="s">
        <v>2239</v>
      </c>
      <c r="I12816" t="s">
        <v>8019</v>
      </c>
      <c r="J12816" t="s">
        <v>15987</v>
      </c>
      <c r="L12816" s="5"/>
      <c r="P12816" t="s">
        <v>15987</v>
      </c>
    </row>
    <row r="12817" spans="2:16" x14ac:dyDescent="0.25">
      <c r="B12817" t="s">
        <v>4</v>
      </c>
      <c r="C12817" t="s">
        <v>16</v>
      </c>
      <c r="D12817" s="6">
        <v>0</v>
      </c>
      <c r="E12817" s="6">
        <v>0</v>
      </c>
      <c r="F12817" s="18">
        <v>164</v>
      </c>
      <c r="G12817" t="s">
        <v>2215</v>
      </c>
      <c r="H12817" t="s">
        <v>2240</v>
      </c>
      <c r="I12817" t="s">
        <v>8020</v>
      </c>
      <c r="J12817" t="s">
        <v>15988</v>
      </c>
      <c r="L12817" s="5"/>
      <c r="P12817" t="s">
        <v>15988</v>
      </c>
    </row>
    <row r="12818" spans="2:16" x14ac:dyDescent="0.25">
      <c r="B12818" t="s">
        <v>4</v>
      </c>
      <c r="C12818" t="s">
        <v>16</v>
      </c>
      <c r="D12818" s="6">
        <v>0</v>
      </c>
      <c r="E12818" s="6">
        <v>0</v>
      </c>
      <c r="F12818" s="18">
        <v>153</v>
      </c>
      <c r="G12818" t="s">
        <v>2215</v>
      </c>
      <c r="H12818" t="s">
        <v>2241</v>
      </c>
      <c r="I12818" t="s">
        <v>8021</v>
      </c>
      <c r="J12818" t="s">
        <v>15989</v>
      </c>
      <c r="L12818" s="5"/>
      <c r="P12818" t="s">
        <v>15989</v>
      </c>
    </row>
    <row r="12819" spans="2:16" x14ac:dyDescent="0.25">
      <c r="B12819" t="s">
        <v>4</v>
      </c>
      <c r="C12819" t="s">
        <v>16</v>
      </c>
      <c r="D12819" s="6">
        <v>0</v>
      </c>
      <c r="E12819" s="6">
        <v>0</v>
      </c>
      <c r="F12819" s="18">
        <v>222</v>
      </c>
      <c r="G12819" t="s">
        <v>2215</v>
      </c>
      <c r="H12819" t="s">
        <v>2242</v>
      </c>
      <c r="I12819" t="s">
        <v>8022</v>
      </c>
      <c r="J12819" t="s">
        <v>15990</v>
      </c>
      <c r="L12819" s="5"/>
      <c r="P12819" t="s">
        <v>15990</v>
      </c>
    </row>
    <row r="12820" spans="2:16" x14ac:dyDescent="0.25">
      <c r="B12820" t="s">
        <v>4</v>
      </c>
      <c r="C12820" t="s">
        <v>16</v>
      </c>
      <c r="D12820" s="6">
        <v>0</v>
      </c>
      <c r="E12820" s="6">
        <v>0</v>
      </c>
      <c r="F12820" s="18">
        <v>328</v>
      </c>
      <c r="G12820" t="s">
        <v>2215</v>
      </c>
      <c r="H12820" t="s">
        <v>2243</v>
      </c>
      <c r="I12820" t="s">
        <v>8023</v>
      </c>
      <c r="J12820" t="s">
        <v>15991</v>
      </c>
      <c r="L12820" s="5"/>
      <c r="P12820" t="s">
        <v>15991</v>
      </c>
    </row>
    <row r="12821" spans="2:16" x14ac:dyDescent="0.25">
      <c r="B12821" t="s">
        <v>4</v>
      </c>
      <c r="C12821" t="s">
        <v>16</v>
      </c>
      <c r="D12821" s="6">
        <v>0</v>
      </c>
      <c r="E12821" s="6">
        <v>0</v>
      </c>
      <c r="F12821" s="18">
        <v>222</v>
      </c>
      <c r="G12821" t="s">
        <v>2215</v>
      </c>
      <c r="H12821" t="s">
        <v>2244</v>
      </c>
      <c r="I12821" t="s">
        <v>8024</v>
      </c>
      <c r="J12821" t="s">
        <v>15992</v>
      </c>
      <c r="L12821" s="5"/>
      <c r="P12821" t="s">
        <v>15992</v>
      </c>
    </row>
    <row r="12822" spans="2:16" x14ac:dyDescent="0.25">
      <c r="B12822" t="s">
        <v>4</v>
      </c>
      <c r="C12822" t="s">
        <v>16</v>
      </c>
      <c r="D12822" s="6">
        <v>0</v>
      </c>
      <c r="E12822" s="6">
        <v>0</v>
      </c>
      <c r="F12822" s="18">
        <v>328</v>
      </c>
      <c r="G12822" t="s">
        <v>2215</v>
      </c>
      <c r="H12822" t="s">
        <v>2245</v>
      </c>
      <c r="I12822" t="s">
        <v>15993</v>
      </c>
      <c r="J12822" t="s">
        <v>15994</v>
      </c>
      <c r="L12822" s="5"/>
      <c r="P12822" t="s">
        <v>15994</v>
      </c>
    </row>
    <row r="12823" spans="2:16" x14ac:dyDescent="0.25">
      <c r="B12823" t="s">
        <v>4</v>
      </c>
      <c r="C12823" t="s">
        <v>16</v>
      </c>
      <c r="D12823" s="6">
        <v>0</v>
      </c>
      <c r="E12823" s="6">
        <v>0</v>
      </c>
      <c r="F12823" s="18">
        <v>328</v>
      </c>
      <c r="G12823" t="s">
        <v>2215</v>
      </c>
      <c r="H12823" t="s">
        <v>15211</v>
      </c>
      <c r="I12823" t="s">
        <v>15995</v>
      </c>
      <c r="J12823" t="s">
        <v>15996</v>
      </c>
      <c r="L12823" s="5"/>
      <c r="P12823" t="s">
        <v>15996</v>
      </c>
    </row>
    <row r="12824" spans="2:16" x14ac:dyDescent="0.25">
      <c r="B12824" t="s">
        <v>4</v>
      </c>
      <c r="C12824" t="s">
        <v>16</v>
      </c>
      <c r="D12824" s="6">
        <v>0</v>
      </c>
      <c r="E12824" s="6">
        <v>0</v>
      </c>
      <c r="F12824" s="18">
        <v>211.5</v>
      </c>
      <c r="G12824" t="s">
        <v>2215</v>
      </c>
      <c r="H12824" t="s">
        <v>2237</v>
      </c>
      <c r="I12824" t="s">
        <v>5564</v>
      </c>
      <c r="J12824" t="s">
        <v>15997</v>
      </c>
      <c r="L12824" s="5"/>
      <c r="P12824" t="s">
        <v>15997</v>
      </c>
    </row>
    <row r="12825" spans="2:16" x14ac:dyDescent="0.25">
      <c r="B12825" t="s">
        <v>4</v>
      </c>
      <c r="C12825" t="s">
        <v>16</v>
      </c>
      <c r="D12825" s="6">
        <v>0</v>
      </c>
      <c r="E12825" s="6">
        <v>0</v>
      </c>
      <c r="F12825" s="18">
        <v>222</v>
      </c>
      <c r="G12825" t="s">
        <v>2215</v>
      </c>
      <c r="H12825" t="s">
        <v>2246</v>
      </c>
      <c r="I12825" t="s">
        <v>8025</v>
      </c>
      <c r="J12825" t="s">
        <v>15998</v>
      </c>
      <c r="L12825" s="5"/>
      <c r="P12825" t="s">
        <v>15998</v>
      </c>
    </row>
    <row r="12826" spans="2:16" x14ac:dyDescent="0.25">
      <c r="B12826" t="s">
        <v>4</v>
      </c>
      <c r="C12826" t="s">
        <v>16</v>
      </c>
      <c r="D12826" s="6">
        <v>0</v>
      </c>
      <c r="E12826" s="6">
        <v>0</v>
      </c>
      <c r="F12826" s="18">
        <v>211.5</v>
      </c>
      <c r="G12826" t="s">
        <v>2215</v>
      </c>
      <c r="H12826" t="s">
        <v>2238</v>
      </c>
      <c r="I12826" t="s">
        <v>5570</v>
      </c>
      <c r="J12826" t="s">
        <v>15999</v>
      </c>
      <c r="L12826" s="5"/>
      <c r="P12826" t="s">
        <v>15999</v>
      </c>
    </row>
    <row r="12827" spans="2:16" x14ac:dyDescent="0.25">
      <c r="B12827" t="s">
        <v>4</v>
      </c>
      <c r="C12827" t="s">
        <v>16</v>
      </c>
      <c r="D12827" s="6">
        <v>0</v>
      </c>
      <c r="E12827" s="6">
        <v>0</v>
      </c>
      <c r="F12827" s="18">
        <v>174.5</v>
      </c>
      <c r="G12827" t="s">
        <v>2215</v>
      </c>
      <c r="H12827" t="s">
        <v>2247</v>
      </c>
      <c r="I12827" t="s">
        <v>8026</v>
      </c>
      <c r="J12827" t="s">
        <v>16000</v>
      </c>
      <c r="L12827" s="5"/>
      <c r="P12827" t="s">
        <v>16000</v>
      </c>
    </row>
    <row r="12828" spans="2:16" x14ac:dyDescent="0.25">
      <c r="B12828" t="s">
        <v>4</v>
      </c>
      <c r="C12828" t="s">
        <v>16</v>
      </c>
      <c r="D12828" s="6">
        <v>0</v>
      </c>
      <c r="E12828" s="6">
        <v>0</v>
      </c>
      <c r="F12828" s="18">
        <v>328</v>
      </c>
      <c r="G12828" t="s">
        <v>2215</v>
      </c>
      <c r="H12828" t="s">
        <v>2248</v>
      </c>
      <c r="I12828" t="s">
        <v>16001</v>
      </c>
      <c r="J12828" t="s">
        <v>16002</v>
      </c>
      <c r="L12828" s="5"/>
      <c r="P12828" t="s">
        <v>16002</v>
      </c>
    </row>
    <row r="12829" spans="2:16" x14ac:dyDescent="0.25">
      <c r="B12829" t="s">
        <v>4</v>
      </c>
      <c r="C12829" t="s">
        <v>16</v>
      </c>
      <c r="D12829" s="6">
        <v>0</v>
      </c>
      <c r="E12829" s="6">
        <v>0</v>
      </c>
      <c r="F12829" s="18">
        <v>246</v>
      </c>
      <c r="G12829" t="s">
        <v>2216</v>
      </c>
      <c r="H12829" t="s">
        <v>2239</v>
      </c>
      <c r="I12829" t="s">
        <v>8075</v>
      </c>
      <c r="J12829" t="s">
        <v>16003</v>
      </c>
      <c r="L12829" s="5"/>
      <c r="P12829" t="s">
        <v>16003</v>
      </c>
    </row>
    <row r="12830" spans="2:16" x14ac:dyDescent="0.25">
      <c r="B12830" t="s">
        <v>4</v>
      </c>
      <c r="C12830" t="s">
        <v>16</v>
      </c>
      <c r="D12830" s="6">
        <v>0</v>
      </c>
      <c r="E12830" s="6">
        <v>0</v>
      </c>
      <c r="F12830" s="18">
        <v>264</v>
      </c>
      <c r="G12830" t="s">
        <v>2216</v>
      </c>
      <c r="H12830" t="s">
        <v>2240</v>
      </c>
      <c r="I12830" t="s">
        <v>8076</v>
      </c>
      <c r="J12830" t="s">
        <v>16004</v>
      </c>
      <c r="L12830" s="5"/>
      <c r="P12830" t="s">
        <v>16004</v>
      </c>
    </row>
    <row r="12831" spans="2:16" x14ac:dyDescent="0.25">
      <c r="B12831" t="s">
        <v>4</v>
      </c>
      <c r="C12831" t="s">
        <v>16</v>
      </c>
      <c r="D12831" s="6">
        <v>0</v>
      </c>
      <c r="E12831" s="6">
        <v>0</v>
      </c>
      <c r="F12831" s="18">
        <v>230</v>
      </c>
      <c r="G12831" t="s">
        <v>2216</v>
      </c>
      <c r="H12831" t="s">
        <v>2241</v>
      </c>
      <c r="I12831" t="s">
        <v>8077</v>
      </c>
      <c r="J12831" t="s">
        <v>16005</v>
      </c>
      <c r="L12831" s="5"/>
      <c r="P12831" t="s">
        <v>16005</v>
      </c>
    </row>
    <row r="12832" spans="2:16" x14ac:dyDescent="0.25">
      <c r="B12832" t="s">
        <v>4</v>
      </c>
      <c r="C12832" t="s">
        <v>16</v>
      </c>
      <c r="D12832" s="6">
        <v>0</v>
      </c>
      <c r="E12832" s="6">
        <v>0</v>
      </c>
      <c r="F12832" s="18">
        <v>180</v>
      </c>
      <c r="G12832" t="s">
        <v>2216</v>
      </c>
      <c r="H12832" t="s">
        <v>2242</v>
      </c>
      <c r="I12832" t="s">
        <v>8078</v>
      </c>
      <c r="J12832" t="s">
        <v>16006</v>
      </c>
      <c r="L12832" s="5"/>
      <c r="P12832" t="s">
        <v>16006</v>
      </c>
    </row>
    <row r="12833" spans="2:16" x14ac:dyDescent="0.25">
      <c r="B12833" t="s">
        <v>4</v>
      </c>
      <c r="C12833" t="s">
        <v>16</v>
      </c>
      <c r="D12833" s="6">
        <v>0</v>
      </c>
      <c r="E12833" s="6">
        <v>0</v>
      </c>
      <c r="F12833" s="18">
        <v>254</v>
      </c>
      <c r="G12833" t="s">
        <v>2216</v>
      </c>
      <c r="H12833" t="s">
        <v>2243</v>
      </c>
      <c r="I12833" t="s">
        <v>8079</v>
      </c>
      <c r="J12833" t="s">
        <v>16007</v>
      </c>
      <c r="L12833" s="5"/>
      <c r="P12833" t="s">
        <v>16007</v>
      </c>
    </row>
    <row r="12834" spans="2:16" x14ac:dyDescent="0.25">
      <c r="B12834" t="s">
        <v>4</v>
      </c>
      <c r="C12834" t="s">
        <v>16</v>
      </c>
      <c r="D12834" s="6">
        <v>0</v>
      </c>
      <c r="E12834" s="6">
        <v>0</v>
      </c>
      <c r="F12834" s="18">
        <v>180</v>
      </c>
      <c r="G12834" t="s">
        <v>2216</v>
      </c>
      <c r="H12834" t="s">
        <v>2244</v>
      </c>
      <c r="I12834" t="s">
        <v>8080</v>
      </c>
      <c r="J12834" t="s">
        <v>16008</v>
      </c>
      <c r="L12834" s="5"/>
      <c r="P12834" t="s">
        <v>16008</v>
      </c>
    </row>
    <row r="12835" spans="2:16" x14ac:dyDescent="0.25">
      <c r="B12835" t="s">
        <v>4</v>
      </c>
      <c r="C12835" t="s">
        <v>16</v>
      </c>
      <c r="D12835" s="6">
        <v>0</v>
      </c>
      <c r="E12835" s="6">
        <v>0</v>
      </c>
      <c r="F12835" s="18">
        <v>254</v>
      </c>
      <c r="G12835" t="s">
        <v>2216</v>
      </c>
      <c r="H12835" t="s">
        <v>2245</v>
      </c>
      <c r="I12835" t="s">
        <v>16009</v>
      </c>
      <c r="J12835" t="s">
        <v>16010</v>
      </c>
      <c r="L12835" s="5"/>
      <c r="P12835" t="s">
        <v>16010</v>
      </c>
    </row>
    <row r="12836" spans="2:16" x14ac:dyDescent="0.25">
      <c r="B12836" t="s">
        <v>4</v>
      </c>
      <c r="C12836" t="s">
        <v>16</v>
      </c>
      <c r="D12836" s="6">
        <v>0</v>
      </c>
      <c r="E12836" s="6">
        <v>0</v>
      </c>
      <c r="F12836" s="18">
        <v>375.5</v>
      </c>
      <c r="G12836" t="s">
        <v>2216</v>
      </c>
      <c r="H12836" t="s">
        <v>15211</v>
      </c>
      <c r="I12836" t="s">
        <v>16011</v>
      </c>
      <c r="J12836" t="s">
        <v>16012</v>
      </c>
      <c r="L12836" s="5"/>
      <c r="P12836" t="s">
        <v>16012</v>
      </c>
    </row>
    <row r="12837" spans="2:16" x14ac:dyDescent="0.25">
      <c r="B12837" t="s">
        <v>4</v>
      </c>
      <c r="C12837" t="s">
        <v>16</v>
      </c>
      <c r="D12837" s="6">
        <v>0</v>
      </c>
      <c r="E12837" s="6">
        <v>0</v>
      </c>
      <c r="F12837" s="18">
        <v>168</v>
      </c>
      <c r="G12837" t="s">
        <v>2216</v>
      </c>
      <c r="H12837" t="s">
        <v>2237</v>
      </c>
      <c r="I12837" t="s">
        <v>484</v>
      </c>
      <c r="J12837" t="s">
        <v>16013</v>
      </c>
      <c r="L12837" s="5"/>
      <c r="P12837" t="s">
        <v>16013</v>
      </c>
    </row>
    <row r="12838" spans="2:16" x14ac:dyDescent="0.25">
      <c r="B12838" t="s">
        <v>4</v>
      </c>
      <c r="C12838" t="s">
        <v>16</v>
      </c>
      <c r="D12838" s="6">
        <v>0</v>
      </c>
      <c r="E12838" s="6">
        <v>0</v>
      </c>
      <c r="F12838" s="18">
        <v>180</v>
      </c>
      <c r="G12838" t="s">
        <v>2216</v>
      </c>
      <c r="H12838" t="s">
        <v>2246</v>
      </c>
      <c r="I12838" t="s">
        <v>8081</v>
      </c>
      <c r="J12838" t="s">
        <v>16014</v>
      </c>
      <c r="L12838" s="5"/>
      <c r="P12838" t="s">
        <v>16014</v>
      </c>
    </row>
    <row r="12839" spans="2:16" x14ac:dyDescent="0.25">
      <c r="B12839" t="s">
        <v>4</v>
      </c>
      <c r="C12839" t="s">
        <v>16</v>
      </c>
      <c r="D12839" s="6">
        <v>0</v>
      </c>
      <c r="E12839" s="6">
        <v>0</v>
      </c>
      <c r="F12839" s="18">
        <v>163</v>
      </c>
      <c r="G12839" t="s">
        <v>2216</v>
      </c>
      <c r="H12839" t="s">
        <v>2238</v>
      </c>
      <c r="I12839" t="s">
        <v>5669</v>
      </c>
      <c r="J12839" t="s">
        <v>16015</v>
      </c>
      <c r="L12839" s="5"/>
      <c r="P12839" t="s">
        <v>16015</v>
      </c>
    </row>
    <row r="12840" spans="2:16" x14ac:dyDescent="0.25">
      <c r="B12840" t="s">
        <v>4</v>
      </c>
      <c r="C12840" t="s">
        <v>16</v>
      </c>
      <c r="D12840" s="6">
        <v>0</v>
      </c>
      <c r="E12840" s="6">
        <v>0</v>
      </c>
      <c r="F12840" s="18">
        <v>253</v>
      </c>
      <c r="G12840" t="s">
        <v>2216</v>
      </c>
      <c r="H12840" t="s">
        <v>2247</v>
      </c>
      <c r="I12840" t="s">
        <v>8082</v>
      </c>
      <c r="J12840" t="s">
        <v>16016</v>
      </c>
      <c r="L12840" s="5"/>
      <c r="P12840" t="s">
        <v>16016</v>
      </c>
    </row>
    <row r="12841" spans="2:16" x14ac:dyDescent="0.25">
      <c r="B12841" t="s">
        <v>4</v>
      </c>
      <c r="C12841" t="s">
        <v>16</v>
      </c>
      <c r="D12841" s="6">
        <v>0</v>
      </c>
      <c r="E12841" s="6">
        <v>0</v>
      </c>
      <c r="F12841" s="18">
        <v>375.5</v>
      </c>
      <c r="G12841" t="s">
        <v>2216</v>
      </c>
      <c r="H12841" t="s">
        <v>2248</v>
      </c>
      <c r="I12841" t="s">
        <v>16017</v>
      </c>
      <c r="J12841" t="s">
        <v>16018</v>
      </c>
      <c r="L12841" s="5"/>
      <c r="P12841" t="s">
        <v>16018</v>
      </c>
    </row>
    <row r="12842" spans="2:16" x14ac:dyDescent="0.25">
      <c r="B12842" t="s">
        <v>4</v>
      </c>
      <c r="C12842" t="s">
        <v>16</v>
      </c>
      <c r="D12842" s="6">
        <v>0</v>
      </c>
      <c r="E12842" s="6">
        <v>0</v>
      </c>
      <c r="F12842" s="18">
        <v>238</v>
      </c>
      <c r="G12842" t="s">
        <v>2217</v>
      </c>
      <c r="H12842" t="s">
        <v>2239</v>
      </c>
      <c r="I12842" t="s">
        <v>8083</v>
      </c>
      <c r="J12842" t="s">
        <v>16019</v>
      </c>
      <c r="L12842" s="5"/>
      <c r="P12842" t="s">
        <v>16019</v>
      </c>
    </row>
    <row r="12843" spans="2:16" x14ac:dyDescent="0.25">
      <c r="B12843" t="s">
        <v>4</v>
      </c>
      <c r="C12843" t="s">
        <v>16</v>
      </c>
      <c r="D12843" s="6">
        <v>0</v>
      </c>
      <c r="E12843" s="6">
        <v>0</v>
      </c>
      <c r="F12843" s="18">
        <v>254</v>
      </c>
      <c r="G12843" t="s">
        <v>2217</v>
      </c>
      <c r="H12843" t="s">
        <v>2240</v>
      </c>
      <c r="I12843" t="s">
        <v>8084</v>
      </c>
      <c r="J12843" t="s">
        <v>16020</v>
      </c>
      <c r="L12843" s="5"/>
      <c r="P12843" t="s">
        <v>16020</v>
      </c>
    </row>
    <row r="12844" spans="2:16" x14ac:dyDescent="0.25">
      <c r="B12844" t="s">
        <v>4</v>
      </c>
      <c r="C12844" t="s">
        <v>16</v>
      </c>
      <c r="D12844" s="6">
        <v>0</v>
      </c>
      <c r="E12844" s="6">
        <v>0</v>
      </c>
      <c r="F12844" s="18">
        <v>217</v>
      </c>
      <c r="G12844" t="s">
        <v>2217</v>
      </c>
      <c r="H12844" t="s">
        <v>2241</v>
      </c>
      <c r="I12844" t="s">
        <v>8085</v>
      </c>
      <c r="J12844" t="s">
        <v>16021</v>
      </c>
      <c r="L12844" s="5"/>
      <c r="P12844" t="s">
        <v>16021</v>
      </c>
    </row>
    <row r="12845" spans="2:16" x14ac:dyDescent="0.25">
      <c r="B12845" t="s">
        <v>4</v>
      </c>
      <c r="C12845" t="s">
        <v>16</v>
      </c>
      <c r="D12845" s="6">
        <v>0</v>
      </c>
      <c r="E12845" s="6">
        <v>0</v>
      </c>
      <c r="F12845" s="18">
        <v>169</v>
      </c>
      <c r="G12845" t="s">
        <v>2217</v>
      </c>
      <c r="H12845" t="s">
        <v>2242</v>
      </c>
      <c r="I12845" t="s">
        <v>8086</v>
      </c>
      <c r="J12845" t="s">
        <v>16022</v>
      </c>
      <c r="L12845" s="5"/>
      <c r="P12845" t="s">
        <v>16022</v>
      </c>
    </row>
    <row r="12846" spans="2:16" x14ac:dyDescent="0.25">
      <c r="B12846" t="s">
        <v>4</v>
      </c>
      <c r="C12846" t="s">
        <v>16</v>
      </c>
      <c r="D12846" s="6">
        <v>0</v>
      </c>
      <c r="E12846" s="6">
        <v>0</v>
      </c>
      <c r="F12846" s="18">
        <v>269.5</v>
      </c>
      <c r="G12846" t="s">
        <v>2217</v>
      </c>
      <c r="H12846" t="s">
        <v>2243</v>
      </c>
      <c r="I12846" t="s">
        <v>8087</v>
      </c>
      <c r="J12846" t="s">
        <v>16023</v>
      </c>
      <c r="L12846" s="5"/>
      <c r="P12846" t="s">
        <v>16023</v>
      </c>
    </row>
    <row r="12847" spans="2:16" x14ac:dyDescent="0.25">
      <c r="B12847" t="s">
        <v>4</v>
      </c>
      <c r="C12847" t="s">
        <v>16</v>
      </c>
      <c r="D12847" s="6">
        <v>0</v>
      </c>
      <c r="E12847" s="6">
        <v>0</v>
      </c>
      <c r="F12847" s="18">
        <v>169</v>
      </c>
      <c r="G12847" t="s">
        <v>2217</v>
      </c>
      <c r="H12847" t="s">
        <v>2244</v>
      </c>
      <c r="I12847" t="s">
        <v>8088</v>
      </c>
      <c r="J12847" t="s">
        <v>16024</v>
      </c>
      <c r="L12847" s="5"/>
      <c r="P12847" t="s">
        <v>16024</v>
      </c>
    </row>
    <row r="12848" spans="2:16" x14ac:dyDescent="0.25">
      <c r="B12848" t="s">
        <v>4</v>
      </c>
      <c r="C12848" t="s">
        <v>16</v>
      </c>
      <c r="D12848" s="6">
        <v>0</v>
      </c>
      <c r="E12848" s="6">
        <v>0</v>
      </c>
      <c r="F12848" s="18">
        <v>269.5</v>
      </c>
      <c r="G12848" t="s">
        <v>2217</v>
      </c>
      <c r="H12848" t="s">
        <v>2245</v>
      </c>
      <c r="I12848" t="s">
        <v>16025</v>
      </c>
      <c r="J12848" t="s">
        <v>16026</v>
      </c>
      <c r="L12848" s="5"/>
      <c r="P12848" t="s">
        <v>16026</v>
      </c>
    </row>
    <row r="12849" spans="2:16" x14ac:dyDescent="0.25">
      <c r="B12849" t="s">
        <v>4</v>
      </c>
      <c r="C12849" t="s">
        <v>16</v>
      </c>
      <c r="D12849" s="6">
        <v>0</v>
      </c>
      <c r="E12849" s="6">
        <v>0</v>
      </c>
      <c r="F12849" s="18">
        <v>269.5</v>
      </c>
      <c r="G12849" t="s">
        <v>2217</v>
      </c>
      <c r="H12849" t="s">
        <v>15211</v>
      </c>
      <c r="I12849" t="s">
        <v>16027</v>
      </c>
      <c r="J12849" t="s">
        <v>16028</v>
      </c>
      <c r="L12849" s="5"/>
      <c r="P12849" t="s">
        <v>16028</v>
      </c>
    </row>
    <row r="12850" spans="2:16" x14ac:dyDescent="0.25">
      <c r="B12850" t="s">
        <v>4</v>
      </c>
      <c r="C12850" t="s">
        <v>16</v>
      </c>
      <c r="D12850" s="6">
        <v>0</v>
      </c>
      <c r="E12850" s="6">
        <v>0</v>
      </c>
      <c r="F12850" s="18">
        <v>148</v>
      </c>
      <c r="G12850" t="s">
        <v>2217</v>
      </c>
      <c r="H12850" t="s">
        <v>2237</v>
      </c>
      <c r="I12850" t="s">
        <v>5738</v>
      </c>
      <c r="J12850" t="s">
        <v>16029</v>
      </c>
      <c r="L12850" s="5"/>
      <c r="P12850" t="s">
        <v>16029</v>
      </c>
    </row>
    <row r="12851" spans="2:16" x14ac:dyDescent="0.25">
      <c r="B12851" t="s">
        <v>4</v>
      </c>
      <c r="C12851" t="s">
        <v>16</v>
      </c>
      <c r="D12851" s="6">
        <v>0</v>
      </c>
      <c r="E12851" s="6">
        <v>0</v>
      </c>
      <c r="F12851" s="18">
        <v>169</v>
      </c>
      <c r="G12851" t="s">
        <v>2217</v>
      </c>
      <c r="H12851" t="s">
        <v>2246</v>
      </c>
      <c r="I12851" t="s">
        <v>8089</v>
      </c>
      <c r="J12851" t="s">
        <v>16030</v>
      </c>
      <c r="L12851" s="5"/>
      <c r="P12851" t="s">
        <v>16030</v>
      </c>
    </row>
    <row r="12852" spans="2:16" x14ac:dyDescent="0.25">
      <c r="B12852" t="s">
        <v>4</v>
      </c>
      <c r="C12852" t="s">
        <v>16</v>
      </c>
      <c r="D12852" s="6">
        <v>0</v>
      </c>
      <c r="E12852" s="6">
        <v>0</v>
      </c>
      <c r="F12852" s="18">
        <v>153</v>
      </c>
      <c r="G12852" t="s">
        <v>2217</v>
      </c>
      <c r="H12852" t="s">
        <v>2238</v>
      </c>
      <c r="I12852" t="s">
        <v>5743</v>
      </c>
      <c r="J12852" t="s">
        <v>16031</v>
      </c>
      <c r="L12852" s="5"/>
      <c r="P12852" t="s">
        <v>16031</v>
      </c>
    </row>
    <row r="12853" spans="2:16" x14ac:dyDescent="0.25">
      <c r="B12853" t="s">
        <v>4</v>
      </c>
      <c r="C12853" t="s">
        <v>16</v>
      </c>
      <c r="D12853" s="6">
        <v>0</v>
      </c>
      <c r="E12853" s="6">
        <v>0</v>
      </c>
      <c r="F12853" s="18">
        <v>243</v>
      </c>
      <c r="G12853" t="s">
        <v>2217</v>
      </c>
      <c r="H12853" t="s">
        <v>2247</v>
      </c>
      <c r="I12853" t="s">
        <v>8090</v>
      </c>
      <c r="J12853" t="s">
        <v>16032</v>
      </c>
      <c r="L12853" s="5"/>
      <c r="P12853" t="s">
        <v>16032</v>
      </c>
    </row>
    <row r="12854" spans="2:16" x14ac:dyDescent="0.25">
      <c r="B12854" t="s">
        <v>4</v>
      </c>
      <c r="C12854" t="s">
        <v>16</v>
      </c>
      <c r="D12854" s="6">
        <v>0</v>
      </c>
      <c r="E12854" s="6">
        <v>0</v>
      </c>
      <c r="F12854" s="18">
        <v>269.5</v>
      </c>
      <c r="G12854" t="s">
        <v>2217</v>
      </c>
      <c r="H12854" t="s">
        <v>2248</v>
      </c>
      <c r="I12854" t="s">
        <v>16033</v>
      </c>
      <c r="J12854" t="s">
        <v>16034</v>
      </c>
      <c r="L12854" s="5"/>
      <c r="P12854" t="s">
        <v>16034</v>
      </c>
    </row>
    <row r="12855" spans="2:16" x14ac:dyDescent="0.25">
      <c r="B12855" t="s">
        <v>4</v>
      </c>
      <c r="C12855" t="s">
        <v>16</v>
      </c>
      <c r="D12855" s="6">
        <v>0</v>
      </c>
      <c r="E12855" s="6">
        <v>0</v>
      </c>
      <c r="F12855" s="18">
        <v>312</v>
      </c>
      <c r="G12855" t="s">
        <v>2243</v>
      </c>
      <c r="H12855" t="s">
        <v>2190</v>
      </c>
      <c r="I12855" t="s">
        <v>8027</v>
      </c>
      <c r="J12855" t="s">
        <v>16035</v>
      </c>
      <c r="L12855" s="5"/>
      <c r="P12855" t="s">
        <v>16035</v>
      </c>
    </row>
    <row r="12856" spans="2:16" x14ac:dyDescent="0.25">
      <c r="B12856" t="s">
        <v>4</v>
      </c>
      <c r="C12856" t="s">
        <v>16</v>
      </c>
      <c r="D12856" s="6">
        <v>0</v>
      </c>
      <c r="E12856" s="6">
        <v>0</v>
      </c>
      <c r="F12856" s="18">
        <v>312</v>
      </c>
      <c r="G12856" t="s">
        <v>2243</v>
      </c>
      <c r="H12856" t="s">
        <v>2191</v>
      </c>
      <c r="I12856" t="s">
        <v>8028</v>
      </c>
      <c r="J12856" t="s">
        <v>16036</v>
      </c>
      <c r="L12856" s="5"/>
      <c r="P12856" t="s">
        <v>16036</v>
      </c>
    </row>
    <row r="12857" spans="2:16" x14ac:dyDescent="0.25">
      <c r="B12857" t="s">
        <v>4</v>
      </c>
      <c r="C12857" t="s">
        <v>16</v>
      </c>
      <c r="D12857" s="6">
        <v>0</v>
      </c>
      <c r="E12857" s="6">
        <v>0</v>
      </c>
      <c r="F12857" s="18">
        <v>370.5</v>
      </c>
      <c r="G12857" t="s">
        <v>2243</v>
      </c>
      <c r="H12857" t="s">
        <v>2192</v>
      </c>
      <c r="I12857" t="s">
        <v>755</v>
      </c>
      <c r="J12857" t="s">
        <v>16037</v>
      </c>
      <c r="L12857" s="5"/>
      <c r="P12857" t="s">
        <v>16037</v>
      </c>
    </row>
    <row r="12858" spans="2:16" x14ac:dyDescent="0.25">
      <c r="B12858" t="s">
        <v>4</v>
      </c>
      <c r="C12858" t="s">
        <v>16</v>
      </c>
      <c r="D12858" s="6">
        <v>0</v>
      </c>
      <c r="E12858" s="6">
        <v>0</v>
      </c>
      <c r="F12858" s="18">
        <v>370.5</v>
      </c>
      <c r="G12858" t="s">
        <v>2243</v>
      </c>
      <c r="H12858" t="s">
        <v>2183</v>
      </c>
      <c r="I12858" t="s">
        <v>8029</v>
      </c>
      <c r="J12858" t="s">
        <v>16038</v>
      </c>
      <c r="L12858" s="5"/>
      <c r="P12858" t="s">
        <v>16038</v>
      </c>
    </row>
    <row r="12859" spans="2:16" x14ac:dyDescent="0.25">
      <c r="B12859" t="s">
        <v>4</v>
      </c>
      <c r="C12859" t="s">
        <v>16</v>
      </c>
      <c r="D12859" s="6">
        <v>0</v>
      </c>
      <c r="E12859" s="6">
        <v>0</v>
      </c>
      <c r="F12859" s="18">
        <v>370.5</v>
      </c>
      <c r="G12859" t="s">
        <v>2243</v>
      </c>
      <c r="H12859" t="s">
        <v>2193</v>
      </c>
      <c r="I12859" t="s">
        <v>8030</v>
      </c>
      <c r="J12859" t="s">
        <v>16039</v>
      </c>
      <c r="L12859" s="5"/>
      <c r="P12859" t="s">
        <v>16039</v>
      </c>
    </row>
    <row r="12860" spans="2:16" x14ac:dyDescent="0.25">
      <c r="B12860" t="s">
        <v>4</v>
      </c>
      <c r="C12860" t="s">
        <v>16</v>
      </c>
      <c r="D12860" s="6">
        <v>0</v>
      </c>
      <c r="E12860" s="6">
        <v>0</v>
      </c>
      <c r="F12860" s="18">
        <v>269</v>
      </c>
      <c r="G12860" t="s">
        <v>2243</v>
      </c>
      <c r="H12860" t="s">
        <v>2194</v>
      </c>
      <c r="I12860" t="s">
        <v>8031</v>
      </c>
      <c r="J12860" t="s">
        <v>16040</v>
      </c>
      <c r="L12860" s="5"/>
      <c r="P12860" t="s">
        <v>16040</v>
      </c>
    </row>
    <row r="12861" spans="2:16" x14ac:dyDescent="0.25">
      <c r="B12861" t="s">
        <v>4</v>
      </c>
      <c r="C12861" t="s">
        <v>16</v>
      </c>
      <c r="D12861" s="6">
        <v>0</v>
      </c>
      <c r="E12861" s="6">
        <v>0</v>
      </c>
      <c r="F12861" s="18">
        <v>259</v>
      </c>
      <c r="G12861" t="s">
        <v>2243</v>
      </c>
      <c r="H12861" t="s">
        <v>2195</v>
      </c>
      <c r="I12861" t="s">
        <v>8032</v>
      </c>
      <c r="J12861" t="s">
        <v>16041</v>
      </c>
      <c r="L12861" s="5"/>
      <c r="P12861" t="s">
        <v>16041</v>
      </c>
    </row>
    <row r="12862" spans="2:16" x14ac:dyDescent="0.25">
      <c r="B12862" t="s">
        <v>4</v>
      </c>
      <c r="C12862" t="s">
        <v>16</v>
      </c>
      <c r="D12862" s="6">
        <v>0</v>
      </c>
      <c r="E12862" s="6">
        <v>0</v>
      </c>
      <c r="F12862" s="18">
        <v>259</v>
      </c>
      <c r="G12862" t="s">
        <v>2243</v>
      </c>
      <c r="H12862" t="s">
        <v>2196</v>
      </c>
      <c r="I12862" t="s">
        <v>8033</v>
      </c>
      <c r="J12862" t="s">
        <v>16042</v>
      </c>
      <c r="L12862" s="5"/>
      <c r="P12862" t="s">
        <v>16042</v>
      </c>
    </row>
    <row r="12863" spans="2:16" x14ac:dyDescent="0.25">
      <c r="B12863" t="s">
        <v>4</v>
      </c>
      <c r="C12863" t="s">
        <v>16</v>
      </c>
      <c r="D12863" s="6">
        <v>0</v>
      </c>
      <c r="E12863" s="6">
        <v>0</v>
      </c>
      <c r="F12863" s="18">
        <v>312</v>
      </c>
      <c r="G12863" t="s">
        <v>2243</v>
      </c>
      <c r="H12863" t="s">
        <v>2197</v>
      </c>
      <c r="I12863" t="s">
        <v>8034</v>
      </c>
      <c r="J12863" t="s">
        <v>16043</v>
      </c>
      <c r="L12863" s="5"/>
      <c r="P12863" t="s">
        <v>16043</v>
      </c>
    </row>
    <row r="12864" spans="2:16" x14ac:dyDescent="0.25">
      <c r="B12864" t="s">
        <v>4</v>
      </c>
      <c r="C12864" t="s">
        <v>16</v>
      </c>
      <c r="D12864" s="6">
        <v>0</v>
      </c>
      <c r="E12864" s="6">
        <v>0</v>
      </c>
      <c r="F12864" s="18">
        <v>312</v>
      </c>
      <c r="G12864" t="s">
        <v>2243</v>
      </c>
      <c r="H12864" t="s">
        <v>2198</v>
      </c>
      <c r="I12864" t="s">
        <v>8035</v>
      </c>
      <c r="J12864" t="s">
        <v>16044</v>
      </c>
      <c r="L12864" s="5"/>
      <c r="P12864" t="s">
        <v>16044</v>
      </c>
    </row>
    <row r="12865" spans="2:16" x14ac:dyDescent="0.25">
      <c r="B12865" t="s">
        <v>4</v>
      </c>
      <c r="C12865" t="s">
        <v>16</v>
      </c>
      <c r="D12865" s="6">
        <v>0</v>
      </c>
      <c r="E12865" s="6">
        <v>0</v>
      </c>
      <c r="F12865" s="18">
        <v>317.5</v>
      </c>
      <c r="G12865" t="s">
        <v>2243</v>
      </c>
      <c r="H12865" t="s">
        <v>2199</v>
      </c>
      <c r="I12865" t="s">
        <v>8036</v>
      </c>
      <c r="J12865" t="s">
        <v>16045</v>
      </c>
      <c r="L12865" s="5"/>
      <c r="P12865" t="s">
        <v>16045</v>
      </c>
    </row>
    <row r="12866" spans="2:16" x14ac:dyDescent="0.25">
      <c r="B12866" t="s">
        <v>4</v>
      </c>
      <c r="C12866" t="s">
        <v>16</v>
      </c>
      <c r="D12866" s="6">
        <v>0</v>
      </c>
      <c r="E12866" s="6">
        <v>0</v>
      </c>
      <c r="F12866" s="18">
        <v>370.5</v>
      </c>
      <c r="G12866" t="s">
        <v>2243</v>
      </c>
      <c r="H12866" t="s">
        <v>1014</v>
      </c>
      <c r="I12866" t="s">
        <v>8037</v>
      </c>
      <c r="J12866" t="s">
        <v>16046</v>
      </c>
      <c r="L12866" s="5"/>
      <c r="P12866" t="s">
        <v>16046</v>
      </c>
    </row>
    <row r="12867" spans="2:16" x14ac:dyDescent="0.25">
      <c r="B12867" t="s">
        <v>4</v>
      </c>
      <c r="C12867" t="s">
        <v>16</v>
      </c>
      <c r="D12867" s="6">
        <v>0</v>
      </c>
      <c r="E12867" s="6">
        <v>0</v>
      </c>
      <c r="F12867" s="18">
        <v>259</v>
      </c>
      <c r="G12867" t="s">
        <v>2243</v>
      </c>
      <c r="H12867" t="s">
        <v>2200</v>
      </c>
      <c r="I12867" t="s">
        <v>8038</v>
      </c>
      <c r="J12867" t="s">
        <v>16047</v>
      </c>
      <c r="L12867" s="5"/>
      <c r="P12867" t="s">
        <v>16047</v>
      </c>
    </row>
    <row r="12868" spans="2:16" x14ac:dyDescent="0.25">
      <c r="B12868" t="s">
        <v>4</v>
      </c>
      <c r="C12868" t="s">
        <v>16</v>
      </c>
      <c r="D12868" s="6">
        <v>0</v>
      </c>
      <c r="E12868" s="6">
        <v>0</v>
      </c>
      <c r="F12868" s="18">
        <v>259</v>
      </c>
      <c r="G12868" t="s">
        <v>2243</v>
      </c>
      <c r="H12868" t="s">
        <v>2201</v>
      </c>
      <c r="I12868" t="s">
        <v>8039</v>
      </c>
      <c r="J12868" t="s">
        <v>16048</v>
      </c>
      <c r="L12868" s="5"/>
      <c r="P12868" t="s">
        <v>16048</v>
      </c>
    </row>
    <row r="12869" spans="2:16" x14ac:dyDescent="0.25">
      <c r="B12869" t="s">
        <v>4</v>
      </c>
      <c r="C12869" t="s">
        <v>16</v>
      </c>
      <c r="D12869" s="6">
        <v>0</v>
      </c>
      <c r="E12869" s="6">
        <v>0</v>
      </c>
      <c r="F12869" s="18">
        <v>359.5</v>
      </c>
      <c r="G12869" t="s">
        <v>2243</v>
      </c>
      <c r="H12869" t="s">
        <v>2202</v>
      </c>
      <c r="I12869" t="s">
        <v>8040</v>
      </c>
      <c r="J12869" t="s">
        <v>16049</v>
      </c>
      <c r="L12869" s="5"/>
      <c r="P12869" t="s">
        <v>16049</v>
      </c>
    </row>
    <row r="12870" spans="2:16" x14ac:dyDescent="0.25">
      <c r="B12870" t="s">
        <v>4</v>
      </c>
      <c r="C12870" t="s">
        <v>16</v>
      </c>
      <c r="D12870" s="6">
        <v>0</v>
      </c>
      <c r="E12870" s="6">
        <v>0</v>
      </c>
      <c r="F12870" s="18">
        <v>312</v>
      </c>
      <c r="G12870" t="s">
        <v>2243</v>
      </c>
      <c r="H12870" t="s">
        <v>2203</v>
      </c>
      <c r="I12870" t="s">
        <v>8041</v>
      </c>
      <c r="J12870" t="s">
        <v>16050</v>
      </c>
      <c r="L12870" s="5"/>
      <c r="P12870" t="s">
        <v>16050</v>
      </c>
    </row>
    <row r="12871" spans="2:16" x14ac:dyDescent="0.25">
      <c r="B12871" t="s">
        <v>4</v>
      </c>
      <c r="C12871" t="s">
        <v>16</v>
      </c>
      <c r="D12871" s="6">
        <v>0</v>
      </c>
      <c r="E12871" s="6">
        <v>0</v>
      </c>
      <c r="F12871" s="18">
        <v>312</v>
      </c>
      <c r="G12871" t="s">
        <v>2243</v>
      </c>
      <c r="H12871" t="s">
        <v>2204</v>
      </c>
      <c r="I12871" t="s">
        <v>8042</v>
      </c>
      <c r="J12871" t="s">
        <v>16051</v>
      </c>
      <c r="L12871" s="5"/>
      <c r="P12871" t="s">
        <v>16051</v>
      </c>
    </row>
    <row r="12872" spans="2:16" x14ac:dyDescent="0.25">
      <c r="B12872" t="s">
        <v>4</v>
      </c>
      <c r="C12872" t="s">
        <v>16</v>
      </c>
      <c r="D12872" s="6">
        <v>0</v>
      </c>
      <c r="E12872" s="6">
        <v>0</v>
      </c>
      <c r="F12872" s="18">
        <v>269</v>
      </c>
      <c r="G12872" t="s">
        <v>2243</v>
      </c>
      <c r="H12872" t="s">
        <v>2205</v>
      </c>
      <c r="I12872" t="s">
        <v>8043</v>
      </c>
      <c r="J12872" t="s">
        <v>16052</v>
      </c>
      <c r="L12872" s="5"/>
      <c r="P12872" t="s">
        <v>16052</v>
      </c>
    </row>
    <row r="12873" spans="2:16" x14ac:dyDescent="0.25">
      <c r="B12873" t="s">
        <v>4</v>
      </c>
      <c r="C12873" t="s">
        <v>16</v>
      </c>
      <c r="D12873" s="6">
        <v>0</v>
      </c>
      <c r="E12873" s="6">
        <v>0</v>
      </c>
      <c r="F12873" s="18">
        <v>259</v>
      </c>
      <c r="G12873" t="s">
        <v>2243</v>
      </c>
      <c r="H12873" t="s">
        <v>2206</v>
      </c>
      <c r="I12873" t="s">
        <v>8044</v>
      </c>
      <c r="J12873" t="s">
        <v>16053</v>
      </c>
      <c r="L12873" s="5"/>
      <c r="P12873" t="s">
        <v>16053</v>
      </c>
    </row>
    <row r="12874" spans="2:16" x14ac:dyDescent="0.25">
      <c r="B12874" t="s">
        <v>4</v>
      </c>
      <c r="C12874" t="s">
        <v>16</v>
      </c>
      <c r="D12874" s="6">
        <v>0</v>
      </c>
      <c r="E12874" s="6">
        <v>0</v>
      </c>
      <c r="F12874" s="18">
        <v>269</v>
      </c>
      <c r="G12874" t="s">
        <v>2243</v>
      </c>
      <c r="H12874" t="s">
        <v>2207</v>
      </c>
      <c r="I12874" t="s">
        <v>8045</v>
      </c>
      <c r="J12874" t="s">
        <v>16054</v>
      </c>
      <c r="L12874" s="5"/>
      <c r="P12874" t="s">
        <v>16054</v>
      </c>
    </row>
    <row r="12875" spans="2:16" x14ac:dyDescent="0.25">
      <c r="B12875" t="s">
        <v>4</v>
      </c>
      <c r="C12875" t="s">
        <v>16</v>
      </c>
      <c r="D12875" s="6">
        <v>0</v>
      </c>
      <c r="E12875" s="6">
        <v>0</v>
      </c>
      <c r="F12875" s="18">
        <v>259</v>
      </c>
      <c r="G12875" t="s">
        <v>2243</v>
      </c>
      <c r="H12875" t="s">
        <v>2208</v>
      </c>
      <c r="I12875" t="s">
        <v>8046</v>
      </c>
      <c r="J12875" t="s">
        <v>16055</v>
      </c>
      <c r="L12875" s="5"/>
      <c r="P12875" t="s">
        <v>16055</v>
      </c>
    </row>
    <row r="12876" spans="2:16" x14ac:dyDescent="0.25">
      <c r="B12876" t="s">
        <v>4</v>
      </c>
      <c r="C12876" t="s">
        <v>16</v>
      </c>
      <c r="D12876" s="6">
        <v>0</v>
      </c>
      <c r="E12876" s="6">
        <v>0</v>
      </c>
      <c r="F12876" s="18">
        <v>317.5</v>
      </c>
      <c r="G12876" t="s">
        <v>2243</v>
      </c>
      <c r="H12876" t="s">
        <v>2209</v>
      </c>
      <c r="I12876" t="s">
        <v>8047</v>
      </c>
      <c r="J12876" t="s">
        <v>16056</v>
      </c>
      <c r="L12876" s="5"/>
      <c r="P12876" t="s">
        <v>16056</v>
      </c>
    </row>
    <row r="12877" spans="2:16" x14ac:dyDescent="0.25">
      <c r="B12877" t="s">
        <v>4</v>
      </c>
      <c r="C12877" t="s">
        <v>16</v>
      </c>
      <c r="D12877" s="6">
        <v>0</v>
      </c>
      <c r="E12877" s="6">
        <v>0</v>
      </c>
      <c r="F12877" s="18">
        <v>359.5</v>
      </c>
      <c r="G12877" t="s">
        <v>2243</v>
      </c>
      <c r="H12877" t="s">
        <v>2210</v>
      </c>
      <c r="I12877" t="s">
        <v>8048</v>
      </c>
      <c r="J12877" t="s">
        <v>16057</v>
      </c>
      <c r="L12877" s="5"/>
      <c r="P12877" t="s">
        <v>16057</v>
      </c>
    </row>
    <row r="12878" spans="2:16" x14ac:dyDescent="0.25">
      <c r="B12878" t="s">
        <v>4</v>
      </c>
      <c r="C12878" t="s">
        <v>16</v>
      </c>
      <c r="D12878" s="6">
        <v>0</v>
      </c>
      <c r="E12878" s="6">
        <v>0</v>
      </c>
      <c r="F12878" s="18">
        <v>312</v>
      </c>
      <c r="G12878" t="s">
        <v>2243</v>
      </c>
      <c r="H12878" t="s">
        <v>2211</v>
      </c>
      <c r="I12878" t="s">
        <v>8049</v>
      </c>
      <c r="J12878" t="s">
        <v>16058</v>
      </c>
      <c r="L12878" s="5"/>
      <c r="P12878" t="s">
        <v>16058</v>
      </c>
    </row>
    <row r="12879" spans="2:16" x14ac:dyDescent="0.25">
      <c r="B12879" t="s">
        <v>4</v>
      </c>
      <c r="C12879" t="s">
        <v>16</v>
      </c>
      <c r="D12879" s="6">
        <v>0</v>
      </c>
      <c r="E12879" s="6">
        <v>0</v>
      </c>
      <c r="F12879" s="18">
        <v>370.5</v>
      </c>
      <c r="G12879" t="s">
        <v>2243</v>
      </c>
      <c r="H12879" t="s">
        <v>2212</v>
      </c>
      <c r="I12879" t="s">
        <v>8050</v>
      </c>
      <c r="J12879" t="s">
        <v>16059</v>
      </c>
      <c r="L12879" s="5"/>
      <c r="P12879" t="s">
        <v>16059</v>
      </c>
    </row>
    <row r="12880" spans="2:16" x14ac:dyDescent="0.25">
      <c r="B12880" t="s">
        <v>4</v>
      </c>
      <c r="C12880" t="s">
        <v>16</v>
      </c>
      <c r="D12880" s="6">
        <v>0</v>
      </c>
      <c r="E12880" s="6">
        <v>0</v>
      </c>
      <c r="F12880" s="18">
        <v>312</v>
      </c>
      <c r="G12880" t="s">
        <v>2243</v>
      </c>
      <c r="H12880" t="s">
        <v>2213</v>
      </c>
      <c r="I12880" t="s">
        <v>8051</v>
      </c>
      <c r="J12880" t="s">
        <v>16060</v>
      </c>
      <c r="L12880" s="5"/>
      <c r="P12880" t="s">
        <v>16060</v>
      </c>
    </row>
    <row r="12881" spans="2:16" x14ac:dyDescent="0.25">
      <c r="B12881" t="s">
        <v>4</v>
      </c>
      <c r="C12881" t="s">
        <v>16</v>
      </c>
      <c r="D12881" s="6">
        <v>0</v>
      </c>
      <c r="E12881" s="6">
        <v>0</v>
      </c>
      <c r="F12881" s="18">
        <v>317.5</v>
      </c>
      <c r="G12881" t="s">
        <v>2243</v>
      </c>
      <c r="H12881" t="s">
        <v>2214</v>
      </c>
      <c r="I12881" t="s">
        <v>8052</v>
      </c>
      <c r="J12881" t="s">
        <v>16061</v>
      </c>
      <c r="L12881" s="5"/>
      <c r="P12881" t="s">
        <v>16061</v>
      </c>
    </row>
    <row r="12882" spans="2:16" x14ac:dyDescent="0.25">
      <c r="B12882" t="s">
        <v>4</v>
      </c>
      <c r="C12882" t="s">
        <v>16</v>
      </c>
      <c r="D12882" s="6">
        <v>0</v>
      </c>
      <c r="E12882" s="6">
        <v>0</v>
      </c>
      <c r="F12882" s="18">
        <v>317.5</v>
      </c>
      <c r="G12882" t="s">
        <v>2243</v>
      </c>
      <c r="H12882" t="s">
        <v>2215</v>
      </c>
      <c r="I12882" t="s">
        <v>8053</v>
      </c>
      <c r="J12882" t="s">
        <v>16062</v>
      </c>
      <c r="L12882" s="5"/>
      <c r="P12882" t="s">
        <v>16062</v>
      </c>
    </row>
    <row r="12883" spans="2:16" x14ac:dyDescent="0.25">
      <c r="B12883" t="s">
        <v>4</v>
      </c>
      <c r="C12883" t="s">
        <v>16</v>
      </c>
      <c r="D12883" s="6">
        <v>0</v>
      </c>
      <c r="E12883" s="6">
        <v>0</v>
      </c>
      <c r="F12883" s="18">
        <v>269</v>
      </c>
      <c r="G12883" t="s">
        <v>2243</v>
      </c>
      <c r="H12883" t="s">
        <v>2216</v>
      </c>
      <c r="I12883" t="s">
        <v>8054</v>
      </c>
      <c r="J12883" t="s">
        <v>16063</v>
      </c>
      <c r="L12883" s="5"/>
      <c r="P12883" t="s">
        <v>16063</v>
      </c>
    </row>
    <row r="12884" spans="2:16" x14ac:dyDescent="0.25">
      <c r="B12884" t="s">
        <v>4</v>
      </c>
      <c r="C12884" t="s">
        <v>16</v>
      </c>
      <c r="D12884" s="6">
        <v>0</v>
      </c>
      <c r="E12884" s="6">
        <v>0</v>
      </c>
      <c r="F12884" s="18">
        <v>259</v>
      </c>
      <c r="G12884" t="s">
        <v>2243</v>
      </c>
      <c r="H12884" t="s">
        <v>2217</v>
      </c>
      <c r="I12884" t="s">
        <v>8055</v>
      </c>
      <c r="J12884" t="s">
        <v>16064</v>
      </c>
      <c r="L12884" s="5"/>
      <c r="P12884" t="s">
        <v>16064</v>
      </c>
    </row>
    <row r="12885" spans="2:16" x14ac:dyDescent="0.25">
      <c r="B12885" t="s">
        <v>4</v>
      </c>
      <c r="C12885" t="s">
        <v>16</v>
      </c>
      <c r="D12885" s="6">
        <v>0</v>
      </c>
      <c r="E12885" s="6">
        <v>0</v>
      </c>
      <c r="F12885" s="18">
        <v>370.5</v>
      </c>
      <c r="G12885" t="s">
        <v>2243</v>
      </c>
      <c r="H12885" t="s">
        <v>2218</v>
      </c>
      <c r="I12885" t="s">
        <v>8056</v>
      </c>
      <c r="J12885" t="s">
        <v>16065</v>
      </c>
      <c r="L12885" s="5"/>
      <c r="P12885" t="s">
        <v>16065</v>
      </c>
    </row>
    <row r="12886" spans="2:16" x14ac:dyDescent="0.25">
      <c r="B12886" t="s">
        <v>4</v>
      </c>
      <c r="C12886" t="s">
        <v>16</v>
      </c>
      <c r="D12886" s="6">
        <v>0</v>
      </c>
      <c r="E12886" s="6">
        <v>0</v>
      </c>
      <c r="F12886" s="18">
        <v>370.5</v>
      </c>
      <c r="G12886" t="s">
        <v>2243</v>
      </c>
      <c r="H12886" t="s">
        <v>2219</v>
      </c>
      <c r="I12886" t="s">
        <v>8057</v>
      </c>
      <c r="J12886" t="s">
        <v>16066</v>
      </c>
      <c r="L12886" s="5"/>
      <c r="P12886" t="s">
        <v>16066</v>
      </c>
    </row>
    <row r="12887" spans="2:16" x14ac:dyDescent="0.25">
      <c r="B12887" t="s">
        <v>4</v>
      </c>
      <c r="C12887" t="s">
        <v>16</v>
      </c>
      <c r="D12887" s="6">
        <v>0</v>
      </c>
      <c r="E12887" s="6">
        <v>0</v>
      </c>
      <c r="F12887" s="18">
        <v>269</v>
      </c>
      <c r="G12887" t="s">
        <v>2243</v>
      </c>
      <c r="H12887" t="s">
        <v>2220</v>
      </c>
      <c r="I12887" t="s">
        <v>8058</v>
      </c>
      <c r="J12887" t="s">
        <v>16067</v>
      </c>
      <c r="L12887" s="5"/>
      <c r="P12887" t="s">
        <v>16067</v>
      </c>
    </row>
    <row r="12888" spans="2:16" x14ac:dyDescent="0.25">
      <c r="B12888" t="s">
        <v>4</v>
      </c>
      <c r="C12888" t="s">
        <v>16</v>
      </c>
      <c r="D12888" s="6">
        <v>0</v>
      </c>
      <c r="E12888" s="6">
        <v>0</v>
      </c>
      <c r="F12888" s="18">
        <v>259</v>
      </c>
      <c r="G12888" t="s">
        <v>2243</v>
      </c>
      <c r="H12888" t="s">
        <v>2221</v>
      </c>
      <c r="I12888" t="s">
        <v>8059</v>
      </c>
      <c r="J12888" t="s">
        <v>16068</v>
      </c>
      <c r="L12888" s="5"/>
      <c r="P12888" t="s">
        <v>16068</v>
      </c>
    </row>
    <row r="12889" spans="2:16" x14ac:dyDescent="0.25">
      <c r="B12889" t="s">
        <v>4</v>
      </c>
      <c r="C12889" t="s">
        <v>16</v>
      </c>
      <c r="D12889" s="6">
        <v>0</v>
      </c>
      <c r="E12889" s="6">
        <v>0</v>
      </c>
      <c r="F12889" s="18">
        <v>359.5</v>
      </c>
      <c r="G12889" t="s">
        <v>2243</v>
      </c>
      <c r="H12889" t="s">
        <v>2222</v>
      </c>
      <c r="I12889" t="s">
        <v>8060</v>
      </c>
      <c r="J12889" t="s">
        <v>16069</v>
      </c>
      <c r="L12889" s="5"/>
      <c r="P12889" t="s">
        <v>16069</v>
      </c>
    </row>
    <row r="12890" spans="2:16" x14ac:dyDescent="0.25">
      <c r="B12890" t="s">
        <v>4</v>
      </c>
      <c r="C12890" t="s">
        <v>16</v>
      </c>
      <c r="D12890" s="6">
        <v>0</v>
      </c>
      <c r="E12890" s="6">
        <v>0</v>
      </c>
      <c r="F12890" s="18">
        <v>370.5</v>
      </c>
      <c r="G12890" t="s">
        <v>2243</v>
      </c>
      <c r="H12890" t="s">
        <v>2223</v>
      </c>
      <c r="I12890" t="s">
        <v>8061</v>
      </c>
      <c r="J12890" t="s">
        <v>16070</v>
      </c>
      <c r="L12890" s="5"/>
      <c r="P12890" t="s">
        <v>16070</v>
      </c>
    </row>
    <row r="12891" spans="2:16" x14ac:dyDescent="0.25">
      <c r="B12891" t="s">
        <v>4</v>
      </c>
      <c r="C12891" t="s">
        <v>16</v>
      </c>
      <c r="D12891" s="6">
        <v>0</v>
      </c>
      <c r="E12891" s="6">
        <v>0</v>
      </c>
      <c r="F12891" s="18">
        <v>259</v>
      </c>
      <c r="G12891" t="s">
        <v>2243</v>
      </c>
      <c r="H12891" t="s">
        <v>2224</v>
      </c>
      <c r="I12891" t="s">
        <v>8062</v>
      </c>
      <c r="J12891" t="s">
        <v>16071</v>
      </c>
      <c r="L12891" s="5"/>
      <c r="P12891" t="s">
        <v>16071</v>
      </c>
    </row>
    <row r="12892" spans="2:16" x14ac:dyDescent="0.25">
      <c r="B12892" t="s">
        <v>4</v>
      </c>
      <c r="C12892" t="s">
        <v>16</v>
      </c>
      <c r="D12892" s="6">
        <v>0</v>
      </c>
      <c r="E12892" s="6">
        <v>0</v>
      </c>
      <c r="F12892" s="18">
        <v>269</v>
      </c>
      <c r="G12892" t="s">
        <v>2243</v>
      </c>
      <c r="H12892" t="s">
        <v>2225</v>
      </c>
      <c r="I12892" t="s">
        <v>8063</v>
      </c>
      <c r="J12892" t="s">
        <v>16072</v>
      </c>
      <c r="L12892" s="5"/>
      <c r="P12892" t="s">
        <v>16072</v>
      </c>
    </row>
    <row r="12893" spans="2:16" x14ac:dyDescent="0.25">
      <c r="B12893" t="s">
        <v>4</v>
      </c>
      <c r="C12893" t="s">
        <v>16</v>
      </c>
      <c r="D12893" s="6">
        <v>0</v>
      </c>
      <c r="E12893" s="6">
        <v>0</v>
      </c>
      <c r="F12893" s="18">
        <v>312</v>
      </c>
      <c r="G12893" t="s">
        <v>2243</v>
      </c>
      <c r="H12893" t="s">
        <v>2226</v>
      </c>
      <c r="I12893" t="s">
        <v>8064</v>
      </c>
      <c r="J12893" t="s">
        <v>16073</v>
      </c>
      <c r="L12893" s="5"/>
      <c r="P12893" t="s">
        <v>16073</v>
      </c>
    </row>
    <row r="12894" spans="2:16" x14ac:dyDescent="0.25">
      <c r="B12894" t="s">
        <v>4</v>
      </c>
      <c r="C12894" t="s">
        <v>16</v>
      </c>
      <c r="D12894" s="6">
        <v>0</v>
      </c>
      <c r="E12894" s="6">
        <v>0</v>
      </c>
      <c r="F12894" s="18">
        <v>317.5</v>
      </c>
      <c r="G12894" t="s">
        <v>2243</v>
      </c>
      <c r="H12894" t="s">
        <v>2227</v>
      </c>
      <c r="I12894" t="s">
        <v>8065</v>
      </c>
      <c r="J12894" t="s">
        <v>16074</v>
      </c>
      <c r="L12894" s="5"/>
      <c r="P12894" t="s">
        <v>16074</v>
      </c>
    </row>
    <row r="12895" spans="2:16" x14ac:dyDescent="0.25">
      <c r="B12895" t="s">
        <v>4</v>
      </c>
      <c r="C12895" t="s">
        <v>16</v>
      </c>
      <c r="D12895" s="6">
        <v>0</v>
      </c>
      <c r="E12895" s="6">
        <v>0</v>
      </c>
      <c r="F12895" s="18">
        <v>312</v>
      </c>
      <c r="G12895" t="s">
        <v>2243</v>
      </c>
      <c r="H12895" t="s">
        <v>2228</v>
      </c>
      <c r="I12895" t="s">
        <v>8066</v>
      </c>
      <c r="J12895" t="s">
        <v>16075</v>
      </c>
      <c r="L12895" s="5"/>
      <c r="P12895" t="s">
        <v>16075</v>
      </c>
    </row>
    <row r="12896" spans="2:16" x14ac:dyDescent="0.25">
      <c r="B12896" t="s">
        <v>4</v>
      </c>
      <c r="C12896" t="s">
        <v>16</v>
      </c>
      <c r="D12896" s="6">
        <v>0</v>
      </c>
      <c r="E12896" s="6">
        <v>0</v>
      </c>
      <c r="F12896" s="18">
        <v>359.5</v>
      </c>
      <c r="G12896" t="s">
        <v>2243</v>
      </c>
      <c r="H12896" t="s">
        <v>2229</v>
      </c>
      <c r="I12896" t="s">
        <v>8067</v>
      </c>
      <c r="J12896" t="s">
        <v>16076</v>
      </c>
      <c r="L12896" s="5"/>
      <c r="P12896" t="s">
        <v>16076</v>
      </c>
    </row>
    <row r="12897" spans="2:16" x14ac:dyDescent="0.25">
      <c r="B12897" t="s">
        <v>4</v>
      </c>
      <c r="C12897" t="s">
        <v>16</v>
      </c>
      <c r="D12897" s="6">
        <v>0</v>
      </c>
      <c r="E12897" s="6">
        <v>0</v>
      </c>
      <c r="F12897" s="18">
        <v>370.5</v>
      </c>
      <c r="G12897" t="s">
        <v>2243</v>
      </c>
      <c r="H12897" t="s">
        <v>2230</v>
      </c>
      <c r="I12897" t="s">
        <v>8068</v>
      </c>
      <c r="J12897" t="s">
        <v>16077</v>
      </c>
      <c r="L12897" s="5"/>
      <c r="P12897" t="s">
        <v>16077</v>
      </c>
    </row>
    <row r="12898" spans="2:16" x14ac:dyDescent="0.25">
      <c r="B12898" t="s">
        <v>4</v>
      </c>
      <c r="C12898" t="s">
        <v>16</v>
      </c>
      <c r="D12898" s="6">
        <v>0</v>
      </c>
      <c r="E12898" s="6">
        <v>0</v>
      </c>
      <c r="F12898" s="18">
        <v>259</v>
      </c>
      <c r="G12898" t="s">
        <v>2243</v>
      </c>
      <c r="H12898" t="s">
        <v>2231</v>
      </c>
      <c r="I12898" t="s">
        <v>8069</v>
      </c>
      <c r="J12898" t="s">
        <v>16078</v>
      </c>
      <c r="L12898" s="5"/>
      <c r="P12898" t="s">
        <v>16078</v>
      </c>
    </row>
    <row r="12899" spans="2:16" x14ac:dyDescent="0.25">
      <c r="B12899" t="s">
        <v>4</v>
      </c>
      <c r="C12899" t="s">
        <v>16</v>
      </c>
      <c r="D12899" s="6">
        <v>0</v>
      </c>
      <c r="E12899" s="6">
        <v>0</v>
      </c>
      <c r="F12899" s="18">
        <v>269</v>
      </c>
      <c r="G12899" t="s">
        <v>2243</v>
      </c>
      <c r="H12899" t="s">
        <v>2232</v>
      </c>
      <c r="I12899" t="s">
        <v>8070</v>
      </c>
      <c r="J12899" t="s">
        <v>16079</v>
      </c>
      <c r="L12899" s="5"/>
      <c r="P12899" t="s">
        <v>16079</v>
      </c>
    </row>
    <row r="12900" spans="2:16" x14ac:dyDescent="0.25">
      <c r="B12900" t="s">
        <v>4</v>
      </c>
      <c r="C12900" t="s">
        <v>16</v>
      </c>
      <c r="D12900" s="6">
        <v>0</v>
      </c>
      <c r="E12900" s="6">
        <v>0</v>
      </c>
      <c r="F12900" s="18">
        <v>370.5</v>
      </c>
      <c r="G12900" t="s">
        <v>2243</v>
      </c>
      <c r="H12900" t="s">
        <v>2233</v>
      </c>
      <c r="I12900" t="s">
        <v>8071</v>
      </c>
      <c r="J12900" t="s">
        <v>16080</v>
      </c>
      <c r="L12900" s="5"/>
      <c r="P12900" t="s">
        <v>16080</v>
      </c>
    </row>
    <row r="12901" spans="2:16" x14ac:dyDescent="0.25">
      <c r="B12901" t="s">
        <v>4</v>
      </c>
      <c r="C12901" t="s">
        <v>16</v>
      </c>
      <c r="D12901" s="6">
        <v>0</v>
      </c>
      <c r="E12901" s="6">
        <v>0</v>
      </c>
      <c r="F12901" s="18">
        <v>317.5</v>
      </c>
      <c r="G12901" t="s">
        <v>2243</v>
      </c>
      <c r="H12901" t="s">
        <v>2234</v>
      </c>
      <c r="I12901" t="s">
        <v>8072</v>
      </c>
      <c r="J12901" t="s">
        <v>16081</v>
      </c>
      <c r="L12901" s="5"/>
      <c r="P12901" t="s">
        <v>16081</v>
      </c>
    </row>
    <row r="12902" spans="2:16" x14ac:dyDescent="0.25">
      <c r="B12902" t="s">
        <v>4</v>
      </c>
      <c r="C12902" t="s">
        <v>16</v>
      </c>
      <c r="D12902" s="6">
        <v>0</v>
      </c>
      <c r="E12902" s="6">
        <v>0</v>
      </c>
      <c r="F12902" s="18">
        <v>269</v>
      </c>
      <c r="G12902" t="s">
        <v>2243</v>
      </c>
      <c r="H12902" t="s">
        <v>2235</v>
      </c>
      <c r="I12902" t="s">
        <v>8073</v>
      </c>
      <c r="J12902" t="s">
        <v>16082</v>
      </c>
      <c r="L12902" s="5"/>
      <c r="P12902" t="s">
        <v>16082</v>
      </c>
    </row>
    <row r="12903" spans="2:16" x14ac:dyDescent="0.25">
      <c r="B12903" t="s">
        <v>4</v>
      </c>
      <c r="C12903" t="s">
        <v>16</v>
      </c>
      <c r="D12903" s="6">
        <v>0</v>
      </c>
      <c r="E12903" s="6">
        <v>0</v>
      </c>
      <c r="F12903" s="18">
        <v>370.5</v>
      </c>
      <c r="G12903" t="s">
        <v>2243</v>
      </c>
      <c r="H12903" t="s">
        <v>2236</v>
      </c>
      <c r="I12903" t="s">
        <v>8074</v>
      </c>
      <c r="J12903" t="s">
        <v>16083</v>
      </c>
      <c r="L12903" s="5"/>
      <c r="P12903" t="s">
        <v>16083</v>
      </c>
    </row>
    <row r="12904" spans="2:16" x14ac:dyDescent="0.25">
      <c r="B12904" t="s">
        <v>4</v>
      </c>
      <c r="C12904" t="s">
        <v>16</v>
      </c>
      <c r="D12904" s="6">
        <v>0</v>
      </c>
      <c r="E12904" s="6">
        <v>0</v>
      </c>
      <c r="F12904" s="18">
        <v>174.5</v>
      </c>
      <c r="G12904" t="s">
        <v>2218</v>
      </c>
      <c r="H12904" t="s">
        <v>2239</v>
      </c>
      <c r="I12904" t="s">
        <v>8091</v>
      </c>
      <c r="J12904" t="s">
        <v>16084</v>
      </c>
      <c r="L12904" s="5"/>
      <c r="P12904" t="s">
        <v>16084</v>
      </c>
    </row>
    <row r="12905" spans="2:16" x14ac:dyDescent="0.25">
      <c r="B12905" t="s">
        <v>4</v>
      </c>
      <c r="C12905" t="s">
        <v>16</v>
      </c>
      <c r="D12905" s="6">
        <v>0</v>
      </c>
      <c r="E12905" s="6">
        <v>0</v>
      </c>
      <c r="F12905" s="18">
        <v>158.5</v>
      </c>
      <c r="G12905" t="s">
        <v>2218</v>
      </c>
      <c r="H12905" t="s">
        <v>2240</v>
      </c>
      <c r="I12905" t="s">
        <v>8092</v>
      </c>
      <c r="J12905" t="s">
        <v>16085</v>
      </c>
      <c r="L12905" s="5"/>
      <c r="P12905" t="s">
        <v>16085</v>
      </c>
    </row>
    <row r="12906" spans="2:16" x14ac:dyDescent="0.25">
      <c r="B12906" t="s">
        <v>4</v>
      </c>
      <c r="C12906" t="s">
        <v>16</v>
      </c>
      <c r="D12906" s="6">
        <v>0</v>
      </c>
      <c r="E12906" s="6">
        <v>0</v>
      </c>
      <c r="F12906" s="18">
        <v>179.5</v>
      </c>
      <c r="G12906" t="s">
        <v>2218</v>
      </c>
      <c r="H12906" t="s">
        <v>2241</v>
      </c>
      <c r="I12906" t="s">
        <v>8093</v>
      </c>
      <c r="J12906" t="s">
        <v>16086</v>
      </c>
      <c r="L12906" s="5"/>
      <c r="P12906" t="s">
        <v>16086</v>
      </c>
    </row>
    <row r="12907" spans="2:16" x14ac:dyDescent="0.25">
      <c r="B12907" t="s">
        <v>4</v>
      </c>
      <c r="C12907" t="s">
        <v>16</v>
      </c>
      <c r="D12907" s="6">
        <v>0</v>
      </c>
      <c r="E12907" s="6">
        <v>0</v>
      </c>
      <c r="F12907" s="18">
        <v>280.5</v>
      </c>
      <c r="G12907" t="s">
        <v>2218</v>
      </c>
      <c r="H12907" t="s">
        <v>2242</v>
      </c>
      <c r="I12907" t="s">
        <v>8094</v>
      </c>
      <c r="J12907" t="s">
        <v>16087</v>
      </c>
      <c r="L12907" s="5"/>
      <c r="P12907" t="s">
        <v>16087</v>
      </c>
    </row>
    <row r="12908" spans="2:16" x14ac:dyDescent="0.25">
      <c r="B12908" t="s">
        <v>4</v>
      </c>
      <c r="C12908" t="s">
        <v>16</v>
      </c>
      <c r="D12908" s="6">
        <v>0</v>
      </c>
      <c r="E12908" s="6">
        <v>0</v>
      </c>
      <c r="F12908" s="18">
        <v>381</v>
      </c>
      <c r="G12908" t="s">
        <v>2218</v>
      </c>
      <c r="H12908" t="s">
        <v>2243</v>
      </c>
      <c r="I12908" t="s">
        <v>8095</v>
      </c>
      <c r="J12908" t="s">
        <v>16088</v>
      </c>
      <c r="L12908" s="5"/>
      <c r="P12908" t="s">
        <v>16088</v>
      </c>
    </row>
    <row r="12909" spans="2:16" x14ac:dyDescent="0.25">
      <c r="B12909" t="s">
        <v>4</v>
      </c>
      <c r="C12909" t="s">
        <v>16</v>
      </c>
      <c r="D12909" s="6">
        <v>0</v>
      </c>
      <c r="E12909" s="6">
        <v>0</v>
      </c>
      <c r="F12909" s="18">
        <v>280.5</v>
      </c>
      <c r="G12909" t="s">
        <v>2218</v>
      </c>
      <c r="H12909" t="s">
        <v>2244</v>
      </c>
      <c r="I12909" t="s">
        <v>8096</v>
      </c>
      <c r="J12909" t="s">
        <v>16089</v>
      </c>
      <c r="L12909" s="5"/>
      <c r="P12909" t="s">
        <v>16089</v>
      </c>
    </row>
    <row r="12910" spans="2:16" x14ac:dyDescent="0.25">
      <c r="B12910" t="s">
        <v>4</v>
      </c>
      <c r="C12910" t="s">
        <v>16</v>
      </c>
      <c r="D12910" s="6">
        <v>0</v>
      </c>
      <c r="E12910" s="6">
        <v>0</v>
      </c>
      <c r="F12910" s="18">
        <v>381</v>
      </c>
      <c r="G12910" t="s">
        <v>2218</v>
      </c>
      <c r="H12910" t="s">
        <v>2245</v>
      </c>
      <c r="I12910" t="s">
        <v>16090</v>
      </c>
      <c r="J12910" t="s">
        <v>16091</v>
      </c>
      <c r="L12910" s="5"/>
      <c r="P12910" t="s">
        <v>16091</v>
      </c>
    </row>
    <row r="12911" spans="2:16" x14ac:dyDescent="0.25">
      <c r="B12911" t="s">
        <v>4</v>
      </c>
      <c r="C12911" t="s">
        <v>16</v>
      </c>
      <c r="D12911" s="6">
        <v>0</v>
      </c>
      <c r="E12911" s="6">
        <v>0</v>
      </c>
      <c r="F12911" s="18">
        <v>381</v>
      </c>
      <c r="G12911" t="s">
        <v>2218</v>
      </c>
      <c r="H12911" t="s">
        <v>15211</v>
      </c>
      <c r="I12911" t="s">
        <v>16092</v>
      </c>
      <c r="J12911" t="s">
        <v>16093</v>
      </c>
      <c r="L12911" s="5"/>
      <c r="P12911" t="s">
        <v>16093</v>
      </c>
    </row>
    <row r="12912" spans="2:16" x14ac:dyDescent="0.25">
      <c r="B12912" t="s">
        <v>4</v>
      </c>
      <c r="C12912" t="s">
        <v>16</v>
      </c>
      <c r="D12912" s="6">
        <v>0</v>
      </c>
      <c r="E12912" s="6">
        <v>0</v>
      </c>
      <c r="F12912" s="18">
        <v>259</v>
      </c>
      <c r="G12912" t="s">
        <v>2218</v>
      </c>
      <c r="H12912" t="s">
        <v>2237</v>
      </c>
      <c r="I12912" t="s">
        <v>5830</v>
      </c>
      <c r="J12912" t="s">
        <v>16094</v>
      </c>
      <c r="L12912" s="5"/>
      <c r="P12912" t="s">
        <v>16094</v>
      </c>
    </row>
    <row r="12913" spans="2:16" x14ac:dyDescent="0.25">
      <c r="B12913" t="s">
        <v>4</v>
      </c>
      <c r="C12913" t="s">
        <v>16</v>
      </c>
      <c r="D12913" s="6">
        <v>0</v>
      </c>
      <c r="E12913" s="6">
        <v>0</v>
      </c>
      <c r="F12913" s="18">
        <v>280.5</v>
      </c>
      <c r="G12913" t="s">
        <v>2218</v>
      </c>
      <c r="H12913" t="s">
        <v>2246</v>
      </c>
      <c r="I12913" t="s">
        <v>8097</v>
      </c>
      <c r="J12913" t="s">
        <v>16095</v>
      </c>
      <c r="L12913" s="5"/>
      <c r="P12913" t="s">
        <v>16095</v>
      </c>
    </row>
    <row r="12914" spans="2:16" x14ac:dyDescent="0.25">
      <c r="B12914" t="s">
        <v>4</v>
      </c>
      <c r="C12914" t="s">
        <v>16</v>
      </c>
      <c r="D12914" s="6">
        <v>0</v>
      </c>
      <c r="E12914" s="6">
        <v>0</v>
      </c>
      <c r="F12914" s="18">
        <v>264.5</v>
      </c>
      <c r="G12914" t="s">
        <v>2218</v>
      </c>
      <c r="H12914" t="s">
        <v>2238</v>
      </c>
      <c r="I12914" t="s">
        <v>5836</v>
      </c>
      <c r="J12914" t="s">
        <v>16096</v>
      </c>
      <c r="L12914" s="5"/>
      <c r="P12914" t="s">
        <v>16096</v>
      </c>
    </row>
    <row r="12915" spans="2:16" x14ac:dyDescent="0.25">
      <c r="B12915" t="s">
        <v>4</v>
      </c>
      <c r="C12915" t="s">
        <v>16</v>
      </c>
      <c r="D12915" s="6">
        <v>0</v>
      </c>
      <c r="E12915" s="6">
        <v>0</v>
      </c>
      <c r="F12915" s="18">
        <v>190.5</v>
      </c>
      <c r="G12915" t="s">
        <v>2218</v>
      </c>
      <c r="H12915" t="s">
        <v>2247</v>
      </c>
      <c r="I12915" t="s">
        <v>8098</v>
      </c>
      <c r="J12915" t="s">
        <v>16097</v>
      </c>
      <c r="L12915" s="5"/>
      <c r="P12915" t="s">
        <v>16097</v>
      </c>
    </row>
    <row r="12916" spans="2:16" x14ac:dyDescent="0.25">
      <c r="B12916" t="s">
        <v>4</v>
      </c>
      <c r="C12916" t="s">
        <v>16</v>
      </c>
      <c r="D12916" s="6">
        <v>0</v>
      </c>
      <c r="E12916" s="6">
        <v>0</v>
      </c>
      <c r="F12916" s="18">
        <v>381</v>
      </c>
      <c r="G12916" t="s">
        <v>2218</v>
      </c>
      <c r="H12916" t="s">
        <v>2248</v>
      </c>
      <c r="I12916" t="s">
        <v>16098</v>
      </c>
      <c r="J12916" t="s">
        <v>16099</v>
      </c>
      <c r="L12916" s="5"/>
      <c r="P12916" t="s">
        <v>16099</v>
      </c>
    </row>
    <row r="12917" spans="2:16" x14ac:dyDescent="0.25">
      <c r="B12917" t="s">
        <v>4</v>
      </c>
      <c r="C12917" t="s">
        <v>16</v>
      </c>
      <c r="D12917" s="6">
        <v>0</v>
      </c>
      <c r="E12917" s="6">
        <v>0</v>
      </c>
      <c r="F12917" s="18">
        <v>206</v>
      </c>
      <c r="G12917" t="s">
        <v>2244</v>
      </c>
      <c r="H12917" t="s">
        <v>2190</v>
      </c>
      <c r="I12917" t="s">
        <v>8099</v>
      </c>
      <c r="J12917" t="s">
        <v>16100</v>
      </c>
      <c r="L12917" s="5"/>
      <c r="P12917" t="s">
        <v>16100</v>
      </c>
    </row>
    <row r="12918" spans="2:16" x14ac:dyDescent="0.25">
      <c r="B12918" t="s">
        <v>4</v>
      </c>
      <c r="C12918" t="s">
        <v>16</v>
      </c>
      <c r="D12918" s="6">
        <v>0</v>
      </c>
      <c r="E12918" s="6">
        <v>0</v>
      </c>
      <c r="F12918" s="18">
        <v>206</v>
      </c>
      <c r="G12918" t="s">
        <v>2244</v>
      </c>
      <c r="H12918" t="s">
        <v>2191</v>
      </c>
      <c r="I12918" t="s">
        <v>8100</v>
      </c>
      <c r="J12918" t="s">
        <v>16101</v>
      </c>
      <c r="L12918" s="5"/>
      <c r="P12918" t="s">
        <v>16101</v>
      </c>
    </row>
    <row r="12919" spans="2:16" x14ac:dyDescent="0.25">
      <c r="B12919" t="s">
        <v>4</v>
      </c>
      <c r="C12919" t="s">
        <v>16</v>
      </c>
      <c r="D12919" s="6">
        <v>0</v>
      </c>
      <c r="E12919" s="6">
        <v>0</v>
      </c>
      <c r="F12919" s="18">
        <v>269.5</v>
      </c>
      <c r="G12919" t="s">
        <v>2244</v>
      </c>
      <c r="H12919" t="s">
        <v>2192</v>
      </c>
      <c r="I12919" t="s">
        <v>8101</v>
      </c>
      <c r="J12919" t="s">
        <v>16102</v>
      </c>
      <c r="L12919" s="5"/>
      <c r="P12919" t="s">
        <v>16102</v>
      </c>
    </row>
    <row r="12920" spans="2:16" x14ac:dyDescent="0.25">
      <c r="B12920" t="s">
        <v>4</v>
      </c>
      <c r="C12920" t="s">
        <v>16</v>
      </c>
      <c r="D12920" s="6">
        <v>0</v>
      </c>
      <c r="E12920" s="6">
        <v>0</v>
      </c>
      <c r="F12920" s="18">
        <v>269.5</v>
      </c>
      <c r="G12920" t="s">
        <v>2244</v>
      </c>
      <c r="H12920" t="s">
        <v>2183</v>
      </c>
      <c r="I12920" t="s">
        <v>8102</v>
      </c>
      <c r="J12920" t="s">
        <v>16103</v>
      </c>
      <c r="L12920" s="5"/>
      <c r="P12920" t="s">
        <v>16103</v>
      </c>
    </row>
    <row r="12921" spans="2:16" x14ac:dyDescent="0.25">
      <c r="B12921" t="s">
        <v>4</v>
      </c>
      <c r="C12921" t="s">
        <v>16</v>
      </c>
      <c r="D12921" s="6">
        <v>0</v>
      </c>
      <c r="E12921" s="6">
        <v>0</v>
      </c>
      <c r="F12921" s="18">
        <v>269.5</v>
      </c>
      <c r="G12921" t="s">
        <v>2244</v>
      </c>
      <c r="H12921" t="s">
        <v>2193</v>
      </c>
      <c r="I12921" t="s">
        <v>8103</v>
      </c>
      <c r="J12921" t="s">
        <v>16104</v>
      </c>
      <c r="L12921" s="5"/>
      <c r="P12921" t="s">
        <v>16104</v>
      </c>
    </row>
    <row r="12922" spans="2:16" x14ac:dyDescent="0.25">
      <c r="B12922" t="s">
        <v>4</v>
      </c>
      <c r="C12922" t="s">
        <v>16</v>
      </c>
      <c r="D12922" s="6">
        <v>0</v>
      </c>
      <c r="E12922" s="6">
        <v>0</v>
      </c>
      <c r="F12922" s="18">
        <v>170</v>
      </c>
      <c r="G12922" t="s">
        <v>2244</v>
      </c>
      <c r="H12922" t="s">
        <v>2194</v>
      </c>
      <c r="I12922" t="s">
        <v>8104</v>
      </c>
      <c r="J12922" t="s">
        <v>16105</v>
      </c>
      <c r="L12922" s="5"/>
      <c r="P12922" t="s">
        <v>16105</v>
      </c>
    </row>
    <row r="12923" spans="2:16" x14ac:dyDescent="0.25">
      <c r="B12923" t="s">
        <v>4</v>
      </c>
      <c r="C12923" t="s">
        <v>16</v>
      </c>
      <c r="D12923" s="6">
        <v>0</v>
      </c>
      <c r="E12923" s="6">
        <v>0</v>
      </c>
      <c r="F12923" s="18">
        <v>158.5</v>
      </c>
      <c r="G12923" t="s">
        <v>2244</v>
      </c>
      <c r="H12923" t="s">
        <v>2195</v>
      </c>
      <c r="I12923" t="s">
        <v>8105</v>
      </c>
      <c r="J12923" t="s">
        <v>16106</v>
      </c>
      <c r="L12923" s="5"/>
      <c r="P12923" t="s">
        <v>16106</v>
      </c>
    </row>
    <row r="12924" spans="2:16" x14ac:dyDescent="0.25">
      <c r="B12924" t="s">
        <v>4</v>
      </c>
      <c r="C12924" t="s">
        <v>16</v>
      </c>
      <c r="D12924" s="6">
        <v>0</v>
      </c>
      <c r="E12924" s="6">
        <v>0</v>
      </c>
      <c r="F12924" s="18">
        <v>158.5</v>
      </c>
      <c r="G12924" t="s">
        <v>2244</v>
      </c>
      <c r="H12924" t="s">
        <v>2196</v>
      </c>
      <c r="I12924" t="s">
        <v>8106</v>
      </c>
      <c r="J12924" t="s">
        <v>16107</v>
      </c>
      <c r="L12924" s="5"/>
      <c r="P12924" t="s">
        <v>16107</v>
      </c>
    </row>
    <row r="12925" spans="2:16" x14ac:dyDescent="0.25">
      <c r="B12925" t="s">
        <v>4</v>
      </c>
      <c r="C12925" t="s">
        <v>16</v>
      </c>
      <c r="D12925" s="6">
        <v>0</v>
      </c>
      <c r="E12925" s="6">
        <v>0</v>
      </c>
      <c r="F12925" s="18">
        <v>206</v>
      </c>
      <c r="G12925" t="s">
        <v>2244</v>
      </c>
      <c r="H12925" t="s">
        <v>2197</v>
      </c>
      <c r="I12925" t="s">
        <v>8107</v>
      </c>
      <c r="J12925" t="s">
        <v>16108</v>
      </c>
      <c r="L12925" s="5"/>
      <c r="P12925" t="s">
        <v>16108</v>
      </c>
    </row>
    <row r="12926" spans="2:16" x14ac:dyDescent="0.25">
      <c r="B12926" t="s">
        <v>4</v>
      </c>
      <c r="C12926" t="s">
        <v>16</v>
      </c>
      <c r="D12926" s="6">
        <v>0</v>
      </c>
      <c r="E12926" s="6">
        <v>0</v>
      </c>
      <c r="F12926" s="18">
        <v>206</v>
      </c>
      <c r="G12926" t="s">
        <v>2244</v>
      </c>
      <c r="H12926" t="s">
        <v>2198</v>
      </c>
      <c r="I12926" t="s">
        <v>8108</v>
      </c>
      <c r="J12926" t="s">
        <v>16109</v>
      </c>
      <c r="L12926" s="5"/>
      <c r="P12926" t="s">
        <v>16109</v>
      </c>
    </row>
    <row r="12927" spans="2:16" x14ac:dyDescent="0.25">
      <c r="B12927" t="s">
        <v>4</v>
      </c>
      <c r="C12927" t="s">
        <v>16</v>
      </c>
      <c r="D12927" s="6">
        <v>0</v>
      </c>
      <c r="E12927" s="6">
        <v>0</v>
      </c>
      <c r="F12927" s="18">
        <v>211.5</v>
      </c>
      <c r="G12927" t="s">
        <v>2244</v>
      </c>
      <c r="H12927" t="s">
        <v>2199</v>
      </c>
      <c r="I12927" t="s">
        <v>8109</v>
      </c>
      <c r="J12927" t="s">
        <v>16110</v>
      </c>
      <c r="L12927" s="5"/>
      <c r="P12927" t="s">
        <v>16110</v>
      </c>
    </row>
    <row r="12928" spans="2:16" x14ac:dyDescent="0.25">
      <c r="B12928" t="s">
        <v>4</v>
      </c>
      <c r="C12928" t="s">
        <v>16</v>
      </c>
      <c r="D12928" s="6">
        <v>0</v>
      </c>
      <c r="E12928" s="6">
        <v>0</v>
      </c>
      <c r="F12928" s="18">
        <v>269.5</v>
      </c>
      <c r="G12928" t="s">
        <v>2244</v>
      </c>
      <c r="H12928" t="s">
        <v>1014</v>
      </c>
      <c r="I12928" t="s">
        <v>8110</v>
      </c>
      <c r="J12928" t="s">
        <v>16111</v>
      </c>
      <c r="L12928" s="5"/>
      <c r="P12928" t="s">
        <v>16111</v>
      </c>
    </row>
    <row r="12929" spans="2:16" x14ac:dyDescent="0.25">
      <c r="B12929" t="s">
        <v>4</v>
      </c>
      <c r="C12929" t="s">
        <v>16</v>
      </c>
      <c r="D12929" s="6">
        <v>0</v>
      </c>
      <c r="E12929" s="6">
        <v>0</v>
      </c>
      <c r="F12929" s="18">
        <v>158.5</v>
      </c>
      <c r="G12929" t="s">
        <v>2244</v>
      </c>
      <c r="H12929" t="s">
        <v>2200</v>
      </c>
      <c r="I12929" t="s">
        <v>8111</v>
      </c>
      <c r="J12929" t="s">
        <v>16112</v>
      </c>
      <c r="L12929" s="5"/>
      <c r="P12929" t="s">
        <v>16112</v>
      </c>
    </row>
    <row r="12930" spans="2:16" x14ac:dyDescent="0.25">
      <c r="B12930" t="s">
        <v>4</v>
      </c>
      <c r="C12930" t="s">
        <v>16</v>
      </c>
      <c r="D12930" s="6">
        <v>0</v>
      </c>
      <c r="E12930" s="6">
        <v>0</v>
      </c>
      <c r="F12930" s="18">
        <v>158.5</v>
      </c>
      <c r="G12930" t="s">
        <v>2244</v>
      </c>
      <c r="H12930" t="s">
        <v>2201</v>
      </c>
      <c r="I12930" t="s">
        <v>8112</v>
      </c>
      <c r="J12930" t="s">
        <v>16113</v>
      </c>
      <c r="L12930" s="5"/>
      <c r="P12930" t="s">
        <v>16113</v>
      </c>
    </row>
    <row r="12931" spans="2:16" x14ac:dyDescent="0.25">
      <c r="B12931" t="s">
        <v>4</v>
      </c>
      <c r="C12931" t="s">
        <v>16</v>
      </c>
      <c r="D12931" s="6">
        <v>0</v>
      </c>
      <c r="E12931" s="6">
        <v>0</v>
      </c>
      <c r="F12931" s="18">
        <v>248.5</v>
      </c>
      <c r="G12931" t="s">
        <v>2244</v>
      </c>
      <c r="H12931" t="s">
        <v>2202</v>
      </c>
      <c r="I12931" t="s">
        <v>8113</v>
      </c>
      <c r="J12931" t="s">
        <v>16114</v>
      </c>
      <c r="L12931" s="5"/>
      <c r="P12931" t="s">
        <v>16114</v>
      </c>
    </row>
    <row r="12932" spans="2:16" x14ac:dyDescent="0.25">
      <c r="B12932" t="s">
        <v>4</v>
      </c>
      <c r="C12932" t="s">
        <v>16</v>
      </c>
      <c r="D12932" s="6">
        <v>0</v>
      </c>
      <c r="E12932" s="6">
        <v>0</v>
      </c>
      <c r="F12932" s="18">
        <v>206</v>
      </c>
      <c r="G12932" t="s">
        <v>2244</v>
      </c>
      <c r="H12932" t="s">
        <v>2203</v>
      </c>
      <c r="I12932" t="s">
        <v>8114</v>
      </c>
      <c r="J12932" t="s">
        <v>16115</v>
      </c>
      <c r="L12932" s="5"/>
      <c r="P12932" t="s">
        <v>16115</v>
      </c>
    </row>
    <row r="12933" spans="2:16" x14ac:dyDescent="0.25">
      <c r="B12933" t="s">
        <v>4</v>
      </c>
      <c r="C12933" t="s">
        <v>16</v>
      </c>
      <c r="D12933" s="6">
        <v>0</v>
      </c>
      <c r="E12933" s="6">
        <v>0</v>
      </c>
      <c r="F12933" s="18">
        <v>206</v>
      </c>
      <c r="G12933" t="s">
        <v>2244</v>
      </c>
      <c r="H12933" t="s">
        <v>2204</v>
      </c>
      <c r="I12933" t="s">
        <v>8115</v>
      </c>
      <c r="J12933" t="s">
        <v>16116</v>
      </c>
      <c r="L12933" s="5"/>
      <c r="P12933" t="s">
        <v>16116</v>
      </c>
    </row>
    <row r="12934" spans="2:16" x14ac:dyDescent="0.25">
      <c r="B12934" t="s">
        <v>4</v>
      </c>
      <c r="C12934" t="s">
        <v>16</v>
      </c>
      <c r="D12934" s="6">
        <v>0</v>
      </c>
      <c r="E12934" s="6">
        <v>0</v>
      </c>
      <c r="F12934" s="18">
        <v>170</v>
      </c>
      <c r="G12934" t="s">
        <v>2244</v>
      </c>
      <c r="H12934" t="s">
        <v>2205</v>
      </c>
      <c r="I12934" t="s">
        <v>8116</v>
      </c>
      <c r="J12934" t="s">
        <v>16117</v>
      </c>
      <c r="L12934" s="5"/>
      <c r="P12934" t="s">
        <v>16117</v>
      </c>
    </row>
    <row r="12935" spans="2:16" x14ac:dyDescent="0.25">
      <c r="B12935" t="s">
        <v>4</v>
      </c>
      <c r="C12935" t="s">
        <v>16</v>
      </c>
      <c r="D12935" s="6">
        <v>0</v>
      </c>
      <c r="E12935" s="6">
        <v>0</v>
      </c>
      <c r="F12935" s="18">
        <v>158.5</v>
      </c>
      <c r="G12935" t="s">
        <v>2244</v>
      </c>
      <c r="H12935" t="s">
        <v>2206</v>
      </c>
      <c r="I12935" t="s">
        <v>8117</v>
      </c>
      <c r="J12935" t="s">
        <v>16118</v>
      </c>
      <c r="L12935" s="5"/>
      <c r="P12935" t="s">
        <v>16118</v>
      </c>
    </row>
    <row r="12936" spans="2:16" x14ac:dyDescent="0.25">
      <c r="B12936" t="s">
        <v>4</v>
      </c>
      <c r="C12936" t="s">
        <v>16</v>
      </c>
      <c r="D12936" s="6">
        <v>0</v>
      </c>
      <c r="E12936" s="6">
        <v>0</v>
      </c>
      <c r="F12936" s="18">
        <v>170</v>
      </c>
      <c r="G12936" t="s">
        <v>2244</v>
      </c>
      <c r="H12936" t="s">
        <v>2207</v>
      </c>
      <c r="I12936" t="s">
        <v>8118</v>
      </c>
      <c r="J12936" t="s">
        <v>16119</v>
      </c>
      <c r="L12936" s="5"/>
      <c r="P12936" t="s">
        <v>16119</v>
      </c>
    </row>
    <row r="12937" spans="2:16" x14ac:dyDescent="0.25">
      <c r="B12937" t="s">
        <v>4</v>
      </c>
      <c r="C12937" t="s">
        <v>16</v>
      </c>
      <c r="D12937" s="6">
        <v>0</v>
      </c>
      <c r="E12937" s="6">
        <v>0</v>
      </c>
      <c r="F12937" s="18">
        <v>158.5</v>
      </c>
      <c r="G12937" t="s">
        <v>2244</v>
      </c>
      <c r="H12937" t="s">
        <v>2208</v>
      </c>
      <c r="I12937" t="s">
        <v>8119</v>
      </c>
      <c r="J12937" t="s">
        <v>16120</v>
      </c>
      <c r="L12937" s="5"/>
      <c r="P12937" t="s">
        <v>16120</v>
      </c>
    </row>
    <row r="12938" spans="2:16" x14ac:dyDescent="0.25">
      <c r="B12938" t="s">
        <v>4</v>
      </c>
      <c r="C12938" t="s">
        <v>16</v>
      </c>
      <c r="D12938" s="6">
        <v>0</v>
      </c>
      <c r="E12938" s="6">
        <v>0</v>
      </c>
      <c r="F12938" s="18">
        <v>211.5</v>
      </c>
      <c r="G12938" t="s">
        <v>2244</v>
      </c>
      <c r="H12938" t="s">
        <v>2209</v>
      </c>
      <c r="I12938" t="s">
        <v>8120</v>
      </c>
      <c r="J12938" t="s">
        <v>16121</v>
      </c>
      <c r="L12938" s="5"/>
      <c r="P12938" t="s">
        <v>16121</v>
      </c>
    </row>
    <row r="12939" spans="2:16" x14ac:dyDescent="0.25">
      <c r="B12939" t="s">
        <v>4</v>
      </c>
      <c r="C12939" t="s">
        <v>16</v>
      </c>
      <c r="D12939" s="6">
        <v>0</v>
      </c>
      <c r="E12939" s="6">
        <v>0</v>
      </c>
      <c r="F12939" s="18">
        <v>248.5</v>
      </c>
      <c r="G12939" t="s">
        <v>2244</v>
      </c>
      <c r="H12939" t="s">
        <v>2210</v>
      </c>
      <c r="I12939" t="s">
        <v>8121</v>
      </c>
      <c r="J12939" t="s">
        <v>16122</v>
      </c>
      <c r="L12939" s="5"/>
      <c r="P12939" t="s">
        <v>16122</v>
      </c>
    </row>
    <row r="12940" spans="2:16" x14ac:dyDescent="0.25">
      <c r="B12940" t="s">
        <v>4</v>
      </c>
      <c r="C12940" t="s">
        <v>16</v>
      </c>
      <c r="D12940" s="6">
        <v>0</v>
      </c>
      <c r="E12940" s="6">
        <v>0</v>
      </c>
      <c r="F12940" s="18">
        <v>206</v>
      </c>
      <c r="G12940" t="s">
        <v>2244</v>
      </c>
      <c r="H12940" t="s">
        <v>2211</v>
      </c>
      <c r="I12940" t="s">
        <v>8122</v>
      </c>
      <c r="J12940" t="s">
        <v>16123</v>
      </c>
      <c r="L12940" s="5"/>
      <c r="P12940" t="s">
        <v>16123</v>
      </c>
    </row>
    <row r="12941" spans="2:16" x14ac:dyDescent="0.25">
      <c r="B12941" t="s">
        <v>4</v>
      </c>
      <c r="C12941" t="s">
        <v>16</v>
      </c>
      <c r="D12941" s="6">
        <v>0</v>
      </c>
      <c r="E12941" s="6">
        <v>0</v>
      </c>
      <c r="F12941" s="18">
        <v>269.5</v>
      </c>
      <c r="G12941" t="s">
        <v>2244</v>
      </c>
      <c r="H12941" t="s">
        <v>2212</v>
      </c>
      <c r="I12941" t="s">
        <v>8123</v>
      </c>
      <c r="J12941" t="s">
        <v>16124</v>
      </c>
      <c r="L12941" s="5"/>
      <c r="P12941" t="s">
        <v>16124</v>
      </c>
    </row>
    <row r="12942" spans="2:16" x14ac:dyDescent="0.25">
      <c r="B12942" t="s">
        <v>4</v>
      </c>
      <c r="C12942" t="s">
        <v>16</v>
      </c>
      <c r="D12942" s="6">
        <v>0</v>
      </c>
      <c r="E12942" s="6">
        <v>0</v>
      </c>
      <c r="F12942" s="18">
        <v>206</v>
      </c>
      <c r="G12942" t="s">
        <v>2244</v>
      </c>
      <c r="H12942" t="s">
        <v>2213</v>
      </c>
      <c r="I12942" t="s">
        <v>8124</v>
      </c>
      <c r="J12942" t="s">
        <v>16125</v>
      </c>
      <c r="L12942" s="5"/>
      <c r="P12942" t="s">
        <v>16125</v>
      </c>
    </row>
    <row r="12943" spans="2:16" x14ac:dyDescent="0.25">
      <c r="B12943" t="s">
        <v>4</v>
      </c>
      <c r="C12943" t="s">
        <v>16</v>
      </c>
      <c r="D12943" s="6">
        <v>0</v>
      </c>
      <c r="E12943" s="6">
        <v>0</v>
      </c>
      <c r="F12943" s="18">
        <v>211.5</v>
      </c>
      <c r="G12943" t="s">
        <v>2244</v>
      </c>
      <c r="H12943" t="s">
        <v>2214</v>
      </c>
      <c r="I12943" t="s">
        <v>8125</v>
      </c>
      <c r="J12943" t="s">
        <v>16126</v>
      </c>
      <c r="L12943" s="5"/>
      <c r="P12943" t="s">
        <v>16126</v>
      </c>
    </row>
    <row r="12944" spans="2:16" x14ac:dyDescent="0.25">
      <c r="B12944" t="s">
        <v>4</v>
      </c>
      <c r="C12944" t="s">
        <v>16</v>
      </c>
      <c r="D12944" s="6">
        <v>0</v>
      </c>
      <c r="E12944" s="6">
        <v>0</v>
      </c>
      <c r="F12944" s="18">
        <v>211.5</v>
      </c>
      <c r="G12944" t="s">
        <v>2244</v>
      </c>
      <c r="H12944" t="s">
        <v>2215</v>
      </c>
      <c r="I12944" t="s">
        <v>8126</v>
      </c>
      <c r="J12944" t="s">
        <v>16127</v>
      </c>
      <c r="L12944" s="5"/>
      <c r="P12944" t="s">
        <v>16127</v>
      </c>
    </row>
    <row r="12945" spans="2:16" x14ac:dyDescent="0.25">
      <c r="B12945" t="s">
        <v>4</v>
      </c>
      <c r="C12945" t="s">
        <v>16</v>
      </c>
      <c r="D12945" s="6">
        <v>0</v>
      </c>
      <c r="E12945" s="6">
        <v>0</v>
      </c>
      <c r="F12945" s="18">
        <v>170</v>
      </c>
      <c r="G12945" t="s">
        <v>2244</v>
      </c>
      <c r="H12945" t="s">
        <v>2216</v>
      </c>
      <c r="I12945" t="s">
        <v>8127</v>
      </c>
      <c r="J12945" t="s">
        <v>16128</v>
      </c>
      <c r="L12945" s="5"/>
      <c r="P12945" t="s">
        <v>16128</v>
      </c>
    </row>
    <row r="12946" spans="2:16" x14ac:dyDescent="0.25">
      <c r="B12946" t="s">
        <v>4</v>
      </c>
      <c r="C12946" t="s">
        <v>16</v>
      </c>
      <c r="D12946" s="6">
        <v>0</v>
      </c>
      <c r="E12946" s="6">
        <v>0</v>
      </c>
      <c r="F12946" s="18">
        <v>158.5</v>
      </c>
      <c r="G12946" t="s">
        <v>2244</v>
      </c>
      <c r="H12946" t="s">
        <v>2217</v>
      </c>
      <c r="I12946" t="s">
        <v>8128</v>
      </c>
      <c r="J12946" t="s">
        <v>16129</v>
      </c>
      <c r="L12946" s="5"/>
      <c r="P12946" t="s">
        <v>16129</v>
      </c>
    </row>
    <row r="12947" spans="2:16" x14ac:dyDescent="0.25">
      <c r="B12947" t="s">
        <v>4</v>
      </c>
      <c r="C12947" t="s">
        <v>16</v>
      </c>
      <c r="D12947" s="6">
        <v>0</v>
      </c>
      <c r="E12947" s="6">
        <v>0</v>
      </c>
      <c r="F12947" s="18">
        <v>269.5</v>
      </c>
      <c r="G12947" t="s">
        <v>2244</v>
      </c>
      <c r="H12947" t="s">
        <v>2218</v>
      </c>
      <c r="I12947" t="s">
        <v>8129</v>
      </c>
      <c r="J12947" t="s">
        <v>16130</v>
      </c>
      <c r="L12947" s="5"/>
      <c r="P12947" t="s">
        <v>16130</v>
      </c>
    </row>
    <row r="12948" spans="2:16" x14ac:dyDescent="0.25">
      <c r="B12948" t="s">
        <v>4</v>
      </c>
      <c r="C12948" t="s">
        <v>16</v>
      </c>
      <c r="D12948" s="6">
        <v>0</v>
      </c>
      <c r="E12948" s="6">
        <v>0</v>
      </c>
      <c r="F12948" s="18">
        <v>269.5</v>
      </c>
      <c r="G12948" t="s">
        <v>2244</v>
      </c>
      <c r="H12948" t="s">
        <v>2219</v>
      </c>
      <c r="I12948" t="s">
        <v>8130</v>
      </c>
      <c r="J12948" t="s">
        <v>16131</v>
      </c>
      <c r="L12948" s="5"/>
      <c r="P12948" t="s">
        <v>16131</v>
      </c>
    </row>
    <row r="12949" spans="2:16" x14ac:dyDescent="0.25">
      <c r="B12949" t="s">
        <v>4</v>
      </c>
      <c r="C12949" t="s">
        <v>16</v>
      </c>
      <c r="D12949" s="6">
        <v>0</v>
      </c>
      <c r="E12949" s="6">
        <v>0</v>
      </c>
      <c r="F12949" s="18">
        <v>170</v>
      </c>
      <c r="G12949" t="s">
        <v>2244</v>
      </c>
      <c r="H12949" t="s">
        <v>2220</v>
      </c>
      <c r="I12949" t="s">
        <v>8131</v>
      </c>
      <c r="J12949" t="s">
        <v>16132</v>
      </c>
      <c r="L12949" s="5"/>
      <c r="P12949" t="s">
        <v>16132</v>
      </c>
    </row>
    <row r="12950" spans="2:16" x14ac:dyDescent="0.25">
      <c r="B12950" t="s">
        <v>4</v>
      </c>
      <c r="C12950" t="s">
        <v>16</v>
      </c>
      <c r="D12950" s="6">
        <v>0</v>
      </c>
      <c r="E12950" s="6">
        <v>0</v>
      </c>
      <c r="F12950" s="18">
        <v>158.5</v>
      </c>
      <c r="G12950" t="s">
        <v>2244</v>
      </c>
      <c r="H12950" t="s">
        <v>2221</v>
      </c>
      <c r="I12950" t="s">
        <v>8132</v>
      </c>
      <c r="J12950" t="s">
        <v>16133</v>
      </c>
      <c r="L12950" s="5"/>
      <c r="P12950" t="s">
        <v>16133</v>
      </c>
    </row>
    <row r="12951" spans="2:16" x14ac:dyDescent="0.25">
      <c r="B12951" t="s">
        <v>4</v>
      </c>
      <c r="C12951" t="s">
        <v>16</v>
      </c>
      <c r="D12951" s="6">
        <v>0</v>
      </c>
      <c r="E12951" s="6">
        <v>0</v>
      </c>
      <c r="F12951" s="18">
        <v>248.5</v>
      </c>
      <c r="G12951" t="s">
        <v>2244</v>
      </c>
      <c r="H12951" t="s">
        <v>2222</v>
      </c>
      <c r="I12951" t="s">
        <v>8133</v>
      </c>
      <c r="J12951" t="s">
        <v>16134</v>
      </c>
      <c r="L12951" s="5"/>
      <c r="P12951" t="s">
        <v>16134</v>
      </c>
    </row>
    <row r="12952" spans="2:16" x14ac:dyDescent="0.25">
      <c r="B12952" t="s">
        <v>4</v>
      </c>
      <c r="C12952" t="s">
        <v>16</v>
      </c>
      <c r="D12952" s="6">
        <v>0</v>
      </c>
      <c r="E12952" s="6">
        <v>0</v>
      </c>
      <c r="F12952" s="18">
        <v>269.5</v>
      </c>
      <c r="G12952" t="s">
        <v>2244</v>
      </c>
      <c r="H12952" t="s">
        <v>2223</v>
      </c>
      <c r="I12952" t="s">
        <v>8134</v>
      </c>
      <c r="J12952" t="s">
        <v>16135</v>
      </c>
      <c r="L12952" s="5"/>
      <c r="P12952" t="s">
        <v>16135</v>
      </c>
    </row>
    <row r="12953" spans="2:16" x14ac:dyDescent="0.25">
      <c r="B12953" t="s">
        <v>4</v>
      </c>
      <c r="C12953" t="s">
        <v>16</v>
      </c>
      <c r="D12953" s="6">
        <v>0</v>
      </c>
      <c r="E12953" s="6">
        <v>0</v>
      </c>
      <c r="F12953" s="18">
        <v>158.5</v>
      </c>
      <c r="G12953" t="s">
        <v>2244</v>
      </c>
      <c r="H12953" t="s">
        <v>2224</v>
      </c>
      <c r="I12953" t="s">
        <v>8135</v>
      </c>
      <c r="J12953" t="s">
        <v>16136</v>
      </c>
      <c r="L12953" s="5"/>
      <c r="P12953" t="s">
        <v>16136</v>
      </c>
    </row>
    <row r="12954" spans="2:16" x14ac:dyDescent="0.25">
      <c r="B12954" t="s">
        <v>4</v>
      </c>
      <c r="C12954" t="s">
        <v>16</v>
      </c>
      <c r="D12954" s="6">
        <v>0</v>
      </c>
      <c r="E12954" s="6">
        <v>0</v>
      </c>
      <c r="F12954" s="18">
        <v>170</v>
      </c>
      <c r="G12954" t="s">
        <v>2244</v>
      </c>
      <c r="H12954" t="s">
        <v>2225</v>
      </c>
      <c r="I12954" t="s">
        <v>8136</v>
      </c>
      <c r="J12954" t="s">
        <v>16137</v>
      </c>
      <c r="L12954" s="5"/>
      <c r="P12954" t="s">
        <v>16137</v>
      </c>
    </row>
    <row r="12955" spans="2:16" x14ac:dyDescent="0.25">
      <c r="B12955" t="s">
        <v>4</v>
      </c>
      <c r="C12955" t="s">
        <v>16</v>
      </c>
      <c r="D12955" s="6">
        <v>0</v>
      </c>
      <c r="E12955" s="6">
        <v>0</v>
      </c>
      <c r="F12955" s="18">
        <v>206</v>
      </c>
      <c r="G12955" t="s">
        <v>2244</v>
      </c>
      <c r="H12955" t="s">
        <v>2226</v>
      </c>
      <c r="I12955" t="s">
        <v>8137</v>
      </c>
      <c r="J12955" t="s">
        <v>16138</v>
      </c>
      <c r="L12955" s="5"/>
      <c r="P12955" t="s">
        <v>16138</v>
      </c>
    </row>
    <row r="12956" spans="2:16" x14ac:dyDescent="0.25">
      <c r="B12956" t="s">
        <v>4</v>
      </c>
      <c r="C12956" t="s">
        <v>16</v>
      </c>
      <c r="D12956" s="6">
        <v>0</v>
      </c>
      <c r="E12956" s="6">
        <v>0</v>
      </c>
      <c r="F12956" s="18">
        <v>211.5</v>
      </c>
      <c r="G12956" t="s">
        <v>2244</v>
      </c>
      <c r="H12956" t="s">
        <v>2227</v>
      </c>
      <c r="I12956" t="s">
        <v>8138</v>
      </c>
      <c r="J12956" t="s">
        <v>16139</v>
      </c>
      <c r="L12956" s="5"/>
      <c r="P12956" t="s">
        <v>16139</v>
      </c>
    </row>
    <row r="12957" spans="2:16" x14ac:dyDescent="0.25">
      <c r="B12957" t="s">
        <v>4</v>
      </c>
      <c r="C12957" t="s">
        <v>16</v>
      </c>
      <c r="D12957" s="6">
        <v>0</v>
      </c>
      <c r="E12957" s="6">
        <v>0</v>
      </c>
      <c r="F12957" s="18">
        <v>206</v>
      </c>
      <c r="G12957" t="s">
        <v>2244</v>
      </c>
      <c r="H12957" t="s">
        <v>2228</v>
      </c>
      <c r="I12957" t="s">
        <v>8139</v>
      </c>
      <c r="J12957" t="s">
        <v>16140</v>
      </c>
      <c r="L12957" s="5"/>
      <c r="P12957" t="s">
        <v>16140</v>
      </c>
    </row>
    <row r="12958" spans="2:16" x14ac:dyDescent="0.25">
      <c r="B12958" t="s">
        <v>4</v>
      </c>
      <c r="C12958" t="s">
        <v>16</v>
      </c>
      <c r="D12958" s="6">
        <v>0</v>
      </c>
      <c r="E12958" s="6">
        <v>0</v>
      </c>
      <c r="F12958" s="18">
        <v>248.5</v>
      </c>
      <c r="G12958" t="s">
        <v>2244</v>
      </c>
      <c r="H12958" t="s">
        <v>2229</v>
      </c>
      <c r="I12958" t="s">
        <v>8140</v>
      </c>
      <c r="J12958" t="s">
        <v>16141</v>
      </c>
      <c r="L12958" s="5"/>
      <c r="P12958" t="s">
        <v>16141</v>
      </c>
    </row>
    <row r="12959" spans="2:16" x14ac:dyDescent="0.25">
      <c r="B12959" t="s">
        <v>4</v>
      </c>
      <c r="C12959" t="s">
        <v>16</v>
      </c>
      <c r="D12959" s="6">
        <v>0</v>
      </c>
      <c r="E12959" s="6">
        <v>0</v>
      </c>
      <c r="F12959" s="18">
        <v>269.5</v>
      </c>
      <c r="G12959" t="s">
        <v>2244</v>
      </c>
      <c r="H12959" t="s">
        <v>2230</v>
      </c>
      <c r="I12959" t="s">
        <v>8141</v>
      </c>
      <c r="J12959" t="s">
        <v>16142</v>
      </c>
      <c r="L12959" s="5"/>
      <c r="P12959" t="s">
        <v>16142</v>
      </c>
    </row>
    <row r="12960" spans="2:16" x14ac:dyDescent="0.25">
      <c r="B12960" t="s">
        <v>4</v>
      </c>
      <c r="C12960" t="s">
        <v>16</v>
      </c>
      <c r="D12960" s="6">
        <v>0</v>
      </c>
      <c r="E12960" s="6">
        <v>0</v>
      </c>
      <c r="F12960" s="18">
        <v>158.5</v>
      </c>
      <c r="G12960" t="s">
        <v>2244</v>
      </c>
      <c r="H12960" t="s">
        <v>2231</v>
      </c>
      <c r="I12960" t="s">
        <v>8142</v>
      </c>
      <c r="J12960" t="s">
        <v>16143</v>
      </c>
      <c r="L12960" s="5"/>
      <c r="P12960" t="s">
        <v>16143</v>
      </c>
    </row>
    <row r="12961" spans="2:16" x14ac:dyDescent="0.25">
      <c r="B12961" t="s">
        <v>4</v>
      </c>
      <c r="C12961" t="s">
        <v>16</v>
      </c>
      <c r="D12961" s="6">
        <v>0</v>
      </c>
      <c r="E12961" s="6">
        <v>0</v>
      </c>
      <c r="F12961" s="18">
        <v>170</v>
      </c>
      <c r="G12961" t="s">
        <v>2244</v>
      </c>
      <c r="H12961" t="s">
        <v>2232</v>
      </c>
      <c r="I12961" t="s">
        <v>8143</v>
      </c>
      <c r="J12961" t="s">
        <v>16144</v>
      </c>
      <c r="L12961" s="5"/>
      <c r="P12961" t="s">
        <v>16144</v>
      </c>
    </row>
    <row r="12962" spans="2:16" x14ac:dyDescent="0.25">
      <c r="B12962" t="s">
        <v>4</v>
      </c>
      <c r="C12962" t="s">
        <v>16</v>
      </c>
      <c r="D12962" s="6">
        <v>0</v>
      </c>
      <c r="E12962" s="6">
        <v>0</v>
      </c>
      <c r="F12962" s="18">
        <v>269.5</v>
      </c>
      <c r="G12962" t="s">
        <v>2244</v>
      </c>
      <c r="H12962" t="s">
        <v>2233</v>
      </c>
      <c r="I12962" t="s">
        <v>8144</v>
      </c>
      <c r="J12962" t="s">
        <v>16145</v>
      </c>
      <c r="L12962" s="5"/>
      <c r="P12962" t="s">
        <v>16145</v>
      </c>
    </row>
    <row r="12963" spans="2:16" x14ac:dyDescent="0.25">
      <c r="B12963" t="s">
        <v>4</v>
      </c>
      <c r="C12963" t="s">
        <v>16</v>
      </c>
      <c r="D12963" s="6">
        <v>0</v>
      </c>
      <c r="E12963" s="6">
        <v>0</v>
      </c>
      <c r="F12963" s="18">
        <v>211.5</v>
      </c>
      <c r="G12963" t="s">
        <v>2244</v>
      </c>
      <c r="H12963" t="s">
        <v>2234</v>
      </c>
      <c r="I12963" t="s">
        <v>8145</v>
      </c>
      <c r="J12963" t="s">
        <v>16146</v>
      </c>
      <c r="L12963" s="5"/>
      <c r="P12963" t="s">
        <v>16146</v>
      </c>
    </row>
    <row r="12964" spans="2:16" x14ac:dyDescent="0.25">
      <c r="B12964" t="s">
        <v>4</v>
      </c>
      <c r="C12964" t="s">
        <v>16</v>
      </c>
      <c r="D12964" s="6">
        <v>0</v>
      </c>
      <c r="E12964" s="6">
        <v>0</v>
      </c>
      <c r="F12964" s="18">
        <v>170</v>
      </c>
      <c r="G12964" t="s">
        <v>2244</v>
      </c>
      <c r="H12964" t="s">
        <v>2235</v>
      </c>
      <c r="I12964" t="s">
        <v>8146</v>
      </c>
      <c r="J12964" t="s">
        <v>16147</v>
      </c>
      <c r="L12964" s="5"/>
      <c r="P12964" t="s">
        <v>16147</v>
      </c>
    </row>
    <row r="12965" spans="2:16" x14ac:dyDescent="0.25">
      <c r="B12965" t="s">
        <v>4</v>
      </c>
      <c r="C12965" t="s">
        <v>16</v>
      </c>
      <c r="D12965" s="6">
        <v>0</v>
      </c>
      <c r="E12965" s="6">
        <v>0</v>
      </c>
      <c r="F12965" s="18">
        <v>269.5</v>
      </c>
      <c r="G12965" t="s">
        <v>2244</v>
      </c>
      <c r="H12965" t="s">
        <v>2236</v>
      </c>
      <c r="I12965" t="s">
        <v>8147</v>
      </c>
      <c r="J12965" t="s">
        <v>16148</v>
      </c>
      <c r="L12965" s="5"/>
      <c r="P12965" t="s">
        <v>16148</v>
      </c>
    </row>
    <row r="12966" spans="2:16" x14ac:dyDescent="0.25">
      <c r="B12966" t="s">
        <v>4</v>
      </c>
      <c r="C12966" t="s">
        <v>16</v>
      </c>
      <c r="D12966" s="6">
        <v>0</v>
      </c>
      <c r="E12966" s="6">
        <v>0</v>
      </c>
      <c r="F12966" s="18">
        <v>312</v>
      </c>
      <c r="G12966" t="s">
        <v>2245</v>
      </c>
      <c r="H12966" t="s">
        <v>2190</v>
      </c>
      <c r="I12966" t="s">
        <v>16149</v>
      </c>
      <c r="J12966" t="s">
        <v>16150</v>
      </c>
      <c r="L12966" s="5"/>
      <c r="P12966" t="s">
        <v>16150</v>
      </c>
    </row>
    <row r="12967" spans="2:16" x14ac:dyDescent="0.25">
      <c r="B12967" t="s">
        <v>4</v>
      </c>
      <c r="C12967" t="s">
        <v>16</v>
      </c>
      <c r="D12967" s="6">
        <v>0</v>
      </c>
      <c r="E12967" s="6">
        <v>0</v>
      </c>
      <c r="F12967" s="18">
        <v>312</v>
      </c>
      <c r="G12967" t="s">
        <v>2245</v>
      </c>
      <c r="H12967" t="s">
        <v>2191</v>
      </c>
      <c r="I12967" t="s">
        <v>16151</v>
      </c>
      <c r="J12967" t="s">
        <v>16152</v>
      </c>
      <c r="L12967" s="5"/>
      <c r="P12967" t="s">
        <v>16152</v>
      </c>
    </row>
    <row r="12968" spans="2:16" x14ac:dyDescent="0.25">
      <c r="B12968" t="s">
        <v>4</v>
      </c>
      <c r="C12968" t="s">
        <v>16</v>
      </c>
      <c r="D12968" s="6">
        <v>0</v>
      </c>
      <c r="E12968" s="6">
        <v>0</v>
      </c>
      <c r="F12968" s="18">
        <v>370.5</v>
      </c>
      <c r="G12968" t="s">
        <v>2245</v>
      </c>
      <c r="H12968" t="s">
        <v>2192</v>
      </c>
      <c r="I12968" t="s">
        <v>16153</v>
      </c>
      <c r="J12968" t="s">
        <v>16154</v>
      </c>
      <c r="L12968" s="5"/>
      <c r="P12968" t="s">
        <v>16154</v>
      </c>
    </row>
    <row r="12969" spans="2:16" x14ac:dyDescent="0.25">
      <c r="B12969" t="s">
        <v>4</v>
      </c>
      <c r="C12969" t="s">
        <v>16</v>
      </c>
      <c r="D12969" s="6">
        <v>0</v>
      </c>
      <c r="E12969" s="6">
        <v>0</v>
      </c>
      <c r="F12969" s="18">
        <v>370.5</v>
      </c>
      <c r="G12969" t="s">
        <v>2245</v>
      </c>
      <c r="H12969" t="s">
        <v>2183</v>
      </c>
      <c r="I12969" t="s">
        <v>16155</v>
      </c>
      <c r="J12969" t="s">
        <v>16156</v>
      </c>
      <c r="L12969" s="5"/>
      <c r="P12969" t="s">
        <v>16156</v>
      </c>
    </row>
    <row r="12970" spans="2:16" x14ac:dyDescent="0.25">
      <c r="B12970" t="s">
        <v>4</v>
      </c>
      <c r="C12970" t="s">
        <v>16</v>
      </c>
      <c r="D12970" s="6">
        <v>0</v>
      </c>
      <c r="E12970" s="6">
        <v>0</v>
      </c>
      <c r="F12970" s="18">
        <v>370.5</v>
      </c>
      <c r="G12970" t="s">
        <v>2245</v>
      </c>
      <c r="H12970" t="s">
        <v>2193</v>
      </c>
      <c r="I12970" t="s">
        <v>16157</v>
      </c>
      <c r="J12970" t="s">
        <v>16158</v>
      </c>
      <c r="L12970" s="5"/>
      <c r="P12970" t="s">
        <v>16158</v>
      </c>
    </row>
    <row r="12971" spans="2:16" x14ac:dyDescent="0.25">
      <c r="B12971" t="s">
        <v>4</v>
      </c>
      <c r="C12971" t="s">
        <v>16</v>
      </c>
      <c r="D12971" s="6">
        <v>0</v>
      </c>
      <c r="E12971" s="6">
        <v>0</v>
      </c>
      <c r="F12971" s="18">
        <v>269</v>
      </c>
      <c r="G12971" t="s">
        <v>2245</v>
      </c>
      <c r="H12971" t="s">
        <v>2194</v>
      </c>
      <c r="I12971" t="s">
        <v>16159</v>
      </c>
      <c r="J12971" t="s">
        <v>16160</v>
      </c>
      <c r="L12971" s="5"/>
      <c r="P12971" t="s">
        <v>16160</v>
      </c>
    </row>
    <row r="12972" spans="2:16" x14ac:dyDescent="0.25">
      <c r="B12972" t="s">
        <v>4</v>
      </c>
      <c r="C12972" t="s">
        <v>16</v>
      </c>
      <c r="D12972" s="6">
        <v>0</v>
      </c>
      <c r="E12972" s="6">
        <v>0</v>
      </c>
      <c r="F12972" s="18">
        <v>259</v>
      </c>
      <c r="G12972" t="s">
        <v>2245</v>
      </c>
      <c r="H12972" t="s">
        <v>2195</v>
      </c>
      <c r="I12972" t="s">
        <v>16161</v>
      </c>
      <c r="J12972" t="s">
        <v>16162</v>
      </c>
      <c r="L12972" s="5"/>
      <c r="P12972" t="s">
        <v>16162</v>
      </c>
    </row>
    <row r="12973" spans="2:16" x14ac:dyDescent="0.25">
      <c r="B12973" t="s">
        <v>4</v>
      </c>
      <c r="C12973" t="s">
        <v>16</v>
      </c>
      <c r="D12973" s="6">
        <v>0</v>
      </c>
      <c r="E12973" s="6">
        <v>0</v>
      </c>
      <c r="F12973" s="18">
        <v>259</v>
      </c>
      <c r="G12973" t="s">
        <v>2245</v>
      </c>
      <c r="H12973" t="s">
        <v>2196</v>
      </c>
      <c r="I12973" t="s">
        <v>16163</v>
      </c>
      <c r="J12973" t="s">
        <v>16164</v>
      </c>
      <c r="L12973" s="5"/>
      <c r="P12973" t="s">
        <v>16164</v>
      </c>
    </row>
    <row r="12974" spans="2:16" x14ac:dyDescent="0.25">
      <c r="B12974" t="s">
        <v>4</v>
      </c>
      <c r="C12974" t="s">
        <v>16</v>
      </c>
      <c r="D12974" s="6">
        <v>0</v>
      </c>
      <c r="E12974" s="6">
        <v>0</v>
      </c>
      <c r="F12974" s="18">
        <v>312</v>
      </c>
      <c r="G12974" t="s">
        <v>2245</v>
      </c>
      <c r="H12974" t="s">
        <v>2197</v>
      </c>
      <c r="I12974" t="s">
        <v>16165</v>
      </c>
      <c r="J12974" t="s">
        <v>16166</v>
      </c>
      <c r="L12974" s="5"/>
      <c r="P12974" t="s">
        <v>16166</v>
      </c>
    </row>
    <row r="12975" spans="2:16" x14ac:dyDescent="0.25">
      <c r="B12975" t="s">
        <v>4</v>
      </c>
      <c r="C12975" t="s">
        <v>16</v>
      </c>
      <c r="D12975" s="6">
        <v>0</v>
      </c>
      <c r="E12975" s="6">
        <v>0</v>
      </c>
      <c r="F12975" s="18">
        <v>312</v>
      </c>
      <c r="G12975" t="s">
        <v>2245</v>
      </c>
      <c r="H12975" t="s">
        <v>2198</v>
      </c>
      <c r="I12975" t="s">
        <v>16167</v>
      </c>
      <c r="J12975" t="s">
        <v>16168</v>
      </c>
      <c r="L12975" s="5"/>
      <c r="P12975" t="s">
        <v>16168</v>
      </c>
    </row>
    <row r="12976" spans="2:16" x14ac:dyDescent="0.25">
      <c r="B12976" t="s">
        <v>4</v>
      </c>
      <c r="C12976" t="s">
        <v>16</v>
      </c>
      <c r="D12976" s="6">
        <v>0</v>
      </c>
      <c r="E12976" s="6">
        <v>0</v>
      </c>
      <c r="F12976" s="18">
        <v>317.5</v>
      </c>
      <c r="G12976" t="s">
        <v>2245</v>
      </c>
      <c r="H12976" t="s">
        <v>2199</v>
      </c>
      <c r="I12976" t="s">
        <v>16169</v>
      </c>
      <c r="J12976" t="s">
        <v>16170</v>
      </c>
      <c r="L12976" s="5"/>
      <c r="P12976" t="s">
        <v>16170</v>
      </c>
    </row>
    <row r="12977" spans="2:16" x14ac:dyDescent="0.25">
      <c r="B12977" t="s">
        <v>4</v>
      </c>
      <c r="C12977" t="s">
        <v>16</v>
      </c>
      <c r="D12977" s="6">
        <v>0</v>
      </c>
      <c r="E12977" s="6">
        <v>0</v>
      </c>
      <c r="F12977" s="18">
        <v>370.5</v>
      </c>
      <c r="G12977" t="s">
        <v>2245</v>
      </c>
      <c r="H12977" t="s">
        <v>1014</v>
      </c>
      <c r="I12977" t="s">
        <v>16171</v>
      </c>
      <c r="J12977" t="s">
        <v>16172</v>
      </c>
      <c r="L12977" s="5"/>
      <c r="P12977" t="s">
        <v>16172</v>
      </c>
    </row>
    <row r="12978" spans="2:16" x14ac:dyDescent="0.25">
      <c r="B12978" t="s">
        <v>4</v>
      </c>
      <c r="C12978" t="s">
        <v>16</v>
      </c>
      <c r="D12978" s="6">
        <v>0</v>
      </c>
      <c r="E12978" s="6">
        <v>0</v>
      </c>
      <c r="F12978" s="18">
        <v>259</v>
      </c>
      <c r="G12978" t="s">
        <v>2245</v>
      </c>
      <c r="H12978" t="s">
        <v>2200</v>
      </c>
      <c r="I12978" t="s">
        <v>16173</v>
      </c>
      <c r="J12978" t="s">
        <v>16174</v>
      </c>
      <c r="L12978" s="5"/>
      <c r="P12978" t="s">
        <v>16174</v>
      </c>
    </row>
    <row r="12979" spans="2:16" x14ac:dyDescent="0.25">
      <c r="B12979" t="s">
        <v>4</v>
      </c>
      <c r="C12979" t="s">
        <v>16</v>
      </c>
      <c r="D12979" s="6">
        <v>0</v>
      </c>
      <c r="E12979" s="6">
        <v>0</v>
      </c>
      <c r="F12979" s="18">
        <v>259</v>
      </c>
      <c r="G12979" t="s">
        <v>2245</v>
      </c>
      <c r="H12979" t="s">
        <v>2201</v>
      </c>
      <c r="I12979" t="s">
        <v>16175</v>
      </c>
      <c r="J12979" t="s">
        <v>16176</v>
      </c>
      <c r="L12979" s="5"/>
      <c r="P12979" t="s">
        <v>16176</v>
      </c>
    </row>
    <row r="12980" spans="2:16" x14ac:dyDescent="0.25">
      <c r="B12980" t="s">
        <v>4</v>
      </c>
      <c r="C12980" t="s">
        <v>16</v>
      </c>
      <c r="D12980" s="6">
        <v>0</v>
      </c>
      <c r="E12980" s="6">
        <v>0</v>
      </c>
      <c r="F12980" s="18">
        <v>359.5</v>
      </c>
      <c r="G12980" t="s">
        <v>2245</v>
      </c>
      <c r="H12980" t="s">
        <v>2202</v>
      </c>
      <c r="I12980" t="s">
        <v>16177</v>
      </c>
      <c r="J12980" t="s">
        <v>16178</v>
      </c>
      <c r="L12980" s="5"/>
      <c r="P12980" t="s">
        <v>16178</v>
      </c>
    </row>
    <row r="12981" spans="2:16" x14ac:dyDescent="0.25">
      <c r="B12981" t="s">
        <v>4</v>
      </c>
      <c r="C12981" t="s">
        <v>16</v>
      </c>
      <c r="D12981" s="6">
        <v>0</v>
      </c>
      <c r="E12981" s="6">
        <v>0</v>
      </c>
      <c r="F12981" s="18">
        <v>312</v>
      </c>
      <c r="G12981" t="s">
        <v>2245</v>
      </c>
      <c r="H12981" t="s">
        <v>2203</v>
      </c>
      <c r="I12981" t="s">
        <v>16179</v>
      </c>
      <c r="J12981" t="s">
        <v>16180</v>
      </c>
      <c r="L12981" s="5"/>
      <c r="P12981" t="s">
        <v>16180</v>
      </c>
    </row>
    <row r="12982" spans="2:16" x14ac:dyDescent="0.25">
      <c r="B12982" t="s">
        <v>4</v>
      </c>
      <c r="C12982" t="s">
        <v>16</v>
      </c>
      <c r="D12982" s="6">
        <v>0</v>
      </c>
      <c r="E12982" s="6">
        <v>0</v>
      </c>
      <c r="F12982" s="18">
        <v>312</v>
      </c>
      <c r="G12982" t="s">
        <v>2245</v>
      </c>
      <c r="H12982" t="s">
        <v>2204</v>
      </c>
      <c r="I12982" t="s">
        <v>16181</v>
      </c>
      <c r="J12982" t="s">
        <v>16182</v>
      </c>
      <c r="L12982" s="5"/>
      <c r="P12982" t="s">
        <v>16182</v>
      </c>
    </row>
    <row r="12983" spans="2:16" x14ac:dyDescent="0.25">
      <c r="B12983" t="s">
        <v>4</v>
      </c>
      <c r="C12983" t="s">
        <v>16</v>
      </c>
      <c r="D12983" s="6">
        <v>0</v>
      </c>
      <c r="E12983" s="6">
        <v>0</v>
      </c>
      <c r="F12983" s="18">
        <v>269</v>
      </c>
      <c r="G12983" t="s">
        <v>2245</v>
      </c>
      <c r="H12983" t="s">
        <v>2205</v>
      </c>
      <c r="I12983" t="s">
        <v>16183</v>
      </c>
      <c r="J12983" t="s">
        <v>16184</v>
      </c>
      <c r="L12983" s="5"/>
      <c r="P12983" t="s">
        <v>16184</v>
      </c>
    </row>
    <row r="12984" spans="2:16" x14ac:dyDescent="0.25">
      <c r="B12984" t="s">
        <v>4</v>
      </c>
      <c r="C12984" t="s">
        <v>16</v>
      </c>
      <c r="D12984" s="6">
        <v>0</v>
      </c>
      <c r="E12984" s="6">
        <v>0</v>
      </c>
      <c r="F12984" s="18">
        <v>259</v>
      </c>
      <c r="G12984" t="s">
        <v>2245</v>
      </c>
      <c r="H12984" t="s">
        <v>2206</v>
      </c>
      <c r="I12984" t="s">
        <v>16185</v>
      </c>
      <c r="J12984" t="s">
        <v>16186</v>
      </c>
      <c r="L12984" s="5"/>
      <c r="P12984" t="s">
        <v>16186</v>
      </c>
    </row>
    <row r="12985" spans="2:16" x14ac:dyDescent="0.25">
      <c r="B12985" t="s">
        <v>4</v>
      </c>
      <c r="C12985" t="s">
        <v>16</v>
      </c>
      <c r="D12985" s="6">
        <v>0</v>
      </c>
      <c r="E12985" s="6">
        <v>0</v>
      </c>
      <c r="F12985" s="18">
        <v>269</v>
      </c>
      <c r="G12985" t="s">
        <v>2245</v>
      </c>
      <c r="H12985" t="s">
        <v>2207</v>
      </c>
      <c r="I12985" t="s">
        <v>16187</v>
      </c>
      <c r="J12985" t="s">
        <v>16188</v>
      </c>
      <c r="L12985" s="5"/>
      <c r="P12985" t="s">
        <v>16188</v>
      </c>
    </row>
    <row r="12986" spans="2:16" x14ac:dyDescent="0.25">
      <c r="B12986" t="s">
        <v>4</v>
      </c>
      <c r="C12986" t="s">
        <v>16</v>
      </c>
      <c r="D12986" s="6">
        <v>0</v>
      </c>
      <c r="E12986" s="6">
        <v>0</v>
      </c>
      <c r="F12986" s="18">
        <v>259</v>
      </c>
      <c r="G12986" t="s">
        <v>2245</v>
      </c>
      <c r="H12986" t="s">
        <v>2208</v>
      </c>
      <c r="I12986" t="s">
        <v>16189</v>
      </c>
      <c r="J12986" t="s">
        <v>16190</v>
      </c>
      <c r="L12986" s="5"/>
      <c r="P12986" t="s">
        <v>16190</v>
      </c>
    </row>
    <row r="12987" spans="2:16" x14ac:dyDescent="0.25">
      <c r="B12987" t="s">
        <v>4</v>
      </c>
      <c r="C12987" t="s">
        <v>16</v>
      </c>
      <c r="D12987" s="6">
        <v>0</v>
      </c>
      <c r="E12987" s="6">
        <v>0</v>
      </c>
      <c r="F12987" s="18">
        <v>317.5</v>
      </c>
      <c r="G12987" t="s">
        <v>2245</v>
      </c>
      <c r="H12987" t="s">
        <v>2209</v>
      </c>
      <c r="I12987" t="s">
        <v>16191</v>
      </c>
      <c r="J12987" t="s">
        <v>16192</v>
      </c>
      <c r="L12987" s="5"/>
      <c r="P12987" t="s">
        <v>16192</v>
      </c>
    </row>
    <row r="12988" spans="2:16" x14ac:dyDescent="0.25">
      <c r="B12988" t="s">
        <v>4</v>
      </c>
      <c r="C12988" t="s">
        <v>16</v>
      </c>
      <c r="D12988" s="6">
        <v>0</v>
      </c>
      <c r="E12988" s="6">
        <v>0</v>
      </c>
      <c r="F12988" s="18">
        <v>359.5</v>
      </c>
      <c r="G12988" t="s">
        <v>2245</v>
      </c>
      <c r="H12988" t="s">
        <v>2210</v>
      </c>
      <c r="I12988" t="s">
        <v>16193</v>
      </c>
      <c r="J12988" t="s">
        <v>16194</v>
      </c>
      <c r="L12988" s="5"/>
      <c r="P12988" t="s">
        <v>16194</v>
      </c>
    </row>
    <row r="12989" spans="2:16" x14ac:dyDescent="0.25">
      <c r="B12989" t="s">
        <v>4</v>
      </c>
      <c r="C12989" t="s">
        <v>16</v>
      </c>
      <c r="D12989" s="6">
        <v>0</v>
      </c>
      <c r="E12989" s="6">
        <v>0</v>
      </c>
      <c r="F12989" s="18">
        <v>312</v>
      </c>
      <c r="G12989" t="s">
        <v>2245</v>
      </c>
      <c r="H12989" t="s">
        <v>2211</v>
      </c>
      <c r="I12989" t="s">
        <v>16195</v>
      </c>
      <c r="J12989" t="s">
        <v>16196</v>
      </c>
      <c r="L12989" s="5"/>
      <c r="P12989" t="s">
        <v>16196</v>
      </c>
    </row>
    <row r="12990" spans="2:16" x14ac:dyDescent="0.25">
      <c r="B12990" t="s">
        <v>4</v>
      </c>
      <c r="C12990" t="s">
        <v>16</v>
      </c>
      <c r="D12990" s="6">
        <v>0</v>
      </c>
      <c r="E12990" s="6">
        <v>0</v>
      </c>
      <c r="F12990" s="18">
        <v>370.5</v>
      </c>
      <c r="G12990" t="s">
        <v>2245</v>
      </c>
      <c r="H12990" t="s">
        <v>2212</v>
      </c>
      <c r="I12990" t="s">
        <v>16197</v>
      </c>
      <c r="J12990" t="s">
        <v>16198</v>
      </c>
      <c r="L12990" s="5"/>
      <c r="P12990" t="s">
        <v>16198</v>
      </c>
    </row>
    <row r="12991" spans="2:16" x14ac:dyDescent="0.25">
      <c r="B12991" t="s">
        <v>4</v>
      </c>
      <c r="C12991" t="s">
        <v>16</v>
      </c>
      <c r="D12991" s="6">
        <v>0</v>
      </c>
      <c r="E12991" s="6">
        <v>0</v>
      </c>
      <c r="F12991" s="18">
        <v>312</v>
      </c>
      <c r="G12991" t="s">
        <v>2245</v>
      </c>
      <c r="H12991" t="s">
        <v>2213</v>
      </c>
      <c r="I12991" t="s">
        <v>16199</v>
      </c>
      <c r="J12991" t="s">
        <v>16200</v>
      </c>
      <c r="L12991" s="5"/>
      <c r="P12991" t="s">
        <v>16200</v>
      </c>
    </row>
    <row r="12992" spans="2:16" x14ac:dyDescent="0.25">
      <c r="B12992" t="s">
        <v>4</v>
      </c>
      <c r="C12992" t="s">
        <v>16</v>
      </c>
      <c r="D12992" s="6">
        <v>0</v>
      </c>
      <c r="E12992" s="6">
        <v>0</v>
      </c>
      <c r="F12992" s="18">
        <v>317.5</v>
      </c>
      <c r="G12992" t="s">
        <v>2245</v>
      </c>
      <c r="H12992" t="s">
        <v>2214</v>
      </c>
      <c r="I12992" t="s">
        <v>16201</v>
      </c>
      <c r="J12992" t="s">
        <v>16202</v>
      </c>
      <c r="L12992" s="5"/>
      <c r="P12992" t="s">
        <v>16202</v>
      </c>
    </row>
    <row r="12993" spans="2:16" x14ac:dyDescent="0.25">
      <c r="B12993" t="s">
        <v>4</v>
      </c>
      <c r="C12993" t="s">
        <v>16</v>
      </c>
      <c r="D12993" s="6">
        <v>0</v>
      </c>
      <c r="E12993" s="6">
        <v>0</v>
      </c>
      <c r="F12993" s="18">
        <v>317.5</v>
      </c>
      <c r="G12993" t="s">
        <v>2245</v>
      </c>
      <c r="H12993" t="s">
        <v>2215</v>
      </c>
      <c r="I12993" t="s">
        <v>16203</v>
      </c>
      <c r="J12993" t="s">
        <v>16204</v>
      </c>
      <c r="L12993" s="5"/>
      <c r="P12993" t="s">
        <v>16204</v>
      </c>
    </row>
    <row r="12994" spans="2:16" x14ac:dyDescent="0.25">
      <c r="B12994" t="s">
        <v>4</v>
      </c>
      <c r="C12994" t="s">
        <v>16</v>
      </c>
      <c r="D12994" s="6">
        <v>0</v>
      </c>
      <c r="E12994" s="6">
        <v>0</v>
      </c>
      <c r="F12994" s="18">
        <v>269</v>
      </c>
      <c r="G12994" t="s">
        <v>2245</v>
      </c>
      <c r="H12994" t="s">
        <v>2216</v>
      </c>
      <c r="I12994" t="s">
        <v>16205</v>
      </c>
      <c r="J12994" t="s">
        <v>16206</v>
      </c>
      <c r="L12994" s="5"/>
      <c r="P12994" t="s">
        <v>16206</v>
      </c>
    </row>
    <row r="12995" spans="2:16" x14ac:dyDescent="0.25">
      <c r="B12995" t="s">
        <v>4</v>
      </c>
      <c r="C12995" t="s">
        <v>16</v>
      </c>
      <c r="D12995" s="6">
        <v>0</v>
      </c>
      <c r="E12995" s="6">
        <v>0</v>
      </c>
      <c r="F12995" s="18">
        <v>259</v>
      </c>
      <c r="G12995" t="s">
        <v>2245</v>
      </c>
      <c r="H12995" t="s">
        <v>2217</v>
      </c>
      <c r="I12995" t="s">
        <v>16207</v>
      </c>
      <c r="J12995" t="s">
        <v>16208</v>
      </c>
      <c r="L12995" s="5"/>
      <c r="P12995" t="s">
        <v>16208</v>
      </c>
    </row>
    <row r="12996" spans="2:16" x14ac:dyDescent="0.25">
      <c r="B12996" t="s">
        <v>4</v>
      </c>
      <c r="C12996" t="s">
        <v>16</v>
      </c>
      <c r="D12996" s="6">
        <v>0</v>
      </c>
      <c r="E12996" s="6">
        <v>0</v>
      </c>
      <c r="F12996" s="18">
        <v>370.5</v>
      </c>
      <c r="G12996" t="s">
        <v>2245</v>
      </c>
      <c r="H12996" t="s">
        <v>2218</v>
      </c>
      <c r="I12996" t="s">
        <v>16209</v>
      </c>
      <c r="J12996" t="s">
        <v>16210</v>
      </c>
      <c r="L12996" s="5"/>
      <c r="P12996" t="s">
        <v>16210</v>
      </c>
    </row>
    <row r="12997" spans="2:16" x14ac:dyDescent="0.25">
      <c r="B12997" t="s">
        <v>4</v>
      </c>
      <c r="C12997" t="s">
        <v>16</v>
      </c>
      <c r="D12997" s="6">
        <v>0</v>
      </c>
      <c r="E12997" s="6">
        <v>0</v>
      </c>
      <c r="F12997" s="18">
        <v>370.5</v>
      </c>
      <c r="G12997" t="s">
        <v>2245</v>
      </c>
      <c r="H12997" t="s">
        <v>2219</v>
      </c>
      <c r="I12997" t="s">
        <v>16211</v>
      </c>
      <c r="J12997" t="s">
        <v>16212</v>
      </c>
      <c r="L12997" s="5"/>
      <c r="P12997" t="s">
        <v>16212</v>
      </c>
    </row>
    <row r="12998" spans="2:16" x14ac:dyDescent="0.25">
      <c r="B12998" t="s">
        <v>4</v>
      </c>
      <c r="C12998" t="s">
        <v>16</v>
      </c>
      <c r="D12998" s="6">
        <v>0</v>
      </c>
      <c r="E12998" s="6">
        <v>0</v>
      </c>
      <c r="F12998" s="18">
        <v>269</v>
      </c>
      <c r="G12998" t="s">
        <v>2245</v>
      </c>
      <c r="H12998" t="s">
        <v>2220</v>
      </c>
      <c r="I12998" t="s">
        <v>16213</v>
      </c>
      <c r="J12998" t="s">
        <v>16214</v>
      </c>
      <c r="L12998" s="5"/>
      <c r="P12998" t="s">
        <v>16214</v>
      </c>
    </row>
    <row r="12999" spans="2:16" x14ac:dyDescent="0.25">
      <c r="B12999" t="s">
        <v>4</v>
      </c>
      <c r="C12999" t="s">
        <v>16</v>
      </c>
      <c r="D12999" s="6">
        <v>0</v>
      </c>
      <c r="E12999" s="6">
        <v>0</v>
      </c>
      <c r="F12999" s="18">
        <v>259</v>
      </c>
      <c r="G12999" t="s">
        <v>2245</v>
      </c>
      <c r="H12999" t="s">
        <v>2221</v>
      </c>
      <c r="I12999" t="s">
        <v>16215</v>
      </c>
      <c r="J12999" t="s">
        <v>16216</v>
      </c>
      <c r="L12999" s="5"/>
      <c r="P12999" t="s">
        <v>16216</v>
      </c>
    </row>
    <row r="13000" spans="2:16" x14ac:dyDescent="0.25">
      <c r="B13000" t="s">
        <v>4</v>
      </c>
      <c r="C13000" t="s">
        <v>16</v>
      </c>
      <c r="D13000" s="6">
        <v>0</v>
      </c>
      <c r="E13000" s="6">
        <v>0</v>
      </c>
      <c r="F13000" s="18">
        <v>359.5</v>
      </c>
      <c r="G13000" t="s">
        <v>2245</v>
      </c>
      <c r="H13000" t="s">
        <v>2222</v>
      </c>
      <c r="I13000" t="s">
        <v>16217</v>
      </c>
      <c r="J13000" t="s">
        <v>16218</v>
      </c>
      <c r="L13000" s="5"/>
      <c r="P13000" t="s">
        <v>16218</v>
      </c>
    </row>
    <row r="13001" spans="2:16" x14ac:dyDescent="0.25">
      <c r="B13001" t="s">
        <v>4</v>
      </c>
      <c r="C13001" t="s">
        <v>16</v>
      </c>
      <c r="D13001" s="6">
        <v>0</v>
      </c>
      <c r="E13001" s="6">
        <v>0</v>
      </c>
      <c r="F13001" s="18">
        <v>370.5</v>
      </c>
      <c r="G13001" t="s">
        <v>2245</v>
      </c>
      <c r="H13001" t="s">
        <v>2223</v>
      </c>
      <c r="I13001" t="s">
        <v>16219</v>
      </c>
      <c r="J13001" t="s">
        <v>16220</v>
      </c>
      <c r="L13001" s="5"/>
      <c r="P13001" t="s">
        <v>16220</v>
      </c>
    </row>
    <row r="13002" spans="2:16" x14ac:dyDescent="0.25">
      <c r="B13002" t="s">
        <v>4</v>
      </c>
      <c r="C13002" t="s">
        <v>16</v>
      </c>
      <c r="D13002" s="6">
        <v>0</v>
      </c>
      <c r="E13002" s="6">
        <v>0</v>
      </c>
      <c r="F13002" s="18">
        <v>259</v>
      </c>
      <c r="G13002" t="s">
        <v>2245</v>
      </c>
      <c r="H13002" t="s">
        <v>2224</v>
      </c>
      <c r="I13002" t="s">
        <v>16221</v>
      </c>
      <c r="J13002" t="s">
        <v>16222</v>
      </c>
      <c r="L13002" s="5"/>
      <c r="P13002" t="s">
        <v>16222</v>
      </c>
    </row>
    <row r="13003" spans="2:16" x14ac:dyDescent="0.25">
      <c r="B13003" t="s">
        <v>4</v>
      </c>
      <c r="C13003" t="s">
        <v>16</v>
      </c>
      <c r="D13003" s="6">
        <v>0</v>
      </c>
      <c r="E13003" s="6">
        <v>0</v>
      </c>
      <c r="F13003" s="18">
        <v>269</v>
      </c>
      <c r="G13003" t="s">
        <v>2245</v>
      </c>
      <c r="H13003" t="s">
        <v>2225</v>
      </c>
      <c r="I13003" t="s">
        <v>16223</v>
      </c>
      <c r="J13003" t="s">
        <v>16224</v>
      </c>
      <c r="L13003" s="5"/>
      <c r="P13003" t="s">
        <v>16224</v>
      </c>
    </row>
    <row r="13004" spans="2:16" x14ac:dyDescent="0.25">
      <c r="B13004" t="s">
        <v>4</v>
      </c>
      <c r="C13004" t="s">
        <v>16</v>
      </c>
      <c r="D13004" s="6">
        <v>0</v>
      </c>
      <c r="E13004" s="6">
        <v>0</v>
      </c>
      <c r="F13004" s="18">
        <v>312</v>
      </c>
      <c r="G13004" t="s">
        <v>2245</v>
      </c>
      <c r="H13004" t="s">
        <v>2226</v>
      </c>
      <c r="I13004" t="s">
        <v>16225</v>
      </c>
      <c r="J13004" t="s">
        <v>16226</v>
      </c>
      <c r="L13004" s="5"/>
      <c r="P13004" t="s">
        <v>16226</v>
      </c>
    </row>
    <row r="13005" spans="2:16" x14ac:dyDescent="0.25">
      <c r="B13005" t="s">
        <v>4</v>
      </c>
      <c r="C13005" t="s">
        <v>16</v>
      </c>
      <c r="D13005" s="6">
        <v>0</v>
      </c>
      <c r="E13005" s="6">
        <v>0</v>
      </c>
      <c r="F13005" s="18">
        <v>317.5</v>
      </c>
      <c r="G13005" t="s">
        <v>2245</v>
      </c>
      <c r="H13005" t="s">
        <v>2227</v>
      </c>
      <c r="I13005" t="s">
        <v>16227</v>
      </c>
      <c r="J13005" t="s">
        <v>16228</v>
      </c>
      <c r="L13005" s="5"/>
      <c r="P13005" t="s">
        <v>16228</v>
      </c>
    </row>
    <row r="13006" spans="2:16" x14ac:dyDescent="0.25">
      <c r="B13006" t="s">
        <v>4</v>
      </c>
      <c r="C13006" t="s">
        <v>16</v>
      </c>
      <c r="D13006" s="6">
        <v>0</v>
      </c>
      <c r="E13006" s="6">
        <v>0</v>
      </c>
      <c r="F13006" s="18">
        <v>312</v>
      </c>
      <c r="G13006" t="s">
        <v>2245</v>
      </c>
      <c r="H13006" t="s">
        <v>2228</v>
      </c>
      <c r="I13006" t="s">
        <v>16229</v>
      </c>
      <c r="J13006" t="s">
        <v>16230</v>
      </c>
      <c r="L13006" s="5"/>
      <c r="P13006" t="s">
        <v>16230</v>
      </c>
    </row>
    <row r="13007" spans="2:16" x14ac:dyDescent="0.25">
      <c r="B13007" t="s">
        <v>4</v>
      </c>
      <c r="C13007" t="s">
        <v>16</v>
      </c>
      <c r="D13007" s="6">
        <v>0</v>
      </c>
      <c r="E13007" s="6">
        <v>0</v>
      </c>
      <c r="F13007" s="18">
        <v>359.5</v>
      </c>
      <c r="G13007" t="s">
        <v>2245</v>
      </c>
      <c r="H13007" t="s">
        <v>2229</v>
      </c>
      <c r="I13007" t="s">
        <v>16231</v>
      </c>
      <c r="J13007" t="s">
        <v>16232</v>
      </c>
      <c r="L13007" s="5"/>
      <c r="P13007" t="s">
        <v>16232</v>
      </c>
    </row>
    <row r="13008" spans="2:16" x14ac:dyDescent="0.25">
      <c r="B13008" t="s">
        <v>4</v>
      </c>
      <c r="C13008" t="s">
        <v>16</v>
      </c>
      <c r="D13008" s="6">
        <v>0</v>
      </c>
      <c r="E13008" s="6">
        <v>0</v>
      </c>
      <c r="F13008" s="18">
        <v>370.5</v>
      </c>
      <c r="G13008" t="s">
        <v>2245</v>
      </c>
      <c r="H13008" t="s">
        <v>2230</v>
      </c>
      <c r="I13008" t="s">
        <v>16233</v>
      </c>
      <c r="J13008" t="s">
        <v>16234</v>
      </c>
      <c r="L13008" s="5"/>
      <c r="P13008" t="s">
        <v>16234</v>
      </c>
    </row>
    <row r="13009" spans="2:16" x14ac:dyDescent="0.25">
      <c r="B13009" t="s">
        <v>4</v>
      </c>
      <c r="C13009" t="s">
        <v>16</v>
      </c>
      <c r="D13009" s="6">
        <v>0</v>
      </c>
      <c r="E13009" s="6">
        <v>0</v>
      </c>
      <c r="F13009" s="18">
        <v>259</v>
      </c>
      <c r="G13009" t="s">
        <v>2245</v>
      </c>
      <c r="H13009" t="s">
        <v>2231</v>
      </c>
      <c r="I13009" t="s">
        <v>16235</v>
      </c>
      <c r="J13009" t="s">
        <v>16236</v>
      </c>
      <c r="L13009" s="5"/>
      <c r="P13009" t="s">
        <v>16236</v>
      </c>
    </row>
    <row r="13010" spans="2:16" x14ac:dyDescent="0.25">
      <c r="B13010" t="s">
        <v>4</v>
      </c>
      <c r="C13010" t="s">
        <v>16</v>
      </c>
      <c r="D13010" s="6">
        <v>0</v>
      </c>
      <c r="E13010" s="6">
        <v>0</v>
      </c>
      <c r="F13010" s="18">
        <v>269</v>
      </c>
      <c r="G13010" t="s">
        <v>2245</v>
      </c>
      <c r="H13010" t="s">
        <v>2232</v>
      </c>
      <c r="I13010" t="s">
        <v>16237</v>
      </c>
      <c r="J13010" t="s">
        <v>16238</v>
      </c>
      <c r="L13010" s="5"/>
      <c r="P13010" t="s">
        <v>16238</v>
      </c>
    </row>
    <row r="13011" spans="2:16" x14ac:dyDescent="0.25">
      <c r="B13011" t="s">
        <v>4</v>
      </c>
      <c r="C13011" t="s">
        <v>16</v>
      </c>
      <c r="D13011" s="6">
        <v>0</v>
      </c>
      <c r="E13011" s="6">
        <v>0</v>
      </c>
      <c r="F13011" s="18">
        <v>370.5</v>
      </c>
      <c r="G13011" t="s">
        <v>2245</v>
      </c>
      <c r="H13011" t="s">
        <v>2233</v>
      </c>
      <c r="I13011" t="s">
        <v>16239</v>
      </c>
      <c r="J13011" t="s">
        <v>16240</v>
      </c>
      <c r="L13011" s="5"/>
      <c r="P13011" t="s">
        <v>16240</v>
      </c>
    </row>
    <row r="13012" spans="2:16" x14ac:dyDescent="0.25">
      <c r="B13012" t="s">
        <v>4</v>
      </c>
      <c r="C13012" t="s">
        <v>16</v>
      </c>
      <c r="D13012" s="6">
        <v>0</v>
      </c>
      <c r="E13012" s="6">
        <v>0</v>
      </c>
      <c r="F13012" s="18">
        <v>317.5</v>
      </c>
      <c r="G13012" t="s">
        <v>2245</v>
      </c>
      <c r="H13012" t="s">
        <v>2234</v>
      </c>
      <c r="I13012" t="s">
        <v>16241</v>
      </c>
      <c r="J13012" t="s">
        <v>16242</v>
      </c>
      <c r="L13012" s="5"/>
      <c r="P13012" t="s">
        <v>16242</v>
      </c>
    </row>
    <row r="13013" spans="2:16" x14ac:dyDescent="0.25">
      <c r="B13013" t="s">
        <v>4</v>
      </c>
      <c r="C13013" t="s">
        <v>16</v>
      </c>
      <c r="D13013" s="6">
        <v>0</v>
      </c>
      <c r="E13013" s="6">
        <v>0</v>
      </c>
      <c r="F13013" s="18">
        <v>269</v>
      </c>
      <c r="G13013" t="s">
        <v>2245</v>
      </c>
      <c r="H13013" t="s">
        <v>2235</v>
      </c>
      <c r="I13013" t="s">
        <v>16243</v>
      </c>
      <c r="J13013" t="s">
        <v>16244</v>
      </c>
      <c r="L13013" s="5"/>
      <c r="P13013" t="s">
        <v>16244</v>
      </c>
    </row>
    <row r="13014" spans="2:16" x14ac:dyDescent="0.25">
      <c r="B13014" t="s">
        <v>4</v>
      </c>
      <c r="C13014" t="s">
        <v>16</v>
      </c>
      <c r="D13014" s="6">
        <v>0</v>
      </c>
      <c r="E13014" s="6">
        <v>0</v>
      </c>
      <c r="F13014" s="18">
        <v>370.5</v>
      </c>
      <c r="G13014" t="s">
        <v>2245</v>
      </c>
      <c r="H13014" t="s">
        <v>2236</v>
      </c>
      <c r="I13014" t="s">
        <v>16245</v>
      </c>
      <c r="J13014" t="s">
        <v>16246</v>
      </c>
      <c r="L13014" s="5"/>
      <c r="P13014" t="s">
        <v>16246</v>
      </c>
    </row>
    <row r="13015" spans="2:16" x14ac:dyDescent="0.25">
      <c r="B13015" t="s">
        <v>4</v>
      </c>
      <c r="C13015" t="s">
        <v>16</v>
      </c>
      <c r="D13015" s="6">
        <v>0</v>
      </c>
      <c r="E13015" s="6">
        <v>0</v>
      </c>
      <c r="F13015" s="18">
        <v>312</v>
      </c>
      <c r="G13015" t="s">
        <v>15211</v>
      </c>
      <c r="H13015" t="s">
        <v>2190</v>
      </c>
      <c r="I13015" t="s">
        <v>16247</v>
      </c>
      <c r="J13015" t="s">
        <v>16248</v>
      </c>
      <c r="L13015" s="5"/>
      <c r="P13015" t="s">
        <v>16248</v>
      </c>
    </row>
    <row r="13016" spans="2:16" x14ac:dyDescent="0.25">
      <c r="B13016" t="s">
        <v>4</v>
      </c>
      <c r="C13016" t="s">
        <v>16</v>
      </c>
      <c r="D13016" s="6">
        <v>0</v>
      </c>
      <c r="E13016" s="6">
        <v>0</v>
      </c>
      <c r="F13016" s="18">
        <v>312</v>
      </c>
      <c r="G13016" t="s">
        <v>15211</v>
      </c>
      <c r="H13016" t="s">
        <v>2191</v>
      </c>
      <c r="I13016" t="s">
        <v>16249</v>
      </c>
      <c r="J13016" t="s">
        <v>16250</v>
      </c>
      <c r="L13016" s="5"/>
      <c r="P13016" t="s">
        <v>16250</v>
      </c>
    </row>
    <row r="13017" spans="2:16" x14ac:dyDescent="0.25">
      <c r="B13017" t="s">
        <v>4</v>
      </c>
      <c r="C13017" t="s">
        <v>16</v>
      </c>
      <c r="D13017" s="6">
        <v>0</v>
      </c>
      <c r="E13017" s="6">
        <v>0</v>
      </c>
      <c r="F13017" s="18">
        <v>370.5</v>
      </c>
      <c r="G13017" t="s">
        <v>15211</v>
      </c>
      <c r="H13017" t="s">
        <v>2192</v>
      </c>
      <c r="I13017" t="s">
        <v>16251</v>
      </c>
      <c r="J13017" t="s">
        <v>16252</v>
      </c>
      <c r="L13017" s="5"/>
      <c r="P13017" t="s">
        <v>16252</v>
      </c>
    </row>
    <row r="13018" spans="2:16" x14ac:dyDescent="0.25">
      <c r="B13018" t="s">
        <v>4</v>
      </c>
      <c r="C13018" t="s">
        <v>16</v>
      </c>
      <c r="D13018" s="6">
        <v>0</v>
      </c>
      <c r="E13018" s="6">
        <v>0</v>
      </c>
      <c r="F13018" s="18">
        <v>370.5</v>
      </c>
      <c r="G13018" t="s">
        <v>15211</v>
      </c>
      <c r="H13018" t="s">
        <v>2183</v>
      </c>
      <c r="I13018" t="s">
        <v>16253</v>
      </c>
      <c r="J13018" t="s">
        <v>16254</v>
      </c>
      <c r="L13018" s="5"/>
      <c r="P13018" t="s">
        <v>16254</v>
      </c>
    </row>
    <row r="13019" spans="2:16" x14ac:dyDescent="0.25">
      <c r="B13019" t="s">
        <v>4</v>
      </c>
      <c r="C13019" t="s">
        <v>16</v>
      </c>
      <c r="D13019" s="6">
        <v>0</v>
      </c>
      <c r="E13019" s="6">
        <v>0</v>
      </c>
      <c r="F13019" s="18">
        <v>370.5</v>
      </c>
      <c r="G13019" t="s">
        <v>15211</v>
      </c>
      <c r="H13019" t="s">
        <v>2193</v>
      </c>
      <c r="I13019" t="s">
        <v>16255</v>
      </c>
      <c r="J13019" t="s">
        <v>16256</v>
      </c>
      <c r="L13019" s="5"/>
      <c r="P13019" t="s">
        <v>16256</v>
      </c>
    </row>
    <row r="13020" spans="2:16" x14ac:dyDescent="0.25">
      <c r="B13020" t="s">
        <v>4</v>
      </c>
      <c r="C13020" t="s">
        <v>16</v>
      </c>
      <c r="D13020" s="6">
        <v>0</v>
      </c>
      <c r="E13020" s="6">
        <v>0</v>
      </c>
      <c r="F13020" s="18">
        <v>269</v>
      </c>
      <c r="G13020" t="s">
        <v>15211</v>
      </c>
      <c r="H13020" t="s">
        <v>2194</v>
      </c>
      <c r="I13020" t="s">
        <v>16257</v>
      </c>
      <c r="J13020" t="s">
        <v>16258</v>
      </c>
      <c r="L13020" s="5"/>
      <c r="P13020" t="s">
        <v>16258</v>
      </c>
    </row>
    <row r="13021" spans="2:16" x14ac:dyDescent="0.25">
      <c r="B13021" t="s">
        <v>4</v>
      </c>
      <c r="C13021" t="s">
        <v>16</v>
      </c>
      <c r="D13021" s="6">
        <v>0</v>
      </c>
      <c r="E13021" s="6">
        <v>0</v>
      </c>
      <c r="F13021" s="18">
        <v>259</v>
      </c>
      <c r="G13021" t="s">
        <v>15211</v>
      </c>
      <c r="H13021" t="s">
        <v>2195</v>
      </c>
      <c r="I13021" t="s">
        <v>16259</v>
      </c>
      <c r="J13021" t="s">
        <v>16260</v>
      </c>
      <c r="L13021" s="5"/>
      <c r="P13021" t="s">
        <v>16260</v>
      </c>
    </row>
    <row r="13022" spans="2:16" x14ac:dyDescent="0.25">
      <c r="B13022" t="s">
        <v>4</v>
      </c>
      <c r="C13022" t="s">
        <v>16</v>
      </c>
      <c r="D13022" s="6">
        <v>0</v>
      </c>
      <c r="E13022" s="6">
        <v>0</v>
      </c>
      <c r="F13022" s="18">
        <v>259</v>
      </c>
      <c r="G13022" t="s">
        <v>15211</v>
      </c>
      <c r="H13022" t="s">
        <v>2196</v>
      </c>
      <c r="I13022" t="s">
        <v>16261</v>
      </c>
      <c r="J13022" t="s">
        <v>16262</v>
      </c>
      <c r="L13022" s="5"/>
      <c r="P13022" t="s">
        <v>16262</v>
      </c>
    </row>
    <row r="13023" spans="2:16" x14ac:dyDescent="0.25">
      <c r="B13023" t="s">
        <v>4</v>
      </c>
      <c r="C13023" t="s">
        <v>16</v>
      </c>
      <c r="D13023" s="6">
        <v>0</v>
      </c>
      <c r="E13023" s="6">
        <v>0</v>
      </c>
      <c r="F13023" s="18">
        <v>312</v>
      </c>
      <c r="G13023" t="s">
        <v>15211</v>
      </c>
      <c r="H13023" t="s">
        <v>2197</v>
      </c>
      <c r="I13023" t="s">
        <v>16263</v>
      </c>
      <c r="J13023" t="s">
        <v>16264</v>
      </c>
      <c r="L13023" s="5"/>
      <c r="P13023" t="s">
        <v>16264</v>
      </c>
    </row>
    <row r="13024" spans="2:16" x14ac:dyDescent="0.25">
      <c r="B13024" t="s">
        <v>4</v>
      </c>
      <c r="C13024" t="s">
        <v>16</v>
      </c>
      <c r="D13024" s="6">
        <v>0</v>
      </c>
      <c r="E13024" s="6">
        <v>0</v>
      </c>
      <c r="F13024" s="18">
        <v>312</v>
      </c>
      <c r="G13024" t="s">
        <v>15211</v>
      </c>
      <c r="H13024" t="s">
        <v>2198</v>
      </c>
      <c r="I13024" t="s">
        <v>16265</v>
      </c>
      <c r="J13024" t="s">
        <v>16266</v>
      </c>
      <c r="L13024" s="5"/>
      <c r="P13024" t="s">
        <v>16266</v>
      </c>
    </row>
    <row r="13025" spans="2:16" x14ac:dyDescent="0.25">
      <c r="B13025" t="s">
        <v>4</v>
      </c>
      <c r="C13025" t="s">
        <v>16</v>
      </c>
      <c r="D13025" s="6">
        <v>0</v>
      </c>
      <c r="E13025" s="6">
        <v>0</v>
      </c>
      <c r="F13025" s="18">
        <v>317.5</v>
      </c>
      <c r="G13025" t="s">
        <v>15211</v>
      </c>
      <c r="H13025" t="s">
        <v>2199</v>
      </c>
      <c r="I13025" t="s">
        <v>16267</v>
      </c>
      <c r="J13025" t="s">
        <v>16268</v>
      </c>
      <c r="L13025" s="5"/>
      <c r="P13025" t="s">
        <v>16268</v>
      </c>
    </row>
    <row r="13026" spans="2:16" x14ac:dyDescent="0.25">
      <c r="B13026" t="s">
        <v>4</v>
      </c>
      <c r="C13026" t="s">
        <v>16</v>
      </c>
      <c r="D13026" s="6">
        <v>0</v>
      </c>
      <c r="E13026" s="6">
        <v>0</v>
      </c>
      <c r="F13026" s="18">
        <v>370.5</v>
      </c>
      <c r="G13026" t="s">
        <v>15211</v>
      </c>
      <c r="H13026" t="s">
        <v>1014</v>
      </c>
      <c r="I13026" t="s">
        <v>16269</v>
      </c>
      <c r="J13026" t="s">
        <v>16270</v>
      </c>
      <c r="L13026" s="5"/>
      <c r="P13026" t="s">
        <v>16270</v>
      </c>
    </row>
    <row r="13027" spans="2:16" x14ac:dyDescent="0.25">
      <c r="B13027" t="s">
        <v>4</v>
      </c>
      <c r="C13027" t="s">
        <v>16</v>
      </c>
      <c r="D13027" s="6">
        <v>0</v>
      </c>
      <c r="E13027" s="6">
        <v>0</v>
      </c>
      <c r="F13027" s="18">
        <v>259</v>
      </c>
      <c r="G13027" t="s">
        <v>15211</v>
      </c>
      <c r="H13027" t="s">
        <v>2200</v>
      </c>
      <c r="I13027" t="s">
        <v>16271</v>
      </c>
      <c r="J13027" t="s">
        <v>16272</v>
      </c>
      <c r="L13027" s="5"/>
      <c r="P13027" t="s">
        <v>16272</v>
      </c>
    </row>
    <row r="13028" spans="2:16" x14ac:dyDescent="0.25">
      <c r="B13028" t="s">
        <v>4</v>
      </c>
      <c r="C13028" t="s">
        <v>16</v>
      </c>
      <c r="D13028" s="6">
        <v>0</v>
      </c>
      <c r="E13028" s="6">
        <v>0</v>
      </c>
      <c r="F13028" s="18">
        <v>259</v>
      </c>
      <c r="G13028" t="s">
        <v>15211</v>
      </c>
      <c r="H13028" t="s">
        <v>2201</v>
      </c>
      <c r="I13028" t="s">
        <v>16273</v>
      </c>
      <c r="J13028" t="s">
        <v>16274</v>
      </c>
      <c r="L13028" s="5"/>
      <c r="P13028" t="s">
        <v>16274</v>
      </c>
    </row>
    <row r="13029" spans="2:16" x14ac:dyDescent="0.25">
      <c r="B13029" t="s">
        <v>4</v>
      </c>
      <c r="C13029" t="s">
        <v>16</v>
      </c>
      <c r="D13029" s="6">
        <v>0</v>
      </c>
      <c r="E13029" s="6">
        <v>0</v>
      </c>
      <c r="F13029" s="18">
        <v>359.5</v>
      </c>
      <c r="G13029" t="s">
        <v>15211</v>
      </c>
      <c r="H13029" t="s">
        <v>2202</v>
      </c>
      <c r="I13029" t="s">
        <v>16275</v>
      </c>
      <c r="J13029" t="s">
        <v>16276</v>
      </c>
      <c r="L13029" s="5"/>
      <c r="P13029" t="s">
        <v>16276</v>
      </c>
    </row>
    <row r="13030" spans="2:16" x14ac:dyDescent="0.25">
      <c r="B13030" t="s">
        <v>4</v>
      </c>
      <c r="C13030" t="s">
        <v>16</v>
      </c>
      <c r="D13030" s="6">
        <v>0</v>
      </c>
      <c r="E13030" s="6">
        <v>0</v>
      </c>
      <c r="F13030" s="18">
        <v>312</v>
      </c>
      <c r="G13030" t="s">
        <v>15211</v>
      </c>
      <c r="H13030" t="s">
        <v>2203</v>
      </c>
      <c r="I13030" t="s">
        <v>16277</v>
      </c>
      <c r="J13030" t="s">
        <v>16278</v>
      </c>
      <c r="L13030" s="5"/>
      <c r="P13030" t="s">
        <v>16278</v>
      </c>
    </row>
    <row r="13031" spans="2:16" x14ac:dyDescent="0.25">
      <c r="B13031" t="s">
        <v>4</v>
      </c>
      <c r="C13031" t="s">
        <v>16</v>
      </c>
      <c r="D13031" s="6">
        <v>0</v>
      </c>
      <c r="E13031" s="6">
        <v>0</v>
      </c>
      <c r="F13031" s="18">
        <v>312</v>
      </c>
      <c r="G13031" t="s">
        <v>15211</v>
      </c>
      <c r="H13031" t="s">
        <v>2204</v>
      </c>
      <c r="I13031" t="s">
        <v>16279</v>
      </c>
      <c r="J13031" t="s">
        <v>16280</v>
      </c>
      <c r="L13031" s="5"/>
      <c r="P13031" t="s">
        <v>16280</v>
      </c>
    </row>
    <row r="13032" spans="2:16" x14ac:dyDescent="0.25">
      <c r="B13032" t="s">
        <v>4</v>
      </c>
      <c r="C13032" t="s">
        <v>16</v>
      </c>
      <c r="D13032" s="6">
        <v>0</v>
      </c>
      <c r="E13032" s="6">
        <v>0</v>
      </c>
      <c r="F13032" s="18">
        <v>269</v>
      </c>
      <c r="G13032" t="s">
        <v>15211</v>
      </c>
      <c r="H13032" t="s">
        <v>2205</v>
      </c>
      <c r="I13032" t="s">
        <v>16281</v>
      </c>
      <c r="J13032" t="s">
        <v>16282</v>
      </c>
      <c r="L13032" s="5"/>
      <c r="P13032" t="s">
        <v>16282</v>
      </c>
    </row>
    <row r="13033" spans="2:16" x14ac:dyDescent="0.25">
      <c r="B13033" t="s">
        <v>4</v>
      </c>
      <c r="C13033" t="s">
        <v>16</v>
      </c>
      <c r="D13033" s="6">
        <v>0</v>
      </c>
      <c r="E13033" s="6">
        <v>0</v>
      </c>
      <c r="F13033" s="18">
        <v>259</v>
      </c>
      <c r="G13033" t="s">
        <v>15211</v>
      </c>
      <c r="H13033" t="s">
        <v>2206</v>
      </c>
      <c r="I13033" t="s">
        <v>16283</v>
      </c>
      <c r="J13033" t="s">
        <v>16284</v>
      </c>
      <c r="L13033" s="5"/>
      <c r="P13033" t="s">
        <v>16284</v>
      </c>
    </row>
    <row r="13034" spans="2:16" x14ac:dyDescent="0.25">
      <c r="B13034" t="s">
        <v>4</v>
      </c>
      <c r="C13034" t="s">
        <v>16</v>
      </c>
      <c r="D13034" s="6">
        <v>0</v>
      </c>
      <c r="E13034" s="6">
        <v>0</v>
      </c>
      <c r="F13034" s="18">
        <v>269</v>
      </c>
      <c r="G13034" t="s">
        <v>15211</v>
      </c>
      <c r="H13034" t="s">
        <v>2207</v>
      </c>
      <c r="I13034" t="s">
        <v>16285</v>
      </c>
      <c r="J13034" t="s">
        <v>16286</v>
      </c>
      <c r="L13034" s="5"/>
      <c r="P13034" t="s">
        <v>16286</v>
      </c>
    </row>
    <row r="13035" spans="2:16" x14ac:dyDescent="0.25">
      <c r="B13035" t="s">
        <v>4</v>
      </c>
      <c r="C13035" t="s">
        <v>16</v>
      </c>
      <c r="D13035" s="6">
        <v>0</v>
      </c>
      <c r="E13035" s="6">
        <v>0</v>
      </c>
      <c r="F13035" s="18">
        <v>259</v>
      </c>
      <c r="G13035" t="s">
        <v>15211</v>
      </c>
      <c r="H13035" t="s">
        <v>2208</v>
      </c>
      <c r="I13035" t="s">
        <v>16287</v>
      </c>
      <c r="J13035" t="s">
        <v>16288</v>
      </c>
      <c r="L13035" s="5"/>
      <c r="P13035" t="s">
        <v>16288</v>
      </c>
    </row>
    <row r="13036" spans="2:16" x14ac:dyDescent="0.25">
      <c r="B13036" t="s">
        <v>4</v>
      </c>
      <c r="C13036" t="s">
        <v>16</v>
      </c>
      <c r="D13036" s="6">
        <v>0</v>
      </c>
      <c r="E13036" s="6">
        <v>0</v>
      </c>
      <c r="F13036" s="18">
        <v>317.5</v>
      </c>
      <c r="G13036" t="s">
        <v>15211</v>
      </c>
      <c r="H13036" t="s">
        <v>2209</v>
      </c>
      <c r="I13036" t="s">
        <v>16289</v>
      </c>
      <c r="J13036" t="s">
        <v>16290</v>
      </c>
      <c r="L13036" s="5"/>
      <c r="P13036" t="s">
        <v>16290</v>
      </c>
    </row>
    <row r="13037" spans="2:16" x14ac:dyDescent="0.25">
      <c r="B13037" t="s">
        <v>4</v>
      </c>
      <c r="C13037" t="s">
        <v>16</v>
      </c>
      <c r="D13037" s="6">
        <v>0</v>
      </c>
      <c r="E13037" s="6">
        <v>0</v>
      </c>
      <c r="F13037" s="18">
        <v>359.5</v>
      </c>
      <c r="G13037" t="s">
        <v>15211</v>
      </c>
      <c r="H13037" t="s">
        <v>2210</v>
      </c>
      <c r="I13037" t="s">
        <v>16291</v>
      </c>
      <c r="J13037" t="s">
        <v>16292</v>
      </c>
      <c r="L13037" s="5"/>
      <c r="P13037" t="s">
        <v>16292</v>
      </c>
    </row>
    <row r="13038" spans="2:16" x14ac:dyDescent="0.25">
      <c r="B13038" t="s">
        <v>4</v>
      </c>
      <c r="C13038" t="s">
        <v>16</v>
      </c>
      <c r="D13038" s="6">
        <v>0</v>
      </c>
      <c r="E13038" s="6">
        <v>0</v>
      </c>
      <c r="F13038" s="18">
        <v>312</v>
      </c>
      <c r="G13038" t="s">
        <v>15211</v>
      </c>
      <c r="H13038" t="s">
        <v>2211</v>
      </c>
      <c r="I13038" t="s">
        <v>16293</v>
      </c>
      <c r="J13038" t="s">
        <v>16294</v>
      </c>
      <c r="L13038" s="5"/>
      <c r="P13038" t="s">
        <v>16294</v>
      </c>
    </row>
    <row r="13039" spans="2:16" x14ac:dyDescent="0.25">
      <c r="B13039" t="s">
        <v>4</v>
      </c>
      <c r="C13039" t="s">
        <v>16</v>
      </c>
      <c r="D13039" s="6">
        <v>0</v>
      </c>
      <c r="E13039" s="6">
        <v>0</v>
      </c>
      <c r="F13039" s="18">
        <v>370.5</v>
      </c>
      <c r="G13039" t="s">
        <v>15211</v>
      </c>
      <c r="H13039" t="s">
        <v>2212</v>
      </c>
      <c r="I13039" t="s">
        <v>16295</v>
      </c>
      <c r="J13039" t="s">
        <v>16296</v>
      </c>
      <c r="L13039" s="5"/>
      <c r="P13039" t="s">
        <v>16296</v>
      </c>
    </row>
    <row r="13040" spans="2:16" x14ac:dyDescent="0.25">
      <c r="B13040" t="s">
        <v>4</v>
      </c>
      <c r="C13040" t="s">
        <v>16</v>
      </c>
      <c r="D13040" s="6">
        <v>0</v>
      </c>
      <c r="E13040" s="6">
        <v>0</v>
      </c>
      <c r="F13040" s="18">
        <v>312</v>
      </c>
      <c r="G13040" t="s">
        <v>15211</v>
      </c>
      <c r="H13040" t="s">
        <v>2213</v>
      </c>
      <c r="I13040" t="s">
        <v>16297</v>
      </c>
      <c r="J13040" t="s">
        <v>16298</v>
      </c>
      <c r="L13040" s="5"/>
      <c r="P13040" t="s">
        <v>16298</v>
      </c>
    </row>
    <row r="13041" spans="2:16" x14ac:dyDescent="0.25">
      <c r="B13041" t="s">
        <v>4</v>
      </c>
      <c r="C13041" t="s">
        <v>16</v>
      </c>
      <c r="D13041" s="6">
        <v>0</v>
      </c>
      <c r="E13041" s="6">
        <v>0</v>
      </c>
      <c r="F13041" s="18">
        <v>317.5</v>
      </c>
      <c r="G13041" t="s">
        <v>15211</v>
      </c>
      <c r="H13041" t="s">
        <v>2214</v>
      </c>
      <c r="I13041" t="s">
        <v>16299</v>
      </c>
      <c r="J13041" t="s">
        <v>16300</v>
      </c>
      <c r="L13041" s="5"/>
      <c r="P13041" t="s">
        <v>16300</v>
      </c>
    </row>
    <row r="13042" spans="2:16" x14ac:dyDescent="0.25">
      <c r="B13042" t="s">
        <v>4</v>
      </c>
      <c r="C13042" t="s">
        <v>16</v>
      </c>
      <c r="D13042" s="6">
        <v>0</v>
      </c>
      <c r="E13042" s="6">
        <v>0</v>
      </c>
      <c r="F13042" s="18">
        <v>317.5</v>
      </c>
      <c r="G13042" t="s">
        <v>15211</v>
      </c>
      <c r="H13042" t="s">
        <v>2215</v>
      </c>
      <c r="I13042" t="s">
        <v>16301</v>
      </c>
      <c r="J13042" t="s">
        <v>16302</v>
      </c>
      <c r="L13042" s="5"/>
      <c r="P13042" t="s">
        <v>16302</v>
      </c>
    </row>
    <row r="13043" spans="2:16" x14ac:dyDescent="0.25">
      <c r="B13043" t="s">
        <v>4</v>
      </c>
      <c r="C13043" t="s">
        <v>16</v>
      </c>
      <c r="D13043" s="6">
        <v>0</v>
      </c>
      <c r="E13043" s="6">
        <v>0</v>
      </c>
      <c r="F13043" s="18">
        <v>269</v>
      </c>
      <c r="G13043" t="s">
        <v>15211</v>
      </c>
      <c r="H13043" t="s">
        <v>2216</v>
      </c>
      <c r="I13043" t="s">
        <v>16303</v>
      </c>
      <c r="J13043" t="s">
        <v>16304</v>
      </c>
      <c r="L13043" s="5"/>
      <c r="P13043" t="s">
        <v>16304</v>
      </c>
    </row>
    <row r="13044" spans="2:16" x14ac:dyDescent="0.25">
      <c r="B13044" t="s">
        <v>4</v>
      </c>
      <c r="C13044" t="s">
        <v>16</v>
      </c>
      <c r="D13044" s="6">
        <v>0</v>
      </c>
      <c r="E13044" s="6">
        <v>0</v>
      </c>
      <c r="F13044" s="18">
        <v>259</v>
      </c>
      <c r="G13044" t="s">
        <v>15211</v>
      </c>
      <c r="H13044" t="s">
        <v>2217</v>
      </c>
      <c r="I13044" t="s">
        <v>16305</v>
      </c>
      <c r="J13044" t="s">
        <v>16306</v>
      </c>
      <c r="L13044" s="5"/>
      <c r="P13044" t="s">
        <v>16306</v>
      </c>
    </row>
    <row r="13045" spans="2:16" x14ac:dyDescent="0.25">
      <c r="B13045" t="s">
        <v>4</v>
      </c>
      <c r="C13045" t="s">
        <v>16</v>
      </c>
      <c r="D13045" s="6">
        <v>0</v>
      </c>
      <c r="E13045" s="6">
        <v>0</v>
      </c>
      <c r="F13045" s="18">
        <v>370.5</v>
      </c>
      <c r="G13045" t="s">
        <v>15211</v>
      </c>
      <c r="H13045" t="s">
        <v>2218</v>
      </c>
      <c r="I13045" t="s">
        <v>16307</v>
      </c>
      <c r="J13045" t="s">
        <v>16308</v>
      </c>
      <c r="L13045" s="5"/>
      <c r="P13045" t="s">
        <v>16308</v>
      </c>
    </row>
    <row r="13046" spans="2:16" x14ac:dyDescent="0.25">
      <c r="B13046" t="s">
        <v>4</v>
      </c>
      <c r="C13046" t="s">
        <v>16</v>
      </c>
      <c r="D13046" s="6">
        <v>0</v>
      </c>
      <c r="E13046" s="6">
        <v>0</v>
      </c>
      <c r="F13046" s="18">
        <v>370.5</v>
      </c>
      <c r="G13046" t="s">
        <v>15211</v>
      </c>
      <c r="H13046" t="s">
        <v>2219</v>
      </c>
      <c r="I13046" t="s">
        <v>16309</v>
      </c>
      <c r="J13046" t="s">
        <v>16310</v>
      </c>
      <c r="L13046" s="5"/>
      <c r="P13046" t="s">
        <v>16310</v>
      </c>
    </row>
    <row r="13047" spans="2:16" x14ac:dyDescent="0.25">
      <c r="B13047" t="s">
        <v>4</v>
      </c>
      <c r="C13047" t="s">
        <v>16</v>
      </c>
      <c r="D13047" s="6">
        <v>0</v>
      </c>
      <c r="E13047" s="6">
        <v>0</v>
      </c>
      <c r="F13047" s="18">
        <v>269</v>
      </c>
      <c r="G13047" t="s">
        <v>15211</v>
      </c>
      <c r="H13047" t="s">
        <v>2220</v>
      </c>
      <c r="I13047" t="s">
        <v>16311</v>
      </c>
      <c r="J13047" t="s">
        <v>16312</v>
      </c>
      <c r="L13047" s="5"/>
      <c r="P13047" t="s">
        <v>16312</v>
      </c>
    </row>
    <row r="13048" spans="2:16" x14ac:dyDescent="0.25">
      <c r="B13048" t="s">
        <v>4</v>
      </c>
      <c r="C13048" t="s">
        <v>16</v>
      </c>
      <c r="D13048" s="6">
        <v>0</v>
      </c>
      <c r="E13048" s="6">
        <v>0</v>
      </c>
      <c r="F13048" s="18">
        <v>259</v>
      </c>
      <c r="G13048" t="s">
        <v>15211</v>
      </c>
      <c r="H13048" t="s">
        <v>2221</v>
      </c>
      <c r="I13048" t="s">
        <v>16313</v>
      </c>
      <c r="J13048" t="s">
        <v>16314</v>
      </c>
      <c r="L13048" s="5"/>
      <c r="P13048" t="s">
        <v>16314</v>
      </c>
    </row>
    <row r="13049" spans="2:16" x14ac:dyDescent="0.25">
      <c r="B13049" t="s">
        <v>4</v>
      </c>
      <c r="C13049" t="s">
        <v>16</v>
      </c>
      <c r="D13049" s="6">
        <v>0</v>
      </c>
      <c r="E13049" s="6">
        <v>0</v>
      </c>
      <c r="F13049" s="18">
        <v>359.5</v>
      </c>
      <c r="G13049" t="s">
        <v>15211</v>
      </c>
      <c r="H13049" t="s">
        <v>2222</v>
      </c>
      <c r="I13049" t="s">
        <v>16315</v>
      </c>
      <c r="J13049" t="s">
        <v>16316</v>
      </c>
      <c r="L13049" s="5"/>
      <c r="P13049" t="s">
        <v>16316</v>
      </c>
    </row>
    <row r="13050" spans="2:16" x14ac:dyDescent="0.25">
      <c r="B13050" t="s">
        <v>4</v>
      </c>
      <c r="C13050" t="s">
        <v>16</v>
      </c>
      <c r="D13050" s="6">
        <v>0</v>
      </c>
      <c r="E13050" s="6">
        <v>0</v>
      </c>
      <c r="F13050" s="18">
        <v>370.5</v>
      </c>
      <c r="G13050" t="s">
        <v>15211</v>
      </c>
      <c r="H13050" t="s">
        <v>2223</v>
      </c>
      <c r="I13050" t="s">
        <v>16317</v>
      </c>
      <c r="J13050" t="s">
        <v>16318</v>
      </c>
      <c r="L13050" s="5"/>
      <c r="P13050" t="s">
        <v>16318</v>
      </c>
    </row>
    <row r="13051" spans="2:16" x14ac:dyDescent="0.25">
      <c r="B13051" t="s">
        <v>4</v>
      </c>
      <c r="C13051" t="s">
        <v>16</v>
      </c>
      <c r="D13051" s="6">
        <v>0</v>
      </c>
      <c r="E13051" s="6">
        <v>0</v>
      </c>
      <c r="F13051" s="18">
        <v>259</v>
      </c>
      <c r="G13051" t="s">
        <v>15211</v>
      </c>
      <c r="H13051" t="s">
        <v>2224</v>
      </c>
      <c r="I13051" t="s">
        <v>16319</v>
      </c>
      <c r="J13051" t="s">
        <v>16320</v>
      </c>
      <c r="L13051" s="5"/>
      <c r="P13051" t="s">
        <v>16320</v>
      </c>
    </row>
    <row r="13052" spans="2:16" x14ac:dyDescent="0.25">
      <c r="B13052" t="s">
        <v>4</v>
      </c>
      <c r="C13052" t="s">
        <v>16</v>
      </c>
      <c r="D13052" s="6">
        <v>0</v>
      </c>
      <c r="E13052" s="6">
        <v>0</v>
      </c>
      <c r="F13052" s="18">
        <v>269</v>
      </c>
      <c r="G13052" t="s">
        <v>15211</v>
      </c>
      <c r="H13052" t="s">
        <v>2225</v>
      </c>
      <c r="I13052" t="s">
        <v>16321</v>
      </c>
      <c r="J13052" t="s">
        <v>16322</v>
      </c>
      <c r="L13052" s="5"/>
      <c r="P13052" t="s">
        <v>16322</v>
      </c>
    </row>
    <row r="13053" spans="2:16" x14ac:dyDescent="0.25">
      <c r="B13053" t="s">
        <v>4</v>
      </c>
      <c r="C13053" t="s">
        <v>16</v>
      </c>
      <c r="D13053" s="6">
        <v>0</v>
      </c>
      <c r="E13053" s="6">
        <v>0</v>
      </c>
      <c r="F13053" s="18">
        <v>312</v>
      </c>
      <c r="G13053" t="s">
        <v>15211</v>
      </c>
      <c r="H13053" t="s">
        <v>2226</v>
      </c>
      <c r="I13053" t="s">
        <v>16323</v>
      </c>
      <c r="J13053" t="s">
        <v>16324</v>
      </c>
      <c r="L13053" s="5"/>
      <c r="P13053" t="s">
        <v>16324</v>
      </c>
    </row>
    <row r="13054" spans="2:16" x14ac:dyDescent="0.25">
      <c r="B13054" t="s">
        <v>4</v>
      </c>
      <c r="C13054" t="s">
        <v>16</v>
      </c>
      <c r="D13054" s="6">
        <v>0</v>
      </c>
      <c r="E13054" s="6">
        <v>0</v>
      </c>
      <c r="F13054" s="18">
        <v>317.5</v>
      </c>
      <c r="G13054" t="s">
        <v>15211</v>
      </c>
      <c r="H13054" t="s">
        <v>2227</v>
      </c>
      <c r="I13054" t="s">
        <v>16325</v>
      </c>
      <c r="J13054" t="s">
        <v>16326</v>
      </c>
      <c r="L13054" s="5"/>
      <c r="P13054" t="s">
        <v>16326</v>
      </c>
    </row>
    <row r="13055" spans="2:16" x14ac:dyDescent="0.25">
      <c r="B13055" t="s">
        <v>4</v>
      </c>
      <c r="C13055" t="s">
        <v>16</v>
      </c>
      <c r="D13055" s="6">
        <v>0</v>
      </c>
      <c r="E13055" s="6">
        <v>0</v>
      </c>
      <c r="F13055" s="18">
        <v>312</v>
      </c>
      <c r="G13055" t="s">
        <v>15211</v>
      </c>
      <c r="H13055" t="s">
        <v>2228</v>
      </c>
      <c r="I13055" t="s">
        <v>16327</v>
      </c>
      <c r="J13055" t="s">
        <v>16328</v>
      </c>
      <c r="L13055" s="5"/>
      <c r="P13055" t="s">
        <v>16328</v>
      </c>
    </row>
    <row r="13056" spans="2:16" x14ac:dyDescent="0.25">
      <c r="B13056" t="s">
        <v>4</v>
      </c>
      <c r="C13056" t="s">
        <v>16</v>
      </c>
      <c r="D13056" s="6">
        <v>0</v>
      </c>
      <c r="E13056" s="6">
        <v>0</v>
      </c>
      <c r="F13056" s="18">
        <v>359.5</v>
      </c>
      <c r="G13056" t="s">
        <v>15211</v>
      </c>
      <c r="H13056" t="s">
        <v>2229</v>
      </c>
      <c r="I13056" t="s">
        <v>16329</v>
      </c>
      <c r="J13056" t="s">
        <v>16330</v>
      </c>
      <c r="L13056" s="5"/>
      <c r="P13056" t="s">
        <v>16330</v>
      </c>
    </row>
    <row r="13057" spans="2:16" x14ac:dyDescent="0.25">
      <c r="B13057" t="s">
        <v>4</v>
      </c>
      <c r="C13057" t="s">
        <v>16</v>
      </c>
      <c r="D13057" s="6">
        <v>0</v>
      </c>
      <c r="E13057" s="6">
        <v>0</v>
      </c>
      <c r="F13057" s="18">
        <v>370.5</v>
      </c>
      <c r="G13057" t="s">
        <v>15211</v>
      </c>
      <c r="H13057" t="s">
        <v>2230</v>
      </c>
      <c r="I13057" t="s">
        <v>16331</v>
      </c>
      <c r="J13057" t="s">
        <v>16332</v>
      </c>
      <c r="L13057" s="5"/>
      <c r="P13057" t="s">
        <v>16332</v>
      </c>
    </row>
    <row r="13058" spans="2:16" x14ac:dyDescent="0.25">
      <c r="B13058" t="s">
        <v>4</v>
      </c>
      <c r="C13058" t="s">
        <v>16</v>
      </c>
      <c r="D13058" s="6">
        <v>0</v>
      </c>
      <c r="E13058" s="6">
        <v>0</v>
      </c>
      <c r="F13058" s="18">
        <v>259</v>
      </c>
      <c r="G13058" t="s">
        <v>15211</v>
      </c>
      <c r="H13058" t="s">
        <v>2231</v>
      </c>
      <c r="I13058" t="s">
        <v>16333</v>
      </c>
      <c r="J13058" t="s">
        <v>16334</v>
      </c>
      <c r="L13058" s="5"/>
      <c r="P13058" t="s">
        <v>16334</v>
      </c>
    </row>
    <row r="13059" spans="2:16" x14ac:dyDescent="0.25">
      <c r="B13059" t="s">
        <v>4</v>
      </c>
      <c r="C13059" t="s">
        <v>16</v>
      </c>
      <c r="D13059" s="6">
        <v>0</v>
      </c>
      <c r="E13059" s="6">
        <v>0</v>
      </c>
      <c r="F13059" s="18">
        <v>269</v>
      </c>
      <c r="G13059" t="s">
        <v>15211</v>
      </c>
      <c r="H13059" t="s">
        <v>2232</v>
      </c>
      <c r="I13059" t="s">
        <v>16335</v>
      </c>
      <c r="J13059" t="s">
        <v>16336</v>
      </c>
      <c r="L13059" s="5"/>
      <c r="P13059" t="s">
        <v>16336</v>
      </c>
    </row>
    <row r="13060" spans="2:16" x14ac:dyDescent="0.25">
      <c r="B13060" t="s">
        <v>4</v>
      </c>
      <c r="C13060" t="s">
        <v>16</v>
      </c>
      <c r="D13060" s="6">
        <v>0</v>
      </c>
      <c r="E13060" s="6">
        <v>0</v>
      </c>
      <c r="F13060" s="18">
        <v>370.5</v>
      </c>
      <c r="G13060" t="s">
        <v>15211</v>
      </c>
      <c r="H13060" t="s">
        <v>2233</v>
      </c>
      <c r="I13060" t="s">
        <v>16337</v>
      </c>
      <c r="J13060" t="s">
        <v>16338</v>
      </c>
      <c r="L13060" s="5"/>
      <c r="P13060" t="s">
        <v>16338</v>
      </c>
    </row>
    <row r="13061" spans="2:16" x14ac:dyDescent="0.25">
      <c r="B13061" t="s">
        <v>4</v>
      </c>
      <c r="C13061" t="s">
        <v>16</v>
      </c>
      <c r="D13061" s="6">
        <v>0</v>
      </c>
      <c r="E13061" s="6">
        <v>0</v>
      </c>
      <c r="F13061" s="18">
        <v>317.5</v>
      </c>
      <c r="G13061" t="s">
        <v>15211</v>
      </c>
      <c r="H13061" t="s">
        <v>2234</v>
      </c>
      <c r="I13061" t="s">
        <v>16339</v>
      </c>
      <c r="J13061" t="s">
        <v>16340</v>
      </c>
      <c r="L13061" s="5"/>
      <c r="P13061" t="s">
        <v>16340</v>
      </c>
    </row>
    <row r="13062" spans="2:16" x14ac:dyDescent="0.25">
      <c r="B13062" t="s">
        <v>4</v>
      </c>
      <c r="C13062" t="s">
        <v>16</v>
      </c>
      <c r="D13062" s="6">
        <v>0</v>
      </c>
      <c r="E13062" s="6">
        <v>0</v>
      </c>
      <c r="F13062" s="18">
        <v>269</v>
      </c>
      <c r="G13062" t="s">
        <v>15211</v>
      </c>
      <c r="H13062" t="s">
        <v>2235</v>
      </c>
      <c r="I13062" t="s">
        <v>16341</v>
      </c>
      <c r="J13062" t="s">
        <v>16342</v>
      </c>
      <c r="L13062" s="5"/>
      <c r="P13062" t="s">
        <v>16342</v>
      </c>
    </row>
    <row r="13063" spans="2:16" x14ac:dyDescent="0.25">
      <c r="B13063" t="s">
        <v>4</v>
      </c>
      <c r="C13063" t="s">
        <v>16</v>
      </c>
      <c r="D13063" s="6">
        <v>0</v>
      </c>
      <c r="E13063" s="6">
        <v>0</v>
      </c>
      <c r="F13063" s="18">
        <v>370.5</v>
      </c>
      <c r="G13063" t="s">
        <v>15211</v>
      </c>
      <c r="H13063" t="s">
        <v>2236</v>
      </c>
      <c r="I13063" t="s">
        <v>16343</v>
      </c>
      <c r="J13063" t="s">
        <v>16344</v>
      </c>
      <c r="L13063" s="5"/>
      <c r="P13063" t="s">
        <v>16344</v>
      </c>
    </row>
    <row r="13064" spans="2:16" x14ac:dyDescent="0.25">
      <c r="B13064" t="s">
        <v>4</v>
      </c>
      <c r="C13064" t="s">
        <v>16</v>
      </c>
      <c r="D13064" s="6">
        <v>0</v>
      </c>
      <c r="E13064" s="6">
        <v>0</v>
      </c>
      <c r="F13064" s="18">
        <v>174.5</v>
      </c>
      <c r="G13064" t="s">
        <v>2219</v>
      </c>
      <c r="H13064" t="s">
        <v>2239</v>
      </c>
      <c r="I13064" t="s">
        <v>8148</v>
      </c>
      <c r="J13064" t="s">
        <v>16345</v>
      </c>
      <c r="L13064" s="5"/>
      <c r="P13064" t="s">
        <v>16345</v>
      </c>
    </row>
    <row r="13065" spans="2:16" x14ac:dyDescent="0.25">
      <c r="B13065" t="s">
        <v>4</v>
      </c>
      <c r="C13065" t="s">
        <v>16</v>
      </c>
      <c r="D13065" s="6">
        <v>0</v>
      </c>
      <c r="E13065" s="6">
        <v>0</v>
      </c>
      <c r="F13065" s="18">
        <v>158.5</v>
      </c>
      <c r="G13065" t="s">
        <v>2219</v>
      </c>
      <c r="H13065" t="s">
        <v>2240</v>
      </c>
      <c r="I13065" t="s">
        <v>8149</v>
      </c>
      <c r="J13065" t="s">
        <v>16346</v>
      </c>
      <c r="L13065" s="5"/>
      <c r="P13065" t="s">
        <v>16346</v>
      </c>
    </row>
    <row r="13066" spans="2:16" x14ac:dyDescent="0.25">
      <c r="B13066" t="s">
        <v>4</v>
      </c>
      <c r="C13066" t="s">
        <v>16</v>
      </c>
      <c r="D13066" s="6">
        <v>0</v>
      </c>
      <c r="E13066" s="6">
        <v>0</v>
      </c>
      <c r="F13066" s="18">
        <v>179.5</v>
      </c>
      <c r="G13066" t="s">
        <v>2219</v>
      </c>
      <c r="H13066" t="s">
        <v>2241</v>
      </c>
      <c r="I13066" t="s">
        <v>8150</v>
      </c>
      <c r="J13066" t="s">
        <v>16347</v>
      </c>
      <c r="L13066" s="5"/>
      <c r="P13066" t="s">
        <v>16347</v>
      </c>
    </row>
    <row r="13067" spans="2:16" x14ac:dyDescent="0.25">
      <c r="B13067" t="s">
        <v>4</v>
      </c>
      <c r="C13067" t="s">
        <v>16</v>
      </c>
      <c r="D13067" s="6">
        <v>0</v>
      </c>
      <c r="E13067" s="6">
        <v>0</v>
      </c>
      <c r="F13067" s="18">
        <v>280.5</v>
      </c>
      <c r="G13067" t="s">
        <v>2219</v>
      </c>
      <c r="H13067" t="s">
        <v>2242</v>
      </c>
      <c r="I13067" t="s">
        <v>8151</v>
      </c>
      <c r="J13067" t="s">
        <v>16348</v>
      </c>
      <c r="L13067" s="5"/>
      <c r="P13067" t="s">
        <v>16348</v>
      </c>
    </row>
    <row r="13068" spans="2:16" x14ac:dyDescent="0.25">
      <c r="B13068" t="s">
        <v>4</v>
      </c>
      <c r="C13068" t="s">
        <v>16</v>
      </c>
      <c r="D13068" s="6">
        <v>0</v>
      </c>
      <c r="E13068" s="6">
        <v>0</v>
      </c>
      <c r="F13068" s="18">
        <v>381</v>
      </c>
      <c r="G13068" t="s">
        <v>2219</v>
      </c>
      <c r="H13068" t="s">
        <v>2243</v>
      </c>
      <c r="I13068" t="s">
        <v>8152</v>
      </c>
      <c r="J13068" t="s">
        <v>16349</v>
      </c>
      <c r="L13068" s="5"/>
      <c r="P13068" t="s">
        <v>16349</v>
      </c>
    </row>
    <row r="13069" spans="2:16" x14ac:dyDescent="0.25">
      <c r="B13069" t="s">
        <v>4</v>
      </c>
      <c r="C13069" t="s">
        <v>16</v>
      </c>
      <c r="D13069" s="6">
        <v>0</v>
      </c>
      <c r="E13069" s="6">
        <v>0</v>
      </c>
      <c r="F13069" s="18">
        <v>280.5</v>
      </c>
      <c r="G13069" t="s">
        <v>2219</v>
      </c>
      <c r="H13069" t="s">
        <v>2244</v>
      </c>
      <c r="I13069" t="s">
        <v>8153</v>
      </c>
      <c r="J13069" t="s">
        <v>16350</v>
      </c>
      <c r="L13069" s="5"/>
      <c r="P13069" t="s">
        <v>16350</v>
      </c>
    </row>
    <row r="13070" spans="2:16" x14ac:dyDescent="0.25">
      <c r="B13070" t="s">
        <v>4</v>
      </c>
      <c r="C13070" t="s">
        <v>16</v>
      </c>
      <c r="D13070" s="6">
        <v>0</v>
      </c>
      <c r="E13070" s="6">
        <v>0</v>
      </c>
      <c r="F13070" s="18">
        <v>381</v>
      </c>
      <c r="G13070" t="s">
        <v>2219</v>
      </c>
      <c r="H13070" t="s">
        <v>2245</v>
      </c>
      <c r="I13070" t="s">
        <v>16351</v>
      </c>
      <c r="J13070" t="s">
        <v>16352</v>
      </c>
      <c r="L13070" s="5"/>
      <c r="P13070" t="s">
        <v>16352</v>
      </c>
    </row>
    <row r="13071" spans="2:16" x14ac:dyDescent="0.25">
      <c r="B13071" t="s">
        <v>4</v>
      </c>
      <c r="C13071" t="s">
        <v>16</v>
      </c>
      <c r="D13071" s="6">
        <v>0</v>
      </c>
      <c r="E13071" s="6">
        <v>0</v>
      </c>
      <c r="F13071" s="18">
        <v>381</v>
      </c>
      <c r="G13071" t="s">
        <v>2219</v>
      </c>
      <c r="H13071" t="s">
        <v>15211</v>
      </c>
      <c r="I13071" t="s">
        <v>16353</v>
      </c>
      <c r="J13071" t="s">
        <v>16354</v>
      </c>
      <c r="L13071" s="5"/>
      <c r="P13071" t="s">
        <v>16354</v>
      </c>
    </row>
    <row r="13072" spans="2:16" x14ac:dyDescent="0.25">
      <c r="B13072" t="s">
        <v>4</v>
      </c>
      <c r="C13072" t="s">
        <v>16</v>
      </c>
      <c r="D13072" s="6">
        <v>0</v>
      </c>
      <c r="E13072" s="6">
        <v>0</v>
      </c>
      <c r="F13072" s="18">
        <v>259</v>
      </c>
      <c r="G13072" t="s">
        <v>2219</v>
      </c>
      <c r="H13072" t="s">
        <v>2237</v>
      </c>
      <c r="I13072" t="s">
        <v>5929</v>
      </c>
      <c r="J13072" t="s">
        <v>16355</v>
      </c>
      <c r="L13072" s="5"/>
      <c r="P13072" t="s">
        <v>16355</v>
      </c>
    </row>
    <row r="13073" spans="2:16" x14ac:dyDescent="0.25">
      <c r="B13073" t="s">
        <v>4</v>
      </c>
      <c r="C13073" t="s">
        <v>16</v>
      </c>
      <c r="D13073" s="6">
        <v>0</v>
      </c>
      <c r="E13073" s="6">
        <v>0</v>
      </c>
      <c r="F13073" s="18">
        <v>280.5</v>
      </c>
      <c r="G13073" t="s">
        <v>2219</v>
      </c>
      <c r="H13073" t="s">
        <v>2246</v>
      </c>
      <c r="I13073" t="s">
        <v>8154</v>
      </c>
      <c r="J13073" t="s">
        <v>16356</v>
      </c>
      <c r="L13073" s="5"/>
      <c r="P13073" t="s">
        <v>16356</v>
      </c>
    </row>
    <row r="13074" spans="2:16" x14ac:dyDescent="0.25">
      <c r="B13074" t="s">
        <v>4</v>
      </c>
      <c r="C13074" t="s">
        <v>16</v>
      </c>
      <c r="D13074" s="6">
        <v>0</v>
      </c>
      <c r="E13074" s="6">
        <v>0</v>
      </c>
      <c r="F13074" s="18">
        <v>264.5</v>
      </c>
      <c r="G13074" t="s">
        <v>2219</v>
      </c>
      <c r="H13074" t="s">
        <v>2238</v>
      </c>
      <c r="I13074" t="s">
        <v>5935</v>
      </c>
      <c r="J13074" t="s">
        <v>16357</v>
      </c>
      <c r="L13074" s="5"/>
      <c r="P13074" t="s">
        <v>16357</v>
      </c>
    </row>
    <row r="13075" spans="2:16" x14ac:dyDescent="0.25">
      <c r="B13075" t="s">
        <v>4</v>
      </c>
      <c r="C13075" t="s">
        <v>16</v>
      </c>
      <c r="D13075" s="6">
        <v>0</v>
      </c>
      <c r="E13075" s="6">
        <v>0</v>
      </c>
      <c r="F13075" s="18">
        <v>190.5</v>
      </c>
      <c r="G13075" t="s">
        <v>2219</v>
      </c>
      <c r="H13075" t="s">
        <v>2247</v>
      </c>
      <c r="I13075" t="s">
        <v>8155</v>
      </c>
      <c r="J13075" t="s">
        <v>16358</v>
      </c>
      <c r="L13075" s="5"/>
      <c r="P13075" t="s">
        <v>16358</v>
      </c>
    </row>
    <row r="13076" spans="2:16" x14ac:dyDescent="0.25">
      <c r="B13076" t="s">
        <v>4</v>
      </c>
      <c r="C13076" t="s">
        <v>16</v>
      </c>
      <c r="D13076" s="6">
        <v>0</v>
      </c>
      <c r="E13076" s="6">
        <v>0</v>
      </c>
      <c r="F13076" s="18">
        <v>381</v>
      </c>
      <c r="G13076" t="s">
        <v>2219</v>
      </c>
      <c r="H13076" t="s">
        <v>2248</v>
      </c>
      <c r="I13076" t="s">
        <v>16359</v>
      </c>
      <c r="J13076" t="s">
        <v>16360</v>
      </c>
      <c r="L13076" s="5"/>
      <c r="P13076" t="s">
        <v>16360</v>
      </c>
    </row>
    <row r="13077" spans="2:16" x14ac:dyDescent="0.25">
      <c r="B13077" t="s">
        <v>4</v>
      </c>
      <c r="C13077" t="s">
        <v>16</v>
      </c>
      <c r="D13077" s="6">
        <v>0</v>
      </c>
      <c r="E13077" s="6">
        <v>0</v>
      </c>
      <c r="F13077" s="18">
        <v>246</v>
      </c>
      <c r="G13077" t="s">
        <v>2220</v>
      </c>
      <c r="H13077" t="s">
        <v>2239</v>
      </c>
      <c r="I13077" t="s">
        <v>8156</v>
      </c>
      <c r="J13077" t="s">
        <v>16361</v>
      </c>
      <c r="L13077" s="5"/>
      <c r="P13077" t="s">
        <v>16361</v>
      </c>
    </row>
    <row r="13078" spans="2:16" x14ac:dyDescent="0.25">
      <c r="B13078" t="s">
        <v>4</v>
      </c>
      <c r="C13078" t="s">
        <v>16</v>
      </c>
      <c r="D13078" s="6">
        <v>0</v>
      </c>
      <c r="E13078" s="6">
        <v>0</v>
      </c>
      <c r="F13078" s="18">
        <v>264</v>
      </c>
      <c r="G13078" t="s">
        <v>2220</v>
      </c>
      <c r="H13078" t="s">
        <v>2240</v>
      </c>
      <c r="I13078" t="s">
        <v>8157</v>
      </c>
      <c r="J13078" t="s">
        <v>16362</v>
      </c>
      <c r="L13078" s="5"/>
      <c r="P13078" t="s">
        <v>16362</v>
      </c>
    </row>
    <row r="13079" spans="2:16" x14ac:dyDescent="0.25">
      <c r="B13079" t="s">
        <v>4</v>
      </c>
      <c r="C13079" t="s">
        <v>16</v>
      </c>
      <c r="D13079" s="6">
        <v>0</v>
      </c>
      <c r="E13079" s="6">
        <v>0</v>
      </c>
      <c r="F13079" s="18">
        <v>230</v>
      </c>
      <c r="G13079" t="s">
        <v>2220</v>
      </c>
      <c r="H13079" t="s">
        <v>2241</v>
      </c>
      <c r="I13079" t="s">
        <v>8158</v>
      </c>
      <c r="J13079" t="s">
        <v>16363</v>
      </c>
      <c r="L13079" s="5"/>
      <c r="P13079" t="s">
        <v>16363</v>
      </c>
    </row>
    <row r="13080" spans="2:16" x14ac:dyDescent="0.25">
      <c r="B13080" t="s">
        <v>4</v>
      </c>
      <c r="C13080" t="s">
        <v>16</v>
      </c>
      <c r="D13080" s="6">
        <v>0</v>
      </c>
      <c r="E13080" s="6">
        <v>0</v>
      </c>
      <c r="F13080" s="18">
        <v>180</v>
      </c>
      <c r="G13080" t="s">
        <v>2220</v>
      </c>
      <c r="H13080" t="s">
        <v>2242</v>
      </c>
      <c r="I13080" t="s">
        <v>8159</v>
      </c>
      <c r="J13080" t="s">
        <v>16364</v>
      </c>
      <c r="L13080" s="5"/>
      <c r="P13080" t="s">
        <v>16364</v>
      </c>
    </row>
    <row r="13081" spans="2:16" x14ac:dyDescent="0.25">
      <c r="B13081" t="s">
        <v>4</v>
      </c>
      <c r="C13081" t="s">
        <v>16</v>
      </c>
      <c r="D13081" s="6">
        <v>0</v>
      </c>
      <c r="E13081" s="6">
        <v>0</v>
      </c>
      <c r="F13081" s="18">
        <v>280</v>
      </c>
      <c r="G13081" t="s">
        <v>2220</v>
      </c>
      <c r="H13081" t="s">
        <v>2243</v>
      </c>
      <c r="I13081" t="s">
        <v>8160</v>
      </c>
      <c r="J13081" t="s">
        <v>16365</v>
      </c>
      <c r="L13081" s="5"/>
      <c r="P13081" t="s">
        <v>16365</v>
      </c>
    </row>
    <row r="13082" spans="2:16" x14ac:dyDescent="0.25">
      <c r="B13082" t="s">
        <v>4</v>
      </c>
      <c r="C13082" t="s">
        <v>16</v>
      </c>
      <c r="D13082" s="6">
        <v>0</v>
      </c>
      <c r="E13082" s="6">
        <v>0</v>
      </c>
      <c r="F13082" s="18">
        <v>180</v>
      </c>
      <c r="G13082" t="s">
        <v>2220</v>
      </c>
      <c r="H13082" t="s">
        <v>2244</v>
      </c>
      <c r="I13082" t="s">
        <v>8161</v>
      </c>
      <c r="J13082" t="s">
        <v>16366</v>
      </c>
      <c r="L13082" s="5"/>
      <c r="P13082" t="s">
        <v>16366</v>
      </c>
    </row>
    <row r="13083" spans="2:16" x14ac:dyDescent="0.25">
      <c r="B13083" t="s">
        <v>4</v>
      </c>
      <c r="C13083" t="s">
        <v>16</v>
      </c>
      <c r="D13083" s="6">
        <v>0</v>
      </c>
      <c r="E13083" s="6">
        <v>0</v>
      </c>
      <c r="F13083" s="18">
        <v>280</v>
      </c>
      <c r="G13083" t="s">
        <v>2220</v>
      </c>
      <c r="H13083" t="s">
        <v>2245</v>
      </c>
      <c r="I13083" t="s">
        <v>16367</v>
      </c>
      <c r="J13083" t="s">
        <v>16368</v>
      </c>
      <c r="L13083" s="5"/>
      <c r="P13083" t="s">
        <v>16368</v>
      </c>
    </row>
    <row r="13084" spans="2:16" x14ac:dyDescent="0.25">
      <c r="B13084" t="s">
        <v>4</v>
      </c>
      <c r="C13084" t="s">
        <v>16</v>
      </c>
      <c r="D13084" s="6">
        <v>0</v>
      </c>
      <c r="E13084" s="6">
        <v>0</v>
      </c>
      <c r="F13084" s="18">
        <v>280</v>
      </c>
      <c r="G13084" t="s">
        <v>2220</v>
      </c>
      <c r="H13084" t="s">
        <v>15211</v>
      </c>
      <c r="I13084" t="s">
        <v>16369</v>
      </c>
      <c r="J13084" t="s">
        <v>16370</v>
      </c>
      <c r="L13084" s="5"/>
      <c r="P13084" t="s">
        <v>16370</v>
      </c>
    </row>
    <row r="13085" spans="2:16" x14ac:dyDescent="0.25">
      <c r="B13085" t="s">
        <v>4</v>
      </c>
      <c r="C13085" t="s">
        <v>16</v>
      </c>
      <c r="D13085" s="6">
        <v>0</v>
      </c>
      <c r="E13085" s="6">
        <v>0</v>
      </c>
      <c r="F13085" s="18">
        <v>168</v>
      </c>
      <c r="G13085" t="s">
        <v>2220</v>
      </c>
      <c r="H13085" t="s">
        <v>2237</v>
      </c>
      <c r="I13085" t="s">
        <v>6021</v>
      </c>
      <c r="J13085" t="s">
        <v>16371</v>
      </c>
      <c r="L13085" s="5"/>
      <c r="P13085" t="s">
        <v>16371</v>
      </c>
    </row>
    <row r="13086" spans="2:16" x14ac:dyDescent="0.25">
      <c r="B13086" t="s">
        <v>4</v>
      </c>
      <c r="C13086" t="s">
        <v>16</v>
      </c>
      <c r="D13086" s="6">
        <v>0</v>
      </c>
      <c r="E13086" s="6">
        <v>0</v>
      </c>
      <c r="F13086" s="18">
        <v>180</v>
      </c>
      <c r="G13086" t="s">
        <v>2220</v>
      </c>
      <c r="H13086" t="s">
        <v>2246</v>
      </c>
      <c r="I13086" t="s">
        <v>8162</v>
      </c>
      <c r="J13086" t="s">
        <v>16372</v>
      </c>
      <c r="L13086" s="5"/>
      <c r="P13086" t="s">
        <v>16372</v>
      </c>
    </row>
    <row r="13087" spans="2:16" x14ac:dyDescent="0.25">
      <c r="B13087" t="s">
        <v>4</v>
      </c>
      <c r="C13087" t="s">
        <v>16</v>
      </c>
      <c r="D13087" s="6">
        <v>0</v>
      </c>
      <c r="E13087" s="6">
        <v>0</v>
      </c>
      <c r="F13087" s="18">
        <v>163</v>
      </c>
      <c r="G13087" t="s">
        <v>2220</v>
      </c>
      <c r="H13087" t="s">
        <v>2238</v>
      </c>
      <c r="I13087" t="s">
        <v>6026</v>
      </c>
      <c r="J13087" t="s">
        <v>16373</v>
      </c>
      <c r="L13087" s="5"/>
      <c r="P13087" t="s">
        <v>16373</v>
      </c>
    </row>
    <row r="13088" spans="2:16" x14ac:dyDescent="0.25">
      <c r="B13088" t="s">
        <v>4</v>
      </c>
      <c r="C13088" t="s">
        <v>16</v>
      </c>
      <c r="D13088" s="6">
        <v>0</v>
      </c>
      <c r="E13088" s="6">
        <v>0</v>
      </c>
      <c r="F13088" s="18">
        <v>253</v>
      </c>
      <c r="G13088" t="s">
        <v>2220</v>
      </c>
      <c r="H13088" t="s">
        <v>2247</v>
      </c>
      <c r="I13088" t="s">
        <v>8163</v>
      </c>
      <c r="J13088" t="s">
        <v>16374</v>
      </c>
      <c r="L13088" s="5"/>
      <c r="P13088" t="s">
        <v>16374</v>
      </c>
    </row>
    <row r="13089" spans="2:16" x14ac:dyDescent="0.25">
      <c r="B13089" t="s">
        <v>4</v>
      </c>
      <c r="C13089" t="s">
        <v>16</v>
      </c>
      <c r="D13089" s="6">
        <v>0</v>
      </c>
      <c r="E13089" s="6">
        <v>0</v>
      </c>
      <c r="F13089" s="18">
        <v>280</v>
      </c>
      <c r="G13089" t="s">
        <v>2220</v>
      </c>
      <c r="H13089" t="s">
        <v>2248</v>
      </c>
      <c r="I13089" t="s">
        <v>16375</v>
      </c>
      <c r="J13089" t="s">
        <v>16376</v>
      </c>
      <c r="L13089" s="5"/>
      <c r="P13089" t="s">
        <v>16376</v>
      </c>
    </row>
    <row r="13090" spans="2:16" x14ac:dyDescent="0.25">
      <c r="B13090" t="s">
        <v>4</v>
      </c>
      <c r="C13090" t="s">
        <v>16</v>
      </c>
      <c r="D13090" s="6">
        <v>0</v>
      </c>
      <c r="E13090" s="6">
        <v>0</v>
      </c>
      <c r="F13090" s="18">
        <v>238</v>
      </c>
      <c r="G13090" t="s">
        <v>2221</v>
      </c>
      <c r="H13090" t="s">
        <v>2239</v>
      </c>
      <c r="I13090" t="s">
        <v>8164</v>
      </c>
      <c r="J13090" t="s">
        <v>16377</v>
      </c>
      <c r="L13090" s="5"/>
      <c r="P13090" t="s">
        <v>16377</v>
      </c>
    </row>
    <row r="13091" spans="2:16" x14ac:dyDescent="0.25">
      <c r="B13091" t="s">
        <v>4</v>
      </c>
      <c r="C13091" t="s">
        <v>16</v>
      </c>
      <c r="D13091" s="6">
        <v>0</v>
      </c>
      <c r="E13091" s="6">
        <v>0</v>
      </c>
      <c r="F13091" s="18">
        <v>254</v>
      </c>
      <c r="G13091" t="s">
        <v>2221</v>
      </c>
      <c r="H13091" t="s">
        <v>2240</v>
      </c>
      <c r="I13091" t="s">
        <v>8165</v>
      </c>
      <c r="J13091" t="s">
        <v>16378</v>
      </c>
      <c r="L13091" s="5"/>
      <c r="P13091" t="s">
        <v>16378</v>
      </c>
    </row>
    <row r="13092" spans="2:16" x14ac:dyDescent="0.25">
      <c r="B13092" t="s">
        <v>4</v>
      </c>
      <c r="C13092" t="s">
        <v>16</v>
      </c>
      <c r="D13092" s="6">
        <v>0</v>
      </c>
      <c r="E13092" s="6">
        <v>0</v>
      </c>
      <c r="F13092" s="18">
        <v>217</v>
      </c>
      <c r="G13092" t="s">
        <v>2221</v>
      </c>
      <c r="H13092" t="s">
        <v>2241</v>
      </c>
      <c r="I13092" t="s">
        <v>8166</v>
      </c>
      <c r="J13092" t="s">
        <v>16379</v>
      </c>
      <c r="L13092" s="5"/>
      <c r="P13092" t="s">
        <v>16379</v>
      </c>
    </row>
    <row r="13093" spans="2:16" x14ac:dyDescent="0.25">
      <c r="B13093" t="s">
        <v>4</v>
      </c>
      <c r="C13093" t="s">
        <v>16</v>
      </c>
      <c r="D13093" s="6">
        <v>0</v>
      </c>
      <c r="E13093" s="6">
        <v>0</v>
      </c>
      <c r="F13093" s="18">
        <v>169</v>
      </c>
      <c r="G13093" t="s">
        <v>2221</v>
      </c>
      <c r="H13093" t="s">
        <v>2242</v>
      </c>
      <c r="I13093" t="s">
        <v>8167</v>
      </c>
      <c r="J13093" t="s">
        <v>16380</v>
      </c>
      <c r="L13093" s="5"/>
      <c r="P13093" t="s">
        <v>16380</v>
      </c>
    </row>
    <row r="13094" spans="2:16" x14ac:dyDescent="0.25">
      <c r="B13094" t="s">
        <v>4</v>
      </c>
      <c r="C13094" t="s">
        <v>16</v>
      </c>
      <c r="D13094" s="6">
        <v>0</v>
      </c>
      <c r="E13094" s="6">
        <v>0</v>
      </c>
      <c r="F13094" s="18">
        <v>269.5</v>
      </c>
      <c r="G13094" t="s">
        <v>2221</v>
      </c>
      <c r="H13094" t="s">
        <v>2243</v>
      </c>
      <c r="I13094" t="s">
        <v>8168</v>
      </c>
      <c r="J13094" t="s">
        <v>16381</v>
      </c>
      <c r="L13094" s="5"/>
      <c r="P13094" t="s">
        <v>16381</v>
      </c>
    </row>
    <row r="13095" spans="2:16" x14ac:dyDescent="0.25">
      <c r="B13095" t="s">
        <v>4</v>
      </c>
      <c r="C13095" t="s">
        <v>16</v>
      </c>
      <c r="D13095" s="6">
        <v>0</v>
      </c>
      <c r="E13095" s="6">
        <v>0</v>
      </c>
      <c r="F13095" s="18">
        <v>169</v>
      </c>
      <c r="G13095" t="s">
        <v>2221</v>
      </c>
      <c r="H13095" t="s">
        <v>2244</v>
      </c>
      <c r="I13095" t="s">
        <v>8169</v>
      </c>
      <c r="J13095" t="s">
        <v>16382</v>
      </c>
      <c r="L13095" s="5"/>
      <c r="P13095" t="s">
        <v>16382</v>
      </c>
    </row>
    <row r="13096" spans="2:16" x14ac:dyDescent="0.25">
      <c r="B13096" t="s">
        <v>4</v>
      </c>
      <c r="C13096" t="s">
        <v>16</v>
      </c>
      <c r="D13096" s="6">
        <v>0</v>
      </c>
      <c r="E13096" s="6">
        <v>0</v>
      </c>
      <c r="F13096" s="18">
        <v>269.5</v>
      </c>
      <c r="G13096" t="s">
        <v>2221</v>
      </c>
      <c r="H13096" t="s">
        <v>2245</v>
      </c>
      <c r="I13096" t="s">
        <v>16383</v>
      </c>
      <c r="J13096" t="s">
        <v>16384</v>
      </c>
      <c r="L13096" s="5"/>
      <c r="P13096" t="s">
        <v>16384</v>
      </c>
    </row>
    <row r="13097" spans="2:16" x14ac:dyDescent="0.25">
      <c r="B13097" t="s">
        <v>4</v>
      </c>
      <c r="C13097" t="s">
        <v>16</v>
      </c>
      <c r="D13097" s="6">
        <v>0</v>
      </c>
      <c r="E13097" s="6">
        <v>0</v>
      </c>
      <c r="F13097" s="18">
        <v>269.5</v>
      </c>
      <c r="G13097" t="s">
        <v>2221</v>
      </c>
      <c r="H13097" t="s">
        <v>15211</v>
      </c>
      <c r="I13097" t="s">
        <v>16385</v>
      </c>
      <c r="J13097" t="s">
        <v>16386</v>
      </c>
      <c r="L13097" s="5"/>
      <c r="P13097" t="s">
        <v>16386</v>
      </c>
    </row>
    <row r="13098" spans="2:16" x14ac:dyDescent="0.25">
      <c r="B13098" t="s">
        <v>4</v>
      </c>
      <c r="C13098" t="s">
        <v>16</v>
      </c>
      <c r="D13098" s="6">
        <v>0</v>
      </c>
      <c r="E13098" s="6">
        <v>0</v>
      </c>
      <c r="F13098" s="18">
        <v>148</v>
      </c>
      <c r="G13098" t="s">
        <v>2221</v>
      </c>
      <c r="H13098" t="s">
        <v>2237</v>
      </c>
      <c r="I13098" t="s">
        <v>606</v>
      </c>
      <c r="J13098" t="s">
        <v>16387</v>
      </c>
      <c r="L13098" s="5"/>
      <c r="P13098" t="s">
        <v>16387</v>
      </c>
    </row>
    <row r="13099" spans="2:16" x14ac:dyDescent="0.25">
      <c r="B13099" t="s">
        <v>4</v>
      </c>
      <c r="C13099" t="s">
        <v>16</v>
      </c>
      <c r="D13099" s="6">
        <v>0</v>
      </c>
      <c r="E13099" s="6">
        <v>0</v>
      </c>
      <c r="F13099" s="18">
        <v>169</v>
      </c>
      <c r="G13099" t="s">
        <v>2221</v>
      </c>
      <c r="H13099" t="s">
        <v>2246</v>
      </c>
      <c r="I13099" t="s">
        <v>8170</v>
      </c>
      <c r="J13099" t="s">
        <v>16388</v>
      </c>
      <c r="L13099" s="5"/>
      <c r="P13099" t="s">
        <v>16388</v>
      </c>
    </row>
    <row r="13100" spans="2:16" x14ac:dyDescent="0.25">
      <c r="B13100" t="s">
        <v>4</v>
      </c>
      <c r="C13100" t="s">
        <v>16</v>
      </c>
      <c r="D13100" s="6">
        <v>0</v>
      </c>
      <c r="E13100" s="6">
        <v>0</v>
      </c>
      <c r="F13100" s="18">
        <v>153</v>
      </c>
      <c r="G13100" t="s">
        <v>2221</v>
      </c>
      <c r="H13100" t="s">
        <v>2238</v>
      </c>
      <c r="I13100" t="s">
        <v>6106</v>
      </c>
      <c r="J13100" t="s">
        <v>16389</v>
      </c>
      <c r="L13100" s="5"/>
      <c r="P13100" t="s">
        <v>16389</v>
      </c>
    </row>
    <row r="13101" spans="2:16" x14ac:dyDescent="0.25">
      <c r="B13101" t="s">
        <v>4</v>
      </c>
      <c r="C13101" t="s">
        <v>16</v>
      </c>
      <c r="D13101" s="6">
        <v>0</v>
      </c>
      <c r="E13101" s="6">
        <v>0</v>
      </c>
      <c r="F13101" s="18">
        <v>243</v>
      </c>
      <c r="G13101" t="s">
        <v>2221</v>
      </c>
      <c r="H13101" t="s">
        <v>2247</v>
      </c>
      <c r="I13101" t="s">
        <v>8171</v>
      </c>
      <c r="J13101" t="s">
        <v>16390</v>
      </c>
      <c r="L13101" s="5"/>
      <c r="P13101" t="s">
        <v>16390</v>
      </c>
    </row>
    <row r="13102" spans="2:16" x14ac:dyDescent="0.25">
      <c r="B13102" t="s">
        <v>4</v>
      </c>
      <c r="C13102" t="s">
        <v>16</v>
      </c>
      <c r="D13102" s="6">
        <v>0</v>
      </c>
      <c r="E13102" s="6">
        <v>0</v>
      </c>
      <c r="F13102" s="18">
        <v>269.5</v>
      </c>
      <c r="G13102" t="s">
        <v>2221</v>
      </c>
      <c r="H13102" t="s">
        <v>2248</v>
      </c>
      <c r="I13102" t="s">
        <v>16391</v>
      </c>
      <c r="J13102" t="s">
        <v>16392</v>
      </c>
      <c r="L13102" s="5"/>
      <c r="P13102" t="s">
        <v>16392</v>
      </c>
    </row>
    <row r="13103" spans="2:16" x14ac:dyDescent="0.25">
      <c r="B13103" t="s">
        <v>4</v>
      </c>
      <c r="C13103" t="s">
        <v>16</v>
      </c>
      <c r="D13103" s="6">
        <v>0</v>
      </c>
      <c r="E13103" s="6">
        <v>0</v>
      </c>
      <c r="F13103" s="18">
        <v>248.5</v>
      </c>
      <c r="G13103" t="s">
        <v>2222</v>
      </c>
      <c r="H13103" t="s">
        <v>2239</v>
      </c>
      <c r="I13103" t="s">
        <v>8172</v>
      </c>
      <c r="J13103" t="s">
        <v>16393</v>
      </c>
      <c r="L13103" s="5"/>
      <c r="P13103" t="s">
        <v>16393</v>
      </c>
    </row>
    <row r="13104" spans="2:16" x14ac:dyDescent="0.25">
      <c r="B13104" t="s">
        <v>4</v>
      </c>
      <c r="C13104" t="s">
        <v>16</v>
      </c>
      <c r="D13104" s="6">
        <v>0</v>
      </c>
      <c r="E13104" s="6">
        <v>0</v>
      </c>
      <c r="F13104" s="18">
        <v>243</v>
      </c>
      <c r="G13104" t="s">
        <v>2222</v>
      </c>
      <c r="H13104" t="s">
        <v>2240</v>
      </c>
      <c r="I13104" t="s">
        <v>8173</v>
      </c>
      <c r="J13104" t="s">
        <v>16394</v>
      </c>
      <c r="L13104" s="5"/>
      <c r="P13104" t="s">
        <v>16394</v>
      </c>
    </row>
    <row r="13105" spans="2:16" x14ac:dyDescent="0.25">
      <c r="B13105" t="s">
        <v>4</v>
      </c>
      <c r="C13105" t="s">
        <v>16</v>
      </c>
      <c r="D13105" s="6">
        <v>0</v>
      </c>
      <c r="E13105" s="6">
        <v>0</v>
      </c>
      <c r="F13105" s="18">
        <v>227.5</v>
      </c>
      <c r="G13105" t="s">
        <v>2222</v>
      </c>
      <c r="H13105" t="s">
        <v>2241</v>
      </c>
      <c r="I13105" t="s">
        <v>8174</v>
      </c>
      <c r="J13105" t="s">
        <v>16395</v>
      </c>
      <c r="L13105" s="5"/>
      <c r="P13105" t="s">
        <v>16395</v>
      </c>
    </row>
    <row r="13106" spans="2:16" x14ac:dyDescent="0.25">
      <c r="B13106" t="s">
        <v>4</v>
      </c>
      <c r="C13106" t="s">
        <v>16</v>
      </c>
      <c r="D13106" s="6">
        <v>0</v>
      </c>
      <c r="E13106" s="6">
        <v>0</v>
      </c>
      <c r="F13106" s="18">
        <v>259</v>
      </c>
      <c r="G13106" t="s">
        <v>2222</v>
      </c>
      <c r="H13106" t="s">
        <v>2242</v>
      </c>
      <c r="I13106" t="s">
        <v>8175</v>
      </c>
      <c r="J13106" t="s">
        <v>16396</v>
      </c>
      <c r="L13106" s="5"/>
      <c r="P13106" t="s">
        <v>16396</v>
      </c>
    </row>
    <row r="13107" spans="2:16" x14ac:dyDescent="0.25">
      <c r="B13107" t="s">
        <v>4</v>
      </c>
      <c r="C13107" t="s">
        <v>16</v>
      </c>
      <c r="D13107" s="6">
        <v>0</v>
      </c>
      <c r="E13107" s="6">
        <v>0</v>
      </c>
      <c r="F13107" s="18">
        <v>370.5</v>
      </c>
      <c r="G13107" t="s">
        <v>2222</v>
      </c>
      <c r="H13107" t="s">
        <v>2243</v>
      </c>
      <c r="I13107" t="s">
        <v>8176</v>
      </c>
      <c r="J13107" t="s">
        <v>16397</v>
      </c>
      <c r="L13107" s="5"/>
      <c r="P13107" t="s">
        <v>16397</v>
      </c>
    </row>
    <row r="13108" spans="2:16" x14ac:dyDescent="0.25">
      <c r="B13108" t="s">
        <v>4</v>
      </c>
      <c r="C13108" t="s">
        <v>16</v>
      </c>
      <c r="D13108" s="6">
        <v>0</v>
      </c>
      <c r="E13108" s="6">
        <v>0</v>
      </c>
      <c r="F13108" s="18">
        <v>259</v>
      </c>
      <c r="G13108" t="s">
        <v>2222</v>
      </c>
      <c r="H13108" t="s">
        <v>2244</v>
      </c>
      <c r="I13108" t="s">
        <v>8177</v>
      </c>
      <c r="J13108" t="s">
        <v>16398</v>
      </c>
      <c r="L13108" s="5"/>
      <c r="P13108" t="s">
        <v>16398</v>
      </c>
    </row>
    <row r="13109" spans="2:16" x14ac:dyDescent="0.25">
      <c r="B13109" t="s">
        <v>4</v>
      </c>
      <c r="C13109" t="s">
        <v>16</v>
      </c>
      <c r="D13109" s="6">
        <v>0</v>
      </c>
      <c r="E13109" s="6">
        <v>0</v>
      </c>
      <c r="F13109" s="18">
        <v>370.5</v>
      </c>
      <c r="G13109" t="s">
        <v>2222</v>
      </c>
      <c r="H13109" t="s">
        <v>2245</v>
      </c>
      <c r="I13109" t="s">
        <v>16399</v>
      </c>
      <c r="J13109" t="s">
        <v>16400</v>
      </c>
      <c r="L13109" s="5"/>
      <c r="P13109" t="s">
        <v>16400</v>
      </c>
    </row>
    <row r="13110" spans="2:16" x14ac:dyDescent="0.25">
      <c r="B13110" t="s">
        <v>4</v>
      </c>
      <c r="C13110" t="s">
        <v>16</v>
      </c>
      <c r="D13110" s="6">
        <v>0</v>
      </c>
      <c r="E13110" s="6">
        <v>0</v>
      </c>
      <c r="F13110" s="18">
        <v>370.5</v>
      </c>
      <c r="G13110" t="s">
        <v>2222</v>
      </c>
      <c r="H13110" t="s">
        <v>15211</v>
      </c>
      <c r="I13110" t="s">
        <v>16401</v>
      </c>
      <c r="J13110" t="s">
        <v>16402</v>
      </c>
      <c r="L13110" s="5"/>
      <c r="P13110" t="s">
        <v>16402</v>
      </c>
    </row>
    <row r="13111" spans="2:16" x14ac:dyDescent="0.25">
      <c r="B13111" t="s">
        <v>4</v>
      </c>
      <c r="C13111" t="s">
        <v>16</v>
      </c>
      <c r="D13111" s="6">
        <v>0</v>
      </c>
      <c r="E13111" s="6">
        <v>0</v>
      </c>
      <c r="F13111" s="18">
        <v>248.5</v>
      </c>
      <c r="G13111" t="s">
        <v>2222</v>
      </c>
      <c r="H13111" t="s">
        <v>2237</v>
      </c>
      <c r="I13111" t="s">
        <v>6180</v>
      </c>
      <c r="J13111" t="s">
        <v>16403</v>
      </c>
      <c r="L13111" s="5"/>
      <c r="P13111" t="s">
        <v>16403</v>
      </c>
    </row>
    <row r="13112" spans="2:16" x14ac:dyDescent="0.25">
      <c r="B13112" t="s">
        <v>4</v>
      </c>
      <c r="C13112" t="s">
        <v>16</v>
      </c>
      <c r="D13112" s="6">
        <v>0</v>
      </c>
      <c r="E13112" s="6">
        <v>0</v>
      </c>
      <c r="F13112" s="18">
        <v>259</v>
      </c>
      <c r="G13112" t="s">
        <v>2222</v>
      </c>
      <c r="H13112" t="s">
        <v>2246</v>
      </c>
      <c r="I13112" t="s">
        <v>8178</v>
      </c>
      <c r="J13112" t="s">
        <v>16404</v>
      </c>
      <c r="L13112" s="5"/>
      <c r="P13112" t="s">
        <v>16404</v>
      </c>
    </row>
    <row r="13113" spans="2:16" x14ac:dyDescent="0.25">
      <c r="B13113" t="s">
        <v>4</v>
      </c>
      <c r="C13113" t="s">
        <v>16</v>
      </c>
      <c r="D13113" s="6">
        <v>0</v>
      </c>
      <c r="E13113" s="6">
        <v>0</v>
      </c>
      <c r="F13113" s="18">
        <v>254</v>
      </c>
      <c r="G13113" t="s">
        <v>2222</v>
      </c>
      <c r="H13113" t="s">
        <v>2238</v>
      </c>
      <c r="I13113" t="s">
        <v>6185</v>
      </c>
      <c r="J13113" t="s">
        <v>16405</v>
      </c>
      <c r="L13113" s="5"/>
      <c r="P13113" t="s">
        <v>16405</v>
      </c>
    </row>
    <row r="13114" spans="2:16" x14ac:dyDescent="0.25">
      <c r="B13114" t="s">
        <v>4</v>
      </c>
      <c r="C13114" t="s">
        <v>16</v>
      </c>
      <c r="D13114" s="6">
        <v>0</v>
      </c>
      <c r="E13114" s="6">
        <v>0</v>
      </c>
      <c r="F13114" s="18">
        <v>254</v>
      </c>
      <c r="G13114" t="s">
        <v>2222</v>
      </c>
      <c r="H13114" t="s">
        <v>2247</v>
      </c>
      <c r="I13114" t="s">
        <v>8179</v>
      </c>
      <c r="J13114" t="s">
        <v>16406</v>
      </c>
      <c r="L13114" s="5"/>
      <c r="P13114" t="s">
        <v>16406</v>
      </c>
    </row>
    <row r="13115" spans="2:16" x14ac:dyDescent="0.25">
      <c r="B13115" t="s">
        <v>4</v>
      </c>
      <c r="C13115" t="s">
        <v>16</v>
      </c>
      <c r="D13115" s="6">
        <v>0</v>
      </c>
      <c r="E13115" s="6">
        <v>0</v>
      </c>
      <c r="F13115" s="18">
        <v>370.5</v>
      </c>
      <c r="G13115" t="s">
        <v>2222</v>
      </c>
      <c r="H13115" t="s">
        <v>2248</v>
      </c>
      <c r="I13115" t="s">
        <v>16407</v>
      </c>
      <c r="J13115" t="s">
        <v>16408</v>
      </c>
      <c r="L13115" s="5"/>
      <c r="P13115" t="s">
        <v>16408</v>
      </c>
    </row>
    <row r="13116" spans="2:16" x14ac:dyDescent="0.25">
      <c r="B13116" t="s">
        <v>4</v>
      </c>
      <c r="C13116" t="s">
        <v>16</v>
      </c>
      <c r="D13116" s="6">
        <v>0</v>
      </c>
      <c r="E13116" s="6">
        <v>0</v>
      </c>
      <c r="F13116" s="18">
        <v>195.5</v>
      </c>
      <c r="G13116" t="s">
        <v>2237</v>
      </c>
      <c r="H13116" t="s">
        <v>2190</v>
      </c>
      <c r="I13116" t="s">
        <v>8180</v>
      </c>
      <c r="J13116" t="s">
        <v>16409</v>
      </c>
      <c r="L13116" s="5"/>
      <c r="P13116" t="s">
        <v>16409</v>
      </c>
    </row>
    <row r="13117" spans="2:16" x14ac:dyDescent="0.25">
      <c r="B13117" t="s">
        <v>4</v>
      </c>
      <c r="C13117" t="s">
        <v>16</v>
      </c>
      <c r="D13117" s="6">
        <v>0</v>
      </c>
      <c r="E13117" s="6">
        <v>0</v>
      </c>
      <c r="F13117" s="18">
        <v>195.5</v>
      </c>
      <c r="G13117" t="s">
        <v>2237</v>
      </c>
      <c r="H13117" t="s">
        <v>2191</v>
      </c>
      <c r="I13117" t="s">
        <v>8181</v>
      </c>
      <c r="J13117" t="s">
        <v>16410</v>
      </c>
      <c r="L13117" s="5"/>
      <c r="P13117" t="s">
        <v>16410</v>
      </c>
    </row>
    <row r="13118" spans="2:16" x14ac:dyDescent="0.25">
      <c r="B13118" t="s">
        <v>4</v>
      </c>
      <c r="C13118" t="s">
        <v>16</v>
      </c>
      <c r="D13118" s="6">
        <v>0</v>
      </c>
      <c r="E13118" s="6">
        <v>0</v>
      </c>
      <c r="F13118" s="18">
        <v>248.5</v>
      </c>
      <c r="G13118" t="s">
        <v>2237</v>
      </c>
      <c r="H13118" t="s">
        <v>2192</v>
      </c>
      <c r="I13118" t="s">
        <v>837</v>
      </c>
      <c r="J13118" t="s">
        <v>16411</v>
      </c>
      <c r="L13118" s="5"/>
      <c r="P13118" t="s">
        <v>16411</v>
      </c>
    </row>
    <row r="13119" spans="2:16" x14ac:dyDescent="0.25">
      <c r="B13119" t="s">
        <v>4</v>
      </c>
      <c r="C13119" t="s">
        <v>16</v>
      </c>
      <c r="D13119" s="6">
        <v>0</v>
      </c>
      <c r="E13119" s="6">
        <v>0</v>
      </c>
      <c r="F13119" s="18">
        <v>248.5</v>
      </c>
      <c r="G13119" t="s">
        <v>2237</v>
      </c>
      <c r="H13119" t="s">
        <v>2183</v>
      </c>
      <c r="I13119" t="s">
        <v>713</v>
      </c>
      <c r="J13119" t="s">
        <v>16412</v>
      </c>
      <c r="L13119" s="5"/>
      <c r="P13119" t="s">
        <v>16412</v>
      </c>
    </row>
    <row r="13120" spans="2:16" x14ac:dyDescent="0.25">
      <c r="B13120" t="s">
        <v>4</v>
      </c>
      <c r="C13120" t="s">
        <v>16</v>
      </c>
      <c r="D13120" s="6">
        <v>0</v>
      </c>
      <c r="E13120" s="6">
        <v>0</v>
      </c>
      <c r="F13120" s="18">
        <v>248.5</v>
      </c>
      <c r="G13120" t="s">
        <v>2237</v>
      </c>
      <c r="H13120" t="s">
        <v>2193</v>
      </c>
      <c r="I13120" t="s">
        <v>8182</v>
      </c>
      <c r="J13120" t="s">
        <v>16413</v>
      </c>
      <c r="L13120" s="5"/>
      <c r="P13120" t="s">
        <v>16413</v>
      </c>
    </row>
    <row r="13121" spans="2:16" x14ac:dyDescent="0.25">
      <c r="B13121" t="s">
        <v>4</v>
      </c>
      <c r="C13121" t="s">
        <v>16</v>
      </c>
      <c r="D13121" s="6">
        <v>0</v>
      </c>
      <c r="E13121" s="6">
        <v>0</v>
      </c>
      <c r="F13121" s="18">
        <v>160</v>
      </c>
      <c r="G13121" t="s">
        <v>2237</v>
      </c>
      <c r="H13121" t="s">
        <v>2194</v>
      </c>
      <c r="I13121" t="s">
        <v>8183</v>
      </c>
      <c r="J13121" t="s">
        <v>16414</v>
      </c>
      <c r="L13121" s="5"/>
      <c r="P13121" t="s">
        <v>16414</v>
      </c>
    </row>
    <row r="13122" spans="2:16" x14ac:dyDescent="0.25">
      <c r="B13122" t="s">
        <v>4</v>
      </c>
      <c r="C13122" t="s">
        <v>16</v>
      </c>
      <c r="D13122" s="6">
        <v>0</v>
      </c>
      <c r="E13122" s="6">
        <v>0</v>
      </c>
      <c r="F13122" s="18">
        <v>137.5</v>
      </c>
      <c r="G13122" t="s">
        <v>2237</v>
      </c>
      <c r="H13122" t="s">
        <v>2195</v>
      </c>
      <c r="I13122" t="s">
        <v>8184</v>
      </c>
      <c r="J13122" t="s">
        <v>16415</v>
      </c>
      <c r="L13122" s="5"/>
      <c r="P13122" t="s">
        <v>16415</v>
      </c>
    </row>
    <row r="13123" spans="2:16" x14ac:dyDescent="0.25">
      <c r="B13123" t="s">
        <v>4</v>
      </c>
      <c r="C13123" t="s">
        <v>16</v>
      </c>
      <c r="D13123" s="6">
        <v>0</v>
      </c>
      <c r="E13123" s="6">
        <v>0</v>
      </c>
      <c r="F13123" s="18">
        <v>137.5</v>
      </c>
      <c r="G13123" t="s">
        <v>2237</v>
      </c>
      <c r="H13123" t="s">
        <v>2196</v>
      </c>
      <c r="I13123" t="s">
        <v>8185</v>
      </c>
      <c r="J13123" t="s">
        <v>16416</v>
      </c>
      <c r="L13123" s="5"/>
      <c r="P13123" t="s">
        <v>16416</v>
      </c>
    </row>
    <row r="13124" spans="2:16" x14ac:dyDescent="0.25">
      <c r="B13124" t="s">
        <v>4</v>
      </c>
      <c r="C13124" t="s">
        <v>16</v>
      </c>
      <c r="D13124" s="6">
        <v>0</v>
      </c>
      <c r="E13124" s="6">
        <v>0</v>
      </c>
      <c r="F13124" s="18">
        <v>195.5</v>
      </c>
      <c r="G13124" t="s">
        <v>2237</v>
      </c>
      <c r="H13124" t="s">
        <v>2197</v>
      </c>
      <c r="I13124" t="s">
        <v>904</v>
      </c>
      <c r="J13124" t="s">
        <v>16417</v>
      </c>
      <c r="L13124" s="5"/>
      <c r="P13124" t="s">
        <v>16417</v>
      </c>
    </row>
    <row r="13125" spans="2:16" x14ac:dyDescent="0.25">
      <c r="B13125" t="s">
        <v>4</v>
      </c>
      <c r="C13125" t="s">
        <v>16</v>
      </c>
      <c r="D13125" s="6">
        <v>0</v>
      </c>
      <c r="E13125" s="6">
        <v>0</v>
      </c>
      <c r="F13125" s="18">
        <v>195.5</v>
      </c>
      <c r="G13125" t="s">
        <v>2237</v>
      </c>
      <c r="H13125" t="s">
        <v>2198</v>
      </c>
      <c r="I13125" t="s">
        <v>693</v>
      </c>
      <c r="J13125" t="s">
        <v>16418</v>
      </c>
      <c r="L13125" s="5"/>
      <c r="P13125" t="s">
        <v>16418</v>
      </c>
    </row>
    <row r="13126" spans="2:16" x14ac:dyDescent="0.25">
      <c r="B13126" t="s">
        <v>4</v>
      </c>
      <c r="C13126" t="s">
        <v>16</v>
      </c>
      <c r="D13126" s="6">
        <v>0</v>
      </c>
      <c r="E13126" s="6">
        <v>0</v>
      </c>
      <c r="F13126" s="18">
        <v>201</v>
      </c>
      <c r="G13126" t="s">
        <v>2237</v>
      </c>
      <c r="H13126" t="s">
        <v>2199</v>
      </c>
      <c r="I13126" t="s">
        <v>8186</v>
      </c>
      <c r="J13126" t="s">
        <v>16419</v>
      </c>
      <c r="L13126" s="5"/>
      <c r="P13126" t="s">
        <v>16419</v>
      </c>
    </row>
    <row r="13127" spans="2:16" x14ac:dyDescent="0.25">
      <c r="B13127" t="s">
        <v>4</v>
      </c>
      <c r="C13127" t="s">
        <v>16</v>
      </c>
      <c r="D13127" s="6">
        <v>0</v>
      </c>
      <c r="E13127" s="6">
        <v>0</v>
      </c>
      <c r="F13127" s="18">
        <v>248.5</v>
      </c>
      <c r="G13127" t="s">
        <v>2237</v>
      </c>
      <c r="H13127" t="s">
        <v>1014</v>
      </c>
      <c r="I13127" t="s">
        <v>8187</v>
      </c>
      <c r="J13127" t="s">
        <v>16420</v>
      </c>
      <c r="L13127" s="5"/>
      <c r="P13127" t="s">
        <v>16420</v>
      </c>
    </row>
    <row r="13128" spans="2:16" x14ac:dyDescent="0.25">
      <c r="B13128" t="s">
        <v>4</v>
      </c>
      <c r="C13128" t="s">
        <v>16</v>
      </c>
      <c r="D13128" s="6">
        <v>0</v>
      </c>
      <c r="E13128" s="6">
        <v>0</v>
      </c>
      <c r="F13128" s="18">
        <v>137.5</v>
      </c>
      <c r="G13128" t="s">
        <v>2237</v>
      </c>
      <c r="H13128" t="s">
        <v>2200</v>
      </c>
      <c r="I13128" t="s">
        <v>690</v>
      </c>
      <c r="J13128" t="s">
        <v>16421</v>
      </c>
      <c r="L13128" s="5"/>
      <c r="P13128" t="s">
        <v>16421</v>
      </c>
    </row>
    <row r="13129" spans="2:16" x14ac:dyDescent="0.25">
      <c r="B13129" t="s">
        <v>4</v>
      </c>
      <c r="C13129" t="s">
        <v>16</v>
      </c>
      <c r="D13129" s="6">
        <v>0</v>
      </c>
      <c r="E13129" s="6">
        <v>0</v>
      </c>
      <c r="F13129" s="18">
        <v>137.5</v>
      </c>
      <c r="G13129" t="s">
        <v>2237</v>
      </c>
      <c r="H13129" t="s">
        <v>2201</v>
      </c>
      <c r="I13129" t="s">
        <v>361</v>
      </c>
      <c r="J13129" t="s">
        <v>16422</v>
      </c>
      <c r="L13129" s="5"/>
      <c r="P13129" t="s">
        <v>16422</v>
      </c>
    </row>
    <row r="13130" spans="2:16" x14ac:dyDescent="0.25">
      <c r="B13130" t="s">
        <v>4</v>
      </c>
      <c r="C13130" t="s">
        <v>16</v>
      </c>
      <c r="D13130" s="6">
        <v>0</v>
      </c>
      <c r="E13130" s="6">
        <v>0</v>
      </c>
      <c r="F13130" s="18">
        <v>238</v>
      </c>
      <c r="G13130" t="s">
        <v>2237</v>
      </c>
      <c r="H13130" t="s">
        <v>2202</v>
      </c>
      <c r="I13130" t="s">
        <v>8188</v>
      </c>
      <c r="J13130" t="s">
        <v>16423</v>
      </c>
      <c r="L13130" s="5"/>
      <c r="P13130" t="s">
        <v>16423</v>
      </c>
    </row>
    <row r="13131" spans="2:16" x14ac:dyDescent="0.25">
      <c r="B13131" t="s">
        <v>4</v>
      </c>
      <c r="C13131" t="s">
        <v>16</v>
      </c>
      <c r="D13131" s="6">
        <v>0</v>
      </c>
      <c r="E13131" s="6">
        <v>0</v>
      </c>
      <c r="F13131" s="18">
        <v>195.5</v>
      </c>
      <c r="G13131" t="s">
        <v>2237</v>
      </c>
      <c r="H13131" t="s">
        <v>2203</v>
      </c>
      <c r="I13131" t="s">
        <v>688</v>
      </c>
      <c r="J13131" t="s">
        <v>16424</v>
      </c>
      <c r="L13131" s="5"/>
      <c r="P13131" t="s">
        <v>16424</v>
      </c>
    </row>
    <row r="13132" spans="2:16" x14ac:dyDescent="0.25">
      <c r="B13132" t="s">
        <v>4</v>
      </c>
      <c r="C13132" t="s">
        <v>16</v>
      </c>
      <c r="D13132" s="6">
        <v>0</v>
      </c>
      <c r="E13132" s="6">
        <v>0</v>
      </c>
      <c r="F13132" s="18">
        <v>195.5</v>
      </c>
      <c r="G13132" t="s">
        <v>2237</v>
      </c>
      <c r="H13132" t="s">
        <v>2204</v>
      </c>
      <c r="I13132" t="s">
        <v>8189</v>
      </c>
      <c r="J13132" t="s">
        <v>16425</v>
      </c>
      <c r="L13132" s="5"/>
      <c r="P13132" t="s">
        <v>16425</v>
      </c>
    </row>
    <row r="13133" spans="2:16" x14ac:dyDescent="0.25">
      <c r="B13133" t="s">
        <v>4</v>
      </c>
      <c r="C13133" t="s">
        <v>16</v>
      </c>
      <c r="D13133" s="6">
        <v>0</v>
      </c>
      <c r="E13133" s="6">
        <v>0</v>
      </c>
      <c r="F13133" s="18">
        <v>160</v>
      </c>
      <c r="G13133" t="s">
        <v>2237</v>
      </c>
      <c r="H13133" t="s">
        <v>2205</v>
      </c>
      <c r="I13133" t="s">
        <v>8190</v>
      </c>
      <c r="J13133" t="s">
        <v>16426</v>
      </c>
      <c r="L13133" s="5"/>
      <c r="P13133" t="s">
        <v>16426</v>
      </c>
    </row>
    <row r="13134" spans="2:16" x14ac:dyDescent="0.25">
      <c r="B13134" t="s">
        <v>4</v>
      </c>
      <c r="C13134" t="s">
        <v>16</v>
      </c>
      <c r="D13134" s="6">
        <v>0</v>
      </c>
      <c r="E13134" s="6">
        <v>0</v>
      </c>
      <c r="F13134" s="18">
        <v>137.5</v>
      </c>
      <c r="G13134" t="s">
        <v>2237</v>
      </c>
      <c r="H13134" t="s">
        <v>2206</v>
      </c>
      <c r="I13134" t="s">
        <v>826</v>
      </c>
      <c r="J13134" t="s">
        <v>16427</v>
      </c>
      <c r="L13134" s="5"/>
      <c r="P13134" t="s">
        <v>16427</v>
      </c>
    </row>
    <row r="13135" spans="2:16" x14ac:dyDescent="0.25">
      <c r="B13135" t="s">
        <v>4</v>
      </c>
      <c r="C13135" t="s">
        <v>16</v>
      </c>
      <c r="D13135" s="6">
        <v>0</v>
      </c>
      <c r="E13135" s="6">
        <v>0</v>
      </c>
      <c r="F13135" s="18">
        <v>160</v>
      </c>
      <c r="G13135" t="s">
        <v>2237</v>
      </c>
      <c r="H13135" t="s">
        <v>2207</v>
      </c>
      <c r="I13135" t="s">
        <v>8191</v>
      </c>
      <c r="J13135" t="s">
        <v>16428</v>
      </c>
      <c r="L13135" s="5"/>
      <c r="P13135" t="s">
        <v>16428</v>
      </c>
    </row>
    <row r="13136" spans="2:16" x14ac:dyDescent="0.25">
      <c r="B13136" t="s">
        <v>4</v>
      </c>
      <c r="C13136" t="s">
        <v>16</v>
      </c>
      <c r="D13136" s="6">
        <v>0</v>
      </c>
      <c r="E13136" s="6">
        <v>0</v>
      </c>
      <c r="F13136" s="18">
        <v>137.5</v>
      </c>
      <c r="G13136" t="s">
        <v>2237</v>
      </c>
      <c r="H13136" t="s">
        <v>2208</v>
      </c>
      <c r="I13136" t="s">
        <v>305</v>
      </c>
      <c r="J13136" t="s">
        <v>16429</v>
      </c>
      <c r="L13136" s="5"/>
      <c r="P13136" t="s">
        <v>16429</v>
      </c>
    </row>
    <row r="13137" spans="2:16" x14ac:dyDescent="0.25">
      <c r="B13137" t="s">
        <v>4</v>
      </c>
      <c r="C13137" t="s">
        <v>16</v>
      </c>
      <c r="D13137" s="6">
        <v>0</v>
      </c>
      <c r="E13137" s="6">
        <v>0</v>
      </c>
      <c r="F13137" s="18">
        <v>201</v>
      </c>
      <c r="G13137" t="s">
        <v>2237</v>
      </c>
      <c r="H13137" t="s">
        <v>2209</v>
      </c>
      <c r="I13137" t="s">
        <v>8192</v>
      </c>
      <c r="J13137" t="s">
        <v>16430</v>
      </c>
      <c r="L13137" s="5"/>
      <c r="P13137" t="s">
        <v>16430</v>
      </c>
    </row>
    <row r="13138" spans="2:16" x14ac:dyDescent="0.25">
      <c r="B13138" t="s">
        <v>4</v>
      </c>
      <c r="C13138" t="s">
        <v>16</v>
      </c>
      <c r="D13138" s="6">
        <v>0</v>
      </c>
      <c r="E13138" s="6">
        <v>0</v>
      </c>
      <c r="F13138" s="18">
        <v>238</v>
      </c>
      <c r="G13138" t="s">
        <v>2237</v>
      </c>
      <c r="H13138" t="s">
        <v>2210</v>
      </c>
      <c r="I13138" t="s">
        <v>470</v>
      </c>
      <c r="J13138" t="s">
        <v>16431</v>
      </c>
      <c r="L13138" s="5"/>
      <c r="P13138" t="s">
        <v>16431</v>
      </c>
    </row>
    <row r="13139" spans="2:16" x14ac:dyDescent="0.25">
      <c r="B13139" t="s">
        <v>4</v>
      </c>
      <c r="C13139" t="s">
        <v>16</v>
      </c>
      <c r="D13139" s="6">
        <v>0</v>
      </c>
      <c r="E13139" s="6">
        <v>0</v>
      </c>
      <c r="F13139" s="18">
        <v>195.5</v>
      </c>
      <c r="G13139" t="s">
        <v>2237</v>
      </c>
      <c r="H13139" t="s">
        <v>2211</v>
      </c>
      <c r="I13139" t="s">
        <v>321</v>
      </c>
      <c r="J13139" t="s">
        <v>16432</v>
      </c>
      <c r="L13139" s="5"/>
      <c r="P13139" t="s">
        <v>16432</v>
      </c>
    </row>
    <row r="13140" spans="2:16" x14ac:dyDescent="0.25">
      <c r="B13140" t="s">
        <v>4</v>
      </c>
      <c r="C13140" t="s">
        <v>16</v>
      </c>
      <c r="D13140" s="6">
        <v>0</v>
      </c>
      <c r="E13140" s="6">
        <v>0</v>
      </c>
      <c r="F13140" s="18">
        <v>248.5</v>
      </c>
      <c r="G13140" t="s">
        <v>2237</v>
      </c>
      <c r="H13140" t="s">
        <v>2212</v>
      </c>
      <c r="I13140" t="s">
        <v>8193</v>
      </c>
      <c r="J13140" t="s">
        <v>16433</v>
      </c>
      <c r="L13140" s="5"/>
      <c r="P13140" t="s">
        <v>16433</v>
      </c>
    </row>
    <row r="13141" spans="2:16" x14ac:dyDescent="0.25">
      <c r="B13141" t="s">
        <v>4</v>
      </c>
      <c r="C13141" t="s">
        <v>16</v>
      </c>
      <c r="D13141" s="6">
        <v>0</v>
      </c>
      <c r="E13141" s="6">
        <v>0</v>
      </c>
      <c r="F13141" s="18">
        <v>195.5</v>
      </c>
      <c r="G13141" t="s">
        <v>2237</v>
      </c>
      <c r="H13141" t="s">
        <v>2213</v>
      </c>
      <c r="I13141" t="s">
        <v>384</v>
      </c>
      <c r="J13141" t="s">
        <v>16434</v>
      </c>
      <c r="L13141" s="5"/>
      <c r="P13141" t="s">
        <v>16434</v>
      </c>
    </row>
    <row r="13142" spans="2:16" x14ac:dyDescent="0.25">
      <c r="B13142" t="s">
        <v>4</v>
      </c>
      <c r="C13142" t="s">
        <v>16</v>
      </c>
      <c r="D13142" s="6">
        <v>0</v>
      </c>
      <c r="E13142" s="6">
        <v>0</v>
      </c>
      <c r="F13142" s="18">
        <v>201</v>
      </c>
      <c r="G13142" t="s">
        <v>2237</v>
      </c>
      <c r="H13142" t="s">
        <v>2214</v>
      </c>
      <c r="I13142" t="s">
        <v>8194</v>
      </c>
      <c r="J13142" t="s">
        <v>16435</v>
      </c>
      <c r="L13142" s="5"/>
      <c r="P13142" t="s">
        <v>16435</v>
      </c>
    </row>
    <row r="13143" spans="2:16" x14ac:dyDescent="0.25">
      <c r="B13143" t="s">
        <v>4</v>
      </c>
      <c r="C13143" t="s">
        <v>16</v>
      </c>
      <c r="D13143" s="6">
        <v>0</v>
      </c>
      <c r="E13143" s="6">
        <v>0</v>
      </c>
      <c r="F13143" s="18">
        <v>201</v>
      </c>
      <c r="G13143" t="s">
        <v>2237</v>
      </c>
      <c r="H13143" t="s">
        <v>2215</v>
      </c>
      <c r="I13143" t="s">
        <v>8195</v>
      </c>
      <c r="J13143" t="s">
        <v>16436</v>
      </c>
      <c r="L13143" s="5"/>
      <c r="P13143" t="s">
        <v>16436</v>
      </c>
    </row>
    <row r="13144" spans="2:16" x14ac:dyDescent="0.25">
      <c r="B13144" t="s">
        <v>4</v>
      </c>
      <c r="C13144" t="s">
        <v>16</v>
      </c>
      <c r="D13144" s="6">
        <v>0</v>
      </c>
      <c r="E13144" s="6">
        <v>0</v>
      </c>
      <c r="F13144" s="18">
        <v>160</v>
      </c>
      <c r="G13144" t="s">
        <v>2237</v>
      </c>
      <c r="H13144" t="s">
        <v>2216</v>
      </c>
      <c r="I13144" t="s">
        <v>8196</v>
      </c>
      <c r="J13144" t="s">
        <v>16437</v>
      </c>
      <c r="L13144" s="5"/>
      <c r="P13144" t="s">
        <v>16437</v>
      </c>
    </row>
    <row r="13145" spans="2:16" x14ac:dyDescent="0.25">
      <c r="B13145" t="s">
        <v>4</v>
      </c>
      <c r="C13145" t="s">
        <v>16</v>
      </c>
      <c r="D13145" s="6">
        <v>0</v>
      </c>
      <c r="E13145" s="6">
        <v>0</v>
      </c>
      <c r="F13145" s="18">
        <v>137.5</v>
      </c>
      <c r="G13145" t="s">
        <v>2237</v>
      </c>
      <c r="H13145" t="s">
        <v>2217</v>
      </c>
      <c r="I13145" t="s">
        <v>8197</v>
      </c>
      <c r="J13145" t="s">
        <v>16438</v>
      </c>
      <c r="L13145" s="5"/>
      <c r="P13145" t="s">
        <v>16438</v>
      </c>
    </row>
    <row r="13146" spans="2:16" x14ac:dyDescent="0.25">
      <c r="B13146" t="s">
        <v>4</v>
      </c>
      <c r="C13146" t="s">
        <v>16</v>
      </c>
      <c r="D13146" s="6">
        <v>0</v>
      </c>
      <c r="E13146" s="6">
        <v>0</v>
      </c>
      <c r="F13146" s="18">
        <v>248.5</v>
      </c>
      <c r="G13146" t="s">
        <v>2237</v>
      </c>
      <c r="H13146" t="s">
        <v>2218</v>
      </c>
      <c r="I13146" t="s">
        <v>8198</v>
      </c>
      <c r="J13146" t="s">
        <v>16439</v>
      </c>
      <c r="L13146" s="5"/>
      <c r="P13146" t="s">
        <v>16439</v>
      </c>
    </row>
    <row r="13147" spans="2:16" x14ac:dyDescent="0.25">
      <c r="B13147" t="s">
        <v>4</v>
      </c>
      <c r="C13147" t="s">
        <v>16</v>
      </c>
      <c r="D13147" s="6">
        <v>0</v>
      </c>
      <c r="E13147" s="6">
        <v>0</v>
      </c>
      <c r="F13147" s="18">
        <v>248.5</v>
      </c>
      <c r="G13147" t="s">
        <v>2237</v>
      </c>
      <c r="H13147" t="s">
        <v>2219</v>
      </c>
      <c r="I13147" t="s">
        <v>8199</v>
      </c>
      <c r="J13147" t="s">
        <v>16440</v>
      </c>
      <c r="L13147" s="5"/>
      <c r="P13147" t="s">
        <v>16440</v>
      </c>
    </row>
    <row r="13148" spans="2:16" x14ac:dyDescent="0.25">
      <c r="B13148" t="s">
        <v>4</v>
      </c>
      <c r="C13148" t="s">
        <v>16</v>
      </c>
      <c r="D13148" s="6">
        <v>0</v>
      </c>
      <c r="E13148" s="6">
        <v>0</v>
      </c>
      <c r="F13148" s="18">
        <v>160</v>
      </c>
      <c r="G13148" t="s">
        <v>2237</v>
      </c>
      <c r="H13148" t="s">
        <v>2220</v>
      </c>
      <c r="I13148" t="s">
        <v>8200</v>
      </c>
      <c r="J13148" t="s">
        <v>16441</v>
      </c>
      <c r="L13148" s="5"/>
      <c r="P13148" t="s">
        <v>16441</v>
      </c>
    </row>
    <row r="13149" spans="2:16" x14ac:dyDescent="0.25">
      <c r="B13149" t="s">
        <v>4</v>
      </c>
      <c r="C13149" t="s">
        <v>16</v>
      </c>
      <c r="D13149" s="6">
        <v>0</v>
      </c>
      <c r="E13149" s="6">
        <v>0</v>
      </c>
      <c r="F13149" s="18">
        <v>137.5</v>
      </c>
      <c r="G13149" t="s">
        <v>2237</v>
      </c>
      <c r="H13149" t="s">
        <v>2221</v>
      </c>
      <c r="I13149" t="s">
        <v>900</v>
      </c>
      <c r="J13149" t="s">
        <v>16442</v>
      </c>
      <c r="L13149" s="5"/>
      <c r="P13149" t="s">
        <v>16442</v>
      </c>
    </row>
    <row r="13150" spans="2:16" x14ac:dyDescent="0.25">
      <c r="B13150" t="s">
        <v>4</v>
      </c>
      <c r="C13150" t="s">
        <v>16</v>
      </c>
      <c r="D13150" s="6">
        <v>0</v>
      </c>
      <c r="E13150" s="6">
        <v>0</v>
      </c>
      <c r="F13150" s="18">
        <v>238</v>
      </c>
      <c r="G13150" t="s">
        <v>2237</v>
      </c>
      <c r="H13150" t="s">
        <v>2222</v>
      </c>
      <c r="I13150" t="s">
        <v>8201</v>
      </c>
      <c r="J13150" t="s">
        <v>16443</v>
      </c>
      <c r="L13150" s="5"/>
      <c r="P13150" t="s">
        <v>16443</v>
      </c>
    </row>
    <row r="13151" spans="2:16" x14ac:dyDescent="0.25">
      <c r="B13151" t="s">
        <v>4</v>
      </c>
      <c r="C13151" t="s">
        <v>16</v>
      </c>
      <c r="D13151" s="6">
        <v>0</v>
      </c>
      <c r="E13151" s="6">
        <v>0</v>
      </c>
      <c r="F13151" s="18">
        <v>248.5</v>
      </c>
      <c r="G13151" t="s">
        <v>2237</v>
      </c>
      <c r="H13151" t="s">
        <v>2223</v>
      </c>
      <c r="I13151" t="s">
        <v>8202</v>
      </c>
      <c r="J13151" t="s">
        <v>16444</v>
      </c>
      <c r="L13151" s="5"/>
      <c r="P13151" t="s">
        <v>16444</v>
      </c>
    </row>
    <row r="13152" spans="2:16" x14ac:dyDescent="0.25">
      <c r="B13152" t="s">
        <v>4</v>
      </c>
      <c r="C13152" t="s">
        <v>16</v>
      </c>
      <c r="D13152" s="6">
        <v>0</v>
      </c>
      <c r="E13152" s="6">
        <v>0</v>
      </c>
      <c r="F13152" s="18">
        <v>137.5</v>
      </c>
      <c r="G13152" t="s">
        <v>2237</v>
      </c>
      <c r="H13152" t="s">
        <v>2224</v>
      </c>
      <c r="I13152" t="s">
        <v>8203</v>
      </c>
      <c r="J13152" t="s">
        <v>16445</v>
      </c>
      <c r="L13152" s="5"/>
      <c r="P13152" t="s">
        <v>16445</v>
      </c>
    </row>
    <row r="13153" spans="2:16" x14ac:dyDescent="0.25">
      <c r="B13153" t="s">
        <v>4</v>
      </c>
      <c r="C13153" t="s">
        <v>16</v>
      </c>
      <c r="D13153" s="6">
        <v>0</v>
      </c>
      <c r="E13153" s="6">
        <v>0</v>
      </c>
      <c r="F13153" s="18">
        <v>160</v>
      </c>
      <c r="G13153" t="s">
        <v>2237</v>
      </c>
      <c r="H13153" t="s">
        <v>2225</v>
      </c>
      <c r="I13153" t="s">
        <v>8204</v>
      </c>
      <c r="J13153" t="s">
        <v>16446</v>
      </c>
      <c r="L13153" s="5"/>
      <c r="P13153" t="s">
        <v>16446</v>
      </c>
    </row>
    <row r="13154" spans="2:16" x14ac:dyDescent="0.25">
      <c r="B13154" t="s">
        <v>4</v>
      </c>
      <c r="C13154" t="s">
        <v>16</v>
      </c>
      <c r="D13154" s="6">
        <v>0</v>
      </c>
      <c r="E13154" s="6">
        <v>0</v>
      </c>
      <c r="F13154" s="18">
        <v>195.5</v>
      </c>
      <c r="G13154" t="s">
        <v>2237</v>
      </c>
      <c r="H13154" t="s">
        <v>2226</v>
      </c>
      <c r="I13154" t="s">
        <v>8205</v>
      </c>
      <c r="J13154" t="s">
        <v>16447</v>
      </c>
      <c r="L13154" s="5"/>
      <c r="P13154" t="s">
        <v>16447</v>
      </c>
    </row>
    <row r="13155" spans="2:16" x14ac:dyDescent="0.25">
      <c r="B13155" t="s">
        <v>4</v>
      </c>
      <c r="C13155" t="s">
        <v>16</v>
      </c>
      <c r="D13155" s="6">
        <v>0</v>
      </c>
      <c r="E13155" s="6">
        <v>0</v>
      </c>
      <c r="F13155" s="18">
        <v>201</v>
      </c>
      <c r="G13155" t="s">
        <v>2237</v>
      </c>
      <c r="H13155" t="s">
        <v>2227</v>
      </c>
      <c r="I13155" t="s">
        <v>8206</v>
      </c>
      <c r="J13155" t="s">
        <v>16448</v>
      </c>
      <c r="L13155" s="5"/>
      <c r="P13155" t="s">
        <v>16448</v>
      </c>
    </row>
    <row r="13156" spans="2:16" x14ac:dyDescent="0.25">
      <c r="B13156" t="s">
        <v>4</v>
      </c>
      <c r="C13156" t="s">
        <v>16</v>
      </c>
      <c r="D13156" s="6">
        <v>0</v>
      </c>
      <c r="E13156" s="6">
        <v>0</v>
      </c>
      <c r="F13156" s="18">
        <v>195.5</v>
      </c>
      <c r="G13156" t="s">
        <v>2237</v>
      </c>
      <c r="H13156" t="s">
        <v>2228</v>
      </c>
      <c r="I13156" t="s">
        <v>8207</v>
      </c>
      <c r="J13156" t="s">
        <v>16449</v>
      </c>
      <c r="L13156" s="5"/>
      <c r="P13156" t="s">
        <v>16449</v>
      </c>
    </row>
    <row r="13157" spans="2:16" x14ac:dyDescent="0.25">
      <c r="B13157" t="s">
        <v>4</v>
      </c>
      <c r="C13157" t="s">
        <v>16</v>
      </c>
      <c r="D13157" s="6">
        <v>0</v>
      </c>
      <c r="E13157" s="6">
        <v>0</v>
      </c>
      <c r="F13157" s="18">
        <v>238</v>
      </c>
      <c r="G13157" t="s">
        <v>2237</v>
      </c>
      <c r="H13157" t="s">
        <v>2229</v>
      </c>
      <c r="I13157" t="s">
        <v>580</v>
      </c>
      <c r="J13157" t="s">
        <v>16450</v>
      </c>
      <c r="L13157" s="5"/>
      <c r="P13157" t="s">
        <v>16450</v>
      </c>
    </row>
    <row r="13158" spans="2:16" x14ac:dyDescent="0.25">
      <c r="B13158" t="s">
        <v>4</v>
      </c>
      <c r="C13158" t="s">
        <v>16</v>
      </c>
      <c r="D13158" s="6">
        <v>0</v>
      </c>
      <c r="E13158" s="6">
        <v>0</v>
      </c>
      <c r="F13158" s="18">
        <v>248.5</v>
      </c>
      <c r="G13158" t="s">
        <v>2237</v>
      </c>
      <c r="H13158" t="s">
        <v>2230</v>
      </c>
      <c r="I13158" t="s">
        <v>8208</v>
      </c>
      <c r="J13158" t="s">
        <v>16451</v>
      </c>
      <c r="L13158" s="5"/>
      <c r="P13158" t="s">
        <v>16451</v>
      </c>
    </row>
    <row r="13159" spans="2:16" x14ac:dyDescent="0.25">
      <c r="B13159" t="s">
        <v>4</v>
      </c>
      <c r="C13159" t="s">
        <v>16</v>
      </c>
      <c r="D13159" s="6">
        <v>0</v>
      </c>
      <c r="E13159" s="6">
        <v>0</v>
      </c>
      <c r="F13159" s="18">
        <v>137.5</v>
      </c>
      <c r="G13159" t="s">
        <v>2237</v>
      </c>
      <c r="H13159" t="s">
        <v>2231</v>
      </c>
      <c r="I13159" t="s">
        <v>8209</v>
      </c>
      <c r="J13159" t="s">
        <v>16452</v>
      </c>
      <c r="L13159" s="5"/>
      <c r="P13159" t="s">
        <v>16452</v>
      </c>
    </row>
    <row r="13160" spans="2:16" x14ac:dyDescent="0.25">
      <c r="B13160" t="s">
        <v>4</v>
      </c>
      <c r="C13160" t="s">
        <v>16</v>
      </c>
      <c r="D13160" s="6">
        <v>0</v>
      </c>
      <c r="E13160" s="6">
        <v>0</v>
      </c>
      <c r="F13160" s="18">
        <v>160</v>
      </c>
      <c r="G13160" t="s">
        <v>2237</v>
      </c>
      <c r="H13160" t="s">
        <v>2232</v>
      </c>
      <c r="I13160" t="s">
        <v>8210</v>
      </c>
      <c r="J13160" t="s">
        <v>16453</v>
      </c>
      <c r="L13160" s="5"/>
      <c r="P13160" t="s">
        <v>16453</v>
      </c>
    </row>
    <row r="13161" spans="2:16" x14ac:dyDescent="0.25">
      <c r="B13161" t="s">
        <v>4</v>
      </c>
      <c r="C13161" t="s">
        <v>16</v>
      </c>
      <c r="D13161" s="6">
        <v>0</v>
      </c>
      <c r="E13161" s="6">
        <v>0</v>
      </c>
      <c r="F13161" s="18">
        <v>248.5</v>
      </c>
      <c r="G13161" t="s">
        <v>2237</v>
      </c>
      <c r="H13161" t="s">
        <v>2233</v>
      </c>
      <c r="I13161" t="s">
        <v>8211</v>
      </c>
      <c r="J13161" t="s">
        <v>16454</v>
      </c>
      <c r="L13161" s="5"/>
      <c r="P13161" t="s">
        <v>16454</v>
      </c>
    </row>
    <row r="13162" spans="2:16" x14ac:dyDescent="0.25">
      <c r="B13162" t="s">
        <v>4</v>
      </c>
      <c r="C13162" t="s">
        <v>16</v>
      </c>
      <c r="D13162" s="6">
        <v>0</v>
      </c>
      <c r="E13162" s="6">
        <v>0</v>
      </c>
      <c r="F13162" s="18">
        <v>201</v>
      </c>
      <c r="G13162" t="s">
        <v>2237</v>
      </c>
      <c r="H13162" t="s">
        <v>2234</v>
      </c>
      <c r="I13162" t="s">
        <v>8212</v>
      </c>
      <c r="J13162" t="s">
        <v>16455</v>
      </c>
      <c r="L13162" s="5"/>
      <c r="P13162" t="s">
        <v>16455</v>
      </c>
    </row>
    <row r="13163" spans="2:16" x14ac:dyDescent="0.25">
      <c r="B13163" t="s">
        <v>4</v>
      </c>
      <c r="C13163" t="s">
        <v>16</v>
      </c>
      <c r="D13163" s="6">
        <v>0</v>
      </c>
      <c r="E13163" s="6">
        <v>0</v>
      </c>
      <c r="F13163" s="18">
        <v>160</v>
      </c>
      <c r="G13163" t="s">
        <v>2237</v>
      </c>
      <c r="H13163" t="s">
        <v>2235</v>
      </c>
      <c r="I13163" t="s">
        <v>8213</v>
      </c>
      <c r="J13163" t="s">
        <v>16456</v>
      </c>
      <c r="L13163" s="5"/>
      <c r="P13163" t="s">
        <v>16456</v>
      </c>
    </row>
    <row r="13164" spans="2:16" x14ac:dyDescent="0.25">
      <c r="B13164" t="s">
        <v>4</v>
      </c>
      <c r="C13164" t="s">
        <v>16</v>
      </c>
      <c r="D13164" s="6">
        <v>0</v>
      </c>
      <c r="E13164" s="6">
        <v>0</v>
      </c>
      <c r="F13164" s="18">
        <v>248.5</v>
      </c>
      <c r="G13164" t="s">
        <v>2237</v>
      </c>
      <c r="H13164" t="s">
        <v>2236</v>
      </c>
      <c r="I13164" t="s">
        <v>8214</v>
      </c>
      <c r="J13164" t="s">
        <v>16457</v>
      </c>
      <c r="L13164" s="5"/>
      <c r="P13164" t="s">
        <v>16457</v>
      </c>
    </row>
    <row r="13165" spans="2:16" x14ac:dyDescent="0.25">
      <c r="B13165" t="s">
        <v>4</v>
      </c>
      <c r="C13165" t="s">
        <v>16</v>
      </c>
      <c r="D13165" s="6">
        <v>0</v>
      </c>
      <c r="E13165" s="6">
        <v>0</v>
      </c>
      <c r="F13165" s="18">
        <v>174.5</v>
      </c>
      <c r="G13165" t="s">
        <v>2223</v>
      </c>
      <c r="H13165" t="s">
        <v>2239</v>
      </c>
      <c r="I13165" t="s">
        <v>8215</v>
      </c>
      <c r="J13165" t="s">
        <v>16458</v>
      </c>
      <c r="L13165" s="5"/>
      <c r="P13165" t="s">
        <v>16458</v>
      </c>
    </row>
    <row r="13166" spans="2:16" x14ac:dyDescent="0.25">
      <c r="B13166" t="s">
        <v>4</v>
      </c>
      <c r="C13166" t="s">
        <v>16</v>
      </c>
      <c r="D13166" s="6">
        <v>0</v>
      </c>
      <c r="E13166" s="6">
        <v>0</v>
      </c>
      <c r="F13166" s="18">
        <v>158.5</v>
      </c>
      <c r="G13166" t="s">
        <v>2223</v>
      </c>
      <c r="H13166" t="s">
        <v>2240</v>
      </c>
      <c r="I13166" t="s">
        <v>8216</v>
      </c>
      <c r="J13166" t="s">
        <v>16459</v>
      </c>
      <c r="L13166" s="5"/>
      <c r="P13166" t="s">
        <v>16459</v>
      </c>
    </row>
    <row r="13167" spans="2:16" x14ac:dyDescent="0.25">
      <c r="B13167" t="s">
        <v>4</v>
      </c>
      <c r="C13167" t="s">
        <v>16</v>
      </c>
      <c r="D13167" s="6">
        <v>0</v>
      </c>
      <c r="E13167" s="6">
        <v>0</v>
      </c>
      <c r="F13167" s="18">
        <v>179.5</v>
      </c>
      <c r="G13167" t="s">
        <v>2223</v>
      </c>
      <c r="H13167" t="s">
        <v>2241</v>
      </c>
      <c r="I13167" t="s">
        <v>8217</v>
      </c>
      <c r="J13167" t="s">
        <v>16460</v>
      </c>
      <c r="L13167" s="5"/>
      <c r="P13167" t="s">
        <v>16460</v>
      </c>
    </row>
    <row r="13168" spans="2:16" x14ac:dyDescent="0.25">
      <c r="B13168" t="s">
        <v>4</v>
      </c>
      <c r="C13168" t="s">
        <v>16</v>
      </c>
      <c r="D13168" s="6">
        <v>0</v>
      </c>
      <c r="E13168" s="6">
        <v>0</v>
      </c>
      <c r="F13168" s="18">
        <v>280.5</v>
      </c>
      <c r="G13168" t="s">
        <v>2223</v>
      </c>
      <c r="H13168" t="s">
        <v>2242</v>
      </c>
      <c r="I13168" t="s">
        <v>8218</v>
      </c>
      <c r="J13168" t="s">
        <v>16461</v>
      </c>
      <c r="L13168" s="5"/>
      <c r="P13168" t="s">
        <v>16461</v>
      </c>
    </row>
    <row r="13169" spans="2:16" x14ac:dyDescent="0.25">
      <c r="B13169" t="s">
        <v>4</v>
      </c>
      <c r="C13169" t="s">
        <v>16</v>
      </c>
      <c r="D13169" s="6">
        <v>0</v>
      </c>
      <c r="E13169" s="6">
        <v>0</v>
      </c>
      <c r="F13169" s="18">
        <v>381</v>
      </c>
      <c r="G13169" t="s">
        <v>2223</v>
      </c>
      <c r="H13169" t="s">
        <v>2243</v>
      </c>
      <c r="I13169" t="s">
        <v>8219</v>
      </c>
      <c r="J13169" t="s">
        <v>16462</v>
      </c>
      <c r="L13169" s="5"/>
      <c r="P13169" t="s">
        <v>16462</v>
      </c>
    </row>
    <row r="13170" spans="2:16" x14ac:dyDescent="0.25">
      <c r="B13170" t="s">
        <v>4</v>
      </c>
      <c r="C13170" t="s">
        <v>16</v>
      </c>
      <c r="D13170" s="6">
        <v>0</v>
      </c>
      <c r="E13170" s="6">
        <v>0</v>
      </c>
      <c r="F13170" s="18">
        <v>280.5</v>
      </c>
      <c r="G13170" t="s">
        <v>2223</v>
      </c>
      <c r="H13170" t="s">
        <v>2244</v>
      </c>
      <c r="I13170" t="s">
        <v>8220</v>
      </c>
      <c r="J13170" t="s">
        <v>16463</v>
      </c>
      <c r="L13170" s="5"/>
      <c r="P13170" t="s">
        <v>16463</v>
      </c>
    </row>
    <row r="13171" spans="2:16" x14ac:dyDescent="0.25">
      <c r="B13171" t="s">
        <v>4</v>
      </c>
      <c r="C13171" t="s">
        <v>16</v>
      </c>
      <c r="D13171" s="6">
        <v>0</v>
      </c>
      <c r="E13171" s="6">
        <v>0</v>
      </c>
      <c r="F13171" s="18">
        <v>381</v>
      </c>
      <c r="G13171" t="s">
        <v>2223</v>
      </c>
      <c r="H13171" t="s">
        <v>2245</v>
      </c>
      <c r="I13171" t="s">
        <v>16464</v>
      </c>
      <c r="J13171" t="s">
        <v>16465</v>
      </c>
      <c r="L13171" s="5"/>
      <c r="P13171" t="s">
        <v>16465</v>
      </c>
    </row>
    <row r="13172" spans="2:16" x14ac:dyDescent="0.25">
      <c r="B13172" t="s">
        <v>4</v>
      </c>
      <c r="C13172" t="s">
        <v>16</v>
      </c>
      <c r="D13172" s="6">
        <v>0</v>
      </c>
      <c r="E13172" s="6">
        <v>0</v>
      </c>
      <c r="F13172" s="18">
        <v>381</v>
      </c>
      <c r="G13172" t="s">
        <v>2223</v>
      </c>
      <c r="H13172" t="s">
        <v>15211</v>
      </c>
      <c r="I13172" t="s">
        <v>16466</v>
      </c>
      <c r="J13172" t="s">
        <v>16467</v>
      </c>
      <c r="L13172" s="5"/>
      <c r="P13172" t="s">
        <v>16467</v>
      </c>
    </row>
    <row r="13173" spans="2:16" x14ac:dyDescent="0.25">
      <c r="B13173" t="s">
        <v>4</v>
      </c>
      <c r="C13173" t="s">
        <v>16</v>
      </c>
      <c r="D13173" s="6">
        <v>0</v>
      </c>
      <c r="E13173" s="6">
        <v>0</v>
      </c>
      <c r="F13173" s="18">
        <v>259</v>
      </c>
      <c r="G13173" t="s">
        <v>2223</v>
      </c>
      <c r="H13173" t="s">
        <v>2237</v>
      </c>
      <c r="I13173" t="s">
        <v>6273</v>
      </c>
      <c r="J13173" t="s">
        <v>16468</v>
      </c>
      <c r="L13173" s="5"/>
      <c r="P13173" t="s">
        <v>16468</v>
      </c>
    </row>
    <row r="13174" spans="2:16" x14ac:dyDescent="0.25">
      <c r="B13174" t="s">
        <v>4</v>
      </c>
      <c r="C13174" t="s">
        <v>16</v>
      </c>
      <c r="D13174" s="6">
        <v>0</v>
      </c>
      <c r="E13174" s="6">
        <v>0</v>
      </c>
      <c r="F13174" s="18">
        <v>280.5</v>
      </c>
      <c r="G13174" t="s">
        <v>2223</v>
      </c>
      <c r="H13174" t="s">
        <v>2246</v>
      </c>
      <c r="I13174" t="s">
        <v>8221</v>
      </c>
      <c r="J13174" t="s">
        <v>16469</v>
      </c>
      <c r="L13174" s="5"/>
      <c r="P13174" t="s">
        <v>16469</v>
      </c>
    </row>
    <row r="13175" spans="2:16" x14ac:dyDescent="0.25">
      <c r="B13175" t="s">
        <v>4</v>
      </c>
      <c r="C13175" t="s">
        <v>16</v>
      </c>
      <c r="D13175" s="6">
        <v>0</v>
      </c>
      <c r="E13175" s="6">
        <v>0</v>
      </c>
      <c r="F13175" s="18">
        <v>264.5</v>
      </c>
      <c r="G13175" t="s">
        <v>2223</v>
      </c>
      <c r="H13175" t="s">
        <v>2238</v>
      </c>
      <c r="I13175" t="s">
        <v>6279</v>
      </c>
      <c r="J13175" t="s">
        <v>16470</v>
      </c>
      <c r="L13175" s="5"/>
      <c r="P13175" t="s">
        <v>16470</v>
      </c>
    </row>
    <row r="13176" spans="2:16" x14ac:dyDescent="0.25">
      <c r="B13176" t="s">
        <v>4</v>
      </c>
      <c r="C13176" t="s">
        <v>16</v>
      </c>
      <c r="D13176" s="6">
        <v>0</v>
      </c>
      <c r="E13176" s="6">
        <v>0</v>
      </c>
      <c r="F13176" s="18">
        <v>190.5</v>
      </c>
      <c r="G13176" t="s">
        <v>2223</v>
      </c>
      <c r="H13176" t="s">
        <v>2247</v>
      </c>
      <c r="I13176" t="s">
        <v>8222</v>
      </c>
      <c r="J13176" t="s">
        <v>16471</v>
      </c>
      <c r="L13176" s="5"/>
      <c r="P13176" t="s">
        <v>16471</v>
      </c>
    </row>
    <row r="13177" spans="2:16" x14ac:dyDescent="0.25">
      <c r="B13177" t="s">
        <v>4</v>
      </c>
      <c r="C13177" t="s">
        <v>16</v>
      </c>
      <c r="D13177" s="6">
        <v>0</v>
      </c>
      <c r="E13177" s="6">
        <v>0</v>
      </c>
      <c r="F13177" s="18">
        <v>381</v>
      </c>
      <c r="G13177" t="s">
        <v>2223</v>
      </c>
      <c r="H13177" t="s">
        <v>2248</v>
      </c>
      <c r="I13177" t="s">
        <v>16472</v>
      </c>
      <c r="J13177" t="s">
        <v>16473</v>
      </c>
      <c r="L13177" s="5"/>
      <c r="P13177" t="s">
        <v>16473</v>
      </c>
    </row>
    <row r="13178" spans="2:16" x14ac:dyDescent="0.25">
      <c r="B13178" t="s">
        <v>4</v>
      </c>
      <c r="C13178" t="s">
        <v>16</v>
      </c>
      <c r="D13178" s="6">
        <v>0</v>
      </c>
      <c r="E13178" s="6">
        <v>0</v>
      </c>
      <c r="F13178" s="18">
        <v>238</v>
      </c>
      <c r="G13178" t="s">
        <v>2224</v>
      </c>
      <c r="H13178" t="s">
        <v>2239</v>
      </c>
      <c r="I13178" t="s">
        <v>8223</v>
      </c>
      <c r="J13178" t="s">
        <v>16474</v>
      </c>
      <c r="L13178" s="5"/>
      <c r="P13178" t="s">
        <v>16474</v>
      </c>
    </row>
    <row r="13179" spans="2:16" x14ac:dyDescent="0.25">
      <c r="B13179" t="s">
        <v>4</v>
      </c>
      <c r="C13179" t="s">
        <v>16</v>
      </c>
      <c r="D13179" s="6">
        <v>0</v>
      </c>
      <c r="E13179" s="6">
        <v>0</v>
      </c>
      <c r="F13179" s="18">
        <v>254</v>
      </c>
      <c r="G13179" t="s">
        <v>2224</v>
      </c>
      <c r="H13179" t="s">
        <v>2240</v>
      </c>
      <c r="I13179" t="s">
        <v>8224</v>
      </c>
      <c r="J13179" t="s">
        <v>16475</v>
      </c>
      <c r="L13179" s="5"/>
      <c r="P13179" t="s">
        <v>16475</v>
      </c>
    </row>
    <row r="13180" spans="2:16" x14ac:dyDescent="0.25">
      <c r="B13180" t="s">
        <v>4</v>
      </c>
      <c r="C13180" t="s">
        <v>16</v>
      </c>
      <c r="D13180" s="6">
        <v>0</v>
      </c>
      <c r="E13180" s="6">
        <v>0</v>
      </c>
      <c r="F13180" s="18">
        <v>217</v>
      </c>
      <c r="G13180" t="s">
        <v>2224</v>
      </c>
      <c r="H13180" t="s">
        <v>2241</v>
      </c>
      <c r="I13180" t="s">
        <v>8225</v>
      </c>
      <c r="J13180" t="s">
        <v>16476</v>
      </c>
      <c r="L13180" s="5"/>
      <c r="P13180" t="s">
        <v>16476</v>
      </c>
    </row>
    <row r="13181" spans="2:16" x14ac:dyDescent="0.25">
      <c r="B13181" t="s">
        <v>4</v>
      </c>
      <c r="C13181" t="s">
        <v>16</v>
      </c>
      <c r="D13181" s="6">
        <v>0</v>
      </c>
      <c r="E13181" s="6">
        <v>0</v>
      </c>
      <c r="F13181" s="18">
        <v>169</v>
      </c>
      <c r="G13181" t="s">
        <v>2224</v>
      </c>
      <c r="H13181" t="s">
        <v>2242</v>
      </c>
      <c r="I13181" t="s">
        <v>8226</v>
      </c>
      <c r="J13181" t="s">
        <v>16477</v>
      </c>
      <c r="L13181" s="5"/>
      <c r="P13181" t="s">
        <v>16477</v>
      </c>
    </row>
    <row r="13182" spans="2:16" x14ac:dyDescent="0.25">
      <c r="B13182" t="s">
        <v>4</v>
      </c>
      <c r="C13182" t="s">
        <v>16</v>
      </c>
      <c r="D13182" s="6">
        <v>0</v>
      </c>
      <c r="E13182" s="6">
        <v>0</v>
      </c>
      <c r="F13182" s="18">
        <v>269.5</v>
      </c>
      <c r="G13182" t="s">
        <v>2224</v>
      </c>
      <c r="H13182" t="s">
        <v>2243</v>
      </c>
      <c r="I13182" t="s">
        <v>8227</v>
      </c>
      <c r="J13182" t="s">
        <v>16478</v>
      </c>
      <c r="L13182" s="5"/>
      <c r="P13182" t="s">
        <v>16478</v>
      </c>
    </row>
    <row r="13183" spans="2:16" x14ac:dyDescent="0.25">
      <c r="B13183" t="s">
        <v>4</v>
      </c>
      <c r="C13183" t="s">
        <v>16</v>
      </c>
      <c r="D13183" s="6">
        <v>0</v>
      </c>
      <c r="E13183" s="6">
        <v>0</v>
      </c>
      <c r="F13183" s="18">
        <v>169</v>
      </c>
      <c r="G13183" t="s">
        <v>2224</v>
      </c>
      <c r="H13183" t="s">
        <v>2244</v>
      </c>
      <c r="I13183" t="s">
        <v>8228</v>
      </c>
      <c r="J13183" t="s">
        <v>16479</v>
      </c>
      <c r="L13183" s="5"/>
      <c r="P13183" t="s">
        <v>16479</v>
      </c>
    </row>
    <row r="13184" spans="2:16" x14ac:dyDescent="0.25">
      <c r="B13184" t="s">
        <v>4</v>
      </c>
      <c r="C13184" t="s">
        <v>16</v>
      </c>
      <c r="D13184" s="6">
        <v>0</v>
      </c>
      <c r="E13184" s="6">
        <v>0</v>
      </c>
      <c r="F13184" s="18">
        <v>269.5</v>
      </c>
      <c r="G13184" t="s">
        <v>2224</v>
      </c>
      <c r="H13184" t="s">
        <v>2245</v>
      </c>
      <c r="I13184" t="s">
        <v>16480</v>
      </c>
      <c r="J13184" t="s">
        <v>16481</v>
      </c>
      <c r="L13184" s="5"/>
      <c r="P13184" t="s">
        <v>16481</v>
      </c>
    </row>
    <row r="13185" spans="2:16" x14ac:dyDescent="0.25">
      <c r="B13185" t="s">
        <v>4</v>
      </c>
      <c r="C13185" t="s">
        <v>16</v>
      </c>
      <c r="D13185" s="6">
        <v>0</v>
      </c>
      <c r="E13185" s="6">
        <v>0</v>
      </c>
      <c r="F13185" s="18">
        <v>269.5</v>
      </c>
      <c r="G13185" t="s">
        <v>2224</v>
      </c>
      <c r="H13185" t="s">
        <v>15211</v>
      </c>
      <c r="I13185" t="s">
        <v>16482</v>
      </c>
      <c r="J13185" t="s">
        <v>16483</v>
      </c>
      <c r="L13185" s="5"/>
      <c r="P13185" t="s">
        <v>16483</v>
      </c>
    </row>
    <row r="13186" spans="2:16" x14ac:dyDescent="0.25">
      <c r="B13186" t="s">
        <v>4</v>
      </c>
      <c r="C13186" t="s">
        <v>16</v>
      </c>
      <c r="D13186" s="6">
        <v>0</v>
      </c>
      <c r="E13186" s="6">
        <v>0</v>
      </c>
      <c r="F13186" s="18">
        <v>148</v>
      </c>
      <c r="G13186" t="s">
        <v>2224</v>
      </c>
      <c r="H13186" t="s">
        <v>2237</v>
      </c>
      <c r="I13186" t="s">
        <v>585</v>
      </c>
      <c r="J13186" t="s">
        <v>16484</v>
      </c>
      <c r="L13186" s="5"/>
      <c r="P13186" t="s">
        <v>16484</v>
      </c>
    </row>
    <row r="13187" spans="2:16" x14ac:dyDescent="0.25">
      <c r="B13187" t="s">
        <v>4</v>
      </c>
      <c r="C13187" t="s">
        <v>16</v>
      </c>
      <c r="D13187" s="6">
        <v>0</v>
      </c>
      <c r="E13187" s="6">
        <v>0</v>
      </c>
      <c r="F13187" s="18">
        <v>169</v>
      </c>
      <c r="G13187" t="s">
        <v>2224</v>
      </c>
      <c r="H13187" t="s">
        <v>2246</v>
      </c>
      <c r="I13187" t="s">
        <v>8229</v>
      </c>
      <c r="J13187" t="s">
        <v>16485</v>
      </c>
      <c r="L13187" s="5"/>
      <c r="P13187" t="s">
        <v>16485</v>
      </c>
    </row>
    <row r="13188" spans="2:16" x14ac:dyDescent="0.25">
      <c r="B13188" t="s">
        <v>4</v>
      </c>
      <c r="C13188" t="s">
        <v>16</v>
      </c>
      <c r="D13188" s="6">
        <v>0</v>
      </c>
      <c r="E13188" s="6">
        <v>0</v>
      </c>
      <c r="F13188" s="18">
        <v>153</v>
      </c>
      <c r="G13188" t="s">
        <v>2224</v>
      </c>
      <c r="H13188" t="s">
        <v>2238</v>
      </c>
      <c r="I13188" t="s">
        <v>6351</v>
      </c>
      <c r="J13188" t="s">
        <v>16486</v>
      </c>
      <c r="L13188" s="5"/>
      <c r="P13188" t="s">
        <v>16486</v>
      </c>
    </row>
    <row r="13189" spans="2:16" x14ac:dyDescent="0.25">
      <c r="B13189" t="s">
        <v>4</v>
      </c>
      <c r="C13189" t="s">
        <v>16</v>
      </c>
      <c r="D13189" s="6">
        <v>0</v>
      </c>
      <c r="E13189" s="6">
        <v>0</v>
      </c>
      <c r="F13189" s="18">
        <v>243</v>
      </c>
      <c r="G13189" t="s">
        <v>2224</v>
      </c>
      <c r="H13189" t="s">
        <v>2247</v>
      </c>
      <c r="I13189" t="s">
        <v>8230</v>
      </c>
      <c r="J13189" t="s">
        <v>16487</v>
      </c>
      <c r="L13189" s="5"/>
      <c r="P13189" t="s">
        <v>16487</v>
      </c>
    </row>
    <row r="13190" spans="2:16" x14ac:dyDescent="0.25">
      <c r="B13190" t="s">
        <v>4</v>
      </c>
      <c r="C13190" t="s">
        <v>16</v>
      </c>
      <c r="D13190" s="6">
        <v>0</v>
      </c>
      <c r="E13190" s="6">
        <v>0</v>
      </c>
      <c r="F13190" s="18">
        <v>269.5</v>
      </c>
      <c r="G13190" t="s">
        <v>2224</v>
      </c>
      <c r="H13190" t="s">
        <v>2248</v>
      </c>
      <c r="I13190" t="s">
        <v>16488</v>
      </c>
      <c r="J13190" t="s">
        <v>16489</v>
      </c>
      <c r="L13190" s="5"/>
      <c r="P13190" t="s">
        <v>16489</v>
      </c>
    </row>
    <row r="13191" spans="2:16" x14ac:dyDescent="0.25">
      <c r="B13191" t="s">
        <v>4</v>
      </c>
      <c r="C13191" t="s">
        <v>16</v>
      </c>
      <c r="D13191" s="6">
        <v>0</v>
      </c>
      <c r="E13191" s="6">
        <v>0</v>
      </c>
      <c r="F13191" s="18">
        <v>206</v>
      </c>
      <c r="G13191" t="s">
        <v>2246</v>
      </c>
      <c r="H13191" t="s">
        <v>2190</v>
      </c>
      <c r="I13191" t="s">
        <v>8231</v>
      </c>
      <c r="J13191" t="s">
        <v>16490</v>
      </c>
      <c r="L13191" s="5"/>
      <c r="P13191" t="s">
        <v>16490</v>
      </c>
    </row>
    <row r="13192" spans="2:16" x14ac:dyDescent="0.25">
      <c r="B13192" t="s">
        <v>4</v>
      </c>
      <c r="C13192" t="s">
        <v>16</v>
      </c>
      <c r="D13192" s="6">
        <v>0</v>
      </c>
      <c r="E13192" s="6">
        <v>0</v>
      </c>
      <c r="F13192" s="18">
        <v>206</v>
      </c>
      <c r="G13192" t="s">
        <v>2246</v>
      </c>
      <c r="H13192" t="s">
        <v>2191</v>
      </c>
      <c r="I13192" t="s">
        <v>8232</v>
      </c>
      <c r="J13192" t="s">
        <v>16491</v>
      </c>
      <c r="L13192" s="5"/>
      <c r="P13192" t="s">
        <v>16491</v>
      </c>
    </row>
    <row r="13193" spans="2:16" x14ac:dyDescent="0.25">
      <c r="B13193" t="s">
        <v>4</v>
      </c>
      <c r="C13193" t="s">
        <v>16</v>
      </c>
      <c r="D13193" s="6">
        <v>0</v>
      </c>
      <c r="E13193" s="6">
        <v>0</v>
      </c>
      <c r="F13193" s="18">
        <v>269.5</v>
      </c>
      <c r="G13193" t="s">
        <v>2246</v>
      </c>
      <c r="H13193" t="s">
        <v>2192</v>
      </c>
      <c r="I13193" t="s">
        <v>8233</v>
      </c>
      <c r="J13193" t="s">
        <v>16492</v>
      </c>
      <c r="L13193" s="5"/>
      <c r="P13193" t="s">
        <v>16492</v>
      </c>
    </row>
    <row r="13194" spans="2:16" x14ac:dyDescent="0.25">
      <c r="B13194" t="s">
        <v>4</v>
      </c>
      <c r="C13194" t="s">
        <v>16</v>
      </c>
      <c r="D13194" s="6">
        <v>0</v>
      </c>
      <c r="E13194" s="6">
        <v>0</v>
      </c>
      <c r="F13194" s="18">
        <v>269.5</v>
      </c>
      <c r="G13194" t="s">
        <v>2246</v>
      </c>
      <c r="H13194" t="s">
        <v>2183</v>
      </c>
      <c r="I13194" t="s">
        <v>8234</v>
      </c>
      <c r="J13194" t="s">
        <v>16493</v>
      </c>
      <c r="L13194" s="5"/>
      <c r="P13194" t="s">
        <v>16493</v>
      </c>
    </row>
    <row r="13195" spans="2:16" x14ac:dyDescent="0.25">
      <c r="B13195" t="s">
        <v>4</v>
      </c>
      <c r="C13195" t="s">
        <v>16</v>
      </c>
      <c r="D13195" s="6">
        <v>0</v>
      </c>
      <c r="E13195" s="6">
        <v>0</v>
      </c>
      <c r="F13195" s="18">
        <v>269.5</v>
      </c>
      <c r="G13195" t="s">
        <v>2246</v>
      </c>
      <c r="H13195" t="s">
        <v>2193</v>
      </c>
      <c r="I13195" t="s">
        <v>8235</v>
      </c>
      <c r="J13195" t="s">
        <v>16494</v>
      </c>
      <c r="L13195" s="5"/>
      <c r="P13195" t="s">
        <v>16494</v>
      </c>
    </row>
    <row r="13196" spans="2:16" x14ac:dyDescent="0.25">
      <c r="B13196" t="s">
        <v>4</v>
      </c>
      <c r="C13196" t="s">
        <v>16</v>
      </c>
      <c r="D13196" s="6">
        <v>0</v>
      </c>
      <c r="E13196" s="6">
        <v>0</v>
      </c>
      <c r="F13196" s="18">
        <v>170</v>
      </c>
      <c r="G13196" t="s">
        <v>2246</v>
      </c>
      <c r="H13196" t="s">
        <v>2194</v>
      </c>
      <c r="I13196" t="s">
        <v>8236</v>
      </c>
      <c r="J13196" t="s">
        <v>16495</v>
      </c>
      <c r="L13196" s="5"/>
      <c r="P13196" t="s">
        <v>16495</v>
      </c>
    </row>
    <row r="13197" spans="2:16" x14ac:dyDescent="0.25">
      <c r="B13197" t="s">
        <v>4</v>
      </c>
      <c r="C13197" t="s">
        <v>16</v>
      </c>
      <c r="D13197" s="6">
        <v>0</v>
      </c>
      <c r="E13197" s="6">
        <v>0</v>
      </c>
      <c r="F13197" s="18">
        <v>158.5</v>
      </c>
      <c r="G13197" t="s">
        <v>2246</v>
      </c>
      <c r="H13197" t="s">
        <v>2195</v>
      </c>
      <c r="I13197" t="s">
        <v>8237</v>
      </c>
      <c r="J13197" t="s">
        <v>16496</v>
      </c>
      <c r="L13197" s="5"/>
      <c r="P13197" t="s">
        <v>16496</v>
      </c>
    </row>
    <row r="13198" spans="2:16" x14ac:dyDescent="0.25">
      <c r="B13198" t="s">
        <v>4</v>
      </c>
      <c r="C13198" t="s">
        <v>16</v>
      </c>
      <c r="D13198" s="6">
        <v>0</v>
      </c>
      <c r="E13198" s="6">
        <v>0</v>
      </c>
      <c r="F13198" s="18">
        <v>158.5</v>
      </c>
      <c r="G13198" t="s">
        <v>2246</v>
      </c>
      <c r="H13198" t="s">
        <v>2196</v>
      </c>
      <c r="I13198" t="s">
        <v>8238</v>
      </c>
      <c r="J13198" t="s">
        <v>16497</v>
      </c>
      <c r="L13198" s="5"/>
      <c r="P13198" t="s">
        <v>16497</v>
      </c>
    </row>
    <row r="13199" spans="2:16" x14ac:dyDescent="0.25">
      <c r="B13199" t="s">
        <v>4</v>
      </c>
      <c r="C13199" t="s">
        <v>16</v>
      </c>
      <c r="D13199" s="6">
        <v>0</v>
      </c>
      <c r="E13199" s="6">
        <v>0</v>
      </c>
      <c r="F13199" s="18">
        <v>206</v>
      </c>
      <c r="G13199" t="s">
        <v>2246</v>
      </c>
      <c r="H13199" t="s">
        <v>2197</v>
      </c>
      <c r="I13199" t="s">
        <v>8239</v>
      </c>
      <c r="J13199" t="s">
        <v>16498</v>
      </c>
      <c r="L13199" s="5"/>
      <c r="P13199" t="s">
        <v>16498</v>
      </c>
    </row>
    <row r="13200" spans="2:16" x14ac:dyDescent="0.25">
      <c r="B13200" t="s">
        <v>4</v>
      </c>
      <c r="C13200" t="s">
        <v>16</v>
      </c>
      <c r="D13200" s="6">
        <v>0</v>
      </c>
      <c r="E13200" s="6">
        <v>0</v>
      </c>
      <c r="F13200" s="18">
        <v>206</v>
      </c>
      <c r="G13200" t="s">
        <v>2246</v>
      </c>
      <c r="H13200" t="s">
        <v>2198</v>
      </c>
      <c r="I13200" t="s">
        <v>8240</v>
      </c>
      <c r="J13200" t="s">
        <v>16499</v>
      </c>
      <c r="L13200" s="5"/>
      <c r="P13200" t="s">
        <v>16499</v>
      </c>
    </row>
    <row r="13201" spans="2:16" x14ac:dyDescent="0.25">
      <c r="B13201" t="s">
        <v>4</v>
      </c>
      <c r="C13201" t="s">
        <v>16</v>
      </c>
      <c r="D13201" s="6">
        <v>0</v>
      </c>
      <c r="E13201" s="6">
        <v>0</v>
      </c>
      <c r="F13201" s="18">
        <v>211.5</v>
      </c>
      <c r="G13201" t="s">
        <v>2246</v>
      </c>
      <c r="H13201" t="s">
        <v>2199</v>
      </c>
      <c r="I13201" t="s">
        <v>8241</v>
      </c>
      <c r="J13201" t="s">
        <v>16500</v>
      </c>
      <c r="L13201" s="5"/>
      <c r="P13201" t="s">
        <v>16500</v>
      </c>
    </row>
    <row r="13202" spans="2:16" x14ac:dyDescent="0.25">
      <c r="B13202" t="s">
        <v>4</v>
      </c>
      <c r="C13202" t="s">
        <v>16</v>
      </c>
      <c r="D13202" s="6">
        <v>0</v>
      </c>
      <c r="E13202" s="6">
        <v>0</v>
      </c>
      <c r="F13202" s="18">
        <v>269.5</v>
      </c>
      <c r="G13202" t="s">
        <v>2246</v>
      </c>
      <c r="H13202" t="s">
        <v>1014</v>
      </c>
      <c r="I13202" t="s">
        <v>8242</v>
      </c>
      <c r="J13202" t="s">
        <v>16501</v>
      </c>
      <c r="L13202" s="5"/>
      <c r="P13202" t="s">
        <v>16501</v>
      </c>
    </row>
    <row r="13203" spans="2:16" x14ac:dyDescent="0.25">
      <c r="B13203" t="s">
        <v>4</v>
      </c>
      <c r="C13203" t="s">
        <v>16</v>
      </c>
      <c r="D13203" s="6">
        <v>0</v>
      </c>
      <c r="E13203" s="6">
        <v>0</v>
      </c>
      <c r="F13203" s="18">
        <v>158.5</v>
      </c>
      <c r="G13203" t="s">
        <v>2246</v>
      </c>
      <c r="H13203" t="s">
        <v>2200</v>
      </c>
      <c r="I13203" t="s">
        <v>8243</v>
      </c>
      <c r="J13203" t="s">
        <v>16502</v>
      </c>
      <c r="L13203" s="5"/>
      <c r="P13203" t="s">
        <v>16502</v>
      </c>
    </row>
    <row r="13204" spans="2:16" x14ac:dyDescent="0.25">
      <c r="B13204" t="s">
        <v>4</v>
      </c>
      <c r="C13204" t="s">
        <v>16</v>
      </c>
      <c r="D13204" s="6">
        <v>0</v>
      </c>
      <c r="E13204" s="6">
        <v>0</v>
      </c>
      <c r="F13204" s="18">
        <v>158.5</v>
      </c>
      <c r="G13204" t="s">
        <v>2246</v>
      </c>
      <c r="H13204" t="s">
        <v>2201</v>
      </c>
      <c r="I13204" t="s">
        <v>8244</v>
      </c>
      <c r="J13204" t="s">
        <v>16503</v>
      </c>
      <c r="L13204" s="5"/>
      <c r="P13204" t="s">
        <v>16503</v>
      </c>
    </row>
    <row r="13205" spans="2:16" x14ac:dyDescent="0.25">
      <c r="B13205" t="s">
        <v>4</v>
      </c>
      <c r="C13205" t="s">
        <v>16</v>
      </c>
      <c r="D13205" s="6">
        <v>0</v>
      </c>
      <c r="E13205" s="6">
        <v>0</v>
      </c>
      <c r="F13205" s="18">
        <v>248.5</v>
      </c>
      <c r="G13205" t="s">
        <v>2246</v>
      </c>
      <c r="H13205" t="s">
        <v>2202</v>
      </c>
      <c r="I13205" t="s">
        <v>8245</v>
      </c>
      <c r="J13205" t="s">
        <v>16504</v>
      </c>
      <c r="L13205" s="5"/>
      <c r="P13205" t="s">
        <v>16504</v>
      </c>
    </row>
    <row r="13206" spans="2:16" x14ac:dyDescent="0.25">
      <c r="B13206" t="s">
        <v>4</v>
      </c>
      <c r="C13206" t="s">
        <v>16</v>
      </c>
      <c r="D13206" s="6">
        <v>0</v>
      </c>
      <c r="E13206" s="6">
        <v>0</v>
      </c>
      <c r="F13206" s="18">
        <v>206</v>
      </c>
      <c r="G13206" t="s">
        <v>2246</v>
      </c>
      <c r="H13206" t="s">
        <v>2203</v>
      </c>
      <c r="I13206" t="s">
        <v>8246</v>
      </c>
      <c r="J13206" t="s">
        <v>16505</v>
      </c>
      <c r="L13206" s="5"/>
      <c r="P13206" t="s">
        <v>16505</v>
      </c>
    </row>
    <row r="13207" spans="2:16" x14ac:dyDescent="0.25">
      <c r="B13207" t="s">
        <v>4</v>
      </c>
      <c r="C13207" t="s">
        <v>16</v>
      </c>
      <c r="D13207" s="6">
        <v>0</v>
      </c>
      <c r="E13207" s="6">
        <v>0</v>
      </c>
      <c r="F13207" s="18">
        <v>206</v>
      </c>
      <c r="G13207" t="s">
        <v>2246</v>
      </c>
      <c r="H13207" t="s">
        <v>2204</v>
      </c>
      <c r="I13207" t="s">
        <v>8247</v>
      </c>
      <c r="J13207" t="s">
        <v>16506</v>
      </c>
      <c r="L13207" s="5"/>
      <c r="P13207" t="s">
        <v>16506</v>
      </c>
    </row>
    <row r="13208" spans="2:16" x14ac:dyDescent="0.25">
      <c r="B13208" t="s">
        <v>4</v>
      </c>
      <c r="C13208" t="s">
        <v>16</v>
      </c>
      <c r="D13208" s="6">
        <v>0</v>
      </c>
      <c r="E13208" s="6">
        <v>0</v>
      </c>
      <c r="F13208" s="18">
        <v>170</v>
      </c>
      <c r="G13208" t="s">
        <v>2246</v>
      </c>
      <c r="H13208" t="s">
        <v>2205</v>
      </c>
      <c r="I13208" t="s">
        <v>8248</v>
      </c>
      <c r="J13208" t="s">
        <v>16507</v>
      </c>
      <c r="L13208" s="5"/>
      <c r="P13208" t="s">
        <v>16507</v>
      </c>
    </row>
    <row r="13209" spans="2:16" x14ac:dyDescent="0.25">
      <c r="B13209" t="s">
        <v>4</v>
      </c>
      <c r="C13209" t="s">
        <v>16</v>
      </c>
      <c r="D13209" s="6">
        <v>0</v>
      </c>
      <c r="E13209" s="6">
        <v>0</v>
      </c>
      <c r="F13209" s="18">
        <v>158.5</v>
      </c>
      <c r="G13209" t="s">
        <v>2246</v>
      </c>
      <c r="H13209" t="s">
        <v>2206</v>
      </c>
      <c r="I13209" t="s">
        <v>8249</v>
      </c>
      <c r="J13209" t="s">
        <v>16508</v>
      </c>
      <c r="L13209" s="5"/>
      <c r="P13209" t="s">
        <v>16508</v>
      </c>
    </row>
    <row r="13210" spans="2:16" x14ac:dyDescent="0.25">
      <c r="B13210" t="s">
        <v>4</v>
      </c>
      <c r="C13210" t="s">
        <v>16</v>
      </c>
      <c r="D13210" s="6">
        <v>0</v>
      </c>
      <c r="E13210" s="6">
        <v>0</v>
      </c>
      <c r="F13210" s="18">
        <v>170</v>
      </c>
      <c r="G13210" t="s">
        <v>2246</v>
      </c>
      <c r="H13210" t="s">
        <v>2207</v>
      </c>
      <c r="I13210" t="s">
        <v>8250</v>
      </c>
      <c r="J13210" t="s">
        <v>16509</v>
      </c>
      <c r="L13210" s="5"/>
      <c r="P13210" t="s">
        <v>16509</v>
      </c>
    </row>
    <row r="13211" spans="2:16" x14ac:dyDescent="0.25">
      <c r="B13211" t="s">
        <v>4</v>
      </c>
      <c r="C13211" t="s">
        <v>16</v>
      </c>
      <c r="D13211" s="6">
        <v>0</v>
      </c>
      <c r="E13211" s="6">
        <v>0</v>
      </c>
      <c r="F13211" s="18">
        <v>158.5</v>
      </c>
      <c r="G13211" t="s">
        <v>2246</v>
      </c>
      <c r="H13211" t="s">
        <v>2208</v>
      </c>
      <c r="I13211" t="s">
        <v>8251</v>
      </c>
      <c r="J13211" t="s">
        <v>16510</v>
      </c>
      <c r="L13211" s="5"/>
      <c r="P13211" t="s">
        <v>16510</v>
      </c>
    </row>
    <row r="13212" spans="2:16" x14ac:dyDescent="0.25">
      <c r="B13212" t="s">
        <v>4</v>
      </c>
      <c r="C13212" t="s">
        <v>16</v>
      </c>
      <c r="D13212" s="6">
        <v>0</v>
      </c>
      <c r="E13212" s="6">
        <v>0</v>
      </c>
      <c r="F13212" s="18">
        <v>211.5</v>
      </c>
      <c r="G13212" t="s">
        <v>2246</v>
      </c>
      <c r="H13212" t="s">
        <v>2209</v>
      </c>
      <c r="I13212" t="s">
        <v>8252</v>
      </c>
      <c r="J13212" t="s">
        <v>16511</v>
      </c>
      <c r="L13212" s="5"/>
      <c r="P13212" t="s">
        <v>16511</v>
      </c>
    </row>
    <row r="13213" spans="2:16" x14ac:dyDescent="0.25">
      <c r="B13213" t="s">
        <v>4</v>
      </c>
      <c r="C13213" t="s">
        <v>16</v>
      </c>
      <c r="D13213" s="6">
        <v>0</v>
      </c>
      <c r="E13213" s="6">
        <v>0</v>
      </c>
      <c r="F13213" s="18">
        <v>248.5</v>
      </c>
      <c r="G13213" t="s">
        <v>2246</v>
      </c>
      <c r="H13213" t="s">
        <v>2210</v>
      </c>
      <c r="I13213" t="s">
        <v>8253</v>
      </c>
      <c r="J13213" t="s">
        <v>16512</v>
      </c>
      <c r="L13213" s="5"/>
      <c r="P13213" t="s">
        <v>16512</v>
      </c>
    </row>
    <row r="13214" spans="2:16" x14ac:dyDescent="0.25">
      <c r="B13214" t="s">
        <v>4</v>
      </c>
      <c r="C13214" t="s">
        <v>16</v>
      </c>
      <c r="D13214" s="6">
        <v>0</v>
      </c>
      <c r="E13214" s="6">
        <v>0</v>
      </c>
      <c r="F13214" s="18">
        <v>206</v>
      </c>
      <c r="G13214" t="s">
        <v>2246</v>
      </c>
      <c r="H13214" t="s">
        <v>2211</v>
      </c>
      <c r="I13214" t="s">
        <v>8254</v>
      </c>
      <c r="J13214" t="s">
        <v>16513</v>
      </c>
      <c r="L13214" s="5"/>
      <c r="P13214" t="s">
        <v>16513</v>
      </c>
    </row>
    <row r="13215" spans="2:16" x14ac:dyDescent="0.25">
      <c r="B13215" t="s">
        <v>4</v>
      </c>
      <c r="C13215" t="s">
        <v>16</v>
      </c>
      <c r="D13215" s="6">
        <v>0</v>
      </c>
      <c r="E13215" s="6">
        <v>0</v>
      </c>
      <c r="F13215" s="18">
        <v>269.5</v>
      </c>
      <c r="G13215" t="s">
        <v>2246</v>
      </c>
      <c r="H13215" t="s">
        <v>2212</v>
      </c>
      <c r="I13215" t="s">
        <v>8255</v>
      </c>
      <c r="J13215" t="s">
        <v>16514</v>
      </c>
      <c r="L13215" s="5"/>
      <c r="P13215" t="s">
        <v>16514</v>
      </c>
    </row>
    <row r="13216" spans="2:16" x14ac:dyDescent="0.25">
      <c r="B13216" t="s">
        <v>4</v>
      </c>
      <c r="C13216" t="s">
        <v>16</v>
      </c>
      <c r="D13216" s="6">
        <v>0</v>
      </c>
      <c r="E13216" s="6">
        <v>0</v>
      </c>
      <c r="F13216" s="18">
        <v>206</v>
      </c>
      <c r="G13216" t="s">
        <v>2246</v>
      </c>
      <c r="H13216" t="s">
        <v>2213</v>
      </c>
      <c r="I13216" t="s">
        <v>8256</v>
      </c>
      <c r="J13216" t="s">
        <v>16515</v>
      </c>
      <c r="L13216" s="5"/>
      <c r="P13216" t="s">
        <v>16515</v>
      </c>
    </row>
    <row r="13217" spans="2:16" x14ac:dyDescent="0.25">
      <c r="B13217" t="s">
        <v>4</v>
      </c>
      <c r="C13217" t="s">
        <v>16</v>
      </c>
      <c r="D13217" s="6">
        <v>0</v>
      </c>
      <c r="E13217" s="6">
        <v>0</v>
      </c>
      <c r="F13217" s="18">
        <v>211.5</v>
      </c>
      <c r="G13217" t="s">
        <v>2246</v>
      </c>
      <c r="H13217" t="s">
        <v>2214</v>
      </c>
      <c r="I13217" t="s">
        <v>8257</v>
      </c>
      <c r="J13217" t="s">
        <v>16516</v>
      </c>
      <c r="L13217" s="5"/>
      <c r="P13217" t="s">
        <v>16516</v>
      </c>
    </row>
    <row r="13218" spans="2:16" x14ac:dyDescent="0.25">
      <c r="B13218" t="s">
        <v>4</v>
      </c>
      <c r="C13218" t="s">
        <v>16</v>
      </c>
      <c r="D13218" s="6">
        <v>0</v>
      </c>
      <c r="E13218" s="6">
        <v>0</v>
      </c>
      <c r="F13218" s="18">
        <v>211.5</v>
      </c>
      <c r="G13218" t="s">
        <v>2246</v>
      </c>
      <c r="H13218" t="s">
        <v>2215</v>
      </c>
      <c r="I13218" t="s">
        <v>8258</v>
      </c>
      <c r="J13218" t="s">
        <v>16517</v>
      </c>
      <c r="L13218" s="5"/>
      <c r="P13218" t="s">
        <v>16517</v>
      </c>
    </row>
    <row r="13219" spans="2:16" x14ac:dyDescent="0.25">
      <c r="B13219" t="s">
        <v>4</v>
      </c>
      <c r="C13219" t="s">
        <v>16</v>
      </c>
      <c r="D13219" s="6">
        <v>0</v>
      </c>
      <c r="E13219" s="6">
        <v>0</v>
      </c>
      <c r="F13219" s="18">
        <v>170</v>
      </c>
      <c r="G13219" t="s">
        <v>2246</v>
      </c>
      <c r="H13219" t="s">
        <v>2216</v>
      </c>
      <c r="I13219" t="s">
        <v>8259</v>
      </c>
      <c r="J13219" t="s">
        <v>16518</v>
      </c>
      <c r="L13219" s="5"/>
      <c r="P13219" t="s">
        <v>16518</v>
      </c>
    </row>
    <row r="13220" spans="2:16" x14ac:dyDescent="0.25">
      <c r="B13220" t="s">
        <v>4</v>
      </c>
      <c r="C13220" t="s">
        <v>16</v>
      </c>
      <c r="D13220" s="6">
        <v>0</v>
      </c>
      <c r="E13220" s="6">
        <v>0</v>
      </c>
      <c r="F13220" s="18">
        <v>158.5</v>
      </c>
      <c r="G13220" t="s">
        <v>2246</v>
      </c>
      <c r="H13220" t="s">
        <v>2217</v>
      </c>
      <c r="I13220" t="s">
        <v>8260</v>
      </c>
      <c r="J13220" t="s">
        <v>16519</v>
      </c>
      <c r="L13220" s="5"/>
      <c r="P13220" t="s">
        <v>16519</v>
      </c>
    </row>
    <row r="13221" spans="2:16" x14ac:dyDescent="0.25">
      <c r="B13221" t="s">
        <v>4</v>
      </c>
      <c r="C13221" t="s">
        <v>16</v>
      </c>
      <c r="D13221" s="6">
        <v>0</v>
      </c>
      <c r="E13221" s="6">
        <v>0</v>
      </c>
      <c r="F13221" s="18">
        <v>269.5</v>
      </c>
      <c r="G13221" t="s">
        <v>2246</v>
      </c>
      <c r="H13221" t="s">
        <v>2218</v>
      </c>
      <c r="I13221" t="s">
        <v>8261</v>
      </c>
      <c r="J13221" t="s">
        <v>16520</v>
      </c>
      <c r="L13221" s="5"/>
      <c r="P13221" t="s">
        <v>16520</v>
      </c>
    </row>
    <row r="13222" spans="2:16" x14ac:dyDescent="0.25">
      <c r="B13222" t="s">
        <v>4</v>
      </c>
      <c r="C13222" t="s">
        <v>16</v>
      </c>
      <c r="D13222" s="6">
        <v>0</v>
      </c>
      <c r="E13222" s="6">
        <v>0</v>
      </c>
      <c r="F13222" s="18">
        <v>269.5</v>
      </c>
      <c r="G13222" t="s">
        <v>2246</v>
      </c>
      <c r="H13222" t="s">
        <v>2219</v>
      </c>
      <c r="I13222" t="s">
        <v>8262</v>
      </c>
      <c r="J13222" t="s">
        <v>16521</v>
      </c>
      <c r="L13222" s="5"/>
      <c r="P13222" t="s">
        <v>16521</v>
      </c>
    </row>
    <row r="13223" spans="2:16" x14ac:dyDescent="0.25">
      <c r="B13223" t="s">
        <v>4</v>
      </c>
      <c r="C13223" t="s">
        <v>16</v>
      </c>
      <c r="D13223" s="6">
        <v>0</v>
      </c>
      <c r="E13223" s="6">
        <v>0</v>
      </c>
      <c r="F13223" s="18">
        <v>170</v>
      </c>
      <c r="G13223" t="s">
        <v>2246</v>
      </c>
      <c r="H13223" t="s">
        <v>2220</v>
      </c>
      <c r="I13223" t="s">
        <v>8263</v>
      </c>
      <c r="J13223" t="s">
        <v>16522</v>
      </c>
      <c r="L13223" s="5"/>
      <c r="P13223" t="s">
        <v>16522</v>
      </c>
    </row>
    <row r="13224" spans="2:16" x14ac:dyDescent="0.25">
      <c r="B13224" t="s">
        <v>4</v>
      </c>
      <c r="C13224" t="s">
        <v>16</v>
      </c>
      <c r="D13224" s="6">
        <v>0</v>
      </c>
      <c r="E13224" s="6">
        <v>0</v>
      </c>
      <c r="F13224" s="18">
        <v>158.5</v>
      </c>
      <c r="G13224" t="s">
        <v>2246</v>
      </c>
      <c r="H13224" t="s">
        <v>2221</v>
      </c>
      <c r="I13224" t="s">
        <v>8264</v>
      </c>
      <c r="J13224" t="s">
        <v>16523</v>
      </c>
      <c r="L13224" s="5"/>
      <c r="P13224" t="s">
        <v>16523</v>
      </c>
    </row>
    <row r="13225" spans="2:16" x14ac:dyDescent="0.25">
      <c r="B13225" t="s">
        <v>4</v>
      </c>
      <c r="C13225" t="s">
        <v>16</v>
      </c>
      <c r="D13225" s="6">
        <v>0</v>
      </c>
      <c r="E13225" s="6">
        <v>0</v>
      </c>
      <c r="F13225" s="18">
        <v>248.5</v>
      </c>
      <c r="G13225" t="s">
        <v>2246</v>
      </c>
      <c r="H13225" t="s">
        <v>2222</v>
      </c>
      <c r="I13225" t="s">
        <v>8265</v>
      </c>
      <c r="J13225" t="s">
        <v>16524</v>
      </c>
      <c r="L13225" s="5"/>
      <c r="P13225" t="s">
        <v>16524</v>
      </c>
    </row>
    <row r="13226" spans="2:16" x14ac:dyDescent="0.25">
      <c r="B13226" t="s">
        <v>4</v>
      </c>
      <c r="C13226" t="s">
        <v>16</v>
      </c>
      <c r="D13226" s="6">
        <v>0</v>
      </c>
      <c r="E13226" s="6">
        <v>0</v>
      </c>
      <c r="F13226" s="18">
        <v>269.5</v>
      </c>
      <c r="G13226" t="s">
        <v>2246</v>
      </c>
      <c r="H13226" t="s">
        <v>2223</v>
      </c>
      <c r="I13226" t="s">
        <v>8266</v>
      </c>
      <c r="J13226" t="s">
        <v>16525</v>
      </c>
      <c r="L13226" s="5"/>
      <c r="P13226" t="s">
        <v>16525</v>
      </c>
    </row>
    <row r="13227" spans="2:16" x14ac:dyDescent="0.25">
      <c r="B13227" t="s">
        <v>4</v>
      </c>
      <c r="C13227" t="s">
        <v>16</v>
      </c>
      <c r="D13227" s="6">
        <v>0</v>
      </c>
      <c r="E13227" s="6">
        <v>0</v>
      </c>
      <c r="F13227" s="18">
        <v>158.5</v>
      </c>
      <c r="G13227" t="s">
        <v>2246</v>
      </c>
      <c r="H13227" t="s">
        <v>2224</v>
      </c>
      <c r="I13227" t="s">
        <v>8267</v>
      </c>
      <c r="J13227" t="s">
        <v>16526</v>
      </c>
      <c r="L13227" s="5"/>
      <c r="P13227" t="s">
        <v>16526</v>
      </c>
    </row>
    <row r="13228" spans="2:16" x14ac:dyDescent="0.25">
      <c r="B13228" t="s">
        <v>4</v>
      </c>
      <c r="C13228" t="s">
        <v>16</v>
      </c>
      <c r="D13228" s="6">
        <v>0</v>
      </c>
      <c r="E13228" s="6">
        <v>0</v>
      </c>
      <c r="F13228" s="18">
        <v>170</v>
      </c>
      <c r="G13228" t="s">
        <v>2246</v>
      </c>
      <c r="H13228" t="s">
        <v>2225</v>
      </c>
      <c r="I13228" t="s">
        <v>8268</v>
      </c>
      <c r="J13228" t="s">
        <v>16527</v>
      </c>
      <c r="L13228" s="5"/>
      <c r="P13228" t="s">
        <v>16527</v>
      </c>
    </row>
    <row r="13229" spans="2:16" x14ac:dyDescent="0.25">
      <c r="B13229" t="s">
        <v>4</v>
      </c>
      <c r="C13229" t="s">
        <v>16</v>
      </c>
      <c r="D13229" s="6">
        <v>0</v>
      </c>
      <c r="E13229" s="6">
        <v>0</v>
      </c>
      <c r="F13229" s="18">
        <v>206</v>
      </c>
      <c r="G13229" t="s">
        <v>2246</v>
      </c>
      <c r="H13229" t="s">
        <v>2226</v>
      </c>
      <c r="I13229" t="s">
        <v>8269</v>
      </c>
      <c r="J13229" t="s">
        <v>16528</v>
      </c>
      <c r="L13229" s="5"/>
      <c r="P13229" t="s">
        <v>16528</v>
      </c>
    </row>
    <row r="13230" spans="2:16" x14ac:dyDescent="0.25">
      <c r="B13230" t="s">
        <v>4</v>
      </c>
      <c r="C13230" t="s">
        <v>16</v>
      </c>
      <c r="D13230" s="6">
        <v>0</v>
      </c>
      <c r="E13230" s="6">
        <v>0</v>
      </c>
      <c r="F13230" s="18">
        <v>211.5</v>
      </c>
      <c r="G13230" t="s">
        <v>2246</v>
      </c>
      <c r="H13230" t="s">
        <v>2227</v>
      </c>
      <c r="I13230" t="s">
        <v>8270</v>
      </c>
      <c r="J13230" t="s">
        <v>16529</v>
      </c>
      <c r="L13230" s="5"/>
      <c r="P13230" t="s">
        <v>16529</v>
      </c>
    </row>
    <row r="13231" spans="2:16" x14ac:dyDescent="0.25">
      <c r="B13231" t="s">
        <v>4</v>
      </c>
      <c r="C13231" t="s">
        <v>16</v>
      </c>
      <c r="D13231" s="6">
        <v>0</v>
      </c>
      <c r="E13231" s="6">
        <v>0</v>
      </c>
      <c r="F13231" s="18">
        <v>206</v>
      </c>
      <c r="G13231" t="s">
        <v>2246</v>
      </c>
      <c r="H13231" t="s">
        <v>2228</v>
      </c>
      <c r="I13231" t="s">
        <v>8271</v>
      </c>
      <c r="J13231" t="s">
        <v>16530</v>
      </c>
      <c r="L13231" s="5"/>
      <c r="P13231" t="s">
        <v>16530</v>
      </c>
    </row>
    <row r="13232" spans="2:16" x14ac:dyDescent="0.25">
      <c r="B13232" t="s">
        <v>4</v>
      </c>
      <c r="C13232" t="s">
        <v>16</v>
      </c>
      <c r="D13232" s="6">
        <v>0</v>
      </c>
      <c r="E13232" s="6">
        <v>0</v>
      </c>
      <c r="F13232" s="18">
        <v>248.5</v>
      </c>
      <c r="G13232" t="s">
        <v>2246</v>
      </c>
      <c r="H13232" t="s">
        <v>2229</v>
      </c>
      <c r="I13232" t="s">
        <v>8272</v>
      </c>
      <c r="J13232" t="s">
        <v>16531</v>
      </c>
      <c r="L13232" s="5"/>
      <c r="P13232" t="s">
        <v>16531</v>
      </c>
    </row>
    <row r="13233" spans="2:16" x14ac:dyDescent="0.25">
      <c r="B13233" t="s">
        <v>4</v>
      </c>
      <c r="C13233" t="s">
        <v>16</v>
      </c>
      <c r="D13233" s="6">
        <v>0</v>
      </c>
      <c r="E13233" s="6">
        <v>0</v>
      </c>
      <c r="F13233" s="18">
        <v>269.5</v>
      </c>
      <c r="G13233" t="s">
        <v>2246</v>
      </c>
      <c r="H13233" t="s">
        <v>2230</v>
      </c>
      <c r="I13233" t="s">
        <v>8273</v>
      </c>
      <c r="J13233" t="s">
        <v>16532</v>
      </c>
      <c r="L13233" s="5"/>
      <c r="P13233" t="s">
        <v>16532</v>
      </c>
    </row>
    <row r="13234" spans="2:16" x14ac:dyDescent="0.25">
      <c r="B13234" t="s">
        <v>4</v>
      </c>
      <c r="C13234" t="s">
        <v>16</v>
      </c>
      <c r="D13234" s="6">
        <v>0</v>
      </c>
      <c r="E13234" s="6">
        <v>0</v>
      </c>
      <c r="F13234" s="18">
        <v>158.5</v>
      </c>
      <c r="G13234" t="s">
        <v>2246</v>
      </c>
      <c r="H13234" t="s">
        <v>2231</v>
      </c>
      <c r="I13234" t="s">
        <v>8274</v>
      </c>
      <c r="J13234" t="s">
        <v>16533</v>
      </c>
      <c r="L13234" s="5"/>
      <c r="P13234" t="s">
        <v>16533</v>
      </c>
    </row>
    <row r="13235" spans="2:16" x14ac:dyDescent="0.25">
      <c r="B13235" t="s">
        <v>4</v>
      </c>
      <c r="C13235" t="s">
        <v>16</v>
      </c>
      <c r="D13235" s="6">
        <v>0</v>
      </c>
      <c r="E13235" s="6">
        <v>0</v>
      </c>
      <c r="F13235" s="18">
        <v>170</v>
      </c>
      <c r="G13235" t="s">
        <v>2246</v>
      </c>
      <c r="H13235" t="s">
        <v>2232</v>
      </c>
      <c r="I13235" t="s">
        <v>8275</v>
      </c>
      <c r="J13235" t="s">
        <v>16534</v>
      </c>
      <c r="L13235" s="5"/>
      <c r="P13235" t="s">
        <v>16534</v>
      </c>
    </row>
    <row r="13236" spans="2:16" x14ac:dyDescent="0.25">
      <c r="B13236" t="s">
        <v>4</v>
      </c>
      <c r="C13236" t="s">
        <v>16</v>
      </c>
      <c r="D13236" s="6">
        <v>0</v>
      </c>
      <c r="E13236" s="6">
        <v>0</v>
      </c>
      <c r="F13236" s="18">
        <v>269.5</v>
      </c>
      <c r="G13236" t="s">
        <v>2246</v>
      </c>
      <c r="H13236" t="s">
        <v>2233</v>
      </c>
      <c r="I13236" t="s">
        <v>8276</v>
      </c>
      <c r="J13236" t="s">
        <v>16535</v>
      </c>
      <c r="L13236" s="5"/>
      <c r="P13236" t="s">
        <v>16535</v>
      </c>
    </row>
    <row r="13237" spans="2:16" x14ac:dyDescent="0.25">
      <c r="B13237" t="s">
        <v>4</v>
      </c>
      <c r="C13237" t="s">
        <v>16</v>
      </c>
      <c r="D13237" s="6">
        <v>0</v>
      </c>
      <c r="E13237" s="6">
        <v>0</v>
      </c>
      <c r="F13237" s="18">
        <v>211.5</v>
      </c>
      <c r="G13237" t="s">
        <v>2246</v>
      </c>
      <c r="H13237" t="s">
        <v>2234</v>
      </c>
      <c r="I13237" t="s">
        <v>8277</v>
      </c>
      <c r="J13237" t="s">
        <v>16536</v>
      </c>
      <c r="L13237" s="5"/>
      <c r="P13237" t="s">
        <v>16536</v>
      </c>
    </row>
    <row r="13238" spans="2:16" x14ac:dyDescent="0.25">
      <c r="B13238" t="s">
        <v>4</v>
      </c>
      <c r="C13238" t="s">
        <v>16</v>
      </c>
      <c r="D13238" s="6">
        <v>0</v>
      </c>
      <c r="E13238" s="6">
        <v>0</v>
      </c>
      <c r="F13238" s="18">
        <v>170</v>
      </c>
      <c r="G13238" t="s">
        <v>2246</v>
      </c>
      <c r="H13238" t="s">
        <v>2235</v>
      </c>
      <c r="I13238" t="s">
        <v>8278</v>
      </c>
      <c r="J13238" t="s">
        <v>16537</v>
      </c>
      <c r="L13238" s="5"/>
      <c r="P13238" t="s">
        <v>16537</v>
      </c>
    </row>
    <row r="13239" spans="2:16" x14ac:dyDescent="0.25">
      <c r="B13239" t="s">
        <v>4</v>
      </c>
      <c r="C13239" t="s">
        <v>16</v>
      </c>
      <c r="D13239" s="6">
        <v>0</v>
      </c>
      <c r="E13239" s="6">
        <v>0</v>
      </c>
      <c r="F13239" s="18">
        <v>269.5</v>
      </c>
      <c r="G13239" t="s">
        <v>2246</v>
      </c>
      <c r="H13239" t="s">
        <v>2236</v>
      </c>
      <c r="I13239" t="s">
        <v>8279</v>
      </c>
      <c r="J13239" t="s">
        <v>16538</v>
      </c>
      <c r="L13239" s="5"/>
      <c r="P13239" t="s">
        <v>16538</v>
      </c>
    </row>
    <row r="13240" spans="2:16" x14ac:dyDescent="0.25">
      <c r="B13240" t="s">
        <v>4</v>
      </c>
      <c r="C13240" t="s">
        <v>16</v>
      </c>
      <c r="D13240" s="6">
        <v>0</v>
      </c>
      <c r="E13240" s="6">
        <v>0</v>
      </c>
      <c r="F13240" s="18">
        <v>195.5</v>
      </c>
      <c r="G13240" t="s">
        <v>2238</v>
      </c>
      <c r="H13240" t="s">
        <v>2190</v>
      </c>
      <c r="I13240" t="s">
        <v>8280</v>
      </c>
      <c r="J13240" t="s">
        <v>16539</v>
      </c>
      <c r="L13240" s="5"/>
      <c r="P13240" t="s">
        <v>16539</v>
      </c>
    </row>
    <row r="13241" spans="2:16" x14ac:dyDescent="0.25">
      <c r="B13241" t="s">
        <v>4</v>
      </c>
      <c r="C13241" t="s">
        <v>16</v>
      </c>
      <c r="D13241" s="6">
        <v>0</v>
      </c>
      <c r="E13241" s="6">
        <v>0</v>
      </c>
      <c r="F13241" s="18">
        <v>195.5</v>
      </c>
      <c r="G13241" t="s">
        <v>2238</v>
      </c>
      <c r="H13241" t="s">
        <v>2191</v>
      </c>
      <c r="I13241" t="s">
        <v>8281</v>
      </c>
      <c r="J13241" t="s">
        <v>16540</v>
      </c>
      <c r="L13241" s="5"/>
      <c r="P13241" t="s">
        <v>16540</v>
      </c>
    </row>
    <row r="13242" spans="2:16" x14ac:dyDescent="0.25">
      <c r="B13242" t="s">
        <v>4</v>
      </c>
      <c r="C13242" t="s">
        <v>16</v>
      </c>
      <c r="D13242" s="6">
        <v>0</v>
      </c>
      <c r="E13242" s="6">
        <v>0</v>
      </c>
      <c r="F13242" s="18">
        <v>254</v>
      </c>
      <c r="G13242" t="s">
        <v>2238</v>
      </c>
      <c r="H13242" t="s">
        <v>2192</v>
      </c>
      <c r="I13242" t="s">
        <v>8282</v>
      </c>
      <c r="J13242" t="s">
        <v>16541</v>
      </c>
      <c r="L13242" s="5"/>
      <c r="P13242" t="s">
        <v>16541</v>
      </c>
    </row>
    <row r="13243" spans="2:16" x14ac:dyDescent="0.25">
      <c r="B13243" t="s">
        <v>4</v>
      </c>
      <c r="C13243" t="s">
        <v>16</v>
      </c>
      <c r="D13243" s="6">
        <v>0</v>
      </c>
      <c r="E13243" s="6">
        <v>0</v>
      </c>
      <c r="F13243" s="18">
        <v>254</v>
      </c>
      <c r="G13243" t="s">
        <v>2238</v>
      </c>
      <c r="H13243" t="s">
        <v>2183</v>
      </c>
      <c r="I13243" t="s">
        <v>8283</v>
      </c>
      <c r="J13243" t="s">
        <v>16542</v>
      </c>
      <c r="L13243" s="5"/>
      <c r="P13243" t="s">
        <v>16542</v>
      </c>
    </row>
    <row r="13244" spans="2:16" x14ac:dyDescent="0.25">
      <c r="B13244" t="s">
        <v>4</v>
      </c>
      <c r="C13244" t="s">
        <v>16</v>
      </c>
      <c r="D13244" s="6">
        <v>0</v>
      </c>
      <c r="E13244" s="6">
        <v>0</v>
      </c>
      <c r="F13244" s="18">
        <v>254</v>
      </c>
      <c r="G13244" t="s">
        <v>2238</v>
      </c>
      <c r="H13244" t="s">
        <v>2193</v>
      </c>
      <c r="I13244" t="s">
        <v>8284</v>
      </c>
      <c r="J13244" t="s">
        <v>16543</v>
      </c>
      <c r="L13244" s="5"/>
      <c r="P13244" t="s">
        <v>16543</v>
      </c>
    </row>
    <row r="13245" spans="2:16" x14ac:dyDescent="0.25">
      <c r="B13245" t="s">
        <v>4</v>
      </c>
      <c r="C13245" t="s">
        <v>16</v>
      </c>
      <c r="D13245" s="6">
        <v>0</v>
      </c>
      <c r="E13245" s="6">
        <v>0</v>
      </c>
      <c r="F13245" s="18">
        <v>153</v>
      </c>
      <c r="G13245" t="s">
        <v>2238</v>
      </c>
      <c r="H13245" t="s">
        <v>2194</v>
      </c>
      <c r="I13245" t="s">
        <v>8285</v>
      </c>
      <c r="J13245" t="s">
        <v>16544</v>
      </c>
      <c r="L13245" s="5"/>
      <c r="P13245" t="s">
        <v>16544</v>
      </c>
    </row>
    <row r="13246" spans="2:16" x14ac:dyDescent="0.25">
      <c r="B13246" t="s">
        <v>4</v>
      </c>
      <c r="C13246" t="s">
        <v>16</v>
      </c>
      <c r="D13246" s="6">
        <v>0</v>
      </c>
      <c r="E13246" s="6">
        <v>0</v>
      </c>
      <c r="F13246" s="18">
        <v>142.5</v>
      </c>
      <c r="G13246" t="s">
        <v>2238</v>
      </c>
      <c r="H13246" t="s">
        <v>2195</v>
      </c>
      <c r="I13246" t="s">
        <v>8286</v>
      </c>
      <c r="J13246" t="s">
        <v>16545</v>
      </c>
      <c r="L13246" s="5"/>
      <c r="P13246" t="s">
        <v>16545</v>
      </c>
    </row>
    <row r="13247" spans="2:16" x14ac:dyDescent="0.25">
      <c r="B13247" t="s">
        <v>4</v>
      </c>
      <c r="C13247" t="s">
        <v>16</v>
      </c>
      <c r="D13247" s="6">
        <v>0</v>
      </c>
      <c r="E13247" s="6">
        <v>0</v>
      </c>
      <c r="F13247" s="18">
        <v>142.5</v>
      </c>
      <c r="G13247" t="s">
        <v>2238</v>
      </c>
      <c r="H13247" t="s">
        <v>2196</v>
      </c>
      <c r="I13247" t="s">
        <v>8287</v>
      </c>
      <c r="J13247" t="s">
        <v>16546</v>
      </c>
      <c r="L13247" s="5"/>
      <c r="P13247" t="s">
        <v>16546</v>
      </c>
    </row>
    <row r="13248" spans="2:16" x14ac:dyDescent="0.25">
      <c r="B13248" t="s">
        <v>4</v>
      </c>
      <c r="C13248" t="s">
        <v>16</v>
      </c>
      <c r="D13248" s="6">
        <v>0</v>
      </c>
      <c r="E13248" s="6">
        <v>0</v>
      </c>
      <c r="F13248" s="18">
        <v>195.5</v>
      </c>
      <c r="G13248" t="s">
        <v>2238</v>
      </c>
      <c r="H13248" t="s">
        <v>2197</v>
      </c>
      <c r="I13248" t="s">
        <v>8288</v>
      </c>
      <c r="J13248" t="s">
        <v>16547</v>
      </c>
      <c r="L13248" s="5"/>
      <c r="P13248" t="s">
        <v>16547</v>
      </c>
    </row>
    <row r="13249" spans="2:16" x14ac:dyDescent="0.25">
      <c r="B13249" t="s">
        <v>4</v>
      </c>
      <c r="C13249" t="s">
        <v>16</v>
      </c>
      <c r="D13249" s="6">
        <v>0</v>
      </c>
      <c r="E13249" s="6">
        <v>0</v>
      </c>
      <c r="F13249" s="18">
        <v>195.5</v>
      </c>
      <c r="G13249" t="s">
        <v>2238</v>
      </c>
      <c r="H13249" t="s">
        <v>2198</v>
      </c>
      <c r="I13249" t="s">
        <v>794</v>
      </c>
      <c r="J13249" t="s">
        <v>16548</v>
      </c>
      <c r="L13249" s="5"/>
      <c r="P13249" t="s">
        <v>16548</v>
      </c>
    </row>
    <row r="13250" spans="2:16" x14ac:dyDescent="0.25">
      <c r="B13250" t="s">
        <v>4</v>
      </c>
      <c r="C13250" t="s">
        <v>16</v>
      </c>
      <c r="D13250" s="6">
        <v>0</v>
      </c>
      <c r="E13250" s="6">
        <v>0</v>
      </c>
      <c r="F13250" s="18">
        <v>201</v>
      </c>
      <c r="G13250" t="s">
        <v>2238</v>
      </c>
      <c r="H13250" t="s">
        <v>2199</v>
      </c>
      <c r="I13250" t="s">
        <v>8289</v>
      </c>
      <c r="J13250" t="s">
        <v>16549</v>
      </c>
      <c r="L13250" s="5"/>
      <c r="P13250" t="s">
        <v>16549</v>
      </c>
    </row>
    <row r="13251" spans="2:16" x14ac:dyDescent="0.25">
      <c r="B13251" t="s">
        <v>4</v>
      </c>
      <c r="C13251" t="s">
        <v>16</v>
      </c>
      <c r="D13251" s="6">
        <v>0</v>
      </c>
      <c r="E13251" s="6">
        <v>0</v>
      </c>
      <c r="F13251" s="18">
        <v>254</v>
      </c>
      <c r="G13251" t="s">
        <v>2238</v>
      </c>
      <c r="H13251" t="s">
        <v>1014</v>
      </c>
      <c r="I13251" t="s">
        <v>8290</v>
      </c>
      <c r="J13251" t="s">
        <v>16550</v>
      </c>
      <c r="L13251" s="5"/>
      <c r="P13251" t="s">
        <v>16550</v>
      </c>
    </row>
    <row r="13252" spans="2:16" x14ac:dyDescent="0.25">
      <c r="B13252" t="s">
        <v>4</v>
      </c>
      <c r="C13252" t="s">
        <v>16</v>
      </c>
      <c r="D13252" s="6">
        <v>0</v>
      </c>
      <c r="E13252" s="6">
        <v>0</v>
      </c>
      <c r="F13252" s="18">
        <v>142.5</v>
      </c>
      <c r="G13252" t="s">
        <v>2238</v>
      </c>
      <c r="H13252" t="s">
        <v>2200</v>
      </c>
      <c r="I13252" t="s">
        <v>8291</v>
      </c>
      <c r="J13252" t="s">
        <v>16551</v>
      </c>
      <c r="L13252" s="5"/>
      <c r="P13252" t="s">
        <v>16551</v>
      </c>
    </row>
    <row r="13253" spans="2:16" x14ac:dyDescent="0.25">
      <c r="B13253" t="s">
        <v>4</v>
      </c>
      <c r="C13253" t="s">
        <v>16</v>
      </c>
      <c r="D13253" s="6">
        <v>0</v>
      </c>
      <c r="E13253" s="6">
        <v>0</v>
      </c>
      <c r="F13253" s="18">
        <v>142.5</v>
      </c>
      <c r="G13253" t="s">
        <v>2238</v>
      </c>
      <c r="H13253" t="s">
        <v>2201</v>
      </c>
      <c r="I13253" t="s">
        <v>8292</v>
      </c>
      <c r="J13253" t="s">
        <v>16552</v>
      </c>
      <c r="L13253" s="5"/>
      <c r="P13253" t="s">
        <v>16552</v>
      </c>
    </row>
    <row r="13254" spans="2:16" x14ac:dyDescent="0.25">
      <c r="B13254" t="s">
        <v>4</v>
      </c>
      <c r="C13254" t="s">
        <v>16</v>
      </c>
      <c r="D13254" s="6">
        <v>0</v>
      </c>
      <c r="E13254" s="6">
        <v>0</v>
      </c>
      <c r="F13254" s="18">
        <v>243</v>
      </c>
      <c r="G13254" t="s">
        <v>2238</v>
      </c>
      <c r="H13254" t="s">
        <v>2202</v>
      </c>
      <c r="I13254" t="s">
        <v>8293</v>
      </c>
      <c r="J13254" t="s">
        <v>16553</v>
      </c>
      <c r="L13254" s="5"/>
      <c r="P13254" t="s">
        <v>16553</v>
      </c>
    </row>
    <row r="13255" spans="2:16" x14ac:dyDescent="0.25">
      <c r="B13255" t="s">
        <v>4</v>
      </c>
      <c r="C13255" t="s">
        <v>16</v>
      </c>
      <c r="D13255" s="6">
        <v>0</v>
      </c>
      <c r="E13255" s="6">
        <v>0</v>
      </c>
      <c r="F13255" s="18">
        <v>195.5</v>
      </c>
      <c r="G13255" t="s">
        <v>2238</v>
      </c>
      <c r="H13255" t="s">
        <v>2203</v>
      </c>
      <c r="I13255" t="s">
        <v>8294</v>
      </c>
      <c r="J13255" t="s">
        <v>16554</v>
      </c>
      <c r="L13255" s="5"/>
      <c r="P13255" t="s">
        <v>16554</v>
      </c>
    </row>
    <row r="13256" spans="2:16" x14ac:dyDescent="0.25">
      <c r="B13256" t="s">
        <v>4</v>
      </c>
      <c r="C13256" t="s">
        <v>16</v>
      </c>
      <c r="D13256" s="6">
        <v>0</v>
      </c>
      <c r="E13256" s="6">
        <v>0</v>
      </c>
      <c r="F13256" s="18">
        <v>195.5</v>
      </c>
      <c r="G13256" t="s">
        <v>2238</v>
      </c>
      <c r="H13256" t="s">
        <v>2204</v>
      </c>
      <c r="I13256" t="s">
        <v>8295</v>
      </c>
      <c r="J13256" t="s">
        <v>16555</v>
      </c>
      <c r="L13256" s="5"/>
      <c r="P13256" t="s">
        <v>16555</v>
      </c>
    </row>
    <row r="13257" spans="2:16" x14ac:dyDescent="0.25">
      <c r="B13257" t="s">
        <v>4</v>
      </c>
      <c r="C13257" t="s">
        <v>16</v>
      </c>
      <c r="D13257" s="6">
        <v>0</v>
      </c>
      <c r="E13257" s="6">
        <v>0</v>
      </c>
      <c r="F13257" s="18">
        <v>153</v>
      </c>
      <c r="G13257" t="s">
        <v>2238</v>
      </c>
      <c r="H13257" t="s">
        <v>2205</v>
      </c>
      <c r="I13257" t="s">
        <v>8296</v>
      </c>
      <c r="J13257" t="s">
        <v>16556</v>
      </c>
      <c r="L13257" s="5"/>
      <c r="P13257" t="s">
        <v>16556</v>
      </c>
    </row>
    <row r="13258" spans="2:16" x14ac:dyDescent="0.25">
      <c r="B13258" t="s">
        <v>4</v>
      </c>
      <c r="C13258" t="s">
        <v>16</v>
      </c>
      <c r="D13258" s="6">
        <v>0</v>
      </c>
      <c r="E13258" s="6">
        <v>0</v>
      </c>
      <c r="F13258" s="18">
        <v>142.5</v>
      </c>
      <c r="G13258" t="s">
        <v>2238</v>
      </c>
      <c r="H13258" t="s">
        <v>2206</v>
      </c>
      <c r="I13258" t="s">
        <v>8297</v>
      </c>
      <c r="J13258" t="s">
        <v>16557</v>
      </c>
      <c r="L13258" s="5"/>
      <c r="P13258" t="s">
        <v>16557</v>
      </c>
    </row>
    <row r="13259" spans="2:16" x14ac:dyDescent="0.25">
      <c r="B13259" t="s">
        <v>4</v>
      </c>
      <c r="C13259" t="s">
        <v>16</v>
      </c>
      <c r="D13259" s="6">
        <v>0</v>
      </c>
      <c r="E13259" s="6">
        <v>0</v>
      </c>
      <c r="F13259" s="18">
        <v>153</v>
      </c>
      <c r="G13259" t="s">
        <v>2238</v>
      </c>
      <c r="H13259" t="s">
        <v>2207</v>
      </c>
      <c r="I13259" t="s">
        <v>8298</v>
      </c>
      <c r="J13259" t="s">
        <v>16558</v>
      </c>
      <c r="L13259" s="5"/>
      <c r="P13259" t="s">
        <v>16558</v>
      </c>
    </row>
    <row r="13260" spans="2:16" x14ac:dyDescent="0.25">
      <c r="B13260" t="s">
        <v>4</v>
      </c>
      <c r="C13260" t="s">
        <v>16</v>
      </c>
      <c r="D13260" s="6">
        <v>0</v>
      </c>
      <c r="E13260" s="6">
        <v>0</v>
      </c>
      <c r="F13260" s="18">
        <v>142.5</v>
      </c>
      <c r="G13260" t="s">
        <v>2238</v>
      </c>
      <c r="H13260" t="s">
        <v>2208</v>
      </c>
      <c r="I13260" t="s">
        <v>8299</v>
      </c>
      <c r="J13260" t="s">
        <v>16559</v>
      </c>
      <c r="L13260" s="5"/>
      <c r="P13260" t="s">
        <v>16559</v>
      </c>
    </row>
    <row r="13261" spans="2:16" x14ac:dyDescent="0.25">
      <c r="B13261" t="s">
        <v>4</v>
      </c>
      <c r="C13261" t="s">
        <v>16</v>
      </c>
      <c r="D13261" s="6">
        <v>0</v>
      </c>
      <c r="E13261" s="6">
        <v>0</v>
      </c>
      <c r="F13261" s="18">
        <v>201</v>
      </c>
      <c r="G13261" t="s">
        <v>2238</v>
      </c>
      <c r="H13261" t="s">
        <v>2209</v>
      </c>
      <c r="I13261" t="s">
        <v>8300</v>
      </c>
      <c r="J13261" t="s">
        <v>16560</v>
      </c>
      <c r="L13261" s="5"/>
      <c r="P13261" t="s">
        <v>16560</v>
      </c>
    </row>
    <row r="13262" spans="2:16" x14ac:dyDescent="0.25">
      <c r="B13262" t="s">
        <v>4</v>
      </c>
      <c r="C13262" t="s">
        <v>16</v>
      </c>
      <c r="D13262" s="6">
        <v>0</v>
      </c>
      <c r="E13262" s="6">
        <v>0</v>
      </c>
      <c r="F13262" s="18">
        <v>243</v>
      </c>
      <c r="G13262" t="s">
        <v>2238</v>
      </c>
      <c r="H13262" t="s">
        <v>2210</v>
      </c>
      <c r="I13262" t="s">
        <v>699</v>
      </c>
      <c r="J13262" t="s">
        <v>16561</v>
      </c>
      <c r="L13262" s="5"/>
      <c r="P13262" t="s">
        <v>16561</v>
      </c>
    </row>
    <row r="13263" spans="2:16" x14ac:dyDescent="0.25">
      <c r="B13263" t="s">
        <v>4</v>
      </c>
      <c r="C13263" t="s">
        <v>16</v>
      </c>
      <c r="D13263" s="6">
        <v>0</v>
      </c>
      <c r="E13263" s="6">
        <v>0</v>
      </c>
      <c r="F13263" s="18">
        <v>195.5</v>
      </c>
      <c r="G13263" t="s">
        <v>2238</v>
      </c>
      <c r="H13263" t="s">
        <v>2211</v>
      </c>
      <c r="I13263" t="s">
        <v>8301</v>
      </c>
      <c r="J13263" t="s">
        <v>16562</v>
      </c>
      <c r="L13263" s="5"/>
      <c r="P13263" t="s">
        <v>16562</v>
      </c>
    </row>
    <row r="13264" spans="2:16" x14ac:dyDescent="0.25">
      <c r="B13264" t="s">
        <v>4</v>
      </c>
      <c r="C13264" t="s">
        <v>16</v>
      </c>
      <c r="D13264" s="6">
        <v>0</v>
      </c>
      <c r="E13264" s="6">
        <v>0</v>
      </c>
      <c r="F13264" s="18">
        <v>254</v>
      </c>
      <c r="G13264" t="s">
        <v>2238</v>
      </c>
      <c r="H13264" t="s">
        <v>2212</v>
      </c>
      <c r="I13264" t="s">
        <v>8302</v>
      </c>
      <c r="J13264" t="s">
        <v>16563</v>
      </c>
      <c r="L13264" s="5"/>
      <c r="P13264" t="s">
        <v>16563</v>
      </c>
    </row>
    <row r="13265" spans="2:16" x14ac:dyDescent="0.25">
      <c r="B13265" t="s">
        <v>4</v>
      </c>
      <c r="C13265" t="s">
        <v>16</v>
      </c>
      <c r="D13265" s="6">
        <v>0</v>
      </c>
      <c r="E13265" s="6">
        <v>0</v>
      </c>
      <c r="F13265" s="18">
        <v>195.5</v>
      </c>
      <c r="G13265" t="s">
        <v>2238</v>
      </c>
      <c r="H13265" t="s">
        <v>2213</v>
      </c>
      <c r="I13265" t="s">
        <v>968</v>
      </c>
      <c r="J13265" t="s">
        <v>16564</v>
      </c>
      <c r="L13265" s="5"/>
      <c r="P13265" t="s">
        <v>16564</v>
      </c>
    </row>
    <row r="13266" spans="2:16" x14ac:dyDescent="0.25">
      <c r="B13266" t="s">
        <v>4</v>
      </c>
      <c r="C13266" t="s">
        <v>16</v>
      </c>
      <c r="D13266" s="6">
        <v>0</v>
      </c>
      <c r="E13266" s="6">
        <v>0</v>
      </c>
      <c r="F13266" s="18">
        <v>201</v>
      </c>
      <c r="G13266" t="s">
        <v>2238</v>
      </c>
      <c r="H13266" t="s">
        <v>2214</v>
      </c>
      <c r="I13266" t="s">
        <v>8303</v>
      </c>
      <c r="J13266" t="s">
        <v>16565</v>
      </c>
      <c r="L13266" s="5"/>
      <c r="P13266" t="s">
        <v>16565</v>
      </c>
    </row>
    <row r="13267" spans="2:16" x14ac:dyDescent="0.25">
      <c r="B13267" t="s">
        <v>4</v>
      </c>
      <c r="C13267" t="s">
        <v>16</v>
      </c>
      <c r="D13267" s="6">
        <v>0</v>
      </c>
      <c r="E13267" s="6">
        <v>0</v>
      </c>
      <c r="F13267" s="18">
        <v>201</v>
      </c>
      <c r="G13267" t="s">
        <v>2238</v>
      </c>
      <c r="H13267" t="s">
        <v>2215</v>
      </c>
      <c r="I13267" t="s">
        <v>8304</v>
      </c>
      <c r="J13267" t="s">
        <v>16566</v>
      </c>
      <c r="L13267" s="5"/>
      <c r="P13267" t="s">
        <v>16566</v>
      </c>
    </row>
    <row r="13268" spans="2:16" x14ac:dyDescent="0.25">
      <c r="B13268" t="s">
        <v>4</v>
      </c>
      <c r="C13268" t="s">
        <v>16</v>
      </c>
      <c r="D13268" s="6">
        <v>0</v>
      </c>
      <c r="E13268" s="6">
        <v>0</v>
      </c>
      <c r="F13268" s="18">
        <v>153</v>
      </c>
      <c r="G13268" t="s">
        <v>2238</v>
      </c>
      <c r="H13268" t="s">
        <v>2216</v>
      </c>
      <c r="I13268" t="s">
        <v>8305</v>
      </c>
      <c r="J13268" t="s">
        <v>16567</v>
      </c>
      <c r="L13268" s="5"/>
      <c r="P13268" t="s">
        <v>16567</v>
      </c>
    </row>
    <row r="13269" spans="2:16" x14ac:dyDescent="0.25">
      <c r="B13269" t="s">
        <v>4</v>
      </c>
      <c r="C13269" t="s">
        <v>16</v>
      </c>
      <c r="D13269" s="6">
        <v>0</v>
      </c>
      <c r="E13269" s="6">
        <v>0</v>
      </c>
      <c r="F13269" s="18">
        <v>142.5</v>
      </c>
      <c r="G13269" t="s">
        <v>2238</v>
      </c>
      <c r="H13269" t="s">
        <v>2217</v>
      </c>
      <c r="I13269" t="s">
        <v>440</v>
      </c>
      <c r="J13269" t="s">
        <v>16568</v>
      </c>
      <c r="L13269" s="5"/>
      <c r="P13269" t="s">
        <v>16568</v>
      </c>
    </row>
    <row r="13270" spans="2:16" x14ac:dyDescent="0.25">
      <c r="B13270" t="s">
        <v>4</v>
      </c>
      <c r="C13270" t="s">
        <v>16</v>
      </c>
      <c r="D13270" s="6">
        <v>0</v>
      </c>
      <c r="E13270" s="6">
        <v>0</v>
      </c>
      <c r="F13270" s="18">
        <v>254</v>
      </c>
      <c r="G13270" t="s">
        <v>2238</v>
      </c>
      <c r="H13270" t="s">
        <v>2218</v>
      </c>
      <c r="I13270" t="s">
        <v>8306</v>
      </c>
      <c r="J13270" t="s">
        <v>16569</v>
      </c>
      <c r="L13270" s="5"/>
      <c r="P13270" t="s">
        <v>16569</v>
      </c>
    </row>
    <row r="13271" spans="2:16" x14ac:dyDescent="0.25">
      <c r="B13271" t="s">
        <v>4</v>
      </c>
      <c r="C13271" t="s">
        <v>16</v>
      </c>
      <c r="D13271" s="6">
        <v>0</v>
      </c>
      <c r="E13271" s="6">
        <v>0</v>
      </c>
      <c r="F13271" s="18">
        <v>254</v>
      </c>
      <c r="G13271" t="s">
        <v>2238</v>
      </c>
      <c r="H13271" t="s">
        <v>2219</v>
      </c>
      <c r="I13271" t="s">
        <v>8307</v>
      </c>
      <c r="J13271" t="s">
        <v>16570</v>
      </c>
      <c r="L13271" s="5"/>
      <c r="P13271" t="s">
        <v>16570</v>
      </c>
    </row>
    <row r="13272" spans="2:16" x14ac:dyDescent="0.25">
      <c r="B13272" t="s">
        <v>4</v>
      </c>
      <c r="C13272" t="s">
        <v>16</v>
      </c>
      <c r="D13272" s="6">
        <v>0</v>
      </c>
      <c r="E13272" s="6">
        <v>0</v>
      </c>
      <c r="F13272" s="18">
        <v>153</v>
      </c>
      <c r="G13272" t="s">
        <v>2238</v>
      </c>
      <c r="H13272" t="s">
        <v>2220</v>
      </c>
      <c r="I13272" t="s">
        <v>8308</v>
      </c>
      <c r="J13272" t="s">
        <v>16571</v>
      </c>
      <c r="L13272" s="5"/>
      <c r="P13272" t="s">
        <v>16571</v>
      </c>
    </row>
    <row r="13273" spans="2:16" x14ac:dyDescent="0.25">
      <c r="B13273" t="s">
        <v>4</v>
      </c>
      <c r="C13273" t="s">
        <v>16</v>
      </c>
      <c r="D13273" s="6">
        <v>0</v>
      </c>
      <c r="E13273" s="6">
        <v>0</v>
      </c>
      <c r="F13273" s="18">
        <v>142.5</v>
      </c>
      <c r="G13273" t="s">
        <v>2238</v>
      </c>
      <c r="H13273" t="s">
        <v>2221</v>
      </c>
      <c r="I13273" t="s">
        <v>8309</v>
      </c>
      <c r="J13273" t="s">
        <v>16572</v>
      </c>
      <c r="L13273" s="5"/>
      <c r="P13273" t="s">
        <v>16572</v>
      </c>
    </row>
    <row r="13274" spans="2:16" x14ac:dyDescent="0.25">
      <c r="B13274" t="s">
        <v>4</v>
      </c>
      <c r="C13274" t="s">
        <v>16</v>
      </c>
      <c r="D13274" s="6">
        <v>0</v>
      </c>
      <c r="E13274" s="6">
        <v>0</v>
      </c>
      <c r="F13274" s="18">
        <v>243</v>
      </c>
      <c r="G13274" t="s">
        <v>2238</v>
      </c>
      <c r="H13274" t="s">
        <v>2222</v>
      </c>
      <c r="I13274" t="s">
        <v>8310</v>
      </c>
      <c r="J13274" t="s">
        <v>16573</v>
      </c>
      <c r="L13274" s="5"/>
      <c r="P13274" t="s">
        <v>16573</v>
      </c>
    </row>
    <row r="13275" spans="2:16" x14ac:dyDescent="0.25">
      <c r="B13275" t="s">
        <v>4</v>
      </c>
      <c r="C13275" t="s">
        <v>16</v>
      </c>
      <c r="D13275" s="6">
        <v>0</v>
      </c>
      <c r="E13275" s="6">
        <v>0</v>
      </c>
      <c r="F13275" s="18">
        <v>254</v>
      </c>
      <c r="G13275" t="s">
        <v>2238</v>
      </c>
      <c r="H13275" t="s">
        <v>2223</v>
      </c>
      <c r="I13275" t="s">
        <v>8311</v>
      </c>
      <c r="J13275" t="s">
        <v>16574</v>
      </c>
      <c r="L13275" s="5"/>
      <c r="P13275" t="s">
        <v>16574</v>
      </c>
    </row>
    <row r="13276" spans="2:16" x14ac:dyDescent="0.25">
      <c r="B13276" t="s">
        <v>4</v>
      </c>
      <c r="C13276" t="s">
        <v>16</v>
      </c>
      <c r="D13276" s="6">
        <v>0</v>
      </c>
      <c r="E13276" s="6">
        <v>0</v>
      </c>
      <c r="F13276" s="18">
        <v>142.5</v>
      </c>
      <c r="G13276" t="s">
        <v>2238</v>
      </c>
      <c r="H13276" t="s">
        <v>2224</v>
      </c>
      <c r="I13276" t="s">
        <v>8312</v>
      </c>
      <c r="J13276" t="s">
        <v>16575</v>
      </c>
      <c r="L13276" s="5"/>
      <c r="P13276" t="s">
        <v>16575</v>
      </c>
    </row>
    <row r="13277" spans="2:16" x14ac:dyDescent="0.25">
      <c r="B13277" t="s">
        <v>4</v>
      </c>
      <c r="C13277" t="s">
        <v>16</v>
      </c>
      <c r="D13277" s="6">
        <v>0</v>
      </c>
      <c r="E13277" s="6">
        <v>0</v>
      </c>
      <c r="F13277" s="18">
        <v>153</v>
      </c>
      <c r="G13277" t="s">
        <v>2238</v>
      </c>
      <c r="H13277" t="s">
        <v>2225</v>
      </c>
      <c r="I13277" t="s">
        <v>8313</v>
      </c>
      <c r="J13277" t="s">
        <v>16576</v>
      </c>
      <c r="L13277" s="5"/>
      <c r="P13277" t="s">
        <v>16576</v>
      </c>
    </row>
    <row r="13278" spans="2:16" x14ac:dyDescent="0.25">
      <c r="B13278" t="s">
        <v>4</v>
      </c>
      <c r="C13278" t="s">
        <v>16</v>
      </c>
      <c r="D13278" s="6">
        <v>0</v>
      </c>
      <c r="E13278" s="6">
        <v>0</v>
      </c>
      <c r="F13278" s="18">
        <v>195.5</v>
      </c>
      <c r="G13278" t="s">
        <v>2238</v>
      </c>
      <c r="H13278" t="s">
        <v>2226</v>
      </c>
      <c r="I13278" t="s">
        <v>8314</v>
      </c>
      <c r="J13278" t="s">
        <v>16577</v>
      </c>
      <c r="L13278" s="5"/>
      <c r="P13278" t="s">
        <v>16577</v>
      </c>
    </row>
    <row r="13279" spans="2:16" x14ac:dyDescent="0.25">
      <c r="B13279" t="s">
        <v>4</v>
      </c>
      <c r="C13279" t="s">
        <v>16</v>
      </c>
      <c r="D13279" s="6">
        <v>0</v>
      </c>
      <c r="E13279" s="6">
        <v>0</v>
      </c>
      <c r="F13279" s="18">
        <v>201</v>
      </c>
      <c r="G13279" t="s">
        <v>2238</v>
      </c>
      <c r="H13279" t="s">
        <v>2227</v>
      </c>
      <c r="I13279" t="s">
        <v>8315</v>
      </c>
      <c r="J13279" t="s">
        <v>16578</v>
      </c>
      <c r="L13279" s="5"/>
      <c r="P13279" t="s">
        <v>16578</v>
      </c>
    </row>
    <row r="13280" spans="2:16" x14ac:dyDescent="0.25">
      <c r="B13280" t="s">
        <v>4</v>
      </c>
      <c r="C13280" t="s">
        <v>16</v>
      </c>
      <c r="D13280" s="6">
        <v>0</v>
      </c>
      <c r="E13280" s="6">
        <v>0</v>
      </c>
      <c r="F13280" s="18">
        <v>195.5</v>
      </c>
      <c r="G13280" t="s">
        <v>2238</v>
      </c>
      <c r="H13280" t="s">
        <v>2228</v>
      </c>
      <c r="I13280" t="s">
        <v>8316</v>
      </c>
      <c r="J13280" t="s">
        <v>16579</v>
      </c>
      <c r="L13280" s="5"/>
      <c r="P13280" t="s">
        <v>16579</v>
      </c>
    </row>
    <row r="13281" spans="2:16" x14ac:dyDescent="0.25">
      <c r="B13281" t="s">
        <v>4</v>
      </c>
      <c r="C13281" t="s">
        <v>16</v>
      </c>
      <c r="D13281" s="6">
        <v>0</v>
      </c>
      <c r="E13281" s="6">
        <v>0</v>
      </c>
      <c r="F13281" s="18">
        <v>243</v>
      </c>
      <c r="G13281" t="s">
        <v>2238</v>
      </c>
      <c r="H13281" t="s">
        <v>2229</v>
      </c>
      <c r="I13281" t="s">
        <v>8317</v>
      </c>
      <c r="J13281" t="s">
        <v>16580</v>
      </c>
      <c r="L13281" s="5"/>
      <c r="P13281" t="s">
        <v>16580</v>
      </c>
    </row>
    <row r="13282" spans="2:16" x14ac:dyDescent="0.25">
      <c r="B13282" t="s">
        <v>4</v>
      </c>
      <c r="C13282" t="s">
        <v>16</v>
      </c>
      <c r="D13282" s="6">
        <v>0</v>
      </c>
      <c r="E13282" s="6">
        <v>0</v>
      </c>
      <c r="F13282" s="18">
        <v>254</v>
      </c>
      <c r="G13282" t="s">
        <v>2238</v>
      </c>
      <c r="H13282" t="s">
        <v>2230</v>
      </c>
      <c r="I13282" t="s">
        <v>8318</v>
      </c>
      <c r="J13282" t="s">
        <v>16581</v>
      </c>
      <c r="L13282" s="5"/>
      <c r="P13282" t="s">
        <v>16581</v>
      </c>
    </row>
    <row r="13283" spans="2:16" x14ac:dyDescent="0.25">
      <c r="B13283" t="s">
        <v>4</v>
      </c>
      <c r="C13283" t="s">
        <v>16</v>
      </c>
      <c r="D13283" s="6">
        <v>0</v>
      </c>
      <c r="E13283" s="6">
        <v>0</v>
      </c>
      <c r="F13283" s="18">
        <v>142.5</v>
      </c>
      <c r="G13283" t="s">
        <v>2238</v>
      </c>
      <c r="H13283" t="s">
        <v>2231</v>
      </c>
      <c r="I13283" t="s">
        <v>8319</v>
      </c>
      <c r="J13283" t="s">
        <v>16582</v>
      </c>
      <c r="L13283" s="5"/>
      <c r="P13283" t="s">
        <v>16582</v>
      </c>
    </row>
    <row r="13284" spans="2:16" x14ac:dyDescent="0.25">
      <c r="B13284" t="s">
        <v>4</v>
      </c>
      <c r="C13284" t="s">
        <v>16</v>
      </c>
      <c r="D13284" s="6">
        <v>0</v>
      </c>
      <c r="E13284" s="6">
        <v>0</v>
      </c>
      <c r="F13284" s="18">
        <v>153</v>
      </c>
      <c r="G13284" t="s">
        <v>2238</v>
      </c>
      <c r="H13284" t="s">
        <v>2232</v>
      </c>
      <c r="I13284" t="s">
        <v>8320</v>
      </c>
      <c r="J13284" t="s">
        <v>16583</v>
      </c>
      <c r="L13284" s="5"/>
      <c r="P13284" t="s">
        <v>16583</v>
      </c>
    </row>
    <row r="13285" spans="2:16" x14ac:dyDescent="0.25">
      <c r="B13285" t="s">
        <v>4</v>
      </c>
      <c r="C13285" t="s">
        <v>16</v>
      </c>
      <c r="D13285" s="6">
        <v>0</v>
      </c>
      <c r="E13285" s="6">
        <v>0</v>
      </c>
      <c r="F13285" s="18">
        <v>254</v>
      </c>
      <c r="G13285" t="s">
        <v>2238</v>
      </c>
      <c r="H13285" t="s">
        <v>2233</v>
      </c>
      <c r="I13285" t="s">
        <v>8321</v>
      </c>
      <c r="J13285" t="s">
        <v>16584</v>
      </c>
      <c r="L13285" s="5"/>
      <c r="P13285" t="s">
        <v>16584</v>
      </c>
    </row>
    <row r="13286" spans="2:16" x14ac:dyDescent="0.25">
      <c r="B13286" t="s">
        <v>4</v>
      </c>
      <c r="C13286" t="s">
        <v>16</v>
      </c>
      <c r="D13286" s="6">
        <v>0</v>
      </c>
      <c r="E13286" s="6">
        <v>0</v>
      </c>
      <c r="F13286" s="18">
        <v>201</v>
      </c>
      <c r="G13286" t="s">
        <v>2238</v>
      </c>
      <c r="H13286" t="s">
        <v>2234</v>
      </c>
      <c r="I13286" t="s">
        <v>8322</v>
      </c>
      <c r="J13286" t="s">
        <v>16585</v>
      </c>
      <c r="L13286" s="5"/>
      <c r="P13286" t="s">
        <v>16585</v>
      </c>
    </row>
    <row r="13287" spans="2:16" x14ac:dyDescent="0.25">
      <c r="B13287" t="s">
        <v>4</v>
      </c>
      <c r="C13287" t="s">
        <v>16</v>
      </c>
      <c r="D13287" s="6">
        <v>0</v>
      </c>
      <c r="E13287" s="6">
        <v>0</v>
      </c>
      <c r="F13287" s="18">
        <v>153</v>
      </c>
      <c r="G13287" t="s">
        <v>2238</v>
      </c>
      <c r="H13287" t="s">
        <v>2235</v>
      </c>
      <c r="I13287" t="s">
        <v>8323</v>
      </c>
      <c r="J13287" t="s">
        <v>16586</v>
      </c>
      <c r="L13287" s="5"/>
      <c r="P13287" t="s">
        <v>16586</v>
      </c>
    </row>
    <row r="13288" spans="2:16" x14ac:dyDescent="0.25">
      <c r="B13288" t="s">
        <v>4</v>
      </c>
      <c r="C13288" t="s">
        <v>16</v>
      </c>
      <c r="D13288" s="6">
        <v>0</v>
      </c>
      <c r="E13288" s="6">
        <v>0</v>
      </c>
      <c r="F13288" s="18">
        <v>254</v>
      </c>
      <c r="G13288" t="s">
        <v>2238</v>
      </c>
      <c r="H13288" t="s">
        <v>2236</v>
      </c>
      <c r="I13288" t="s">
        <v>8324</v>
      </c>
      <c r="J13288" t="s">
        <v>16587</v>
      </c>
      <c r="L13288" s="5"/>
      <c r="P13288" t="s">
        <v>16587</v>
      </c>
    </row>
    <row r="13289" spans="2:16" x14ac:dyDescent="0.25">
      <c r="B13289" t="s">
        <v>4</v>
      </c>
      <c r="C13289" t="s">
        <v>16</v>
      </c>
      <c r="D13289" s="6">
        <v>0</v>
      </c>
      <c r="E13289" s="6">
        <v>0</v>
      </c>
      <c r="F13289" s="18">
        <v>246</v>
      </c>
      <c r="G13289" t="s">
        <v>2225</v>
      </c>
      <c r="H13289" t="s">
        <v>2239</v>
      </c>
      <c r="I13289" t="s">
        <v>8325</v>
      </c>
      <c r="J13289" t="s">
        <v>16588</v>
      </c>
      <c r="L13289" s="5"/>
      <c r="P13289" t="s">
        <v>16588</v>
      </c>
    </row>
    <row r="13290" spans="2:16" x14ac:dyDescent="0.25">
      <c r="B13290" t="s">
        <v>4</v>
      </c>
      <c r="C13290" t="s">
        <v>16</v>
      </c>
      <c r="D13290" s="6">
        <v>0</v>
      </c>
      <c r="E13290" s="6">
        <v>0</v>
      </c>
      <c r="F13290" s="18">
        <v>264</v>
      </c>
      <c r="G13290" t="s">
        <v>2225</v>
      </c>
      <c r="H13290" t="s">
        <v>2240</v>
      </c>
      <c r="I13290" t="s">
        <v>8326</v>
      </c>
      <c r="J13290" t="s">
        <v>16589</v>
      </c>
      <c r="L13290" s="5"/>
      <c r="P13290" t="s">
        <v>16589</v>
      </c>
    </row>
    <row r="13291" spans="2:16" x14ac:dyDescent="0.25">
      <c r="B13291" t="s">
        <v>4</v>
      </c>
      <c r="C13291" t="s">
        <v>16</v>
      </c>
      <c r="D13291" s="6">
        <v>0</v>
      </c>
      <c r="E13291" s="6">
        <v>0</v>
      </c>
      <c r="F13291" s="18">
        <v>230</v>
      </c>
      <c r="G13291" t="s">
        <v>2225</v>
      </c>
      <c r="H13291" t="s">
        <v>2241</v>
      </c>
      <c r="I13291" t="s">
        <v>8327</v>
      </c>
      <c r="J13291" t="s">
        <v>16590</v>
      </c>
      <c r="L13291" s="5"/>
      <c r="P13291" t="s">
        <v>16590</v>
      </c>
    </row>
    <row r="13292" spans="2:16" x14ac:dyDescent="0.25">
      <c r="B13292" t="s">
        <v>4</v>
      </c>
      <c r="C13292" t="s">
        <v>16</v>
      </c>
      <c r="D13292" s="6">
        <v>0</v>
      </c>
      <c r="E13292" s="6">
        <v>0</v>
      </c>
      <c r="F13292" s="18">
        <v>180</v>
      </c>
      <c r="G13292" t="s">
        <v>2225</v>
      </c>
      <c r="H13292" t="s">
        <v>2242</v>
      </c>
      <c r="I13292" t="s">
        <v>8328</v>
      </c>
      <c r="J13292" t="s">
        <v>16591</v>
      </c>
      <c r="L13292" s="5"/>
      <c r="P13292" t="s">
        <v>16591</v>
      </c>
    </row>
    <row r="13293" spans="2:16" x14ac:dyDescent="0.25">
      <c r="B13293" t="s">
        <v>4</v>
      </c>
      <c r="C13293" t="s">
        <v>16</v>
      </c>
      <c r="D13293" s="6">
        <v>0</v>
      </c>
      <c r="E13293" s="6">
        <v>0</v>
      </c>
      <c r="F13293" s="18">
        <v>280</v>
      </c>
      <c r="G13293" t="s">
        <v>2225</v>
      </c>
      <c r="H13293" t="s">
        <v>2243</v>
      </c>
      <c r="I13293" t="s">
        <v>8329</v>
      </c>
      <c r="J13293" t="s">
        <v>16592</v>
      </c>
      <c r="L13293" s="5"/>
      <c r="P13293" t="s">
        <v>16592</v>
      </c>
    </row>
    <row r="13294" spans="2:16" x14ac:dyDescent="0.25">
      <c r="B13294" t="s">
        <v>4</v>
      </c>
      <c r="C13294" t="s">
        <v>16</v>
      </c>
      <c r="D13294" s="6">
        <v>0</v>
      </c>
      <c r="E13294" s="6">
        <v>0</v>
      </c>
      <c r="F13294" s="18">
        <v>180</v>
      </c>
      <c r="G13294" t="s">
        <v>2225</v>
      </c>
      <c r="H13294" t="s">
        <v>2244</v>
      </c>
      <c r="I13294" t="s">
        <v>8330</v>
      </c>
      <c r="J13294" t="s">
        <v>16593</v>
      </c>
      <c r="L13294" s="5"/>
      <c r="P13294" t="s">
        <v>16593</v>
      </c>
    </row>
    <row r="13295" spans="2:16" x14ac:dyDescent="0.25">
      <c r="B13295" t="s">
        <v>4</v>
      </c>
      <c r="C13295" t="s">
        <v>16</v>
      </c>
      <c r="D13295" s="6">
        <v>0</v>
      </c>
      <c r="E13295" s="6">
        <v>0</v>
      </c>
      <c r="F13295" s="18">
        <v>280</v>
      </c>
      <c r="G13295" t="s">
        <v>2225</v>
      </c>
      <c r="H13295" t="s">
        <v>2245</v>
      </c>
      <c r="I13295" t="s">
        <v>16594</v>
      </c>
      <c r="J13295" t="s">
        <v>16595</v>
      </c>
      <c r="L13295" s="5"/>
      <c r="P13295" t="s">
        <v>16595</v>
      </c>
    </row>
    <row r="13296" spans="2:16" x14ac:dyDescent="0.25">
      <c r="B13296" t="s">
        <v>4</v>
      </c>
      <c r="C13296" t="s">
        <v>16</v>
      </c>
      <c r="D13296" s="6">
        <v>0</v>
      </c>
      <c r="E13296" s="6">
        <v>0</v>
      </c>
      <c r="F13296" s="18">
        <v>280</v>
      </c>
      <c r="G13296" t="s">
        <v>2225</v>
      </c>
      <c r="H13296" t="s">
        <v>15211</v>
      </c>
      <c r="I13296" t="s">
        <v>16596</v>
      </c>
      <c r="J13296" t="s">
        <v>16597</v>
      </c>
      <c r="L13296" s="5"/>
      <c r="P13296" t="s">
        <v>16597</v>
      </c>
    </row>
    <row r="13297" spans="2:16" x14ac:dyDescent="0.25">
      <c r="B13297" t="s">
        <v>4</v>
      </c>
      <c r="C13297" t="s">
        <v>16</v>
      </c>
      <c r="D13297" s="6">
        <v>0</v>
      </c>
      <c r="E13297" s="6">
        <v>0</v>
      </c>
      <c r="F13297" s="18">
        <v>168</v>
      </c>
      <c r="G13297" t="s">
        <v>2225</v>
      </c>
      <c r="H13297" t="s">
        <v>2237</v>
      </c>
      <c r="I13297" t="s">
        <v>6437</v>
      </c>
      <c r="J13297" t="s">
        <v>16598</v>
      </c>
      <c r="L13297" s="5"/>
      <c r="P13297" t="s">
        <v>16598</v>
      </c>
    </row>
    <row r="13298" spans="2:16" x14ac:dyDescent="0.25">
      <c r="B13298" t="s">
        <v>4</v>
      </c>
      <c r="C13298" t="s">
        <v>16</v>
      </c>
      <c r="D13298" s="6">
        <v>0</v>
      </c>
      <c r="E13298" s="6">
        <v>0</v>
      </c>
      <c r="F13298" s="18">
        <v>180</v>
      </c>
      <c r="G13298" t="s">
        <v>2225</v>
      </c>
      <c r="H13298" t="s">
        <v>2246</v>
      </c>
      <c r="I13298" t="s">
        <v>8331</v>
      </c>
      <c r="J13298" t="s">
        <v>16599</v>
      </c>
      <c r="L13298" s="5"/>
      <c r="P13298" t="s">
        <v>16599</v>
      </c>
    </row>
    <row r="13299" spans="2:16" x14ac:dyDescent="0.25">
      <c r="B13299" t="s">
        <v>4</v>
      </c>
      <c r="C13299" t="s">
        <v>16</v>
      </c>
      <c r="D13299" s="6">
        <v>0</v>
      </c>
      <c r="E13299" s="6">
        <v>0</v>
      </c>
      <c r="F13299" s="18">
        <v>163</v>
      </c>
      <c r="G13299" t="s">
        <v>2225</v>
      </c>
      <c r="H13299" t="s">
        <v>2238</v>
      </c>
      <c r="I13299" t="s">
        <v>6443</v>
      </c>
      <c r="J13299" t="s">
        <v>16600</v>
      </c>
      <c r="L13299" s="5"/>
      <c r="P13299" t="s">
        <v>16600</v>
      </c>
    </row>
    <row r="13300" spans="2:16" x14ac:dyDescent="0.25">
      <c r="B13300" t="s">
        <v>4</v>
      </c>
      <c r="C13300" t="s">
        <v>16</v>
      </c>
      <c r="D13300" s="6">
        <v>0</v>
      </c>
      <c r="E13300" s="6">
        <v>0</v>
      </c>
      <c r="F13300" s="18">
        <v>253</v>
      </c>
      <c r="G13300" t="s">
        <v>2225</v>
      </c>
      <c r="H13300" t="s">
        <v>2247</v>
      </c>
      <c r="I13300" t="s">
        <v>8332</v>
      </c>
      <c r="J13300" t="s">
        <v>16601</v>
      </c>
      <c r="L13300" s="5"/>
      <c r="P13300" t="s">
        <v>16601</v>
      </c>
    </row>
    <row r="13301" spans="2:16" x14ac:dyDescent="0.25">
      <c r="B13301" t="s">
        <v>4</v>
      </c>
      <c r="C13301" t="s">
        <v>16</v>
      </c>
      <c r="D13301" s="6">
        <v>0</v>
      </c>
      <c r="E13301" s="6">
        <v>0</v>
      </c>
      <c r="F13301" s="18">
        <v>280</v>
      </c>
      <c r="G13301" t="s">
        <v>2225</v>
      </c>
      <c r="H13301" t="s">
        <v>2248</v>
      </c>
      <c r="I13301" t="s">
        <v>16602</v>
      </c>
      <c r="J13301" t="s">
        <v>16603</v>
      </c>
      <c r="L13301" s="5"/>
      <c r="P13301" t="s">
        <v>16603</v>
      </c>
    </row>
    <row r="13302" spans="2:16" x14ac:dyDescent="0.25">
      <c r="B13302" t="s">
        <v>4</v>
      </c>
      <c r="C13302" t="s">
        <v>16</v>
      </c>
      <c r="D13302" s="6">
        <v>0</v>
      </c>
      <c r="E13302" s="6">
        <v>0</v>
      </c>
      <c r="F13302" s="18">
        <v>291</v>
      </c>
      <c r="G13302" t="s">
        <v>2226</v>
      </c>
      <c r="H13302" t="s">
        <v>2239</v>
      </c>
      <c r="I13302" t="s">
        <v>8333</v>
      </c>
      <c r="J13302" t="s">
        <v>16604</v>
      </c>
      <c r="L13302" s="5"/>
      <c r="P13302" t="s">
        <v>16604</v>
      </c>
    </row>
    <row r="13303" spans="2:16" x14ac:dyDescent="0.25">
      <c r="B13303" t="s">
        <v>4</v>
      </c>
      <c r="C13303" t="s">
        <v>16</v>
      </c>
      <c r="D13303" s="6">
        <v>0</v>
      </c>
      <c r="E13303" s="6">
        <v>0</v>
      </c>
      <c r="F13303" s="18">
        <v>296</v>
      </c>
      <c r="G13303" t="s">
        <v>2226</v>
      </c>
      <c r="H13303" t="s">
        <v>2240</v>
      </c>
      <c r="I13303" t="s">
        <v>8334</v>
      </c>
      <c r="J13303" t="s">
        <v>16605</v>
      </c>
      <c r="L13303" s="5"/>
      <c r="P13303" t="s">
        <v>16605</v>
      </c>
    </row>
    <row r="13304" spans="2:16" x14ac:dyDescent="0.25">
      <c r="B13304" t="s">
        <v>4</v>
      </c>
      <c r="C13304" t="s">
        <v>16</v>
      </c>
      <c r="D13304" s="6">
        <v>0</v>
      </c>
      <c r="E13304" s="6">
        <v>0</v>
      </c>
      <c r="F13304" s="18">
        <v>264.5</v>
      </c>
      <c r="G13304" t="s">
        <v>2226</v>
      </c>
      <c r="H13304" t="s">
        <v>2241</v>
      </c>
      <c r="I13304" t="s">
        <v>8335</v>
      </c>
      <c r="J13304" t="s">
        <v>16606</v>
      </c>
      <c r="L13304" s="5"/>
      <c r="P13304" t="s">
        <v>16606</v>
      </c>
    </row>
    <row r="13305" spans="2:16" x14ac:dyDescent="0.25">
      <c r="B13305" t="s">
        <v>4</v>
      </c>
      <c r="C13305" t="s">
        <v>16</v>
      </c>
      <c r="D13305" s="6">
        <v>0</v>
      </c>
      <c r="E13305" s="6">
        <v>0</v>
      </c>
      <c r="F13305" s="18">
        <v>217</v>
      </c>
      <c r="G13305" t="s">
        <v>2226</v>
      </c>
      <c r="H13305" t="s">
        <v>2242</v>
      </c>
      <c r="I13305" t="s">
        <v>8336</v>
      </c>
      <c r="J13305" t="s">
        <v>16607</v>
      </c>
      <c r="L13305" s="5"/>
      <c r="P13305" t="s">
        <v>16607</v>
      </c>
    </row>
    <row r="13306" spans="2:16" x14ac:dyDescent="0.25">
      <c r="B13306" t="s">
        <v>4</v>
      </c>
      <c r="C13306" t="s">
        <v>16</v>
      </c>
      <c r="D13306" s="6">
        <v>0</v>
      </c>
      <c r="E13306" s="6">
        <v>0</v>
      </c>
      <c r="F13306" s="18">
        <v>322.5</v>
      </c>
      <c r="G13306" t="s">
        <v>2226</v>
      </c>
      <c r="H13306" t="s">
        <v>2243</v>
      </c>
      <c r="I13306" t="s">
        <v>8337</v>
      </c>
      <c r="J13306" t="s">
        <v>16608</v>
      </c>
      <c r="L13306" s="5"/>
      <c r="P13306" t="s">
        <v>16608</v>
      </c>
    </row>
    <row r="13307" spans="2:16" x14ac:dyDescent="0.25">
      <c r="B13307" t="s">
        <v>4</v>
      </c>
      <c r="C13307" t="s">
        <v>16</v>
      </c>
      <c r="D13307" s="6">
        <v>0</v>
      </c>
      <c r="E13307" s="6">
        <v>0</v>
      </c>
      <c r="F13307" s="18">
        <v>217</v>
      </c>
      <c r="G13307" t="s">
        <v>2226</v>
      </c>
      <c r="H13307" t="s">
        <v>2244</v>
      </c>
      <c r="I13307" t="s">
        <v>8338</v>
      </c>
      <c r="J13307" t="s">
        <v>16609</v>
      </c>
      <c r="L13307" s="5"/>
      <c r="P13307" t="s">
        <v>16609</v>
      </c>
    </row>
    <row r="13308" spans="2:16" x14ac:dyDescent="0.25">
      <c r="B13308" t="s">
        <v>4</v>
      </c>
      <c r="C13308" t="s">
        <v>16</v>
      </c>
      <c r="D13308" s="6">
        <v>0</v>
      </c>
      <c r="E13308" s="6">
        <v>0</v>
      </c>
      <c r="F13308" s="18">
        <v>322.5</v>
      </c>
      <c r="G13308" t="s">
        <v>2226</v>
      </c>
      <c r="H13308" t="s">
        <v>2245</v>
      </c>
      <c r="I13308" t="s">
        <v>16610</v>
      </c>
      <c r="J13308" t="s">
        <v>16611</v>
      </c>
      <c r="L13308" s="5"/>
      <c r="P13308" t="s">
        <v>16611</v>
      </c>
    </row>
    <row r="13309" spans="2:16" x14ac:dyDescent="0.25">
      <c r="B13309" t="s">
        <v>4</v>
      </c>
      <c r="C13309" t="s">
        <v>16</v>
      </c>
      <c r="D13309" s="6">
        <v>0</v>
      </c>
      <c r="E13309" s="6">
        <v>0</v>
      </c>
      <c r="F13309" s="18">
        <v>322.5</v>
      </c>
      <c r="G13309" t="s">
        <v>2226</v>
      </c>
      <c r="H13309" t="s">
        <v>15211</v>
      </c>
      <c r="I13309" t="s">
        <v>16612</v>
      </c>
      <c r="J13309" t="s">
        <v>16613</v>
      </c>
      <c r="L13309" s="5"/>
      <c r="P13309" t="s">
        <v>16613</v>
      </c>
    </row>
    <row r="13310" spans="2:16" x14ac:dyDescent="0.25">
      <c r="B13310" t="s">
        <v>4</v>
      </c>
      <c r="C13310" t="s">
        <v>16</v>
      </c>
      <c r="D13310" s="6">
        <v>0</v>
      </c>
      <c r="E13310" s="6">
        <v>0</v>
      </c>
      <c r="F13310" s="18">
        <v>206</v>
      </c>
      <c r="G13310" t="s">
        <v>2226</v>
      </c>
      <c r="H13310" t="s">
        <v>2237</v>
      </c>
      <c r="I13310" t="s">
        <v>6523</v>
      </c>
      <c r="J13310" t="s">
        <v>16614</v>
      </c>
      <c r="L13310" s="5"/>
      <c r="P13310" t="s">
        <v>16614</v>
      </c>
    </row>
    <row r="13311" spans="2:16" x14ac:dyDescent="0.25">
      <c r="B13311" t="s">
        <v>4</v>
      </c>
      <c r="C13311" t="s">
        <v>16</v>
      </c>
      <c r="D13311" s="6">
        <v>0</v>
      </c>
      <c r="E13311" s="6">
        <v>0</v>
      </c>
      <c r="F13311" s="18">
        <v>217</v>
      </c>
      <c r="G13311" t="s">
        <v>2226</v>
      </c>
      <c r="H13311" t="s">
        <v>2246</v>
      </c>
      <c r="I13311" t="s">
        <v>8339</v>
      </c>
      <c r="J13311" t="s">
        <v>16615</v>
      </c>
      <c r="L13311" s="5"/>
      <c r="P13311" t="s">
        <v>16615</v>
      </c>
    </row>
    <row r="13312" spans="2:16" x14ac:dyDescent="0.25">
      <c r="B13312" t="s">
        <v>4</v>
      </c>
      <c r="C13312" t="s">
        <v>16</v>
      </c>
      <c r="D13312" s="6">
        <v>0</v>
      </c>
      <c r="E13312" s="6">
        <v>0</v>
      </c>
      <c r="F13312" s="18">
        <v>206</v>
      </c>
      <c r="G13312" t="s">
        <v>2226</v>
      </c>
      <c r="H13312" t="s">
        <v>2238</v>
      </c>
      <c r="I13312" t="s">
        <v>6529</v>
      </c>
      <c r="J13312" t="s">
        <v>16616</v>
      </c>
      <c r="L13312" s="5"/>
      <c r="P13312" t="s">
        <v>16616</v>
      </c>
    </row>
    <row r="13313" spans="2:16" x14ac:dyDescent="0.25">
      <c r="B13313" t="s">
        <v>4</v>
      </c>
      <c r="C13313" t="s">
        <v>16</v>
      </c>
      <c r="D13313" s="6">
        <v>0</v>
      </c>
      <c r="E13313" s="6">
        <v>0</v>
      </c>
      <c r="F13313" s="18">
        <v>296</v>
      </c>
      <c r="G13313" t="s">
        <v>2226</v>
      </c>
      <c r="H13313" t="s">
        <v>2247</v>
      </c>
      <c r="I13313" t="s">
        <v>8340</v>
      </c>
      <c r="J13313" t="s">
        <v>16617</v>
      </c>
      <c r="L13313" s="5"/>
      <c r="P13313" t="s">
        <v>16617</v>
      </c>
    </row>
    <row r="13314" spans="2:16" x14ac:dyDescent="0.25">
      <c r="B13314" t="s">
        <v>4</v>
      </c>
      <c r="C13314" t="s">
        <v>16</v>
      </c>
      <c r="D13314" s="6">
        <v>0</v>
      </c>
      <c r="E13314" s="6">
        <v>0</v>
      </c>
      <c r="F13314" s="18">
        <v>322.5</v>
      </c>
      <c r="G13314" t="s">
        <v>2226</v>
      </c>
      <c r="H13314" t="s">
        <v>2248</v>
      </c>
      <c r="I13314" t="s">
        <v>16618</v>
      </c>
      <c r="J13314" t="s">
        <v>16619</v>
      </c>
      <c r="L13314" s="5"/>
      <c r="P13314" t="s">
        <v>16619</v>
      </c>
    </row>
    <row r="13315" spans="2:16" x14ac:dyDescent="0.25">
      <c r="B13315" t="s">
        <v>4</v>
      </c>
      <c r="C13315" t="s">
        <v>16</v>
      </c>
      <c r="D13315" s="6">
        <v>0</v>
      </c>
      <c r="E13315" s="6">
        <v>0</v>
      </c>
      <c r="F13315" s="18">
        <v>158.5</v>
      </c>
      <c r="G13315" t="s">
        <v>2227</v>
      </c>
      <c r="H13315" t="s">
        <v>2239</v>
      </c>
      <c r="I13315" t="s">
        <v>8341</v>
      </c>
      <c r="J13315" t="s">
        <v>16620</v>
      </c>
      <c r="L13315" s="5"/>
      <c r="P13315" t="s">
        <v>16620</v>
      </c>
    </row>
    <row r="13316" spans="2:16" x14ac:dyDescent="0.25">
      <c r="B13316" t="s">
        <v>4</v>
      </c>
      <c r="C13316" t="s">
        <v>16</v>
      </c>
      <c r="D13316" s="6">
        <v>0</v>
      </c>
      <c r="E13316" s="6">
        <v>0</v>
      </c>
      <c r="F13316" s="18">
        <v>164</v>
      </c>
      <c r="G13316" t="s">
        <v>2227</v>
      </c>
      <c r="H13316" t="s">
        <v>2240</v>
      </c>
      <c r="I13316" t="s">
        <v>8342</v>
      </c>
      <c r="J13316" t="s">
        <v>16621</v>
      </c>
      <c r="L13316" s="5"/>
      <c r="P13316" t="s">
        <v>16621</v>
      </c>
    </row>
    <row r="13317" spans="2:16" x14ac:dyDescent="0.25">
      <c r="B13317" t="s">
        <v>4</v>
      </c>
      <c r="C13317" t="s">
        <v>16</v>
      </c>
      <c r="D13317" s="6">
        <v>0</v>
      </c>
      <c r="E13317" s="6">
        <v>0</v>
      </c>
      <c r="F13317" s="18">
        <v>153</v>
      </c>
      <c r="G13317" t="s">
        <v>2227</v>
      </c>
      <c r="H13317" t="s">
        <v>2241</v>
      </c>
      <c r="I13317" t="s">
        <v>8343</v>
      </c>
      <c r="J13317" t="s">
        <v>16622</v>
      </c>
      <c r="L13317" s="5"/>
      <c r="P13317" t="s">
        <v>16622</v>
      </c>
    </row>
    <row r="13318" spans="2:16" x14ac:dyDescent="0.25">
      <c r="B13318" t="s">
        <v>4</v>
      </c>
      <c r="C13318" t="s">
        <v>16</v>
      </c>
      <c r="D13318" s="6">
        <v>0</v>
      </c>
      <c r="E13318" s="6">
        <v>0</v>
      </c>
      <c r="F13318" s="18">
        <v>222</v>
      </c>
      <c r="G13318" t="s">
        <v>2227</v>
      </c>
      <c r="H13318" t="s">
        <v>2242</v>
      </c>
      <c r="I13318" t="s">
        <v>8344</v>
      </c>
      <c r="J13318" t="s">
        <v>16623</v>
      </c>
      <c r="L13318" s="5"/>
      <c r="P13318" t="s">
        <v>16623</v>
      </c>
    </row>
    <row r="13319" spans="2:16" x14ac:dyDescent="0.25">
      <c r="B13319" t="s">
        <v>4</v>
      </c>
      <c r="C13319" t="s">
        <v>16</v>
      </c>
      <c r="D13319" s="6">
        <v>0</v>
      </c>
      <c r="E13319" s="6">
        <v>0</v>
      </c>
      <c r="F13319" s="18">
        <v>328</v>
      </c>
      <c r="G13319" t="s">
        <v>2227</v>
      </c>
      <c r="H13319" t="s">
        <v>2243</v>
      </c>
      <c r="I13319" t="s">
        <v>8345</v>
      </c>
      <c r="J13319" t="s">
        <v>16624</v>
      </c>
      <c r="L13319" s="5"/>
      <c r="P13319" t="s">
        <v>16624</v>
      </c>
    </row>
    <row r="13320" spans="2:16" x14ac:dyDescent="0.25">
      <c r="B13320" t="s">
        <v>4</v>
      </c>
      <c r="C13320" t="s">
        <v>16</v>
      </c>
      <c r="D13320" s="6">
        <v>0</v>
      </c>
      <c r="E13320" s="6">
        <v>0</v>
      </c>
      <c r="F13320" s="18">
        <v>222</v>
      </c>
      <c r="G13320" t="s">
        <v>2227</v>
      </c>
      <c r="H13320" t="s">
        <v>2244</v>
      </c>
      <c r="I13320" t="s">
        <v>8346</v>
      </c>
      <c r="J13320" t="s">
        <v>16625</v>
      </c>
      <c r="L13320" s="5"/>
      <c r="P13320" t="s">
        <v>16625</v>
      </c>
    </row>
    <row r="13321" spans="2:16" x14ac:dyDescent="0.25">
      <c r="B13321" t="s">
        <v>4</v>
      </c>
      <c r="C13321" t="s">
        <v>16</v>
      </c>
      <c r="D13321" s="6">
        <v>0</v>
      </c>
      <c r="E13321" s="6">
        <v>0</v>
      </c>
      <c r="F13321" s="18">
        <v>328</v>
      </c>
      <c r="G13321" t="s">
        <v>2227</v>
      </c>
      <c r="H13321" t="s">
        <v>2245</v>
      </c>
      <c r="I13321" t="s">
        <v>16626</v>
      </c>
      <c r="J13321" t="s">
        <v>16627</v>
      </c>
      <c r="L13321" s="5"/>
      <c r="P13321" t="s">
        <v>16627</v>
      </c>
    </row>
    <row r="13322" spans="2:16" x14ac:dyDescent="0.25">
      <c r="B13322" t="s">
        <v>4</v>
      </c>
      <c r="C13322" t="s">
        <v>16</v>
      </c>
      <c r="D13322" s="6">
        <v>0</v>
      </c>
      <c r="E13322" s="6">
        <v>0</v>
      </c>
      <c r="F13322" s="18">
        <v>328</v>
      </c>
      <c r="G13322" t="s">
        <v>2227</v>
      </c>
      <c r="H13322" t="s">
        <v>15211</v>
      </c>
      <c r="I13322" t="s">
        <v>16628</v>
      </c>
      <c r="J13322" t="s">
        <v>16629</v>
      </c>
      <c r="L13322" s="5"/>
      <c r="P13322" t="s">
        <v>16629</v>
      </c>
    </row>
    <row r="13323" spans="2:16" x14ac:dyDescent="0.25">
      <c r="B13323" t="s">
        <v>4</v>
      </c>
      <c r="C13323" t="s">
        <v>16</v>
      </c>
      <c r="D13323" s="6">
        <v>0</v>
      </c>
      <c r="E13323" s="6">
        <v>0</v>
      </c>
      <c r="F13323" s="18">
        <v>211.5</v>
      </c>
      <c r="G13323" t="s">
        <v>2227</v>
      </c>
      <c r="H13323" t="s">
        <v>2237</v>
      </c>
      <c r="I13323" t="s">
        <v>6616</v>
      </c>
      <c r="J13323" t="s">
        <v>16630</v>
      </c>
      <c r="L13323" s="5"/>
      <c r="P13323" t="s">
        <v>16630</v>
      </c>
    </row>
    <row r="13324" spans="2:16" x14ac:dyDescent="0.25">
      <c r="B13324" t="s">
        <v>4</v>
      </c>
      <c r="C13324" t="s">
        <v>16</v>
      </c>
      <c r="D13324" s="6">
        <v>0</v>
      </c>
      <c r="E13324" s="6">
        <v>0</v>
      </c>
      <c r="F13324" s="18">
        <v>222</v>
      </c>
      <c r="G13324" t="s">
        <v>2227</v>
      </c>
      <c r="H13324" t="s">
        <v>2246</v>
      </c>
      <c r="I13324" t="s">
        <v>8347</v>
      </c>
      <c r="J13324" t="s">
        <v>16631</v>
      </c>
      <c r="L13324" s="5"/>
      <c r="P13324" t="s">
        <v>16631</v>
      </c>
    </row>
    <row r="13325" spans="2:16" x14ac:dyDescent="0.25">
      <c r="B13325" t="s">
        <v>4</v>
      </c>
      <c r="C13325" t="s">
        <v>16</v>
      </c>
      <c r="D13325" s="6">
        <v>0</v>
      </c>
      <c r="E13325" s="6">
        <v>0</v>
      </c>
      <c r="F13325" s="18">
        <v>211.5</v>
      </c>
      <c r="G13325" t="s">
        <v>2227</v>
      </c>
      <c r="H13325" t="s">
        <v>2238</v>
      </c>
      <c r="I13325" t="s">
        <v>6622</v>
      </c>
      <c r="J13325" t="s">
        <v>16632</v>
      </c>
      <c r="L13325" s="5"/>
      <c r="P13325" t="s">
        <v>16632</v>
      </c>
    </row>
    <row r="13326" spans="2:16" x14ac:dyDescent="0.25">
      <c r="B13326" t="s">
        <v>4</v>
      </c>
      <c r="C13326" t="s">
        <v>16</v>
      </c>
      <c r="D13326" s="6">
        <v>0</v>
      </c>
      <c r="E13326" s="6">
        <v>0</v>
      </c>
      <c r="F13326" s="18">
        <v>174.5</v>
      </c>
      <c r="G13326" t="s">
        <v>2227</v>
      </c>
      <c r="H13326" t="s">
        <v>2247</v>
      </c>
      <c r="I13326" t="s">
        <v>8348</v>
      </c>
      <c r="J13326" t="s">
        <v>16633</v>
      </c>
      <c r="L13326" s="5"/>
      <c r="P13326" t="s">
        <v>16633</v>
      </c>
    </row>
    <row r="13327" spans="2:16" x14ac:dyDescent="0.25">
      <c r="B13327" t="s">
        <v>4</v>
      </c>
      <c r="C13327" t="s">
        <v>16</v>
      </c>
      <c r="D13327" s="6">
        <v>0</v>
      </c>
      <c r="E13327" s="6">
        <v>0</v>
      </c>
      <c r="F13327" s="18">
        <v>328</v>
      </c>
      <c r="G13327" t="s">
        <v>2227</v>
      </c>
      <c r="H13327" t="s">
        <v>2248</v>
      </c>
      <c r="I13327" t="s">
        <v>16634</v>
      </c>
      <c r="J13327" t="s">
        <v>16635</v>
      </c>
      <c r="L13327" s="5"/>
      <c r="P13327" t="s">
        <v>16635</v>
      </c>
    </row>
    <row r="13328" spans="2:16" x14ac:dyDescent="0.25">
      <c r="B13328" t="s">
        <v>4</v>
      </c>
      <c r="C13328" t="s">
        <v>16</v>
      </c>
      <c r="D13328" s="6">
        <v>0</v>
      </c>
      <c r="E13328" s="6">
        <v>0</v>
      </c>
      <c r="F13328" s="18">
        <v>285.5</v>
      </c>
      <c r="G13328" t="s">
        <v>2247</v>
      </c>
      <c r="H13328" t="s">
        <v>2190</v>
      </c>
      <c r="I13328" t="s">
        <v>8349</v>
      </c>
      <c r="J13328" t="s">
        <v>16636</v>
      </c>
      <c r="L13328" s="5"/>
      <c r="P13328" t="s">
        <v>16636</v>
      </c>
    </row>
    <row r="13329" spans="2:16" x14ac:dyDescent="0.25">
      <c r="B13329" t="s">
        <v>4</v>
      </c>
      <c r="C13329" t="s">
        <v>16</v>
      </c>
      <c r="D13329" s="6">
        <v>0</v>
      </c>
      <c r="E13329" s="6">
        <v>0</v>
      </c>
      <c r="F13329" s="18">
        <v>285.5</v>
      </c>
      <c r="G13329" t="s">
        <v>2247</v>
      </c>
      <c r="H13329" t="s">
        <v>2191</v>
      </c>
      <c r="I13329" t="s">
        <v>8350</v>
      </c>
      <c r="J13329" t="s">
        <v>16637</v>
      </c>
      <c r="L13329" s="5"/>
      <c r="P13329" t="s">
        <v>16637</v>
      </c>
    </row>
    <row r="13330" spans="2:16" x14ac:dyDescent="0.25">
      <c r="B13330" t="s">
        <v>4</v>
      </c>
      <c r="C13330" t="s">
        <v>16</v>
      </c>
      <c r="D13330" s="6">
        <v>0</v>
      </c>
      <c r="E13330" s="6">
        <v>0</v>
      </c>
      <c r="F13330" s="18">
        <v>179.5</v>
      </c>
      <c r="G13330" t="s">
        <v>2247</v>
      </c>
      <c r="H13330" t="s">
        <v>2192</v>
      </c>
      <c r="I13330" t="s">
        <v>8351</v>
      </c>
      <c r="J13330" t="s">
        <v>16638</v>
      </c>
      <c r="L13330" s="5"/>
      <c r="P13330" t="s">
        <v>16638</v>
      </c>
    </row>
    <row r="13331" spans="2:16" x14ac:dyDescent="0.25">
      <c r="B13331" t="s">
        <v>4</v>
      </c>
      <c r="C13331" t="s">
        <v>16</v>
      </c>
      <c r="D13331" s="6">
        <v>0</v>
      </c>
      <c r="E13331" s="6">
        <v>0</v>
      </c>
      <c r="F13331" s="18">
        <v>179.5</v>
      </c>
      <c r="G13331" t="s">
        <v>2247</v>
      </c>
      <c r="H13331" t="s">
        <v>2183</v>
      </c>
      <c r="I13331" t="s">
        <v>8352</v>
      </c>
      <c r="J13331" t="s">
        <v>16639</v>
      </c>
      <c r="L13331" s="5"/>
      <c r="P13331" t="s">
        <v>16639</v>
      </c>
    </row>
    <row r="13332" spans="2:16" x14ac:dyDescent="0.25">
      <c r="B13332" t="s">
        <v>4</v>
      </c>
      <c r="C13332" t="s">
        <v>16</v>
      </c>
      <c r="D13332" s="6">
        <v>0</v>
      </c>
      <c r="E13332" s="6">
        <v>0</v>
      </c>
      <c r="F13332" s="18">
        <v>179.5</v>
      </c>
      <c r="G13332" t="s">
        <v>2247</v>
      </c>
      <c r="H13332" t="s">
        <v>2193</v>
      </c>
      <c r="I13332" t="s">
        <v>8353</v>
      </c>
      <c r="J13332" t="s">
        <v>16640</v>
      </c>
      <c r="L13332" s="5"/>
      <c r="P13332" t="s">
        <v>16640</v>
      </c>
    </row>
    <row r="13333" spans="2:16" x14ac:dyDescent="0.25">
      <c r="B13333" t="s">
        <v>4</v>
      </c>
      <c r="C13333" t="s">
        <v>16</v>
      </c>
      <c r="D13333" s="6">
        <v>0</v>
      </c>
      <c r="E13333" s="6">
        <v>0</v>
      </c>
      <c r="F13333" s="18">
        <v>243</v>
      </c>
      <c r="G13333" t="s">
        <v>2247</v>
      </c>
      <c r="H13333" t="s">
        <v>2194</v>
      </c>
      <c r="I13333" t="s">
        <v>8354</v>
      </c>
      <c r="J13333" t="s">
        <v>16641</v>
      </c>
      <c r="L13333" s="5"/>
      <c r="P13333" t="s">
        <v>16641</v>
      </c>
    </row>
    <row r="13334" spans="2:16" x14ac:dyDescent="0.25">
      <c r="B13334" t="s">
        <v>4</v>
      </c>
      <c r="C13334" t="s">
        <v>16</v>
      </c>
      <c r="D13334" s="6">
        <v>0</v>
      </c>
      <c r="E13334" s="6">
        <v>0</v>
      </c>
      <c r="F13334" s="18">
        <v>232.5</v>
      </c>
      <c r="G13334" t="s">
        <v>2247</v>
      </c>
      <c r="H13334" t="s">
        <v>2195</v>
      </c>
      <c r="I13334" t="s">
        <v>8355</v>
      </c>
      <c r="J13334" t="s">
        <v>16642</v>
      </c>
      <c r="L13334" s="5"/>
      <c r="P13334" t="s">
        <v>16642</v>
      </c>
    </row>
    <row r="13335" spans="2:16" x14ac:dyDescent="0.25">
      <c r="B13335" t="s">
        <v>4</v>
      </c>
      <c r="C13335" t="s">
        <v>16</v>
      </c>
      <c r="D13335" s="6">
        <v>0</v>
      </c>
      <c r="E13335" s="6">
        <v>0</v>
      </c>
      <c r="F13335" s="18">
        <v>232.5</v>
      </c>
      <c r="G13335" t="s">
        <v>2247</v>
      </c>
      <c r="H13335" t="s">
        <v>2196</v>
      </c>
      <c r="I13335" t="s">
        <v>8356</v>
      </c>
      <c r="J13335" t="s">
        <v>16643</v>
      </c>
      <c r="L13335" s="5"/>
      <c r="P13335" t="s">
        <v>16643</v>
      </c>
    </row>
    <row r="13336" spans="2:16" x14ac:dyDescent="0.25">
      <c r="B13336" t="s">
        <v>4</v>
      </c>
      <c r="C13336" t="s">
        <v>16</v>
      </c>
      <c r="D13336" s="6">
        <v>0</v>
      </c>
      <c r="E13336" s="6">
        <v>0</v>
      </c>
      <c r="F13336" s="18">
        <v>285.5</v>
      </c>
      <c r="G13336" t="s">
        <v>2247</v>
      </c>
      <c r="H13336" t="s">
        <v>2197</v>
      </c>
      <c r="I13336" t="s">
        <v>8357</v>
      </c>
      <c r="J13336" t="s">
        <v>16644</v>
      </c>
      <c r="L13336" s="5"/>
      <c r="P13336" t="s">
        <v>16644</v>
      </c>
    </row>
    <row r="13337" spans="2:16" x14ac:dyDescent="0.25">
      <c r="B13337" t="s">
        <v>4</v>
      </c>
      <c r="C13337" t="s">
        <v>16</v>
      </c>
      <c r="D13337" s="6">
        <v>0</v>
      </c>
      <c r="E13337" s="6">
        <v>0</v>
      </c>
      <c r="F13337" s="18">
        <v>285.5</v>
      </c>
      <c r="G13337" t="s">
        <v>2247</v>
      </c>
      <c r="H13337" t="s">
        <v>2198</v>
      </c>
      <c r="I13337" t="s">
        <v>8358</v>
      </c>
      <c r="J13337" t="s">
        <v>16645</v>
      </c>
      <c r="L13337" s="5"/>
      <c r="P13337" t="s">
        <v>16645</v>
      </c>
    </row>
    <row r="13338" spans="2:16" x14ac:dyDescent="0.25">
      <c r="B13338" t="s">
        <v>4</v>
      </c>
      <c r="C13338" t="s">
        <v>16</v>
      </c>
      <c r="D13338" s="6">
        <v>0</v>
      </c>
      <c r="E13338" s="6">
        <v>0</v>
      </c>
      <c r="F13338" s="18">
        <v>164</v>
      </c>
      <c r="G13338" t="s">
        <v>2247</v>
      </c>
      <c r="H13338" t="s">
        <v>2199</v>
      </c>
      <c r="I13338" t="s">
        <v>8359</v>
      </c>
      <c r="J13338" t="s">
        <v>16646</v>
      </c>
      <c r="L13338" s="5"/>
      <c r="P13338" t="s">
        <v>16646</v>
      </c>
    </row>
    <row r="13339" spans="2:16" x14ac:dyDescent="0.25">
      <c r="B13339" t="s">
        <v>4</v>
      </c>
      <c r="C13339" t="s">
        <v>16</v>
      </c>
      <c r="D13339" s="6">
        <v>0</v>
      </c>
      <c r="E13339" s="6">
        <v>0</v>
      </c>
      <c r="F13339" s="18">
        <v>179.5</v>
      </c>
      <c r="G13339" t="s">
        <v>2247</v>
      </c>
      <c r="H13339" t="s">
        <v>1014</v>
      </c>
      <c r="I13339" t="s">
        <v>8360</v>
      </c>
      <c r="J13339" t="s">
        <v>16647</v>
      </c>
      <c r="L13339" s="5"/>
      <c r="P13339" t="s">
        <v>16647</v>
      </c>
    </row>
    <row r="13340" spans="2:16" x14ac:dyDescent="0.25">
      <c r="B13340" t="s">
        <v>4</v>
      </c>
      <c r="C13340" t="s">
        <v>16</v>
      </c>
      <c r="D13340" s="6">
        <v>0</v>
      </c>
      <c r="E13340" s="6">
        <v>0</v>
      </c>
      <c r="F13340" s="18">
        <v>232.5</v>
      </c>
      <c r="G13340" t="s">
        <v>2247</v>
      </c>
      <c r="H13340" t="s">
        <v>2200</v>
      </c>
      <c r="I13340" t="s">
        <v>8361</v>
      </c>
      <c r="J13340" t="s">
        <v>16648</v>
      </c>
      <c r="L13340" s="5"/>
      <c r="P13340" t="s">
        <v>16648</v>
      </c>
    </row>
    <row r="13341" spans="2:16" x14ac:dyDescent="0.25">
      <c r="B13341" t="s">
        <v>4</v>
      </c>
      <c r="C13341" t="s">
        <v>16</v>
      </c>
      <c r="D13341" s="6">
        <v>0</v>
      </c>
      <c r="E13341" s="6">
        <v>0</v>
      </c>
      <c r="F13341" s="18">
        <v>232.5</v>
      </c>
      <c r="G13341" t="s">
        <v>2247</v>
      </c>
      <c r="H13341" t="s">
        <v>2201</v>
      </c>
      <c r="I13341" t="s">
        <v>8362</v>
      </c>
      <c r="J13341" t="s">
        <v>16649</v>
      </c>
      <c r="L13341" s="5"/>
      <c r="P13341" t="s">
        <v>16649</v>
      </c>
    </row>
    <row r="13342" spans="2:16" x14ac:dyDescent="0.25">
      <c r="B13342" t="s">
        <v>4</v>
      </c>
      <c r="C13342" t="s">
        <v>16</v>
      </c>
      <c r="D13342" s="6">
        <v>0</v>
      </c>
      <c r="E13342" s="6">
        <v>0</v>
      </c>
      <c r="F13342" s="18">
        <v>243</v>
      </c>
      <c r="G13342" t="s">
        <v>2247</v>
      </c>
      <c r="H13342" t="s">
        <v>2202</v>
      </c>
      <c r="I13342" t="s">
        <v>8363</v>
      </c>
      <c r="J13342" t="s">
        <v>16650</v>
      </c>
      <c r="L13342" s="5"/>
      <c r="P13342" t="s">
        <v>16650</v>
      </c>
    </row>
    <row r="13343" spans="2:16" x14ac:dyDescent="0.25">
      <c r="B13343" t="s">
        <v>4</v>
      </c>
      <c r="C13343" t="s">
        <v>16</v>
      </c>
      <c r="D13343" s="6">
        <v>0</v>
      </c>
      <c r="E13343" s="6">
        <v>0</v>
      </c>
      <c r="F13343" s="18">
        <v>285.5</v>
      </c>
      <c r="G13343" t="s">
        <v>2247</v>
      </c>
      <c r="H13343" t="s">
        <v>2203</v>
      </c>
      <c r="I13343" t="s">
        <v>8364</v>
      </c>
      <c r="J13343" t="s">
        <v>16651</v>
      </c>
      <c r="L13343" s="5"/>
      <c r="P13343" t="s">
        <v>16651</v>
      </c>
    </row>
    <row r="13344" spans="2:16" x14ac:dyDescent="0.25">
      <c r="B13344" t="s">
        <v>4</v>
      </c>
      <c r="C13344" t="s">
        <v>16</v>
      </c>
      <c r="D13344" s="6">
        <v>0</v>
      </c>
      <c r="E13344" s="6">
        <v>0</v>
      </c>
      <c r="F13344" s="18">
        <v>285.5</v>
      </c>
      <c r="G13344" t="s">
        <v>2247</v>
      </c>
      <c r="H13344" t="s">
        <v>2204</v>
      </c>
      <c r="I13344" t="s">
        <v>8365</v>
      </c>
      <c r="J13344" t="s">
        <v>16652</v>
      </c>
      <c r="L13344" s="5"/>
      <c r="P13344" t="s">
        <v>16652</v>
      </c>
    </row>
    <row r="13345" spans="2:16" x14ac:dyDescent="0.25">
      <c r="B13345" t="s">
        <v>4</v>
      </c>
      <c r="C13345" t="s">
        <v>16</v>
      </c>
      <c r="D13345" s="6">
        <v>0</v>
      </c>
      <c r="E13345" s="6">
        <v>0</v>
      </c>
      <c r="F13345" s="18">
        <v>243</v>
      </c>
      <c r="G13345" t="s">
        <v>2247</v>
      </c>
      <c r="H13345" t="s">
        <v>2205</v>
      </c>
      <c r="I13345" t="s">
        <v>8366</v>
      </c>
      <c r="J13345" t="s">
        <v>16653</v>
      </c>
      <c r="L13345" s="5"/>
      <c r="P13345" t="s">
        <v>16653</v>
      </c>
    </row>
    <row r="13346" spans="2:16" x14ac:dyDescent="0.25">
      <c r="B13346" t="s">
        <v>4</v>
      </c>
      <c r="C13346" t="s">
        <v>16</v>
      </c>
      <c r="D13346" s="6">
        <v>0</v>
      </c>
      <c r="E13346" s="6">
        <v>0</v>
      </c>
      <c r="F13346" s="18">
        <v>232.5</v>
      </c>
      <c r="G13346" t="s">
        <v>2247</v>
      </c>
      <c r="H13346" t="s">
        <v>2206</v>
      </c>
      <c r="I13346" t="s">
        <v>8367</v>
      </c>
      <c r="J13346" t="s">
        <v>16654</v>
      </c>
      <c r="L13346" s="5"/>
      <c r="P13346" t="s">
        <v>16654</v>
      </c>
    </row>
    <row r="13347" spans="2:16" x14ac:dyDescent="0.25">
      <c r="B13347" t="s">
        <v>4</v>
      </c>
      <c r="C13347" t="s">
        <v>16</v>
      </c>
      <c r="D13347" s="6">
        <v>0</v>
      </c>
      <c r="E13347" s="6">
        <v>0</v>
      </c>
      <c r="F13347" s="18">
        <v>243</v>
      </c>
      <c r="G13347" t="s">
        <v>2247</v>
      </c>
      <c r="H13347" t="s">
        <v>2207</v>
      </c>
      <c r="I13347" t="s">
        <v>8368</v>
      </c>
      <c r="J13347" t="s">
        <v>16655</v>
      </c>
      <c r="L13347" s="5"/>
      <c r="P13347" t="s">
        <v>16655</v>
      </c>
    </row>
    <row r="13348" spans="2:16" x14ac:dyDescent="0.25">
      <c r="B13348" t="s">
        <v>4</v>
      </c>
      <c r="C13348" t="s">
        <v>16</v>
      </c>
      <c r="D13348" s="6">
        <v>0</v>
      </c>
      <c r="E13348" s="6">
        <v>0</v>
      </c>
      <c r="F13348" s="18">
        <v>232.5</v>
      </c>
      <c r="G13348" t="s">
        <v>2247</v>
      </c>
      <c r="H13348" t="s">
        <v>2208</v>
      </c>
      <c r="I13348" t="s">
        <v>8369</v>
      </c>
      <c r="J13348" t="s">
        <v>16656</v>
      </c>
      <c r="L13348" s="5"/>
      <c r="P13348" t="s">
        <v>16656</v>
      </c>
    </row>
    <row r="13349" spans="2:16" x14ac:dyDescent="0.25">
      <c r="B13349" t="s">
        <v>4</v>
      </c>
      <c r="C13349" t="s">
        <v>16</v>
      </c>
      <c r="D13349" s="6">
        <v>0</v>
      </c>
      <c r="E13349" s="6">
        <v>0</v>
      </c>
      <c r="F13349" s="18">
        <v>164</v>
      </c>
      <c r="G13349" t="s">
        <v>2247</v>
      </c>
      <c r="H13349" t="s">
        <v>2209</v>
      </c>
      <c r="I13349" t="s">
        <v>8370</v>
      </c>
      <c r="J13349" t="s">
        <v>16657</v>
      </c>
      <c r="L13349" s="5"/>
      <c r="P13349" t="s">
        <v>16657</v>
      </c>
    </row>
    <row r="13350" spans="2:16" x14ac:dyDescent="0.25">
      <c r="B13350" t="s">
        <v>4</v>
      </c>
      <c r="C13350" t="s">
        <v>16</v>
      </c>
      <c r="D13350" s="6">
        <v>0</v>
      </c>
      <c r="E13350" s="6">
        <v>0</v>
      </c>
      <c r="F13350" s="18">
        <v>243</v>
      </c>
      <c r="G13350" t="s">
        <v>2247</v>
      </c>
      <c r="H13350" t="s">
        <v>2210</v>
      </c>
      <c r="I13350" t="s">
        <v>8371</v>
      </c>
      <c r="J13350" t="s">
        <v>16658</v>
      </c>
      <c r="L13350" s="5"/>
      <c r="P13350" t="s">
        <v>16658</v>
      </c>
    </row>
    <row r="13351" spans="2:16" x14ac:dyDescent="0.25">
      <c r="B13351" t="s">
        <v>4</v>
      </c>
      <c r="C13351" t="s">
        <v>16</v>
      </c>
      <c r="D13351" s="6">
        <v>0</v>
      </c>
      <c r="E13351" s="6">
        <v>0</v>
      </c>
      <c r="F13351" s="18">
        <v>285.5</v>
      </c>
      <c r="G13351" t="s">
        <v>2247</v>
      </c>
      <c r="H13351" t="s">
        <v>2211</v>
      </c>
      <c r="I13351" t="s">
        <v>8372</v>
      </c>
      <c r="J13351" t="s">
        <v>16659</v>
      </c>
      <c r="L13351" s="5"/>
      <c r="P13351" t="s">
        <v>16659</v>
      </c>
    </row>
    <row r="13352" spans="2:16" x14ac:dyDescent="0.25">
      <c r="B13352" t="s">
        <v>4</v>
      </c>
      <c r="C13352" t="s">
        <v>16</v>
      </c>
      <c r="D13352" s="6">
        <v>0</v>
      </c>
      <c r="E13352" s="6">
        <v>0</v>
      </c>
      <c r="F13352" s="18">
        <v>179.5</v>
      </c>
      <c r="G13352" t="s">
        <v>2247</v>
      </c>
      <c r="H13352" t="s">
        <v>2212</v>
      </c>
      <c r="I13352" t="s">
        <v>8373</v>
      </c>
      <c r="J13352" t="s">
        <v>16660</v>
      </c>
      <c r="L13352" s="5"/>
      <c r="P13352" t="s">
        <v>16660</v>
      </c>
    </row>
    <row r="13353" spans="2:16" x14ac:dyDescent="0.25">
      <c r="B13353" t="s">
        <v>4</v>
      </c>
      <c r="C13353" t="s">
        <v>16</v>
      </c>
      <c r="D13353" s="6">
        <v>0</v>
      </c>
      <c r="E13353" s="6">
        <v>0</v>
      </c>
      <c r="F13353" s="18">
        <v>285.5</v>
      </c>
      <c r="G13353" t="s">
        <v>2247</v>
      </c>
      <c r="H13353" t="s">
        <v>2213</v>
      </c>
      <c r="I13353" t="s">
        <v>8374</v>
      </c>
      <c r="J13353" t="s">
        <v>16661</v>
      </c>
      <c r="L13353" s="5"/>
      <c r="P13353" t="s">
        <v>16661</v>
      </c>
    </row>
    <row r="13354" spans="2:16" x14ac:dyDescent="0.25">
      <c r="B13354" t="s">
        <v>4</v>
      </c>
      <c r="C13354" t="s">
        <v>16</v>
      </c>
      <c r="D13354" s="6">
        <v>0</v>
      </c>
      <c r="E13354" s="6">
        <v>0</v>
      </c>
      <c r="F13354" s="18">
        <v>164</v>
      </c>
      <c r="G13354" t="s">
        <v>2247</v>
      </c>
      <c r="H13354" t="s">
        <v>2214</v>
      </c>
      <c r="I13354" t="s">
        <v>8375</v>
      </c>
      <c r="J13354" t="s">
        <v>16662</v>
      </c>
      <c r="L13354" s="5"/>
      <c r="P13354" t="s">
        <v>16662</v>
      </c>
    </row>
    <row r="13355" spans="2:16" x14ac:dyDescent="0.25">
      <c r="B13355" t="s">
        <v>4</v>
      </c>
      <c r="C13355" t="s">
        <v>16</v>
      </c>
      <c r="D13355" s="6">
        <v>0</v>
      </c>
      <c r="E13355" s="6">
        <v>0</v>
      </c>
      <c r="F13355" s="18">
        <v>164</v>
      </c>
      <c r="G13355" t="s">
        <v>2247</v>
      </c>
      <c r="H13355" t="s">
        <v>2215</v>
      </c>
      <c r="I13355" t="s">
        <v>8376</v>
      </c>
      <c r="J13355" t="s">
        <v>16663</v>
      </c>
      <c r="L13355" s="5"/>
      <c r="P13355" t="s">
        <v>16663</v>
      </c>
    </row>
    <row r="13356" spans="2:16" x14ac:dyDescent="0.25">
      <c r="B13356" t="s">
        <v>4</v>
      </c>
      <c r="C13356" t="s">
        <v>16</v>
      </c>
      <c r="D13356" s="6">
        <v>0</v>
      </c>
      <c r="E13356" s="6">
        <v>0</v>
      </c>
      <c r="F13356" s="18">
        <v>243</v>
      </c>
      <c r="G13356" t="s">
        <v>2247</v>
      </c>
      <c r="H13356" t="s">
        <v>2216</v>
      </c>
      <c r="I13356" t="s">
        <v>8377</v>
      </c>
      <c r="J13356" t="s">
        <v>16664</v>
      </c>
      <c r="L13356" s="5"/>
      <c r="P13356" t="s">
        <v>16664</v>
      </c>
    </row>
    <row r="13357" spans="2:16" x14ac:dyDescent="0.25">
      <c r="B13357" t="s">
        <v>4</v>
      </c>
      <c r="C13357" t="s">
        <v>16</v>
      </c>
      <c r="D13357" s="6">
        <v>0</v>
      </c>
      <c r="E13357" s="6">
        <v>0</v>
      </c>
      <c r="F13357" s="18">
        <v>232.5</v>
      </c>
      <c r="G13357" t="s">
        <v>2247</v>
      </c>
      <c r="H13357" t="s">
        <v>2217</v>
      </c>
      <c r="I13357" t="s">
        <v>8378</v>
      </c>
      <c r="J13357" t="s">
        <v>16665</v>
      </c>
      <c r="L13357" s="5"/>
      <c r="P13357" t="s">
        <v>16665</v>
      </c>
    </row>
    <row r="13358" spans="2:16" x14ac:dyDescent="0.25">
      <c r="B13358" t="s">
        <v>4</v>
      </c>
      <c r="C13358" t="s">
        <v>16</v>
      </c>
      <c r="D13358" s="6">
        <v>0</v>
      </c>
      <c r="E13358" s="6">
        <v>0</v>
      </c>
      <c r="F13358" s="18">
        <v>179.5</v>
      </c>
      <c r="G13358" t="s">
        <v>2247</v>
      </c>
      <c r="H13358" t="s">
        <v>2218</v>
      </c>
      <c r="I13358" t="s">
        <v>8379</v>
      </c>
      <c r="J13358" t="s">
        <v>16666</v>
      </c>
      <c r="L13358" s="5"/>
      <c r="P13358" t="s">
        <v>16666</v>
      </c>
    </row>
    <row r="13359" spans="2:16" x14ac:dyDescent="0.25">
      <c r="B13359" t="s">
        <v>4</v>
      </c>
      <c r="C13359" t="s">
        <v>16</v>
      </c>
      <c r="D13359" s="6">
        <v>0</v>
      </c>
      <c r="E13359" s="6">
        <v>0</v>
      </c>
      <c r="F13359" s="18">
        <v>179.5</v>
      </c>
      <c r="G13359" t="s">
        <v>2247</v>
      </c>
      <c r="H13359" t="s">
        <v>2219</v>
      </c>
      <c r="I13359" t="s">
        <v>8380</v>
      </c>
      <c r="J13359" t="s">
        <v>16667</v>
      </c>
      <c r="L13359" s="5"/>
      <c r="P13359" t="s">
        <v>16667</v>
      </c>
    </row>
    <row r="13360" spans="2:16" x14ac:dyDescent="0.25">
      <c r="B13360" t="s">
        <v>4</v>
      </c>
      <c r="C13360" t="s">
        <v>16</v>
      </c>
      <c r="D13360" s="6">
        <v>0</v>
      </c>
      <c r="E13360" s="6">
        <v>0</v>
      </c>
      <c r="F13360" s="18">
        <v>243</v>
      </c>
      <c r="G13360" t="s">
        <v>2247</v>
      </c>
      <c r="H13360" t="s">
        <v>2220</v>
      </c>
      <c r="I13360" t="s">
        <v>8381</v>
      </c>
      <c r="J13360" t="s">
        <v>16668</v>
      </c>
      <c r="L13360" s="5"/>
      <c r="P13360" t="s">
        <v>16668</v>
      </c>
    </row>
    <row r="13361" spans="2:16" x14ac:dyDescent="0.25">
      <c r="B13361" t="s">
        <v>4</v>
      </c>
      <c r="C13361" t="s">
        <v>16</v>
      </c>
      <c r="D13361" s="6">
        <v>0</v>
      </c>
      <c r="E13361" s="6">
        <v>0</v>
      </c>
      <c r="F13361" s="18">
        <v>232.5</v>
      </c>
      <c r="G13361" t="s">
        <v>2247</v>
      </c>
      <c r="H13361" t="s">
        <v>2221</v>
      </c>
      <c r="I13361" t="s">
        <v>8382</v>
      </c>
      <c r="J13361" t="s">
        <v>16669</v>
      </c>
      <c r="L13361" s="5"/>
      <c r="P13361" t="s">
        <v>16669</v>
      </c>
    </row>
    <row r="13362" spans="2:16" x14ac:dyDescent="0.25">
      <c r="B13362" t="s">
        <v>4</v>
      </c>
      <c r="C13362" t="s">
        <v>16</v>
      </c>
      <c r="D13362" s="6">
        <v>0</v>
      </c>
      <c r="E13362" s="6">
        <v>0</v>
      </c>
      <c r="F13362" s="18">
        <v>243</v>
      </c>
      <c r="G13362" t="s">
        <v>2247</v>
      </c>
      <c r="H13362" t="s">
        <v>2222</v>
      </c>
      <c r="I13362" t="s">
        <v>8383</v>
      </c>
      <c r="J13362" t="s">
        <v>16670</v>
      </c>
      <c r="L13362" s="5"/>
      <c r="P13362" t="s">
        <v>16670</v>
      </c>
    </row>
    <row r="13363" spans="2:16" x14ac:dyDescent="0.25">
      <c r="B13363" t="s">
        <v>4</v>
      </c>
      <c r="C13363" t="s">
        <v>16</v>
      </c>
      <c r="D13363" s="6">
        <v>0</v>
      </c>
      <c r="E13363" s="6">
        <v>0</v>
      </c>
      <c r="F13363" s="18">
        <v>179.5</v>
      </c>
      <c r="G13363" t="s">
        <v>2247</v>
      </c>
      <c r="H13363" t="s">
        <v>2223</v>
      </c>
      <c r="I13363" t="s">
        <v>8384</v>
      </c>
      <c r="J13363" t="s">
        <v>16671</v>
      </c>
      <c r="L13363" s="5"/>
      <c r="P13363" t="s">
        <v>16671</v>
      </c>
    </row>
    <row r="13364" spans="2:16" x14ac:dyDescent="0.25">
      <c r="B13364" t="s">
        <v>4</v>
      </c>
      <c r="C13364" t="s">
        <v>16</v>
      </c>
      <c r="D13364" s="6">
        <v>0</v>
      </c>
      <c r="E13364" s="6">
        <v>0</v>
      </c>
      <c r="F13364" s="18">
        <v>232.5</v>
      </c>
      <c r="G13364" t="s">
        <v>2247</v>
      </c>
      <c r="H13364" t="s">
        <v>2224</v>
      </c>
      <c r="I13364" t="s">
        <v>8385</v>
      </c>
      <c r="J13364" t="s">
        <v>16672</v>
      </c>
      <c r="L13364" s="5"/>
      <c r="P13364" t="s">
        <v>16672</v>
      </c>
    </row>
    <row r="13365" spans="2:16" x14ac:dyDescent="0.25">
      <c r="B13365" t="s">
        <v>4</v>
      </c>
      <c r="C13365" t="s">
        <v>16</v>
      </c>
      <c r="D13365" s="6">
        <v>0</v>
      </c>
      <c r="E13365" s="6">
        <v>0</v>
      </c>
      <c r="F13365" s="18">
        <v>243</v>
      </c>
      <c r="G13365" t="s">
        <v>2247</v>
      </c>
      <c r="H13365" t="s">
        <v>2225</v>
      </c>
      <c r="I13365" t="s">
        <v>8386</v>
      </c>
      <c r="J13365" t="s">
        <v>16673</v>
      </c>
      <c r="L13365" s="5"/>
      <c r="P13365" t="s">
        <v>16673</v>
      </c>
    </row>
    <row r="13366" spans="2:16" x14ac:dyDescent="0.25">
      <c r="B13366" t="s">
        <v>4</v>
      </c>
      <c r="C13366" t="s">
        <v>16</v>
      </c>
      <c r="D13366" s="6">
        <v>0</v>
      </c>
      <c r="E13366" s="6">
        <v>0</v>
      </c>
      <c r="F13366" s="18">
        <v>285.5</v>
      </c>
      <c r="G13366" t="s">
        <v>2247</v>
      </c>
      <c r="H13366" t="s">
        <v>2226</v>
      </c>
      <c r="I13366" t="s">
        <v>8387</v>
      </c>
      <c r="J13366" t="s">
        <v>16674</v>
      </c>
      <c r="L13366" s="5"/>
      <c r="P13366" t="s">
        <v>16674</v>
      </c>
    </row>
    <row r="13367" spans="2:16" x14ac:dyDescent="0.25">
      <c r="B13367" t="s">
        <v>4</v>
      </c>
      <c r="C13367" t="s">
        <v>16</v>
      </c>
      <c r="D13367" s="6">
        <v>0</v>
      </c>
      <c r="E13367" s="6">
        <v>0</v>
      </c>
      <c r="F13367" s="18">
        <v>164</v>
      </c>
      <c r="G13367" t="s">
        <v>2247</v>
      </c>
      <c r="H13367" t="s">
        <v>2227</v>
      </c>
      <c r="I13367" t="s">
        <v>8388</v>
      </c>
      <c r="J13367" t="s">
        <v>16675</v>
      </c>
      <c r="L13367" s="5"/>
      <c r="P13367" t="s">
        <v>16675</v>
      </c>
    </row>
    <row r="13368" spans="2:16" x14ac:dyDescent="0.25">
      <c r="B13368" t="s">
        <v>4</v>
      </c>
      <c r="C13368" t="s">
        <v>16</v>
      </c>
      <c r="D13368" s="6">
        <v>0</v>
      </c>
      <c r="E13368" s="6">
        <v>0</v>
      </c>
      <c r="F13368" s="18">
        <v>285.5</v>
      </c>
      <c r="G13368" t="s">
        <v>2247</v>
      </c>
      <c r="H13368" t="s">
        <v>2228</v>
      </c>
      <c r="I13368" t="s">
        <v>8389</v>
      </c>
      <c r="J13368" t="s">
        <v>16676</v>
      </c>
      <c r="L13368" s="5"/>
      <c r="P13368" t="s">
        <v>16676</v>
      </c>
    </row>
    <row r="13369" spans="2:16" x14ac:dyDescent="0.25">
      <c r="B13369" t="s">
        <v>4</v>
      </c>
      <c r="C13369" t="s">
        <v>16</v>
      </c>
      <c r="D13369" s="6">
        <v>0</v>
      </c>
      <c r="E13369" s="6">
        <v>0</v>
      </c>
      <c r="F13369" s="18">
        <v>243</v>
      </c>
      <c r="G13369" t="s">
        <v>2247</v>
      </c>
      <c r="H13369" t="s">
        <v>2229</v>
      </c>
      <c r="I13369" t="s">
        <v>8390</v>
      </c>
      <c r="J13369" t="s">
        <v>16677</v>
      </c>
      <c r="L13369" s="5"/>
      <c r="P13369" t="s">
        <v>16677</v>
      </c>
    </row>
    <row r="13370" spans="2:16" x14ac:dyDescent="0.25">
      <c r="B13370" t="s">
        <v>4</v>
      </c>
      <c r="C13370" t="s">
        <v>16</v>
      </c>
      <c r="D13370" s="6">
        <v>0</v>
      </c>
      <c r="E13370" s="6">
        <v>0</v>
      </c>
      <c r="F13370" s="18">
        <v>179.5</v>
      </c>
      <c r="G13370" t="s">
        <v>2247</v>
      </c>
      <c r="H13370" t="s">
        <v>2230</v>
      </c>
      <c r="I13370" t="s">
        <v>8391</v>
      </c>
      <c r="J13370" t="s">
        <v>16678</v>
      </c>
      <c r="L13370" s="5"/>
      <c r="P13370" t="s">
        <v>16678</v>
      </c>
    </row>
    <row r="13371" spans="2:16" x14ac:dyDescent="0.25">
      <c r="B13371" t="s">
        <v>4</v>
      </c>
      <c r="C13371" t="s">
        <v>16</v>
      </c>
      <c r="D13371" s="6">
        <v>0</v>
      </c>
      <c r="E13371" s="6">
        <v>0</v>
      </c>
      <c r="F13371" s="18">
        <v>232.5</v>
      </c>
      <c r="G13371" t="s">
        <v>2247</v>
      </c>
      <c r="H13371" t="s">
        <v>2231</v>
      </c>
      <c r="I13371" t="s">
        <v>8392</v>
      </c>
      <c r="J13371" t="s">
        <v>16679</v>
      </c>
      <c r="L13371" s="5"/>
      <c r="P13371" t="s">
        <v>16679</v>
      </c>
    </row>
    <row r="13372" spans="2:16" x14ac:dyDescent="0.25">
      <c r="B13372" t="s">
        <v>4</v>
      </c>
      <c r="C13372" t="s">
        <v>16</v>
      </c>
      <c r="D13372" s="6">
        <v>0</v>
      </c>
      <c r="E13372" s="6">
        <v>0</v>
      </c>
      <c r="F13372" s="18">
        <v>243</v>
      </c>
      <c r="G13372" t="s">
        <v>2247</v>
      </c>
      <c r="H13372" t="s">
        <v>2232</v>
      </c>
      <c r="I13372" t="s">
        <v>8393</v>
      </c>
      <c r="J13372" t="s">
        <v>16680</v>
      </c>
      <c r="L13372" s="5"/>
      <c r="P13372" t="s">
        <v>16680</v>
      </c>
    </row>
    <row r="13373" spans="2:16" x14ac:dyDescent="0.25">
      <c r="B13373" t="s">
        <v>4</v>
      </c>
      <c r="C13373" t="s">
        <v>16</v>
      </c>
      <c r="D13373" s="6">
        <v>0</v>
      </c>
      <c r="E13373" s="6">
        <v>0</v>
      </c>
      <c r="F13373" s="18">
        <v>179.5</v>
      </c>
      <c r="G13373" t="s">
        <v>2247</v>
      </c>
      <c r="H13373" t="s">
        <v>2233</v>
      </c>
      <c r="I13373" t="s">
        <v>8394</v>
      </c>
      <c r="J13373" t="s">
        <v>16681</v>
      </c>
      <c r="L13373" s="5"/>
      <c r="P13373" t="s">
        <v>16681</v>
      </c>
    </row>
    <row r="13374" spans="2:16" x14ac:dyDescent="0.25">
      <c r="B13374" t="s">
        <v>4</v>
      </c>
      <c r="C13374" t="s">
        <v>16</v>
      </c>
      <c r="D13374" s="6">
        <v>0</v>
      </c>
      <c r="E13374" s="6">
        <v>0</v>
      </c>
      <c r="F13374" s="18">
        <v>164</v>
      </c>
      <c r="G13374" t="s">
        <v>2247</v>
      </c>
      <c r="H13374" t="s">
        <v>2234</v>
      </c>
      <c r="I13374" t="s">
        <v>8395</v>
      </c>
      <c r="J13374" t="s">
        <v>16682</v>
      </c>
      <c r="L13374" s="5"/>
      <c r="P13374" t="s">
        <v>16682</v>
      </c>
    </row>
    <row r="13375" spans="2:16" x14ac:dyDescent="0.25">
      <c r="B13375" t="s">
        <v>4</v>
      </c>
      <c r="C13375" t="s">
        <v>16</v>
      </c>
      <c r="D13375" s="6">
        <v>0</v>
      </c>
      <c r="E13375" s="6">
        <v>0</v>
      </c>
      <c r="F13375" s="18">
        <v>243</v>
      </c>
      <c r="G13375" t="s">
        <v>2247</v>
      </c>
      <c r="H13375" t="s">
        <v>2235</v>
      </c>
      <c r="I13375" t="s">
        <v>8396</v>
      </c>
      <c r="J13375" t="s">
        <v>16683</v>
      </c>
      <c r="L13375" s="5"/>
      <c r="P13375" t="s">
        <v>16683</v>
      </c>
    </row>
    <row r="13376" spans="2:16" x14ac:dyDescent="0.25">
      <c r="B13376" t="s">
        <v>4</v>
      </c>
      <c r="C13376" t="s">
        <v>16</v>
      </c>
      <c r="D13376" s="6">
        <v>0</v>
      </c>
      <c r="E13376" s="6">
        <v>0</v>
      </c>
      <c r="F13376" s="18">
        <v>179.5</v>
      </c>
      <c r="G13376" t="s">
        <v>2247</v>
      </c>
      <c r="H13376" t="s">
        <v>2236</v>
      </c>
      <c r="I13376" t="s">
        <v>8397</v>
      </c>
      <c r="J13376" t="s">
        <v>16684</v>
      </c>
      <c r="L13376" s="5"/>
      <c r="P13376" t="s">
        <v>16684</v>
      </c>
    </row>
    <row r="13377" spans="2:16" x14ac:dyDescent="0.25">
      <c r="B13377" t="s">
        <v>4</v>
      </c>
      <c r="C13377" t="s">
        <v>16</v>
      </c>
      <c r="D13377" s="6">
        <v>0</v>
      </c>
      <c r="E13377" s="6">
        <v>0</v>
      </c>
      <c r="F13377" s="18">
        <v>291</v>
      </c>
      <c r="G13377" t="s">
        <v>2228</v>
      </c>
      <c r="H13377" t="s">
        <v>2239</v>
      </c>
      <c r="I13377" t="s">
        <v>8398</v>
      </c>
      <c r="J13377" t="s">
        <v>16685</v>
      </c>
      <c r="L13377" s="5"/>
      <c r="P13377" t="s">
        <v>16685</v>
      </c>
    </row>
    <row r="13378" spans="2:16" x14ac:dyDescent="0.25">
      <c r="B13378" t="s">
        <v>4</v>
      </c>
      <c r="C13378" t="s">
        <v>16</v>
      </c>
      <c r="D13378" s="6">
        <v>0</v>
      </c>
      <c r="E13378" s="6">
        <v>0</v>
      </c>
      <c r="F13378" s="18">
        <v>296</v>
      </c>
      <c r="G13378" t="s">
        <v>2228</v>
      </c>
      <c r="H13378" t="s">
        <v>2240</v>
      </c>
      <c r="I13378" t="s">
        <v>8399</v>
      </c>
      <c r="J13378" t="s">
        <v>16686</v>
      </c>
      <c r="L13378" s="5"/>
      <c r="P13378" t="s">
        <v>16686</v>
      </c>
    </row>
    <row r="13379" spans="2:16" x14ac:dyDescent="0.25">
      <c r="B13379" t="s">
        <v>4</v>
      </c>
      <c r="C13379" t="s">
        <v>16</v>
      </c>
      <c r="D13379" s="6">
        <v>0</v>
      </c>
      <c r="E13379" s="6">
        <v>0</v>
      </c>
      <c r="F13379" s="18">
        <v>264.5</v>
      </c>
      <c r="G13379" t="s">
        <v>2228</v>
      </c>
      <c r="H13379" t="s">
        <v>2241</v>
      </c>
      <c r="I13379" t="s">
        <v>8400</v>
      </c>
      <c r="J13379" t="s">
        <v>16687</v>
      </c>
      <c r="L13379" s="5"/>
      <c r="P13379" t="s">
        <v>16687</v>
      </c>
    </row>
    <row r="13380" spans="2:16" x14ac:dyDescent="0.25">
      <c r="B13380" t="s">
        <v>4</v>
      </c>
      <c r="C13380" t="s">
        <v>16</v>
      </c>
      <c r="D13380" s="6">
        <v>0</v>
      </c>
      <c r="E13380" s="6">
        <v>0</v>
      </c>
      <c r="F13380" s="18">
        <v>217</v>
      </c>
      <c r="G13380" t="s">
        <v>2228</v>
      </c>
      <c r="H13380" t="s">
        <v>2242</v>
      </c>
      <c r="I13380" t="s">
        <v>8401</v>
      </c>
      <c r="J13380" t="s">
        <v>16688</v>
      </c>
      <c r="L13380" s="5"/>
      <c r="P13380" t="s">
        <v>16688</v>
      </c>
    </row>
    <row r="13381" spans="2:16" x14ac:dyDescent="0.25">
      <c r="B13381" t="s">
        <v>4</v>
      </c>
      <c r="C13381" t="s">
        <v>16</v>
      </c>
      <c r="D13381" s="6">
        <v>0</v>
      </c>
      <c r="E13381" s="6">
        <v>0</v>
      </c>
      <c r="F13381" s="18">
        <v>322.5</v>
      </c>
      <c r="G13381" t="s">
        <v>2228</v>
      </c>
      <c r="H13381" t="s">
        <v>2243</v>
      </c>
      <c r="I13381" t="s">
        <v>8402</v>
      </c>
      <c r="J13381" t="s">
        <v>16689</v>
      </c>
      <c r="L13381" s="5"/>
      <c r="P13381" t="s">
        <v>16689</v>
      </c>
    </row>
    <row r="13382" spans="2:16" x14ac:dyDescent="0.25">
      <c r="B13382" t="s">
        <v>4</v>
      </c>
      <c r="C13382" t="s">
        <v>16</v>
      </c>
      <c r="D13382" s="6">
        <v>0</v>
      </c>
      <c r="E13382" s="6">
        <v>0</v>
      </c>
      <c r="F13382" s="18">
        <v>217</v>
      </c>
      <c r="G13382" t="s">
        <v>2228</v>
      </c>
      <c r="H13382" t="s">
        <v>2244</v>
      </c>
      <c r="I13382" t="s">
        <v>8403</v>
      </c>
      <c r="J13382" t="s">
        <v>16690</v>
      </c>
      <c r="L13382" s="5"/>
      <c r="P13382" t="s">
        <v>16690</v>
      </c>
    </row>
    <row r="13383" spans="2:16" x14ac:dyDescent="0.25">
      <c r="B13383" t="s">
        <v>4</v>
      </c>
      <c r="C13383" t="s">
        <v>16</v>
      </c>
      <c r="D13383" s="6">
        <v>0</v>
      </c>
      <c r="E13383" s="6">
        <v>0</v>
      </c>
      <c r="F13383" s="18">
        <v>322.5</v>
      </c>
      <c r="G13383" t="s">
        <v>2228</v>
      </c>
      <c r="H13383" t="s">
        <v>2245</v>
      </c>
      <c r="I13383" t="s">
        <v>16691</v>
      </c>
      <c r="J13383" t="s">
        <v>16692</v>
      </c>
      <c r="L13383" s="5"/>
      <c r="P13383" t="s">
        <v>16692</v>
      </c>
    </row>
    <row r="13384" spans="2:16" x14ac:dyDescent="0.25">
      <c r="B13384" t="s">
        <v>4</v>
      </c>
      <c r="C13384" t="s">
        <v>16</v>
      </c>
      <c r="D13384" s="6">
        <v>0</v>
      </c>
      <c r="E13384" s="6">
        <v>0</v>
      </c>
      <c r="F13384" s="18">
        <v>322.5</v>
      </c>
      <c r="G13384" t="s">
        <v>2228</v>
      </c>
      <c r="H13384" t="s">
        <v>15211</v>
      </c>
      <c r="I13384" t="s">
        <v>16693</v>
      </c>
      <c r="J13384" t="s">
        <v>16694</v>
      </c>
      <c r="L13384" s="5"/>
      <c r="P13384" t="s">
        <v>16694</v>
      </c>
    </row>
    <row r="13385" spans="2:16" x14ac:dyDescent="0.25">
      <c r="B13385" t="s">
        <v>4</v>
      </c>
      <c r="C13385" t="s">
        <v>16</v>
      </c>
      <c r="D13385" s="6">
        <v>0</v>
      </c>
      <c r="E13385" s="6">
        <v>0</v>
      </c>
      <c r="F13385" s="18">
        <v>206</v>
      </c>
      <c r="G13385" t="s">
        <v>2228</v>
      </c>
      <c r="H13385" t="s">
        <v>2237</v>
      </c>
      <c r="I13385" t="s">
        <v>6694</v>
      </c>
      <c r="J13385" t="s">
        <v>16695</v>
      </c>
      <c r="L13385" s="5"/>
      <c r="P13385" t="s">
        <v>16695</v>
      </c>
    </row>
    <row r="13386" spans="2:16" x14ac:dyDescent="0.25">
      <c r="B13386" t="s">
        <v>4</v>
      </c>
      <c r="C13386" t="s">
        <v>16</v>
      </c>
      <c r="D13386" s="6">
        <v>0</v>
      </c>
      <c r="E13386" s="6">
        <v>0</v>
      </c>
      <c r="F13386" s="18">
        <v>217</v>
      </c>
      <c r="G13386" t="s">
        <v>2228</v>
      </c>
      <c r="H13386" t="s">
        <v>2246</v>
      </c>
      <c r="I13386" t="s">
        <v>8404</v>
      </c>
      <c r="J13386" t="s">
        <v>16696</v>
      </c>
      <c r="L13386" s="5"/>
      <c r="P13386" t="s">
        <v>16696</v>
      </c>
    </row>
    <row r="13387" spans="2:16" x14ac:dyDescent="0.25">
      <c r="B13387" t="s">
        <v>4</v>
      </c>
      <c r="C13387" t="s">
        <v>16</v>
      </c>
      <c r="D13387" s="6">
        <v>0</v>
      </c>
      <c r="E13387" s="6">
        <v>0</v>
      </c>
      <c r="F13387" s="18">
        <v>206</v>
      </c>
      <c r="G13387" t="s">
        <v>2228</v>
      </c>
      <c r="H13387" t="s">
        <v>2238</v>
      </c>
      <c r="I13387" t="s">
        <v>6698</v>
      </c>
      <c r="J13387" t="s">
        <v>16697</v>
      </c>
      <c r="L13387" s="5"/>
      <c r="P13387" t="s">
        <v>16697</v>
      </c>
    </row>
    <row r="13388" spans="2:16" x14ac:dyDescent="0.25">
      <c r="B13388" t="s">
        <v>4</v>
      </c>
      <c r="C13388" t="s">
        <v>16</v>
      </c>
      <c r="D13388" s="6">
        <v>0</v>
      </c>
      <c r="E13388" s="6">
        <v>0</v>
      </c>
      <c r="F13388" s="18">
        <v>296</v>
      </c>
      <c r="G13388" t="s">
        <v>2228</v>
      </c>
      <c r="H13388" t="s">
        <v>2247</v>
      </c>
      <c r="I13388" t="s">
        <v>8405</v>
      </c>
      <c r="J13388" t="s">
        <v>16698</v>
      </c>
      <c r="L13388" s="5"/>
      <c r="P13388" t="s">
        <v>16698</v>
      </c>
    </row>
    <row r="13389" spans="2:16" x14ac:dyDescent="0.25">
      <c r="B13389" t="s">
        <v>4</v>
      </c>
      <c r="C13389" t="s">
        <v>16</v>
      </c>
      <c r="D13389" s="6">
        <v>0</v>
      </c>
      <c r="E13389" s="6">
        <v>0</v>
      </c>
      <c r="F13389" s="18">
        <v>322.5</v>
      </c>
      <c r="G13389" t="s">
        <v>2228</v>
      </c>
      <c r="H13389" t="s">
        <v>2248</v>
      </c>
      <c r="I13389" t="s">
        <v>16699</v>
      </c>
      <c r="J13389" t="s">
        <v>16700</v>
      </c>
      <c r="L13389" s="5"/>
      <c r="P13389" t="s">
        <v>16700</v>
      </c>
    </row>
    <row r="13390" spans="2:16" x14ac:dyDescent="0.25">
      <c r="B13390" t="s">
        <v>4</v>
      </c>
      <c r="C13390" t="s">
        <v>16</v>
      </c>
      <c r="D13390" s="6">
        <v>0</v>
      </c>
      <c r="E13390" s="6">
        <v>0</v>
      </c>
      <c r="F13390" s="18">
        <v>227.5</v>
      </c>
      <c r="G13390" t="s">
        <v>2229</v>
      </c>
      <c r="H13390" t="s">
        <v>2241</v>
      </c>
      <c r="I13390" t="s">
        <v>8407</v>
      </c>
      <c r="J13390" t="s">
        <v>16701</v>
      </c>
      <c r="L13390" s="5"/>
      <c r="P13390" t="s">
        <v>16701</v>
      </c>
    </row>
    <row r="13391" spans="2:16" x14ac:dyDescent="0.25">
      <c r="B13391" t="s">
        <v>4</v>
      </c>
      <c r="C13391" t="s">
        <v>16</v>
      </c>
      <c r="D13391" s="6">
        <v>0</v>
      </c>
      <c r="E13391" s="6">
        <v>0</v>
      </c>
      <c r="F13391" s="18">
        <v>243</v>
      </c>
      <c r="G13391" t="s">
        <v>2229</v>
      </c>
      <c r="H13391" t="s">
        <v>2240</v>
      </c>
      <c r="I13391" t="s">
        <v>8406</v>
      </c>
      <c r="J13391" t="s">
        <v>16702</v>
      </c>
      <c r="L13391" s="5"/>
      <c r="P13391" t="s">
        <v>16702</v>
      </c>
    </row>
    <row r="13392" spans="2:16" x14ac:dyDescent="0.25">
      <c r="B13392" t="s">
        <v>4</v>
      </c>
      <c r="C13392" t="s">
        <v>16</v>
      </c>
      <c r="D13392" s="6">
        <v>0</v>
      </c>
      <c r="E13392" s="6">
        <v>0</v>
      </c>
      <c r="F13392" s="18">
        <v>248.5</v>
      </c>
      <c r="G13392" t="s">
        <v>2229</v>
      </c>
      <c r="H13392" t="s">
        <v>2239</v>
      </c>
      <c r="I13392" t="s">
        <v>903</v>
      </c>
      <c r="J13392" t="s">
        <v>16703</v>
      </c>
      <c r="L13392" s="5"/>
      <c r="P13392" t="s">
        <v>16703</v>
      </c>
    </row>
    <row r="13393" spans="2:16" x14ac:dyDescent="0.25">
      <c r="B13393" t="s">
        <v>4</v>
      </c>
      <c r="C13393" t="s">
        <v>16</v>
      </c>
      <c r="D13393" s="6">
        <v>0</v>
      </c>
      <c r="E13393" s="6">
        <v>0</v>
      </c>
      <c r="F13393" s="18">
        <v>248.5</v>
      </c>
      <c r="G13393" t="s">
        <v>2229</v>
      </c>
      <c r="H13393" t="s">
        <v>2237</v>
      </c>
      <c r="I13393" t="s">
        <v>914</v>
      </c>
      <c r="J13393" t="s">
        <v>16704</v>
      </c>
      <c r="L13393" s="5"/>
      <c r="P13393" t="s">
        <v>16704</v>
      </c>
    </row>
    <row r="13394" spans="2:16" x14ac:dyDescent="0.25">
      <c r="B13394" t="s">
        <v>4</v>
      </c>
      <c r="C13394" t="s">
        <v>16</v>
      </c>
      <c r="D13394" s="6">
        <v>0</v>
      </c>
      <c r="E13394" s="6">
        <v>0</v>
      </c>
      <c r="F13394" s="18">
        <v>254</v>
      </c>
      <c r="G13394" t="s">
        <v>2229</v>
      </c>
      <c r="H13394" t="s">
        <v>2238</v>
      </c>
      <c r="I13394" t="s">
        <v>6757</v>
      </c>
      <c r="J13394" t="s">
        <v>16705</v>
      </c>
      <c r="L13394" s="5"/>
      <c r="P13394" t="s">
        <v>16705</v>
      </c>
    </row>
    <row r="13395" spans="2:16" x14ac:dyDescent="0.25">
      <c r="B13395" t="s">
        <v>4</v>
      </c>
      <c r="C13395" t="s">
        <v>16</v>
      </c>
      <c r="D13395" s="6">
        <v>0</v>
      </c>
      <c r="E13395" s="6">
        <v>0</v>
      </c>
      <c r="F13395" s="18">
        <v>254</v>
      </c>
      <c r="G13395" t="s">
        <v>2229</v>
      </c>
      <c r="H13395" t="s">
        <v>2247</v>
      </c>
      <c r="I13395" t="s">
        <v>8412</v>
      </c>
      <c r="J13395" t="s">
        <v>16706</v>
      </c>
      <c r="L13395" s="5"/>
      <c r="P13395" t="s">
        <v>16706</v>
      </c>
    </row>
    <row r="13396" spans="2:16" x14ac:dyDescent="0.25">
      <c r="B13396" t="s">
        <v>4</v>
      </c>
      <c r="C13396" t="s">
        <v>16</v>
      </c>
      <c r="D13396" s="6">
        <v>0</v>
      </c>
      <c r="E13396" s="6">
        <v>0</v>
      </c>
      <c r="F13396" s="18">
        <v>259</v>
      </c>
      <c r="G13396" t="s">
        <v>2229</v>
      </c>
      <c r="H13396" t="s">
        <v>2242</v>
      </c>
      <c r="I13396" t="s">
        <v>8408</v>
      </c>
      <c r="J13396" t="s">
        <v>16707</v>
      </c>
      <c r="L13396" s="5"/>
      <c r="P13396" t="s">
        <v>16707</v>
      </c>
    </row>
    <row r="13397" spans="2:16" x14ac:dyDescent="0.25">
      <c r="B13397" t="s">
        <v>4</v>
      </c>
      <c r="C13397" t="s">
        <v>16</v>
      </c>
      <c r="D13397" s="6">
        <v>0</v>
      </c>
      <c r="E13397" s="6">
        <v>0</v>
      </c>
      <c r="F13397" s="18">
        <v>259</v>
      </c>
      <c r="G13397" t="s">
        <v>2229</v>
      </c>
      <c r="H13397" t="s">
        <v>2244</v>
      </c>
      <c r="I13397" t="s">
        <v>8410</v>
      </c>
      <c r="J13397" t="s">
        <v>16708</v>
      </c>
      <c r="L13397" s="5"/>
      <c r="P13397" t="s">
        <v>16708</v>
      </c>
    </row>
    <row r="13398" spans="2:16" x14ac:dyDescent="0.25">
      <c r="B13398" t="s">
        <v>4</v>
      </c>
      <c r="C13398" t="s">
        <v>16</v>
      </c>
      <c r="D13398" s="6">
        <v>0</v>
      </c>
      <c r="E13398" s="6">
        <v>0</v>
      </c>
      <c r="F13398" s="18">
        <v>259</v>
      </c>
      <c r="G13398" t="s">
        <v>2229</v>
      </c>
      <c r="H13398" t="s">
        <v>2246</v>
      </c>
      <c r="I13398" t="s">
        <v>8411</v>
      </c>
      <c r="J13398" t="s">
        <v>16709</v>
      </c>
      <c r="L13398" s="5"/>
      <c r="P13398" t="s">
        <v>16709</v>
      </c>
    </row>
    <row r="13399" spans="2:16" x14ac:dyDescent="0.25">
      <c r="B13399" t="s">
        <v>4</v>
      </c>
      <c r="C13399" t="s">
        <v>16</v>
      </c>
      <c r="D13399" s="6">
        <v>0</v>
      </c>
      <c r="E13399" s="6">
        <v>0</v>
      </c>
      <c r="F13399" s="18">
        <v>370.5</v>
      </c>
      <c r="G13399" t="s">
        <v>2229</v>
      </c>
      <c r="H13399" t="s">
        <v>2243</v>
      </c>
      <c r="I13399" t="s">
        <v>8409</v>
      </c>
      <c r="J13399" t="s">
        <v>16710</v>
      </c>
      <c r="L13399" s="5"/>
      <c r="P13399" t="s">
        <v>16710</v>
      </c>
    </row>
    <row r="13400" spans="2:16" x14ac:dyDescent="0.25">
      <c r="B13400" t="s">
        <v>4</v>
      </c>
      <c r="C13400" t="s">
        <v>16</v>
      </c>
      <c r="D13400" s="6">
        <v>0</v>
      </c>
      <c r="E13400" s="6">
        <v>0</v>
      </c>
      <c r="F13400" s="18">
        <v>370.5</v>
      </c>
      <c r="G13400" t="s">
        <v>2229</v>
      </c>
      <c r="H13400" t="s">
        <v>2245</v>
      </c>
      <c r="I13400" t="s">
        <v>16711</v>
      </c>
      <c r="J13400" t="s">
        <v>16712</v>
      </c>
      <c r="L13400" s="5"/>
      <c r="P13400" t="s">
        <v>16712</v>
      </c>
    </row>
    <row r="13401" spans="2:16" x14ac:dyDescent="0.25">
      <c r="B13401" t="s">
        <v>4</v>
      </c>
      <c r="C13401" t="s">
        <v>16</v>
      </c>
      <c r="D13401" s="6">
        <v>0</v>
      </c>
      <c r="E13401" s="6">
        <v>0</v>
      </c>
      <c r="F13401" s="18">
        <v>370.5</v>
      </c>
      <c r="G13401" t="s">
        <v>2229</v>
      </c>
      <c r="H13401" t="s">
        <v>15211</v>
      </c>
      <c r="I13401" t="s">
        <v>16713</v>
      </c>
      <c r="J13401" t="s">
        <v>16714</v>
      </c>
      <c r="L13401" s="5"/>
      <c r="P13401" t="s">
        <v>16714</v>
      </c>
    </row>
    <row r="13402" spans="2:16" x14ac:dyDescent="0.25">
      <c r="B13402" t="s">
        <v>4</v>
      </c>
      <c r="C13402" t="s">
        <v>16</v>
      </c>
      <c r="D13402" s="6">
        <v>0</v>
      </c>
      <c r="E13402" s="6">
        <v>0</v>
      </c>
      <c r="F13402" s="18">
        <v>370.5</v>
      </c>
      <c r="G13402" t="s">
        <v>2229</v>
      </c>
      <c r="H13402" t="s">
        <v>2248</v>
      </c>
      <c r="I13402" t="s">
        <v>16715</v>
      </c>
      <c r="J13402" t="s">
        <v>16716</v>
      </c>
      <c r="L13402" s="5"/>
      <c r="P13402" t="s">
        <v>16716</v>
      </c>
    </row>
    <row r="13403" spans="2:16" x14ac:dyDescent="0.25">
      <c r="B13403" t="s">
        <v>4</v>
      </c>
      <c r="C13403" t="s">
        <v>16</v>
      </c>
      <c r="D13403" s="6">
        <v>0</v>
      </c>
      <c r="E13403" s="6">
        <v>0</v>
      </c>
      <c r="F13403" s="18">
        <v>174.5</v>
      </c>
      <c r="G13403" t="s">
        <v>2230</v>
      </c>
      <c r="H13403" t="s">
        <v>2239</v>
      </c>
      <c r="I13403" t="s">
        <v>863</v>
      </c>
      <c r="J13403" t="s">
        <v>16717</v>
      </c>
      <c r="L13403" s="5"/>
      <c r="P13403" t="s">
        <v>16717</v>
      </c>
    </row>
    <row r="13404" spans="2:16" x14ac:dyDescent="0.25">
      <c r="B13404" t="s">
        <v>4</v>
      </c>
      <c r="C13404" t="s">
        <v>16</v>
      </c>
      <c r="D13404" s="6">
        <v>0</v>
      </c>
      <c r="E13404" s="6">
        <v>0</v>
      </c>
      <c r="F13404" s="18">
        <v>158.5</v>
      </c>
      <c r="G13404" t="s">
        <v>2230</v>
      </c>
      <c r="H13404" t="s">
        <v>2240</v>
      </c>
      <c r="I13404" t="s">
        <v>8413</v>
      </c>
      <c r="J13404" t="s">
        <v>16718</v>
      </c>
      <c r="L13404" s="5"/>
      <c r="P13404" t="s">
        <v>16718</v>
      </c>
    </row>
    <row r="13405" spans="2:16" x14ac:dyDescent="0.25">
      <c r="B13405" t="s">
        <v>4</v>
      </c>
      <c r="C13405" t="s">
        <v>16</v>
      </c>
      <c r="D13405" s="6">
        <v>0</v>
      </c>
      <c r="E13405" s="6">
        <v>0</v>
      </c>
      <c r="F13405" s="18">
        <v>179.5</v>
      </c>
      <c r="G13405" t="s">
        <v>2230</v>
      </c>
      <c r="H13405" t="s">
        <v>2241</v>
      </c>
      <c r="I13405" t="s">
        <v>984</v>
      </c>
      <c r="J13405" t="s">
        <v>16719</v>
      </c>
      <c r="L13405" s="5"/>
      <c r="P13405" t="s">
        <v>16719</v>
      </c>
    </row>
    <row r="13406" spans="2:16" x14ac:dyDescent="0.25">
      <c r="B13406" t="s">
        <v>4</v>
      </c>
      <c r="C13406" t="s">
        <v>16</v>
      </c>
      <c r="D13406" s="6">
        <v>0</v>
      </c>
      <c r="E13406" s="6">
        <v>0</v>
      </c>
      <c r="F13406" s="18">
        <v>280.5</v>
      </c>
      <c r="G13406" t="s">
        <v>2230</v>
      </c>
      <c r="H13406" t="s">
        <v>2242</v>
      </c>
      <c r="I13406" t="s">
        <v>8414</v>
      </c>
      <c r="J13406" t="s">
        <v>16720</v>
      </c>
      <c r="L13406" s="5"/>
      <c r="P13406" t="s">
        <v>16720</v>
      </c>
    </row>
    <row r="13407" spans="2:16" x14ac:dyDescent="0.25">
      <c r="B13407" t="s">
        <v>4</v>
      </c>
      <c r="C13407" t="s">
        <v>16</v>
      </c>
      <c r="D13407" s="6">
        <v>0</v>
      </c>
      <c r="E13407" s="6">
        <v>0</v>
      </c>
      <c r="F13407" s="18">
        <v>381</v>
      </c>
      <c r="G13407" t="s">
        <v>2230</v>
      </c>
      <c r="H13407" t="s">
        <v>2243</v>
      </c>
      <c r="I13407" t="s">
        <v>8415</v>
      </c>
      <c r="J13407" t="s">
        <v>16721</v>
      </c>
      <c r="L13407" s="5"/>
      <c r="P13407" t="s">
        <v>16721</v>
      </c>
    </row>
    <row r="13408" spans="2:16" x14ac:dyDescent="0.25">
      <c r="B13408" t="s">
        <v>4</v>
      </c>
      <c r="C13408" t="s">
        <v>16</v>
      </c>
      <c r="D13408" s="6">
        <v>0</v>
      </c>
      <c r="E13408" s="6">
        <v>0</v>
      </c>
      <c r="F13408" s="18">
        <v>280.5</v>
      </c>
      <c r="G13408" t="s">
        <v>2230</v>
      </c>
      <c r="H13408" t="s">
        <v>2244</v>
      </c>
      <c r="I13408" t="s">
        <v>8416</v>
      </c>
      <c r="J13408" t="s">
        <v>16722</v>
      </c>
      <c r="L13408" s="5"/>
      <c r="P13408" t="s">
        <v>16722</v>
      </c>
    </row>
    <row r="13409" spans="2:16" x14ac:dyDescent="0.25">
      <c r="B13409" t="s">
        <v>4</v>
      </c>
      <c r="C13409" t="s">
        <v>16</v>
      </c>
      <c r="D13409" s="6">
        <v>0</v>
      </c>
      <c r="E13409" s="6">
        <v>0</v>
      </c>
      <c r="F13409" s="18">
        <v>381</v>
      </c>
      <c r="G13409" t="s">
        <v>2230</v>
      </c>
      <c r="H13409" t="s">
        <v>2245</v>
      </c>
      <c r="I13409" t="s">
        <v>16723</v>
      </c>
      <c r="J13409" t="s">
        <v>16724</v>
      </c>
      <c r="L13409" s="5"/>
      <c r="P13409" t="s">
        <v>16724</v>
      </c>
    </row>
    <row r="13410" spans="2:16" x14ac:dyDescent="0.25">
      <c r="B13410" t="s">
        <v>4</v>
      </c>
      <c r="C13410" t="s">
        <v>16</v>
      </c>
      <c r="D13410" s="6">
        <v>0</v>
      </c>
      <c r="E13410" s="6">
        <v>0</v>
      </c>
      <c r="F13410" s="18">
        <v>381</v>
      </c>
      <c r="G13410" t="s">
        <v>2230</v>
      </c>
      <c r="H13410" t="s">
        <v>15211</v>
      </c>
      <c r="I13410" t="s">
        <v>16725</v>
      </c>
      <c r="J13410" t="s">
        <v>16726</v>
      </c>
      <c r="L13410" s="5"/>
      <c r="P13410" t="s">
        <v>16726</v>
      </c>
    </row>
    <row r="13411" spans="2:16" x14ac:dyDescent="0.25">
      <c r="B13411" t="s">
        <v>4</v>
      </c>
      <c r="C13411" t="s">
        <v>16</v>
      </c>
      <c r="D13411" s="6">
        <v>0</v>
      </c>
      <c r="E13411" s="6">
        <v>0</v>
      </c>
      <c r="F13411" s="18">
        <v>259</v>
      </c>
      <c r="G13411" t="s">
        <v>2230</v>
      </c>
      <c r="H13411" t="s">
        <v>2237</v>
      </c>
      <c r="I13411" t="s">
        <v>6832</v>
      </c>
      <c r="J13411" t="s">
        <v>16727</v>
      </c>
      <c r="L13411" s="5"/>
      <c r="P13411" t="s">
        <v>16727</v>
      </c>
    </row>
    <row r="13412" spans="2:16" x14ac:dyDescent="0.25">
      <c r="B13412" t="s">
        <v>4</v>
      </c>
      <c r="C13412" t="s">
        <v>16</v>
      </c>
      <c r="D13412" s="6">
        <v>0</v>
      </c>
      <c r="E13412" s="6">
        <v>0</v>
      </c>
      <c r="F13412" s="18">
        <v>280.5</v>
      </c>
      <c r="G13412" t="s">
        <v>2230</v>
      </c>
      <c r="H13412" t="s">
        <v>2246</v>
      </c>
      <c r="I13412" t="s">
        <v>8417</v>
      </c>
      <c r="J13412" t="s">
        <v>16728</v>
      </c>
      <c r="L13412" s="5"/>
      <c r="P13412" t="s">
        <v>16728</v>
      </c>
    </row>
    <row r="13413" spans="2:16" x14ac:dyDescent="0.25">
      <c r="B13413" t="s">
        <v>4</v>
      </c>
      <c r="C13413" t="s">
        <v>16</v>
      </c>
      <c r="D13413" s="6">
        <v>0</v>
      </c>
      <c r="E13413" s="6">
        <v>0</v>
      </c>
      <c r="F13413" s="18">
        <v>264.5</v>
      </c>
      <c r="G13413" t="s">
        <v>2230</v>
      </c>
      <c r="H13413" t="s">
        <v>2238</v>
      </c>
      <c r="I13413" t="s">
        <v>6837</v>
      </c>
      <c r="J13413" t="s">
        <v>16729</v>
      </c>
      <c r="L13413" s="5"/>
      <c r="P13413" t="s">
        <v>16729</v>
      </c>
    </row>
    <row r="13414" spans="2:16" x14ac:dyDescent="0.25">
      <c r="B13414" t="s">
        <v>4</v>
      </c>
      <c r="C13414" t="s">
        <v>16</v>
      </c>
      <c r="D13414" s="6">
        <v>0</v>
      </c>
      <c r="E13414" s="6">
        <v>0</v>
      </c>
      <c r="F13414" s="18">
        <v>190.5</v>
      </c>
      <c r="G13414" t="s">
        <v>2230</v>
      </c>
      <c r="H13414" t="s">
        <v>2247</v>
      </c>
      <c r="I13414" t="s">
        <v>8418</v>
      </c>
      <c r="J13414" t="s">
        <v>16730</v>
      </c>
      <c r="L13414" s="5"/>
      <c r="P13414" t="s">
        <v>16730</v>
      </c>
    </row>
    <row r="13415" spans="2:16" x14ac:dyDescent="0.25">
      <c r="B13415" t="s">
        <v>4</v>
      </c>
      <c r="C13415" t="s">
        <v>16</v>
      </c>
      <c r="D13415" s="6">
        <v>0</v>
      </c>
      <c r="E13415" s="6">
        <v>0</v>
      </c>
      <c r="F13415" s="18">
        <v>381</v>
      </c>
      <c r="G13415" t="s">
        <v>2230</v>
      </c>
      <c r="H13415" t="s">
        <v>2248</v>
      </c>
      <c r="I13415" t="s">
        <v>16731</v>
      </c>
      <c r="J13415" t="s">
        <v>16732</v>
      </c>
      <c r="L13415" s="5"/>
      <c r="P13415" t="s">
        <v>16732</v>
      </c>
    </row>
    <row r="13416" spans="2:16" x14ac:dyDescent="0.25">
      <c r="B13416" t="s">
        <v>4</v>
      </c>
      <c r="C13416" t="s">
        <v>16</v>
      </c>
      <c r="D13416" s="6">
        <v>0</v>
      </c>
      <c r="E13416" s="6">
        <v>0</v>
      </c>
      <c r="F13416" s="18">
        <v>238</v>
      </c>
      <c r="G13416" t="s">
        <v>2231</v>
      </c>
      <c r="H13416" t="s">
        <v>2239</v>
      </c>
      <c r="I13416" t="s">
        <v>8419</v>
      </c>
      <c r="J13416" t="s">
        <v>16733</v>
      </c>
      <c r="L13416" s="5"/>
      <c r="P13416" t="s">
        <v>16733</v>
      </c>
    </row>
    <row r="13417" spans="2:16" x14ac:dyDescent="0.25">
      <c r="B13417" t="s">
        <v>4</v>
      </c>
      <c r="C13417" t="s">
        <v>16</v>
      </c>
      <c r="D13417" s="6">
        <v>0</v>
      </c>
      <c r="E13417" s="6">
        <v>0</v>
      </c>
      <c r="F13417" s="18">
        <v>254</v>
      </c>
      <c r="G13417" t="s">
        <v>2231</v>
      </c>
      <c r="H13417" t="s">
        <v>2240</v>
      </c>
      <c r="I13417" t="s">
        <v>8420</v>
      </c>
      <c r="J13417" t="s">
        <v>16734</v>
      </c>
      <c r="L13417" s="5"/>
      <c r="P13417" t="s">
        <v>16734</v>
      </c>
    </row>
    <row r="13418" spans="2:16" x14ac:dyDescent="0.25">
      <c r="B13418" t="s">
        <v>4</v>
      </c>
      <c r="C13418" t="s">
        <v>16</v>
      </c>
      <c r="D13418" s="6">
        <v>0</v>
      </c>
      <c r="E13418" s="6">
        <v>0</v>
      </c>
      <c r="F13418" s="18">
        <v>217</v>
      </c>
      <c r="G13418" t="s">
        <v>2231</v>
      </c>
      <c r="H13418" t="s">
        <v>2241</v>
      </c>
      <c r="I13418" t="s">
        <v>8421</v>
      </c>
      <c r="J13418" t="s">
        <v>16735</v>
      </c>
      <c r="L13418" s="5"/>
      <c r="P13418" t="s">
        <v>16735</v>
      </c>
    </row>
    <row r="13419" spans="2:16" x14ac:dyDescent="0.25">
      <c r="B13419" t="s">
        <v>4</v>
      </c>
      <c r="C13419" t="s">
        <v>16</v>
      </c>
      <c r="D13419" s="6">
        <v>0</v>
      </c>
      <c r="E13419" s="6">
        <v>0</v>
      </c>
      <c r="F13419" s="18">
        <v>169</v>
      </c>
      <c r="G13419" t="s">
        <v>2231</v>
      </c>
      <c r="H13419" t="s">
        <v>2242</v>
      </c>
      <c r="I13419" t="s">
        <v>8422</v>
      </c>
      <c r="J13419" t="s">
        <v>16736</v>
      </c>
      <c r="L13419" s="5"/>
      <c r="P13419" t="s">
        <v>16736</v>
      </c>
    </row>
    <row r="13420" spans="2:16" x14ac:dyDescent="0.25">
      <c r="B13420" t="s">
        <v>4</v>
      </c>
      <c r="C13420" t="s">
        <v>16</v>
      </c>
      <c r="D13420" s="6">
        <v>0</v>
      </c>
      <c r="E13420" s="6">
        <v>0</v>
      </c>
      <c r="F13420" s="18">
        <v>269.5</v>
      </c>
      <c r="G13420" t="s">
        <v>2231</v>
      </c>
      <c r="H13420" t="s">
        <v>2243</v>
      </c>
      <c r="I13420" t="s">
        <v>8423</v>
      </c>
      <c r="J13420" t="s">
        <v>16737</v>
      </c>
      <c r="L13420" s="5"/>
      <c r="P13420" t="s">
        <v>16737</v>
      </c>
    </row>
    <row r="13421" spans="2:16" x14ac:dyDescent="0.25">
      <c r="B13421" t="s">
        <v>4</v>
      </c>
      <c r="C13421" t="s">
        <v>16</v>
      </c>
      <c r="D13421" s="6">
        <v>0</v>
      </c>
      <c r="E13421" s="6">
        <v>0</v>
      </c>
      <c r="F13421" s="18">
        <v>169</v>
      </c>
      <c r="G13421" t="s">
        <v>2231</v>
      </c>
      <c r="H13421" t="s">
        <v>2244</v>
      </c>
      <c r="I13421" t="s">
        <v>8424</v>
      </c>
      <c r="J13421" t="s">
        <v>16738</v>
      </c>
      <c r="L13421" s="5"/>
      <c r="P13421" t="s">
        <v>16738</v>
      </c>
    </row>
    <row r="13422" spans="2:16" x14ac:dyDescent="0.25">
      <c r="B13422" t="s">
        <v>4</v>
      </c>
      <c r="C13422" t="s">
        <v>16</v>
      </c>
      <c r="D13422" s="6">
        <v>0</v>
      </c>
      <c r="E13422" s="6">
        <v>0</v>
      </c>
      <c r="F13422" s="18">
        <v>269.5</v>
      </c>
      <c r="G13422" t="s">
        <v>2231</v>
      </c>
      <c r="H13422" t="s">
        <v>2245</v>
      </c>
      <c r="I13422" t="s">
        <v>16739</v>
      </c>
      <c r="J13422" t="s">
        <v>16740</v>
      </c>
      <c r="L13422" s="5"/>
      <c r="P13422" t="s">
        <v>16740</v>
      </c>
    </row>
    <row r="13423" spans="2:16" x14ac:dyDescent="0.25">
      <c r="B13423" t="s">
        <v>4</v>
      </c>
      <c r="C13423" t="s">
        <v>16</v>
      </c>
      <c r="D13423" s="6">
        <v>0</v>
      </c>
      <c r="E13423" s="6">
        <v>0</v>
      </c>
      <c r="F13423" s="18">
        <v>269.5</v>
      </c>
      <c r="G13423" t="s">
        <v>2231</v>
      </c>
      <c r="H13423" t="s">
        <v>15211</v>
      </c>
      <c r="I13423" t="s">
        <v>16741</v>
      </c>
      <c r="J13423" t="s">
        <v>16742</v>
      </c>
      <c r="L13423" s="5"/>
      <c r="P13423" t="s">
        <v>16742</v>
      </c>
    </row>
    <row r="13424" spans="2:16" x14ac:dyDescent="0.25">
      <c r="B13424" t="s">
        <v>4</v>
      </c>
      <c r="C13424" t="s">
        <v>16</v>
      </c>
      <c r="D13424" s="6">
        <v>0</v>
      </c>
      <c r="E13424" s="6">
        <v>0</v>
      </c>
      <c r="F13424" s="18">
        <v>148</v>
      </c>
      <c r="G13424" t="s">
        <v>2231</v>
      </c>
      <c r="H13424" t="s">
        <v>2237</v>
      </c>
      <c r="I13424" t="s">
        <v>6918</v>
      </c>
      <c r="J13424" t="s">
        <v>16743</v>
      </c>
      <c r="L13424" s="5"/>
      <c r="P13424" t="s">
        <v>16743</v>
      </c>
    </row>
    <row r="13425" spans="2:16" x14ac:dyDescent="0.25">
      <c r="B13425" t="s">
        <v>4</v>
      </c>
      <c r="C13425" t="s">
        <v>16</v>
      </c>
      <c r="D13425" s="6">
        <v>0</v>
      </c>
      <c r="E13425" s="6">
        <v>0</v>
      </c>
      <c r="F13425" s="18">
        <v>169</v>
      </c>
      <c r="G13425" t="s">
        <v>2231</v>
      </c>
      <c r="H13425" t="s">
        <v>2246</v>
      </c>
      <c r="I13425" t="s">
        <v>8425</v>
      </c>
      <c r="J13425" t="s">
        <v>16744</v>
      </c>
      <c r="L13425" s="5"/>
      <c r="P13425" t="s">
        <v>16744</v>
      </c>
    </row>
    <row r="13426" spans="2:16" x14ac:dyDescent="0.25">
      <c r="B13426" t="s">
        <v>4</v>
      </c>
      <c r="C13426" t="s">
        <v>16</v>
      </c>
      <c r="D13426" s="6">
        <v>0</v>
      </c>
      <c r="E13426" s="6">
        <v>0</v>
      </c>
      <c r="F13426" s="18">
        <v>153</v>
      </c>
      <c r="G13426" t="s">
        <v>2231</v>
      </c>
      <c r="H13426" t="s">
        <v>2238</v>
      </c>
      <c r="I13426" t="s">
        <v>6923</v>
      </c>
      <c r="J13426" t="s">
        <v>16745</v>
      </c>
      <c r="L13426" s="5"/>
      <c r="P13426" t="s">
        <v>16745</v>
      </c>
    </row>
    <row r="13427" spans="2:16" x14ac:dyDescent="0.25">
      <c r="B13427" t="s">
        <v>4</v>
      </c>
      <c r="C13427" t="s">
        <v>16</v>
      </c>
      <c r="D13427" s="6">
        <v>0</v>
      </c>
      <c r="E13427" s="6">
        <v>0</v>
      </c>
      <c r="F13427" s="18">
        <v>243</v>
      </c>
      <c r="G13427" t="s">
        <v>2231</v>
      </c>
      <c r="H13427" t="s">
        <v>2247</v>
      </c>
      <c r="I13427" t="s">
        <v>8426</v>
      </c>
      <c r="J13427" t="s">
        <v>16746</v>
      </c>
      <c r="L13427" s="5"/>
      <c r="P13427" t="s">
        <v>16746</v>
      </c>
    </row>
    <row r="13428" spans="2:16" x14ac:dyDescent="0.25">
      <c r="B13428" t="s">
        <v>4</v>
      </c>
      <c r="C13428" t="s">
        <v>16</v>
      </c>
      <c r="D13428" s="6">
        <v>0</v>
      </c>
      <c r="E13428" s="6">
        <v>0</v>
      </c>
      <c r="F13428" s="18">
        <v>269.5</v>
      </c>
      <c r="G13428" t="s">
        <v>2231</v>
      </c>
      <c r="H13428" t="s">
        <v>2248</v>
      </c>
      <c r="I13428" t="s">
        <v>16747</v>
      </c>
      <c r="J13428" t="s">
        <v>16748</v>
      </c>
      <c r="L13428" s="5"/>
      <c r="P13428" t="s">
        <v>16748</v>
      </c>
    </row>
    <row r="13429" spans="2:16" x14ac:dyDescent="0.25">
      <c r="B13429" t="s">
        <v>4</v>
      </c>
      <c r="C13429" t="s">
        <v>16</v>
      </c>
      <c r="D13429" s="6">
        <v>0</v>
      </c>
      <c r="E13429" s="6">
        <v>0</v>
      </c>
      <c r="F13429" s="18">
        <v>246</v>
      </c>
      <c r="G13429" t="s">
        <v>2232</v>
      </c>
      <c r="H13429" t="s">
        <v>2239</v>
      </c>
      <c r="I13429" t="s">
        <v>8427</v>
      </c>
      <c r="J13429" t="s">
        <v>16749</v>
      </c>
      <c r="L13429" s="5"/>
      <c r="P13429" t="s">
        <v>16749</v>
      </c>
    </row>
    <row r="13430" spans="2:16" x14ac:dyDescent="0.25">
      <c r="B13430" t="s">
        <v>4</v>
      </c>
      <c r="C13430" t="s">
        <v>16</v>
      </c>
      <c r="D13430" s="6">
        <v>0</v>
      </c>
      <c r="E13430" s="6">
        <v>0</v>
      </c>
      <c r="F13430" s="18">
        <v>264</v>
      </c>
      <c r="G13430" t="s">
        <v>2232</v>
      </c>
      <c r="H13430" t="s">
        <v>2240</v>
      </c>
      <c r="I13430" t="s">
        <v>8428</v>
      </c>
      <c r="J13430" t="s">
        <v>16750</v>
      </c>
      <c r="L13430" s="5"/>
      <c r="P13430" t="s">
        <v>16750</v>
      </c>
    </row>
    <row r="13431" spans="2:16" x14ac:dyDescent="0.25">
      <c r="B13431" t="s">
        <v>4</v>
      </c>
      <c r="C13431" t="s">
        <v>16</v>
      </c>
      <c r="D13431" s="6">
        <v>0</v>
      </c>
      <c r="E13431" s="6">
        <v>0</v>
      </c>
      <c r="F13431" s="18">
        <v>230</v>
      </c>
      <c r="G13431" t="s">
        <v>2232</v>
      </c>
      <c r="H13431" t="s">
        <v>2241</v>
      </c>
      <c r="I13431" t="s">
        <v>8429</v>
      </c>
      <c r="J13431" t="s">
        <v>16751</v>
      </c>
      <c r="L13431" s="5"/>
      <c r="P13431" t="s">
        <v>16751</v>
      </c>
    </row>
    <row r="13432" spans="2:16" x14ac:dyDescent="0.25">
      <c r="B13432" t="s">
        <v>4</v>
      </c>
      <c r="C13432" t="s">
        <v>16</v>
      </c>
      <c r="D13432" s="6">
        <v>0</v>
      </c>
      <c r="E13432" s="6">
        <v>0</v>
      </c>
      <c r="F13432" s="18">
        <v>180</v>
      </c>
      <c r="G13432" t="s">
        <v>2232</v>
      </c>
      <c r="H13432" t="s">
        <v>2242</v>
      </c>
      <c r="I13432" t="s">
        <v>8430</v>
      </c>
      <c r="J13432" t="s">
        <v>16752</v>
      </c>
      <c r="L13432" s="5"/>
      <c r="P13432" t="s">
        <v>16752</v>
      </c>
    </row>
    <row r="13433" spans="2:16" x14ac:dyDescent="0.25">
      <c r="B13433" t="s">
        <v>4</v>
      </c>
      <c r="C13433" t="s">
        <v>16</v>
      </c>
      <c r="D13433" s="6">
        <v>0</v>
      </c>
      <c r="E13433" s="6">
        <v>0</v>
      </c>
      <c r="F13433" s="18">
        <v>280</v>
      </c>
      <c r="G13433" t="s">
        <v>2232</v>
      </c>
      <c r="H13433" t="s">
        <v>2243</v>
      </c>
      <c r="I13433" t="s">
        <v>8431</v>
      </c>
      <c r="J13433" t="s">
        <v>16753</v>
      </c>
      <c r="L13433" s="5"/>
      <c r="P13433" t="s">
        <v>16753</v>
      </c>
    </row>
    <row r="13434" spans="2:16" x14ac:dyDescent="0.25">
      <c r="B13434" t="s">
        <v>4</v>
      </c>
      <c r="C13434" t="s">
        <v>16</v>
      </c>
      <c r="D13434" s="6">
        <v>0</v>
      </c>
      <c r="E13434" s="6">
        <v>0</v>
      </c>
      <c r="F13434" s="18">
        <v>180</v>
      </c>
      <c r="G13434" t="s">
        <v>2232</v>
      </c>
      <c r="H13434" t="s">
        <v>2244</v>
      </c>
      <c r="I13434" t="s">
        <v>8432</v>
      </c>
      <c r="J13434" t="s">
        <v>16754</v>
      </c>
      <c r="L13434" s="5"/>
      <c r="P13434" t="s">
        <v>16754</v>
      </c>
    </row>
    <row r="13435" spans="2:16" x14ac:dyDescent="0.25">
      <c r="B13435" t="s">
        <v>4</v>
      </c>
      <c r="C13435" t="s">
        <v>16</v>
      </c>
      <c r="D13435" s="6">
        <v>0</v>
      </c>
      <c r="E13435" s="6">
        <v>0</v>
      </c>
      <c r="F13435" s="18">
        <v>280</v>
      </c>
      <c r="G13435" t="s">
        <v>2232</v>
      </c>
      <c r="H13435" t="s">
        <v>2245</v>
      </c>
      <c r="I13435" t="s">
        <v>16755</v>
      </c>
      <c r="J13435" t="s">
        <v>16756</v>
      </c>
      <c r="L13435" s="5"/>
      <c r="P13435" t="s">
        <v>16756</v>
      </c>
    </row>
    <row r="13436" spans="2:16" x14ac:dyDescent="0.25">
      <c r="B13436" t="s">
        <v>4</v>
      </c>
      <c r="C13436" t="s">
        <v>16</v>
      </c>
      <c r="D13436" s="6">
        <v>0</v>
      </c>
      <c r="E13436" s="6">
        <v>0</v>
      </c>
      <c r="F13436" s="18">
        <v>280</v>
      </c>
      <c r="G13436" t="s">
        <v>2232</v>
      </c>
      <c r="H13436" t="s">
        <v>15211</v>
      </c>
      <c r="I13436" t="s">
        <v>16757</v>
      </c>
      <c r="J13436" t="s">
        <v>16758</v>
      </c>
      <c r="L13436" s="5"/>
      <c r="P13436" t="s">
        <v>16758</v>
      </c>
    </row>
    <row r="13437" spans="2:16" x14ac:dyDescent="0.25">
      <c r="B13437" t="s">
        <v>4</v>
      </c>
      <c r="C13437" t="s">
        <v>16</v>
      </c>
      <c r="D13437" s="6">
        <v>0</v>
      </c>
      <c r="E13437" s="6">
        <v>0</v>
      </c>
      <c r="F13437" s="18">
        <v>168</v>
      </c>
      <c r="G13437" t="s">
        <v>2232</v>
      </c>
      <c r="H13437" t="s">
        <v>2237</v>
      </c>
      <c r="I13437" t="s">
        <v>7014</v>
      </c>
      <c r="J13437" t="s">
        <v>16759</v>
      </c>
      <c r="L13437" s="5"/>
      <c r="P13437" t="s">
        <v>16759</v>
      </c>
    </row>
    <row r="13438" spans="2:16" x14ac:dyDescent="0.25">
      <c r="B13438" t="s">
        <v>4</v>
      </c>
      <c r="C13438" t="s">
        <v>16</v>
      </c>
      <c r="D13438" s="6">
        <v>0</v>
      </c>
      <c r="E13438" s="6">
        <v>0</v>
      </c>
      <c r="F13438" s="18">
        <v>180</v>
      </c>
      <c r="G13438" t="s">
        <v>2232</v>
      </c>
      <c r="H13438" t="s">
        <v>2246</v>
      </c>
      <c r="I13438" t="s">
        <v>8433</v>
      </c>
      <c r="J13438" t="s">
        <v>16760</v>
      </c>
      <c r="L13438" s="5"/>
      <c r="P13438" t="s">
        <v>16760</v>
      </c>
    </row>
    <row r="13439" spans="2:16" x14ac:dyDescent="0.25">
      <c r="B13439" t="s">
        <v>4</v>
      </c>
      <c r="C13439" t="s">
        <v>16</v>
      </c>
      <c r="D13439" s="6">
        <v>0</v>
      </c>
      <c r="E13439" s="6">
        <v>0</v>
      </c>
      <c r="F13439" s="18">
        <v>163</v>
      </c>
      <c r="G13439" t="s">
        <v>2232</v>
      </c>
      <c r="H13439" t="s">
        <v>2238</v>
      </c>
      <c r="I13439" t="s">
        <v>7020</v>
      </c>
      <c r="J13439" t="s">
        <v>16761</v>
      </c>
      <c r="L13439" s="5"/>
      <c r="P13439" t="s">
        <v>16761</v>
      </c>
    </row>
    <row r="13440" spans="2:16" x14ac:dyDescent="0.25">
      <c r="B13440" t="s">
        <v>4</v>
      </c>
      <c r="C13440" t="s">
        <v>16</v>
      </c>
      <c r="D13440" s="6">
        <v>0</v>
      </c>
      <c r="E13440" s="6">
        <v>0</v>
      </c>
      <c r="F13440" s="18">
        <v>253</v>
      </c>
      <c r="G13440" t="s">
        <v>2232</v>
      </c>
      <c r="H13440" t="s">
        <v>2247</v>
      </c>
      <c r="I13440" t="s">
        <v>8434</v>
      </c>
      <c r="J13440" t="s">
        <v>16762</v>
      </c>
      <c r="L13440" s="5"/>
      <c r="P13440" t="s">
        <v>16762</v>
      </c>
    </row>
    <row r="13441" spans="2:16" x14ac:dyDescent="0.25">
      <c r="B13441" t="s">
        <v>4</v>
      </c>
      <c r="C13441" t="s">
        <v>16</v>
      </c>
      <c r="D13441" s="6">
        <v>0</v>
      </c>
      <c r="E13441" s="6">
        <v>0</v>
      </c>
      <c r="F13441" s="18">
        <v>280</v>
      </c>
      <c r="G13441" t="s">
        <v>2232</v>
      </c>
      <c r="H13441" t="s">
        <v>2248</v>
      </c>
      <c r="I13441" t="s">
        <v>16763</v>
      </c>
      <c r="J13441" t="s">
        <v>16764</v>
      </c>
      <c r="L13441" s="5"/>
      <c r="P13441" t="s">
        <v>16764</v>
      </c>
    </row>
    <row r="13442" spans="2:16" x14ac:dyDescent="0.25">
      <c r="B13442" t="s">
        <v>4</v>
      </c>
      <c r="C13442" t="s">
        <v>16</v>
      </c>
      <c r="D13442" s="6">
        <v>0</v>
      </c>
      <c r="E13442" s="6">
        <v>0</v>
      </c>
      <c r="F13442" s="18">
        <v>174.5</v>
      </c>
      <c r="G13442" t="s">
        <v>2233</v>
      </c>
      <c r="H13442" t="s">
        <v>2239</v>
      </c>
      <c r="I13442" t="s">
        <v>8435</v>
      </c>
      <c r="J13442" t="s">
        <v>16765</v>
      </c>
      <c r="L13442" s="5"/>
      <c r="P13442" t="s">
        <v>16765</v>
      </c>
    </row>
    <row r="13443" spans="2:16" x14ac:dyDescent="0.25">
      <c r="B13443" t="s">
        <v>4</v>
      </c>
      <c r="C13443" t="s">
        <v>16</v>
      </c>
      <c r="D13443" s="6">
        <v>0</v>
      </c>
      <c r="E13443" s="6">
        <v>0</v>
      </c>
      <c r="F13443" s="18">
        <v>158.5</v>
      </c>
      <c r="G13443" t="s">
        <v>2233</v>
      </c>
      <c r="H13443" t="s">
        <v>2240</v>
      </c>
      <c r="I13443" t="s">
        <v>789</v>
      </c>
      <c r="J13443" t="s">
        <v>16766</v>
      </c>
      <c r="L13443" s="5"/>
      <c r="P13443" t="s">
        <v>16766</v>
      </c>
    </row>
    <row r="13444" spans="2:16" x14ac:dyDescent="0.25">
      <c r="B13444" t="s">
        <v>4</v>
      </c>
      <c r="C13444" t="s">
        <v>16</v>
      </c>
      <c r="D13444" s="6">
        <v>0</v>
      </c>
      <c r="E13444" s="6">
        <v>0</v>
      </c>
      <c r="F13444" s="18">
        <v>179.5</v>
      </c>
      <c r="G13444" t="s">
        <v>2233</v>
      </c>
      <c r="H13444" t="s">
        <v>2241</v>
      </c>
      <c r="I13444" t="s">
        <v>8436</v>
      </c>
      <c r="J13444" t="s">
        <v>16767</v>
      </c>
      <c r="L13444" s="5"/>
      <c r="P13444" t="s">
        <v>16767</v>
      </c>
    </row>
    <row r="13445" spans="2:16" x14ac:dyDescent="0.25">
      <c r="B13445" t="s">
        <v>4</v>
      </c>
      <c r="C13445" t="s">
        <v>16</v>
      </c>
      <c r="D13445" s="6">
        <v>0</v>
      </c>
      <c r="E13445" s="6">
        <v>0</v>
      </c>
      <c r="F13445" s="18">
        <v>280.5</v>
      </c>
      <c r="G13445" t="s">
        <v>2233</v>
      </c>
      <c r="H13445" t="s">
        <v>2242</v>
      </c>
      <c r="I13445" t="s">
        <v>8437</v>
      </c>
      <c r="J13445" t="s">
        <v>16768</v>
      </c>
      <c r="L13445" s="5"/>
      <c r="P13445" t="s">
        <v>16768</v>
      </c>
    </row>
    <row r="13446" spans="2:16" x14ac:dyDescent="0.25">
      <c r="B13446" t="s">
        <v>4</v>
      </c>
      <c r="C13446" t="s">
        <v>16</v>
      </c>
      <c r="D13446" s="6">
        <v>0</v>
      </c>
      <c r="E13446" s="6">
        <v>0</v>
      </c>
      <c r="F13446" s="18">
        <v>381</v>
      </c>
      <c r="G13446" t="s">
        <v>2233</v>
      </c>
      <c r="H13446" t="s">
        <v>2243</v>
      </c>
      <c r="I13446" t="s">
        <v>8438</v>
      </c>
      <c r="J13446" t="s">
        <v>16769</v>
      </c>
      <c r="L13446" s="5"/>
      <c r="P13446" t="s">
        <v>16769</v>
      </c>
    </row>
    <row r="13447" spans="2:16" x14ac:dyDescent="0.25">
      <c r="B13447" t="s">
        <v>4</v>
      </c>
      <c r="C13447" t="s">
        <v>16</v>
      </c>
      <c r="D13447" s="6">
        <v>0</v>
      </c>
      <c r="E13447" s="6">
        <v>0</v>
      </c>
      <c r="F13447" s="18">
        <v>280.5</v>
      </c>
      <c r="G13447" t="s">
        <v>2233</v>
      </c>
      <c r="H13447" t="s">
        <v>2244</v>
      </c>
      <c r="I13447" t="s">
        <v>8439</v>
      </c>
      <c r="J13447" t="s">
        <v>16770</v>
      </c>
      <c r="L13447" s="5"/>
      <c r="P13447" t="s">
        <v>16770</v>
      </c>
    </row>
    <row r="13448" spans="2:16" x14ac:dyDescent="0.25">
      <c r="B13448" t="s">
        <v>4</v>
      </c>
      <c r="C13448" t="s">
        <v>16</v>
      </c>
      <c r="D13448" s="6">
        <v>0</v>
      </c>
      <c r="E13448" s="6">
        <v>0</v>
      </c>
      <c r="F13448" s="18">
        <v>381</v>
      </c>
      <c r="G13448" t="s">
        <v>2233</v>
      </c>
      <c r="H13448" t="s">
        <v>2245</v>
      </c>
      <c r="I13448" t="s">
        <v>16771</v>
      </c>
      <c r="J13448" t="s">
        <v>16772</v>
      </c>
      <c r="L13448" s="5"/>
      <c r="P13448" t="s">
        <v>16772</v>
      </c>
    </row>
    <row r="13449" spans="2:16" x14ac:dyDescent="0.25">
      <c r="B13449" t="s">
        <v>4</v>
      </c>
      <c r="C13449" t="s">
        <v>16</v>
      </c>
      <c r="D13449" s="6">
        <v>0</v>
      </c>
      <c r="E13449" s="6">
        <v>0</v>
      </c>
      <c r="F13449" s="18">
        <v>381</v>
      </c>
      <c r="G13449" t="s">
        <v>2233</v>
      </c>
      <c r="H13449" t="s">
        <v>15211</v>
      </c>
      <c r="I13449" t="s">
        <v>16773</v>
      </c>
      <c r="J13449" t="s">
        <v>16774</v>
      </c>
      <c r="L13449" s="5"/>
      <c r="P13449" t="s">
        <v>16774</v>
      </c>
    </row>
    <row r="13450" spans="2:16" x14ac:dyDescent="0.25">
      <c r="B13450" t="s">
        <v>4</v>
      </c>
      <c r="C13450" t="s">
        <v>16</v>
      </c>
      <c r="D13450" s="6">
        <v>0</v>
      </c>
      <c r="E13450" s="6">
        <v>0</v>
      </c>
      <c r="F13450" s="18">
        <v>259</v>
      </c>
      <c r="G13450" t="s">
        <v>2233</v>
      </c>
      <c r="H13450" t="s">
        <v>2237</v>
      </c>
      <c r="I13450" t="s">
        <v>7098</v>
      </c>
      <c r="J13450" t="s">
        <v>16775</v>
      </c>
      <c r="L13450" s="5"/>
      <c r="P13450" t="s">
        <v>16775</v>
      </c>
    </row>
    <row r="13451" spans="2:16" x14ac:dyDescent="0.25">
      <c r="B13451" t="s">
        <v>4</v>
      </c>
      <c r="C13451" t="s">
        <v>16</v>
      </c>
      <c r="D13451" s="6">
        <v>0</v>
      </c>
      <c r="E13451" s="6">
        <v>0</v>
      </c>
      <c r="F13451" s="18">
        <v>280.5</v>
      </c>
      <c r="G13451" t="s">
        <v>2233</v>
      </c>
      <c r="H13451" t="s">
        <v>2246</v>
      </c>
      <c r="I13451" t="s">
        <v>8440</v>
      </c>
      <c r="J13451" t="s">
        <v>16776</v>
      </c>
      <c r="L13451" s="5"/>
      <c r="P13451" t="s">
        <v>16776</v>
      </c>
    </row>
    <row r="13452" spans="2:16" x14ac:dyDescent="0.25">
      <c r="B13452" t="s">
        <v>4</v>
      </c>
      <c r="C13452" t="s">
        <v>16</v>
      </c>
      <c r="D13452" s="6">
        <v>0</v>
      </c>
      <c r="E13452" s="6">
        <v>0</v>
      </c>
      <c r="F13452" s="18">
        <v>264.5</v>
      </c>
      <c r="G13452" t="s">
        <v>2233</v>
      </c>
      <c r="H13452" t="s">
        <v>2238</v>
      </c>
      <c r="I13452" t="s">
        <v>7102</v>
      </c>
      <c r="J13452" t="s">
        <v>16777</v>
      </c>
      <c r="L13452" s="5"/>
      <c r="P13452" t="s">
        <v>16777</v>
      </c>
    </row>
    <row r="13453" spans="2:16" x14ac:dyDescent="0.25">
      <c r="B13453" t="s">
        <v>4</v>
      </c>
      <c r="C13453" t="s">
        <v>16</v>
      </c>
      <c r="D13453" s="6">
        <v>0</v>
      </c>
      <c r="E13453" s="6">
        <v>0</v>
      </c>
      <c r="F13453" s="18">
        <v>190.5</v>
      </c>
      <c r="G13453" t="s">
        <v>2233</v>
      </c>
      <c r="H13453" t="s">
        <v>2247</v>
      </c>
      <c r="I13453" t="s">
        <v>8441</v>
      </c>
      <c r="J13453" t="s">
        <v>16778</v>
      </c>
      <c r="L13453" s="5"/>
      <c r="P13453" t="s">
        <v>16778</v>
      </c>
    </row>
    <row r="13454" spans="2:16" x14ac:dyDescent="0.25">
      <c r="B13454" t="s">
        <v>4</v>
      </c>
      <c r="C13454" t="s">
        <v>16</v>
      </c>
      <c r="D13454" s="6">
        <v>0</v>
      </c>
      <c r="E13454" s="6">
        <v>0</v>
      </c>
      <c r="F13454" s="18">
        <v>381</v>
      </c>
      <c r="G13454" t="s">
        <v>2233</v>
      </c>
      <c r="H13454" t="s">
        <v>2248</v>
      </c>
      <c r="I13454" t="s">
        <v>16779</v>
      </c>
      <c r="J13454" t="s">
        <v>16780</v>
      </c>
      <c r="L13454" s="5"/>
      <c r="P13454" t="s">
        <v>16780</v>
      </c>
    </row>
    <row r="13455" spans="2:16" x14ac:dyDescent="0.25">
      <c r="B13455" t="s">
        <v>4</v>
      </c>
      <c r="C13455" t="s">
        <v>16</v>
      </c>
      <c r="D13455" s="6">
        <v>0</v>
      </c>
      <c r="E13455" s="6">
        <v>0</v>
      </c>
      <c r="F13455" s="18">
        <v>158.5</v>
      </c>
      <c r="G13455" t="s">
        <v>2234</v>
      </c>
      <c r="H13455" t="s">
        <v>2239</v>
      </c>
      <c r="I13455" t="s">
        <v>8442</v>
      </c>
      <c r="J13455" t="s">
        <v>16781</v>
      </c>
      <c r="L13455" s="5"/>
      <c r="P13455" t="s">
        <v>16781</v>
      </c>
    </row>
    <row r="13456" spans="2:16" x14ac:dyDescent="0.25">
      <c r="B13456" t="s">
        <v>4</v>
      </c>
      <c r="C13456" t="s">
        <v>16</v>
      </c>
      <c r="D13456" s="6">
        <v>0</v>
      </c>
      <c r="E13456" s="6">
        <v>0</v>
      </c>
      <c r="F13456" s="18">
        <v>164</v>
      </c>
      <c r="G13456" t="s">
        <v>2234</v>
      </c>
      <c r="H13456" t="s">
        <v>2240</v>
      </c>
      <c r="I13456" t="s">
        <v>8443</v>
      </c>
      <c r="J13456" t="s">
        <v>16782</v>
      </c>
      <c r="L13456" s="5"/>
      <c r="P13456" t="s">
        <v>16782</v>
      </c>
    </row>
    <row r="13457" spans="2:16" x14ac:dyDescent="0.25">
      <c r="B13457" t="s">
        <v>4</v>
      </c>
      <c r="C13457" t="s">
        <v>16</v>
      </c>
      <c r="D13457" s="6">
        <v>0</v>
      </c>
      <c r="E13457" s="6">
        <v>0</v>
      </c>
      <c r="F13457" s="18">
        <v>153</v>
      </c>
      <c r="G13457" t="s">
        <v>2234</v>
      </c>
      <c r="H13457" t="s">
        <v>2241</v>
      </c>
      <c r="I13457" t="s">
        <v>8444</v>
      </c>
      <c r="J13457" t="s">
        <v>16783</v>
      </c>
      <c r="L13457" s="5"/>
      <c r="P13457" t="s">
        <v>16783</v>
      </c>
    </row>
    <row r="13458" spans="2:16" x14ac:dyDescent="0.25">
      <c r="B13458" t="s">
        <v>4</v>
      </c>
      <c r="C13458" t="s">
        <v>16</v>
      </c>
      <c r="D13458" s="6">
        <v>0</v>
      </c>
      <c r="E13458" s="6">
        <v>0</v>
      </c>
      <c r="F13458" s="18">
        <v>222</v>
      </c>
      <c r="G13458" t="s">
        <v>2234</v>
      </c>
      <c r="H13458" t="s">
        <v>2242</v>
      </c>
      <c r="I13458" t="s">
        <v>8445</v>
      </c>
      <c r="J13458" t="s">
        <v>16784</v>
      </c>
      <c r="L13458" s="5"/>
      <c r="P13458" t="s">
        <v>16784</v>
      </c>
    </row>
    <row r="13459" spans="2:16" x14ac:dyDescent="0.25">
      <c r="B13459" t="s">
        <v>4</v>
      </c>
      <c r="C13459" t="s">
        <v>16</v>
      </c>
      <c r="D13459" s="6">
        <v>0</v>
      </c>
      <c r="E13459" s="6">
        <v>0</v>
      </c>
      <c r="F13459" s="18">
        <v>328</v>
      </c>
      <c r="G13459" t="s">
        <v>2234</v>
      </c>
      <c r="H13459" t="s">
        <v>2243</v>
      </c>
      <c r="I13459" t="s">
        <v>8446</v>
      </c>
      <c r="J13459" t="s">
        <v>16785</v>
      </c>
      <c r="L13459" s="5"/>
      <c r="P13459" t="s">
        <v>16785</v>
      </c>
    </row>
    <row r="13460" spans="2:16" x14ac:dyDescent="0.25">
      <c r="B13460" t="s">
        <v>4</v>
      </c>
      <c r="C13460" t="s">
        <v>16</v>
      </c>
      <c r="D13460" s="6">
        <v>0</v>
      </c>
      <c r="E13460" s="6">
        <v>0</v>
      </c>
      <c r="F13460" s="18">
        <v>222</v>
      </c>
      <c r="G13460" t="s">
        <v>2234</v>
      </c>
      <c r="H13460" t="s">
        <v>2244</v>
      </c>
      <c r="I13460" t="s">
        <v>8447</v>
      </c>
      <c r="J13460" t="s">
        <v>16786</v>
      </c>
      <c r="L13460" s="5"/>
      <c r="P13460" t="s">
        <v>16786</v>
      </c>
    </row>
    <row r="13461" spans="2:16" x14ac:dyDescent="0.25">
      <c r="B13461" t="s">
        <v>4</v>
      </c>
      <c r="C13461" t="s">
        <v>16</v>
      </c>
      <c r="D13461" s="6">
        <v>0</v>
      </c>
      <c r="E13461" s="6">
        <v>0</v>
      </c>
      <c r="F13461" s="18">
        <v>328</v>
      </c>
      <c r="G13461" t="s">
        <v>2234</v>
      </c>
      <c r="H13461" t="s">
        <v>2245</v>
      </c>
      <c r="I13461" t="s">
        <v>16787</v>
      </c>
      <c r="J13461" t="s">
        <v>16788</v>
      </c>
      <c r="L13461" s="5"/>
      <c r="P13461" t="s">
        <v>16788</v>
      </c>
    </row>
    <row r="13462" spans="2:16" x14ac:dyDescent="0.25">
      <c r="B13462" t="s">
        <v>4</v>
      </c>
      <c r="C13462" t="s">
        <v>16</v>
      </c>
      <c r="D13462" s="6">
        <v>0</v>
      </c>
      <c r="E13462" s="6">
        <v>0</v>
      </c>
      <c r="F13462" s="18">
        <v>328</v>
      </c>
      <c r="G13462" t="s">
        <v>2234</v>
      </c>
      <c r="H13462" t="s">
        <v>15211</v>
      </c>
      <c r="I13462" t="s">
        <v>16789</v>
      </c>
      <c r="J13462" t="s">
        <v>16790</v>
      </c>
      <c r="L13462" s="5"/>
      <c r="P13462" t="s">
        <v>16790</v>
      </c>
    </row>
    <row r="13463" spans="2:16" x14ac:dyDescent="0.25">
      <c r="B13463" t="s">
        <v>4</v>
      </c>
      <c r="C13463" t="s">
        <v>16</v>
      </c>
      <c r="D13463" s="6">
        <v>0</v>
      </c>
      <c r="E13463" s="6">
        <v>0</v>
      </c>
      <c r="F13463" s="18">
        <v>211.5</v>
      </c>
      <c r="G13463" t="s">
        <v>2234</v>
      </c>
      <c r="H13463" t="s">
        <v>2237</v>
      </c>
      <c r="I13463" t="s">
        <v>7174</v>
      </c>
      <c r="J13463" t="s">
        <v>16791</v>
      </c>
      <c r="L13463" s="5"/>
      <c r="P13463" t="s">
        <v>16791</v>
      </c>
    </row>
    <row r="13464" spans="2:16" x14ac:dyDescent="0.25">
      <c r="B13464" t="s">
        <v>4</v>
      </c>
      <c r="C13464" t="s">
        <v>16</v>
      </c>
      <c r="D13464" s="6">
        <v>0</v>
      </c>
      <c r="E13464" s="6">
        <v>0</v>
      </c>
      <c r="F13464" s="18">
        <v>222</v>
      </c>
      <c r="G13464" t="s">
        <v>2234</v>
      </c>
      <c r="H13464" t="s">
        <v>2246</v>
      </c>
      <c r="I13464" t="s">
        <v>8448</v>
      </c>
      <c r="J13464" t="s">
        <v>16792</v>
      </c>
      <c r="L13464" s="5"/>
      <c r="P13464" t="s">
        <v>16792</v>
      </c>
    </row>
    <row r="13465" spans="2:16" x14ac:dyDescent="0.25">
      <c r="B13465" t="s">
        <v>4</v>
      </c>
      <c r="C13465" t="s">
        <v>16</v>
      </c>
      <c r="D13465" s="6">
        <v>0</v>
      </c>
      <c r="E13465" s="6">
        <v>0</v>
      </c>
      <c r="F13465" s="18">
        <v>211.5</v>
      </c>
      <c r="G13465" t="s">
        <v>2234</v>
      </c>
      <c r="H13465" t="s">
        <v>2238</v>
      </c>
      <c r="I13465" t="s">
        <v>7179</v>
      </c>
      <c r="J13465" t="s">
        <v>16793</v>
      </c>
      <c r="L13465" s="5"/>
      <c r="P13465" t="s">
        <v>16793</v>
      </c>
    </row>
    <row r="13466" spans="2:16" x14ac:dyDescent="0.25">
      <c r="B13466" t="s">
        <v>4</v>
      </c>
      <c r="C13466" t="s">
        <v>16</v>
      </c>
      <c r="D13466" s="6">
        <v>0</v>
      </c>
      <c r="E13466" s="6">
        <v>0</v>
      </c>
      <c r="F13466" s="18">
        <v>174.5</v>
      </c>
      <c r="G13466" t="s">
        <v>2234</v>
      </c>
      <c r="H13466" t="s">
        <v>2247</v>
      </c>
      <c r="I13466" t="s">
        <v>8449</v>
      </c>
      <c r="J13466" t="s">
        <v>16794</v>
      </c>
      <c r="L13466" s="5"/>
      <c r="P13466" t="s">
        <v>16794</v>
      </c>
    </row>
    <row r="13467" spans="2:16" x14ac:dyDescent="0.25">
      <c r="B13467" t="s">
        <v>4</v>
      </c>
      <c r="C13467" t="s">
        <v>16</v>
      </c>
      <c r="D13467" s="6">
        <v>0</v>
      </c>
      <c r="E13467" s="6">
        <v>0</v>
      </c>
      <c r="F13467" s="18">
        <v>328</v>
      </c>
      <c r="G13467" t="s">
        <v>2234</v>
      </c>
      <c r="H13467" t="s">
        <v>2248</v>
      </c>
      <c r="I13467" t="s">
        <v>16795</v>
      </c>
      <c r="J13467" t="s">
        <v>16796</v>
      </c>
      <c r="L13467" s="5"/>
      <c r="P13467" t="s">
        <v>16796</v>
      </c>
    </row>
    <row r="13468" spans="2:16" x14ac:dyDescent="0.25">
      <c r="B13468" t="s">
        <v>4</v>
      </c>
      <c r="C13468" t="s">
        <v>16</v>
      </c>
      <c r="D13468" s="6">
        <v>0</v>
      </c>
      <c r="E13468" s="6">
        <v>0</v>
      </c>
      <c r="F13468" s="18">
        <v>246</v>
      </c>
      <c r="G13468" t="s">
        <v>2235</v>
      </c>
      <c r="H13468" t="s">
        <v>2239</v>
      </c>
      <c r="I13468" t="s">
        <v>8450</v>
      </c>
      <c r="J13468" t="s">
        <v>16797</v>
      </c>
      <c r="L13468" s="5"/>
      <c r="P13468" t="s">
        <v>16797</v>
      </c>
    </row>
    <row r="13469" spans="2:16" x14ac:dyDescent="0.25">
      <c r="B13469" t="s">
        <v>4</v>
      </c>
      <c r="C13469" t="s">
        <v>16</v>
      </c>
      <c r="D13469" s="6">
        <v>0</v>
      </c>
      <c r="E13469" s="6">
        <v>0</v>
      </c>
      <c r="F13469" s="18">
        <v>264</v>
      </c>
      <c r="G13469" t="s">
        <v>2235</v>
      </c>
      <c r="H13469" t="s">
        <v>2240</v>
      </c>
      <c r="I13469" t="s">
        <v>8451</v>
      </c>
      <c r="J13469" t="s">
        <v>16798</v>
      </c>
      <c r="L13469" s="5"/>
      <c r="P13469" t="s">
        <v>16798</v>
      </c>
    </row>
    <row r="13470" spans="2:16" x14ac:dyDescent="0.25">
      <c r="B13470" t="s">
        <v>4</v>
      </c>
      <c r="C13470" t="s">
        <v>16</v>
      </c>
      <c r="D13470" s="6">
        <v>0</v>
      </c>
      <c r="E13470" s="6">
        <v>0</v>
      </c>
      <c r="F13470" s="18">
        <v>230</v>
      </c>
      <c r="G13470" t="s">
        <v>2235</v>
      </c>
      <c r="H13470" t="s">
        <v>2241</v>
      </c>
      <c r="I13470" t="s">
        <v>8452</v>
      </c>
      <c r="J13470" t="s">
        <v>16799</v>
      </c>
      <c r="L13470" s="5"/>
      <c r="P13470" t="s">
        <v>16799</v>
      </c>
    </row>
    <row r="13471" spans="2:16" x14ac:dyDescent="0.25">
      <c r="B13471" t="s">
        <v>4</v>
      </c>
      <c r="C13471" t="s">
        <v>16</v>
      </c>
      <c r="D13471" s="6">
        <v>0</v>
      </c>
      <c r="E13471" s="6">
        <v>0</v>
      </c>
      <c r="F13471" s="18">
        <v>180</v>
      </c>
      <c r="G13471" t="s">
        <v>2235</v>
      </c>
      <c r="H13471" t="s">
        <v>2242</v>
      </c>
      <c r="I13471" t="s">
        <v>8453</v>
      </c>
      <c r="J13471" t="s">
        <v>16800</v>
      </c>
      <c r="L13471" s="5"/>
      <c r="P13471" t="s">
        <v>16800</v>
      </c>
    </row>
    <row r="13472" spans="2:16" x14ac:dyDescent="0.25">
      <c r="B13472" t="s">
        <v>4</v>
      </c>
      <c r="C13472" t="s">
        <v>16</v>
      </c>
      <c r="D13472" s="6">
        <v>0</v>
      </c>
      <c r="E13472" s="6">
        <v>0</v>
      </c>
      <c r="F13472" s="18">
        <v>280</v>
      </c>
      <c r="G13472" t="s">
        <v>2235</v>
      </c>
      <c r="H13472" t="s">
        <v>2243</v>
      </c>
      <c r="I13472" t="s">
        <v>8454</v>
      </c>
      <c r="J13472" t="s">
        <v>16801</v>
      </c>
      <c r="L13472" s="5"/>
      <c r="P13472" t="s">
        <v>16801</v>
      </c>
    </row>
    <row r="13473" spans="2:16" x14ac:dyDescent="0.25">
      <c r="B13473" t="s">
        <v>4</v>
      </c>
      <c r="C13473" t="s">
        <v>16</v>
      </c>
      <c r="D13473" s="6">
        <v>0</v>
      </c>
      <c r="E13473" s="6">
        <v>0</v>
      </c>
      <c r="F13473" s="18">
        <v>180</v>
      </c>
      <c r="G13473" t="s">
        <v>2235</v>
      </c>
      <c r="H13473" t="s">
        <v>2244</v>
      </c>
      <c r="I13473" t="s">
        <v>8455</v>
      </c>
      <c r="J13473" t="s">
        <v>16802</v>
      </c>
      <c r="L13473" s="5"/>
      <c r="P13473" t="s">
        <v>16802</v>
      </c>
    </row>
    <row r="13474" spans="2:16" x14ac:dyDescent="0.25">
      <c r="B13474" t="s">
        <v>4</v>
      </c>
      <c r="C13474" t="s">
        <v>16</v>
      </c>
      <c r="D13474" s="6">
        <v>0</v>
      </c>
      <c r="E13474" s="6">
        <v>0</v>
      </c>
      <c r="F13474" s="18">
        <v>280</v>
      </c>
      <c r="G13474" t="s">
        <v>2235</v>
      </c>
      <c r="H13474" t="s">
        <v>2245</v>
      </c>
      <c r="I13474" t="s">
        <v>16803</v>
      </c>
      <c r="J13474" t="s">
        <v>16804</v>
      </c>
      <c r="L13474" s="5"/>
      <c r="P13474" t="s">
        <v>16804</v>
      </c>
    </row>
    <row r="13475" spans="2:16" x14ac:dyDescent="0.25">
      <c r="B13475" t="s">
        <v>4</v>
      </c>
      <c r="C13475" t="s">
        <v>16</v>
      </c>
      <c r="D13475" s="6">
        <v>0</v>
      </c>
      <c r="E13475" s="6">
        <v>0</v>
      </c>
      <c r="F13475" s="18">
        <v>280</v>
      </c>
      <c r="G13475" t="s">
        <v>2235</v>
      </c>
      <c r="H13475" t="s">
        <v>15211</v>
      </c>
      <c r="I13475" t="s">
        <v>16805</v>
      </c>
      <c r="J13475" t="s">
        <v>16806</v>
      </c>
      <c r="L13475" s="5"/>
      <c r="P13475" t="s">
        <v>16806</v>
      </c>
    </row>
    <row r="13476" spans="2:16" x14ac:dyDescent="0.25">
      <c r="B13476" t="s">
        <v>4</v>
      </c>
      <c r="C13476" t="s">
        <v>16</v>
      </c>
      <c r="D13476" s="6">
        <v>0</v>
      </c>
      <c r="E13476" s="6">
        <v>0</v>
      </c>
      <c r="F13476" s="18">
        <v>168</v>
      </c>
      <c r="G13476" t="s">
        <v>2235</v>
      </c>
      <c r="H13476" t="s">
        <v>2237</v>
      </c>
      <c r="I13476" t="s">
        <v>7269</v>
      </c>
      <c r="J13476" t="s">
        <v>16807</v>
      </c>
      <c r="L13476" s="5"/>
      <c r="P13476" t="s">
        <v>16807</v>
      </c>
    </row>
    <row r="13477" spans="2:16" x14ac:dyDescent="0.25">
      <c r="B13477" t="s">
        <v>4</v>
      </c>
      <c r="C13477" t="s">
        <v>16</v>
      </c>
      <c r="D13477" s="6">
        <v>0</v>
      </c>
      <c r="E13477" s="6">
        <v>0</v>
      </c>
      <c r="F13477" s="18">
        <v>180</v>
      </c>
      <c r="G13477" t="s">
        <v>2235</v>
      </c>
      <c r="H13477" t="s">
        <v>2246</v>
      </c>
      <c r="I13477" t="s">
        <v>8456</v>
      </c>
      <c r="J13477" t="s">
        <v>16808</v>
      </c>
      <c r="L13477" s="5"/>
      <c r="P13477" t="s">
        <v>16808</v>
      </c>
    </row>
    <row r="13478" spans="2:16" x14ac:dyDescent="0.25">
      <c r="B13478" t="s">
        <v>4</v>
      </c>
      <c r="C13478" t="s">
        <v>16</v>
      </c>
      <c r="D13478" s="6">
        <v>0</v>
      </c>
      <c r="E13478" s="6">
        <v>0</v>
      </c>
      <c r="F13478" s="18">
        <v>163</v>
      </c>
      <c r="G13478" t="s">
        <v>2235</v>
      </c>
      <c r="H13478" t="s">
        <v>2238</v>
      </c>
      <c r="I13478" t="s">
        <v>7275</v>
      </c>
      <c r="J13478" t="s">
        <v>16809</v>
      </c>
      <c r="L13478" s="5"/>
      <c r="P13478" t="s">
        <v>16809</v>
      </c>
    </row>
    <row r="13479" spans="2:16" x14ac:dyDescent="0.25">
      <c r="B13479" t="s">
        <v>4</v>
      </c>
      <c r="C13479" t="s">
        <v>16</v>
      </c>
      <c r="D13479" s="6">
        <v>0</v>
      </c>
      <c r="E13479" s="6">
        <v>0</v>
      </c>
      <c r="F13479" s="18">
        <v>253</v>
      </c>
      <c r="G13479" t="s">
        <v>2235</v>
      </c>
      <c r="H13479" t="s">
        <v>2247</v>
      </c>
      <c r="I13479" t="s">
        <v>8457</v>
      </c>
      <c r="J13479" t="s">
        <v>16810</v>
      </c>
      <c r="L13479" s="5"/>
      <c r="P13479" t="s">
        <v>16810</v>
      </c>
    </row>
    <row r="13480" spans="2:16" x14ac:dyDescent="0.25">
      <c r="B13480" t="s">
        <v>4</v>
      </c>
      <c r="C13480" t="s">
        <v>16</v>
      </c>
      <c r="D13480" s="6">
        <v>0</v>
      </c>
      <c r="E13480" s="6">
        <v>0</v>
      </c>
      <c r="F13480" s="18">
        <v>280</v>
      </c>
      <c r="G13480" t="s">
        <v>2235</v>
      </c>
      <c r="H13480" t="s">
        <v>2248</v>
      </c>
      <c r="I13480" t="s">
        <v>16811</v>
      </c>
      <c r="J13480" t="s">
        <v>16812</v>
      </c>
      <c r="L13480" s="5"/>
      <c r="P13480" t="s">
        <v>16812</v>
      </c>
    </row>
    <row r="13481" spans="2:16" x14ac:dyDescent="0.25">
      <c r="B13481" t="s">
        <v>4</v>
      </c>
      <c r="C13481" t="s">
        <v>16</v>
      </c>
      <c r="D13481" s="6">
        <v>0</v>
      </c>
      <c r="E13481" s="6">
        <v>0</v>
      </c>
      <c r="F13481" s="18">
        <v>174.5</v>
      </c>
      <c r="G13481" t="s">
        <v>2236</v>
      </c>
      <c r="H13481" t="s">
        <v>2239</v>
      </c>
      <c r="I13481" t="s">
        <v>8458</v>
      </c>
      <c r="J13481" t="s">
        <v>16813</v>
      </c>
      <c r="L13481" s="5"/>
      <c r="P13481" t="s">
        <v>16813</v>
      </c>
    </row>
    <row r="13482" spans="2:16" x14ac:dyDescent="0.25">
      <c r="B13482" t="s">
        <v>4</v>
      </c>
      <c r="C13482" t="s">
        <v>16</v>
      </c>
      <c r="D13482" s="6">
        <v>0</v>
      </c>
      <c r="E13482" s="6">
        <v>0</v>
      </c>
      <c r="F13482" s="18">
        <v>158.5</v>
      </c>
      <c r="G13482" t="s">
        <v>2236</v>
      </c>
      <c r="H13482" t="s">
        <v>2240</v>
      </c>
      <c r="I13482" t="s">
        <v>8459</v>
      </c>
      <c r="J13482" t="s">
        <v>16814</v>
      </c>
      <c r="L13482" s="5"/>
      <c r="P13482" t="s">
        <v>16814</v>
      </c>
    </row>
    <row r="13483" spans="2:16" x14ac:dyDescent="0.25">
      <c r="B13483" t="s">
        <v>4</v>
      </c>
      <c r="C13483" t="s">
        <v>16</v>
      </c>
      <c r="D13483" s="6">
        <v>0</v>
      </c>
      <c r="E13483" s="6">
        <v>0</v>
      </c>
      <c r="F13483" s="18">
        <v>179.5</v>
      </c>
      <c r="G13483" t="s">
        <v>2236</v>
      </c>
      <c r="H13483" t="s">
        <v>2241</v>
      </c>
      <c r="I13483" t="s">
        <v>8460</v>
      </c>
      <c r="J13483" t="s">
        <v>16815</v>
      </c>
      <c r="L13483" s="5"/>
      <c r="P13483" t="s">
        <v>16815</v>
      </c>
    </row>
    <row r="13484" spans="2:16" x14ac:dyDescent="0.25">
      <c r="B13484" t="s">
        <v>4</v>
      </c>
      <c r="C13484" t="s">
        <v>16</v>
      </c>
      <c r="D13484" s="6">
        <v>0</v>
      </c>
      <c r="E13484" s="6">
        <v>0</v>
      </c>
      <c r="F13484" s="18">
        <v>280.5</v>
      </c>
      <c r="G13484" t="s">
        <v>2236</v>
      </c>
      <c r="H13484" t="s">
        <v>2242</v>
      </c>
      <c r="I13484" t="s">
        <v>8461</v>
      </c>
      <c r="J13484" t="s">
        <v>16816</v>
      </c>
      <c r="L13484" s="5"/>
      <c r="P13484" t="s">
        <v>16816</v>
      </c>
    </row>
    <row r="13485" spans="2:16" x14ac:dyDescent="0.25">
      <c r="B13485" t="s">
        <v>4</v>
      </c>
      <c r="C13485" t="s">
        <v>16</v>
      </c>
      <c r="D13485" s="6">
        <v>0</v>
      </c>
      <c r="E13485" s="6">
        <v>0</v>
      </c>
      <c r="F13485" s="18">
        <v>381</v>
      </c>
      <c r="G13485" t="s">
        <v>2236</v>
      </c>
      <c r="H13485" t="s">
        <v>2243</v>
      </c>
      <c r="I13485" t="s">
        <v>8462</v>
      </c>
      <c r="J13485" t="s">
        <v>16817</v>
      </c>
      <c r="L13485" s="5"/>
      <c r="P13485" t="s">
        <v>16817</v>
      </c>
    </row>
    <row r="13486" spans="2:16" x14ac:dyDescent="0.25">
      <c r="B13486" t="s">
        <v>4</v>
      </c>
      <c r="C13486" t="s">
        <v>16</v>
      </c>
      <c r="D13486" s="6">
        <v>0</v>
      </c>
      <c r="E13486" s="6">
        <v>0</v>
      </c>
      <c r="F13486" s="18">
        <v>280.5</v>
      </c>
      <c r="G13486" t="s">
        <v>2236</v>
      </c>
      <c r="H13486" t="s">
        <v>2244</v>
      </c>
      <c r="I13486" t="s">
        <v>8463</v>
      </c>
      <c r="J13486" t="s">
        <v>16818</v>
      </c>
      <c r="L13486" s="5"/>
      <c r="P13486" t="s">
        <v>16818</v>
      </c>
    </row>
    <row r="13487" spans="2:16" x14ac:dyDescent="0.25">
      <c r="B13487" t="s">
        <v>4</v>
      </c>
      <c r="C13487" t="s">
        <v>16</v>
      </c>
      <c r="D13487" s="6">
        <v>0</v>
      </c>
      <c r="E13487" s="6">
        <v>0</v>
      </c>
      <c r="F13487" s="18">
        <v>381</v>
      </c>
      <c r="G13487" t="s">
        <v>2236</v>
      </c>
      <c r="H13487" t="s">
        <v>2245</v>
      </c>
      <c r="I13487" t="s">
        <v>16819</v>
      </c>
      <c r="J13487" t="s">
        <v>16820</v>
      </c>
      <c r="L13487" s="5"/>
      <c r="P13487" t="s">
        <v>16820</v>
      </c>
    </row>
    <row r="13488" spans="2:16" x14ac:dyDescent="0.25">
      <c r="B13488" t="s">
        <v>4</v>
      </c>
      <c r="C13488" t="s">
        <v>16</v>
      </c>
      <c r="D13488" s="6">
        <v>0</v>
      </c>
      <c r="E13488" s="6">
        <v>0</v>
      </c>
      <c r="F13488" s="18">
        <v>381</v>
      </c>
      <c r="G13488" t="s">
        <v>2236</v>
      </c>
      <c r="H13488" t="s">
        <v>15211</v>
      </c>
      <c r="I13488" t="s">
        <v>16821</v>
      </c>
      <c r="J13488" t="s">
        <v>16822</v>
      </c>
      <c r="L13488" s="5"/>
      <c r="P13488" t="s">
        <v>16822</v>
      </c>
    </row>
    <row r="13489" spans="2:16" x14ac:dyDescent="0.25">
      <c r="B13489" t="s">
        <v>4</v>
      </c>
      <c r="C13489" t="s">
        <v>16</v>
      </c>
      <c r="D13489" s="6">
        <v>0</v>
      </c>
      <c r="E13489" s="6">
        <v>0</v>
      </c>
      <c r="F13489" s="18">
        <v>259</v>
      </c>
      <c r="G13489" t="s">
        <v>2236</v>
      </c>
      <c r="H13489" t="s">
        <v>2237</v>
      </c>
      <c r="I13489" t="s">
        <v>7364</v>
      </c>
      <c r="J13489" t="s">
        <v>16823</v>
      </c>
      <c r="L13489" s="5"/>
      <c r="P13489" t="s">
        <v>16823</v>
      </c>
    </row>
    <row r="13490" spans="2:16" x14ac:dyDescent="0.25">
      <c r="B13490" t="s">
        <v>4</v>
      </c>
      <c r="C13490" t="s">
        <v>16</v>
      </c>
      <c r="D13490" s="6">
        <v>0</v>
      </c>
      <c r="E13490" s="6">
        <v>0</v>
      </c>
      <c r="F13490" s="18">
        <v>280.5</v>
      </c>
      <c r="G13490" t="s">
        <v>2236</v>
      </c>
      <c r="H13490" t="s">
        <v>2246</v>
      </c>
      <c r="I13490" t="s">
        <v>8464</v>
      </c>
      <c r="J13490" t="s">
        <v>16824</v>
      </c>
      <c r="L13490" s="5"/>
      <c r="P13490" t="s">
        <v>16824</v>
      </c>
    </row>
    <row r="13491" spans="2:16" x14ac:dyDescent="0.25">
      <c r="B13491" t="s">
        <v>4</v>
      </c>
      <c r="C13491" t="s">
        <v>16</v>
      </c>
      <c r="D13491" s="6">
        <v>0</v>
      </c>
      <c r="E13491" s="6">
        <v>0</v>
      </c>
      <c r="F13491" s="18">
        <v>264.5</v>
      </c>
      <c r="G13491" t="s">
        <v>2236</v>
      </c>
      <c r="H13491" t="s">
        <v>2238</v>
      </c>
      <c r="I13491" t="s">
        <v>7370</v>
      </c>
      <c r="J13491" t="s">
        <v>16825</v>
      </c>
      <c r="L13491" s="5"/>
      <c r="P13491" t="s">
        <v>16825</v>
      </c>
    </row>
    <row r="13492" spans="2:16" x14ac:dyDescent="0.25">
      <c r="B13492" t="s">
        <v>4</v>
      </c>
      <c r="C13492" t="s">
        <v>16</v>
      </c>
      <c r="D13492" s="6">
        <v>0</v>
      </c>
      <c r="E13492" s="6">
        <v>0</v>
      </c>
      <c r="F13492" s="18">
        <v>190.5</v>
      </c>
      <c r="G13492" t="s">
        <v>2236</v>
      </c>
      <c r="H13492" t="s">
        <v>2247</v>
      </c>
      <c r="I13492" t="s">
        <v>8465</v>
      </c>
      <c r="J13492" t="s">
        <v>16826</v>
      </c>
      <c r="L13492" s="5"/>
      <c r="P13492" t="s">
        <v>16826</v>
      </c>
    </row>
    <row r="13493" spans="2:16" x14ac:dyDescent="0.25">
      <c r="B13493" t="s">
        <v>4</v>
      </c>
      <c r="C13493" t="s">
        <v>16</v>
      </c>
      <c r="D13493" s="6">
        <v>0</v>
      </c>
      <c r="E13493" s="6">
        <v>0</v>
      </c>
      <c r="F13493" s="18">
        <v>381</v>
      </c>
      <c r="G13493" t="s">
        <v>2236</v>
      </c>
      <c r="H13493" t="s">
        <v>2248</v>
      </c>
      <c r="I13493" t="s">
        <v>16827</v>
      </c>
      <c r="J13493" t="s">
        <v>16828</v>
      </c>
      <c r="L13493" s="5"/>
      <c r="P13493" t="s">
        <v>16828</v>
      </c>
    </row>
    <row r="13494" spans="2:16" x14ac:dyDescent="0.25">
      <c r="B13494" t="s">
        <v>4</v>
      </c>
      <c r="C13494" t="s">
        <v>16</v>
      </c>
      <c r="D13494" s="6">
        <v>0</v>
      </c>
      <c r="E13494" s="6">
        <v>0</v>
      </c>
      <c r="F13494" s="18">
        <v>312</v>
      </c>
      <c r="G13494" t="s">
        <v>2248</v>
      </c>
      <c r="H13494" t="s">
        <v>2190</v>
      </c>
      <c r="I13494" t="s">
        <v>16829</v>
      </c>
      <c r="J13494" t="s">
        <v>16830</v>
      </c>
      <c r="L13494" s="5"/>
      <c r="P13494" t="s">
        <v>16830</v>
      </c>
    </row>
    <row r="13495" spans="2:16" x14ac:dyDescent="0.25">
      <c r="B13495" t="s">
        <v>4</v>
      </c>
      <c r="C13495" t="s">
        <v>16</v>
      </c>
      <c r="D13495" s="6">
        <v>0</v>
      </c>
      <c r="E13495" s="6">
        <v>0</v>
      </c>
      <c r="F13495" s="18">
        <v>312</v>
      </c>
      <c r="G13495" t="s">
        <v>2248</v>
      </c>
      <c r="H13495" t="s">
        <v>2191</v>
      </c>
      <c r="I13495" t="s">
        <v>16831</v>
      </c>
      <c r="J13495" t="s">
        <v>16832</v>
      </c>
      <c r="L13495" s="5"/>
      <c r="P13495" t="s">
        <v>16832</v>
      </c>
    </row>
    <row r="13496" spans="2:16" x14ac:dyDescent="0.25">
      <c r="B13496" t="s">
        <v>4</v>
      </c>
      <c r="C13496" t="s">
        <v>16</v>
      </c>
      <c r="D13496" s="6">
        <v>0</v>
      </c>
      <c r="E13496" s="6">
        <v>0</v>
      </c>
      <c r="F13496" s="18">
        <v>370.5</v>
      </c>
      <c r="G13496" t="s">
        <v>2248</v>
      </c>
      <c r="H13496" t="s">
        <v>2192</v>
      </c>
      <c r="I13496" t="s">
        <v>16833</v>
      </c>
      <c r="J13496" t="s">
        <v>16834</v>
      </c>
      <c r="L13496" s="5"/>
      <c r="P13496" t="s">
        <v>16834</v>
      </c>
    </row>
    <row r="13497" spans="2:16" x14ac:dyDescent="0.25">
      <c r="B13497" t="s">
        <v>4</v>
      </c>
      <c r="C13497" t="s">
        <v>16</v>
      </c>
      <c r="D13497" s="6">
        <v>0</v>
      </c>
      <c r="E13497" s="6">
        <v>0</v>
      </c>
      <c r="F13497" s="18">
        <v>370.5</v>
      </c>
      <c r="G13497" t="s">
        <v>2248</v>
      </c>
      <c r="H13497" t="s">
        <v>2183</v>
      </c>
      <c r="I13497" t="s">
        <v>16835</v>
      </c>
      <c r="J13497" t="s">
        <v>16836</v>
      </c>
      <c r="L13497" s="5"/>
      <c r="P13497" t="s">
        <v>16836</v>
      </c>
    </row>
    <row r="13498" spans="2:16" x14ac:dyDescent="0.25">
      <c r="B13498" t="s">
        <v>4</v>
      </c>
      <c r="C13498" t="s">
        <v>16</v>
      </c>
      <c r="D13498" s="6">
        <v>0</v>
      </c>
      <c r="E13498" s="6">
        <v>0</v>
      </c>
      <c r="F13498" s="18">
        <v>370.5</v>
      </c>
      <c r="G13498" t="s">
        <v>2248</v>
      </c>
      <c r="H13498" t="s">
        <v>2193</v>
      </c>
      <c r="I13498" t="s">
        <v>16837</v>
      </c>
      <c r="J13498" t="s">
        <v>16838</v>
      </c>
      <c r="L13498" s="5"/>
      <c r="P13498" t="s">
        <v>16838</v>
      </c>
    </row>
    <row r="13499" spans="2:16" x14ac:dyDescent="0.25">
      <c r="B13499" t="s">
        <v>4</v>
      </c>
      <c r="C13499" t="s">
        <v>16</v>
      </c>
      <c r="D13499" s="6">
        <v>0</v>
      </c>
      <c r="E13499" s="6">
        <v>0</v>
      </c>
      <c r="F13499" s="18">
        <v>269</v>
      </c>
      <c r="G13499" t="s">
        <v>2248</v>
      </c>
      <c r="H13499" t="s">
        <v>2194</v>
      </c>
      <c r="I13499" t="s">
        <v>16839</v>
      </c>
      <c r="J13499" t="s">
        <v>16840</v>
      </c>
      <c r="L13499" s="5"/>
      <c r="P13499" t="s">
        <v>16840</v>
      </c>
    </row>
    <row r="13500" spans="2:16" x14ac:dyDescent="0.25">
      <c r="B13500" t="s">
        <v>4</v>
      </c>
      <c r="C13500" t="s">
        <v>16</v>
      </c>
      <c r="D13500" s="6">
        <v>0</v>
      </c>
      <c r="E13500" s="6">
        <v>0</v>
      </c>
      <c r="F13500" s="18">
        <v>259</v>
      </c>
      <c r="G13500" t="s">
        <v>2248</v>
      </c>
      <c r="H13500" t="s">
        <v>2195</v>
      </c>
      <c r="I13500" t="s">
        <v>16841</v>
      </c>
      <c r="J13500" t="s">
        <v>16842</v>
      </c>
      <c r="L13500" s="5"/>
      <c r="P13500" t="s">
        <v>16842</v>
      </c>
    </row>
    <row r="13501" spans="2:16" x14ac:dyDescent="0.25">
      <c r="B13501" t="s">
        <v>4</v>
      </c>
      <c r="C13501" t="s">
        <v>16</v>
      </c>
      <c r="D13501" s="6">
        <v>0</v>
      </c>
      <c r="E13501" s="6">
        <v>0</v>
      </c>
      <c r="F13501" s="18">
        <v>259</v>
      </c>
      <c r="G13501" t="s">
        <v>2248</v>
      </c>
      <c r="H13501" t="s">
        <v>2196</v>
      </c>
      <c r="I13501" t="s">
        <v>16843</v>
      </c>
      <c r="J13501" t="s">
        <v>16844</v>
      </c>
      <c r="L13501" s="5"/>
      <c r="P13501" t="s">
        <v>16844</v>
      </c>
    </row>
    <row r="13502" spans="2:16" x14ac:dyDescent="0.25">
      <c r="B13502" t="s">
        <v>4</v>
      </c>
      <c r="C13502" t="s">
        <v>16</v>
      </c>
      <c r="D13502" s="6">
        <v>0</v>
      </c>
      <c r="E13502" s="6">
        <v>0</v>
      </c>
      <c r="F13502" s="18">
        <v>312</v>
      </c>
      <c r="G13502" t="s">
        <v>2248</v>
      </c>
      <c r="H13502" t="s">
        <v>2197</v>
      </c>
      <c r="I13502" t="s">
        <v>16845</v>
      </c>
      <c r="J13502" t="s">
        <v>16846</v>
      </c>
      <c r="L13502" s="5"/>
      <c r="P13502" t="s">
        <v>16846</v>
      </c>
    </row>
    <row r="13503" spans="2:16" x14ac:dyDescent="0.25">
      <c r="B13503" t="s">
        <v>4</v>
      </c>
      <c r="C13503" t="s">
        <v>16</v>
      </c>
      <c r="D13503" s="6">
        <v>0</v>
      </c>
      <c r="E13503" s="6">
        <v>0</v>
      </c>
      <c r="F13503" s="18">
        <v>312</v>
      </c>
      <c r="G13503" t="s">
        <v>2248</v>
      </c>
      <c r="H13503" t="s">
        <v>2198</v>
      </c>
      <c r="I13503" t="s">
        <v>16847</v>
      </c>
      <c r="J13503" t="s">
        <v>16848</v>
      </c>
      <c r="L13503" s="5"/>
      <c r="P13503" t="s">
        <v>16848</v>
      </c>
    </row>
    <row r="13504" spans="2:16" x14ac:dyDescent="0.25">
      <c r="B13504" t="s">
        <v>4</v>
      </c>
      <c r="C13504" t="s">
        <v>16</v>
      </c>
      <c r="D13504" s="6">
        <v>0</v>
      </c>
      <c r="E13504" s="6">
        <v>0</v>
      </c>
      <c r="F13504" s="18">
        <v>317.5</v>
      </c>
      <c r="G13504" t="s">
        <v>2248</v>
      </c>
      <c r="H13504" t="s">
        <v>2199</v>
      </c>
      <c r="I13504" t="s">
        <v>16849</v>
      </c>
      <c r="J13504" t="s">
        <v>16850</v>
      </c>
      <c r="L13504" s="5"/>
      <c r="P13504" t="s">
        <v>16850</v>
      </c>
    </row>
    <row r="13505" spans="2:16" x14ac:dyDescent="0.25">
      <c r="B13505" t="s">
        <v>4</v>
      </c>
      <c r="C13505" t="s">
        <v>16</v>
      </c>
      <c r="D13505" s="6">
        <v>0</v>
      </c>
      <c r="E13505" s="6">
        <v>0</v>
      </c>
      <c r="F13505" s="18">
        <v>370.5</v>
      </c>
      <c r="G13505" t="s">
        <v>2248</v>
      </c>
      <c r="H13505" t="s">
        <v>1014</v>
      </c>
      <c r="I13505" t="s">
        <v>16851</v>
      </c>
      <c r="J13505" t="s">
        <v>16852</v>
      </c>
      <c r="L13505" s="5"/>
      <c r="P13505" t="s">
        <v>16852</v>
      </c>
    </row>
    <row r="13506" spans="2:16" x14ac:dyDescent="0.25">
      <c r="B13506" t="s">
        <v>4</v>
      </c>
      <c r="C13506" t="s">
        <v>16</v>
      </c>
      <c r="D13506" s="6">
        <v>0</v>
      </c>
      <c r="E13506" s="6">
        <v>0</v>
      </c>
      <c r="F13506" s="18">
        <v>259</v>
      </c>
      <c r="G13506" t="s">
        <v>2248</v>
      </c>
      <c r="H13506" t="s">
        <v>2200</v>
      </c>
      <c r="I13506" t="s">
        <v>16853</v>
      </c>
      <c r="J13506" t="s">
        <v>16854</v>
      </c>
      <c r="L13506" s="5"/>
      <c r="P13506" t="s">
        <v>16854</v>
      </c>
    </row>
    <row r="13507" spans="2:16" x14ac:dyDescent="0.25">
      <c r="B13507" t="s">
        <v>4</v>
      </c>
      <c r="C13507" t="s">
        <v>16</v>
      </c>
      <c r="D13507" s="6">
        <v>0</v>
      </c>
      <c r="E13507" s="6">
        <v>0</v>
      </c>
      <c r="F13507" s="18">
        <v>259</v>
      </c>
      <c r="G13507" t="s">
        <v>2248</v>
      </c>
      <c r="H13507" t="s">
        <v>2201</v>
      </c>
      <c r="I13507" t="s">
        <v>16855</v>
      </c>
      <c r="J13507" t="s">
        <v>16856</v>
      </c>
      <c r="L13507" s="5"/>
      <c r="P13507" t="s">
        <v>16856</v>
      </c>
    </row>
    <row r="13508" spans="2:16" x14ac:dyDescent="0.25">
      <c r="B13508" t="s">
        <v>4</v>
      </c>
      <c r="C13508" t="s">
        <v>16</v>
      </c>
      <c r="D13508" s="6">
        <v>0</v>
      </c>
      <c r="E13508" s="6">
        <v>0</v>
      </c>
      <c r="F13508" s="18">
        <v>359.5</v>
      </c>
      <c r="G13508" t="s">
        <v>2248</v>
      </c>
      <c r="H13508" t="s">
        <v>2202</v>
      </c>
      <c r="I13508" t="s">
        <v>16857</v>
      </c>
      <c r="J13508" t="s">
        <v>16858</v>
      </c>
      <c r="L13508" s="5"/>
      <c r="P13508" t="s">
        <v>16858</v>
      </c>
    </row>
    <row r="13509" spans="2:16" x14ac:dyDescent="0.25">
      <c r="B13509" t="s">
        <v>4</v>
      </c>
      <c r="C13509" t="s">
        <v>16</v>
      </c>
      <c r="D13509" s="6">
        <v>0</v>
      </c>
      <c r="E13509" s="6">
        <v>0</v>
      </c>
      <c r="F13509" s="18">
        <v>312</v>
      </c>
      <c r="G13509" t="s">
        <v>2248</v>
      </c>
      <c r="H13509" t="s">
        <v>2203</v>
      </c>
      <c r="I13509" t="s">
        <v>16859</v>
      </c>
      <c r="J13509" t="s">
        <v>16860</v>
      </c>
      <c r="L13509" s="5"/>
      <c r="P13509" t="s">
        <v>16860</v>
      </c>
    </row>
    <row r="13510" spans="2:16" x14ac:dyDescent="0.25">
      <c r="B13510" t="s">
        <v>4</v>
      </c>
      <c r="C13510" t="s">
        <v>16</v>
      </c>
      <c r="D13510" s="6">
        <v>0</v>
      </c>
      <c r="E13510" s="6">
        <v>0</v>
      </c>
      <c r="F13510" s="18">
        <v>312</v>
      </c>
      <c r="G13510" t="s">
        <v>2248</v>
      </c>
      <c r="H13510" t="s">
        <v>2204</v>
      </c>
      <c r="I13510" t="s">
        <v>16861</v>
      </c>
      <c r="J13510" t="s">
        <v>16862</v>
      </c>
      <c r="L13510" s="5"/>
      <c r="P13510" t="s">
        <v>16862</v>
      </c>
    </row>
    <row r="13511" spans="2:16" x14ac:dyDescent="0.25">
      <c r="B13511" t="s">
        <v>4</v>
      </c>
      <c r="C13511" t="s">
        <v>16</v>
      </c>
      <c r="D13511" s="6">
        <v>0</v>
      </c>
      <c r="E13511" s="6">
        <v>0</v>
      </c>
      <c r="F13511" s="18">
        <v>269</v>
      </c>
      <c r="G13511" t="s">
        <v>2248</v>
      </c>
      <c r="H13511" t="s">
        <v>2205</v>
      </c>
      <c r="I13511" t="s">
        <v>16863</v>
      </c>
      <c r="J13511" t="s">
        <v>16864</v>
      </c>
      <c r="L13511" s="5"/>
      <c r="P13511" t="s">
        <v>16864</v>
      </c>
    </row>
    <row r="13512" spans="2:16" x14ac:dyDescent="0.25">
      <c r="B13512" t="s">
        <v>4</v>
      </c>
      <c r="C13512" t="s">
        <v>16</v>
      </c>
      <c r="D13512" s="6">
        <v>0</v>
      </c>
      <c r="E13512" s="6">
        <v>0</v>
      </c>
      <c r="F13512" s="18">
        <v>259</v>
      </c>
      <c r="G13512" t="s">
        <v>2248</v>
      </c>
      <c r="H13512" t="s">
        <v>2206</v>
      </c>
      <c r="I13512" t="s">
        <v>16865</v>
      </c>
      <c r="J13512" t="s">
        <v>16866</v>
      </c>
      <c r="L13512" s="5"/>
      <c r="P13512" t="s">
        <v>16866</v>
      </c>
    </row>
    <row r="13513" spans="2:16" x14ac:dyDescent="0.25">
      <c r="B13513" t="s">
        <v>4</v>
      </c>
      <c r="C13513" t="s">
        <v>16</v>
      </c>
      <c r="D13513" s="6">
        <v>0</v>
      </c>
      <c r="E13513" s="6">
        <v>0</v>
      </c>
      <c r="F13513" s="18">
        <v>269</v>
      </c>
      <c r="G13513" t="s">
        <v>2248</v>
      </c>
      <c r="H13513" t="s">
        <v>2207</v>
      </c>
      <c r="I13513" t="s">
        <v>16867</v>
      </c>
      <c r="J13513" t="s">
        <v>16868</v>
      </c>
      <c r="L13513" s="5"/>
      <c r="P13513" t="s">
        <v>16868</v>
      </c>
    </row>
    <row r="13514" spans="2:16" x14ac:dyDescent="0.25">
      <c r="B13514" t="s">
        <v>4</v>
      </c>
      <c r="C13514" t="s">
        <v>16</v>
      </c>
      <c r="D13514" s="6">
        <v>0</v>
      </c>
      <c r="E13514" s="6">
        <v>0</v>
      </c>
      <c r="F13514" s="18">
        <v>259</v>
      </c>
      <c r="G13514" t="s">
        <v>2248</v>
      </c>
      <c r="H13514" t="s">
        <v>2208</v>
      </c>
      <c r="I13514" t="s">
        <v>16869</v>
      </c>
      <c r="J13514" t="s">
        <v>16870</v>
      </c>
      <c r="L13514" s="5"/>
      <c r="P13514" t="s">
        <v>16870</v>
      </c>
    </row>
    <row r="13515" spans="2:16" x14ac:dyDescent="0.25">
      <c r="B13515" t="s">
        <v>4</v>
      </c>
      <c r="C13515" t="s">
        <v>16</v>
      </c>
      <c r="D13515" s="6">
        <v>0</v>
      </c>
      <c r="E13515" s="6">
        <v>0</v>
      </c>
      <c r="F13515" s="18">
        <v>317.5</v>
      </c>
      <c r="G13515" t="s">
        <v>2248</v>
      </c>
      <c r="H13515" t="s">
        <v>2209</v>
      </c>
      <c r="I13515" t="s">
        <v>16871</v>
      </c>
      <c r="J13515" t="s">
        <v>16872</v>
      </c>
      <c r="L13515" s="5"/>
      <c r="P13515" t="s">
        <v>16872</v>
      </c>
    </row>
    <row r="13516" spans="2:16" x14ac:dyDescent="0.25">
      <c r="B13516" t="s">
        <v>4</v>
      </c>
      <c r="C13516" t="s">
        <v>16</v>
      </c>
      <c r="D13516" s="6">
        <v>0</v>
      </c>
      <c r="E13516" s="6">
        <v>0</v>
      </c>
      <c r="F13516" s="18">
        <v>359.5</v>
      </c>
      <c r="G13516" t="s">
        <v>2248</v>
      </c>
      <c r="H13516" t="s">
        <v>2210</v>
      </c>
      <c r="I13516" t="s">
        <v>16873</v>
      </c>
      <c r="J13516" t="s">
        <v>16874</v>
      </c>
      <c r="L13516" s="5"/>
      <c r="P13516" t="s">
        <v>16874</v>
      </c>
    </row>
    <row r="13517" spans="2:16" x14ac:dyDescent="0.25">
      <c r="B13517" t="s">
        <v>4</v>
      </c>
      <c r="C13517" t="s">
        <v>16</v>
      </c>
      <c r="D13517" s="6">
        <v>0</v>
      </c>
      <c r="E13517" s="6">
        <v>0</v>
      </c>
      <c r="F13517" s="18">
        <v>312</v>
      </c>
      <c r="G13517" t="s">
        <v>2248</v>
      </c>
      <c r="H13517" t="s">
        <v>2211</v>
      </c>
      <c r="I13517" t="s">
        <v>16875</v>
      </c>
      <c r="J13517" t="s">
        <v>16876</v>
      </c>
      <c r="L13517" s="5"/>
      <c r="P13517" t="s">
        <v>16876</v>
      </c>
    </row>
    <row r="13518" spans="2:16" x14ac:dyDescent="0.25">
      <c r="B13518" t="s">
        <v>4</v>
      </c>
      <c r="C13518" t="s">
        <v>16</v>
      </c>
      <c r="D13518" s="6">
        <v>0</v>
      </c>
      <c r="E13518" s="6">
        <v>0</v>
      </c>
      <c r="F13518" s="18">
        <v>370.5</v>
      </c>
      <c r="G13518" t="s">
        <v>2248</v>
      </c>
      <c r="H13518" t="s">
        <v>2212</v>
      </c>
      <c r="I13518" t="s">
        <v>16877</v>
      </c>
      <c r="J13518" t="s">
        <v>16878</v>
      </c>
      <c r="L13518" s="5"/>
      <c r="P13518" t="s">
        <v>16878</v>
      </c>
    </row>
    <row r="13519" spans="2:16" x14ac:dyDescent="0.25">
      <c r="B13519" t="s">
        <v>4</v>
      </c>
      <c r="C13519" t="s">
        <v>16</v>
      </c>
      <c r="D13519" s="6">
        <v>0</v>
      </c>
      <c r="E13519" s="6">
        <v>0</v>
      </c>
      <c r="F13519" s="18">
        <v>312</v>
      </c>
      <c r="G13519" t="s">
        <v>2248</v>
      </c>
      <c r="H13519" t="s">
        <v>2213</v>
      </c>
      <c r="I13519" t="s">
        <v>16879</v>
      </c>
      <c r="J13519" t="s">
        <v>16880</v>
      </c>
      <c r="L13519" s="5"/>
      <c r="P13519" t="s">
        <v>16880</v>
      </c>
    </row>
    <row r="13520" spans="2:16" x14ac:dyDescent="0.25">
      <c r="B13520" t="s">
        <v>4</v>
      </c>
      <c r="C13520" t="s">
        <v>16</v>
      </c>
      <c r="D13520" s="6">
        <v>0</v>
      </c>
      <c r="E13520" s="6">
        <v>0</v>
      </c>
      <c r="F13520" s="18">
        <v>317.5</v>
      </c>
      <c r="G13520" t="s">
        <v>2248</v>
      </c>
      <c r="H13520" t="s">
        <v>2214</v>
      </c>
      <c r="I13520" t="s">
        <v>16881</v>
      </c>
      <c r="J13520" t="s">
        <v>16882</v>
      </c>
      <c r="L13520" s="5"/>
      <c r="P13520" t="s">
        <v>16882</v>
      </c>
    </row>
    <row r="13521" spans="2:16" x14ac:dyDescent="0.25">
      <c r="B13521" t="s">
        <v>4</v>
      </c>
      <c r="C13521" t="s">
        <v>16</v>
      </c>
      <c r="D13521" s="6">
        <v>0</v>
      </c>
      <c r="E13521" s="6">
        <v>0</v>
      </c>
      <c r="F13521" s="18">
        <v>317.5</v>
      </c>
      <c r="G13521" t="s">
        <v>2248</v>
      </c>
      <c r="H13521" t="s">
        <v>2215</v>
      </c>
      <c r="I13521" t="s">
        <v>16883</v>
      </c>
      <c r="J13521" t="s">
        <v>16884</v>
      </c>
      <c r="L13521" s="5"/>
      <c r="P13521" t="s">
        <v>16884</v>
      </c>
    </row>
    <row r="13522" spans="2:16" x14ac:dyDescent="0.25">
      <c r="B13522" t="s">
        <v>4</v>
      </c>
      <c r="C13522" t="s">
        <v>16</v>
      </c>
      <c r="D13522" s="6">
        <v>0</v>
      </c>
      <c r="E13522" s="6">
        <v>0</v>
      </c>
      <c r="F13522" s="18">
        <v>269</v>
      </c>
      <c r="G13522" t="s">
        <v>2248</v>
      </c>
      <c r="H13522" t="s">
        <v>2216</v>
      </c>
      <c r="I13522" t="s">
        <v>16885</v>
      </c>
      <c r="J13522" t="s">
        <v>16886</v>
      </c>
      <c r="L13522" s="5"/>
      <c r="P13522" t="s">
        <v>16886</v>
      </c>
    </row>
    <row r="13523" spans="2:16" x14ac:dyDescent="0.25">
      <c r="B13523" t="s">
        <v>4</v>
      </c>
      <c r="C13523" t="s">
        <v>16</v>
      </c>
      <c r="D13523" s="6">
        <v>0</v>
      </c>
      <c r="E13523" s="6">
        <v>0</v>
      </c>
      <c r="F13523" s="18">
        <v>259</v>
      </c>
      <c r="G13523" t="s">
        <v>2248</v>
      </c>
      <c r="H13523" t="s">
        <v>2217</v>
      </c>
      <c r="I13523" t="s">
        <v>16887</v>
      </c>
      <c r="J13523" t="s">
        <v>16888</v>
      </c>
      <c r="L13523" s="5"/>
      <c r="P13523" t="s">
        <v>16888</v>
      </c>
    </row>
    <row r="13524" spans="2:16" x14ac:dyDescent="0.25">
      <c r="B13524" t="s">
        <v>4</v>
      </c>
      <c r="C13524" t="s">
        <v>16</v>
      </c>
      <c r="D13524" s="6">
        <v>0</v>
      </c>
      <c r="E13524" s="6">
        <v>0</v>
      </c>
      <c r="F13524" s="18">
        <v>370.5</v>
      </c>
      <c r="G13524" t="s">
        <v>2248</v>
      </c>
      <c r="H13524" t="s">
        <v>2218</v>
      </c>
      <c r="I13524" t="s">
        <v>16889</v>
      </c>
      <c r="J13524" t="s">
        <v>16890</v>
      </c>
      <c r="L13524" s="5"/>
      <c r="P13524" t="s">
        <v>16890</v>
      </c>
    </row>
    <row r="13525" spans="2:16" x14ac:dyDescent="0.25">
      <c r="B13525" t="s">
        <v>4</v>
      </c>
      <c r="C13525" t="s">
        <v>16</v>
      </c>
      <c r="D13525" s="6">
        <v>0</v>
      </c>
      <c r="E13525" s="6">
        <v>0</v>
      </c>
      <c r="F13525" s="18">
        <v>370.5</v>
      </c>
      <c r="G13525" t="s">
        <v>2248</v>
      </c>
      <c r="H13525" t="s">
        <v>2219</v>
      </c>
      <c r="I13525" t="s">
        <v>16891</v>
      </c>
      <c r="J13525" t="s">
        <v>16892</v>
      </c>
      <c r="L13525" s="5"/>
      <c r="P13525" t="s">
        <v>16892</v>
      </c>
    </row>
    <row r="13526" spans="2:16" x14ac:dyDescent="0.25">
      <c r="B13526" t="s">
        <v>4</v>
      </c>
      <c r="C13526" t="s">
        <v>16</v>
      </c>
      <c r="D13526" s="6">
        <v>0</v>
      </c>
      <c r="E13526" s="6">
        <v>0</v>
      </c>
      <c r="F13526" s="18">
        <v>269</v>
      </c>
      <c r="G13526" t="s">
        <v>2248</v>
      </c>
      <c r="H13526" t="s">
        <v>2220</v>
      </c>
      <c r="I13526" t="s">
        <v>16893</v>
      </c>
      <c r="J13526" t="s">
        <v>16894</v>
      </c>
      <c r="L13526" s="5"/>
      <c r="P13526" t="s">
        <v>16894</v>
      </c>
    </row>
    <row r="13527" spans="2:16" x14ac:dyDescent="0.25">
      <c r="B13527" t="s">
        <v>4</v>
      </c>
      <c r="C13527" t="s">
        <v>16</v>
      </c>
      <c r="D13527" s="6">
        <v>0</v>
      </c>
      <c r="E13527" s="6">
        <v>0</v>
      </c>
      <c r="F13527" s="18">
        <v>259</v>
      </c>
      <c r="G13527" t="s">
        <v>2248</v>
      </c>
      <c r="H13527" t="s">
        <v>2221</v>
      </c>
      <c r="I13527" t="s">
        <v>16895</v>
      </c>
      <c r="J13527" t="s">
        <v>16896</v>
      </c>
      <c r="L13527" s="5"/>
      <c r="P13527" t="s">
        <v>16896</v>
      </c>
    </row>
    <row r="13528" spans="2:16" x14ac:dyDescent="0.25">
      <c r="B13528" t="s">
        <v>4</v>
      </c>
      <c r="C13528" t="s">
        <v>16</v>
      </c>
      <c r="D13528" s="6">
        <v>0</v>
      </c>
      <c r="E13528" s="6">
        <v>0</v>
      </c>
      <c r="F13528" s="18">
        <v>359.5</v>
      </c>
      <c r="G13528" t="s">
        <v>2248</v>
      </c>
      <c r="H13528" t="s">
        <v>2222</v>
      </c>
      <c r="I13528" t="s">
        <v>16897</v>
      </c>
      <c r="J13528" t="s">
        <v>16898</v>
      </c>
      <c r="L13528" s="5"/>
      <c r="P13528" t="s">
        <v>16898</v>
      </c>
    </row>
    <row r="13529" spans="2:16" x14ac:dyDescent="0.25">
      <c r="B13529" t="s">
        <v>4</v>
      </c>
      <c r="C13529" t="s">
        <v>16</v>
      </c>
      <c r="D13529" s="6">
        <v>0</v>
      </c>
      <c r="E13529" s="6">
        <v>0</v>
      </c>
      <c r="F13529" s="18">
        <v>370.5</v>
      </c>
      <c r="G13529" t="s">
        <v>2248</v>
      </c>
      <c r="H13529" t="s">
        <v>2223</v>
      </c>
      <c r="I13529" t="s">
        <v>16899</v>
      </c>
      <c r="J13529" t="s">
        <v>16900</v>
      </c>
      <c r="L13529" s="5"/>
      <c r="P13529" t="s">
        <v>16900</v>
      </c>
    </row>
    <row r="13530" spans="2:16" x14ac:dyDescent="0.25">
      <c r="B13530" t="s">
        <v>4</v>
      </c>
      <c r="C13530" t="s">
        <v>16</v>
      </c>
      <c r="D13530" s="6">
        <v>0</v>
      </c>
      <c r="E13530" s="6">
        <v>0</v>
      </c>
      <c r="F13530" s="18">
        <v>259</v>
      </c>
      <c r="G13530" t="s">
        <v>2248</v>
      </c>
      <c r="H13530" t="s">
        <v>2224</v>
      </c>
      <c r="I13530" t="s">
        <v>16901</v>
      </c>
      <c r="J13530" t="s">
        <v>16902</v>
      </c>
      <c r="L13530" s="5"/>
      <c r="P13530" t="s">
        <v>16902</v>
      </c>
    </row>
    <row r="13531" spans="2:16" x14ac:dyDescent="0.25">
      <c r="B13531" t="s">
        <v>4</v>
      </c>
      <c r="C13531" t="s">
        <v>16</v>
      </c>
      <c r="D13531" s="6">
        <v>0</v>
      </c>
      <c r="E13531" s="6">
        <v>0</v>
      </c>
      <c r="F13531" s="18">
        <v>269</v>
      </c>
      <c r="G13531" t="s">
        <v>2248</v>
      </c>
      <c r="H13531" t="s">
        <v>2225</v>
      </c>
      <c r="I13531" t="s">
        <v>16903</v>
      </c>
      <c r="J13531" t="s">
        <v>16904</v>
      </c>
      <c r="L13531" s="5"/>
      <c r="P13531" t="s">
        <v>16904</v>
      </c>
    </row>
    <row r="13532" spans="2:16" x14ac:dyDescent="0.25">
      <c r="B13532" t="s">
        <v>4</v>
      </c>
      <c r="C13532" t="s">
        <v>16</v>
      </c>
      <c r="D13532" s="6">
        <v>0</v>
      </c>
      <c r="E13532" s="6">
        <v>0</v>
      </c>
      <c r="F13532" s="18">
        <v>312</v>
      </c>
      <c r="G13532" t="s">
        <v>2248</v>
      </c>
      <c r="H13532" t="s">
        <v>2226</v>
      </c>
      <c r="I13532" t="s">
        <v>16905</v>
      </c>
      <c r="J13532" t="s">
        <v>16906</v>
      </c>
      <c r="L13532" s="5"/>
      <c r="P13532" t="s">
        <v>16906</v>
      </c>
    </row>
    <row r="13533" spans="2:16" x14ac:dyDescent="0.25">
      <c r="B13533" t="s">
        <v>4</v>
      </c>
      <c r="C13533" t="s">
        <v>16</v>
      </c>
      <c r="D13533" s="6">
        <v>0</v>
      </c>
      <c r="E13533" s="6">
        <v>0</v>
      </c>
      <c r="F13533" s="18">
        <v>317.5</v>
      </c>
      <c r="G13533" t="s">
        <v>2248</v>
      </c>
      <c r="H13533" t="s">
        <v>2227</v>
      </c>
      <c r="I13533" t="s">
        <v>16907</v>
      </c>
      <c r="J13533" t="s">
        <v>16908</v>
      </c>
      <c r="L13533" s="5"/>
      <c r="P13533" t="s">
        <v>16908</v>
      </c>
    </row>
    <row r="13534" spans="2:16" x14ac:dyDescent="0.25">
      <c r="B13534" t="s">
        <v>4</v>
      </c>
      <c r="C13534" t="s">
        <v>16</v>
      </c>
      <c r="D13534" s="6">
        <v>0</v>
      </c>
      <c r="E13534" s="6">
        <v>0</v>
      </c>
      <c r="F13534" s="18">
        <v>312</v>
      </c>
      <c r="G13534" t="s">
        <v>2248</v>
      </c>
      <c r="H13534" t="s">
        <v>2228</v>
      </c>
      <c r="I13534" t="s">
        <v>16909</v>
      </c>
      <c r="J13534" t="s">
        <v>16910</v>
      </c>
      <c r="L13534" s="5"/>
      <c r="P13534" t="s">
        <v>16910</v>
      </c>
    </row>
    <row r="13535" spans="2:16" x14ac:dyDescent="0.25">
      <c r="B13535" t="s">
        <v>4</v>
      </c>
      <c r="C13535" t="s">
        <v>16</v>
      </c>
      <c r="D13535" s="6">
        <v>0</v>
      </c>
      <c r="E13535" s="6">
        <v>0</v>
      </c>
      <c r="F13535" s="18">
        <v>359.5</v>
      </c>
      <c r="G13535" t="s">
        <v>2248</v>
      </c>
      <c r="H13535" t="s">
        <v>2229</v>
      </c>
      <c r="I13535" t="s">
        <v>16911</v>
      </c>
      <c r="J13535" t="s">
        <v>16912</v>
      </c>
      <c r="L13535" s="5"/>
      <c r="P13535" t="s">
        <v>16912</v>
      </c>
    </row>
    <row r="13536" spans="2:16" x14ac:dyDescent="0.25">
      <c r="B13536" t="s">
        <v>4</v>
      </c>
      <c r="C13536" t="s">
        <v>16</v>
      </c>
      <c r="D13536" s="6">
        <v>0</v>
      </c>
      <c r="E13536" s="6">
        <v>0</v>
      </c>
      <c r="F13536" s="18">
        <v>370.5</v>
      </c>
      <c r="G13536" t="s">
        <v>2248</v>
      </c>
      <c r="H13536" t="s">
        <v>2230</v>
      </c>
      <c r="I13536" t="s">
        <v>16913</v>
      </c>
      <c r="J13536" t="s">
        <v>16914</v>
      </c>
      <c r="L13536" s="5"/>
      <c r="P13536" t="s">
        <v>16914</v>
      </c>
    </row>
    <row r="13537" spans="2:16" x14ac:dyDescent="0.25">
      <c r="B13537" t="s">
        <v>4</v>
      </c>
      <c r="C13537" t="s">
        <v>16</v>
      </c>
      <c r="D13537" s="6">
        <v>0</v>
      </c>
      <c r="E13537" s="6">
        <v>0</v>
      </c>
      <c r="F13537" s="18">
        <v>259</v>
      </c>
      <c r="G13537" t="s">
        <v>2248</v>
      </c>
      <c r="H13537" t="s">
        <v>2231</v>
      </c>
      <c r="I13537" t="s">
        <v>16915</v>
      </c>
      <c r="J13537" t="s">
        <v>16916</v>
      </c>
      <c r="L13537" s="5"/>
      <c r="P13537" t="s">
        <v>16916</v>
      </c>
    </row>
    <row r="13538" spans="2:16" x14ac:dyDescent="0.25">
      <c r="B13538" t="s">
        <v>4</v>
      </c>
      <c r="C13538" t="s">
        <v>16</v>
      </c>
      <c r="D13538" s="6">
        <v>0</v>
      </c>
      <c r="E13538" s="6">
        <v>0</v>
      </c>
      <c r="F13538" s="18">
        <v>269</v>
      </c>
      <c r="G13538" t="s">
        <v>2248</v>
      </c>
      <c r="H13538" t="s">
        <v>2232</v>
      </c>
      <c r="I13538" t="s">
        <v>16917</v>
      </c>
      <c r="J13538" t="s">
        <v>16918</v>
      </c>
      <c r="L13538" s="5"/>
      <c r="P13538" t="s">
        <v>16918</v>
      </c>
    </row>
    <row r="13539" spans="2:16" x14ac:dyDescent="0.25">
      <c r="B13539" t="s">
        <v>4</v>
      </c>
      <c r="C13539" t="s">
        <v>16</v>
      </c>
      <c r="D13539" s="6">
        <v>0</v>
      </c>
      <c r="E13539" s="6">
        <v>0</v>
      </c>
      <c r="F13539" s="18">
        <v>370.5</v>
      </c>
      <c r="G13539" t="s">
        <v>2248</v>
      </c>
      <c r="H13539" t="s">
        <v>2233</v>
      </c>
      <c r="I13539" t="s">
        <v>16919</v>
      </c>
      <c r="J13539" t="s">
        <v>16920</v>
      </c>
      <c r="L13539" s="5"/>
      <c r="P13539" t="s">
        <v>16920</v>
      </c>
    </row>
    <row r="13540" spans="2:16" x14ac:dyDescent="0.25">
      <c r="B13540" t="s">
        <v>4</v>
      </c>
      <c r="C13540" t="s">
        <v>16</v>
      </c>
      <c r="D13540" s="6">
        <v>0</v>
      </c>
      <c r="E13540" s="6">
        <v>0</v>
      </c>
      <c r="F13540" s="18">
        <v>317.5</v>
      </c>
      <c r="G13540" t="s">
        <v>2248</v>
      </c>
      <c r="H13540" t="s">
        <v>2234</v>
      </c>
      <c r="I13540" t="s">
        <v>16921</v>
      </c>
      <c r="J13540" t="s">
        <v>16922</v>
      </c>
      <c r="L13540" s="5"/>
      <c r="P13540" t="s">
        <v>16922</v>
      </c>
    </row>
    <row r="13541" spans="2:16" x14ac:dyDescent="0.25">
      <c r="B13541" t="s">
        <v>4</v>
      </c>
      <c r="C13541" t="s">
        <v>16</v>
      </c>
      <c r="D13541" s="6">
        <v>0</v>
      </c>
      <c r="E13541" s="6">
        <v>0</v>
      </c>
      <c r="F13541" s="18">
        <v>269</v>
      </c>
      <c r="G13541" t="s">
        <v>2248</v>
      </c>
      <c r="H13541" t="s">
        <v>2235</v>
      </c>
      <c r="I13541" t="s">
        <v>16923</v>
      </c>
      <c r="J13541" t="s">
        <v>16924</v>
      </c>
      <c r="L13541" s="5"/>
      <c r="P13541" t="s">
        <v>16924</v>
      </c>
    </row>
    <row r="13542" spans="2:16" x14ac:dyDescent="0.25">
      <c r="B13542" t="s">
        <v>4</v>
      </c>
      <c r="C13542" t="s">
        <v>16</v>
      </c>
      <c r="D13542" s="6">
        <v>0</v>
      </c>
      <c r="E13542" s="6">
        <v>0</v>
      </c>
      <c r="F13542" s="18">
        <v>370.5</v>
      </c>
      <c r="G13542" t="s">
        <v>2248</v>
      </c>
      <c r="H13542" t="s">
        <v>2236</v>
      </c>
      <c r="I13542" t="s">
        <v>16925</v>
      </c>
      <c r="J13542" t="s">
        <v>16926</v>
      </c>
      <c r="L13542" s="5"/>
      <c r="P13542" t="s">
        <v>16926</v>
      </c>
    </row>
    <row r="13543" spans="2:16" x14ac:dyDescent="0.25">
      <c r="B13543" t="s">
        <v>4</v>
      </c>
      <c r="C13543" t="s">
        <v>17</v>
      </c>
      <c r="D13543" s="6">
        <v>0</v>
      </c>
      <c r="E13543" s="6">
        <v>0</v>
      </c>
      <c r="F13543" s="18">
        <v>240</v>
      </c>
      <c r="G13543" t="s">
        <v>2751</v>
      </c>
      <c r="H13543" t="s">
        <v>2751</v>
      </c>
      <c r="I13543" t="s">
        <v>8466</v>
      </c>
      <c r="J13543" t="s">
        <v>17399</v>
      </c>
      <c r="L13543" s="5"/>
      <c r="P13543" t="s">
        <v>17399</v>
      </c>
    </row>
    <row r="13544" spans="2:16" x14ac:dyDescent="0.25">
      <c r="B13544" t="s">
        <v>4</v>
      </c>
      <c r="C13544" t="s">
        <v>16</v>
      </c>
      <c r="D13544" s="6">
        <v>0</v>
      </c>
      <c r="E13544" s="6">
        <v>0</v>
      </c>
      <c r="F13544" s="18">
        <v>385</v>
      </c>
      <c r="G13544" t="s">
        <v>2752</v>
      </c>
      <c r="H13544" t="s">
        <v>2751</v>
      </c>
      <c r="I13544" t="s">
        <v>7394</v>
      </c>
      <c r="J13544" t="s">
        <v>17400</v>
      </c>
      <c r="L13544" s="5"/>
      <c r="P13544" t="s">
        <v>17400</v>
      </c>
    </row>
    <row r="13545" spans="2:16" x14ac:dyDescent="0.25">
      <c r="B13545" t="s">
        <v>4</v>
      </c>
      <c r="C13545" t="s">
        <v>16</v>
      </c>
      <c r="D13545" s="6">
        <v>0</v>
      </c>
      <c r="E13545" s="6">
        <v>0</v>
      </c>
      <c r="F13545" s="18">
        <v>385</v>
      </c>
      <c r="G13545" t="s">
        <v>2751</v>
      </c>
      <c r="H13545" t="s">
        <v>2752</v>
      </c>
      <c r="I13545" t="s">
        <v>7393</v>
      </c>
      <c r="J13545" t="s">
        <v>17401</v>
      </c>
      <c r="L13545" s="5"/>
      <c r="P13545" t="s">
        <v>17401</v>
      </c>
    </row>
    <row r="13546" spans="2:16" x14ac:dyDescent="0.25">
      <c r="D13546" s="6"/>
      <c r="E13546" s="6"/>
      <c r="F13546" s="18"/>
      <c r="L13546" s="5"/>
    </row>
    <row r="13547" spans="2:16" x14ac:dyDescent="0.25">
      <c r="D13547" s="6"/>
      <c r="E13547" s="6"/>
      <c r="F13547" s="18"/>
      <c r="L13547" s="5"/>
    </row>
    <row r="13548" spans="2:16" x14ac:dyDescent="0.25">
      <c r="D13548" s="6"/>
      <c r="E13548" s="6"/>
      <c r="F13548" s="18"/>
      <c r="L13548" s="5"/>
    </row>
    <row r="13549" spans="2:16" x14ac:dyDescent="0.25">
      <c r="D13549" s="6"/>
      <c r="E13549" s="6"/>
      <c r="F13549" s="18"/>
      <c r="L13549" s="5"/>
    </row>
    <row r="13550" spans="2:16" x14ac:dyDescent="0.25">
      <c r="D13550" s="6"/>
      <c r="E13550" s="6"/>
      <c r="F13550" s="18"/>
      <c r="L13550" s="5"/>
    </row>
    <row r="13551" spans="2:16" x14ac:dyDescent="0.25">
      <c r="D13551" s="6"/>
      <c r="E13551" s="6"/>
      <c r="F13551" s="18"/>
      <c r="L13551" s="5"/>
    </row>
    <row r="13552" spans="2:16" x14ac:dyDescent="0.25">
      <c r="D13552" s="6"/>
      <c r="E13552" s="6"/>
      <c r="F13552" s="18"/>
      <c r="L13552" s="5"/>
    </row>
    <row r="13553" spans="4:12" x14ac:dyDescent="0.25">
      <c r="D13553" s="6"/>
      <c r="E13553" s="6"/>
      <c r="F13553" s="18"/>
      <c r="L13553" s="5"/>
    </row>
    <row r="13554" spans="4:12" x14ac:dyDescent="0.25">
      <c r="D13554" s="6"/>
      <c r="E13554" s="6"/>
      <c r="F13554" s="18"/>
      <c r="L13554" s="5"/>
    </row>
    <row r="13555" spans="4:12" x14ac:dyDescent="0.25">
      <c r="D13555" s="6"/>
      <c r="E13555" s="6"/>
      <c r="F13555" s="18"/>
      <c r="L13555" s="5"/>
    </row>
    <row r="13556" spans="4:12" x14ac:dyDescent="0.25">
      <c r="D13556" s="6"/>
      <c r="E13556" s="6"/>
      <c r="F13556" s="18"/>
      <c r="L13556" s="5"/>
    </row>
    <row r="13557" spans="4:12" x14ac:dyDescent="0.25">
      <c r="D13557" s="6"/>
      <c r="E13557" s="6"/>
      <c r="F13557" s="18"/>
      <c r="L13557" s="5"/>
    </row>
    <row r="13558" spans="4:12" x14ac:dyDescent="0.25">
      <c r="D13558" s="6"/>
      <c r="E13558" s="6"/>
      <c r="F13558" s="18"/>
      <c r="L13558" s="5"/>
    </row>
    <row r="13559" spans="4:12" x14ac:dyDescent="0.25">
      <c r="D13559" s="6"/>
      <c r="E13559" s="6"/>
      <c r="F13559" s="18"/>
      <c r="L13559" s="5"/>
    </row>
    <row r="13560" spans="4:12" x14ac:dyDescent="0.25">
      <c r="D13560" s="6"/>
      <c r="E13560" s="6"/>
      <c r="F13560" s="18"/>
      <c r="L13560" s="5"/>
    </row>
    <row r="13561" spans="4:12" x14ac:dyDescent="0.25">
      <c r="D13561" s="6"/>
      <c r="E13561" s="6"/>
      <c r="F13561" s="18"/>
      <c r="L13561" s="5"/>
    </row>
    <row r="13562" spans="4:12" x14ac:dyDescent="0.25">
      <c r="D13562" s="6"/>
      <c r="E13562" s="6"/>
      <c r="F13562" s="18"/>
      <c r="L13562" s="5"/>
    </row>
    <row r="13563" spans="4:12" x14ac:dyDescent="0.25">
      <c r="D13563" s="6"/>
      <c r="E13563" s="6"/>
      <c r="F13563" s="18"/>
      <c r="L13563" s="5"/>
    </row>
    <row r="13564" spans="4:12" x14ac:dyDescent="0.25">
      <c r="D13564" s="6"/>
      <c r="E13564" s="6"/>
      <c r="F13564" s="18"/>
      <c r="L13564" s="5"/>
    </row>
    <row r="13565" spans="4:12" x14ac:dyDescent="0.25">
      <c r="D13565" s="6"/>
      <c r="E13565" s="6"/>
      <c r="F13565" s="18"/>
      <c r="L13565" s="5"/>
    </row>
    <row r="13566" spans="4:12" x14ac:dyDescent="0.25">
      <c r="D13566" s="6"/>
      <c r="E13566" s="6"/>
      <c r="F13566" s="18"/>
      <c r="L13566" s="5"/>
    </row>
    <row r="13567" spans="4:12" x14ac:dyDescent="0.25">
      <c r="D13567" s="6"/>
      <c r="E13567" s="6"/>
      <c r="F13567" s="18"/>
      <c r="L13567" s="5"/>
    </row>
    <row r="13568" spans="4:12" x14ac:dyDescent="0.25">
      <c r="D13568" s="6"/>
      <c r="E13568" s="6"/>
      <c r="F13568" s="18"/>
      <c r="L13568" s="5"/>
    </row>
    <row r="13569" spans="4:12" x14ac:dyDescent="0.25">
      <c r="D13569" s="6"/>
      <c r="E13569" s="6"/>
      <c r="F13569" s="18"/>
      <c r="L13569" s="5"/>
    </row>
    <row r="13570" spans="4:12" x14ac:dyDescent="0.25">
      <c r="D13570" s="6"/>
      <c r="E13570" s="6"/>
      <c r="F13570" s="18"/>
      <c r="L13570" s="5"/>
    </row>
    <row r="13571" spans="4:12" x14ac:dyDescent="0.25">
      <c r="D13571" s="6"/>
      <c r="E13571" s="6"/>
      <c r="F13571" s="18"/>
      <c r="L13571" s="5"/>
    </row>
    <row r="13572" spans="4:12" x14ac:dyDescent="0.25">
      <c r="D13572" s="6"/>
      <c r="E13572" s="6"/>
      <c r="F13572" s="18"/>
      <c r="L13572" s="5"/>
    </row>
    <row r="13573" spans="4:12" x14ac:dyDescent="0.25">
      <c r="D13573" s="6"/>
      <c r="E13573" s="6"/>
      <c r="F13573" s="18"/>
      <c r="L13573" s="5"/>
    </row>
    <row r="13574" spans="4:12" x14ac:dyDescent="0.25">
      <c r="D13574" s="6"/>
      <c r="E13574" s="6"/>
      <c r="F13574" s="18"/>
      <c r="L13574" s="5"/>
    </row>
    <row r="13575" spans="4:12" x14ac:dyDescent="0.25">
      <c r="D13575" s="6"/>
      <c r="E13575" s="6"/>
      <c r="F13575" s="18"/>
      <c r="L13575" s="5"/>
    </row>
    <row r="13576" spans="4:12" x14ac:dyDescent="0.25">
      <c r="D13576" s="6"/>
      <c r="E13576" s="6"/>
      <c r="F13576" s="18"/>
      <c r="L13576" s="5"/>
    </row>
    <row r="13577" spans="4:12" x14ac:dyDescent="0.25">
      <c r="D13577" s="6"/>
      <c r="E13577" s="6"/>
      <c r="F13577" s="18"/>
      <c r="L13577" s="5"/>
    </row>
    <row r="13578" spans="4:12" x14ac:dyDescent="0.25">
      <c r="D13578" s="6"/>
      <c r="E13578" s="6"/>
      <c r="F13578" s="18"/>
      <c r="L13578" s="5"/>
    </row>
    <row r="13579" spans="4:12" x14ac:dyDescent="0.25">
      <c r="D13579" s="6"/>
      <c r="E13579" s="6"/>
      <c r="F13579" s="18"/>
      <c r="L13579" s="5"/>
    </row>
    <row r="13580" spans="4:12" x14ac:dyDescent="0.25">
      <c r="D13580" s="6"/>
      <c r="E13580" s="6"/>
      <c r="F13580" s="18"/>
      <c r="L13580" s="5"/>
    </row>
    <row r="13581" spans="4:12" x14ac:dyDescent="0.25">
      <c r="D13581" s="6"/>
      <c r="E13581" s="6"/>
      <c r="F13581" s="18"/>
      <c r="L13581" s="5"/>
    </row>
    <row r="13582" spans="4:12" x14ac:dyDescent="0.25">
      <c r="D13582" s="6"/>
      <c r="E13582" s="6"/>
      <c r="F13582" s="18"/>
      <c r="L13582" s="5"/>
    </row>
    <row r="13583" spans="4:12" x14ac:dyDescent="0.25">
      <c r="D13583" s="6"/>
      <c r="E13583" s="6"/>
      <c r="F13583" s="18"/>
      <c r="L13583" s="5"/>
    </row>
    <row r="13584" spans="4:12" x14ac:dyDescent="0.25">
      <c r="D13584" s="6"/>
      <c r="E13584" s="6"/>
      <c r="F13584" s="18"/>
      <c r="L13584" s="5"/>
    </row>
    <row r="13585" spans="4:12" x14ac:dyDescent="0.25">
      <c r="D13585" s="6"/>
      <c r="E13585" s="6"/>
      <c r="F13585" s="18"/>
      <c r="L13585" s="5"/>
    </row>
    <row r="13586" spans="4:12" x14ac:dyDescent="0.25">
      <c r="D13586" s="6"/>
      <c r="E13586" s="6"/>
      <c r="F13586" s="18"/>
      <c r="L13586" s="5"/>
    </row>
    <row r="13587" spans="4:12" x14ac:dyDescent="0.25">
      <c r="D13587" s="6"/>
      <c r="E13587" s="6"/>
      <c r="F13587" s="18"/>
      <c r="L13587" s="5"/>
    </row>
    <row r="13588" spans="4:12" x14ac:dyDescent="0.25">
      <c r="D13588" s="6"/>
      <c r="E13588" s="6"/>
      <c r="F13588" s="18"/>
      <c r="L13588" s="5"/>
    </row>
    <row r="13589" spans="4:12" x14ac:dyDescent="0.25">
      <c r="D13589" s="6"/>
      <c r="E13589" s="6"/>
      <c r="F13589" s="18"/>
      <c r="L13589" s="5"/>
    </row>
    <row r="13590" spans="4:12" x14ac:dyDescent="0.25">
      <c r="D13590" s="6"/>
      <c r="E13590" s="6"/>
      <c r="F13590" s="18"/>
      <c r="L13590" s="5"/>
    </row>
    <row r="13591" spans="4:12" x14ac:dyDescent="0.25">
      <c r="D13591" s="6"/>
      <c r="E13591" s="6"/>
      <c r="F13591" s="18"/>
      <c r="L13591" s="5"/>
    </row>
    <row r="13592" spans="4:12" x14ac:dyDescent="0.25">
      <c r="D13592" s="6"/>
      <c r="E13592" s="6"/>
      <c r="F13592" s="18"/>
      <c r="L13592" s="5"/>
    </row>
    <row r="13593" spans="4:12" x14ac:dyDescent="0.25">
      <c r="D13593" s="6"/>
      <c r="E13593" s="6"/>
      <c r="F13593" s="18"/>
      <c r="L13593" s="5"/>
    </row>
    <row r="13594" spans="4:12" x14ac:dyDescent="0.25">
      <c r="D13594" s="6"/>
      <c r="E13594" s="6"/>
      <c r="F13594" s="18"/>
      <c r="L13594" s="5"/>
    </row>
    <row r="13595" spans="4:12" x14ac:dyDescent="0.25">
      <c r="D13595" s="6"/>
      <c r="E13595" s="6"/>
      <c r="F13595" s="18"/>
      <c r="L13595" s="5"/>
    </row>
    <row r="13596" spans="4:12" x14ac:dyDescent="0.25">
      <c r="D13596" s="6"/>
      <c r="E13596" s="6"/>
      <c r="F13596" s="18"/>
      <c r="L13596" s="5"/>
    </row>
    <row r="13597" spans="4:12" x14ac:dyDescent="0.25">
      <c r="D13597" s="6"/>
      <c r="E13597" s="6"/>
      <c r="F13597" s="18"/>
      <c r="L13597" s="5"/>
    </row>
    <row r="13598" spans="4:12" x14ac:dyDescent="0.25">
      <c r="D13598" s="6"/>
      <c r="E13598" s="6"/>
      <c r="F13598" s="18"/>
      <c r="L13598" s="5"/>
    </row>
    <row r="13599" spans="4:12" x14ac:dyDescent="0.25">
      <c r="D13599" s="6"/>
      <c r="E13599" s="6"/>
      <c r="F13599" s="18"/>
      <c r="L13599" s="5"/>
    </row>
    <row r="13600" spans="4:12" x14ac:dyDescent="0.25">
      <c r="D13600" s="6"/>
      <c r="E13600" s="6"/>
      <c r="F13600" s="18"/>
      <c r="L13600" s="5"/>
    </row>
    <row r="13601" spans="4:12" x14ac:dyDescent="0.25">
      <c r="D13601" s="6"/>
      <c r="E13601" s="6"/>
      <c r="F13601" s="18"/>
      <c r="L13601" s="5"/>
    </row>
    <row r="13602" spans="4:12" x14ac:dyDescent="0.25">
      <c r="D13602" s="6"/>
      <c r="E13602" s="6"/>
      <c r="F13602" s="18"/>
      <c r="L13602" s="5"/>
    </row>
    <row r="13603" spans="4:12" x14ac:dyDescent="0.25">
      <c r="D13603" s="6"/>
      <c r="E13603" s="6"/>
      <c r="F13603" s="18"/>
      <c r="L13603" s="5"/>
    </row>
    <row r="13604" spans="4:12" x14ac:dyDescent="0.25">
      <c r="D13604" s="6"/>
      <c r="E13604" s="6"/>
      <c r="F13604" s="18"/>
      <c r="L13604" s="5"/>
    </row>
    <row r="13605" spans="4:12" x14ac:dyDescent="0.25">
      <c r="D13605" s="6"/>
      <c r="E13605" s="6"/>
      <c r="F13605" s="18"/>
      <c r="L13605" s="5"/>
    </row>
    <row r="13606" spans="4:12" x14ac:dyDescent="0.25">
      <c r="D13606" s="6"/>
      <c r="E13606" s="6"/>
      <c r="F13606" s="18"/>
      <c r="L13606" s="5"/>
    </row>
    <row r="13607" spans="4:12" x14ac:dyDescent="0.25">
      <c r="D13607" s="6"/>
      <c r="E13607" s="6"/>
      <c r="F13607" s="18"/>
      <c r="L13607" s="5"/>
    </row>
    <row r="13608" spans="4:12" x14ac:dyDescent="0.25">
      <c r="D13608" s="6"/>
      <c r="E13608" s="6"/>
      <c r="F13608" s="18"/>
      <c r="L13608" s="5"/>
    </row>
    <row r="13609" spans="4:12" x14ac:dyDescent="0.25">
      <c r="D13609" s="6"/>
      <c r="E13609" s="6"/>
      <c r="F13609" s="18"/>
      <c r="L13609" s="5"/>
    </row>
    <row r="13610" spans="4:12" x14ac:dyDescent="0.25">
      <c r="D13610" s="6"/>
      <c r="E13610" s="6"/>
      <c r="F13610" s="18"/>
      <c r="L13610" s="5"/>
    </row>
    <row r="13611" spans="4:12" x14ac:dyDescent="0.25">
      <c r="D13611" s="6"/>
      <c r="E13611" s="6"/>
      <c r="F13611" s="18"/>
      <c r="L13611" s="5"/>
    </row>
    <row r="13612" spans="4:12" x14ac:dyDescent="0.25">
      <c r="D13612" s="6"/>
      <c r="E13612" s="6"/>
      <c r="F13612" s="18"/>
      <c r="L13612" s="5"/>
    </row>
    <row r="13613" spans="4:12" x14ac:dyDescent="0.25">
      <c r="D13613" s="6"/>
      <c r="E13613" s="6"/>
      <c r="F13613" s="18"/>
      <c r="L13613" s="5"/>
    </row>
    <row r="13614" spans="4:12" x14ac:dyDescent="0.25">
      <c r="D13614" s="6"/>
      <c r="E13614" s="6"/>
      <c r="F13614" s="18"/>
      <c r="L13614" s="5"/>
    </row>
    <row r="13615" spans="4:12" x14ac:dyDescent="0.25">
      <c r="D13615" s="6"/>
      <c r="E13615" s="6"/>
      <c r="F13615" s="18"/>
      <c r="L13615" s="5"/>
    </row>
    <row r="13616" spans="4:12" x14ac:dyDescent="0.25">
      <c r="D13616" s="6"/>
      <c r="E13616" s="6"/>
      <c r="F13616" s="18"/>
      <c r="L13616" s="5"/>
    </row>
    <row r="13617" spans="4:12" x14ac:dyDescent="0.25">
      <c r="D13617" s="6"/>
      <c r="E13617" s="6"/>
      <c r="F13617" s="18"/>
      <c r="L13617" s="5"/>
    </row>
    <row r="13618" spans="4:12" x14ac:dyDescent="0.25">
      <c r="D13618" s="6"/>
      <c r="E13618" s="6"/>
      <c r="F13618" s="18"/>
      <c r="L13618" s="5"/>
    </row>
    <row r="13619" spans="4:12" x14ac:dyDescent="0.25">
      <c r="D13619" s="6"/>
      <c r="E13619" s="6"/>
      <c r="F13619" s="18"/>
      <c r="L13619" s="5"/>
    </row>
    <row r="13620" spans="4:12" x14ac:dyDescent="0.25">
      <c r="D13620" s="6"/>
      <c r="E13620" s="6"/>
      <c r="F13620" s="18"/>
      <c r="L13620" s="5"/>
    </row>
    <row r="13621" spans="4:12" x14ac:dyDescent="0.25">
      <c r="D13621" s="6"/>
      <c r="E13621" s="6"/>
      <c r="F13621" s="18"/>
      <c r="L13621" s="5"/>
    </row>
    <row r="13622" spans="4:12" x14ac:dyDescent="0.25">
      <c r="D13622" s="6"/>
      <c r="E13622" s="6"/>
      <c r="F13622" s="18"/>
      <c r="L13622" s="5"/>
    </row>
    <row r="13623" spans="4:12" x14ac:dyDescent="0.25">
      <c r="D13623" s="6"/>
      <c r="E13623" s="6"/>
      <c r="F13623" s="18"/>
      <c r="L13623" s="5"/>
    </row>
    <row r="13624" spans="4:12" x14ac:dyDescent="0.25">
      <c r="D13624" s="6"/>
      <c r="E13624" s="6"/>
      <c r="F13624" s="18"/>
      <c r="L13624" s="5"/>
    </row>
    <row r="13625" spans="4:12" x14ac:dyDescent="0.25">
      <c r="D13625" s="6"/>
      <c r="E13625" s="6"/>
      <c r="F13625" s="18"/>
      <c r="L13625" s="5"/>
    </row>
    <row r="13626" spans="4:12" x14ac:dyDescent="0.25">
      <c r="D13626" s="6"/>
      <c r="E13626" s="6"/>
      <c r="F13626" s="18"/>
      <c r="L13626" s="5"/>
    </row>
    <row r="13627" spans="4:12" x14ac:dyDescent="0.25">
      <c r="D13627" s="6"/>
      <c r="E13627" s="6"/>
      <c r="F13627" s="18"/>
      <c r="L13627" s="5"/>
    </row>
    <row r="13628" spans="4:12" x14ac:dyDescent="0.25">
      <c r="D13628" s="6"/>
      <c r="E13628" s="6"/>
      <c r="F13628" s="18"/>
      <c r="L13628" s="5"/>
    </row>
    <row r="13629" spans="4:12" x14ac:dyDescent="0.25">
      <c r="D13629" s="6"/>
      <c r="E13629" s="6"/>
      <c r="F13629" s="18"/>
      <c r="L13629" s="5"/>
    </row>
    <row r="13630" spans="4:12" x14ac:dyDescent="0.25">
      <c r="D13630" s="6"/>
      <c r="E13630" s="6"/>
      <c r="F13630" s="18"/>
      <c r="L13630" s="5"/>
    </row>
    <row r="13631" spans="4:12" x14ac:dyDescent="0.25">
      <c r="D13631" s="6"/>
      <c r="E13631" s="6"/>
      <c r="F13631" s="18"/>
      <c r="L13631" s="5"/>
    </row>
    <row r="13632" spans="4:12" x14ac:dyDescent="0.25">
      <c r="D13632" s="6"/>
      <c r="E13632" s="6"/>
      <c r="F13632" s="18"/>
      <c r="L13632" s="5"/>
    </row>
    <row r="13633" spans="4:12" x14ac:dyDescent="0.25">
      <c r="D13633" s="6"/>
      <c r="E13633" s="6"/>
      <c r="F13633" s="18"/>
      <c r="L13633" s="5"/>
    </row>
    <row r="13634" spans="4:12" x14ac:dyDescent="0.25">
      <c r="D13634" s="6"/>
      <c r="E13634" s="6"/>
      <c r="F13634" s="18"/>
      <c r="L13634" s="5"/>
    </row>
    <row r="13635" spans="4:12" x14ac:dyDescent="0.25">
      <c r="D13635" s="6"/>
      <c r="E13635" s="6"/>
      <c r="F13635" s="18"/>
      <c r="L13635" s="5"/>
    </row>
    <row r="13636" spans="4:12" x14ac:dyDescent="0.25">
      <c r="D13636" s="6"/>
      <c r="E13636" s="6"/>
      <c r="F13636" s="18"/>
      <c r="L13636" s="5"/>
    </row>
    <row r="13637" spans="4:12" x14ac:dyDescent="0.25">
      <c r="D13637" s="6"/>
      <c r="E13637" s="6"/>
      <c r="F13637" s="18"/>
      <c r="L13637" s="5"/>
    </row>
    <row r="13638" spans="4:12" x14ac:dyDescent="0.25">
      <c r="D13638" s="6"/>
      <c r="E13638" s="6"/>
      <c r="F13638" s="18"/>
      <c r="L13638" s="5"/>
    </row>
    <row r="13639" spans="4:12" x14ac:dyDescent="0.25">
      <c r="D13639" s="6"/>
      <c r="E13639" s="6"/>
      <c r="F13639" s="18"/>
      <c r="L13639" s="5"/>
    </row>
    <row r="13640" spans="4:12" x14ac:dyDescent="0.25">
      <c r="D13640" s="6"/>
      <c r="E13640" s="6"/>
      <c r="F13640" s="18"/>
      <c r="L13640" s="5"/>
    </row>
    <row r="13641" spans="4:12" x14ac:dyDescent="0.25">
      <c r="D13641" s="6"/>
      <c r="E13641" s="6"/>
      <c r="F13641" s="18"/>
      <c r="L13641" s="5"/>
    </row>
    <row r="13642" spans="4:12" x14ac:dyDescent="0.25">
      <c r="D13642" s="6"/>
      <c r="E13642" s="6"/>
      <c r="F13642" s="18"/>
      <c r="L13642" s="5"/>
    </row>
    <row r="13643" spans="4:12" x14ac:dyDescent="0.25">
      <c r="D13643" s="6"/>
      <c r="E13643" s="6"/>
      <c r="F13643" s="18"/>
      <c r="L13643" s="5"/>
    </row>
    <row r="13644" spans="4:12" x14ac:dyDescent="0.25">
      <c r="D13644" s="6"/>
      <c r="E13644" s="6"/>
      <c r="F13644" s="18"/>
      <c r="L13644" s="5"/>
    </row>
    <row r="13645" spans="4:12" x14ac:dyDescent="0.25">
      <c r="D13645" s="6"/>
      <c r="E13645" s="6"/>
      <c r="F13645" s="18"/>
      <c r="L13645" s="5"/>
    </row>
    <row r="13646" spans="4:12" x14ac:dyDescent="0.25">
      <c r="D13646" s="6"/>
      <c r="E13646" s="6"/>
      <c r="F13646" s="18"/>
      <c r="L13646" s="5"/>
    </row>
    <row r="13647" spans="4:12" x14ac:dyDescent="0.25">
      <c r="D13647" s="6"/>
      <c r="E13647" s="6"/>
      <c r="F13647" s="18"/>
      <c r="L13647" s="5"/>
    </row>
    <row r="13648" spans="4:12" x14ac:dyDescent="0.25">
      <c r="D13648" s="6"/>
      <c r="E13648" s="6"/>
      <c r="F13648" s="18"/>
      <c r="L13648" s="5"/>
    </row>
    <row r="13649" spans="4:12" x14ac:dyDescent="0.25">
      <c r="D13649" s="6"/>
      <c r="E13649" s="6"/>
      <c r="F13649" s="18"/>
      <c r="L13649" s="5"/>
    </row>
    <row r="13650" spans="4:12" x14ac:dyDescent="0.25">
      <c r="D13650" s="6"/>
      <c r="E13650" s="6"/>
      <c r="F13650" s="18"/>
      <c r="L13650" s="5"/>
    </row>
    <row r="13651" spans="4:12" x14ac:dyDescent="0.25">
      <c r="D13651" s="6"/>
      <c r="E13651" s="6"/>
      <c r="F13651" s="18"/>
      <c r="L13651" s="5"/>
    </row>
    <row r="13652" spans="4:12" x14ac:dyDescent="0.25">
      <c r="D13652" s="6"/>
      <c r="E13652" s="6"/>
      <c r="F13652" s="18"/>
      <c r="L13652" s="5"/>
    </row>
    <row r="13653" spans="4:12" x14ac:dyDescent="0.25">
      <c r="D13653" s="6"/>
      <c r="E13653" s="6"/>
      <c r="F13653" s="18"/>
      <c r="L13653" s="5"/>
    </row>
    <row r="13654" spans="4:12" x14ac:dyDescent="0.25">
      <c r="D13654" s="6"/>
      <c r="E13654" s="6"/>
      <c r="F13654" s="18"/>
      <c r="L13654" s="5"/>
    </row>
    <row r="13655" spans="4:12" x14ac:dyDescent="0.25">
      <c r="D13655" s="6"/>
      <c r="E13655" s="6"/>
      <c r="F13655" s="18"/>
      <c r="L13655" s="5"/>
    </row>
    <row r="13656" spans="4:12" x14ac:dyDescent="0.25">
      <c r="D13656" s="6"/>
      <c r="E13656" s="6"/>
      <c r="F13656" s="18"/>
      <c r="L13656" s="5"/>
    </row>
    <row r="13657" spans="4:12" x14ac:dyDescent="0.25">
      <c r="D13657" s="6"/>
      <c r="E13657" s="6"/>
      <c r="F13657" s="18"/>
      <c r="L13657" s="5"/>
    </row>
    <row r="13658" spans="4:12" x14ac:dyDescent="0.25">
      <c r="D13658" s="6"/>
      <c r="E13658" s="6"/>
      <c r="F13658" s="18"/>
      <c r="L13658" s="5"/>
    </row>
    <row r="13659" spans="4:12" x14ac:dyDescent="0.25">
      <c r="D13659" s="6"/>
      <c r="E13659" s="6"/>
      <c r="F13659" s="18"/>
      <c r="L13659" s="5"/>
    </row>
    <row r="13660" spans="4:12" x14ac:dyDescent="0.25">
      <c r="D13660" s="6"/>
      <c r="E13660" s="6"/>
      <c r="F13660" s="18"/>
      <c r="L13660" s="5"/>
    </row>
    <row r="13661" spans="4:12" x14ac:dyDescent="0.25">
      <c r="D13661" s="6"/>
      <c r="E13661" s="6"/>
      <c r="F13661" s="18"/>
      <c r="L13661" s="5"/>
    </row>
    <row r="13662" spans="4:12" x14ac:dyDescent="0.25">
      <c r="D13662" s="6"/>
      <c r="E13662" s="6"/>
      <c r="F13662" s="18"/>
      <c r="L13662" s="5"/>
    </row>
    <row r="13663" spans="4:12" x14ac:dyDescent="0.25">
      <c r="D13663" s="6"/>
      <c r="E13663" s="6"/>
      <c r="F13663" s="18"/>
      <c r="L13663" s="5"/>
    </row>
    <row r="13664" spans="4:12" x14ac:dyDescent="0.25">
      <c r="D13664" s="6"/>
      <c r="E13664" s="6"/>
      <c r="F13664" s="18"/>
      <c r="L13664" s="5"/>
    </row>
    <row r="13665" spans="4:12" x14ac:dyDescent="0.25">
      <c r="D13665" s="6"/>
      <c r="E13665" s="6"/>
      <c r="F13665" s="18"/>
      <c r="L13665" s="5"/>
    </row>
    <row r="13666" spans="4:12" x14ac:dyDescent="0.25">
      <c r="D13666" s="6"/>
      <c r="E13666" s="6"/>
      <c r="F13666" s="18"/>
      <c r="L13666" s="5"/>
    </row>
    <row r="13667" spans="4:12" x14ac:dyDescent="0.25">
      <c r="D13667" s="6"/>
      <c r="E13667" s="6"/>
      <c r="F13667" s="18"/>
      <c r="L13667" s="5"/>
    </row>
    <row r="13668" spans="4:12" x14ac:dyDescent="0.25">
      <c r="D13668" s="6"/>
      <c r="E13668" s="6"/>
      <c r="F13668" s="18"/>
      <c r="L13668" s="5"/>
    </row>
    <row r="13669" spans="4:12" x14ac:dyDescent="0.25">
      <c r="D13669" s="6"/>
      <c r="E13669" s="6"/>
      <c r="F13669" s="18"/>
      <c r="L13669" s="5"/>
    </row>
    <row r="13670" spans="4:12" x14ac:dyDescent="0.25">
      <c r="D13670" s="6"/>
      <c r="E13670" s="6"/>
      <c r="F13670" s="18"/>
      <c r="L13670" s="5"/>
    </row>
    <row r="13671" spans="4:12" x14ac:dyDescent="0.25">
      <c r="D13671" s="6"/>
      <c r="E13671" s="6"/>
      <c r="F13671" s="18"/>
      <c r="L13671" s="5"/>
    </row>
    <row r="13672" spans="4:12" x14ac:dyDescent="0.25">
      <c r="D13672" s="6"/>
      <c r="E13672" s="6"/>
      <c r="F13672" s="18"/>
      <c r="L13672" s="5"/>
    </row>
    <row r="13673" spans="4:12" x14ac:dyDescent="0.25">
      <c r="D13673" s="6"/>
      <c r="E13673" s="6"/>
      <c r="F13673" s="18"/>
      <c r="L13673" s="5"/>
    </row>
    <row r="13674" spans="4:12" x14ac:dyDescent="0.25">
      <c r="D13674" s="6"/>
      <c r="E13674" s="6"/>
      <c r="F13674" s="18"/>
      <c r="L13674" s="5"/>
    </row>
    <row r="13675" spans="4:12" x14ac:dyDescent="0.25">
      <c r="D13675" s="6"/>
      <c r="E13675" s="6"/>
      <c r="F13675" s="18"/>
      <c r="L13675" s="5"/>
    </row>
    <row r="13676" spans="4:12" x14ac:dyDescent="0.25">
      <c r="D13676" s="6"/>
      <c r="E13676" s="6"/>
      <c r="F13676" s="18"/>
      <c r="L13676" s="5"/>
    </row>
    <row r="13677" spans="4:12" x14ac:dyDescent="0.25">
      <c r="D13677" s="6"/>
      <c r="E13677" s="6"/>
      <c r="F13677" s="18"/>
      <c r="L13677" s="5"/>
    </row>
    <row r="13678" spans="4:12" x14ac:dyDescent="0.25">
      <c r="D13678" s="6"/>
      <c r="E13678" s="6"/>
      <c r="F13678" s="18"/>
      <c r="L13678" s="5"/>
    </row>
    <row r="13679" spans="4:12" x14ac:dyDescent="0.25">
      <c r="D13679" s="6"/>
      <c r="E13679" s="6"/>
      <c r="F13679" s="18"/>
      <c r="L13679" s="5"/>
    </row>
    <row r="13680" spans="4:12" x14ac:dyDescent="0.25">
      <c r="D13680" s="6"/>
      <c r="E13680" s="6"/>
      <c r="F13680" s="18"/>
      <c r="L13680" s="5"/>
    </row>
    <row r="13681" spans="4:12" x14ac:dyDescent="0.25">
      <c r="D13681" s="6"/>
      <c r="E13681" s="6"/>
      <c r="F13681" s="18"/>
      <c r="L13681" s="5"/>
    </row>
    <row r="13682" spans="4:12" x14ac:dyDescent="0.25">
      <c r="D13682" s="6"/>
      <c r="E13682" s="6"/>
      <c r="F13682" s="18"/>
      <c r="L13682" s="5"/>
    </row>
    <row r="13683" spans="4:12" x14ac:dyDescent="0.25">
      <c r="D13683" s="6"/>
      <c r="E13683" s="6"/>
      <c r="F13683" s="18"/>
      <c r="L13683" s="5"/>
    </row>
    <row r="13684" spans="4:12" x14ac:dyDescent="0.25">
      <c r="D13684" s="6"/>
      <c r="E13684" s="6"/>
      <c r="F13684" s="18"/>
      <c r="L13684" s="5"/>
    </row>
    <row r="13685" spans="4:12" x14ac:dyDescent="0.25">
      <c r="D13685" s="6"/>
      <c r="E13685" s="6"/>
      <c r="F13685" s="18"/>
      <c r="L13685" s="5"/>
    </row>
    <row r="13686" spans="4:12" x14ac:dyDescent="0.25">
      <c r="D13686" s="6"/>
      <c r="E13686" s="6"/>
      <c r="F13686" s="18"/>
      <c r="L13686" s="5"/>
    </row>
    <row r="13687" spans="4:12" x14ac:dyDescent="0.25">
      <c r="D13687" s="6"/>
      <c r="E13687" s="6"/>
      <c r="F13687" s="18"/>
      <c r="L13687" s="5"/>
    </row>
    <row r="13688" spans="4:12" x14ac:dyDescent="0.25">
      <c r="D13688" s="6"/>
      <c r="E13688" s="6"/>
      <c r="F13688" s="18"/>
      <c r="L13688" s="5"/>
    </row>
    <row r="13689" spans="4:12" x14ac:dyDescent="0.25">
      <c r="D13689" s="6"/>
      <c r="E13689" s="6"/>
      <c r="F13689" s="18"/>
      <c r="L13689" s="5"/>
    </row>
    <row r="13690" spans="4:12" x14ac:dyDescent="0.25">
      <c r="D13690" s="6"/>
      <c r="E13690" s="6"/>
      <c r="F13690" s="18"/>
      <c r="L13690" s="5"/>
    </row>
    <row r="13691" spans="4:12" x14ac:dyDescent="0.25">
      <c r="D13691" s="6"/>
      <c r="E13691" s="6"/>
      <c r="F13691" s="18"/>
      <c r="L13691" s="5"/>
    </row>
    <row r="13692" spans="4:12" x14ac:dyDescent="0.25">
      <c r="D13692" s="6"/>
      <c r="E13692" s="6"/>
      <c r="F13692" s="18"/>
      <c r="L13692" s="5"/>
    </row>
    <row r="13693" spans="4:12" x14ac:dyDescent="0.25">
      <c r="D13693" s="6"/>
      <c r="E13693" s="6"/>
      <c r="F13693" s="18"/>
      <c r="L13693" s="5"/>
    </row>
    <row r="13694" spans="4:12" x14ac:dyDescent="0.25">
      <c r="D13694" s="6"/>
      <c r="E13694" s="6"/>
      <c r="F13694" s="18"/>
      <c r="L13694" s="5"/>
    </row>
    <row r="13695" spans="4:12" x14ac:dyDescent="0.25">
      <c r="D13695" s="6"/>
      <c r="E13695" s="6"/>
      <c r="F13695" s="18"/>
      <c r="L13695" s="5"/>
    </row>
    <row r="13696" spans="4:12" x14ac:dyDescent="0.25">
      <c r="D13696" s="6"/>
      <c r="E13696" s="6"/>
      <c r="F13696" s="18"/>
      <c r="L13696" s="5"/>
    </row>
    <row r="13697" spans="4:12" x14ac:dyDescent="0.25">
      <c r="D13697" s="6"/>
      <c r="E13697" s="6"/>
      <c r="F13697" s="18"/>
      <c r="L13697" s="5"/>
    </row>
    <row r="13698" spans="4:12" x14ac:dyDescent="0.25">
      <c r="D13698" s="6"/>
      <c r="E13698" s="6"/>
      <c r="F13698" s="18"/>
      <c r="L13698" s="5"/>
    </row>
    <row r="13699" spans="4:12" x14ac:dyDescent="0.25">
      <c r="D13699" s="6"/>
      <c r="E13699" s="6"/>
      <c r="F13699" s="18"/>
      <c r="L13699" s="5"/>
    </row>
    <row r="13700" spans="4:12" x14ac:dyDescent="0.25">
      <c r="D13700" s="6"/>
      <c r="E13700" s="6"/>
      <c r="F13700" s="18"/>
      <c r="L13700" s="5"/>
    </row>
    <row r="13701" spans="4:12" x14ac:dyDescent="0.25">
      <c r="D13701" s="6"/>
      <c r="E13701" s="6"/>
      <c r="F13701" s="18"/>
      <c r="L13701" s="5"/>
    </row>
    <row r="13702" spans="4:12" x14ac:dyDescent="0.25">
      <c r="D13702" s="6"/>
      <c r="E13702" s="6"/>
      <c r="F13702" s="18"/>
      <c r="L13702" s="5"/>
    </row>
    <row r="13703" spans="4:12" x14ac:dyDescent="0.25">
      <c r="D13703" s="6"/>
      <c r="E13703" s="6"/>
      <c r="F13703" s="18"/>
      <c r="L13703" s="5"/>
    </row>
    <row r="13704" spans="4:12" x14ac:dyDescent="0.25">
      <c r="D13704" s="6"/>
      <c r="E13704" s="6"/>
      <c r="F13704" s="18"/>
      <c r="L13704" s="5"/>
    </row>
    <row r="13705" spans="4:12" x14ac:dyDescent="0.25">
      <c r="D13705" s="6"/>
      <c r="E13705" s="6"/>
      <c r="F13705" s="18"/>
      <c r="L13705" s="5"/>
    </row>
    <row r="13706" spans="4:12" x14ac:dyDescent="0.25">
      <c r="D13706" s="6"/>
      <c r="E13706" s="6"/>
      <c r="F13706" s="18"/>
      <c r="L13706" s="5"/>
    </row>
    <row r="13707" spans="4:12" x14ac:dyDescent="0.25">
      <c r="D13707" s="6"/>
      <c r="E13707" s="6"/>
      <c r="F13707" s="18"/>
      <c r="L13707" s="5"/>
    </row>
    <row r="13708" spans="4:12" x14ac:dyDescent="0.25">
      <c r="D13708" s="6"/>
      <c r="E13708" s="6"/>
      <c r="F13708" s="18"/>
      <c r="L13708" s="5"/>
    </row>
    <row r="13709" spans="4:12" x14ac:dyDescent="0.25">
      <c r="D13709" s="6"/>
      <c r="E13709" s="6"/>
      <c r="F13709" s="18"/>
      <c r="L13709" s="5"/>
    </row>
    <row r="13710" spans="4:12" x14ac:dyDescent="0.25">
      <c r="D13710" s="6"/>
      <c r="E13710" s="6"/>
      <c r="F13710" s="18"/>
      <c r="L13710" s="5"/>
    </row>
    <row r="13711" spans="4:12" x14ac:dyDescent="0.25">
      <c r="D13711" s="6"/>
      <c r="E13711" s="6"/>
      <c r="F13711" s="18"/>
      <c r="L13711" s="5"/>
    </row>
    <row r="13712" spans="4:12" x14ac:dyDescent="0.25">
      <c r="D13712" s="6"/>
      <c r="E13712" s="6"/>
      <c r="F13712" s="18"/>
      <c r="L13712" s="5"/>
    </row>
    <row r="13713" spans="4:12" x14ac:dyDescent="0.25">
      <c r="D13713" s="6"/>
      <c r="E13713" s="6"/>
      <c r="F13713" s="18"/>
      <c r="L13713" s="5"/>
    </row>
    <row r="13714" spans="4:12" x14ac:dyDescent="0.25">
      <c r="D13714" s="6"/>
      <c r="E13714" s="6"/>
      <c r="F13714" s="18"/>
      <c r="L13714" s="5"/>
    </row>
    <row r="13715" spans="4:12" x14ac:dyDescent="0.25">
      <c r="D13715" s="6"/>
      <c r="E13715" s="6"/>
      <c r="F13715" s="18"/>
      <c r="L13715" s="5"/>
    </row>
    <row r="13716" spans="4:12" x14ac:dyDescent="0.25">
      <c r="D13716" s="6"/>
      <c r="E13716" s="6"/>
      <c r="F13716" s="18"/>
      <c r="L13716" s="5"/>
    </row>
    <row r="13717" spans="4:12" x14ac:dyDescent="0.25">
      <c r="D13717" s="6"/>
      <c r="E13717" s="6"/>
      <c r="F13717" s="18"/>
      <c r="L13717" s="5"/>
    </row>
    <row r="13718" spans="4:12" x14ac:dyDescent="0.25">
      <c r="D13718" s="6"/>
      <c r="E13718" s="6"/>
      <c r="F13718" s="18"/>
      <c r="L13718" s="5"/>
    </row>
    <row r="13719" spans="4:12" x14ac:dyDescent="0.25">
      <c r="D13719" s="6"/>
      <c r="E13719" s="6"/>
      <c r="F13719" s="18"/>
      <c r="L13719" s="5"/>
    </row>
    <row r="13720" spans="4:12" x14ac:dyDescent="0.25">
      <c r="D13720" s="6"/>
      <c r="E13720" s="6"/>
      <c r="F13720" s="18"/>
      <c r="L13720" s="5"/>
    </row>
    <row r="13721" spans="4:12" x14ac:dyDescent="0.25">
      <c r="D13721" s="6"/>
      <c r="E13721" s="6"/>
      <c r="F13721" s="18"/>
      <c r="L13721" s="5"/>
    </row>
    <row r="13722" spans="4:12" x14ac:dyDescent="0.25">
      <c r="D13722" s="6"/>
      <c r="E13722" s="6"/>
      <c r="F13722" s="18"/>
      <c r="L13722" s="5"/>
    </row>
    <row r="13723" spans="4:12" x14ac:dyDescent="0.25">
      <c r="D13723" s="6"/>
      <c r="E13723" s="6"/>
      <c r="F13723" s="18"/>
      <c r="L13723" s="5"/>
    </row>
    <row r="13724" spans="4:12" x14ac:dyDescent="0.25">
      <c r="D13724" s="6"/>
      <c r="E13724" s="6"/>
      <c r="F13724" s="18"/>
      <c r="L13724" s="5"/>
    </row>
    <row r="13725" spans="4:12" x14ac:dyDescent="0.25">
      <c r="D13725" s="6"/>
      <c r="E13725" s="6"/>
      <c r="F13725" s="18"/>
      <c r="L13725" s="5"/>
    </row>
    <row r="13726" spans="4:12" x14ac:dyDescent="0.25">
      <c r="D13726" s="6"/>
      <c r="E13726" s="6"/>
      <c r="F13726" s="18"/>
      <c r="L13726" s="5"/>
    </row>
    <row r="13727" spans="4:12" x14ac:dyDescent="0.25">
      <c r="D13727" s="6"/>
      <c r="E13727" s="6"/>
      <c r="F13727" s="18"/>
      <c r="L13727" s="5"/>
    </row>
    <row r="13728" spans="4:12" x14ac:dyDescent="0.25">
      <c r="D13728" s="6"/>
      <c r="E13728" s="6"/>
      <c r="F13728" s="18"/>
      <c r="L13728" s="5"/>
    </row>
    <row r="13729" spans="4:12" x14ac:dyDescent="0.25">
      <c r="D13729" s="6"/>
      <c r="E13729" s="6"/>
      <c r="F13729" s="18"/>
      <c r="L13729" s="5"/>
    </row>
    <row r="13730" spans="4:12" x14ac:dyDescent="0.25">
      <c r="D13730" s="6"/>
      <c r="E13730" s="6"/>
      <c r="F13730" s="18"/>
      <c r="L13730" s="5"/>
    </row>
    <row r="13731" spans="4:12" x14ac:dyDescent="0.25">
      <c r="D13731" s="6"/>
      <c r="E13731" s="6"/>
      <c r="F13731" s="18"/>
      <c r="L13731" s="5"/>
    </row>
    <row r="13732" spans="4:12" x14ac:dyDescent="0.25">
      <c r="D13732" s="6"/>
      <c r="E13732" s="6"/>
      <c r="F13732" s="18"/>
      <c r="L13732" s="5"/>
    </row>
    <row r="13733" spans="4:12" x14ac:dyDescent="0.25">
      <c r="D13733" s="6"/>
      <c r="E13733" s="6"/>
      <c r="F13733" s="18"/>
      <c r="L13733" s="5"/>
    </row>
    <row r="13734" spans="4:12" x14ac:dyDescent="0.25">
      <c r="D13734" s="6"/>
      <c r="E13734" s="6"/>
      <c r="F13734" s="18"/>
      <c r="L13734" s="5"/>
    </row>
    <row r="13735" spans="4:12" x14ac:dyDescent="0.25">
      <c r="D13735" s="6"/>
      <c r="E13735" s="6"/>
      <c r="F13735" s="18"/>
      <c r="L13735" s="5"/>
    </row>
    <row r="13736" spans="4:12" x14ac:dyDescent="0.25">
      <c r="D13736" s="6"/>
      <c r="E13736" s="6"/>
      <c r="F13736" s="18"/>
      <c r="L13736" s="5"/>
    </row>
    <row r="13737" spans="4:12" x14ac:dyDescent="0.25">
      <c r="D13737" s="6"/>
      <c r="E13737" s="6"/>
      <c r="F13737" s="18"/>
      <c r="L13737" s="5"/>
    </row>
    <row r="13738" spans="4:12" x14ac:dyDescent="0.25">
      <c r="D13738" s="6"/>
      <c r="E13738" s="6"/>
      <c r="F13738" s="18"/>
      <c r="L13738" s="5"/>
    </row>
    <row r="13739" spans="4:12" x14ac:dyDescent="0.25">
      <c r="D13739" s="6"/>
      <c r="E13739" s="6"/>
      <c r="F13739" s="18"/>
      <c r="L13739" s="5"/>
    </row>
    <row r="13740" spans="4:12" x14ac:dyDescent="0.25">
      <c r="D13740" s="6"/>
      <c r="E13740" s="6"/>
      <c r="F13740" s="18"/>
      <c r="L13740" s="5"/>
    </row>
    <row r="13741" spans="4:12" x14ac:dyDescent="0.25">
      <c r="D13741" s="6"/>
      <c r="E13741" s="6"/>
      <c r="F13741" s="18"/>
      <c r="L13741" s="5"/>
    </row>
    <row r="13742" spans="4:12" x14ac:dyDescent="0.25">
      <c r="D13742" s="6"/>
      <c r="E13742" s="6"/>
      <c r="F13742" s="18"/>
      <c r="L13742" s="5"/>
    </row>
    <row r="13743" spans="4:12" x14ac:dyDescent="0.25">
      <c r="D13743" s="6"/>
      <c r="E13743" s="6"/>
      <c r="F13743" s="18"/>
      <c r="L13743" s="5"/>
    </row>
    <row r="13744" spans="4:12" x14ac:dyDescent="0.25">
      <c r="D13744" s="6"/>
      <c r="E13744" s="6"/>
      <c r="F13744" s="18"/>
      <c r="L13744" s="5"/>
    </row>
    <row r="13745" spans="4:12" x14ac:dyDescent="0.25">
      <c r="D13745" s="6"/>
      <c r="E13745" s="6"/>
      <c r="F13745" s="18"/>
      <c r="L13745" s="5"/>
    </row>
    <row r="13746" spans="4:12" x14ac:dyDescent="0.25">
      <c r="D13746" s="6"/>
      <c r="E13746" s="6"/>
      <c r="F13746" s="18"/>
      <c r="L13746" s="5"/>
    </row>
    <row r="13747" spans="4:12" x14ac:dyDescent="0.25">
      <c r="D13747" s="6"/>
      <c r="E13747" s="6"/>
      <c r="F13747" s="18"/>
      <c r="L13747" s="5"/>
    </row>
    <row r="13748" spans="4:12" x14ac:dyDescent="0.25">
      <c r="D13748" s="6"/>
      <c r="E13748" s="6"/>
      <c r="F13748" s="18"/>
      <c r="L13748" s="5"/>
    </row>
    <row r="13749" spans="4:12" x14ac:dyDescent="0.25">
      <c r="D13749" s="6"/>
      <c r="E13749" s="6"/>
      <c r="F13749" s="18"/>
      <c r="L13749" s="5"/>
    </row>
    <row r="13750" spans="4:12" x14ac:dyDescent="0.25">
      <c r="D13750" s="6"/>
      <c r="E13750" s="6"/>
      <c r="F13750" s="18"/>
      <c r="L13750" s="5"/>
    </row>
    <row r="13751" spans="4:12" x14ac:dyDescent="0.25">
      <c r="D13751" s="6"/>
      <c r="E13751" s="6"/>
      <c r="F13751" s="18"/>
      <c r="L13751" s="5"/>
    </row>
    <row r="13752" spans="4:12" x14ac:dyDescent="0.25">
      <c r="D13752" s="6"/>
      <c r="E13752" s="6"/>
      <c r="F13752" s="18"/>
      <c r="L13752" s="5"/>
    </row>
    <row r="13753" spans="4:12" x14ac:dyDescent="0.25">
      <c r="D13753" s="6"/>
      <c r="E13753" s="6"/>
      <c r="F13753" s="18"/>
      <c r="L13753" s="5"/>
    </row>
    <row r="13754" spans="4:12" x14ac:dyDescent="0.25">
      <c r="D13754" s="6"/>
      <c r="E13754" s="6"/>
      <c r="F13754" s="18"/>
      <c r="L13754" s="5"/>
    </row>
    <row r="13755" spans="4:12" x14ac:dyDescent="0.25">
      <c r="D13755" s="6"/>
      <c r="E13755" s="6"/>
      <c r="F13755" s="18"/>
      <c r="L13755" s="5"/>
    </row>
    <row r="13756" spans="4:12" x14ac:dyDescent="0.25">
      <c r="D13756" s="6"/>
      <c r="E13756" s="6"/>
      <c r="F13756" s="18"/>
      <c r="L13756" s="5"/>
    </row>
    <row r="13757" spans="4:12" x14ac:dyDescent="0.25">
      <c r="D13757" s="6"/>
      <c r="E13757" s="6"/>
      <c r="F13757" s="18"/>
      <c r="L13757" s="5"/>
    </row>
    <row r="13758" spans="4:12" x14ac:dyDescent="0.25">
      <c r="D13758" s="6"/>
      <c r="E13758" s="6"/>
      <c r="F13758" s="18"/>
      <c r="L13758" s="5"/>
    </row>
    <row r="13759" spans="4:12" x14ac:dyDescent="0.25">
      <c r="D13759" s="6"/>
      <c r="E13759" s="6"/>
      <c r="F13759" s="18"/>
      <c r="L13759" s="5"/>
    </row>
    <row r="13760" spans="4:12" x14ac:dyDescent="0.25">
      <c r="D13760" s="6"/>
      <c r="E13760" s="6"/>
      <c r="F13760" s="18"/>
      <c r="L13760" s="5"/>
    </row>
    <row r="13761" spans="4:12" x14ac:dyDescent="0.25">
      <c r="D13761" s="6"/>
      <c r="E13761" s="6"/>
      <c r="F13761" s="18"/>
      <c r="L13761" s="5"/>
    </row>
    <row r="13762" spans="4:12" x14ac:dyDescent="0.25">
      <c r="D13762" s="6"/>
      <c r="E13762" s="6"/>
      <c r="F13762" s="18"/>
      <c r="L13762" s="5"/>
    </row>
    <row r="13763" spans="4:12" x14ac:dyDescent="0.25">
      <c r="D13763" s="6"/>
      <c r="E13763" s="6"/>
      <c r="F13763" s="18"/>
      <c r="L13763" s="5"/>
    </row>
    <row r="13764" spans="4:12" x14ac:dyDescent="0.25">
      <c r="D13764" s="6"/>
      <c r="E13764" s="6"/>
      <c r="F13764" s="18"/>
      <c r="L13764" s="5"/>
    </row>
    <row r="13765" spans="4:12" x14ac:dyDescent="0.25">
      <c r="D13765" s="6"/>
      <c r="E13765" s="6"/>
      <c r="F13765" s="18"/>
      <c r="L13765" s="5"/>
    </row>
    <row r="13766" spans="4:12" x14ac:dyDescent="0.25">
      <c r="D13766" s="6"/>
      <c r="E13766" s="6"/>
      <c r="F13766" s="18"/>
      <c r="L13766" s="5"/>
    </row>
    <row r="13767" spans="4:12" x14ac:dyDescent="0.25">
      <c r="D13767" s="6"/>
      <c r="E13767" s="6"/>
      <c r="F13767" s="18"/>
      <c r="L13767" s="5"/>
    </row>
    <row r="13768" spans="4:12" x14ac:dyDescent="0.25">
      <c r="D13768" s="6"/>
      <c r="E13768" s="6"/>
      <c r="F13768" s="18"/>
      <c r="L13768" s="5"/>
    </row>
    <row r="13769" spans="4:12" x14ac:dyDescent="0.25">
      <c r="D13769" s="6"/>
      <c r="E13769" s="6"/>
      <c r="F13769" s="18"/>
      <c r="L13769" s="5"/>
    </row>
    <row r="13770" spans="4:12" x14ac:dyDescent="0.25">
      <c r="D13770" s="6"/>
      <c r="E13770" s="6"/>
      <c r="F13770" s="18"/>
      <c r="L13770" s="5"/>
    </row>
    <row r="13771" spans="4:12" x14ac:dyDescent="0.25">
      <c r="D13771" s="6"/>
      <c r="E13771" s="6"/>
      <c r="F13771" s="18"/>
      <c r="L13771" s="5"/>
    </row>
    <row r="13772" spans="4:12" x14ac:dyDescent="0.25">
      <c r="D13772" s="6"/>
      <c r="E13772" s="6"/>
      <c r="F13772" s="18"/>
      <c r="L13772" s="5"/>
    </row>
    <row r="13773" spans="4:12" x14ac:dyDescent="0.25">
      <c r="D13773" s="6"/>
      <c r="E13773" s="6"/>
      <c r="F13773" s="18"/>
      <c r="L13773" s="5"/>
    </row>
    <row r="13774" spans="4:12" x14ac:dyDescent="0.25">
      <c r="D13774" s="6"/>
      <c r="E13774" s="6"/>
      <c r="F13774" s="18"/>
      <c r="L13774" s="5"/>
    </row>
    <row r="13775" spans="4:12" x14ac:dyDescent="0.25">
      <c r="D13775" s="6"/>
      <c r="E13775" s="6"/>
      <c r="F13775" s="18"/>
      <c r="L13775" s="5"/>
    </row>
    <row r="13776" spans="4:12" x14ac:dyDescent="0.25">
      <c r="D13776" s="6"/>
      <c r="E13776" s="6"/>
      <c r="F13776" s="18"/>
      <c r="L13776" s="5"/>
    </row>
    <row r="13777" spans="4:12" x14ac:dyDescent="0.25">
      <c r="D13777" s="6"/>
      <c r="E13777" s="6"/>
      <c r="F13777" s="18"/>
      <c r="L13777" s="5"/>
    </row>
    <row r="13778" spans="4:12" x14ac:dyDescent="0.25">
      <c r="D13778" s="6"/>
      <c r="E13778" s="6"/>
      <c r="F13778" s="18"/>
      <c r="L13778" s="5"/>
    </row>
    <row r="13779" spans="4:12" x14ac:dyDescent="0.25">
      <c r="D13779" s="6"/>
      <c r="E13779" s="6"/>
      <c r="F13779" s="18"/>
      <c r="L13779" s="5"/>
    </row>
    <row r="13780" spans="4:12" x14ac:dyDescent="0.25">
      <c r="D13780" s="6"/>
      <c r="E13780" s="6"/>
      <c r="F13780" s="18"/>
      <c r="L13780" s="5"/>
    </row>
    <row r="13781" spans="4:12" x14ac:dyDescent="0.25">
      <c r="D13781" s="6"/>
      <c r="E13781" s="6"/>
      <c r="F13781" s="18"/>
      <c r="L13781" s="5"/>
    </row>
    <row r="13782" spans="4:12" x14ac:dyDescent="0.25">
      <c r="D13782" s="6"/>
      <c r="E13782" s="6"/>
      <c r="F13782" s="18"/>
      <c r="L13782" s="5"/>
    </row>
    <row r="13783" spans="4:12" x14ac:dyDescent="0.25">
      <c r="D13783" s="6"/>
      <c r="E13783" s="6"/>
      <c r="F13783" s="18"/>
      <c r="L13783" s="5"/>
    </row>
    <row r="13784" spans="4:12" x14ac:dyDescent="0.25">
      <c r="D13784" s="6"/>
      <c r="E13784" s="6"/>
      <c r="F13784" s="18"/>
      <c r="L13784" s="5"/>
    </row>
    <row r="13785" spans="4:12" x14ac:dyDescent="0.25">
      <c r="D13785" s="6"/>
      <c r="E13785" s="6"/>
      <c r="F13785" s="18"/>
      <c r="L13785" s="5"/>
    </row>
    <row r="13786" spans="4:12" x14ac:dyDescent="0.25">
      <c r="D13786" s="6"/>
      <c r="E13786" s="6"/>
      <c r="F13786" s="18"/>
      <c r="L13786" s="5"/>
    </row>
    <row r="13787" spans="4:12" x14ac:dyDescent="0.25">
      <c r="D13787" s="6"/>
      <c r="E13787" s="6"/>
      <c r="F13787" s="18"/>
      <c r="L13787" s="5"/>
    </row>
    <row r="13788" spans="4:12" x14ac:dyDescent="0.25">
      <c r="D13788" s="6"/>
      <c r="E13788" s="6"/>
      <c r="F13788" s="18"/>
      <c r="L13788" s="5"/>
    </row>
    <row r="13789" spans="4:12" x14ac:dyDescent="0.25">
      <c r="D13789" s="6"/>
      <c r="E13789" s="6"/>
      <c r="F13789" s="18"/>
      <c r="L13789" s="5"/>
    </row>
    <row r="13790" spans="4:12" x14ac:dyDescent="0.25">
      <c r="D13790" s="6"/>
      <c r="E13790" s="6"/>
      <c r="F13790" s="18"/>
      <c r="L13790" s="5"/>
    </row>
    <row r="13791" spans="4:12" x14ac:dyDescent="0.25">
      <c r="D13791" s="6"/>
      <c r="E13791" s="6"/>
      <c r="F13791" s="18"/>
      <c r="L13791" s="5"/>
    </row>
    <row r="13792" spans="4:12" x14ac:dyDescent="0.25">
      <c r="D13792" s="6"/>
      <c r="E13792" s="6"/>
      <c r="F13792" s="18"/>
      <c r="L13792" s="5"/>
    </row>
    <row r="13793" spans="4:12" x14ac:dyDescent="0.25">
      <c r="D13793" s="6"/>
      <c r="E13793" s="6"/>
      <c r="F13793" s="18"/>
      <c r="L13793" s="5"/>
    </row>
    <row r="13794" spans="4:12" x14ac:dyDescent="0.25">
      <c r="D13794" s="6"/>
      <c r="E13794" s="6"/>
      <c r="F13794" s="18"/>
      <c r="L13794" s="5"/>
    </row>
    <row r="13795" spans="4:12" x14ac:dyDescent="0.25">
      <c r="D13795" s="6"/>
      <c r="E13795" s="6"/>
      <c r="F13795" s="18"/>
      <c r="L13795" s="5"/>
    </row>
    <row r="13796" spans="4:12" x14ac:dyDescent="0.25">
      <c r="D13796" s="6"/>
      <c r="E13796" s="6"/>
      <c r="F13796" s="18"/>
      <c r="L13796" s="5"/>
    </row>
    <row r="13797" spans="4:12" x14ac:dyDescent="0.25">
      <c r="D13797" s="6"/>
      <c r="E13797" s="6"/>
      <c r="F13797" s="18"/>
      <c r="L13797" s="5"/>
    </row>
    <row r="13798" spans="4:12" x14ac:dyDescent="0.25">
      <c r="D13798" s="6"/>
      <c r="E13798" s="6"/>
      <c r="F13798" s="18"/>
      <c r="L13798" s="5"/>
    </row>
    <row r="13799" spans="4:12" x14ac:dyDescent="0.25">
      <c r="D13799" s="6"/>
      <c r="E13799" s="6"/>
      <c r="F13799" s="18"/>
      <c r="L13799" s="5"/>
    </row>
    <row r="13800" spans="4:12" x14ac:dyDescent="0.25">
      <c r="D13800" s="6"/>
      <c r="E13800" s="6"/>
      <c r="F13800" s="18"/>
      <c r="L13800" s="5"/>
    </row>
    <row r="13801" spans="4:12" x14ac:dyDescent="0.25">
      <c r="D13801" s="6"/>
      <c r="E13801" s="6"/>
      <c r="F13801" s="18"/>
      <c r="L13801" s="5"/>
    </row>
    <row r="13802" spans="4:12" x14ac:dyDescent="0.25">
      <c r="D13802" s="6"/>
      <c r="E13802" s="6"/>
      <c r="F13802" s="18"/>
      <c r="L13802" s="5"/>
    </row>
    <row r="13803" spans="4:12" x14ac:dyDescent="0.25">
      <c r="D13803" s="6"/>
      <c r="E13803" s="6"/>
      <c r="F13803" s="18"/>
      <c r="L13803" s="5"/>
    </row>
    <row r="13804" spans="4:12" x14ac:dyDescent="0.25">
      <c r="D13804" s="6"/>
      <c r="E13804" s="6"/>
      <c r="F13804" s="18"/>
      <c r="L13804" s="5"/>
    </row>
    <row r="13805" spans="4:12" x14ac:dyDescent="0.25">
      <c r="D13805" s="6"/>
      <c r="E13805" s="6"/>
      <c r="F13805" s="18"/>
      <c r="L13805" s="5"/>
    </row>
    <row r="13806" spans="4:12" x14ac:dyDescent="0.25">
      <c r="D13806" s="6"/>
      <c r="E13806" s="6"/>
      <c r="F13806" s="18"/>
      <c r="L13806" s="5"/>
    </row>
    <row r="13807" spans="4:12" x14ac:dyDescent="0.25">
      <c r="D13807" s="6"/>
      <c r="E13807" s="6"/>
      <c r="F13807" s="18"/>
      <c r="L13807" s="5"/>
    </row>
    <row r="13808" spans="4:12" x14ac:dyDescent="0.25">
      <c r="D13808" s="6"/>
      <c r="E13808" s="6"/>
      <c r="F13808" s="18"/>
      <c r="L13808" s="5"/>
    </row>
    <row r="13809" spans="4:12" x14ac:dyDescent="0.25">
      <c r="D13809" s="6"/>
      <c r="E13809" s="6"/>
      <c r="F13809" s="18"/>
      <c r="L13809" s="5"/>
    </row>
    <row r="13810" spans="4:12" x14ac:dyDescent="0.25">
      <c r="D13810" s="6"/>
      <c r="E13810" s="6"/>
      <c r="F13810" s="18"/>
      <c r="L13810" s="5"/>
    </row>
    <row r="13811" spans="4:12" x14ac:dyDescent="0.25">
      <c r="D13811" s="6"/>
      <c r="E13811" s="6"/>
      <c r="F13811" s="18"/>
      <c r="L13811" s="5"/>
    </row>
    <row r="13812" spans="4:12" x14ac:dyDescent="0.25">
      <c r="D13812" s="6"/>
      <c r="E13812" s="6"/>
      <c r="F13812" s="18"/>
      <c r="L13812" s="5"/>
    </row>
    <row r="13813" spans="4:12" x14ac:dyDescent="0.25">
      <c r="D13813" s="6"/>
      <c r="E13813" s="6"/>
      <c r="F13813" s="18"/>
      <c r="L13813" s="5"/>
    </row>
    <row r="13814" spans="4:12" x14ac:dyDescent="0.25">
      <c r="D13814" s="6"/>
      <c r="E13814" s="6"/>
      <c r="F13814" s="18"/>
      <c r="L13814" s="5"/>
    </row>
    <row r="13815" spans="4:12" x14ac:dyDescent="0.25">
      <c r="D13815" s="6"/>
      <c r="E13815" s="6"/>
      <c r="F13815" s="18"/>
      <c r="L13815" s="5"/>
    </row>
    <row r="13816" spans="4:12" x14ac:dyDescent="0.25">
      <c r="D13816" s="6"/>
      <c r="E13816" s="6"/>
      <c r="F13816" s="18"/>
      <c r="L13816" s="5"/>
    </row>
    <row r="13817" spans="4:12" x14ac:dyDescent="0.25">
      <c r="D13817" s="6"/>
      <c r="E13817" s="6"/>
      <c r="F13817" s="18"/>
      <c r="L13817" s="5"/>
    </row>
    <row r="13818" spans="4:12" x14ac:dyDescent="0.25">
      <c r="D13818" s="6"/>
      <c r="E13818" s="6"/>
      <c r="F13818" s="18"/>
      <c r="L13818" s="5"/>
    </row>
    <row r="13819" spans="4:12" x14ac:dyDescent="0.25">
      <c r="D13819" s="6"/>
      <c r="E13819" s="6"/>
      <c r="F13819" s="18"/>
      <c r="L13819" s="5"/>
    </row>
    <row r="13820" spans="4:12" x14ac:dyDescent="0.25">
      <c r="D13820" s="6"/>
      <c r="E13820" s="6"/>
      <c r="F13820" s="18"/>
      <c r="L13820" s="5"/>
    </row>
    <row r="13821" spans="4:12" x14ac:dyDescent="0.25">
      <c r="D13821" s="6"/>
      <c r="E13821" s="6"/>
      <c r="F13821" s="18"/>
      <c r="L13821" s="5"/>
    </row>
    <row r="13822" spans="4:12" x14ac:dyDescent="0.25">
      <c r="D13822" s="6"/>
      <c r="E13822" s="6"/>
      <c r="F13822" s="18"/>
      <c r="L13822" s="5"/>
    </row>
    <row r="13823" spans="4:12" x14ac:dyDescent="0.25">
      <c r="D13823" s="6"/>
      <c r="E13823" s="6"/>
      <c r="F13823" s="18"/>
      <c r="L13823" s="5"/>
    </row>
    <row r="13824" spans="4:12" x14ac:dyDescent="0.25">
      <c r="D13824" s="6"/>
      <c r="E13824" s="6"/>
      <c r="F13824" s="18"/>
      <c r="L13824" s="5"/>
    </row>
    <row r="13825" spans="4:12" x14ac:dyDescent="0.25">
      <c r="D13825" s="6"/>
      <c r="E13825" s="6"/>
      <c r="F13825" s="18"/>
      <c r="L13825" s="5"/>
    </row>
    <row r="13826" spans="4:12" x14ac:dyDescent="0.25">
      <c r="D13826" s="6"/>
      <c r="E13826" s="6"/>
      <c r="F13826" s="18"/>
      <c r="L13826" s="5"/>
    </row>
    <row r="13827" spans="4:12" x14ac:dyDescent="0.25">
      <c r="D13827" s="6"/>
      <c r="E13827" s="6"/>
      <c r="F13827" s="18"/>
      <c r="L13827" s="5"/>
    </row>
    <row r="13828" spans="4:12" x14ac:dyDescent="0.25">
      <c r="D13828" s="6"/>
      <c r="E13828" s="6"/>
      <c r="F13828" s="18"/>
      <c r="L13828" s="5"/>
    </row>
    <row r="13829" spans="4:12" x14ac:dyDescent="0.25">
      <c r="D13829" s="6"/>
      <c r="E13829" s="6"/>
      <c r="F13829" s="18"/>
      <c r="L13829" s="5"/>
    </row>
    <row r="13830" spans="4:12" x14ac:dyDescent="0.25">
      <c r="D13830" s="6"/>
      <c r="E13830" s="6"/>
      <c r="F13830" s="18"/>
      <c r="L13830" s="5"/>
    </row>
    <row r="13831" spans="4:12" x14ac:dyDescent="0.25">
      <c r="D13831" s="6"/>
      <c r="E13831" s="6"/>
      <c r="F13831" s="18"/>
      <c r="L13831" s="5"/>
    </row>
    <row r="13832" spans="4:12" x14ac:dyDescent="0.25">
      <c r="D13832" s="6"/>
      <c r="E13832" s="6"/>
      <c r="F13832" s="18"/>
      <c r="L13832" s="5"/>
    </row>
    <row r="13833" spans="4:12" x14ac:dyDescent="0.25">
      <c r="D13833" s="6"/>
      <c r="E13833" s="6"/>
      <c r="F13833" s="18"/>
      <c r="L13833" s="5"/>
    </row>
    <row r="13834" spans="4:12" x14ac:dyDescent="0.25">
      <c r="D13834" s="6"/>
      <c r="E13834" s="6"/>
      <c r="F13834" s="18"/>
      <c r="L13834" s="5"/>
    </row>
    <row r="13835" spans="4:12" x14ac:dyDescent="0.25">
      <c r="D13835" s="6"/>
      <c r="E13835" s="6"/>
      <c r="F13835" s="18"/>
      <c r="L13835" s="5"/>
    </row>
    <row r="13836" spans="4:12" x14ac:dyDescent="0.25">
      <c r="D13836" s="6"/>
      <c r="E13836" s="6"/>
      <c r="F13836" s="18"/>
      <c r="L13836" s="5"/>
    </row>
    <row r="13837" spans="4:12" x14ac:dyDescent="0.25">
      <c r="D13837" s="6"/>
      <c r="E13837" s="6"/>
      <c r="F13837" s="18"/>
      <c r="L13837" s="5"/>
    </row>
    <row r="13838" spans="4:12" x14ac:dyDescent="0.25">
      <c r="D13838" s="6"/>
      <c r="E13838" s="6"/>
      <c r="F13838" s="18"/>
      <c r="L13838" s="5"/>
    </row>
    <row r="13839" spans="4:12" x14ac:dyDescent="0.25">
      <c r="D13839" s="6"/>
      <c r="E13839" s="6"/>
      <c r="F13839" s="18"/>
      <c r="L13839" s="5"/>
    </row>
    <row r="13840" spans="4:12" x14ac:dyDescent="0.25">
      <c r="D13840" s="6"/>
      <c r="E13840" s="6"/>
      <c r="F13840" s="18"/>
      <c r="L13840" s="5"/>
    </row>
    <row r="13841" spans="4:12" x14ac:dyDescent="0.25">
      <c r="D13841" s="6"/>
      <c r="E13841" s="6"/>
      <c r="F13841" s="18"/>
      <c r="L13841" s="5"/>
    </row>
    <row r="13842" spans="4:12" x14ac:dyDescent="0.25">
      <c r="D13842" s="6"/>
      <c r="E13842" s="6"/>
      <c r="F13842" s="18"/>
      <c r="L13842" s="5"/>
    </row>
    <row r="13843" spans="4:12" x14ac:dyDescent="0.25">
      <c r="D13843" s="6"/>
      <c r="E13843" s="6"/>
      <c r="F13843" s="18"/>
      <c r="L13843" s="5"/>
    </row>
    <row r="13844" spans="4:12" x14ac:dyDescent="0.25">
      <c r="D13844" s="6"/>
      <c r="E13844" s="6"/>
      <c r="F13844" s="18"/>
      <c r="L13844" s="5"/>
    </row>
    <row r="13845" spans="4:12" x14ac:dyDescent="0.25">
      <c r="D13845" s="6"/>
      <c r="E13845" s="6"/>
      <c r="F13845" s="18"/>
      <c r="L13845" s="5"/>
    </row>
    <row r="13846" spans="4:12" x14ac:dyDescent="0.25">
      <c r="D13846" s="6"/>
      <c r="E13846" s="6"/>
      <c r="F13846" s="18"/>
      <c r="L13846" s="5"/>
    </row>
    <row r="13847" spans="4:12" x14ac:dyDescent="0.25">
      <c r="D13847" s="6"/>
      <c r="E13847" s="6"/>
      <c r="F13847" s="18"/>
      <c r="L13847" s="5"/>
    </row>
    <row r="13848" spans="4:12" x14ac:dyDescent="0.25">
      <c r="D13848" s="6"/>
      <c r="E13848" s="6"/>
      <c r="F13848" s="18"/>
      <c r="L13848" s="5"/>
    </row>
    <row r="13849" spans="4:12" x14ac:dyDescent="0.25">
      <c r="D13849" s="6"/>
      <c r="E13849" s="6"/>
      <c r="F13849" s="18"/>
      <c r="L13849" s="5"/>
    </row>
    <row r="13850" spans="4:12" x14ac:dyDescent="0.25">
      <c r="D13850" s="6"/>
      <c r="E13850" s="6"/>
      <c r="F13850" s="18"/>
      <c r="L13850" s="5"/>
    </row>
    <row r="13851" spans="4:12" x14ac:dyDescent="0.25">
      <c r="D13851" s="6"/>
      <c r="E13851" s="6"/>
      <c r="F13851" s="18"/>
      <c r="L13851" s="5"/>
    </row>
    <row r="13852" spans="4:12" x14ac:dyDescent="0.25">
      <c r="D13852" s="6"/>
      <c r="E13852" s="6"/>
      <c r="F13852" s="18"/>
      <c r="L13852" s="5"/>
    </row>
    <row r="13853" spans="4:12" x14ac:dyDescent="0.25">
      <c r="D13853" s="6"/>
      <c r="E13853" s="6"/>
      <c r="F13853" s="18"/>
      <c r="L13853" s="5"/>
    </row>
    <row r="13854" spans="4:12" x14ac:dyDescent="0.25">
      <c r="D13854" s="6"/>
      <c r="E13854" s="6"/>
      <c r="F13854" s="18"/>
      <c r="L13854" s="5"/>
    </row>
    <row r="13855" spans="4:12" x14ac:dyDescent="0.25">
      <c r="D13855" s="6"/>
      <c r="E13855" s="6"/>
      <c r="F13855" s="18"/>
      <c r="L13855" s="5"/>
    </row>
    <row r="13856" spans="4:12" x14ac:dyDescent="0.25">
      <c r="D13856" s="6"/>
      <c r="E13856" s="6"/>
      <c r="F13856" s="18"/>
      <c r="L13856" s="5"/>
    </row>
    <row r="13857" spans="4:12" x14ac:dyDescent="0.25">
      <c r="D13857" s="6"/>
      <c r="E13857" s="6"/>
      <c r="F13857" s="18"/>
      <c r="L13857" s="5"/>
    </row>
    <row r="13858" spans="4:12" x14ac:dyDescent="0.25">
      <c r="D13858" s="6"/>
      <c r="E13858" s="6"/>
      <c r="F13858" s="18"/>
      <c r="L13858" s="5"/>
    </row>
    <row r="13859" spans="4:12" x14ac:dyDescent="0.25">
      <c r="D13859" s="6"/>
      <c r="E13859" s="6"/>
      <c r="F13859" s="18"/>
      <c r="L13859" s="5"/>
    </row>
    <row r="13860" spans="4:12" x14ac:dyDescent="0.25">
      <c r="D13860" s="6"/>
      <c r="E13860" s="6"/>
      <c r="F13860" s="18"/>
      <c r="L13860" s="5"/>
    </row>
    <row r="13861" spans="4:12" x14ac:dyDescent="0.25">
      <c r="D13861" s="6"/>
      <c r="E13861" s="6"/>
      <c r="F13861" s="18"/>
      <c r="L13861" s="5"/>
    </row>
    <row r="13862" spans="4:12" x14ac:dyDescent="0.25">
      <c r="D13862" s="6"/>
      <c r="E13862" s="6"/>
      <c r="F13862" s="18"/>
      <c r="L13862" s="5"/>
    </row>
    <row r="13863" spans="4:12" x14ac:dyDescent="0.25">
      <c r="D13863" s="6"/>
      <c r="E13863" s="6"/>
      <c r="F13863" s="18"/>
      <c r="L13863" s="5"/>
    </row>
    <row r="13864" spans="4:12" x14ac:dyDescent="0.25">
      <c r="D13864" s="6"/>
      <c r="E13864" s="6"/>
      <c r="F13864" s="18"/>
      <c r="L13864" s="5"/>
    </row>
    <row r="13865" spans="4:12" x14ac:dyDescent="0.25">
      <c r="D13865" s="6"/>
      <c r="E13865" s="6"/>
      <c r="F13865" s="18"/>
      <c r="L13865" s="5"/>
    </row>
    <row r="13866" spans="4:12" x14ac:dyDescent="0.25">
      <c r="D13866" s="6"/>
      <c r="E13866" s="6"/>
      <c r="F13866" s="18"/>
      <c r="L13866" s="5"/>
    </row>
    <row r="13867" spans="4:12" x14ac:dyDescent="0.25">
      <c r="D13867" s="6"/>
      <c r="E13867" s="6"/>
      <c r="F13867" s="18"/>
      <c r="L13867" s="5"/>
    </row>
    <row r="13868" spans="4:12" x14ac:dyDescent="0.25">
      <c r="D13868" s="6"/>
      <c r="E13868" s="6"/>
      <c r="F13868" s="18"/>
      <c r="L13868" s="5"/>
    </row>
    <row r="13869" spans="4:12" x14ac:dyDescent="0.25">
      <c r="D13869" s="6"/>
      <c r="E13869" s="6"/>
      <c r="F13869" s="18"/>
      <c r="L13869" s="5"/>
    </row>
    <row r="13870" spans="4:12" x14ac:dyDescent="0.25">
      <c r="D13870" s="6"/>
      <c r="E13870" s="6"/>
      <c r="F13870" s="18"/>
      <c r="L13870" s="5"/>
    </row>
    <row r="13871" spans="4:12" x14ac:dyDescent="0.25">
      <c r="D13871" s="6"/>
      <c r="E13871" s="6"/>
      <c r="F13871" s="18"/>
      <c r="L13871" s="5"/>
    </row>
    <row r="13872" spans="4:12" x14ac:dyDescent="0.25">
      <c r="D13872" s="6"/>
      <c r="E13872" s="6"/>
      <c r="F13872" s="18"/>
      <c r="L13872" s="5"/>
    </row>
    <row r="13873" spans="4:12" x14ac:dyDescent="0.25">
      <c r="D13873" s="6"/>
      <c r="E13873" s="6"/>
      <c r="F13873" s="18"/>
      <c r="L13873" s="5"/>
    </row>
    <row r="13874" spans="4:12" x14ac:dyDescent="0.25">
      <c r="D13874" s="6"/>
      <c r="E13874" s="6"/>
      <c r="F13874" s="18"/>
      <c r="L13874" s="5"/>
    </row>
    <row r="13875" spans="4:12" x14ac:dyDescent="0.25">
      <c r="D13875" s="6"/>
      <c r="E13875" s="6"/>
      <c r="F13875" s="18"/>
      <c r="L13875" s="5"/>
    </row>
    <row r="13876" spans="4:12" x14ac:dyDescent="0.25">
      <c r="D13876" s="6"/>
      <c r="E13876" s="6"/>
      <c r="F13876" s="18"/>
      <c r="L13876" s="5"/>
    </row>
    <row r="13877" spans="4:12" x14ac:dyDescent="0.25">
      <c r="D13877" s="6"/>
      <c r="E13877" s="6"/>
      <c r="F13877" s="18"/>
      <c r="L13877" s="5"/>
    </row>
    <row r="13878" spans="4:12" x14ac:dyDescent="0.25">
      <c r="D13878" s="6"/>
      <c r="E13878" s="6"/>
      <c r="F13878" s="18"/>
      <c r="L13878" s="5"/>
    </row>
    <row r="13879" spans="4:12" x14ac:dyDescent="0.25">
      <c r="D13879" s="6"/>
      <c r="E13879" s="6"/>
      <c r="F13879" s="18"/>
      <c r="L13879" s="5"/>
    </row>
    <row r="13880" spans="4:12" x14ac:dyDescent="0.25">
      <c r="D13880" s="6"/>
      <c r="E13880" s="6"/>
      <c r="F13880" s="18"/>
      <c r="L13880" s="5"/>
    </row>
    <row r="13881" spans="4:12" x14ac:dyDescent="0.25">
      <c r="D13881" s="6"/>
      <c r="E13881" s="6"/>
      <c r="F13881" s="18"/>
      <c r="L13881" s="5"/>
    </row>
    <row r="13882" spans="4:12" x14ac:dyDescent="0.25">
      <c r="D13882" s="6"/>
      <c r="E13882" s="6"/>
      <c r="F13882" s="18"/>
      <c r="L13882" s="5"/>
    </row>
    <row r="13883" spans="4:12" x14ac:dyDescent="0.25">
      <c r="D13883" s="6"/>
      <c r="E13883" s="6"/>
      <c r="F13883" s="18"/>
      <c r="L13883" s="5"/>
    </row>
    <row r="13884" spans="4:12" x14ac:dyDescent="0.25">
      <c r="D13884" s="6"/>
      <c r="E13884" s="6"/>
      <c r="F13884" s="18"/>
      <c r="L13884" s="5"/>
    </row>
    <row r="13885" spans="4:12" x14ac:dyDescent="0.25">
      <c r="D13885" s="6"/>
      <c r="E13885" s="6"/>
      <c r="F13885" s="18"/>
      <c r="L13885" s="5"/>
    </row>
    <row r="13886" spans="4:12" x14ac:dyDescent="0.25">
      <c r="D13886" s="6"/>
      <c r="E13886" s="6"/>
      <c r="F13886" s="18"/>
      <c r="L13886" s="5"/>
    </row>
    <row r="13887" spans="4:12" x14ac:dyDescent="0.25">
      <c r="D13887" s="6"/>
      <c r="E13887" s="6"/>
      <c r="F13887" s="18"/>
      <c r="L13887" s="5"/>
    </row>
    <row r="13888" spans="4:12" x14ac:dyDescent="0.25">
      <c r="D13888" s="6"/>
      <c r="E13888" s="6"/>
      <c r="F13888" s="18"/>
      <c r="L13888" s="5"/>
    </row>
    <row r="13889" spans="4:12" x14ac:dyDescent="0.25">
      <c r="D13889" s="6"/>
      <c r="E13889" s="6"/>
      <c r="F13889" s="18"/>
      <c r="L13889" s="5"/>
    </row>
    <row r="13890" spans="4:12" x14ac:dyDescent="0.25">
      <c r="D13890" s="6"/>
      <c r="E13890" s="6"/>
      <c r="F13890" s="18"/>
      <c r="L13890" s="5"/>
    </row>
    <row r="13891" spans="4:12" x14ac:dyDescent="0.25">
      <c r="D13891" s="6"/>
      <c r="E13891" s="6"/>
      <c r="F13891" s="18"/>
      <c r="L13891" s="5"/>
    </row>
    <row r="13892" spans="4:12" x14ac:dyDescent="0.25">
      <c r="D13892" s="6"/>
      <c r="E13892" s="6"/>
      <c r="F13892" s="18"/>
      <c r="L13892" s="5"/>
    </row>
    <row r="13893" spans="4:12" x14ac:dyDescent="0.25">
      <c r="D13893" s="6"/>
      <c r="E13893" s="6"/>
      <c r="F13893" s="18"/>
      <c r="L13893" s="5"/>
    </row>
    <row r="13894" spans="4:12" x14ac:dyDescent="0.25">
      <c r="D13894" s="6"/>
      <c r="E13894" s="6"/>
      <c r="F13894" s="18"/>
      <c r="L13894" s="5"/>
    </row>
    <row r="13895" spans="4:12" x14ac:dyDescent="0.25">
      <c r="D13895" s="6"/>
      <c r="E13895" s="6"/>
      <c r="F13895" s="18"/>
      <c r="L13895" s="5"/>
    </row>
    <row r="13896" spans="4:12" x14ac:dyDescent="0.25">
      <c r="D13896" s="6"/>
      <c r="E13896" s="6"/>
      <c r="F13896" s="18"/>
      <c r="L13896" s="5"/>
    </row>
    <row r="13897" spans="4:12" x14ac:dyDescent="0.25">
      <c r="D13897" s="6"/>
      <c r="E13897" s="6"/>
      <c r="F13897" s="18"/>
      <c r="L13897" s="5"/>
    </row>
    <row r="13898" spans="4:12" x14ac:dyDescent="0.25">
      <c r="D13898" s="6"/>
      <c r="E13898" s="6"/>
      <c r="F13898" s="18"/>
      <c r="L13898" s="5"/>
    </row>
    <row r="13899" spans="4:12" x14ac:dyDescent="0.25">
      <c r="D13899" s="6"/>
      <c r="E13899" s="6"/>
      <c r="F13899" s="18"/>
      <c r="L13899" s="5"/>
    </row>
    <row r="13900" spans="4:12" x14ac:dyDescent="0.25">
      <c r="D13900" s="6"/>
      <c r="E13900" s="6"/>
      <c r="F13900" s="18"/>
      <c r="L13900" s="5"/>
    </row>
    <row r="13901" spans="4:12" x14ac:dyDescent="0.25">
      <c r="D13901" s="6"/>
      <c r="E13901" s="6"/>
      <c r="F13901" s="18"/>
      <c r="L13901" s="5"/>
    </row>
    <row r="13902" spans="4:12" x14ac:dyDescent="0.25">
      <c r="D13902" s="6"/>
      <c r="E13902" s="6"/>
      <c r="F13902" s="18"/>
      <c r="L13902" s="5"/>
    </row>
    <row r="13903" spans="4:12" x14ac:dyDescent="0.25">
      <c r="D13903" s="6"/>
      <c r="E13903" s="6"/>
      <c r="F13903" s="18"/>
      <c r="L13903" s="5"/>
    </row>
    <row r="13904" spans="4:12" x14ac:dyDescent="0.25">
      <c r="D13904" s="6"/>
      <c r="E13904" s="6"/>
      <c r="F13904" s="18"/>
      <c r="L13904" s="5"/>
    </row>
    <row r="13905" spans="4:12" x14ac:dyDescent="0.25">
      <c r="D13905" s="6"/>
      <c r="E13905" s="6"/>
      <c r="F13905" s="18"/>
      <c r="L13905" s="5"/>
    </row>
    <row r="13906" spans="4:12" x14ac:dyDescent="0.25">
      <c r="D13906" s="6"/>
      <c r="E13906" s="6"/>
      <c r="F13906" s="18"/>
      <c r="L13906" s="5"/>
    </row>
    <row r="13907" spans="4:12" x14ac:dyDescent="0.25">
      <c r="D13907" s="6"/>
      <c r="E13907" s="6"/>
      <c r="F13907" s="18"/>
      <c r="L13907" s="5"/>
    </row>
    <row r="13908" spans="4:12" x14ac:dyDescent="0.25">
      <c r="D13908" s="6"/>
      <c r="E13908" s="6"/>
      <c r="F13908" s="18"/>
      <c r="L13908" s="5"/>
    </row>
    <row r="13909" spans="4:12" x14ac:dyDescent="0.25">
      <c r="D13909" s="6"/>
      <c r="E13909" s="6"/>
      <c r="F13909" s="18"/>
      <c r="L13909" s="5"/>
    </row>
    <row r="13910" spans="4:12" x14ac:dyDescent="0.25">
      <c r="D13910" s="6"/>
      <c r="E13910" s="6"/>
      <c r="F13910" s="18"/>
      <c r="L13910" s="5"/>
    </row>
    <row r="13911" spans="4:12" x14ac:dyDescent="0.25">
      <c r="D13911" s="6"/>
      <c r="E13911" s="6"/>
      <c r="F13911" s="18"/>
      <c r="L13911" s="5"/>
    </row>
    <row r="13912" spans="4:12" x14ac:dyDescent="0.25">
      <c r="D13912" s="6"/>
      <c r="E13912" s="6"/>
      <c r="F13912" s="18"/>
      <c r="L13912" s="5"/>
    </row>
    <row r="13913" spans="4:12" x14ac:dyDescent="0.25">
      <c r="D13913" s="6"/>
      <c r="E13913" s="6"/>
      <c r="F13913" s="18"/>
      <c r="L13913" s="5"/>
    </row>
    <row r="13914" spans="4:12" x14ac:dyDescent="0.25">
      <c r="D13914" s="6"/>
      <c r="E13914" s="6"/>
      <c r="F13914" s="18"/>
      <c r="L13914" s="5"/>
    </row>
    <row r="13915" spans="4:12" x14ac:dyDescent="0.25">
      <c r="D13915" s="6"/>
      <c r="E13915" s="6"/>
      <c r="F13915" s="18"/>
      <c r="L13915" s="5"/>
    </row>
    <row r="13916" spans="4:12" x14ac:dyDescent="0.25">
      <c r="D13916" s="6"/>
      <c r="E13916" s="6"/>
      <c r="F13916" s="18"/>
      <c r="L13916" s="5"/>
    </row>
    <row r="13917" spans="4:12" x14ac:dyDescent="0.25">
      <c r="D13917" s="6"/>
      <c r="E13917" s="6"/>
      <c r="F13917" s="18"/>
      <c r="L13917" s="5"/>
    </row>
    <row r="13918" spans="4:12" x14ac:dyDescent="0.25">
      <c r="D13918" s="6"/>
      <c r="E13918" s="6"/>
      <c r="F13918" s="18"/>
      <c r="L13918" s="5"/>
    </row>
    <row r="13919" spans="4:12" x14ac:dyDescent="0.25">
      <c r="D13919" s="6"/>
      <c r="E13919" s="6"/>
      <c r="F13919" s="18"/>
      <c r="L13919" s="5"/>
    </row>
    <row r="13920" spans="4:12" x14ac:dyDescent="0.25">
      <c r="D13920" s="6"/>
      <c r="E13920" s="6"/>
      <c r="F13920" s="18"/>
      <c r="L13920" s="5"/>
    </row>
    <row r="13921" spans="4:12" x14ac:dyDescent="0.25">
      <c r="D13921" s="6"/>
      <c r="E13921" s="6"/>
      <c r="F13921" s="18"/>
      <c r="L13921" s="5"/>
    </row>
    <row r="13922" spans="4:12" x14ac:dyDescent="0.25">
      <c r="D13922" s="6"/>
      <c r="E13922" s="6"/>
      <c r="F13922" s="18"/>
      <c r="L13922" s="5"/>
    </row>
    <row r="13923" spans="4:12" x14ac:dyDescent="0.25">
      <c r="D13923" s="6"/>
      <c r="E13923" s="6"/>
      <c r="F13923" s="18"/>
      <c r="L13923" s="5"/>
    </row>
    <row r="13924" spans="4:12" x14ac:dyDescent="0.25">
      <c r="D13924" s="6"/>
      <c r="E13924" s="6"/>
      <c r="F13924" s="18"/>
      <c r="L13924" s="5"/>
    </row>
    <row r="13925" spans="4:12" x14ac:dyDescent="0.25">
      <c r="D13925" s="6"/>
      <c r="E13925" s="6"/>
      <c r="F13925" s="18"/>
      <c r="L13925" s="5"/>
    </row>
    <row r="13926" spans="4:12" x14ac:dyDescent="0.25">
      <c r="D13926" s="6"/>
      <c r="E13926" s="6"/>
      <c r="F13926" s="18"/>
      <c r="L13926" s="5"/>
    </row>
    <row r="13927" spans="4:12" x14ac:dyDescent="0.25">
      <c r="D13927" s="6"/>
      <c r="E13927" s="6"/>
      <c r="F13927" s="18"/>
      <c r="L13927" s="5"/>
    </row>
    <row r="13928" spans="4:12" x14ac:dyDescent="0.25">
      <c r="D13928" s="6"/>
      <c r="E13928" s="6"/>
      <c r="F13928" s="18"/>
      <c r="L13928" s="5"/>
    </row>
    <row r="13929" spans="4:12" x14ac:dyDescent="0.25">
      <c r="D13929" s="6"/>
      <c r="E13929" s="6"/>
      <c r="F13929" s="18"/>
      <c r="L13929" s="5"/>
    </row>
    <row r="13930" spans="4:12" x14ac:dyDescent="0.25">
      <c r="D13930" s="6"/>
      <c r="E13930" s="6"/>
      <c r="F13930" s="18"/>
      <c r="L13930" s="5"/>
    </row>
    <row r="13931" spans="4:12" x14ac:dyDescent="0.25">
      <c r="D13931" s="6"/>
      <c r="E13931" s="6"/>
      <c r="F13931" s="18"/>
      <c r="L13931" s="5"/>
    </row>
    <row r="13932" spans="4:12" x14ac:dyDescent="0.25">
      <c r="D13932" s="6"/>
      <c r="E13932" s="6"/>
      <c r="F13932" s="18"/>
      <c r="L13932" s="5"/>
    </row>
    <row r="13933" spans="4:12" x14ac:dyDescent="0.25">
      <c r="D13933" s="6"/>
      <c r="E13933" s="6"/>
      <c r="F13933" s="18"/>
      <c r="L13933" s="5"/>
    </row>
    <row r="13934" spans="4:12" x14ac:dyDescent="0.25">
      <c r="D13934" s="6"/>
      <c r="E13934" s="6"/>
      <c r="F13934" s="18"/>
      <c r="L13934" s="5"/>
    </row>
    <row r="13935" spans="4:12" x14ac:dyDescent="0.25">
      <c r="D13935" s="6"/>
      <c r="E13935" s="6"/>
      <c r="F13935" s="18"/>
      <c r="L13935" s="5"/>
    </row>
    <row r="13936" spans="4:12" x14ac:dyDescent="0.25">
      <c r="D13936" s="6"/>
      <c r="E13936" s="6"/>
      <c r="F13936" s="18"/>
      <c r="L13936" s="5"/>
    </row>
    <row r="13937" spans="4:12" x14ac:dyDescent="0.25">
      <c r="D13937" s="6"/>
      <c r="E13937" s="6"/>
      <c r="F13937" s="18"/>
      <c r="L13937" s="5"/>
    </row>
    <row r="13938" spans="4:12" x14ac:dyDescent="0.25">
      <c r="D13938" s="6"/>
      <c r="E13938" s="6"/>
      <c r="F13938" s="18"/>
      <c r="L13938" s="5"/>
    </row>
    <row r="13939" spans="4:12" x14ac:dyDescent="0.25">
      <c r="D13939" s="6"/>
      <c r="E13939" s="6"/>
      <c r="F13939" s="18"/>
      <c r="L13939" s="5"/>
    </row>
    <row r="13940" spans="4:12" x14ac:dyDescent="0.25">
      <c r="D13940" s="6"/>
      <c r="E13940" s="6"/>
      <c r="F13940" s="18"/>
      <c r="L13940" s="5"/>
    </row>
    <row r="13941" spans="4:12" x14ac:dyDescent="0.25">
      <c r="D13941" s="6"/>
      <c r="E13941" s="6"/>
      <c r="F13941" s="18"/>
      <c r="L13941" s="5"/>
    </row>
    <row r="13942" spans="4:12" x14ac:dyDescent="0.25">
      <c r="D13942" s="6"/>
      <c r="E13942" s="6"/>
      <c r="F13942" s="18"/>
      <c r="L13942" s="5"/>
    </row>
    <row r="13943" spans="4:12" x14ac:dyDescent="0.25">
      <c r="D13943" s="6"/>
      <c r="E13943" s="6"/>
      <c r="F13943" s="18"/>
      <c r="L13943" s="5"/>
    </row>
    <row r="13944" spans="4:12" x14ac:dyDescent="0.25">
      <c r="D13944" s="6"/>
      <c r="E13944" s="6"/>
      <c r="F13944" s="18"/>
      <c r="L13944" s="5"/>
    </row>
    <row r="13945" spans="4:12" x14ac:dyDescent="0.25">
      <c r="D13945" s="6"/>
      <c r="E13945" s="6"/>
      <c r="F13945" s="18"/>
      <c r="L13945" s="5"/>
    </row>
    <row r="13946" spans="4:12" x14ac:dyDescent="0.25">
      <c r="D13946" s="6"/>
      <c r="E13946" s="6"/>
      <c r="F13946" s="18"/>
      <c r="L13946" s="5"/>
    </row>
    <row r="13947" spans="4:12" x14ac:dyDescent="0.25">
      <c r="D13947" s="6"/>
      <c r="E13947" s="6"/>
      <c r="F13947" s="18"/>
      <c r="L13947" s="5"/>
    </row>
    <row r="13948" spans="4:12" x14ac:dyDescent="0.25">
      <c r="D13948" s="6"/>
      <c r="E13948" s="6"/>
      <c r="F13948" s="18"/>
      <c r="L13948" s="5"/>
    </row>
    <row r="13949" spans="4:12" x14ac:dyDescent="0.25">
      <c r="D13949" s="6"/>
      <c r="E13949" s="6"/>
      <c r="F13949" s="18"/>
      <c r="L13949" s="5"/>
    </row>
    <row r="13950" spans="4:12" x14ac:dyDescent="0.25">
      <c r="D13950" s="6"/>
      <c r="E13950" s="6"/>
      <c r="F13950" s="18"/>
      <c r="L13950" s="5"/>
    </row>
    <row r="13951" spans="4:12" x14ac:dyDescent="0.25">
      <c r="D13951" s="6"/>
      <c r="E13951" s="6"/>
      <c r="F13951" s="18"/>
      <c r="L13951" s="5"/>
    </row>
    <row r="13952" spans="4:12" x14ac:dyDescent="0.25">
      <c r="D13952" s="6"/>
      <c r="E13952" s="6"/>
      <c r="F13952" s="18"/>
      <c r="L13952" s="5"/>
    </row>
    <row r="13953" spans="4:12" x14ac:dyDescent="0.25">
      <c r="D13953" s="6"/>
      <c r="E13953" s="6"/>
      <c r="F13953" s="18"/>
      <c r="L13953" s="5"/>
    </row>
    <row r="13954" spans="4:12" x14ac:dyDescent="0.25">
      <c r="D13954" s="6"/>
      <c r="E13954" s="6"/>
      <c r="F13954" s="18"/>
      <c r="L13954" s="5"/>
    </row>
    <row r="13955" spans="4:12" x14ac:dyDescent="0.25">
      <c r="D13955" s="6"/>
      <c r="E13955" s="6"/>
      <c r="F13955" s="18"/>
      <c r="L13955" s="5"/>
    </row>
    <row r="13956" spans="4:12" x14ac:dyDescent="0.25">
      <c r="D13956" s="6"/>
      <c r="E13956" s="6"/>
      <c r="F13956" s="18"/>
      <c r="L13956" s="5"/>
    </row>
    <row r="13957" spans="4:12" x14ac:dyDescent="0.25">
      <c r="D13957" s="6"/>
      <c r="E13957" s="6"/>
      <c r="F13957" s="18"/>
      <c r="L13957" s="5"/>
    </row>
    <row r="13958" spans="4:12" x14ac:dyDescent="0.25">
      <c r="D13958" s="6"/>
      <c r="E13958" s="6"/>
      <c r="F13958" s="18"/>
      <c r="L13958" s="5"/>
    </row>
    <row r="13959" spans="4:12" x14ac:dyDescent="0.25">
      <c r="D13959" s="6"/>
      <c r="E13959" s="6"/>
      <c r="F13959" s="18"/>
      <c r="L13959" s="5"/>
    </row>
    <row r="13960" spans="4:12" x14ac:dyDescent="0.25">
      <c r="D13960" s="6"/>
      <c r="E13960" s="6"/>
      <c r="F13960" s="18"/>
      <c r="L13960" s="5"/>
    </row>
    <row r="13961" spans="4:12" x14ac:dyDescent="0.25">
      <c r="D13961" s="6"/>
      <c r="E13961" s="6"/>
      <c r="F13961" s="18"/>
      <c r="L13961" s="5"/>
    </row>
    <row r="13962" spans="4:12" x14ac:dyDescent="0.25">
      <c r="D13962" s="6"/>
      <c r="E13962" s="6"/>
      <c r="F13962" s="18"/>
      <c r="L13962" s="5"/>
    </row>
    <row r="13963" spans="4:12" x14ac:dyDescent="0.25">
      <c r="D13963" s="6"/>
      <c r="E13963" s="6"/>
      <c r="F13963" s="18"/>
      <c r="L13963" s="5"/>
    </row>
    <row r="13964" spans="4:12" x14ac:dyDescent="0.25">
      <c r="D13964" s="6"/>
      <c r="E13964" s="6"/>
      <c r="F13964" s="18"/>
      <c r="L13964" s="5"/>
    </row>
    <row r="13965" spans="4:12" x14ac:dyDescent="0.25">
      <c r="D13965" s="6"/>
      <c r="E13965" s="6"/>
      <c r="F13965" s="18"/>
      <c r="L13965" s="5"/>
    </row>
    <row r="13966" spans="4:12" x14ac:dyDescent="0.25">
      <c r="D13966" s="6"/>
      <c r="E13966" s="6"/>
      <c r="F13966" s="18"/>
      <c r="L13966" s="5"/>
    </row>
    <row r="13967" spans="4:12" x14ac:dyDescent="0.25">
      <c r="D13967" s="6"/>
      <c r="E13967" s="6"/>
      <c r="F13967" s="18"/>
      <c r="L13967" s="5"/>
    </row>
    <row r="13968" spans="4:12" x14ac:dyDescent="0.25">
      <c r="D13968" s="6"/>
      <c r="E13968" s="6"/>
      <c r="F13968" s="18"/>
      <c r="L13968" s="5"/>
    </row>
    <row r="13969" spans="4:12" x14ac:dyDescent="0.25">
      <c r="D13969" s="6"/>
      <c r="E13969" s="6"/>
      <c r="F13969" s="18"/>
      <c r="L13969" s="5"/>
    </row>
    <row r="13970" spans="4:12" x14ac:dyDescent="0.25">
      <c r="D13970" s="6"/>
      <c r="E13970" s="6"/>
      <c r="F13970" s="18"/>
      <c r="L13970" s="5"/>
    </row>
    <row r="13971" spans="4:12" x14ac:dyDescent="0.25">
      <c r="D13971" s="6"/>
      <c r="E13971" s="6"/>
      <c r="F13971" s="18"/>
      <c r="L13971" s="5"/>
    </row>
    <row r="13972" spans="4:12" x14ac:dyDescent="0.25">
      <c r="D13972" s="6"/>
      <c r="E13972" s="6"/>
      <c r="F13972" s="18"/>
      <c r="L13972" s="5"/>
    </row>
    <row r="13973" spans="4:12" x14ac:dyDescent="0.25">
      <c r="D13973" s="6"/>
      <c r="E13973" s="6"/>
      <c r="F13973" s="18"/>
      <c r="L13973" s="5"/>
    </row>
    <row r="13974" spans="4:12" x14ac:dyDescent="0.25">
      <c r="D13974" s="6"/>
      <c r="E13974" s="6"/>
      <c r="F13974" s="18"/>
      <c r="L13974" s="5"/>
    </row>
    <row r="13975" spans="4:12" x14ac:dyDescent="0.25">
      <c r="D13975" s="6"/>
      <c r="E13975" s="6"/>
      <c r="F13975" s="18"/>
      <c r="L13975" s="5"/>
    </row>
    <row r="13976" spans="4:12" x14ac:dyDescent="0.25">
      <c r="D13976" s="6"/>
      <c r="E13976" s="6"/>
      <c r="F13976" s="18"/>
      <c r="L13976" s="5"/>
    </row>
    <row r="13977" spans="4:12" x14ac:dyDescent="0.25">
      <c r="D13977" s="6"/>
      <c r="E13977" s="6"/>
      <c r="F13977" s="18"/>
      <c r="L13977" s="5"/>
    </row>
    <row r="13978" spans="4:12" x14ac:dyDescent="0.25">
      <c r="D13978" s="6"/>
      <c r="E13978" s="6"/>
      <c r="F13978" s="18"/>
      <c r="L13978" s="5"/>
    </row>
    <row r="13979" spans="4:12" x14ac:dyDescent="0.25">
      <c r="D13979" s="6"/>
      <c r="E13979" s="6"/>
      <c r="F13979" s="18"/>
      <c r="L13979" s="5"/>
    </row>
    <row r="13980" spans="4:12" x14ac:dyDescent="0.25">
      <c r="D13980" s="6"/>
      <c r="E13980" s="6"/>
      <c r="F13980" s="18"/>
      <c r="L13980" s="5"/>
    </row>
    <row r="13981" spans="4:12" x14ac:dyDescent="0.25">
      <c r="D13981" s="6"/>
      <c r="E13981" s="6"/>
      <c r="F13981" s="18"/>
      <c r="L13981" s="5"/>
    </row>
    <row r="13982" spans="4:12" x14ac:dyDescent="0.25">
      <c r="D13982" s="6"/>
      <c r="E13982" s="6"/>
      <c r="F13982" s="18"/>
      <c r="L13982" s="5"/>
    </row>
    <row r="13983" spans="4:12" x14ac:dyDescent="0.25">
      <c r="D13983" s="6"/>
      <c r="E13983" s="6"/>
      <c r="F13983" s="18"/>
      <c r="L13983" s="5"/>
    </row>
    <row r="13984" spans="4:12" x14ac:dyDescent="0.25">
      <c r="D13984" s="6"/>
      <c r="E13984" s="6"/>
      <c r="F13984" s="18"/>
      <c r="L13984" s="5"/>
    </row>
    <row r="13985" spans="4:12" x14ac:dyDescent="0.25">
      <c r="D13985" s="6"/>
      <c r="E13985" s="6"/>
      <c r="F13985" s="18"/>
      <c r="L13985" s="5"/>
    </row>
    <row r="13986" spans="4:12" x14ac:dyDescent="0.25">
      <c r="D13986" s="6"/>
      <c r="E13986" s="6"/>
      <c r="F13986" s="18"/>
      <c r="L13986" s="5"/>
    </row>
    <row r="13987" spans="4:12" x14ac:dyDescent="0.25">
      <c r="D13987" s="6"/>
      <c r="E13987" s="6"/>
      <c r="F13987" s="18"/>
      <c r="L13987" s="5"/>
    </row>
    <row r="13988" spans="4:12" x14ac:dyDescent="0.25">
      <c r="D13988" s="6"/>
      <c r="E13988" s="6"/>
      <c r="F13988" s="18"/>
      <c r="L13988" s="5"/>
    </row>
    <row r="13989" spans="4:12" x14ac:dyDescent="0.25">
      <c r="D13989" s="6"/>
      <c r="E13989" s="6"/>
      <c r="F13989" s="18"/>
      <c r="L13989" s="5"/>
    </row>
    <row r="13990" spans="4:12" x14ac:dyDescent="0.25">
      <c r="D13990" s="6"/>
      <c r="E13990" s="6"/>
      <c r="F13990" s="18"/>
      <c r="L13990" s="5"/>
    </row>
    <row r="13991" spans="4:12" x14ac:dyDescent="0.25">
      <c r="D13991" s="6"/>
      <c r="E13991" s="6"/>
      <c r="F13991" s="18"/>
      <c r="L13991" s="5"/>
    </row>
    <row r="13992" spans="4:12" x14ac:dyDescent="0.25">
      <c r="D13992" s="6"/>
      <c r="E13992" s="6"/>
      <c r="F13992" s="18"/>
      <c r="L13992" s="5"/>
    </row>
    <row r="13993" spans="4:12" x14ac:dyDescent="0.25">
      <c r="D13993" s="6"/>
      <c r="E13993" s="6"/>
      <c r="F13993" s="18"/>
      <c r="L13993" s="5"/>
    </row>
    <row r="13994" spans="4:12" x14ac:dyDescent="0.25">
      <c r="D13994" s="6"/>
      <c r="E13994" s="6"/>
      <c r="F13994" s="18"/>
      <c r="L13994" s="5"/>
    </row>
    <row r="13995" spans="4:12" x14ac:dyDescent="0.25">
      <c r="D13995" s="6"/>
      <c r="E13995" s="6"/>
      <c r="F13995" s="18"/>
      <c r="L13995" s="5"/>
    </row>
    <row r="13996" spans="4:12" x14ac:dyDescent="0.25">
      <c r="D13996" s="6"/>
      <c r="E13996" s="6"/>
      <c r="F13996" s="18"/>
      <c r="L13996" s="5"/>
    </row>
    <row r="13997" spans="4:12" x14ac:dyDescent="0.25">
      <c r="D13997" s="6"/>
      <c r="E13997" s="6"/>
      <c r="F13997" s="18"/>
      <c r="L13997" s="5"/>
    </row>
    <row r="13998" spans="4:12" x14ac:dyDescent="0.25">
      <c r="D13998" s="6"/>
      <c r="E13998" s="6"/>
      <c r="F13998" s="18"/>
      <c r="L13998" s="5"/>
    </row>
    <row r="13999" spans="4:12" x14ac:dyDescent="0.25">
      <c r="D13999" s="6"/>
      <c r="E13999" s="6"/>
      <c r="F13999" s="18"/>
      <c r="L13999" s="5"/>
    </row>
    <row r="14000" spans="4:12" x14ac:dyDescent="0.25">
      <c r="D14000" s="6"/>
      <c r="E14000" s="6"/>
      <c r="F14000" s="18"/>
      <c r="L14000" s="5"/>
    </row>
    <row r="14001" spans="4:12" x14ac:dyDescent="0.25">
      <c r="D14001" s="6"/>
      <c r="E14001" s="6"/>
      <c r="F14001" s="18"/>
      <c r="L14001" s="5"/>
    </row>
    <row r="14002" spans="4:12" x14ac:dyDescent="0.25">
      <c r="D14002" s="6"/>
      <c r="E14002" s="6"/>
      <c r="F14002" s="18"/>
      <c r="L14002" s="5"/>
    </row>
    <row r="14003" spans="4:12" x14ac:dyDescent="0.25">
      <c r="D14003" s="6"/>
      <c r="E14003" s="6"/>
      <c r="F14003" s="18"/>
      <c r="L14003" s="5"/>
    </row>
    <row r="14004" spans="4:12" x14ac:dyDescent="0.25">
      <c r="D14004" s="6"/>
      <c r="E14004" s="6"/>
      <c r="F14004" s="18"/>
      <c r="L14004" s="5"/>
    </row>
    <row r="14005" spans="4:12" x14ac:dyDescent="0.25">
      <c r="D14005" s="6"/>
      <c r="E14005" s="6"/>
      <c r="F14005" s="18"/>
      <c r="L14005" s="5"/>
    </row>
    <row r="14006" spans="4:12" x14ac:dyDescent="0.25">
      <c r="D14006" s="6"/>
      <c r="E14006" s="6"/>
      <c r="F14006" s="18"/>
      <c r="L14006" s="5"/>
    </row>
    <row r="14007" spans="4:12" x14ac:dyDescent="0.25">
      <c r="D14007" s="6"/>
      <c r="E14007" s="6"/>
      <c r="F14007" s="18"/>
      <c r="L14007" s="5"/>
    </row>
    <row r="14008" spans="4:12" x14ac:dyDescent="0.25">
      <c r="D14008" s="6"/>
      <c r="E14008" s="6"/>
      <c r="F14008" s="18"/>
      <c r="L14008" s="5"/>
    </row>
    <row r="14009" spans="4:12" x14ac:dyDescent="0.25">
      <c r="D14009" s="6"/>
      <c r="E14009" s="6"/>
      <c r="F14009" s="18"/>
      <c r="L14009" s="5"/>
    </row>
    <row r="14010" spans="4:12" x14ac:dyDescent="0.25">
      <c r="D14010" s="6"/>
      <c r="E14010" s="6"/>
      <c r="F14010" s="18"/>
      <c r="L14010" s="5"/>
    </row>
    <row r="14011" spans="4:12" x14ac:dyDescent="0.25">
      <c r="D14011" s="6"/>
      <c r="E14011" s="6"/>
      <c r="F14011" s="18"/>
      <c r="L14011" s="5"/>
    </row>
    <row r="14012" spans="4:12" x14ac:dyDescent="0.25">
      <c r="D14012" s="6"/>
      <c r="E14012" s="6"/>
      <c r="F14012" s="18"/>
      <c r="L14012" s="5"/>
    </row>
    <row r="14013" spans="4:12" x14ac:dyDescent="0.25">
      <c r="D14013" s="6"/>
      <c r="E14013" s="6"/>
      <c r="F14013" s="18"/>
      <c r="L14013" s="5"/>
    </row>
    <row r="14014" spans="4:12" x14ac:dyDescent="0.25">
      <c r="D14014" s="6"/>
      <c r="E14014" s="6"/>
      <c r="F14014" s="18"/>
      <c r="L14014" s="5"/>
    </row>
    <row r="14015" spans="4:12" x14ac:dyDescent="0.25">
      <c r="D14015" s="6"/>
      <c r="E14015" s="6"/>
      <c r="F14015" s="18"/>
      <c r="L14015" s="5"/>
    </row>
    <row r="14016" spans="4:12" x14ac:dyDescent="0.25">
      <c r="D14016" s="6"/>
      <c r="E14016" s="6"/>
      <c r="F14016" s="18"/>
      <c r="L14016" s="5"/>
    </row>
    <row r="14017" spans="4:12" x14ac:dyDescent="0.25">
      <c r="D14017" s="6"/>
      <c r="E14017" s="6"/>
      <c r="F14017" s="18"/>
      <c r="L14017" s="5"/>
    </row>
    <row r="14018" spans="4:12" x14ac:dyDescent="0.25">
      <c r="D14018" s="6"/>
      <c r="E14018" s="6"/>
      <c r="F14018" s="18"/>
      <c r="L14018" s="5"/>
    </row>
    <row r="14019" spans="4:12" x14ac:dyDescent="0.25">
      <c r="D14019" s="6"/>
      <c r="E14019" s="6"/>
      <c r="F14019" s="18"/>
      <c r="L14019" s="5"/>
    </row>
    <row r="14020" spans="4:12" x14ac:dyDescent="0.25">
      <c r="D14020" s="6"/>
      <c r="E14020" s="6"/>
      <c r="F14020" s="18"/>
      <c r="L14020" s="5"/>
    </row>
    <row r="14021" spans="4:12" x14ac:dyDescent="0.25">
      <c r="D14021" s="6"/>
      <c r="E14021" s="6"/>
      <c r="F14021" s="18"/>
      <c r="L14021" s="5"/>
    </row>
    <row r="14022" spans="4:12" x14ac:dyDescent="0.25">
      <c r="D14022" s="6"/>
      <c r="E14022" s="6"/>
      <c r="F14022" s="18"/>
      <c r="L14022" s="5"/>
    </row>
    <row r="14023" spans="4:12" x14ac:dyDescent="0.25">
      <c r="D14023" s="6"/>
      <c r="E14023" s="6"/>
      <c r="F14023" s="18"/>
      <c r="L14023" s="5"/>
    </row>
    <row r="14024" spans="4:12" x14ac:dyDescent="0.25">
      <c r="D14024" s="6"/>
      <c r="E14024" s="6"/>
      <c r="F14024" s="18"/>
      <c r="L14024" s="5"/>
    </row>
    <row r="14025" spans="4:12" x14ac:dyDescent="0.25">
      <c r="D14025" s="6"/>
      <c r="E14025" s="6"/>
      <c r="F14025" s="18"/>
      <c r="L14025" s="5"/>
    </row>
    <row r="14026" spans="4:12" x14ac:dyDescent="0.25">
      <c r="D14026" s="6"/>
      <c r="E14026" s="6"/>
      <c r="F14026" s="18"/>
      <c r="L14026" s="5"/>
    </row>
    <row r="14027" spans="4:12" x14ac:dyDescent="0.25">
      <c r="D14027" s="6"/>
      <c r="E14027" s="6"/>
      <c r="F14027" s="18"/>
      <c r="L14027" s="5"/>
    </row>
    <row r="14028" spans="4:12" x14ac:dyDescent="0.25">
      <c r="D14028" s="6"/>
      <c r="E14028" s="6"/>
      <c r="F14028" s="18"/>
      <c r="L14028" s="5"/>
    </row>
    <row r="14029" spans="4:12" x14ac:dyDescent="0.25">
      <c r="D14029" s="6"/>
      <c r="E14029" s="6"/>
      <c r="F14029" s="18"/>
      <c r="L14029" s="5"/>
    </row>
    <row r="14030" spans="4:12" x14ac:dyDescent="0.25">
      <c r="D14030" s="6"/>
      <c r="E14030" s="6"/>
      <c r="F14030" s="18"/>
      <c r="L14030" s="5"/>
    </row>
    <row r="14031" spans="4:12" x14ac:dyDescent="0.25">
      <c r="D14031" s="6"/>
      <c r="E14031" s="6"/>
      <c r="F14031" s="18"/>
      <c r="L14031" s="5"/>
    </row>
    <row r="14032" spans="4:12" x14ac:dyDescent="0.25">
      <c r="D14032" s="6"/>
      <c r="E14032" s="6"/>
      <c r="F14032" s="18"/>
      <c r="L14032" s="5"/>
    </row>
    <row r="14033" spans="4:12" x14ac:dyDescent="0.25">
      <c r="D14033" s="6"/>
      <c r="E14033" s="6"/>
      <c r="F14033" s="18"/>
      <c r="L14033" s="5"/>
    </row>
    <row r="14034" spans="4:12" x14ac:dyDescent="0.25">
      <c r="D14034" s="6"/>
      <c r="E14034" s="6"/>
      <c r="F14034" s="18"/>
      <c r="L14034" s="5"/>
    </row>
    <row r="14035" spans="4:12" x14ac:dyDescent="0.25">
      <c r="D14035" s="6"/>
      <c r="E14035" s="6"/>
      <c r="F14035" s="18"/>
      <c r="L14035" s="5"/>
    </row>
    <row r="14036" spans="4:12" x14ac:dyDescent="0.25">
      <c r="D14036" s="6"/>
      <c r="E14036" s="6"/>
      <c r="F14036" s="18"/>
      <c r="L14036" s="5"/>
    </row>
    <row r="14037" spans="4:12" x14ac:dyDescent="0.25">
      <c r="D14037" s="6"/>
      <c r="E14037" s="6"/>
      <c r="F14037" s="18"/>
      <c r="L14037" s="5"/>
    </row>
    <row r="14038" spans="4:12" x14ac:dyDescent="0.25">
      <c r="D14038" s="6"/>
      <c r="E14038" s="6"/>
      <c r="F14038" s="18"/>
      <c r="L14038" s="5"/>
    </row>
    <row r="14039" spans="4:12" x14ac:dyDescent="0.25">
      <c r="D14039" s="6"/>
      <c r="E14039" s="6"/>
      <c r="F14039" s="18"/>
      <c r="L14039" s="5"/>
    </row>
    <row r="14040" spans="4:12" x14ac:dyDescent="0.25">
      <c r="D14040" s="6"/>
      <c r="E14040" s="6"/>
      <c r="F14040" s="18"/>
      <c r="L14040" s="5"/>
    </row>
    <row r="14041" spans="4:12" x14ac:dyDescent="0.25">
      <c r="D14041" s="6"/>
      <c r="E14041" s="6"/>
      <c r="F14041" s="18"/>
      <c r="L14041" s="5"/>
    </row>
    <row r="14042" spans="4:12" x14ac:dyDescent="0.25">
      <c r="D14042" s="6"/>
      <c r="E14042" s="6"/>
      <c r="F14042" s="18"/>
      <c r="L14042" s="5"/>
    </row>
    <row r="14043" spans="4:12" x14ac:dyDescent="0.25">
      <c r="D14043" s="6"/>
      <c r="E14043" s="6"/>
      <c r="F14043" s="18"/>
      <c r="L14043" s="5"/>
    </row>
    <row r="14044" spans="4:12" x14ac:dyDescent="0.25">
      <c r="D14044" s="6"/>
      <c r="E14044" s="6"/>
      <c r="F14044" s="18"/>
      <c r="L14044" s="5"/>
    </row>
    <row r="14045" spans="4:12" x14ac:dyDescent="0.25">
      <c r="D14045" s="6"/>
      <c r="E14045" s="6"/>
      <c r="F14045" s="18"/>
      <c r="L14045" s="5"/>
    </row>
    <row r="14046" spans="4:12" x14ac:dyDescent="0.25">
      <c r="D14046" s="6"/>
      <c r="E14046" s="6"/>
      <c r="F14046" s="18"/>
      <c r="L14046" s="5"/>
    </row>
    <row r="14047" spans="4:12" x14ac:dyDescent="0.25">
      <c r="D14047" s="6"/>
      <c r="E14047" s="6"/>
      <c r="F14047" s="18"/>
      <c r="L14047" s="5"/>
    </row>
    <row r="14048" spans="4:12" x14ac:dyDescent="0.25">
      <c r="D14048" s="6"/>
      <c r="E14048" s="6"/>
      <c r="F14048" s="18"/>
      <c r="L14048" s="5"/>
    </row>
    <row r="14049" spans="4:12" x14ac:dyDescent="0.25">
      <c r="D14049" s="6"/>
      <c r="E14049" s="6"/>
      <c r="F14049" s="18"/>
      <c r="L14049" s="5"/>
    </row>
    <row r="14050" spans="4:12" x14ac:dyDescent="0.25">
      <c r="D14050" s="6"/>
      <c r="E14050" s="6"/>
      <c r="F14050" s="18"/>
      <c r="L14050" s="5"/>
    </row>
    <row r="14051" spans="4:12" x14ac:dyDescent="0.25">
      <c r="D14051" s="6"/>
      <c r="E14051" s="6"/>
      <c r="F14051" s="18"/>
      <c r="L14051" s="5"/>
    </row>
    <row r="14052" spans="4:12" x14ac:dyDescent="0.25">
      <c r="D14052" s="6"/>
      <c r="E14052" s="6"/>
      <c r="F14052" s="18"/>
      <c r="L14052" s="5"/>
    </row>
    <row r="14053" spans="4:12" x14ac:dyDescent="0.25">
      <c r="D14053" s="6"/>
      <c r="E14053" s="6"/>
      <c r="F14053" s="18"/>
      <c r="L14053" s="5"/>
    </row>
    <row r="14054" spans="4:12" x14ac:dyDescent="0.25">
      <c r="D14054" s="6"/>
      <c r="E14054" s="6"/>
      <c r="F14054" s="18"/>
      <c r="L14054" s="5"/>
    </row>
    <row r="14055" spans="4:12" x14ac:dyDescent="0.25">
      <c r="D14055" s="6"/>
      <c r="E14055" s="6"/>
      <c r="F14055" s="18"/>
      <c r="L14055" s="5"/>
    </row>
    <row r="14056" spans="4:12" x14ac:dyDescent="0.25">
      <c r="D14056" s="6"/>
      <c r="E14056" s="6"/>
      <c r="F14056" s="18"/>
      <c r="L14056" s="5"/>
    </row>
    <row r="14057" spans="4:12" x14ac:dyDescent="0.25">
      <c r="D14057" s="6"/>
      <c r="E14057" s="6"/>
      <c r="F14057" s="18"/>
      <c r="L14057" s="5"/>
    </row>
    <row r="14058" spans="4:12" x14ac:dyDescent="0.25">
      <c r="D14058" s="6"/>
      <c r="E14058" s="6"/>
      <c r="F14058" s="18"/>
      <c r="L14058" s="5"/>
    </row>
    <row r="14059" spans="4:12" x14ac:dyDescent="0.25">
      <c r="D14059" s="6"/>
      <c r="E14059" s="6"/>
      <c r="F14059" s="18"/>
      <c r="L14059" s="5"/>
    </row>
    <row r="14060" spans="4:12" x14ac:dyDescent="0.25">
      <c r="D14060" s="6"/>
      <c r="E14060" s="6"/>
      <c r="F14060" s="18"/>
      <c r="L14060" s="5"/>
    </row>
    <row r="14061" spans="4:12" x14ac:dyDescent="0.25">
      <c r="D14061" s="6"/>
      <c r="E14061" s="6"/>
      <c r="F14061" s="18"/>
      <c r="L14061" s="5"/>
    </row>
    <row r="14062" spans="4:12" x14ac:dyDescent="0.25">
      <c r="D14062" s="6"/>
      <c r="E14062" s="6"/>
      <c r="F14062" s="18"/>
      <c r="L14062" s="5"/>
    </row>
    <row r="14063" spans="4:12" x14ac:dyDescent="0.25">
      <c r="D14063" s="6"/>
      <c r="E14063" s="6"/>
      <c r="F14063" s="18"/>
      <c r="L14063" s="5"/>
    </row>
    <row r="14064" spans="4:12" x14ac:dyDescent="0.25">
      <c r="D14064" s="6"/>
      <c r="E14064" s="6"/>
      <c r="F14064" s="18"/>
      <c r="L14064" s="5"/>
    </row>
    <row r="14065" spans="4:12" x14ac:dyDescent="0.25">
      <c r="D14065" s="6"/>
      <c r="E14065" s="6"/>
      <c r="F14065" s="18"/>
      <c r="L14065" s="5"/>
    </row>
    <row r="14066" spans="4:12" x14ac:dyDescent="0.25">
      <c r="D14066" s="6"/>
      <c r="E14066" s="6"/>
      <c r="F14066" s="18"/>
      <c r="L14066" s="5"/>
    </row>
    <row r="14067" spans="4:12" x14ac:dyDescent="0.25">
      <c r="D14067" s="6"/>
      <c r="E14067" s="6"/>
      <c r="F14067" s="18"/>
      <c r="L14067" s="5"/>
    </row>
    <row r="14068" spans="4:12" x14ac:dyDescent="0.25">
      <c r="D14068" s="6"/>
      <c r="E14068" s="6"/>
      <c r="F14068" s="18"/>
      <c r="L14068" s="5"/>
    </row>
    <row r="14069" spans="4:12" x14ac:dyDescent="0.25">
      <c r="D14069" s="6"/>
      <c r="E14069" s="6"/>
      <c r="F14069" s="18"/>
      <c r="L14069" s="5"/>
    </row>
    <row r="14070" spans="4:12" x14ac:dyDescent="0.25">
      <c r="D14070" s="6"/>
      <c r="E14070" s="6"/>
      <c r="F14070" s="18"/>
      <c r="L14070" s="5"/>
    </row>
    <row r="14071" spans="4:12" x14ac:dyDescent="0.25">
      <c r="D14071" s="6"/>
      <c r="E14071" s="6"/>
      <c r="F14071" s="18"/>
      <c r="L14071" s="5"/>
    </row>
    <row r="14072" spans="4:12" x14ac:dyDescent="0.25">
      <c r="D14072" s="6"/>
      <c r="E14072" s="6"/>
      <c r="F14072" s="18"/>
      <c r="L14072" s="5"/>
    </row>
    <row r="14073" spans="4:12" x14ac:dyDescent="0.25">
      <c r="D14073" s="6"/>
      <c r="E14073" s="6"/>
      <c r="F14073" s="18"/>
      <c r="L14073" s="5"/>
    </row>
    <row r="14074" spans="4:12" x14ac:dyDescent="0.25">
      <c r="D14074" s="6"/>
      <c r="E14074" s="6"/>
      <c r="F14074" s="18"/>
      <c r="L14074" s="5"/>
    </row>
    <row r="14075" spans="4:12" x14ac:dyDescent="0.25">
      <c r="D14075" s="6"/>
      <c r="E14075" s="6"/>
      <c r="F14075" s="18"/>
      <c r="L14075" s="5"/>
    </row>
    <row r="14076" spans="4:12" x14ac:dyDescent="0.25">
      <c r="D14076" s="6"/>
      <c r="E14076" s="6"/>
      <c r="F14076" s="18"/>
      <c r="L14076" s="5"/>
    </row>
    <row r="14077" spans="4:12" x14ac:dyDescent="0.25">
      <c r="D14077" s="6"/>
      <c r="E14077" s="6"/>
      <c r="F14077" s="18"/>
      <c r="L14077" s="5"/>
    </row>
    <row r="14078" spans="4:12" x14ac:dyDescent="0.25">
      <c r="D14078" s="6"/>
      <c r="E14078" s="6"/>
      <c r="F14078" s="18"/>
      <c r="L14078" s="5"/>
    </row>
    <row r="14079" spans="4:12" x14ac:dyDescent="0.25">
      <c r="D14079" s="6"/>
      <c r="E14079" s="6"/>
      <c r="F14079" s="18"/>
      <c r="L14079" s="5"/>
    </row>
    <row r="14080" spans="4:12" x14ac:dyDescent="0.25">
      <c r="D14080" s="6"/>
      <c r="E14080" s="6"/>
      <c r="F14080" s="18"/>
      <c r="L14080" s="5"/>
    </row>
    <row r="14081" spans="4:12" x14ac:dyDescent="0.25">
      <c r="D14081" s="6"/>
      <c r="E14081" s="6"/>
      <c r="F14081" s="18"/>
      <c r="L14081" s="5"/>
    </row>
    <row r="14082" spans="4:12" x14ac:dyDescent="0.25">
      <c r="D14082" s="6"/>
      <c r="E14082" s="6"/>
      <c r="F14082" s="18"/>
      <c r="L14082" s="5"/>
    </row>
    <row r="14083" spans="4:12" x14ac:dyDescent="0.25">
      <c r="D14083" s="6"/>
      <c r="E14083" s="6"/>
      <c r="F14083" s="18"/>
      <c r="L14083" s="5"/>
    </row>
    <row r="14084" spans="4:12" x14ac:dyDescent="0.25">
      <c r="D14084" s="6"/>
      <c r="E14084" s="6"/>
      <c r="F14084" s="18"/>
      <c r="L14084" s="5"/>
    </row>
    <row r="14085" spans="4:12" x14ac:dyDescent="0.25">
      <c r="D14085" s="6"/>
      <c r="E14085" s="6"/>
      <c r="F14085" s="18"/>
      <c r="L14085" s="5"/>
    </row>
    <row r="14086" spans="4:12" x14ac:dyDescent="0.25">
      <c r="D14086" s="6"/>
      <c r="E14086" s="6"/>
      <c r="F14086" s="18"/>
      <c r="L14086" s="5"/>
    </row>
    <row r="14087" spans="4:12" x14ac:dyDescent="0.25">
      <c r="D14087" s="6"/>
      <c r="E14087" s="6"/>
      <c r="F14087" s="18"/>
      <c r="L14087" s="5"/>
    </row>
    <row r="14088" spans="4:12" x14ac:dyDescent="0.25">
      <c r="D14088" s="6"/>
      <c r="E14088" s="6"/>
      <c r="F14088" s="18"/>
      <c r="L14088" s="5"/>
    </row>
    <row r="14089" spans="4:12" x14ac:dyDescent="0.25">
      <c r="D14089" s="6"/>
      <c r="E14089" s="6"/>
      <c r="F14089" s="18"/>
      <c r="L14089" s="5"/>
    </row>
    <row r="14090" spans="4:12" x14ac:dyDescent="0.25">
      <c r="D14090" s="6"/>
      <c r="E14090" s="6"/>
      <c r="F14090" s="18"/>
      <c r="L14090" s="5"/>
    </row>
    <row r="14091" spans="4:12" x14ac:dyDescent="0.25">
      <c r="D14091" s="6"/>
      <c r="E14091" s="6"/>
      <c r="F14091" s="18"/>
      <c r="L14091" s="5"/>
    </row>
    <row r="14092" spans="4:12" x14ac:dyDescent="0.25">
      <c r="D14092" s="6"/>
      <c r="E14092" s="6"/>
      <c r="F14092" s="18"/>
      <c r="L14092" s="5"/>
    </row>
    <row r="14093" spans="4:12" x14ac:dyDescent="0.25">
      <c r="D14093" s="6"/>
      <c r="E14093" s="6"/>
      <c r="F14093" s="18"/>
      <c r="L14093" s="5"/>
    </row>
    <row r="14094" spans="4:12" x14ac:dyDescent="0.25">
      <c r="D14094" s="6"/>
      <c r="E14094" s="6"/>
      <c r="F14094" s="18"/>
      <c r="L14094" s="5"/>
    </row>
    <row r="14095" spans="4:12" x14ac:dyDescent="0.25">
      <c r="D14095" s="6"/>
      <c r="E14095" s="6"/>
      <c r="F14095" s="18"/>
      <c r="L14095" s="5"/>
    </row>
    <row r="14096" spans="4:12" x14ac:dyDescent="0.25">
      <c r="D14096" s="6"/>
      <c r="E14096" s="6"/>
      <c r="F14096" s="18"/>
      <c r="L14096" s="5"/>
    </row>
    <row r="14097" spans="4:12" x14ac:dyDescent="0.25">
      <c r="D14097" s="6"/>
      <c r="E14097" s="6"/>
      <c r="F14097" s="18"/>
      <c r="L14097" s="5"/>
    </row>
    <row r="14098" spans="4:12" x14ac:dyDescent="0.25">
      <c r="D14098" s="6"/>
      <c r="E14098" s="6"/>
      <c r="F14098" s="18"/>
      <c r="L14098" s="5"/>
    </row>
    <row r="14099" spans="4:12" x14ac:dyDescent="0.25">
      <c r="D14099" s="6"/>
      <c r="E14099" s="6"/>
      <c r="F14099" s="18"/>
      <c r="L14099" s="5"/>
    </row>
    <row r="14100" spans="4:12" x14ac:dyDescent="0.25">
      <c r="D14100" s="6"/>
      <c r="E14100" s="6"/>
      <c r="F14100" s="18"/>
      <c r="L14100" s="5"/>
    </row>
    <row r="14101" spans="4:12" x14ac:dyDescent="0.25">
      <c r="D14101" s="6"/>
      <c r="E14101" s="6"/>
      <c r="F14101" s="18"/>
      <c r="L14101" s="5"/>
    </row>
    <row r="14102" spans="4:12" x14ac:dyDescent="0.25">
      <c r="D14102" s="6"/>
      <c r="E14102" s="6"/>
      <c r="F14102" s="18"/>
      <c r="L14102" s="5"/>
    </row>
    <row r="14103" spans="4:12" x14ac:dyDescent="0.25">
      <c r="D14103" s="6"/>
      <c r="E14103" s="6"/>
      <c r="F14103" s="18"/>
      <c r="L14103" s="5"/>
    </row>
    <row r="14104" spans="4:12" x14ac:dyDescent="0.25">
      <c r="D14104" s="6"/>
      <c r="E14104" s="6"/>
      <c r="F14104" s="18"/>
      <c r="L14104" s="5"/>
    </row>
    <row r="14105" spans="4:12" x14ac:dyDescent="0.25">
      <c r="D14105" s="6"/>
      <c r="E14105" s="6"/>
      <c r="F14105" s="18"/>
      <c r="L14105" s="5"/>
    </row>
    <row r="14106" spans="4:12" x14ac:dyDescent="0.25">
      <c r="D14106" s="6"/>
      <c r="E14106" s="6"/>
      <c r="F14106" s="18"/>
      <c r="L14106" s="5"/>
    </row>
    <row r="14107" spans="4:12" x14ac:dyDescent="0.25">
      <c r="D14107" s="6"/>
      <c r="E14107" s="6"/>
      <c r="F14107" s="18"/>
      <c r="L14107" s="5"/>
    </row>
    <row r="14108" spans="4:12" x14ac:dyDescent="0.25">
      <c r="D14108" s="6"/>
      <c r="E14108" s="6"/>
      <c r="F14108" s="18"/>
      <c r="L14108" s="5"/>
    </row>
    <row r="14109" spans="4:12" x14ac:dyDescent="0.25">
      <c r="D14109" s="6"/>
      <c r="E14109" s="6"/>
      <c r="F14109" s="18"/>
      <c r="L14109" s="5"/>
    </row>
    <row r="14110" spans="4:12" x14ac:dyDescent="0.25">
      <c r="D14110" s="6"/>
      <c r="E14110" s="6"/>
      <c r="F14110" s="18"/>
      <c r="L14110" s="5"/>
    </row>
    <row r="14111" spans="4:12" x14ac:dyDescent="0.25">
      <c r="D14111" s="6"/>
      <c r="E14111" s="6"/>
      <c r="F14111" s="18"/>
      <c r="L14111" s="5"/>
    </row>
    <row r="14112" spans="4:12" x14ac:dyDescent="0.25">
      <c r="D14112" s="6"/>
      <c r="E14112" s="6"/>
      <c r="F14112" s="18"/>
      <c r="L14112" s="5"/>
    </row>
    <row r="14113" spans="4:12" x14ac:dyDescent="0.25">
      <c r="D14113" s="6"/>
      <c r="E14113" s="6"/>
      <c r="F14113" s="18"/>
      <c r="L14113" s="5"/>
    </row>
    <row r="14114" spans="4:12" x14ac:dyDescent="0.25">
      <c r="D14114" s="6"/>
      <c r="E14114" s="6"/>
      <c r="F14114" s="18"/>
      <c r="L14114" s="5"/>
    </row>
    <row r="14115" spans="4:12" x14ac:dyDescent="0.25">
      <c r="D14115" s="6"/>
      <c r="E14115" s="6"/>
      <c r="F14115" s="18"/>
      <c r="L14115" s="5"/>
    </row>
    <row r="14116" spans="4:12" x14ac:dyDescent="0.25">
      <c r="D14116" s="6"/>
      <c r="E14116" s="6"/>
      <c r="F14116" s="18"/>
      <c r="L14116" s="5"/>
    </row>
    <row r="14117" spans="4:12" x14ac:dyDescent="0.25">
      <c r="D14117" s="6"/>
      <c r="E14117" s="6"/>
      <c r="F14117" s="18"/>
      <c r="L14117" s="5"/>
    </row>
    <row r="14118" spans="4:12" x14ac:dyDescent="0.25">
      <c r="D14118" s="6"/>
      <c r="E14118" s="6"/>
      <c r="F14118" s="18"/>
      <c r="L14118" s="5"/>
    </row>
    <row r="14119" spans="4:12" x14ac:dyDescent="0.25">
      <c r="D14119" s="6"/>
      <c r="E14119" s="6"/>
      <c r="F14119" s="18"/>
      <c r="L14119" s="5"/>
    </row>
    <row r="14120" spans="4:12" x14ac:dyDescent="0.25">
      <c r="D14120" s="6"/>
      <c r="E14120" s="6"/>
      <c r="F14120" s="18"/>
      <c r="L14120" s="5"/>
    </row>
    <row r="14121" spans="4:12" x14ac:dyDescent="0.25">
      <c r="D14121" s="6"/>
      <c r="E14121" s="6"/>
      <c r="F14121" s="18"/>
      <c r="L14121" s="5"/>
    </row>
    <row r="14122" spans="4:12" x14ac:dyDescent="0.25">
      <c r="D14122" s="6"/>
      <c r="E14122" s="6"/>
      <c r="F14122" s="18"/>
      <c r="L14122" s="5"/>
    </row>
    <row r="14123" spans="4:12" x14ac:dyDescent="0.25">
      <c r="D14123" s="6"/>
      <c r="E14123" s="6"/>
      <c r="F14123" s="18"/>
      <c r="L14123" s="5"/>
    </row>
    <row r="14124" spans="4:12" x14ac:dyDescent="0.25">
      <c r="D14124" s="6"/>
      <c r="E14124" s="6"/>
      <c r="F14124" s="18"/>
      <c r="L14124" s="5"/>
    </row>
    <row r="14125" spans="4:12" x14ac:dyDescent="0.25">
      <c r="D14125" s="6"/>
      <c r="E14125" s="6"/>
      <c r="F14125" s="18"/>
      <c r="L14125" s="5"/>
    </row>
    <row r="14126" spans="4:12" x14ac:dyDescent="0.25">
      <c r="D14126" s="6"/>
      <c r="E14126" s="6"/>
      <c r="F14126" s="18"/>
      <c r="L14126" s="5"/>
    </row>
    <row r="14127" spans="4:12" x14ac:dyDescent="0.25">
      <c r="D14127" s="6"/>
      <c r="E14127" s="6"/>
      <c r="F14127" s="18"/>
      <c r="L14127" s="5"/>
    </row>
    <row r="14128" spans="4:12" x14ac:dyDescent="0.25">
      <c r="D14128" s="6"/>
      <c r="E14128" s="6"/>
      <c r="F14128" s="18"/>
      <c r="L14128" s="5"/>
    </row>
    <row r="14129" spans="4:12" x14ac:dyDescent="0.25">
      <c r="D14129" s="6"/>
      <c r="E14129" s="6"/>
      <c r="F14129" s="18"/>
      <c r="L14129" s="5"/>
    </row>
    <row r="14130" spans="4:12" x14ac:dyDescent="0.25">
      <c r="D14130" s="6"/>
      <c r="E14130" s="6"/>
      <c r="F14130" s="18"/>
      <c r="L14130" s="5"/>
    </row>
    <row r="14131" spans="4:12" x14ac:dyDescent="0.25">
      <c r="D14131" s="6"/>
      <c r="E14131" s="6"/>
      <c r="F14131" s="18"/>
      <c r="L14131" s="5"/>
    </row>
    <row r="14132" spans="4:12" x14ac:dyDescent="0.25">
      <c r="D14132" s="6"/>
      <c r="E14132" s="6"/>
      <c r="F14132" s="18"/>
      <c r="L14132" s="5"/>
    </row>
    <row r="14133" spans="4:12" x14ac:dyDescent="0.25">
      <c r="D14133" s="6"/>
      <c r="E14133" s="6"/>
      <c r="F14133" s="18"/>
      <c r="L14133" s="5"/>
    </row>
    <row r="14134" spans="4:12" x14ac:dyDescent="0.25">
      <c r="D14134" s="6"/>
      <c r="E14134" s="6"/>
      <c r="F14134" s="18"/>
      <c r="L14134" s="5"/>
    </row>
    <row r="14135" spans="4:12" x14ac:dyDescent="0.25">
      <c r="D14135" s="6"/>
      <c r="E14135" s="6"/>
      <c r="F14135" s="18"/>
      <c r="L14135" s="5"/>
    </row>
    <row r="14136" spans="4:12" x14ac:dyDescent="0.25">
      <c r="D14136" s="6"/>
      <c r="E14136" s="6"/>
      <c r="F14136" s="18"/>
      <c r="L14136" s="5"/>
    </row>
    <row r="14137" spans="4:12" x14ac:dyDescent="0.25">
      <c r="D14137" s="6"/>
      <c r="E14137" s="6"/>
      <c r="F14137" s="18"/>
      <c r="L14137" s="5"/>
    </row>
    <row r="14138" spans="4:12" x14ac:dyDescent="0.25">
      <c r="D14138" s="6"/>
      <c r="E14138" s="6"/>
      <c r="F14138" s="18"/>
      <c r="L14138" s="5"/>
    </row>
    <row r="14139" spans="4:12" x14ac:dyDescent="0.25">
      <c r="D14139" s="6"/>
      <c r="E14139" s="6"/>
      <c r="F14139" s="18"/>
      <c r="L14139" s="5"/>
    </row>
    <row r="14140" spans="4:12" x14ac:dyDescent="0.25">
      <c r="D14140" s="6"/>
      <c r="E14140" s="6"/>
      <c r="F14140" s="18"/>
      <c r="L14140" s="5"/>
    </row>
    <row r="14141" spans="4:12" x14ac:dyDescent="0.25">
      <c r="D14141" s="6"/>
      <c r="E14141" s="6"/>
      <c r="F14141" s="18"/>
      <c r="L14141" s="5"/>
    </row>
    <row r="14142" spans="4:12" x14ac:dyDescent="0.25">
      <c r="D14142" s="6"/>
      <c r="E14142" s="6"/>
      <c r="F14142" s="18"/>
      <c r="L14142" s="5"/>
    </row>
    <row r="14143" spans="4:12" x14ac:dyDescent="0.25">
      <c r="D14143" s="6"/>
      <c r="E14143" s="6"/>
      <c r="F14143" s="18"/>
      <c r="L14143" s="5"/>
    </row>
    <row r="14144" spans="4:12" x14ac:dyDescent="0.25">
      <c r="D14144" s="6"/>
      <c r="E14144" s="6"/>
      <c r="F14144" s="18"/>
      <c r="L14144" s="5"/>
    </row>
    <row r="14145" spans="4:12" x14ac:dyDescent="0.25">
      <c r="D14145" s="6"/>
      <c r="E14145" s="6"/>
      <c r="F14145" s="18"/>
      <c r="L14145" s="5"/>
    </row>
    <row r="14146" spans="4:12" x14ac:dyDescent="0.25">
      <c r="D14146" s="6"/>
      <c r="E14146" s="6"/>
      <c r="F14146" s="18"/>
      <c r="L14146" s="5"/>
    </row>
    <row r="14147" spans="4:12" x14ac:dyDescent="0.25">
      <c r="D14147" s="6"/>
      <c r="E14147" s="6"/>
      <c r="F14147" s="18"/>
      <c r="L14147" s="5"/>
    </row>
    <row r="14148" spans="4:12" x14ac:dyDescent="0.25">
      <c r="D14148" s="6"/>
      <c r="E14148" s="6"/>
      <c r="F14148" s="18"/>
      <c r="L14148" s="5"/>
    </row>
    <row r="14149" spans="4:12" x14ac:dyDescent="0.25">
      <c r="D14149" s="6"/>
      <c r="E14149" s="6"/>
      <c r="F14149" s="18"/>
      <c r="L14149" s="5"/>
    </row>
    <row r="14150" spans="4:12" x14ac:dyDescent="0.25">
      <c r="D14150" s="6"/>
      <c r="E14150" s="6"/>
      <c r="F14150" s="18"/>
      <c r="L14150" s="5"/>
    </row>
    <row r="14151" spans="4:12" x14ac:dyDescent="0.25">
      <c r="D14151" s="6"/>
      <c r="E14151" s="6"/>
      <c r="F14151" s="18"/>
      <c r="L14151" s="5"/>
    </row>
    <row r="14152" spans="4:12" x14ac:dyDescent="0.25">
      <c r="D14152" s="6"/>
      <c r="E14152" s="6"/>
      <c r="F14152" s="18"/>
      <c r="L14152" s="5"/>
    </row>
    <row r="14153" spans="4:12" x14ac:dyDescent="0.25">
      <c r="D14153" s="6"/>
      <c r="E14153" s="6"/>
      <c r="F14153" s="18"/>
      <c r="L14153" s="5"/>
    </row>
    <row r="14154" spans="4:12" x14ac:dyDescent="0.25">
      <c r="D14154" s="6"/>
      <c r="E14154" s="6"/>
      <c r="F14154" s="18"/>
      <c r="L14154" s="5"/>
    </row>
    <row r="14155" spans="4:12" x14ac:dyDescent="0.25">
      <c r="D14155" s="6"/>
      <c r="E14155" s="6"/>
      <c r="F14155" s="18"/>
      <c r="L14155" s="5"/>
    </row>
    <row r="14156" spans="4:12" x14ac:dyDescent="0.25">
      <c r="D14156" s="6"/>
      <c r="E14156" s="6"/>
      <c r="F14156" s="18"/>
      <c r="L14156" s="5"/>
    </row>
    <row r="14157" spans="4:12" x14ac:dyDescent="0.25">
      <c r="D14157" s="6"/>
      <c r="E14157" s="6"/>
      <c r="F14157" s="18"/>
      <c r="L14157" s="5"/>
    </row>
    <row r="14158" spans="4:12" x14ac:dyDescent="0.25">
      <c r="D14158" s="6"/>
      <c r="E14158" s="6"/>
      <c r="F14158" s="18"/>
      <c r="L14158" s="5"/>
    </row>
    <row r="14159" spans="4:12" x14ac:dyDescent="0.25">
      <c r="D14159" s="6"/>
      <c r="E14159" s="6"/>
      <c r="F14159" s="18"/>
      <c r="L14159" s="5"/>
    </row>
    <row r="14160" spans="4:12" x14ac:dyDescent="0.25">
      <c r="D14160" s="6"/>
      <c r="E14160" s="6"/>
      <c r="F14160" s="18"/>
      <c r="L14160" s="5"/>
    </row>
    <row r="14161" spans="4:12" x14ac:dyDescent="0.25">
      <c r="D14161" s="6"/>
      <c r="E14161" s="6"/>
      <c r="F14161" s="18"/>
      <c r="L14161" s="5"/>
    </row>
    <row r="14162" spans="4:12" x14ac:dyDescent="0.25">
      <c r="D14162" s="6"/>
      <c r="E14162" s="6"/>
      <c r="F14162" s="18"/>
      <c r="L14162" s="5"/>
    </row>
    <row r="14163" spans="4:12" x14ac:dyDescent="0.25">
      <c r="D14163" s="6"/>
      <c r="E14163" s="6"/>
      <c r="F14163" s="18"/>
      <c r="L14163" s="5"/>
    </row>
    <row r="14164" spans="4:12" x14ac:dyDescent="0.25">
      <c r="D14164" s="6"/>
      <c r="E14164" s="6"/>
      <c r="F14164" s="18"/>
      <c r="L14164" s="5"/>
    </row>
    <row r="14165" spans="4:12" x14ac:dyDescent="0.25">
      <c r="D14165" s="6"/>
      <c r="E14165" s="6"/>
      <c r="F14165" s="18"/>
      <c r="L14165" s="5"/>
    </row>
    <row r="14166" spans="4:12" x14ac:dyDescent="0.25">
      <c r="D14166" s="6"/>
      <c r="E14166" s="6"/>
      <c r="F14166" s="18"/>
      <c r="L14166" s="5"/>
    </row>
    <row r="14167" spans="4:12" x14ac:dyDescent="0.25">
      <c r="D14167" s="6"/>
      <c r="E14167" s="6"/>
      <c r="F14167" s="18"/>
      <c r="L14167" s="5"/>
    </row>
    <row r="14168" spans="4:12" x14ac:dyDescent="0.25">
      <c r="D14168" s="6"/>
      <c r="E14168" s="6"/>
      <c r="F14168" s="18"/>
      <c r="L14168" s="5"/>
    </row>
    <row r="14169" spans="4:12" x14ac:dyDescent="0.25">
      <c r="D14169" s="6"/>
      <c r="E14169" s="6"/>
      <c r="F14169" s="18"/>
      <c r="L14169" s="5"/>
    </row>
    <row r="14170" spans="4:12" x14ac:dyDescent="0.25">
      <c r="D14170" s="6"/>
      <c r="E14170" s="6"/>
      <c r="F14170" s="18"/>
      <c r="L14170" s="5"/>
    </row>
    <row r="14171" spans="4:12" x14ac:dyDescent="0.25">
      <c r="D14171" s="6"/>
      <c r="E14171" s="6"/>
      <c r="F14171" s="18"/>
      <c r="L14171" s="5"/>
    </row>
    <row r="14172" spans="4:12" x14ac:dyDescent="0.25">
      <c r="D14172" s="6"/>
      <c r="E14172" s="6"/>
      <c r="F14172" s="18"/>
      <c r="L14172" s="5"/>
    </row>
    <row r="14173" spans="4:12" x14ac:dyDescent="0.25">
      <c r="D14173" s="6"/>
      <c r="E14173" s="6"/>
      <c r="F14173" s="18"/>
      <c r="L14173" s="5"/>
    </row>
    <row r="14174" spans="4:12" x14ac:dyDescent="0.25">
      <c r="D14174" s="6"/>
      <c r="E14174" s="6"/>
      <c r="F14174" s="18"/>
      <c r="L14174" s="5"/>
    </row>
    <row r="14175" spans="4:12" x14ac:dyDescent="0.25">
      <c r="D14175" s="6"/>
      <c r="E14175" s="6"/>
      <c r="F14175" s="18"/>
      <c r="L14175" s="5"/>
    </row>
    <row r="14176" spans="4:12" x14ac:dyDescent="0.25">
      <c r="D14176" s="6"/>
      <c r="E14176" s="6"/>
      <c r="F14176" s="18"/>
      <c r="L14176" s="5"/>
    </row>
    <row r="14177" spans="4:12" x14ac:dyDescent="0.25">
      <c r="D14177" s="6"/>
      <c r="E14177" s="6"/>
      <c r="F14177" s="18"/>
      <c r="L14177" s="5"/>
    </row>
    <row r="14178" spans="4:12" x14ac:dyDescent="0.25">
      <c r="D14178" s="6"/>
      <c r="E14178" s="6"/>
      <c r="F14178" s="18"/>
      <c r="L14178" s="5"/>
    </row>
    <row r="14179" spans="4:12" x14ac:dyDescent="0.25">
      <c r="D14179" s="6"/>
      <c r="E14179" s="6"/>
      <c r="F14179" s="18"/>
      <c r="L14179" s="5"/>
    </row>
    <row r="14180" spans="4:12" x14ac:dyDescent="0.25">
      <c r="D14180" s="6"/>
      <c r="E14180" s="6"/>
      <c r="F14180" s="18"/>
      <c r="L14180" s="5"/>
    </row>
    <row r="14181" spans="4:12" x14ac:dyDescent="0.25">
      <c r="D14181" s="6"/>
      <c r="E14181" s="6"/>
      <c r="F14181" s="18"/>
      <c r="L14181" s="5"/>
    </row>
    <row r="14182" spans="4:12" x14ac:dyDescent="0.25">
      <c r="D14182" s="6"/>
      <c r="E14182" s="6"/>
      <c r="F14182" s="18"/>
      <c r="L14182" s="5"/>
    </row>
    <row r="14183" spans="4:12" x14ac:dyDescent="0.25">
      <c r="D14183" s="6"/>
      <c r="E14183" s="6"/>
      <c r="F14183" s="18"/>
      <c r="L14183" s="5"/>
    </row>
    <row r="14184" spans="4:12" x14ac:dyDescent="0.25">
      <c r="D14184" s="6"/>
      <c r="E14184" s="6"/>
      <c r="F14184" s="18"/>
      <c r="L14184" s="5"/>
    </row>
    <row r="14185" spans="4:12" x14ac:dyDescent="0.25">
      <c r="D14185" s="6"/>
      <c r="E14185" s="6"/>
      <c r="F14185" s="18"/>
      <c r="L14185" s="5"/>
    </row>
    <row r="14186" spans="4:12" x14ac:dyDescent="0.25">
      <c r="D14186" s="6"/>
      <c r="E14186" s="6"/>
      <c r="F14186" s="18"/>
      <c r="L14186" s="5"/>
    </row>
    <row r="14187" spans="4:12" x14ac:dyDescent="0.25">
      <c r="D14187" s="6"/>
      <c r="E14187" s="6"/>
      <c r="F14187" s="18"/>
      <c r="L14187" s="5"/>
    </row>
    <row r="14188" spans="4:12" x14ac:dyDescent="0.25">
      <c r="D14188" s="6"/>
      <c r="E14188" s="6"/>
      <c r="F14188" s="18"/>
      <c r="L14188" s="5"/>
    </row>
    <row r="14189" spans="4:12" x14ac:dyDescent="0.25">
      <c r="D14189" s="6"/>
      <c r="E14189" s="6"/>
      <c r="F14189" s="18"/>
      <c r="L14189" s="5"/>
    </row>
    <row r="14190" spans="4:12" x14ac:dyDescent="0.25">
      <c r="D14190" s="6"/>
      <c r="E14190" s="6"/>
      <c r="F14190" s="18"/>
      <c r="L14190" s="5"/>
    </row>
    <row r="14191" spans="4:12" x14ac:dyDescent="0.25">
      <c r="D14191" s="6"/>
      <c r="E14191" s="6"/>
      <c r="F14191" s="18"/>
      <c r="L14191" s="5"/>
    </row>
    <row r="14192" spans="4:12" x14ac:dyDescent="0.25">
      <c r="D14192" s="6"/>
      <c r="E14192" s="6"/>
      <c r="F14192" s="18"/>
      <c r="L14192" s="5"/>
    </row>
    <row r="14193" spans="4:12" x14ac:dyDescent="0.25">
      <c r="D14193" s="6"/>
      <c r="E14193" s="6"/>
      <c r="F14193" s="18"/>
      <c r="L14193" s="5"/>
    </row>
    <row r="14194" spans="4:12" x14ac:dyDescent="0.25">
      <c r="D14194" s="6"/>
      <c r="E14194" s="6"/>
      <c r="F14194" s="18"/>
      <c r="L14194" s="5"/>
    </row>
    <row r="14195" spans="4:12" x14ac:dyDescent="0.25">
      <c r="D14195" s="6"/>
      <c r="E14195" s="6"/>
      <c r="F14195" s="18"/>
      <c r="L14195" s="5"/>
    </row>
    <row r="14196" spans="4:12" x14ac:dyDescent="0.25">
      <c r="D14196" s="6"/>
      <c r="E14196" s="6"/>
      <c r="F14196" s="18"/>
      <c r="L14196" s="5"/>
    </row>
    <row r="14197" spans="4:12" x14ac:dyDescent="0.25">
      <c r="D14197" s="6"/>
      <c r="E14197" s="6"/>
      <c r="F14197" s="18"/>
      <c r="L14197" s="5"/>
    </row>
    <row r="14198" spans="4:12" x14ac:dyDescent="0.25">
      <c r="D14198" s="6"/>
      <c r="E14198" s="6"/>
      <c r="F14198" s="18"/>
      <c r="L14198" s="5"/>
    </row>
    <row r="14199" spans="4:12" x14ac:dyDescent="0.25">
      <c r="D14199" s="6"/>
      <c r="E14199" s="6"/>
      <c r="F14199" s="18"/>
      <c r="L14199" s="5"/>
    </row>
    <row r="14200" spans="4:12" x14ac:dyDescent="0.25">
      <c r="D14200" s="6"/>
      <c r="E14200" s="6"/>
      <c r="F14200" s="18"/>
      <c r="L14200" s="5"/>
    </row>
    <row r="14201" spans="4:12" x14ac:dyDescent="0.25">
      <c r="D14201" s="6"/>
      <c r="E14201" s="6"/>
      <c r="F14201" s="18"/>
      <c r="L14201" s="5"/>
    </row>
    <row r="14202" spans="4:12" x14ac:dyDescent="0.25">
      <c r="D14202" s="6"/>
      <c r="E14202" s="6"/>
      <c r="F14202" s="18"/>
      <c r="L14202" s="5"/>
    </row>
    <row r="14203" spans="4:12" x14ac:dyDescent="0.25">
      <c r="D14203" s="6"/>
      <c r="E14203" s="6"/>
      <c r="F14203" s="18"/>
      <c r="L14203" s="5"/>
    </row>
    <row r="14204" spans="4:12" x14ac:dyDescent="0.25">
      <c r="D14204" s="6"/>
      <c r="E14204" s="6"/>
      <c r="F14204" s="18"/>
      <c r="L14204" s="5"/>
    </row>
    <row r="14205" spans="4:12" x14ac:dyDescent="0.25">
      <c r="D14205" s="6"/>
      <c r="E14205" s="6"/>
      <c r="F14205" s="18"/>
      <c r="L14205" s="5"/>
    </row>
    <row r="14206" spans="4:12" x14ac:dyDescent="0.25">
      <c r="D14206" s="6"/>
      <c r="E14206" s="6"/>
      <c r="F14206" s="18"/>
      <c r="L14206" s="5"/>
    </row>
    <row r="14207" spans="4:12" x14ac:dyDescent="0.25">
      <c r="D14207" s="6"/>
      <c r="E14207" s="6"/>
      <c r="F14207" s="18"/>
      <c r="L14207" s="5"/>
    </row>
    <row r="14208" spans="4:12" x14ac:dyDescent="0.25">
      <c r="D14208" s="6"/>
      <c r="E14208" s="6"/>
      <c r="F14208" s="18"/>
      <c r="L14208" s="5"/>
    </row>
    <row r="14209" spans="4:12" x14ac:dyDescent="0.25">
      <c r="D14209" s="6"/>
      <c r="E14209" s="6"/>
      <c r="F14209" s="18"/>
      <c r="L14209" s="5"/>
    </row>
    <row r="14210" spans="4:12" x14ac:dyDescent="0.25">
      <c r="D14210" s="6"/>
      <c r="E14210" s="6"/>
      <c r="F14210" s="18"/>
      <c r="L14210" s="5"/>
    </row>
    <row r="14211" spans="4:12" x14ac:dyDescent="0.25">
      <c r="D14211" s="6"/>
      <c r="E14211" s="6"/>
      <c r="F14211" s="18"/>
      <c r="L14211" s="5"/>
    </row>
    <row r="14212" spans="4:12" x14ac:dyDescent="0.25">
      <c r="D14212" s="6"/>
      <c r="E14212" s="6"/>
      <c r="F14212" s="18"/>
      <c r="L14212" s="5"/>
    </row>
    <row r="14213" spans="4:12" x14ac:dyDescent="0.25">
      <c r="D14213" s="6"/>
      <c r="E14213" s="6"/>
      <c r="F14213" s="18"/>
      <c r="L14213" s="5"/>
    </row>
    <row r="14214" spans="4:12" x14ac:dyDescent="0.25">
      <c r="D14214" s="6"/>
      <c r="E14214" s="6"/>
      <c r="F14214" s="18"/>
      <c r="L14214" s="5"/>
    </row>
    <row r="14215" spans="4:12" x14ac:dyDescent="0.25">
      <c r="D14215" s="6"/>
      <c r="E14215" s="6"/>
      <c r="F14215" s="18"/>
      <c r="L14215" s="5"/>
    </row>
    <row r="14216" spans="4:12" x14ac:dyDescent="0.25">
      <c r="D14216" s="6"/>
      <c r="E14216" s="6"/>
      <c r="F14216" s="18"/>
      <c r="L14216" s="5"/>
    </row>
    <row r="14217" spans="4:12" x14ac:dyDescent="0.25">
      <c r="D14217" s="6"/>
      <c r="E14217" s="6"/>
      <c r="F14217" s="18"/>
      <c r="L14217" s="5"/>
    </row>
    <row r="14218" spans="4:12" x14ac:dyDescent="0.25">
      <c r="D14218" s="6"/>
      <c r="E14218" s="6"/>
      <c r="F14218" s="18"/>
      <c r="L14218" s="5"/>
    </row>
    <row r="14219" spans="4:12" x14ac:dyDescent="0.25">
      <c r="D14219" s="6"/>
      <c r="E14219" s="6"/>
      <c r="F14219" s="18"/>
      <c r="L14219" s="5"/>
    </row>
    <row r="14220" spans="4:12" x14ac:dyDescent="0.25">
      <c r="D14220" s="6"/>
      <c r="E14220" s="6"/>
      <c r="F14220" s="18"/>
      <c r="L14220" s="5"/>
    </row>
    <row r="14221" spans="4:12" x14ac:dyDescent="0.25">
      <c r="D14221" s="6"/>
      <c r="E14221" s="6"/>
      <c r="F14221" s="18"/>
      <c r="L14221" s="5"/>
    </row>
    <row r="14222" spans="4:12" x14ac:dyDescent="0.25">
      <c r="D14222" s="6"/>
      <c r="E14222" s="6"/>
      <c r="F14222" s="18"/>
      <c r="L14222" s="5"/>
    </row>
    <row r="14223" spans="4:12" x14ac:dyDescent="0.25">
      <c r="D14223" s="6"/>
      <c r="E14223" s="6"/>
      <c r="F14223" s="18"/>
      <c r="L14223" s="5"/>
    </row>
    <row r="14224" spans="4:12" x14ac:dyDescent="0.25">
      <c r="D14224" s="6"/>
      <c r="E14224" s="6"/>
      <c r="F14224" s="18"/>
      <c r="L14224" s="5"/>
    </row>
    <row r="14225" spans="4:12" x14ac:dyDescent="0.25">
      <c r="D14225" s="6"/>
      <c r="E14225" s="6"/>
      <c r="F14225" s="18"/>
      <c r="L14225" s="5"/>
    </row>
    <row r="14226" spans="4:12" x14ac:dyDescent="0.25">
      <c r="D14226" s="6"/>
      <c r="E14226" s="6"/>
      <c r="F14226" s="18"/>
      <c r="L14226" s="5"/>
    </row>
    <row r="14227" spans="4:12" x14ac:dyDescent="0.25">
      <c r="D14227" s="6"/>
      <c r="E14227" s="6"/>
      <c r="F14227" s="18"/>
      <c r="L14227" s="5"/>
    </row>
    <row r="14228" spans="4:12" x14ac:dyDescent="0.25">
      <c r="D14228" s="6"/>
      <c r="E14228" s="6"/>
      <c r="F14228" s="18"/>
      <c r="L14228" s="5"/>
    </row>
    <row r="14229" spans="4:12" x14ac:dyDescent="0.25">
      <c r="D14229" s="6"/>
      <c r="E14229" s="6"/>
      <c r="F14229" s="18"/>
      <c r="L14229" s="5"/>
    </row>
    <row r="14230" spans="4:12" x14ac:dyDescent="0.25">
      <c r="D14230" s="6"/>
      <c r="E14230" s="6"/>
      <c r="F14230" s="18"/>
      <c r="L14230" s="5"/>
    </row>
    <row r="14231" spans="4:12" x14ac:dyDescent="0.25">
      <c r="D14231" s="6"/>
      <c r="E14231" s="6"/>
      <c r="F14231" s="18"/>
      <c r="L14231" s="5"/>
    </row>
    <row r="14232" spans="4:12" x14ac:dyDescent="0.25">
      <c r="D14232" s="6"/>
      <c r="E14232" s="6"/>
      <c r="F14232" s="18"/>
      <c r="L14232" s="5"/>
    </row>
    <row r="14233" spans="4:12" x14ac:dyDescent="0.25">
      <c r="D14233" s="6"/>
      <c r="E14233" s="6"/>
      <c r="F14233" s="18"/>
      <c r="L14233" s="5"/>
    </row>
    <row r="14234" spans="4:12" x14ac:dyDescent="0.25">
      <c r="D14234" s="6"/>
      <c r="E14234" s="6"/>
      <c r="F14234" s="18"/>
      <c r="L14234" s="5"/>
    </row>
    <row r="14235" spans="4:12" x14ac:dyDescent="0.25">
      <c r="D14235" s="6"/>
      <c r="E14235" s="6"/>
      <c r="F14235" s="18"/>
      <c r="L14235" s="5"/>
    </row>
    <row r="14236" spans="4:12" x14ac:dyDescent="0.25">
      <c r="D14236" s="6"/>
      <c r="E14236" s="6"/>
      <c r="F14236" s="18"/>
      <c r="L14236" s="5"/>
    </row>
    <row r="14237" spans="4:12" x14ac:dyDescent="0.25">
      <c r="D14237" s="6"/>
      <c r="E14237" s="6"/>
      <c r="F14237" s="18"/>
      <c r="L14237" s="5"/>
    </row>
    <row r="14238" spans="4:12" x14ac:dyDescent="0.25">
      <c r="D14238" s="6"/>
      <c r="E14238" s="6"/>
      <c r="F14238" s="18"/>
      <c r="L14238" s="5"/>
    </row>
    <row r="14239" spans="4:12" x14ac:dyDescent="0.25">
      <c r="D14239" s="6"/>
      <c r="E14239" s="6"/>
      <c r="F14239" s="18"/>
      <c r="L14239" s="5"/>
    </row>
    <row r="14240" spans="4:12" x14ac:dyDescent="0.25">
      <c r="D14240" s="6"/>
      <c r="E14240" s="6"/>
      <c r="F14240" s="18"/>
      <c r="L14240" s="5"/>
    </row>
    <row r="14241" spans="4:12" x14ac:dyDescent="0.25">
      <c r="D14241" s="6"/>
      <c r="E14241" s="6"/>
      <c r="F14241" s="18"/>
      <c r="L14241" s="5"/>
    </row>
    <row r="14242" spans="4:12" x14ac:dyDescent="0.25">
      <c r="D14242" s="6"/>
      <c r="E14242" s="6"/>
      <c r="F14242" s="18"/>
      <c r="L14242" s="5"/>
    </row>
    <row r="14243" spans="4:12" x14ac:dyDescent="0.25">
      <c r="D14243" s="6"/>
      <c r="E14243" s="6"/>
      <c r="F14243" s="18"/>
      <c r="L14243" s="5"/>
    </row>
    <row r="14244" spans="4:12" x14ac:dyDescent="0.25">
      <c r="D14244" s="6"/>
      <c r="E14244" s="6"/>
      <c r="F14244" s="18"/>
      <c r="L14244" s="5"/>
    </row>
    <row r="14245" spans="4:12" x14ac:dyDescent="0.25">
      <c r="D14245" s="6"/>
      <c r="E14245" s="6"/>
      <c r="F14245" s="18"/>
      <c r="L14245" s="5"/>
    </row>
    <row r="14246" spans="4:12" x14ac:dyDescent="0.25">
      <c r="D14246" s="6"/>
      <c r="E14246" s="6"/>
      <c r="F14246" s="18"/>
      <c r="L14246" s="5"/>
    </row>
    <row r="14247" spans="4:12" x14ac:dyDescent="0.25">
      <c r="D14247" s="6"/>
      <c r="E14247" s="6"/>
      <c r="F14247" s="18"/>
      <c r="L14247" s="5"/>
    </row>
    <row r="14248" spans="4:12" x14ac:dyDescent="0.25">
      <c r="D14248" s="6"/>
      <c r="E14248" s="6"/>
      <c r="F14248" s="18"/>
      <c r="L14248" s="5"/>
    </row>
    <row r="14249" spans="4:12" x14ac:dyDescent="0.25">
      <c r="D14249" s="6"/>
      <c r="E14249" s="6"/>
      <c r="F14249" s="18"/>
      <c r="L14249" s="5"/>
    </row>
    <row r="14250" spans="4:12" x14ac:dyDescent="0.25">
      <c r="D14250" s="6"/>
      <c r="E14250" s="6"/>
      <c r="F14250" s="18"/>
      <c r="L14250" s="5"/>
    </row>
    <row r="14251" spans="4:12" x14ac:dyDescent="0.25">
      <c r="D14251" s="6"/>
      <c r="E14251" s="6"/>
      <c r="F14251" s="18"/>
      <c r="L14251" s="5"/>
    </row>
    <row r="14252" spans="4:12" x14ac:dyDescent="0.25">
      <c r="D14252" s="6"/>
      <c r="E14252" s="6"/>
      <c r="F14252" s="18"/>
      <c r="L14252" s="5"/>
    </row>
    <row r="14253" spans="4:12" x14ac:dyDescent="0.25">
      <c r="D14253" s="6"/>
      <c r="E14253" s="6"/>
      <c r="F14253" s="18"/>
      <c r="L14253" s="5"/>
    </row>
    <row r="14254" spans="4:12" x14ac:dyDescent="0.25">
      <c r="D14254" s="6"/>
      <c r="E14254" s="6"/>
      <c r="F14254" s="18"/>
      <c r="L14254" s="5"/>
    </row>
    <row r="14255" spans="4:12" x14ac:dyDescent="0.25">
      <c r="D14255" s="6"/>
      <c r="E14255" s="6"/>
      <c r="F14255" s="18"/>
      <c r="L14255" s="5"/>
    </row>
    <row r="14256" spans="4:12" x14ac:dyDescent="0.25">
      <c r="D14256" s="6"/>
      <c r="E14256" s="6"/>
      <c r="F14256" s="18"/>
      <c r="L14256" s="5"/>
    </row>
    <row r="14257" spans="4:12" x14ac:dyDescent="0.25">
      <c r="D14257" s="6"/>
      <c r="E14257" s="6"/>
      <c r="F14257" s="18"/>
      <c r="L14257" s="5"/>
    </row>
    <row r="14258" spans="4:12" x14ac:dyDescent="0.25">
      <c r="D14258" s="6"/>
      <c r="E14258" s="6"/>
      <c r="F14258" s="18"/>
      <c r="L14258" s="5"/>
    </row>
    <row r="14259" spans="4:12" x14ac:dyDescent="0.25">
      <c r="D14259" s="6"/>
      <c r="E14259" s="6"/>
      <c r="F14259" s="18"/>
      <c r="L14259" s="5"/>
    </row>
    <row r="14260" spans="4:12" x14ac:dyDescent="0.25">
      <c r="D14260" s="6"/>
      <c r="E14260" s="6"/>
      <c r="F14260" s="18"/>
      <c r="L14260" s="5"/>
    </row>
    <row r="14261" spans="4:12" x14ac:dyDescent="0.25">
      <c r="D14261" s="6"/>
      <c r="E14261" s="6"/>
      <c r="F14261" s="18"/>
      <c r="L14261" s="5"/>
    </row>
    <row r="14262" spans="4:12" x14ac:dyDescent="0.25">
      <c r="D14262" s="6"/>
      <c r="E14262" s="6"/>
      <c r="F14262" s="18"/>
      <c r="L14262" s="5"/>
    </row>
    <row r="14263" spans="4:12" x14ac:dyDescent="0.25">
      <c r="D14263" s="6"/>
      <c r="E14263" s="6"/>
      <c r="F14263" s="18"/>
      <c r="L14263" s="5"/>
    </row>
    <row r="14264" spans="4:12" x14ac:dyDescent="0.25">
      <c r="D14264" s="6"/>
      <c r="E14264" s="6"/>
      <c r="F14264" s="18"/>
      <c r="L14264" s="5"/>
    </row>
    <row r="14265" spans="4:12" x14ac:dyDescent="0.25">
      <c r="D14265" s="6"/>
      <c r="E14265" s="6"/>
      <c r="F14265" s="18"/>
      <c r="L14265" s="5"/>
    </row>
    <row r="14266" spans="4:12" x14ac:dyDescent="0.25">
      <c r="D14266" s="6"/>
      <c r="E14266" s="6"/>
      <c r="F14266" s="18"/>
      <c r="L14266" s="5"/>
    </row>
    <row r="14267" spans="4:12" x14ac:dyDescent="0.25">
      <c r="D14267" s="6"/>
      <c r="E14267" s="6"/>
      <c r="F14267" s="18"/>
      <c r="L14267" s="5"/>
    </row>
    <row r="14268" spans="4:12" x14ac:dyDescent="0.25">
      <c r="D14268" s="6"/>
      <c r="E14268" s="6"/>
      <c r="F14268" s="18"/>
      <c r="L14268" s="5"/>
    </row>
    <row r="14269" spans="4:12" x14ac:dyDescent="0.25">
      <c r="D14269" s="6"/>
      <c r="E14269" s="6"/>
      <c r="F14269" s="18"/>
      <c r="L14269" s="5"/>
    </row>
    <row r="14270" spans="4:12" x14ac:dyDescent="0.25">
      <c r="D14270" s="6"/>
      <c r="E14270" s="6"/>
      <c r="F14270" s="18"/>
      <c r="L14270" s="5"/>
    </row>
    <row r="14271" spans="4:12" x14ac:dyDescent="0.25">
      <c r="D14271" s="6"/>
      <c r="E14271" s="6"/>
      <c r="F14271" s="18"/>
      <c r="L14271" s="5"/>
    </row>
    <row r="14272" spans="4:12" x14ac:dyDescent="0.25">
      <c r="D14272" s="6"/>
      <c r="E14272" s="6"/>
      <c r="F14272" s="18"/>
      <c r="L14272" s="5"/>
    </row>
    <row r="14273" spans="4:12" x14ac:dyDescent="0.25">
      <c r="D14273" s="6"/>
      <c r="E14273" s="6"/>
      <c r="F14273" s="18"/>
      <c r="L14273" s="5"/>
    </row>
    <row r="14274" spans="4:12" x14ac:dyDescent="0.25">
      <c r="D14274" s="6"/>
      <c r="E14274" s="6"/>
      <c r="F14274" s="18"/>
      <c r="L14274" s="5"/>
    </row>
    <row r="14275" spans="4:12" x14ac:dyDescent="0.25">
      <c r="D14275" s="6"/>
      <c r="E14275" s="6"/>
      <c r="F14275" s="18"/>
      <c r="L14275" s="5"/>
    </row>
    <row r="14276" spans="4:12" x14ac:dyDescent="0.25">
      <c r="D14276" s="6"/>
      <c r="E14276" s="6"/>
      <c r="F14276" s="18"/>
      <c r="L14276" s="5"/>
    </row>
    <row r="14277" spans="4:12" x14ac:dyDescent="0.25">
      <c r="D14277" s="6"/>
      <c r="E14277" s="6"/>
      <c r="F14277" s="18"/>
      <c r="L14277" s="5"/>
    </row>
    <row r="14278" spans="4:12" x14ac:dyDescent="0.25">
      <c r="D14278" s="6"/>
      <c r="E14278" s="6"/>
      <c r="F14278" s="18"/>
      <c r="L14278" s="5"/>
    </row>
    <row r="14279" spans="4:12" x14ac:dyDescent="0.25">
      <c r="D14279" s="6"/>
      <c r="E14279" s="6"/>
      <c r="F14279" s="18"/>
      <c r="L14279" s="5"/>
    </row>
    <row r="14280" spans="4:12" x14ac:dyDescent="0.25">
      <c r="D14280" s="6"/>
      <c r="E14280" s="6"/>
      <c r="F14280" s="18"/>
      <c r="L14280" s="5"/>
    </row>
    <row r="14281" spans="4:12" x14ac:dyDescent="0.25">
      <c r="D14281" s="6"/>
      <c r="E14281" s="6"/>
      <c r="F14281" s="18"/>
      <c r="L14281" s="5"/>
    </row>
    <row r="14282" spans="4:12" x14ac:dyDescent="0.25">
      <c r="D14282" s="6"/>
      <c r="E14282" s="6"/>
      <c r="F14282" s="18"/>
      <c r="L14282" s="5"/>
    </row>
    <row r="14283" spans="4:12" x14ac:dyDescent="0.25">
      <c r="D14283" s="6"/>
      <c r="E14283" s="6"/>
      <c r="F14283" s="18"/>
      <c r="L14283" s="5"/>
    </row>
    <row r="14284" spans="4:12" x14ac:dyDescent="0.25">
      <c r="D14284" s="6"/>
      <c r="E14284" s="6"/>
      <c r="F14284" s="18"/>
      <c r="L14284" s="5"/>
    </row>
    <row r="14285" spans="4:12" x14ac:dyDescent="0.25">
      <c r="D14285" s="6"/>
      <c r="E14285" s="6"/>
      <c r="F14285" s="18"/>
      <c r="L14285" s="5"/>
    </row>
    <row r="14286" spans="4:12" x14ac:dyDescent="0.25">
      <c r="D14286" s="6"/>
      <c r="E14286" s="6"/>
      <c r="F14286" s="18"/>
      <c r="L14286" s="5"/>
    </row>
    <row r="14287" spans="4:12" x14ac:dyDescent="0.25">
      <c r="D14287" s="6"/>
      <c r="E14287" s="6"/>
      <c r="F14287" s="18"/>
      <c r="L14287" s="5"/>
    </row>
    <row r="14288" spans="4:12" x14ac:dyDescent="0.25">
      <c r="D14288" s="6"/>
      <c r="E14288" s="6"/>
      <c r="F14288" s="18"/>
      <c r="L14288" s="5"/>
    </row>
    <row r="14289" spans="4:12" x14ac:dyDescent="0.25">
      <c r="D14289" s="6"/>
      <c r="E14289" s="6"/>
      <c r="F14289" s="18"/>
      <c r="L14289" s="5"/>
    </row>
    <row r="14290" spans="4:12" x14ac:dyDescent="0.25">
      <c r="D14290" s="6"/>
      <c r="E14290" s="6"/>
      <c r="F14290" s="18"/>
      <c r="L14290" s="5"/>
    </row>
    <row r="14291" spans="4:12" x14ac:dyDescent="0.25">
      <c r="D14291" s="6"/>
      <c r="E14291" s="6"/>
      <c r="F14291" s="18"/>
      <c r="L14291" s="5"/>
    </row>
    <row r="14292" spans="4:12" x14ac:dyDescent="0.25">
      <c r="D14292" s="6"/>
      <c r="E14292" s="6"/>
      <c r="F14292" s="18"/>
      <c r="L14292" s="5"/>
    </row>
    <row r="14293" spans="4:12" x14ac:dyDescent="0.25">
      <c r="D14293" s="6"/>
      <c r="E14293" s="6"/>
      <c r="F14293" s="18"/>
      <c r="L14293" s="5"/>
    </row>
    <row r="14294" spans="4:12" x14ac:dyDescent="0.25">
      <c r="D14294" s="6"/>
      <c r="E14294" s="6"/>
      <c r="F14294" s="18"/>
      <c r="L14294" s="5"/>
    </row>
    <row r="14295" spans="4:12" x14ac:dyDescent="0.25">
      <c r="D14295" s="6"/>
      <c r="E14295" s="6"/>
      <c r="F14295" s="18"/>
      <c r="L14295" s="5"/>
    </row>
    <row r="14296" spans="4:12" x14ac:dyDescent="0.25">
      <c r="D14296" s="6"/>
      <c r="E14296" s="6"/>
      <c r="F14296" s="18"/>
      <c r="L14296" s="5"/>
    </row>
    <row r="14297" spans="4:12" x14ac:dyDescent="0.25">
      <c r="D14297" s="6"/>
      <c r="E14297" s="6"/>
      <c r="F14297" s="18"/>
      <c r="L14297" s="5"/>
    </row>
    <row r="14298" spans="4:12" x14ac:dyDescent="0.25">
      <c r="D14298" s="6"/>
      <c r="E14298" s="6"/>
      <c r="F14298" s="18"/>
      <c r="L14298" s="5"/>
    </row>
    <row r="14299" spans="4:12" x14ac:dyDescent="0.25">
      <c r="D14299" s="6"/>
      <c r="E14299" s="6"/>
      <c r="F14299" s="18"/>
      <c r="L14299" s="5"/>
    </row>
    <row r="14300" spans="4:12" x14ac:dyDescent="0.25">
      <c r="D14300" s="6"/>
      <c r="E14300" s="6"/>
      <c r="F14300" s="18"/>
      <c r="L14300" s="5"/>
    </row>
    <row r="14301" spans="4:12" x14ac:dyDescent="0.25">
      <c r="D14301" s="6"/>
      <c r="E14301" s="6"/>
      <c r="F14301" s="18"/>
      <c r="L14301" s="5"/>
    </row>
    <row r="14302" spans="4:12" x14ac:dyDescent="0.25">
      <c r="D14302" s="6"/>
      <c r="E14302" s="6"/>
      <c r="F14302" s="18"/>
      <c r="L14302" s="5"/>
    </row>
    <row r="14303" spans="4:12" x14ac:dyDescent="0.25">
      <c r="D14303" s="6"/>
      <c r="E14303" s="6"/>
      <c r="F14303" s="18"/>
      <c r="L14303" s="5"/>
    </row>
    <row r="14304" spans="4:12" x14ac:dyDescent="0.25">
      <c r="D14304" s="6"/>
      <c r="E14304" s="6"/>
      <c r="F14304" s="18"/>
      <c r="L14304" s="5"/>
    </row>
    <row r="14305" spans="4:12" x14ac:dyDescent="0.25">
      <c r="D14305" s="6"/>
      <c r="E14305" s="6"/>
      <c r="F14305" s="18"/>
      <c r="L14305" s="5"/>
    </row>
    <row r="14306" spans="4:12" x14ac:dyDescent="0.25">
      <c r="D14306" s="6"/>
      <c r="E14306" s="6"/>
      <c r="F14306" s="18"/>
      <c r="L14306" s="5"/>
    </row>
    <row r="14307" spans="4:12" x14ac:dyDescent="0.25">
      <c r="D14307" s="6"/>
      <c r="E14307" s="6"/>
      <c r="F14307" s="18"/>
      <c r="L14307" s="5"/>
    </row>
    <row r="14308" spans="4:12" x14ac:dyDescent="0.25">
      <c r="D14308" s="6"/>
      <c r="E14308" s="6"/>
      <c r="F14308" s="18"/>
      <c r="L14308" s="5"/>
    </row>
    <row r="14309" spans="4:12" x14ac:dyDescent="0.25">
      <c r="D14309" s="6"/>
      <c r="E14309" s="6"/>
      <c r="F14309" s="18"/>
      <c r="L14309" s="5"/>
    </row>
    <row r="14310" spans="4:12" x14ac:dyDescent="0.25">
      <c r="D14310" s="6"/>
      <c r="E14310" s="6"/>
      <c r="F14310" s="18"/>
      <c r="L14310" s="5"/>
    </row>
    <row r="14311" spans="4:12" x14ac:dyDescent="0.25">
      <c r="D14311" s="6"/>
      <c r="E14311" s="6"/>
      <c r="F14311" s="18"/>
      <c r="L14311" s="5"/>
    </row>
    <row r="14312" spans="4:12" x14ac:dyDescent="0.25">
      <c r="D14312" s="6"/>
      <c r="E14312" s="6"/>
      <c r="F14312" s="18"/>
      <c r="L14312" s="5"/>
    </row>
    <row r="14313" spans="4:12" x14ac:dyDescent="0.25">
      <c r="D14313" s="6"/>
      <c r="E14313" s="6"/>
      <c r="F14313" s="18"/>
      <c r="L14313" s="5"/>
    </row>
    <row r="14314" spans="4:12" x14ac:dyDescent="0.25">
      <c r="D14314" s="6"/>
      <c r="E14314" s="6"/>
      <c r="F14314" s="18"/>
      <c r="L14314" s="5"/>
    </row>
    <row r="14315" spans="4:12" x14ac:dyDescent="0.25">
      <c r="D14315" s="6"/>
      <c r="E14315" s="6"/>
      <c r="F14315" s="18"/>
      <c r="L14315" s="5"/>
    </row>
    <row r="14316" spans="4:12" x14ac:dyDescent="0.25">
      <c r="D14316" s="6"/>
      <c r="E14316" s="6"/>
      <c r="F14316" s="18"/>
      <c r="L14316" s="5"/>
    </row>
    <row r="14317" spans="4:12" x14ac:dyDescent="0.25">
      <c r="D14317" s="6"/>
      <c r="E14317" s="6"/>
      <c r="F14317" s="18"/>
      <c r="L14317" s="5"/>
    </row>
    <row r="14318" spans="4:12" x14ac:dyDescent="0.25">
      <c r="D14318" s="6"/>
      <c r="E14318" s="6"/>
      <c r="F14318" s="18"/>
      <c r="L14318" s="5"/>
    </row>
    <row r="14319" spans="4:12" x14ac:dyDescent="0.25">
      <c r="D14319" s="6"/>
      <c r="E14319" s="6"/>
      <c r="F14319" s="18"/>
      <c r="L14319" s="5"/>
    </row>
    <row r="14320" spans="4:12" x14ac:dyDescent="0.25">
      <c r="D14320" s="6"/>
      <c r="E14320" s="6"/>
      <c r="F14320" s="18"/>
      <c r="L14320" s="5"/>
    </row>
    <row r="14321" spans="4:12" x14ac:dyDescent="0.25">
      <c r="D14321" s="6"/>
      <c r="E14321" s="6"/>
      <c r="F14321" s="18"/>
      <c r="L14321" s="5"/>
    </row>
    <row r="14322" spans="4:12" x14ac:dyDescent="0.25">
      <c r="D14322" s="6"/>
      <c r="E14322" s="6"/>
      <c r="F14322" s="18"/>
      <c r="L14322" s="5"/>
    </row>
    <row r="14323" spans="4:12" x14ac:dyDescent="0.25">
      <c r="D14323" s="6"/>
      <c r="E14323" s="6"/>
      <c r="F14323" s="18"/>
      <c r="L14323" s="5"/>
    </row>
    <row r="14324" spans="4:12" x14ac:dyDescent="0.25">
      <c r="D14324" s="6"/>
      <c r="E14324" s="6"/>
      <c r="F14324" s="18"/>
      <c r="L14324" s="5"/>
    </row>
    <row r="14325" spans="4:12" x14ac:dyDescent="0.25">
      <c r="D14325" s="6"/>
      <c r="E14325" s="6"/>
      <c r="F14325" s="18"/>
      <c r="L14325" s="5"/>
    </row>
    <row r="14326" spans="4:12" x14ac:dyDescent="0.25">
      <c r="D14326" s="6"/>
      <c r="E14326" s="6"/>
      <c r="F14326" s="18"/>
      <c r="L14326" s="5"/>
    </row>
    <row r="14327" spans="4:12" x14ac:dyDescent="0.25">
      <c r="D14327" s="6"/>
      <c r="E14327" s="6"/>
      <c r="F14327" s="18"/>
      <c r="L14327" s="5"/>
    </row>
    <row r="14328" spans="4:12" x14ac:dyDescent="0.25">
      <c r="D14328" s="6"/>
      <c r="E14328" s="6"/>
      <c r="F14328" s="18"/>
      <c r="L14328" s="5"/>
    </row>
    <row r="14329" spans="4:12" x14ac:dyDescent="0.25">
      <c r="D14329" s="6"/>
      <c r="E14329" s="6"/>
      <c r="F14329" s="18"/>
      <c r="L14329" s="5"/>
    </row>
    <row r="14330" spans="4:12" x14ac:dyDescent="0.25">
      <c r="D14330" s="6"/>
      <c r="E14330" s="6"/>
      <c r="F14330" s="18"/>
      <c r="L14330" s="5"/>
    </row>
    <row r="14331" spans="4:12" x14ac:dyDescent="0.25">
      <c r="D14331" s="6"/>
      <c r="E14331" s="6"/>
      <c r="F14331" s="18"/>
      <c r="L14331" s="5"/>
    </row>
    <row r="14332" spans="4:12" x14ac:dyDescent="0.25">
      <c r="D14332" s="6"/>
      <c r="E14332" s="6"/>
      <c r="F14332" s="18"/>
      <c r="L14332" s="5"/>
    </row>
    <row r="14333" spans="4:12" x14ac:dyDescent="0.25">
      <c r="D14333" s="6"/>
      <c r="E14333" s="6"/>
      <c r="F14333" s="18"/>
      <c r="L14333" s="5"/>
    </row>
    <row r="14334" spans="4:12" x14ac:dyDescent="0.25">
      <c r="D14334" s="6"/>
      <c r="E14334" s="6"/>
      <c r="F14334" s="18"/>
      <c r="L14334" s="5"/>
    </row>
    <row r="14335" spans="4:12" x14ac:dyDescent="0.25">
      <c r="D14335" s="6"/>
      <c r="E14335" s="6"/>
      <c r="F14335" s="18"/>
      <c r="L14335" s="5"/>
    </row>
    <row r="14336" spans="4:12" x14ac:dyDescent="0.25">
      <c r="D14336" s="6"/>
      <c r="E14336" s="6"/>
      <c r="F14336" s="18"/>
      <c r="L14336" s="5"/>
    </row>
    <row r="14337" spans="4:12" x14ac:dyDescent="0.25">
      <c r="D14337" s="6"/>
      <c r="E14337" s="6"/>
      <c r="F14337" s="18"/>
      <c r="L14337" s="5"/>
    </row>
    <row r="14338" spans="4:12" x14ac:dyDescent="0.25">
      <c r="D14338" s="6"/>
      <c r="E14338" s="6"/>
      <c r="F14338" s="18"/>
      <c r="L14338" s="5"/>
    </row>
    <row r="14339" spans="4:12" x14ac:dyDescent="0.25">
      <c r="D14339" s="6"/>
      <c r="E14339" s="6"/>
      <c r="F14339" s="18"/>
      <c r="L14339" s="5"/>
    </row>
    <row r="14340" spans="4:12" x14ac:dyDescent="0.25">
      <c r="D14340" s="6"/>
      <c r="E14340" s="6"/>
      <c r="F14340" s="18"/>
      <c r="L14340" s="5"/>
    </row>
    <row r="14341" spans="4:12" x14ac:dyDescent="0.25">
      <c r="D14341" s="6"/>
      <c r="E14341" s="6"/>
      <c r="F14341" s="18"/>
      <c r="L14341" s="5"/>
    </row>
    <row r="14342" spans="4:12" x14ac:dyDescent="0.25">
      <c r="D14342" s="6"/>
      <c r="E14342" s="6"/>
      <c r="F14342" s="18"/>
      <c r="L14342" s="5"/>
    </row>
    <row r="14343" spans="4:12" x14ac:dyDescent="0.25">
      <c r="D14343" s="6"/>
      <c r="E14343" s="6"/>
      <c r="F14343" s="18"/>
      <c r="L14343" s="5"/>
    </row>
    <row r="14344" spans="4:12" x14ac:dyDescent="0.25">
      <c r="D14344" s="6"/>
      <c r="E14344" s="6"/>
      <c r="F14344" s="18"/>
      <c r="L14344" s="5"/>
    </row>
    <row r="14345" spans="4:12" x14ac:dyDescent="0.25">
      <c r="D14345" s="6"/>
      <c r="E14345" s="6"/>
      <c r="F14345" s="18"/>
      <c r="L14345" s="5"/>
    </row>
    <row r="14346" spans="4:12" x14ac:dyDescent="0.25">
      <c r="D14346" s="6"/>
      <c r="E14346" s="6"/>
      <c r="F14346" s="18"/>
      <c r="L14346" s="5"/>
    </row>
    <row r="14347" spans="4:12" x14ac:dyDescent="0.25">
      <c r="D14347" s="6"/>
      <c r="E14347" s="6"/>
      <c r="F14347" s="18"/>
      <c r="L14347" s="5"/>
    </row>
    <row r="14348" spans="4:12" x14ac:dyDescent="0.25">
      <c r="D14348" s="6"/>
      <c r="E14348" s="6"/>
      <c r="F14348" s="18"/>
      <c r="L14348" s="5"/>
    </row>
    <row r="14349" spans="4:12" x14ac:dyDescent="0.25">
      <c r="D14349" s="6"/>
      <c r="E14349" s="6"/>
      <c r="F14349" s="18"/>
      <c r="L14349" s="5"/>
    </row>
    <row r="14350" spans="4:12" x14ac:dyDescent="0.25">
      <c r="D14350" s="6"/>
      <c r="E14350" s="6"/>
      <c r="F14350" s="18"/>
      <c r="L14350" s="5"/>
    </row>
    <row r="14351" spans="4:12" x14ac:dyDescent="0.25">
      <c r="D14351" s="6"/>
      <c r="E14351" s="6"/>
      <c r="F14351" s="18"/>
      <c r="L14351" s="5"/>
    </row>
    <row r="14352" spans="4:12" x14ac:dyDescent="0.25">
      <c r="D14352" s="6"/>
      <c r="E14352" s="6"/>
      <c r="F14352" s="18"/>
      <c r="L14352" s="5"/>
    </row>
    <row r="14353" spans="4:12" x14ac:dyDescent="0.25">
      <c r="D14353" s="6"/>
      <c r="E14353" s="6"/>
      <c r="F14353" s="18"/>
      <c r="L14353" s="5"/>
    </row>
    <row r="14354" spans="4:12" x14ac:dyDescent="0.25">
      <c r="D14354" s="6"/>
      <c r="E14354" s="6"/>
      <c r="F14354" s="18"/>
      <c r="L14354" s="5"/>
    </row>
    <row r="14355" spans="4:12" x14ac:dyDescent="0.25">
      <c r="D14355" s="6"/>
      <c r="E14355" s="6"/>
      <c r="F14355" s="18"/>
      <c r="L14355" s="5"/>
    </row>
    <row r="14356" spans="4:12" x14ac:dyDescent="0.25">
      <c r="D14356" s="6"/>
      <c r="E14356" s="6"/>
      <c r="F14356" s="18"/>
      <c r="L14356" s="5"/>
    </row>
    <row r="14357" spans="4:12" x14ac:dyDescent="0.25">
      <c r="D14357" s="6"/>
      <c r="E14357" s="6"/>
      <c r="F14357" s="18"/>
      <c r="L14357" s="5"/>
    </row>
    <row r="14358" spans="4:12" x14ac:dyDescent="0.25">
      <c r="D14358" s="6"/>
      <c r="E14358" s="6"/>
      <c r="F14358" s="18"/>
      <c r="L14358" s="5"/>
    </row>
    <row r="14359" spans="4:12" x14ac:dyDescent="0.25">
      <c r="D14359" s="6"/>
      <c r="E14359" s="6"/>
      <c r="F14359" s="18"/>
      <c r="L14359" s="5"/>
    </row>
    <row r="14360" spans="4:12" x14ac:dyDescent="0.25">
      <c r="D14360" s="6"/>
      <c r="E14360" s="6"/>
      <c r="F14360" s="18"/>
      <c r="L14360" s="5"/>
    </row>
    <row r="14361" spans="4:12" x14ac:dyDescent="0.25">
      <c r="D14361" s="6"/>
      <c r="E14361" s="6"/>
      <c r="F14361" s="18"/>
      <c r="L14361" s="5"/>
    </row>
    <row r="14362" spans="4:12" x14ac:dyDescent="0.25">
      <c r="D14362" s="6"/>
      <c r="E14362" s="6"/>
      <c r="F14362" s="18"/>
      <c r="L14362" s="5"/>
    </row>
    <row r="14363" spans="4:12" x14ac:dyDescent="0.25">
      <c r="D14363" s="6"/>
      <c r="E14363" s="6"/>
      <c r="F14363" s="18"/>
      <c r="L14363" s="5"/>
    </row>
    <row r="14364" spans="4:12" x14ac:dyDescent="0.25">
      <c r="D14364" s="6"/>
      <c r="E14364" s="6"/>
      <c r="F14364" s="18"/>
      <c r="L14364" s="5"/>
    </row>
    <row r="14365" spans="4:12" x14ac:dyDescent="0.25">
      <c r="D14365" s="6"/>
      <c r="E14365" s="6"/>
      <c r="F14365" s="18"/>
      <c r="L14365" s="5"/>
    </row>
    <row r="14366" spans="4:12" x14ac:dyDescent="0.25">
      <c r="D14366" s="6"/>
      <c r="E14366" s="6"/>
      <c r="F14366" s="18"/>
      <c r="L14366" s="5"/>
    </row>
    <row r="14367" spans="4:12" x14ac:dyDescent="0.25">
      <c r="D14367" s="6"/>
      <c r="E14367" s="6"/>
      <c r="F14367" s="18"/>
      <c r="L14367" s="5"/>
    </row>
    <row r="14368" spans="4:12" x14ac:dyDescent="0.25">
      <c r="D14368" s="6"/>
      <c r="E14368" s="6"/>
      <c r="F14368" s="18"/>
      <c r="L14368" s="5"/>
    </row>
    <row r="14369" spans="4:12" x14ac:dyDescent="0.25">
      <c r="D14369" s="6"/>
      <c r="E14369" s="6"/>
      <c r="F14369" s="18"/>
      <c r="L14369" s="5"/>
    </row>
    <row r="14370" spans="4:12" x14ac:dyDescent="0.25">
      <c r="D14370" s="6"/>
      <c r="E14370" s="6"/>
      <c r="F14370" s="18"/>
      <c r="L14370" s="5"/>
    </row>
    <row r="14371" spans="4:12" x14ac:dyDescent="0.25">
      <c r="D14371" s="6"/>
      <c r="E14371" s="6"/>
      <c r="F14371" s="18"/>
      <c r="L14371" s="5"/>
    </row>
    <row r="14372" spans="4:12" x14ac:dyDescent="0.25">
      <c r="D14372" s="6"/>
      <c r="E14372" s="6"/>
      <c r="F14372" s="18"/>
      <c r="L14372" s="5"/>
    </row>
    <row r="14373" spans="4:12" x14ac:dyDescent="0.25">
      <c r="D14373" s="6"/>
      <c r="E14373" s="6"/>
      <c r="F14373" s="18"/>
      <c r="L14373" s="5"/>
    </row>
    <row r="14374" spans="4:12" x14ac:dyDescent="0.25">
      <c r="D14374" s="6"/>
      <c r="E14374" s="6"/>
      <c r="F14374" s="18"/>
      <c r="L14374" s="5"/>
    </row>
    <row r="14375" spans="4:12" x14ac:dyDescent="0.25">
      <c r="D14375" s="6"/>
      <c r="E14375" s="6"/>
      <c r="F14375" s="18"/>
      <c r="L14375" s="5"/>
    </row>
    <row r="14376" spans="4:12" x14ac:dyDescent="0.25">
      <c r="D14376" s="6"/>
      <c r="E14376" s="6"/>
      <c r="F14376" s="18"/>
      <c r="L14376" s="5"/>
    </row>
    <row r="14377" spans="4:12" x14ac:dyDescent="0.25">
      <c r="D14377" s="6"/>
      <c r="E14377" s="6"/>
      <c r="F14377" s="18"/>
      <c r="L14377" s="5"/>
    </row>
    <row r="14378" spans="4:12" x14ac:dyDescent="0.25">
      <c r="D14378" s="6"/>
      <c r="E14378" s="6"/>
      <c r="F14378" s="18"/>
      <c r="L14378" s="5"/>
    </row>
    <row r="14379" spans="4:12" x14ac:dyDescent="0.25">
      <c r="D14379" s="6"/>
      <c r="E14379" s="6"/>
      <c r="F14379" s="18"/>
      <c r="L14379" s="5"/>
    </row>
    <row r="14380" spans="4:12" x14ac:dyDescent="0.25">
      <c r="D14380" s="6"/>
      <c r="E14380" s="6"/>
      <c r="F14380" s="18"/>
      <c r="L14380" s="5"/>
    </row>
    <row r="14381" spans="4:12" x14ac:dyDescent="0.25">
      <c r="D14381" s="6"/>
      <c r="E14381" s="6"/>
      <c r="F14381" s="18"/>
      <c r="L14381" s="5"/>
    </row>
    <row r="14382" spans="4:12" x14ac:dyDescent="0.25">
      <c r="D14382" s="6"/>
      <c r="E14382" s="6"/>
      <c r="F14382" s="18"/>
      <c r="L14382" s="5"/>
    </row>
    <row r="14383" spans="4:12" x14ac:dyDescent="0.25">
      <c r="D14383" s="6"/>
      <c r="E14383" s="6"/>
      <c r="F14383" s="18"/>
      <c r="L14383" s="5"/>
    </row>
    <row r="14384" spans="4:12" x14ac:dyDescent="0.25">
      <c r="D14384" s="6"/>
      <c r="E14384" s="6"/>
      <c r="F14384" s="18"/>
      <c r="L14384" s="5"/>
    </row>
    <row r="14385" spans="4:12" x14ac:dyDescent="0.25">
      <c r="D14385" s="6"/>
      <c r="E14385" s="6"/>
      <c r="F14385" s="18"/>
      <c r="L14385" s="5"/>
    </row>
    <row r="14386" spans="4:12" x14ac:dyDescent="0.25">
      <c r="D14386" s="6"/>
      <c r="E14386" s="6"/>
      <c r="F14386" s="18"/>
      <c r="L14386" s="5"/>
    </row>
    <row r="14387" spans="4:12" x14ac:dyDescent="0.25">
      <c r="D14387" s="6"/>
      <c r="E14387" s="6"/>
      <c r="F14387" s="18"/>
      <c r="L14387" s="5"/>
    </row>
    <row r="14388" spans="4:12" x14ac:dyDescent="0.25">
      <c r="D14388" s="6"/>
      <c r="E14388" s="6"/>
      <c r="F14388" s="18"/>
      <c r="L14388" s="5"/>
    </row>
    <row r="14389" spans="4:12" x14ac:dyDescent="0.25">
      <c r="D14389" s="6"/>
      <c r="E14389" s="6"/>
      <c r="F14389" s="18"/>
      <c r="L14389" s="5"/>
    </row>
    <row r="14390" spans="4:12" x14ac:dyDescent="0.25">
      <c r="D14390" s="6"/>
      <c r="E14390" s="6"/>
      <c r="F14390" s="18"/>
      <c r="L14390" s="5"/>
    </row>
    <row r="14391" spans="4:12" x14ac:dyDescent="0.25">
      <c r="D14391" s="6"/>
      <c r="E14391" s="6"/>
      <c r="F14391" s="18"/>
      <c r="L14391" s="5"/>
    </row>
    <row r="14392" spans="4:12" x14ac:dyDescent="0.25">
      <c r="D14392" s="6"/>
      <c r="E14392" s="6"/>
      <c r="F14392" s="18"/>
      <c r="L14392" s="5"/>
    </row>
    <row r="14393" spans="4:12" x14ac:dyDescent="0.25">
      <c r="D14393" s="6"/>
      <c r="E14393" s="6"/>
      <c r="F14393" s="18"/>
      <c r="L14393" s="5"/>
    </row>
    <row r="14394" spans="4:12" x14ac:dyDescent="0.25">
      <c r="D14394" s="6"/>
      <c r="E14394" s="6"/>
      <c r="F14394" s="18"/>
      <c r="L14394" s="5"/>
    </row>
    <row r="14395" spans="4:12" x14ac:dyDescent="0.25">
      <c r="D14395" s="6"/>
      <c r="E14395" s="6"/>
      <c r="F14395" s="18"/>
      <c r="L14395" s="5"/>
    </row>
    <row r="14396" spans="4:12" x14ac:dyDescent="0.25">
      <c r="D14396" s="6"/>
      <c r="E14396" s="6"/>
      <c r="F14396" s="18"/>
      <c r="L14396" s="5"/>
    </row>
    <row r="14397" spans="4:12" x14ac:dyDescent="0.25">
      <c r="D14397" s="6"/>
      <c r="E14397" s="6"/>
      <c r="F14397" s="18"/>
      <c r="L14397" s="5"/>
    </row>
    <row r="14398" spans="4:12" x14ac:dyDescent="0.25">
      <c r="D14398" s="6"/>
      <c r="E14398" s="6"/>
      <c r="F14398" s="18"/>
      <c r="L14398" s="5"/>
    </row>
    <row r="14399" spans="4:12" x14ac:dyDescent="0.25">
      <c r="D14399" s="6"/>
      <c r="E14399" s="6"/>
      <c r="F14399" s="18"/>
      <c r="L14399" s="5"/>
    </row>
    <row r="14400" spans="4:12" x14ac:dyDescent="0.25">
      <c r="D14400" s="6"/>
      <c r="E14400" s="6"/>
      <c r="F14400" s="18"/>
      <c r="L14400" s="5"/>
    </row>
    <row r="14401" spans="4:12" x14ac:dyDescent="0.25">
      <c r="D14401" s="6"/>
      <c r="E14401" s="6"/>
      <c r="F14401" s="18"/>
      <c r="L14401" s="5"/>
    </row>
    <row r="14402" spans="4:12" x14ac:dyDescent="0.25">
      <c r="D14402" s="6"/>
      <c r="E14402" s="6"/>
      <c r="F14402" s="18"/>
      <c r="L14402" s="5"/>
    </row>
    <row r="14403" spans="4:12" x14ac:dyDescent="0.25">
      <c r="D14403" s="6"/>
      <c r="E14403" s="6"/>
      <c r="F14403" s="18"/>
      <c r="L14403" s="5"/>
    </row>
    <row r="14404" spans="4:12" x14ac:dyDescent="0.25">
      <c r="D14404" s="6"/>
      <c r="E14404" s="6"/>
      <c r="F14404" s="18"/>
      <c r="L14404" s="5"/>
    </row>
    <row r="14405" spans="4:12" x14ac:dyDescent="0.25">
      <c r="D14405" s="6"/>
      <c r="E14405" s="6"/>
      <c r="F14405" s="18"/>
      <c r="L14405" s="5"/>
    </row>
    <row r="14406" spans="4:12" x14ac:dyDescent="0.25">
      <c r="D14406" s="6"/>
      <c r="E14406" s="6"/>
      <c r="F14406" s="18"/>
      <c r="L14406" s="5"/>
    </row>
    <row r="14407" spans="4:12" x14ac:dyDescent="0.25">
      <c r="D14407" s="6"/>
      <c r="E14407" s="6"/>
      <c r="F14407" s="18"/>
      <c r="L14407" s="5"/>
    </row>
    <row r="14408" spans="4:12" x14ac:dyDescent="0.25">
      <c r="D14408" s="6"/>
      <c r="E14408" s="6"/>
      <c r="F14408" s="18"/>
      <c r="L14408" s="5"/>
    </row>
    <row r="14409" spans="4:12" x14ac:dyDescent="0.25">
      <c r="D14409" s="6"/>
      <c r="E14409" s="6"/>
      <c r="F14409" s="18"/>
      <c r="L14409" s="5"/>
    </row>
    <row r="14410" spans="4:12" x14ac:dyDescent="0.25">
      <c r="D14410" s="6"/>
      <c r="E14410" s="6"/>
      <c r="F14410" s="18"/>
      <c r="L14410" s="5"/>
    </row>
    <row r="14411" spans="4:12" x14ac:dyDescent="0.25">
      <c r="D14411" s="6"/>
      <c r="E14411" s="6"/>
      <c r="F14411" s="18"/>
      <c r="L14411" s="5"/>
    </row>
    <row r="14412" spans="4:12" x14ac:dyDescent="0.25">
      <c r="D14412" s="6"/>
      <c r="E14412" s="6"/>
      <c r="F14412" s="18"/>
      <c r="L14412" s="5"/>
    </row>
    <row r="14413" spans="4:12" x14ac:dyDescent="0.25">
      <c r="D14413" s="6"/>
      <c r="E14413" s="6"/>
      <c r="F14413" s="18"/>
      <c r="L14413" s="5"/>
    </row>
    <row r="14414" spans="4:12" x14ac:dyDescent="0.25">
      <c r="D14414" s="6"/>
      <c r="E14414" s="6"/>
      <c r="F14414" s="18"/>
      <c r="L14414" s="5"/>
    </row>
    <row r="14415" spans="4:12" x14ac:dyDescent="0.25">
      <c r="D14415" s="6"/>
      <c r="E14415" s="6"/>
      <c r="F14415" s="18"/>
      <c r="L14415" s="5"/>
    </row>
    <row r="14416" spans="4:12" x14ac:dyDescent="0.25">
      <c r="D14416" s="6"/>
      <c r="E14416" s="6"/>
      <c r="F14416" s="18"/>
      <c r="L14416" s="5"/>
    </row>
    <row r="14417" spans="4:12" x14ac:dyDescent="0.25">
      <c r="D14417" s="6"/>
      <c r="E14417" s="6"/>
      <c r="F14417" s="18"/>
      <c r="L14417" s="5"/>
    </row>
    <row r="14418" spans="4:12" x14ac:dyDescent="0.25">
      <c r="D14418" s="6"/>
      <c r="E14418" s="6"/>
      <c r="F14418" s="18"/>
      <c r="L14418" s="5"/>
    </row>
    <row r="14419" spans="4:12" x14ac:dyDescent="0.25">
      <c r="D14419" s="6"/>
      <c r="E14419" s="6"/>
      <c r="F14419" s="18"/>
      <c r="L14419" s="5"/>
    </row>
    <row r="14420" spans="4:12" x14ac:dyDescent="0.25">
      <c r="D14420" s="6"/>
      <c r="E14420" s="6"/>
      <c r="F14420" s="18"/>
      <c r="L14420" s="5"/>
    </row>
    <row r="14421" spans="4:12" x14ac:dyDescent="0.25">
      <c r="D14421" s="6"/>
      <c r="E14421" s="6"/>
      <c r="F14421" s="18"/>
      <c r="L14421" s="5"/>
    </row>
    <row r="14422" spans="4:12" x14ac:dyDescent="0.25">
      <c r="D14422" s="6"/>
      <c r="E14422" s="6"/>
      <c r="F14422" s="18"/>
      <c r="L14422" s="5"/>
    </row>
    <row r="14423" spans="4:12" x14ac:dyDescent="0.25">
      <c r="D14423" s="6"/>
      <c r="E14423" s="6"/>
      <c r="F14423" s="18"/>
      <c r="L14423" s="5"/>
    </row>
    <row r="14424" spans="4:12" x14ac:dyDescent="0.25">
      <c r="D14424" s="6"/>
      <c r="E14424" s="6"/>
      <c r="F14424" s="18"/>
      <c r="L14424" s="5"/>
    </row>
    <row r="14425" spans="4:12" x14ac:dyDescent="0.25">
      <c r="D14425" s="6"/>
      <c r="E14425" s="6"/>
      <c r="F14425" s="18"/>
      <c r="L14425" s="5"/>
    </row>
    <row r="14426" spans="4:12" x14ac:dyDescent="0.25">
      <c r="D14426" s="6"/>
      <c r="E14426" s="6"/>
      <c r="F14426" s="18"/>
      <c r="L14426" s="5"/>
    </row>
    <row r="14427" spans="4:12" x14ac:dyDescent="0.25">
      <c r="D14427" s="6"/>
      <c r="E14427" s="6"/>
      <c r="F14427" s="18"/>
      <c r="L14427" s="5"/>
    </row>
    <row r="14428" spans="4:12" x14ac:dyDescent="0.25">
      <c r="D14428" s="6"/>
      <c r="E14428" s="6"/>
      <c r="F14428" s="18"/>
      <c r="L14428" s="5"/>
    </row>
    <row r="14429" spans="4:12" x14ac:dyDescent="0.25">
      <c r="D14429" s="6"/>
      <c r="E14429" s="6"/>
      <c r="F14429" s="18"/>
      <c r="L14429" s="5"/>
    </row>
    <row r="14430" spans="4:12" x14ac:dyDescent="0.25">
      <c r="D14430" s="6"/>
      <c r="E14430" s="6"/>
      <c r="F14430" s="18"/>
      <c r="L14430" s="5"/>
    </row>
    <row r="14431" spans="4:12" x14ac:dyDescent="0.25">
      <c r="D14431" s="6"/>
      <c r="E14431" s="6"/>
      <c r="F14431" s="18"/>
      <c r="L14431" s="5"/>
    </row>
    <row r="14432" spans="4:12" x14ac:dyDescent="0.25">
      <c r="D14432" s="6"/>
      <c r="E14432" s="6"/>
      <c r="F14432" s="18"/>
      <c r="L14432" s="5"/>
    </row>
    <row r="14433" spans="4:12" x14ac:dyDescent="0.25">
      <c r="D14433" s="6"/>
      <c r="E14433" s="6"/>
      <c r="F14433" s="18"/>
      <c r="L14433" s="5"/>
    </row>
    <row r="14434" spans="4:12" x14ac:dyDescent="0.25">
      <c r="D14434" s="6"/>
      <c r="E14434" s="6"/>
      <c r="F14434" s="18"/>
      <c r="L14434" s="5"/>
    </row>
    <row r="14435" spans="4:12" x14ac:dyDescent="0.25">
      <c r="D14435" s="6"/>
      <c r="E14435" s="6"/>
      <c r="F14435" s="18"/>
      <c r="L14435" s="5"/>
    </row>
    <row r="14436" spans="4:12" x14ac:dyDescent="0.25">
      <c r="D14436" s="6"/>
      <c r="E14436" s="6"/>
      <c r="F14436" s="18"/>
      <c r="L14436" s="5"/>
    </row>
    <row r="14437" spans="4:12" x14ac:dyDescent="0.25">
      <c r="D14437" s="6"/>
      <c r="E14437" s="6"/>
      <c r="F14437" s="18"/>
      <c r="L14437" s="5"/>
    </row>
    <row r="14438" spans="4:12" x14ac:dyDescent="0.25">
      <c r="D14438" s="6"/>
      <c r="E14438" s="6"/>
      <c r="F14438" s="18"/>
      <c r="L14438" s="5"/>
    </row>
    <row r="14439" spans="4:12" x14ac:dyDescent="0.25">
      <c r="D14439" s="6"/>
      <c r="E14439" s="6"/>
      <c r="F14439" s="18"/>
      <c r="L14439" s="5"/>
    </row>
    <row r="14440" spans="4:12" x14ac:dyDescent="0.25">
      <c r="D14440" s="6"/>
      <c r="E14440" s="6"/>
      <c r="F14440" s="18"/>
      <c r="L14440" s="5"/>
    </row>
    <row r="14441" spans="4:12" x14ac:dyDescent="0.25">
      <c r="D14441" s="6"/>
      <c r="E14441" s="6"/>
      <c r="F14441" s="18"/>
      <c r="L14441" s="5"/>
    </row>
    <row r="14442" spans="4:12" x14ac:dyDescent="0.25">
      <c r="D14442" s="6"/>
      <c r="E14442" s="6"/>
      <c r="F14442" s="18"/>
      <c r="L14442" s="5"/>
    </row>
    <row r="14443" spans="4:12" x14ac:dyDescent="0.25">
      <c r="D14443" s="6"/>
      <c r="E14443" s="6"/>
      <c r="F14443" s="18"/>
      <c r="L14443" s="5"/>
    </row>
    <row r="14444" spans="4:12" x14ac:dyDescent="0.25">
      <c r="D14444" s="6"/>
      <c r="E14444" s="6"/>
      <c r="F14444" s="18"/>
      <c r="L14444" s="5"/>
    </row>
    <row r="14445" spans="4:12" x14ac:dyDescent="0.25">
      <c r="D14445" s="6"/>
      <c r="E14445" s="6"/>
      <c r="F14445" s="18"/>
      <c r="L14445" s="5"/>
    </row>
    <row r="14446" spans="4:12" x14ac:dyDescent="0.25">
      <c r="D14446" s="6"/>
      <c r="E14446" s="6"/>
      <c r="F14446" s="18"/>
      <c r="L14446" s="5"/>
    </row>
    <row r="14447" spans="4:12" x14ac:dyDescent="0.25">
      <c r="D14447" s="6"/>
      <c r="E14447" s="6"/>
      <c r="F14447" s="18"/>
      <c r="L14447" s="5"/>
    </row>
    <row r="14448" spans="4:12" x14ac:dyDescent="0.25">
      <c r="D14448" s="6"/>
      <c r="E14448" s="6"/>
      <c r="F14448" s="18"/>
      <c r="L14448" s="5"/>
    </row>
    <row r="14449" spans="4:12" x14ac:dyDescent="0.25">
      <c r="D14449" s="6"/>
      <c r="E14449" s="6"/>
      <c r="F14449" s="18"/>
      <c r="L14449" s="5"/>
    </row>
    <row r="14450" spans="4:12" x14ac:dyDescent="0.25">
      <c r="D14450" s="6"/>
      <c r="E14450" s="6"/>
      <c r="F14450" s="18"/>
      <c r="L14450" s="5"/>
    </row>
    <row r="14451" spans="4:12" x14ac:dyDescent="0.25">
      <c r="D14451" s="6"/>
      <c r="E14451" s="6"/>
      <c r="F14451" s="18"/>
      <c r="L14451" s="5"/>
    </row>
    <row r="14452" spans="4:12" x14ac:dyDescent="0.25">
      <c r="D14452" s="6"/>
      <c r="E14452" s="6"/>
      <c r="F14452" s="18"/>
      <c r="L14452" s="5"/>
    </row>
    <row r="14453" spans="4:12" x14ac:dyDescent="0.25">
      <c r="D14453" s="6"/>
      <c r="E14453" s="6"/>
      <c r="F14453" s="18"/>
      <c r="L14453" s="5"/>
    </row>
    <row r="14454" spans="4:12" x14ac:dyDescent="0.25">
      <c r="D14454" s="6"/>
      <c r="E14454" s="6"/>
      <c r="F14454" s="18"/>
      <c r="L14454" s="5"/>
    </row>
    <row r="14455" spans="4:12" x14ac:dyDescent="0.25">
      <c r="D14455" s="6"/>
      <c r="E14455" s="6"/>
      <c r="F14455" s="18"/>
      <c r="L14455" s="5"/>
    </row>
    <row r="14456" spans="4:12" x14ac:dyDescent="0.25">
      <c r="D14456" s="6"/>
      <c r="E14456" s="6"/>
      <c r="F14456" s="18"/>
      <c r="L14456" s="5"/>
    </row>
    <row r="14457" spans="4:12" x14ac:dyDescent="0.25">
      <c r="D14457" s="6"/>
      <c r="E14457" s="6"/>
      <c r="F14457" s="18"/>
      <c r="L14457" s="5"/>
    </row>
    <row r="14458" spans="4:12" x14ac:dyDescent="0.25">
      <c r="D14458" s="6"/>
      <c r="E14458" s="6"/>
      <c r="F14458" s="18"/>
      <c r="L14458" s="5"/>
    </row>
    <row r="14459" spans="4:12" x14ac:dyDescent="0.25">
      <c r="D14459" s="6"/>
      <c r="E14459" s="6"/>
      <c r="F14459" s="18"/>
      <c r="L14459" s="5"/>
    </row>
    <row r="14460" spans="4:12" x14ac:dyDescent="0.25">
      <c r="D14460" s="6"/>
      <c r="E14460" s="6"/>
      <c r="F14460" s="18"/>
      <c r="L14460" s="5"/>
    </row>
    <row r="14461" spans="4:12" x14ac:dyDescent="0.25">
      <c r="D14461" s="6"/>
      <c r="E14461" s="6"/>
      <c r="F14461" s="18"/>
      <c r="L14461" s="5"/>
    </row>
    <row r="14462" spans="4:12" x14ac:dyDescent="0.25">
      <c r="D14462" s="6"/>
      <c r="E14462" s="6"/>
      <c r="F14462" s="18"/>
      <c r="L14462" s="5"/>
    </row>
    <row r="14463" spans="4:12" x14ac:dyDescent="0.25">
      <c r="D14463" s="6"/>
      <c r="E14463" s="6"/>
      <c r="F14463" s="18"/>
      <c r="L14463" s="5"/>
    </row>
    <row r="14464" spans="4:12" x14ac:dyDescent="0.25">
      <c r="D14464" s="6"/>
      <c r="E14464" s="6"/>
      <c r="F14464" s="18"/>
      <c r="L14464" s="5"/>
    </row>
    <row r="14465" spans="4:12" x14ac:dyDescent="0.25">
      <c r="D14465" s="6"/>
      <c r="E14465" s="6"/>
      <c r="F14465" s="18"/>
      <c r="L14465" s="5"/>
    </row>
    <row r="14466" spans="4:12" x14ac:dyDescent="0.25">
      <c r="D14466" s="6"/>
      <c r="E14466" s="6"/>
      <c r="F14466" s="18"/>
      <c r="L14466" s="5"/>
    </row>
    <row r="14467" spans="4:12" x14ac:dyDescent="0.25">
      <c r="D14467" s="6"/>
      <c r="E14467" s="6"/>
      <c r="F14467" s="18"/>
      <c r="L14467" s="5"/>
    </row>
    <row r="14468" spans="4:12" x14ac:dyDescent="0.25">
      <c r="D14468" s="6"/>
      <c r="E14468" s="6"/>
      <c r="F14468" s="18"/>
      <c r="L14468" s="5"/>
    </row>
    <row r="14469" spans="4:12" x14ac:dyDescent="0.25">
      <c r="D14469" s="6"/>
      <c r="E14469" s="6"/>
      <c r="F14469" s="18"/>
      <c r="L14469" s="5"/>
    </row>
    <row r="14470" spans="4:12" x14ac:dyDescent="0.25">
      <c r="D14470" s="6"/>
      <c r="E14470" s="6"/>
      <c r="F14470" s="18"/>
      <c r="L14470" s="5"/>
    </row>
    <row r="14471" spans="4:12" x14ac:dyDescent="0.25">
      <c r="D14471" s="6"/>
      <c r="E14471" s="6"/>
      <c r="F14471" s="18"/>
      <c r="L14471" s="5"/>
    </row>
    <row r="14472" spans="4:12" x14ac:dyDescent="0.25">
      <c r="D14472" s="6"/>
      <c r="E14472" s="6"/>
      <c r="F14472" s="18"/>
      <c r="L14472" s="5"/>
    </row>
    <row r="14473" spans="4:12" x14ac:dyDescent="0.25">
      <c r="D14473" s="6"/>
      <c r="E14473" s="6"/>
      <c r="F14473" s="18"/>
      <c r="L14473" s="5"/>
    </row>
    <row r="14474" spans="4:12" x14ac:dyDescent="0.25">
      <c r="D14474" s="6"/>
      <c r="E14474" s="6"/>
      <c r="F14474" s="18"/>
      <c r="L14474" s="5"/>
    </row>
    <row r="14475" spans="4:12" x14ac:dyDescent="0.25">
      <c r="D14475" s="6"/>
      <c r="E14475" s="6"/>
      <c r="F14475" s="18"/>
      <c r="L14475" s="5"/>
    </row>
    <row r="14476" spans="4:12" x14ac:dyDescent="0.25">
      <c r="D14476" s="6"/>
      <c r="E14476" s="6"/>
      <c r="F14476" s="18"/>
      <c r="L14476" s="5"/>
    </row>
    <row r="14477" spans="4:12" x14ac:dyDescent="0.25">
      <c r="D14477" s="6"/>
      <c r="E14477" s="6"/>
      <c r="F14477" s="18"/>
      <c r="L14477" s="5"/>
    </row>
    <row r="14478" spans="4:12" x14ac:dyDescent="0.25">
      <c r="D14478" s="6"/>
      <c r="E14478" s="6"/>
      <c r="F14478" s="18"/>
      <c r="L14478" s="5"/>
    </row>
    <row r="14479" spans="4:12" x14ac:dyDescent="0.25">
      <c r="D14479" s="6"/>
      <c r="E14479" s="6"/>
      <c r="F14479" s="18"/>
      <c r="L14479" s="5"/>
    </row>
    <row r="14480" spans="4:12" x14ac:dyDescent="0.25">
      <c r="D14480" s="6"/>
      <c r="E14480" s="6"/>
      <c r="F14480" s="18"/>
      <c r="L14480" s="5"/>
    </row>
    <row r="14481" spans="4:12" x14ac:dyDescent="0.25">
      <c r="D14481" s="6"/>
      <c r="E14481" s="6"/>
      <c r="F14481" s="18"/>
      <c r="L14481" s="5"/>
    </row>
    <row r="14482" spans="4:12" x14ac:dyDescent="0.25">
      <c r="D14482" s="6"/>
      <c r="E14482" s="6"/>
      <c r="F14482" s="18"/>
      <c r="L14482" s="5"/>
    </row>
    <row r="14483" spans="4:12" x14ac:dyDescent="0.25">
      <c r="D14483" s="6"/>
      <c r="E14483" s="6"/>
      <c r="F14483" s="18"/>
      <c r="L14483" s="5"/>
    </row>
    <row r="14484" spans="4:12" x14ac:dyDescent="0.25">
      <c r="D14484" s="6"/>
      <c r="E14484" s="6"/>
      <c r="F14484" s="18"/>
      <c r="L14484" s="5"/>
    </row>
    <row r="14485" spans="4:12" x14ac:dyDescent="0.25">
      <c r="D14485" s="6"/>
      <c r="E14485" s="6"/>
      <c r="F14485" s="18"/>
      <c r="L14485" s="5"/>
    </row>
    <row r="14486" spans="4:12" x14ac:dyDescent="0.25">
      <c r="D14486" s="6"/>
      <c r="E14486" s="6"/>
      <c r="F14486" s="18"/>
      <c r="L14486" s="5"/>
    </row>
    <row r="14487" spans="4:12" x14ac:dyDescent="0.25">
      <c r="D14487" s="6"/>
      <c r="E14487" s="6"/>
      <c r="F14487" s="18"/>
      <c r="L14487" s="5"/>
    </row>
    <row r="14488" spans="4:12" x14ac:dyDescent="0.25">
      <c r="D14488" s="6"/>
      <c r="E14488" s="6"/>
      <c r="F14488" s="18"/>
      <c r="L14488" s="5"/>
    </row>
    <row r="14489" spans="4:12" x14ac:dyDescent="0.25">
      <c r="D14489" s="6"/>
      <c r="E14489" s="6"/>
      <c r="F14489" s="18"/>
      <c r="L14489" s="5"/>
    </row>
    <row r="14490" spans="4:12" x14ac:dyDescent="0.25">
      <c r="D14490" s="6"/>
      <c r="E14490" s="6"/>
      <c r="F14490" s="18"/>
      <c r="L14490" s="5"/>
    </row>
    <row r="14491" spans="4:12" x14ac:dyDescent="0.25">
      <c r="D14491" s="6"/>
      <c r="E14491" s="6"/>
      <c r="F14491" s="18"/>
      <c r="L14491" s="5"/>
    </row>
    <row r="14492" spans="4:12" x14ac:dyDescent="0.25">
      <c r="D14492" s="6"/>
      <c r="E14492" s="6"/>
      <c r="F14492" s="18"/>
      <c r="L14492" s="5"/>
    </row>
    <row r="14493" spans="4:12" x14ac:dyDescent="0.25">
      <c r="D14493" s="6"/>
      <c r="E14493" s="6"/>
      <c r="F14493" s="18"/>
      <c r="L14493" s="5"/>
    </row>
    <row r="14494" spans="4:12" x14ac:dyDescent="0.25">
      <c r="D14494" s="6"/>
      <c r="E14494" s="6"/>
      <c r="F14494" s="18"/>
      <c r="L14494" s="5"/>
    </row>
    <row r="14495" spans="4:12" x14ac:dyDescent="0.25">
      <c r="D14495" s="6"/>
      <c r="E14495" s="6"/>
      <c r="F14495" s="18"/>
      <c r="L14495" s="5"/>
    </row>
    <row r="14496" spans="4:12" x14ac:dyDescent="0.25">
      <c r="D14496" s="6"/>
      <c r="E14496" s="6"/>
      <c r="F14496" s="18"/>
      <c r="L14496" s="5"/>
    </row>
    <row r="14497" spans="4:12" x14ac:dyDescent="0.25">
      <c r="D14497" s="6"/>
      <c r="E14497" s="6"/>
      <c r="F14497" s="18"/>
      <c r="L14497" s="5"/>
    </row>
    <row r="14498" spans="4:12" x14ac:dyDescent="0.25">
      <c r="D14498" s="6"/>
      <c r="E14498" s="6"/>
      <c r="F14498" s="18"/>
      <c r="L14498" s="5"/>
    </row>
    <row r="14499" spans="4:12" x14ac:dyDescent="0.25">
      <c r="D14499" s="6"/>
      <c r="E14499" s="6"/>
      <c r="F14499" s="18"/>
      <c r="L14499" s="5"/>
    </row>
    <row r="14500" spans="4:12" x14ac:dyDescent="0.25">
      <c r="D14500" s="6"/>
      <c r="E14500" s="6"/>
      <c r="F14500" s="18"/>
      <c r="L14500" s="5"/>
    </row>
    <row r="14501" spans="4:12" x14ac:dyDescent="0.25">
      <c r="D14501" s="6"/>
      <c r="E14501" s="6"/>
      <c r="F14501" s="18"/>
      <c r="L14501" s="5"/>
    </row>
    <row r="14502" spans="4:12" x14ac:dyDescent="0.25">
      <c r="D14502" s="6"/>
      <c r="E14502" s="6"/>
      <c r="F14502" s="18"/>
      <c r="L14502" s="5"/>
    </row>
    <row r="14503" spans="4:12" x14ac:dyDescent="0.25">
      <c r="D14503" s="6"/>
      <c r="E14503" s="6"/>
      <c r="F14503" s="18"/>
      <c r="L14503" s="5"/>
    </row>
    <row r="14504" spans="4:12" x14ac:dyDescent="0.25">
      <c r="D14504" s="6"/>
      <c r="E14504" s="6"/>
      <c r="F14504" s="18"/>
      <c r="L14504" s="5"/>
    </row>
    <row r="14505" spans="4:12" x14ac:dyDescent="0.25">
      <c r="D14505" s="6"/>
      <c r="E14505" s="6"/>
      <c r="F14505" s="18"/>
      <c r="L14505" s="5"/>
    </row>
    <row r="14506" spans="4:12" x14ac:dyDescent="0.25">
      <c r="D14506" s="6"/>
      <c r="E14506" s="6"/>
      <c r="F14506" s="18"/>
      <c r="L14506" s="5"/>
    </row>
    <row r="14507" spans="4:12" x14ac:dyDescent="0.25">
      <c r="D14507" s="6"/>
      <c r="E14507" s="6"/>
      <c r="F14507" s="18"/>
      <c r="L14507" s="5"/>
    </row>
    <row r="14508" spans="4:12" x14ac:dyDescent="0.25">
      <c r="D14508" s="6"/>
      <c r="E14508" s="6"/>
      <c r="F14508" s="18"/>
      <c r="L14508" s="5"/>
    </row>
    <row r="14509" spans="4:12" x14ac:dyDescent="0.25">
      <c r="D14509" s="6"/>
      <c r="E14509" s="6"/>
      <c r="F14509" s="18"/>
      <c r="L14509" s="5"/>
    </row>
    <row r="14510" spans="4:12" x14ac:dyDescent="0.25">
      <c r="D14510" s="6"/>
      <c r="E14510" s="6"/>
      <c r="F14510" s="18"/>
      <c r="L14510" s="5"/>
    </row>
    <row r="14511" spans="4:12" x14ac:dyDescent="0.25">
      <c r="D14511" s="6"/>
      <c r="E14511" s="6"/>
      <c r="F14511" s="18"/>
      <c r="L14511" s="5"/>
    </row>
    <row r="14512" spans="4:12" x14ac:dyDescent="0.25">
      <c r="D14512" s="6"/>
      <c r="E14512" s="6"/>
      <c r="F14512" s="18"/>
      <c r="L14512" s="5"/>
    </row>
    <row r="14513" spans="4:12" x14ac:dyDescent="0.25">
      <c r="D14513" s="6"/>
      <c r="E14513" s="6"/>
      <c r="F14513" s="18"/>
      <c r="L14513" s="5"/>
    </row>
    <row r="14514" spans="4:12" x14ac:dyDescent="0.25">
      <c r="D14514" s="6"/>
      <c r="E14514" s="6"/>
      <c r="F14514" s="18"/>
      <c r="L14514" s="5"/>
    </row>
    <row r="14515" spans="4:12" x14ac:dyDescent="0.25">
      <c r="D14515" s="6"/>
      <c r="E14515" s="6"/>
      <c r="F14515" s="18"/>
      <c r="L14515" s="5"/>
    </row>
    <row r="14516" spans="4:12" x14ac:dyDescent="0.25">
      <c r="D14516" s="6"/>
      <c r="E14516" s="6"/>
      <c r="F14516" s="18"/>
      <c r="L14516" s="5"/>
    </row>
    <row r="14517" spans="4:12" x14ac:dyDescent="0.25">
      <c r="D14517" s="6"/>
      <c r="E14517" s="6"/>
      <c r="F14517" s="18"/>
      <c r="L14517" s="5"/>
    </row>
    <row r="14518" spans="4:12" x14ac:dyDescent="0.25">
      <c r="D14518" s="6"/>
      <c r="E14518" s="6"/>
      <c r="F14518" s="18"/>
      <c r="L14518" s="5"/>
    </row>
    <row r="14519" spans="4:12" x14ac:dyDescent="0.25">
      <c r="D14519" s="6"/>
      <c r="E14519" s="6"/>
      <c r="F14519" s="18"/>
      <c r="L14519" s="5"/>
    </row>
    <row r="14520" spans="4:12" x14ac:dyDescent="0.25">
      <c r="D14520" s="6"/>
      <c r="E14520" s="6"/>
      <c r="F14520" s="18"/>
      <c r="L14520" s="5"/>
    </row>
    <row r="14521" spans="4:12" x14ac:dyDescent="0.25">
      <c r="D14521" s="6"/>
      <c r="E14521" s="6"/>
      <c r="F14521" s="18"/>
      <c r="L14521" s="5"/>
    </row>
    <row r="14522" spans="4:12" x14ac:dyDescent="0.25">
      <c r="D14522" s="6"/>
      <c r="E14522" s="6"/>
      <c r="F14522" s="18"/>
      <c r="L14522" s="5"/>
    </row>
    <row r="14523" spans="4:12" x14ac:dyDescent="0.25">
      <c r="D14523" s="6"/>
      <c r="E14523" s="6"/>
      <c r="F14523" s="18"/>
      <c r="L14523" s="5"/>
    </row>
    <row r="14524" spans="4:12" x14ac:dyDescent="0.25">
      <c r="D14524" s="6"/>
      <c r="E14524" s="6"/>
      <c r="F14524" s="18"/>
      <c r="L14524" s="5"/>
    </row>
    <row r="14525" spans="4:12" x14ac:dyDescent="0.25">
      <c r="D14525" s="6"/>
      <c r="E14525" s="6"/>
      <c r="F14525" s="18"/>
      <c r="L14525" s="5"/>
    </row>
    <row r="14526" spans="4:12" x14ac:dyDescent="0.25">
      <c r="D14526" s="6"/>
      <c r="E14526" s="6"/>
      <c r="F14526" s="18"/>
      <c r="L14526" s="5"/>
    </row>
    <row r="14527" spans="4:12" x14ac:dyDescent="0.25">
      <c r="D14527" s="6"/>
      <c r="E14527" s="6"/>
      <c r="F14527" s="18"/>
      <c r="L14527" s="5"/>
    </row>
    <row r="14528" spans="4:12" x14ac:dyDescent="0.25">
      <c r="D14528" s="6"/>
      <c r="E14528" s="6"/>
      <c r="F14528" s="18"/>
      <c r="L14528" s="5"/>
    </row>
    <row r="14529" spans="4:12" x14ac:dyDescent="0.25">
      <c r="D14529" s="6"/>
      <c r="E14529" s="6"/>
      <c r="F14529" s="18"/>
      <c r="L14529" s="5"/>
    </row>
    <row r="14530" spans="4:12" x14ac:dyDescent="0.25">
      <c r="D14530" s="6"/>
      <c r="E14530" s="6"/>
      <c r="F14530" s="18"/>
      <c r="L14530" s="5"/>
    </row>
    <row r="14531" spans="4:12" x14ac:dyDescent="0.25">
      <c r="D14531" s="6"/>
      <c r="E14531" s="6"/>
      <c r="F14531" s="18"/>
      <c r="L14531" s="5"/>
    </row>
    <row r="14532" spans="4:12" x14ac:dyDescent="0.25">
      <c r="D14532" s="6"/>
      <c r="E14532" s="6"/>
      <c r="F14532" s="18"/>
      <c r="L14532" s="5"/>
    </row>
    <row r="14533" spans="4:12" x14ac:dyDescent="0.25">
      <c r="D14533" s="6"/>
      <c r="E14533" s="6"/>
      <c r="F14533" s="18"/>
      <c r="L14533" s="5"/>
    </row>
    <row r="14534" spans="4:12" x14ac:dyDescent="0.25">
      <c r="D14534" s="6"/>
      <c r="E14534" s="6"/>
      <c r="F14534" s="18"/>
      <c r="L14534" s="5"/>
    </row>
    <row r="14535" spans="4:12" x14ac:dyDescent="0.25">
      <c r="D14535" s="6"/>
      <c r="E14535" s="6"/>
      <c r="F14535" s="18"/>
      <c r="L14535" s="5"/>
    </row>
    <row r="14536" spans="4:12" x14ac:dyDescent="0.25">
      <c r="D14536" s="6"/>
      <c r="E14536" s="6"/>
      <c r="F14536" s="18"/>
      <c r="L14536" s="5"/>
    </row>
    <row r="14537" spans="4:12" x14ac:dyDescent="0.25">
      <c r="D14537" s="6"/>
      <c r="E14537" s="6"/>
      <c r="F14537" s="18"/>
      <c r="L14537" s="5"/>
    </row>
    <row r="14538" spans="4:12" x14ac:dyDescent="0.25">
      <c r="D14538" s="6"/>
      <c r="E14538" s="6"/>
      <c r="F14538" s="18"/>
      <c r="L14538" s="5"/>
    </row>
    <row r="14539" spans="4:12" x14ac:dyDescent="0.25">
      <c r="D14539" s="6"/>
      <c r="E14539" s="6"/>
      <c r="F14539" s="18"/>
      <c r="L14539" s="5"/>
    </row>
    <row r="14540" spans="4:12" x14ac:dyDescent="0.25">
      <c r="D14540" s="6"/>
      <c r="E14540" s="6"/>
      <c r="F14540" s="18"/>
      <c r="L14540" s="5"/>
    </row>
    <row r="14541" spans="4:12" x14ac:dyDescent="0.25">
      <c r="D14541" s="6"/>
      <c r="E14541" s="6"/>
      <c r="F14541" s="18"/>
      <c r="L14541" s="5"/>
    </row>
    <row r="14542" spans="4:12" x14ac:dyDescent="0.25">
      <c r="D14542" s="6"/>
      <c r="E14542" s="6"/>
      <c r="F14542" s="18"/>
      <c r="L14542" s="5"/>
    </row>
    <row r="14543" spans="4:12" x14ac:dyDescent="0.25">
      <c r="D14543" s="6"/>
      <c r="E14543" s="6"/>
      <c r="F14543" s="18"/>
      <c r="L14543" s="5"/>
    </row>
    <row r="14544" spans="4:12" x14ac:dyDescent="0.25">
      <c r="D14544" s="6"/>
      <c r="E14544" s="6"/>
      <c r="F14544" s="18"/>
      <c r="L14544" s="5"/>
    </row>
    <row r="14545" spans="4:12" x14ac:dyDescent="0.25">
      <c r="D14545" s="6"/>
      <c r="E14545" s="6"/>
      <c r="F14545" s="18"/>
      <c r="L14545" s="5"/>
    </row>
    <row r="14546" spans="4:12" x14ac:dyDescent="0.25">
      <c r="D14546" s="6"/>
      <c r="E14546" s="6"/>
      <c r="F14546" s="18"/>
      <c r="L14546" s="5"/>
    </row>
    <row r="14547" spans="4:12" x14ac:dyDescent="0.25">
      <c r="D14547" s="6"/>
      <c r="E14547" s="6"/>
      <c r="F14547" s="18"/>
      <c r="L14547" s="5"/>
    </row>
    <row r="14548" spans="4:12" x14ac:dyDescent="0.25">
      <c r="D14548" s="6"/>
      <c r="E14548" s="6"/>
      <c r="F14548" s="18"/>
      <c r="L14548" s="5"/>
    </row>
    <row r="14549" spans="4:12" x14ac:dyDescent="0.25">
      <c r="D14549" s="6"/>
      <c r="E14549" s="6"/>
      <c r="F14549" s="18"/>
      <c r="L14549" s="5"/>
    </row>
    <row r="14550" spans="4:12" x14ac:dyDescent="0.25">
      <c r="D14550" s="6"/>
      <c r="E14550" s="6"/>
      <c r="F14550" s="18"/>
      <c r="L14550" s="5"/>
    </row>
    <row r="14551" spans="4:12" x14ac:dyDescent="0.25">
      <c r="D14551" s="6"/>
      <c r="E14551" s="6"/>
      <c r="F14551" s="18"/>
      <c r="L14551" s="5"/>
    </row>
    <row r="14552" spans="4:12" x14ac:dyDescent="0.25">
      <c r="D14552" s="6"/>
      <c r="E14552" s="6"/>
      <c r="F14552" s="18"/>
      <c r="L14552" s="5"/>
    </row>
    <row r="14553" spans="4:12" x14ac:dyDescent="0.25">
      <c r="D14553" s="6"/>
      <c r="E14553" s="6"/>
      <c r="F14553" s="18"/>
      <c r="L14553" s="5"/>
    </row>
    <row r="14554" spans="4:12" x14ac:dyDescent="0.25">
      <c r="D14554" s="6"/>
      <c r="E14554" s="6"/>
      <c r="F14554" s="18"/>
      <c r="L14554" s="5"/>
    </row>
    <row r="14555" spans="4:12" x14ac:dyDescent="0.25">
      <c r="D14555" s="6"/>
      <c r="E14555" s="6"/>
      <c r="F14555" s="18"/>
      <c r="L14555" s="5"/>
    </row>
    <row r="14556" spans="4:12" x14ac:dyDescent="0.25">
      <c r="D14556" s="6"/>
      <c r="E14556" s="6"/>
      <c r="F14556" s="18"/>
      <c r="L14556" s="5"/>
    </row>
    <row r="14557" spans="4:12" x14ac:dyDescent="0.25">
      <c r="D14557" s="6"/>
      <c r="E14557" s="6"/>
      <c r="F14557" s="18"/>
      <c r="L14557" s="5"/>
    </row>
    <row r="14558" spans="4:12" x14ac:dyDescent="0.25">
      <c r="D14558" s="6"/>
      <c r="E14558" s="6"/>
      <c r="F14558" s="18"/>
      <c r="L14558" s="5"/>
    </row>
    <row r="14559" spans="4:12" x14ac:dyDescent="0.25">
      <c r="D14559" s="6"/>
      <c r="E14559" s="6"/>
      <c r="F14559" s="18"/>
      <c r="L14559" s="5"/>
    </row>
    <row r="14560" spans="4:12" x14ac:dyDescent="0.25">
      <c r="D14560" s="6"/>
      <c r="E14560" s="6"/>
      <c r="F14560" s="18"/>
      <c r="L14560" s="5"/>
    </row>
    <row r="14561" spans="4:12" x14ac:dyDescent="0.25">
      <c r="D14561" s="6"/>
      <c r="E14561" s="6"/>
      <c r="F14561" s="18"/>
      <c r="L14561" s="5"/>
    </row>
    <row r="14562" spans="4:12" x14ac:dyDescent="0.25">
      <c r="D14562" s="6"/>
      <c r="E14562" s="6"/>
      <c r="F14562" s="18"/>
      <c r="L14562" s="5"/>
    </row>
    <row r="14563" spans="4:12" x14ac:dyDescent="0.25">
      <c r="D14563" s="6"/>
      <c r="E14563" s="6"/>
      <c r="F14563" s="18"/>
      <c r="L14563" s="5"/>
    </row>
    <row r="14564" spans="4:12" x14ac:dyDescent="0.25">
      <c r="D14564" s="6"/>
      <c r="E14564" s="6"/>
      <c r="F14564" s="18"/>
      <c r="L14564" s="5"/>
    </row>
    <row r="14565" spans="4:12" x14ac:dyDescent="0.25">
      <c r="D14565" s="6"/>
      <c r="E14565" s="6"/>
      <c r="F14565" s="18"/>
      <c r="L14565" s="5"/>
    </row>
    <row r="14566" spans="4:12" x14ac:dyDescent="0.25">
      <c r="D14566" s="6"/>
      <c r="E14566" s="6"/>
      <c r="F14566" s="18"/>
      <c r="L14566" s="5"/>
    </row>
    <row r="14567" spans="4:12" x14ac:dyDescent="0.25">
      <c r="D14567" s="6"/>
      <c r="E14567" s="6"/>
      <c r="F14567" s="18"/>
      <c r="L14567" s="5"/>
    </row>
    <row r="14568" spans="4:12" x14ac:dyDescent="0.25">
      <c r="D14568" s="6"/>
      <c r="E14568" s="6"/>
      <c r="F14568" s="18"/>
      <c r="L14568" s="5"/>
    </row>
    <row r="14569" spans="4:12" x14ac:dyDescent="0.25">
      <c r="D14569" s="6"/>
      <c r="E14569" s="6"/>
      <c r="F14569" s="18"/>
      <c r="L14569" s="5"/>
    </row>
    <row r="14570" spans="4:12" x14ac:dyDescent="0.25">
      <c r="D14570" s="6"/>
      <c r="E14570" s="6"/>
      <c r="F14570" s="18"/>
      <c r="L14570" s="5"/>
    </row>
    <row r="14571" spans="4:12" x14ac:dyDescent="0.25">
      <c r="D14571" s="6"/>
      <c r="E14571" s="6"/>
      <c r="F14571" s="18"/>
      <c r="L14571" s="5"/>
    </row>
    <row r="14572" spans="4:12" x14ac:dyDescent="0.25">
      <c r="D14572" s="6"/>
      <c r="E14572" s="6"/>
      <c r="F14572" s="18"/>
      <c r="L14572" s="5"/>
    </row>
    <row r="14573" spans="4:12" x14ac:dyDescent="0.25">
      <c r="D14573" s="6"/>
      <c r="E14573" s="6"/>
      <c r="F14573" s="18"/>
      <c r="L14573" s="5"/>
    </row>
    <row r="14574" spans="4:12" x14ac:dyDescent="0.25">
      <c r="D14574" s="6"/>
      <c r="E14574" s="6"/>
      <c r="F14574" s="18"/>
      <c r="L14574" s="5"/>
    </row>
    <row r="14575" spans="4:12" x14ac:dyDescent="0.25">
      <c r="D14575" s="6"/>
      <c r="E14575" s="6"/>
      <c r="F14575" s="18"/>
      <c r="L14575" s="5"/>
    </row>
    <row r="14576" spans="4:12" x14ac:dyDescent="0.25">
      <c r="D14576" s="6"/>
      <c r="E14576" s="6"/>
      <c r="F14576" s="18"/>
      <c r="L14576" s="5"/>
    </row>
    <row r="14577" spans="4:12" x14ac:dyDescent="0.25">
      <c r="D14577" s="6"/>
      <c r="E14577" s="6"/>
      <c r="F14577" s="18"/>
      <c r="L14577" s="5"/>
    </row>
    <row r="14578" spans="4:12" x14ac:dyDescent="0.25">
      <c r="D14578" s="6"/>
      <c r="E14578" s="6"/>
      <c r="F14578" s="18"/>
      <c r="L14578" s="5"/>
    </row>
    <row r="14579" spans="4:12" x14ac:dyDescent="0.25">
      <c r="D14579" s="6"/>
      <c r="E14579" s="6"/>
      <c r="F14579" s="18"/>
      <c r="L14579" s="5"/>
    </row>
    <row r="14580" spans="4:12" x14ac:dyDescent="0.25">
      <c r="D14580" s="6"/>
      <c r="E14580" s="6"/>
      <c r="F14580" s="18"/>
      <c r="L14580" s="5"/>
    </row>
    <row r="14581" spans="4:12" x14ac:dyDescent="0.25">
      <c r="D14581" s="6"/>
      <c r="E14581" s="6"/>
      <c r="F14581" s="18"/>
      <c r="L14581" s="5"/>
    </row>
    <row r="14582" spans="4:12" x14ac:dyDescent="0.25">
      <c r="D14582" s="6"/>
      <c r="E14582" s="6"/>
      <c r="F14582" s="18"/>
      <c r="L14582" s="5"/>
    </row>
    <row r="14583" spans="4:12" x14ac:dyDescent="0.25">
      <c r="D14583" s="6"/>
      <c r="E14583" s="6"/>
      <c r="F14583" s="18"/>
      <c r="L14583" s="5"/>
    </row>
    <row r="14584" spans="4:12" x14ac:dyDescent="0.25">
      <c r="D14584" s="6"/>
      <c r="E14584" s="6"/>
      <c r="F14584" s="18"/>
      <c r="L14584" s="5"/>
    </row>
    <row r="14585" spans="4:12" x14ac:dyDescent="0.25">
      <c r="D14585" s="6"/>
      <c r="E14585" s="6"/>
      <c r="F14585" s="18"/>
      <c r="L14585" s="5"/>
    </row>
    <row r="14586" spans="4:12" x14ac:dyDescent="0.25">
      <c r="D14586" s="6"/>
      <c r="E14586" s="6"/>
      <c r="F14586" s="18"/>
      <c r="L14586" s="5"/>
    </row>
    <row r="14587" spans="4:12" x14ac:dyDescent="0.25">
      <c r="D14587" s="6"/>
      <c r="E14587" s="6"/>
      <c r="F14587" s="18"/>
      <c r="L14587" s="5"/>
    </row>
    <row r="14588" spans="4:12" x14ac:dyDescent="0.25">
      <c r="D14588" s="6"/>
      <c r="E14588" s="6"/>
      <c r="F14588" s="18"/>
      <c r="L14588" s="5"/>
    </row>
    <row r="14589" spans="4:12" x14ac:dyDescent="0.25">
      <c r="D14589" s="6"/>
      <c r="E14589" s="6"/>
      <c r="F14589" s="18"/>
      <c r="L14589" s="5"/>
    </row>
    <row r="14590" spans="4:12" x14ac:dyDescent="0.25">
      <c r="D14590" s="6"/>
      <c r="E14590" s="6"/>
      <c r="F14590" s="18"/>
      <c r="L14590" s="5"/>
    </row>
    <row r="14591" spans="4:12" x14ac:dyDescent="0.25">
      <c r="D14591" s="6"/>
      <c r="E14591" s="6"/>
      <c r="F14591" s="18"/>
      <c r="L14591" s="5"/>
    </row>
    <row r="14592" spans="4:12" x14ac:dyDescent="0.25">
      <c r="D14592" s="6"/>
      <c r="E14592" s="6"/>
      <c r="F14592" s="18"/>
      <c r="L14592" s="5"/>
    </row>
    <row r="14593" spans="4:12" x14ac:dyDescent="0.25">
      <c r="D14593" s="6"/>
      <c r="E14593" s="6"/>
      <c r="F14593" s="18"/>
      <c r="L14593" s="5"/>
    </row>
    <row r="14594" spans="4:12" x14ac:dyDescent="0.25">
      <c r="D14594" s="6"/>
      <c r="E14594" s="6"/>
      <c r="F14594" s="18"/>
      <c r="L14594" s="5"/>
    </row>
    <row r="14595" spans="4:12" x14ac:dyDescent="0.25">
      <c r="D14595" s="6"/>
      <c r="E14595" s="6"/>
      <c r="F14595" s="18"/>
      <c r="L14595" s="5"/>
    </row>
    <row r="14596" spans="4:12" x14ac:dyDescent="0.25">
      <c r="D14596" s="6"/>
      <c r="E14596" s="6"/>
      <c r="F14596" s="18"/>
      <c r="L14596" s="5"/>
    </row>
    <row r="14597" spans="4:12" x14ac:dyDescent="0.25">
      <c r="D14597" s="6"/>
      <c r="E14597" s="6"/>
      <c r="F14597" s="18"/>
      <c r="L14597" s="5"/>
    </row>
    <row r="14598" spans="4:12" x14ac:dyDescent="0.25">
      <c r="D14598" s="6"/>
      <c r="E14598" s="6"/>
      <c r="F14598" s="18"/>
      <c r="L14598" s="5"/>
    </row>
    <row r="14599" spans="4:12" x14ac:dyDescent="0.25">
      <c r="D14599" s="6"/>
      <c r="E14599" s="6"/>
      <c r="F14599" s="18"/>
      <c r="L14599" s="5"/>
    </row>
    <row r="14600" spans="4:12" x14ac:dyDescent="0.25">
      <c r="D14600" s="6"/>
      <c r="E14600" s="6"/>
      <c r="F14600" s="18"/>
      <c r="L14600" s="5"/>
    </row>
    <row r="14601" spans="4:12" x14ac:dyDescent="0.25">
      <c r="D14601" s="6"/>
      <c r="E14601" s="6"/>
      <c r="F14601" s="18"/>
      <c r="L14601" s="5"/>
    </row>
    <row r="14602" spans="4:12" x14ac:dyDescent="0.25">
      <c r="D14602" s="6"/>
      <c r="E14602" s="6"/>
      <c r="F14602" s="18"/>
      <c r="L14602" s="5"/>
    </row>
    <row r="14603" spans="4:12" x14ac:dyDescent="0.25">
      <c r="D14603" s="6"/>
      <c r="E14603" s="6"/>
      <c r="F14603" s="18"/>
      <c r="L14603" s="5"/>
    </row>
    <row r="14604" spans="4:12" x14ac:dyDescent="0.25">
      <c r="D14604" s="6"/>
      <c r="E14604" s="6"/>
      <c r="F14604" s="18"/>
      <c r="L14604" s="5"/>
    </row>
    <row r="14605" spans="4:12" x14ac:dyDescent="0.25">
      <c r="D14605" s="6"/>
      <c r="E14605" s="6"/>
      <c r="F14605" s="18"/>
      <c r="L14605" s="5"/>
    </row>
    <row r="14606" spans="4:12" x14ac:dyDescent="0.25">
      <c r="D14606" s="6"/>
      <c r="E14606" s="6"/>
      <c r="F14606" s="18"/>
      <c r="L14606" s="5"/>
    </row>
    <row r="14607" spans="4:12" x14ac:dyDescent="0.25">
      <c r="D14607" s="6"/>
      <c r="E14607" s="6"/>
      <c r="F14607" s="18"/>
      <c r="L14607" s="5"/>
    </row>
    <row r="14608" spans="4:12" x14ac:dyDescent="0.25">
      <c r="D14608" s="6"/>
      <c r="E14608" s="6"/>
      <c r="F14608" s="18"/>
      <c r="L14608" s="5"/>
    </row>
    <row r="14609" spans="4:12" x14ac:dyDescent="0.25">
      <c r="D14609" s="6"/>
      <c r="E14609" s="6"/>
      <c r="F14609" s="18"/>
      <c r="L14609" s="5"/>
    </row>
    <row r="14610" spans="4:12" x14ac:dyDescent="0.25">
      <c r="D14610" s="6"/>
      <c r="E14610" s="6"/>
      <c r="F14610" s="18"/>
      <c r="L14610" s="5"/>
    </row>
    <row r="14611" spans="4:12" x14ac:dyDescent="0.25">
      <c r="D14611" s="6"/>
      <c r="E14611" s="6"/>
      <c r="F14611" s="18"/>
      <c r="L14611" s="5"/>
    </row>
    <row r="14612" spans="4:12" x14ac:dyDescent="0.25">
      <c r="D14612" s="6"/>
      <c r="E14612" s="6"/>
      <c r="F14612" s="18"/>
      <c r="L14612" s="5"/>
    </row>
    <row r="14613" spans="4:12" x14ac:dyDescent="0.25">
      <c r="D14613" s="6"/>
      <c r="E14613" s="6"/>
      <c r="F14613" s="18"/>
      <c r="L14613" s="5"/>
    </row>
    <row r="14614" spans="4:12" x14ac:dyDescent="0.25">
      <c r="D14614" s="6"/>
      <c r="E14614" s="6"/>
      <c r="F14614" s="18"/>
      <c r="L14614" s="5"/>
    </row>
    <row r="14615" spans="4:12" x14ac:dyDescent="0.25">
      <c r="D14615" s="6"/>
      <c r="E14615" s="6"/>
      <c r="F14615" s="18"/>
      <c r="L14615" s="5"/>
    </row>
    <row r="14616" spans="4:12" x14ac:dyDescent="0.25">
      <c r="D14616" s="6"/>
      <c r="E14616" s="6"/>
      <c r="F14616" s="18"/>
      <c r="L14616" s="5"/>
    </row>
    <row r="14617" spans="4:12" x14ac:dyDescent="0.25">
      <c r="D14617" s="6"/>
      <c r="E14617" s="6"/>
      <c r="F14617" s="18"/>
      <c r="L14617" s="5"/>
    </row>
    <row r="14618" spans="4:12" x14ac:dyDescent="0.25">
      <c r="D14618" s="6"/>
      <c r="E14618" s="6"/>
      <c r="F14618" s="18"/>
      <c r="L14618" s="5"/>
    </row>
    <row r="14619" spans="4:12" x14ac:dyDescent="0.25">
      <c r="D14619" s="6"/>
      <c r="E14619" s="6"/>
      <c r="F14619" s="18"/>
      <c r="L14619" s="5"/>
    </row>
    <row r="14620" spans="4:12" x14ac:dyDescent="0.25">
      <c r="D14620" s="6"/>
      <c r="E14620" s="6"/>
      <c r="F14620" s="18"/>
      <c r="L14620" s="5"/>
    </row>
    <row r="14621" spans="4:12" x14ac:dyDescent="0.25">
      <c r="D14621" s="6"/>
      <c r="E14621" s="6"/>
      <c r="F14621" s="18"/>
      <c r="L14621" s="5"/>
    </row>
    <row r="14622" spans="4:12" x14ac:dyDescent="0.25">
      <c r="D14622" s="6"/>
      <c r="E14622" s="6"/>
      <c r="F14622" s="18"/>
      <c r="L14622" s="5"/>
    </row>
    <row r="14623" spans="4:12" x14ac:dyDescent="0.25">
      <c r="D14623" s="6"/>
      <c r="E14623" s="6"/>
      <c r="F14623" s="18"/>
      <c r="L14623" s="5"/>
    </row>
    <row r="14624" spans="4:12" x14ac:dyDescent="0.25">
      <c r="D14624" s="6"/>
      <c r="E14624" s="6"/>
      <c r="F14624" s="18"/>
      <c r="L14624" s="5"/>
    </row>
    <row r="14625" spans="4:12" x14ac:dyDescent="0.25">
      <c r="D14625" s="6"/>
      <c r="E14625" s="6"/>
      <c r="F14625" s="18"/>
      <c r="L14625" s="5"/>
    </row>
    <row r="14626" spans="4:12" x14ac:dyDescent="0.25">
      <c r="D14626" s="6"/>
      <c r="E14626" s="6"/>
      <c r="F14626" s="18"/>
      <c r="L14626" s="5"/>
    </row>
    <row r="14627" spans="4:12" x14ac:dyDescent="0.25">
      <c r="D14627" s="6"/>
      <c r="E14627" s="6"/>
      <c r="F14627" s="18"/>
      <c r="L14627" s="5"/>
    </row>
    <row r="14628" spans="4:12" x14ac:dyDescent="0.25">
      <c r="D14628" s="6"/>
      <c r="E14628" s="6"/>
      <c r="F14628" s="18"/>
      <c r="L14628" s="5"/>
    </row>
    <row r="14629" spans="4:12" x14ac:dyDescent="0.25">
      <c r="D14629" s="6"/>
      <c r="E14629" s="6"/>
      <c r="F14629" s="18"/>
      <c r="L14629" s="5"/>
    </row>
    <row r="14630" spans="4:12" x14ac:dyDescent="0.25">
      <c r="D14630" s="6"/>
      <c r="E14630" s="6"/>
      <c r="F14630" s="18"/>
      <c r="L14630" s="5"/>
    </row>
    <row r="14631" spans="4:12" x14ac:dyDescent="0.25">
      <c r="D14631" s="6"/>
      <c r="E14631" s="6"/>
      <c r="F14631" s="18"/>
      <c r="L14631" s="5"/>
    </row>
    <row r="14632" spans="4:12" x14ac:dyDescent="0.25">
      <c r="D14632" s="6"/>
      <c r="E14632" s="6"/>
      <c r="F14632" s="18"/>
      <c r="L14632" s="5"/>
    </row>
    <row r="14633" spans="4:12" x14ac:dyDescent="0.25">
      <c r="D14633" s="6"/>
      <c r="E14633" s="6"/>
      <c r="F14633" s="18"/>
      <c r="L14633" s="5"/>
    </row>
    <row r="14634" spans="4:12" x14ac:dyDescent="0.25">
      <c r="D14634" s="6"/>
      <c r="E14634" s="6"/>
      <c r="F14634" s="18"/>
      <c r="L14634" s="5"/>
    </row>
    <row r="14635" spans="4:12" x14ac:dyDescent="0.25">
      <c r="D14635" s="6"/>
      <c r="E14635" s="6"/>
      <c r="F14635" s="18"/>
      <c r="L14635" s="5"/>
    </row>
    <row r="14636" spans="4:12" x14ac:dyDescent="0.25">
      <c r="D14636" s="6"/>
      <c r="E14636" s="6"/>
      <c r="F14636" s="18"/>
      <c r="L14636" s="5"/>
    </row>
    <row r="14637" spans="4:12" x14ac:dyDescent="0.25">
      <c r="D14637" s="6"/>
      <c r="E14637" s="6"/>
      <c r="F14637" s="18"/>
      <c r="L14637" s="5"/>
    </row>
    <row r="14638" spans="4:12" x14ac:dyDescent="0.25">
      <c r="D14638" s="6"/>
      <c r="E14638" s="6"/>
      <c r="F14638" s="18"/>
      <c r="L14638" s="5"/>
    </row>
    <row r="14639" spans="4:12" x14ac:dyDescent="0.25">
      <c r="D14639" s="6"/>
      <c r="E14639" s="6"/>
      <c r="F14639" s="18"/>
      <c r="L14639" s="5"/>
    </row>
    <row r="14640" spans="4:12" x14ac:dyDescent="0.25">
      <c r="D14640" s="6"/>
      <c r="E14640" s="6"/>
      <c r="F14640" s="18"/>
      <c r="L14640" s="5"/>
    </row>
    <row r="14641" spans="4:12" x14ac:dyDescent="0.25">
      <c r="D14641" s="6"/>
      <c r="E14641" s="6"/>
      <c r="F14641" s="18"/>
      <c r="L14641" s="5"/>
    </row>
    <row r="14642" spans="4:12" x14ac:dyDescent="0.25">
      <c r="D14642" s="6"/>
      <c r="E14642" s="6"/>
      <c r="F14642" s="18"/>
      <c r="L14642" s="5"/>
    </row>
    <row r="14643" spans="4:12" x14ac:dyDescent="0.25">
      <c r="D14643" s="6"/>
      <c r="E14643" s="6"/>
      <c r="F14643" s="18"/>
      <c r="L14643" s="5"/>
    </row>
    <row r="14644" spans="4:12" x14ac:dyDescent="0.25">
      <c r="D14644" s="6"/>
      <c r="E14644" s="6"/>
      <c r="F14644" s="18"/>
      <c r="L14644" s="5"/>
    </row>
    <row r="14645" spans="4:12" x14ac:dyDescent="0.25">
      <c r="D14645" s="6"/>
      <c r="E14645" s="6"/>
      <c r="F14645" s="18"/>
      <c r="L14645" s="5"/>
    </row>
    <row r="14646" spans="4:12" x14ac:dyDescent="0.25">
      <c r="D14646" s="6"/>
      <c r="E14646" s="6"/>
      <c r="F14646" s="18"/>
      <c r="L14646" s="5"/>
    </row>
    <row r="14647" spans="4:12" x14ac:dyDescent="0.25">
      <c r="D14647" s="6"/>
      <c r="E14647" s="6"/>
      <c r="F14647" s="18"/>
      <c r="L14647" s="5"/>
    </row>
    <row r="14648" spans="4:12" x14ac:dyDescent="0.25">
      <c r="D14648" s="6"/>
      <c r="E14648" s="6"/>
      <c r="F14648" s="18"/>
      <c r="L14648" s="5"/>
    </row>
    <row r="14649" spans="4:12" x14ac:dyDescent="0.25">
      <c r="D14649" s="6"/>
      <c r="E14649" s="6"/>
      <c r="F14649" s="18"/>
      <c r="L14649" s="5"/>
    </row>
    <row r="14650" spans="4:12" x14ac:dyDescent="0.25">
      <c r="D14650" s="6"/>
      <c r="E14650" s="6"/>
      <c r="F14650" s="18"/>
      <c r="L14650" s="5"/>
    </row>
    <row r="14651" spans="4:12" x14ac:dyDescent="0.25">
      <c r="D14651" s="6"/>
      <c r="E14651" s="6"/>
      <c r="F14651" s="18"/>
      <c r="L14651" s="5"/>
    </row>
    <row r="14652" spans="4:12" x14ac:dyDescent="0.25">
      <c r="D14652" s="6"/>
      <c r="E14652" s="6"/>
      <c r="F14652" s="18"/>
      <c r="L14652" s="5"/>
    </row>
    <row r="14653" spans="4:12" x14ac:dyDescent="0.25">
      <c r="D14653" s="6"/>
      <c r="E14653" s="6"/>
      <c r="F14653" s="18"/>
      <c r="L14653" s="5"/>
    </row>
    <row r="14654" spans="4:12" x14ac:dyDescent="0.25">
      <c r="D14654" s="6"/>
      <c r="E14654" s="6"/>
      <c r="F14654" s="18"/>
      <c r="L14654" s="5"/>
    </row>
    <row r="14655" spans="4:12" x14ac:dyDescent="0.25">
      <c r="D14655" s="6"/>
      <c r="E14655" s="6"/>
      <c r="F14655" s="18"/>
      <c r="L14655" s="5"/>
    </row>
    <row r="14656" spans="4:12" x14ac:dyDescent="0.25">
      <c r="D14656" s="6"/>
      <c r="E14656" s="6"/>
      <c r="F14656" s="18"/>
      <c r="L14656" s="5"/>
    </row>
    <row r="14657" spans="4:12" x14ac:dyDescent="0.25">
      <c r="D14657" s="6"/>
      <c r="E14657" s="6"/>
      <c r="F14657" s="18"/>
      <c r="L14657" s="5"/>
    </row>
    <row r="14658" spans="4:12" x14ac:dyDescent="0.25">
      <c r="D14658" s="6"/>
      <c r="E14658" s="6"/>
      <c r="F14658" s="18"/>
      <c r="L14658" s="5"/>
    </row>
    <row r="14659" spans="4:12" x14ac:dyDescent="0.25">
      <c r="D14659" s="6"/>
      <c r="E14659" s="6"/>
      <c r="F14659" s="18"/>
      <c r="L14659" s="5"/>
    </row>
    <row r="14660" spans="4:12" x14ac:dyDescent="0.25">
      <c r="D14660" s="6"/>
      <c r="E14660" s="6"/>
      <c r="F14660" s="18"/>
      <c r="L14660" s="5"/>
    </row>
    <row r="14661" spans="4:12" x14ac:dyDescent="0.25">
      <c r="D14661" s="6"/>
      <c r="E14661" s="6"/>
      <c r="F14661" s="18"/>
      <c r="L14661" s="5"/>
    </row>
    <row r="14662" spans="4:12" x14ac:dyDescent="0.25">
      <c r="D14662" s="6"/>
      <c r="E14662" s="6"/>
      <c r="F14662" s="18"/>
      <c r="L14662" s="5"/>
    </row>
    <row r="14663" spans="4:12" x14ac:dyDescent="0.25">
      <c r="D14663" s="6"/>
      <c r="E14663" s="6"/>
      <c r="F14663" s="18"/>
      <c r="L14663" s="5"/>
    </row>
    <row r="14664" spans="4:12" x14ac:dyDescent="0.25">
      <c r="D14664" s="6"/>
      <c r="E14664" s="6"/>
      <c r="F14664" s="18"/>
      <c r="L14664" s="5"/>
    </row>
    <row r="14665" spans="4:12" x14ac:dyDescent="0.25">
      <c r="D14665" s="6"/>
      <c r="E14665" s="6"/>
      <c r="F14665" s="18"/>
      <c r="L14665" s="5"/>
    </row>
    <row r="14666" spans="4:12" x14ac:dyDescent="0.25">
      <c r="D14666" s="6"/>
      <c r="E14666" s="6"/>
      <c r="F14666" s="18"/>
      <c r="L14666" s="5"/>
    </row>
    <row r="14667" spans="4:12" x14ac:dyDescent="0.25">
      <c r="D14667" s="6"/>
      <c r="E14667" s="6"/>
      <c r="F14667" s="18"/>
      <c r="L14667" s="5"/>
    </row>
    <row r="14668" spans="4:12" x14ac:dyDescent="0.25">
      <c r="D14668" s="6"/>
      <c r="E14668" s="6"/>
      <c r="F14668" s="18"/>
      <c r="L14668" s="5"/>
    </row>
    <row r="14669" spans="4:12" x14ac:dyDescent="0.25">
      <c r="D14669" s="6"/>
      <c r="E14669" s="6"/>
      <c r="F14669" s="18"/>
      <c r="L14669" s="5"/>
    </row>
    <row r="14670" spans="4:12" x14ac:dyDescent="0.25">
      <c r="D14670" s="6"/>
      <c r="E14670" s="6"/>
      <c r="F14670" s="18"/>
      <c r="L14670" s="5"/>
    </row>
    <row r="14671" spans="4:12" x14ac:dyDescent="0.25">
      <c r="D14671" s="6"/>
      <c r="E14671" s="6"/>
      <c r="F14671" s="18"/>
      <c r="L14671" s="5"/>
    </row>
    <row r="14672" spans="4:12" x14ac:dyDescent="0.25">
      <c r="D14672" s="6"/>
      <c r="E14672" s="6"/>
      <c r="F14672" s="18"/>
      <c r="L14672" s="5"/>
    </row>
    <row r="14673" spans="4:12" x14ac:dyDescent="0.25">
      <c r="D14673" s="6"/>
      <c r="E14673" s="6"/>
      <c r="F14673" s="18"/>
      <c r="L14673" s="5"/>
    </row>
    <row r="14674" spans="4:12" x14ac:dyDescent="0.25">
      <c r="D14674" s="6"/>
      <c r="E14674" s="6"/>
      <c r="F14674" s="18"/>
      <c r="L14674" s="5"/>
    </row>
    <row r="14675" spans="4:12" x14ac:dyDescent="0.25">
      <c r="D14675" s="6"/>
      <c r="E14675" s="6"/>
      <c r="F14675" s="18"/>
      <c r="L14675" s="5"/>
    </row>
    <row r="14676" spans="4:12" x14ac:dyDescent="0.25">
      <c r="D14676" s="6"/>
      <c r="E14676" s="6"/>
      <c r="F14676" s="18"/>
      <c r="L14676" s="5"/>
    </row>
    <row r="14677" spans="4:12" x14ac:dyDescent="0.25">
      <c r="D14677" s="6"/>
      <c r="E14677" s="6"/>
      <c r="F14677" s="18"/>
      <c r="L14677" s="5"/>
    </row>
    <row r="14678" spans="4:12" x14ac:dyDescent="0.25">
      <c r="D14678" s="6"/>
      <c r="E14678" s="6"/>
      <c r="F14678" s="18"/>
      <c r="L14678" s="5"/>
    </row>
    <row r="14679" spans="4:12" x14ac:dyDescent="0.25">
      <c r="D14679" s="6"/>
      <c r="E14679" s="6"/>
      <c r="F14679" s="18"/>
      <c r="L14679" s="5"/>
    </row>
    <row r="14680" spans="4:12" x14ac:dyDescent="0.25">
      <c r="D14680" s="6"/>
      <c r="E14680" s="6"/>
      <c r="F14680" s="18"/>
      <c r="L14680" s="5"/>
    </row>
    <row r="14681" spans="4:12" x14ac:dyDescent="0.25">
      <c r="D14681" s="6"/>
      <c r="E14681" s="6"/>
      <c r="F14681" s="18"/>
      <c r="L14681" s="5"/>
    </row>
    <row r="14682" spans="4:12" x14ac:dyDescent="0.25">
      <c r="D14682" s="6"/>
      <c r="E14682" s="6"/>
      <c r="F14682" s="18"/>
      <c r="L14682" s="5"/>
    </row>
    <row r="14683" spans="4:12" x14ac:dyDescent="0.25">
      <c r="D14683" s="6"/>
      <c r="E14683" s="6"/>
      <c r="F14683" s="18"/>
      <c r="L14683" s="5"/>
    </row>
    <row r="14684" spans="4:12" x14ac:dyDescent="0.25">
      <c r="D14684" s="6"/>
      <c r="E14684" s="6"/>
      <c r="F14684" s="18"/>
      <c r="L14684" s="5"/>
    </row>
    <row r="14685" spans="4:12" x14ac:dyDescent="0.25">
      <c r="D14685" s="6"/>
      <c r="E14685" s="6"/>
      <c r="F14685" s="18"/>
      <c r="L14685" s="5"/>
    </row>
    <row r="14686" spans="4:12" x14ac:dyDescent="0.25">
      <c r="D14686" s="6"/>
      <c r="E14686" s="6"/>
      <c r="F14686" s="18"/>
      <c r="L14686" s="5"/>
    </row>
    <row r="14687" spans="4:12" x14ac:dyDescent="0.25">
      <c r="D14687" s="6"/>
      <c r="E14687" s="6"/>
      <c r="F14687" s="18"/>
      <c r="L14687" s="5"/>
    </row>
    <row r="14688" spans="4:12" x14ac:dyDescent="0.25">
      <c r="D14688" s="6"/>
      <c r="E14688" s="6"/>
      <c r="F14688" s="18"/>
      <c r="L14688" s="5"/>
    </row>
    <row r="14689" spans="4:12" x14ac:dyDescent="0.25">
      <c r="D14689" s="6"/>
      <c r="E14689" s="6"/>
      <c r="F14689" s="18"/>
      <c r="L14689" s="5"/>
    </row>
    <row r="14690" spans="4:12" x14ac:dyDescent="0.25">
      <c r="D14690" s="6"/>
      <c r="E14690" s="6"/>
      <c r="F14690" s="18"/>
      <c r="L14690" s="5"/>
    </row>
    <row r="14691" spans="4:12" x14ac:dyDescent="0.25">
      <c r="D14691" s="6"/>
      <c r="E14691" s="6"/>
      <c r="F14691" s="18"/>
      <c r="L14691" s="5"/>
    </row>
    <row r="14692" spans="4:12" x14ac:dyDescent="0.25">
      <c r="D14692" s="6"/>
      <c r="E14692" s="6"/>
      <c r="F14692" s="18"/>
      <c r="L14692" s="5"/>
    </row>
    <row r="14693" spans="4:12" x14ac:dyDescent="0.25">
      <c r="D14693" s="6"/>
      <c r="E14693" s="6"/>
      <c r="F14693" s="18"/>
      <c r="L14693" s="5"/>
    </row>
    <row r="14694" spans="4:12" x14ac:dyDescent="0.25">
      <c r="D14694" s="6"/>
      <c r="E14694" s="6"/>
      <c r="F14694" s="18"/>
      <c r="L14694" s="5"/>
    </row>
    <row r="14695" spans="4:12" x14ac:dyDescent="0.25">
      <c r="D14695" s="6"/>
      <c r="E14695" s="6"/>
      <c r="F14695" s="18"/>
      <c r="L14695" s="5"/>
    </row>
    <row r="14696" spans="4:12" x14ac:dyDescent="0.25">
      <c r="D14696" s="6"/>
      <c r="E14696" s="6"/>
      <c r="F14696" s="18"/>
      <c r="L14696" s="5"/>
    </row>
    <row r="14697" spans="4:12" x14ac:dyDescent="0.25">
      <c r="D14697" s="6"/>
      <c r="E14697" s="6"/>
      <c r="F14697" s="18"/>
      <c r="L14697" s="5"/>
    </row>
    <row r="14698" spans="4:12" x14ac:dyDescent="0.25">
      <c r="D14698" s="6"/>
      <c r="E14698" s="6"/>
      <c r="F14698" s="18"/>
      <c r="L14698" s="5"/>
    </row>
    <row r="14699" spans="4:12" x14ac:dyDescent="0.25">
      <c r="D14699" s="6"/>
      <c r="E14699" s="6"/>
      <c r="F14699" s="18"/>
      <c r="L14699" s="5"/>
    </row>
    <row r="14700" spans="4:12" x14ac:dyDescent="0.25">
      <c r="D14700" s="6"/>
      <c r="E14700" s="6"/>
      <c r="F14700" s="18"/>
      <c r="L14700" s="5"/>
    </row>
    <row r="14701" spans="4:12" x14ac:dyDescent="0.25">
      <c r="D14701" s="6"/>
      <c r="E14701" s="6"/>
      <c r="F14701" s="18"/>
      <c r="L14701" s="5"/>
    </row>
    <row r="14702" spans="4:12" x14ac:dyDescent="0.25">
      <c r="D14702" s="6"/>
      <c r="E14702" s="6"/>
      <c r="F14702" s="18"/>
      <c r="L14702" s="5"/>
    </row>
    <row r="14703" spans="4:12" x14ac:dyDescent="0.25">
      <c r="D14703" s="6"/>
      <c r="E14703" s="6"/>
      <c r="F14703" s="18"/>
      <c r="L14703" s="5"/>
    </row>
    <row r="14704" spans="4:12" x14ac:dyDescent="0.25">
      <c r="D14704" s="6"/>
      <c r="E14704" s="6"/>
      <c r="F14704" s="18"/>
      <c r="L14704" s="5"/>
    </row>
    <row r="14705" spans="4:12" x14ac:dyDescent="0.25">
      <c r="D14705" s="6"/>
      <c r="E14705" s="6"/>
      <c r="F14705" s="18"/>
      <c r="L14705" s="5"/>
    </row>
    <row r="14706" spans="4:12" x14ac:dyDescent="0.25">
      <c r="D14706" s="6"/>
      <c r="E14706" s="6"/>
      <c r="F14706" s="18"/>
      <c r="L14706" s="5"/>
    </row>
    <row r="14707" spans="4:12" x14ac:dyDescent="0.25">
      <c r="D14707" s="6"/>
      <c r="E14707" s="6"/>
      <c r="F14707" s="18"/>
      <c r="L14707" s="5"/>
    </row>
    <row r="14708" spans="4:12" x14ac:dyDescent="0.25">
      <c r="D14708" s="6"/>
      <c r="E14708" s="6"/>
      <c r="F14708" s="18"/>
      <c r="L14708" s="5"/>
    </row>
    <row r="14709" spans="4:12" x14ac:dyDescent="0.25">
      <c r="D14709" s="6"/>
      <c r="E14709" s="6"/>
      <c r="F14709" s="18"/>
      <c r="L14709" s="5"/>
    </row>
    <row r="14710" spans="4:12" x14ac:dyDescent="0.25">
      <c r="D14710" s="6"/>
      <c r="E14710" s="6"/>
      <c r="F14710" s="18"/>
      <c r="L14710" s="5"/>
    </row>
    <row r="14711" spans="4:12" x14ac:dyDescent="0.25">
      <c r="D14711" s="6"/>
      <c r="E14711" s="6"/>
      <c r="F14711" s="18"/>
      <c r="L14711" s="5"/>
    </row>
    <row r="14712" spans="4:12" x14ac:dyDescent="0.25">
      <c r="D14712" s="6"/>
      <c r="E14712" s="6"/>
      <c r="F14712" s="18"/>
      <c r="L14712" s="5"/>
    </row>
    <row r="14713" spans="4:12" x14ac:dyDescent="0.25">
      <c r="D14713" s="6"/>
      <c r="E14713" s="6"/>
      <c r="F14713" s="18"/>
      <c r="L14713" s="5"/>
    </row>
    <row r="14714" spans="4:12" x14ac:dyDescent="0.25">
      <c r="D14714" s="6"/>
      <c r="E14714" s="6"/>
      <c r="F14714" s="18"/>
      <c r="L14714" s="5"/>
    </row>
    <row r="14715" spans="4:12" x14ac:dyDescent="0.25">
      <c r="D14715" s="6"/>
      <c r="E14715" s="6"/>
      <c r="F14715" s="18"/>
      <c r="L14715" s="5"/>
    </row>
    <row r="14716" spans="4:12" x14ac:dyDescent="0.25">
      <c r="D14716" s="6"/>
      <c r="E14716" s="6"/>
      <c r="F14716" s="18"/>
      <c r="L14716" s="5"/>
    </row>
    <row r="14717" spans="4:12" x14ac:dyDescent="0.25">
      <c r="D14717" s="6"/>
      <c r="E14717" s="6"/>
      <c r="F14717" s="18"/>
      <c r="L14717" s="5"/>
    </row>
    <row r="14718" spans="4:12" x14ac:dyDescent="0.25">
      <c r="D14718" s="6"/>
      <c r="E14718" s="6"/>
      <c r="F14718" s="18"/>
      <c r="L14718" s="5"/>
    </row>
    <row r="14719" spans="4:12" x14ac:dyDescent="0.25">
      <c r="D14719" s="6"/>
      <c r="E14719" s="6"/>
      <c r="F14719" s="18"/>
      <c r="L14719" s="5"/>
    </row>
    <row r="14720" spans="4:12" x14ac:dyDescent="0.25">
      <c r="D14720" s="6"/>
      <c r="E14720" s="6"/>
      <c r="F14720" s="18"/>
      <c r="L14720" s="5"/>
    </row>
    <row r="14721" spans="4:12" x14ac:dyDescent="0.25">
      <c r="D14721" s="6"/>
      <c r="E14721" s="6"/>
      <c r="F14721" s="18"/>
      <c r="L14721" s="5"/>
    </row>
    <row r="14722" spans="4:12" x14ac:dyDescent="0.25">
      <c r="D14722" s="6"/>
      <c r="E14722" s="6"/>
      <c r="F14722" s="18"/>
      <c r="L14722" s="5"/>
    </row>
    <row r="14723" spans="4:12" x14ac:dyDescent="0.25">
      <c r="D14723" s="6"/>
      <c r="E14723" s="6"/>
      <c r="F14723" s="18"/>
      <c r="L14723" s="5"/>
    </row>
    <row r="14724" spans="4:12" x14ac:dyDescent="0.25">
      <c r="D14724" s="6"/>
      <c r="E14724" s="6"/>
      <c r="F14724" s="18"/>
      <c r="L14724" s="5"/>
    </row>
    <row r="14725" spans="4:12" x14ac:dyDescent="0.25">
      <c r="D14725" s="6"/>
      <c r="E14725" s="6"/>
      <c r="F14725" s="18"/>
      <c r="L14725" s="5"/>
    </row>
    <row r="14726" spans="4:12" x14ac:dyDescent="0.25">
      <c r="D14726" s="6"/>
      <c r="E14726" s="6"/>
      <c r="F14726" s="18"/>
      <c r="L14726" s="5"/>
    </row>
    <row r="14727" spans="4:12" x14ac:dyDescent="0.25">
      <c r="D14727" s="6"/>
      <c r="E14727" s="6"/>
      <c r="F14727" s="18"/>
      <c r="L14727" s="5"/>
    </row>
    <row r="14728" spans="4:12" x14ac:dyDescent="0.25">
      <c r="D14728" s="6"/>
      <c r="E14728" s="6"/>
      <c r="F14728" s="18"/>
      <c r="L14728" s="5"/>
    </row>
    <row r="14729" spans="4:12" x14ac:dyDescent="0.25">
      <c r="D14729" s="6"/>
      <c r="E14729" s="6"/>
      <c r="F14729" s="18"/>
      <c r="L14729" s="5"/>
    </row>
    <row r="14730" spans="4:12" x14ac:dyDescent="0.25">
      <c r="D14730" s="6"/>
      <c r="E14730" s="6"/>
      <c r="F14730" s="18"/>
      <c r="L14730" s="5"/>
    </row>
    <row r="14731" spans="4:12" x14ac:dyDescent="0.25">
      <c r="D14731" s="6"/>
      <c r="E14731" s="6"/>
      <c r="F14731" s="18"/>
      <c r="L14731" s="5"/>
    </row>
    <row r="14732" spans="4:12" x14ac:dyDescent="0.25">
      <c r="D14732" s="6"/>
      <c r="E14732" s="6"/>
      <c r="F14732" s="18"/>
      <c r="L14732" s="5"/>
    </row>
    <row r="14733" spans="4:12" x14ac:dyDescent="0.25">
      <c r="D14733" s="6"/>
      <c r="E14733" s="6"/>
      <c r="F14733" s="18"/>
      <c r="L14733" s="5"/>
    </row>
    <row r="14734" spans="4:12" x14ac:dyDescent="0.25">
      <c r="D14734" s="6"/>
      <c r="E14734" s="6"/>
      <c r="F14734" s="18"/>
      <c r="L14734" s="5"/>
    </row>
    <row r="14735" spans="4:12" x14ac:dyDescent="0.25">
      <c r="D14735" s="6"/>
      <c r="E14735" s="6"/>
      <c r="F14735" s="18"/>
      <c r="L14735" s="5"/>
    </row>
    <row r="14736" spans="4:12" x14ac:dyDescent="0.25">
      <c r="D14736" s="6"/>
      <c r="E14736" s="6"/>
      <c r="F14736" s="18"/>
      <c r="L14736" s="5"/>
    </row>
    <row r="14737" spans="4:12" x14ac:dyDescent="0.25">
      <c r="D14737" s="6"/>
      <c r="E14737" s="6"/>
      <c r="F14737" s="18"/>
      <c r="L14737" s="5"/>
    </row>
    <row r="14738" spans="4:12" x14ac:dyDescent="0.25">
      <c r="D14738" s="6"/>
      <c r="E14738" s="6"/>
      <c r="F14738" s="18"/>
      <c r="L14738" s="5"/>
    </row>
    <row r="14739" spans="4:12" x14ac:dyDescent="0.25">
      <c r="D14739" s="6"/>
      <c r="E14739" s="6"/>
      <c r="F14739" s="18"/>
      <c r="L14739" s="5"/>
    </row>
    <row r="14740" spans="4:12" x14ac:dyDescent="0.25">
      <c r="D14740" s="6"/>
      <c r="E14740" s="6"/>
      <c r="F14740" s="18"/>
      <c r="L14740" s="5"/>
    </row>
    <row r="14741" spans="4:12" x14ac:dyDescent="0.25">
      <c r="D14741" s="6"/>
      <c r="E14741" s="6"/>
      <c r="F14741" s="18"/>
      <c r="L14741" s="5"/>
    </row>
    <row r="14742" spans="4:12" x14ac:dyDescent="0.25">
      <c r="D14742" s="6"/>
      <c r="E14742" s="6"/>
      <c r="F14742" s="18"/>
      <c r="L14742" s="5"/>
    </row>
    <row r="14743" spans="4:12" x14ac:dyDescent="0.25">
      <c r="D14743" s="6"/>
      <c r="E14743" s="6"/>
      <c r="F14743" s="18"/>
      <c r="L14743" s="5"/>
    </row>
    <row r="14744" spans="4:12" x14ac:dyDescent="0.25">
      <c r="D14744" s="6"/>
      <c r="E14744" s="6"/>
      <c r="F14744" s="18"/>
      <c r="L14744" s="5"/>
    </row>
    <row r="14745" spans="4:12" x14ac:dyDescent="0.25">
      <c r="D14745" s="6"/>
      <c r="E14745" s="6"/>
      <c r="F14745" s="18"/>
      <c r="L14745" s="5"/>
    </row>
    <row r="14746" spans="4:12" x14ac:dyDescent="0.25">
      <c r="D14746" s="6"/>
      <c r="E14746" s="6"/>
      <c r="F14746" s="18"/>
      <c r="L14746" s="5"/>
    </row>
    <row r="14747" spans="4:12" x14ac:dyDescent="0.25">
      <c r="D14747" s="6"/>
      <c r="E14747" s="6"/>
      <c r="F14747" s="18"/>
      <c r="L14747" s="5"/>
    </row>
    <row r="14748" spans="4:12" x14ac:dyDescent="0.25">
      <c r="D14748" s="6"/>
      <c r="E14748" s="6"/>
      <c r="F14748" s="18"/>
      <c r="L14748" s="5"/>
    </row>
    <row r="14749" spans="4:12" x14ac:dyDescent="0.25">
      <c r="D14749" s="6"/>
      <c r="E14749" s="6"/>
      <c r="F14749" s="18"/>
      <c r="L14749" s="5"/>
    </row>
    <row r="14750" spans="4:12" x14ac:dyDescent="0.25">
      <c r="D14750" s="6"/>
      <c r="E14750" s="6"/>
      <c r="F14750" s="18"/>
      <c r="L14750" s="5"/>
    </row>
    <row r="14751" spans="4:12" x14ac:dyDescent="0.25">
      <c r="D14751" s="6"/>
      <c r="E14751" s="6"/>
      <c r="F14751" s="18"/>
      <c r="L14751" s="5"/>
    </row>
    <row r="14752" spans="4:12" x14ac:dyDescent="0.25">
      <c r="D14752" s="6"/>
      <c r="E14752" s="6"/>
      <c r="F14752" s="18"/>
      <c r="L14752" s="5"/>
    </row>
    <row r="14753" spans="4:12" x14ac:dyDescent="0.25">
      <c r="D14753" s="6"/>
      <c r="E14753" s="6"/>
      <c r="F14753" s="18"/>
      <c r="L14753" s="5"/>
    </row>
    <row r="14754" spans="4:12" x14ac:dyDescent="0.25">
      <c r="D14754" s="6"/>
      <c r="E14754" s="6"/>
      <c r="F14754" s="18"/>
      <c r="L14754" s="5"/>
    </row>
    <row r="14755" spans="4:12" x14ac:dyDescent="0.25">
      <c r="D14755" s="6"/>
      <c r="E14755" s="6"/>
      <c r="F14755" s="18"/>
      <c r="L14755" s="5"/>
    </row>
    <row r="14756" spans="4:12" x14ac:dyDescent="0.25">
      <c r="D14756" s="6"/>
      <c r="E14756" s="6"/>
      <c r="F14756" s="18"/>
      <c r="L14756" s="5"/>
    </row>
    <row r="14757" spans="4:12" x14ac:dyDescent="0.25">
      <c r="D14757" s="6"/>
      <c r="E14757" s="6"/>
      <c r="F14757" s="18"/>
      <c r="L14757" s="5"/>
    </row>
    <row r="14758" spans="4:12" x14ac:dyDescent="0.25">
      <c r="D14758" s="6"/>
      <c r="E14758" s="6"/>
      <c r="F14758" s="18"/>
      <c r="L14758" s="5"/>
    </row>
    <row r="14759" spans="4:12" x14ac:dyDescent="0.25">
      <c r="D14759" s="6"/>
      <c r="E14759" s="6"/>
      <c r="F14759" s="18"/>
      <c r="L14759" s="5"/>
    </row>
    <row r="14760" spans="4:12" x14ac:dyDescent="0.25">
      <c r="D14760" s="6"/>
      <c r="E14760" s="6"/>
      <c r="F14760" s="18"/>
      <c r="L14760" s="5"/>
    </row>
    <row r="14761" spans="4:12" x14ac:dyDescent="0.25">
      <c r="D14761" s="6"/>
      <c r="E14761" s="6"/>
      <c r="F14761" s="18"/>
      <c r="L14761" s="5"/>
    </row>
    <row r="14762" spans="4:12" x14ac:dyDescent="0.25">
      <c r="D14762" s="6"/>
      <c r="E14762" s="6"/>
      <c r="F14762" s="18"/>
      <c r="L14762" s="5"/>
    </row>
    <row r="14763" spans="4:12" x14ac:dyDescent="0.25">
      <c r="D14763" s="6"/>
      <c r="E14763" s="6"/>
      <c r="F14763" s="18"/>
      <c r="L14763" s="5"/>
    </row>
    <row r="14764" spans="4:12" x14ac:dyDescent="0.25">
      <c r="D14764" s="6"/>
      <c r="E14764" s="6"/>
      <c r="F14764" s="18"/>
      <c r="L14764" s="5"/>
    </row>
    <row r="14765" spans="4:12" x14ac:dyDescent="0.25">
      <c r="D14765" s="6"/>
      <c r="E14765" s="6"/>
      <c r="F14765" s="18"/>
      <c r="L14765" s="5"/>
    </row>
    <row r="14766" spans="4:12" x14ac:dyDescent="0.25">
      <c r="D14766" s="6"/>
      <c r="E14766" s="6"/>
      <c r="F14766" s="18"/>
      <c r="L14766" s="5"/>
    </row>
    <row r="14767" spans="4:12" x14ac:dyDescent="0.25">
      <c r="D14767" s="6"/>
      <c r="E14767" s="6"/>
      <c r="F14767" s="18"/>
      <c r="L14767" s="5"/>
    </row>
    <row r="14768" spans="4:12" x14ac:dyDescent="0.25">
      <c r="D14768" s="6"/>
      <c r="E14768" s="6"/>
      <c r="F14768" s="18"/>
      <c r="L14768" s="5"/>
    </row>
    <row r="14769" spans="4:12" x14ac:dyDescent="0.25">
      <c r="D14769" s="6"/>
      <c r="E14769" s="6"/>
      <c r="F14769" s="18"/>
      <c r="L14769" s="5"/>
    </row>
    <row r="14770" spans="4:12" x14ac:dyDescent="0.25">
      <c r="D14770" s="6"/>
      <c r="E14770" s="6"/>
      <c r="F14770" s="18"/>
      <c r="L14770" s="5"/>
    </row>
    <row r="14771" spans="4:12" x14ac:dyDescent="0.25">
      <c r="D14771" s="6"/>
      <c r="E14771" s="6"/>
      <c r="F14771" s="18"/>
      <c r="L14771" s="5"/>
    </row>
    <row r="14772" spans="4:12" x14ac:dyDescent="0.25">
      <c r="D14772" s="6"/>
      <c r="E14772" s="6"/>
      <c r="F14772" s="18"/>
      <c r="L14772" s="5"/>
    </row>
    <row r="14773" spans="4:12" x14ac:dyDescent="0.25">
      <c r="D14773" s="6"/>
      <c r="E14773" s="6"/>
      <c r="F14773" s="18"/>
      <c r="L14773" s="5"/>
    </row>
    <row r="14774" spans="4:12" x14ac:dyDescent="0.25">
      <c r="D14774" s="6"/>
      <c r="E14774" s="6"/>
      <c r="F14774" s="18"/>
      <c r="L14774" s="5"/>
    </row>
    <row r="14775" spans="4:12" x14ac:dyDescent="0.25">
      <c r="D14775" s="6"/>
      <c r="E14775" s="6"/>
      <c r="F14775" s="18"/>
      <c r="L14775" s="5"/>
    </row>
    <row r="14776" spans="4:12" x14ac:dyDescent="0.25">
      <c r="D14776" s="6"/>
      <c r="E14776" s="6"/>
      <c r="F14776" s="18"/>
      <c r="L14776" s="5"/>
    </row>
    <row r="14777" spans="4:12" x14ac:dyDescent="0.25">
      <c r="D14777" s="6"/>
      <c r="E14777" s="6"/>
      <c r="F14777" s="18"/>
      <c r="L14777" s="5"/>
    </row>
    <row r="14778" spans="4:12" x14ac:dyDescent="0.25">
      <c r="D14778" s="6"/>
      <c r="E14778" s="6"/>
      <c r="F14778" s="18"/>
      <c r="L14778" s="5"/>
    </row>
    <row r="14779" spans="4:12" x14ac:dyDescent="0.25">
      <c r="D14779" s="6"/>
      <c r="E14779" s="6"/>
      <c r="F14779" s="18"/>
      <c r="L14779" s="5"/>
    </row>
    <row r="14780" spans="4:12" x14ac:dyDescent="0.25">
      <c r="D14780" s="6"/>
      <c r="E14780" s="6"/>
      <c r="F14780" s="18"/>
      <c r="L14780" s="5"/>
    </row>
    <row r="14781" spans="4:12" x14ac:dyDescent="0.25">
      <c r="D14781" s="6"/>
      <c r="E14781" s="6"/>
      <c r="F14781" s="18"/>
      <c r="L14781" s="5"/>
    </row>
    <row r="14782" spans="4:12" x14ac:dyDescent="0.25">
      <c r="D14782" s="6"/>
      <c r="E14782" s="6"/>
      <c r="F14782" s="18"/>
      <c r="L14782" s="5"/>
    </row>
    <row r="14783" spans="4:12" x14ac:dyDescent="0.25">
      <c r="D14783" s="6"/>
      <c r="E14783" s="6"/>
      <c r="F14783" s="18"/>
      <c r="L14783" s="5"/>
    </row>
    <row r="14784" spans="4:12" x14ac:dyDescent="0.25">
      <c r="D14784" s="6"/>
      <c r="E14784" s="6"/>
      <c r="F14784" s="18"/>
      <c r="L14784" s="5"/>
    </row>
    <row r="14785" spans="4:12" x14ac:dyDescent="0.25">
      <c r="D14785" s="6"/>
      <c r="E14785" s="6"/>
      <c r="F14785" s="18"/>
      <c r="L14785" s="5"/>
    </row>
    <row r="14786" spans="4:12" x14ac:dyDescent="0.25">
      <c r="D14786" s="6"/>
      <c r="E14786" s="6"/>
      <c r="F14786" s="18"/>
      <c r="L14786" s="5"/>
    </row>
    <row r="14787" spans="4:12" x14ac:dyDescent="0.25">
      <c r="D14787" s="6"/>
      <c r="E14787" s="6"/>
      <c r="F14787" s="18"/>
      <c r="L14787" s="5"/>
    </row>
    <row r="14788" spans="4:12" x14ac:dyDescent="0.25">
      <c r="D14788" s="6"/>
      <c r="E14788" s="6"/>
      <c r="F14788" s="18"/>
      <c r="L14788" s="5"/>
    </row>
    <row r="14789" spans="4:12" x14ac:dyDescent="0.25">
      <c r="D14789" s="6"/>
      <c r="E14789" s="6"/>
      <c r="F14789" s="18"/>
      <c r="L14789" s="5"/>
    </row>
    <row r="14790" spans="4:12" x14ac:dyDescent="0.25">
      <c r="D14790" s="6"/>
      <c r="E14790" s="6"/>
      <c r="F14790" s="18"/>
      <c r="L14790" s="5"/>
    </row>
    <row r="14791" spans="4:12" x14ac:dyDescent="0.25">
      <c r="D14791" s="6"/>
      <c r="E14791" s="6"/>
      <c r="F14791" s="18"/>
      <c r="L14791" s="5"/>
    </row>
    <row r="14792" spans="4:12" x14ac:dyDescent="0.25">
      <c r="D14792" s="6"/>
      <c r="E14792" s="6"/>
      <c r="F14792" s="18"/>
      <c r="L14792" s="5"/>
    </row>
    <row r="14793" spans="4:12" x14ac:dyDescent="0.25">
      <c r="D14793" s="6"/>
      <c r="E14793" s="6"/>
      <c r="F14793" s="18"/>
      <c r="L14793" s="5"/>
    </row>
    <row r="14794" spans="4:12" x14ac:dyDescent="0.25">
      <c r="D14794" s="6"/>
      <c r="E14794" s="6"/>
      <c r="F14794" s="18"/>
      <c r="L14794" s="5"/>
    </row>
    <row r="14795" spans="4:12" x14ac:dyDescent="0.25">
      <c r="D14795" s="6"/>
      <c r="E14795" s="6"/>
      <c r="F14795" s="18"/>
      <c r="L14795" s="5"/>
    </row>
    <row r="14796" spans="4:12" x14ac:dyDescent="0.25">
      <c r="D14796" s="6"/>
      <c r="E14796" s="6"/>
      <c r="F14796" s="18"/>
      <c r="L14796" s="5"/>
    </row>
    <row r="14797" spans="4:12" x14ac:dyDescent="0.25">
      <c r="D14797" s="6"/>
      <c r="E14797" s="6"/>
      <c r="F14797" s="18"/>
      <c r="L14797" s="5"/>
    </row>
    <row r="14798" spans="4:12" x14ac:dyDescent="0.25">
      <c r="D14798" s="6"/>
      <c r="E14798" s="6"/>
      <c r="F14798" s="18"/>
      <c r="L14798" s="5"/>
    </row>
    <row r="14799" spans="4:12" x14ac:dyDescent="0.25">
      <c r="D14799" s="6"/>
      <c r="E14799" s="6"/>
      <c r="F14799" s="18"/>
      <c r="L14799" s="5"/>
    </row>
    <row r="14800" spans="4:12" x14ac:dyDescent="0.25">
      <c r="D14800" s="6"/>
      <c r="E14800" s="6"/>
      <c r="F14800" s="18"/>
      <c r="L14800" s="5"/>
    </row>
    <row r="14801" spans="4:12" x14ac:dyDescent="0.25">
      <c r="D14801" s="6"/>
      <c r="E14801" s="6"/>
      <c r="F14801" s="18"/>
      <c r="L14801" s="5"/>
    </row>
    <row r="14802" spans="4:12" x14ac:dyDescent="0.25">
      <c r="D14802" s="6"/>
      <c r="E14802" s="6"/>
      <c r="F14802" s="18"/>
      <c r="L14802" s="5"/>
    </row>
    <row r="14803" spans="4:12" x14ac:dyDescent="0.25">
      <c r="D14803" s="6"/>
      <c r="E14803" s="6"/>
      <c r="F14803" s="18"/>
      <c r="L14803" s="5"/>
    </row>
    <row r="14804" spans="4:12" x14ac:dyDescent="0.25">
      <c r="D14804" s="6"/>
      <c r="E14804" s="6"/>
      <c r="F14804" s="18"/>
      <c r="L14804" s="5"/>
    </row>
    <row r="14805" spans="4:12" x14ac:dyDescent="0.25">
      <c r="D14805" s="6"/>
      <c r="E14805" s="6"/>
      <c r="F14805" s="18"/>
      <c r="L14805" s="5"/>
    </row>
    <row r="14806" spans="4:12" x14ac:dyDescent="0.25">
      <c r="D14806" s="6"/>
      <c r="E14806" s="6"/>
      <c r="F14806" s="18"/>
      <c r="L14806" s="5"/>
    </row>
    <row r="14807" spans="4:12" x14ac:dyDescent="0.25">
      <c r="D14807" s="6"/>
      <c r="E14807" s="6"/>
      <c r="F14807" s="18"/>
      <c r="L14807" s="5"/>
    </row>
    <row r="14808" spans="4:12" x14ac:dyDescent="0.25">
      <c r="D14808" s="6"/>
      <c r="E14808" s="6"/>
      <c r="F14808" s="18"/>
      <c r="L14808" s="5"/>
    </row>
    <row r="14809" spans="4:12" x14ac:dyDescent="0.25">
      <c r="D14809" s="6"/>
      <c r="E14809" s="6"/>
      <c r="F14809" s="18"/>
      <c r="L14809" s="5"/>
    </row>
    <row r="14810" spans="4:12" x14ac:dyDescent="0.25">
      <c r="D14810" s="6"/>
      <c r="E14810" s="6"/>
      <c r="F14810" s="18"/>
      <c r="L14810" s="5"/>
    </row>
    <row r="14811" spans="4:12" x14ac:dyDescent="0.25">
      <c r="D14811" s="6"/>
      <c r="E14811" s="6"/>
      <c r="F14811" s="18"/>
      <c r="L14811" s="5"/>
    </row>
    <row r="14812" spans="4:12" x14ac:dyDescent="0.25">
      <c r="D14812" s="6"/>
      <c r="E14812" s="6"/>
      <c r="F14812" s="18"/>
      <c r="L14812" s="5"/>
    </row>
    <row r="14813" spans="4:12" x14ac:dyDescent="0.25">
      <c r="D14813" s="6"/>
      <c r="E14813" s="6"/>
      <c r="F14813" s="18"/>
      <c r="L14813" s="5"/>
    </row>
    <row r="14814" spans="4:12" x14ac:dyDescent="0.25">
      <c r="D14814" s="6"/>
      <c r="E14814" s="6"/>
      <c r="F14814" s="18"/>
      <c r="L14814" s="5"/>
    </row>
    <row r="14815" spans="4:12" x14ac:dyDescent="0.25">
      <c r="D14815" s="6"/>
      <c r="E14815" s="6"/>
      <c r="F14815" s="18"/>
      <c r="L14815" s="5"/>
    </row>
    <row r="14816" spans="4:12" x14ac:dyDescent="0.25">
      <c r="D14816" s="6"/>
      <c r="E14816" s="6"/>
      <c r="F14816" s="18"/>
      <c r="L14816" s="5"/>
    </row>
    <row r="14817" spans="4:12" x14ac:dyDescent="0.25">
      <c r="D14817" s="6"/>
      <c r="E14817" s="6"/>
      <c r="F14817" s="18"/>
      <c r="L14817" s="5"/>
    </row>
    <row r="14818" spans="4:12" x14ac:dyDescent="0.25">
      <c r="D14818" s="6"/>
      <c r="E14818" s="6"/>
      <c r="F14818" s="18"/>
      <c r="L14818" s="5"/>
    </row>
    <row r="14819" spans="4:12" x14ac:dyDescent="0.25">
      <c r="D14819" s="6"/>
      <c r="E14819" s="6"/>
      <c r="F14819" s="18"/>
      <c r="L14819" s="5"/>
    </row>
    <row r="14820" spans="4:12" x14ac:dyDescent="0.25">
      <c r="D14820" s="6"/>
      <c r="E14820" s="6"/>
      <c r="F14820" s="18"/>
      <c r="L14820" s="5"/>
    </row>
    <row r="14821" spans="4:12" x14ac:dyDescent="0.25">
      <c r="D14821" s="6"/>
      <c r="E14821" s="6"/>
      <c r="F14821" s="18"/>
      <c r="L14821" s="5"/>
    </row>
    <row r="14822" spans="4:12" x14ac:dyDescent="0.25">
      <c r="D14822" s="6"/>
      <c r="E14822" s="6"/>
      <c r="F14822" s="18"/>
      <c r="L14822" s="5"/>
    </row>
    <row r="14823" spans="4:12" x14ac:dyDescent="0.25">
      <c r="D14823" s="6"/>
      <c r="E14823" s="6"/>
      <c r="F14823" s="18"/>
      <c r="L14823" s="5"/>
    </row>
    <row r="14824" spans="4:12" x14ac:dyDescent="0.25">
      <c r="D14824" s="6"/>
      <c r="E14824" s="6"/>
      <c r="F14824" s="18"/>
      <c r="L14824" s="5"/>
    </row>
    <row r="14825" spans="4:12" x14ac:dyDescent="0.25">
      <c r="D14825" s="6"/>
      <c r="E14825" s="6"/>
      <c r="F14825" s="18"/>
      <c r="L14825" s="5"/>
    </row>
    <row r="14826" spans="4:12" x14ac:dyDescent="0.25">
      <c r="D14826" s="6"/>
      <c r="E14826" s="6"/>
      <c r="F14826" s="18"/>
      <c r="L14826" s="5"/>
    </row>
    <row r="14827" spans="4:12" x14ac:dyDescent="0.25">
      <c r="D14827" s="6"/>
      <c r="E14827" s="6"/>
      <c r="F14827" s="18"/>
      <c r="L14827" s="5"/>
    </row>
    <row r="14828" spans="4:12" x14ac:dyDescent="0.25">
      <c r="D14828" s="6"/>
      <c r="E14828" s="6"/>
      <c r="F14828" s="18"/>
      <c r="L14828" s="5"/>
    </row>
    <row r="14829" spans="4:12" x14ac:dyDescent="0.25">
      <c r="D14829" s="6"/>
      <c r="E14829" s="6"/>
      <c r="F14829" s="18"/>
      <c r="L14829" s="5"/>
    </row>
    <row r="14830" spans="4:12" x14ac:dyDescent="0.25">
      <c r="D14830" s="6"/>
      <c r="E14830" s="6"/>
      <c r="F14830" s="18"/>
      <c r="L14830" s="5"/>
    </row>
    <row r="14831" spans="4:12" x14ac:dyDescent="0.25">
      <c r="D14831" s="6"/>
      <c r="E14831" s="6"/>
      <c r="F14831" s="18"/>
      <c r="L14831" s="5"/>
    </row>
    <row r="14832" spans="4:12" x14ac:dyDescent="0.25">
      <c r="D14832" s="6"/>
      <c r="E14832" s="6"/>
      <c r="F14832" s="18"/>
      <c r="L14832" s="5"/>
    </row>
    <row r="14833" spans="4:12" x14ac:dyDescent="0.25">
      <c r="D14833" s="6"/>
      <c r="E14833" s="6"/>
      <c r="F14833" s="18"/>
      <c r="L14833" s="5"/>
    </row>
    <row r="14834" spans="4:12" x14ac:dyDescent="0.25">
      <c r="D14834" s="6"/>
      <c r="E14834" s="6"/>
      <c r="F14834" s="18"/>
      <c r="L14834" s="5"/>
    </row>
    <row r="14835" spans="4:12" x14ac:dyDescent="0.25">
      <c r="D14835" s="6"/>
      <c r="E14835" s="6"/>
      <c r="F14835" s="18"/>
      <c r="L14835" s="5"/>
    </row>
    <row r="14836" spans="4:12" x14ac:dyDescent="0.25">
      <c r="D14836" s="6"/>
      <c r="E14836" s="6"/>
      <c r="F14836" s="18"/>
      <c r="L14836" s="5"/>
    </row>
    <row r="14837" spans="4:12" x14ac:dyDescent="0.25">
      <c r="D14837" s="6"/>
      <c r="E14837" s="6"/>
      <c r="F14837" s="18"/>
      <c r="L14837" s="5"/>
    </row>
    <row r="14838" spans="4:12" x14ac:dyDescent="0.25">
      <c r="D14838" s="6"/>
      <c r="E14838" s="6"/>
      <c r="F14838" s="18"/>
      <c r="L14838" s="5"/>
    </row>
    <row r="14839" spans="4:12" x14ac:dyDescent="0.25">
      <c r="D14839" s="6"/>
      <c r="E14839" s="6"/>
      <c r="F14839" s="18"/>
      <c r="L14839" s="5"/>
    </row>
    <row r="14840" spans="4:12" x14ac:dyDescent="0.25">
      <c r="D14840" s="6"/>
      <c r="E14840" s="6"/>
      <c r="F14840" s="18"/>
      <c r="L14840" s="5"/>
    </row>
    <row r="14841" spans="4:12" x14ac:dyDescent="0.25">
      <c r="D14841" s="6"/>
      <c r="E14841" s="6"/>
      <c r="F14841" s="18"/>
      <c r="L14841" s="5"/>
    </row>
    <row r="14842" spans="4:12" x14ac:dyDescent="0.25">
      <c r="D14842" s="6"/>
      <c r="E14842" s="6"/>
      <c r="F14842" s="18"/>
      <c r="L14842" s="5"/>
    </row>
    <row r="14843" spans="4:12" x14ac:dyDescent="0.25">
      <c r="D14843" s="6"/>
      <c r="E14843" s="6"/>
      <c r="F14843" s="18"/>
      <c r="L14843" s="5"/>
    </row>
    <row r="14844" spans="4:12" x14ac:dyDescent="0.25">
      <c r="D14844" s="6"/>
      <c r="E14844" s="6"/>
      <c r="F14844" s="18"/>
      <c r="L14844" s="5"/>
    </row>
    <row r="14845" spans="4:12" x14ac:dyDescent="0.25">
      <c r="D14845" s="6"/>
      <c r="E14845" s="6"/>
      <c r="F14845" s="18"/>
      <c r="L14845" s="5"/>
    </row>
    <row r="14846" spans="4:12" x14ac:dyDescent="0.25">
      <c r="D14846" s="6"/>
      <c r="E14846" s="6"/>
      <c r="F14846" s="18"/>
      <c r="L14846" s="5"/>
    </row>
    <row r="14847" spans="4:12" x14ac:dyDescent="0.25">
      <c r="D14847" s="6"/>
      <c r="E14847" s="6"/>
      <c r="F14847" s="18"/>
      <c r="L14847" s="5"/>
    </row>
    <row r="14848" spans="4:12" x14ac:dyDescent="0.25">
      <c r="D14848" s="6"/>
      <c r="E14848" s="6"/>
      <c r="F14848" s="18"/>
      <c r="L14848" s="5"/>
    </row>
    <row r="14849" spans="4:12" x14ac:dyDescent="0.25">
      <c r="D14849" s="6"/>
      <c r="E14849" s="6"/>
      <c r="F14849" s="18"/>
      <c r="L14849" s="5"/>
    </row>
    <row r="14850" spans="4:12" x14ac:dyDescent="0.25">
      <c r="D14850" s="6"/>
      <c r="E14850" s="6"/>
      <c r="F14850" s="18"/>
      <c r="L14850" s="5"/>
    </row>
    <row r="14851" spans="4:12" x14ac:dyDescent="0.25">
      <c r="D14851" s="6"/>
      <c r="E14851" s="6"/>
      <c r="F14851" s="18"/>
      <c r="L14851" s="5"/>
    </row>
    <row r="14852" spans="4:12" x14ac:dyDescent="0.25">
      <c r="D14852" s="6"/>
      <c r="E14852" s="6"/>
      <c r="F14852" s="18"/>
      <c r="L14852" s="5"/>
    </row>
    <row r="14853" spans="4:12" x14ac:dyDescent="0.25">
      <c r="D14853" s="6"/>
      <c r="E14853" s="6"/>
      <c r="F14853" s="18"/>
      <c r="L14853" s="5"/>
    </row>
    <row r="14854" spans="4:12" x14ac:dyDescent="0.25">
      <c r="D14854" s="6"/>
      <c r="E14854" s="6"/>
      <c r="F14854" s="18"/>
      <c r="L14854" s="5"/>
    </row>
    <row r="14855" spans="4:12" x14ac:dyDescent="0.25">
      <c r="D14855" s="6"/>
      <c r="E14855" s="6"/>
      <c r="F14855" s="18"/>
      <c r="L14855" s="5"/>
    </row>
    <row r="14856" spans="4:12" x14ac:dyDescent="0.25">
      <c r="D14856" s="6"/>
      <c r="E14856" s="6"/>
      <c r="F14856" s="18"/>
      <c r="L14856" s="5"/>
    </row>
    <row r="14857" spans="4:12" x14ac:dyDescent="0.25">
      <c r="D14857" s="6"/>
      <c r="E14857" s="6"/>
      <c r="F14857" s="18"/>
      <c r="L14857" s="5"/>
    </row>
    <row r="14858" spans="4:12" x14ac:dyDescent="0.25">
      <c r="D14858" s="6"/>
      <c r="E14858" s="6"/>
      <c r="F14858" s="18"/>
      <c r="L14858" s="5"/>
    </row>
    <row r="14859" spans="4:12" x14ac:dyDescent="0.25">
      <c r="D14859" s="6"/>
      <c r="E14859" s="6"/>
      <c r="F14859" s="18"/>
      <c r="L14859" s="5"/>
    </row>
    <row r="14860" spans="4:12" x14ac:dyDescent="0.25">
      <c r="D14860" s="6"/>
      <c r="E14860" s="6"/>
      <c r="F14860" s="18"/>
      <c r="L14860" s="5"/>
    </row>
    <row r="14861" spans="4:12" x14ac:dyDescent="0.25">
      <c r="D14861" s="6"/>
      <c r="E14861" s="6"/>
      <c r="F14861" s="18"/>
      <c r="L14861" s="5"/>
    </row>
    <row r="14862" spans="4:12" x14ac:dyDescent="0.25">
      <c r="D14862" s="6"/>
      <c r="E14862" s="6"/>
      <c r="F14862" s="18"/>
      <c r="L14862" s="5"/>
    </row>
    <row r="14863" spans="4:12" x14ac:dyDescent="0.25">
      <c r="D14863" s="6"/>
      <c r="E14863" s="6"/>
      <c r="F14863" s="18"/>
      <c r="L14863" s="5"/>
    </row>
    <row r="14864" spans="4:12" x14ac:dyDescent="0.25">
      <c r="D14864" s="6"/>
      <c r="E14864" s="6"/>
      <c r="F14864" s="18"/>
      <c r="L14864" s="5"/>
    </row>
    <row r="14865" spans="4:12" x14ac:dyDescent="0.25">
      <c r="D14865" s="6"/>
      <c r="E14865" s="6"/>
      <c r="F14865" s="18"/>
      <c r="L14865" s="5"/>
    </row>
    <row r="14866" spans="4:12" x14ac:dyDescent="0.25">
      <c r="D14866" s="6"/>
      <c r="E14866" s="6"/>
      <c r="F14866" s="18"/>
      <c r="L14866" s="5"/>
    </row>
    <row r="14867" spans="4:12" x14ac:dyDescent="0.25">
      <c r="D14867" s="6"/>
      <c r="E14867" s="6"/>
      <c r="F14867" s="18"/>
      <c r="L14867" s="5"/>
    </row>
    <row r="14868" spans="4:12" x14ac:dyDescent="0.25">
      <c r="D14868" s="6"/>
      <c r="E14868" s="6"/>
      <c r="F14868" s="18"/>
      <c r="L14868" s="5"/>
    </row>
    <row r="14869" spans="4:12" x14ac:dyDescent="0.25">
      <c r="D14869" s="6"/>
      <c r="E14869" s="6"/>
      <c r="F14869" s="18"/>
      <c r="L14869" s="5"/>
    </row>
    <row r="14870" spans="4:12" x14ac:dyDescent="0.25">
      <c r="D14870" s="6"/>
      <c r="E14870" s="6"/>
      <c r="F14870" s="18"/>
      <c r="L14870" s="5"/>
    </row>
    <row r="14871" spans="4:12" x14ac:dyDescent="0.25">
      <c r="D14871" s="6"/>
      <c r="E14871" s="6"/>
      <c r="F14871" s="18"/>
      <c r="L14871" s="5"/>
    </row>
    <row r="14872" spans="4:12" x14ac:dyDescent="0.25">
      <c r="D14872" s="6"/>
      <c r="E14872" s="6"/>
      <c r="F14872" s="18"/>
      <c r="L14872" s="5"/>
    </row>
    <row r="14873" spans="4:12" x14ac:dyDescent="0.25">
      <c r="D14873" s="6"/>
      <c r="E14873" s="6"/>
      <c r="F14873" s="18"/>
      <c r="L14873" s="5"/>
    </row>
    <row r="14874" spans="4:12" x14ac:dyDescent="0.25">
      <c r="D14874" s="6"/>
      <c r="E14874" s="6"/>
      <c r="F14874" s="18"/>
      <c r="L14874" s="5"/>
    </row>
    <row r="14875" spans="4:12" x14ac:dyDescent="0.25">
      <c r="D14875" s="6"/>
      <c r="E14875" s="6"/>
      <c r="F14875" s="18"/>
      <c r="L14875" s="5"/>
    </row>
    <row r="14876" spans="4:12" x14ac:dyDescent="0.25">
      <c r="D14876" s="6"/>
      <c r="E14876" s="6"/>
      <c r="F14876" s="18"/>
      <c r="L14876" s="5"/>
    </row>
    <row r="14877" spans="4:12" x14ac:dyDescent="0.25">
      <c r="D14877" s="6"/>
      <c r="E14877" s="6"/>
      <c r="F14877" s="18"/>
      <c r="L14877" s="5"/>
    </row>
    <row r="14878" spans="4:12" x14ac:dyDescent="0.25">
      <c r="D14878" s="6"/>
      <c r="E14878" s="6"/>
      <c r="F14878" s="18"/>
      <c r="L14878" s="5"/>
    </row>
    <row r="14879" spans="4:12" x14ac:dyDescent="0.25">
      <c r="D14879" s="6"/>
      <c r="E14879" s="6"/>
      <c r="F14879" s="18"/>
      <c r="L14879" s="5"/>
    </row>
    <row r="14880" spans="4:12" x14ac:dyDescent="0.25">
      <c r="D14880" s="6"/>
      <c r="E14880" s="6"/>
      <c r="F14880" s="18"/>
      <c r="L14880" s="5"/>
    </row>
    <row r="14881" spans="4:12" x14ac:dyDescent="0.25">
      <c r="D14881" s="6"/>
      <c r="E14881" s="6"/>
      <c r="F14881" s="18"/>
      <c r="L14881" s="5"/>
    </row>
    <row r="14882" spans="4:12" x14ac:dyDescent="0.25">
      <c r="D14882" s="6"/>
      <c r="E14882" s="6"/>
      <c r="F14882" s="18"/>
      <c r="L14882" s="5"/>
    </row>
    <row r="14883" spans="4:12" x14ac:dyDescent="0.25">
      <c r="D14883" s="6"/>
      <c r="E14883" s="6"/>
      <c r="F14883" s="18"/>
      <c r="L14883" s="5"/>
    </row>
    <row r="14884" spans="4:12" x14ac:dyDescent="0.25">
      <c r="D14884" s="6"/>
      <c r="E14884" s="6"/>
      <c r="F14884" s="18"/>
      <c r="L14884" s="5"/>
    </row>
    <row r="14885" spans="4:12" x14ac:dyDescent="0.25">
      <c r="D14885" s="6"/>
      <c r="E14885" s="6"/>
      <c r="F14885" s="18"/>
      <c r="L14885" s="5"/>
    </row>
    <row r="14886" spans="4:12" x14ac:dyDescent="0.25">
      <c r="D14886" s="6"/>
      <c r="E14886" s="6"/>
      <c r="F14886" s="18"/>
      <c r="L14886" s="5"/>
    </row>
    <row r="14887" spans="4:12" x14ac:dyDescent="0.25">
      <c r="D14887" s="6"/>
      <c r="E14887" s="6"/>
      <c r="F14887" s="18"/>
      <c r="L14887" s="5"/>
    </row>
    <row r="14888" spans="4:12" x14ac:dyDescent="0.25">
      <c r="D14888" s="6"/>
      <c r="E14888" s="6"/>
      <c r="F14888" s="18"/>
      <c r="L14888" s="5"/>
    </row>
    <row r="14889" spans="4:12" x14ac:dyDescent="0.25">
      <c r="D14889" s="6"/>
      <c r="E14889" s="6"/>
      <c r="F14889" s="18"/>
      <c r="L14889" s="5"/>
    </row>
    <row r="14890" spans="4:12" x14ac:dyDescent="0.25">
      <c r="D14890" s="6"/>
      <c r="E14890" s="6"/>
      <c r="F14890" s="18"/>
      <c r="L14890" s="5"/>
    </row>
    <row r="14891" spans="4:12" x14ac:dyDescent="0.25">
      <c r="D14891" s="6"/>
      <c r="E14891" s="6"/>
      <c r="F14891" s="18"/>
      <c r="L14891" s="5"/>
    </row>
    <row r="14892" spans="4:12" x14ac:dyDescent="0.25">
      <c r="D14892" s="6"/>
      <c r="E14892" s="6"/>
      <c r="F14892" s="18"/>
      <c r="L14892" s="5"/>
    </row>
    <row r="14893" spans="4:12" x14ac:dyDescent="0.25">
      <c r="D14893" s="6"/>
      <c r="E14893" s="6"/>
      <c r="F14893" s="18"/>
      <c r="L14893" s="5"/>
    </row>
    <row r="14894" spans="4:12" x14ac:dyDescent="0.25">
      <c r="D14894" s="6"/>
      <c r="E14894" s="6"/>
      <c r="F14894" s="18"/>
      <c r="L14894" s="5"/>
    </row>
    <row r="14895" spans="4:12" x14ac:dyDescent="0.25">
      <c r="D14895" s="6"/>
      <c r="E14895" s="6"/>
      <c r="F14895" s="18"/>
      <c r="L14895" s="5"/>
    </row>
    <row r="14896" spans="4:12" x14ac:dyDescent="0.25">
      <c r="D14896" s="6"/>
      <c r="E14896" s="6"/>
      <c r="F14896" s="18"/>
      <c r="L14896" s="5"/>
    </row>
    <row r="14897" spans="4:12" x14ac:dyDescent="0.25">
      <c r="D14897" s="6"/>
      <c r="E14897" s="6"/>
      <c r="F14897" s="18"/>
      <c r="L14897" s="5"/>
    </row>
    <row r="14898" spans="4:12" x14ac:dyDescent="0.25">
      <c r="D14898" s="6"/>
      <c r="E14898" s="6"/>
      <c r="F14898" s="18"/>
      <c r="L14898" s="5"/>
    </row>
    <row r="14899" spans="4:12" x14ac:dyDescent="0.25">
      <c r="D14899" s="6"/>
      <c r="E14899" s="6"/>
      <c r="F14899" s="18"/>
      <c r="L14899" s="5"/>
    </row>
    <row r="14900" spans="4:12" x14ac:dyDescent="0.25">
      <c r="D14900" s="6"/>
      <c r="E14900" s="6"/>
      <c r="F14900" s="18"/>
      <c r="L14900" s="5"/>
    </row>
    <row r="14901" spans="4:12" x14ac:dyDescent="0.25">
      <c r="D14901" s="6"/>
      <c r="E14901" s="6"/>
      <c r="F14901" s="18"/>
      <c r="L14901" s="5"/>
    </row>
    <row r="14902" spans="4:12" x14ac:dyDescent="0.25">
      <c r="D14902" s="6"/>
      <c r="E14902" s="6"/>
      <c r="F14902" s="18"/>
      <c r="L14902" s="5"/>
    </row>
    <row r="14903" spans="4:12" x14ac:dyDescent="0.25">
      <c r="D14903" s="6"/>
      <c r="E14903" s="6"/>
      <c r="F14903" s="18"/>
      <c r="L14903" s="5"/>
    </row>
    <row r="14904" spans="4:12" x14ac:dyDescent="0.25">
      <c r="D14904" s="6"/>
      <c r="E14904" s="6"/>
      <c r="F14904" s="18"/>
      <c r="L14904" s="5"/>
    </row>
    <row r="14905" spans="4:12" x14ac:dyDescent="0.25">
      <c r="D14905" s="6"/>
      <c r="E14905" s="6"/>
      <c r="F14905" s="18"/>
      <c r="L14905" s="5"/>
    </row>
    <row r="14906" spans="4:12" x14ac:dyDescent="0.25">
      <c r="D14906" s="6"/>
      <c r="E14906" s="6"/>
      <c r="F14906" s="18"/>
      <c r="L14906" s="5"/>
    </row>
    <row r="14907" spans="4:12" x14ac:dyDescent="0.25">
      <c r="D14907" s="6"/>
      <c r="E14907" s="6"/>
      <c r="F14907" s="18"/>
      <c r="L14907" s="5"/>
    </row>
    <row r="14908" spans="4:12" x14ac:dyDescent="0.25">
      <c r="D14908" s="6"/>
      <c r="E14908" s="6"/>
      <c r="F14908" s="18"/>
      <c r="L14908" s="5"/>
    </row>
    <row r="14909" spans="4:12" x14ac:dyDescent="0.25">
      <c r="D14909" s="6"/>
      <c r="E14909" s="6"/>
      <c r="F14909" s="18"/>
      <c r="L14909" s="5"/>
    </row>
    <row r="14910" spans="4:12" x14ac:dyDescent="0.25">
      <c r="D14910" s="6"/>
      <c r="E14910" s="6"/>
      <c r="F14910" s="18"/>
      <c r="L14910" s="5"/>
    </row>
    <row r="14911" spans="4:12" x14ac:dyDescent="0.25">
      <c r="D14911" s="6"/>
      <c r="E14911" s="6"/>
      <c r="F14911" s="18"/>
      <c r="L14911" s="5"/>
    </row>
    <row r="14912" spans="4:12" x14ac:dyDescent="0.25">
      <c r="D14912" s="6"/>
      <c r="E14912" s="6"/>
      <c r="F14912" s="18"/>
      <c r="L14912" s="5"/>
    </row>
    <row r="14913" spans="4:12" x14ac:dyDescent="0.25">
      <c r="D14913" s="6"/>
      <c r="E14913" s="6"/>
      <c r="F14913" s="18"/>
      <c r="L14913" s="5"/>
    </row>
    <row r="14914" spans="4:12" x14ac:dyDescent="0.25">
      <c r="D14914" s="6"/>
      <c r="E14914" s="6"/>
      <c r="F14914" s="18"/>
      <c r="L14914" s="5"/>
    </row>
    <row r="14915" spans="4:12" x14ac:dyDescent="0.25">
      <c r="D14915" s="6"/>
      <c r="E14915" s="6"/>
      <c r="F14915" s="18"/>
      <c r="L14915" s="5"/>
    </row>
    <row r="14916" spans="4:12" x14ac:dyDescent="0.25">
      <c r="D14916" s="6"/>
      <c r="E14916" s="6"/>
      <c r="F14916" s="18"/>
      <c r="L14916" s="5"/>
    </row>
    <row r="14917" spans="4:12" x14ac:dyDescent="0.25">
      <c r="D14917" s="6"/>
      <c r="E14917" s="6"/>
      <c r="F14917" s="18"/>
      <c r="L14917" s="5"/>
    </row>
    <row r="14918" spans="4:12" x14ac:dyDescent="0.25">
      <c r="D14918" s="6"/>
      <c r="E14918" s="6"/>
      <c r="F14918" s="18"/>
      <c r="L14918" s="5"/>
    </row>
    <row r="14919" spans="4:12" x14ac:dyDescent="0.25">
      <c r="D14919" s="6"/>
      <c r="E14919" s="6"/>
      <c r="F14919" s="18"/>
      <c r="L14919" s="5"/>
    </row>
    <row r="14920" spans="4:12" x14ac:dyDescent="0.25">
      <c r="D14920" s="6"/>
      <c r="E14920" s="6"/>
      <c r="F14920" s="18"/>
      <c r="L14920" s="5"/>
    </row>
    <row r="14921" spans="4:12" x14ac:dyDescent="0.25">
      <c r="D14921" s="6"/>
      <c r="E14921" s="6"/>
      <c r="F14921" s="18"/>
      <c r="L14921" s="5"/>
    </row>
    <row r="14922" spans="4:12" x14ac:dyDescent="0.25">
      <c r="D14922" s="6"/>
      <c r="E14922" s="6"/>
      <c r="F14922" s="18"/>
      <c r="L14922" s="5"/>
    </row>
    <row r="14923" spans="4:12" x14ac:dyDescent="0.25">
      <c r="D14923" s="6"/>
      <c r="E14923" s="6"/>
      <c r="F14923" s="18"/>
      <c r="L14923" s="5"/>
    </row>
    <row r="14924" spans="4:12" x14ac:dyDescent="0.25">
      <c r="D14924" s="6"/>
      <c r="E14924" s="6"/>
      <c r="F14924" s="18"/>
      <c r="L14924" s="5"/>
    </row>
    <row r="14925" spans="4:12" x14ac:dyDescent="0.25">
      <c r="D14925" s="6"/>
      <c r="E14925" s="6"/>
      <c r="F14925" s="18"/>
      <c r="L14925" s="5"/>
    </row>
    <row r="14926" spans="4:12" x14ac:dyDescent="0.25">
      <c r="D14926" s="6"/>
      <c r="E14926" s="6"/>
      <c r="F14926" s="18"/>
      <c r="L14926" s="5"/>
    </row>
    <row r="14927" spans="4:12" x14ac:dyDescent="0.25">
      <c r="D14927" s="6"/>
      <c r="E14927" s="6"/>
      <c r="F14927" s="18"/>
      <c r="L14927" s="5"/>
    </row>
    <row r="14928" spans="4:12" x14ac:dyDescent="0.25">
      <c r="D14928" s="6"/>
      <c r="E14928" s="6"/>
      <c r="F14928" s="18"/>
      <c r="L14928" s="5"/>
    </row>
    <row r="14929" spans="4:12" x14ac:dyDescent="0.25">
      <c r="D14929" s="6"/>
      <c r="E14929" s="6"/>
      <c r="F14929" s="18"/>
      <c r="L14929" s="5"/>
    </row>
    <row r="14930" spans="4:12" x14ac:dyDescent="0.25">
      <c r="D14930" s="6"/>
      <c r="E14930" s="6"/>
      <c r="F14930" s="18"/>
      <c r="L14930" s="5"/>
    </row>
    <row r="14931" spans="4:12" x14ac:dyDescent="0.25">
      <c r="D14931" s="6"/>
      <c r="E14931" s="6"/>
      <c r="F14931" s="18"/>
      <c r="L14931" s="5"/>
    </row>
    <row r="14932" spans="4:12" x14ac:dyDescent="0.25">
      <c r="D14932" s="6"/>
      <c r="E14932" s="6"/>
      <c r="F14932" s="18"/>
      <c r="L14932" s="5"/>
    </row>
    <row r="14933" spans="4:12" x14ac:dyDescent="0.25">
      <c r="D14933" s="6"/>
      <c r="E14933" s="6"/>
      <c r="F14933" s="18"/>
      <c r="L14933" s="5"/>
    </row>
    <row r="14934" spans="4:12" x14ac:dyDescent="0.25">
      <c r="D14934" s="6"/>
      <c r="E14934" s="6"/>
      <c r="F14934" s="18"/>
      <c r="L14934" s="5"/>
    </row>
    <row r="14935" spans="4:12" x14ac:dyDescent="0.25">
      <c r="D14935" s="6"/>
      <c r="E14935" s="6"/>
      <c r="F14935" s="18"/>
      <c r="L14935" s="5"/>
    </row>
    <row r="14936" spans="4:12" x14ac:dyDescent="0.25">
      <c r="D14936" s="6"/>
      <c r="E14936" s="6"/>
      <c r="F14936" s="18"/>
      <c r="L14936" s="5"/>
    </row>
    <row r="14937" spans="4:12" x14ac:dyDescent="0.25">
      <c r="D14937" s="6"/>
      <c r="E14937" s="6"/>
      <c r="F14937" s="18"/>
      <c r="L14937" s="5"/>
    </row>
    <row r="14938" spans="4:12" x14ac:dyDescent="0.25">
      <c r="D14938" s="6"/>
      <c r="E14938" s="6"/>
      <c r="F14938" s="18"/>
      <c r="L14938" s="5"/>
    </row>
    <row r="14939" spans="4:12" x14ac:dyDescent="0.25">
      <c r="D14939" s="6"/>
      <c r="E14939" s="6"/>
      <c r="F14939" s="18"/>
      <c r="L14939" s="5"/>
    </row>
    <row r="14940" spans="4:12" x14ac:dyDescent="0.25">
      <c r="D14940" s="6"/>
      <c r="E14940" s="6"/>
      <c r="F14940" s="18"/>
      <c r="L14940" s="5"/>
    </row>
    <row r="14941" spans="4:12" x14ac:dyDescent="0.25">
      <c r="D14941" s="6"/>
      <c r="E14941" s="6"/>
      <c r="F14941" s="18"/>
      <c r="L14941" s="5"/>
    </row>
    <row r="14942" spans="4:12" x14ac:dyDescent="0.25">
      <c r="D14942" s="6"/>
      <c r="E14942" s="6"/>
      <c r="F14942" s="18"/>
      <c r="L14942" s="5"/>
    </row>
    <row r="14943" spans="4:12" x14ac:dyDescent="0.25">
      <c r="D14943" s="6"/>
      <c r="E14943" s="6"/>
      <c r="F14943" s="18"/>
      <c r="L14943" s="5"/>
    </row>
    <row r="14944" spans="4:12" x14ac:dyDescent="0.25">
      <c r="D14944" s="6"/>
      <c r="E14944" s="6"/>
      <c r="F14944" s="18"/>
      <c r="L14944" s="5"/>
    </row>
    <row r="14945" spans="4:12" x14ac:dyDescent="0.25">
      <c r="D14945" s="6"/>
      <c r="E14945" s="6"/>
      <c r="F14945" s="18"/>
      <c r="L14945" s="5"/>
    </row>
    <row r="14946" spans="4:12" x14ac:dyDescent="0.25">
      <c r="D14946" s="6"/>
      <c r="E14946" s="6"/>
      <c r="F14946" s="18"/>
      <c r="L14946" s="5"/>
    </row>
    <row r="14947" spans="4:12" x14ac:dyDescent="0.25">
      <c r="D14947" s="6"/>
      <c r="E14947" s="6"/>
      <c r="F14947" s="18"/>
      <c r="L14947" s="5"/>
    </row>
    <row r="14948" spans="4:12" x14ac:dyDescent="0.25">
      <c r="D14948" s="6"/>
      <c r="E14948" s="6"/>
      <c r="F14948" s="18"/>
      <c r="L14948" s="5"/>
    </row>
    <row r="14949" spans="4:12" x14ac:dyDescent="0.25">
      <c r="D14949" s="6"/>
      <c r="E14949" s="6"/>
      <c r="F14949" s="18"/>
      <c r="L14949" s="5"/>
    </row>
    <row r="14950" spans="4:12" x14ac:dyDescent="0.25">
      <c r="D14950" s="6"/>
      <c r="E14950" s="6"/>
      <c r="F14950" s="18"/>
      <c r="L14950" s="5"/>
    </row>
    <row r="14951" spans="4:12" x14ac:dyDescent="0.25">
      <c r="D14951" s="6"/>
      <c r="E14951" s="6"/>
      <c r="F14951" s="18"/>
      <c r="L14951" s="5"/>
    </row>
    <row r="14952" spans="4:12" x14ac:dyDescent="0.25">
      <c r="D14952" s="6"/>
      <c r="E14952" s="6"/>
      <c r="F14952" s="18"/>
      <c r="L14952" s="5"/>
    </row>
    <row r="14953" spans="4:12" x14ac:dyDescent="0.25">
      <c r="D14953" s="6"/>
      <c r="E14953" s="6"/>
      <c r="F14953" s="18"/>
      <c r="L14953" s="5"/>
    </row>
    <row r="14954" spans="4:12" x14ac:dyDescent="0.25">
      <c r="D14954" s="6"/>
      <c r="E14954" s="6"/>
      <c r="F14954" s="18"/>
      <c r="L14954" s="5"/>
    </row>
    <row r="14955" spans="4:12" x14ac:dyDescent="0.25">
      <c r="D14955" s="6"/>
      <c r="E14955" s="6"/>
      <c r="F14955" s="18"/>
      <c r="L14955" s="5"/>
    </row>
    <row r="14956" spans="4:12" x14ac:dyDescent="0.25">
      <c r="D14956" s="6"/>
      <c r="E14956" s="6"/>
      <c r="F14956" s="18"/>
      <c r="L14956" s="5"/>
    </row>
    <row r="14957" spans="4:12" x14ac:dyDescent="0.25">
      <c r="D14957" s="6"/>
      <c r="E14957" s="6"/>
      <c r="F14957" s="18"/>
      <c r="L14957" s="5"/>
    </row>
    <row r="14958" spans="4:12" x14ac:dyDescent="0.25">
      <c r="D14958" s="6"/>
      <c r="E14958" s="6"/>
      <c r="F14958" s="18"/>
      <c r="L14958" s="5"/>
    </row>
    <row r="14959" spans="4:12" x14ac:dyDescent="0.25">
      <c r="D14959" s="6"/>
      <c r="E14959" s="6"/>
      <c r="F14959" s="18"/>
      <c r="L14959" s="5"/>
    </row>
    <row r="14960" spans="4:12" x14ac:dyDescent="0.25">
      <c r="D14960" s="6"/>
      <c r="E14960" s="6"/>
      <c r="F14960" s="18"/>
      <c r="L14960" s="5"/>
    </row>
    <row r="14961" spans="4:12" x14ac:dyDescent="0.25">
      <c r="D14961" s="6"/>
      <c r="E14961" s="6"/>
      <c r="F14961" s="18"/>
      <c r="L14961" s="5"/>
    </row>
    <row r="14962" spans="4:12" x14ac:dyDescent="0.25">
      <c r="D14962" s="6"/>
      <c r="E14962" s="6"/>
      <c r="F14962" s="18"/>
      <c r="L14962" s="5"/>
    </row>
    <row r="14963" spans="4:12" x14ac:dyDescent="0.25">
      <c r="D14963" s="6"/>
      <c r="E14963" s="6"/>
      <c r="F14963" s="18"/>
      <c r="L14963" s="5"/>
    </row>
    <row r="14964" spans="4:12" x14ac:dyDescent="0.25">
      <c r="D14964" s="6"/>
      <c r="E14964" s="6"/>
      <c r="F14964" s="18"/>
      <c r="L14964" s="5"/>
    </row>
    <row r="14965" spans="4:12" x14ac:dyDescent="0.25">
      <c r="D14965" s="6"/>
      <c r="E14965" s="6"/>
      <c r="F14965" s="18"/>
      <c r="L14965" s="5"/>
    </row>
    <row r="14966" spans="4:12" x14ac:dyDescent="0.25">
      <c r="D14966" s="6"/>
      <c r="E14966" s="6"/>
      <c r="F14966" s="18"/>
      <c r="L14966" s="5"/>
    </row>
    <row r="14967" spans="4:12" x14ac:dyDescent="0.25">
      <c r="D14967" s="6"/>
      <c r="E14967" s="6"/>
      <c r="F14967" s="18"/>
      <c r="L14967" s="5"/>
    </row>
    <row r="14968" spans="4:12" x14ac:dyDescent="0.25">
      <c r="D14968" s="6"/>
      <c r="E14968" s="6"/>
      <c r="F14968" s="18"/>
      <c r="L14968" s="5"/>
    </row>
    <row r="14969" spans="4:12" x14ac:dyDescent="0.25">
      <c r="D14969" s="6"/>
      <c r="E14969" s="6"/>
      <c r="F14969" s="18"/>
      <c r="L14969" s="5"/>
    </row>
    <row r="14970" spans="4:12" x14ac:dyDescent="0.25">
      <c r="D14970" s="6"/>
      <c r="E14970" s="6"/>
      <c r="F14970" s="18"/>
      <c r="L14970" s="5"/>
    </row>
    <row r="14971" spans="4:12" x14ac:dyDescent="0.25">
      <c r="D14971" s="6"/>
      <c r="E14971" s="6"/>
      <c r="F14971" s="18"/>
      <c r="L14971" s="5"/>
    </row>
    <row r="14972" spans="4:12" x14ac:dyDescent="0.25">
      <c r="D14972" s="6"/>
      <c r="E14972" s="6"/>
      <c r="F14972" s="18"/>
      <c r="L14972" s="5"/>
    </row>
    <row r="14973" spans="4:12" x14ac:dyDescent="0.25">
      <c r="D14973" s="6"/>
      <c r="E14973" s="6"/>
      <c r="F14973" s="18"/>
      <c r="L14973" s="5"/>
    </row>
    <row r="14974" spans="4:12" x14ac:dyDescent="0.25">
      <c r="D14974" s="6"/>
      <c r="E14974" s="6"/>
      <c r="F14974" s="18"/>
      <c r="L14974" s="5"/>
    </row>
    <row r="14975" spans="4:12" x14ac:dyDescent="0.25">
      <c r="D14975" s="6"/>
      <c r="E14975" s="6"/>
      <c r="F14975" s="18"/>
      <c r="L14975" s="5"/>
    </row>
    <row r="14976" spans="4:12" x14ac:dyDescent="0.25">
      <c r="D14976" s="6"/>
      <c r="E14976" s="6"/>
      <c r="F14976" s="18"/>
      <c r="L14976" s="5"/>
    </row>
    <row r="14977" spans="4:12" x14ac:dyDescent="0.25">
      <c r="D14977" s="6"/>
      <c r="E14977" s="6"/>
      <c r="F14977" s="18"/>
      <c r="L14977" s="5"/>
    </row>
    <row r="14978" spans="4:12" x14ac:dyDescent="0.25">
      <c r="D14978" s="6"/>
      <c r="E14978" s="6"/>
      <c r="F14978" s="18"/>
      <c r="L14978" s="5"/>
    </row>
    <row r="14979" spans="4:12" x14ac:dyDescent="0.25">
      <c r="D14979" s="6"/>
      <c r="E14979" s="6"/>
      <c r="F14979" s="18"/>
      <c r="L14979" s="5"/>
    </row>
    <row r="14980" spans="4:12" x14ac:dyDescent="0.25">
      <c r="D14980" s="6"/>
      <c r="E14980" s="6"/>
      <c r="F14980" s="18"/>
      <c r="L14980" s="5"/>
    </row>
    <row r="14981" spans="4:12" x14ac:dyDescent="0.25">
      <c r="D14981" s="6"/>
      <c r="E14981" s="6"/>
      <c r="F14981" s="18"/>
      <c r="L14981" s="5"/>
    </row>
    <row r="14982" spans="4:12" x14ac:dyDescent="0.25">
      <c r="D14982" s="6"/>
      <c r="E14982" s="6"/>
      <c r="F14982" s="18"/>
      <c r="L14982" s="5"/>
    </row>
    <row r="14983" spans="4:12" x14ac:dyDescent="0.25">
      <c r="D14983" s="6"/>
      <c r="E14983" s="6"/>
      <c r="F14983" s="18"/>
      <c r="L14983" s="5"/>
    </row>
    <row r="14984" spans="4:12" x14ac:dyDescent="0.25">
      <c r="D14984" s="6"/>
      <c r="E14984" s="6"/>
      <c r="F14984" s="18"/>
      <c r="L14984" s="5"/>
    </row>
    <row r="14985" spans="4:12" x14ac:dyDescent="0.25">
      <c r="D14985" s="6"/>
      <c r="E14985" s="6"/>
      <c r="F14985" s="18"/>
      <c r="L14985" s="5"/>
    </row>
    <row r="14986" spans="4:12" x14ac:dyDescent="0.25">
      <c r="D14986" s="6"/>
      <c r="E14986" s="6"/>
      <c r="F14986" s="18"/>
      <c r="L14986" s="5"/>
    </row>
    <row r="14987" spans="4:12" x14ac:dyDescent="0.25">
      <c r="D14987" s="6"/>
      <c r="E14987" s="6"/>
      <c r="F14987" s="18"/>
      <c r="L14987" s="5"/>
    </row>
    <row r="14988" spans="4:12" x14ac:dyDescent="0.25">
      <c r="D14988" s="6"/>
      <c r="E14988" s="6"/>
      <c r="F14988" s="18"/>
      <c r="L14988" s="5"/>
    </row>
    <row r="14989" spans="4:12" x14ac:dyDescent="0.25">
      <c r="D14989" s="6"/>
      <c r="E14989" s="6"/>
      <c r="F14989" s="18"/>
      <c r="L14989" s="5"/>
    </row>
    <row r="14990" spans="4:12" x14ac:dyDescent="0.25">
      <c r="D14990" s="6"/>
      <c r="E14990" s="6"/>
      <c r="F14990" s="18"/>
      <c r="L14990" s="5"/>
    </row>
    <row r="14991" spans="4:12" x14ac:dyDescent="0.25">
      <c r="D14991" s="6"/>
      <c r="E14991" s="6"/>
      <c r="F14991" s="18"/>
      <c r="L14991" s="5"/>
    </row>
    <row r="14992" spans="4:12" x14ac:dyDescent="0.25">
      <c r="D14992" s="6"/>
      <c r="E14992" s="6"/>
      <c r="F14992" s="18"/>
      <c r="L14992" s="5"/>
    </row>
    <row r="14993" spans="4:12" x14ac:dyDescent="0.25">
      <c r="D14993" s="6"/>
      <c r="E14993" s="6"/>
      <c r="F14993" s="18"/>
      <c r="L14993" s="5"/>
    </row>
    <row r="14994" spans="4:12" x14ac:dyDescent="0.25">
      <c r="D14994" s="6"/>
      <c r="E14994" s="6"/>
      <c r="F14994" s="18"/>
      <c r="L14994" s="5"/>
    </row>
    <row r="14995" spans="4:12" x14ac:dyDescent="0.25">
      <c r="D14995" s="6"/>
      <c r="E14995" s="6"/>
      <c r="F14995" s="18"/>
      <c r="L14995" s="5"/>
    </row>
    <row r="14996" spans="4:12" x14ac:dyDescent="0.25">
      <c r="D14996" s="6"/>
      <c r="E14996" s="6"/>
      <c r="F14996" s="18"/>
      <c r="L14996" s="5"/>
    </row>
    <row r="14997" spans="4:12" x14ac:dyDescent="0.25">
      <c r="D14997" s="6"/>
      <c r="E14997" s="6"/>
      <c r="F14997" s="18"/>
      <c r="L14997" s="5"/>
    </row>
    <row r="14998" spans="4:12" x14ac:dyDescent="0.25">
      <c r="D14998" s="6"/>
      <c r="E14998" s="6"/>
      <c r="F14998" s="18"/>
      <c r="L14998" s="5"/>
    </row>
    <row r="14999" spans="4:12" x14ac:dyDescent="0.25">
      <c r="D14999" s="6"/>
      <c r="E14999" s="6"/>
      <c r="F14999" s="18"/>
      <c r="L14999" s="5"/>
    </row>
    <row r="15000" spans="4:12" x14ac:dyDescent="0.25">
      <c r="D15000" s="6"/>
      <c r="E15000" s="6"/>
      <c r="F15000" s="18"/>
      <c r="L15000" s="5"/>
    </row>
    <row r="15001" spans="4:12" x14ac:dyDescent="0.25">
      <c r="D15001" s="6"/>
      <c r="E15001" s="6"/>
      <c r="F15001" s="18"/>
      <c r="L15001" s="5"/>
    </row>
    <row r="15002" spans="4:12" x14ac:dyDescent="0.25">
      <c r="D15002" s="6"/>
      <c r="E15002" s="6"/>
      <c r="F15002" s="18"/>
      <c r="L15002" s="5"/>
    </row>
    <row r="15003" spans="4:12" x14ac:dyDescent="0.25">
      <c r="D15003" s="6"/>
      <c r="E15003" s="6"/>
      <c r="F15003" s="18"/>
      <c r="L15003" s="5"/>
    </row>
    <row r="15004" spans="4:12" x14ac:dyDescent="0.25">
      <c r="D15004" s="6"/>
      <c r="E15004" s="6"/>
      <c r="F15004" s="18"/>
      <c r="L15004" s="5"/>
    </row>
    <row r="15005" spans="4:12" x14ac:dyDescent="0.25">
      <c r="D15005" s="6"/>
      <c r="E15005" s="6"/>
      <c r="F15005" s="18"/>
      <c r="L15005" s="5"/>
    </row>
    <row r="15006" spans="4:12" x14ac:dyDescent="0.25">
      <c r="D15006" s="6"/>
      <c r="E15006" s="6"/>
      <c r="F15006" s="18"/>
      <c r="L15006" s="5"/>
    </row>
    <row r="15007" spans="4:12" x14ac:dyDescent="0.25">
      <c r="D15007" s="6"/>
      <c r="E15007" s="6"/>
      <c r="F15007" s="18"/>
      <c r="L15007" s="5"/>
    </row>
    <row r="15008" spans="4:12" x14ac:dyDescent="0.25">
      <c r="D15008" s="6"/>
      <c r="E15008" s="6"/>
      <c r="F15008" s="18"/>
      <c r="L15008" s="5"/>
    </row>
    <row r="15009" spans="4:12" x14ac:dyDescent="0.25">
      <c r="D15009" s="6"/>
      <c r="E15009" s="6"/>
      <c r="F15009" s="18"/>
      <c r="L15009" s="5"/>
    </row>
    <row r="15010" spans="4:12" x14ac:dyDescent="0.25">
      <c r="D15010" s="6"/>
      <c r="E15010" s="6"/>
      <c r="F15010" s="18"/>
      <c r="L15010" s="5"/>
    </row>
    <row r="15011" spans="4:12" x14ac:dyDescent="0.25">
      <c r="D15011" s="6"/>
      <c r="E15011" s="6"/>
      <c r="F15011" s="18"/>
      <c r="L15011" s="5"/>
    </row>
    <row r="15012" spans="4:12" x14ac:dyDescent="0.25">
      <c r="D15012" s="6"/>
      <c r="E15012" s="6"/>
      <c r="F15012" s="18"/>
      <c r="L15012" s="5"/>
    </row>
    <row r="15013" spans="4:12" x14ac:dyDescent="0.25">
      <c r="D15013" s="6"/>
      <c r="E15013" s="6"/>
      <c r="F15013" s="18"/>
      <c r="L15013" s="5"/>
    </row>
    <row r="15014" spans="4:12" x14ac:dyDescent="0.25">
      <c r="D15014" s="6"/>
      <c r="E15014" s="6"/>
      <c r="F15014" s="18"/>
      <c r="L15014" s="5"/>
    </row>
    <row r="15015" spans="4:12" x14ac:dyDescent="0.25">
      <c r="D15015" s="6"/>
      <c r="E15015" s="6"/>
      <c r="F15015" s="18"/>
      <c r="L15015" s="5"/>
    </row>
    <row r="15016" spans="4:12" x14ac:dyDescent="0.25">
      <c r="D15016" s="6"/>
      <c r="E15016" s="6"/>
      <c r="F15016" s="18"/>
      <c r="L15016" s="5"/>
    </row>
    <row r="15017" spans="4:12" x14ac:dyDescent="0.25">
      <c r="D15017" s="6"/>
      <c r="E15017" s="6"/>
      <c r="F15017" s="18"/>
      <c r="L15017" s="5"/>
    </row>
    <row r="15018" spans="4:12" x14ac:dyDescent="0.25">
      <c r="D15018" s="6"/>
      <c r="E15018" s="6"/>
      <c r="F15018" s="18"/>
      <c r="L15018" s="5"/>
    </row>
    <row r="15019" spans="4:12" x14ac:dyDescent="0.25">
      <c r="D15019" s="6"/>
      <c r="E15019" s="6"/>
      <c r="F15019" s="18"/>
      <c r="L15019" s="5"/>
    </row>
    <row r="15020" spans="4:12" x14ac:dyDescent="0.25">
      <c r="D15020" s="6"/>
      <c r="E15020" s="6"/>
      <c r="F15020" s="18"/>
      <c r="L15020" s="5"/>
    </row>
    <row r="15021" spans="4:12" x14ac:dyDescent="0.25">
      <c r="D15021" s="6"/>
      <c r="E15021" s="6"/>
      <c r="F15021" s="18"/>
      <c r="L15021" s="5"/>
    </row>
    <row r="15022" spans="4:12" x14ac:dyDescent="0.25">
      <c r="D15022" s="6"/>
      <c r="E15022" s="6"/>
      <c r="F15022" s="18"/>
      <c r="L15022" s="5"/>
    </row>
    <row r="15023" spans="4:12" x14ac:dyDescent="0.25">
      <c r="D15023" s="6"/>
      <c r="E15023" s="6"/>
      <c r="F15023" s="18"/>
      <c r="L15023" s="5"/>
    </row>
    <row r="15024" spans="4:12" x14ac:dyDescent="0.25">
      <c r="D15024" s="6"/>
      <c r="E15024" s="6"/>
      <c r="F15024" s="18"/>
      <c r="L15024" s="5"/>
    </row>
    <row r="15025" spans="4:12" x14ac:dyDescent="0.25">
      <c r="D15025" s="6"/>
      <c r="E15025" s="6"/>
      <c r="F15025" s="18"/>
      <c r="L15025" s="5"/>
    </row>
    <row r="15026" spans="4:12" x14ac:dyDescent="0.25">
      <c r="D15026" s="6"/>
      <c r="E15026" s="6"/>
      <c r="F15026" s="18"/>
      <c r="L15026" s="5"/>
    </row>
    <row r="15027" spans="4:12" x14ac:dyDescent="0.25">
      <c r="D15027" s="6"/>
      <c r="E15027" s="6"/>
      <c r="F15027" s="18"/>
      <c r="L15027" s="5"/>
    </row>
    <row r="15028" spans="4:12" x14ac:dyDescent="0.25">
      <c r="D15028" s="6"/>
      <c r="E15028" s="6"/>
      <c r="F15028" s="18"/>
      <c r="L15028" s="5"/>
    </row>
    <row r="15029" spans="4:12" x14ac:dyDescent="0.25">
      <c r="D15029" s="6"/>
      <c r="E15029" s="6"/>
      <c r="F15029" s="18"/>
      <c r="L15029" s="5"/>
    </row>
    <row r="15030" spans="4:12" x14ac:dyDescent="0.25">
      <c r="D15030" s="6"/>
      <c r="E15030" s="6"/>
      <c r="F15030" s="18"/>
      <c r="L15030" s="5"/>
    </row>
    <row r="15031" spans="4:12" x14ac:dyDescent="0.25">
      <c r="D15031" s="6"/>
      <c r="E15031" s="6"/>
      <c r="F15031" s="18"/>
      <c r="L15031" s="5"/>
    </row>
    <row r="15032" spans="4:12" x14ac:dyDescent="0.25">
      <c r="D15032" s="6"/>
      <c r="E15032" s="6"/>
      <c r="F15032" s="18"/>
      <c r="L15032" s="5"/>
    </row>
    <row r="15033" spans="4:12" x14ac:dyDescent="0.25">
      <c r="D15033" s="6"/>
      <c r="E15033" s="6"/>
      <c r="F15033" s="18"/>
      <c r="L15033" s="5"/>
    </row>
    <row r="15034" spans="4:12" x14ac:dyDescent="0.25">
      <c r="D15034" s="6"/>
      <c r="E15034" s="6"/>
      <c r="F15034" s="18"/>
      <c r="L15034" s="5"/>
    </row>
    <row r="15035" spans="4:12" x14ac:dyDescent="0.25">
      <c r="D15035" s="6"/>
      <c r="E15035" s="6"/>
      <c r="F15035" s="18"/>
      <c r="L15035" s="5"/>
    </row>
    <row r="15036" spans="4:12" x14ac:dyDescent="0.25">
      <c r="D15036" s="6"/>
      <c r="E15036" s="6"/>
      <c r="F15036" s="18"/>
      <c r="L15036" s="5"/>
    </row>
    <row r="15037" spans="4:12" x14ac:dyDescent="0.25">
      <c r="D15037" s="6"/>
      <c r="E15037" s="6"/>
      <c r="F15037" s="18"/>
      <c r="L15037" s="5"/>
    </row>
    <row r="15038" spans="4:12" x14ac:dyDescent="0.25">
      <c r="D15038" s="6"/>
      <c r="E15038" s="6"/>
      <c r="F15038" s="18"/>
      <c r="L15038" s="5"/>
    </row>
    <row r="15039" spans="4:12" x14ac:dyDescent="0.25">
      <c r="D15039" s="6"/>
      <c r="E15039" s="6"/>
      <c r="F15039" s="18"/>
      <c r="L15039" s="5"/>
    </row>
    <row r="15040" spans="4:12" x14ac:dyDescent="0.25">
      <c r="D15040" s="6"/>
      <c r="E15040" s="6"/>
      <c r="F15040" s="18"/>
      <c r="L15040" s="5"/>
    </row>
    <row r="15041" spans="4:12" x14ac:dyDescent="0.25">
      <c r="D15041" s="6"/>
      <c r="E15041" s="6"/>
      <c r="F15041" s="18"/>
      <c r="L15041" s="5"/>
    </row>
    <row r="15042" spans="4:12" x14ac:dyDescent="0.25">
      <c r="D15042" s="6"/>
      <c r="E15042" s="6"/>
      <c r="F15042" s="18"/>
      <c r="L15042" s="5"/>
    </row>
    <row r="15043" spans="4:12" x14ac:dyDescent="0.25">
      <c r="D15043" s="6"/>
      <c r="E15043" s="6"/>
      <c r="F15043" s="18"/>
      <c r="L15043" s="5"/>
    </row>
    <row r="15044" spans="4:12" x14ac:dyDescent="0.25">
      <c r="D15044" s="6"/>
      <c r="E15044" s="6"/>
      <c r="F15044" s="18"/>
      <c r="L15044" s="5"/>
    </row>
    <row r="15045" spans="4:12" x14ac:dyDescent="0.25">
      <c r="D15045" s="6"/>
      <c r="E15045" s="6"/>
      <c r="F15045" s="18"/>
      <c r="L15045" s="5"/>
    </row>
    <row r="15046" spans="4:12" x14ac:dyDescent="0.25">
      <c r="D15046" s="6"/>
      <c r="E15046" s="6"/>
      <c r="F15046" s="18"/>
      <c r="L15046" s="5"/>
    </row>
    <row r="15047" spans="4:12" x14ac:dyDescent="0.25">
      <c r="D15047" s="6"/>
      <c r="E15047" s="6"/>
      <c r="F15047" s="18"/>
      <c r="L15047" s="5"/>
    </row>
    <row r="15048" spans="4:12" x14ac:dyDescent="0.25">
      <c r="D15048" s="6"/>
      <c r="E15048" s="6"/>
      <c r="F15048" s="18"/>
      <c r="L15048" s="5"/>
    </row>
    <row r="15049" spans="4:12" x14ac:dyDescent="0.25">
      <c r="D15049" s="6"/>
      <c r="E15049" s="6"/>
      <c r="F15049" s="18"/>
      <c r="L15049" s="5"/>
    </row>
    <row r="15050" spans="4:12" x14ac:dyDescent="0.25">
      <c r="D15050" s="6"/>
      <c r="E15050" s="6"/>
      <c r="F15050" s="18"/>
      <c r="L15050" s="5"/>
    </row>
    <row r="15051" spans="4:12" x14ac:dyDescent="0.25">
      <c r="D15051" s="6"/>
      <c r="E15051" s="6"/>
      <c r="F15051" s="18"/>
      <c r="L15051" s="5"/>
    </row>
    <row r="15052" spans="4:12" x14ac:dyDescent="0.25">
      <c r="D15052" s="6"/>
      <c r="E15052" s="6"/>
      <c r="F15052" s="18"/>
      <c r="L15052" s="5"/>
    </row>
    <row r="15053" spans="4:12" x14ac:dyDescent="0.25">
      <c r="D15053" s="6"/>
      <c r="E15053" s="6"/>
      <c r="F15053" s="18"/>
      <c r="L15053" s="5"/>
    </row>
    <row r="15054" spans="4:12" x14ac:dyDescent="0.25">
      <c r="D15054" s="6"/>
      <c r="E15054" s="6"/>
      <c r="F15054" s="18"/>
      <c r="L15054" s="5"/>
    </row>
    <row r="15055" spans="4:12" x14ac:dyDescent="0.25">
      <c r="D15055" s="6"/>
      <c r="E15055" s="6"/>
      <c r="F15055" s="18"/>
      <c r="L15055" s="5"/>
    </row>
    <row r="15056" spans="4:12" x14ac:dyDescent="0.25">
      <c r="D15056" s="6"/>
      <c r="E15056" s="6"/>
      <c r="F15056" s="18"/>
      <c r="L15056" s="5"/>
    </row>
    <row r="15057" spans="4:12" x14ac:dyDescent="0.25">
      <c r="D15057" s="6"/>
      <c r="E15057" s="6"/>
      <c r="F15057" s="18"/>
      <c r="L15057" s="5"/>
    </row>
    <row r="15058" spans="4:12" x14ac:dyDescent="0.25">
      <c r="D15058" s="6"/>
      <c r="E15058" s="6"/>
      <c r="F15058" s="18"/>
      <c r="L15058" s="5"/>
    </row>
    <row r="15059" spans="4:12" x14ac:dyDescent="0.25">
      <c r="D15059" s="6"/>
      <c r="E15059" s="6"/>
      <c r="F15059" s="18"/>
      <c r="L15059" s="5"/>
    </row>
    <row r="15060" spans="4:12" x14ac:dyDescent="0.25">
      <c r="D15060" s="6"/>
      <c r="E15060" s="6"/>
      <c r="F15060" s="18"/>
      <c r="L15060" s="5"/>
    </row>
    <row r="15061" spans="4:12" x14ac:dyDescent="0.25">
      <c r="D15061" s="6"/>
      <c r="E15061" s="6"/>
      <c r="F15061" s="18"/>
      <c r="L15061" s="5"/>
    </row>
    <row r="15062" spans="4:12" x14ac:dyDescent="0.25">
      <c r="D15062" s="6"/>
      <c r="E15062" s="6"/>
      <c r="F15062" s="18"/>
      <c r="L15062" s="5"/>
    </row>
    <row r="15063" spans="4:12" x14ac:dyDescent="0.25">
      <c r="D15063" s="6"/>
      <c r="E15063" s="6"/>
      <c r="F15063" s="18"/>
      <c r="L15063" s="5"/>
    </row>
    <row r="15064" spans="4:12" x14ac:dyDescent="0.25">
      <c r="D15064" s="6"/>
      <c r="E15064" s="6"/>
      <c r="F15064" s="18"/>
      <c r="L15064" s="5"/>
    </row>
    <row r="15065" spans="4:12" x14ac:dyDescent="0.25">
      <c r="D15065" s="6"/>
      <c r="E15065" s="6"/>
      <c r="F15065" s="18"/>
      <c r="L15065" s="5"/>
    </row>
    <row r="15066" spans="4:12" x14ac:dyDescent="0.25">
      <c r="D15066" s="6"/>
      <c r="E15066" s="6"/>
      <c r="F15066" s="18"/>
      <c r="L15066" s="5"/>
    </row>
    <row r="15067" spans="4:12" x14ac:dyDescent="0.25">
      <c r="D15067" s="6"/>
      <c r="E15067" s="6"/>
      <c r="F15067" s="18"/>
      <c r="L15067" s="5"/>
    </row>
    <row r="15068" spans="4:12" x14ac:dyDescent="0.25">
      <c r="D15068" s="6"/>
      <c r="E15068" s="6"/>
      <c r="F15068" s="18"/>
      <c r="L15068" s="5"/>
    </row>
    <row r="15069" spans="4:12" x14ac:dyDescent="0.25">
      <c r="D15069" s="6"/>
      <c r="E15069" s="6"/>
      <c r="F15069" s="18"/>
      <c r="L15069" s="5"/>
    </row>
    <row r="15070" spans="4:12" x14ac:dyDescent="0.25">
      <c r="D15070" s="6"/>
      <c r="E15070" s="6"/>
      <c r="F15070" s="18"/>
      <c r="L15070" s="5"/>
    </row>
    <row r="15071" spans="4:12" x14ac:dyDescent="0.25">
      <c r="D15071" s="6"/>
      <c r="E15071" s="6"/>
      <c r="F15071" s="18"/>
      <c r="L15071" s="5"/>
    </row>
    <row r="15072" spans="4:12" x14ac:dyDescent="0.25">
      <c r="D15072" s="6"/>
      <c r="E15072" s="6"/>
      <c r="F15072" s="18"/>
      <c r="L15072" s="5"/>
    </row>
    <row r="15073" spans="4:12" x14ac:dyDescent="0.25">
      <c r="D15073" s="6"/>
      <c r="E15073" s="6"/>
      <c r="F15073" s="18"/>
      <c r="L15073" s="5"/>
    </row>
    <row r="15074" spans="4:12" x14ac:dyDescent="0.25">
      <c r="D15074" s="6"/>
      <c r="E15074" s="6"/>
      <c r="F15074" s="18"/>
      <c r="L15074" s="5"/>
    </row>
    <row r="15075" spans="4:12" x14ac:dyDescent="0.25">
      <c r="D15075" s="6"/>
      <c r="E15075" s="6"/>
      <c r="F15075" s="18"/>
      <c r="L15075" s="5"/>
    </row>
    <row r="15076" spans="4:12" x14ac:dyDescent="0.25">
      <c r="D15076" s="6"/>
      <c r="E15076" s="6"/>
      <c r="F15076" s="18"/>
      <c r="L15076" s="5"/>
    </row>
    <row r="15077" spans="4:12" x14ac:dyDescent="0.25">
      <c r="D15077" s="6"/>
      <c r="E15077" s="6"/>
      <c r="F15077" s="18"/>
      <c r="L15077" s="5"/>
    </row>
    <row r="15078" spans="4:12" x14ac:dyDescent="0.25">
      <c r="D15078" s="6"/>
      <c r="E15078" s="6"/>
      <c r="F15078" s="18"/>
      <c r="L15078" s="5"/>
    </row>
    <row r="15079" spans="4:12" x14ac:dyDescent="0.25">
      <c r="D15079" s="6"/>
      <c r="E15079" s="6"/>
      <c r="F15079" s="18"/>
      <c r="L15079" s="5"/>
    </row>
    <row r="15080" spans="4:12" x14ac:dyDescent="0.25">
      <c r="D15080" s="6"/>
      <c r="E15080" s="6"/>
      <c r="F15080" s="18"/>
      <c r="L15080" s="5"/>
    </row>
    <row r="15081" spans="4:12" x14ac:dyDescent="0.25">
      <c r="D15081" s="6"/>
      <c r="E15081" s="6"/>
      <c r="F15081" s="18"/>
      <c r="L15081" s="5"/>
    </row>
    <row r="15082" spans="4:12" x14ac:dyDescent="0.25">
      <c r="D15082" s="6"/>
      <c r="E15082" s="6"/>
      <c r="F15082" s="18"/>
      <c r="L15082" s="5"/>
    </row>
    <row r="15083" spans="4:12" x14ac:dyDescent="0.25">
      <c r="D15083" s="6"/>
      <c r="E15083" s="6"/>
      <c r="F15083" s="18"/>
      <c r="L15083" s="5"/>
    </row>
    <row r="15084" spans="4:12" x14ac:dyDescent="0.25">
      <c r="D15084" s="6"/>
      <c r="E15084" s="6"/>
      <c r="F15084" s="18"/>
      <c r="L15084" s="5"/>
    </row>
    <row r="15085" spans="4:12" x14ac:dyDescent="0.25">
      <c r="D15085" s="6"/>
      <c r="E15085" s="6"/>
      <c r="F15085" s="18"/>
      <c r="L15085" s="5"/>
    </row>
    <row r="15086" spans="4:12" x14ac:dyDescent="0.25">
      <c r="D15086" s="6"/>
      <c r="E15086" s="6"/>
      <c r="F15086" s="18"/>
      <c r="L15086" s="5"/>
    </row>
    <row r="15087" spans="4:12" x14ac:dyDescent="0.25">
      <c r="D15087" s="6"/>
      <c r="E15087" s="6"/>
      <c r="F15087" s="18"/>
      <c r="L15087" s="5"/>
    </row>
    <row r="15088" spans="4:12" x14ac:dyDescent="0.25">
      <c r="D15088" s="6"/>
      <c r="E15088" s="6"/>
      <c r="F15088" s="18"/>
      <c r="L15088" s="5"/>
    </row>
    <row r="15089" spans="4:12" x14ac:dyDescent="0.25">
      <c r="D15089" s="6"/>
      <c r="E15089" s="6"/>
      <c r="F15089" s="18"/>
      <c r="L15089" s="5"/>
    </row>
    <row r="15090" spans="4:12" x14ac:dyDescent="0.25">
      <c r="D15090" s="6"/>
      <c r="E15090" s="6"/>
      <c r="F15090" s="18"/>
      <c r="L15090" s="5"/>
    </row>
    <row r="15091" spans="4:12" x14ac:dyDescent="0.25">
      <c r="D15091" s="6"/>
      <c r="E15091" s="6"/>
      <c r="F15091" s="18"/>
      <c r="L15091" s="5"/>
    </row>
    <row r="15092" spans="4:12" x14ac:dyDescent="0.25">
      <c r="D15092" s="6"/>
      <c r="E15092" s="6"/>
      <c r="F15092" s="18"/>
      <c r="L15092" s="5"/>
    </row>
    <row r="15093" spans="4:12" x14ac:dyDescent="0.25">
      <c r="D15093" s="6"/>
      <c r="E15093" s="6"/>
      <c r="F15093" s="18"/>
      <c r="L15093" s="5"/>
    </row>
    <row r="15094" spans="4:12" x14ac:dyDescent="0.25">
      <c r="D15094" s="6"/>
      <c r="E15094" s="6"/>
      <c r="F15094" s="18"/>
      <c r="L15094" s="5"/>
    </row>
    <row r="15095" spans="4:12" x14ac:dyDescent="0.25">
      <c r="D15095" s="6"/>
      <c r="E15095" s="6"/>
      <c r="F15095" s="18"/>
      <c r="L15095" s="5"/>
    </row>
    <row r="15096" spans="4:12" x14ac:dyDescent="0.25">
      <c r="D15096" s="6"/>
      <c r="E15096" s="6"/>
      <c r="F15096" s="18"/>
      <c r="L15096" s="5"/>
    </row>
    <row r="15097" spans="4:12" x14ac:dyDescent="0.25">
      <c r="D15097" s="6"/>
      <c r="E15097" s="6"/>
      <c r="F15097" s="18"/>
      <c r="L15097" s="5"/>
    </row>
    <row r="15098" spans="4:12" x14ac:dyDescent="0.25">
      <c r="D15098" s="6"/>
      <c r="E15098" s="6"/>
      <c r="F15098" s="18"/>
      <c r="L15098" s="5"/>
    </row>
    <row r="15099" spans="4:12" x14ac:dyDescent="0.25">
      <c r="D15099" s="6"/>
      <c r="E15099" s="6"/>
      <c r="F15099" s="18"/>
      <c r="L15099" s="5"/>
    </row>
    <row r="15100" spans="4:12" x14ac:dyDescent="0.25">
      <c r="D15100" s="6"/>
      <c r="E15100" s="6"/>
      <c r="F15100" s="18"/>
      <c r="L15100" s="5"/>
    </row>
    <row r="15101" spans="4:12" x14ac:dyDescent="0.25">
      <c r="D15101" s="6"/>
      <c r="E15101" s="6"/>
      <c r="F15101" s="18"/>
      <c r="L15101" s="5"/>
    </row>
    <row r="15102" spans="4:12" x14ac:dyDescent="0.25">
      <c r="D15102" s="6"/>
      <c r="E15102" s="6"/>
      <c r="F15102" s="18"/>
      <c r="L15102" s="5"/>
    </row>
    <row r="15103" spans="4:12" x14ac:dyDescent="0.25">
      <c r="D15103" s="6"/>
      <c r="E15103" s="6"/>
      <c r="F15103" s="18"/>
      <c r="L15103" s="5"/>
    </row>
    <row r="15104" spans="4:12" x14ac:dyDescent="0.25">
      <c r="D15104" s="6"/>
      <c r="E15104" s="6"/>
      <c r="F15104" s="18"/>
      <c r="L15104" s="5"/>
    </row>
    <row r="15105" spans="4:12" x14ac:dyDescent="0.25">
      <c r="D15105" s="6"/>
      <c r="E15105" s="6"/>
      <c r="F15105" s="18"/>
      <c r="L15105" s="5"/>
    </row>
    <row r="15106" spans="4:12" x14ac:dyDescent="0.25">
      <c r="D15106" s="6"/>
      <c r="E15106" s="6"/>
      <c r="F15106" s="18"/>
      <c r="L15106" s="5"/>
    </row>
    <row r="15107" spans="4:12" x14ac:dyDescent="0.25">
      <c r="D15107" s="6"/>
      <c r="E15107" s="6"/>
      <c r="F15107" s="18"/>
      <c r="L15107" s="5"/>
    </row>
    <row r="15108" spans="4:12" x14ac:dyDescent="0.25">
      <c r="D15108" s="6"/>
      <c r="E15108" s="6"/>
      <c r="F15108" s="18"/>
      <c r="L15108" s="5"/>
    </row>
    <row r="15109" spans="4:12" x14ac:dyDescent="0.25">
      <c r="D15109" s="6"/>
      <c r="E15109" s="6"/>
      <c r="F15109" s="18"/>
      <c r="L15109" s="5"/>
    </row>
    <row r="15110" spans="4:12" x14ac:dyDescent="0.25">
      <c r="D15110" s="6"/>
      <c r="E15110" s="6"/>
      <c r="F15110" s="18"/>
      <c r="L15110" s="5"/>
    </row>
    <row r="15111" spans="4:12" x14ac:dyDescent="0.25">
      <c r="D15111" s="6"/>
      <c r="E15111" s="6"/>
      <c r="F15111" s="18"/>
      <c r="L15111" s="5"/>
    </row>
    <row r="15112" spans="4:12" x14ac:dyDescent="0.25">
      <c r="D15112" s="6"/>
      <c r="E15112" s="6"/>
      <c r="F15112" s="18"/>
      <c r="L15112" s="5"/>
    </row>
    <row r="15113" spans="4:12" x14ac:dyDescent="0.25">
      <c r="D15113" s="6"/>
      <c r="E15113" s="6"/>
      <c r="F15113" s="18"/>
      <c r="L15113" s="5"/>
    </row>
    <row r="15114" spans="4:12" x14ac:dyDescent="0.25">
      <c r="D15114" s="6"/>
      <c r="E15114" s="6"/>
      <c r="F15114" s="18"/>
      <c r="L15114" s="5"/>
    </row>
    <row r="15115" spans="4:12" x14ac:dyDescent="0.25">
      <c r="D15115" s="6"/>
      <c r="E15115" s="6"/>
      <c r="F15115" s="18"/>
      <c r="L15115" s="5"/>
    </row>
    <row r="15116" spans="4:12" x14ac:dyDescent="0.25">
      <c r="D15116" s="6"/>
      <c r="E15116" s="6"/>
      <c r="F15116" s="18"/>
      <c r="L15116" s="5"/>
    </row>
    <row r="15117" spans="4:12" x14ac:dyDescent="0.25">
      <c r="D15117" s="6"/>
      <c r="E15117" s="6"/>
      <c r="F15117" s="18"/>
      <c r="L15117" s="5"/>
    </row>
    <row r="15118" spans="4:12" x14ac:dyDescent="0.25">
      <c r="D15118" s="6"/>
      <c r="E15118" s="6"/>
      <c r="F15118" s="18"/>
      <c r="L15118" s="5"/>
    </row>
    <row r="15119" spans="4:12" x14ac:dyDescent="0.25">
      <c r="D15119" s="6"/>
      <c r="E15119" s="6"/>
      <c r="F15119" s="18"/>
      <c r="L15119" s="5"/>
    </row>
    <row r="15120" spans="4:12" x14ac:dyDescent="0.25">
      <c r="D15120" s="6"/>
      <c r="E15120" s="6"/>
      <c r="F15120" s="18"/>
      <c r="L15120" s="5"/>
    </row>
    <row r="15121" spans="4:12" x14ac:dyDescent="0.25">
      <c r="D15121" s="6"/>
      <c r="E15121" s="6"/>
      <c r="F15121" s="18"/>
      <c r="L15121" s="5"/>
    </row>
    <row r="15122" spans="4:12" x14ac:dyDescent="0.25">
      <c r="D15122" s="6"/>
      <c r="E15122" s="6"/>
      <c r="F15122" s="18"/>
      <c r="L15122" s="5"/>
    </row>
    <row r="15123" spans="4:12" x14ac:dyDescent="0.25">
      <c r="D15123" s="6"/>
      <c r="E15123" s="6"/>
      <c r="F15123" s="18"/>
      <c r="L15123" s="5"/>
    </row>
    <row r="15124" spans="4:12" x14ac:dyDescent="0.25">
      <c r="D15124" s="6"/>
      <c r="E15124" s="6"/>
      <c r="F15124" s="18"/>
      <c r="L15124" s="5"/>
    </row>
    <row r="15125" spans="4:12" x14ac:dyDescent="0.25">
      <c r="D15125" s="6"/>
      <c r="E15125" s="6"/>
      <c r="F15125" s="18"/>
      <c r="L15125" s="5"/>
    </row>
    <row r="15126" spans="4:12" x14ac:dyDescent="0.25">
      <c r="D15126" s="6"/>
      <c r="E15126" s="6"/>
      <c r="F15126" s="18"/>
      <c r="L15126" s="5"/>
    </row>
    <row r="15127" spans="4:12" x14ac:dyDescent="0.25">
      <c r="D15127" s="6"/>
      <c r="E15127" s="6"/>
      <c r="F15127" s="18"/>
      <c r="L15127" s="5"/>
    </row>
    <row r="15128" spans="4:12" x14ac:dyDescent="0.25">
      <c r="D15128" s="6"/>
      <c r="E15128" s="6"/>
      <c r="F15128" s="18"/>
      <c r="L15128" s="5"/>
    </row>
    <row r="15129" spans="4:12" x14ac:dyDescent="0.25">
      <c r="D15129" s="6"/>
      <c r="E15129" s="6"/>
      <c r="F15129" s="18"/>
      <c r="L15129" s="5"/>
    </row>
    <row r="15130" spans="4:12" x14ac:dyDescent="0.25">
      <c r="D15130" s="6"/>
      <c r="E15130" s="6"/>
      <c r="F15130" s="18"/>
      <c r="L15130" s="5"/>
    </row>
    <row r="15131" spans="4:12" x14ac:dyDescent="0.25">
      <c r="D15131" s="6"/>
      <c r="E15131" s="6"/>
      <c r="F15131" s="18"/>
      <c r="L15131" s="5"/>
    </row>
    <row r="15132" spans="4:12" x14ac:dyDescent="0.25">
      <c r="D15132" s="6"/>
      <c r="E15132" s="6"/>
      <c r="F15132" s="18"/>
      <c r="L15132" s="5"/>
    </row>
    <row r="15133" spans="4:12" x14ac:dyDescent="0.25">
      <c r="D15133" s="6"/>
      <c r="E15133" s="6"/>
      <c r="F15133" s="18"/>
      <c r="L15133" s="5"/>
    </row>
    <row r="15134" spans="4:12" x14ac:dyDescent="0.25">
      <c r="D15134" s="6"/>
      <c r="E15134" s="6"/>
      <c r="F15134" s="18"/>
      <c r="L15134" s="5"/>
    </row>
    <row r="15135" spans="4:12" x14ac:dyDescent="0.25">
      <c r="D15135" s="6"/>
      <c r="E15135" s="6"/>
      <c r="F15135" s="18"/>
      <c r="L15135" s="5"/>
    </row>
    <row r="15136" spans="4:12" x14ac:dyDescent="0.25">
      <c r="D15136" s="6"/>
      <c r="E15136" s="6"/>
      <c r="F15136" s="18"/>
      <c r="L15136" s="5"/>
    </row>
    <row r="15137" spans="4:12" x14ac:dyDescent="0.25">
      <c r="D15137" s="6"/>
      <c r="E15137" s="6"/>
      <c r="F15137" s="18"/>
      <c r="L15137" s="5"/>
    </row>
    <row r="15138" spans="4:12" x14ac:dyDescent="0.25">
      <c r="D15138" s="6"/>
      <c r="E15138" s="6"/>
      <c r="F15138" s="18"/>
      <c r="L15138" s="5"/>
    </row>
    <row r="15139" spans="4:12" x14ac:dyDescent="0.25">
      <c r="D15139" s="6"/>
      <c r="E15139" s="6"/>
      <c r="F15139" s="18"/>
      <c r="L15139" s="5"/>
    </row>
    <row r="15140" spans="4:12" x14ac:dyDescent="0.25">
      <c r="D15140" s="6"/>
      <c r="E15140" s="6"/>
      <c r="F15140" s="18"/>
      <c r="L15140" s="5"/>
    </row>
    <row r="15141" spans="4:12" x14ac:dyDescent="0.25">
      <c r="D15141" s="6"/>
      <c r="E15141" s="6"/>
      <c r="F15141" s="18"/>
      <c r="L15141" s="5"/>
    </row>
    <row r="15142" spans="4:12" x14ac:dyDescent="0.25">
      <c r="D15142" s="6"/>
      <c r="E15142" s="6"/>
      <c r="F15142" s="18"/>
      <c r="L15142" s="5"/>
    </row>
    <row r="15143" spans="4:12" x14ac:dyDescent="0.25">
      <c r="D15143" s="6"/>
      <c r="E15143" s="6"/>
      <c r="F15143" s="18"/>
      <c r="L15143" s="5"/>
    </row>
    <row r="15144" spans="4:12" x14ac:dyDescent="0.25">
      <c r="D15144" s="6"/>
      <c r="E15144" s="6"/>
      <c r="F15144" s="18"/>
      <c r="L15144" s="5"/>
    </row>
    <row r="15145" spans="4:12" x14ac:dyDescent="0.25">
      <c r="D15145" s="6"/>
      <c r="E15145" s="6"/>
      <c r="F15145" s="18"/>
      <c r="L15145" s="5"/>
    </row>
    <row r="15146" spans="4:12" x14ac:dyDescent="0.25">
      <c r="D15146" s="6"/>
      <c r="E15146" s="6"/>
      <c r="F15146" s="18"/>
      <c r="L15146" s="5"/>
    </row>
    <row r="15147" spans="4:12" x14ac:dyDescent="0.25">
      <c r="D15147" s="6"/>
      <c r="E15147" s="6"/>
      <c r="F15147" s="18"/>
      <c r="L15147" s="5"/>
    </row>
    <row r="15148" spans="4:12" x14ac:dyDescent="0.25">
      <c r="D15148" s="6"/>
      <c r="E15148" s="6"/>
      <c r="F15148" s="18"/>
      <c r="L15148" s="5"/>
    </row>
    <row r="15149" spans="4:12" x14ac:dyDescent="0.25">
      <c r="D15149" s="6"/>
      <c r="E15149" s="6"/>
      <c r="F15149" s="18"/>
      <c r="L15149" s="5"/>
    </row>
    <row r="15150" spans="4:12" x14ac:dyDescent="0.25">
      <c r="D15150" s="6"/>
      <c r="E15150" s="6"/>
      <c r="F15150" s="18"/>
      <c r="L15150" s="5"/>
    </row>
    <row r="15151" spans="4:12" x14ac:dyDescent="0.25">
      <c r="D15151" s="6"/>
      <c r="E15151" s="6"/>
      <c r="F15151" s="18"/>
      <c r="L15151" s="5"/>
    </row>
    <row r="15152" spans="4:12" x14ac:dyDescent="0.25">
      <c r="D15152" s="6"/>
      <c r="E15152" s="6"/>
      <c r="F15152" s="18"/>
      <c r="L15152" s="5"/>
    </row>
    <row r="15153" spans="4:12" x14ac:dyDescent="0.25">
      <c r="D15153" s="6"/>
      <c r="E15153" s="6"/>
      <c r="F15153" s="18"/>
      <c r="L15153" s="5"/>
    </row>
    <row r="15154" spans="4:12" x14ac:dyDescent="0.25">
      <c r="D15154" s="6"/>
      <c r="E15154" s="6"/>
      <c r="F15154" s="18"/>
      <c r="L15154" s="5"/>
    </row>
    <row r="15155" spans="4:12" x14ac:dyDescent="0.25">
      <c r="D15155" s="6"/>
      <c r="E15155" s="6"/>
      <c r="F15155" s="18"/>
      <c r="L15155" s="5"/>
    </row>
    <row r="15156" spans="4:12" x14ac:dyDescent="0.25">
      <c r="D15156" s="6"/>
      <c r="E15156" s="6"/>
      <c r="F15156" s="18"/>
      <c r="L15156" s="5"/>
    </row>
    <row r="15157" spans="4:12" x14ac:dyDescent="0.25">
      <c r="D15157" s="6"/>
      <c r="E15157" s="6"/>
      <c r="F15157" s="18"/>
      <c r="L15157" s="5"/>
    </row>
    <row r="15158" spans="4:12" x14ac:dyDescent="0.25">
      <c r="D15158" s="6"/>
      <c r="E15158" s="6"/>
      <c r="F15158" s="18"/>
      <c r="L15158" s="5"/>
    </row>
    <row r="15159" spans="4:12" x14ac:dyDescent="0.25">
      <c r="D15159" s="6"/>
      <c r="E15159" s="6"/>
      <c r="F15159" s="18"/>
      <c r="L15159" s="5"/>
    </row>
    <row r="15160" spans="4:12" x14ac:dyDescent="0.25">
      <c r="D15160" s="6"/>
      <c r="E15160" s="6"/>
      <c r="F15160" s="18"/>
      <c r="L15160" s="5"/>
    </row>
    <row r="15161" spans="4:12" x14ac:dyDescent="0.25">
      <c r="D15161" s="6"/>
      <c r="E15161" s="6"/>
      <c r="F15161" s="18"/>
      <c r="L15161" s="5"/>
    </row>
    <row r="15162" spans="4:12" x14ac:dyDescent="0.25">
      <c r="D15162" s="6"/>
      <c r="E15162" s="6"/>
      <c r="F15162" s="18"/>
      <c r="L15162" s="5"/>
    </row>
    <row r="15163" spans="4:12" x14ac:dyDescent="0.25">
      <c r="D15163" s="6"/>
      <c r="E15163" s="6"/>
      <c r="F15163" s="18"/>
      <c r="L15163" s="5"/>
    </row>
    <row r="15164" spans="4:12" x14ac:dyDescent="0.25">
      <c r="D15164" s="6"/>
      <c r="E15164" s="6"/>
      <c r="F15164" s="18"/>
      <c r="L15164" s="5"/>
    </row>
    <row r="15165" spans="4:12" x14ac:dyDescent="0.25">
      <c r="D15165" s="6"/>
      <c r="E15165" s="6"/>
      <c r="F15165" s="18"/>
      <c r="L15165" s="5"/>
    </row>
    <row r="15166" spans="4:12" x14ac:dyDescent="0.25">
      <c r="D15166" s="6"/>
      <c r="E15166" s="6"/>
      <c r="F15166" s="18"/>
      <c r="L15166" s="5"/>
    </row>
    <row r="15167" spans="4:12" x14ac:dyDescent="0.25">
      <c r="D15167" s="6"/>
      <c r="E15167" s="6"/>
      <c r="F15167" s="18"/>
      <c r="L15167" s="5"/>
    </row>
    <row r="15168" spans="4:12" x14ac:dyDescent="0.25">
      <c r="D15168" s="6"/>
      <c r="E15168" s="6"/>
      <c r="F15168" s="18"/>
      <c r="L15168" s="5"/>
    </row>
    <row r="15169" spans="4:12" x14ac:dyDescent="0.25">
      <c r="D15169" s="6"/>
      <c r="E15169" s="6"/>
      <c r="F15169" s="18"/>
      <c r="L15169" s="5"/>
    </row>
    <row r="15170" spans="4:12" x14ac:dyDescent="0.25">
      <c r="D15170" s="6"/>
      <c r="E15170" s="6"/>
      <c r="F15170" s="18"/>
      <c r="L15170" s="5"/>
    </row>
    <row r="15171" spans="4:12" x14ac:dyDescent="0.25">
      <c r="D15171" s="6"/>
      <c r="E15171" s="6"/>
      <c r="F15171" s="18"/>
      <c r="L15171" s="5"/>
    </row>
    <row r="15172" spans="4:12" x14ac:dyDescent="0.25">
      <c r="D15172" s="6"/>
      <c r="E15172" s="6"/>
      <c r="F15172" s="18"/>
      <c r="L15172" s="5"/>
    </row>
    <row r="15173" spans="4:12" x14ac:dyDescent="0.25">
      <c r="D15173" s="6"/>
      <c r="E15173" s="6"/>
      <c r="F15173" s="18"/>
      <c r="L15173" s="5"/>
    </row>
    <row r="15174" spans="4:12" x14ac:dyDescent="0.25">
      <c r="D15174" s="6"/>
      <c r="E15174" s="6"/>
      <c r="F15174" s="18"/>
      <c r="L15174" s="5"/>
    </row>
    <row r="15175" spans="4:12" x14ac:dyDescent="0.25">
      <c r="D15175" s="6"/>
      <c r="E15175" s="6"/>
      <c r="F15175" s="18"/>
      <c r="L15175" s="5"/>
    </row>
    <row r="15176" spans="4:12" x14ac:dyDescent="0.25">
      <c r="D15176" s="6"/>
      <c r="E15176" s="6"/>
      <c r="F15176" s="18"/>
      <c r="L15176" s="5"/>
    </row>
    <row r="15177" spans="4:12" x14ac:dyDescent="0.25">
      <c r="D15177" s="6"/>
      <c r="E15177" s="6"/>
      <c r="F15177" s="18"/>
      <c r="L15177" s="5"/>
    </row>
    <row r="15178" spans="4:12" x14ac:dyDescent="0.25">
      <c r="D15178" s="6"/>
      <c r="E15178" s="6"/>
      <c r="F15178" s="18"/>
      <c r="L15178" s="5"/>
    </row>
    <row r="15179" spans="4:12" x14ac:dyDescent="0.25">
      <c r="D15179" s="6"/>
      <c r="E15179" s="6"/>
      <c r="F15179" s="18"/>
      <c r="L15179" s="5"/>
    </row>
    <row r="15180" spans="4:12" x14ac:dyDescent="0.25">
      <c r="D15180" s="6"/>
      <c r="E15180" s="6"/>
      <c r="F15180" s="18"/>
      <c r="L15180" s="5"/>
    </row>
    <row r="15181" spans="4:12" x14ac:dyDescent="0.25">
      <c r="D15181" s="6"/>
      <c r="E15181" s="6"/>
      <c r="F15181" s="18"/>
      <c r="L15181" s="5"/>
    </row>
    <row r="15182" spans="4:12" x14ac:dyDescent="0.25">
      <c r="D15182" s="6"/>
      <c r="E15182" s="6"/>
      <c r="F15182" s="18"/>
      <c r="L15182" s="5"/>
    </row>
    <row r="15183" spans="4:12" x14ac:dyDescent="0.25">
      <c r="D15183" s="6"/>
      <c r="E15183" s="6"/>
      <c r="F15183" s="18"/>
      <c r="L15183" s="5"/>
    </row>
    <row r="15184" spans="4:12" x14ac:dyDescent="0.25">
      <c r="D15184" s="6"/>
      <c r="E15184" s="6"/>
      <c r="F15184" s="18"/>
      <c r="L15184" s="5"/>
    </row>
    <row r="15185" spans="4:12" x14ac:dyDescent="0.25">
      <c r="D15185" s="6"/>
      <c r="E15185" s="6"/>
      <c r="F15185" s="18"/>
      <c r="L15185" s="5"/>
    </row>
    <row r="15186" spans="4:12" x14ac:dyDescent="0.25">
      <c r="D15186" s="6"/>
      <c r="E15186" s="6"/>
      <c r="F15186" s="18"/>
      <c r="L15186" s="5"/>
    </row>
    <row r="15187" spans="4:12" x14ac:dyDescent="0.25">
      <c r="D15187" s="6"/>
      <c r="E15187" s="6"/>
      <c r="F15187" s="18"/>
      <c r="L15187" s="5"/>
    </row>
    <row r="15188" spans="4:12" x14ac:dyDescent="0.25">
      <c r="D15188" s="6"/>
      <c r="E15188" s="6"/>
      <c r="F15188" s="18"/>
      <c r="L15188" s="5"/>
    </row>
    <row r="15189" spans="4:12" x14ac:dyDescent="0.25">
      <c r="D15189" s="6"/>
      <c r="E15189" s="6"/>
      <c r="F15189" s="18"/>
      <c r="L15189" s="5"/>
    </row>
    <row r="15190" spans="4:12" x14ac:dyDescent="0.25">
      <c r="D15190" s="6"/>
      <c r="E15190" s="6"/>
      <c r="F15190" s="18"/>
      <c r="L15190" s="5"/>
    </row>
    <row r="15191" spans="4:12" x14ac:dyDescent="0.25">
      <c r="D15191" s="6"/>
      <c r="E15191" s="6"/>
      <c r="F15191" s="18"/>
      <c r="L15191" s="5"/>
    </row>
    <row r="15192" spans="4:12" x14ac:dyDescent="0.25">
      <c r="D15192" s="6"/>
      <c r="E15192" s="6"/>
      <c r="F15192" s="18"/>
      <c r="L15192" s="5"/>
    </row>
    <row r="15193" spans="4:12" x14ac:dyDescent="0.25">
      <c r="D15193" s="6"/>
      <c r="E15193" s="6"/>
      <c r="F15193" s="18"/>
      <c r="L15193" s="5"/>
    </row>
    <row r="15194" spans="4:12" x14ac:dyDescent="0.25">
      <c r="D15194" s="6"/>
      <c r="E15194" s="6"/>
      <c r="F15194" s="18"/>
      <c r="L15194" s="5"/>
    </row>
    <row r="15195" spans="4:12" x14ac:dyDescent="0.25">
      <c r="D15195" s="6"/>
      <c r="E15195" s="6"/>
      <c r="F15195" s="18"/>
      <c r="L15195" s="5"/>
    </row>
    <row r="15196" spans="4:12" x14ac:dyDescent="0.25">
      <c r="D15196" s="6"/>
      <c r="E15196" s="6"/>
      <c r="F15196" s="18"/>
      <c r="L15196" s="5"/>
    </row>
    <row r="15197" spans="4:12" x14ac:dyDescent="0.25">
      <c r="D15197" s="6"/>
      <c r="E15197" s="6"/>
      <c r="F15197" s="18"/>
      <c r="L15197" s="5"/>
    </row>
    <row r="15198" spans="4:12" x14ac:dyDescent="0.25">
      <c r="D15198" s="6"/>
      <c r="E15198" s="6"/>
      <c r="F15198" s="18"/>
      <c r="L15198" s="5"/>
    </row>
    <row r="15199" spans="4:12" x14ac:dyDescent="0.25">
      <c r="D15199" s="6"/>
      <c r="E15199" s="6"/>
      <c r="F15199" s="18"/>
      <c r="L15199" s="5"/>
    </row>
    <row r="15200" spans="4:12" x14ac:dyDescent="0.25">
      <c r="D15200" s="6"/>
      <c r="E15200" s="6"/>
      <c r="F15200" s="18"/>
      <c r="L15200" s="5"/>
    </row>
    <row r="15201" spans="4:12" x14ac:dyDescent="0.25">
      <c r="D15201" s="6"/>
      <c r="E15201" s="6"/>
      <c r="F15201" s="18"/>
      <c r="L15201" s="5"/>
    </row>
    <row r="15202" spans="4:12" x14ac:dyDescent="0.25">
      <c r="D15202" s="6"/>
      <c r="E15202" s="6"/>
      <c r="F15202" s="18"/>
      <c r="L15202" s="5"/>
    </row>
    <row r="15203" spans="4:12" x14ac:dyDescent="0.25">
      <c r="D15203" s="6"/>
      <c r="E15203" s="6"/>
      <c r="F15203" s="18"/>
      <c r="L15203" s="5"/>
    </row>
    <row r="15204" spans="4:12" x14ac:dyDescent="0.25">
      <c r="D15204" s="6"/>
      <c r="E15204" s="6"/>
      <c r="F15204" s="18"/>
      <c r="L15204" s="5"/>
    </row>
    <row r="15205" spans="4:12" x14ac:dyDescent="0.25">
      <c r="D15205" s="6"/>
      <c r="E15205" s="6"/>
      <c r="F15205" s="18"/>
      <c r="L15205" s="5"/>
    </row>
    <row r="15206" spans="4:12" x14ac:dyDescent="0.25">
      <c r="D15206" s="6"/>
      <c r="E15206" s="6"/>
      <c r="F15206" s="18"/>
      <c r="L15206" s="5"/>
    </row>
    <row r="15207" spans="4:12" x14ac:dyDescent="0.25">
      <c r="D15207" s="6"/>
      <c r="E15207" s="6"/>
      <c r="F15207" s="18"/>
      <c r="L15207" s="5"/>
    </row>
    <row r="15208" spans="4:12" x14ac:dyDescent="0.25">
      <c r="D15208" s="6"/>
      <c r="E15208" s="6"/>
      <c r="F15208" s="18"/>
      <c r="L15208" s="5"/>
    </row>
    <row r="15209" spans="4:12" x14ac:dyDescent="0.25">
      <c r="D15209" s="6"/>
      <c r="E15209" s="6"/>
      <c r="F15209" s="18"/>
      <c r="L15209" s="5"/>
    </row>
    <row r="15210" spans="4:12" x14ac:dyDescent="0.25">
      <c r="D15210" s="6"/>
      <c r="E15210" s="6"/>
      <c r="F15210" s="18"/>
      <c r="L15210" s="5"/>
    </row>
    <row r="15211" spans="4:12" x14ac:dyDescent="0.25">
      <c r="D15211" s="6"/>
      <c r="E15211" s="6"/>
      <c r="F15211" s="18"/>
      <c r="L15211" s="5"/>
    </row>
    <row r="15212" spans="4:12" x14ac:dyDescent="0.25">
      <c r="D15212" s="6"/>
      <c r="E15212" s="6"/>
      <c r="F15212" s="18"/>
      <c r="L15212" s="5"/>
    </row>
    <row r="15213" spans="4:12" x14ac:dyDescent="0.25">
      <c r="D15213" s="6"/>
      <c r="E15213" s="6"/>
      <c r="F15213" s="18"/>
      <c r="L15213" s="5"/>
    </row>
    <row r="15214" spans="4:12" x14ac:dyDescent="0.25">
      <c r="D15214" s="6"/>
      <c r="E15214" s="6"/>
      <c r="F15214" s="18"/>
      <c r="L15214" s="5"/>
    </row>
    <row r="15215" spans="4:12" x14ac:dyDescent="0.25">
      <c r="D15215" s="6"/>
      <c r="E15215" s="6"/>
      <c r="F15215" s="18"/>
      <c r="L15215" s="5"/>
    </row>
    <row r="15216" spans="4:12" x14ac:dyDescent="0.25">
      <c r="D15216" s="6"/>
      <c r="E15216" s="6"/>
      <c r="F15216" s="18"/>
      <c r="L15216" s="5"/>
    </row>
    <row r="15217" spans="4:12" x14ac:dyDescent="0.25">
      <c r="D15217" s="6"/>
      <c r="E15217" s="6"/>
      <c r="F15217" s="18"/>
      <c r="L15217" s="5"/>
    </row>
    <row r="15218" spans="4:12" x14ac:dyDescent="0.25">
      <c r="D15218" s="6"/>
      <c r="E15218" s="6"/>
      <c r="F15218" s="18"/>
      <c r="L15218" s="5"/>
    </row>
    <row r="15219" spans="4:12" x14ac:dyDescent="0.25">
      <c r="D15219" s="6"/>
      <c r="E15219" s="6"/>
      <c r="F15219" s="18"/>
      <c r="L15219" s="5"/>
    </row>
    <row r="15220" spans="4:12" x14ac:dyDescent="0.25">
      <c r="D15220" s="6"/>
      <c r="E15220" s="6"/>
      <c r="F15220" s="18"/>
      <c r="L15220" s="5"/>
    </row>
    <row r="15221" spans="4:12" x14ac:dyDescent="0.25">
      <c r="D15221" s="6"/>
      <c r="E15221" s="6"/>
      <c r="F15221" s="18"/>
      <c r="L15221" s="5"/>
    </row>
    <row r="15222" spans="4:12" x14ac:dyDescent="0.25">
      <c r="D15222" s="6"/>
      <c r="E15222" s="6"/>
      <c r="F15222" s="18"/>
      <c r="L15222" s="5"/>
    </row>
    <row r="15223" spans="4:12" x14ac:dyDescent="0.25">
      <c r="D15223" s="6"/>
      <c r="E15223" s="6"/>
      <c r="F15223" s="18"/>
      <c r="L15223" s="5"/>
    </row>
    <row r="15224" spans="4:12" x14ac:dyDescent="0.25">
      <c r="D15224" s="6"/>
      <c r="E15224" s="6"/>
      <c r="F15224" s="18"/>
      <c r="L15224" s="5"/>
    </row>
    <row r="15225" spans="4:12" x14ac:dyDescent="0.25">
      <c r="D15225" s="6"/>
      <c r="E15225" s="6"/>
      <c r="F15225" s="18"/>
      <c r="L15225" s="5"/>
    </row>
    <row r="15226" spans="4:12" x14ac:dyDescent="0.25">
      <c r="D15226" s="6"/>
      <c r="E15226" s="6"/>
      <c r="F15226" s="18"/>
      <c r="L15226" s="5"/>
    </row>
    <row r="15227" spans="4:12" x14ac:dyDescent="0.25">
      <c r="D15227" s="6"/>
      <c r="E15227" s="6"/>
      <c r="F15227" s="18"/>
      <c r="L15227" s="5"/>
    </row>
    <row r="15228" spans="4:12" x14ac:dyDescent="0.25">
      <c r="D15228" s="6"/>
      <c r="E15228" s="6"/>
      <c r="F15228" s="18"/>
      <c r="L15228" s="5"/>
    </row>
    <row r="15229" spans="4:12" x14ac:dyDescent="0.25">
      <c r="D15229" s="6"/>
      <c r="E15229" s="6"/>
      <c r="F15229" s="18"/>
      <c r="L15229" s="5"/>
    </row>
    <row r="15230" spans="4:12" x14ac:dyDescent="0.25">
      <c r="D15230" s="6"/>
      <c r="E15230" s="6"/>
      <c r="F15230" s="18"/>
      <c r="L15230" s="5"/>
    </row>
    <row r="15231" spans="4:12" x14ac:dyDescent="0.25">
      <c r="D15231" s="6"/>
      <c r="E15231" s="6"/>
      <c r="F15231" s="18"/>
      <c r="L15231" s="5"/>
    </row>
    <row r="15232" spans="4:12" x14ac:dyDescent="0.25">
      <c r="D15232" s="6"/>
      <c r="E15232" s="6"/>
      <c r="F15232" s="18"/>
      <c r="L15232" s="5"/>
    </row>
    <row r="15233" spans="4:12" x14ac:dyDescent="0.25">
      <c r="D15233" s="6"/>
      <c r="E15233" s="6"/>
      <c r="F15233" s="18"/>
      <c r="L15233" s="5"/>
    </row>
    <row r="15234" spans="4:12" x14ac:dyDescent="0.25">
      <c r="D15234" s="6"/>
      <c r="E15234" s="6"/>
      <c r="F15234" s="18"/>
      <c r="L15234" s="5"/>
    </row>
    <row r="15235" spans="4:12" x14ac:dyDescent="0.25">
      <c r="D15235" s="6"/>
      <c r="E15235" s="6"/>
      <c r="F15235" s="18"/>
      <c r="L15235" s="5"/>
    </row>
    <row r="15236" spans="4:12" x14ac:dyDescent="0.25">
      <c r="D15236" s="6"/>
      <c r="E15236" s="6"/>
      <c r="F15236" s="18"/>
      <c r="L15236" s="5"/>
    </row>
    <row r="15237" spans="4:12" x14ac:dyDescent="0.25">
      <c r="D15237" s="6"/>
      <c r="E15237" s="6"/>
      <c r="F15237" s="18"/>
      <c r="L15237" s="5"/>
    </row>
    <row r="15238" spans="4:12" x14ac:dyDescent="0.25">
      <c r="D15238" s="6"/>
      <c r="E15238" s="6"/>
      <c r="F15238" s="18"/>
      <c r="L15238" s="5"/>
    </row>
    <row r="15239" spans="4:12" x14ac:dyDescent="0.25">
      <c r="D15239" s="6"/>
      <c r="E15239" s="6"/>
      <c r="F15239" s="18"/>
      <c r="L15239" s="5"/>
    </row>
    <row r="15240" spans="4:12" x14ac:dyDescent="0.25">
      <c r="D15240" s="6"/>
      <c r="E15240" s="6"/>
      <c r="F15240" s="18"/>
      <c r="L15240" s="5"/>
    </row>
    <row r="15241" spans="4:12" x14ac:dyDescent="0.25">
      <c r="D15241" s="6"/>
      <c r="E15241" s="6"/>
      <c r="F15241" s="18"/>
      <c r="L15241" s="5"/>
    </row>
    <row r="15242" spans="4:12" x14ac:dyDescent="0.25">
      <c r="D15242" s="6"/>
      <c r="E15242" s="6"/>
      <c r="F15242" s="18"/>
      <c r="L15242" s="5"/>
    </row>
    <row r="15243" spans="4:12" x14ac:dyDescent="0.25">
      <c r="D15243" s="6"/>
      <c r="E15243" s="6"/>
      <c r="F15243" s="18"/>
      <c r="L15243" s="5"/>
    </row>
    <row r="15244" spans="4:12" x14ac:dyDescent="0.25">
      <c r="D15244" s="6"/>
      <c r="E15244" s="6"/>
      <c r="F15244" s="18"/>
      <c r="L15244" s="5"/>
    </row>
    <row r="15245" spans="4:12" x14ac:dyDescent="0.25">
      <c r="D15245" s="6"/>
      <c r="E15245" s="6"/>
      <c r="F15245" s="18"/>
      <c r="L15245" s="5"/>
    </row>
    <row r="15246" spans="4:12" x14ac:dyDescent="0.25">
      <c r="D15246" s="6"/>
      <c r="E15246" s="6"/>
      <c r="F15246" s="18"/>
      <c r="L15246" s="5"/>
    </row>
    <row r="15247" spans="4:12" x14ac:dyDescent="0.25">
      <c r="D15247" s="6"/>
      <c r="E15247" s="6"/>
      <c r="F15247" s="18"/>
      <c r="L15247" s="5"/>
    </row>
    <row r="15248" spans="4:12" x14ac:dyDescent="0.25">
      <c r="D15248" s="6"/>
      <c r="E15248" s="6"/>
      <c r="F15248" s="18"/>
      <c r="L15248" s="5"/>
    </row>
    <row r="15249" spans="4:12" x14ac:dyDescent="0.25">
      <c r="D15249" s="6"/>
      <c r="E15249" s="6"/>
      <c r="F15249" s="18"/>
      <c r="L15249" s="5"/>
    </row>
    <row r="15250" spans="4:12" x14ac:dyDescent="0.25">
      <c r="D15250" s="6"/>
      <c r="E15250" s="6"/>
      <c r="F15250" s="18"/>
      <c r="L15250" s="5"/>
    </row>
    <row r="15251" spans="4:12" x14ac:dyDescent="0.25">
      <c r="D15251" s="6"/>
      <c r="E15251" s="6"/>
      <c r="F15251" s="18"/>
      <c r="L15251" s="5"/>
    </row>
    <row r="15252" spans="4:12" x14ac:dyDescent="0.25">
      <c r="D15252" s="6"/>
      <c r="E15252" s="6"/>
      <c r="F15252" s="18"/>
      <c r="L15252" s="5"/>
    </row>
    <row r="15253" spans="4:12" x14ac:dyDescent="0.25">
      <c r="D15253" s="6"/>
      <c r="E15253" s="6"/>
      <c r="F15253" s="18"/>
      <c r="L15253" s="5"/>
    </row>
    <row r="15254" spans="4:12" x14ac:dyDescent="0.25">
      <c r="D15254" s="6"/>
      <c r="E15254" s="6"/>
      <c r="F15254" s="18"/>
      <c r="L15254" s="5"/>
    </row>
    <row r="15255" spans="4:12" x14ac:dyDescent="0.25">
      <c r="D15255" s="6"/>
      <c r="E15255" s="6"/>
      <c r="F15255" s="18"/>
      <c r="L15255" s="5"/>
    </row>
    <row r="15256" spans="4:12" x14ac:dyDescent="0.25">
      <c r="D15256" s="6"/>
      <c r="E15256" s="6"/>
      <c r="F15256" s="18"/>
      <c r="L15256" s="5"/>
    </row>
    <row r="15257" spans="4:12" x14ac:dyDescent="0.25">
      <c r="D15257" s="6"/>
      <c r="E15257" s="6"/>
      <c r="F15257" s="18"/>
      <c r="L15257" s="5"/>
    </row>
    <row r="15258" spans="4:12" x14ac:dyDescent="0.25">
      <c r="D15258" s="6"/>
      <c r="E15258" s="6"/>
      <c r="F15258" s="18"/>
      <c r="L15258" s="5"/>
    </row>
    <row r="15259" spans="4:12" x14ac:dyDescent="0.25">
      <c r="D15259" s="6"/>
      <c r="E15259" s="6"/>
      <c r="F15259" s="18"/>
      <c r="L15259" s="5"/>
    </row>
    <row r="15260" spans="4:12" x14ac:dyDescent="0.25">
      <c r="D15260" s="6"/>
      <c r="E15260" s="6"/>
      <c r="F15260" s="18"/>
      <c r="L15260" s="5"/>
    </row>
    <row r="15261" spans="4:12" x14ac:dyDescent="0.25">
      <c r="D15261" s="6"/>
      <c r="E15261" s="6"/>
      <c r="F15261" s="18"/>
      <c r="L15261" s="5"/>
    </row>
    <row r="15262" spans="4:12" x14ac:dyDescent="0.25">
      <c r="D15262" s="6"/>
      <c r="E15262" s="6"/>
      <c r="F15262" s="18"/>
      <c r="L15262" s="5"/>
    </row>
    <row r="15263" spans="4:12" x14ac:dyDescent="0.25">
      <c r="D15263" s="6"/>
      <c r="E15263" s="6"/>
      <c r="F15263" s="18"/>
      <c r="L15263" s="5"/>
    </row>
    <row r="15264" spans="4:12" x14ac:dyDescent="0.25">
      <c r="D15264" s="6"/>
      <c r="E15264" s="6"/>
      <c r="F15264" s="18"/>
      <c r="L15264" s="5"/>
    </row>
    <row r="15265" spans="4:12" x14ac:dyDescent="0.25">
      <c r="D15265" s="6"/>
      <c r="E15265" s="6"/>
      <c r="F15265" s="18"/>
      <c r="L15265" s="5"/>
    </row>
    <row r="15266" spans="4:12" x14ac:dyDescent="0.25">
      <c r="D15266" s="6"/>
      <c r="E15266" s="6"/>
      <c r="F15266" s="18"/>
      <c r="L15266" s="5"/>
    </row>
    <row r="15267" spans="4:12" x14ac:dyDescent="0.25">
      <c r="D15267" s="6"/>
      <c r="E15267" s="6"/>
      <c r="F15267" s="18"/>
      <c r="L15267" s="5"/>
    </row>
    <row r="15268" spans="4:12" x14ac:dyDescent="0.25">
      <c r="D15268" s="6"/>
      <c r="E15268" s="6"/>
      <c r="F15268" s="18"/>
      <c r="L15268" s="5"/>
    </row>
    <row r="15269" spans="4:12" x14ac:dyDescent="0.25">
      <c r="D15269" s="6"/>
      <c r="E15269" s="6"/>
      <c r="F15269" s="18"/>
      <c r="L15269" s="5"/>
    </row>
    <row r="15270" spans="4:12" x14ac:dyDescent="0.25">
      <c r="D15270" s="6"/>
      <c r="E15270" s="6"/>
      <c r="F15270" s="18"/>
      <c r="L15270" s="5"/>
    </row>
    <row r="15271" spans="4:12" x14ac:dyDescent="0.25">
      <c r="D15271" s="6"/>
      <c r="E15271" s="6"/>
      <c r="F15271" s="18"/>
      <c r="L15271" s="5"/>
    </row>
    <row r="15272" spans="4:12" x14ac:dyDescent="0.25">
      <c r="D15272" s="6"/>
      <c r="E15272" s="6"/>
      <c r="F15272" s="18"/>
      <c r="L15272" s="5"/>
    </row>
    <row r="15273" spans="4:12" x14ac:dyDescent="0.25">
      <c r="D15273" s="6"/>
      <c r="E15273" s="6"/>
      <c r="F15273" s="18"/>
      <c r="L15273" s="5"/>
    </row>
    <row r="15274" spans="4:12" x14ac:dyDescent="0.25">
      <c r="D15274" s="6"/>
      <c r="E15274" s="6"/>
      <c r="F15274" s="18"/>
      <c r="L15274" s="5"/>
    </row>
    <row r="15275" spans="4:12" x14ac:dyDescent="0.25">
      <c r="D15275" s="6"/>
      <c r="E15275" s="6"/>
      <c r="F15275" s="18"/>
      <c r="L15275" s="5"/>
    </row>
    <row r="15276" spans="4:12" x14ac:dyDescent="0.25">
      <c r="D15276" s="6"/>
      <c r="E15276" s="6"/>
      <c r="F15276" s="18"/>
      <c r="L15276" s="5"/>
    </row>
    <row r="15277" spans="4:12" x14ac:dyDescent="0.25">
      <c r="D15277" s="6"/>
      <c r="E15277" s="6"/>
      <c r="F15277" s="18"/>
      <c r="L15277" s="5"/>
    </row>
    <row r="15278" spans="4:12" x14ac:dyDescent="0.25">
      <c r="D15278" s="6"/>
      <c r="E15278" s="6"/>
      <c r="F15278" s="18"/>
      <c r="L15278" s="5"/>
    </row>
    <row r="15279" spans="4:12" x14ac:dyDescent="0.25">
      <c r="D15279" s="6"/>
      <c r="E15279" s="6"/>
      <c r="F15279" s="18"/>
      <c r="L15279" s="5"/>
    </row>
    <row r="15280" spans="4:12" x14ac:dyDescent="0.25">
      <c r="D15280" s="6"/>
      <c r="E15280" s="6"/>
      <c r="F15280" s="18"/>
      <c r="L15280" s="5"/>
    </row>
    <row r="15281" spans="4:12" x14ac:dyDescent="0.25">
      <c r="D15281" s="6"/>
      <c r="E15281" s="6"/>
      <c r="F15281" s="18"/>
      <c r="L15281" s="5"/>
    </row>
    <row r="15282" spans="4:12" x14ac:dyDescent="0.25">
      <c r="D15282" s="6"/>
      <c r="E15282" s="6"/>
      <c r="F15282" s="18"/>
      <c r="L15282" s="5"/>
    </row>
    <row r="15283" spans="4:12" x14ac:dyDescent="0.25">
      <c r="D15283" s="6"/>
      <c r="E15283" s="6"/>
      <c r="F15283" s="18"/>
      <c r="L15283" s="5"/>
    </row>
    <row r="15284" spans="4:12" x14ac:dyDescent="0.25">
      <c r="D15284" s="6"/>
      <c r="E15284" s="6"/>
      <c r="F15284" s="18"/>
      <c r="L15284" s="5"/>
    </row>
    <row r="15285" spans="4:12" x14ac:dyDescent="0.25">
      <c r="D15285" s="6"/>
      <c r="E15285" s="6"/>
      <c r="F15285" s="18"/>
      <c r="L15285" s="5"/>
    </row>
    <row r="15286" spans="4:12" x14ac:dyDescent="0.25">
      <c r="D15286" s="6"/>
      <c r="E15286" s="6"/>
      <c r="F15286" s="18"/>
      <c r="L15286" s="5"/>
    </row>
    <row r="15287" spans="4:12" x14ac:dyDescent="0.25">
      <c r="D15287" s="6"/>
      <c r="E15287" s="6"/>
      <c r="F15287" s="18"/>
      <c r="L15287" s="5"/>
    </row>
    <row r="15288" spans="4:12" x14ac:dyDescent="0.25">
      <c r="D15288" s="6"/>
      <c r="E15288" s="6"/>
      <c r="F15288" s="18"/>
      <c r="L15288" s="5"/>
    </row>
    <row r="15289" spans="4:12" x14ac:dyDescent="0.25">
      <c r="D15289" s="6"/>
      <c r="E15289" s="6"/>
      <c r="F15289" s="18"/>
      <c r="L15289" s="5"/>
    </row>
    <row r="15290" spans="4:12" x14ac:dyDescent="0.25">
      <c r="D15290" s="6"/>
      <c r="E15290" s="6"/>
      <c r="F15290" s="18"/>
      <c r="L15290" s="5"/>
    </row>
    <row r="15291" spans="4:12" x14ac:dyDescent="0.25">
      <c r="D15291" s="6"/>
      <c r="E15291" s="6"/>
      <c r="F15291" s="18"/>
      <c r="L15291" s="5"/>
    </row>
    <row r="15292" spans="4:12" x14ac:dyDescent="0.25">
      <c r="D15292" s="6"/>
      <c r="E15292" s="6"/>
      <c r="F15292" s="18"/>
      <c r="L15292" s="5"/>
    </row>
    <row r="15293" spans="4:12" x14ac:dyDescent="0.25">
      <c r="D15293" s="6"/>
      <c r="E15293" s="6"/>
      <c r="F15293" s="18"/>
      <c r="L15293" s="5"/>
    </row>
    <row r="15294" spans="4:12" x14ac:dyDescent="0.25">
      <c r="D15294" s="6"/>
      <c r="E15294" s="6"/>
      <c r="F15294" s="18"/>
      <c r="L15294" s="5"/>
    </row>
    <row r="15295" spans="4:12" x14ac:dyDescent="0.25">
      <c r="D15295" s="6"/>
      <c r="E15295" s="6"/>
      <c r="F15295" s="18"/>
      <c r="L15295" s="5"/>
    </row>
    <row r="15296" spans="4:12" x14ac:dyDescent="0.25">
      <c r="D15296" s="6"/>
      <c r="E15296" s="6"/>
      <c r="F15296" s="18"/>
      <c r="L15296" s="5"/>
    </row>
    <row r="15297" spans="4:12" x14ac:dyDescent="0.25">
      <c r="D15297" s="6"/>
      <c r="E15297" s="6"/>
      <c r="F15297" s="18"/>
      <c r="L15297" s="5"/>
    </row>
    <row r="15298" spans="4:12" x14ac:dyDescent="0.25">
      <c r="D15298" s="6"/>
      <c r="E15298" s="6"/>
      <c r="F15298" s="18"/>
      <c r="L15298" s="5"/>
    </row>
    <row r="15299" spans="4:12" x14ac:dyDescent="0.25">
      <c r="D15299" s="6"/>
      <c r="E15299" s="6"/>
      <c r="F15299" s="18"/>
      <c r="L15299" s="5"/>
    </row>
    <row r="15300" spans="4:12" x14ac:dyDescent="0.25">
      <c r="D15300" s="6"/>
      <c r="E15300" s="6"/>
      <c r="F15300" s="18"/>
      <c r="L15300" s="5"/>
    </row>
    <row r="15301" spans="4:12" x14ac:dyDescent="0.25">
      <c r="D15301" s="6"/>
      <c r="E15301" s="6"/>
      <c r="F15301" s="18"/>
      <c r="L15301" s="5"/>
    </row>
    <row r="15302" spans="4:12" x14ac:dyDescent="0.25">
      <c r="D15302" s="6"/>
      <c r="E15302" s="6"/>
      <c r="F15302" s="18"/>
      <c r="L15302" s="5"/>
    </row>
    <row r="15303" spans="4:12" x14ac:dyDescent="0.25">
      <c r="D15303" s="6"/>
      <c r="E15303" s="6"/>
      <c r="F15303" s="18"/>
      <c r="L15303" s="5"/>
    </row>
    <row r="15304" spans="4:12" x14ac:dyDescent="0.25">
      <c r="D15304" s="6"/>
      <c r="E15304" s="6"/>
      <c r="F15304" s="18"/>
      <c r="L15304" s="5"/>
    </row>
    <row r="15305" spans="4:12" x14ac:dyDescent="0.25">
      <c r="D15305" s="6"/>
      <c r="E15305" s="6"/>
      <c r="F15305" s="18"/>
      <c r="L15305" s="5"/>
    </row>
    <row r="15306" spans="4:12" x14ac:dyDescent="0.25">
      <c r="D15306" s="6"/>
      <c r="E15306" s="6"/>
      <c r="F15306" s="18"/>
      <c r="L15306" s="5"/>
    </row>
    <row r="15307" spans="4:12" x14ac:dyDescent="0.25">
      <c r="D15307" s="6"/>
      <c r="E15307" s="6"/>
      <c r="F15307" s="18"/>
      <c r="L15307" s="5"/>
    </row>
    <row r="15308" spans="4:12" x14ac:dyDescent="0.25">
      <c r="D15308" s="6"/>
      <c r="E15308" s="6"/>
      <c r="F15308" s="18"/>
      <c r="L15308" s="5"/>
    </row>
    <row r="15309" spans="4:12" x14ac:dyDescent="0.25">
      <c r="D15309" s="6"/>
      <c r="E15309" s="6"/>
      <c r="F15309" s="18"/>
      <c r="L15309" s="5"/>
    </row>
    <row r="15310" spans="4:12" x14ac:dyDescent="0.25">
      <c r="D15310" s="6"/>
      <c r="E15310" s="6"/>
      <c r="F15310" s="18"/>
      <c r="L15310" s="5"/>
    </row>
    <row r="15311" spans="4:12" x14ac:dyDescent="0.25">
      <c r="D15311" s="6"/>
      <c r="E15311" s="6"/>
      <c r="F15311" s="18"/>
      <c r="L15311" s="5"/>
    </row>
    <row r="15312" spans="4:12" x14ac:dyDescent="0.25">
      <c r="D15312" s="6"/>
      <c r="E15312" s="6"/>
      <c r="F15312" s="18"/>
      <c r="L15312" s="5"/>
    </row>
    <row r="15313" spans="4:12" x14ac:dyDescent="0.25">
      <c r="D15313" s="6"/>
      <c r="E15313" s="6"/>
      <c r="F15313" s="18"/>
      <c r="L15313" s="5"/>
    </row>
    <row r="15314" spans="4:12" x14ac:dyDescent="0.25">
      <c r="D15314" s="6"/>
      <c r="E15314" s="6"/>
      <c r="F15314" s="18"/>
      <c r="L15314" s="5"/>
    </row>
    <row r="15315" spans="4:12" x14ac:dyDescent="0.25">
      <c r="D15315" s="6"/>
      <c r="E15315" s="6"/>
      <c r="F15315" s="18"/>
      <c r="L15315" s="5"/>
    </row>
    <row r="15316" spans="4:12" x14ac:dyDescent="0.25">
      <c r="D15316" s="6"/>
      <c r="E15316" s="6"/>
      <c r="F15316" s="18"/>
      <c r="L15316" s="5"/>
    </row>
    <row r="15317" spans="4:12" x14ac:dyDescent="0.25">
      <c r="D15317" s="6"/>
      <c r="E15317" s="6"/>
      <c r="F15317" s="18"/>
      <c r="L15317" s="5"/>
    </row>
    <row r="15318" spans="4:12" x14ac:dyDescent="0.25">
      <c r="D15318" s="6"/>
      <c r="E15318" s="6"/>
      <c r="F15318" s="18"/>
      <c r="L15318" s="5"/>
    </row>
    <row r="15319" spans="4:12" x14ac:dyDescent="0.25">
      <c r="D15319" s="6"/>
      <c r="E15319" s="6"/>
      <c r="F15319" s="18"/>
      <c r="L15319" s="5"/>
    </row>
    <row r="15320" spans="4:12" x14ac:dyDescent="0.25">
      <c r="D15320" s="6"/>
      <c r="E15320" s="6"/>
      <c r="F15320" s="18"/>
      <c r="L15320" s="5"/>
    </row>
    <row r="15321" spans="4:12" x14ac:dyDescent="0.25">
      <c r="D15321" s="6"/>
      <c r="E15321" s="6"/>
      <c r="F15321" s="18"/>
      <c r="L15321" s="5"/>
    </row>
    <row r="15322" spans="4:12" x14ac:dyDescent="0.25">
      <c r="D15322" s="6"/>
      <c r="E15322" s="6"/>
      <c r="F15322" s="18"/>
      <c r="L15322" s="5"/>
    </row>
    <row r="15323" spans="4:12" x14ac:dyDescent="0.25">
      <c r="D15323" s="6"/>
      <c r="E15323" s="6"/>
      <c r="F15323" s="18"/>
      <c r="L15323" s="5"/>
    </row>
    <row r="15324" spans="4:12" x14ac:dyDescent="0.25">
      <c r="D15324" s="6"/>
      <c r="E15324" s="6"/>
      <c r="F15324" s="18"/>
      <c r="L15324" s="5"/>
    </row>
    <row r="15325" spans="4:12" x14ac:dyDescent="0.25">
      <c r="D15325" s="6"/>
      <c r="E15325" s="6"/>
      <c r="F15325" s="18"/>
      <c r="L15325" s="5"/>
    </row>
    <row r="15326" spans="4:12" x14ac:dyDescent="0.25">
      <c r="D15326" s="6"/>
      <c r="E15326" s="6"/>
      <c r="F15326" s="18"/>
      <c r="L15326" s="5"/>
    </row>
    <row r="15327" spans="4:12" x14ac:dyDescent="0.25">
      <c r="D15327" s="6"/>
      <c r="E15327" s="6"/>
      <c r="F15327" s="18"/>
      <c r="L15327" s="5"/>
    </row>
    <row r="15328" spans="4:12" x14ac:dyDescent="0.25">
      <c r="D15328" s="6"/>
      <c r="E15328" s="6"/>
      <c r="F15328" s="18"/>
      <c r="L15328" s="5"/>
    </row>
    <row r="15329" spans="4:12" x14ac:dyDescent="0.25">
      <c r="D15329" s="6"/>
      <c r="E15329" s="6"/>
      <c r="F15329" s="18"/>
      <c r="L15329" s="5"/>
    </row>
    <row r="15330" spans="4:12" x14ac:dyDescent="0.25">
      <c r="D15330" s="6"/>
      <c r="E15330" s="6"/>
      <c r="F15330" s="18"/>
      <c r="L15330" s="5"/>
    </row>
    <row r="15331" spans="4:12" x14ac:dyDescent="0.25">
      <c r="D15331" s="6"/>
      <c r="E15331" s="6"/>
      <c r="F15331" s="18"/>
      <c r="L15331" s="5"/>
    </row>
    <row r="15332" spans="4:12" x14ac:dyDescent="0.25">
      <c r="D15332" s="6"/>
      <c r="E15332" s="6"/>
      <c r="F15332" s="18"/>
      <c r="L15332" s="5"/>
    </row>
    <row r="15333" spans="4:12" x14ac:dyDescent="0.25">
      <c r="D15333" s="6"/>
      <c r="E15333" s="6"/>
      <c r="F15333" s="18"/>
      <c r="L15333" s="5"/>
    </row>
    <row r="15334" spans="4:12" x14ac:dyDescent="0.25">
      <c r="D15334" s="6"/>
      <c r="E15334" s="6"/>
      <c r="F15334" s="18"/>
      <c r="L15334" s="5"/>
    </row>
    <row r="15335" spans="4:12" x14ac:dyDescent="0.25">
      <c r="D15335" s="6"/>
      <c r="E15335" s="6"/>
      <c r="F15335" s="18"/>
      <c r="L15335" s="5"/>
    </row>
    <row r="15336" spans="4:12" x14ac:dyDescent="0.25">
      <c r="D15336" s="6"/>
      <c r="E15336" s="6"/>
      <c r="F15336" s="18"/>
      <c r="L15336" s="5"/>
    </row>
    <row r="15337" spans="4:12" x14ac:dyDescent="0.25">
      <c r="D15337" s="6"/>
      <c r="E15337" s="6"/>
      <c r="F15337" s="18"/>
      <c r="L15337" s="5"/>
    </row>
    <row r="15338" spans="4:12" x14ac:dyDescent="0.25">
      <c r="D15338" s="6"/>
      <c r="E15338" s="6"/>
      <c r="F15338" s="18"/>
      <c r="L15338" s="5"/>
    </row>
    <row r="15339" spans="4:12" x14ac:dyDescent="0.25">
      <c r="D15339" s="6"/>
      <c r="E15339" s="6"/>
      <c r="F15339" s="18"/>
      <c r="L15339" s="5"/>
    </row>
    <row r="15340" spans="4:12" x14ac:dyDescent="0.25">
      <c r="D15340" s="6"/>
      <c r="E15340" s="6"/>
      <c r="F15340" s="18"/>
      <c r="L15340" s="5"/>
    </row>
    <row r="15341" spans="4:12" x14ac:dyDescent="0.25">
      <c r="D15341" s="6"/>
      <c r="E15341" s="6"/>
      <c r="F15341" s="18"/>
      <c r="L15341" s="5"/>
    </row>
    <row r="15342" spans="4:12" x14ac:dyDescent="0.25">
      <c r="D15342" s="6"/>
      <c r="E15342" s="6"/>
      <c r="F15342" s="18"/>
      <c r="L15342" s="5"/>
    </row>
    <row r="15343" spans="4:12" x14ac:dyDescent="0.25">
      <c r="D15343" s="6"/>
      <c r="E15343" s="6"/>
      <c r="F15343" s="18"/>
      <c r="L15343" s="5"/>
    </row>
    <row r="15344" spans="4:12" x14ac:dyDescent="0.25">
      <c r="D15344" s="6"/>
      <c r="E15344" s="6"/>
      <c r="F15344" s="18"/>
      <c r="L15344" s="5"/>
    </row>
    <row r="15345" spans="4:12" x14ac:dyDescent="0.25">
      <c r="D15345" s="6"/>
      <c r="E15345" s="6"/>
      <c r="F15345" s="18"/>
      <c r="L15345" s="5"/>
    </row>
    <row r="15346" spans="4:12" x14ac:dyDescent="0.25">
      <c r="D15346" s="6"/>
      <c r="E15346" s="6"/>
      <c r="F15346" s="18"/>
      <c r="L15346" s="5"/>
    </row>
    <row r="15347" spans="4:12" x14ac:dyDescent="0.25">
      <c r="D15347" s="6"/>
      <c r="E15347" s="6"/>
      <c r="F15347" s="18"/>
      <c r="L15347" s="5"/>
    </row>
    <row r="15348" spans="4:12" x14ac:dyDescent="0.25">
      <c r="D15348" s="6"/>
      <c r="E15348" s="6"/>
      <c r="F15348" s="18"/>
      <c r="L15348" s="5"/>
    </row>
    <row r="15349" spans="4:12" x14ac:dyDescent="0.25">
      <c r="D15349" s="6"/>
      <c r="E15349" s="6"/>
      <c r="F15349" s="18"/>
      <c r="L15349" s="5"/>
    </row>
    <row r="15350" spans="4:12" x14ac:dyDescent="0.25">
      <c r="D15350" s="6"/>
      <c r="E15350" s="6"/>
      <c r="F15350" s="18"/>
      <c r="L15350" s="5"/>
    </row>
    <row r="15351" spans="4:12" x14ac:dyDescent="0.25">
      <c r="D15351" s="6"/>
      <c r="E15351" s="6"/>
      <c r="F15351" s="18"/>
      <c r="L15351" s="5"/>
    </row>
    <row r="15352" spans="4:12" x14ac:dyDescent="0.25">
      <c r="D15352" s="6"/>
      <c r="E15352" s="6"/>
      <c r="F15352" s="18"/>
      <c r="L15352" s="5"/>
    </row>
    <row r="15353" spans="4:12" x14ac:dyDescent="0.25">
      <c r="D15353" s="6"/>
      <c r="E15353" s="6"/>
      <c r="F15353" s="18"/>
      <c r="L15353" s="5"/>
    </row>
    <row r="15354" spans="4:12" x14ac:dyDescent="0.25">
      <c r="D15354" s="6"/>
      <c r="E15354" s="6"/>
      <c r="F15354" s="18"/>
      <c r="L15354" s="5"/>
    </row>
    <row r="15355" spans="4:12" x14ac:dyDescent="0.25">
      <c r="D15355" s="6"/>
      <c r="E15355" s="6"/>
      <c r="F15355" s="18"/>
      <c r="L15355" s="5"/>
    </row>
    <row r="15356" spans="4:12" x14ac:dyDescent="0.25">
      <c r="D15356" s="6"/>
      <c r="E15356" s="6"/>
      <c r="F15356" s="18"/>
      <c r="L15356" s="5"/>
    </row>
    <row r="15357" spans="4:12" x14ac:dyDescent="0.25">
      <c r="D15357" s="6"/>
      <c r="E15357" s="6"/>
      <c r="F15357" s="18"/>
      <c r="L15357" s="5"/>
    </row>
    <row r="15358" spans="4:12" x14ac:dyDescent="0.25">
      <c r="D15358" s="6"/>
      <c r="E15358" s="6"/>
      <c r="F15358" s="18"/>
      <c r="L15358" s="5"/>
    </row>
    <row r="15359" spans="4:12" x14ac:dyDescent="0.25">
      <c r="D15359" s="6"/>
      <c r="E15359" s="6"/>
      <c r="F15359" s="18"/>
      <c r="L15359" s="5"/>
    </row>
    <row r="15360" spans="4:12" x14ac:dyDescent="0.25">
      <c r="D15360" s="6"/>
      <c r="E15360" s="6"/>
      <c r="F15360" s="18"/>
      <c r="L15360" s="5"/>
    </row>
    <row r="15361" spans="4:12" x14ac:dyDescent="0.25">
      <c r="D15361" s="6"/>
      <c r="E15361" s="6"/>
      <c r="F15361" s="18"/>
      <c r="L15361" s="5"/>
    </row>
    <row r="15362" spans="4:12" x14ac:dyDescent="0.25">
      <c r="D15362" s="6"/>
      <c r="E15362" s="6"/>
      <c r="F15362" s="18"/>
      <c r="L15362" s="5"/>
    </row>
    <row r="15363" spans="4:12" x14ac:dyDescent="0.25">
      <c r="D15363" s="6"/>
      <c r="E15363" s="6"/>
      <c r="F15363" s="18"/>
      <c r="L15363" s="5"/>
    </row>
    <row r="15364" spans="4:12" x14ac:dyDescent="0.25">
      <c r="D15364" s="6"/>
      <c r="E15364" s="6"/>
      <c r="F15364" s="18"/>
      <c r="L15364" s="5"/>
    </row>
    <row r="15365" spans="4:12" x14ac:dyDescent="0.25">
      <c r="D15365" s="6"/>
      <c r="E15365" s="6"/>
      <c r="F15365" s="18"/>
      <c r="L15365" s="5"/>
    </row>
    <row r="15366" spans="4:12" x14ac:dyDescent="0.25">
      <c r="D15366" s="6"/>
      <c r="E15366" s="6"/>
      <c r="F15366" s="18"/>
      <c r="L15366" s="5"/>
    </row>
    <row r="15367" spans="4:12" x14ac:dyDescent="0.25">
      <c r="D15367" s="6"/>
      <c r="E15367" s="6"/>
      <c r="F15367" s="18"/>
      <c r="L15367" s="5"/>
    </row>
    <row r="15368" spans="4:12" x14ac:dyDescent="0.25">
      <c r="D15368" s="6"/>
      <c r="E15368" s="6"/>
      <c r="F15368" s="18"/>
      <c r="L15368" s="5"/>
    </row>
    <row r="15369" spans="4:12" x14ac:dyDescent="0.25">
      <c r="D15369" s="6"/>
      <c r="E15369" s="6"/>
      <c r="F15369" s="18"/>
      <c r="L15369" s="5"/>
    </row>
    <row r="15370" spans="4:12" x14ac:dyDescent="0.25">
      <c r="D15370" s="6"/>
      <c r="E15370" s="6"/>
      <c r="F15370" s="18"/>
      <c r="L15370" s="5"/>
    </row>
    <row r="15371" spans="4:12" x14ac:dyDescent="0.25">
      <c r="D15371" s="6"/>
      <c r="E15371" s="6"/>
      <c r="F15371" s="18"/>
      <c r="L15371" s="5"/>
    </row>
    <row r="15372" spans="4:12" x14ac:dyDescent="0.25">
      <c r="D15372" s="6"/>
      <c r="E15372" s="6"/>
      <c r="F15372" s="18"/>
      <c r="L15372" s="5"/>
    </row>
    <row r="15373" spans="4:12" x14ac:dyDescent="0.25">
      <c r="D15373" s="6"/>
      <c r="E15373" s="6"/>
      <c r="F15373" s="18"/>
      <c r="L15373" s="5"/>
    </row>
    <row r="15374" spans="4:12" x14ac:dyDescent="0.25">
      <c r="D15374" s="6"/>
      <c r="E15374" s="6"/>
      <c r="F15374" s="18"/>
      <c r="L15374" s="5"/>
    </row>
    <row r="15375" spans="4:12" x14ac:dyDescent="0.25">
      <c r="D15375" s="6"/>
      <c r="E15375" s="6"/>
      <c r="F15375" s="18"/>
      <c r="L15375" s="5"/>
    </row>
    <row r="15376" spans="4:12" x14ac:dyDescent="0.25">
      <c r="D15376" s="6"/>
      <c r="E15376" s="6"/>
      <c r="F15376" s="18"/>
      <c r="L15376" s="5"/>
    </row>
    <row r="15377" spans="4:12" x14ac:dyDescent="0.25">
      <c r="D15377" s="6"/>
      <c r="E15377" s="6"/>
      <c r="F15377" s="18"/>
      <c r="L15377" s="5"/>
    </row>
    <row r="15378" spans="4:12" x14ac:dyDescent="0.25">
      <c r="D15378" s="6"/>
      <c r="E15378" s="6"/>
      <c r="F15378" s="18"/>
      <c r="L15378" s="5"/>
    </row>
    <row r="15379" spans="4:12" x14ac:dyDescent="0.25">
      <c r="D15379" s="6"/>
      <c r="E15379" s="6"/>
      <c r="F15379" s="18"/>
      <c r="L15379" s="5"/>
    </row>
    <row r="15380" spans="4:12" x14ac:dyDescent="0.25">
      <c r="D15380" s="6"/>
      <c r="E15380" s="6"/>
      <c r="F15380" s="18"/>
      <c r="L15380" s="5"/>
    </row>
    <row r="15381" spans="4:12" x14ac:dyDescent="0.25">
      <c r="D15381" s="6"/>
      <c r="E15381" s="6"/>
      <c r="F15381" s="18"/>
      <c r="L15381" s="5"/>
    </row>
    <row r="15382" spans="4:12" x14ac:dyDescent="0.25">
      <c r="D15382" s="6"/>
      <c r="E15382" s="6"/>
      <c r="F15382" s="18"/>
      <c r="L15382" s="5"/>
    </row>
    <row r="15383" spans="4:12" x14ac:dyDescent="0.25">
      <c r="D15383" s="6"/>
      <c r="E15383" s="6"/>
      <c r="F15383" s="18"/>
      <c r="L15383" s="5"/>
    </row>
    <row r="15384" spans="4:12" x14ac:dyDescent="0.25">
      <c r="D15384" s="6"/>
      <c r="E15384" s="6"/>
      <c r="F15384" s="18"/>
      <c r="L15384" s="5"/>
    </row>
    <row r="15385" spans="4:12" x14ac:dyDescent="0.25">
      <c r="D15385" s="6"/>
      <c r="E15385" s="6"/>
      <c r="F15385" s="18"/>
      <c r="L15385" s="5"/>
    </row>
    <row r="15386" spans="4:12" x14ac:dyDescent="0.25">
      <c r="D15386" s="6"/>
      <c r="E15386" s="6"/>
      <c r="F15386" s="18"/>
      <c r="L15386" s="5"/>
    </row>
    <row r="15387" spans="4:12" x14ac:dyDescent="0.25">
      <c r="D15387" s="6"/>
      <c r="E15387" s="6"/>
      <c r="F15387" s="18"/>
      <c r="L15387" s="5"/>
    </row>
    <row r="15388" spans="4:12" x14ac:dyDescent="0.25">
      <c r="D15388" s="6"/>
      <c r="E15388" s="6"/>
      <c r="F15388" s="18"/>
      <c r="L15388" s="5"/>
    </row>
    <row r="15389" spans="4:12" x14ac:dyDescent="0.25">
      <c r="D15389" s="6"/>
      <c r="E15389" s="6"/>
      <c r="F15389" s="18"/>
      <c r="L15389" s="5"/>
    </row>
    <row r="15390" spans="4:12" x14ac:dyDescent="0.25">
      <c r="D15390" s="6"/>
      <c r="E15390" s="6"/>
      <c r="F15390" s="18"/>
      <c r="L15390" s="5"/>
    </row>
    <row r="15391" spans="4:12" x14ac:dyDescent="0.25">
      <c r="D15391" s="6"/>
      <c r="E15391" s="6"/>
      <c r="F15391" s="18"/>
      <c r="L15391" s="5"/>
    </row>
    <row r="15392" spans="4:12" x14ac:dyDescent="0.25">
      <c r="D15392" s="6"/>
      <c r="E15392" s="6"/>
      <c r="F15392" s="18"/>
      <c r="L15392" s="5"/>
    </row>
    <row r="15393" spans="4:12" x14ac:dyDescent="0.25">
      <c r="D15393" s="6"/>
      <c r="E15393" s="6"/>
      <c r="F15393" s="18"/>
      <c r="L15393" s="5"/>
    </row>
    <row r="15394" spans="4:12" x14ac:dyDescent="0.25">
      <c r="D15394" s="6"/>
      <c r="E15394" s="6"/>
      <c r="F15394" s="18"/>
      <c r="L15394" s="5"/>
    </row>
    <row r="15395" spans="4:12" x14ac:dyDescent="0.25">
      <c r="D15395" s="6"/>
      <c r="E15395" s="6"/>
      <c r="F15395" s="18"/>
      <c r="L15395" s="5"/>
    </row>
    <row r="15396" spans="4:12" x14ac:dyDescent="0.25">
      <c r="D15396" s="6"/>
      <c r="E15396" s="6"/>
      <c r="F15396" s="18"/>
      <c r="L15396" s="5"/>
    </row>
    <row r="15397" spans="4:12" x14ac:dyDescent="0.25">
      <c r="D15397" s="6"/>
      <c r="E15397" s="6"/>
      <c r="F15397" s="18"/>
      <c r="L15397" s="5"/>
    </row>
    <row r="15398" spans="4:12" x14ac:dyDescent="0.25">
      <c r="D15398" s="6"/>
      <c r="E15398" s="6"/>
      <c r="F15398" s="18"/>
      <c r="L15398" s="5"/>
    </row>
    <row r="15399" spans="4:12" x14ac:dyDescent="0.25">
      <c r="D15399" s="6"/>
      <c r="E15399" s="6"/>
      <c r="F15399" s="18"/>
      <c r="L15399" s="5"/>
    </row>
    <row r="15400" spans="4:12" x14ac:dyDescent="0.25">
      <c r="D15400" s="6"/>
      <c r="E15400" s="6"/>
      <c r="F15400" s="18"/>
      <c r="L15400" s="5"/>
    </row>
    <row r="15401" spans="4:12" x14ac:dyDescent="0.25">
      <c r="D15401" s="6"/>
      <c r="E15401" s="6"/>
      <c r="F15401" s="18"/>
      <c r="L15401" s="5"/>
    </row>
    <row r="15402" spans="4:12" x14ac:dyDescent="0.25">
      <c r="D15402" s="6"/>
      <c r="E15402" s="6"/>
      <c r="F15402" s="18"/>
      <c r="L15402" s="5"/>
    </row>
    <row r="15403" spans="4:12" x14ac:dyDescent="0.25">
      <c r="D15403" s="6"/>
      <c r="E15403" s="6"/>
      <c r="F15403" s="18"/>
      <c r="L15403" s="5"/>
    </row>
    <row r="15404" spans="4:12" x14ac:dyDescent="0.25">
      <c r="D15404" s="6"/>
      <c r="E15404" s="6"/>
      <c r="F15404" s="18"/>
      <c r="L15404" s="5"/>
    </row>
    <row r="15405" spans="4:12" x14ac:dyDescent="0.25">
      <c r="D15405" s="6"/>
      <c r="E15405" s="6"/>
      <c r="F15405" s="18"/>
      <c r="L15405" s="5"/>
    </row>
    <row r="15406" spans="4:12" x14ac:dyDescent="0.25">
      <c r="D15406" s="6"/>
      <c r="E15406" s="6"/>
      <c r="F15406" s="18"/>
      <c r="L15406" s="5"/>
    </row>
    <row r="15407" spans="4:12" x14ac:dyDescent="0.25">
      <c r="D15407" s="6"/>
      <c r="E15407" s="6"/>
      <c r="F15407" s="18"/>
      <c r="L15407" s="5"/>
    </row>
    <row r="15408" spans="4:12" x14ac:dyDescent="0.25">
      <c r="D15408" s="6"/>
      <c r="E15408" s="6"/>
      <c r="F15408" s="18"/>
      <c r="L15408" s="5"/>
    </row>
    <row r="15409" spans="4:12" x14ac:dyDescent="0.25">
      <c r="D15409" s="6"/>
      <c r="E15409" s="6"/>
      <c r="F15409" s="18"/>
      <c r="L15409" s="5"/>
    </row>
    <row r="15410" spans="4:12" x14ac:dyDescent="0.25">
      <c r="D15410" s="6"/>
      <c r="E15410" s="6"/>
      <c r="F15410" s="18"/>
      <c r="L15410" s="5"/>
    </row>
    <row r="15411" spans="4:12" x14ac:dyDescent="0.25">
      <c r="D15411" s="6"/>
      <c r="E15411" s="6"/>
      <c r="F15411" s="18"/>
      <c r="L15411" s="5"/>
    </row>
    <row r="15412" spans="4:12" x14ac:dyDescent="0.25">
      <c r="D15412" s="6"/>
      <c r="E15412" s="6"/>
      <c r="F15412" s="18"/>
      <c r="L15412" s="5"/>
    </row>
    <row r="15413" spans="4:12" x14ac:dyDescent="0.25">
      <c r="D15413" s="6"/>
      <c r="E15413" s="6"/>
      <c r="F15413" s="18"/>
      <c r="L15413" s="5"/>
    </row>
    <row r="15414" spans="4:12" x14ac:dyDescent="0.25">
      <c r="D15414" s="6"/>
      <c r="E15414" s="6"/>
      <c r="F15414" s="18"/>
      <c r="L15414" s="5"/>
    </row>
    <row r="15415" spans="4:12" x14ac:dyDescent="0.25">
      <c r="D15415" s="6"/>
      <c r="E15415" s="6"/>
      <c r="F15415" s="18"/>
      <c r="L15415" s="5"/>
    </row>
    <row r="15416" spans="4:12" x14ac:dyDescent="0.25">
      <c r="D15416" s="6"/>
      <c r="E15416" s="6"/>
      <c r="F15416" s="18"/>
      <c r="L15416" s="5"/>
    </row>
    <row r="15417" spans="4:12" x14ac:dyDescent="0.25">
      <c r="D15417" s="6"/>
      <c r="E15417" s="6"/>
      <c r="F15417" s="18"/>
      <c r="L15417" s="5"/>
    </row>
    <row r="15418" spans="4:12" x14ac:dyDescent="0.25">
      <c r="D15418" s="6"/>
      <c r="E15418" s="6"/>
      <c r="F15418" s="18"/>
      <c r="L15418" s="5"/>
    </row>
    <row r="15419" spans="4:12" x14ac:dyDescent="0.25">
      <c r="D15419" s="6"/>
      <c r="E15419" s="6"/>
      <c r="F15419" s="18"/>
      <c r="L15419" s="5"/>
    </row>
    <row r="15420" spans="4:12" x14ac:dyDescent="0.25">
      <c r="D15420" s="6"/>
      <c r="E15420" s="6"/>
      <c r="F15420" s="18"/>
      <c r="L15420" s="5"/>
    </row>
    <row r="15421" spans="4:12" x14ac:dyDescent="0.25">
      <c r="D15421" s="6"/>
      <c r="E15421" s="6"/>
      <c r="F15421" s="18"/>
      <c r="L15421" s="5"/>
    </row>
    <row r="15422" spans="4:12" x14ac:dyDescent="0.25">
      <c r="D15422" s="6"/>
      <c r="E15422" s="6"/>
      <c r="F15422" s="18"/>
      <c r="L15422" s="5"/>
    </row>
    <row r="15423" spans="4:12" x14ac:dyDescent="0.25">
      <c r="D15423" s="6"/>
      <c r="E15423" s="6"/>
      <c r="F15423" s="18"/>
      <c r="L15423" s="5"/>
    </row>
    <row r="15424" spans="4:12" x14ac:dyDescent="0.25">
      <c r="D15424" s="6"/>
      <c r="E15424" s="6"/>
      <c r="F15424" s="18"/>
      <c r="L15424" s="5"/>
    </row>
    <row r="15425" spans="4:12" x14ac:dyDescent="0.25">
      <c r="D15425" s="6"/>
      <c r="E15425" s="6"/>
      <c r="F15425" s="18"/>
      <c r="L15425" s="5"/>
    </row>
    <row r="15426" spans="4:12" x14ac:dyDescent="0.25">
      <c r="D15426" s="6"/>
      <c r="E15426" s="6"/>
      <c r="F15426" s="18"/>
      <c r="L15426" s="5"/>
    </row>
    <row r="15427" spans="4:12" x14ac:dyDescent="0.25">
      <c r="D15427" s="6"/>
      <c r="E15427" s="6"/>
      <c r="F15427" s="18"/>
      <c r="L15427" s="5"/>
    </row>
    <row r="15428" spans="4:12" x14ac:dyDescent="0.25">
      <c r="D15428" s="6"/>
      <c r="E15428" s="6"/>
      <c r="F15428" s="18"/>
      <c r="L15428" s="5"/>
    </row>
    <row r="15429" spans="4:12" x14ac:dyDescent="0.25">
      <c r="D15429" s="6"/>
      <c r="E15429" s="6"/>
      <c r="F15429" s="18"/>
      <c r="L15429" s="5"/>
    </row>
    <row r="15430" spans="4:12" x14ac:dyDescent="0.25">
      <c r="D15430" s="6"/>
      <c r="E15430" s="6"/>
      <c r="F15430" s="18"/>
      <c r="L15430" s="5"/>
    </row>
    <row r="15431" spans="4:12" x14ac:dyDescent="0.25">
      <c r="D15431" s="6"/>
      <c r="E15431" s="6"/>
      <c r="F15431" s="18"/>
      <c r="L15431" s="5"/>
    </row>
    <row r="15432" spans="4:12" x14ac:dyDescent="0.25">
      <c r="D15432" s="6"/>
      <c r="E15432" s="6"/>
      <c r="F15432" s="18"/>
      <c r="L15432" s="5"/>
    </row>
    <row r="15433" spans="4:12" x14ac:dyDescent="0.25">
      <c r="D15433" s="6"/>
      <c r="E15433" s="6"/>
      <c r="F15433" s="18"/>
      <c r="L15433" s="5"/>
    </row>
    <row r="15434" spans="4:12" x14ac:dyDescent="0.25">
      <c r="D15434" s="6"/>
      <c r="E15434" s="6"/>
      <c r="F15434" s="18"/>
      <c r="L15434" s="5"/>
    </row>
    <row r="15435" spans="4:12" x14ac:dyDescent="0.25">
      <c r="D15435" s="6"/>
      <c r="E15435" s="6"/>
      <c r="F15435" s="18"/>
      <c r="L15435" s="5"/>
    </row>
    <row r="15436" spans="4:12" x14ac:dyDescent="0.25">
      <c r="D15436" s="6"/>
      <c r="E15436" s="6"/>
      <c r="F15436" s="18"/>
      <c r="L15436" s="5"/>
    </row>
    <row r="15437" spans="4:12" x14ac:dyDescent="0.25">
      <c r="D15437" s="6"/>
      <c r="E15437" s="6"/>
      <c r="F15437" s="18"/>
      <c r="L15437" s="5"/>
    </row>
    <row r="15438" spans="4:12" x14ac:dyDescent="0.25">
      <c r="D15438" s="6"/>
      <c r="E15438" s="6"/>
      <c r="F15438" s="18"/>
      <c r="L15438" s="5"/>
    </row>
    <row r="15439" spans="4:12" x14ac:dyDescent="0.25">
      <c r="D15439" s="6"/>
      <c r="E15439" s="6"/>
      <c r="F15439" s="18"/>
      <c r="L15439" s="5"/>
    </row>
    <row r="15440" spans="4:12" x14ac:dyDescent="0.25">
      <c r="D15440" s="6"/>
      <c r="E15440" s="6"/>
      <c r="F15440" s="18"/>
      <c r="L15440" s="5"/>
    </row>
    <row r="15441" spans="4:12" x14ac:dyDescent="0.25">
      <c r="D15441" s="6"/>
      <c r="E15441" s="6"/>
      <c r="F15441" s="18"/>
      <c r="L15441" s="5"/>
    </row>
    <row r="15442" spans="4:12" x14ac:dyDescent="0.25">
      <c r="D15442" s="6"/>
      <c r="E15442" s="6"/>
      <c r="F15442" s="18"/>
      <c r="L15442" s="5"/>
    </row>
    <row r="15443" spans="4:12" x14ac:dyDescent="0.25">
      <c r="D15443" s="6"/>
      <c r="E15443" s="6"/>
      <c r="F15443" s="18"/>
      <c r="L15443" s="5"/>
    </row>
    <row r="15444" spans="4:12" x14ac:dyDescent="0.25">
      <c r="D15444" s="6"/>
      <c r="E15444" s="6"/>
      <c r="F15444" s="18"/>
      <c r="L15444" s="5"/>
    </row>
    <row r="15445" spans="4:12" x14ac:dyDescent="0.25">
      <c r="D15445" s="6"/>
      <c r="E15445" s="6"/>
      <c r="F15445" s="18"/>
      <c r="L15445" s="5"/>
    </row>
    <row r="15446" spans="4:12" x14ac:dyDescent="0.25">
      <c r="D15446" s="6"/>
      <c r="E15446" s="6"/>
      <c r="F15446" s="18"/>
      <c r="L15446" s="5"/>
    </row>
    <row r="15447" spans="4:12" x14ac:dyDescent="0.25">
      <c r="D15447" s="6"/>
      <c r="E15447" s="6"/>
      <c r="F15447" s="18"/>
      <c r="L15447" s="5"/>
    </row>
    <row r="15448" spans="4:12" x14ac:dyDescent="0.25">
      <c r="D15448" s="6"/>
      <c r="E15448" s="6"/>
      <c r="F15448" s="18"/>
      <c r="L15448" s="5"/>
    </row>
    <row r="15449" spans="4:12" x14ac:dyDescent="0.25">
      <c r="D15449" s="6"/>
      <c r="E15449" s="6"/>
      <c r="F15449" s="18"/>
      <c r="L15449" s="5"/>
    </row>
    <row r="15450" spans="4:12" x14ac:dyDescent="0.25">
      <c r="D15450" s="6"/>
      <c r="E15450" s="6"/>
      <c r="F15450" s="18"/>
      <c r="L15450" s="5"/>
    </row>
    <row r="15451" spans="4:12" x14ac:dyDescent="0.25">
      <c r="D15451" s="6"/>
      <c r="E15451" s="6"/>
      <c r="F15451" s="18"/>
      <c r="L15451" s="5"/>
    </row>
    <row r="15452" spans="4:12" x14ac:dyDescent="0.25">
      <c r="D15452" s="6"/>
      <c r="E15452" s="6"/>
      <c r="F15452" s="18"/>
      <c r="L15452" s="5"/>
    </row>
    <row r="15453" spans="4:12" x14ac:dyDescent="0.25">
      <c r="D15453" s="6"/>
      <c r="E15453" s="6"/>
      <c r="F15453" s="18"/>
      <c r="L15453" s="5"/>
    </row>
    <row r="15454" spans="4:12" x14ac:dyDescent="0.25">
      <c r="D15454" s="6"/>
      <c r="E15454" s="6"/>
      <c r="F15454" s="18"/>
      <c r="L15454" s="5"/>
    </row>
    <row r="15455" spans="4:12" x14ac:dyDescent="0.25">
      <c r="D15455" s="6"/>
      <c r="E15455" s="6"/>
      <c r="F15455" s="18"/>
      <c r="L15455" s="5"/>
    </row>
    <row r="15456" spans="4:12" x14ac:dyDescent="0.25">
      <c r="D15456" s="6"/>
      <c r="E15456" s="6"/>
      <c r="F15456" s="18"/>
      <c r="L15456" s="5"/>
    </row>
    <row r="15457" spans="4:12" x14ac:dyDescent="0.25">
      <c r="D15457" s="6"/>
      <c r="E15457" s="6"/>
      <c r="F15457" s="18"/>
      <c r="L15457" s="5"/>
    </row>
    <row r="15458" spans="4:12" x14ac:dyDescent="0.25">
      <c r="D15458" s="6"/>
      <c r="E15458" s="6"/>
      <c r="F15458" s="18"/>
      <c r="L15458" s="5"/>
    </row>
    <row r="15459" spans="4:12" x14ac:dyDescent="0.25">
      <c r="D15459" s="6"/>
      <c r="E15459" s="6"/>
      <c r="F15459" s="18"/>
      <c r="L15459" s="5"/>
    </row>
    <row r="15460" spans="4:12" x14ac:dyDescent="0.25">
      <c r="D15460" s="6"/>
      <c r="E15460" s="6"/>
      <c r="F15460" s="18"/>
      <c r="L15460" s="5"/>
    </row>
    <row r="15461" spans="4:12" x14ac:dyDescent="0.25">
      <c r="D15461" s="6"/>
      <c r="E15461" s="6"/>
      <c r="F15461" s="18"/>
      <c r="L15461" s="5"/>
    </row>
    <row r="15462" spans="4:12" x14ac:dyDescent="0.25">
      <c r="D15462" s="6"/>
      <c r="E15462" s="6"/>
      <c r="F15462" s="18"/>
      <c r="L15462" s="5"/>
    </row>
    <row r="15463" spans="4:12" x14ac:dyDescent="0.25">
      <c r="D15463" s="6"/>
      <c r="E15463" s="6"/>
      <c r="F15463" s="18"/>
      <c r="L15463" s="5"/>
    </row>
    <row r="15464" spans="4:12" x14ac:dyDescent="0.25">
      <c r="D15464" s="6"/>
      <c r="E15464" s="6"/>
      <c r="F15464" s="18"/>
      <c r="L15464" s="5"/>
    </row>
    <row r="15465" spans="4:12" x14ac:dyDescent="0.25">
      <c r="D15465" s="6"/>
      <c r="E15465" s="6"/>
      <c r="F15465" s="18"/>
      <c r="L15465" s="5"/>
    </row>
    <row r="15466" spans="4:12" x14ac:dyDescent="0.25">
      <c r="D15466" s="6"/>
      <c r="E15466" s="6"/>
      <c r="F15466" s="18"/>
      <c r="L15466" s="5"/>
    </row>
    <row r="15467" spans="4:12" x14ac:dyDescent="0.25">
      <c r="D15467" s="6"/>
      <c r="E15467" s="6"/>
      <c r="F15467" s="18"/>
      <c r="L15467" s="5"/>
    </row>
    <row r="15468" spans="4:12" x14ac:dyDescent="0.25">
      <c r="D15468" s="6"/>
      <c r="E15468" s="6"/>
      <c r="F15468" s="18"/>
      <c r="L15468" s="5"/>
    </row>
    <row r="15469" spans="4:12" x14ac:dyDescent="0.25">
      <c r="D15469" s="6"/>
      <c r="E15469" s="6"/>
      <c r="F15469" s="18"/>
      <c r="L15469" s="5"/>
    </row>
    <row r="15470" spans="4:12" x14ac:dyDescent="0.25">
      <c r="D15470" s="6"/>
      <c r="E15470" s="6"/>
      <c r="F15470" s="18"/>
      <c r="L15470" s="5"/>
    </row>
    <row r="15471" spans="4:12" x14ac:dyDescent="0.25">
      <c r="D15471" s="6"/>
      <c r="E15471" s="6"/>
      <c r="F15471" s="18"/>
      <c r="L15471" s="5"/>
    </row>
    <row r="15472" spans="4:12" x14ac:dyDescent="0.25">
      <c r="D15472" s="6"/>
      <c r="E15472" s="6"/>
      <c r="F15472" s="18"/>
      <c r="L15472" s="5"/>
    </row>
    <row r="15473" spans="4:12" x14ac:dyDescent="0.25">
      <c r="D15473" s="6"/>
      <c r="E15473" s="6"/>
      <c r="F15473" s="18"/>
      <c r="L15473" s="5"/>
    </row>
    <row r="15474" spans="4:12" x14ac:dyDescent="0.25">
      <c r="D15474" s="6"/>
      <c r="E15474" s="6"/>
      <c r="F15474" s="18"/>
      <c r="L15474" s="5"/>
    </row>
    <row r="15475" spans="4:12" x14ac:dyDescent="0.25">
      <c r="D15475" s="6"/>
      <c r="E15475" s="6"/>
      <c r="F15475" s="18"/>
      <c r="L15475" s="5"/>
    </row>
    <row r="15476" spans="4:12" x14ac:dyDescent="0.25">
      <c r="D15476" s="6"/>
      <c r="E15476" s="6"/>
      <c r="F15476" s="18"/>
      <c r="L15476" s="5"/>
    </row>
    <row r="15477" spans="4:12" x14ac:dyDescent="0.25">
      <c r="D15477" s="6"/>
      <c r="E15477" s="6"/>
      <c r="F15477" s="18"/>
      <c r="L15477" s="5"/>
    </row>
    <row r="15478" spans="4:12" x14ac:dyDescent="0.25">
      <c r="D15478" s="6"/>
      <c r="E15478" s="6"/>
      <c r="F15478" s="18"/>
      <c r="L15478" s="5"/>
    </row>
    <row r="15479" spans="4:12" x14ac:dyDescent="0.25">
      <c r="D15479" s="6"/>
      <c r="E15479" s="6"/>
      <c r="F15479" s="18"/>
      <c r="L15479" s="5"/>
    </row>
    <row r="15480" spans="4:12" x14ac:dyDescent="0.25">
      <c r="D15480" s="6"/>
      <c r="E15480" s="6"/>
      <c r="F15480" s="18"/>
      <c r="L15480" s="5"/>
    </row>
    <row r="15481" spans="4:12" x14ac:dyDescent="0.25">
      <c r="D15481" s="6"/>
      <c r="E15481" s="6"/>
      <c r="F15481" s="18"/>
      <c r="L15481" s="5"/>
    </row>
    <row r="15482" spans="4:12" x14ac:dyDescent="0.25">
      <c r="D15482" s="6"/>
      <c r="E15482" s="6"/>
      <c r="F15482" s="18"/>
      <c r="L15482" s="5"/>
    </row>
    <row r="15483" spans="4:12" x14ac:dyDescent="0.25">
      <c r="D15483" s="6"/>
      <c r="E15483" s="6"/>
      <c r="F15483" s="18"/>
      <c r="L15483" s="5"/>
    </row>
    <row r="15484" spans="4:12" x14ac:dyDescent="0.25">
      <c r="D15484" s="6"/>
      <c r="E15484" s="6"/>
      <c r="F15484" s="18"/>
      <c r="L15484" s="5"/>
    </row>
    <row r="15485" spans="4:12" x14ac:dyDescent="0.25">
      <c r="D15485" s="6"/>
      <c r="E15485" s="6"/>
      <c r="F15485" s="18"/>
      <c r="L15485" s="5"/>
    </row>
    <row r="15486" spans="4:12" x14ac:dyDescent="0.25">
      <c r="D15486" s="6"/>
      <c r="E15486" s="6"/>
      <c r="F15486" s="18"/>
      <c r="L15486" s="5"/>
    </row>
    <row r="15487" spans="4:12" x14ac:dyDescent="0.25">
      <c r="D15487" s="6"/>
      <c r="E15487" s="6"/>
      <c r="F15487" s="18"/>
      <c r="L15487" s="5"/>
    </row>
    <row r="15488" spans="4:12" x14ac:dyDescent="0.25">
      <c r="D15488" s="6"/>
      <c r="E15488" s="6"/>
      <c r="F15488" s="18"/>
      <c r="L15488" s="5"/>
    </row>
    <row r="15489" spans="4:12" x14ac:dyDescent="0.25">
      <c r="D15489" s="6"/>
      <c r="E15489" s="6"/>
      <c r="F15489" s="18"/>
      <c r="L15489" s="5"/>
    </row>
    <row r="15490" spans="4:12" x14ac:dyDescent="0.25">
      <c r="D15490" s="6"/>
      <c r="E15490" s="6"/>
      <c r="F15490" s="18"/>
      <c r="L15490" s="5"/>
    </row>
    <row r="15491" spans="4:12" x14ac:dyDescent="0.25">
      <c r="D15491" s="6"/>
      <c r="E15491" s="6"/>
      <c r="F15491" s="18"/>
      <c r="L15491" s="5"/>
    </row>
    <row r="15492" spans="4:12" x14ac:dyDescent="0.25">
      <c r="D15492" s="6"/>
      <c r="E15492" s="6"/>
      <c r="F15492" s="18"/>
      <c r="L15492" s="5"/>
    </row>
    <row r="15493" spans="4:12" x14ac:dyDescent="0.25">
      <c r="D15493" s="6"/>
      <c r="E15493" s="6"/>
      <c r="F15493" s="18"/>
      <c r="L15493" s="5"/>
    </row>
    <row r="15494" spans="4:12" x14ac:dyDescent="0.25">
      <c r="D15494" s="6"/>
      <c r="E15494" s="6"/>
      <c r="F15494" s="18"/>
      <c r="L15494" s="5"/>
    </row>
    <row r="15495" spans="4:12" x14ac:dyDescent="0.25">
      <c r="D15495" s="6"/>
      <c r="E15495" s="6"/>
      <c r="F15495" s="18"/>
      <c r="L15495" s="5"/>
    </row>
    <row r="15496" spans="4:12" x14ac:dyDescent="0.25">
      <c r="D15496" s="6"/>
      <c r="E15496" s="6"/>
      <c r="F15496" s="18"/>
      <c r="L15496" s="5"/>
    </row>
    <row r="15497" spans="4:12" x14ac:dyDescent="0.25">
      <c r="D15497" s="6"/>
      <c r="E15497" s="6"/>
      <c r="F15497" s="18"/>
      <c r="L15497" s="5"/>
    </row>
    <row r="15498" spans="4:12" x14ac:dyDescent="0.25">
      <c r="D15498" s="6"/>
      <c r="E15498" s="6"/>
      <c r="F15498" s="18"/>
      <c r="L15498" s="5"/>
    </row>
    <row r="15499" spans="4:12" x14ac:dyDescent="0.25">
      <c r="D15499" s="6"/>
      <c r="E15499" s="6"/>
      <c r="F15499" s="18"/>
      <c r="L15499" s="5"/>
    </row>
    <row r="15500" spans="4:12" x14ac:dyDescent="0.25">
      <c r="D15500" s="6"/>
      <c r="E15500" s="6"/>
      <c r="F15500" s="18"/>
      <c r="L15500" s="5"/>
    </row>
    <row r="15501" spans="4:12" x14ac:dyDescent="0.25">
      <c r="D15501" s="6"/>
      <c r="E15501" s="6"/>
      <c r="F15501" s="18"/>
      <c r="L15501" s="5"/>
    </row>
    <row r="15502" spans="4:12" x14ac:dyDescent="0.25">
      <c r="D15502" s="6"/>
      <c r="E15502" s="6"/>
      <c r="F15502" s="18"/>
      <c r="L15502" s="5"/>
    </row>
    <row r="15503" spans="4:12" x14ac:dyDescent="0.25">
      <c r="D15503" s="6"/>
      <c r="E15503" s="6"/>
      <c r="F15503" s="18"/>
      <c r="L15503" s="5"/>
    </row>
    <row r="15504" spans="4:12" x14ac:dyDescent="0.25">
      <c r="D15504" s="6"/>
      <c r="E15504" s="6"/>
      <c r="F15504" s="18"/>
      <c r="L15504" s="5"/>
    </row>
    <row r="15505" spans="4:12" x14ac:dyDescent="0.25">
      <c r="D15505" s="6"/>
      <c r="E15505" s="6"/>
      <c r="F15505" s="18"/>
      <c r="L15505" s="5"/>
    </row>
    <row r="15506" spans="4:12" x14ac:dyDescent="0.25">
      <c r="D15506" s="6"/>
      <c r="E15506" s="6"/>
      <c r="F15506" s="18"/>
      <c r="L15506" s="5"/>
    </row>
    <row r="15507" spans="4:12" x14ac:dyDescent="0.25">
      <c r="D15507" s="6"/>
      <c r="E15507" s="6"/>
      <c r="F15507" s="18"/>
      <c r="L15507" s="5"/>
    </row>
    <row r="15508" spans="4:12" x14ac:dyDescent="0.25">
      <c r="D15508" s="6"/>
      <c r="E15508" s="6"/>
      <c r="F15508" s="18"/>
      <c r="L15508" s="5"/>
    </row>
    <row r="15509" spans="4:12" x14ac:dyDescent="0.25">
      <c r="D15509" s="6"/>
      <c r="E15509" s="6"/>
      <c r="F15509" s="18"/>
      <c r="L15509" s="5"/>
    </row>
    <row r="15510" spans="4:12" x14ac:dyDescent="0.25">
      <c r="D15510" s="6"/>
      <c r="E15510" s="6"/>
      <c r="F15510" s="18"/>
      <c r="L15510" s="5"/>
    </row>
    <row r="15511" spans="4:12" x14ac:dyDescent="0.25">
      <c r="D15511" s="6"/>
      <c r="E15511" s="6"/>
      <c r="F15511" s="18"/>
      <c r="L15511" s="5"/>
    </row>
    <row r="15512" spans="4:12" x14ac:dyDescent="0.25">
      <c r="D15512" s="6"/>
      <c r="E15512" s="6"/>
      <c r="F15512" s="18"/>
      <c r="L15512" s="5"/>
    </row>
    <row r="15513" spans="4:12" x14ac:dyDescent="0.25">
      <c r="D15513" s="6"/>
      <c r="E15513" s="6"/>
      <c r="F15513" s="18"/>
      <c r="L15513" s="5"/>
    </row>
    <row r="15514" spans="4:12" x14ac:dyDescent="0.25">
      <c r="D15514" s="6"/>
      <c r="E15514" s="6"/>
      <c r="F15514" s="18"/>
      <c r="L15514" s="5"/>
    </row>
    <row r="15515" spans="4:12" x14ac:dyDescent="0.25">
      <c r="D15515" s="6"/>
      <c r="E15515" s="6"/>
      <c r="F15515" s="18"/>
      <c r="L15515" s="5"/>
    </row>
    <row r="15516" spans="4:12" x14ac:dyDescent="0.25">
      <c r="D15516" s="6"/>
      <c r="E15516" s="6"/>
      <c r="F15516" s="18"/>
      <c r="L15516" s="5"/>
    </row>
    <row r="15517" spans="4:12" x14ac:dyDescent="0.25">
      <c r="D15517" s="6"/>
      <c r="E15517" s="6"/>
      <c r="F15517" s="18"/>
      <c r="L15517" s="5"/>
    </row>
    <row r="15518" spans="4:12" x14ac:dyDescent="0.25">
      <c r="D15518" s="6"/>
      <c r="E15518" s="6"/>
      <c r="F15518" s="18"/>
      <c r="L15518" s="5"/>
    </row>
    <row r="15519" spans="4:12" x14ac:dyDescent="0.25">
      <c r="D15519" s="6"/>
      <c r="E15519" s="6"/>
      <c r="F15519" s="18"/>
      <c r="L15519" s="5"/>
    </row>
    <row r="15520" spans="4:12" x14ac:dyDescent="0.25">
      <c r="D15520" s="6"/>
      <c r="E15520" s="6"/>
      <c r="F15520" s="18"/>
      <c r="L15520" s="5"/>
    </row>
    <row r="15521" spans="4:12" x14ac:dyDescent="0.25">
      <c r="D15521" s="6"/>
      <c r="E15521" s="6"/>
      <c r="F15521" s="18"/>
      <c r="L15521" s="5"/>
    </row>
    <row r="15522" spans="4:12" x14ac:dyDescent="0.25">
      <c r="D15522" s="6"/>
      <c r="E15522" s="6"/>
      <c r="F15522" s="18"/>
      <c r="L15522" s="5"/>
    </row>
    <row r="15523" spans="4:12" x14ac:dyDescent="0.25">
      <c r="D15523" s="6"/>
      <c r="E15523" s="6"/>
      <c r="F15523" s="18"/>
      <c r="L15523" s="5"/>
    </row>
    <row r="15524" spans="4:12" x14ac:dyDescent="0.25">
      <c r="D15524" s="6"/>
      <c r="E15524" s="6"/>
      <c r="F15524" s="18"/>
      <c r="L15524" s="5"/>
    </row>
    <row r="15525" spans="4:12" x14ac:dyDescent="0.25">
      <c r="D15525" s="6"/>
      <c r="E15525" s="6"/>
      <c r="F15525" s="18"/>
      <c r="L15525" s="5"/>
    </row>
    <row r="15526" spans="4:12" x14ac:dyDescent="0.25">
      <c r="D15526" s="6"/>
      <c r="E15526" s="6"/>
      <c r="F15526" s="18"/>
      <c r="L15526" s="5"/>
    </row>
    <row r="15527" spans="4:12" x14ac:dyDescent="0.25">
      <c r="D15527" s="6"/>
      <c r="E15527" s="6"/>
      <c r="F15527" s="18"/>
      <c r="L15527" s="5"/>
    </row>
    <row r="15528" spans="4:12" x14ac:dyDescent="0.25">
      <c r="D15528" s="6"/>
      <c r="E15528" s="6"/>
      <c r="F15528" s="18"/>
      <c r="L15528" s="5"/>
    </row>
    <row r="15529" spans="4:12" x14ac:dyDescent="0.25">
      <c r="D15529" s="6"/>
      <c r="E15529" s="6"/>
      <c r="F15529" s="18"/>
      <c r="L15529" s="5"/>
    </row>
    <row r="15530" spans="4:12" x14ac:dyDescent="0.25">
      <c r="D15530" s="6"/>
      <c r="E15530" s="6"/>
      <c r="F15530" s="18"/>
      <c r="L15530" s="5"/>
    </row>
    <row r="15531" spans="4:12" x14ac:dyDescent="0.25">
      <c r="D15531" s="6"/>
      <c r="E15531" s="6"/>
      <c r="F15531" s="18"/>
      <c r="L15531" s="5"/>
    </row>
    <row r="15532" spans="4:12" x14ac:dyDescent="0.25">
      <c r="D15532" s="6"/>
      <c r="E15532" s="6"/>
      <c r="F15532" s="18"/>
      <c r="L15532" s="5"/>
    </row>
    <row r="15533" spans="4:12" x14ac:dyDescent="0.25">
      <c r="D15533" s="6"/>
      <c r="E15533" s="6"/>
      <c r="F15533" s="18"/>
      <c r="L15533" s="5"/>
    </row>
    <row r="15534" spans="4:12" x14ac:dyDescent="0.25">
      <c r="D15534" s="6"/>
      <c r="E15534" s="6"/>
      <c r="F15534" s="18"/>
      <c r="L15534" s="5"/>
    </row>
    <row r="15535" spans="4:12" x14ac:dyDescent="0.25">
      <c r="D15535" s="6"/>
      <c r="E15535" s="6"/>
      <c r="F15535" s="18"/>
      <c r="L15535" s="5"/>
    </row>
    <row r="15536" spans="4:12" x14ac:dyDescent="0.25">
      <c r="D15536" s="6"/>
      <c r="E15536" s="6"/>
      <c r="F15536" s="18"/>
      <c r="L15536" s="5"/>
    </row>
    <row r="15537" spans="4:12" x14ac:dyDescent="0.25">
      <c r="D15537" s="6"/>
      <c r="E15537" s="6"/>
      <c r="F15537" s="18"/>
      <c r="L15537" s="5"/>
    </row>
    <row r="15538" spans="4:12" x14ac:dyDescent="0.25">
      <c r="D15538" s="6"/>
      <c r="E15538" s="6"/>
      <c r="F15538" s="18"/>
      <c r="L15538" s="5"/>
    </row>
    <row r="15539" spans="4:12" x14ac:dyDescent="0.25">
      <c r="D15539" s="6"/>
      <c r="E15539" s="6"/>
      <c r="F15539" s="18"/>
      <c r="L15539" s="5"/>
    </row>
    <row r="15540" spans="4:12" x14ac:dyDescent="0.25">
      <c r="D15540" s="6"/>
      <c r="E15540" s="6"/>
      <c r="F15540" s="18"/>
      <c r="L15540" s="5"/>
    </row>
    <row r="15541" spans="4:12" x14ac:dyDescent="0.25">
      <c r="D15541" s="6"/>
      <c r="E15541" s="6"/>
      <c r="F15541" s="18"/>
      <c r="L15541" s="5"/>
    </row>
    <row r="15542" spans="4:12" x14ac:dyDescent="0.25">
      <c r="D15542" s="6"/>
      <c r="E15542" s="6"/>
      <c r="F15542" s="18"/>
      <c r="L15542" s="5"/>
    </row>
    <row r="15543" spans="4:12" x14ac:dyDescent="0.25">
      <c r="D15543" s="6"/>
      <c r="E15543" s="6"/>
      <c r="F15543" s="18"/>
      <c r="L15543" s="5"/>
    </row>
    <row r="15544" spans="4:12" x14ac:dyDescent="0.25">
      <c r="D15544" s="6"/>
      <c r="E15544" s="6"/>
      <c r="F15544" s="18"/>
      <c r="L15544" s="5"/>
    </row>
    <row r="15545" spans="4:12" x14ac:dyDescent="0.25">
      <c r="D15545" s="6"/>
      <c r="E15545" s="6"/>
      <c r="F15545" s="18"/>
      <c r="L15545" s="5"/>
    </row>
    <row r="15546" spans="4:12" x14ac:dyDescent="0.25">
      <c r="D15546" s="6"/>
      <c r="E15546" s="6"/>
      <c r="F15546" s="18"/>
      <c r="L15546" s="5"/>
    </row>
    <row r="15547" spans="4:12" x14ac:dyDescent="0.25">
      <c r="D15547" s="6"/>
      <c r="E15547" s="6"/>
      <c r="F15547" s="18"/>
      <c r="L15547" s="5"/>
    </row>
    <row r="15548" spans="4:12" x14ac:dyDescent="0.25">
      <c r="D15548" s="6"/>
      <c r="E15548" s="6"/>
      <c r="F15548" s="18"/>
      <c r="L15548" s="5"/>
    </row>
    <row r="15549" spans="4:12" x14ac:dyDescent="0.25">
      <c r="D15549" s="6"/>
      <c r="E15549" s="6"/>
      <c r="F15549" s="18"/>
      <c r="L15549" s="5"/>
    </row>
    <row r="15550" spans="4:12" x14ac:dyDescent="0.25">
      <c r="D15550" s="6"/>
      <c r="E15550" s="6"/>
      <c r="F15550" s="18"/>
      <c r="L15550" s="5"/>
    </row>
    <row r="15551" spans="4:12" x14ac:dyDescent="0.25">
      <c r="D15551" s="6"/>
      <c r="E15551" s="6"/>
      <c r="F15551" s="18"/>
      <c r="L15551" s="5"/>
    </row>
    <row r="15552" spans="4:12" x14ac:dyDescent="0.25">
      <c r="D15552" s="6"/>
      <c r="E15552" s="6"/>
      <c r="F15552" s="18"/>
      <c r="L15552" s="5"/>
    </row>
    <row r="15553" spans="4:12" x14ac:dyDescent="0.25">
      <c r="D15553" s="6"/>
      <c r="E15553" s="6"/>
      <c r="F15553" s="18"/>
      <c r="L15553" s="5"/>
    </row>
    <row r="15554" spans="4:12" x14ac:dyDescent="0.25">
      <c r="D15554" s="6"/>
      <c r="E15554" s="6"/>
      <c r="F15554" s="18"/>
      <c r="L15554" s="5"/>
    </row>
    <row r="15555" spans="4:12" x14ac:dyDescent="0.25">
      <c r="D15555" s="6"/>
      <c r="E15555" s="6"/>
      <c r="F15555" s="18"/>
      <c r="L15555" s="5"/>
    </row>
    <row r="15556" spans="4:12" x14ac:dyDescent="0.25">
      <c r="D15556" s="6"/>
      <c r="E15556" s="6"/>
      <c r="F15556" s="18"/>
      <c r="L15556" s="5"/>
    </row>
    <row r="15557" spans="4:12" x14ac:dyDescent="0.25">
      <c r="D15557" s="6"/>
      <c r="E15557" s="6"/>
      <c r="F15557" s="18"/>
      <c r="L15557" s="5"/>
    </row>
    <row r="15558" spans="4:12" x14ac:dyDescent="0.25">
      <c r="D15558" s="6"/>
      <c r="E15558" s="6"/>
      <c r="F15558" s="18"/>
      <c r="L15558" s="5"/>
    </row>
    <row r="15559" spans="4:12" x14ac:dyDescent="0.25">
      <c r="D15559" s="6"/>
      <c r="E15559" s="6"/>
      <c r="F15559" s="18"/>
      <c r="L15559" s="5"/>
    </row>
    <row r="15560" spans="4:12" x14ac:dyDescent="0.25">
      <c r="D15560" s="6"/>
      <c r="E15560" s="6"/>
      <c r="F15560" s="18"/>
      <c r="L15560" s="5"/>
    </row>
    <row r="15561" spans="4:12" x14ac:dyDescent="0.25">
      <c r="D15561" s="6"/>
      <c r="E15561" s="6"/>
      <c r="F15561" s="18"/>
      <c r="L15561" s="5"/>
    </row>
    <row r="15562" spans="4:12" x14ac:dyDescent="0.25">
      <c r="D15562" s="6"/>
      <c r="E15562" s="6"/>
      <c r="F15562" s="18"/>
      <c r="L15562" s="5"/>
    </row>
    <row r="15563" spans="4:12" x14ac:dyDescent="0.25">
      <c r="D15563" s="6"/>
      <c r="E15563" s="6"/>
      <c r="F15563" s="18"/>
      <c r="L15563" s="5"/>
    </row>
    <row r="15564" spans="4:12" x14ac:dyDescent="0.25">
      <c r="D15564" s="6"/>
      <c r="E15564" s="6"/>
      <c r="F15564" s="18"/>
      <c r="L15564" s="5"/>
    </row>
    <row r="15565" spans="4:12" x14ac:dyDescent="0.25">
      <c r="D15565" s="6"/>
      <c r="E15565" s="6"/>
      <c r="F15565" s="18"/>
      <c r="L15565" s="5"/>
    </row>
    <row r="15566" spans="4:12" x14ac:dyDescent="0.25">
      <c r="D15566" s="6"/>
      <c r="E15566" s="6"/>
      <c r="F15566" s="18"/>
      <c r="L15566" s="5"/>
    </row>
    <row r="15567" spans="4:12" x14ac:dyDescent="0.25">
      <c r="D15567" s="6"/>
      <c r="E15567" s="6"/>
      <c r="F15567" s="18"/>
      <c r="L15567" s="5"/>
    </row>
    <row r="15568" spans="4:12" x14ac:dyDescent="0.25">
      <c r="D15568" s="6"/>
      <c r="E15568" s="6"/>
      <c r="F15568" s="18"/>
      <c r="L15568" s="5"/>
    </row>
    <row r="15569" spans="4:12" x14ac:dyDescent="0.25">
      <c r="D15569" s="6"/>
      <c r="E15569" s="6"/>
      <c r="F15569" s="18"/>
      <c r="L15569" s="5"/>
    </row>
    <row r="15570" spans="4:12" x14ac:dyDescent="0.25">
      <c r="D15570" s="6"/>
      <c r="E15570" s="6"/>
      <c r="F15570" s="18"/>
      <c r="L15570" s="5"/>
    </row>
    <row r="15571" spans="4:12" x14ac:dyDescent="0.25">
      <c r="D15571" s="6"/>
      <c r="E15571" s="6"/>
      <c r="F15571" s="18"/>
      <c r="L15571" s="5"/>
    </row>
    <row r="15572" spans="4:12" x14ac:dyDescent="0.25">
      <c r="D15572" s="6"/>
      <c r="E15572" s="6"/>
      <c r="F15572" s="18"/>
      <c r="L15572" s="5"/>
    </row>
    <row r="15573" spans="4:12" x14ac:dyDescent="0.25">
      <c r="D15573" s="6"/>
      <c r="E15573" s="6"/>
      <c r="F15573" s="18"/>
      <c r="L15573" s="5"/>
    </row>
    <row r="15574" spans="4:12" x14ac:dyDescent="0.25">
      <c r="D15574" s="6"/>
      <c r="E15574" s="6"/>
      <c r="F15574" s="18"/>
      <c r="L15574" s="5"/>
    </row>
    <row r="15575" spans="4:12" x14ac:dyDescent="0.25">
      <c r="D15575" s="6"/>
      <c r="E15575" s="6"/>
      <c r="F15575" s="18"/>
      <c r="L15575" s="5"/>
    </row>
    <row r="15576" spans="4:12" x14ac:dyDescent="0.25">
      <c r="D15576" s="6"/>
      <c r="E15576" s="6"/>
      <c r="F15576" s="18"/>
      <c r="L15576" s="5"/>
    </row>
    <row r="15577" spans="4:12" x14ac:dyDescent="0.25">
      <c r="D15577" s="6"/>
      <c r="E15577" s="6"/>
      <c r="F15577" s="18"/>
      <c r="L15577" s="5"/>
    </row>
    <row r="15578" spans="4:12" x14ac:dyDescent="0.25">
      <c r="D15578" s="6"/>
      <c r="E15578" s="6"/>
      <c r="F15578" s="18"/>
      <c r="L15578" s="5"/>
    </row>
    <row r="15579" spans="4:12" x14ac:dyDescent="0.25">
      <c r="D15579" s="6"/>
      <c r="E15579" s="6"/>
      <c r="F15579" s="18"/>
      <c r="L15579" s="5"/>
    </row>
    <row r="15580" spans="4:12" x14ac:dyDescent="0.25">
      <c r="D15580" s="6"/>
      <c r="E15580" s="6"/>
      <c r="F15580" s="18"/>
      <c r="L15580" s="5"/>
    </row>
    <row r="15581" spans="4:12" x14ac:dyDescent="0.25">
      <c r="D15581" s="6"/>
      <c r="E15581" s="6"/>
      <c r="F15581" s="18"/>
      <c r="L15581" s="5"/>
    </row>
    <row r="15582" spans="4:12" x14ac:dyDescent="0.25">
      <c r="D15582" s="6"/>
      <c r="E15582" s="6"/>
      <c r="F15582" s="18"/>
      <c r="L15582" s="5"/>
    </row>
    <row r="15583" spans="4:12" x14ac:dyDescent="0.25">
      <c r="D15583" s="6"/>
      <c r="E15583" s="6"/>
      <c r="F15583" s="18"/>
      <c r="L15583" s="5"/>
    </row>
    <row r="15584" spans="4:12" x14ac:dyDescent="0.25">
      <c r="D15584" s="6"/>
      <c r="E15584" s="6"/>
      <c r="F15584" s="18"/>
      <c r="L15584" s="5"/>
    </row>
    <row r="15585" spans="4:12" x14ac:dyDescent="0.25">
      <c r="D15585" s="6"/>
      <c r="E15585" s="6"/>
      <c r="F15585" s="18"/>
      <c r="L15585" s="5"/>
    </row>
    <row r="15586" spans="4:12" x14ac:dyDescent="0.25">
      <c r="D15586" s="6"/>
      <c r="E15586" s="6"/>
      <c r="F15586" s="18"/>
      <c r="L15586" s="5"/>
    </row>
    <row r="15587" spans="4:12" x14ac:dyDescent="0.25">
      <c r="D15587" s="6"/>
      <c r="E15587" s="6"/>
      <c r="F15587" s="18"/>
      <c r="L15587" s="5"/>
    </row>
    <row r="15588" spans="4:12" x14ac:dyDescent="0.25">
      <c r="D15588" s="6"/>
      <c r="E15588" s="6"/>
      <c r="F15588" s="18"/>
      <c r="L15588" s="5"/>
    </row>
    <row r="15589" spans="4:12" x14ac:dyDescent="0.25">
      <c r="D15589" s="6"/>
      <c r="E15589" s="6"/>
      <c r="F15589" s="18"/>
      <c r="L15589" s="5"/>
    </row>
    <row r="15590" spans="4:12" x14ac:dyDescent="0.25">
      <c r="D15590" s="6"/>
      <c r="E15590" s="6"/>
      <c r="F15590" s="18"/>
      <c r="L15590" s="5"/>
    </row>
    <row r="15591" spans="4:12" x14ac:dyDescent="0.25">
      <c r="D15591" s="6"/>
      <c r="E15591" s="6"/>
      <c r="F15591" s="18"/>
      <c r="L15591" s="5"/>
    </row>
    <row r="15592" spans="4:12" x14ac:dyDescent="0.25">
      <c r="D15592" s="6"/>
      <c r="E15592" s="6"/>
      <c r="F15592" s="18"/>
      <c r="L15592" s="5"/>
    </row>
    <row r="15593" spans="4:12" x14ac:dyDescent="0.25">
      <c r="D15593" s="6"/>
      <c r="E15593" s="6"/>
      <c r="F15593" s="18"/>
      <c r="L15593" s="5"/>
    </row>
    <row r="15594" spans="4:12" x14ac:dyDescent="0.25">
      <c r="D15594" s="6"/>
      <c r="E15594" s="6"/>
      <c r="F15594" s="18"/>
      <c r="L15594" s="5"/>
    </row>
    <row r="15595" spans="4:12" x14ac:dyDescent="0.25">
      <c r="D15595" s="6"/>
      <c r="E15595" s="6"/>
      <c r="F15595" s="18"/>
      <c r="L15595" s="5"/>
    </row>
    <row r="15596" spans="4:12" x14ac:dyDescent="0.25">
      <c r="D15596" s="6"/>
      <c r="E15596" s="6"/>
      <c r="F15596" s="18"/>
      <c r="L15596" s="5"/>
    </row>
    <row r="15597" spans="4:12" x14ac:dyDescent="0.25">
      <c r="D15597" s="6"/>
      <c r="E15597" s="6"/>
      <c r="F15597" s="18"/>
      <c r="L15597" s="5"/>
    </row>
    <row r="15598" spans="4:12" x14ac:dyDescent="0.25">
      <c r="D15598" s="6"/>
      <c r="E15598" s="6"/>
      <c r="F15598" s="18"/>
      <c r="L15598" s="5"/>
    </row>
    <row r="15599" spans="4:12" x14ac:dyDescent="0.25">
      <c r="D15599" s="6"/>
      <c r="E15599" s="6"/>
      <c r="F15599" s="18"/>
      <c r="L15599" s="5"/>
    </row>
    <row r="15600" spans="4:12" x14ac:dyDescent="0.25">
      <c r="D15600" s="6"/>
      <c r="E15600" s="6"/>
      <c r="F15600" s="18"/>
      <c r="L15600" s="5"/>
    </row>
    <row r="15601" spans="4:12" x14ac:dyDescent="0.25">
      <c r="D15601" s="6"/>
      <c r="E15601" s="6"/>
      <c r="F15601" s="18"/>
      <c r="L15601" s="5"/>
    </row>
    <row r="15602" spans="4:12" x14ac:dyDescent="0.25">
      <c r="D15602" s="6"/>
      <c r="E15602" s="6"/>
      <c r="F15602" s="18"/>
      <c r="L15602" s="5"/>
    </row>
    <row r="15603" spans="4:12" x14ac:dyDescent="0.25">
      <c r="D15603" s="6"/>
      <c r="E15603" s="6"/>
      <c r="F15603" s="18"/>
      <c r="L15603" s="5"/>
    </row>
    <row r="15604" spans="4:12" x14ac:dyDescent="0.25">
      <c r="D15604" s="6"/>
      <c r="E15604" s="6"/>
      <c r="F15604" s="18"/>
      <c r="L15604" s="5"/>
    </row>
    <row r="15605" spans="4:12" x14ac:dyDescent="0.25">
      <c r="D15605" s="6"/>
      <c r="E15605" s="6"/>
      <c r="F15605" s="18"/>
      <c r="L15605" s="5"/>
    </row>
    <row r="15606" spans="4:12" x14ac:dyDescent="0.25">
      <c r="D15606" s="6"/>
      <c r="E15606" s="6"/>
      <c r="F15606" s="18"/>
      <c r="L15606" s="5"/>
    </row>
    <row r="15607" spans="4:12" x14ac:dyDescent="0.25">
      <c r="D15607" s="6"/>
      <c r="E15607" s="6"/>
      <c r="F15607" s="18"/>
      <c r="L15607" s="5"/>
    </row>
    <row r="15608" spans="4:12" x14ac:dyDescent="0.25">
      <c r="D15608" s="6"/>
      <c r="E15608" s="6"/>
      <c r="F15608" s="18"/>
      <c r="L15608" s="5"/>
    </row>
    <row r="15609" spans="4:12" x14ac:dyDescent="0.25">
      <c r="D15609" s="6"/>
      <c r="E15609" s="6"/>
      <c r="F15609" s="18"/>
      <c r="L15609" s="5"/>
    </row>
    <row r="15610" spans="4:12" x14ac:dyDescent="0.25">
      <c r="D15610" s="6"/>
      <c r="E15610" s="6"/>
      <c r="F15610" s="18"/>
      <c r="L15610" s="5"/>
    </row>
    <row r="15611" spans="4:12" x14ac:dyDescent="0.25">
      <c r="D15611" s="6"/>
      <c r="E15611" s="6"/>
      <c r="F15611" s="18"/>
      <c r="L15611" s="5"/>
    </row>
    <row r="15612" spans="4:12" x14ac:dyDescent="0.25">
      <c r="D15612" s="6"/>
      <c r="E15612" s="6"/>
      <c r="F15612" s="18"/>
      <c r="L15612" s="5"/>
    </row>
    <row r="15613" spans="4:12" x14ac:dyDescent="0.25">
      <c r="D15613" s="6"/>
      <c r="E15613" s="6"/>
      <c r="F15613" s="18"/>
      <c r="L15613" s="5"/>
    </row>
    <row r="15614" spans="4:12" x14ac:dyDescent="0.25">
      <c r="D15614" s="6"/>
      <c r="E15614" s="6"/>
      <c r="F15614" s="18"/>
      <c r="L15614" s="5"/>
    </row>
    <row r="15615" spans="4:12" x14ac:dyDescent="0.25">
      <c r="D15615" s="6"/>
      <c r="E15615" s="6"/>
      <c r="F15615" s="18"/>
      <c r="L15615" s="5"/>
    </row>
    <row r="15616" spans="4:12" x14ac:dyDescent="0.25">
      <c r="D15616" s="6"/>
      <c r="E15616" s="6"/>
      <c r="F15616" s="18"/>
      <c r="L15616" s="5"/>
    </row>
    <row r="15617" spans="4:12" x14ac:dyDescent="0.25">
      <c r="D15617" s="6"/>
      <c r="E15617" s="6"/>
      <c r="F15617" s="18"/>
      <c r="L15617" s="5"/>
    </row>
    <row r="15618" spans="4:12" x14ac:dyDescent="0.25">
      <c r="D15618" s="6"/>
      <c r="E15618" s="6"/>
      <c r="F15618" s="18"/>
      <c r="L15618" s="5"/>
    </row>
    <row r="15619" spans="4:12" x14ac:dyDescent="0.25">
      <c r="D15619" s="6"/>
      <c r="E15619" s="6"/>
      <c r="F15619" s="18"/>
      <c r="L15619" s="5"/>
    </row>
    <row r="15620" spans="4:12" x14ac:dyDescent="0.25">
      <c r="D15620" s="6"/>
      <c r="E15620" s="6"/>
      <c r="F15620" s="18"/>
      <c r="L15620" s="5"/>
    </row>
    <row r="15621" spans="4:12" x14ac:dyDescent="0.25">
      <c r="D15621" s="6"/>
      <c r="E15621" s="6"/>
      <c r="F15621" s="18"/>
      <c r="L15621" s="5"/>
    </row>
    <row r="15622" spans="4:12" x14ac:dyDescent="0.25">
      <c r="D15622" s="6"/>
      <c r="E15622" s="6"/>
      <c r="F15622" s="18"/>
      <c r="L15622" s="5"/>
    </row>
    <row r="15623" spans="4:12" x14ac:dyDescent="0.25">
      <c r="D15623" s="6"/>
      <c r="E15623" s="6"/>
      <c r="F15623" s="18"/>
      <c r="L15623" s="5"/>
    </row>
    <row r="15624" spans="4:12" x14ac:dyDescent="0.25">
      <c r="D15624" s="6"/>
      <c r="E15624" s="6"/>
      <c r="F15624" s="18"/>
      <c r="L15624" s="5"/>
    </row>
    <row r="15625" spans="4:12" x14ac:dyDescent="0.25">
      <c r="D15625" s="6"/>
      <c r="E15625" s="6"/>
      <c r="F15625" s="18"/>
      <c r="L15625" s="5"/>
    </row>
    <row r="15626" spans="4:12" x14ac:dyDescent="0.25">
      <c r="D15626" s="6"/>
      <c r="E15626" s="6"/>
      <c r="F15626" s="18"/>
      <c r="L15626" s="5"/>
    </row>
    <row r="15627" spans="4:12" x14ac:dyDescent="0.25">
      <c r="D15627" s="6"/>
      <c r="E15627" s="6"/>
      <c r="F15627" s="18"/>
      <c r="L15627" s="5"/>
    </row>
    <row r="15628" spans="4:12" x14ac:dyDescent="0.25">
      <c r="D15628" s="6"/>
      <c r="E15628" s="6"/>
      <c r="F15628" s="18"/>
      <c r="L15628" s="5"/>
    </row>
    <row r="15629" spans="4:12" x14ac:dyDescent="0.25">
      <c r="D15629" s="6"/>
      <c r="E15629" s="6"/>
      <c r="F15629" s="18"/>
      <c r="L15629" s="5"/>
    </row>
    <row r="15630" spans="4:12" x14ac:dyDescent="0.25">
      <c r="D15630" s="6"/>
      <c r="E15630" s="6"/>
      <c r="F15630" s="18"/>
      <c r="L15630" s="5"/>
    </row>
    <row r="15631" spans="4:12" x14ac:dyDescent="0.25">
      <c r="D15631" s="6"/>
      <c r="E15631" s="6"/>
      <c r="F15631" s="18"/>
      <c r="L15631" s="5"/>
    </row>
    <row r="15632" spans="4:12" x14ac:dyDescent="0.25">
      <c r="D15632" s="6"/>
      <c r="E15632" s="6"/>
      <c r="F15632" s="18"/>
      <c r="L15632" s="5"/>
    </row>
    <row r="15633" spans="4:12" x14ac:dyDescent="0.25">
      <c r="D15633" s="6"/>
      <c r="E15633" s="6"/>
      <c r="F15633" s="18"/>
      <c r="L15633" s="5"/>
    </row>
    <row r="15634" spans="4:12" x14ac:dyDescent="0.25">
      <c r="D15634" s="6"/>
      <c r="E15634" s="6"/>
      <c r="F15634" s="18"/>
      <c r="L15634" s="5"/>
    </row>
    <row r="15635" spans="4:12" x14ac:dyDescent="0.25">
      <c r="D15635" s="6"/>
      <c r="E15635" s="6"/>
      <c r="F15635" s="18"/>
      <c r="L15635" s="5"/>
    </row>
    <row r="15636" spans="4:12" x14ac:dyDescent="0.25">
      <c r="D15636" s="6"/>
      <c r="E15636" s="6"/>
      <c r="F15636" s="18"/>
      <c r="L15636" s="5"/>
    </row>
    <row r="15637" spans="4:12" x14ac:dyDescent="0.25">
      <c r="D15637" s="6"/>
      <c r="E15637" s="6"/>
      <c r="F15637" s="18"/>
      <c r="L15637" s="5"/>
    </row>
    <row r="15638" spans="4:12" x14ac:dyDescent="0.25">
      <c r="D15638" s="6"/>
      <c r="E15638" s="6"/>
      <c r="F15638" s="18"/>
      <c r="L15638" s="5"/>
    </row>
    <row r="15639" spans="4:12" x14ac:dyDescent="0.25">
      <c r="D15639" s="6"/>
      <c r="E15639" s="6"/>
      <c r="F15639" s="18"/>
      <c r="L15639" s="5"/>
    </row>
    <row r="15640" spans="4:12" x14ac:dyDescent="0.25">
      <c r="D15640" s="6"/>
      <c r="E15640" s="6"/>
      <c r="F15640" s="18"/>
      <c r="L15640" s="5"/>
    </row>
    <row r="15641" spans="4:12" x14ac:dyDescent="0.25">
      <c r="D15641" s="6"/>
      <c r="E15641" s="6"/>
      <c r="F15641" s="18"/>
      <c r="L15641" s="5"/>
    </row>
    <row r="15642" spans="4:12" x14ac:dyDescent="0.25">
      <c r="D15642" s="6"/>
      <c r="E15642" s="6"/>
      <c r="F15642" s="18"/>
      <c r="L15642" s="5"/>
    </row>
    <row r="15643" spans="4:12" x14ac:dyDescent="0.25">
      <c r="D15643" s="6"/>
      <c r="E15643" s="6"/>
      <c r="F15643" s="18"/>
      <c r="L15643" s="5"/>
    </row>
    <row r="15644" spans="4:12" x14ac:dyDescent="0.25">
      <c r="D15644" s="6"/>
      <c r="E15644" s="6"/>
      <c r="F15644" s="18"/>
      <c r="L15644" s="5"/>
    </row>
    <row r="15645" spans="4:12" x14ac:dyDescent="0.25">
      <c r="D15645" s="6"/>
      <c r="E15645" s="6"/>
      <c r="F15645" s="18"/>
      <c r="L15645" s="5"/>
    </row>
    <row r="15646" spans="4:12" x14ac:dyDescent="0.25">
      <c r="D15646" s="6"/>
      <c r="E15646" s="6"/>
      <c r="F15646" s="18"/>
      <c r="L15646" s="5"/>
    </row>
    <row r="15647" spans="4:12" x14ac:dyDescent="0.25">
      <c r="D15647" s="6"/>
      <c r="E15647" s="6"/>
      <c r="F15647" s="18"/>
      <c r="L15647" s="5"/>
    </row>
    <row r="15648" spans="4:12" x14ac:dyDescent="0.25">
      <c r="D15648" s="6"/>
      <c r="E15648" s="6"/>
      <c r="F15648" s="18"/>
      <c r="L15648" s="5"/>
    </row>
    <row r="15649" spans="4:12" x14ac:dyDescent="0.25">
      <c r="D15649" s="6"/>
      <c r="E15649" s="6"/>
      <c r="F15649" s="18"/>
      <c r="L15649" s="5"/>
    </row>
    <row r="15650" spans="4:12" x14ac:dyDescent="0.25">
      <c r="D15650" s="6"/>
      <c r="E15650" s="6"/>
      <c r="F15650" s="18"/>
      <c r="L15650" s="5"/>
    </row>
    <row r="15651" spans="4:12" x14ac:dyDescent="0.25">
      <c r="D15651" s="6"/>
      <c r="E15651" s="6"/>
      <c r="F15651" s="18"/>
      <c r="L15651" s="5"/>
    </row>
    <row r="15652" spans="4:12" x14ac:dyDescent="0.25">
      <c r="D15652" s="6"/>
      <c r="E15652" s="6"/>
      <c r="F15652" s="18"/>
      <c r="L15652" s="5"/>
    </row>
    <row r="15653" spans="4:12" x14ac:dyDescent="0.25">
      <c r="D15653" s="6"/>
      <c r="E15653" s="6"/>
      <c r="F15653" s="18"/>
      <c r="L15653" s="5"/>
    </row>
    <row r="15654" spans="4:12" x14ac:dyDescent="0.25">
      <c r="D15654" s="6"/>
      <c r="E15654" s="6"/>
      <c r="F15654" s="18"/>
      <c r="L15654" s="5"/>
    </row>
    <row r="15655" spans="4:12" x14ac:dyDescent="0.25">
      <c r="D15655" s="6"/>
      <c r="E15655" s="6"/>
      <c r="F15655" s="18"/>
      <c r="L15655" s="5"/>
    </row>
    <row r="15656" spans="4:12" x14ac:dyDescent="0.25">
      <c r="D15656" s="6"/>
      <c r="E15656" s="6"/>
      <c r="F15656" s="18"/>
      <c r="L15656" s="5"/>
    </row>
    <row r="15657" spans="4:12" x14ac:dyDescent="0.25">
      <c r="D15657" s="6"/>
      <c r="E15657" s="6"/>
      <c r="F15657" s="18"/>
      <c r="L15657" s="5"/>
    </row>
    <row r="15658" spans="4:12" x14ac:dyDescent="0.25">
      <c r="D15658" s="6"/>
      <c r="E15658" s="6"/>
      <c r="F15658" s="18"/>
      <c r="L15658" s="5"/>
    </row>
    <row r="15659" spans="4:12" x14ac:dyDescent="0.25">
      <c r="D15659" s="6"/>
      <c r="E15659" s="6"/>
      <c r="F15659" s="18"/>
      <c r="L15659" s="5"/>
    </row>
    <row r="15660" spans="4:12" x14ac:dyDescent="0.25">
      <c r="D15660" s="6"/>
      <c r="E15660" s="6"/>
      <c r="F15660" s="18"/>
      <c r="L15660" s="5"/>
    </row>
    <row r="15661" spans="4:12" x14ac:dyDescent="0.25">
      <c r="D15661" s="6"/>
      <c r="E15661" s="6"/>
      <c r="F15661" s="18"/>
      <c r="L15661" s="5"/>
    </row>
    <row r="15662" spans="4:12" x14ac:dyDescent="0.25">
      <c r="D15662" s="6"/>
      <c r="E15662" s="6"/>
      <c r="F15662" s="18"/>
      <c r="L15662" s="5"/>
    </row>
    <row r="15663" spans="4:12" x14ac:dyDescent="0.25">
      <c r="D15663" s="6"/>
      <c r="E15663" s="6"/>
      <c r="F15663" s="18"/>
      <c r="L15663" s="5"/>
    </row>
    <row r="15664" spans="4:12" x14ac:dyDescent="0.25">
      <c r="D15664" s="6"/>
      <c r="E15664" s="6"/>
      <c r="F15664" s="18"/>
      <c r="L15664" s="5"/>
    </row>
    <row r="15665" spans="4:12" x14ac:dyDescent="0.25">
      <c r="D15665" s="6"/>
      <c r="E15665" s="6"/>
      <c r="F15665" s="18"/>
      <c r="L15665" s="5"/>
    </row>
    <row r="15666" spans="4:12" x14ac:dyDescent="0.25">
      <c r="D15666" s="6"/>
      <c r="E15666" s="6"/>
      <c r="F15666" s="18"/>
      <c r="L15666" s="5"/>
    </row>
    <row r="15667" spans="4:12" x14ac:dyDescent="0.25">
      <c r="D15667" s="6"/>
      <c r="E15667" s="6"/>
      <c r="F15667" s="18"/>
      <c r="L15667" s="5"/>
    </row>
    <row r="15668" spans="4:12" x14ac:dyDescent="0.25">
      <c r="D15668" s="6"/>
      <c r="E15668" s="6"/>
      <c r="F15668" s="18"/>
      <c r="L15668" s="5"/>
    </row>
    <row r="15669" spans="4:12" x14ac:dyDescent="0.25">
      <c r="D15669" s="6"/>
      <c r="E15669" s="6"/>
      <c r="F15669" s="18"/>
      <c r="L15669" s="5"/>
    </row>
    <row r="15670" spans="4:12" x14ac:dyDescent="0.25">
      <c r="D15670" s="6"/>
      <c r="E15670" s="6"/>
      <c r="F15670" s="18"/>
      <c r="L15670" s="5"/>
    </row>
    <row r="15671" spans="4:12" x14ac:dyDescent="0.25">
      <c r="D15671" s="6"/>
      <c r="E15671" s="6"/>
      <c r="F15671" s="18"/>
      <c r="L15671" s="5"/>
    </row>
    <row r="15672" spans="4:12" x14ac:dyDescent="0.25">
      <c r="D15672" s="6"/>
      <c r="E15672" s="6"/>
      <c r="F15672" s="18"/>
      <c r="L15672" s="5"/>
    </row>
    <row r="15673" spans="4:12" x14ac:dyDescent="0.25">
      <c r="D15673" s="6"/>
      <c r="E15673" s="6"/>
      <c r="F15673" s="18"/>
      <c r="L15673" s="5"/>
    </row>
    <row r="15674" spans="4:12" x14ac:dyDescent="0.25">
      <c r="D15674" s="6"/>
      <c r="E15674" s="6"/>
      <c r="F15674" s="18"/>
      <c r="L15674" s="5"/>
    </row>
    <row r="15675" spans="4:12" x14ac:dyDescent="0.25">
      <c r="D15675" s="6"/>
      <c r="E15675" s="6"/>
      <c r="F15675" s="18"/>
      <c r="L15675" s="5"/>
    </row>
    <row r="15676" spans="4:12" x14ac:dyDescent="0.25">
      <c r="D15676" s="6"/>
      <c r="E15676" s="6"/>
      <c r="F15676" s="18"/>
      <c r="L15676" s="5"/>
    </row>
    <row r="15677" spans="4:12" x14ac:dyDescent="0.25">
      <c r="D15677" s="6"/>
      <c r="E15677" s="6"/>
      <c r="F15677" s="18"/>
      <c r="L15677" s="5"/>
    </row>
    <row r="15678" spans="4:12" x14ac:dyDescent="0.25">
      <c r="D15678" s="6"/>
      <c r="E15678" s="6"/>
      <c r="F15678" s="18"/>
      <c r="L15678" s="5"/>
    </row>
    <row r="15679" spans="4:12" x14ac:dyDescent="0.25">
      <c r="D15679" s="6"/>
      <c r="E15679" s="6"/>
      <c r="F15679" s="18"/>
      <c r="L15679" s="5"/>
    </row>
    <row r="15680" spans="4:12" x14ac:dyDescent="0.25">
      <c r="D15680" s="6"/>
      <c r="E15680" s="6"/>
      <c r="F15680" s="18"/>
      <c r="L15680" s="5"/>
    </row>
    <row r="15681" spans="4:12" x14ac:dyDescent="0.25">
      <c r="D15681" s="6"/>
      <c r="E15681" s="6"/>
      <c r="F15681" s="18"/>
      <c r="L15681" s="5"/>
    </row>
    <row r="15682" spans="4:12" x14ac:dyDescent="0.25">
      <c r="D15682" s="6"/>
      <c r="E15682" s="6"/>
      <c r="F15682" s="18"/>
      <c r="L15682" s="5"/>
    </row>
    <row r="15683" spans="4:12" x14ac:dyDescent="0.25">
      <c r="D15683" s="6"/>
      <c r="E15683" s="6"/>
      <c r="F15683" s="18"/>
      <c r="L15683" s="5"/>
    </row>
    <row r="15684" spans="4:12" x14ac:dyDescent="0.25">
      <c r="D15684" s="6"/>
      <c r="E15684" s="6"/>
      <c r="F15684" s="18"/>
      <c r="L15684" s="5"/>
    </row>
    <row r="15685" spans="4:12" x14ac:dyDescent="0.25">
      <c r="D15685" s="6"/>
      <c r="E15685" s="6"/>
      <c r="F15685" s="18"/>
      <c r="L15685" s="5"/>
    </row>
    <row r="15686" spans="4:12" x14ac:dyDescent="0.25">
      <c r="D15686" s="6"/>
      <c r="E15686" s="6"/>
      <c r="F15686" s="18"/>
      <c r="L15686" s="5"/>
    </row>
    <row r="15687" spans="4:12" x14ac:dyDescent="0.25">
      <c r="D15687" s="6"/>
      <c r="E15687" s="6"/>
      <c r="F15687" s="18"/>
      <c r="L15687" s="5"/>
    </row>
    <row r="15688" spans="4:12" x14ac:dyDescent="0.25">
      <c r="D15688" s="6"/>
      <c r="E15688" s="6"/>
      <c r="F15688" s="18"/>
      <c r="L15688" s="5"/>
    </row>
    <row r="15689" spans="4:12" x14ac:dyDescent="0.25">
      <c r="D15689" s="6"/>
      <c r="E15689" s="6"/>
      <c r="F15689" s="18"/>
      <c r="L15689" s="5"/>
    </row>
    <row r="15690" spans="4:12" x14ac:dyDescent="0.25">
      <c r="D15690" s="6"/>
      <c r="E15690" s="6"/>
      <c r="F15690" s="18"/>
      <c r="L15690" s="5"/>
    </row>
    <row r="15691" spans="4:12" x14ac:dyDescent="0.25">
      <c r="D15691" s="6"/>
      <c r="E15691" s="6"/>
      <c r="F15691" s="18"/>
      <c r="L15691" s="5"/>
    </row>
    <row r="15692" spans="4:12" x14ac:dyDescent="0.25">
      <c r="D15692" s="6"/>
      <c r="E15692" s="6"/>
      <c r="F15692" s="18"/>
      <c r="L15692" s="5"/>
    </row>
    <row r="15693" spans="4:12" x14ac:dyDescent="0.25">
      <c r="D15693" s="6"/>
      <c r="E15693" s="6"/>
      <c r="F15693" s="18"/>
      <c r="L15693" s="5"/>
    </row>
    <row r="15694" spans="4:12" x14ac:dyDescent="0.25">
      <c r="D15694" s="6"/>
      <c r="E15694" s="6"/>
      <c r="F15694" s="18"/>
      <c r="L15694" s="5"/>
    </row>
    <row r="15695" spans="4:12" x14ac:dyDescent="0.25">
      <c r="D15695" s="6"/>
      <c r="E15695" s="6"/>
      <c r="F15695" s="18"/>
      <c r="L15695" s="5"/>
    </row>
    <row r="15696" spans="4:12" x14ac:dyDescent="0.25">
      <c r="D15696" s="6"/>
      <c r="E15696" s="6"/>
      <c r="F15696" s="18"/>
      <c r="L15696" s="5"/>
    </row>
    <row r="15697" spans="4:12" x14ac:dyDescent="0.25">
      <c r="D15697" s="6"/>
      <c r="E15697" s="6"/>
      <c r="F15697" s="18"/>
      <c r="L15697" s="5"/>
    </row>
    <row r="15698" spans="4:12" x14ac:dyDescent="0.25">
      <c r="D15698" s="6"/>
      <c r="E15698" s="6"/>
      <c r="F15698" s="18"/>
      <c r="L15698" s="5"/>
    </row>
    <row r="15699" spans="4:12" x14ac:dyDescent="0.25">
      <c r="D15699" s="6"/>
      <c r="E15699" s="6"/>
      <c r="F15699" s="18"/>
      <c r="L15699" s="5"/>
    </row>
    <row r="15700" spans="4:12" x14ac:dyDescent="0.25">
      <c r="D15700" s="6"/>
      <c r="E15700" s="6"/>
      <c r="F15700" s="18"/>
      <c r="L15700" s="5"/>
    </row>
    <row r="15701" spans="4:12" x14ac:dyDescent="0.25">
      <c r="D15701" s="6"/>
      <c r="E15701" s="6"/>
      <c r="F15701" s="18"/>
      <c r="L15701" s="5"/>
    </row>
    <row r="15702" spans="4:12" x14ac:dyDescent="0.25">
      <c r="D15702" s="6"/>
      <c r="E15702" s="6"/>
      <c r="F15702" s="18"/>
      <c r="L15702" s="5"/>
    </row>
    <row r="15703" spans="4:12" x14ac:dyDescent="0.25">
      <c r="D15703" s="6"/>
      <c r="E15703" s="6"/>
      <c r="F15703" s="18"/>
      <c r="L15703" s="5"/>
    </row>
    <row r="15704" spans="4:12" x14ac:dyDescent="0.25">
      <c r="D15704" s="6"/>
      <c r="E15704" s="6"/>
      <c r="F15704" s="18"/>
      <c r="L15704" s="5"/>
    </row>
    <row r="15705" spans="4:12" x14ac:dyDescent="0.25">
      <c r="D15705" s="6"/>
      <c r="E15705" s="6"/>
      <c r="F15705" s="18"/>
      <c r="L15705" s="5"/>
    </row>
    <row r="15706" spans="4:12" x14ac:dyDescent="0.25">
      <c r="D15706" s="6"/>
      <c r="E15706" s="6"/>
      <c r="F15706" s="18"/>
      <c r="L15706" s="5"/>
    </row>
    <row r="15707" spans="4:12" x14ac:dyDescent="0.25">
      <c r="D15707" s="6"/>
      <c r="E15707" s="6"/>
      <c r="F15707" s="18"/>
      <c r="L15707" s="5"/>
    </row>
    <row r="15708" spans="4:12" x14ac:dyDescent="0.25">
      <c r="D15708" s="6"/>
      <c r="E15708" s="6"/>
      <c r="F15708" s="18"/>
      <c r="L15708" s="5"/>
    </row>
    <row r="15709" spans="4:12" x14ac:dyDescent="0.25">
      <c r="D15709" s="6"/>
      <c r="E15709" s="6"/>
      <c r="F15709" s="18"/>
      <c r="L15709" s="5"/>
    </row>
    <row r="15710" spans="4:12" x14ac:dyDescent="0.25">
      <c r="D15710" s="6"/>
      <c r="E15710" s="6"/>
      <c r="F15710" s="18"/>
      <c r="L15710" s="5"/>
    </row>
    <row r="15711" spans="4:12" x14ac:dyDescent="0.25">
      <c r="D15711" s="6"/>
      <c r="E15711" s="6"/>
      <c r="F15711" s="18"/>
      <c r="L15711" s="5"/>
    </row>
    <row r="15712" spans="4:12" x14ac:dyDescent="0.25">
      <c r="D15712" s="6"/>
      <c r="E15712" s="6"/>
      <c r="F15712" s="18"/>
      <c r="L15712" s="5"/>
    </row>
    <row r="15713" spans="4:12" x14ac:dyDescent="0.25">
      <c r="D15713" s="6"/>
      <c r="E15713" s="6"/>
      <c r="F15713" s="18"/>
      <c r="L15713" s="5"/>
    </row>
    <row r="15714" spans="4:12" x14ac:dyDescent="0.25">
      <c r="D15714" s="6"/>
      <c r="E15714" s="6"/>
      <c r="F15714" s="18"/>
      <c r="L15714" s="5"/>
    </row>
    <row r="15715" spans="4:12" x14ac:dyDescent="0.25">
      <c r="D15715" s="6"/>
      <c r="E15715" s="6"/>
      <c r="F15715" s="18"/>
      <c r="L15715" s="5"/>
    </row>
    <row r="15716" spans="4:12" x14ac:dyDescent="0.25">
      <c r="D15716" s="6"/>
      <c r="E15716" s="6"/>
      <c r="F15716" s="18"/>
      <c r="L15716" s="5"/>
    </row>
    <row r="15717" spans="4:12" x14ac:dyDescent="0.25">
      <c r="D15717" s="6"/>
      <c r="E15717" s="6"/>
      <c r="F15717" s="18"/>
      <c r="L15717" s="5"/>
    </row>
    <row r="15718" spans="4:12" x14ac:dyDescent="0.25">
      <c r="D15718" s="6"/>
      <c r="E15718" s="6"/>
      <c r="F15718" s="18"/>
      <c r="L15718" s="5"/>
    </row>
    <row r="15719" spans="4:12" x14ac:dyDescent="0.25">
      <c r="D15719" s="6"/>
      <c r="E15719" s="6"/>
      <c r="F15719" s="18"/>
      <c r="L15719" s="5"/>
    </row>
    <row r="15720" spans="4:12" x14ac:dyDescent="0.25">
      <c r="D15720" s="6"/>
      <c r="E15720" s="6"/>
      <c r="F15720" s="18"/>
      <c r="L15720" s="5"/>
    </row>
    <row r="15721" spans="4:12" x14ac:dyDescent="0.25">
      <c r="D15721" s="6"/>
      <c r="E15721" s="6"/>
      <c r="F15721" s="18"/>
      <c r="L15721" s="5"/>
    </row>
    <row r="15722" spans="4:12" x14ac:dyDescent="0.25">
      <c r="D15722" s="6"/>
      <c r="E15722" s="6"/>
      <c r="F15722" s="18"/>
      <c r="L15722" s="5"/>
    </row>
    <row r="15723" spans="4:12" x14ac:dyDescent="0.25">
      <c r="D15723" s="6"/>
      <c r="E15723" s="6"/>
      <c r="F15723" s="18"/>
      <c r="L15723" s="5"/>
    </row>
    <row r="15724" spans="4:12" x14ac:dyDescent="0.25">
      <c r="D15724" s="6"/>
      <c r="E15724" s="6"/>
      <c r="F15724" s="18"/>
      <c r="L15724" s="5"/>
    </row>
    <row r="15725" spans="4:12" x14ac:dyDescent="0.25">
      <c r="D15725" s="6"/>
      <c r="E15725" s="6"/>
      <c r="F15725" s="18"/>
      <c r="L15725" s="5"/>
    </row>
    <row r="15726" spans="4:12" x14ac:dyDescent="0.25">
      <c r="D15726" s="6"/>
      <c r="E15726" s="6"/>
      <c r="F15726" s="18"/>
      <c r="L15726" s="5"/>
    </row>
    <row r="15727" spans="4:12" x14ac:dyDescent="0.25">
      <c r="D15727" s="6"/>
      <c r="E15727" s="6"/>
      <c r="F15727" s="18"/>
      <c r="L15727" s="5"/>
    </row>
    <row r="15728" spans="4:12" x14ac:dyDescent="0.25">
      <c r="D15728" s="6"/>
      <c r="E15728" s="6"/>
      <c r="F15728" s="18"/>
      <c r="L15728" s="5"/>
    </row>
    <row r="15729" spans="4:12" x14ac:dyDescent="0.25">
      <c r="D15729" s="6"/>
      <c r="E15729" s="6"/>
      <c r="F15729" s="18"/>
      <c r="L15729" s="5"/>
    </row>
    <row r="15730" spans="4:12" x14ac:dyDescent="0.25">
      <c r="D15730" s="6"/>
      <c r="E15730" s="6"/>
      <c r="F15730" s="18"/>
      <c r="L15730" s="5"/>
    </row>
    <row r="15731" spans="4:12" x14ac:dyDescent="0.25">
      <c r="D15731" s="6"/>
      <c r="E15731" s="6"/>
      <c r="F15731" s="18"/>
      <c r="L15731" s="5"/>
    </row>
    <row r="15732" spans="4:12" x14ac:dyDescent="0.25">
      <c r="D15732" s="6"/>
      <c r="E15732" s="6"/>
      <c r="F15732" s="18"/>
      <c r="L15732" s="5"/>
    </row>
    <row r="15733" spans="4:12" x14ac:dyDescent="0.25">
      <c r="D15733" s="6"/>
      <c r="E15733" s="6"/>
      <c r="F15733" s="18"/>
      <c r="L15733" s="5"/>
    </row>
    <row r="15734" spans="4:12" x14ac:dyDescent="0.25">
      <c r="D15734" s="6"/>
      <c r="E15734" s="6"/>
      <c r="F15734" s="18"/>
      <c r="L15734" s="5"/>
    </row>
    <row r="15735" spans="4:12" x14ac:dyDescent="0.25">
      <c r="D15735" s="6"/>
      <c r="E15735" s="6"/>
      <c r="F15735" s="18"/>
      <c r="L15735" s="5"/>
    </row>
    <row r="15736" spans="4:12" x14ac:dyDescent="0.25">
      <c r="D15736" s="6"/>
      <c r="E15736" s="6"/>
      <c r="F15736" s="18"/>
      <c r="L15736" s="5"/>
    </row>
    <row r="15737" spans="4:12" x14ac:dyDescent="0.25">
      <c r="D15737" s="6"/>
      <c r="E15737" s="6"/>
      <c r="F15737" s="18"/>
      <c r="L15737" s="5"/>
    </row>
    <row r="15738" spans="4:12" x14ac:dyDescent="0.25">
      <c r="D15738" s="6"/>
      <c r="E15738" s="6"/>
      <c r="F15738" s="18"/>
      <c r="L15738" s="5"/>
    </row>
    <row r="15739" spans="4:12" x14ac:dyDescent="0.25">
      <c r="D15739" s="6"/>
      <c r="E15739" s="6"/>
      <c r="F15739" s="18"/>
      <c r="L15739" s="5"/>
    </row>
    <row r="15740" spans="4:12" x14ac:dyDescent="0.25">
      <c r="D15740" s="6"/>
      <c r="E15740" s="6"/>
      <c r="F15740" s="18"/>
      <c r="L15740" s="5"/>
    </row>
    <row r="15741" spans="4:12" x14ac:dyDescent="0.25">
      <c r="D15741" s="6"/>
      <c r="E15741" s="6"/>
      <c r="F15741" s="18"/>
      <c r="L15741" s="5"/>
    </row>
    <row r="15742" spans="4:12" x14ac:dyDescent="0.25">
      <c r="D15742" s="6"/>
      <c r="E15742" s="6"/>
      <c r="F15742" s="18"/>
      <c r="L15742" s="5"/>
    </row>
    <row r="15743" spans="4:12" x14ac:dyDescent="0.25">
      <c r="D15743" s="6"/>
      <c r="E15743" s="6"/>
      <c r="F15743" s="18"/>
      <c r="L15743" s="5"/>
    </row>
    <row r="15744" spans="4:12" x14ac:dyDescent="0.25">
      <c r="D15744" s="6"/>
      <c r="E15744" s="6"/>
      <c r="F15744" s="18"/>
      <c r="L15744" s="5"/>
    </row>
    <row r="15745" spans="4:12" x14ac:dyDescent="0.25">
      <c r="D15745" s="6"/>
      <c r="E15745" s="6"/>
      <c r="F15745" s="18"/>
      <c r="L15745" s="5"/>
    </row>
    <row r="15746" spans="4:12" x14ac:dyDescent="0.25">
      <c r="D15746" s="6"/>
      <c r="E15746" s="6"/>
      <c r="F15746" s="18"/>
      <c r="L15746" s="5"/>
    </row>
    <row r="15747" spans="4:12" x14ac:dyDescent="0.25">
      <c r="D15747" s="6"/>
      <c r="E15747" s="6"/>
      <c r="F15747" s="18"/>
      <c r="L15747" s="5"/>
    </row>
    <row r="15748" spans="4:12" x14ac:dyDescent="0.25">
      <c r="D15748" s="6"/>
      <c r="E15748" s="6"/>
      <c r="F15748" s="18"/>
      <c r="L15748" s="5"/>
    </row>
    <row r="15749" spans="4:12" x14ac:dyDescent="0.25">
      <c r="D15749" s="6"/>
      <c r="E15749" s="6"/>
      <c r="F15749" s="18"/>
      <c r="L15749" s="5"/>
    </row>
    <row r="15750" spans="4:12" x14ac:dyDescent="0.25">
      <c r="D15750" s="6"/>
      <c r="E15750" s="6"/>
      <c r="F15750" s="18"/>
      <c r="L15750" s="5"/>
    </row>
    <row r="15751" spans="4:12" x14ac:dyDescent="0.25">
      <c r="D15751" s="6"/>
      <c r="E15751" s="6"/>
      <c r="F15751" s="18"/>
      <c r="L15751" s="5"/>
    </row>
    <row r="15752" spans="4:12" x14ac:dyDescent="0.25">
      <c r="D15752" s="6"/>
      <c r="E15752" s="6"/>
      <c r="F15752" s="18"/>
      <c r="L15752" s="5"/>
    </row>
    <row r="15753" spans="4:12" x14ac:dyDescent="0.25">
      <c r="D15753" s="6"/>
      <c r="E15753" s="6"/>
      <c r="F15753" s="18"/>
      <c r="L15753" s="5"/>
    </row>
    <row r="15754" spans="4:12" x14ac:dyDescent="0.25">
      <c r="D15754" s="6"/>
      <c r="E15754" s="6"/>
      <c r="F15754" s="18"/>
      <c r="L15754" s="5"/>
    </row>
    <row r="15755" spans="4:12" x14ac:dyDescent="0.25">
      <c r="D15755" s="6"/>
      <c r="E15755" s="6"/>
      <c r="F15755" s="18"/>
      <c r="L15755" s="5"/>
    </row>
    <row r="15756" spans="4:12" x14ac:dyDescent="0.25">
      <c r="D15756" s="6"/>
      <c r="E15756" s="6"/>
      <c r="F15756" s="18"/>
      <c r="L15756" s="5"/>
    </row>
    <row r="15757" spans="4:12" x14ac:dyDescent="0.25">
      <c r="D15757" s="6"/>
      <c r="E15757" s="6"/>
      <c r="F15757" s="18"/>
      <c r="L15757" s="5"/>
    </row>
    <row r="15758" spans="4:12" x14ac:dyDescent="0.25">
      <c r="D15758" s="6"/>
      <c r="E15758" s="6"/>
      <c r="F15758" s="18"/>
      <c r="L15758" s="5"/>
    </row>
    <row r="15759" spans="4:12" x14ac:dyDescent="0.25">
      <c r="D15759" s="6"/>
      <c r="E15759" s="6"/>
      <c r="F15759" s="18"/>
      <c r="L15759" s="5"/>
    </row>
    <row r="15760" spans="4:12" x14ac:dyDescent="0.25">
      <c r="D15760" s="6"/>
      <c r="E15760" s="6"/>
      <c r="F15760" s="18"/>
      <c r="L15760" s="5"/>
    </row>
    <row r="15761" spans="4:12" x14ac:dyDescent="0.25">
      <c r="D15761" s="6"/>
      <c r="E15761" s="6"/>
      <c r="F15761" s="18"/>
      <c r="L15761" s="5"/>
    </row>
    <row r="15762" spans="4:12" x14ac:dyDescent="0.25">
      <c r="D15762" s="6"/>
      <c r="E15762" s="6"/>
      <c r="F15762" s="18"/>
      <c r="L15762" s="5"/>
    </row>
    <row r="15763" spans="4:12" x14ac:dyDescent="0.25">
      <c r="D15763" s="6"/>
      <c r="E15763" s="6"/>
      <c r="F15763" s="18"/>
      <c r="L15763" s="5"/>
    </row>
    <row r="15764" spans="4:12" x14ac:dyDescent="0.25">
      <c r="D15764" s="6"/>
      <c r="E15764" s="6"/>
      <c r="F15764" s="18"/>
      <c r="L15764" s="5"/>
    </row>
    <row r="15765" spans="4:12" x14ac:dyDescent="0.25">
      <c r="D15765" s="6"/>
      <c r="E15765" s="6"/>
      <c r="F15765" s="18"/>
      <c r="L15765" s="5"/>
    </row>
    <row r="15766" spans="4:12" x14ac:dyDescent="0.25">
      <c r="D15766" s="6"/>
      <c r="E15766" s="6"/>
      <c r="F15766" s="18"/>
      <c r="L15766" s="5"/>
    </row>
    <row r="15767" spans="4:12" x14ac:dyDescent="0.25">
      <c r="D15767" s="6"/>
      <c r="E15767" s="6"/>
      <c r="F15767" s="18"/>
      <c r="L15767" s="5"/>
    </row>
    <row r="15768" spans="4:12" x14ac:dyDescent="0.25">
      <c r="D15768" s="6"/>
      <c r="E15768" s="6"/>
      <c r="F15768" s="18"/>
      <c r="L15768" s="5"/>
    </row>
    <row r="15769" spans="4:12" x14ac:dyDescent="0.25">
      <c r="D15769" s="6"/>
      <c r="E15769" s="6"/>
      <c r="F15769" s="18"/>
      <c r="L15769" s="5"/>
    </row>
    <row r="15770" spans="4:12" x14ac:dyDescent="0.25">
      <c r="D15770" s="6"/>
      <c r="E15770" s="6"/>
      <c r="F15770" s="18"/>
      <c r="L15770" s="5"/>
    </row>
    <row r="15771" spans="4:12" x14ac:dyDescent="0.25">
      <c r="D15771" s="6"/>
      <c r="E15771" s="6"/>
      <c r="F15771" s="18"/>
      <c r="L15771" s="5"/>
    </row>
    <row r="15772" spans="4:12" x14ac:dyDescent="0.25">
      <c r="D15772" s="6"/>
      <c r="E15772" s="6"/>
      <c r="F15772" s="18"/>
      <c r="L15772" s="5"/>
    </row>
    <row r="15773" spans="4:12" x14ac:dyDescent="0.25">
      <c r="D15773" s="6"/>
      <c r="E15773" s="6"/>
      <c r="F15773" s="18"/>
      <c r="L15773" s="5"/>
    </row>
    <row r="15774" spans="4:12" x14ac:dyDescent="0.25">
      <c r="D15774" s="6"/>
      <c r="E15774" s="6"/>
      <c r="F15774" s="18"/>
      <c r="L15774" s="5"/>
    </row>
    <row r="15775" spans="4:12" x14ac:dyDescent="0.25">
      <c r="D15775" s="6"/>
      <c r="E15775" s="6"/>
      <c r="F15775" s="18"/>
      <c r="L15775" s="5"/>
    </row>
    <row r="15776" spans="4:12" x14ac:dyDescent="0.25">
      <c r="D15776" s="6"/>
      <c r="E15776" s="6"/>
      <c r="F15776" s="18"/>
      <c r="L15776" s="5"/>
    </row>
    <row r="15777" spans="4:12" x14ac:dyDescent="0.25">
      <c r="D15777" s="6"/>
      <c r="E15777" s="6"/>
      <c r="F15777" s="18"/>
      <c r="L15777" s="5"/>
    </row>
    <row r="15778" spans="4:12" x14ac:dyDescent="0.25">
      <c r="D15778" s="6"/>
      <c r="E15778" s="6"/>
      <c r="F15778" s="18"/>
      <c r="L15778" s="5"/>
    </row>
    <row r="15779" spans="4:12" x14ac:dyDescent="0.25">
      <c r="D15779" s="6"/>
      <c r="E15779" s="6"/>
      <c r="F15779" s="18"/>
      <c r="L15779" s="5"/>
    </row>
    <row r="15780" spans="4:12" x14ac:dyDescent="0.25">
      <c r="D15780" s="6"/>
      <c r="E15780" s="6"/>
      <c r="F15780" s="18"/>
      <c r="L15780" s="5"/>
    </row>
    <row r="15781" spans="4:12" x14ac:dyDescent="0.25">
      <c r="D15781" s="6"/>
      <c r="E15781" s="6"/>
      <c r="F15781" s="18"/>
      <c r="L15781" s="5"/>
    </row>
    <row r="15782" spans="4:12" x14ac:dyDescent="0.25">
      <c r="D15782" s="6"/>
      <c r="E15782" s="6"/>
      <c r="F15782" s="18"/>
      <c r="L15782" s="5"/>
    </row>
    <row r="15783" spans="4:12" x14ac:dyDescent="0.25">
      <c r="D15783" s="6"/>
      <c r="E15783" s="6"/>
      <c r="F15783" s="18"/>
      <c r="L15783" s="5"/>
    </row>
    <row r="15784" spans="4:12" x14ac:dyDescent="0.25">
      <c r="D15784" s="6"/>
      <c r="E15784" s="6"/>
      <c r="F15784" s="18"/>
      <c r="L15784" s="5"/>
    </row>
    <row r="15785" spans="4:12" x14ac:dyDescent="0.25">
      <c r="D15785" s="6"/>
      <c r="E15785" s="6"/>
      <c r="F15785" s="18"/>
      <c r="L15785" s="5"/>
    </row>
    <row r="15786" spans="4:12" x14ac:dyDescent="0.25">
      <c r="D15786" s="6"/>
      <c r="E15786" s="6"/>
      <c r="F15786" s="18"/>
      <c r="L15786" s="5"/>
    </row>
    <row r="15787" spans="4:12" x14ac:dyDescent="0.25">
      <c r="D15787" s="6"/>
      <c r="E15787" s="6"/>
      <c r="F15787" s="18"/>
      <c r="L15787" s="5"/>
    </row>
    <row r="15788" spans="4:12" x14ac:dyDescent="0.25">
      <c r="D15788" s="6"/>
      <c r="E15788" s="6"/>
      <c r="F15788" s="18"/>
      <c r="L15788" s="5"/>
    </row>
    <row r="15789" spans="4:12" x14ac:dyDescent="0.25">
      <c r="D15789" s="6"/>
      <c r="E15789" s="6"/>
      <c r="F15789" s="18"/>
      <c r="L15789" s="5"/>
    </row>
    <row r="15790" spans="4:12" x14ac:dyDescent="0.25">
      <c r="D15790" s="6"/>
      <c r="E15790" s="6"/>
      <c r="F15790" s="18"/>
      <c r="L15790" s="5"/>
    </row>
    <row r="15791" spans="4:12" x14ac:dyDescent="0.25">
      <c r="D15791" s="6"/>
      <c r="E15791" s="6"/>
      <c r="F15791" s="18"/>
      <c r="L15791" s="5"/>
    </row>
    <row r="15792" spans="4:12" x14ac:dyDescent="0.25">
      <c r="D15792" s="6"/>
      <c r="E15792" s="6"/>
      <c r="F15792" s="18"/>
      <c r="L15792" s="5"/>
    </row>
    <row r="15793" spans="4:12" x14ac:dyDescent="0.25">
      <c r="D15793" s="6"/>
      <c r="E15793" s="6"/>
      <c r="F15793" s="18"/>
      <c r="L15793" s="5"/>
    </row>
    <row r="15794" spans="4:12" x14ac:dyDescent="0.25">
      <c r="D15794" s="6"/>
      <c r="E15794" s="6"/>
      <c r="F15794" s="18"/>
      <c r="L15794" s="5"/>
    </row>
    <row r="15795" spans="4:12" x14ac:dyDescent="0.25">
      <c r="D15795" s="6"/>
      <c r="E15795" s="6"/>
      <c r="F15795" s="18"/>
      <c r="L15795" s="5"/>
    </row>
    <row r="15796" spans="4:12" x14ac:dyDescent="0.25">
      <c r="D15796" s="6"/>
      <c r="E15796" s="6"/>
      <c r="F15796" s="18"/>
      <c r="L15796" s="5"/>
    </row>
    <row r="15797" spans="4:12" x14ac:dyDescent="0.25">
      <c r="D15797" s="6"/>
      <c r="E15797" s="6"/>
      <c r="F15797" s="18"/>
      <c r="L15797" s="5"/>
    </row>
    <row r="15798" spans="4:12" x14ac:dyDescent="0.25">
      <c r="D15798" s="6"/>
      <c r="E15798" s="6"/>
      <c r="F15798" s="18"/>
      <c r="L15798" s="5"/>
    </row>
    <row r="15799" spans="4:12" x14ac:dyDescent="0.25">
      <c r="D15799" s="6"/>
      <c r="E15799" s="6"/>
      <c r="F15799" s="18"/>
      <c r="L15799" s="5"/>
    </row>
    <row r="15800" spans="4:12" x14ac:dyDescent="0.25">
      <c r="D15800" s="6"/>
      <c r="E15800" s="6"/>
      <c r="F15800" s="18"/>
      <c r="L15800" s="5"/>
    </row>
    <row r="15801" spans="4:12" x14ac:dyDescent="0.25">
      <c r="D15801" s="6"/>
      <c r="E15801" s="6"/>
      <c r="F15801" s="18"/>
      <c r="L15801" s="5"/>
    </row>
    <row r="15802" spans="4:12" x14ac:dyDescent="0.25">
      <c r="D15802" s="6"/>
      <c r="E15802" s="6"/>
      <c r="F15802" s="18"/>
      <c r="L15802" s="5"/>
    </row>
    <row r="15803" spans="4:12" x14ac:dyDescent="0.25">
      <c r="D15803" s="6"/>
      <c r="E15803" s="6"/>
      <c r="F15803" s="18"/>
      <c r="L15803" s="5"/>
    </row>
    <row r="15804" spans="4:12" x14ac:dyDescent="0.25">
      <c r="D15804" s="6"/>
      <c r="E15804" s="6"/>
      <c r="F15804" s="18"/>
      <c r="L15804" s="5"/>
    </row>
    <row r="15805" spans="4:12" x14ac:dyDescent="0.25">
      <c r="D15805" s="6"/>
      <c r="E15805" s="6"/>
      <c r="F15805" s="18"/>
      <c r="L15805" s="5"/>
    </row>
    <row r="15806" spans="4:12" x14ac:dyDescent="0.25">
      <c r="D15806" s="6"/>
      <c r="E15806" s="6"/>
      <c r="F15806" s="18"/>
      <c r="L15806" s="5"/>
    </row>
    <row r="15807" spans="4:12" x14ac:dyDescent="0.25">
      <c r="D15807" s="6"/>
      <c r="E15807" s="6"/>
      <c r="F15807" s="18"/>
      <c r="L15807" s="5"/>
    </row>
    <row r="15808" spans="4:12" x14ac:dyDescent="0.25">
      <c r="D15808" s="6"/>
      <c r="E15808" s="6"/>
      <c r="F15808" s="18"/>
      <c r="L15808" s="5"/>
    </row>
    <row r="15809" spans="4:12" x14ac:dyDescent="0.25">
      <c r="D15809" s="6"/>
      <c r="E15809" s="6"/>
      <c r="F15809" s="18"/>
      <c r="L15809" s="5"/>
    </row>
    <row r="15810" spans="4:12" x14ac:dyDescent="0.25">
      <c r="D15810" s="6"/>
      <c r="E15810" s="6"/>
      <c r="F15810" s="18"/>
      <c r="L15810" s="5"/>
    </row>
    <row r="15811" spans="4:12" x14ac:dyDescent="0.25">
      <c r="D15811" s="6"/>
      <c r="E15811" s="6"/>
      <c r="F15811" s="18"/>
      <c r="L15811" s="5"/>
    </row>
    <row r="15812" spans="4:12" x14ac:dyDescent="0.25">
      <c r="D15812" s="6"/>
      <c r="E15812" s="6"/>
      <c r="F15812" s="18"/>
      <c r="L15812" s="5"/>
    </row>
    <row r="15813" spans="4:12" x14ac:dyDescent="0.25">
      <c r="D15813" s="6"/>
      <c r="E15813" s="6"/>
      <c r="F15813" s="18"/>
      <c r="L15813" s="5"/>
    </row>
    <row r="15814" spans="4:12" x14ac:dyDescent="0.25">
      <c r="D15814" s="6"/>
      <c r="E15814" s="6"/>
      <c r="F15814" s="18"/>
      <c r="L15814" s="5"/>
    </row>
    <row r="15815" spans="4:12" x14ac:dyDescent="0.25">
      <c r="D15815" s="6"/>
      <c r="E15815" s="6"/>
      <c r="F15815" s="18"/>
      <c r="L15815" s="5"/>
    </row>
    <row r="15816" spans="4:12" x14ac:dyDescent="0.25">
      <c r="D15816" s="6"/>
      <c r="E15816" s="6"/>
      <c r="F15816" s="18"/>
      <c r="L15816" s="5"/>
    </row>
    <row r="15817" spans="4:12" x14ac:dyDescent="0.25">
      <c r="D15817" s="6"/>
      <c r="E15817" s="6"/>
      <c r="F15817" s="18"/>
      <c r="L15817" s="5"/>
    </row>
    <row r="15818" spans="4:12" x14ac:dyDescent="0.25">
      <c r="D15818" s="6"/>
      <c r="E15818" s="6"/>
      <c r="F15818" s="18"/>
      <c r="L15818" s="5"/>
    </row>
    <row r="15819" spans="4:12" x14ac:dyDescent="0.25">
      <c r="D15819" s="6"/>
      <c r="E15819" s="6"/>
      <c r="F15819" s="18"/>
      <c r="L15819" s="5"/>
    </row>
    <row r="15820" spans="4:12" x14ac:dyDescent="0.25">
      <c r="D15820" s="6"/>
      <c r="E15820" s="6"/>
      <c r="F15820" s="18"/>
      <c r="L15820" s="5"/>
    </row>
    <row r="15821" spans="4:12" x14ac:dyDescent="0.25">
      <c r="D15821" s="6"/>
      <c r="E15821" s="6"/>
      <c r="F15821" s="18"/>
      <c r="L15821" s="5"/>
    </row>
    <row r="15822" spans="4:12" x14ac:dyDescent="0.25">
      <c r="D15822" s="6"/>
      <c r="E15822" s="6"/>
      <c r="F15822" s="18"/>
      <c r="L15822" s="5"/>
    </row>
    <row r="15823" spans="4:12" x14ac:dyDescent="0.25">
      <c r="D15823" s="6"/>
      <c r="E15823" s="6"/>
      <c r="F15823" s="18"/>
      <c r="L15823" s="5"/>
    </row>
    <row r="15824" spans="4:12" x14ac:dyDescent="0.25">
      <c r="D15824" s="6"/>
      <c r="E15824" s="6"/>
      <c r="F15824" s="18"/>
      <c r="L15824" s="5"/>
    </row>
    <row r="15825" spans="4:12" x14ac:dyDescent="0.25">
      <c r="D15825" s="6"/>
      <c r="E15825" s="6"/>
      <c r="F15825" s="18"/>
      <c r="L15825" s="5"/>
    </row>
    <row r="15826" spans="4:12" x14ac:dyDescent="0.25">
      <c r="D15826" s="6"/>
      <c r="E15826" s="6"/>
      <c r="F15826" s="18"/>
      <c r="L15826" s="5"/>
    </row>
    <row r="15827" spans="4:12" x14ac:dyDescent="0.25">
      <c r="D15827" s="6"/>
      <c r="E15827" s="6"/>
      <c r="F15827" s="18"/>
      <c r="L15827" s="5"/>
    </row>
    <row r="15828" spans="4:12" x14ac:dyDescent="0.25">
      <c r="D15828" s="6"/>
      <c r="E15828" s="6"/>
      <c r="F15828" s="18"/>
      <c r="L15828" s="5"/>
    </row>
    <row r="15829" spans="4:12" x14ac:dyDescent="0.25">
      <c r="D15829" s="6"/>
      <c r="E15829" s="6"/>
      <c r="F15829" s="18"/>
      <c r="L15829" s="5"/>
    </row>
    <row r="15830" spans="4:12" x14ac:dyDescent="0.25">
      <c r="D15830" s="6"/>
      <c r="E15830" s="6"/>
      <c r="F15830" s="18"/>
      <c r="L15830" s="5"/>
    </row>
    <row r="15831" spans="4:12" x14ac:dyDescent="0.25">
      <c r="D15831" s="6"/>
      <c r="E15831" s="6"/>
      <c r="F15831" s="18"/>
      <c r="L15831" s="5"/>
    </row>
    <row r="15832" spans="4:12" x14ac:dyDescent="0.25">
      <c r="D15832" s="6"/>
      <c r="E15832" s="6"/>
      <c r="F15832" s="18"/>
      <c r="L15832" s="5"/>
    </row>
    <row r="15833" spans="4:12" x14ac:dyDescent="0.25">
      <c r="D15833" s="6"/>
      <c r="E15833" s="6"/>
      <c r="F15833" s="18"/>
      <c r="L15833" s="5"/>
    </row>
    <row r="15834" spans="4:12" x14ac:dyDescent="0.25">
      <c r="D15834" s="6"/>
      <c r="E15834" s="6"/>
      <c r="F15834" s="18"/>
      <c r="L15834" s="5"/>
    </row>
    <row r="15835" spans="4:12" x14ac:dyDescent="0.25">
      <c r="D15835" s="6"/>
      <c r="E15835" s="6"/>
      <c r="F15835" s="18"/>
      <c r="L15835" s="5"/>
    </row>
    <row r="15836" spans="4:12" x14ac:dyDescent="0.25">
      <c r="D15836" s="6"/>
      <c r="E15836" s="6"/>
      <c r="F15836" s="18"/>
      <c r="L15836" s="5"/>
    </row>
    <row r="15837" spans="4:12" x14ac:dyDescent="0.25">
      <c r="D15837" s="6"/>
      <c r="E15837" s="6"/>
      <c r="F15837" s="18"/>
      <c r="L15837" s="5"/>
    </row>
    <row r="15838" spans="4:12" x14ac:dyDescent="0.25">
      <c r="D15838" s="6"/>
      <c r="E15838" s="6"/>
      <c r="F15838" s="18"/>
      <c r="L15838" s="5"/>
    </row>
    <row r="15839" spans="4:12" x14ac:dyDescent="0.25">
      <c r="D15839" s="6"/>
      <c r="E15839" s="6"/>
      <c r="F15839" s="18"/>
      <c r="L15839" s="5"/>
    </row>
    <row r="15840" spans="4:12" x14ac:dyDescent="0.25">
      <c r="D15840" s="6"/>
      <c r="E15840" s="6"/>
      <c r="F15840" s="18"/>
      <c r="L15840" s="5"/>
    </row>
    <row r="15841" spans="4:12" x14ac:dyDescent="0.25">
      <c r="D15841" s="6"/>
      <c r="E15841" s="6"/>
      <c r="F15841" s="18"/>
      <c r="L15841" s="5"/>
    </row>
    <row r="15842" spans="4:12" x14ac:dyDescent="0.25">
      <c r="D15842" s="6"/>
      <c r="E15842" s="6"/>
      <c r="F15842" s="18"/>
      <c r="L15842" s="5"/>
    </row>
    <row r="15843" spans="4:12" x14ac:dyDescent="0.25">
      <c r="D15843" s="6"/>
      <c r="E15843" s="6"/>
      <c r="F15843" s="18"/>
      <c r="L15843" s="5"/>
    </row>
    <row r="15844" spans="4:12" x14ac:dyDescent="0.25">
      <c r="D15844" s="6"/>
      <c r="E15844" s="6"/>
      <c r="F15844" s="18"/>
      <c r="L15844" s="5"/>
    </row>
    <row r="15845" spans="4:12" x14ac:dyDescent="0.25">
      <c r="D15845" s="6"/>
      <c r="E15845" s="6"/>
      <c r="F15845" s="18"/>
      <c r="L15845" s="5"/>
    </row>
    <row r="15846" spans="4:12" x14ac:dyDescent="0.25">
      <c r="D15846" s="6"/>
      <c r="E15846" s="6"/>
      <c r="F15846" s="18"/>
      <c r="L15846" s="5"/>
    </row>
    <row r="15847" spans="4:12" x14ac:dyDescent="0.25">
      <c r="D15847" s="6"/>
      <c r="E15847" s="6"/>
      <c r="F15847" s="18"/>
      <c r="L15847" s="5"/>
    </row>
    <row r="15848" spans="4:12" x14ac:dyDescent="0.25">
      <c r="D15848" s="6"/>
      <c r="E15848" s="6"/>
      <c r="F15848" s="18"/>
      <c r="L15848" s="5"/>
    </row>
    <row r="15849" spans="4:12" x14ac:dyDescent="0.25">
      <c r="D15849" s="6"/>
      <c r="E15849" s="6"/>
      <c r="F15849" s="18"/>
      <c r="L15849" s="5"/>
    </row>
    <row r="15850" spans="4:12" x14ac:dyDescent="0.25">
      <c r="D15850" s="6"/>
      <c r="E15850" s="6"/>
      <c r="F15850" s="18"/>
      <c r="L15850" s="5"/>
    </row>
    <row r="15851" spans="4:12" x14ac:dyDescent="0.25">
      <c r="D15851" s="6"/>
      <c r="E15851" s="6"/>
      <c r="F15851" s="18"/>
      <c r="L15851" s="5"/>
    </row>
    <row r="15852" spans="4:12" x14ac:dyDescent="0.25">
      <c r="D15852" s="6"/>
      <c r="E15852" s="6"/>
      <c r="F15852" s="18"/>
      <c r="L15852" s="5"/>
    </row>
    <row r="15853" spans="4:12" x14ac:dyDescent="0.25">
      <c r="D15853" s="6"/>
      <c r="E15853" s="6"/>
      <c r="F15853" s="18"/>
      <c r="L15853" s="5"/>
    </row>
    <row r="15854" spans="4:12" x14ac:dyDescent="0.25">
      <c r="D15854" s="6"/>
      <c r="E15854" s="6"/>
      <c r="F15854" s="18"/>
      <c r="L15854" s="5"/>
    </row>
    <row r="15855" spans="4:12" x14ac:dyDescent="0.25">
      <c r="D15855" s="6"/>
      <c r="E15855" s="6"/>
      <c r="F15855" s="18"/>
      <c r="L15855" s="5"/>
    </row>
    <row r="15856" spans="4:12" x14ac:dyDescent="0.25">
      <c r="D15856" s="6"/>
      <c r="E15856" s="6"/>
      <c r="F15856" s="18"/>
      <c r="L15856" s="5"/>
    </row>
    <row r="15857" spans="4:12" x14ac:dyDescent="0.25">
      <c r="D15857" s="6"/>
      <c r="E15857" s="6"/>
      <c r="F15857" s="18"/>
      <c r="L15857" s="5"/>
    </row>
    <row r="15858" spans="4:12" x14ac:dyDescent="0.25">
      <c r="D15858" s="6"/>
      <c r="E15858" s="6"/>
      <c r="F15858" s="18"/>
      <c r="L15858" s="5"/>
    </row>
    <row r="15859" spans="4:12" x14ac:dyDescent="0.25">
      <c r="D15859" s="6"/>
      <c r="E15859" s="6"/>
      <c r="F15859" s="18"/>
      <c r="L15859" s="5"/>
    </row>
    <row r="15860" spans="4:12" x14ac:dyDescent="0.25">
      <c r="D15860" s="6"/>
      <c r="E15860" s="6"/>
      <c r="F15860" s="18"/>
      <c r="L15860" s="5"/>
    </row>
    <row r="15861" spans="4:12" x14ac:dyDescent="0.25">
      <c r="D15861" s="6"/>
      <c r="E15861" s="6"/>
      <c r="F15861" s="18"/>
      <c r="L15861" s="5"/>
    </row>
    <row r="15862" spans="4:12" x14ac:dyDescent="0.25">
      <c r="D15862" s="6"/>
      <c r="E15862" s="6"/>
      <c r="F15862" s="18"/>
      <c r="L15862" s="5"/>
    </row>
    <row r="15863" spans="4:12" x14ac:dyDescent="0.25">
      <c r="D15863" s="6"/>
      <c r="E15863" s="6"/>
      <c r="F15863" s="18"/>
      <c r="L15863" s="5"/>
    </row>
    <row r="15864" spans="4:12" x14ac:dyDescent="0.25">
      <c r="D15864" s="6"/>
      <c r="E15864" s="6"/>
      <c r="F15864" s="18"/>
      <c r="L15864" s="5"/>
    </row>
    <row r="15865" spans="4:12" x14ac:dyDescent="0.25">
      <c r="D15865" s="6"/>
      <c r="E15865" s="6"/>
      <c r="F15865" s="18"/>
      <c r="L15865" s="5"/>
    </row>
    <row r="15866" spans="4:12" x14ac:dyDescent="0.25">
      <c r="D15866" s="6"/>
      <c r="E15866" s="6"/>
      <c r="F15866" s="18"/>
      <c r="L15866" s="5"/>
    </row>
    <row r="15867" spans="4:12" x14ac:dyDescent="0.25">
      <c r="D15867" s="6"/>
      <c r="E15867" s="6"/>
      <c r="F15867" s="18"/>
      <c r="L15867" s="5"/>
    </row>
    <row r="15868" spans="4:12" x14ac:dyDescent="0.25">
      <c r="D15868" s="6"/>
      <c r="E15868" s="6"/>
      <c r="F15868" s="18"/>
      <c r="L15868" s="5"/>
    </row>
    <row r="15869" spans="4:12" x14ac:dyDescent="0.25">
      <c r="D15869" s="6"/>
      <c r="E15869" s="6"/>
      <c r="F15869" s="18"/>
      <c r="L15869" s="5"/>
    </row>
    <row r="15870" spans="4:12" x14ac:dyDescent="0.25">
      <c r="D15870" s="6"/>
      <c r="E15870" s="6"/>
      <c r="F15870" s="18"/>
      <c r="L15870" s="5"/>
    </row>
    <row r="15871" spans="4:12" x14ac:dyDescent="0.25">
      <c r="D15871" s="6"/>
      <c r="E15871" s="6"/>
      <c r="F15871" s="18"/>
      <c r="L15871" s="5"/>
    </row>
    <row r="15872" spans="4:12" x14ac:dyDescent="0.25">
      <c r="D15872" s="6"/>
      <c r="E15872" s="6"/>
      <c r="F15872" s="18"/>
      <c r="L15872" s="5"/>
    </row>
    <row r="15873" spans="4:12" x14ac:dyDescent="0.25">
      <c r="D15873" s="6"/>
      <c r="E15873" s="6"/>
      <c r="F15873" s="18"/>
      <c r="L15873" s="5"/>
    </row>
    <row r="15874" spans="4:12" x14ac:dyDescent="0.25">
      <c r="D15874" s="6"/>
      <c r="E15874" s="6"/>
      <c r="F15874" s="18"/>
      <c r="L15874" s="5"/>
    </row>
    <row r="15875" spans="4:12" x14ac:dyDescent="0.25">
      <c r="D15875" s="6"/>
      <c r="E15875" s="6"/>
      <c r="F15875" s="18"/>
      <c r="L15875" s="5"/>
    </row>
    <row r="15876" spans="4:12" x14ac:dyDescent="0.25">
      <c r="D15876" s="6"/>
      <c r="E15876" s="6"/>
      <c r="F15876" s="18"/>
      <c r="L15876" s="5"/>
    </row>
    <row r="15877" spans="4:12" x14ac:dyDescent="0.25">
      <c r="D15877" s="6"/>
      <c r="E15877" s="6"/>
      <c r="F15877" s="18"/>
      <c r="L15877" s="5"/>
    </row>
    <row r="15878" spans="4:12" x14ac:dyDescent="0.25">
      <c r="D15878" s="6"/>
      <c r="E15878" s="6"/>
      <c r="F15878" s="18"/>
      <c r="L15878" s="5"/>
    </row>
    <row r="15879" spans="4:12" x14ac:dyDescent="0.25">
      <c r="D15879" s="6"/>
      <c r="E15879" s="6"/>
      <c r="F15879" s="18"/>
      <c r="L15879" s="5"/>
    </row>
    <row r="15880" spans="4:12" x14ac:dyDescent="0.25">
      <c r="D15880" s="6"/>
      <c r="E15880" s="6"/>
      <c r="F15880" s="18"/>
      <c r="L15880" s="5"/>
    </row>
    <row r="15881" spans="4:12" x14ac:dyDescent="0.25">
      <c r="D15881" s="6"/>
      <c r="E15881" s="6"/>
      <c r="F15881" s="18"/>
      <c r="L15881" s="5"/>
    </row>
    <row r="15882" spans="4:12" x14ac:dyDescent="0.25">
      <c r="D15882" s="6"/>
      <c r="E15882" s="6"/>
      <c r="F15882" s="18"/>
      <c r="L15882" s="5"/>
    </row>
    <row r="15883" spans="4:12" x14ac:dyDescent="0.25">
      <c r="D15883" s="6"/>
      <c r="E15883" s="6"/>
      <c r="F15883" s="18"/>
      <c r="L15883" s="5"/>
    </row>
    <row r="15884" spans="4:12" x14ac:dyDescent="0.25">
      <c r="D15884" s="6"/>
      <c r="E15884" s="6"/>
      <c r="F15884" s="18"/>
      <c r="L15884" s="5"/>
    </row>
    <row r="15885" spans="4:12" x14ac:dyDescent="0.25">
      <c r="D15885" s="6"/>
      <c r="E15885" s="6"/>
      <c r="F15885" s="18"/>
      <c r="L15885" s="5"/>
    </row>
    <row r="15886" spans="4:12" x14ac:dyDescent="0.25">
      <c r="D15886" s="6"/>
      <c r="E15886" s="6"/>
      <c r="F15886" s="18"/>
      <c r="L15886" s="5"/>
    </row>
    <row r="15887" spans="4:12" x14ac:dyDescent="0.25">
      <c r="D15887" s="6"/>
      <c r="E15887" s="6"/>
      <c r="F15887" s="18"/>
      <c r="L15887" s="5"/>
    </row>
    <row r="15888" spans="4:12" x14ac:dyDescent="0.25">
      <c r="D15888" s="6"/>
      <c r="E15888" s="6"/>
      <c r="F15888" s="18"/>
      <c r="L15888" s="5"/>
    </row>
    <row r="15889" spans="4:12" x14ac:dyDescent="0.25">
      <c r="D15889" s="6"/>
      <c r="E15889" s="6"/>
      <c r="F15889" s="18"/>
      <c r="L15889" s="5"/>
    </row>
    <row r="15890" spans="4:12" x14ac:dyDescent="0.25">
      <c r="D15890" s="6"/>
      <c r="E15890" s="6"/>
      <c r="F15890" s="18"/>
      <c r="L15890" s="5"/>
    </row>
    <row r="15891" spans="4:12" x14ac:dyDescent="0.25">
      <c r="D15891" s="6"/>
      <c r="E15891" s="6"/>
      <c r="F15891" s="18"/>
      <c r="L15891" s="5"/>
    </row>
    <row r="15892" spans="4:12" x14ac:dyDescent="0.25">
      <c r="D15892" s="6"/>
      <c r="E15892" s="6"/>
      <c r="F15892" s="18"/>
      <c r="L15892" s="5"/>
    </row>
    <row r="15893" spans="4:12" x14ac:dyDescent="0.25">
      <c r="D15893" s="6"/>
      <c r="E15893" s="6"/>
      <c r="F15893" s="18"/>
      <c r="L15893" s="5"/>
    </row>
    <row r="15894" spans="4:12" x14ac:dyDescent="0.25">
      <c r="D15894" s="6"/>
      <c r="E15894" s="6"/>
      <c r="F15894" s="18"/>
      <c r="L15894" s="5"/>
    </row>
    <row r="15895" spans="4:12" x14ac:dyDescent="0.25">
      <c r="D15895" s="6"/>
      <c r="E15895" s="6"/>
      <c r="F15895" s="18"/>
      <c r="L15895" s="5"/>
    </row>
    <row r="15896" spans="4:12" x14ac:dyDescent="0.25">
      <c r="D15896" s="6"/>
      <c r="E15896" s="6"/>
      <c r="F15896" s="18"/>
      <c r="L15896" s="5"/>
    </row>
    <row r="15897" spans="4:12" x14ac:dyDescent="0.25">
      <c r="D15897" s="6"/>
      <c r="E15897" s="6"/>
      <c r="F15897" s="18"/>
      <c r="L15897" s="5"/>
    </row>
    <row r="15898" spans="4:12" x14ac:dyDescent="0.25">
      <c r="D15898" s="6"/>
      <c r="E15898" s="6"/>
      <c r="F15898" s="18"/>
      <c r="L15898" s="5"/>
    </row>
    <row r="15899" spans="4:12" x14ac:dyDescent="0.25">
      <c r="D15899" s="6"/>
      <c r="E15899" s="6"/>
      <c r="F15899" s="18"/>
      <c r="L15899" s="5"/>
    </row>
    <row r="15900" spans="4:12" x14ac:dyDescent="0.25">
      <c r="D15900" s="6"/>
      <c r="E15900" s="6"/>
      <c r="F15900" s="18"/>
      <c r="L15900" s="5"/>
    </row>
    <row r="15901" spans="4:12" x14ac:dyDescent="0.25">
      <c r="D15901" s="6"/>
      <c r="E15901" s="6"/>
      <c r="F15901" s="18"/>
      <c r="L15901" s="5"/>
    </row>
    <row r="15902" spans="4:12" x14ac:dyDescent="0.25">
      <c r="D15902" s="6"/>
      <c r="E15902" s="6"/>
      <c r="F15902" s="18"/>
      <c r="L15902" s="5"/>
    </row>
    <row r="15903" spans="4:12" x14ac:dyDescent="0.25">
      <c r="D15903" s="6"/>
      <c r="E15903" s="6"/>
      <c r="F15903" s="18"/>
      <c r="L15903" s="5"/>
    </row>
    <row r="15904" spans="4:12" x14ac:dyDescent="0.25">
      <c r="D15904" s="6"/>
      <c r="E15904" s="6"/>
      <c r="F15904" s="18"/>
      <c r="L15904" s="5"/>
    </row>
    <row r="15905" spans="4:12" x14ac:dyDescent="0.25">
      <c r="D15905" s="6"/>
      <c r="E15905" s="6"/>
      <c r="F15905" s="18"/>
      <c r="L15905" s="5"/>
    </row>
    <row r="15906" spans="4:12" x14ac:dyDescent="0.25">
      <c r="D15906" s="6"/>
      <c r="E15906" s="6"/>
      <c r="F15906" s="18"/>
      <c r="L15906" s="5"/>
    </row>
    <row r="15907" spans="4:12" x14ac:dyDescent="0.25">
      <c r="D15907" s="6"/>
      <c r="E15907" s="6"/>
      <c r="F15907" s="18"/>
      <c r="L15907" s="5"/>
    </row>
    <row r="15908" spans="4:12" x14ac:dyDescent="0.25">
      <c r="D15908" s="6"/>
      <c r="E15908" s="6"/>
      <c r="F15908" s="18"/>
      <c r="L15908" s="5"/>
    </row>
    <row r="15909" spans="4:12" x14ac:dyDescent="0.25">
      <c r="D15909" s="6"/>
      <c r="E15909" s="6"/>
      <c r="F15909" s="18"/>
      <c r="L15909" s="5"/>
    </row>
    <row r="15910" spans="4:12" x14ac:dyDescent="0.25">
      <c r="D15910" s="6"/>
      <c r="E15910" s="6"/>
      <c r="F15910" s="18"/>
      <c r="L15910" s="5"/>
    </row>
    <row r="15911" spans="4:12" x14ac:dyDescent="0.25">
      <c r="D15911" s="6"/>
      <c r="E15911" s="6"/>
      <c r="F15911" s="18"/>
      <c r="L15911" s="5"/>
    </row>
    <row r="15912" spans="4:12" x14ac:dyDescent="0.25">
      <c r="D15912" s="6"/>
      <c r="E15912" s="6"/>
      <c r="F15912" s="18"/>
      <c r="L15912" s="5"/>
    </row>
    <row r="15913" spans="4:12" x14ac:dyDescent="0.25">
      <c r="D15913" s="6"/>
      <c r="E15913" s="6"/>
      <c r="F15913" s="18"/>
      <c r="L15913" s="5"/>
    </row>
    <row r="15914" spans="4:12" x14ac:dyDescent="0.25">
      <c r="D15914" s="6"/>
      <c r="E15914" s="6"/>
      <c r="F15914" s="18"/>
      <c r="L15914" s="5"/>
    </row>
    <row r="15915" spans="4:12" x14ac:dyDescent="0.25">
      <c r="D15915" s="6"/>
      <c r="E15915" s="6"/>
      <c r="F15915" s="18"/>
      <c r="L15915" s="5"/>
    </row>
    <row r="15916" spans="4:12" x14ac:dyDescent="0.25">
      <c r="D15916" s="6"/>
      <c r="E15916" s="6"/>
      <c r="F15916" s="18"/>
      <c r="L15916" s="5"/>
    </row>
    <row r="15917" spans="4:12" x14ac:dyDescent="0.25">
      <c r="D15917" s="6"/>
      <c r="E15917" s="6"/>
      <c r="F15917" s="18"/>
      <c r="L15917" s="5"/>
    </row>
    <row r="15918" spans="4:12" x14ac:dyDescent="0.25">
      <c r="D15918" s="6"/>
      <c r="E15918" s="6"/>
      <c r="F15918" s="18"/>
      <c r="L15918" s="5"/>
    </row>
    <row r="15919" spans="4:12" x14ac:dyDescent="0.25">
      <c r="D15919" s="6"/>
      <c r="E15919" s="6"/>
      <c r="F15919" s="18"/>
      <c r="L15919" s="5"/>
    </row>
    <row r="15920" spans="4:12" x14ac:dyDescent="0.25">
      <c r="D15920" s="6"/>
      <c r="E15920" s="6"/>
      <c r="F15920" s="18"/>
      <c r="L15920" s="5"/>
    </row>
    <row r="15921" spans="4:12" x14ac:dyDescent="0.25">
      <c r="D15921" s="6"/>
      <c r="E15921" s="6"/>
      <c r="F15921" s="18"/>
      <c r="L15921" s="5"/>
    </row>
    <row r="15922" spans="4:12" x14ac:dyDescent="0.25">
      <c r="D15922" s="6"/>
      <c r="E15922" s="6"/>
      <c r="F15922" s="18"/>
      <c r="L15922" s="5"/>
    </row>
    <row r="15923" spans="4:12" x14ac:dyDescent="0.25">
      <c r="D15923" s="6"/>
      <c r="E15923" s="6"/>
      <c r="F15923" s="18"/>
      <c r="L15923" s="5"/>
    </row>
    <row r="15924" spans="4:12" x14ac:dyDescent="0.25">
      <c r="D15924" s="6"/>
      <c r="E15924" s="6"/>
      <c r="F15924" s="18"/>
      <c r="L15924" s="5"/>
    </row>
    <row r="15925" spans="4:12" x14ac:dyDescent="0.25">
      <c r="D15925" s="6"/>
      <c r="E15925" s="6"/>
      <c r="F15925" s="18"/>
      <c r="L15925" s="5"/>
    </row>
    <row r="15926" spans="4:12" x14ac:dyDescent="0.25">
      <c r="D15926" s="6"/>
      <c r="E15926" s="6"/>
      <c r="F15926" s="18"/>
      <c r="L15926" s="5"/>
    </row>
    <row r="15927" spans="4:12" x14ac:dyDescent="0.25">
      <c r="D15927" s="6"/>
      <c r="E15927" s="6"/>
      <c r="F15927" s="18"/>
      <c r="L15927" s="5"/>
    </row>
    <row r="15928" spans="4:12" x14ac:dyDescent="0.25">
      <c r="D15928" s="6"/>
      <c r="E15928" s="6"/>
      <c r="F15928" s="18"/>
      <c r="L15928" s="5"/>
    </row>
    <row r="15929" spans="4:12" x14ac:dyDescent="0.25">
      <c r="D15929" s="6"/>
      <c r="E15929" s="6"/>
      <c r="F15929" s="18"/>
      <c r="L15929" s="5"/>
    </row>
    <row r="15930" spans="4:12" x14ac:dyDescent="0.25">
      <c r="D15930" s="6"/>
      <c r="E15930" s="6"/>
      <c r="F15930" s="18"/>
      <c r="L15930" s="5"/>
    </row>
    <row r="15931" spans="4:12" x14ac:dyDescent="0.25">
      <c r="D15931" s="6"/>
      <c r="E15931" s="6"/>
      <c r="F15931" s="18"/>
      <c r="L15931" s="5"/>
    </row>
    <row r="15932" spans="4:12" x14ac:dyDescent="0.25">
      <c r="D15932" s="6"/>
      <c r="E15932" s="6"/>
      <c r="F15932" s="18"/>
      <c r="L15932" s="5"/>
    </row>
    <row r="15933" spans="4:12" x14ac:dyDescent="0.25">
      <c r="D15933" s="6"/>
      <c r="E15933" s="6"/>
      <c r="F15933" s="18"/>
      <c r="L15933" s="5"/>
    </row>
    <row r="15934" spans="4:12" x14ac:dyDescent="0.25">
      <c r="D15934" s="6"/>
      <c r="E15934" s="6"/>
      <c r="F15934" s="18"/>
      <c r="L15934" s="5"/>
    </row>
    <row r="15935" spans="4:12" x14ac:dyDescent="0.25">
      <c r="D15935" s="6"/>
      <c r="E15935" s="6"/>
      <c r="F15935" s="18"/>
      <c r="L15935" s="5"/>
    </row>
    <row r="15936" spans="4:12" x14ac:dyDescent="0.25">
      <c r="D15936" s="6"/>
      <c r="E15936" s="6"/>
      <c r="F15936" s="18"/>
      <c r="L15936" s="5"/>
    </row>
    <row r="15937" spans="4:12" x14ac:dyDescent="0.25">
      <c r="D15937" s="6"/>
      <c r="E15937" s="6"/>
      <c r="F15937" s="18"/>
      <c r="L15937" s="5"/>
    </row>
    <row r="15938" spans="4:12" x14ac:dyDescent="0.25">
      <c r="D15938" s="6"/>
      <c r="E15938" s="6"/>
      <c r="F15938" s="18"/>
      <c r="L15938" s="5"/>
    </row>
    <row r="15939" spans="4:12" x14ac:dyDescent="0.25">
      <c r="D15939" s="6"/>
      <c r="E15939" s="6"/>
      <c r="F15939" s="18"/>
      <c r="L15939" s="5"/>
    </row>
    <row r="15940" spans="4:12" x14ac:dyDescent="0.25">
      <c r="D15940" s="6"/>
      <c r="E15940" s="6"/>
      <c r="F15940" s="18"/>
      <c r="L15940" s="5"/>
    </row>
    <row r="15941" spans="4:12" x14ac:dyDescent="0.25">
      <c r="D15941" s="6"/>
      <c r="E15941" s="6"/>
      <c r="F15941" s="18"/>
      <c r="L15941" s="5"/>
    </row>
    <row r="15942" spans="4:12" x14ac:dyDescent="0.25">
      <c r="D15942" s="6"/>
      <c r="E15942" s="6"/>
      <c r="F15942" s="18"/>
      <c r="L15942" s="5"/>
    </row>
    <row r="15943" spans="4:12" x14ac:dyDescent="0.25">
      <c r="D15943" s="6"/>
      <c r="E15943" s="6"/>
      <c r="F15943" s="18"/>
      <c r="L15943" s="5"/>
    </row>
    <row r="15944" spans="4:12" x14ac:dyDescent="0.25">
      <c r="D15944" s="6"/>
      <c r="E15944" s="6"/>
      <c r="F15944" s="18"/>
      <c r="L15944" s="5"/>
    </row>
    <row r="15945" spans="4:12" x14ac:dyDescent="0.25">
      <c r="D15945" s="6"/>
      <c r="E15945" s="6"/>
      <c r="F15945" s="18"/>
      <c r="L15945" s="5"/>
    </row>
    <row r="15946" spans="4:12" x14ac:dyDescent="0.25">
      <c r="D15946" s="6"/>
      <c r="E15946" s="6"/>
      <c r="F15946" s="18"/>
      <c r="L15946" s="5"/>
    </row>
    <row r="15947" spans="4:12" x14ac:dyDescent="0.25">
      <c r="D15947" s="6"/>
      <c r="E15947" s="6"/>
      <c r="F15947" s="18"/>
      <c r="L15947" s="5"/>
    </row>
    <row r="15948" spans="4:12" x14ac:dyDescent="0.25">
      <c r="D15948" s="6"/>
      <c r="E15948" s="6"/>
      <c r="F15948" s="18"/>
      <c r="L15948" s="5"/>
    </row>
    <row r="15949" spans="4:12" x14ac:dyDescent="0.25">
      <c r="D15949" s="6"/>
      <c r="E15949" s="6"/>
      <c r="F15949" s="18"/>
      <c r="L15949" s="5"/>
    </row>
    <row r="15950" spans="4:12" x14ac:dyDescent="0.25">
      <c r="D15950" s="6"/>
      <c r="E15950" s="6"/>
      <c r="F15950" s="18"/>
      <c r="L15950" s="5"/>
    </row>
    <row r="15951" spans="4:12" x14ac:dyDescent="0.25">
      <c r="D15951" s="6"/>
      <c r="E15951" s="6"/>
      <c r="F15951" s="18"/>
      <c r="L15951" s="5"/>
    </row>
    <row r="15952" spans="4:12" x14ac:dyDescent="0.25">
      <c r="D15952" s="6"/>
      <c r="E15952" s="6"/>
      <c r="F15952" s="18"/>
      <c r="L15952" s="5"/>
    </row>
    <row r="15953" spans="4:12" x14ac:dyDescent="0.25">
      <c r="D15953" s="6"/>
      <c r="E15953" s="6"/>
      <c r="F15953" s="18"/>
      <c r="L15953" s="5"/>
    </row>
    <row r="15954" spans="4:12" x14ac:dyDescent="0.25">
      <c r="D15954" s="6"/>
      <c r="E15954" s="6"/>
      <c r="F15954" s="18"/>
      <c r="L15954" s="5"/>
    </row>
    <row r="15955" spans="4:12" x14ac:dyDescent="0.25">
      <c r="D15955" s="6"/>
      <c r="E15955" s="6"/>
      <c r="F15955" s="18"/>
      <c r="L15955" s="5"/>
    </row>
    <row r="15956" spans="4:12" x14ac:dyDescent="0.25">
      <c r="D15956" s="6"/>
      <c r="E15956" s="6"/>
      <c r="F15956" s="18"/>
      <c r="L15956" s="5"/>
    </row>
    <row r="15957" spans="4:12" x14ac:dyDescent="0.25">
      <c r="D15957" s="6"/>
      <c r="E15957" s="6"/>
      <c r="F15957" s="18"/>
      <c r="L15957" s="5"/>
    </row>
    <row r="15958" spans="4:12" x14ac:dyDescent="0.25">
      <c r="D15958" s="6"/>
      <c r="E15958" s="6"/>
      <c r="F15958" s="18"/>
      <c r="L15958" s="5"/>
    </row>
    <row r="15959" spans="4:12" x14ac:dyDescent="0.25">
      <c r="D15959" s="6"/>
      <c r="E15959" s="6"/>
      <c r="F15959" s="18"/>
      <c r="L15959" s="5"/>
    </row>
    <row r="15960" spans="4:12" x14ac:dyDescent="0.25">
      <c r="D15960" s="6"/>
      <c r="E15960" s="6"/>
      <c r="F15960" s="18"/>
      <c r="L15960" s="5"/>
    </row>
    <row r="15961" spans="4:12" x14ac:dyDescent="0.25">
      <c r="D15961" s="6"/>
      <c r="E15961" s="6"/>
      <c r="F15961" s="18"/>
      <c r="L15961" s="5"/>
    </row>
    <row r="15962" spans="4:12" x14ac:dyDescent="0.25">
      <c r="D15962" s="6"/>
      <c r="E15962" s="6"/>
      <c r="F15962" s="18"/>
      <c r="L15962" s="5"/>
    </row>
    <row r="15963" spans="4:12" x14ac:dyDescent="0.25">
      <c r="D15963" s="6"/>
      <c r="E15963" s="6"/>
      <c r="F15963" s="18"/>
      <c r="L15963" s="5"/>
    </row>
    <row r="15964" spans="4:12" x14ac:dyDescent="0.25">
      <c r="D15964" s="6"/>
      <c r="E15964" s="6"/>
      <c r="F15964" s="18"/>
      <c r="L15964" s="5"/>
    </row>
    <row r="15965" spans="4:12" x14ac:dyDescent="0.25">
      <c r="D15965" s="6"/>
      <c r="E15965" s="6"/>
      <c r="F15965" s="18"/>
      <c r="L15965" s="5"/>
    </row>
    <row r="15966" spans="4:12" x14ac:dyDescent="0.25">
      <c r="D15966" s="6"/>
      <c r="E15966" s="6"/>
      <c r="F15966" s="18"/>
      <c r="L15966" s="5"/>
    </row>
    <row r="15967" spans="4:12" x14ac:dyDescent="0.25">
      <c r="D15967" s="6"/>
      <c r="E15967" s="6"/>
      <c r="F15967" s="18"/>
      <c r="L15967" s="5"/>
    </row>
    <row r="15968" spans="4:12" x14ac:dyDescent="0.25">
      <c r="D15968" s="6"/>
      <c r="E15968" s="6"/>
      <c r="F15968" s="18"/>
      <c r="L15968" s="5"/>
    </row>
    <row r="15969" spans="4:12" x14ac:dyDescent="0.25">
      <c r="D15969" s="6"/>
      <c r="E15969" s="6"/>
      <c r="F15969" s="18"/>
      <c r="L15969" s="5"/>
    </row>
    <row r="15970" spans="4:12" x14ac:dyDescent="0.25">
      <c r="D15970" s="6"/>
      <c r="E15970" s="6"/>
      <c r="F15970" s="18"/>
      <c r="L15970" s="5"/>
    </row>
    <row r="15971" spans="4:12" x14ac:dyDescent="0.25">
      <c r="D15971" s="6"/>
      <c r="E15971" s="6"/>
      <c r="F15971" s="18"/>
      <c r="L15971" s="5"/>
    </row>
    <row r="15972" spans="4:12" x14ac:dyDescent="0.25">
      <c r="D15972" s="6"/>
      <c r="E15972" s="6"/>
      <c r="F15972" s="18"/>
      <c r="L15972" s="5"/>
    </row>
    <row r="15973" spans="4:12" x14ac:dyDescent="0.25">
      <c r="D15973" s="6"/>
      <c r="E15973" s="6"/>
      <c r="F15973" s="18"/>
      <c r="L15973" s="5"/>
    </row>
    <row r="15974" spans="4:12" x14ac:dyDescent="0.25">
      <c r="D15974" s="6"/>
      <c r="E15974" s="6"/>
      <c r="F15974" s="18"/>
      <c r="L15974" s="5"/>
    </row>
    <row r="15975" spans="4:12" x14ac:dyDescent="0.25">
      <c r="D15975" s="6"/>
      <c r="E15975" s="6"/>
      <c r="F15975" s="18"/>
      <c r="L15975" s="5"/>
    </row>
    <row r="15976" spans="4:12" x14ac:dyDescent="0.25">
      <c r="D15976" s="6"/>
      <c r="E15976" s="6"/>
      <c r="F15976" s="18"/>
      <c r="L15976" s="5"/>
    </row>
    <row r="15977" spans="4:12" x14ac:dyDescent="0.25">
      <c r="D15977" s="6"/>
      <c r="E15977" s="6"/>
      <c r="F15977" s="18"/>
      <c r="L15977" s="5"/>
    </row>
    <row r="15978" spans="4:12" x14ac:dyDescent="0.25">
      <c r="D15978" s="6"/>
      <c r="E15978" s="6"/>
      <c r="F15978" s="18"/>
      <c r="L15978" s="5"/>
    </row>
    <row r="15979" spans="4:12" x14ac:dyDescent="0.25">
      <c r="D15979" s="6"/>
      <c r="E15979" s="6"/>
      <c r="F15979" s="18"/>
      <c r="L15979" s="5"/>
    </row>
    <row r="15980" spans="4:12" x14ac:dyDescent="0.25">
      <c r="D15980" s="6"/>
      <c r="E15980" s="6"/>
      <c r="F15980" s="18"/>
      <c r="L15980" s="5"/>
    </row>
    <row r="15981" spans="4:12" x14ac:dyDescent="0.25">
      <c r="D15981" s="6"/>
      <c r="E15981" s="6"/>
      <c r="F15981" s="18"/>
      <c r="L15981" s="5"/>
    </row>
    <row r="15982" spans="4:12" x14ac:dyDescent="0.25">
      <c r="D15982" s="6"/>
      <c r="E15982" s="6"/>
      <c r="F15982" s="18"/>
      <c r="L15982" s="5"/>
    </row>
    <row r="15983" spans="4:12" x14ac:dyDescent="0.25">
      <c r="D15983" s="6"/>
      <c r="E15983" s="6"/>
      <c r="F15983" s="18"/>
      <c r="L15983" s="5"/>
    </row>
    <row r="15984" spans="4:12" x14ac:dyDescent="0.25">
      <c r="D15984" s="6"/>
      <c r="E15984" s="6"/>
      <c r="F15984" s="18"/>
      <c r="L15984" s="5"/>
    </row>
    <row r="15985" spans="4:12" x14ac:dyDescent="0.25">
      <c r="D15985" s="6"/>
      <c r="E15985" s="6"/>
      <c r="F15985" s="18"/>
      <c r="L15985" s="5"/>
    </row>
    <row r="15986" spans="4:12" x14ac:dyDescent="0.25">
      <c r="D15986" s="6"/>
      <c r="E15986" s="6"/>
      <c r="F15986" s="18"/>
      <c r="L15986" s="5"/>
    </row>
    <row r="15987" spans="4:12" x14ac:dyDescent="0.25">
      <c r="D15987" s="6"/>
      <c r="E15987" s="6"/>
      <c r="F15987" s="18"/>
      <c r="L15987" s="5"/>
    </row>
    <row r="15988" spans="4:12" x14ac:dyDescent="0.25">
      <c r="D15988" s="6"/>
      <c r="E15988" s="6"/>
      <c r="F15988" s="18"/>
      <c r="L15988" s="5"/>
    </row>
    <row r="15989" spans="4:12" x14ac:dyDescent="0.25">
      <c r="D15989" s="6"/>
      <c r="E15989" s="6"/>
      <c r="F15989" s="18"/>
      <c r="L15989" s="5"/>
    </row>
    <row r="15990" spans="4:12" x14ac:dyDescent="0.25">
      <c r="D15990" s="6"/>
      <c r="E15990" s="6"/>
      <c r="F15990" s="18"/>
      <c r="L15990" s="5"/>
    </row>
    <row r="15991" spans="4:12" x14ac:dyDescent="0.25">
      <c r="D15991" s="6"/>
      <c r="E15991" s="6"/>
      <c r="F15991" s="18"/>
      <c r="L15991" s="5"/>
    </row>
    <row r="15992" spans="4:12" x14ac:dyDescent="0.25">
      <c r="D15992" s="6"/>
      <c r="E15992" s="6"/>
      <c r="F15992" s="18"/>
      <c r="L15992" s="5"/>
    </row>
    <row r="15993" spans="4:12" x14ac:dyDescent="0.25">
      <c r="D15993" s="6"/>
      <c r="E15993" s="6"/>
      <c r="F15993" s="18"/>
      <c r="L15993" s="5"/>
    </row>
    <row r="15994" spans="4:12" x14ac:dyDescent="0.25">
      <c r="D15994" s="6"/>
      <c r="E15994" s="6"/>
      <c r="F15994" s="18"/>
      <c r="L15994" s="5"/>
    </row>
    <row r="15995" spans="4:12" x14ac:dyDescent="0.25">
      <c r="D15995" s="6"/>
      <c r="E15995" s="6"/>
      <c r="F15995" s="18"/>
      <c r="L15995" s="5"/>
    </row>
    <row r="15996" spans="4:12" x14ac:dyDescent="0.25">
      <c r="D15996" s="6"/>
      <c r="E15996" s="6"/>
      <c r="F15996" s="18"/>
      <c r="L15996" s="5"/>
    </row>
    <row r="15997" spans="4:12" x14ac:dyDescent="0.25">
      <c r="D15997" s="6"/>
      <c r="E15997" s="6"/>
      <c r="F15997" s="18"/>
      <c r="L15997" s="5"/>
    </row>
    <row r="15998" spans="4:12" x14ac:dyDescent="0.25">
      <c r="D15998" s="6"/>
      <c r="E15998" s="6"/>
      <c r="F15998" s="18"/>
      <c r="L15998" s="5"/>
    </row>
    <row r="15999" spans="4:12" x14ac:dyDescent="0.25">
      <c r="D15999" s="6"/>
      <c r="E15999" s="6"/>
      <c r="F15999" s="18"/>
      <c r="L15999" s="5"/>
    </row>
    <row r="16000" spans="4:12" x14ac:dyDescent="0.25">
      <c r="D16000" s="6"/>
      <c r="E16000" s="6"/>
      <c r="F16000" s="18"/>
      <c r="L16000" s="5"/>
    </row>
    <row r="16001" spans="4:12" x14ac:dyDescent="0.25">
      <c r="D16001" s="6"/>
      <c r="E16001" s="6"/>
      <c r="F16001" s="18"/>
      <c r="L16001" s="5"/>
    </row>
    <row r="16002" spans="4:12" x14ac:dyDescent="0.25">
      <c r="D16002" s="6"/>
      <c r="E16002" s="6"/>
      <c r="F16002" s="18"/>
      <c r="L16002" s="5"/>
    </row>
    <row r="16003" spans="4:12" x14ac:dyDescent="0.25">
      <c r="D16003" s="6"/>
      <c r="E16003" s="6"/>
      <c r="F16003" s="18"/>
      <c r="L16003" s="5"/>
    </row>
    <row r="16004" spans="4:12" x14ac:dyDescent="0.25">
      <c r="D16004" s="6"/>
      <c r="E16004" s="6"/>
      <c r="F16004" s="18"/>
      <c r="L16004" s="5"/>
    </row>
    <row r="16005" spans="4:12" x14ac:dyDescent="0.25">
      <c r="D16005" s="6"/>
      <c r="E16005" s="6"/>
      <c r="F16005" s="18"/>
      <c r="L16005" s="5"/>
    </row>
    <row r="16006" spans="4:12" x14ac:dyDescent="0.25">
      <c r="D16006" s="6"/>
      <c r="E16006" s="6"/>
      <c r="F16006" s="18"/>
      <c r="L16006" s="5"/>
    </row>
    <row r="16007" spans="4:12" x14ac:dyDescent="0.25">
      <c r="D16007" s="6"/>
      <c r="E16007" s="6"/>
      <c r="F16007" s="18"/>
      <c r="L16007" s="5"/>
    </row>
    <row r="16008" spans="4:12" x14ac:dyDescent="0.25">
      <c r="D16008" s="6"/>
      <c r="E16008" s="6"/>
      <c r="F16008" s="18"/>
      <c r="L16008" s="5"/>
    </row>
    <row r="16009" spans="4:12" x14ac:dyDescent="0.25">
      <c r="D16009" s="6"/>
      <c r="E16009" s="6"/>
      <c r="F16009" s="18"/>
      <c r="L16009" s="5"/>
    </row>
    <row r="16010" spans="4:12" x14ac:dyDescent="0.25">
      <c r="D16010" s="6"/>
      <c r="E16010" s="6"/>
      <c r="F16010" s="18"/>
      <c r="L16010" s="5"/>
    </row>
    <row r="16011" spans="4:12" x14ac:dyDescent="0.25">
      <c r="D16011" s="6"/>
      <c r="E16011" s="6"/>
      <c r="F16011" s="18"/>
      <c r="L16011" s="5"/>
    </row>
    <row r="16012" spans="4:12" x14ac:dyDescent="0.25">
      <c r="D16012" s="6"/>
      <c r="E16012" s="6"/>
      <c r="F16012" s="18"/>
      <c r="L16012" s="5"/>
    </row>
    <row r="16013" spans="4:12" x14ac:dyDescent="0.25">
      <c r="D16013" s="6"/>
      <c r="E16013" s="6"/>
      <c r="F16013" s="18"/>
      <c r="L16013" s="5"/>
    </row>
    <row r="16014" spans="4:12" x14ac:dyDescent="0.25">
      <c r="D16014" s="6"/>
      <c r="E16014" s="6"/>
      <c r="F16014" s="18"/>
      <c r="L16014" s="5"/>
    </row>
    <row r="16015" spans="4:12" x14ac:dyDescent="0.25">
      <c r="D16015" s="6"/>
      <c r="E16015" s="6"/>
      <c r="F16015" s="18"/>
      <c r="L16015" s="5"/>
    </row>
    <row r="16016" spans="4:12" x14ac:dyDescent="0.25">
      <c r="D16016" s="6"/>
      <c r="E16016" s="6"/>
      <c r="F16016" s="18"/>
      <c r="L16016" s="5"/>
    </row>
    <row r="16017" spans="4:12" x14ac:dyDescent="0.25">
      <c r="D16017" s="6"/>
      <c r="E16017" s="6"/>
      <c r="F16017" s="18"/>
      <c r="L16017" s="5"/>
    </row>
    <row r="16018" spans="4:12" x14ac:dyDescent="0.25">
      <c r="D16018" s="6"/>
      <c r="E16018" s="6"/>
      <c r="F16018" s="18"/>
      <c r="L16018" s="5"/>
    </row>
    <row r="16019" spans="4:12" x14ac:dyDescent="0.25">
      <c r="D16019" s="6"/>
      <c r="E16019" s="6"/>
      <c r="F16019" s="18"/>
      <c r="L16019" s="5"/>
    </row>
    <row r="16020" spans="4:12" x14ac:dyDescent="0.25">
      <c r="D16020" s="6"/>
      <c r="E16020" s="6"/>
      <c r="F16020" s="18"/>
      <c r="L16020" s="5"/>
    </row>
    <row r="16021" spans="4:12" x14ac:dyDescent="0.25">
      <c r="D16021" s="6"/>
      <c r="E16021" s="6"/>
      <c r="F16021" s="18"/>
      <c r="L16021" s="5"/>
    </row>
    <row r="16022" spans="4:12" x14ac:dyDescent="0.25">
      <c r="D16022" s="6"/>
      <c r="E16022" s="6"/>
      <c r="F16022" s="18"/>
      <c r="L16022" s="5"/>
    </row>
    <row r="16023" spans="4:12" x14ac:dyDescent="0.25">
      <c r="D16023" s="6"/>
      <c r="E16023" s="6"/>
      <c r="F16023" s="18"/>
      <c r="L16023" s="5"/>
    </row>
    <row r="16024" spans="4:12" x14ac:dyDescent="0.25">
      <c r="D16024" s="6"/>
      <c r="E16024" s="6"/>
      <c r="F16024" s="18"/>
      <c r="L16024" s="5"/>
    </row>
    <row r="16025" spans="4:12" x14ac:dyDescent="0.25">
      <c r="D16025" s="6"/>
      <c r="E16025" s="6"/>
      <c r="F16025" s="18"/>
      <c r="L16025" s="5"/>
    </row>
    <row r="16026" spans="4:12" x14ac:dyDescent="0.25">
      <c r="D16026" s="6"/>
      <c r="E16026" s="6"/>
      <c r="F16026" s="18"/>
      <c r="L16026" s="5"/>
    </row>
    <row r="16027" spans="4:12" x14ac:dyDescent="0.25">
      <c r="D16027" s="6"/>
      <c r="E16027" s="6"/>
      <c r="F16027" s="18"/>
      <c r="L16027" s="5"/>
    </row>
    <row r="16028" spans="4:12" x14ac:dyDescent="0.25">
      <c r="D16028" s="6"/>
      <c r="E16028" s="6"/>
      <c r="F16028" s="18"/>
      <c r="L16028" s="5"/>
    </row>
    <row r="16029" spans="4:12" x14ac:dyDescent="0.25">
      <c r="D16029" s="6"/>
      <c r="E16029" s="6"/>
      <c r="F16029" s="18"/>
      <c r="L16029" s="5"/>
    </row>
    <row r="16030" spans="4:12" x14ac:dyDescent="0.25">
      <c r="D16030" s="6"/>
      <c r="E16030" s="6"/>
      <c r="F16030" s="18"/>
      <c r="L16030" s="5"/>
    </row>
    <row r="16031" spans="4:12" x14ac:dyDescent="0.25">
      <c r="D16031" s="6"/>
      <c r="E16031" s="6"/>
      <c r="F16031" s="18"/>
      <c r="L16031" s="5"/>
    </row>
    <row r="16032" spans="4:12" x14ac:dyDescent="0.25">
      <c r="D16032" s="6"/>
      <c r="E16032" s="6"/>
      <c r="F16032" s="18"/>
      <c r="L16032" s="5"/>
    </row>
    <row r="16033" spans="4:12" x14ac:dyDescent="0.25">
      <c r="D16033" s="6"/>
      <c r="E16033" s="6"/>
      <c r="F16033" s="18"/>
      <c r="L16033" s="5"/>
    </row>
    <row r="16034" spans="4:12" x14ac:dyDescent="0.25">
      <c r="D16034" s="6"/>
      <c r="E16034" s="6"/>
      <c r="F16034" s="18"/>
      <c r="L16034" s="5"/>
    </row>
    <row r="16035" spans="4:12" x14ac:dyDescent="0.25">
      <c r="D16035" s="6"/>
      <c r="E16035" s="6"/>
      <c r="F16035" s="18"/>
      <c r="L16035" s="5"/>
    </row>
    <row r="16036" spans="4:12" x14ac:dyDescent="0.25">
      <c r="D16036" s="6"/>
      <c r="E16036" s="6"/>
      <c r="F16036" s="18"/>
      <c r="L16036" s="5"/>
    </row>
    <row r="16037" spans="4:12" x14ac:dyDescent="0.25">
      <c r="D16037" s="6"/>
      <c r="E16037" s="6"/>
      <c r="F16037" s="18"/>
      <c r="L16037" s="5"/>
    </row>
    <row r="16038" spans="4:12" x14ac:dyDescent="0.25">
      <c r="D16038" s="6"/>
      <c r="E16038" s="6"/>
      <c r="F16038" s="18"/>
      <c r="L16038" s="5"/>
    </row>
    <row r="16039" spans="4:12" x14ac:dyDescent="0.25">
      <c r="D16039" s="6"/>
      <c r="E16039" s="6"/>
      <c r="F16039" s="18"/>
      <c r="L16039" s="5"/>
    </row>
    <row r="16040" spans="4:12" x14ac:dyDescent="0.25">
      <c r="D16040" s="6"/>
      <c r="E16040" s="6"/>
      <c r="F16040" s="18"/>
      <c r="L16040" s="5"/>
    </row>
    <row r="16041" spans="4:12" x14ac:dyDescent="0.25">
      <c r="D16041" s="6"/>
      <c r="E16041" s="6"/>
      <c r="F16041" s="18"/>
      <c r="L16041" s="5"/>
    </row>
    <row r="16042" spans="4:12" x14ac:dyDescent="0.25">
      <c r="D16042" s="6"/>
      <c r="E16042" s="6"/>
      <c r="F16042" s="18"/>
      <c r="L16042" s="5"/>
    </row>
    <row r="16043" spans="4:12" x14ac:dyDescent="0.25">
      <c r="D16043" s="6"/>
      <c r="E16043" s="6"/>
      <c r="F16043" s="18"/>
      <c r="L16043" s="5"/>
    </row>
    <row r="16044" spans="4:12" x14ac:dyDescent="0.25">
      <c r="D16044" s="6"/>
      <c r="E16044" s="6"/>
      <c r="F16044" s="18"/>
      <c r="L16044" s="5"/>
    </row>
    <row r="16045" spans="4:12" x14ac:dyDescent="0.25">
      <c r="D16045" s="6"/>
      <c r="E16045" s="6"/>
      <c r="F16045" s="18"/>
      <c r="L16045" s="5"/>
    </row>
    <row r="16046" spans="4:12" x14ac:dyDescent="0.25">
      <c r="D16046" s="6"/>
      <c r="E16046" s="6"/>
      <c r="F16046" s="18"/>
      <c r="L16046" s="5"/>
    </row>
    <row r="16047" spans="4:12" x14ac:dyDescent="0.25">
      <c r="D16047" s="6"/>
      <c r="E16047" s="6"/>
      <c r="F16047" s="18"/>
      <c r="L16047" s="5"/>
    </row>
    <row r="16048" spans="4:12" x14ac:dyDescent="0.25">
      <c r="D16048" s="6"/>
      <c r="E16048" s="6"/>
      <c r="F16048" s="18"/>
      <c r="L16048" s="5"/>
    </row>
    <row r="16049" spans="4:12" x14ac:dyDescent="0.25">
      <c r="D16049" s="6"/>
      <c r="E16049" s="6"/>
      <c r="F16049" s="18"/>
      <c r="L16049" s="5"/>
    </row>
    <row r="16050" spans="4:12" x14ac:dyDescent="0.25">
      <c r="D16050" s="6"/>
      <c r="E16050" s="6"/>
      <c r="F16050" s="18"/>
      <c r="L16050" s="5"/>
    </row>
    <row r="16051" spans="4:12" x14ac:dyDescent="0.25">
      <c r="D16051" s="6"/>
      <c r="E16051" s="6"/>
      <c r="F16051" s="18"/>
      <c r="L16051" s="5"/>
    </row>
    <row r="16052" spans="4:12" x14ac:dyDescent="0.25">
      <c r="D16052" s="6"/>
      <c r="E16052" s="6"/>
      <c r="F16052" s="18"/>
      <c r="L16052" s="5"/>
    </row>
    <row r="16053" spans="4:12" x14ac:dyDescent="0.25">
      <c r="D16053" s="6"/>
      <c r="E16053" s="6"/>
      <c r="F16053" s="18"/>
      <c r="L16053" s="5"/>
    </row>
    <row r="16054" spans="4:12" x14ac:dyDescent="0.25">
      <c r="D16054" s="6"/>
      <c r="E16054" s="6"/>
      <c r="F16054" s="18"/>
      <c r="L16054" s="5"/>
    </row>
    <row r="16055" spans="4:12" x14ac:dyDescent="0.25">
      <c r="D16055" s="6"/>
      <c r="E16055" s="6"/>
      <c r="F16055" s="18"/>
      <c r="L16055" s="5"/>
    </row>
    <row r="16056" spans="4:12" x14ac:dyDescent="0.25">
      <c r="D16056" s="6"/>
      <c r="E16056" s="6"/>
      <c r="F16056" s="18"/>
      <c r="L16056" s="5"/>
    </row>
    <row r="16057" spans="4:12" x14ac:dyDescent="0.25">
      <c r="D16057" s="6"/>
      <c r="E16057" s="6"/>
      <c r="F16057" s="18"/>
      <c r="L16057" s="5"/>
    </row>
    <row r="16058" spans="4:12" x14ac:dyDescent="0.25">
      <c r="D16058" s="6"/>
      <c r="E16058" s="6"/>
      <c r="F16058" s="18"/>
      <c r="L16058" s="5"/>
    </row>
    <row r="16059" spans="4:12" x14ac:dyDescent="0.25">
      <c r="D16059" s="6"/>
      <c r="E16059" s="6"/>
      <c r="F16059" s="18"/>
      <c r="L16059" s="5"/>
    </row>
    <row r="16060" spans="4:12" x14ac:dyDescent="0.25">
      <c r="D16060" s="6"/>
      <c r="E16060" s="6"/>
      <c r="F16060" s="18"/>
      <c r="L16060" s="5"/>
    </row>
    <row r="16061" spans="4:12" x14ac:dyDescent="0.25">
      <c r="D16061" s="6"/>
      <c r="E16061" s="6"/>
      <c r="F16061" s="18"/>
      <c r="L16061" s="5"/>
    </row>
    <row r="16062" spans="4:12" x14ac:dyDescent="0.25">
      <c r="D16062" s="6"/>
      <c r="E16062" s="6"/>
      <c r="F16062" s="18"/>
      <c r="L16062" s="5"/>
    </row>
    <row r="16063" spans="4:12" x14ac:dyDescent="0.25">
      <c r="D16063" s="6"/>
      <c r="E16063" s="6"/>
      <c r="F16063" s="18"/>
      <c r="L16063" s="5"/>
    </row>
    <row r="16064" spans="4:12" x14ac:dyDescent="0.25">
      <c r="D16064" s="6"/>
      <c r="E16064" s="6"/>
      <c r="F16064" s="18"/>
      <c r="L16064" s="5"/>
    </row>
    <row r="16065" spans="4:12" x14ac:dyDescent="0.25">
      <c r="D16065" s="6"/>
      <c r="E16065" s="6"/>
      <c r="F16065" s="18"/>
      <c r="L16065" s="5"/>
    </row>
    <row r="16066" spans="4:12" x14ac:dyDescent="0.25">
      <c r="D16066" s="6"/>
      <c r="E16066" s="6"/>
      <c r="F16066" s="18"/>
      <c r="L16066" s="5"/>
    </row>
    <row r="16067" spans="4:12" x14ac:dyDescent="0.25">
      <c r="D16067" s="6"/>
      <c r="E16067" s="6"/>
      <c r="F16067" s="18"/>
      <c r="L16067" s="5"/>
    </row>
    <row r="16068" spans="4:12" x14ac:dyDescent="0.25">
      <c r="D16068" s="6"/>
      <c r="E16068" s="6"/>
      <c r="F16068" s="18"/>
      <c r="L16068" s="5"/>
    </row>
    <row r="16069" spans="4:12" x14ac:dyDescent="0.25">
      <c r="D16069" s="6"/>
      <c r="E16069" s="6"/>
      <c r="F16069" s="18"/>
      <c r="L16069" s="5"/>
    </row>
    <row r="16070" spans="4:12" x14ac:dyDescent="0.25">
      <c r="D16070" s="6"/>
      <c r="E16070" s="6"/>
      <c r="F16070" s="18"/>
      <c r="L16070" s="5"/>
    </row>
    <row r="16071" spans="4:12" x14ac:dyDescent="0.25">
      <c r="D16071" s="6"/>
      <c r="E16071" s="6"/>
      <c r="F16071" s="18"/>
      <c r="L16071" s="5"/>
    </row>
    <row r="16072" spans="4:12" x14ac:dyDescent="0.25">
      <c r="D16072" s="6"/>
      <c r="E16072" s="6"/>
      <c r="F16072" s="18"/>
      <c r="L16072" s="5"/>
    </row>
    <row r="16073" spans="4:12" x14ac:dyDescent="0.25">
      <c r="D16073" s="6"/>
      <c r="E16073" s="6"/>
      <c r="F16073" s="18"/>
      <c r="L16073" s="5"/>
    </row>
    <row r="16074" spans="4:12" x14ac:dyDescent="0.25">
      <c r="D16074" s="6"/>
      <c r="E16074" s="6"/>
      <c r="F16074" s="18"/>
      <c r="L16074" s="5"/>
    </row>
    <row r="16075" spans="4:12" x14ac:dyDescent="0.25">
      <c r="D16075" s="6"/>
      <c r="E16075" s="6"/>
      <c r="F16075" s="18"/>
      <c r="L16075" s="5"/>
    </row>
    <row r="16076" spans="4:12" x14ac:dyDescent="0.25">
      <c r="D16076" s="6"/>
      <c r="E16076" s="6"/>
      <c r="F16076" s="18"/>
      <c r="L16076" s="5"/>
    </row>
    <row r="16077" spans="4:12" x14ac:dyDescent="0.25">
      <c r="D16077" s="6"/>
      <c r="E16077" s="6"/>
      <c r="F16077" s="18"/>
      <c r="L16077" s="5"/>
    </row>
    <row r="16078" spans="4:12" x14ac:dyDescent="0.25">
      <c r="D16078" s="6"/>
      <c r="E16078" s="6"/>
      <c r="F16078" s="18"/>
      <c r="L16078" s="5"/>
    </row>
    <row r="16079" spans="4:12" x14ac:dyDescent="0.25">
      <c r="D16079" s="6"/>
      <c r="E16079" s="6"/>
      <c r="F16079" s="18"/>
      <c r="L16079" s="5"/>
    </row>
    <row r="16080" spans="4:12" x14ac:dyDescent="0.25">
      <c r="D16080" s="6"/>
      <c r="E16080" s="6"/>
      <c r="F16080" s="18"/>
      <c r="L16080" s="5"/>
    </row>
    <row r="16081" spans="4:12" x14ac:dyDescent="0.25">
      <c r="D16081" s="6"/>
      <c r="E16081" s="6"/>
      <c r="F16081" s="18"/>
      <c r="L16081" s="5"/>
    </row>
    <row r="16082" spans="4:12" x14ac:dyDescent="0.25">
      <c r="D16082" s="6"/>
      <c r="E16082" s="6"/>
      <c r="F16082" s="18"/>
      <c r="L16082" s="5"/>
    </row>
    <row r="16083" spans="4:12" x14ac:dyDescent="0.25">
      <c r="D16083" s="6"/>
      <c r="E16083" s="6"/>
      <c r="F16083" s="18"/>
      <c r="L16083" s="5"/>
    </row>
    <row r="16084" spans="4:12" x14ac:dyDescent="0.25">
      <c r="D16084" s="6"/>
      <c r="E16084" s="6"/>
      <c r="F16084" s="18"/>
      <c r="L16084" s="5"/>
    </row>
    <row r="16085" spans="4:12" x14ac:dyDescent="0.25">
      <c r="D16085" s="6"/>
      <c r="E16085" s="6"/>
      <c r="F16085" s="18"/>
      <c r="L16085" s="5"/>
    </row>
    <row r="16086" spans="4:12" x14ac:dyDescent="0.25">
      <c r="D16086" s="6"/>
      <c r="E16086" s="6"/>
      <c r="F16086" s="18"/>
      <c r="L16086" s="5"/>
    </row>
    <row r="16087" spans="4:12" x14ac:dyDescent="0.25">
      <c r="D16087" s="6"/>
      <c r="E16087" s="6"/>
      <c r="F16087" s="18"/>
      <c r="L16087" s="5"/>
    </row>
    <row r="16088" spans="4:12" x14ac:dyDescent="0.25">
      <c r="D16088" s="6"/>
      <c r="E16088" s="6"/>
      <c r="F16088" s="18"/>
      <c r="L16088" s="5"/>
    </row>
    <row r="16089" spans="4:12" x14ac:dyDescent="0.25">
      <c r="D16089" s="6"/>
      <c r="E16089" s="6"/>
      <c r="F16089" s="18"/>
      <c r="L16089" s="5"/>
    </row>
    <row r="16090" spans="4:12" x14ac:dyDescent="0.25">
      <c r="D16090" s="6"/>
      <c r="E16090" s="6"/>
      <c r="F16090" s="18"/>
      <c r="L16090" s="5"/>
    </row>
    <row r="16091" spans="4:12" x14ac:dyDescent="0.25">
      <c r="D16091" s="6"/>
      <c r="E16091" s="6"/>
      <c r="F16091" s="18"/>
      <c r="L16091" s="5"/>
    </row>
    <row r="16092" spans="4:12" x14ac:dyDescent="0.25">
      <c r="D16092" s="6"/>
      <c r="E16092" s="6"/>
      <c r="F16092" s="18"/>
      <c r="L16092" s="5"/>
    </row>
    <row r="16093" spans="4:12" x14ac:dyDescent="0.25">
      <c r="D16093" s="6"/>
      <c r="E16093" s="6"/>
      <c r="F16093" s="18"/>
      <c r="L16093" s="5"/>
    </row>
    <row r="16094" spans="4:12" x14ac:dyDescent="0.25">
      <c r="D16094" s="6"/>
      <c r="E16094" s="6"/>
      <c r="F16094" s="18"/>
      <c r="L16094" s="5"/>
    </row>
    <row r="16095" spans="4:12" x14ac:dyDescent="0.25">
      <c r="D16095" s="6"/>
      <c r="E16095" s="6"/>
      <c r="F16095" s="18"/>
      <c r="L16095" s="5"/>
    </row>
    <row r="16096" spans="4:12" x14ac:dyDescent="0.25">
      <c r="D16096" s="6"/>
      <c r="E16096" s="6"/>
      <c r="F16096" s="18"/>
      <c r="L16096" s="5"/>
    </row>
    <row r="16097" spans="4:12" x14ac:dyDescent="0.25">
      <c r="D16097" s="6"/>
      <c r="E16097" s="6"/>
      <c r="F16097" s="18"/>
      <c r="L16097" s="5"/>
    </row>
    <row r="16098" spans="4:12" x14ac:dyDescent="0.25">
      <c r="D16098" s="6"/>
      <c r="E16098" s="6"/>
      <c r="F16098" s="18"/>
      <c r="L16098" s="5"/>
    </row>
    <row r="16099" spans="4:12" x14ac:dyDescent="0.25">
      <c r="D16099" s="6"/>
      <c r="E16099" s="6"/>
      <c r="F16099" s="18"/>
      <c r="L16099" s="5"/>
    </row>
    <row r="16100" spans="4:12" x14ac:dyDescent="0.25">
      <c r="D16100" s="6"/>
      <c r="E16100" s="6"/>
      <c r="F16100" s="18"/>
      <c r="L16100" s="5"/>
    </row>
    <row r="16101" spans="4:12" x14ac:dyDescent="0.25">
      <c r="D16101" s="6"/>
      <c r="E16101" s="6"/>
      <c r="F16101" s="18"/>
      <c r="L16101" s="5"/>
    </row>
    <row r="16102" spans="4:12" x14ac:dyDescent="0.25">
      <c r="D16102" s="6"/>
      <c r="E16102" s="6"/>
      <c r="F16102" s="18"/>
      <c r="L16102" s="5"/>
    </row>
    <row r="16103" spans="4:12" x14ac:dyDescent="0.25">
      <c r="D16103" s="6"/>
      <c r="E16103" s="6"/>
      <c r="F16103" s="18"/>
      <c r="L16103" s="5"/>
    </row>
    <row r="16104" spans="4:12" x14ac:dyDescent="0.25">
      <c r="D16104" s="6"/>
      <c r="E16104" s="6"/>
      <c r="F16104" s="18"/>
      <c r="L16104" s="5"/>
    </row>
    <row r="16105" spans="4:12" x14ac:dyDescent="0.25">
      <c r="D16105" s="6"/>
      <c r="E16105" s="6"/>
      <c r="F16105" s="18"/>
      <c r="L16105" s="5"/>
    </row>
    <row r="16106" spans="4:12" x14ac:dyDescent="0.25">
      <c r="D16106" s="6"/>
      <c r="E16106" s="6"/>
      <c r="F16106" s="18"/>
      <c r="L16106" s="5"/>
    </row>
    <row r="16107" spans="4:12" x14ac:dyDescent="0.25">
      <c r="D16107" s="6"/>
      <c r="E16107" s="6"/>
      <c r="F16107" s="18"/>
      <c r="L16107" s="5"/>
    </row>
    <row r="16108" spans="4:12" x14ac:dyDescent="0.25">
      <c r="D16108" s="6"/>
      <c r="E16108" s="6"/>
      <c r="F16108" s="18"/>
      <c r="L16108" s="5"/>
    </row>
    <row r="16109" spans="4:12" x14ac:dyDescent="0.25">
      <c r="D16109" s="6"/>
      <c r="E16109" s="6"/>
      <c r="F16109" s="18"/>
      <c r="L16109" s="5"/>
    </row>
    <row r="16110" spans="4:12" x14ac:dyDescent="0.25">
      <c r="D16110" s="6"/>
      <c r="E16110" s="6"/>
      <c r="F16110" s="18"/>
      <c r="L16110" s="5"/>
    </row>
    <row r="16111" spans="4:12" x14ac:dyDescent="0.25">
      <c r="D16111" s="6"/>
      <c r="E16111" s="6"/>
      <c r="F16111" s="18"/>
      <c r="L16111" s="5"/>
    </row>
    <row r="16112" spans="4:12" x14ac:dyDescent="0.25">
      <c r="D16112" s="6"/>
      <c r="E16112" s="6"/>
      <c r="F16112" s="18"/>
      <c r="L16112" s="5"/>
    </row>
    <row r="16113" spans="4:12" x14ac:dyDescent="0.25">
      <c r="D16113" s="6"/>
      <c r="E16113" s="6"/>
      <c r="F16113" s="18"/>
      <c r="L16113" s="5"/>
    </row>
    <row r="16114" spans="4:12" x14ac:dyDescent="0.25">
      <c r="D16114" s="6"/>
      <c r="E16114" s="6"/>
      <c r="F16114" s="18"/>
      <c r="L16114" s="5"/>
    </row>
    <row r="16115" spans="4:12" x14ac:dyDescent="0.25">
      <c r="D16115" s="6"/>
      <c r="E16115" s="6"/>
      <c r="F16115" s="18"/>
      <c r="L16115" s="5"/>
    </row>
    <row r="16116" spans="4:12" x14ac:dyDescent="0.25">
      <c r="D16116" s="6"/>
      <c r="E16116" s="6"/>
      <c r="F16116" s="18"/>
      <c r="L16116" s="5"/>
    </row>
    <row r="16117" spans="4:12" x14ac:dyDescent="0.25">
      <c r="D16117" s="6"/>
      <c r="E16117" s="6"/>
      <c r="F16117" s="18"/>
      <c r="L16117" s="5"/>
    </row>
    <row r="16118" spans="4:12" x14ac:dyDescent="0.25">
      <c r="D16118" s="6"/>
      <c r="E16118" s="6"/>
      <c r="F16118" s="18"/>
      <c r="L16118" s="5"/>
    </row>
    <row r="16119" spans="4:12" x14ac:dyDescent="0.25">
      <c r="D16119" s="6"/>
      <c r="E16119" s="6"/>
      <c r="F16119" s="18"/>
      <c r="L16119" s="5"/>
    </row>
    <row r="16120" spans="4:12" x14ac:dyDescent="0.25">
      <c r="D16120" s="6"/>
      <c r="E16120" s="6"/>
      <c r="F16120" s="18"/>
      <c r="L16120" s="5"/>
    </row>
    <row r="16121" spans="4:12" x14ac:dyDescent="0.25">
      <c r="D16121" s="6"/>
      <c r="E16121" s="6"/>
      <c r="F16121" s="18"/>
      <c r="L16121" s="5"/>
    </row>
    <row r="16122" spans="4:12" x14ac:dyDescent="0.25">
      <c r="D16122" s="6"/>
      <c r="E16122" s="6"/>
      <c r="F16122" s="18"/>
      <c r="L16122" s="5"/>
    </row>
    <row r="16123" spans="4:12" x14ac:dyDescent="0.25">
      <c r="D16123" s="6"/>
      <c r="E16123" s="6"/>
      <c r="F16123" s="18"/>
      <c r="L16123" s="5"/>
    </row>
    <row r="16124" spans="4:12" x14ac:dyDescent="0.25">
      <c r="D16124" s="6"/>
      <c r="E16124" s="6"/>
      <c r="F16124" s="18"/>
      <c r="L16124" s="5"/>
    </row>
    <row r="16125" spans="4:12" x14ac:dyDescent="0.25">
      <c r="D16125" s="6"/>
      <c r="E16125" s="6"/>
      <c r="F16125" s="18"/>
      <c r="L16125" s="5"/>
    </row>
    <row r="16126" spans="4:12" x14ac:dyDescent="0.25">
      <c r="D16126" s="6"/>
      <c r="E16126" s="6"/>
      <c r="F16126" s="18"/>
      <c r="L16126" s="5"/>
    </row>
    <row r="16127" spans="4:12" x14ac:dyDescent="0.25">
      <c r="D16127" s="6"/>
      <c r="E16127" s="6"/>
      <c r="F16127" s="18"/>
      <c r="L16127" s="5"/>
    </row>
    <row r="16128" spans="4:12" x14ac:dyDescent="0.25">
      <c r="D16128" s="6"/>
      <c r="E16128" s="6"/>
      <c r="F16128" s="18"/>
      <c r="L16128" s="5"/>
    </row>
    <row r="16129" spans="4:12" x14ac:dyDescent="0.25">
      <c r="D16129" s="6"/>
      <c r="E16129" s="6"/>
      <c r="F16129" s="18"/>
      <c r="L16129" s="5"/>
    </row>
    <row r="16130" spans="4:12" x14ac:dyDescent="0.25">
      <c r="D16130" s="6"/>
      <c r="E16130" s="6"/>
      <c r="F16130" s="18"/>
      <c r="L16130" s="5"/>
    </row>
    <row r="16131" spans="4:12" x14ac:dyDescent="0.25">
      <c r="D16131" s="6"/>
      <c r="E16131" s="6"/>
      <c r="F16131" s="18"/>
      <c r="L16131" s="5"/>
    </row>
    <row r="16132" spans="4:12" x14ac:dyDescent="0.25">
      <c r="D16132" s="6"/>
      <c r="E16132" s="6"/>
      <c r="F16132" s="18"/>
      <c r="L16132" s="5"/>
    </row>
    <row r="16133" spans="4:12" x14ac:dyDescent="0.25">
      <c r="D16133" s="6"/>
      <c r="E16133" s="6"/>
      <c r="F16133" s="18"/>
      <c r="L16133" s="5"/>
    </row>
    <row r="16134" spans="4:12" x14ac:dyDescent="0.25">
      <c r="D16134" s="6"/>
      <c r="E16134" s="6"/>
      <c r="F16134" s="18"/>
      <c r="L16134" s="5"/>
    </row>
    <row r="16135" spans="4:12" x14ac:dyDescent="0.25">
      <c r="D16135" s="6"/>
      <c r="E16135" s="6"/>
      <c r="F16135" s="18"/>
      <c r="L16135" s="5"/>
    </row>
    <row r="16136" spans="4:12" x14ac:dyDescent="0.25">
      <c r="D16136" s="6"/>
      <c r="E16136" s="6"/>
      <c r="F16136" s="18"/>
      <c r="L16136" s="5"/>
    </row>
    <row r="16137" spans="4:12" x14ac:dyDescent="0.25">
      <c r="D16137" s="6"/>
      <c r="E16137" s="6"/>
      <c r="F16137" s="18"/>
      <c r="L16137" s="5"/>
    </row>
    <row r="16138" spans="4:12" x14ac:dyDescent="0.25">
      <c r="D16138" s="6"/>
      <c r="E16138" s="6"/>
      <c r="F16138" s="18"/>
      <c r="L16138" s="5"/>
    </row>
    <row r="16139" spans="4:12" x14ac:dyDescent="0.25">
      <c r="D16139" s="6"/>
      <c r="E16139" s="6"/>
      <c r="F16139" s="18"/>
      <c r="L16139" s="5"/>
    </row>
    <row r="16140" spans="4:12" x14ac:dyDescent="0.25">
      <c r="D16140" s="6"/>
      <c r="E16140" s="6"/>
      <c r="F16140" s="18"/>
      <c r="L16140" s="5"/>
    </row>
    <row r="16141" spans="4:12" x14ac:dyDescent="0.25">
      <c r="D16141" s="6"/>
      <c r="E16141" s="6"/>
      <c r="F16141" s="18"/>
      <c r="L16141" s="5"/>
    </row>
    <row r="16142" spans="4:12" x14ac:dyDescent="0.25">
      <c r="D16142" s="6"/>
      <c r="E16142" s="6"/>
      <c r="F16142" s="18"/>
      <c r="L16142" s="5"/>
    </row>
    <row r="16143" spans="4:12" x14ac:dyDescent="0.25">
      <c r="D16143" s="6"/>
      <c r="E16143" s="6"/>
      <c r="F16143" s="18"/>
      <c r="L16143" s="5"/>
    </row>
    <row r="16144" spans="4:12" x14ac:dyDescent="0.25">
      <c r="D16144" s="6"/>
      <c r="E16144" s="6"/>
      <c r="F16144" s="18"/>
      <c r="L16144" s="5"/>
    </row>
    <row r="16145" spans="4:12" x14ac:dyDescent="0.25">
      <c r="D16145" s="6"/>
      <c r="E16145" s="6"/>
      <c r="F16145" s="18"/>
      <c r="L16145" s="5"/>
    </row>
    <row r="16146" spans="4:12" x14ac:dyDescent="0.25">
      <c r="D16146" s="6"/>
      <c r="E16146" s="6"/>
      <c r="F16146" s="18"/>
      <c r="L16146" s="5"/>
    </row>
    <row r="16147" spans="4:12" x14ac:dyDescent="0.25">
      <c r="D16147" s="6"/>
      <c r="E16147" s="6"/>
      <c r="F16147" s="18"/>
      <c r="L16147" s="5"/>
    </row>
    <row r="16148" spans="4:12" x14ac:dyDescent="0.25">
      <c r="D16148" s="6"/>
      <c r="E16148" s="6"/>
      <c r="F16148" s="18"/>
      <c r="L16148" s="5"/>
    </row>
    <row r="16149" spans="4:12" x14ac:dyDescent="0.25">
      <c r="D16149" s="6"/>
      <c r="E16149" s="6"/>
      <c r="F16149" s="18"/>
      <c r="L16149" s="5"/>
    </row>
    <row r="16150" spans="4:12" x14ac:dyDescent="0.25">
      <c r="D16150" s="6"/>
      <c r="E16150" s="6"/>
      <c r="F16150" s="18"/>
      <c r="L16150" s="5"/>
    </row>
    <row r="16151" spans="4:12" x14ac:dyDescent="0.25">
      <c r="D16151" s="6"/>
      <c r="E16151" s="6"/>
      <c r="F16151" s="18"/>
      <c r="L16151" s="5"/>
    </row>
    <row r="16152" spans="4:12" x14ac:dyDescent="0.25">
      <c r="D16152" s="6"/>
      <c r="E16152" s="6"/>
      <c r="F16152" s="18"/>
      <c r="L16152" s="5"/>
    </row>
    <row r="16153" spans="4:12" x14ac:dyDescent="0.25">
      <c r="D16153" s="6"/>
      <c r="E16153" s="6"/>
      <c r="F16153" s="18"/>
      <c r="L16153" s="5"/>
    </row>
    <row r="16154" spans="4:12" x14ac:dyDescent="0.25">
      <c r="D16154" s="6"/>
      <c r="E16154" s="6"/>
      <c r="F16154" s="18"/>
      <c r="L16154" s="5"/>
    </row>
    <row r="16155" spans="4:12" x14ac:dyDescent="0.25">
      <c r="D16155" s="6"/>
      <c r="E16155" s="6"/>
      <c r="F16155" s="18"/>
      <c r="L16155" s="5"/>
    </row>
    <row r="16156" spans="4:12" x14ac:dyDescent="0.25">
      <c r="D16156" s="6"/>
      <c r="E16156" s="6"/>
      <c r="F16156" s="18"/>
      <c r="L16156" s="5"/>
    </row>
    <row r="16157" spans="4:12" x14ac:dyDescent="0.25">
      <c r="D16157" s="6"/>
      <c r="E16157" s="6"/>
      <c r="F16157" s="18"/>
      <c r="L16157" s="5"/>
    </row>
    <row r="16158" spans="4:12" x14ac:dyDescent="0.25">
      <c r="D16158" s="6"/>
      <c r="E16158" s="6"/>
      <c r="F16158" s="18"/>
      <c r="L16158" s="5"/>
    </row>
    <row r="16159" spans="4:12" x14ac:dyDescent="0.25">
      <c r="D16159" s="6"/>
      <c r="E16159" s="6"/>
      <c r="F16159" s="18"/>
      <c r="L16159" s="5"/>
    </row>
    <row r="16160" spans="4:12" x14ac:dyDescent="0.25">
      <c r="D16160" s="6"/>
      <c r="E16160" s="6"/>
      <c r="F16160" s="18"/>
      <c r="L16160" s="5"/>
    </row>
    <row r="16161" spans="4:12" x14ac:dyDescent="0.25">
      <c r="D16161" s="6"/>
      <c r="E16161" s="6"/>
      <c r="F16161" s="18"/>
      <c r="L16161" s="5"/>
    </row>
    <row r="16162" spans="4:12" x14ac:dyDescent="0.25">
      <c r="D16162" s="6"/>
      <c r="E16162" s="6"/>
      <c r="F16162" s="18"/>
      <c r="L16162" s="5"/>
    </row>
    <row r="16163" spans="4:12" x14ac:dyDescent="0.25">
      <c r="D16163" s="6"/>
      <c r="E16163" s="6"/>
      <c r="F16163" s="18"/>
      <c r="L16163" s="5"/>
    </row>
    <row r="16164" spans="4:12" x14ac:dyDescent="0.25">
      <c r="D16164" s="6"/>
      <c r="E16164" s="6"/>
      <c r="F16164" s="18"/>
      <c r="L16164" s="5"/>
    </row>
    <row r="16165" spans="4:12" x14ac:dyDescent="0.25">
      <c r="D16165" s="6"/>
      <c r="E16165" s="6"/>
      <c r="F16165" s="18"/>
      <c r="L16165" s="5"/>
    </row>
    <row r="16166" spans="4:12" x14ac:dyDescent="0.25">
      <c r="D16166" s="6"/>
      <c r="E16166" s="6"/>
      <c r="F16166" s="18"/>
      <c r="L16166" s="5"/>
    </row>
    <row r="16167" spans="4:12" x14ac:dyDescent="0.25">
      <c r="D16167" s="6"/>
      <c r="E16167" s="6"/>
      <c r="F16167" s="18"/>
      <c r="L16167" s="5"/>
    </row>
    <row r="16168" spans="4:12" x14ac:dyDescent="0.25">
      <c r="D16168" s="6"/>
      <c r="E16168" s="6"/>
      <c r="F16168" s="18"/>
      <c r="L16168" s="5"/>
    </row>
    <row r="16169" spans="4:12" x14ac:dyDescent="0.25">
      <c r="D16169" s="6"/>
      <c r="E16169" s="6"/>
      <c r="F16169" s="18"/>
      <c r="L16169" s="5"/>
    </row>
    <row r="16170" spans="4:12" x14ac:dyDescent="0.25">
      <c r="D16170" s="6"/>
      <c r="E16170" s="6"/>
      <c r="F16170" s="18"/>
      <c r="L16170" s="5"/>
    </row>
    <row r="16171" spans="4:12" x14ac:dyDescent="0.25">
      <c r="D16171" s="6"/>
      <c r="E16171" s="6"/>
      <c r="F16171" s="18"/>
      <c r="L16171" s="5"/>
    </row>
    <row r="16172" spans="4:12" x14ac:dyDescent="0.25">
      <c r="D16172" s="6"/>
      <c r="E16172" s="6"/>
      <c r="F16172" s="18"/>
      <c r="L16172" s="5"/>
    </row>
    <row r="16173" spans="4:12" x14ac:dyDescent="0.25">
      <c r="D16173" s="6"/>
      <c r="E16173" s="6"/>
      <c r="F16173" s="18"/>
      <c r="L16173" s="5"/>
    </row>
    <row r="16174" spans="4:12" x14ac:dyDescent="0.25">
      <c r="D16174" s="6"/>
      <c r="E16174" s="6"/>
      <c r="F16174" s="18"/>
      <c r="L16174" s="5"/>
    </row>
    <row r="16175" spans="4:12" x14ac:dyDescent="0.25">
      <c r="D16175" s="6"/>
      <c r="E16175" s="6"/>
      <c r="F16175" s="18"/>
      <c r="L16175" s="5"/>
    </row>
    <row r="16176" spans="4:12" x14ac:dyDescent="0.25">
      <c r="D16176" s="6"/>
      <c r="E16176" s="6"/>
      <c r="F16176" s="18"/>
      <c r="L16176" s="5"/>
    </row>
    <row r="16177" spans="4:12" x14ac:dyDescent="0.25">
      <c r="D16177" s="6"/>
      <c r="E16177" s="6"/>
      <c r="F16177" s="18"/>
      <c r="L16177" s="5"/>
    </row>
    <row r="16178" spans="4:12" x14ac:dyDescent="0.25">
      <c r="D16178" s="6"/>
      <c r="E16178" s="6"/>
      <c r="F16178" s="18"/>
      <c r="L16178" s="5"/>
    </row>
    <row r="16179" spans="4:12" x14ac:dyDescent="0.25">
      <c r="D16179" s="6"/>
      <c r="E16179" s="6"/>
      <c r="F16179" s="18"/>
      <c r="L16179" s="5"/>
    </row>
    <row r="16180" spans="4:12" x14ac:dyDescent="0.25">
      <c r="D16180" s="6"/>
      <c r="E16180" s="6"/>
      <c r="F16180" s="18"/>
      <c r="L16180" s="5"/>
    </row>
    <row r="16181" spans="4:12" x14ac:dyDescent="0.25">
      <c r="D16181" s="6"/>
      <c r="E16181" s="6"/>
      <c r="F16181" s="18"/>
      <c r="L16181" s="5"/>
    </row>
    <row r="16182" spans="4:12" x14ac:dyDescent="0.25">
      <c r="D16182" s="6"/>
      <c r="E16182" s="6"/>
      <c r="F16182" s="18"/>
      <c r="L16182" s="5"/>
    </row>
    <row r="16183" spans="4:12" x14ac:dyDescent="0.25">
      <c r="D16183" s="6"/>
      <c r="E16183" s="6"/>
      <c r="F16183" s="18"/>
      <c r="L16183" s="5"/>
    </row>
    <row r="16184" spans="4:12" x14ac:dyDescent="0.25">
      <c r="D16184" s="6"/>
      <c r="E16184" s="6"/>
      <c r="F16184" s="18"/>
      <c r="L16184" s="5"/>
    </row>
    <row r="16185" spans="4:12" x14ac:dyDescent="0.25">
      <c r="D16185" s="6"/>
      <c r="E16185" s="6"/>
      <c r="F16185" s="18"/>
      <c r="L16185" s="5"/>
    </row>
    <row r="16186" spans="4:12" x14ac:dyDescent="0.25">
      <c r="D16186" s="6"/>
      <c r="E16186" s="6"/>
      <c r="F16186" s="18"/>
      <c r="L16186" s="5"/>
    </row>
    <row r="16187" spans="4:12" x14ac:dyDescent="0.25">
      <c r="D16187" s="6"/>
      <c r="E16187" s="6"/>
      <c r="F16187" s="18"/>
      <c r="L16187" s="5"/>
    </row>
    <row r="16188" spans="4:12" x14ac:dyDescent="0.25">
      <c r="D16188" s="6"/>
      <c r="E16188" s="6"/>
      <c r="F16188" s="18"/>
      <c r="L16188" s="5"/>
    </row>
    <row r="16189" spans="4:12" x14ac:dyDescent="0.25">
      <c r="D16189" s="6"/>
      <c r="E16189" s="6"/>
      <c r="F16189" s="18"/>
      <c r="L16189" s="5"/>
    </row>
    <row r="16190" spans="4:12" x14ac:dyDescent="0.25">
      <c r="D16190" s="6"/>
      <c r="E16190" s="6"/>
      <c r="F16190" s="18"/>
      <c r="L16190" s="5"/>
    </row>
    <row r="16191" spans="4:12" x14ac:dyDescent="0.25">
      <c r="D16191" s="6"/>
      <c r="E16191" s="6"/>
      <c r="F16191" s="18"/>
      <c r="L16191" s="5"/>
    </row>
    <row r="16192" spans="4:12" x14ac:dyDescent="0.25">
      <c r="D16192" s="6"/>
      <c r="E16192" s="6"/>
      <c r="F16192" s="18"/>
      <c r="L16192" s="5"/>
    </row>
    <row r="16193" spans="4:12" x14ac:dyDescent="0.25">
      <c r="D16193" s="6"/>
      <c r="E16193" s="6"/>
      <c r="F16193" s="18"/>
      <c r="L16193" s="5"/>
    </row>
    <row r="16194" spans="4:12" x14ac:dyDescent="0.25">
      <c r="D16194" s="6"/>
      <c r="E16194" s="6"/>
      <c r="F16194" s="18"/>
      <c r="L16194" s="5"/>
    </row>
    <row r="16195" spans="4:12" x14ac:dyDescent="0.25">
      <c r="D16195" s="6"/>
      <c r="E16195" s="6"/>
      <c r="F16195" s="18"/>
      <c r="L16195" s="5"/>
    </row>
    <row r="16196" spans="4:12" x14ac:dyDescent="0.25">
      <c r="D16196" s="6"/>
      <c r="E16196" s="6"/>
      <c r="F16196" s="18"/>
      <c r="L16196" s="5"/>
    </row>
    <row r="16197" spans="4:12" x14ac:dyDescent="0.25">
      <c r="D16197" s="6"/>
      <c r="E16197" s="6"/>
      <c r="F16197" s="18"/>
      <c r="L16197" s="5"/>
    </row>
    <row r="16198" spans="4:12" x14ac:dyDescent="0.25">
      <c r="D16198" s="6"/>
      <c r="E16198" s="6"/>
      <c r="F16198" s="18"/>
      <c r="L16198" s="5"/>
    </row>
    <row r="16199" spans="4:12" x14ac:dyDescent="0.25">
      <c r="D16199" s="6"/>
      <c r="E16199" s="6"/>
      <c r="F16199" s="18"/>
      <c r="L16199" s="5"/>
    </row>
    <row r="16200" spans="4:12" x14ac:dyDescent="0.25">
      <c r="D16200" s="6"/>
      <c r="E16200" s="6"/>
      <c r="F16200" s="18"/>
      <c r="L16200" s="5"/>
    </row>
    <row r="16201" spans="4:12" x14ac:dyDescent="0.25">
      <c r="D16201" s="6"/>
      <c r="E16201" s="6"/>
      <c r="F16201" s="18"/>
      <c r="L16201" s="5"/>
    </row>
    <row r="16202" spans="4:12" x14ac:dyDescent="0.25">
      <c r="D16202" s="6"/>
      <c r="E16202" s="6"/>
      <c r="F16202" s="18"/>
      <c r="L16202" s="5"/>
    </row>
    <row r="16203" spans="4:12" x14ac:dyDescent="0.25">
      <c r="D16203" s="6"/>
      <c r="E16203" s="6"/>
      <c r="F16203" s="18"/>
      <c r="L16203" s="5"/>
    </row>
    <row r="16204" spans="4:12" x14ac:dyDescent="0.25">
      <c r="D16204" s="6"/>
      <c r="E16204" s="6"/>
      <c r="F16204" s="18"/>
      <c r="L16204" s="5"/>
    </row>
    <row r="16205" spans="4:12" x14ac:dyDescent="0.25">
      <c r="D16205" s="6"/>
      <c r="E16205" s="6"/>
      <c r="F16205" s="18"/>
      <c r="L16205" s="5"/>
    </row>
    <row r="16206" spans="4:12" x14ac:dyDescent="0.25">
      <c r="D16206" s="6"/>
      <c r="E16206" s="6"/>
      <c r="F16206" s="18"/>
      <c r="L16206" s="5"/>
    </row>
    <row r="16207" spans="4:12" x14ac:dyDescent="0.25">
      <c r="D16207" s="6"/>
      <c r="E16207" s="6"/>
      <c r="F16207" s="18"/>
      <c r="L16207" s="5"/>
    </row>
    <row r="16208" spans="4:12" x14ac:dyDescent="0.25">
      <c r="D16208" s="6"/>
      <c r="E16208" s="6"/>
      <c r="F16208" s="18"/>
      <c r="L16208" s="5"/>
    </row>
    <row r="16209" spans="4:12" x14ac:dyDescent="0.25">
      <c r="D16209" s="6"/>
      <c r="E16209" s="6"/>
      <c r="F16209" s="18"/>
      <c r="L16209" s="5"/>
    </row>
    <row r="16210" spans="4:12" x14ac:dyDescent="0.25">
      <c r="D16210" s="6"/>
      <c r="E16210" s="6"/>
      <c r="F16210" s="18"/>
      <c r="L16210" s="5"/>
    </row>
    <row r="16211" spans="4:12" x14ac:dyDescent="0.25">
      <c r="D16211" s="6"/>
      <c r="E16211" s="6"/>
      <c r="F16211" s="18"/>
      <c r="L16211" s="5"/>
    </row>
    <row r="16212" spans="4:12" x14ac:dyDescent="0.25">
      <c r="D16212" s="6"/>
      <c r="E16212" s="6"/>
      <c r="F16212" s="18"/>
      <c r="L16212" s="5"/>
    </row>
    <row r="16213" spans="4:12" x14ac:dyDescent="0.25">
      <c r="D16213" s="6"/>
      <c r="E16213" s="6"/>
      <c r="F16213" s="18"/>
      <c r="L16213" s="5"/>
    </row>
    <row r="16214" spans="4:12" x14ac:dyDescent="0.25">
      <c r="D16214" s="6"/>
      <c r="E16214" s="6"/>
      <c r="F16214" s="18"/>
      <c r="L16214" s="5"/>
    </row>
    <row r="16215" spans="4:12" x14ac:dyDescent="0.25">
      <c r="D16215" s="6"/>
      <c r="E16215" s="6"/>
      <c r="F16215" s="18"/>
      <c r="L16215" s="5"/>
    </row>
    <row r="16216" spans="4:12" x14ac:dyDescent="0.25">
      <c r="D16216" s="6"/>
      <c r="E16216" s="6"/>
      <c r="F16216" s="18"/>
      <c r="L16216" s="5"/>
    </row>
    <row r="16217" spans="4:12" x14ac:dyDescent="0.25">
      <c r="D16217" s="6"/>
      <c r="E16217" s="6"/>
      <c r="F16217" s="18"/>
      <c r="L16217" s="5"/>
    </row>
    <row r="16218" spans="4:12" x14ac:dyDescent="0.25">
      <c r="D16218" s="6"/>
      <c r="E16218" s="6"/>
      <c r="F16218" s="18"/>
      <c r="L16218" s="5"/>
    </row>
    <row r="16219" spans="4:12" x14ac:dyDescent="0.25">
      <c r="D16219" s="6"/>
      <c r="E16219" s="6"/>
      <c r="F16219" s="18"/>
      <c r="L16219" s="5"/>
    </row>
    <row r="16220" spans="4:12" x14ac:dyDescent="0.25">
      <c r="D16220" s="6"/>
      <c r="E16220" s="6"/>
      <c r="F16220" s="18"/>
      <c r="L16220" s="5"/>
    </row>
    <row r="16221" spans="4:12" x14ac:dyDescent="0.25">
      <c r="D16221" s="6"/>
      <c r="E16221" s="6"/>
      <c r="F16221" s="18"/>
      <c r="L16221" s="5"/>
    </row>
    <row r="16222" spans="4:12" x14ac:dyDescent="0.25">
      <c r="D16222" s="6"/>
      <c r="E16222" s="6"/>
      <c r="F16222" s="18"/>
      <c r="L16222" s="5"/>
    </row>
    <row r="16223" spans="4:12" x14ac:dyDescent="0.25">
      <c r="D16223" s="6"/>
      <c r="E16223" s="6"/>
      <c r="F16223" s="18"/>
      <c r="L16223" s="5"/>
    </row>
    <row r="16224" spans="4:12" x14ac:dyDescent="0.25">
      <c r="D16224" s="6"/>
      <c r="E16224" s="6"/>
      <c r="F16224" s="18"/>
      <c r="L16224" s="5"/>
    </row>
    <row r="16225" spans="4:12" x14ac:dyDescent="0.25">
      <c r="D16225" s="6"/>
      <c r="E16225" s="6"/>
      <c r="F16225" s="18"/>
      <c r="L16225" s="5"/>
    </row>
    <row r="16226" spans="4:12" x14ac:dyDescent="0.25">
      <c r="D16226" s="6"/>
      <c r="E16226" s="6"/>
      <c r="F16226" s="18"/>
      <c r="L16226" s="5"/>
    </row>
    <row r="16227" spans="4:12" x14ac:dyDescent="0.25">
      <c r="D16227" s="6"/>
      <c r="E16227" s="6"/>
      <c r="F16227" s="18"/>
      <c r="L16227" s="5"/>
    </row>
    <row r="16228" spans="4:12" x14ac:dyDescent="0.25">
      <c r="D16228" s="6"/>
      <c r="E16228" s="6"/>
      <c r="F16228" s="18"/>
      <c r="L16228" s="5"/>
    </row>
    <row r="16229" spans="4:12" x14ac:dyDescent="0.25">
      <c r="D16229" s="6"/>
      <c r="E16229" s="6"/>
      <c r="F16229" s="18"/>
      <c r="L16229" s="5"/>
    </row>
    <row r="16230" spans="4:12" x14ac:dyDescent="0.25">
      <c r="D16230" s="6"/>
      <c r="E16230" s="6"/>
      <c r="F16230" s="18"/>
      <c r="L16230" s="5"/>
    </row>
    <row r="16231" spans="4:12" x14ac:dyDescent="0.25">
      <c r="D16231" s="6"/>
      <c r="E16231" s="6"/>
      <c r="F16231" s="18"/>
      <c r="L16231" s="5"/>
    </row>
    <row r="16232" spans="4:12" x14ac:dyDescent="0.25">
      <c r="D16232" s="6"/>
      <c r="E16232" s="6"/>
      <c r="F16232" s="18"/>
      <c r="L16232" s="5"/>
    </row>
    <row r="16233" spans="4:12" x14ac:dyDescent="0.25">
      <c r="D16233" s="6"/>
      <c r="E16233" s="6"/>
      <c r="F16233" s="18"/>
      <c r="L16233" s="5"/>
    </row>
    <row r="16234" spans="4:12" x14ac:dyDescent="0.25">
      <c r="D16234" s="6"/>
      <c r="E16234" s="6"/>
      <c r="F16234" s="18"/>
      <c r="L16234" s="5"/>
    </row>
    <row r="16235" spans="4:12" x14ac:dyDescent="0.25">
      <c r="D16235" s="6"/>
      <c r="E16235" s="6"/>
      <c r="F16235" s="18"/>
      <c r="L16235" s="5"/>
    </row>
    <row r="16236" spans="4:12" x14ac:dyDescent="0.25">
      <c r="D16236" s="6"/>
      <c r="E16236" s="6"/>
      <c r="F16236" s="18"/>
      <c r="L16236" s="5"/>
    </row>
    <row r="16237" spans="4:12" x14ac:dyDescent="0.25">
      <c r="D16237" s="6"/>
      <c r="E16237" s="6"/>
      <c r="F16237" s="18"/>
      <c r="L16237" s="5"/>
    </row>
    <row r="16238" spans="4:12" x14ac:dyDescent="0.25">
      <c r="D16238" s="6"/>
      <c r="E16238" s="6"/>
      <c r="F16238" s="18"/>
      <c r="L16238" s="5"/>
    </row>
    <row r="16239" spans="4:12" x14ac:dyDescent="0.25">
      <c r="D16239" s="6"/>
      <c r="E16239" s="6"/>
      <c r="F16239" s="18"/>
      <c r="L16239" s="5"/>
    </row>
    <row r="16240" spans="4:12" x14ac:dyDescent="0.25">
      <c r="D16240" s="6"/>
      <c r="E16240" s="6"/>
      <c r="F16240" s="18"/>
      <c r="L16240" s="5"/>
    </row>
    <row r="16241" spans="4:12" x14ac:dyDescent="0.25">
      <c r="D16241" s="6"/>
      <c r="E16241" s="6"/>
      <c r="F16241" s="18"/>
      <c r="L16241" s="5"/>
    </row>
    <row r="16242" spans="4:12" x14ac:dyDescent="0.25">
      <c r="D16242" s="6"/>
      <c r="E16242" s="6"/>
      <c r="F16242" s="18"/>
      <c r="L16242" s="5"/>
    </row>
    <row r="16243" spans="4:12" x14ac:dyDescent="0.25">
      <c r="D16243" s="6"/>
      <c r="E16243" s="6"/>
      <c r="F16243" s="18"/>
      <c r="L16243" s="5"/>
    </row>
    <row r="16244" spans="4:12" x14ac:dyDescent="0.25">
      <c r="D16244" s="6"/>
      <c r="E16244" s="6"/>
      <c r="F16244" s="18"/>
      <c r="L16244" s="5"/>
    </row>
    <row r="16245" spans="4:12" x14ac:dyDescent="0.25">
      <c r="D16245" s="6"/>
      <c r="E16245" s="6"/>
      <c r="F16245" s="18"/>
      <c r="L16245" s="5"/>
    </row>
    <row r="16246" spans="4:12" x14ac:dyDescent="0.25">
      <c r="D16246" s="6"/>
      <c r="E16246" s="6"/>
      <c r="F16246" s="18"/>
      <c r="L16246" s="5"/>
    </row>
    <row r="16247" spans="4:12" x14ac:dyDescent="0.25">
      <c r="D16247" s="6"/>
      <c r="E16247" s="6"/>
      <c r="F16247" s="18"/>
      <c r="L16247" s="5"/>
    </row>
    <row r="16248" spans="4:12" x14ac:dyDescent="0.25">
      <c r="D16248" s="6"/>
      <c r="E16248" s="6"/>
      <c r="F16248" s="18"/>
      <c r="L16248" s="5"/>
    </row>
    <row r="16249" spans="4:12" x14ac:dyDescent="0.25">
      <c r="D16249" s="6"/>
      <c r="E16249" s="6"/>
      <c r="F16249" s="18"/>
      <c r="L16249" s="5"/>
    </row>
    <row r="16250" spans="4:12" x14ac:dyDescent="0.25">
      <c r="D16250" s="6"/>
      <c r="E16250" s="6"/>
      <c r="F16250" s="18"/>
      <c r="L16250" s="5"/>
    </row>
    <row r="16251" spans="4:12" x14ac:dyDescent="0.25">
      <c r="D16251" s="6"/>
      <c r="E16251" s="6"/>
      <c r="F16251" s="18"/>
      <c r="L16251" s="5"/>
    </row>
    <row r="16252" spans="4:12" x14ac:dyDescent="0.25">
      <c r="D16252" s="6"/>
      <c r="E16252" s="6"/>
      <c r="F16252" s="18"/>
      <c r="L16252" s="5"/>
    </row>
    <row r="16253" spans="4:12" x14ac:dyDescent="0.25">
      <c r="D16253" s="6"/>
      <c r="E16253" s="6"/>
      <c r="F16253" s="18"/>
      <c r="L16253" s="5"/>
    </row>
    <row r="16254" spans="4:12" x14ac:dyDescent="0.25">
      <c r="D16254" s="6"/>
      <c r="E16254" s="6"/>
      <c r="F16254" s="18"/>
      <c r="L16254" s="5"/>
    </row>
    <row r="16255" spans="4:12" x14ac:dyDescent="0.25">
      <c r="D16255" s="6"/>
      <c r="E16255" s="6"/>
      <c r="F16255" s="18"/>
      <c r="L16255" s="5"/>
    </row>
    <row r="16256" spans="4:12" x14ac:dyDescent="0.25">
      <c r="D16256" s="6"/>
      <c r="E16256" s="6"/>
      <c r="F16256" s="18"/>
      <c r="L16256" s="5"/>
    </row>
    <row r="16257" spans="4:12" x14ac:dyDescent="0.25">
      <c r="D16257" s="6"/>
      <c r="E16257" s="6"/>
      <c r="F16257" s="18"/>
      <c r="L16257" s="5"/>
    </row>
    <row r="16258" spans="4:12" x14ac:dyDescent="0.25">
      <c r="D16258" s="6"/>
      <c r="E16258" s="6"/>
      <c r="F16258" s="18"/>
      <c r="L16258" s="5"/>
    </row>
    <row r="16259" spans="4:12" x14ac:dyDescent="0.25">
      <c r="D16259" s="6"/>
      <c r="E16259" s="6"/>
      <c r="F16259" s="18"/>
      <c r="L16259" s="5"/>
    </row>
    <row r="16260" spans="4:12" x14ac:dyDescent="0.25">
      <c r="D16260" s="6"/>
      <c r="E16260" s="6"/>
      <c r="F16260" s="18"/>
      <c r="L16260" s="5"/>
    </row>
    <row r="16261" spans="4:12" x14ac:dyDescent="0.25">
      <c r="D16261" s="6"/>
      <c r="E16261" s="6"/>
      <c r="F16261" s="18"/>
      <c r="L16261" s="5"/>
    </row>
    <row r="16262" spans="4:12" x14ac:dyDescent="0.25">
      <c r="D16262" s="6"/>
      <c r="E16262" s="6"/>
      <c r="F16262" s="18"/>
      <c r="L16262" s="5"/>
    </row>
    <row r="16263" spans="4:12" x14ac:dyDescent="0.25">
      <c r="D16263" s="6"/>
      <c r="E16263" s="6"/>
      <c r="F16263" s="18"/>
      <c r="L16263" s="5"/>
    </row>
    <row r="16264" spans="4:12" x14ac:dyDescent="0.25">
      <c r="D16264" s="6"/>
      <c r="E16264" s="6"/>
      <c r="F16264" s="18"/>
      <c r="L16264" s="5"/>
    </row>
    <row r="16265" spans="4:12" x14ac:dyDescent="0.25">
      <c r="D16265" s="6"/>
      <c r="E16265" s="6"/>
      <c r="F16265" s="18"/>
      <c r="L16265" s="5"/>
    </row>
    <row r="16266" spans="4:12" x14ac:dyDescent="0.25">
      <c r="D16266" s="6"/>
      <c r="E16266" s="6"/>
      <c r="F16266" s="18"/>
      <c r="L16266" s="5"/>
    </row>
    <row r="16267" spans="4:12" x14ac:dyDescent="0.25">
      <c r="D16267" s="6"/>
      <c r="E16267" s="6"/>
      <c r="F16267" s="18"/>
      <c r="L16267" s="5"/>
    </row>
    <row r="16268" spans="4:12" x14ac:dyDescent="0.25">
      <c r="D16268" s="6"/>
      <c r="E16268" s="6"/>
      <c r="F16268" s="18"/>
      <c r="L16268" s="5"/>
    </row>
    <row r="16269" spans="4:12" x14ac:dyDescent="0.25">
      <c r="D16269" s="6"/>
      <c r="E16269" s="6"/>
      <c r="F16269" s="18"/>
      <c r="L16269" s="5"/>
    </row>
    <row r="16270" spans="4:12" x14ac:dyDescent="0.25">
      <c r="D16270" s="6"/>
      <c r="E16270" s="6"/>
      <c r="F16270" s="18"/>
      <c r="L16270" s="5"/>
    </row>
    <row r="16271" spans="4:12" x14ac:dyDescent="0.25">
      <c r="D16271" s="6"/>
      <c r="E16271" s="6"/>
      <c r="F16271" s="18"/>
      <c r="L16271" s="5"/>
    </row>
    <row r="16272" spans="4:12" x14ac:dyDescent="0.25">
      <c r="D16272" s="6"/>
      <c r="E16272" s="6"/>
      <c r="F16272" s="18"/>
      <c r="L16272" s="5"/>
    </row>
    <row r="16273" spans="4:12" x14ac:dyDescent="0.25">
      <c r="D16273" s="6"/>
      <c r="E16273" s="6"/>
      <c r="F16273" s="18"/>
      <c r="L16273" s="5"/>
    </row>
    <row r="16274" spans="4:12" x14ac:dyDescent="0.25">
      <c r="D16274" s="6"/>
      <c r="E16274" s="6"/>
      <c r="F16274" s="18"/>
      <c r="L16274" s="5"/>
    </row>
    <row r="16275" spans="4:12" x14ac:dyDescent="0.25">
      <c r="D16275" s="6"/>
      <c r="E16275" s="6"/>
      <c r="F16275" s="18"/>
      <c r="L16275" s="5"/>
    </row>
    <row r="16276" spans="4:12" x14ac:dyDescent="0.25">
      <c r="D16276" s="6"/>
      <c r="E16276" s="6"/>
      <c r="F16276" s="18"/>
      <c r="L16276" s="5"/>
    </row>
    <row r="16277" spans="4:12" x14ac:dyDescent="0.25">
      <c r="D16277" s="6"/>
      <c r="E16277" s="6"/>
      <c r="F16277" s="18"/>
      <c r="L16277" s="5"/>
    </row>
    <row r="16278" spans="4:12" x14ac:dyDescent="0.25">
      <c r="D16278" s="6"/>
      <c r="E16278" s="6"/>
      <c r="F16278" s="18"/>
      <c r="L16278" s="5"/>
    </row>
    <row r="16279" spans="4:12" x14ac:dyDescent="0.25">
      <c r="D16279" s="6"/>
      <c r="E16279" s="6"/>
      <c r="F16279" s="18"/>
      <c r="L16279" s="5"/>
    </row>
    <row r="16280" spans="4:12" x14ac:dyDescent="0.25">
      <c r="D16280" s="6"/>
      <c r="E16280" s="6"/>
      <c r="F16280" s="18"/>
      <c r="L16280" s="5"/>
    </row>
    <row r="16281" spans="4:12" x14ac:dyDescent="0.25">
      <c r="D16281" s="6"/>
      <c r="E16281" s="6"/>
      <c r="F16281" s="18"/>
      <c r="L16281" s="5"/>
    </row>
    <row r="16282" spans="4:12" x14ac:dyDescent="0.25">
      <c r="D16282" s="6"/>
      <c r="E16282" s="6"/>
      <c r="F16282" s="18"/>
      <c r="L16282" s="5"/>
    </row>
    <row r="16283" spans="4:12" x14ac:dyDescent="0.25">
      <c r="D16283" s="6"/>
      <c r="E16283" s="6"/>
      <c r="F16283" s="18"/>
      <c r="L16283" s="5"/>
    </row>
    <row r="16284" spans="4:12" x14ac:dyDescent="0.25">
      <c r="D16284" s="6"/>
      <c r="E16284" s="6"/>
      <c r="F16284" s="18"/>
      <c r="L16284" s="5"/>
    </row>
    <row r="16285" spans="4:12" x14ac:dyDescent="0.25">
      <c r="D16285" s="6"/>
      <c r="E16285" s="6"/>
      <c r="F16285" s="18"/>
      <c r="L16285" s="5"/>
    </row>
    <row r="16286" spans="4:12" x14ac:dyDescent="0.25">
      <c r="D16286" s="6"/>
      <c r="E16286" s="6"/>
      <c r="F16286" s="18"/>
      <c r="L16286" s="5"/>
    </row>
    <row r="16287" spans="4:12" x14ac:dyDescent="0.25">
      <c r="D16287" s="6"/>
      <c r="E16287" s="6"/>
      <c r="F16287" s="18"/>
      <c r="L16287" s="5"/>
    </row>
    <row r="16288" spans="4:12" x14ac:dyDescent="0.25">
      <c r="D16288" s="6"/>
      <c r="E16288" s="6"/>
      <c r="F16288" s="18"/>
      <c r="L16288" s="5"/>
    </row>
    <row r="16289" spans="4:12" x14ac:dyDescent="0.25">
      <c r="D16289" s="6"/>
      <c r="E16289" s="6"/>
      <c r="F16289" s="18"/>
      <c r="L16289" s="5"/>
    </row>
    <row r="16290" spans="4:12" x14ac:dyDescent="0.25">
      <c r="D16290" s="6"/>
      <c r="E16290" s="6"/>
      <c r="F16290" s="18"/>
      <c r="L16290" s="5"/>
    </row>
    <row r="16291" spans="4:12" x14ac:dyDescent="0.25">
      <c r="D16291" s="6"/>
      <c r="E16291" s="6"/>
      <c r="F16291" s="18"/>
      <c r="L16291" s="5"/>
    </row>
    <row r="16292" spans="4:12" x14ac:dyDescent="0.25">
      <c r="D16292" s="6"/>
      <c r="E16292" s="6"/>
      <c r="F16292" s="18"/>
      <c r="L16292" s="5"/>
    </row>
    <row r="16293" spans="4:12" x14ac:dyDescent="0.25">
      <c r="D16293" s="6"/>
      <c r="E16293" s="6"/>
      <c r="F16293" s="18"/>
      <c r="L16293" s="5"/>
    </row>
    <row r="16294" spans="4:12" x14ac:dyDescent="0.25">
      <c r="D16294" s="6"/>
      <c r="E16294" s="6"/>
      <c r="F16294" s="18"/>
      <c r="L16294" s="5"/>
    </row>
    <row r="16295" spans="4:12" x14ac:dyDescent="0.25">
      <c r="D16295" s="6"/>
      <c r="E16295" s="6"/>
      <c r="F16295" s="18"/>
      <c r="L16295" s="5"/>
    </row>
    <row r="16296" spans="4:12" x14ac:dyDescent="0.25">
      <c r="D16296" s="6"/>
      <c r="E16296" s="6"/>
      <c r="F16296" s="18"/>
      <c r="L16296" s="5"/>
    </row>
    <row r="16297" spans="4:12" x14ac:dyDescent="0.25">
      <c r="D16297" s="6"/>
      <c r="E16297" s="6"/>
      <c r="F16297" s="18"/>
      <c r="L16297" s="5"/>
    </row>
    <row r="16298" spans="4:12" x14ac:dyDescent="0.25">
      <c r="D16298" s="6"/>
      <c r="E16298" s="6"/>
      <c r="F16298" s="18"/>
      <c r="L16298" s="5"/>
    </row>
    <row r="16299" spans="4:12" x14ac:dyDescent="0.25">
      <c r="D16299" s="6"/>
      <c r="E16299" s="6"/>
      <c r="F16299" s="18"/>
      <c r="L16299" s="5"/>
    </row>
    <row r="16300" spans="4:12" x14ac:dyDescent="0.25">
      <c r="D16300" s="6"/>
      <c r="E16300" s="6"/>
      <c r="F16300" s="18"/>
      <c r="L16300" s="5"/>
    </row>
    <row r="16301" spans="4:12" x14ac:dyDescent="0.25">
      <c r="D16301" s="6"/>
      <c r="E16301" s="6"/>
      <c r="F16301" s="18"/>
      <c r="L16301" s="5"/>
    </row>
    <row r="16302" spans="4:12" x14ac:dyDescent="0.25">
      <c r="D16302" s="6"/>
      <c r="E16302" s="6"/>
      <c r="F16302" s="18"/>
      <c r="L16302" s="5"/>
    </row>
    <row r="16303" spans="4:12" x14ac:dyDescent="0.25">
      <c r="D16303" s="6"/>
      <c r="E16303" s="6"/>
      <c r="F16303" s="18"/>
      <c r="L16303" s="5"/>
    </row>
    <row r="16304" spans="4:12" x14ac:dyDescent="0.25">
      <c r="D16304" s="6"/>
      <c r="E16304" s="6"/>
      <c r="F16304" s="18"/>
      <c r="L16304" s="5"/>
    </row>
    <row r="16305" spans="4:12" x14ac:dyDescent="0.25">
      <c r="D16305" s="6"/>
      <c r="E16305" s="6"/>
      <c r="F16305" s="18"/>
      <c r="L16305" s="5"/>
    </row>
    <row r="16306" spans="4:12" x14ac:dyDescent="0.25">
      <c r="D16306" s="6"/>
      <c r="E16306" s="6"/>
      <c r="F16306" s="18"/>
      <c r="L16306" s="5"/>
    </row>
    <row r="16307" spans="4:12" x14ac:dyDescent="0.25">
      <c r="D16307" s="6"/>
      <c r="E16307" s="6"/>
      <c r="F16307" s="18"/>
      <c r="L16307" s="5"/>
    </row>
    <row r="16308" spans="4:12" x14ac:dyDescent="0.25">
      <c r="D16308" s="6"/>
      <c r="E16308" s="6"/>
      <c r="F16308" s="18"/>
      <c r="L16308" s="5"/>
    </row>
    <row r="16309" spans="4:12" x14ac:dyDescent="0.25">
      <c r="D16309" s="6"/>
      <c r="E16309" s="6"/>
      <c r="F16309" s="18"/>
      <c r="L16309" s="5"/>
    </row>
    <row r="16310" spans="4:12" x14ac:dyDescent="0.25">
      <c r="D16310" s="6"/>
      <c r="E16310" s="6"/>
      <c r="F16310" s="18"/>
      <c r="L16310" s="5"/>
    </row>
    <row r="16311" spans="4:12" x14ac:dyDescent="0.25">
      <c r="D16311" s="6"/>
      <c r="E16311" s="6"/>
      <c r="F16311" s="18"/>
      <c r="L16311" s="5"/>
    </row>
    <row r="16312" spans="4:12" x14ac:dyDescent="0.25">
      <c r="D16312" s="6"/>
      <c r="E16312" s="6"/>
      <c r="F16312" s="18"/>
      <c r="L16312" s="5"/>
    </row>
    <row r="16313" spans="4:12" x14ac:dyDescent="0.25">
      <c r="D16313" s="6"/>
      <c r="E16313" s="6"/>
      <c r="F16313" s="18"/>
      <c r="L16313" s="5"/>
    </row>
    <row r="16314" spans="4:12" x14ac:dyDescent="0.25">
      <c r="D16314" s="6"/>
      <c r="E16314" s="6"/>
      <c r="F16314" s="18"/>
      <c r="L16314" s="5"/>
    </row>
    <row r="16315" spans="4:12" x14ac:dyDescent="0.25">
      <c r="D16315" s="6"/>
      <c r="E16315" s="6"/>
      <c r="F16315" s="18"/>
      <c r="L16315" s="5"/>
    </row>
    <row r="16316" spans="4:12" x14ac:dyDescent="0.25">
      <c r="D16316" s="6"/>
      <c r="E16316" s="6"/>
      <c r="F16316" s="18"/>
      <c r="L16316" s="5"/>
    </row>
    <row r="16317" spans="4:12" x14ac:dyDescent="0.25">
      <c r="D16317" s="6"/>
      <c r="E16317" s="6"/>
      <c r="F16317" s="18"/>
      <c r="L16317" s="5"/>
    </row>
    <row r="16318" spans="4:12" x14ac:dyDescent="0.25">
      <c r="D16318" s="6"/>
      <c r="E16318" s="6"/>
      <c r="F16318" s="18"/>
      <c r="L16318" s="5"/>
    </row>
    <row r="16319" spans="4:12" x14ac:dyDescent="0.25">
      <c r="D16319" s="6"/>
      <c r="E16319" s="6"/>
      <c r="F16319" s="18"/>
      <c r="L16319" s="5"/>
    </row>
    <row r="16320" spans="4:12" x14ac:dyDescent="0.25">
      <c r="D16320" s="6"/>
      <c r="E16320" s="6"/>
      <c r="F16320" s="18"/>
      <c r="L16320" s="5"/>
    </row>
    <row r="16321" spans="4:12" x14ac:dyDescent="0.25">
      <c r="D16321" s="6"/>
      <c r="E16321" s="6"/>
      <c r="F16321" s="18"/>
      <c r="L16321" s="5"/>
    </row>
    <row r="16322" spans="4:12" x14ac:dyDescent="0.25">
      <c r="D16322" s="6"/>
      <c r="E16322" s="6"/>
      <c r="F16322" s="18"/>
      <c r="L16322" s="5"/>
    </row>
    <row r="16323" spans="4:12" x14ac:dyDescent="0.25">
      <c r="D16323" s="6"/>
      <c r="E16323" s="6"/>
      <c r="F16323" s="18"/>
      <c r="L16323" s="5"/>
    </row>
    <row r="16324" spans="4:12" x14ac:dyDescent="0.25">
      <c r="D16324" s="6"/>
      <c r="E16324" s="6"/>
      <c r="F16324" s="18"/>
      <c r="L16324" s="5"/>
    </row>
    <row r="16325" spans="4:12" x14ac:dyDescent="0.25">
      <c r="D16325" s="6"/>
      <c r="E16325" s="6"/>
      <c r="F16325" s="18"/>
      <c r="L16325" s="5"/>
    </row>
    <row r="16326" spans="4:12" x14ac:dyDescent="0.25">
      <c r="D16326" s="6"/>
      <c r="E16326" s="6"/>
      <c r="F16326" s="18"/>
      <c r="L16326" s="5"/>
    </row>
    <row r="16327" spans="4:12" x14ac:dyDescent="0.25">
      <c r="D16327" s="6"/>
      <c r="E16327" s="6"/>
      <c r="F16327" s="18"/>
      <c r="L16327" s="5"/>
    </row>
    <row r="16328" spans="4:12" x14ac:dyDescent="0.25">
      <c r="D16328" s="6"/>
      <c r="E16328" s="6"/>
      <c r="F16328" s="18"/>
      <c r="L16328" s="5"/>
    </row>
    <row r="16329" spans="4:12" x14ac:dyDescent="0.25">
      <c r="D16329" s="6"/>
      <c r="E16329" s="6"/>
      <c r="F16329" s="18"/>
      <c r="L16329" s="5"/>
    </row>
    <row r="16330" spans="4:12" x14ac:dyDescent="0.25">
      <c r="D16330" s="6"/>
      <c r="E16330" s="6"/>
      <c r="F16330" s="18"/>
      <c r="L16330" s="5"/>
    </row>
    <row r="16331" spans="4:12" x14ac:dyDescent="0.25">
      <c r="D16331" s="6"/>
      <c r="E16331" s="6"/>
      <c r="F16331" s="18"/>
      <c r="L16331" s="5"/>
    </row>
    <row r="16332" spans="4:12" x14ac:dyDescent="0.25">
      <c r="D16332" s="6"/>
      <c r="E16332" s="6"/>
      <c r="F16332" s="18"/>
      <c r="L16332" s="5"/>
    </row>
    <row r="16333" spans="4:12" x14ac:dyDescent="0.25">
      <c r="D16333" s="6"/>
      <c r="E16333" s="6"/>
      <c r="F16333" s="18"/>
      <c r="L16333" s="5"/>
    </row>
    <row r="16334" spans="4:12" x14ac:dyDescent="0.25">
      <c r="D16334" s="6"/>
      <c r="E16334" s="6"/>
      <c r="F16334" s="18"/>
      <c r="L16334" s="5"/>
    </row>
    <row r="16335" spans="4:12" x14ac:dyDescent="0.25">
      <c r="D16335" s="6"/>
      <c r="E16335" s="6"/>
      <c r="F16335" s="18"/>
      <c r="L16335" s="5"/>
    </row>
    <row r="16336" spans="4:12" x14ac:dyDescent="0.25">
      <c r="D16336" s="6"/>
      <c r="E16336" s="6"/>
      <c r="F16336" s="18"/>
      <c r="L16336" s="5"/>
    </row>
    <row r="16337" spans="4:12" x14ac:dyDescent="0.25">
      <c r="D16337" s="6"/>
      <c r="E16337" s="6"/>
      <c r="F16337" s="18"/>
      <c r="L16337" s="5"/>
    </row>
    <row r="16338" spans="4:12" x14ac:dyDescent="0.25">
      <c r="D16338" s="6"/>
      <c r="E16338" s="6"/>
      <c r="F16338" s="18"/>
      <c r="L16338" s="5"/>
    </row>
    <row r="16339" spans="4:12" x14ac:dyDescent="0.25">
      <c r="D16339" s="6"/>
      <c r="E16339" s="6"/>
      <c r="F16339" s="18"/>
      <c r="L16339" s="5"/>
    </row>
    <row r="16340" spans="4:12" x14ac:dyDescent="0.25">
      <c r="D16340" s="6"/>
      <c r="E16340" s="6"/>
      <c r="F16340" s="18"/>
      <c r="L16340" s="5"/>
    </row>
    <row r="16341" spans="4:12" x14ac:dyDescent="0.25">
      <c r="D16341" s="6"/>
      <c r="E16341" s="6"/>
      <c r="F16341" s="18"/>
      <c r="L16341" s="5"/>
    </row>
    <row r="16342" spans="4:12" x14ac:dyDescent="0.25">
      <c r="D16342" s="6"/>
      <c r="E16342" s="6"/>
      <c r="F16342" s="18"/>
      <c r="L16342" s="5"/>
    </row>
    <row r="16343" spans="4:12" x14ac:dyDescent="0.25">
      <c r="D16343" s="6"/>
      <c r="E16343" s="6"/>
      <c r="F16343" s="18"/>
      <c r="L16343" s="5"/>
    </row>
    <row r="16344" spans="4:12" x14ac:dyDescent="0.25">
      <c r="D16344" s="6"/>
      <c r="E16344" s="6"/>
      <c r="F16344" s="18"/>
      <c r="L16344" s="5"/>
    </row>
    <row r="16345" spans="4:12" x14ac:dyDescent="0.25">
      <c r="D16345" s="6"/>
      <c r="E16345" s="6"/>
      <c r="F16345" s="18"/>
      <c r="L16345" s="5"/>
    </row>
    <row r="16346" spans="4:12" x14ac:dyDescent="0.25">
      <c r="D16346" s="6"/>
      <c r="E16346" s="6"/>
      <c r="F16346" s="18"/>
      <c r="L16346" s="5"/>
    </row>
    <row r="16347" spans="4:12" x14ac:dyDescent="0.25">
      <c r="D16347" s="6"/>
      <c r="E16347" s="6"/>
      <c r="F16347" s="18"/>
      <c r="L16347" s="5"/>
    </row>
    <row r="16348" spans="4:12" x14ac:dyDescent="0.25">
      <c r="D16348" s="6"/>
      <c r="E16348" s="6"/>
      <c r="F16348" s="18"/>
      <c r="L16348" s="5"/>
    </row>
    <row r="16349" spans="4:12" x14ac:dyDescent="0.25">
      <c r="D16349" s="6"/>
      <c r="E16349" s="6"/>
      <c r="F16349" s="18"/>
      <c r="L16349" s="5"/>
    </row>
    <row r="16350" spans="4:12" x14ac:dyDescent="0.25">
      <c r="D16350" s="6"/>
      <c r="E16350" s="6"/>
      <c r="F16350" s="18"/>
      <c r="L16350" s="5"/>
    </row>
    <row r="16351" spans="4:12" x14ac:dyDescent="0.25">
      <c r="D16351" s="6"/>
      <c r="E16351" s="6"/>
      <c r="F16351" s="18"/>
      <c r="L16351" s="5"/>
    </row>
    <row r="16352" spans="4:12" x14ac:dyDescent="0.25">
      <c r="D16352" s="6"/>
      <c r="E16352" s="6"/>
      <c r="F16352" s="18"/>
      <c r="L16352" s="5"/>
    </row>
    <row r="16353" spans="4:12" x14ac:dyDescent="0.25">
      <c r="D16353" s="6"/>
      <c r="E16353" s="6"/>
      <c r="F16353" s="18"/>
      <c r="L16353" s="5"/>
    </row>
    <row r="16354" spans="4:12" x14ac:dyDescent="0.25">
      <c r="D16354" s="6"/>
      <c r="E16354" s="6"/>
      <c r="F16354" s="18"/>
      <c r="L16354" s="5"/>
    </row>
    <row r="16355" spans="4:12" x14ac:dyDescent="0.25">
      <c r="D16355" s="6"/>
      <c r="E16355" s="6"/>
      <c r="F16355" s="18"/>
      <c r="L16355" s="5"/>
    </row>
    <row r="16356" spans="4:12" x14ac:dyDescent="0.25">
      <c r="D16356" s="6"/>
      <c r="E16356" s="6"/>
      <c r="F16356" s="18"/>
      <c r="L16356" s="5"/>
    </row>
    <row r="16357" spans="4:12" x14ac:dyDescent="0.25">
      <c r="D16357" s="6"/>
      <c r="E16357" s="6"/>
      <c r="F16357" s="18"/>
      <c r="L16357" s="5"/>
    </row>
    <row r="16358" spans="4:12" x14ac:dyDescent="0.25">
      <c r="D16358" s="6"/>
      <c r="E16358" s="6"/>
      <c r="F16358" s="18"/>
      <c r="L16358" s="5"/>
    </row>
    <row r="16359" spans="4:12" x14ac:dyDescent="0.25">
      <c r="D16359" s="6"/>
      <c r="E16359" s="6"/>
      <c r="F16359" s="18"/>
      <c r="L16359" s="5"/>
    </row>
    <row r="16360" spans="4:12" x14ac:dyDescent="0.25">
      <c r="D16360" s="6"/>
      <c r="E16360" s="6"/>
      <c r="F16360" s="18"/>
      <c r="L16360" s="5"/>
    </row>
    <row r="16361" spans="4:12" x14ac:dyDescent="0.25">
      <c r="D16361" s="6"/>
      <c r="E16361" s="6"/>
      <c r="F16361" s="18"/>
      <c r="L16361" s="5"/>
    </row>
    <row r="16362" spans="4:12" x14ac:dyDescent="0.25">
      <c r="D16362" s="6"/>
      <c r="E16362" s="6"/>
      <c r="F16362" s="18"/>
      <c r="L16362" s="5"/>
    </row>
    <row r="16363" spans="4:12" x14ac:dyDescent="0.25">
      <c r="D16363" s="6"/>
      <c r="E16363" s="6"/>
      <c r="F16363" s="18"/>
      <c r="L16363" s="5"/>
    </row>
    <row r="16364" spans="4:12" x14ac:dyDescent="0.25">
      <c r="D16364" s="6"/>
      <c r="E16364" s="6"/>
      <c r="F16364" s="18"/>
      <c r="L16364" s="5"/>
    </row>
    <row r="16365" spans="4:12" x14ac:dyDescent="0.25">
      <c r="D16365" s="6"/>
      <c r="E16365" s="6"/>
      <c r="F16365" s="18"/>
      <c r="L16365" s="5"/>
    </row>
    <row r="16366" spans="4:12" x14ac:dyDescent="0.25">
      <c r="D16366" s="6"/>
      <c r="E16366" s="6"/>
      <c r="F16366" s="18"/>
      <c r="L16366" s="5"/>
    </row>
    <row r="16367" spans="4:12" x14ac:dyDescent="0.25">
      <c r="D16367" s="6"/>
      <c r="E16367" s="6"/>
      <c r="F16367" s="18"/>
      <c r="L16367" s="5"/>
    </row>
    <row r="16368" spans="4:12" x14ac:dyDescent="0.25">
      <c r="D16368" s="6"/>
      <c r="E16368" s="6"/>
      <c r="F16368" s="18"/>
      <c r="L16368" s="5"/>
    </row>
    <row r="16369" spans="4:12" x14ac:dyDescent="0.25">
      <c r="D16369" s="6"/>
      <c r="E16369" s="6"/>
      <c r="F16369" s="18"/>
      <c r="L16369" s="5"/>
    </row>
    <row r="16370" spans="4:12" x14ac:dyDescent="0.25">
      <c r="D16370" s="6"/>
      <c r="E16370" s="6"/>
      <c r="F16370" s="18"/>
      <c r="L16370" s="5"/>
    </row>
    <row r="16371" spans="4:12" x14ac:dyDescent="0.25">
      <c r="D16371" s="6"/>
      <c r="E16371" s="6"/>
      <c r="F16371" s="18"/>
      <c r="L16371" s="5"/>
    </row>
    <row r="16372" spans="4:12" x14ac:dyDescent="0.25">
      <c r="D16372" s="6"/>
      <c r="E16372" s="6"/>
      <c r="F16372" s="18"/>
      <c r="L16372" s="5"/>
    </row>
    <row r="16373" spans="4:12" x14ac:dyDescent="0.25">
      <c r="D16373" s="6"/>
      <c r="E16373" s="6"/>
      <c r="F16373" s="18"/>
      <c r="L16373" s="5"/>
    </row>
    <row r="16374" spans="4:12" x14ac:dyDescent="0.25">
      <c r="D16374" s="6"/>
      <c r="E16374" s="6"/>
      <c r="F16374" s="18"/>
      <c r="L16374" s="5"/>
    </row>
    <row r="16375" spans="4:12" x14ac:dyDescent="0.25">
      <c r="D16375" s="6"/>
      <c r="E16375" s="6"/>
      <c r="F16375" s="18"/>
      <c r="L16375" s="5"/>
    </row>
    <row r="16376" spans="4:12" x14ac:dyDescent="0.25">
      <c r="D16376" s="6"/>
      <c r="E16376" s="6"/>
      <c r="F16376" s="18"/>
      <c r="L16376" s="5"/>
    </row>
    <row r="16377" spans="4:12" x14ac:dyDescent="0.25">
      <c r="D16377" s="6"/>
      <c r="E16377" s="6"/>
      <c r="F16377" s="18"/>
      <c r="L16377" s="5"/>
    </row>
    <row r="16378" spans="4:12" x14ac:dyDescent="0.25">
      <c r="D16378" s="6"/>
      <c r="E16378" s="6"/>
      <c r="F16378" s="18"/>
      <c r="L16378" s="5"/>
    </row>
    <row r="16379" spans="4:12" x14ac:dyDescent="0.25">
      <c r="D16379" s="6"/>
      <c r="E16379" s="6"/>
      <c r="F16379" s="18"/>
      <c r="L16379" s="5"/>
    </row>
    <row r="16380" spans="4:12" x14ac:dyDescent="0.25">
      <c r="D16380" s="6"/>
      <c r="E16380" s="6"/>
      <c r="F16380" s="18"/>
      <c r="L16380" s="5"/>
    </row>
    <row r="16381" spans="4:12" x14ac:dyDescent="0.25">
      <c r="D16381" s="6"/>
      <c r="E16381" s="6"/>
      <c r="F16381" s="18"/>
      <c r="L16381" s="5"/>
    </row>
    <row r="16382" spans="4:12" x14ac:dyDescent="0.25">
      <c r="D16382" s="6"/>
      <c r="E16382" s="6"/>
      <c r="F16382" s="18"/>
      <c r="L16382" s="5"/>
    </row>
    <row r="16383" spans="4:12" x14ac:dyDescent="0.25">
      <c r="D16383" s="6"/>
      <c r="E16383" s="6"/>
      <c r="F16383" s="18"/>
      <c r="L16383" s="5"/>
    </row>
    <row r="16384" spans="4:12" x14ac:dyDescent="0.25">
      <c r="D16384" s="6"/>
      <c r="E16384" s="6"/>
      <c r="F16384" s="18"/>
      <c r="L16384" s="5"/>
    </row>
    <row r="16385" spans="4:12" x14ac:dyDescent="0.25">
      <c r="D16385" s="6"/>
      <c r="E16385" s="6"/>
      <c r="F16385" s="18"/>
      <c r="L16385" s="5"/>
    </row>
    <row r="16386" spans="4:12" x14ac:dyDescent="0.25">
      <c r="D16386" s="6"/>
      <c r="E16386" s="6"/>
      <c r="F16386" s="18"/>
      <c r="L16386" s="5"/>
    </row>
    <row r="16387" spans="4:12" x14ac:dyDescent="0.25">
      <c r="D16387" s="6"/>
      <c r="E16387" s="6"/>
      <c r="F16387" s="18"/>
      <c r="L16387" s="5"/>
    </row>
    <row r="16388" spans="4:12" x14ac:dyDescent="0.25">
      <c r="D16388" s="6"/>
      <c r="E16388" s="6"/>
      <c r="F16388" s="18"/>
      <c r="L16388" s="5"/>
    </row>
    <row r="16389" spans="4:12" x14ac:dyDescent="0.25">
      <c r="D16389" s="6"/>
      <c r="E16389" s="6"/>
      <c r="F16389" s="18"/>
      <c r="L16389" s="5"/>
    </row>
    <row r="16390" spans="4:12" x14ac:dyDescent="0.25">
      <c r="D16390" s="6"/>
      <c r="E16390" s="6"/>
      <c r="F16390" s="18"/>
      <c r="L16390" s="5"/>
    </row>
    <row r="16391" spans="4:12" x14ac:dyDescent="0.25">
      <c r="D16391" s="6"/>
      <c r="E16391" s="6"/>
      <c r="F16391" s="18"/>
      <c r="L16391" s="5"/>
    </row>
    <row r="16392" spans="4:12" x14ac:dyDescent="0.25">
      <c r="D16392" s="6"/>
      <c r="E16392" s="6"/>
      <c r="F16392" s="18"/>
      <c r="L16392" s="5"/>
    </row>
    <row r="16393" spans="4:12" x14ac:dyDescent="0.25">
      <c r="D16393" s="6"/>
      <c r="E16393" s="6"/>
      <c r="F16393" s="18"/>
      <c r="L16393" s="5"/>
    </row>
    <row r="16394" spans="4:12" x14ac:dyDescent="0.25">
      <c r="D16394" s="6"/>
      <c r="E16394" s="6"/>
      <c r="F16394" s="18"/>
      <c r="L16394" s="5"/>
    </row>
    <row r="16395" spans="4:12" x14ac:dyDescent="0.25">
      <c r="D16395" s="6"/>
      <c r="E16395" s="6"/>
      <c r="F16395" s="18"/>
      <c r="L16395" s="5"/>
    </row>
    <row r="16396" spans="4:12" x14ac:dyDescent="0.25">
      <c r="D16396" s="6"/>
      <c r="E16396" s="6"/>
      <c r="F16396" s="18"/>
      <c r="L16396" s="5"/>
    </row>
    <row r="16397" spans="4:12" x14ac:dyDescent="0.25">
      <c r="D16397" s="6"/>
      <c r="E16397" s="6"/>
      <c r="F16397" s="18"/>
      <c r="L16397" s="5"/>
    </row>
    <row r="16398" spans="4:12" x14ac:dyDescent="0.25">
      <c r="D16398" s="6"/>
      <c r="E16398" s="6"/>
      <c r="F16398" s="18"/>
      <c r="L16398" s="5"/>
    </row>
    <row r="16399" spans="4:12" x14ac:dyDescent="0.25">
      <c r="D16399" s="6"/>
      <c r="E16399" s="6"/>
      <c r="F16399" s="18"/>
      <c r="L16399" s="5"/>
    </row>
    <row r="16400" spans="4:12" x14ac:dyDescent="0.25">
      <c r="D16400" s="6"/>
      <c r="E16400" s="6"/>
      <c r="F16400" s="18"/>
      <c r="L16400" s="5"/>
    </row>
    <row r="16401" spans="4:12" x14ac:dyDescent="0.25">
      <c r="D16401" s="6"/>
      <c r="E16401" s="6"/>
      <c r="F16401" s="18"/>
      <c r="L16401" s="5"/>
    </row>
    <row r="16402" spans="4:12" x14ac:dyDescent="0.25">
      <c r="D16402" s="6"/>
      <c r="E16402" s="6"/>
      <c r="F16402" s="18"/>
      <c r="L16402" s="5"/>
    </row>
    <row r="16403" spans="4:12" x14ac:dyDescent="0.25">
      <c r="D16403" s="6"/>
      <c r="E16403" s="6"/>
      <c r="F16403" s="18"/>
      <c r="L16403" s="5"/>
    </row>
    <row r="16404" spans="4:12" x14ac:dyDescent="0.25">
      <c r="D16404" s="6"/>
      <c r="E16404" s="6"/>
      <c r="F16404" s="18"/>
      <c r="L16404" s="5"/>
    </row>
    <row r="16405" spans="4:12" x14ac:dyDescent="0.25">
      <c r="D16405" s="6"/>
      <c r="E16405" s="6"/>
      <c r="F16405" s="18"/>
      <c r="L16405" s="5"/>
    </row>
    <row r="16406" spans="4:12" x14ac:dyDescent="0.25">
      <c r="D16406" s="6"/>
      <c r="E16406" s="6"/>
      <c r="F16406" s="18"/>
      <c r="L16406" s="5"/>
    </row>
    <row r="16407" spans="4:12" x14ac:dyDescent="0.25">
      <c r="D16407" s="6"/>
      <c r="E16407" s="6"/>
      <c r="F16407" s="18"/>
      <c r="L16407" s="5"/>
    </row>
    <row r="16408" spans="4:12" x14ac:dyDescent="0.25">
      <c r="D16408" s="6"/>
      <c r="E16408" s="6"/>
      <c r="F16408" s="18"/>
      <c r="L16408" s="5"/>
    </row>
    <row r="16409" spans="4:12" x14ac:dyDescent="0.25">
      <c r="D16409" s="6"/>
      <c r="E16409" s="6"/>
      <c r="F16409" s="18"/>
      <c r="L16409" s="5"/>
    </row>
    <row r="16410" spans="4:12" x14ac:dyDescent="0.25">
      <c r="D16410" s="6"/>
      <c r="E16410" s="6"/>
      <c r="F16410" s="18"/>
      <c r="L16410" s="5"/>
    </row>
    <row r="16411" spans="4:12" x14ac:dyDescent="0.25">
      <c r="D16411" s="6"/>
      <c r="E16411" s="6"/>
      <c r="F16411" s="18"/>
      <c r="L16411" s="5"/>
    </row>
    <row r="16412" spans="4:12" x14ac:dyDescent="0.25">
      <c r="D16412" s="6"/>
      <c r="E16412" s="6"/>
      <c r="F16412" s="18"/>
      <c r="L16412" s="5"/>
    </row>
    <row r="16413" spans="4:12" x14ac:dyDescent="0.25">
      <c r="D16413" s="6"/>
      <c r="E16413" s="6"/>
      <c r="F16413" s="18"/>
      <c r="L16413" s="5"/>
    </row>
    <row r="16414" spans="4:12" x14ac:dyDescent="0.25">
      <c r="D16414" s="6"/>
      <c r="E16414" s="6"/>
      <c r="F16414" s="18"/>
      <c r="L16414" s="5"/>
    </row>
    <row r="16415" spans="4:12" x14ac:dyDescent="0.25">
      <c r="D16415" s="6"/>
      <c r="E16415" s="6"/>
      <c r="F16415" s="18"/>
      <c r="L16415" s="5"/>
    </row>
    <row r="16416" spans="4:12" x14ac:dyDescent="0.25">
      <c r="D16416" s="6"/>
      <c r="E16416" s="6"/>
      <c r="F16416" s="18"/>
      <c r="L16416" s="5"/>
    </row>
    <row r="16417" spans="4:12" x14ac:dyDescent="0.25">
      <c r="D16417" s="6"/>
      <c r="E16417" s="6"/>
      <c r="F16417" s="18"/>
      <c r="L16417" s="5"/>
    </row>
    <row r="16418" spans="4:12" x14ac:dyDescent="0.25">
      <c r="D16418" s="6"/>
      <c r="E16418" s="6"/>
      <c r="F16418" s="18"/>
      <c r="L16418" s="5"/>
    </row>
    <row r="16419" spans="4:12" x14ac:dyDescent="0.25">
      <c r="D16419" s="6"/>
      <c r="E16419" s="6"/>
      <c r="F16419" s="18"/>
      <c r="L16419" s="5"/>
    </row>
    <row r="16420" spans="4:12" x14ac:dyDescent="0.25">
      <c r="D16420" s="6"/>
      <c r="E16420" s="6"/>
      <c r="F16420" s="18"/>
      <c r="L16420" s="5"/>
    </row>
    <row r="16421" spans="4:12" x14ac:dyDescent="0.25">
      <c r="D16421" s="6"/>
      <c r="E16421" s="6"/>
      <c r="F16421" s="18"/>
      <c r="L16421" s="5"/>
    </row>
    <row r="16422" spans="4:12" x14ac:dyDescent="0.25">
      <c r="D16422" s="6"/>
      <c r="E16422" s="6"/>
      <c r="F16422" s="18"/>
      <c r="L16422" s="5"/>
    </row>
    <row r="16423" spans="4:12" x14ac:dyDescent="0.25">
      <c r="D16423" s="6"/>
      <c r="E16423" s="6"/>
      <c r="F16423" s="18"/>
      <c r="L16423" s="5"/>
    </row>
    <row r="16424" spans="4:12" x14ac:dyDescent="0.25">
      <c r="D16424" s="6"/>
      <c r="E16424" s="6"/>
      <c r="F16424" s="18"/>
      <c r="L16424" s="5"/>
    </row>
    <row r="16425" spans="4:12" x14ac:dyDescent="0.25">
      <c r="D16425" s="6"/>
      <c r="E16425" s="6"/>
      <c r="F16425" s="18"/>
      <c r="L16425" s="5"/>
    </row>
    <row r="16426" spans="4:12" x14ac:dyDescent="0.25">
      <c r="D16426" s="6"/>
      <c r="E16426" s="6"/>
      <c r="F16426" s="18"/>
      <c r="L16426" s="5"/>
    </row>
    <row r="16427" spans="4:12" x14ac:dyDescent="0.25">
      <c r="D16427" s="6"/>
      <c r="E16427" s="6"/>
      <c r="F16427" s="18"/>
      <c r="L16427" s="5"/>
    </row>
    <row r="16428" spans="4:12" x14ac:dyDescent="0.25">
      <c r="D16428" s="6"/>
      <c r="E16428" s="6"/>
      <c r="F16428" s="18"/>
      <c r="L16428" s="5"/>
    </row>
    <row r="16429" spans="4:12" x14ac:dyDescent="0.25">
      <c r="D16429" s="6"/>
      <c r="E16429" s="6"/>
      <c r="F16429" s="18"/>
      <c r="L16429" s="5"/>
    </row>
    <row r="16430" spans="4:12" x14ac:dyDescent="0.25">
      <c r="D16430" s="6"/>
      <c r="E16430" s="6"/>
      <c r="F16430" s="18"/>
      <c r="L16430" s="5"/>
    </row>
    <row r="16431" spans="4:12" x14ac:dyDescent="0.25">
      <c r="D16431" s="6"/>
      <c r="E16431" s="6"/>
      <c r="F16431" s="18"/>
      <c r="L16431" s="5"/>
    </row>
    <row r="16432" spans="4:12" x14ac:dyDescent="0.25">
      <c r="D16432" s="6"/>
      <c r="E16432" s="6"/>
      <c r="F16432" s="18"/>
      <c r="L16432" s="5"/>
    </row>
    <row r="16433" spans="4:12" x14ac:dyDescent="0.25">
      <c r="D16433" s="6"/>
      <c r="E16433" s="6"/>
      <c r="F16433" s="18"/>
      <c r="L16433" s="5"/>
    </row>
    <row r="16434" spans="4:12" x14ac:dyDescent="0.25">
      <c r="D16434" s="6"/>
      <c r="E16434" s="6"/>
      <c r="F16434" s="18"/>
      <c r="L16434" s="5"/>
    </row>
    <row r="16435" spans="4:12" x14ac:dyDescent="0.25">
      <c r="D16435" s="6"/>
      <c r="E16435" s="6"/>
      <c r="F16435" s="18"/>
      <c r="L16435" s="5"/>
    </row>
    <row r="16436" spans="4:12" x14ac:dyDescent="0.25">
      <c r="D16436" s="6"/>
      <c r="E16436" s="6"/>
      <c r="F16436" s="18"/>
      <c r="L16436" s="5"/>
    </row>
    <row r="16437" spans="4:12" x14ac:dyDescent="0.25">
      <c r="D16437" s="6"/>
      <c r="E16437" s="6"/>
      <c r="F16437" s="18"/>
      <c r="L16437" s="5"/>
    </row>
    <row r="16438" spans="4:12" x14ac:dyDescent="0.25">
      <c r="D16438" s="6"/>
      <c r="E16438" s="6"/>
      <c r="F16438" s="18"/>
      <c r="L16438" s="5"/>
    </row>
    <row r="16439" spans="4:12" x14ac:dyDescent="0.25">
      <c r="D16439" s="6"/>
      <c r="E16439" s="6"/>
      <c r="F16439" s="18"/>
      <c r="L16439" s="5"/>
    </row>
    <row r="16440" spans="4:12" x14ac:dyDescent="0.25">
      <c r="D16440" s="6"/>
      <c r="E16440" s="6"/>
      <c r="F16440" s="18"/>
      <c r="L16440" s="5"/>
    </row>
    <row r="16441" spans="4:12" x14ac:dyDescent="0.25">
      <c r="D16441" s="6"/>
      <c r="E16441" s="6"/>
      <c r="F16441" s="18"/>
      <c r="L16441" s="5"/>
    </row>
    <row r="16442" spans="4:12" x14ac:dyDescent="0.25">
      <c r="D16442" s="6"/>
      <c r="E16442" s="6"/>
      <c r="F16442" s="18"/>
      <c r="L16442" s="5"/>
    </row>
    <row r="16443" spans="4:12" x14ac:dyDescent="0.25">
      <c r="D16443" s="6"/>
      <c r="E16443" s="6"/>
      <c r="F16443" s="18"/>
      <c r="L16443" s="5"/>
    </row>
    <row r="16444" spans="4:12" x14ac:dyDescent="0.25">
      <c r="D16444" s="6"/>
      <c r="E16444" s="6"/>
      <c r="F16444" s="18"/>
      <c r="L16444" s="5"/>
    </row>
    <row r="16445" spans="4:12" x14ac:dyDescent="0.25">
      <c r="D16445" s="6"/>
      <c r="E16445" s="6"/>
      <c r="F16445" s="18"/>
      <c r="L16445" s="5"/>
    </row>
    <row r="16446" spans="4:12" x14ac:dyDescent="0.25">
      <c r="D16446" s="6"/>
      <c r="E16446" s="6"/>
      <c r="F16446" s="18"/>
      <c r="L16446" s="5"/>
    </row>
    <row r="16447" spans="4:12" x14ac:dyDescent="0.25">
      <c r="D16447" s="6"/>
      <c r="E16447" s="6"/>
      <c r="F16447" s="18"/>
      <c r="L16447" s="5"/>
    </row>
    <row r="16448" spans="4:12" x14ac:dyDescent="0.25">
      <c r="D16448" s="6"/>
      <c r="E16448" s="6"/>
      <c r="F16448" s="18"/>
      <c r="L16448" s="5"/>
    </row>
    <row r="16449" spans="4:12" x14ac:dyDescent="0.25">
      <c r="D16449" s="6"/>
      <c r="E16449" s="6"/>
      <c r="F16449" s="18"/>
      <c r="L16449" s="5"/>
    </row>
    <row r="16450" spans="4:12" x14ac:dyDescent="0.25">
      <c r="D16450" s="6"/>
      <c r="E16450" s="6"/>
      <c r="F16450" s="18"/>
      <c r="L16450" s="5"/>
    </row>
    <row r="16451" spans="4:12" x14ac:dyDescent="0.25">
      <c r="D16451" s="6"/>
      <c r="E16451" s="6"/>
      <c r="F16451" s="18"/>
      <c r="L16451" s="5"/>
    </row>
    <row r="16452" spans="4:12" x14ac:dyDescent="0.25">
      <c r="D16452" s="6"/>
      <c r="E16452" s="6"/>
      <c r="F16452" s="18"/>
      <c r="L16452" s="5"/>
    </row>
    <row r="16453" spans="4:12" x14ac:dyDescent="0.25">
      <c r="D16453" s="6"/>
      <c r="E16453" s="6"/>
      <c r="F16453" s="18"/>
      <c r="L16453" s="5"/>
    </row>
    <row r="16454" spans="4:12" x14ac:dyDescent="0.25">
      <c r="D16454" s="6"/>
      <c r="E16454" s="6"/>
      <c r="F16454" s="18"/>
      <c r="L16454" s="5"/>
    </row>
    <row r="16455" spans="4:12" x14ac:dyDescent="0.25">
      <c r="D16455" s="6"/>
      <c r="E16455" s="6"/>
      <c r="F16455" s="18"/>
      <c r="L16455" s="5"/>
    </row>
    <row r="16456" spans="4:12" x14ac:dyDescent="0.25">
      <c r="D16456" s="6"/>
      <c r="E16456" s="6"/>
      <c r="F16456" s="18"/>
      <c r="L16456" s="5"/>
    </row>
    <row r="16457" spans="4:12" x14ac:dyDescent="0.25">
      <c r="D16457" s="6"/>
      <c r="E16457" s="6"/>
      <c r="F16457" s="18"/>
      <c r="L16457" s="5"/>
    </row>
    <row r="16458" spans="4:12" x14ac:dyDescent="0.25">
      <c r="D16458" s="6"/>
      <c r="E16458" s="6"/>
      <c r="F16458" s="18"/>
      <c r="L16458" s="5"/>
    </row>
    <row r="16459" spans="4:12" x14ac:dyDescent="0.25">
      <c r="D16459" s="6"/>
      <c r="E16459" s="6"/>
      <c r="F16459" s="18"/>
      <c r="L16459" s="5"/>
    </row>
    <row r="16460" spans="4:12" x14ac:dyDescent="0.25">
      <c r="D16460" s="6"/>
      <c r="E16460" s="6"/>
      <c r="F16460" s="18"/>
      <c r="L16460" s="5"/>
    </row>
    <row r="16461" spans="4:12" x14ac:dyDescent="0.25">
      <c r="D16461" s="6"/>
      <c r="E16461" s="6"/>
      <c r="F16461" s="18"/>
      <c r="L16461" s="5"/>
    </row>
    <row r="16462" spans="4:12" x14ac:dyDescent="0.25">
      <c r="D16462" s="6"/>
      <c r="E16462" s="6"/>
      <c r="F16462" s="18"/>
      <c r="L16462" s="5"/>
    </row>
    <row r="16463" spans="4:12" x14ac:dyDescent="0.25">
      <c r="D16463" s="6"/>
      <c r="E16463" s="6"/>
      <c r="F16463" s="18"/>
      <c r="L16463" s="5"/>
    </row>
    <row r="16464" spans="4:12" x14ac:dyDescent="0.25">
      <c r="D16464" s="6"/>
      <c r="E16464" s="6"/>
      <c r="F16464" s="18"/>
      <c r="L16464" s="5"/>
    </row>
    <row r="16465" spans="4:12" x14ac:dyDescent="0.25">
      <c r="D16465" s="6"/>
      <c r="E16465" s="6"/>
      <c r="F16465" s="18"/>
      <c r="L16465" s="5"/>
    </row>
    <row r="16466" spans="4:12" x14ac:dyDescent="0.25">
      <c r="D16466" s="6"/>
      <c r="E16466" s="6"/>
      <c r="F16466" s="18"/>
      <c r="L16466" s="5"/>
    </row>
    <row r="16467" spans="4:12" x14ac:dyDescent="0.25">
      <c r="D16467" s="6"/>
      <c r="E16467" s="6"/>
      <c r="F16467" s="18"/>
      <c r="L16467" s="5"/>
    </row>
    <row r="16468" spans="4:12" x14ac:dyDescent="0.25">
      <c r="D16468" s="6"/>
      <c r="E16468" s="6"/>
      <c r="F16468" s="18"/>
      <c r="L16468" s="5"/>
    </row>
    <row r="16469" spans="4:12" x14ac:dyDescent="0.25">
      <c r="D16469" s="6"/>
      <c r="E16469" s="6"/>
      <c r="F16469" s="18"/>
      <c r="L16469" s="5"/>
    </row>
    <row r="16470" spans="4:12" x14ac:dyDescent="0.25">
      <c r="D16470" s="6"/>
      <c r="E16470" s="6"/>
      <c r="F16470" s="18"/>
      <c r="L16470" s="5"/>
    </row>
    <row r="16471" spans="4:12" x14ac:dyDescent="0.25">
      <c r="D16471" s="6"/>
      <c r="E16471" s="6"/>
      <c r="F16471" s="18"/>
      <c r="L16471" s="5"/>
    </row>
    <row r="16472" spans="4:12" x14ac:dyDescent="0.25">
      <c r="D16472" s="6"/>
      <c r="E16472" s="6"/>
      <c r="F16472" s="18"/>
      <c r="L16472" s="5"/>
    </row>
    <row r="16473" spans="4:12" x14ac:dyDescent="0.25">
      <c r="D16473" s="6"/>
      <c r="E16473" s="6"/>
      <c r="F16473" s="18"/>
      <c r="L16473" s="5"/>
    </row>
    <row r="16474" spans="4:12" x14ac:dyDescent="0.25">
      <c r="D16474" s="6"/>
      <c r="E16474" s="6"/>
      <c r="F16474" s="18"/>
      <c r="L16474" s="5"/>
    </row>
    <row r="16475" spans="4:12" x14ac:dyDescent="0.25">
      <c r="D16475" s="6"/>
      <c r="E16475" s="6"/>
      <c r="F16475" s="18"/>
      <c r="L16475" s="5"/>
    </row>
    <row r="16476" spans="4:12" x14ac:dyDescent="0.25">
      <c r="D16476" s="6"/>
      <c r="E16476" s="6"/>
      <c r="F16476" s="18"/>
      <c r="L16476" s="5"/>
    </row>
    <row r="16477" spans="4:12" x14ac:dyDescent="0.25">
      <c r="D16477" s="6"/>
      <c r="E16477" s="6"/>
      <c r="F16477" s="18"/>
      <c r="L16477" s="5"/>
    </row>
    <row r="16478" spans="4:12" x14ac:dyDescent="0.25">
      <c r="D16478" s="6"/>
      <c r="E16478" s="6"/>
      <c r="F16478" s="18"/>
      <c r="L16478" s="5"/>
    </row>
    <row r="16479" spans="4:12" x14ac:dyDescent="0.25">
      <c r="D16479" s="6"/>
      <c r="E16479" s="6"/>
      <c r="F16479" s="18"/>
      <c r="L16479" s="5"/>
    </row>
    <row r="16480" spans="4:12" x14ac:dyDescent="0.25">
      <c r="D16480" s="6"/>
      <c r="E16480" s="6"/>
      <c r="F16480" s="18"/>
      <c r="L16480" s="5"/>
    </row>
    <row r="16481" spans="4:12" x14ac:dyDescent="0.25">
      <c r="D16481" s="6"/>
      <c r="E16481" s="6"/>
      <c r="F16481" s="18"/>
      <c r="L16481" s="5"/>
    </row>
    <row r="16482" spans="4:12" x14ac:dyDescent="0.25">
      <c r="D16482" s="6"/>
      <c r="E16482" s="6"/>
      <c r="F16482" s="18"/>
      <c r="L16482" s="5"/>
    </row>
    <row r="16483" spans="4:12" x14ac:dyDescent="0.25">
      <c r="D16483" s="6"/>
      <c r="E16483" s="6"/>
      <c r="F16483" s="18"/>
      <c r="L16483" s="5"/>
    </row>
    <row r="16484" spans="4:12" x14ac:dyDescent="0.25">
      <c r="D16484" s="6"/>
      <c r="E16484" s="6"/>
      <c r="F16484" s="18"/>
      <c r="L16484" s="5"/>
    </row>
    <row r="16485" spans="4:12" x14ac:dyDescent="0.25">
      <c r="D16485" s="6"/>
      <c r="E16485" s="6"/>
      <c r="F16485" s="18"/>
      <c r="L16485" s="5"/>
    </row>
    <row r="16486" spans="4:12" x14ac:dyDescent="0.25">
      <c r="D16486" s="6"/>
      <c r="E16486" s="6"/>
      <c r="F16486" s="18"/>
      <c r="L16486" s="5"/>
    </row>
    <row r="16487" spans="4:12" x14ac:dyDescent="0.25">
      <c r="D16487" s="6"/>
      <c r="E16487" s="6"/>
      <c r="F16487" s="18"/>
      <c r="L16487" s="5"/>
    </row>
    <row r="16488" spans="4:12" x14ac:dyDescent="0.25">
      <c r="D16488" s="6"/>
      <c r="E16488" s="6"/>
      <c r="F16488" s="18"/>
      <c r="L16488" s="5"/>
    </row>
    <row r="16489" spans="4:12" x14ac:dyDescent="0.25">
      <c r="D16489" s="6"/>
      <c r="E16489" s="6"/>
      <c r="F16489" s="18"/>
      <c r="L16489" s="5"/>
    </row>
    <row r="16490" spans="4:12" x14ac:dyDescent="0.25">
      <c r="D16490" s="6"/>
      <c r="E16490" s="6"/>
      <c r="F16490" s="18"/>
      <c r="L16490" s="5"/>
    </row>
    <row r="16491" spans="4:12" x14ac:dyDescent="0.25">
      <c r="D16491" s="6"/>
      <c r="E16491" s="6"/>
      <c r="F16491" s="18"/>
      <c r="L16491" s="5"/>
    </row>
    <row r="16492" spans="4:12" x14ac:dyDescent="0.25">
      <c r="D16492" s="6"/>
      <c r="E16492" s="6"/>
      <c r="F16492" s="18"/>
      <c r="L16492" s="5"/>
    </row>
    <row r="16493" spans="4:12" x14ac:dyDescent="0.25">
      <c r="D16493" s="6"/>
      <c r="E16493" s="6"/>
      <c r="F16493" s="18"/>
      <c r="L16493" s="5"/>
    </row>
    <row r="16494" spans="4:12" x14ac:dyDescent="0.25">
      <c r="D16494" s="6"/>
      <c r="E16494" s="6"/>
      <c r="F16494" s="18"/>
      <c r="L16494" s="5"/>
    </row>
    <row r="16495" spans="4:12" x14ac:dyDescent="0.25">
      <c r="D16495" s="6"/>
      <c r="E16495" s="6"/>
      <c r="F16495" s="18"/>
      <c r="L16495" s="5"/>
    </row>
    <row r="16496" spans="4:12" x14ac:dyDescent="0.25">
      <c r="D16496" s="6"/>
      <c r="E16496" s="6"/>
      <c r="F16496" s="18"/>
      <c r="L16496" s="5"/>
    </row>
    <row r="16497" spans="4:12" x14ac:dyDescent="0.25">
      <c r="D16497" s="6"/>
      <c r="E16497" s="6"/>
      <c r="F16497" s="18"/>
      <c r="L16497" s="5"/>
    </row>
    <row r="16498" spans="4:12" x14ac:dyDescent="0.25">
      <c r="D16498" s="6"/>
      <c r="E16498" s="6"/>
      <c r="F16498" s="18"/>
      <c r="L16498" s="5"/>
    </row>
    <row r="16499" spans="4:12" x14ac:dyDescent="0.25">
      <c r="D16499" s="6"/>
      <c r="E16499" s="6"/>
      <c r="F16499" s="18"/>
      <c r="L16499" s="5"/>
    </row>
    <row r="16500" spans="4:12" x14ac:dyDescent="0.25">
      <c r="D16500" s="6"/>
      <c r="E16500" s="6"/>
      <c r="F16500" s="18"/>
      <c r="L16500" s="5"/>
    </row>
    <row r="16501" spans="4:12" x14ac:dyDescent="0.25">
      <c r="D16501" s="6"/>
      <c r="E16501" s="6"/>
      <c r="F16501" s="18"/>
      <c r="L16501" s="5"/>
    </row>
    <row r="16502" spans="4:12" x14ac:dyDescent="0.25">
      <c r="D16502" s="6"/>
      <c r="E16502" s="6"/>
      <c r="F16502" s="18"/>
      <c r="L16502" s="5"/>
    </row>
    <row r="16503" spans="4:12" x14ac:dyDescent="0.25">
      <c r="D16503" s="6"/>
      <c r="E16503" s="6"/>
      <c r="F16503" s="18"/>
      <c r="L16503" s="5"/>
    </row>
    <row r="16504" spans="4:12" x14ac:dyDescent="0.25">
      <c r="D16504" s="6"/>
      <c r="E16504" s="6"/>
      <c r="F16504" s="18"/>
      <c r="L16504" s="5"/>
    </row>
    <row r="16505" spans="4:12" x14ac:dyDescent="0.25">
      <c r="D16505" s="6"/>
      <c r="E16505" s="6"/>
      <c r="F16505" s="18"/>
      <c r="L16505" s="5"/>
    </row>
    <row r="16506" spans="4:12" x14ac:dyDescent="0.25">
      <c r="D16506" s="6"/>
      <c r="E16506" s="6"/>
      <c r="F16506" s="18"/>
      <c r="L16506" s="5"/>
    </row>
    <row r="16507" spans="4:12" x14ac:dyDescent="0.25">
      <c r="D16507" s="6"/>
      <c r="E16507" s="6"/>
      <c r="F16507" s="18"/>
      <c r="L16507" s="5"/>
    </row>
    <row r="16508" spans="4:12" x14ac:dyDescent="0.25">
      <c r="D16508" s="6"/>
      <c r="E16508" s="6"/>
      <c r="F16508" s="18"/>
      <c r="L16508" s="5"/>
    </row>
    <row r="16509" spans="4:12" x14ac:dyDescent="0.25">
      <c r="D16509" s="6"/>
      <c r="E16509" s="6"/>
      <c r="F16509" s="18"/>
      <c r="L16509" s="5"/>
    </row>
    <row r="16510" spans="4:12" x14ac:dyDescent="0.25">
      <c r="D16510" s="6"/>
      <c r="E16510" s="6"/>
      <c r="F16510" s="18"/>
      <c r="L16510" s="5"/>
    </row>
    <row r="16511" spans="4:12" x14ac:dyDescent="0.25">
      <c r="D16511" s="6"/>
      <c r="E16511" s="6"/>
      <c r="F16511" s="18"/>
      <c r="L16511" s="5"/>
    </row>
    <row r="16512" spans="4:12" x14ac:dyDescent="0.25">
      <c r="D16512" s="6"/>
      <c r="E16512" s="6"/>
      <c r="F16512" s="18"/>
      <c r="L16512" s="5"/>
    </row>
    <row r="16513" spans="4:12" x14ac:dyDescent="0.25">
      <c r="D16513" s="6"/>
      <c r="E16513" s="6"/>
      <c r="F16513" s="18"/>
      <c r="L16513" s="5"/>
    </row>
    <row r="16514" spans="4:12" x14ac:dyDescent="0.25">
      <c r="D16514" s="6"/>
      <c r="E16514" s="6"/>
      <c r="F16514" s="18"/>
      <c r="L16514" s="5"/>
    </row>
    <row r="16515" spans="4:12" x14ac:dyDescent="0.25">
      <c r="D16515" s="6"/>
      <c r="E16515" s="6"/>
      <c r="F16515" s="18"/>
      <c r="L16515" s="5"/>
    </row>
    <row r="16516" spans="4:12" x14ac:dyDescent="0.25">
      <c r="D16516" s="6"/>
      <c r="E16516" s="6"/>
      <c r="F16516" s="18"/>
      <c r="L16516" s="5"/>
    </row>
    <row r="16517" spans="4:12" x14ac:dyDescent="0.25">
      <c r="D16517" s="6"/>
      <c r="E16517" s="6"/>
      <c r="F16517" s="18"/>
      <c r="L16517" s="5"/>
    </row>
    <row r="16518" spans="4:12" x14ac:dyDescent="0.25">
      <c r="D16518" s="6"/>
      <c r="E16518" s="6"/>
      <c r="F16518" s="18"/>
      <c r="L16518" s="5"/>
    </row>
    <row r="16519" spans="4:12" x14ac:dyDescent="0.25">
      <c r="D16519" s="6"/>
      <c r="E16519" s="6"/>
      <c r="F16519" s="18"/>
      <c r="L16519" s="5"/>
    </row>
    <row r="16520" spans="4:12" x14ac:dyDescent="0.25">
      <c r="D16520" s="6"/>
      <c r="E16520" s="6"/>
      <c r="F16520" s="18"/>
      <c r="L16520" s="5"/>
    </row>
    <row r="16521" spans="4:12" x14ac:dyDescent="0.25">
      <c r="D16521" s="6"/>
      <c r="E16521" s="6"/>
      <c r="F16521" s="18"/>
      <c r="L16521" s="5"/>
    </row>
    <row r="16522" spans="4:12" x14ac:dyDescent="0.25">
      <c r="D16522" s="6"/>
      <c r="E16522" s="6"/>
      <c r="F16522" s="18"/>
      <c r="L16522" s="5"/>
    </row>
    <row r="16523" spans="4:12" x14ac:dyDescent="0.25">
      <c r="D16523" s="6"/>
      <c r="E16523" s="6"/>
      <c r="F16523" s="18"/>
      <c r="L16523" s="5"/>
    </row>
    <row r="16524" spans="4:12" x14ac:dyDescent="0.25">
      <c r="D16524" s="6"/>
      <c r="E16524" s="6"/>
      <c r="F16524" s="18"/>
      <c r="L16524" s="5"/>
    </row>
    <row r="16525" spans="4:12" x14ac:dyDescent="0.25">
      <c r="D16525" s="6"/>
      <c r="E16525" s="6"/>
      <c r="F16525" s="18"/>
      <c r="L16525" s="5"/>
    </row>
    <row r="16526" spans="4:12" x14ac:dyDescent="0.25">
      <c r="D16526" s="6"/>
      <c r="E16526" s="6"/>
      <c r="F16526" s="18"/>
      <c r="L16526" s="5"/>
    </row>
    <row r="16527" spans="4:12" x14ac:dyDescent="0.25">
      <c r="D16527" s="6"/>
      <c r="E16527" s="6"/>
      <c r="F16527" s="18"/>
      <c r="L16527" s="5"/>
    </row>
    <row r="16528" spans="4:12" x14ac:dyDescent="0.25">
      <c r="D16528" s="6"/>
      <c r="E16528" s="6"/>
      <c r="F16528" s="18"/>
      <c r="L16528" s="5"/>
    </row>
    <row r="16529" spans="4:12" x14ac:dyDescent="0.25">
      <c r="D16529" s="6"/>
      <c r="E16529" s="6"/>
      <c r="F16529" s="18"/>
      <c r="L16529" s="5"/>
    </row>
    <row r="16530" spans="4:12" x14ac:dyDescent="0.25">
      <c r="D16530" s="6"/>
      <c r="E16530" s="6"/>
      <c r="F16530" s="18"/>
      <c r="L16530" s="5"/>
    </row>
    <row r="16531" spans="4:12" x14ac:dyDescent="0.25">
      <c r="D16531" s="6"/>
      <c r="E16531" s="6"/>
      <c r="F16531" s="18"/>
      <c r="L16531" s="5"/>
    </row>
    <row r="16532" spans="4:12" x14ac:dyDescent="0.25">
      <c r="D16532" s="6"/>
      <c r="E16532" s="6"/>
      <c r="F16532" s="18"/>
      <c r="L16532" s="5"/>
    </row>
    <row r="16533" spans="4:12" x14ac:dyDescent="0.25">
      <c r="D16533" s="6"/>
      <c r="E16533" s="6"/>
      <c r="F16533" s="18"/>
      <c r="L16533" s="5"/>
    </row>
    <row r="16534" spans="4:12" x14ac:dyDescent="0.25">
      <c r="D16534" s="6"/>
      <c r="E16534" s="6"/>
      <c r="F16534" s="18"/>
      <c r="L16534" s="5"/>
    </row>
    <row r="16535" spans="4:12" x14ac:dyDescent="0.25">
      <c r="D16535" s="6"/>
      <c r="E16535" s="6"/>
      <c r="F16535" s="18"/>
      <c r="L16535" s="5"/>
    </row>
    <row r="16536" spans="4:12" x14ac:dyDescent="0.25">
      <c r="D16536" s="6"/>
      <c r="E16536" s="6"/>
      <c r="F16536" s="18"/>
      <c r="L16536" s="5"/>
    </row>
    <row r="16537" spans="4:12" x14ac:dyDescent="0.25">
      <c r="D16537" s="6"/>
      <c r="E16537" s="6"/>
      <c r="F16537" s="18"/>
      <c r="L16537" s="5"/>
    </row>
    <row r="16538" spans="4:12" x14ac:dyDescent="0.25">
      <c r="D16538" s="6"/>
      <c r="E16538" s="6"/>
      <c r="F16538" s="18"/>
      <c r="L16538" s="5"/>
    </row>
    <row r="16539" spans="4:12" x14ac:dyDescent="0.25">
      <c r="D16539" s="6"/>
      <c r="E16539" s="6"/>
      <c r="F16539" s="18"/>
      <c r="L16539" s="5"/>
    </row>
    <row r="16540" spans="4:12" x14ac:dyDescent="0.25">
      <c r="D16540" s="6"/>
      <c r="E16540" s="6"/>
      <c r="F16540" s="18"/>
      <c r="L16540" s="5"/>
    </row>
    <row r="16541" spans="4:12" x14ac:dyDescent="0.25">
      <c r="D16541" s="6"/>
      <c r="E16541" s="6"/>
      <c r="F16541" s="18"/>
      <c r="L16541" s="5"/>
    </row>
    <row r="16542" spans="4:12" x14ac:dyDescent="0.25">
      <c r="D16542" s="6"/>
      <c r="E16542" s="6"/>
      <c r="F16542" s="18"/>
      <c r="L16542" s="5"/>
    </row>
    <row r="16543" spans="4:12" x14ac:dyDescent="0.25">
      <c r="D16543" s="6"/>
      <c r="E16543" s="6"/>
      <c r="F16543" s="18"/>
      <c r="L16543" s="5"/>
    </row>
    <row r="16544" spans="4:12" x14ac:dyDescent="0.25">
      <c r="D16544" s="6"/>
      <c r="E16544" s="6"/>
      <c r="F16544" s="18"/>
      <c r="L16544" s="5"/>
    </row>
    <row r="16545" spans="4:12" x14ac:dyDescent="0.25">
      <c r="D16545" s="6"/>
      <c r="E16545" s="6"/>
      <c r="F16545" s="18"/>
      <c r="L16545" s="5"/>
    </row>
    <row r="16546" spans="4:12" x14ac:dyDescent="0.25">
      <c r="D16546" s="6"/>
      <c r="E16546" s="6"/>
      <c r="F16546" s="18"/>
      <c r="L16546" s="5"/>
    </row>
    <row r="16547" spans="4:12" x14ac:dyDescent="0.25">
      <c r="D16547" s="6"/>
      <c r="E16547" s="6"/>
      <c r="F16547" s="18"/>
      <c r="L16547" s="5"/>
    </row>
    <row r="16548" spans="4:12" x14ac:dyDescent="0.25">
      <c r="D16548" s="6"/>
      <c r="E16548" s="6"/>
      <c r="F16548" s="18"/>
      <c r="L16548" s="5"/>
    </row>
    <row r="16549" spans="4:12" x14ac:dyDescent="0.25">
      <c r="D16549" s="6"/>
      <c r="E16549" s="6"/>
      <c r="F16549" s="18"/>
      <c r="L16549" s="5"/>
    </row>
    <row r="16550" spans="4:12" x14ac:dyDescent="0.25">
      <c r="D16550" s="6"/>
      <c r="E16550" s="6"/>
      <c r="F16550" s="18"/>
      <c r="L16550" s="5"/>
    </row>
    <row r="16551" spans="4:12" x14ac:dyDescent="0.25">
      <c r="D16551" s="6"/>
      <c r="E16551" s="6"/>
      <c r="F16551" s="18"/>
      <c r="L16551" s="5"/>
    </row>
    <row r="16552" spans="4:12" x14ac:dyDescent="0.25">
      <c r="D16552" s="6"/>
      <c r="E16552" s="6"/>
      <c r="F16552" s="18"/>
      <c r="L16552" s="5"/>
    </row>
    <row r="16553" spans="4:12" x14ac:dyDescent="0.25">
      <c r="D16553" s="6"/>
      <c r="E16553" s="6"/>
      <c r="F16553" s="18"/>
      <c r="L16553" s="5"/>
    </row>
    <row r="16554" spans="4:12" x14ac:dyDescent="0.25">
      <c r="D16554" s="6"/>
      <c r="E16554" s="6"/>
      <c r="F16554" s="18"/>
      <c r="L16554" s="5"/>
    </row>
    <row r="16555" spans="4:12" x14ac:dyDescent="0.25">
      <c r="D16555" s="6"/>
      <c r="E16555" s="6"/>
      <c r="F16555" s="18"/>
      <c r="L16555" s="5"/>
    </row>
    <row r="16556" spans="4:12" x14ac:dyDescent="0.25">
      <c r="D16556" s="6"/>
      <c r="E16556" s="6"/>
      <c r="F16556" s="18"/>
      <c r="L16556" s="5"/>
    </row>
    <row r="16557" spans="4:12" x14ac:dyDescent="0.25">
      <c r="D16557" s="6"/>
      <c r="E16557" s="6"/>
      <c r="F16557" s="18"/>
      <c r="L16557" s="5"/>
    </row>
    <row r="16558" spans="4:12" x14ac:dyDescent="0.25">
      <c r="D16558" s="6"/>
      <c r="E16558" s="6"/>
      <c r="F16558" s="18"/>
      <c r="L16558" s="5"/>
    </row>
    <row r="16559" spans="4:12" x14ac:dyDescent="0.25">
      <c r="D16559" s="6"/>
      <c r="E16559" s="6"/>
      <c r="F16559" s="18"/>
      <c r="L16559" s="5"/>
    </row>
    <row r="16560" spans="4:12" x14ac:dyDescent="0.25">
      <c r="D16560" s="6"/>
      <c r="E16560" s="6"/>
      <c r="F16560" s="18"/>
      <c r="L16560" s="5"/>
    </row>
    <row r="16561" spans="4:12" x14ac:dyDescent="0.25">
      <c r="D16561" s="6"/>
      <c r="E16561" s="6"/>
      <c r="F16561" s="18"/>
      <c r="L16561" s="5"/>
    </row>
    <row r="16562" spans="4:12" x14ac:dyDescent="0.25">
      <c r="D16562" s="6"/>
      <c r="E16562" s="6"/>
      <c r="F16562" s="18"/>
      <c r="L16562" s="5"/>
    </row>
    <row r="16563" spans="4:12" x14ac:dyDescent="0.25">
      <c r="D16563" s="6"/>
      <c r="E16563" s="6"/>
      <c r="F16563" s="18"/>
      <c r="L16563" s="5"/>
    </row>
    <row r="16564" spans="4:12" x14ac:dyDescent="0.25">
      <c r="D16564" s="6"/>
      <c r="E16564" s="6"/>
      <c r="F16564" s="18"/>
      <c r="L16564" s="5"/>
    </row>
    <row r="16565" spans="4:12" x14ac:dyDescent="0.25">
      <c r="D16565" s="6"/>
      <c r="E16565" s="6"/>
      <c r="F16565" s="18"/>
      <c r="L16565" s="5"/>
    </row>
    <row r="16566" spans="4:12" x14ac:dyDescent="0.25">
      <c r="D16566" s="6"/>
      <c r="E16566" s="6"/>
      <c r="F16566" s="18"/>
      <c r="L16566" s="5"/>
    </row>
    <row r="16567" spans="4:12" x14ac:dyDescent="0.25">
      <c r="D16567" s="6"/>
      <c r="E16567" s="6"/>
      <c r="F16567" s="18"/>
      <c r="L16567" s="5"/>
    </row>
    <row r="16568" spans="4:12" x14ac:dyDescent="0.25">
      <c r="D16568" s="6"/>
      <c r="E16568" s="6"/>
      <c r="F16568" s="18"/>
      <c r="L16568" s="5"/>
    </row>
    <row r="16569" spans="4:12" x14ac:dyDescent="0.25">
      <c r="D16569" s="6"/>
      <c r="E16569" s="6"/>
      <c r="F16569" s="18"/>
      <c r="L16569" s="5"/>
    </row>
    <row r="16570" spans="4:12" x14ac:dyDescent="0.25">
      <c r="D16570" s="6"/>
      <c r="E16570" s="6"/>
      <c r="F16570" s="18"/>
      <c r="L16570" s="5"/>
    </row>
    <row r="16571" spans="4:12" x14ac:dyDescent="0.25">
      <c r="D16571" s="6"/>
      <c r="E16571" s="6"/>
      <c r="F16571" s="18"/>
      <c r="L16571" s="5"/>
    </row>
    <row r="16572" spans="4:12" x14ac:dyDescent="0.25">
      <c r="D16572" s="6"/>
      <c r="E16572" s="6"/>
      <c r="F16572" s="18"/>
      <c r="L16572" s="5"/>
    </row>
    <row r="16573" spans="4:12" x14ac:dyDescent="0.25">
      <c r="D16573" s="6"/>
      <c r="E16573" s="6"/>
      <c r="F16573" s="18"/>
      <c r="L16573" s="5"/>
    </row>
    <row r="16574" spans="4:12" x14ac:dyDescent="0.25">
      <c r="D16574" s="6"/>
      <c r="E16574" s="6"/>
      <c r="F16574" s="18"/>
      <c r="L16574" s="5"/>
    </row>
    <row r="16575" spans="4:12" x14ac:dyDescent="0.25">
      <c r="D16575" s="6"/>
      <c r="E16575" s="6"/>
      <c r="F16575" s="18"/>
      <c r="L16575" s="5"/>
    </row>
    <row r="16576" spans="4:12" x14ac:dyDescent="0.25">
      <c r="D16576" s="6"/>
      <c r="E16576" s="6"/>
      <c r="F16576" s="18"/>
      <c r="L16576" s="5"/>
    </row>
    <row r="16577" spans="4:12" x14ac:dyDescent="0.25">
      <c r="D16577" s="6"/>
      <c r="E16577" s="6"/>
      <c r="F16577" s="18"/>
      <c r="L16577" s="5"/>
    </row>
    <row r="16578" spans="4:12" x14ac:dyDescent="0.25">
      <c r="D16578" s="6"/>
      <c r="E16578" s="6"/>
      <c r="F16578" s="18"/>
      <c r="L16578" s="5"/>
    </row>
    <row r="16579" spans="4:12" x14ac:dyDescent="0.25">
      <c r="D16579" s="6"/>
      <c r="E16579" s="6"/>
      <c r="F16579" s="18"/>
      <c r="L16579" s="5"/>
    </row>
    <row r="16580" spans="4:12" x14ac:dyDescent="0.25">
      <c r="D16580" s="6"/>
      <c r="E16580" s="6"/>
      <c r="F16580" s="18"/>
      <c r="L16580" s="5"/>
    </row>
    <row r="16581" spans="4:12" x14ac:dyDescent="0.25">
      <c r="D16581" s="6"/>
      <c r="E16581" s="6"/>
      <c r="F16581" s="18"/>
      <c r="L16581" s="5"/>
    </row>
    <row r="16582" spans="4:12" x14ac:dyDescent="0.25">
      <c r="D16582" s="6"/>
      <c r="E16582" s="6"/>
      <c r="F16582" s="18"/>
      <c r="L16582" s="5"/>
    </row>
    <row r="16583" spans="4:12" x14ac:dyDescent="0.25">
      <c r="D16583" s="6"/>
      <c r="E16583" s="6"/>
      <c r="F16583" s="18"/>
      <c r="L16583" s="5"/>
    </row>
    <row r="16584" spans="4:12" x14ac:dyDescent="0.25">
      <c r="D16584" s="6"/>
      <c r="E16584" s="6"/>
      <c r="F16584" s="18"/>
      <c r="L16584" s="5"/>
    </row>
    <row r="16585" spans="4:12" x14ac:dyDescent="0.25">
      <c r="D16585" s="6"/>
      <c r="E16585" s="6"/>
      <c r="F16585" s="18"/>
      <c r="L16585" s="5"/>
    </row>
    <row r="16586" spans="4:12" x14ac:dyDescent="0.25">
      <c r="D16586" s="6"/>
      <c r="E16586" s="6"/>
      <c r="F16586" s="18"/>
      <c r="L16586" s="5"/>
    </row>
    <row r="16587" spans="4:12" x14ac:dyDescent="0.25">
      <c r="D16587" s="6"/>
      <c r="E16587" s="6"/>
      <c r="F16587" s="18"/>
      <c r="L16587" s="5"/>
    </row>
    <row r="16588" spans="4:12" x14ac:dyDescent="0.25">
      <c r="D16588" s="6"/>
      <c r="E16588" s="6"/>
      <c r="F16588" s="18"/>
      <c r="L16588" s="5"/>
    </row>
    <row r="16589" spans="4:12" x14ac:dyDescent="0.25">
      <c r="D16589" s="6"/>
      <c r="E16589" s="6"/>
      <c r="F16589" s="18"/>
      <c r="L16589" s="5"/>
    </row>
    <row r="16590" spans="4:12" x14ac:dyDescent="0.25">
      <c r="D16590" s="6"/>
      <c r="E16590" s="6"/>
      <c r="F16590" s="18"/>
      <c r="L16590" s="5"/>
    </row>
    <row r="16591" spans="4:12" x14ac:dyDescent="0.25">
      <c r="D16591" s="6"/>
      <c r="E16591" s="6"/>
      <c r="F16591" s="18"/>
      <c r="L16591" s="5"/>
    </row>
    <row r="16592" spans="4:12" x14ac:dyDescent="0.25">
      <c r="D16592" s="6"/>
      <c r="E16592" s="6"/>
      <c r="F16592" s="18"/>
      <c r="L16592" s="5"/>
    </row>
    <row r="16593" spans="4:12" x14ac:dyDescent="0.25">
      <c r="D16593" s="6"/>
      <c r="E16593" s="6"/>
      <c r="F16593" s="18"/>
      <c r="L16593" s="5"/>
    </row>
    <row r="16594" spans="4:12" x14ac:dyDescent="0.25">
      <c r="D16594" s="6"/>
      <c r="E16594" s="6"/>
      <c r="F16594" s="18"/>
      <c r="L16594" s="5"/>
    </row>
    <row r="16595" spans="4:12" x14ac:dyDescent="0.25">
      <c r="D16595" s="6"/>
      <c r="E16595" s="6"/>
      <c r="F16595" s="18"/>
      <c r="L16595" s="5"/>
    </row>
    <row r="16596" spans="4:12" x14ac:dyDescent="0.25">
      <c r="D16596" s="6"/>
      <c r="E16596" s="6"/>
      <c r="F16596" s="18"/>
      <c r="L16596" s="5"/>
    </row>
    <row r="16597" spans="4:12" x14ac:dyDescent="0.25">
      <c r="D16597" s="6"/>
      <c r="E16597" s="6"/>
      <c r="F16597" s="18"/>
      <c r="L16597" s="5"/>
    </row>
    <row r="16598" spans="4:12" x14ac:dyDescent="0.25">
      <c r="D16598" s="6"/>
      <c r="E16598" s="6"/>
      <c r="F16598" s="18"/>
      <c r="L16598" s="5"/>
    </row>
    <row r="16599" spans="4:12" x14ac:dyDescent="0.25">
      <c r="D16599" s="6"/>
      <c r="E16599" s="6"/>
      <c r="F16599" s="18"/>
      <c r="L16599" s="5"/>
    </row>
    <row r="16600" spans="4:12" x14ac:dyDescent="0.25">
      <c r="D16600" s="6"/>
      <c r="E16600" s="6"/>
      <c r="F16600" s="18"/>
      <c r="L16600" s="5"/>
    </row>
    <row r="16601" spans="4:12" x14ac:dyDescent="0.25">
      <c r="D16601" s="6"/>
      <c r="E16601" s="6"/>
      <c r="F16601" s="18"/>
      <c r="L16601" s="5"/>
    </row>
    <row r="16602" spans="4:12" x14ac:dyDescent="0.25">
      <c r="D16602" s="6"/>
      <c r="E16602" s="6"/>
      <c r="F16602" s="18"/>
      <c r="L16602" s="5"/>
    </row>
    <row r="16603" spans="4:12" x14ac:dyDescent="0.25">
      <c r="D16603" s="6"/>
      <c r="E16603" s="6"/>
      <c r="F16603" s="18"/>
      <c r="L16603" s="5"/>
    </row>
    <row r="16604" spans="4:12" x14ac:dyDescent="0.25">
      <c r="D16604" s="6"/>
      <c r="E16604" s="6"/>
      <c r="F16604" s="18"/>
      <c r="L16604" s="5"/>
    </row>
    <row r="16605" spans="4:12" x14ac:dyDescent="0.25">
      <c r="D16605" s="6"/>
      <c r="E16605" s="6"/>
      <c r="F16605" s="18"/>
      <c r="L16605" s="5"/>
    </row>
    <row r="16606" spans="4:12" x14ac:dyDescent="0.25">
      <c r="D16606" s="6"/>
      <c r="E16606" s="6"/>
      <c r="F16606" s="18"/>
      <c r="L16606" s="5"/>
    </row>
    <row r="16607" spans="4:12" x14ac:dyDescent="0.25">
      <c r="D16607" s="6"/>
      <c r="E16607" s="6"/>
      <c r="F16607" s="18"/>
      <c r="L16607" s="5"/>
    </row>
    <row r="16608" spans="4:12" x14ac:dyDescent="0.25">
      <c r="D16608" s="6"/>
      <c r="E16608" s="6"/>
      <c r="F16608" s="18"/>
      <c r="L16608" s="5"/>
    </row>
    <row r="16609" spans="4:12" x14ac:dyDescent="0.25">
      <c r="D16609" s="6"/>
      <c r="E16609" s="6"/>
      <c r="F16609" s="18"/>
      <c r="L16609" s="5"/>
    </row>
    <row r="16610" spans="4:12" x14ac:dyDescent="0.25">
      <c r="D16610" s="6"/>
      <c r="E16610" s="6"/>
      <c r="F16610" s="18"/>
      <c r="L16610" s="5"/>
    </row>
    <row r="16611" spans="4:12" x14ac:dyDescent="0.25">
      <c r="D16611" s="6"/>
      <c r="E16611" s="6"/>
      <c r="F16611" s="18"/>
      <c r="L16611" s="5"/>
    </row>
    <row r="16612" spans="4:12" x14ac:dyDescent="0.25">
      <c r="D16612" s="6"/>
      <c r="E16612" s="6"/>
      <c r="F16612" s="18"/>
      <c r="L16612" s="5"/>
    </row>
    <row r="16613" spans="4:12" x14ac:dyDescent="0.25">
      <c r="D16613" s="6"/>
      <c r="E16613" s="6"/>
      <c r="F16613" s="18"/>
      <c r="L16613" s="5"/>
    </row>
    <row r="16614" spans="4:12" x14ac:dyDescent="0.25">
      <c r="D16614" s="6"/>
      <c r="E16614" s="6"/>
      <c r="F16614" s="18"/>
      <c r="L16614" s="5"/>
    </row>
    <row r="16615" spans="4:12" x14ac:dyDescent="0.25">
      <c r="D16615" s="6"/>
      <c r="E16615" s="6"/>
      <c r="F16615" s="18"/>
      <c r="L16615" s="5"/>
    </row>
    <row r="16616" spans="4:12" x14ac:dyDescent="0.25">
      <c r="D16616" s="6"/>
      <c r="E16616" s="6"/>
      <c r="F16616" s="18"/>
      <c r="L16616" s="5"/>
    </row>
    <row r="16617" spans="4:12" x14ac:dyDescent="0.25">
      <c r="D16617" s="6"/>
      <c r="E16617" s="6"/>
      <c r="F16617" s="18"/>
      <c r="L16617" s="5"/>
    </row>
    <row r="16618" spans="4:12" x14ac:dyDescent="0.25">
      <c r="D16618" s="6"/>
      <c r="E16618" s="6"/>
      <c r="F16618" s="18"/>
      <c r="L16618" s="5"/>
    </row>
    <row r="16619" spans="4:12" x14ac:dyDescent="0.25">
      <c r="D16619" s="6"/>
      <c r="E16619" s="6"/>
      <c r="F16619" s="18"/>
      <c r="L16619" s="5"/>
    </row>
    <row r="16620" spans="4:12" x14ac:dyDescent="0.25">
      <c r="D16620" s="6"/>
      <c r="E16620" s="6"/>
      <c r="F16620" s="18"/>
      <c r="L16620" s="5"/>
    </row>
    <row r="16621" spans="4:12" x14ac:dyDescent="0.25">
      <c r="D16621" s="6"/>
      <c r="E16621" s="6"/>
      <c r="F16621" s="18"/>
      <c r="L16621" s="5"/>
    </row>
    <row r="16622" spans="4:12" x14ac:dyDescent="0.25">
      <c r="D16622" s="6"/>
      <c r="E16622" s="6"/>
      <c r="F16622" s="18"/>
      <c r="L16622" s="5"/>
    </row>
    <row r="16623" spans="4:12" x14ac:dyDescent="0.25">
      <c r="D16623" s="6"/>
      <c r="E16623" s="6"/>
      <c r="F16623" s="18"/>
      <c r="L16623" s="5"/>
    </row>
    <row r="16624" spans="4:12" x14ac:dyDescent="0.25">
      <c r="D16624" s="6"/>
      <c r="E16624" s="6"/>
      <c r="F16624" s="18"/>
      <c r="L16624" s="5"/>
    </row>
    <row r="16625" spans="4:12" x14ac:dyDescent="0.25">
      <c r="D16625" s="6"/>
      <c r="E16625" s="6"/>
      <c r="F16625" s="18"/>
      <c r="L16625" s="5"/>
    </row>
    <row r="16626" spans="4:12" x14ac:dyDescent="0.25">
      <c r="D16626" s="6"/>
      <c r="E16626" s="6"/>
      <c r="F16626" s="18"/>
      <c r="L16626" s="5"/>
    </row>
    <row r="16627" spans="4:12" x14ac:dyDescent="0.25">
      <c r="D16627" s="6"/>
      <c r="E16627" s="6"/>
      <c r="F16627" s="18"/>
      <c r="L16627" s="5"/>
    </row>
    <row r="16628" spans="4:12" x14ac:dyDescent="0.25">
      <c r="D16628" s="6"/>
      <c r="E16628" s="6"/>
      <c r="F16628" s="18"/>
      <c r="L16628" s="5"/>
    </row>
    <row r="16629" spans="4:12" x14ac:dyDescent="0.25">
      <c r="D16629" s="6"/>
      <c r="E16629" s="6"/>
      <c r="F16629" s="18"/>
      <c r="L16629" s="5"/>
    </row>
    <row r="16630" spans="4:12" x14ac:dyDescent="0.25">
      <c r="D16630" s="6"/>
      <c r="E16630" s="6"/>
      <c r="F16630" s="18"/>
      <c r="L16630" s="5"/>
    </row>
    <row r="16631" spans="4:12" x14ac:dyDescent="0.25">
      <c r="D16631" s="6"/>
      <c r="E16631" s="6"/>
      <c r="F16631" s="18"/>
      <c r="L16631" s="5"/>
    </row>
    <row r="16632" spans="4:12" x14ac:dyDescent="0.25">
      <c r="D16632" s="6"/>
      <c r="E16632" s="6"/>
      <c r="F16632" s="18"/>
      <c r="L16632" s="5"/>
    </row>
    <row r="16633" spans="4:12" x14ac:dyDescent="0.25">
      <c r="D16633" s="6"/>
      <c r="E16633" s="6"/>
      <c r="F16633" s="18"/>
      <c r="L16633" s="5"/>
    </row>
    <row r="16634" spans="4:12" x14ac:dyDescent="0.25">
      <c r="D16634" s="6"/>
      <c r="E16634" s="6"/>
      <c r="F16634" s="18"/>
      <c r="L16634" s="5"/>
    </row>
    <row r="16635" spans="4:12" x14ac:dyDescent="0.25">
      <c r="D16635" s="6"/>
      <c r="E16635" s="6"/>
      <c r="F16635" s="18"/>
      <c r="L16635" s="5"/>
    </row>
    <row r="16636" spans="4:12" x14ac:dyDescent="0.25">
      <c r="D16636" s="6"/>
      <c r="E16636" s="6"/>
      <c r="F16636" s="18"/>
      <c r="L16636" s="5"/>
    </row>
    <row r="16637" spans="4:12" x14ac:dyDescent="0.25">
      <c r="D16637" s="6"/>
      <c r="E16637" s="6"/>
      <c r="F16637" s="18"/>
      <c r="L16637" s="5"/>
    </row>
    <row r="16638" spans="4:12" x14ac:dyDescent="0.25">
      <c r="D16638" s="6"/>
      <c r="E16638" s="6"/>
      <c r="F16638" s="18"/>
      <c r="L16638" s="5"/>
    </row>
    <row r="16639" spans="4:12" x14ac:dyDescent="0.25">
      <c r="D16639" s="6"/>
      <c r="E16639" s="6"/>
      <c r="F16639" s="18"/>
      <c r="L16639" s="5"/>
    </row>
    <row r="16640" spans="4:12" x14ac:dyDescent="0.25">
      <c r="D16640" s="6"/>
      <c r="E16640" s="6"/>
      <c r="F16640" s="18"/>
      <c r="L16640" s="5"/>
    </row>
    <row r="16641" spans="4:12" x14ac:dyDescent="0.25">
      <c r="D16641" s="6"/>
      <c r="E16641" s="6"/>
      <c r="F16641" s="18"/>
      <c r="L16641" s="5"/>
    </row>
    <row r="16642" spans="4:12" x14ac:dyDescent="0.25">
      <c r="D16642" s="6"/>
      <c r="E16642" s="6"/>
      <c r="F16642" s="18"/>
      <c r="L16642" s="5"/>
    </row>
    <row r="16643" spans="4:12" x14ac:dyDescent="0.25">
      <c r="D16643" s="6"/>
      <c r="E16643" s="6"/>
      <c r="F16643" s="18"/>
      <c r="L16643" s="5"/>
    </row>
    <row r="16644" spans="4:12" x14ac:dyDescent="0.25">
      <c r="D16644" s="6"/>
      <c r="E16644" s="6"/>
      <c r="F16644" s="18"/>
      <c r="L16644" s="5"/>
    </row>
    <row r="16645" spans="4:12" x14ac:dyDescent="0.25">
      <c r="D16645" s="6"/>
      <c r="E16645" s="6"/>
      <c r="F16645" s="18"/>
      <c r="L16645" s="5"/>
    </row>
    <row r="16646" spans="4:12" x14ac:dyDescent="0.25">
      <c r="D16646" s="6"/>
      <c r="E16646" s="6"/>
      <c r="F16646" s="18"/>
      <c r="L16646" s="5"/>
    </row>
    <row r="16647" spans="4:12" x14ac:dyDescent="0.25">
      <c r="D16647" s="6"/>
      <c r="E16647" s="6"/>
      <c r="F16647" s="18"/>
      <c r="L16647" s="5"/>
    </row>
    <row r="16648" spans="4:12" x14ac:dyDescent="0.25">
      <c r="D16648" s="6"/>
      <c r="E16648" s="6"/>
      <c r="F16648" s="18"/>
      <c r="L16648" s="5"/>
    </row>
    <row r="16649" spans="4:12" x14ac:dyDescent="0.25">
      <c r="D16649" s="6"/>
      <c r="E16649" s="6"/>
      <c r="F16649" s="18"/>
      <c r="L16649" s="5"/>
    </row>
    <row r="16650" spans="4:12" x14ac:dyDescent="0.25">
      <c r="D16650" s="6"/>
      <c r="E16650" s="6"/>
      <c r="F16650" s="18"/>
      <c r="L16650" s="5"/>
    </row>
    <row r="16651" spans="4:12" x14ac:dyDescent="0.25">
      <c r="D16651" s="6"/>
      <c r="E16651" s="6"/>
      <c r="F16651" s="18"/>
      <c r="L16651" s="5"/>
    </row>
    <row r="16652" spans="4:12" x14ac:dyDescent="0.25">
      <c r="D16652" s="6"/>
      <c r="E16652" s="6"/>
      <c r="F16652" s="18"/>
      <c r="L16652" s="5"/>
    </row>
    <row r="16653" spans="4:12" x14ac:dyDescent="0.25">
      <c r="D16653" s="6"/>
      <c r="E16653" s="6"/>
      <c r="F16653" s="18"/>
      <c r="L16653" s="5"/>
    </row>
    <row r="16654" spans="4:12" x14ac:dyDescent="0.25">
      <c r="D16654" s="6"/>
      <c r="E16654" s="6"/>
      <c r="F16654" s="18"/>
      <c r="L16654" s="5"/>
    </row>
    <row r="16655" spans="4:12" x14ac:dyDescent="0.25">
      <c r="D16655" s="6"/>
      <c r="E16655" s="6"/>
      <c r="F16655" s="18"/>
      <c r="L16655" s="5"/>
    </row>
    <row r="16656" spans="4:12" x14ac:dyDescent="0.25">
      <c r="D16656" s="6"/>
      <c r="E16656" s="6"/>
      <c r="F16656" s="18"/>
      <c r="L16656" s="5"/>
    </row>
    <row r="16657" spans="4:12" x14ac:dyDescent="0.25">
      <c r="D16657" s="6"/>
      <c r="E16657" s="6"/>
      <c r="F16657" s="18"/>
      <c r="L16657" s="5"/>
    </row>
    <row r="16658" spans="4:12" x14ac:dyDescent="0.25">
      <c r="D16658" s="6"/>
      <c r="E16658" s="6"/>
      <c r="F16658" s="18"/>
      <c r="L16658" s="5"/>
    </row>
    <row r="16659" spans="4:12" x14ac:dyDescent="0.25">
      <c r="D16659" s="6"/>
      <c r="E16659" s="6"/>
      <c r="F16659" s="18"/>
      <c r="L16659" s="5"/>
    </row>
    <row r="16660" spans="4:12" x14ac:dyDescent="0.25">
      <c r="D16660" s="6"/>
      <c r="E16660" s="6"/>
      <c r="F16660" s="18"/>
      <c r="L16660" s="5"/>
    </row>
    <row r="16661" spans="4:12" x14ac:dyDescent="0.25">
      <c r="D16661" s="6"/>
      <c r="E16661" s="6"/>
      <c r="F16661" s="18"/>
      <c r="L16661" s="5"/>
    </row>
    <row r="16662" spans="4:12" x14ac:dyDescent="0.25">
      <c r="D16662" s="6"/>
      <c r="E16662" s="6"/>
      <c r="F16662" s="18"/>
      <c r="L16662" s="5"/>
    </row>
    <row r="16663" spans="4:12" x14ac:dyDescent="0.25">
      <c r="D16663" s="6"/>
      <c r="E16663" s="6"/>
      <c r="F16663" s="18"/>
      <c r="L16663" s="5"/>
    </row>
    <row r="16664" spans="4:12" x14ac:dyDescent="0.25">
      <c r="D16664" s="6"/>
      <c r="E16664" s="6"/>
      <c r="F16664" s="18"/>
      <c r="L16664" s="5"/>
    </row>
    <row r="16665" spans="4:12" x14ac:dyDescent="0.25">
      <c r="D16665" s="6"/>
      <c r="E16665" s="6"/>
      <c r="F16665" s="18"/>
      <c r="L16665" s="5"/>
    </row>
    <row r="16666" spans="4:12" x14ac:dyDescent="0.25">
      <c r="D16666" s="6"/>
      <c r="E16666" s="6"/>
      <c r="F16666" s="18"/>
      <c r="L16666" s="5"/>
    </row>
    <row r="16667" spans="4:12" x14ac:dyDescent="0.25">
      <c r="D16667" s="6"/>
      <c r="E16667" s="6"/>
      <c r="F16667" s="18"/>
      <c r="L16667" s="5"/>
    </row>
    <row r="16668" spans="4:12" x14ac:dyDescent="0.25">
      <c r="D16668" s="6"/>
      <c r="E16668" s="6"/>
      <c r="F16668" s="18"/>
      <c r="L16668" s="5"/>
    </row>
    <row r="16669" spans="4:12" x14ac:dyDescent="0.25">
      <c r="D16669" s="6"/>
      <c r="E16669" s="6"/>
      <c r="F16669" s="18"/>
      <c r="L16669" s="5"/>
    </row>
    <row r="16670" spans="4:12" x14ac:dyDescent="0.25">
      <c r="D16670" s="6"/>
      <c r="E16670" s="6"/>
      <c r="F16670" s="18"/>
      <c r="L16670" s="5"/>
    </row>
    <row r="16671" spans="4:12" x14ac:dyDescent="0.25">
      <c r="D16671" s="6"/>
      <c r="E16671" s="6"/>
      <c r="F16671" s="18"/>
      <c r="L16671" s="5"/>
    </row>
    <row r="16672" spans="4:12" x14ac:dyDescent="0.25">
      <c r="D16672" s="6"/>
      <c r="E16672" s="6"/>
      <c r="F16672" s="18"/>
      <c r="L16672" s="5"/>
    </row>
    <row r="16673" spans="4:12" x14ac:dyDescent="0.25">
      <c r="D16673" s="6"/>
      <c r="E16673" s="6"/>
      <c r="F16673" s="18"/>
      <c r="L16673" s="5"/>
    </row>
    <row r="16674" spans="4:12" x14ac:dyDescent="0.25">
      <c r="D16674" s="6"/>
      <c r="E16674" s="6"/>
      <c r="F16674" s="18"/>
      <c r="L16674" s="5"/>
    </row>
    <row r="16675" spans="4:12" x14ac:dyDescent="0.25">
      <c r="D16675" s="6"/>
      <c r="E16675" s="6"/>
      <c r="F16675" s="18"/>
      <c r="L16675" s="5"/>
    </row>
    <row r="16676" spans="4:12" x14ac:dyDescent="0.25">
      <c r="D16676" s="6"/>
      <c r="E16676" s="6"/>
      <c r="F16676" s="18"/>
      <c r="L16676" s="5"/>
    </row>
    <row r="16677" spans="4:12" x14ac:dyDescent="0.25">
      <c r="D16677" s="6"/>
      <c r="E16677" s="6"/>
      <c r="F16677" s="18"/>
      <c r="L16677" s="5"/>
    </row>
    <row r="16678" spans="4:12" x14ac:dyDescent="0.25">
      <c r="D16678" s="6"/>
      <c r="E16678" s="6"/>
      <c r="F16678" s="18"/>
      <c r="L16678" s="5"/>
    </row>
    <row r="16679" spans="4:12" x14ac:dyDescent="0.25">
      <c r="D16679" s="6"/>
      <c r="E16679" s="6"/>
      <c r="F16679" s="18"/>
      <c r="L16679" s="5"/>
    </row>
    <row r="16680" spans="4:12" x14ac:dyDescent="0.25">
      <c r="D16680" s="6"/>
      <c r="E16680" s="6"/>
      <c r="F16680" s="18"/>
      <c r="L16680" s="5"/>
    </row>
    <row r="16681" spans="4:12" x14ac:dyDescent="0.25">
      <c r="D16681" s="6"/>
      <c r="E16681" s="6"/>
      <c r="F16681" s="18"/>
      <c r="L16681" s="5"/>
    </row>
    <row r="16682" spans="4:12" x14ac:dyDescent="0.25">
      <c r="D16682" s="6"/>
      <c r="E16682" s="6"/>
      <c r="F16682" s="18"/>
      <c r="L16682" s="5"/>
    </row>
    <row r="16683" spans="4:12" x14ac:dyDescent="0.25">
      <c r="D16683" s="6"/>
      <c r="E16683" s="6"/>
      <c r="F16683" s="18"/>
      <c r="L16683" s="5"/>
    </row>
    <row r="16684" spans="4:12" x14ac:dyDescent="0.25">
      <c r="D16684" s="6"/>
      <c r="E16684" s="6"/>
      <c r="F16684" s="18"/>
      <c r="L16684" s="5"/>
    </row>
    <row r="16685" spans="4:12" x14ac:dyDescent="0.25">
      <c r="D16685" s="6"/>
      <c r="E16685" s="6"/>
      <c r="F16685" s="18"/>
      <c r="L16685" s="5"/>
    </row>
    <row r="16686" spans="4:12" x14ac:dyDescent="0.25">
      <c r="D16686" s="6"/>
      <c r="E16686" s="6"/>
      <c r="F16686" s="18"/>
      <c r="L16686" s="5"/>
    </row>
    <row r="16687" spans="4:12" x14ac:dyDescent="0.25">
      <c r="D16687" s="6"/>
      <c r="E16687" s="6"/>
      <c r="F16687" s="18"/>
      <c r="L16687" s="5"/>
    </row>
    <row r="16688" spans="4:12" x14ac:dyDescent="0.25">
      <c r="D16688" s="6"/>
      <c r="E16688" s="6"/>
      <c r="F16688" s="18"/>
      <c r="L16688" s="5"/>
    </row>
    <row r="16689" spans="4:12" x14ac:dyDescent="0.25">
      <c r="D16689" s="6"/>
      <c r="E16689" s="6"/>
      <c r="F16689" s="18"/>
      <c r="L16689" s="5"/>
    </row>
    <row r="16690" spans="4:12" x14ac:dyDescent="0.25">
      <c r="D16690" s="6"/>
      <c r="E16690" s="6"/>
      <c r="F16690" s="18"/>
      <c r="L16690" s="5"/>
    </row>
    <row r="16691" spans="4:12" x14ac:dyDescent="0.25">
      <c r="D16691" s="6"/>
      <c r="E16691" s="6"/>
      <c r="F16691" s="18"/>
      <c r="L16691" s="5"/>
    </row>
    <row r="16692" spans="4:12" x14ac:dyDescent="0.25">
      <c r="D16692" s="6"/>
      <c r="E16692" s="6"/>
      <c r="F16692" s="18"/>
      <c r="L16692" s="5"/>
    </row>
    <row r="16693" spans="4:12" x14ac:dyDescent="0.25">
      <c r="D16693" s="6"/>
      <c r="E16693" s="6"/>
      <c r="F16693" s="18"/>
      <c r="L16693" s="5"/>
    </row>
    <row r="16694" spans="4:12" x14ac:dyDescent="0.25">
      <c r="D16694" s="6"/>
      <c r="E16694" s="6"/>
      <c r="F16694" s="18"/>
      <c r="L16694" s="5"/>
    </row>
    <row r="16695" spans="4:12" x14ac:dyDescent="0.25">
      <c r="D16695" s="6"/>
      <c r="E16695" s="6"/>
      <c r="F16695" s="18"/>
      <c r="L16695" s="5"/>
    </row>
    <row r="16696" spans="4:12" x14ac:dyDescent="0.25">
      <c r="D16696" s="6"/>
      <c r="E16696" s="6"/>
      <c r="F16696" s="18"/>
      <c r="L16696" s="5"/>
    </row>
    <row r="16697" spans="4:12" x14ac:dyDescent="0.25">
      <c r="D16697" s="6"/>
      <c r="E16697" s="6"/>
      <c r="F16697" s="18"/>
      <c r="L16697" s="5"/>
    </row>
    <row r="16698" spans="4:12" x14ac:dyDescent="0.25">
      <c r="D16698" s="6"/>
      <c r="E16698" s="6"/>
      <c r="F16698" s="18"/>
      <c r="L16698" s="5"/>
    </row>
    <row r="16699" spans="4:12" x14ac:dyDescent="0.25">
      <c r="D16699" s="6"/>
      <c r="E16699" s="6"/>
      <c r="F16699" s="18"/>
      <c r="L16699" s="5"/>
    </row>
    <row r="16700" spans="4:12" x14ac:dyDescent="0.25">
      <c r="D16700" s="6"/>
      <c r="E16700" s="6"/>
      <c r="F16700" s="18"/>
      <c r="L16700" s="5"/>
    </row>
    <row r="16701" spans="4:12" x14ac:dyDescent="0.25">
      <c r="D16701" s="6"/>
      <c r="E16701" s="6"/>
      <c r="F16701" s="18"/>
      <c r="L16701" s="5"/>
    </row>
    <row r="16702" spans="4:12" x14ac:dyDescent="0.25">
      <c r="D16702" s="6"/>
      <c r="E16702" s="6"/>
      <c r="F16702" s="18"/>
      <c r="L16702" s="5"/>
    </row>
    <row r="16703" spans="4:12" x14ac:dyDescent="0.25">
      <c r="D16703" s="6"/>
      <c r="E16703" s="6"/>
      <c r="F16703" s="18"/>
      <c r="L16703" s="5"/>
    </row>
    <row r="16704" spans="4:12" x14ac:dyDescent="0.25">
      <c r="D16704" s="6"/>
      <c r="E16704" s="6"/>
      <c r="F16704" s="18"/>
      <c r="L16704" s="5"/>
    </row>
    <row r="16705" spans="4:12" x14ac:dyDescent="0.25">
      <c r="D16705" s="6"/>
      <c r="E16705" s="6"/>
      <c r="F16705" s="18"/>
      <c r="L16705" s="5"/>
    </row>
    <row r="16706" spans="4:12" x14ac:dyDescent="0.25">
      <c r="D16706" s="6"/>
      <c r="E16706" s="6"/>
      <c r="F16706" s="18"/>
      <c r="L16706" s="5"/>
    </row>
    <row r="16707" spans="4:12" x14ac:dyDescent="0.25">
      <c r="D16707" s="6"/>
      <c r="E16707" s="6"/>
      <c r="F16707" s="18"/>
      <c r="L16707" s="5"/>
    </row>
    <row r="16708" spans="4:12" x14ac:dyDescent="0.25">
      <c r="D16708" s="6"/>
      <c r="E16708" s="6"/>
      <c r="F16708" s="18"/>
      <c r="L16708" s="5"/>
    </row>
    <row r="16709" spans="4:12" x14ac:dyDescent="0.25">
      <c r="D16709" s="6"/>
      <c r="E16709" s="6"/>
      <c r="F16709" s="18"/>
      <c r="L16709" s="5"/>
    </row>
    <row r="16710" spans="4:12" x14ac:dyDescent="0.25">
      <c r="D16710" s="6"/>
      <c r="E16710" s="6"/>
      <c r="F16710" s="18"/>
      <c r="L16710" s="5"/>
    </row>
    <row r="16711" spans="4:12" x14ac:dyDescent="0.25">
      <c r="D16711" s="6"/>
      <c r="E16711" s="6"/>
      <c r="F16711" s="18"/>
      <c r="L16711" s="5"/>
    </row>
    <row r="16712" spans="4:12" x14ac:dyDescent="0.25">
      <c r="D16712" s="6"/>
      <c r="E16712" s="6"/>
      <c r="F16712" s="18"/>
      <c r="L16712" s="5"/>
    </row>
    <row r="16713" spans="4:12" x14ac:dyDescent="0.25">
      <c r="D16713" s="6"/>
      <c r="E16713" s="6"/>
      <c r="F16713" s="18"/>
      <c r="L16713" s="5"/>
    </row>
    <row r="16714" spans="4:12" x14ac:dyDescent="0.25">
      <c r="D16714" s="6"/>
      <c r="E16714" s="6"/>
      <c r="F16714" s="18"/>
      <c r="L16714" s="5"/>
    </row>
    <row r="16715" spans="4:12" x14ac:dyDescent="0.25">
      <c r="D16715" s="6"/>
      <c r="E16715" s="6"/>
      <c r="F16715" s="18"/>
      <c r="L16715" s="5"/>
    </row>
    <row r="16716" spans="4:12" x14ac:dyDescent="0.25">
      <c r="D16716" s="6"/>
      <c r="E16716" s="6"/>
      <c r="F16716" s="18"/>
      <c r="L16716" s="5"/>
    </row>
    <row r="16717" spans="4:12" x14ac:dyDescent="0.25">
      <c r="D16717" s="6"/>
      <c r="E16717" s="6"/>
      <c r="F16717" s="18"/>
      <c r="L16717" s="5"/>
    </row>
    <row r="16718" spans="4:12" x14ac:dyDescent="0.25">
      <c r="D16718" s="6"/>
      <c r="E16718" s="6"/>
      <c r="F16718" s="18"/>
      <c r="L16718" s="5"/>
    </row>
    <row r="16719" spans="4:12" x14ac:dyDescent="0.25">
      <c r="D16719" s="6"/>
      <c r="E16719" s="6"/>
      <c r="F16719" s="18"/>
      <c r="L16719" s="5"/>
    </row>
    <row r="16720" spans="4:12" x14ac:dyDescent="0.25">
      <c r="D16720" s="6"/>
      <c r="E16720" s="6"/>
      <c r="F16720" s="18"/>
      <c r="L16720" s="5"/>
    </row>
    <row r="16721" spans="4:12" x14ac:dyDescent="0.25">
      <c r="D16721" s="6"/>
      <c r="E16721" s="6"/>
      <c r="F16721" s="18"/>
      <c r="L16721" s="5"/>
    </row>
    <row r="16722" spans="4:12" x14ac:dyDescent="0.25">
      <c r="D16722" s="6"/>
      <c r="E16722" s="6"/>
      <c r="F16722" s="18"/>
      <c r="L16722" s="5"/>
    </row>
    <row r="16723" spans="4:12" x14ac:dyDescent="0.25">
      <c r="D16723" s="6"/>
      <c r="E16723" s="6"/>
      <c r="F16723" s="18"/>
      <c r="L16723" s="5"/>
    </row>
    <row r="16724" spans="4:12" x14ac:dyDescent="0.25">
      <c r="D16724" s="6"/>
      <c r="E16724" s="6"/>
      <c r="F16724" s="18"/>
      <c r="L16724" s="5"/>
    </row>
    <row r="16725" spans="4:12" x14ac:dyDescent="0.25">
      <c r="D16725" s="6"/>
      <c r="E16725" s="6"/>
      <c r="F16725" s="18"/>
      <c r="L16725" s="5"/>
    </row>
    <row r="16726" spans="4:12" x14ac:dyDescent="0.25">
      <c r="D16726" s="6"/>
      <c r="E16726" s="6"/>
      <c r="F16726" s="18"/>
      <c r="L16726" s="5"/>
    </row>
    <row r="16727" spans="4:12" x14ac:dyDescent="0.25">
      <c r="D16727" s="6"/>
      <c r="E16727" s="6"/>
      <c r="F16727" s="18"/>
      <c r="L16727" s="5"/>
    </row>
    <row r="16728" spans="4:12" x14ac:dyDescent="0.25">
      <c r="D16728" s="6"/>
      <c r="E16728" s="6"/>
      <c r="F16728" s="18"/>
      <c r="L16728" s="5"/>
    </row>
    <row r="16729" spans="4:12" x14ac:dyDescent="0.25">
      <c r="D16729" s="6"/>
      <c r="E16729" s="6"/>
      <c r="F16729" s="18"/>
      <c r="L16729" s="5"/>
    </row>
    <row r="16730" spans="4:12" x14ac:dyDescent="0.25">
      <c r="D16730" s="6"/>
      <c r="E16730" s="6"/>
      <c r="F16730" s="18"/>
      <c r="L16730" s="5"/>
    </row>
    <row r="16731" spans="4:12" x14ac:dyDescent="0.25">
      <c r="D16731" s="6"/>
      <c r="E16731" s="6"/>
      <c r="F16731" s="18"/>
      <c r="L16731" s="5"/>
    </row>
    <row r="16732" spans="4:12" x14ac:dyDescent="0.25">
      <c r="D16732" s="6"/>
      <c r="E16732" s="6"/>
      <c r="F16732" s="18"/>
      <c r="L16732" s="5"/>
    </row>
    <row r="16733" spans="4:12" x14ac:dyDescent="0.25">
      <c r="D16733" s="6"/>
      <c r="E16733" s="6"/>
      <c r="F16733" s="18"/>
      <c r="L16733" s="5"/>
    </row>
    <row r="16734" spans="4:12" x14ac:dyDescent="0.25">
      <c r="D16734" s="6"/>
      <c r="E16734" s="6"/>
      <c r="F16734" s="18"/>
      <c r="L16734" s="5"/>
    </row>
    <row r="16735" spans="4:12" x14ac:dyDescent="0.25">
      <c r="D16735" s="6"/>
      <c r="E16735" s="6"/>
      <c r="F16735" s="18"/>
      <c r="L16735" s="5"/>
    </row>
    <row r="16736" spans="4:12" x14ac:dyDescent="0.25">
      <c r="D16736" s="6"/>
      <c r="E16736" s="6"/>
      <c r="F16736" s="18"/>
      <c r="L16736" s="5"/>
    </row>
    <row r="16737" spans="4:12" x14ac:dyDescent="0.25">
      <c r="D16737" s="6"/>
      <c r="E16737" s="6"/>
      <c r="F16737" s="18"/>
      <c r="L16737" s="5"/>
    </row>
    <row r="16738" spans="4:12" x14ac:dyDescent="0.25">
      <c r="D16738" s="6"/>
      <c r="E16738" s="6"/>
      <c r="F16738" s="18"/>
      <c r="L16738" s="5"/>
    </row>
    <row r="16739" spans="4:12" x14ac:dyDescent="0.25">
      <c r="D16739" s="6"/>
      <c r="E16739" s="6"/>
      <c r="F16739" s="18"/>
      <c r="L16739" s="5"/>
    </row>
    <row r="16740" spans="4:12" x14ac:dyDescent="0.25">
      <c r="D16740" s="6"/>
      <c r="E16740" s="6"/>
      <c r="F16740" s="18"/>
      <c r="L16740" s="5"/>
    </row>
    <row r="16741" spans="4:12" x14ac:dyDescent="0.25">
      <c r="D16741" s="6"/>
      <c r="E16741" s="6"/>
      <c r="F16741" s="18"/>
      <c r="L16741" s="5"/>
    </row>
    <row r="16742" spans="4:12" x14ac:dyDescent="0.25">
      <c r="D16742" s="6"/>
      <c r="E16742" s="6"/>
      <c r="F16742" s="18"/>
      <c r="L16742" s="5"/>
    </row>
    <row r="16743" spans="4:12" x14ac:dyDescent="0.25">
      <c r="D16743" s="6"/>
      <c r="E16743" s="6"/>
      <c r="F16743" s="18"/>
      <c r="L16743" s="5"/>
    </row>
    <row r="16744" spans="4:12" x14ac:dyDescent="0.25">
      <c r="D16744" s="6"/>
      <c r="E16744" s="6"/>
      <c r="F16744" s="18"/>
      <c r="L16744" s="5"/>
    </row>
    <row r="16745" spans="4:12" x14ac:dyDescent="0.25">
      <c r="D16745" s="6"/>
      <c r="E16745" s="6"/>
      <c r="F16745" s="18"/>
      <c r="L16745" s="5"/>
    </row>
    <row r="16746" spans="4:12" x14ac:dyDescent="0.25">
      <c r="D16746" s="6"/>
      <c r="E16746" s="6"/>
      <c r="F16746" s="18"/>
      <c r="L16746" s="5"/>
    </row>
    <row r="16747" spans="4:12" x14ac:dyDescent="0.25">
      <c r="D16747" s="6"/>
      <c r="E16747" s="6"/>
      <c r="F16747" s="18"/>
      <c r="L16747" s="5"/>
    </row>
    <row r="16748" spans="4:12" x14ac:dyDescent="0.25">
      <c r="D16748" s="6"/>
      <c r="E16748" s="6"/>
      <c r="F16748" s="18"/>
      <c r="L16748" s="5"/>
    </row>
    <row r="16749" spans="4:12" x14ac:dyDescent="0.25">
      <c r="D16749" s="6"/>
      <c r="E16749" s="6"/>
      <c r="F16749" s="18"/>
      <c r="L16749" s="5"/>
    </row>
    <row r="16750" spans="4:12" x14ac:dyDescent="0.25">
      <c r="D16750" s="6"/>
      <c r="E16750" s="6"/>
      <c r="F16750" s="18"/>
      <c r="L16750" s="5"/>
    </row>
    <row r="16751" spans="4:12" x14ac:dyDescent="0.25">
      <c r="D16751" s="6"/>
      <c r="E16751" s="6"/>
      <c r="F16751" s="18"/>
      <c r="L16751" s="5"/>
    </row>
    <row r="16752" spans="4:12" x14ac:dyDescent="0.25">
      <c r="D16752" s="6"/>
      <c r="E16752" s="6"/>
      <c r="F16752" s="18"/>
      <c r="L16752" s="5"/>
    </row>
    <row r="16753" spans="4:12" x14ac:dyDescent="0.25">
      <c r="D16753" s="6"/>
      <c r="E16753" s="6"/>
      <c r="F16753" s="18"/>
      <c r="L16753" s="5"/>
    </row>
    <row r="16754" spans="4:12" x14ac:dyDescent="0.25">
      <c r="D16754" s="6"/>
      <c r="E16754" s="6"/>
      <c r="F16754" s="18"/>
      <c r="L16754" s="5"/>
    </row>
    <row r="16755" spans="4:12" x14ac:dyDescent="0.25">
      <c r="D16755" s="6"/>
      <c r="E16755" s="6"/>
      <c r="F16755" s="18"/>
      <c r="L16755" s="5"/>
    </row>
    <row r="16756" spans="4:12" x14ac:dyDescent="0.25">
      <c r="D16756" s="6"/>
      <c r="E16756" s="6"/>
      <c r="F16756" s="18"/>
      <c r="L16756" s="5"/>
    </row>
    <row r="16757" spans="4:12" x14ac:dyDescent="0.25">
      <c r="D16757" s="6"/>
      <c r="E16757" s="6"/>
      <c r="F16757" s="18"/>
      <c r="L16757" s="5"/>
    </row>
    <row r="16758" spans="4:12" x14ac:dyDescent="0.25">
      <c r="D16758" s="6"/>
      <c r="E16758" s="6"/>
      <c r="F16758" s="18"/>
      <c r="L16758" s="5"/>
    </row>
    <row r="16759" spans="4:12" x14ac:dyDescent="0.25">
      <c r="D16759" s="6"/>
      <c r="E16759" s="6"/>
      <c r="F16759" s="18"/>
      <c r="L16759" s="5"/>
    </row>
    <row r="16760" spans="4:12" x14ac:dyDescent="0.25">
      <c r="D16760" s="6"/>
      <c r="E16760" s="6"/>
      <c r="F16760" s="18"/>
      <c r="L16760" s="5"/>
    </row>
    <row r="16761" spans="4:12" x14ac:dyDescent="0.25">
      <c r="D16761" s="6"/>
      <c r="E16761" s="6"/>
      <c r="F16761" s="18"/>
      <c r="L16761" s="5"/>
    </row>
    <row r="16762" spans="4:12" x14ac:dyDescent="0.25">
      <c r="D16762" s="6"/>
      <c r="E16762" s="6"/>
      <c r="F16762" s="18"/>
      <c r="L16762" s="5"/>
    </row>
    <row r="16763" spans="4:12" x14ac:dyDescent="0.25">
      <c r="D16763" s="6"/>
      <c r="E16763" s="6"/>
      <c r="F16763" s="18"/>
      <c r="L16763" s="5"/>
    </row>
    <row r="16764" spans="4:12" x14ac:dyDescent="0.25">
      <c r="D16764" s="6"/>
      <c r="E16764" s="6"/>
      <c r="F16764" s="18"/>
      <c r="L16764" s="5"/>
    </row>
    <row r="16765" spans="4:12" x14ac:dyDescent="0.25">
      <c r="D16765" s="6"/>
      <c r="E16765" s="6"/>
      <c r="F16765" s="18"/>
      <c r="L16765" s="5"/>
    </row>
    <row r="16766" spans="4:12" x14ac:dyDescent="0.25">
      <c r="D16766" s="6"/>
      <c r="E16766" s="6"/>
      <c r="F16766" s="18"/>
      <c r="L16766" s="5"/>
    </row>
    <row r="16767" spans="4:12" x14ac:dyDescent="0.25">
      <c r="D16767" s="6"/>
      <c r="E16767" s="6"/>
      <c r="F16767" s="18"/>
      <c r="L16767" s="5"/>
    </row>
    <row r="16768" spans="4:12" x14ac:dyDescent="0.25">
      <c r="D16768" s="6"/>
      <c r="E16768" s="6"/>
      <c r="F16768" s="18"/>
      <c r="L16768" s="5"/>
    </row>
    <row r="16769" spans="4:12" x14ac:dyDescent="0.25">
      <c r="D16769" s="6"/>
      <c r="E16769" s="6"/>
      <c r="F16769" s="18"/>
      <c r="L16769" s="5"/>
    </row>
    <row r="16770" spans="4:12" x14ac:dyDescent="0.25">
      <c r="D16770" s="6"/>
      <c r="E16770" s="6"/>
      <c r="F16770" s="18"/>
      <c r="L16770" s="5"/>
    </row>
    <row r="16771" spans="4:12" x14ac:dyDescent="0.25">
      <c r="D16771" s="6"/>
      <c r="E16771" s="6"/>
      <c r="F16771" s="18"/>
      <c r="L16771" s="5"/>
    </row>
    <row r="16772" spans="4:12" x14ac:dyDescent="0.25">
      <c r="D16772" s="6"/>
      <c r="E16772" s="6"/>
      <c r="F16772" s="18"/>
      <c r="L16772" s="5"/>
    </row>
    <row r="16773" spans="4:12" x14ac:dyDescent="0.25">
      <c r="D16773" s="6"/>
      <c r="E16773" s="6"/>
      <c r="F16773" s="18"/>
      <c r="L16773" s="5"/>
    </row>
    <row r="16774" spans="4:12" x14ac:dyDescent="0.25">
      <c r="D16774" s="6"/>
      <c r="E16774" s="6"/>
      <c r="F16774" s="18"/>
      <c r="L16774" s="5"/>
    </row>
    <row r="16775" spans="4:12" x14ac:dyDescent="0.25">
      <c r="D16775" s="6"/>
      <c r="E16775" s="6"/>
      <c r="F16775" s="18"/>
      <c r="L16775" s="5"/>
    </row>
    <row r="16776" spans="4:12" x14ac:dyDescent="0.25">
      <c r="D16776" s="6"/>
      <c r="E16776" s="6"/>
      <c r="F16776" s="18"/>
      <c r="L16776" s="5"/>
    </row>
    <row r="16777" spans="4:12" x14ac:dyDescent="0.25">
      <c r="D16777" s="6"/>
      <c r="E16777" s="6"/>
      <c r="F16777" s="18"/>
      <c r="L16777" s="5"/>
    </row>
    <row r="16778" spans="4:12" x14ac:dyDescent="0.25">
      <c r="D16778" s="6"/>
      <c r="E16778" s="6"/>
      <c r="F16778" s="18"/>
      <c r="L16778" s="5"/>
    </row>
    <row r="16779" spans="4:12" x14ac:dyDescent="0.25">
      <c r="D16779" s="6"/>
      <c r="E16779" s="6"/>
      <c r="F16779" s="18"/>
      <c r="L16779" s="5"/>
    </row>
    <row r="16780" spans="4:12" x14ac:dyDescent="0.25">
      <c r="D16780" s="6"/>
      <c r="E16780" s="6"/>
      <c r="F16780" s="18"/>
      <c r="L16780" s="5"/>
    </row>
    <row r="16781" spans="4:12" x14ac:dyDescent="0.25">
      <c r="D16781" s="6"/>
      <c r="E16781" s="6"/>
      <c r="F16781" s="18"/>
      <c r="L16781" s="5"/>
    </row>
    <row r="16782" spans="4:12" x14ac:dyDescent="0.25">
      <c r="D16782" s="6"/>
      <c r="E16782" s="6"/>
      <c r="F16782" s="18"/>
      <c r="L16782" s="5"/>
    </row>
    <row r="16783" spans="4:12" x14ac:dyDescent="0.25">
      <c r="D16783" s="6"/>
      <c r="E16783" s="6"/>
      <c r="F16783" s="18"/>
      <c r="L16783" s="5"/>
    </row>
    <row r="16784" spans="4:12" x14ac:dyDescent="0.25">
      <c r="D16784" s="6"/>
      <c r="E16784" s="6"/>
      <c r="F16784" s="18"/>
      <c r="L16784" s="5"/>
    </row>
    <row r="16785" spans="4:12" x14ac:dyDescent="0.25">
      <c r="D16785" s="6"/>
      <c r="E16785" s="6"/>
      <c r="F16785" s="18"/>
      <c r="L16785" s="5"/>
    </row>
    <row r="16786" spans="4:12" x14ac:dyDescent="0.25">
      <c r="D16786" s="6"/>
      <c r="E16786" s="6"/>
      <c r="F16786" s="18"/>
      <c r="L16786" s="5"/>
    </row>
    <row r="16787" spans="4:12" x14ac:dyDescent="0.25">
      <c r="D16787" s="6"/>
      <c r="E16787" s="6"/>
      <c r="F16787" s="18"/>
      <c r="L16787" s="5"/>
    </row>
    <row r="16788" spans="4:12" x14ac:dyDescent="0.25">
      <c r="D16788" s="6"/>
      <c r="E16788" s="6"/>
      <c r="F16788" s="18"/>
      <c r="L16788" s="5"/>
    </row>
    <row r="16789" spans="4:12" x14ac:dyDescent="0.25">
      <c r="D16789" s="6"/>
      <c r="E16789" s="6"/>
      <c r="F16789" s="18"/>
      <c r="L16789" s="5"/>
    </row>
    <row r="16790" spans="4:12" x14ac:dyDescent="0.25">
      <c r="D16790" s="6"/>
      <c r="E16790" s="6"/>
      <c r="F16790" s="18"/>
      <c r="L16790" s="5"/>
    </row>
    <row r="16791" spans="4:12" x14ac:dyDescent="0.25">
      <c r="D16791" s="6"/>
      <c r="E16791" s="6"/>
      <c r="F16791" s="18"/>
      <c r="L16791" s="5"/>
    </row>
    <row r="16792" spans="4:12" x14ac:dyDescent="0.25">
      <c r="D16792" s="6"/>
      <c r="E16792" s="6"/>
      <c r="F16792" s="18"/>
      <c r="L16792" s="5"/>
    </row>
    <row r="16793" spans="4:12" x14ac:dyDescent="0.25">
      <c r="D16793" s="6"/>
      <c r="E16793" s="6"/>
      <c r="F16793" s="18"/>
      <c r="L16793" s="5"/>
    </row>
    <row r="16794" spans="4:12" x14ac:dyDescent="0.25">
      <c r="D16794" s="6"/>
      <c r="E16794" s="6"/>
      <c r="F16794" s="18"/>
      <c r="L16794" s="5"/>
    </row>
    <row r="16795" spans="4:12" x14ac:dyDescent="0.25">
      <c r="D16795" s="6"/>
      <c r="E16795" s="6"/>
      <c r="F16795" s="18"/>
      <c r="L16795" s="5"/>
    </row>
    <row r="16796" spans="4:12" x14ac:dyDescent="0.25">
      <c r="D16796" s="6"/>
      <c r="E16796" s="6"/>
      <c r="F16796" s="18"/>
      <c r="L16796" s="5"/>
    </row>
    <row r="16797" spans="4:12" x14ac:dyDescent="0.25">
      <c r="D16797" s="6"/>
      <c r="E16797" s="6"/>
      <c r="F16797" s="18"/>
      <c r="L16797" s="5"/>
    </row>
    <row r="16798" spans="4:12" x14ac:dyDescent="0.25">
      <c r="D16798" s="6"/>
      <c r="E16798" s="6"/>
      <c r="F16798" s="18"/>
      <c r="L16798" s="5"/>
    </row>
    <row r="16799" spans="4:12" x14ac:dyDescent="0.25">
      <c r="D16799" s="6"/>
      <c r="E16799" s="6"/>
      <c r="F16799" s="18"/>
      <c r="L16799" s="5"/>
    </row>
    <row r="16800" spans="4:12" x14ac:dyDescent="0.25">
      <c r="D16800" s="6"/>
      <c r="E16800" s="6"/>
      <c r="F16800" s="18"/>
      <c r="L16800" s="5"/>
    </row>
    <row r="16801" spans="4:12" x14ac:dyDescent="0.25">
      <c r="D16801" s="6"/>
      <c r="E16801" s="6"/>
      <c r="F16801" s="18"/>
      <c r="L16801" s="5"/>
    </row>
    <row r="16802" spans="4:12" x14ac:dyDescent="0.25">
      <c r="D16802" s="6"/>
      <c r="E16802" s="6"/>
      <c r="F16802" s="18"/>
      <c r="L16802" s="5"/>
    </row>
    <row r="16803" spans="4:12" x14ac:dyDescent="0.25">
      <c r="D16803" s="6"/>
      <c r="E16803" s="6"/>
      <c r="F16803" s="18"/>
      <c r="L16803" s="5"/>
    </row>
    <row r="16804" spans="4:12" x14ac:dyDescent="0.25">
      <c r="D16804" s="6"/>
      <c r="E16804" s="6"/>
      <c r="F16804" s="18"/>
      <c r="L16804" s="5"/>
    </row>
    <row r="16805" spans="4:12" x14ac:dyDescent="0.25">
      <c r="D16805" s="6"/>
      <c r="E16805" s="6"/>
      <c r="F16805" s="18"/>
      <c r="L16805" s="5"/>
    </row>
    <row r="16806" spans="4:12" x14ac:dyDescent="0.25">
      <c r="D16806" s="6"/>
      <c r="E16806" s="6"/>
      <c r="F16806" s="18"/>
      <c r="L16806" s="5"/>
    </row>
    <row r="16807" spans="4:12" x14ac:dyDescent="0.25">
      <c r="D16807" s="6"/>
      <c r="E16807" s="6"/>
      <c r="F16807" s="18"/>
      <c r="L16807" s="5"/>
    </row>
    <row r="16808" spans="4:12" x14ac:dyDescent="0.25">
      <c r="D16808" s="6"/>
      <c r="E16808" s="6"/>
      <c r="F16808" s="18"/>
      <c r="L16808" s="5"/>
    </row>
    <row r="16809" spans="4:12" x14ac:dyDescent="0.25">
      <c r="D16809" s="6"/>
      <c r="E16809" s="6"/>
      <c r="F16809" s="18"/>
      <c r="L16809" s="5"/>
    </row>
    <row r="16810" spans="4:12" x14ac:dyDescent="0.25">
      <c r="D16810" s="6"/>
      <c r="E16810" s="6"/>
      <c r="F16810" s="18"/>
      <c r="L16810" s="5"/>
    </row>
    <row r="16811" spans="4:12" x14ac:dyDescent="0.25">
      <c r="D16811" s="6"/>
      <c r="E16811" s="6"/>
      <c r="F16811" s="18"/>
      <c r="L16811" s="5"/>
    </row>
    <row r="16812" spans="4:12" x14ac:dyDescent="0.25">
      <c r="D16812" s="6"/>
      <c r="E16812" s="6"/>
      <c r="F16812" s="18"/>
      <c r="L16812" s="5"/>
    </row>
    <row r="16813" spans="4:12" x14ac:dyDescent="0.25">
      <c r="D16813" s="6"/>
      <c r="E16813" s="6"/>
      <c r="F16813" s="18"/>
      <c r="L16813" s="5"/>
    </row>
    <row r="16814" spans="4:12" x14ac:dyDescent="0.25">
      <c r="D16814" s="6"/>
      <c r="E16814" s="6"/>
      <c r="F16814" s="18"/>
      <c r="L16814" s="5"/>
    </row>
    <row r="16815" spans="4:12" x14ac:dyDescent="0.25">
      <c r="D16815" s="6"/>
      <c r="E16815" s="6"/>
      <c r="F16815" s="18"/>
      <c r="L16815" s="5"/>
    </row>
    <row r="16816" spans="4:12" x14ac:dyDescent="0.25">
      <c r="D16816" s="6"/>
      <c r="E16816" s="6"/>
      <c r="F16816" s="18"/>
      <c r="L16816" s="5"/>
    </row>
    <row r="16817" spans="4:12" x14ac:dyDescent="0.25">
      <c r="D16817" s="6"/>
      <c r="E16817" s="6"/>
      <c r="F16817" s="18"/>
      <c r="L16817" s="5"/>
    </row>
    <row r="16818" spans="4:12" x14ac:dyDescent="0.25">
      <c r="D16818" s="6"/>
      <c r="E16818" s="6"/>
      <c r="F16818" s="18"/>
      <c r="L16818" s="5"/>
    </row>
    <row r="16819" spans="4:12" x14ac:dyDescent="0.25">
      <c r="D16819" s="6"/>
      <c r="E16819" s="6"/>
      <c r="F16819" s="18"/>
      <c r="L16819" s="5"/>
    </row>
    <row r="16820" spans="4:12" x14ac:dyDescent="0.25">
      <c r="D16820" s="6"/>
      <c r="E16820" s="6"/>
      <c r="F16820" s="18"/>
      <c r="L16820" s="5"/>
    </row>
    <row r="16821" spans="4:12" x14ac:dyDescent="0.25">
      <c r="D16821" s="6"/>
      <c r="E16821" s="6"/>
      <c r="F16821" s="18"/>
      <c r="L16821" s="5"/>
    </row>
    <row r="16822" spans="4:12" x14ac:dyDescent="0.25">
      <c r="D16822" s="6"/>
      <c r="E16822" s="6"/>
      <c r="F16822" s="18"/>
      <c r="L16822" s="5"/>
    </row>
    <row r="16823" spans="4:12" x14ac:dyDescent="0.25">
      <c r="D16823" s="6"/>
      <c r="E16823" s="6"/>
      <c r="F16823" s="18"/>
      <c r="L16823" s="5"/>
    </row>
    <row r="16824" spans="4:12" x14ac:dyDescent="0.25">
      <c r="D16824" s="6"/>
      <c r="E16824" s="6"/>
      <c r="F16824" s="18"/>
      <c r="L16824" s="5"/>
    </row>
    <row r="16825" spans="4:12" x14ac:dyDescent="0.25">
      <c r="D16825" s="6"/>
      <c r="E16825" s="6"/>
      <c r="F16825" s="18"/>
      <c r="L16825" s="5"/>
    </row>
    <row r="16826" spans="4:12" x14ac:dyDescent="0.25">
      <c r="D16826" s="6"/>
      <c r="E16826" s="6"/>
      <c r="F16826" s="18"/>
      <c r="L16826" s="5"/>
    </row>
    <row r="16827" spans="4:12" x14ac:dyDescent="0.25">
      <c r="D16827" s="6"/>
      <c r="E16827" s="6"/>
      <c r="F16827" s="18"/>
      <c r="L16827" s="5"/>
    </row>
    <row r="16828" spans="4:12" x14ac:dyDescent="0.25">
      <c r="D16828" s="6"/>
      <c r="E16828" s="6"/>
      <c r="F16828" s="18"/>
      <c r="L16828" s="5"/>
    </row>
    <row r="16829" spans="4:12" x14ac:dyDescent="0.25">
      <c r="D16829" s="6"/>
      <c r="E16829" s="6"/>
      <c r="F16829" s="18"/>
      <c r="L16829" s="5"/>
    </row>
    <row r="16830" spans="4:12" x14ac:dyDescent="0.25">
      <c r="D16830" s="6"/>
      <c r="E16830" s="6"/>
      <c r="F16830" s="18"/>
      <c r="L16830" s="5"/>
    </row>
    <row r="16831" spans="4:12" x14ac:dyDescent="0.25">
      <c r="D16831" s="6"/>
      <c r="E16831" s="6"/>
      <c r="F16831" s="18"/>
      <c r="L16831" s="5"/>
    </row>
    <row r="16832" spans="4:12" x14ac:dyDescent="0.25">
      <c r="D16832" s="6"/>
      <c r="E16832" s="6"/>
      <c r="F16832" s="18"/>
      <c r="L16832" s="5"/>
    </row>
    <row r="16833" spans="4:12" x14ac:dyDescent="0.25">
      <c r="D16833" s="6"/>
      <c r="E16833" s="6"/>
      <c r="F16833" s="18"/>
      <c r="L16833" s="5"/>
    </row>
    <row r="16834" spans="4:12" x14ac:dyDescent="0.25">
      <c r="D16834" s="6"/>
      <c r="E16834" s="6"/>
      <c r="F16834" s="18"/>
      <c r="L16834" s="5"/>
    </row>
    <row r="16835" spans="4:12" x14ac:dyDescent="0.25">
      <c r="D16835" s="6"/>
      <c r="E16835" s="6"/>
      <c r="F16835" s="18"/>
      <c r="L16835" s="5"/>
    </row>
    <row r="16836" spans="4:12" x14ac:dyDescent="0.25">
      <c r="D16836" s="6"/>
      <c r="E16836" s="6"/>
      <c r="F16836" s="18"/>
      <c r="L16836" s="5"/>
    </row>
    <row r="16837" spans="4:12" x14ac:dyDescent="0.25">
      <c r="D16837" s="6"/>
      <c r="E16837" s="6"/>
      <c r="F16837" s="18"/>
      <c r="L16837" s="5"/>
    </row>
    <row r="16838" spans="4:12" x14ac:dyDescent="0.25">
      <c r="D16838" s="6"/>
      <c r="E16838" s="6"/>
      <c r="F16838" s="18"/>
      <c r="L16838" s="5"/>
    </row>
    <row r="16839" spans="4:12" x14ac:dyDescent="0.25">
      <c r="D16839" s="6"/>
      <c r="E16839" s="6"/>
      <c r="F16839" s="18"/>
      <c r="L16839" s="5"/>
    </row>
    <row r="16840" spans="4:12" x14ac:dyDescent="0.25">
      <c r="D16840" s="6"/>
      <c r="E16840" s="6"/>
      <c r="F16840" s="18"/>
      <c r="L16840" s="5"/>
    </row>
    <row r="16841" spans="4:12" x14ac:dyDescent="0.25">
      <c r="D16841" s="6"/>
      <c r="E16841" s="6"/>
      <c r="F16841" s="18"/>
      <c r="L16841" s="5"/>
    </row>
    <row r="16842" spans="4:12" x14ac:dyDescent="0.25">
      <c r="D16842" s="6"/>
      <c r="E16842" s="6"/>
      <c r="F16842" s="18"/>
      <c r="L16842" s="5"/>
    </row>
    <row r="16843" spans="4:12" x14ac:dyDescent="0.25">
      <c r="D16843" s="6"/>
      <c r="E16843" s="6"/>
      <c r="F16843" s="18"/>
      <c r="L16843" s="5"/>
    </row>
    <row r="16844" spans="4:12" x14ac:dyDescent="0.25">
      <c r="D16844" s="6"/>
      <c r="E16844" s="6"/>
      <c r="F16844" s="18"/>
      <c r="L16844" s="5"/>
    </row>
    <row r="16845" spans="4:12" x14ac:dyDescent="0.25">
      <c r="D16845" s="6"/>
      <c r="E16845" s="6"/>
      <c r="F16845" s="18"/>
      <c r="L16845" s="5"/>
    </row>
    <row r="16846" spans="4:12" x14ac:dyDescent="0.25">
      <c r="D16846" s="6"/>
      <c r="E16846" s="6"/>
      <c r="F16846" s="18"/>
      <c r="L16846" s="5"/>
    </row>
    <row r="16847" spans="4:12" x14ac:dyDescent="0.25">
      <c r="D16847" s="6"/>
      <c r="E16847" s="6"/>
      <c r="F16847" s="18"/>
      <c r="L16847" s="5"/>
    </row>
    <row r="16848" spans="4:12" x14ac:dyDescent="0.25">
      <c r="D16848" s="6"/>
      <c r="E16848" s="6"/>
      <c r="F16848" s="18"/>
      <c r="L16848" s="5"/>
    </row>
    <row r="16849" spans="4:12" x14ac:dyDescent="0.25">
      <c r="D16849" s="6"/>
      <c r="E16849" s="6"/>
      <c r="F16849" s="18"/>
      <c r="L16849" s="5"/>
    </row>
    <row r="16850" spans="4:12" x14ac:dyDescent="0.25">
      <c r="D16850" s="6"/>
      <c r="E16850" s="6"/>
      <c r="F16850" s="18"/>
      <c r="L16850" s="5"/>
    </row>
    <row r="16851" spans="4:12" x14ac:dyDescent="0.25">
      <c r="D16851" s="6"/>
      <c r="E16851" s="6"/>
      <c r="F16851" s="18"/>
      <c r="L16851" s="5"/>
    </row>
    <row r="16852" spans="4:12" x14ac:dyDescent="0.25">
      <c r="D16852" s="6"/>
      <c r="E16852" s="6"/>
      <c r="F16852" s="18"/>
      <c r="L16852" s="5"/>
    </row>
    <row r="16853" spans="4:12" x14ac:dyDescent="0.25">
      <c r="D16853" s="6"/>
      <c r="E16853" s="6"/>
      <c r="F16853" s="18"/>
      <c r="L16853" s="5"/>
    </row>
    <row r="16854" spans="4:12" x14ac:dyDescent="0.25">
      <c r="D16854" s="6"/>
      <c r="E16854" s="6"/>
      <c r="F16854" s="18"/>
      <c r="L16854" s="5"/>
    </row>
    <row r="16855" spans="4:12" x14ac:dyDescent="0.25">
      <c r="D16855" s="6"/>
      <c r="E16855" s="6"/>
      <c r="F16855" s="18"/>
      <c r="L16855" s="5"/>
    </row>
    <row r="16856" spans="4:12" x14ac:dyDescent="0.25">
      <c r="D16856" s="6"/>
      <c r="E16856" s="6"/>
      <c r="F16856" s="18"/>
      <c r="L16856" s="5"/>
    </row>
    <row r="16857" spans="4:12" x14ac:dyDescent="0.25">
      <c r="D16857" s="6"/>
      <c r="E16857" s="6"/>
      <c r="F16857" s="18"/>
      <c r="L16857" s="5"/>
    </row>
    <row r="16858" spans="4:12" x14ac:dyDescent="0.25">
      <c r="D16858" s="6"/>
      <c r="E16858" s="6"/>
      <c r="F16858" s="18"/>
      <c r="L16858" s="5"/>
    </row>
    <row r="16859" spans="4:12" x14ac:dyDescent="0.25">
      <c r="D16859" s="6"/>
      <c r="E16859" s="6"/>
      <c r="F16859" s="18"/>
      <c r="L16859" s="5"/>
    </row>
    <row r="16860" spans="4:12" x14ac:dyDescent="0.25">
      <c r="D16860" s="6"/>
      <c r="E16860" s="6"/>
      <c r="F16860" s="18"/>
      <c r="L16860" s="5"/>
    </row>
    <row r="16861" spans="4:12" x14ac:dyDescent="0.25">
      <c r="D16861" s="6"/>
      <c r="E16861" s="6"/>
      <c r="F16861" s="18"/>
      <c r="L16861" s="5"/>
    </row>
    <row r="16862" spans="4:12" x14ac:dyDescent="0.25">
      <c r="D16862" s="6"/>
      <c r="E16862" s="6"/>
      <c r="F16862" s="18"/>
      <c r="L16862" s="5"/>
    </row>
    <row r="16863" spans="4:12" x14ac:dyDescent="0.25">
      <c r="D16863" s="6"/>
      <c r="E16863" s="6"/>
      <c r="F16863" s="18"/>
      <c r="L16863" s="5"/>
    </row>
    <row r="16864" spans="4:12" x14ac:dyDescent="0.25">
      <c r="D16864" s="6"/>
      <c r="E16864" s="6"/>
      <c r="F16864" s="18"/>
      <c r="L16864" s="5"/>
    </row>
    <row r="16865" spans="4:12" x14ac:dyDescent="0.25">
      <c r="D16865" s="6"/>
      <c r="E16865" s="6"/>
      <c r="F16865" s="18"/>
      <c r="L16865" s="5"/>
    </row>
    <row r="16866" spans="4:12" x14ac:dyDescent="0.25">
      <c r="D16866" s="6"/>
      <c r="E16866" s="6"/>
      <c r="F16866" s="18"/>
      <c r="L16866" s="5"/>
    </row>
    <row r="16867" spans="4:12" x14ac:dyDescent="0.25">
      <c r="D16867" s="6"/>
      <c r="E16867" s="6"/>
      <c r="F16867" s="18"/>
      <c r="L16867" s="5"/>
    </row>
    <row r="16868" spans="4:12" x14ac:dyDescent="0.25">
      <c r="D16868" s="6"/>
      <c r="E16868" s="6"/>
      <c r="F16868" s="18"/>
      <c r="L16868" s="5"/>
    </row>
    <row r="16869" spans="4:12" x14ac:dyDescent="0.25">
      <c r="D16869" s="6"/>
      <c r="E16869" s="6"/>
      <c r="F16869" s="18"/>
      <c r="L16869" s="5"/>
    </row>
    <row r="16870" spans="4:12" x14ac:dyDescent="0.25">
      <c r="D16870" s="6"/>
      <c r="E16870" s="6"/>
      <c r="F16870" s="18"/>
      <c r="L16870" s="5"/>
    </row>
    <row r="16871" spans="4:12" x14ac:dyDescent="0.25">
      <c r="D16871" s="6"/>
      <c r="E16871" s="6"/>
      <c r="F16871" s="18"/>
      <c r="L16871" s="5"/>
    </row>
    <row r="16872" spans="4:12" x14ac:dyDescent="0.25">
      <c r="D16872" s="6"/>
      <c r="E16872" s="6"/>
      <c r="F16872" s="18"/>
      <c r="L16872" s="5"/>
    </row>
    <row r="16873" spans="4:12" x14ac:dyDescent="0.25">
      <c r="D16873" s="6"/>
      <c r="E16873" s="6"/>
      <c r="F16873" s="18"/>
      <c r="L16873" s="5"/>
    </row>
    <row r="16874" spans="4:12" x14ac:dyDescent="0.25">
      <c r="D16874" s="6"/>
      <c r="E16874" s="6"/>
      <c r="F16874" s="18"/>
      <c r="L16874" s="5"/>
    </row>
    <row r="16875" spans="4:12" x14ac:dyDescent="0.25">
      <c r="D16875" s="6"/>
      <c r="E16875" s="6"/>
      <c r="F16875" s="18"/>
      <c r="L16875" s="5"/>
    </row>
    <row r="16876" spans="4:12" x14ac:dyDescent="0.25">
      <c r="D16876" s="6"/>
      <c r="E16876" s="6"/>
      <c r="F16876" s="18"/>
      <c r="L16876" s="5"/>
    </row>
    <row r="16877" spans="4:12" x14ac:dyDescent="0.25">
      <c r="D16877" s="6"/>
      <c r="E16877" s="6"/>
      <c r="F16877" s="18"/>
      <c r="L16877" s="5"/>
    </row>
    <row r="16878" spans="4:12" x14ac:dyDescent="0.25">
      <c r="D16878" s="6"/>
      <c r="E16878" s="6"/>
      <c r="F16878" s="18"/>
      <c r="L16878" s="5"/>
    </row>
    <row r="16879" spans="4:12" x14ac:dyDescent="0.25">
      <c r="D16879" s="6"/>
      <c r="E16879" s="6"/>
      <c r="F16879" s="18"/>
      <c r="L16879" s="5"/>
    </row>
    <row r="16880" spans="4:12" x14ac:dyDescent="0.25">
      <c r="D16880" s="6"/>
      <c r="E16880" s="6"/>
      <c r="F16880" s="18"/>
      <c r="L16880" s="5"/>
    </row>
    <row r="16881" spans="4:12" x14ac:dyDescent="0.25">
      <c r="D16881" s="6"/>
      <c r="E16881" s="6"/>
      <c r="F16881" s="18"/>
      <c r="L16881" s="5"/>
    </row>
    <row r="16882" spans="4:12" x14ac:dyDescent="0.25">
      <c r="D16882" s="6"/>
      <c r="E16882" s="6"/>
      <c r="F16882" s="18"/>
      <c r="L16882" s="5"/>
    </row>
    <row r="16883" spans="4:12" x14ac:dyDescent="0.25">
      <c r="D16883" s="6"/>
      <c r="E16883" s="6"/>
      <c r="F16883" s="18"/>
      <c r="L16883" s="5"/>
    </row>
    <row r="16884" spans="4:12" x14ac:dyDescent="0.25">
      <c r="D16884" s="6"/>
      <c r="E16884" s="6"/>
      <c r="F16884" s="18"/>
      <c r="L16884" s="5"/>
    </row>
    <row r="16885" spans="4:12" x14ac:dyDescent="0.25">
      <c r="D16885" s="6"/>
      <c r="E16885" s="6"/>
      <c r="F16885" s="18"/>
      <c r="L16885" s="5"/>
    </row>
    <row r="16886" spans="4:12" x14ac:dyDescent="0.25">
      <c r="D16886" s="6"/>
      <c r="E16886" s="6"/>
      <c r="F16886" s="18"/>
      <c r="L16886" s="5"/>
    </row>
    <row r="16887" spans="4:12" x14ac:dyDescent="0.25">
      <c r="D16887" s="6"/>
      <c r="E16887" s="6"/>
      <c r="F16887" s="18"/>
      <c r="L16887" s="5"/>
    </row>
    <row r="16888" spans="4:12" x14ac:dyDescent="0.25">
      <c r="D16888" s="6"/>
      <c r="E16888" s="6"/>
      <c r="F16888" s="18"/>
      <c r="L16888" s="5"/>
    </row>
    <row r="16889" spans="4:12" x14ac:dyDescent="0.25">
      <c r="D16889" s="6"/>
      <c r="E16889" s="6"/>
      <c r="F16889" s="18"/>
      <c r="L16889" s="5"/>
    </row>
    <row r="16890" spans="4:12" x14ac:dyDescent="0.25">
      <c r="D16890" s="6"/>
      <c r="E16890" s="6"/>
      <c r="F16890" s="18"/>
      <c r="L16890" s="5"/>
    </row>
    <row r="16891" spans="4:12" x14ac:dyDescent="0.25">
      <c r="D16891" s="6"/>
      <c r="E16891" s="6"/>
      <c r="F16891" s="18"/>
      <c r="L16891" s="5"/>
    </row>
    <row r="16892" spans="4:12" x14ac:dyDescent="0.25">
      <c r="D16892" s="6"/>
      <c r="E16892" s="6"/>
      <c r="F16892" s="18"/>
      <c r="L16892" s="5"/>
    </row>
    <row r="16893" spans="4:12" x14ac:dyDescent="0.25">
      <c r="D16893" s="6"/>
      <c r="E16893" s="6"/>
      <c r="F16893" s="18"/>
      <c r="L16893" s="5"/>
    </row>
    <row r="16894" spans="4:12" x14ac:dyDescent="0.25">
      <c r="D16894" s="6"/>
      <c r="E16894" s="6"/>
      <c r="F16894" s="18"/>
      <c r="L16894" s="5"/>
    </row>
    <row r="16895" spans="4:12" x14ac:dyDescent="0.25">
      <c r="D16895" s="6"/>
      <c r="E16895" s="6"/>
      <c r="F16895" s="18"/>
      <c r="L16895" s="5"/>
    </row>
    <row r="16896" spans="4:12" x14ac:dyDescent="0.25">
      <c r="D16896" s="6"/>
      <c r="E16896" s="6"/>
      <c r="F16896" s="18"/>
      <c r="L16896" s="5"/>
    </row>
    <row r="16897" spans="4:12" x14ac:dyDescent="0.25">
      <c r="D16897" s="6"/>
      <c r="E16897" s="6"/>
      <c r="F16897" s="18"/>
      <c r="L16897" s="5"/>
    </row>
    <row r="16898" spans="4:12" x14ac:dyDescent="0.25">
      <c r="D16898" s="6"/>
      <c r="E16898" s="6"/>
      <c r="F16898" s="18"/>
      <c r="L16898" s="5"/>
    </row>
    <row r="16899" spans="4:12" x14ac:dyDescent="0.25">
      <c r="D16899" s="6"/>
      <c r="E16899" s="6"/>
      <c r="F16899" s="18"/>
      <c r="L16899" s="5"/>
    </row>
    <row r="16900" spans="4:12" x14ac:dyDescent="0.25">
      <c r="D16900" s="6"/>
      <c r="E16900" s="6"/>
      <c r="F16900" s="18"/>
      <c r="L16900" s="5"/>
    </row>
    <row r="16901" spans="4:12" x14ac:dyDescent="0.25">
      <c r="D16901" s="6"/>
      <c r="E16901" s="6"/>
      <c r="F16901" s="18"/>
      <c r="L16901" s="5"/>
    </row>
    <row r="16902" spans="4:12" x14ac:dyDescent="0.25">
      <c r="D16902" s="6"/>
      <c r="E16902" s="6"/>
      <c r="F16902" s="18"/>
      <c r="L16902" s="5"/>
    </row>
    <row r="16903" spans="4:12" x14ac:dyDescent="0.25">
      <c r="D16903" s="6"/>
      <c r="E16903" s="6"/>
      <c r="F16903" s="18"/>
      <c r="L16903" s="5"/>
    </row>
    <row r="16904" spans="4:12" x14ac:dyDescent="0.25">
      <c r="D16904" s="6"/>
      <c r="E16904" s="6"/>
      <c r="F16904" s="18"/>
      <c r="L16904" s="5"/>
    </row>
    <row r="16905" spans="4:12" x14ac:dyDescent="0.25">
      <c r="D16905" s="6"/>
      <c r="E16905" s="6"/>
      <c r="F16905" s="18"/>
      <c r="L16905" s="5"/>
    </row>
    <row r="16906" spans="4:12" x14ac:dyDescent="0.25">
      <c r="D16906" s="6"/>
      <c r="E16906" s="6"/>
      <c r="F16906" s="18"/>
      <c r="L16906" s="5"/>
    </row>
    <row r="16907" spans="4:12" x14ac:dyDescent="0.25">
      <c r="D16907" s="6"/>
      <c r="E16907" s="6"/>
      <c r="F16907" s="18"/>
      <c r="L16907" s="5"/>
    </row>
    <row r="16908" spans="4:12" x14ac:dyDescent="0.25">
      <c r="D16908" s="6"/>
      <c r="E16908" s="6"/>
      <c r="F16908" s="18"/>
      <c r="L16908" s="5"/>
    </row>
    <row r="16909" spans="4:12" x14ac:dyDescent="0.25">
      <c r="D16909" s="6"/>
      <c r="E16909" s="6"/>
      <c r="F16909" s="18"/>
      <c r="L16909" s="5"/>
    </row>
    <row r="16910" spans="4:12" x14ac:dyDescent="0.25">
      <c r="D16910" s="6"/>
      <c r="E16910" s="6"/>
      <c r="F16910" s="18"/>
      <c r="L16910" s="5"/>
    </row>
    <row r="16911" spans="4:12" x14ac:dyDescent="0.25">
      <c r="D16911" s="6"/>
      <c r="E16911" s="6"/>
      <c r="F16911" s="18"/>
      <c r="L16911" s="5"/>
    </row>
    <row r="16912" spans="4:12" x14ac:dyDescent="0.25">
      <c r="D16912" s="6"/>
      <c r="E16912" s="6"/>
      <c r="F16912" s="18"/>
      <c r="L16912" s="5"/>
    </row>
    <row r="16913" spans="4:12" x14ac:dyDescent="0.25">
      <c r="D16913" s="6"/>
      <c r="E16913" s="6"/>
      <c r="F16913" s="18"/>
      <c r="L16913" s="5"/>
    </row>
    <row r="16914" spans="4:12" x14ac:dyDescent="0.25">
      <c r="D16914" s="6"/>
      <c r="E16914" s="6"/>
      <c r="F16914" s="18"/>
      <c r="L16914" s="5"/>
    </row>
    <row r="16915" spans="4:12" x14ac:dyDescent="0.25">
      <c r="D16915" s="6"/>
      <c r="E16915" s="6"/>
      <c r="F16915" s="18"/>
      <c r="L16915" s="5"/>
    </row>
    <row r="16916" spans="4:12" x14ac:dyDescent="0.25">
      <c r="D16916" s="6"/>
      <c r="E16916" s="6"/>
      <c r="F16916" s="18"/>
      <c r="L16916" s="5"/>
    </row>
    <row r="16917" spans="4:12" x14ac:dyDescent="0.25">
      <c r="D16917" s="6"/>
      <c r="E16917" s="6"/>
      <c r="F16917" s="18"/>
      <c r="L16917" s="5"/>
    </row>
    <row r="16918" spans="4:12" x14ac:dyDescent="0.25">
      <c r="D16918" s="6"/>
      <c r="E16918" s="6"/>
      <c r="F16918" s="18"/>
      <c r="L16918" s="5"/>
    </row>
    <row r="16919" spans="4:12" x14ac:dyDescent="0.25">
      <c r="D16919" s="6"/>
      <c r="E16919" s="6"/>
      <c r="F16919" s="18"/>
      <c r="L16919" s="5"/>
    </row>
    <row r="16920" spans="4:12" x14ac:dyDescent="0.25">
      <c r="D16920" s="6"/>
      <c r="E16920" s="6"/>
      <c r="F16920" s="18"/>
      <c r="L16920" s="5"/>
    </row>
    <row r="16921" spans="4:12" x14ac:dyDescent="0.25">
      <c r="D16921" s="6"/>
      <c r="E16921" s="6"/>
      <c r="F16921" s="18"/>
      <c r="L16921" s="5"/>
    </row>
    <row r="16922" spans="4:12" x14ac:dyDescent="0.25">
      <c r="D16922" s="6"/>
      <c r="E16922" s="6"/>
      <c r="F16922" s="18"/>
      <c r="L16922" s="5"/>
    </row>
    <row r="16923" spans="4:12" x14ac:dyDescent="0.25">
      <c r="D16923" s="6"/>
      <c r="E16923" s="6"/>
      <c r="F16923" s="18"/>
      <c r="L16923" s="5"/>
    </row>
    <row r="16924" spans="4:12" x14ac:dyDescent="0.25">
      <c r="D16924" s="6"/>
      <c r="E16924" s="6"/>
      <c r="F16924" s="18"/>
      <c r="L16924" s="5"/>
    </row>
    <row r="16925" spans="4:12" x14ac:dyDescent="0.25">
      <c r="D16925" s="6"/>
      <c r="E16925" s="6"/>
      <c r="F16925" s="18"/>
      <c r="L16925" s="5"/>
    </row>
    <row r="16926" spans="4:12" x14ac:dyDescent="0.25">
      <c r="D16926" s="6"/>
      <c r="E16926" s="6"/>
      <c r="F16926" s="18"/>
      <c r="L16926" s="5"/>
    </row>
    <row r="16927" spans="4:12" x14ac:dyDescent="0.25">
      <c r="D16927" s="6"/>
      <c r="E16927" s="6"/>
      <c r="F16927" s="18"/>
      <c r="L16927" s="5"/>
    </row>
    <row r="16928" spans="4:12" x14ac:dyDescent="0.25">
      <c r="D16928" s="6"/>
      <c r="E16928" s="6"/>
      <c r="F16928" s="18"/>
      <c r="L16928" s="5"/>
    </row>
    <row r="16929" spans="4:12" x14ac:dyDescent="0.25">
      <c r="D16929" s="6"/>
      <c r="E16929" s="6"/>
      <c r="F16929" s="18"/>
      <c r="L16929" s="5"/>
    </row>
    <row r="16930" spans="4:12" x14ac:dyDescent="0.25">
      <c r="D16930" s="6"/>
      <c r="E16930" s="6"/>
      <c r="F16930" s="18"/>
      <c r="L16930" s="5"/>
    </row>
    <row r="16931" spans="4:12" x14ac:dyDescent="0.25">
      <c r="D16931" s="6"/>
      <c r="E16931" s="6"/>
      <c r="F16931" s="18"/>
      <c r="L16931" s="5"/>
    </row>
    <row r="16932" spans="4:12" x14ac:dyDescent="0.25">
      <c r="D16932" s="6"/>
      <c r="E16932" s="6"/>
      <c r="F16932" s="18"/>
      <c r="L16932" s="5"/>
    </row>
    <row r="16933" spans="4:12" x14ac:dyDescent="0.25">
      <c r="D16933" s="6"/>
      <c r="E16933" s="6"/>
      <c r="F16933" s="18"/>
      <c r="L16933" s="5"/>
    </row>
    <row r="16934" spans="4:12" x14ac:dyDescent="0.25">
      <c r="D16934" s="6"/>
      <c r="E16934" s="6"/>
      <c r="F16934" s="18"/>
      <c r="L16934" s="5"/>
    </row>
    <row r="16935" spans="4:12" x14ac:dyDescent="0.25">
      <c r="D16935" s="6"/>
      <c r="E16935" s="6"/>
      <c r="F16935" s="18"/>
      <c r="L16935" s="5"/>
    </row>
    <row r="16936" spans="4:12" x14ac:dyDescent="0.25">
      <c r="D16936" s="6"/>
      <c r="E16936" s="6"/>
      <c r="F16936" s="18"/>
      <c r="L16936" s="5"/>
    </row>
    <row r="16937" spans="4:12" x14ac:dyDescent="0.25">
      <c r="D16937" s="6"/>
      <c r="E16937" s="6"/>
      <c r="F16937" s="18"/>
      <c r="L16937" s="5"/>
    </row>
    <row r="16938" spans="4:12" x14ac:dyDescent="0.25">
      <c r="D16938" s="6"/>
      <c r="E16938" s="6"/>
      <c r="F16938" s="18"/>
      <c r="L16938" s="5"/>
    </row>
    <row r="16939" spans="4:12" x14ac:dyDescent="0.25">
      <c r="D16939" s="6"/>
      <c r="E16939" s="6"/>
      <c r="F16939" s="18"/>
      <c r="L16939" s="5"/>
    </row>
    <row r="16940" spans="4:12" x14ac:dyDescent="0.25">
      <c r="D16940" s="6"/>
      <c r="E16940" s="6"/>
      <c r="F16940" s="18"/>
      <c r="L16940" s="5"/>
    </row>
    <row r="16941" spans="4:12" x14ac:dyDescent="0.25">
      <c r="D16941" s="6"/>
      <c r="E16941" s="6"/>
      <c r="F16941" s="18"/>
      <c r="L16941" s="5"/>
    </row>
    <row r="16942" spans="4:12" x14ac:dyDescent="0.25">
      <c r="D16942" s="6"/>
      <c r="E16942" s="6"/>
      <c r="F16942" s="18"/>
      <c r="L16942" s="5"/>
    </row>
    <row r="16943" spans="4:12" x14ac:dyDescent="0.25">
      <c r="D16943" s="6"/>
      <c r="E16943" s="6"/>
      <c r="F16943" s="18"/>
      <c r="L16943" s="5"/>
    </row>
    <row r="16944" spans="4:12" x14ac:dyDescent="0.25">
      <c r="D16944" s="6"/>
      <c r="E16944" s="6"/>
      <c r="F16944" s="18"/>
      <c r="L16944" s="5"/>
    </row>
    <row r="16945" spans="4:12" x14ac:dyDescent="0.25">
      <c r="D16945" s="6"/>
      <c r="E16945" s="6"/>
      <c r="F16945" s="18"/>
      <c r="L16945" s="5"/>
    </row>
    <row r="16946" spans="4:12" x14ac:dyDescent="0.25">
      <c r="D16946" s="6"/>
      <c r="E16946" s="6"/>
      <c r="F16946" s="18"/>
      <c r="L16946" s="5"/>
    </row>
    <row r="16947" spans="4:12" x14ac:dyDescent="0.25">
      <c r="D16947" s="6"/>
      <c r="E16947" s="6"/>
      <c r="F16947" s="18"/>
      <c r="L16947" s="5"/>
    </row>
    <row r="16948" spans="4:12" x14ac:dyDescent="0.25">
      <c r="D16948" s="6"/>
      <c r="E16948" s="6"/>
      <c r="F16948" s="18"/>
      <c r="L16948" s="5"/>
    </row>
    <row r="16949" spans="4:12" x14ac:dyDescent="0.25">
      <c r="D16949" s="6"/>
      <c r="E16949" s="6"/>
      <c r="F16949" s="18"/>
      <c r="L16949" s="5"/>
    </row>
    <row r="16950" spans="4:12" x14ac:dyDescent="0.25">
      <c r="D16950" s="6"/>
      <c r="E16950" s="6"/>
      <c r="F16950" s="18"/>
      <c r="L16950" s="5"/>
    </row>
    <row r="16951" spans="4:12" x14ac:dyDescent="0.25">
      <c r="D16951" s="6"/>
      <c r="E16951" s="6"/>
      <c r="F16951" s="18"/>
      <c r="L16951" s="5"/>
    </row>
    <row r="16952" spans="4:12" x14ac:dyDescent="0.25">
      <c r="D16952" s="6"/>
      <c r="E16952" s="6"/>
      <c r="F16952" s="18"/>
      <c r="L16952" s="5"/>
    </row>
    <row r="16953" spans="4:12" x14ac:dyDescent="0.25">
      <c r="D16953" s="6"/>
      <c r="E16953" s="6"/>
      <c r="F16953" s="18"/>
      <c r="L16953" s="5"/>
    </row>
    <row r="16954" spans="4:12" x14ac:dyDescent="0.25">
      <c r="D16954" s="6"/>
      <c r="E16954" s="6"/>
      <c r="F16954" s="18"/>
      <c r="L16954" s="5"/>
    </row>
    <row r="16955" spans="4:12" x14ac:dyDescent="0.25">
      <c r="D16955" s="6"/>
      <c r="E16955" s="6"/>
      <c r="F16955" s="18"/>
      <c r="L16955" s="5"/>
    </row>
    <row r="16956" spans="4:12" x14ac:dyDescent="0.25">
      <c r="D16956" s="6"/>
      <c r="E16956" s="6"/>
      <c r="F16956" s="18"/>
      <c r="L16956" s="5"/>
    </row>
    <row r="16957" spans="4:12" x14ac:dyDescent="0.25">
      <c r="D16957" s="6"/>
      <c r="E16957" s="6"/>
      <c r="F16957" s="18"/>
      <c r="L16957" s="5"/>
    </row>
    <row r="16958" spans="4:12" x14ac:dyDescent="0.25">
      <c r="D16958" s="6"/>
      <c r="E16958" s="6"/>
      <c r="F16958" s="18"/>
      <c r="L16958" s="5"/>
    </row>
    <row r="16959" spans="4:12" x14ac:dyDescent="0.25">
      <c r="D16959" s="6"/>
      <c r="E16959" s="6"/>
      <c r="F16959" s="18"/>
      <c r="L16959" s="5"/>
    </row>
    <row r="16960" spans="4:12" x14ac:dyDescent="0.25">
      <c r="D16960" s="6"/>
      <c r="E16960" s="6"/>
      <c r="F16960" s="18"/>
      <c r="L16960" s="5"/>
    </row>
    <row r="16961" spans="4:12" x14ac:dyDescent="0.25">
      <c r="D16961" s="6"/>
      <c r="E16961" s="6"/>
      <c r="F16961" s="18"/>
      <c r="L16961" s="5"/>
    </row>
    <row r="16962" spans="4:12" x14ac:dyDescent="0.25">
      <c r="D16962" s="6"/>
      <c r="E16962" s="6"/>
      <c r="F16962" s="18"/>
      <c r="L16962" s="5"/>
    </row>
    <row r="16963" spans="4:12" x14ac:dyDescent="0.25">
      <c r="D16963" s="6"/>
      <c r="E16963" s="6"/>
      <c r="F16963" s="18"/>
      <c r="L16963" s="5"/>
    </row>
    <row r="16964" spans="4:12" x14ac:dyDescent="0.25">
      <c r="D16964" s="6"/>
      <c r="E16964" s="6"/>
      <c r="F16964" s="18"/>
      <c r="L16964" s="5"/>
    </row>
    <row r="16965" spans="4:12" x14ac:dyDescent="0.25">
      <c r="D16965" s="6"/>
      <c r="E16965" s="6"/>
      <c r="F16965" s="18"/>
      <c r="L16965" s="5"/>
    </row>
    <row r="16966" spans="4:12" x14ac:dyDescent="0.25">
      <c r="D16966" s="6"/>
      <c r="E16966" s="6"/>
      <c r="F16966" s="18"/>
      <c r="L16966" s="5"/>
    </row>
    <row r="16967" spans="4:12" x14ac:dyDescent="0.25">
      <c r="D16967" s="6"/>
      <c r="E16967" s="6"/>
      <c r="F16967" s="18"/>
      <c r="L16967" s="5"/>
    </row>
    <row r="16968" spans="4:12" x14ac:dyDescent="0.25">
      <c r="D16968" s="6"/>
      <c r="E16968" s="6"/>
      <c r="F16968" s="18"/>
      <c r="L16968" s="5"/>
    </row>
    <row r="16969" spans="4:12" x14ac:dyDescent="0.25">
      <c r="D16969" s="6"/>
      <c r="E16969" s="6"/>
      <c r="F16969" s="18"/>
      <c r="L16969" s="5"/>
    </row>
    <row r="16970" spans="4:12" x14ac:dyDescent="0.25">
      <c r="D16970" s="6"/>
      <c r="E16970" s="6"/>
      <c r="F16970" s="18"/>
      <c r="L16970" s="5"/>
    </row>
    <row r="16971" spans="4:12" x14ac:dyDescent="0.25">
      <c r="D16971" s="6"/>
      <c r="E16971" s="6"/>
      <c r="F16971" s="18"/>
      <c r="L16971" s="5"/>
    </row>
    <row r="16972" spans="4:12" x14ac:dyDescent="0.25">
      <c r="D16972" s="6"/>
      <c r="E16972" s="6"/>
      <c r="F16972" s="18"/>
      <c r="L16972" s="5"/>
    </row>
    <row r="16973" spans="4:12" x14ac:dyDescent="0.25">
      <c r="D16973" s="6"/>
      <c r="E16973" s="6"/>
      <c r="F16973" s="18"/>
      <c r="L16973" s="5"/>
    </row>
    <row r="16974" spans="4:12" x14ac:dyDescent="0.25">
      <c r="D16974" s="6"/>
      <c r="E16974" s="6"/>
      <c r="F16974" s="18"/>
      <c r="L16974" s="5"/>
    </row>
    <row r="16975" spans="4:12" x14ac:dyDescent="0.25">
      <c r="D16975" s="6"/>
      <c r="E16975" s="6"/>
      <c r="F16975" s="18"/>
      <c r="L16975" s="5"/>
    </row>
    <row r="16976" spans="4:12" x14ac:dyDescent="0.25">
      <c r="D16976" s="6"/>
      <c r="E16976" s="6"/>
      <c r="F16976" s="18"/>
      <c r="L16976" s="5"/>
    </row>
    <row r="16977" spans="4:12" x14ac:dyDescent="0.25">
      <c r="D16977" s="6"/>
      <c r="E16977" s="6"/>
      <c r="F16977" s="18"/>
      <c r="L16977" s="5"/>
    </row>
    <row r="16978" spans="4:12" x14ac:dyDescent="0.25">
      <c r="D16978" s="6"/>
      <c r="E16978" s="6"/>
      <c r="F16978" s="18"/>
      <c r="L16978" s="5"/>
    </row>
    <row r="16979" spans="4:12" x14ac:dyDescent="0.25">
      <c r="D16979" s="6"/>
      <c r="E16979" s="6"/>
      <c r="F16979" s="18"/>
      <c r="L16979" s="5"/>
    </row>
    <row r="16980" spans="4:12" x14ac:dyDescent="0.25">
      <c r="D16980" s="6"/>
      <c r="E16980" s="6"/>
      <c r="F16980" s="18"/>
      <c r="L16980" s="5"/>
    </row>
    <row r="16981" spans="4:12" x14ac:dyDescent="0.25">
      <c r="D16981" s="6"/>
      <c r="E16981" s="6"/>
      <c r="F16981" s="18"/>
      <c r="L16981" s="5"/>
    </row>
    <row r="16982" spans="4:12" x14ac:dyDescent="0.25">
      <c r="D16982" s="6"/>
      <c r="E16982" s="6"/>
      <c r="F16982" s="18"/>
      <c r="L16982" s="5"/>
    </row>
    <row r="16983" spans="4:12" x14ac:dyDescent="0.25">
      <c r="D16983" s="6"/>
      <c r="E16983" s="6"/>
      <c r="F16983" s="18"/>
      <c r="L16983" s="5"/>
    </row>
    <row r="16984" spans="4:12" x14ac:dyDescent="0.25">
      <c r="D16984" s="6"/>
      <c r="E16984" s="6"/>
      <c r="F16984" s="18"/>
      <c r="L16984" s="5"/>
    </row>
    <row r="16985" spans="4:12" x14ac:dyDescent="0.25">
      <c r="D16985" s="6"/>
      <c r="E16985" s="6"/>
      <c r="F16985" s="18"/>
      <c r="L16985" s="5"/>
    </row>
    <row r="16986" spans="4:12" x14ac:dyDescent="0.25">
      <c r="D16986" s="6"/>
      <c r="E16986" s="6"/>
      <c r="F16986" s="18"/>
      <c r="L16986" s="5"/>
    </row>
    <row r="16987" spans="4:12" x14ac:dyDescent="0.25">
      <c r="D16987" s="6"/>
      <c r="E16987" s="6"/>
      <c r="F16987" s="18"/>
      <c r="L16987" s="5"/>
    </row>
    <row r="16988" spans="4:12" x14ac:dyDescent="0.25">
      <c r="D16988" s="6"/>
      <c r="E16988" s="6"/>
      <c r="F16988" s="18"/>
      <c r="L16988" s="5"/>
    </row>
    <row r="16989" spans="4:12" x14ac:dyDescent="0.25">
      <c r="D16989" s="6"/>
      <c r="E16989" s="6"/>
      <c r="F16989" s="18"/>
      <c r="L16989" s="5"/>
    </row>
    <row r="16990" spans="4:12" x14ac:dyDescent="0.25">
      <c r="D16990" s="6"/>
      <c r="E16990" s="6"/>
      <c r="F16990" s="18"/>
      <c r="L16990" s="5"/>
    </row>
    <row r="16991" spans="4:12" x14ac:dyDescent="0.25">
      <c r="D16991" s="6"/>
      <c r="E16991" s="6"/>
      <c r="F16991" s="18"/>
      <c r="L16991" s="5"/>
    </row>
    <row r="16992" spans="4:12" x14ac:dyDescent="0.25">
      <c r="D16992" s="6"/>
      <c r="E16992" s="6"/>
      <c r="F16992" s="18"/>
      <c r="L16992" s="5"/>
    </row>
    <row r="16993" spans="4:12" x14ac:dyDescent="0.25">
      <c r="D16993" s="6"/>
      <c r="E16993" s="6"/>
      <c r="F16993" s="18"/>
      <c r="L16993" s="5"/>
    </row>
    <row r="16994" spans="4:12" x14ac:dyDescent="0.25">
      <c r="D16994" s="6"/>
      <c r="E16994" s="6"/>
      <c r="F16994" s="18"/>
      <c r="L16994" s="5"/>
    </row>
    <row r="16995" spans="4:12" x14ac:dyDescent="0.25">
      <c r="D16995" s="6"/>
      <c r="E16995" s="6"/>
      <c r="F16995" s="18"/>
      <c r="L16995" s="5"/>
    </row>
    <row r="16996" spans="4:12" x14ac:dyDescent="0.25">
      <c r="D16996" s="6"/>
      <c r="E16996" s="6"/>
      <c r="F16996" s="18"/>
      <c r="L16996" s="5"/>
    </row>
    <row r="16997" spans="4:12" x14ac:dyDescent="0.25">
      <c r="D16997" s="6"/>
      <c r="E16997" s="6"/>
      <c r="F16997" s="18"/>
      <c r="L16997" s="5"/>
    </row>
    <row r="16998" spans="4:12" x14ac:dyDescent="0.25">
      <c r="D16998" s="6"/>
      <c r="E16998" s="6"/>
      <c r="F16998" s="18"/>
      <c r="L16998" s="5"/>
    </row>
    <row r="16999" spans="4:12" x14ac:dyDescent="0.25">
      <c r="D16999" s="6"/>
      <c r="E16999" s="6"/>
      <c r="F16999" s="18"/>
      <c r="L16999" s="5"/>
    </row>
    <row r="17000" spans="4:12" x14ac:dyDescent="0.25">
      <c r="D17000" s="6"/>
      <c r="E17000" s="6"/>
      <c r="F17000" s="18"/>
      <c r="L17000" s="5"/>
    </row>
    <row r="17001" spans="4:12" x14ac:dyDescent="0.25">
      <c r="D17001" s="6"/>
      <c r="E17001" s="6"/>
      <c r="F17001" s="18"/>
      <c r="L17001" s="5"/>
    </row>
    <row r="17002" spans="4:12" x14ac:dyDescent="0.25">
      <c r="D17002" s="6"/>
      <c r="E17002" s="6"/>
      <c r="F17002" s="18"/>
      <c r="L17002" s="5"/>
    </row>
    <row r="17003" spans="4:12" x14ac:dyDescent="0.25">
      <c r="D17003" s="6"/>
      <c r="E17003" s="6"/>
      <c r="F17003" s="18"/>
      <c r="L17003" s="5"/>
    </row>
    <row r="17004" spans="4:12" x14ac:dyDescent="0.25">
      <c r="D17004" s="6"/>
      <c r="E17004" s="6"/>
      <c r="F17004" s="18"/>
      <c r="L17004" s="5"/>
    </row>
    <row r="17005" spans="4:12" x14ac:dyDescent="0.25">
      <c r="D17005" s="6"/>
      <c r="E17005" s="6"/>
      <c r="F17005" s="18"/>
      <c r="L17005" s="5"/>
    </row>
    <row r="17006" spans="4:12" x14ac:dyDescent="0.25">
      <c r="D17006" s="6"/>
      <c r="E17006" s="6"/>
      <c r="F17006" s="18"/>
      <c r="L17006" s="5"/>
    </row>
    <row r="17007" spans="4:12" x14ac:dyDescent="0.25">
      <c r="D17007" s="6"/>
      <c r="E17007" s="6"/>
      <c r="F17007" s="18"/>
      <c r="L17007" s="5"/>
    </row>
    <row r="17008" spans="4:12" x14ac:dyDescent="0.25">
      <c r="D17008" s="6"/>
      <c r="E17008" s="6"/>
      <c r="F17008" s="18"/>
      <c r="L17008" s="5"/>
    </row>
    <row r="17009" spans="4:12" x14ac:dyDescent="0.25">
      <c r="D17009" s="6"/>
      <c r="E17009" s="6"/>
      <c r="F17009" s="18"/>
      <c r="L17009" s="5"/>
    </row>
    <row r="17010" spans="4:12" x14ac:dyDescent="0.25">
      <c r="D17010" s="6"/>
      <c r="E17010" s="6"/>
      <c r="F17010" s="18"/>
      <c r="L17010" s="5"/>
    </row>
    <row r="17011" spans="4:12" x14ac:dyDescent="0.25">
      <c r="D17011" s="6"/>
      <c r="E17011" s="6"/>
      <c r="F17011" s="18"/>
      <c r="L17011" s="5"/>
    </row>
    <row r="17012" spans="4:12" x14ac:dyDescent="0.25">
      <c r="D17012" s="6"/>
      <c r="E17012" s="6"/>
      <c r="F17012" s="18"/>
      <c r="L17012" s="5"/>
    </row>
    <row r="17013" spans="4:12" x14ac:dyDescent="0.25">
      <c r="D17013" s="6"/>
      <c r="E17013" s="6"/>
      <c r="F17013" s="18"/>
      <c r="L17013" s="5"/>
    </row>
    <row r="17014" spans="4:12" x14ac:dyDescent="0.25">
      <c r="D17014" s="6"/>
      <c r="E17014" s="6"/>
      <c r="F17014" s="18"/>
      <c r="L17014" s="5"/>
    </row>
    <row r="17015" spans="4:12" x14ac:dyDescent="0.25">
      <c r="D17015" s="6"/>
      <c r="E17015" s="6"/>
      <c r="F17015" s="18"/>
      <c r="L17015" s="5"/>
    </row>
    <row r="17016" spans="4:12" x14ac:dyDescent="0.25">
      <c r="D17016" s="6"/>
      <c r="E17016" s="6"/>
      <c r="F17016" s="18"/>
      <c r="L17016" s="5"/>
    </row>
    <row r="17017" spans="4:12" x14ac:dyDescent="0.25">
      <c r="D17017" s="6"/>
      <c r="E17017" s="6"/>
      <c r="F17017" s="18"/>
      <c r="L17017" s="5"/>
    </row>
    <row r="17018" spans="4:12" x14ac:dyDescent="0.25">
      <c r="D17018" s="6"/>
      <c r="E17018" s="6"/>
      <c r="F17018" s="18"/>
      <c r="L17018" s="5"/>
    </row>
    <row r="17019" spans="4:12" x14ac:dyDescent="0.25">
      <c r="D17019" s="6"/>
      <c r="E17019" s="6"/>
      <c r="F17019" s="18"/>
      <c r="L17019" s="5"/>
    </row>
    <row r="17020" spans="4:12" x14ac:dyDescent="0.25">
      <c r="D17020" s="6"/>
      <c r="E17020" s="6"/>
      <c r="F17020" s="18"/>
      <c r="L17020" s="5"/>
    </row>
    <row r="17021" spans="4:12" x14ac:dyDescent="0.25">
      <c r="D17021" s="6"/>
      <c r="E17021" s="6"/>
      <c r="F17021" s="18"/>
      <c r="L17021" s="5"/>
    </row>
    <row r="17022" spans="4:12" x14ac:dyDescent="0.25">
      <c r="D17022" s="6"/>
      <c r="E17022" s="6"/>
      <c r="F17022" s="18"/>
      <c r="L17022" s="5"/>
    </row>
    <row r="17023" spans="4:12" x14ac:dyDescent="0.25">
      <c r="D17023" s="6"/>
      <c r="E17023" s="6"/>
      <c r="F17023" s="18"/>
      <c r="L17023" s="5"/>
    </row>
    <row r="17024" spans="4:12" x14ac:dyDescent="0.25">
      <c r="D17024" s="6"/>
      <c r="E17024" s="6"/>
      <c r="F17024" s="18"/>
      <c r="L17024" s="5"/>
    </row>
    <row r="17025" spans="4:12" x14ac:dyDescent="0.25">
      <c r="D17025" s="6"/>
      <c r="E17025" s="6"/>
      <c r="F17025" s="18"/>
      <c r="L17025" s="5"/>
    </row>
    <row r="17026" spans="4:12" x14ac:dyDescent="0.25">
      <c r="D17026" s="6"/>
      <c r="E17026" s="6"/>
      <c r="F17026" s="18"/>
      <c r="L17026" s="5"/>
    </row>
    <row r="17027" spans="4:12" x14ac:dyDescent="0.25">
      <c r="D17027" s="6"/>
      <c r="E17027" s="6"/>
      <c r="F17027" s="18"/>
      <c r="L17027" s="5"/>
    </row>
    <row r="17028" spans="4:12" x14ac:dyDescent="0.25">
      <c r="D17028" s="6"/>
      <c r="E17028" s="6"/>
      <c r="F17028" s="18"/>
      <c r="L17028" s="5"/>
    </row>
    <row r="17029" spans="4:12" x14ac:dyDescent="0.25">
      <c r="D17029" s="6"/>
      <c r="E17029" s="6"/>
      <c r="F17029" s="18"/>
      <c r="L17029" s="5"/>
    </row>
    <row r="17030" spans="4:12" x14ac:dyDescent="0.25">
      <c r="D17030" s="6"/>
      <c r="E17030" s="6"/>
      <c r="F17030" s="18"/>
      <c r="L17030" s="5"/>
    </row>
    <row r="17031" spans="4:12" x14ac:dyDescent="0.25">
      <c r="D17031" s="6"/>
      <c r="E17031" s="6"/>
      <c r="F17031" s="18"/>
      <c r="L17031" s="5"/>
    </row>
    <row r="17032" spans="4:12" x14ac:dyDescent="0.25">
      <c r="D17032" s="6"/>
      <c r="E17032" s="6"/>
      <c r="F17032" s="18"/>
      <c r="L17032" s="5"/>
    </row>
    <row r="17033" spans="4:12" x14ac:dyDescent="0.25">
      <c r="D17033" s="6"/>
      <c r="E17033" s="6"/>
      <c r="F17033" s="18"/>
      <c r="L17033" s="5"/>
    </row>
    <row r="17034" spans="4:12" x14ac:dyDescent="0.25">
      <c r="D17034" s="6"/>
      <c r="E17034" s="6"/>
      <c r="F17034" s="18"/>
      <c r="L17034" s="5"/>
    </row>
    <row r="17035" spans="4:12" x14ac:dyDescent="0.25">
      <c r="D17035" s="6"/>
      <c r="E17035" s="6"/>
      <c r="F17035" s="18"/>
      <c r="L17035" s="5"/>
    </row>
    <row r="17036" spans="4:12" x14ac:dyDescent="0.25">
      <c r="D17036" s="6"/>
      <c r="E17036" s="6"/>
      <c r="F17036" s="18"/>
      <c r="L17036" s="5"/>
    </row>
    <row r="17037" spans="4:12" x14ac:dyDescent="0.25">
      <c r="D17037" s="6"/>
      <c r="E17037" s="6"/>
      <c r="F17037" s="18"/>
      <c r="L17037" s="5"/>
    </row>
    <row r="17038" spans="4:12" x14ac:dyDescent="0.25">
      <c r="D17038" s="6"/>
      <c r="E17038" s="6"/>
      <c r="F17038" s="18"/>
      <c r="L17038" s="5"/>
    </row>
    <row r="17039" spans="4:12" x14ac:dyDescent="0.25">
      <c r="D17039" s="6"/>
      <c r="E17039" s="6"/>
      <c r="F17039" s="18"/>
      <c r="L17039" s="5"/>
    </row>
    <row r="17040" spans="4:12" x14ac:dyDescent="0.25">
      <c r="D17040" s="6"/>
      <c r="E17040" s="6"/>
      <c r="F17040" s="18"/>
      <c r="L17040" s="5"/>
    </row>
    <row r="17041" spans="4:12" x14ac:dyDescent="0.25">
      <c r="D17041" s="6"/>
      <c r="E17041" s="6"/>
      <c r="F17041" s="18"/>
      <c r="L17041" s="5"/>
    </row>
    <row r="17042" spans="4:12" x14ac:dyDescent="0.25">
      <c r="D17042" s="6"/>
      <c r="E17042" s="6"/>
      <c r="F17042" s="18"/>
      <c r="L17042" s="5"/>
    </row>
    <row r="17043" spans="4:12" x14ac:dyDescent="0.25">
      <c r="D17043" s="6"/>
      <c r="E17043" s="6"/>
      <c r="F17043" s="18"/>
      <c r="L17043" s="5"/>
    </row>
    <row r="17044" spans="4:12" x14ac:dyDescent="0.25">
      <c r="D17044" s="6"/>
      <c r="E17044" s="6"/>
      <c r="F17044" s="18"/>
      <c r="L17044" s="5"/>
    </row>
    <row r="17045" spans="4:12" x14ac:dyDescent="0.25">
      <c r="D17045" s="6"/>
      <c r="E17045" s="6"/>
      <c r="F17045" s="18"/>
      <c r="L17045" s="5"/>
    </row>
    <row r="17046" spans="4:12" x14ac:dyDescent="0.25">
      <c r="D17046" s="6"/>
      <c r="E17046" s="6"/>
      <c r="F17046" s="18"/>
      <c r="L17046" s="5"/>
    </row>
    <row r="17047" spans="4:12" x14ac:dyDescent="0.25">
      <c r="D17047" s="6"/>
      <c r="E17047" s="6"/>
      <c r="F17047" s="18"/>
      <c r="L17047" s="5"/>
    </row>
    <row r="17048" spans="4:12" x14ac:dyDescent="0.25">
      <c r="D17048" s="6"/>
      <c r="E17048" s="6"/>
      <c r="F17048" s="18"/>
      <c r="L17048" s="5"/>
    </row>
    <row r="17049" spans="4:12" x14ac:dyDescent="0.25">
      <c r="D17049" s="6"/>
      <c r="E17049" s="6"/>
      <c r="F17049" s="18"/>
      <c r="L17049" s="5"/>
    </row>
    <row r="17050" spans="4:12" x14ac:dyDescent="0.25">
      <c r="D17050" s="6"/>
      <c r="E17050" s="6"/>
      <c r="F17050" s="18"/>
      <c r="L17050" s="5"/>
    </row>
    <row r="17051" spans="4:12" x14ac:dyDescent="0.25">
      <c r="D17051" s="6"/>
      <c r="E17051" s="6"/>
      <c r="F17051" s="18"/>
      <c r="L17051" s="5"/>
    </row>
    <row r="17052" spans="4:12" x14ac:dyDescent="0.25">
      <c r="D17052" s="6"/>
      <c r="E17052" s="6"/>
      <c r="F17052" s="18"/>
      <c r="L17052" s="5"/>
    </row>
    <row r="17053" spans="4:12" x14ac:dyDescent="0.25">
      <c r="D17053" s="6"/>
      <c r="E17053" s="6"/>
      <c r="F17053" s="18"/>
      <c r="L17053" s="5"/>
    </row>
    <row r="17054" spans="4:12" x14ac:dyDescent="0.25">
      <c r="D17054" s="6"/>
      <c r="E17054" s="6"/>
      <c r="F17054" s="18"/>
      <c r="L17054" s="5"/>
    </row>
    <row r="17055" spans="4:12" x14ac:dyDescent="0.25">
      <c r="D17055" s="6"/>
      <c r="E17055" s="6"/>
      <c r="F17055" s="18"/>
      <c r="L17055" s="5"/>
    </row>
    <row r="17056" spans="4:12" x14ac:dyDescent="0.25">
      <c r="D17056" s="6"/>
      <c r="E17056" s="6"/>
      <c r="F17056" s="18"/>
      <c r="L17056" s="5"/>
    </row>
    <row r="17057" spans="4:12" x14ac:dyDescent="0.25">
      <c r="D17057" s="6"/>
      <c r="E17057" s="6"/>
      <c r="F17057" s="18"/>
      <c r="L17057" s="5"/>
    </row>
    <row r="17058" spans="4:12" x14ac:dyDescent="0.25">
      <c r="D17058" s="6"/>
      <c r="E17058" s="6"/>
      <c r="F17058" s="18"/>
      <c r="L17058" s="5"/>
    </row>
    <row r="17059" spans="4:12" x14ac:dyDescent="0.25">
      <c r="D17059" s="6"/>
      <c r="E17059" s="6"/>
      <c r="F17059" s="18"/>
      <c r="L17059" s="5"/>
    </row>
    <row r="17060" spans="4:12" x14ac:dyDescent="0.25">
      <c r="D17060" s="6"/>
      <c r="E17060" s="6"/>
      <c r="F17060" s="18"/>
      <c r="L17060" s="5"/>
    </row>
    <row r="17061" spans="4:12" x14ac:dyDescent="0.25">
      <c r="D17061" s="6"/>
      <c r="E17061" s="6"/>
      <c r="F17061" s="18"/>
      <c r="L17061" s="5"/>
    </row>
    <row r="17062" spans="4:12" x14ac:dyDescent="0.25">
      <c r="D17062" s="6"/>
      <c r="E17062" s="6"/>
      <c r="F17062" s="18"/>
      <c r="L17062" s="5"/>
    </row>
    <row r="17063" spans="4:12" x14ac:dyDescent="0.25">
      <c r="D17063" s="6"/>
      <c r="E17063" s="6"/>
      <c r="F17063" s="18"/>
      <c r="L17063" s="5"/>
    </row>
    <row r="17064" spans="4:12" x14ac:dyDescent="0.25">
      <c r="D17064" s="6"/>
      <c r="E17064" s="6"/>
      <c r="F17064" s="18"/>
      <c r="L17064" s="5"/>
    </row>
    <row r="17065" spans="4:12" x14ac:dyDescent="0.25">
      <c r="D17065" s="6"/>
      <c r="E17065" s="6"/>
      <c r="F17065" s="18"/>
      <c r="L17065" s="5"/>
    </row>
    <row r="17066" spans="4:12" x14ac:dyDescent="0.25">
      <c r="D17066" s="6"/>
      <c r="E17066" s="6"/>
      <c r="F17066" s="18"/>
      <c r="L17066" s="5"/>
    </row>
    <row r="17067" spans="4:12" x14ac:dyDescent="0.25">
      <c r="D17067" s="6"/>
      <c r="E17067" s="6"/>
      <c r="F17067" s="18"/>
      <c r="L17067" s="5"/>
    </row>
    <row r="17068" spans="4:12" x14ac:dyDescent="0.25">
      <c r="D17068" s="6"/>
      <c r="E17068" s="6"/>
      <c r="F17068" s="18"/>
      <c r="L17068" s="5"/>
    </row>
    <row r="17069" spans="4:12" x14ac:dyDescent="0.25">
      <c r="D17069" s="6"/>
      <c r="E17069" s="6"/>
      <c r="F17069" s="18"/>
      <c r="L17069" s="5"/>
    </row>
    <row r="17070" spans="4:12" x14ac:dyDescent="0.25">
      <c r="D17070" s="6"/>
      <c r="E17070" s="6"/>
      <c r="F17070" s="18"/>
      <c r="L17070" s="5"/>
    </row>
    <row r="17071" spans="4:12" x14ac:dyDescent="0.25">
      <c r="D17071" s="6"/>
      <c r="E17071" s="6"/>
      <c r="F17071" s="18"/>
      <c r="L17071" s="5"/>
    </row>
    <row r="17072" spans="4:12" x14ac:dyDescent="0.25">
      <c r="D17072" s="6"/>
      <c r="E17072" s="6"/>
      <c r="F17072" s="18"/>
      <c r="L17072" s="5"/>
    </row>
    <row r="17073" spans="4:12" x14ac:dyDescent="0.25">
      <c r="D17073" s="6"/>
      <c r="E17073" s="6"/>
      <c r="F17073" s="18"/>
      <c r="L17073" s="5"/>
    </row>
    <row r="17074" spans="4:12" x14ac:dyDescent="0.25">
      <c r="D17074" s="6"/>
      <c r="E17074" s="6"/>
      <c r="F17074" s="18"/>
      <c r="L17074" s="5"/>
    </row>
    <row r="17075" spans="4:12" x14ac:dyDescent="0.25">
      <c r="D17075" s="6"/>
      <c r="E17075" s="6"/>
      <c r="F17075" s="18"/>
      <c r="L17075" s="5"/>
    </row>
    <row r="17076" spans="4:12" x14ac:dyDescent="0.25">
      <c r="D17076" s="6"/>
      <c r="E17076" s="6"/>
      <c r="F17076" s="18"/>
      <c r="L17076" s="5"/>
    </row>
    <row r="17077" spans="4:12" x14ac:dyDescent="0.25">
      <c r="D17077" s="6"/>
      <c r="E17077" s="6"/>
      <c r="F17077" s="18"/>
      <c r="L17077" s="5"/>
    </row>
    <row r="17078" spans="4:12" x14ac:dyDescent="0.25">
      <c r="D17078" s="6"/>
      <c r="E17078" s="6"/>
      <c r="F17078" s="18"/>
      <c r="L17078" s="5"/>
    </row>
    <row r="17079" spans="4:12" x14ac:dyDescent="0.25">
      <c r="D17079" s="6"/>
      <c r="E17079" s="6"/>
      <c r="F17079" s="18"/>
      <c r="L17079" s="5"/>
    </row>
    <row r="17080" spans="4:12" x14ac:dyDescent="0.25">
      <c r="D17080" s="6"/>
      <c r="E17080" s="6"/>
      <c r="F17080" s="18"/>
      <c r="L17080" s="5"/>
    </row>
    <row r="17081" spans="4:12" x14ac:dyDescent="0.25">
      <c r="D17081" s="6"/>
      <c r="E17081" s="6"/>
      <c r="F17081" s="18"/>
      <c r="L17081" s="5"/>
    </row>
    <row r="17082" spans="4:12" x14ac:dyDescent="0.25">
      <c r="D17082" s="6"/>
      <c r="E17082" s="6"/>
      <c r="F17082" s="18"/>
      <c r="L17082" s="5"/>
    </row>
    <row r="17083" spans="4:12" x14ac:dyDescent="0.25">
      <c r="D17083" s="6"/>
      <c r="E17083" s="6"/>
      <c r="F17083" s="18"/>
      <c r="L17083" s="5"/>
    </row>
    <row r="17084" spans="4:12" x14ac:dyDescent="0.25">
      <c r="D17084" s="6"/>
      <c r="E17084" s="6"/>
      <c r="F17084" s="18"/>
      <c r="L17084" s="5"/>
    </row>
    <row r="17085" spans="4:12" x14ac:dyDescent="0.25">
      <c r="D17085" s="6"/>
      <c r="E17085" s="6"/>
      <c r="F17085" s="18"/>
      <c r="L17085" s="5"/>
    </row>
    <row r="17086" spans="4:12" x14ac:dyDescent="0.25">
      <c r="D17086" s="6"/>
      <c r="E17086" s="6"/>
      <c r="F17086" s="18"/>
      <c r="L17086" s="5"/>
    </row>
    <row r="17087" spans="4:12" x14ac:dyDescent="0.25">
      <c r="D17087" s="6"/>
      <c r="E17087" s="6"/>
      <c r="F17087" s="18"/>
      <c r="L17087" s="5"/>
    </row>
    <row r="17088" spans="4:12" x14ac:dyDescent="0.25">
      <c r="D17088" s="6"/>
      <c r="E17088" s="6"/>
      <c r="F17088" s="18"/>
      <c r="L17088" s="5"/>
    </row>
    <row r="17089" spans="4:12" x14ac:dyDescent="0.25">
      <c r="D17089" s="6"/>
      <c r="E17089" s="6"/>
      <c r="F17089" s="18"/>
      <c r="L17089" s="5"/>
    </row>
    <row r="17090" spans="4:12" x14ac:dyDescent="0.25">
      <c r="D17090" s="6"/>
      <c r="E17090" s="6"/>
      <c r="F17090" s="18"/>
      <c r="L17090" s="5"/>
    </row>
    <row r="17091" spans="4:12" x14ac:dyDescent="0.25">
      <c r="D17091" s="6"/>
      <c r="E17091" s="6"/>
      <c r="F17091" s="18"/>
      <c r="L17091" s="5"/>
    </row>
    <row r="17092" spans="4:12" x14ac:dyDescent="0.25">
      <c r="D17092" s="6"/>
      <c r="E17092" s="6"/>
      <c r="F17092" s="18"/>
      <c r="L17092" s="5"/>
    </row>
    <row r="17093" spans="4:12" x14ac:dyDescent="0.25">
      <c r="D17093" s="6"/>
      <c r="E17093" s="6"/>
      <c r="F17093" s="18"/>
      <c r="L17093" s="5"/>
    </row>
    <row r="17094" spans="4:12" x14ac:dyDescent="0.25">
      <c r="D17094" s="6"/>
      <c r="E17094" s="6"/>
      <c r="F17094" s="18"/>
      <c r="L17094" s="5"/>
    </row>
    <row r="17095" spans="4:12" x14ac:dyDescent="0.25">
      <c r="D17095" s="6"/>
      <c r="E17095" s="6"/>
      <c r="F17095" s="18"/>
      <c r="L17095" s="5"/>
    </row>
    <row r="17096" spans="4:12" x14ac:dyDescent="0.25">
      <c r="D17096" s="6"/>
      <c r="E17096" s="6"/>
      <c r="F17096" s="18"/>
      <c r="L17096" s="5"/>
    </row>
    <row r="17097" spans="4:12" x14ac:dyDescent="0.25">
      <c r="D17097" s="6"/>
      <c r="E17097" s="6"/>
      <c r="F17097" s="18"/>
      <c r="L17097" s="5"/>
    </row>
    <row r="17098" spans="4:12" x14ac:dyDescent="0.25">
      <c r="D17098" s="6"/>
      <c r="E17098" s="6"/>
      <c r="F17098" s="18"/>
      <c r="L17098" s="5"/>
    </row>
    <row r="17099" spans="4:12" x14ac:dyDescent="0.25">
      <c r="D17099" s="6"/>
      <c r="E17099" s="6"/>
      <c r="F17099" s="18"/>
      <c r="L17099" s="5"/>
    </row>
    <row r="17100" spans="4:12" x14ac:dyDescent="0.25">
      <c r="D17100" s="6"/>
      <c r="E17100" s="6"/>
      <c r="F17100" s="18"/>
      <c r="L17100" s="5"/>
    </row>
    <row r="17101" spans="4:12" x14ac:dyDescent="0.25">
      <c r="D17101" s="6"/>
      <c r="E17101" s="6"/>
      <c r="F17101" s="18"/>
      <c r="L17101" s="5"/>
    </row>
    <row r="17102" spans="4:12" x14ac:dyDescent="0.25">
      <c r="D17102" s="6"/>
      <c r="E17102" s="6"/>
      <c r="F17102" s="18"/>
      <c r="L17102" s="5"/>
    </row>
    <row r="17103" spans="4:12" x14ac:dyDescent="0.25">
      <c r="D17103" s="6"/>
      <c r="E17103" s="6"/>
      <c r="F17103" s="18"/>
      <c r="L17103" s="5"/>
    </row>
    <row r="17104" spans="4:12" x14ac:dyDescent="0.25">
      <c r="D17104" s="6"/>
      <c r="E17104" s="6"/>
      <c r="F17104" s="18"/>
      <c r="L17104" s="5"/>
    </row>
    <row r="17105" spans="4:12" x14ac:dyDescent="0.25">
      <c r="D17105" s="6"/>
      <c r="E17105" s="6"/>
      <c r="F17105" s="18"/>
      <c r="L17105" s="5"/>
    </row>
    <row r="17106" spans="4:12" x14ac:dyDescent="0.25">
      <c r="D17106" s="6"/>
      <c r="E17106" s="6"/>
      <c r="F17106" s="18"/>
      <c r="L17106" s="5"/>
    </row>
    <row r="17107" spans="4:12" x14ac:dyDescent="0.25">
      <c r="D17107" s="6"/>
      <c r="E17107" s="6"/>
      <c r="F17107" s="18"/>
      <c r="L17107" s="5"/>
    </row>
    <row r="17108" spans="4:12" x14ac:dyDescent="0.25">
      <c r="D17108" s="6"/>
      <c r="E17108" s="6"/>
      <c r="F17108" s="18"/>
      <c r="L17108" s="5"/>
    </row>
    <row r="17109" spans="4:12" x14ac:dyDescent="0.25">
      <c r="D17109" s="6"/>
      <c r="E17109" s="6"/>
      <c r="F17109" s="18"/>
      <c r="L17109" s="5"/>
    </row>
    <row r="17110" spans="4:12" x14ac:dyDescent="0.25">
      <c r="D17110" s="6"/>
      <c r="E17110" s="6"/>
      <c r="F17110" s="18"/>
      <c r="L17110" s="5"/>
    </row>
    <row r="17111" spans="4:12" x14ac:dyDescent="0.25">
      <c r="D17111" s="6"/>
      <c r="E17111" s="6"/>
      <c r="F17111" s="18"/>
      <c r="L17111" s="5"/>
    </row>
    <row r="17112" spans="4:12" x14ac:dyDescent="0.25">
      <c r="D17112" s="6"/>
      <c r="E17112" s="6"/>
      <c r="F17112" s="18"/>
      <c r="L17112" s="5"/>
    </row>
    <row r="17113" spans="4:12" x14ac:dyDescent="0.25">
      <c r="D17113" s="6"/>
      <c r="E17113" s="6"/>
      <c r="F17113" s="18"/>
      <c r="L17113" s="5"/>
    </row>
    <row r="17114" spans="4:12" x14ac:dyDescent="0.25">
      <c r="D17114" s="6"/>
      <c r="E17114" s="6"/>
      <c r="F17114" s="18"/>
      <c r="L17114" s="5"/>
    </row>
    <row r="17115" spans="4:12" x14ac:dyDescent="0.25">
      <c r="D17115" s="6"/>
      <c r="E17115" s="6"/>
      <c r="F17115" s="18"/>
      <c r="L17115" s="5"/>
    </row>
    <row r="17116" spans="4:12" x14ac:dyDescent="0.25">
      <c r="D17116" s="6"/>
      <c r="E17116" s="6"/>
      <c r="F17116" s="18"/>
      <c r="L17116" s="5"/>
    </row>
    <row r="17117" spans="4:12" x14ac:dyDescent="0.25">
      <c r="D17117" s="6"/>
      <c r="E17117" s="6"/>
      <c r="F17117" s="18"/>
      <c r="L17117" s="5"/>
    </row>
    <row r="17118" spans="4:12" x14ac:dyDescent="0.25">
      <c r="D17118" s="6"/>
      <c r="E17118" s="6"/>
      <c r="F17118" s="18"/>
      <c r="L17118" s="5"/>
    </row>
    <row r="17119" spans="4:12" x14ac:dyDescent="0.25">
      <c r="D17119" s="6"/>
      <c r="E17119" s="6"/>
      <c r="F17119" s="18"/>
      <c r="L17119" s="5"/>
    </row>
    <row r="17120" spans="4:12" x14ac:dyDescent="0.25">
      <c r="D17120" s="6"/>
      <c r="E17120" s="6"/>
      <c r="F17120" s="18"/>
      <c r="L17120" s="5"/>
    </row>
    <row r="17121" spans="4:12" x14ac:dyDescent="0.25">
      <c r="D17121" s="6"/>
      <c r="E17121" s="6"/>
      <c r="F17121" s="18"/>
      <c r="L17121" s="5"/>
    </row>
    <row r="17122" spans="4:12" x14ac:dyDescent="0.25">
      <c r="D17122" s="6"/>
      <c r="E17122" s="6"/>
      <c r="F17122" s="18"/>
      <c r="L17122" s="5"/>
    </row>
    <row r="17123" spans="4:12" x14ac:dyDescent="0.25">
      <c r="D17123" s="6"/>
      <c r="E17123" s="6"/>
      <c r="F17123" s="18"/>
      <c r="L17123" s="5"/>
    </row>
    <row r="17124" spans="4:12" x14ac:dyDescent="0.25">
      <c r="D17124" s="6"/>
      <c r="E17124" s="6"/>
      <c r="F17124" s="18"/>
      <c r="L17124" s="5"/>
    </row>
    <row r="17125" spans="4:12" x14ac:dyDescent="0.25">
      <c r="D17125" s="6"/>
      <c r="E17125" s="6"/>
      <c r="F17125" s="18"/>
      <c r="L17125" s="5"/>
    </row>
    <row r="17126" spans="4:12" x14ac:dyDescent="0.25">
      <c r="D17126" s="6"/>
      <c r="E17126" s="6"/>
      <c r="F17126" s="18"/>
      <c r="L17126" s="5"/>
    </row>
    <row r="17127" spans="4:12" x14ac:dyDescent="0.25">
      <c r="D17127" s="6"/>
      <c r="E17127" s="6"/>
      <c r="F17127" s="18"/>
      <c r="L17127" s="5"/>
    </row>
    <row r="17128" spans="4:12" x14ac:dyDescent="0.25">
      <c r="D17128" s="6"/>
      <c r="E17128" s="6"/>
      <c r="F17128" s="18"/>
      <c r="L17128" s="5"/>
    </row>
    <row r="17129" spans="4:12" x14ac:dyDescent="0.25">
      <c r="D17129" s="6"/>
      <c r="E17129" s="6"/>
      <c r="F17129" s="18"/>
      <c r="L17129" s="5"/>
    </row>
    <row r="17130" spans="4:12" x14ac:dyDescent="0.25">
      <c r="D17130" s="6"/>
      <c r="E17130" s="6"/>
      <c r="F17130" s="18"/>
      <c r="L17130" s="5"/>
    </row>
    <row r="17131" spans="4:12" x14ac:dyDescent="0.25">
      <c r="D17131" s="6"/>
      <c r="E17131" s="6"/>
      <c r="F17131" s="18"/>
      <c r="L17131" s="5"/>
    </row>
    <row r="17132" spans="4:12" x14ac:dyDescent="0.25">
      <c r="D17132" s="6"/>
      <c r="E17132" s="6"/>
      <c r="F17132" s="18"/>
      <c r="L17132" s="5"/>
    </row>
    <row r="17133" spans="4:12" x14ac:dyDescent="0.25">
      <c r="D17133" s="6"/>
      <c r="E17133" s="6"/>
      <c r="F17133" s="18"/>
      <c r="L17133" s="5"/>
    </row>
    <row r="17134" spans="4:12" x14ac:dyDescent="0.25">
      <c r="D17134" s="6"/>
      <c r="E17134" s="6"/>
      <c r="F17134" s="18"/>
      <c r="L17134" s="5"/>
    </row>
    <row r="17135" spans="4:12" x14ac:dyDescent="0.25">
      <c r="D17135" s="6"/>
      <c r="E17135" s="6"/>
      <c r="F17135" s="18"/>
      <c r="L17135" s="5"/>
    </row>
    <row r="17136" spans="4:12" x14ac:dyDescent="0.25">
      <c r="D17136" s="6"/>
      <c r="E17136" s="6"/>
      <c r="F17136" s="18"/>
      <c r="L17136" s="5"/>
    </row>
    <row r="17137" spans="4:12" x14ac:dyDescent="0.25">
      <c r="D17137" s="6"/>
      <c r="E17137" s="6"/>
      <c r="F17137" s="18"/>
      <c r="L17137" s="5"/>
    </row>
    <row r="17138" spans="4:12" x14ac:dyDescent="0.25">
      <c r="D17138" s="6"/>
      <c r="E17138" s="6"/>
      <c r="F17138" s="18"/>
      <c r="L17138" s="5"/>
    </row>
    <row r="17139" spans="4:12" x14ac:dyDescent="0.25">
      <c r="D17139" s="6"/>
      <c r="E17139" s="6"/>
      <c r="F17139" s="18"/>
      <c r="L17139" s="5"/>
    </row>
    <row r="17140" spans="4:12" x14ac:dyDescent="0.25">
      <c r="D17140" s="6"/>
      <c r="E17140" s="6"/>
      <c r="F17140" s="18"/>
      <c r="L17140" s="5"/>
    </row>
    <row r="17141" spans="4:12" x14ac:dyDescent="0.25">
      <c r="D17141" s="6"/>
      <c r="E17141" s="6"/>
      <c r="F17141" s="18"/>
      <c r="L17141" s="5"/>
    </row>
    <row r="17142" spans="4:12" x14ac:dyDescent="0.25">
      <c r="D17142" s="6"/>
      <c r="E17142" s="6"/>
      <c r="F17142" s="18"/>
      <c r="L17142" s="5"/>
    </row>
    <row r="17143" spans="4:12" x14ac:dyDescent="0.25">
      <c r="D17143" s="6"/>
      <c r="E17143" s="6"/>
      <c r="F17143" s="18"/>
      <c r="L17143" s="5"/>
    </row>
    <row r="17144" spans="4:12" x14ac:dyDescent="0.25">
      <c r="D17144" s="6"/>
      <c r="E17144" s="6"/>
      <c r="F17144" s="18"/>
      <c r="L17144" s="5"/>
    </row>
    <row r="17145" spans="4:12" x14ac:dyDescent="0.25">
      <c r="D17145" s="6"/>
      <c r="E17145" s="6"/>
      <c r="F17145" s="18"/>
      <c r="L17145" s="5"/>
    </row>
    <row r="17146" spans="4:12" x14ac:dyDescent="0.25">
      <c r="D17146" s="6"/>
      <c r="E17146" s="6"/>
      <c r="F17146" s="18"/>
      <c r="L17146" s="5"/>
    </row>
    <row r="17147" spans="4:12" x14ac:dyDescent="0.25">
      <c r="D17147" s="6"/>
      <c r="E17147" s="6"/>
      <c r="F17147" s="18"/>
      <c r="L17147" s="5"/>
    </row>
    <row r="17148" spans="4:12" x14ac:dyDescent="0.25">
      <c r="D17148" s="6"/>
      <c r="E17148" s="6"/>
      <c r="F17148" s="18"/>
      <c r="L17148" s="5"/>
    </row>
    <row r="17149" spans="4:12" x14ac:dyDescent="0.25">
      <c r="D17149" s="6"/>
      <c r="E17149" s="6"/>
      <c r="F17149" s="18"/>
      <c r="L17149" s="5"/>
    </row>
    <row r="17150" spans="4:12" x14ac:dyDescent="0.25">
      <c r="D17150" s="6"/>
      <c r="E17150" s="6"/>
      <c r="F17150" s="18"/>
      <c r="L17150" s="5"/>
    </row>
    <row r="17151" spans="4:12" x14ac:dyDescent="0.25">
      <c r="D17151" s="6"/>
      <c r="E17151" s="6"/>
      <c r="F17151" s="18"/>
      <c r="L17151" s="5"/>
    </row>
    <row r="17152" spans="4:12" x14ac:dyDescent="0.25">
      <c r="D17152" s="6"/>
      <c r="E17152" s="6"/>
      <c r="F17152" s="18"/>
      <c r="L17152" s="5"/>
    </row>
    <row r="17153" spans="4:12" x14ac:dyDescent="0.25">
      <c r="D17153" s="6"/>
      <c r="E17153" s="6"/>
      <c r="F17153" s="18"/>
      <c r="L17153" s="5"/>
    </row>
    <row r="17154" spans="4:12" x14ac:dyDescent="0.25">
      <c r="D17154" s="6"/>
      <c r="E17154" s="6"/>
      <c r="F17154" s="18"/>
      <c r="L17154" s="5"/>
    </row>
    <row r="17155" spans="4:12" x14ac:dyDescent="0.25">
      <c r="D17155" s="6"/>
      <c r="E17155" s="6"/>
      <c r="F17155" s="18"/>
      <c r="L17155" s="5"/>
    </row>
    <row r="17156" spans="4:12" x14ac:dyDescent="0.25">
      <c r="D17156" s="6"/>
      <c r="E17156" s="6"/>
      <c r="F17156" s="18"/>
      <c r="L17156" s="5"/>
    </row>
    <row r="17157" spans="4:12" x14ac:dyDescent="0.25">
      <c r="D17157" s="6"/>
      <c r="E17157" s="6"/>
      <c r="F17157" s="18"/>
      <c r="L17157" s="5"/>
    </row>
    <row r="17158" spans="4:12" x14ac:dyDescent="0.25">
      <c r="D17158" s="6"/>
      <c r="E17158" s="6"/>
      <c r="F17158" s="18"/>
      <c r="L17158" s="5"/>
    </row>
    <row r="17159" spans="4:12" x14ac:dyDescent="0.25">
      <c r="D17159" s="6"/>
      <c r="E17159" s="6"/>
      <c r="F17159" s="18"/>
      <c r="L17159" s="5"/>
    </row>
    <row r="17160" spans="4:12" x14ac:dyDescent="0.25">
      <c r="D17160" s="6"/>
      <c r="E17160" s="6"/>
      <c r="F17160" s="18"/>
      <c r="L17160" s="5"/>
    </row>
    <row r="17161" spans="4:12" x14ac:dyDescent="0.25">
      <c r="D17161" s="6"/>
      <c r="E17161" s="6"/>
      <c r="F17161" s="18"/>
      <c r="L17161" s="5"/>
    </row>
    <row r="17162" spans="4:12" x14ac:dyDescent="0.25">
      <c r="D17162" s="6"/>
      <c r="E17162" s="6"/>
      <c r="F17162" s="18"/>
      <c r="L17162" s="5"/>
    </row>
    <row r="17163" spans="4:12" x14ac:dyDescent="0.25">
      <c r="D17163" s="6"/>
      <c r="E17163" s="6"/>
      <c r="F17163" s="18"/>
      <c r="L17163" s="5"/>
    </row>
    <row r="17164" spans="4:12" x14ac:dyDescent="0.25">
      <c r="D17164" s="6"/>
      <c r="E17164" s="6"/>
      <c r="F17164" s="18"/>
      <c r="L17164" s="5"/>
    </row>
    <row r="17165" spans="4:12" x14ac:dyDescent="0.25">
      <c r="D17165" s="6"/>
      <c r="E17165" s="6"/>
      <c r="F17165" s="18"/>
      <c r="L17165" s="5"/>
    </row>
    <row r="17166" spans="4:12" x14ac:dyDescent="0.25">
      <c r="D17166" s="6"/>
      <c r="E17166" s="6"/>
      <c r="F17166" s="18"/>
      <c r="L17166" s="5"/>
    </row>
    <row r="17167" spans="4:12" x14ac:dyDescent="0.25">
      <c r="D17167" s="6"/>
      <c r="E17167" s="6"/>
      <c r="F17167" s="18"/>
      <c r="L17167" s="5"/>
    </row>
    <row r="17168" spans="4:12" x14ac:dyDescent="0.25">
      <c r="D17168" s="6"/>
      <c r="E17168" s="6"/>
      <c r="F17168" s="18"/>
      <c r="L17168" s="5"/>
    </row>
    <row r="17169" spans="4:12" x14ac:dyDescent="0.25">
      <c r="D17169" s="6"/>
      <c r="E17169" s="6"/>
      <c r="F17169" s="18"/>
      <c r="L17169" s="5"/>
    </row>
    <row r="17170" spans="4:12" x14ac:dyDescent="0.25">
      <c r="D17170" s="6"/>
      <c r="E17170" s="6"/>
      <c r="F17170" s="18"/>
      <c r="L17170" s="5"/>
    </row>
    <row r="17171" spans="4:12" x14ac:dyDescent="0.25">
      <c r="D17171" s="6"/>
      <c r="E17171" s="6"/>
      <c r="F17171" s="18"/>
      <c r="L17171" s="5"/>
    </row>
    <row r="17172" spans="4:12" x14ac:dyDescent="0.25">
      <c r="D17172" s="6"/>
      <c r="E17172" s="6"/>
      <c r="F17172" s="18"/>
      <c r="L17172" s="5"/>
    </row>
    <row r="17173" spans="4:12" x14ac:dyDescent="0.25">
      <c r="D17173" s="6"/>
      <c r="E17173" s="6"/>
      <c r="F17173" s="18"/>
      <c r="L17173" s="5"/>
    </row>
    <row r="17174" spans="4:12" x14ac:dyDescent="0.25">
      <c r="D17174" s="6"/>
      <c r="E17174" s="6"/>
      <c r="F17174" s="18"/>
      <c r="L17174" s="5"/>
    </row>
    <row r="17175" spans="4:12" x14ac:dyDescent="0.25">
      <c r="D17175" s="6"/>
      <c r="E17175" s="6"/>
      <c r="F17175" s="18"/>
      <c r="L17175" s="5"/>
    </row>
    <row r="17176" spans="4:12" x14ac:dyDescent="0.25">
      <c r="D17176" s="6"/>
      <c r="E17176" s="6"/>
      <c r="F17176" s="18"/>
      <c r="L17176" s="5"/>
    </row>
    <row r="17177" spans="4:12" x14ac:dyDescent="0.25">
      <c r="D17177" s="6"/>
      <c r="E17177" s="6"/>
      <c r="F17177" s="18"/>
      <c r="L17177" s="5"/>
    </row>
    <row r="17178" spans="4:12" x14ac:dyDescent="0.25">
      <c r="D17178" s="6"/>
      <c r="E17178" s="6"/>
      <c r="F17178" s="18"/>
      <c r="L17178" s="5"/>
    </row>
    <row r="17179" spans="4:12" x14ac:dyDescent="0.25">
      <c r="D17179" s="6"/>
      <c r="E17179" s="6"/>
      <c r="F17179" s="18"/>
      <c r="L17179" s="5"/>
    </row>
    <row r="17180" spans="4:12" x14ac:dyDescent="0.25">
      <c r="D17180" s="6"/>
      <c r="E17180" s="6"/>
      <c r="F17180" s="18"/>
      <c r="L17180" s="5"/>
    </row>
    <row r="17181" spans="4:12" x14ac:dyDescent="0.25">
      <c r="D17181" s="6"/>
      <c r="E17181" s="6"/>
      <c r="F17181" s="18"/>
      <c r="L17181" s="5"/>
    </row>
    <row r="17182" spans="4:12" x14ac:dyDescent="0.25">
      <c r="D17182" s="6"/>
      <c r="E17182" s="6"/>
      <c r="F17182" s="18"/>
      <c r="L17182" s="5"/>
    </row>
    <row r="17183" spans="4:12" x14ac:dyDescent="0.25">
      <c r="D17183" s="6"/>
      <c r="E17183" s="6"/>
      <c r="F17183" s="18"/>
      <c r="L17183" s="5"/>
    </row>
    <row r="17184" spans="4:12" x14ac:dyDescent="0.25">
      <c r="D17184" s="6"/>
      <c r="E17184" s="6"/>
      <c r="F17184" s="18"/>
      <c r="L17184" s="5"/>
    </row>
    <row r="17185" spans="4:12" x14ac:dyDescent="0.25">
      <c r="D17185" s="6"/>
      <c r="E17185" s="6"/>
      <c r="F17185" s="18"/>
      <c r="L17185" s="5"/>
    </row>
    <row r="17186" spans="4:12" x14ac:dyDescent="0.25">
      <c r="D17186" s="6"/>
      <c r="E17186" s="6"/>
      <c r="F17186" s="18"/>
      <c r="L17186" s="5"/>
    </row>
    <row r="17187" spans="4:12" x14ac:dyDescent="0.25">
      <c r="D17187" s="6"/>
      <c r="E17187" s="6"/>
      <c r="F17187" s="18"/>
      <c r="L17187" s="5"/>
    </row>
    <row r="17188" spans="4:12" x14ac:dyDescent="0.25">
      <c r="D17188" s="6"/>
      <c r="E17188" s="6"/>
      <c r="F17188" s="18"/>
      <c r="L17188" s="5"/>
    </row>
    <row r="17189" spans="4:12" x14ac:dyDescent="0.25">
      <c r="D17189" s="6"/>
      <c r="E17189" s="6"/>
      <c r="F17189" s="18"/>
      <c r="L17189" s="5"/>
    </row>
    <row r="17190" spans="4:12" x14ac:dyDescent="0.25">
      <c r="D17190" s="6"/>
      <c r="E17190" s="6"/>
      <c r="F17190" s="18"/>
      <c r="L17190" s="5"/>
    </row>
    <row r="17191" spans="4:12" x14ac:dyDescent="0.25">
      <c r="D17191" s="6"/>
      <c r="E17191" s="6"/>
      <c r="F17191" s="18"/>
      <c r="L17191" s="5"/>
    </row>
    <row r="17192" spans="4:12" x14ac:dyDescent="0.25">
      <c r="D17192" s="6"/>
      <c r="E17192" s="6"/>
      <c r="F17192" s="18"/>
      <c r="L17192" s="5"/>
    </row>
    <row r="17193" spans="4:12" x14ac:dyDescent="0.25">
      <c r="D17193" s="6"/>
      <c r="E17193" s="6"/>
      <c r="F17193" s="18"/>
      <c r="L17193" s="5"/>
    </row>
    <row r="17194" spans="4:12" x14ac:dyDescent="0.25">
      <c r="D17194" s="6"/>
      <c r="E17194" s="6"/>
      <c r="F17194" s="18"/>
      <c r="L17194" s="5"/>
    </row>
    <row r="17195" spans="4:12" x14ac:dyDescent="0.25">
      <c r="D17195" s="6"/>
      <c r="E17195" s="6"/>
      <c r="F17195" s="18"/>
      <c r="L17195" s="5"/>
    </row>
    <row r="17196" spans="4:12" x14ac:dyDescent="0.25">
      <c r="D17196" s="6"/>
      <c r="E17196" s="6"/>
      <c r="F17196" s="18"/>
      <c r="L17196" s="5"/>
    </row>
    <row r="17197" spans="4:12" x14ac:dyDescent="0.25">
      <c r="D17197" s="6"/>
      <c r="E17197" s="6"/>
      <c r="F17197" s="18"/>
      <c r="L17197" s="5"/>
    </row>
    <row r="17198" spans="4:12" x14ac:dyDescent="0.25">
      <c r="D17198" s="6"/>
      <c r="E17198" s="6"/>
      <c r="F17198" s="18"/>
      <c r="L17198" s="5"/>
    </row>
    <row r="17199" spans="4:12" x14ac:dyDescent="0.25">
      <c r="D17199" s="6"/>
      <c r="E17199" s="6"/>
      <c r="F17199" s="18"/>
      <c r="L17199" s="5"/>
    </row>
    <row r="17200" spans="4:12" x14ac:dyDescent="0.25">
      <c r="D17200" s="6"/>
      <c r="E17200" s="6"/>
      <c r="F17200" s="18"/>
      <c r="L17200" s="5"/>
    </row>
    <row r="17201" spans="4:12" x14ac:dyDescent="0.25">
      <c r="D17201" s="6"/>
      <c r="E17201" s="6"/>
      <c r="F17201" s="18"/>
      <c r="L17201" s="5"/>
    </row>
    <row r="17202" spans="4:12" x14ac:dyDescent="0.25">
      <c r="D17202" s="6"/>
      <c r="E17202" s="6"/>
      <c r="F17202" s="18"/>
      <c r="L17202" s="5"/>
    </row>
    <row r="17203" spans="4:12" x14ac:dyDescent="0.25">
      <c r="D17203" s="6"/>
      <c r="E17203" s="6"/>
      <c r="F17203" s="18"/>
      <c r="L17203" s="5"/>
    </row>
    <row r="17204" spans="4:12" x14ac:dyDescent="0.25">
      <c r="D17204" s="6"/>
      <c r="E17204" s="6"/>
      <c r="F17204" s="18"/>
      <c r="L17204" s="5"/>
    </row>
    <row r="17205" spans="4:12" x14ac:dyDescent="0.25">
      <c r="D17205" s="6"/>
      <c r="E17205" s="6"/>
      <c r="F17205" s="18"/>
      <c r="L17205" s="5"/>
    </row>
    <row r="17206" spans="4:12" x14ac:dyDescent="0.25">
      <c r="D17206" s="6"/>
      <c r="E17206" s="6"/>
      <c r="F17206" s="18"/>
      <c r="L17206" s="5"/>
    </row>
    <row r="17207" spans="4:12" x14ac:dyDescent="0.25">
      <c r="D17207" s="6"/>
      <c r="E17207" s="6"/>
      <c r="F17207" s="18"/>
      <c r="L17207" s="5"/>
    </row>
    <row r="17208" spans="4:12" x14ac:dyDescent="0.25">
      <c r="D17208" s="6"/>
      <c r="E17208" s="6"/>
      <c r="F17208" s="18"/>
      <c r="L17208" s="5"/>
    </row>
    <row r="17209" spans="4:12" x14ac:dyDescent="0.25">
      <c r="D17209" s="6"/>
      <c r="E17209" s="6"/>
      <c r="F17209" s="18"/>
      <c r="L17209" s="5"/>
    </row>
    <row r="17210" spans="4:12" x14ac:dyDescent="0.25">
      <c r="D17210" s="6"/>
      <c r="E17210" s="6"/>
      <c r="F17210" s="18"/>
      <c r="L17210" s="5"/>
    </row>
    <row r="17211" spans="4:12" x14ac:dyDescent="0.25">
      <c r="D17211" s="6"/>
      <c r="E17211" s="6"/>
      <c r="F17211" s="18"/>
      <c r="L17211" s="5"/>
    </row>
    <row r="17212" spans="4:12" x14ac:dyDescent="0.25">
      <c r="D17212" s="6"/>
      <c r="E17212" s="6"/>
      <c r="F17212" s="18"/>
      <c r="L17212" s="5"/>
    </row>
    <row r="17213" spans="4:12" x14ac:dyDescent="0.25">
      <c r="D17213" s="6"/>
      <c r="E17213" s="6"/>
      <c r="F17213" s="18"/>
      <c r="L17213" s="5"/>
    </row>
    <row r="17214" spans="4:12" x14ac:dyDescent="0.25">
      <c r="D17214" s="6"/>
      <c r="E17214" s="6"/>
      <c r="F17214" s="18"/>
      <c r="L17214" s="5"/>
    </row>
    <row r="17215" spans="4:12" x14ac:dyDescent="0.25">
      <c r="D17215" s="6"/>
      <c r="E17215" s="6"/>
      <c r="F17215" s="18"/>
      <c r="L17215" s="5"/>
    </row>
    <row r="17216" spans="4:12" x14ac:dyDescent="0.25">
      <c r="D17216" s="6"/>
      <c r="E17216" s="6"/>
      <c r="F17216" s="18"/>
      <c r="L17216" s="5"/>
    </row>
    <row r="17217" spans="4:12" x14ac:dyDescent="0.25">
      <c r="D17217" s="6"/>
      <c r="E17217" s="6"/>
      <c r="F17217" s="18"/>
      <c r="L17217" s="5"/>
    </row>
    <row r="17218" spans="4:12" x14ac:dyDescent="0.25">
      <c r="D17218" s="6"/>
      <c r="E17218" s="6"/>
      <c r="F17218" s="18"/>
      <c r="L17218" s="5"/>
    </row>
    <row r="17219" spans="4:12" x14ac:dyDescent="0.25">
      <c r="D17219" s="6"/>
      <c r="E17219" s="6"/>
      <c r="F17219" s="18"/>
      <c r="L17219" s="5"/>
    </row>
    <row r="17220" spans="4:12" x14ac:dyDescent="0.25">
      <c r="D17220" s="6"/>
      <c r="E17220" s="6"/>
      <c r="F17220" s="18"/>
      <c r="L17220" s="5"/>
    </row>
    <row r="17221" spans="4:12" x14ac:dyDescent="0.25">
      <c r="D17221" s="6"/>
      <c r="E17221" s="6"/>
      <c r="F17221" s="18"/>
      <c r="L17221" s="5"/>
    </row>
    <row r="17222" spans="4:12" x14ac:dyDescent="0.25">
      <c r="D17222" s="6"/>
      <c r="E17222" s="6"/>
      <c r="F17222" s="18"/>
      <c r="L17222" s="5"/>
    </row>
    <row r="17223" spans="4:12" x14ac:dyDescent="0.25">
      <c r="D17223" s="6"/>
      <c r="E17223" s="6"/>
      <c r="F17223" s="18"/>
      <c r="L17223" s="5"/>
    </row>
    <row r="17224" spans="4:12" x14ac:dyDescent="0.25">
      <c r="D17224" s="6"/>
      <c r="E17224" s="6"/>
      <c r="F17224" s="18"/>
      <c r="L17224" s="5"/>
    </row>
    <row r="17225" spans="4:12" x14ac:dyDescent="0.25">
      <c r="D17225" s="6"/>
      <c r="E17225" s="6"/>
      <c r="F17225" s="18"/>
      <c r="L17225" s="5"/>
    </row>
    <row r="17226" spans="4:12" x14ac:dyDescent="0.25">
      <c r="D17226" s="6"/>
      <c r="E17226" s="6"/>
      <c r="F17226" s="18"/>
      <c r="L17226" s="5"/>
    </row>
    <row r="17227" spans="4:12" x14ac:dyDescent="0.25">
      <c r="D17227" s="6"/>
      <c r="E17227" s="6"/>
      <c r="F17227" s="18"/>
      <c r="L17227" s="5"/>
    </row>
    <row r="17228" spans="4:12" x14ac:dyDescent="0.25">
      <c r="D17228" s="6"/>
      <c r="E17228" s="6"/>
      <c r="F17228" s="18"/>
      <c r="L17228" s="5"/>
    </row>
    <row r="17229" spans="4:12" x14ac:dyDescent="0.25">
      <c r="D17229" s="6"/>
      <c r="E17229" s="6"/>
      <c r="F17229" s="18"/>
      <c r="L17229" s="5"/>
    </row>
    <row r="17230" spans="4:12" x14ac:dyDescent="0.25">
      <c r="D17230" s="6"/>
      <c r="E17230" s="6"/>
      <c r="F17230" s="18"/>
      <c r="L17230" s="5"/>
    </row>
    <row r="17231" spans="4:12" x14ac:dyDescent="0.25">
      <c r="D17231" s="6"/>
      <c r="E17231" s="6"/>
      <c r="F17231" s="18"/>
      <c r="L17231" s="5"/>
    </row>
    <row r="17232" spans="4:12" x14ac:dyDescent="0.25">
      <c r="D17232" s="6"/>
      <c r="E17232" s="6"/>
      <c r="F17232" s="18"/>
      <c r="L17232" s="5"/>
    </row>
    <row r="17233" spans="4:12" x14ac:dyDescent="0.25">
      <c r="D17233" s="6"/>
      <c r="E17233" s="6"/>
      <c r="F17233" s="18"/>
      <c r="L17233" s="5"/>
    </row>
    <row r="17234" spans="4:12" x14ac:dyDescent="0.25">
      <c r="D17234" s="6"/>
      <c r="E17234" s="6"/>
      <c r="F17234" s="18"/>
      <c r="L17234" s="5"/>
    </row>
    <row r="17235" spans="4:12" x14ac:dyDescent="0.25">
      <c r="D17235" s="6"/>
      <c r="E17235" s="6"/>
      <c r="F17235" s="18"/>
      <c r="L17235" s="5"/>
    </row>
    <row r="17236" spans="4:12" x14ac:dyDescent="0.25">
      <c r="D17236" s="6"/>
      <c r="E17236" s="6"/>
      <c r="F17236" s="18"/>
      <c r="L17236" s="5"/>
    </row>
    <row r="17237" spans="4:12" x14ac:dyDescent="0.25">
      <c r="D17237" s="6"/>
      <c r="E17237" s="6"/>
      <c r="F17237" s="18"/>
      <c r="L17237" s="5"/>
    </row>
    <row r="17238" spans="4:12" x14ac:dyDescent="0.25">
      <c r="D17238" s="6"/>
      <c r="E17238" s="6"/>
      <c r="F17238" s="18"/>
      <c r="L17238" s="5"/>
    </row>
    <row r="17239" spans="4:12" x14ac:dyDescent="0.25">
      <c r="D17239" s="6"/>
      <c r="E17239" s="6"/>
      <c r="F17239" s="18"/>
      <c r="L17239" s="5"/>
    </row>
    <row r="17240" spans="4:12" x14ac:dyDescent="0.25">
      <c r="D17240" s="6"/>
      <c r="E17240" s="6"/>
      <c r="F17240" s="18"/>
      <c r="L17240" s="5"/>
    </row>
    <row r="17241" spans="4:12" x14ac:dyDescent="0.25">
      <c r="D17241" s="6"/>
      <c r="E17241" s="6"/>
      <c r="F17241" s="18"/>
      <c r="L17241" s="5"/>
    </row>
    <row r="17242" spans="4:12" x14ac:dyDescent="0.25">
      <c r="D17242" s="6"/>
      <c r="E17242" s="6"/>
      <c r="F17242" s="18"/>
      <c r="L17242" s="5"/>
    </row>
    <row r="17243" spans="4:12" x14ac:dyDescent="0.25">
      <c r="D17243" s="6"/>
      <c r="E17243" s="6"/>
      <c r="F17243" s="18"/>
      <c r="L17243" s="5"/>
    </row>
    <row r="17244" spans="4:12" x14ac:dyDescent="0.25">
      <c r="D17244" s="6"/>
      <c r="E17244" s="6"/>
      <c r="F17244" s="18"/>
      <c r="L17244" s="5"/>
    </row>
    <row r="17245" spans="4:12" x14ac:dyDescent="0.25">
      <c r="D17245" s="6"/>
      <c r="E17245" s="6"/>
      <c r="F17245" s="18"/>
      <c r="L17245" s="5"/>
    </row>
    <row r="17246" spans="4:12" x14ac:dyDescent="0.25">
      <c r="D17246" s="6"/>
      <c r="E17246" s="6"/>
      <c r="F17246" s="18"/>
      <c r="L17246" s="5"/>
    </row>
    <row r="17247" spans="4:12" x14ac:dyDescent="0.25">
      <c r="D17247" s="6"/>
      <c r="E17247" s="6"/>
      <c r="F17247" s="18"/>
      <c r="L17247" s="5"/>
    </row>
    <row r="17248" spans="4:12" x14ac:dyDescent="0.25">
      <c r="D17248" s="6"/>
      <c r="E17248" s="6"/>
      <c r="F17248" s="18"/>
      <c r="L17248" s="5"/>
    </row>
    <row r="17249" spans="4:12" x14ac:dyDescent="0.25">
      <c r="D17249" s="6"/>
      <c r="E17249" s="6"/>
      <c r="F17249" s="18"/>
      <c r="L17249" s="5"/>
    </row>
    <row r="17250" spans="4:12" x14ac:dyDescent="0.25">
      <c r="D17250" s="6"/>
      <c r="E17250" s="6"/>
      <c r="F17250" s="18"/>
      <c r="L17250" s="5"/>
    </row>
    <row r="17251" spans="4:12" x14ac:dyDescent="0.25">
      <c r="D17251" s="6"/>
      <c r="E17251" s="6"/>
      <c r="F17251" s="18"/>
      <c r="L17251" s="5"/>
    </row>
    <row r="17252" spans="4:12" x14ac:dyDescent="0.25">
      <c r="D17252" s="6"/>
      <c r="E17252" s="6"/>
      <c r="F17252" s="18"/>
      <c r="L17252" s="5"/>
    </row>
    <row r="17253" spans="4:12" x14ac:dyDescent="0.25">
      <c r="D17253" s="6"/>
      <c r="E17253" s="6"/>
      <c r="F17253" s="18"/>
      <c r="L17253" s="5"/>
    </row>
    <row r="17254" spans="4:12" x14ac:dyDescent="0.25">
      <c r="D17254" s="6"/>
      <c r="E17254" s="6"/>
      <c r="F17254" s="18"/>
      <c r="L17254" s="5"/>
    </row>
    <row r="17255" spans="4:12" x14ac:dyDescent="0.25">
      <c r="D17255" s="6"/>
      <c r="E17255" s="6"/>
      <c r="F17255" s="18"/>
      <c r="L17255" s="5"/>
    </row>
    <row r="17256" spans="4:12" x14ac:dyDescent="0.25">
      <c r="D17256" s="6"/>
      <c r="E17256" s="6"/>
      <c r="F17256" s="18"/>
      <c r="L17256" s="5"/>
    </row>
    <row r="17257" spans="4:12" x14ac:dyDescent="0.25">
      <c r="D17257" s="6"/>
      <c r="E17257" s="6"/>
      <c r="F17257" s="18"/>
      <c r="L17257" s="5"/>
    </row>
    <row r="17258" spans="4:12" x14ac:dyDescent="0.25">
      <c r="D17258" s="6"/>
      <c r="E17258" s="6"/>
      <c r="F17258" s="18"/>
      <c r="L17258" s="5"/>
    </row>
    <row r="17259" spans="4:12" x14ac:dyDescent="0.25">
      <c r="D17259" s="6"/>
      <c r="E17259" s="6"/>
      <c r="F17259" s="18"/>
      <c r="L17259" s="5"/>
    </row>
    <row r="17260" spans="4:12" x14ac:dyDescent="0.25">
      <c r="D17260" s="6"/>
      <c r="E17260" s="6"/>
      <c r="F17260" s="18"/>
      <c r="L17260" s="5"/>
    </row>
    <row r="17261" spans="4:12" x14ac:dyDescent="0.25">
      <c r="D17261" s="6"/>
      <c r="E17261" s="6"/>
      <c r="F17261" s="18"/>
      <c r="L17261" s="5"/>
    </row>
    <row r="17262" spans="4:12" x14ac:dyDescent="0.25">
      <c r="D17262" s="6"/>
      <c r="E17262" s="6"/>
      <c r="F17262" s="18"/>
      <c r="L17262" s="5"/>
    </row>
    <row r="17263" spans="4:12" x14ac:dyDescent="0.25">
      <c r="D17263" s="6"/>
      <c r="E17263" s="6"/>
      <c r="F17263" s="18"/>
      <c r="L17263" s="5"/>
    </row>
    <row r="17264" spans="4:12" x14ac:dyDescent="0.25">
      <c r="D17264" s="6"/>
      <c r="E17264" s="6"/>
      <c r="F17264" s="18"/>
      <c r="L17264" s="5"/>
    </row>
    <row r="17265" spans="4:12" x14ac:dyDescent="0.25">
      <c r="D17265" s="6"/>
      <c r="E17265" s="6"/>
      <c r="F17265" s="18"/>
      <c r="L17265" s="5"/>
    </row>
    <row r="17266" spans="4:12" x14ac:dyDescent="0.25">
      <c r="D17266" s="6"/>
      <c r="E17266" s="6"/>
      <c r="F17266" s="18"/>
      <c r="L17266" s="5"/>
    </row>
    <row r="17267" spans="4:12" x14ac:dyDescent="0.25">
      <c r="D17267" s="6"/>
      <c r="E17267" s="6"/>
      <c r="F17267" s="18"/>
      <c r="L17267" s="5"/>
    </row>
    <row r="17268" spans="4:12" x14ac:dyDescent="0.25">
      <c r="D17268" s="6"/>
      <c r="E17268" s="6"/>
      <c r="F17268" s="18"/>
      <c r="L17268" s="5"/>
    </row>
    <row r="17269" spans="4:12" x14ac:dyDescent="0.25">
      <c r="D17269" s="6"/>
      <c r="E17269" s="6"/>
      <c r="F17269" s="18"/>
      <c r="L17269" s="5"/>
    </row>
    <row r="17270" spans="4:12" x14ac:dyDescent="0.25">
      <c r="D17270" s="6"/>
      <c r="E17270" s="6"/>
      <c r="F17270" s="18"/>
      <c r="L17270" s="5"/>
    </row>
    <row r="17271" spans="4:12" x14ac:dyDescent="0.25">
      <c r="D17271" s="6"/>
      <c r="E17271" s="6"/>
      <c r="F17271" s="18"/>
      <c r="L17271" s="5"/>
    </row>
    <row r="17272" spans="4:12" x14ac:dyDescent="0.25">
      <c r="D17272" s="6"/>
      <c r="E17272" s="6"/>
      <c r="F17272" s="18"/>
      <c r="L17272" s="5"/>
    </row>
    <row r="17273" spans="4:12" x14ac:dyDescent="0.25">
      <c r="D17273" s="6"/>
      <c r="E17273" s="6"/>
      <c r="F17273" s="18"/>
      <c r="L17273" s="5"/>
    </row>
    <row r="17274" spans="4:12" x14ac:dyDescent="0.25">
      <c r="D17274" s="6"/>
      <c r="E17274" s="6"/>
      <c r="F17274" s="18"/>
      <c r="L17274" s="5"/>
    </row>
    <row r="17275" spans="4:12" x14ac:dyDescent="0.25">
      <c r="D17275" s="6"/>
      <c r="E17275" s="6"/>
      <c r="F17275" s="18"/>
      <c r="L17275" s="5"/>
    </row>
    <row r="17276" spans="4:12" x14ac:dyDescent="0.25">
      <c r="D17276" s="6"/>
      <c r="E17276" s="6"/>
      <c r="F17276" s="18"/>
      <c r="L17276" s="5"/>
    </row>
    <row r="17277" spans="4:12" x14ac:dyDescent="0.25">
      <c r="D17277" s="6"/>
      <c r="E17277" s="6"/>
      <c r="F17277" s="18"/>
      <c r="L17277" s="5"/>
    </row>
    <row r="17278" spans="4:12" x14ac:dyDescent="0.25">
      <c r="D17278" s="6"/>
      <c r="E17278" s="6"/>
      <c r="F17278" s="18"/>
      <c r="L17278" s="5"/>
    </row>
    <row r="17279" spans="4:12" x14ac:dyDescent="0.25">
      <c r="D17279" s="6"/>
      <c r="E17279" s="6"/>
      <c r="F17279" s="18"/>
      <c r="L17279" s="5"/>
    </row>
    <row r="17280" spans="4:12" x14ac:dyDescent="0.25">
      <c r="D17280" s="6"/>
      <c r="E17280" s="6"/>
      <c r="F17280" s="18"/>
      <c r="L17280" s="5"/>
    </row>
    <row r="17281" spans="4:12" x14ac:dyDescent="0.25">
      <c r="D17281" s="6"/>
      <c r="E17281" s="6"/>
      <c r="F17281" s="18"/>
      <c r="L17281" s="5"/>
    </row>
    <row r="17282" spans="4:12" x14ac:dyDescent="0.25">
      <c r="D17282" s="6"/>
      <c r="E17282" s="6"/>
      <c r="F17282" s="18"/>
      <c r="L17282" s="5"/>
    </row>
    <row r="17283" spans="4:12" x14ac:dyDescent="0.25">
      <c r="D17283" s="6"/>
      <c r="E17283" s="6"/>
      <c r="F17283" s="18"/>
      <c r="L17283" s="5"/>
    </row>
    <row r="17284" spans="4:12" x14ac:dyDescent="0.25">
      <c r="D17284" s="6"/>
      <c r="E17284" s="6"/>
      <c r="F17284" s="18"/>
      <c r="L17284" s="5"/>
    </row>
    <row r="17285" spans="4:12" x14ac:dyDescent="0.25">
      <c r="D17285" s="6"/>
      <c r="E17285" s="6"/>
      <c r="F17285" s="18"/>
      <c r="L17285" s="5"/>
    </row>
    <row r="17286" spans="4:12" x14ac:dyDescent="0.25">
      <c r="D17286" s="6"/>
      <c r="E17286" s="6"/>
      <c r="F17286" s="18"/>
      <c r="L17286" s="5"/>
    </row>
    <row r="17287" spans="4:12" x14ac:dyDescent="0.25">
      <c r="D17287" s="6"/>
      <c r="E17287" s="6"/>
      <c r="F17287" s="18"/>
      <c r="L17287" s="5"/>
    </row>
    <row r="17288" spans="4:12" x14ac:dyDescent="0.25">
      <c r="D17288" s="6"/>
      <c r="E17288" s="6"/>
      <c r="F17288" s="18"/>
      <c r="L17288" s="5"/>
    </row>
    <row r="17289" spans="4:12" x14ac:dyDescent="0.25">
      <c r="D17289" s="6"/>
      <c r="E17289" s="6"/>
      <c r="F17289" s="18"/>
      <c r="L17289" s="5"/>
    </row>
    <row r="17290" spans="4:12" x14ac:dyDescent="0.25">
      <c r="D17290" s="6"/>
      <c r="E17290" s="6"/>
      <c r="F17290" s="18"/>
      <c r="L17290" s="5"/>
    </row>
    <row r="17291" spans="4:12" x14ac:dyDescent="0.25">
      <c r="D17291" s="6"/>
      <c r="E17291" s="6"/>
      <c r="F17291" s="18"/>
      <c r="L17291" s="5"/>
    </row>
    <row r="17292" spans="4:12" x14ac:dyDescent="0.25">
      <c r="D17292" s="6"/>
      <c r="E17292" s="6"/>
      <c r="F17292" s="18"/>
      <c r="L17292" s="5"/>
    </row>
    <row r="17293" spans="4:12" x14ac:dyDescent="0.25">
      <c r="D17293" s="6"/>
      <c r="E17293" s="6"/>
      <c r="F17293" s="18"/>
      <c r="L17293" s="5"/>
    </row>
    <row r="17294" spans="4:12" x14ac:dyDescent="0.25">
      <c r="D17294" s="6"/>
      <c r="E17294" s="6"/>
      <c r="F17294" s="18"/>
      <c r="L17294" s="5"/>
    </row>
    <row r="17295" spans="4:12" x14ac:dyDescent="0.25">
      <c r="D17295" s="6"/>
      <c r="E17295" s="6"/>
      <c r="F17295" s="18"/>
      <c r="L17295" s="5"/>
    </row>
    <row r="17296" spans="4:12" x14ac:dyDescent="0.25">
      <c r="D17296" s="6"/>
      <c r="E17296" s="6"/>
      <c r="F17296" s="18"/>
      <c r="L17296" s="5"/>
    </row>
    <row r="17297" spans="4:12" x14ac:dyDescent="0.25">
      <c r="D17297" s="6"/>
      <c r="E17297" s="6"/>
      <c r="F17297" s="18"/>
      <c r="L17297" s="5"/>
    </row>
    <row r="17298" spans="4:12" x14ac:dyDescent="0.25">
      <c r="D17298" s="6"/>
      <c r="E17298" s="6"/>
      <c r="F17298" s="18"/>
      <c r="L17298" s="5"/>
    </row>
    <row r="17299" spans="4:12" x14ac:dyDescent="0.25">
      <c r="D17299" s="6"/>
      <c r="E17299" s="6"/>
      <c r="F17299" s="18"/>
      <c r="L17299" s="5"/>
    </row>
    <row r="17300" spans="4:12" x14ac:dyDescent="0.25">
      <c r="D17300" s="6"/>
      <c r="E17300" s="6"/>
      <c r="F17300" s="18"/>
      <c r="L17300" s="5"/>
    </row>
    <row r="17301" spans="4:12" x14ac:dyDescent="0.25">
      <c r="D17301" s="6"/>
      <c r="E17301" s="6"/>
      <c r="F17301" s="18"/>
      <c r="L17301" s="5"/>
    </row>
    <row r="17302" spans="4:12" x14ac:dyDescent="0.25">
      <c r="D17302" s="6"/>
      <c r="E17302" s="6"/>
      <c r="F17302" s="18"/>
      <c r="L17302" s="5"/>
    </row>
    <row r="17303" spans="4:12" x14ac:dyDescent="0.25">
      <c r="D17303" s="6"/>
      <c r="E17303" s="6"/>
      <c r="F17303" s="18"/>
      <c r="L17303" s="5"/>
    </row>
    <row r="17304" spans="4:12" x14ac:dyDescent="0.25">
      <c r="D17304" s="6"/>
      <c r="E17304" s="6"/>
      <c r="F17304" s="18"/>
      <c r="L17304" s="5"/>
    </row>
    <row r="17305" spans="4:12" x14ac:dyDescent="0.25">
      <c r="D17305" s="6"/>
      <c r="E17305" s="6"/>
      <c r="F17305" s="18"/>
      <c r="L17305" s="5"/>
    </row>
    <row r="17306" spans="4:12" x14ac:dyDescent="0.25">
      <c r="D17306" s="6"/>
      <c r="E17306" s="6"/>
      <c r="F17306" s="18"/>
      <c r="L17306" s="5"/>
    </row>
    <row r="17307" spans="4:12" x14ac:dyDescent="0.25">
      <c r="D17307" s="6"/>
      <c r="E17307" s="6"/>
      <c r="F17307" s="18"/>
      <c r="L17307" s="5"/>
    </row>
    <row r="17308" spans="4:12" x14ac:dyDescent="0.25">
      <c r="D17308" s="6"/>
      <c r="E17308" s="6"/>
      <c r="F17308" s="18"/>
      <c r="L17308" s="5"/>
    </row>
    <row r="17309" spans="4:12" x14ac:dyDescent="0.25">
      <c r="D17309" s="6"/>
      <c r="E17309" s="6"/>
      <c r="F17309" s="18"/>
      <c r="L17309" s="5"/>
    </row>
    <row r="17310" spans="4:12" x14ac:dyDescent="0.25">
      <c r="D17310" s="6"/>
      <c r="E17310" s="6"/>
      <c r="F17310" s="18"/>
      <c r="L17310" s="5"/>
    </row>
    <row r="17311" spans="4:12" x14ac:dyDescent="0.25">
      <c r="D17311" s="6"/>
      <c r="E17311" s="6"/>
      <c r="F17311" s="18"/>
      <c r="L17311" s="5"/>
    </row>
    <row r="17312" spans="4:12" x14ac:dyDescent="0.25">
      <c r="D17312" s="6"/>
      <c r="E17312" s="6"/>
      <c r="F17312" s="18"/>
      <c r="L17312" s="5"/>
    </row>
    <row r="17313" spans="4:12" x14ac:dyDescent="0.25">
      <c r="D17313" s="6"/>
      <c r="E17313" s="6"/>
      <c r="F17313" s="18"/>
      <c r="L17313" s="5"/>
    </row>
    <row r="17314" spans="4:12" x14ac:dyDescent="0.25">
      <c r="D17314" s="6"/>
      <c r="E17314" s="6"/>
      <c r="F17314" s="18"/>
      <c r="L17314" s="5"/>
    </row>
    <row r="17315" spans="4:12" x14ac:dyDescent="0.25">
      <c r="D17315" s="6"/>
      <c r="E17315" s="6"/>
      <c r="F17315" s="18"/>
      <c r="L17315" s="5"/>
    </row>
    <row r="17316" spans="4:12" x14ac:dyDescent="0.25">
      <c r="D17316" s="6"/>
      <c r="E17316" s="6"/>
      <c r="F17316" s="18"/>
      <c r="L17316" s="5"/>
    </row>
    <row r="17317" spans="4:12" x14ac:dyDescent="0.25">
      <c r="D17317" s="6"/>
      <c r="E17317" s="6"/>
      <c r="F17317" s="18"/>
      <c r="L17317" s="5"/>
    </row>
    <row r="17318" spans="4:12" x14ac:dyDescent="0.25">
      <c r="D17318" s="6"/>
      <c r="E17318" s="6"/>
      <c r="F17318" s="18"/>
      <c r="L17318" s="5"/>
    </row>
    <row r="17319" spans="4:12" x14ac:dyDescent="0.25">
      <c r="D17319" s="6"/>
      <c r="E17319" s="6"/>
      <c r="F17319" s="18"/>
      <c r="L17319" s="5"/>
    </row>
    <row r="17320" spans="4:12" x14ac:dyDescent="0.25">
      <c r="D17320" s="6"/>
      <c r="E17320" s="6"/>
      <c r="F17320" s="18"/>
      <c r="L17320" s="5"/>
    </row>
    <row r="17321" spans="4:12" x14ac:dyDescent="0.25">
      <c r="D17321" s="6"/>
      <c r="E17321" s="6"/>
      <c r="F17321" s="18"/>
      <c r="L17321" s="5"/>
    </row>
    <row r="17322" spans="4:12" x14ac:dyDescent="0.25">
      <c r="D17322" s="6"/>
      <c r="E17322" s="6"/>
      <c r="F17322" s="18"/>
      <c r="L17322" s="5"/>
    </row>
    <row r="17323" spans="4:12" x14ac:dyDescent="0.25">
      <c r="D17323" s="6"/>
      <c r="E17323" s="6"/>
      <c r="F17323" s="18"/>
      <c r="L17323" s="5"/>
    </row>
    <row r="17324" spans="4:12" x14ac:dyDescent="0.25">
      <c r="D17324" s="6"/>
      <c r="E17324" s="6"/>
      <c r="F17324" s="18"/>
      <c r="L17324" s="5"/>
    </row>
    <row r="17325" spans="4:12" x14ac:dyDescent="0.25">
      <c r="D17325" s="6"/>
      <c r="E17325" s="6"/>
      <c r="F17325" s="18"/>
      <c r="L17325" s="5"/>
    </row>
    <row r="17326" spans="4:12" x14ac:dyDescent="0.25">
      <c r="D17326" s="6"/>
      <c r="E17326" s="6"/>
      <c r="F17326" s="18"/>
      <c r="L17326" s="5"/>
    </row>
    <row r="17327" spans="4:12" x14ac:dyDescent="0.25">
      <c r="D17327" s="6"/>
      <c r="E17327" s="6"/>
      <c r="F17327" s="18"/>
      <c r="L17327" s="5"/>
    </row>
    <row r="17328" spans="4:12" x14ac:dyDescent="0.25">
      <c r="D17328" s="6"/>
      <c r="E17328" s="6"/>
      <c r="F17328" s="18"/>
      <c r="L17328" s="5"/>
    </row>
    <row r="17329" spans="4:12" x14ac:dyDescent="0.25">
      <c r="D17329" s="6"/>
      <c r="E17329" s="6"/>
      <c r="F17329" s="18"/>
      <c r="L17329" s="5"/>
    </row>
    <row r="17330" spans="4:12" x14ac:dyDescent="0.25">
      <c r="D17330" s="6"/>
      <c r="E17330" s="6"/>
      <c r="F17330" s="18"/>
      <c r="L17330" s="5"/>
    </row>
    <row r="17331" spans="4:12" x14ac:dyDescent="0.25">
      <c r="D17331" s="6"/>
      <c r="E17331" s="6"/>
      <c r="F17331" s="18"/>
      <c r="L17331" s="5"/>
    </row>
    <row r="17332" spans="4:12" x14ac:dyDescent="0.25">
      <c r="D17332" s="6"/>
      <c r="E17332" s="6"/>
      <c r="F17332" s="18"/>
      <c r="L17332" s="5"/>
    </row>
    <row r="17333" spans="4:12" x14ac:dyDescent="0.25">
      <c r="D17333" s="6"/>
      <c r="E17333" s="6"/>
      <c r="F17333" s="18"/>
      <c r="L17333" s="5"/>
    </row>
    <row r="17334" spans="4:12" x14ac:dyDescent="0.25">
      <c r="D17334" s="6"/>
      <c r="E17334" s="6"/>
      <c r="F17334" s="18"/>
      <c r="L17334" s="5"/>
    </row>
    <row r="17335" spans="4:12" x14ac:dyDescent="0.25">
      <c r="D17335" s="6"/>
      <c r="E17335" s="6"/>
      <c r="F17335" s="18"/>
      <c r="L17335" s="5"/>
    </row>
    <row r="17336" spans="4:12" x14ac:dyDescent="0.25">
      <c r="D17336" s="6"/>
      <c r="E17336" s="6"/>
      <c r="F17336" s="18"/>
      <c r="L17336" s="5"/>
    </row>
    <row r="17337" spans="4:12" x14ac:dyDescent="0.25">
      <c r="D17337" s="6"/>
      <c r="E17337" s="6"/>
      <c r="F17337" s="18"/>
      <c r="L17337" s="5"/>
    </row>
    <row r="17338" spans="4:12" x14ac:dyDescent="0.25">
      <c r="D17338" s="6"/>
      <c r="E17338" s="6"/>
      <c r="F17338" s="18"/>
      <c r="L17338" s="5"/>
    </row>
    <row r="17339" spans="4:12" x14ac:dyDescent="0.25">
      <c r="D17339" s="6"/>
      <c r="E17339" s="6"/>
      <c r="F17339" s="18"/>
      <c r="L17339" s="5"/>
    </row>
    <row r="17340" spans="4:12" x14ac:dyDescent="0.25">
      <c r="D17340" s="6"/>
      <c r="E17340" s="6"/>
      <c r="F17340" s="18"/>
      <c r="L17340" s="5"/>
    </row>
    <row r="17341" spans="4:12" x14ac:dyDescent="0.25">
      <c r="D17341" s="6"/>
      <c r="E17341" s="6"/>
      <c r="F17341" s="18"/>
      <c r="L17341" s="5"/>
    </row>
    <row r="17342" spans="4:12" x14ac:dyDescent="0.25">
      <c r="D17342" s="6"/>
      <c r="E17342" s="6"/>
      <c r="F17342" s="18"/>
      <c r="L17342" s="5"/>
    </row>
    <row r="17343" spans="4:12" x14ac:dyDescent="0.25">
      <c r="D17343" s="6"/>
      <c r="E17343" s="6"/>
      <c r="F17343" s="18"/>
      <c r="L17343" s="5"/>
    </row>
    <row r="17344" spans="4:12" x14ac:dyDescent="0.25">
      <c r="D17344" s="6"/>
      <c r="E17344" s="6"/>
      <c r="F17344" s="18"/>
      <c r="L17344" s="5"/>
    </row>
    <row r="17345" spans="4:12" x14ac:dyDescent="0.25">
      <c r="D17345" s="6"/>
      <c r="E17345" s="6"/>
      <c r="F17345" s="18"/>
      <c r="L17345" s="5"/>
    </row>
    <row r="17346" spans="4:12" x14ac:dyDescent="0.25">
      <c r="D17346" s="6"/>
      <c r="E17346" s="6"/>
      <c r="F17346" s="18"/>
      <c r="L17346" s="5"/>
    </row>
    <row r="17347" spans="4:12" x14ac:dyDescent="0.25">
      <c r="D17347" s="6"/>
      <c r="E17347" s="6"/>
      <c r="F17347" s="18"/>
      <c r="L17347" s="5"/>
    </row>
    <row r="17348" spans="4:12" x14ac:dyDescent="0.25">
      <c r="D17348" s="6"/>
      <c r="E17348" s="6"/>
      <c r="F17348" s="18"/>
      <c r="L17348" s="5"/>
    </row>
    <row r="17349" spans="4:12" x14ac:dyDescent="0.25">
      <c r="D17349" s="6"/>
      <c r="E17349" s="6"/>
      <c r="F17349" s="18"/>
      <c r="L17349" s="5"/>
    </row>
    <row r="17350" spans="4:12" x14ac:dyDescent="0.25">
      <c r="D17350" s="6"/>
      <c r="E17350" s="6"/>
      <c r="F17350" s="18"/>
      <c r="L17350" s="5"/>
    </row>
    <row r="17351" spans="4:12" x14ac:dyDescent="0.25">
      <c r="D17351" s="6"/>
      <c r="E17351" s="6"/>
      <c r="F17351" s="18"/>
      <c r="L17351" s="5"/>
    </row>
    <row r="17352" spans="4:12" x14ac:dyDescent="0.25">
      <c r="D17352" s="6"/>
      <c r="E17352" s="6"/>
      <c r="F17352" s="18"/>
      <c r="L17352" s="5"/>
    </row>
    <row r="17353" spans="4:12" x14ac:dyDescent="0.25">
      <c r="D17353" s="6"/>
      <c r="E17353" s="6"/>
      <c r="F17353" s="18"/>
      <c r="L17353" s="5"/>
    </row>
    <row r="17354" spans="4:12" x14ac:dyDescent="0.25">
      <c r="D17354" s="6"/>
      <c r="E17354" s="6"/>
      <c r="F17354" s="18"/>
      <c r="L17354" s="5"/>
    </row>
    <row r="17355" spans="4:12" x14ac:dyDescent="0.25">
      <c r="D17355" s="6"/>
      <c r="E17355" s="6"/>
      <c r="F17355" s="18"/>
      <c r="L17355" s="5"/>
    </row>
    <row r="17356" spans="4:12" x14ac:dyDescent="0.25">
      <c r="D17356" s="6"/>
      <c r="E17356" s="6"/>
      <c r="F17356" s="18"/>
      <c r="L17356" s="5"/>
    </row>
    <row r="17357" spans="4:12" x14ac:dyDescent="0.25">
      <c r="D17357" s="6"/>
      <c r="E17357" s="6"/>
      <c r="F17357" s="18"/>
      <c r="L17357" s="5"/>
    </row>
    <row r="17358" spans="4:12" x14ac:dyDescent="0.25">
      <c r="D17358" s="6"/>
      <c r="E17358" s="6"/>
      <c r="F17358" s="18"/>
      <c r="L17358" s="5"/>
    </row>
    <row r="17359" spans="4:12" x14ac:dyDescent="0.25">
      <c r="D17359" s="6"/>
      <c r="E17359" s="6"/>
      <c r="F17359" s="18"/>
      <c r="L17359" s="5"/>
    </row>
    <row r="17360" spans="4:12" x14ac:dyDescent="0.25">
      <c r="D17360" s="6"/>
      <c r="E17360" s="6"/>
      <c r="F17360" s="18"/>
      <c r="L17360" s="5"/>
    </row>
    <row r="17361" spans="4:12" x14ac:dyDescent="0.25">
      <c r="D17361" s="6"/>
      <c r="E17361" s="6"/>
      <c r="F17361" s="18"/>
      <c r="L17361" s="5"/>
    </row>
    <row r="17362" spans="4:12" x14ac:dyDescent="0.25">
      <c r="D17362" s="6"/>
      <c r="E17362" s="6"/>
      <c r="F17362" s="18"/>
      <c r="L17362" s="5"/>
    </row>
    <row r="17363" spans="4:12" x14ac:dyDescent="0.25">
      <c r="D17363" s="6"/>
      <c r="E17363" s="6"/>
      <c r="F17363" s="18"/>
      <c r="L17363" s="5"/>
    </row>
    <row r="17364" spans="4:12" x14ac:dyDescent="0.25">
      <c r="D17364" s="6"/>
      <c r="E17364" s="6"/>
      <c r="F17364" s="18"/>
      <c r="L17364" s="5"/>
    </row>
    <row r="17365" spans="4:12" x14ac:dyDescent="0.25">
      <c r="D17365" s="6"/>
      <c r="E17365" s="6"/>
      <c r="F17365" s="18"/>
      <c r="L17365" s="5"/>
    </row>
    <row r="17366" spans="4:12" x14ac:dyDescent="0.25">
      <c r="D17366" s="6"/>
      <c r="E17366" s="6"/>
      <c r="F17366" s="18"/>
      <c r="L17366" s="5"/>
    </row>
    <row r="17367" spans="4:12" x14ac:dyDescent="0.25">
      <c r="D17367" s="6"/>
      <c r="E17367" s="6"/>
      <c r="F17367" s="18"/>
      <c r="L17367" s="5"/>
    </row>
    <row r="17368" spans="4:12" x14ac:dyDescent="0.25">
      <c r="D17368" s="6"/>
      <c r="E17368" s="6"/>
      <c r="F17368" s="18"/>
      <c r="L17368" s="5"/>
    </row>
    <row r="17369" spans="4:12" x14ac:dyDescent="0.25">
      <c r="D17369" s="6"/>
      <c r="E17369" s="6"/>
      <c r="F17369" s="18"/>
      <c r="L17369" s="5"/>
    </row>
    <row r="17370" spans="4:12" x14ac:dyDescent="0.25">
      <c r="D17370" s="6"/>
      <c r="E17370" s="6"/>
      <c r="F17370" s="18"/>
      <c r="L17370" s="5"/>
    </row>
    <row r="17371" spans="4:12" x14ac:dyDescent="0.25">
      <c r="D17371" s="6"/>
      <c r="E17371" s="6"/>
      <c r="F17371" s="18"/>
      <c r="L17371" s="5"/>
    </row>
    <row r="17372" spans="4:12" x14ac:dyDescent="0.25">
      <c r="D17372" s="6"/>
      <c r="E17372" s="6"/>
      <c r="F17372" s="18"/>
      <c r="L17372" s="5"/>
    </row>
    <row r="17373" spans="4:12" x14ac:dyDescent="0.25">
      <c r="D17373" s="6"/>
      <c r="E17373" s="6"/>
      <c r="F17373" s="18"/>
      <c r="L17373" s="5"/>
    </row>
    <row r="17374" spans="4:12" x14ac:dyDescent="0.25">
      <c r="D17374" s="6"/>
      <c r="E17374" s="6"/>
      <c r="F17374" s="18"/>
      <c r="L17374" s="5"/>
    </row>
    <row r="17375" spans="4:12" x14ac:dyDescent="0.25">
      <c r="D17375" s="6"/>
      <c r="E17375" s="6"/>
      <c r="F17375" s="18"/>
      <c r="L17375" s="5"/>
    </row>
    <row r="17376" spans="4:12" x14ac:dyDescent="0.25">
      <c r="D17376" s="6"/>
      <c r="E17376" s="6"/>
      <c r="F17376" s="18"/>
      <c r="L17376" s="5"/>
    </row>
    <row r="17377" spans="4:12" x14ac:dyDescent="0.25">
      <c r="D17377" s="6"/>
      <c r="E17377" s="6"/>
      <c r="F17377" s="18"/>
      <c r="L17377" s="5"/>
    </row>
    <row r="17378" spans="4:12" x14ac:dyDescent="0.25">
      <c r="D17378" s="6"/>
      <c r="E17378" s="6"/>
      <c r="F17378" s="18"/>
      <c r="L17378" s="5"/>
    </row>
    <row r="17379" spans="4:12" x14ac:dyDescent="0.25">
      <c r="D17379" s="6"/>
      <c r="E17379" s="6"/>
      <c r="F17379" s="18"/>
      <c r="L17379" s="5"/>
    </row>
    <row r="17380" spans="4:12" x14ac:dyDescent="0.25">
      <c r="D17380" s="6"/>
      <c r="E17380" s="6"/>
      <c r="F17380" s="18"/>
      <c r="L17380" s="5"/>
    </row>
    <row r="17381" spans="4:12" x14ac:dyDescent="0.25">
      <c r="D17381" s="6"/>
      <c r="E17381" s="6"/>
      <c r="F17381" s="18"/>
      <c r="L17381" s="5"/>
    </row>
    <row r="17382" spans="4:12" x14ac:dyDescent="0.25">
      <c r="D17382" s="6"/>
      <c r="E17382" s="6"/>
      <c r="F17382" s="18"/>
      <c r="L17382" s="5"/>
    </row>
    <row r="17383" spans="4:12" x14ac:dyDescent="0.25">
      <c r="D17383" s="6"/>
      <c r="E17383" s="6"/>
      <c r="F17383" s="18"/>
      <c r="L17383" s="5"/>
    </row>
    <row r="17384" spans="4:12" x14ac:dyDescent="0.25">
      <c r="D17384" s="6"/>
      <c r="E17384" s="6"/>
      <c r="F17384" s="18"/>
      <c r="L17384" s="5"/>
    </row>
    <row r="17385" spans="4:12" x14ac:dyDescent="0.25">
      <c r="D17385" s="6"/>
      <c r="E17385" s="6"/>
      <c r="F17385" s="18"/>
      <c r="L17385" s="5"/>
    </row>
    <row r="17386" spans="4:12" x14ac:dyDescent="0.25">
      <c r="D17386" s="6"/>
      <c r="E17386" s="6"/>
      <c r="F17386" s="18"/>
      <c r="L17386" s="5"/>
    </row>
    <row r="17387" spans="4:12" x14ac:dyDescent="0.25">
      <c r="D17387" s="6"/>
      <c r="E17387" s="6"/>
      <c r="F17387" s="18"/>
      <c r="L17387" s="5"/>
    </row>
    <row r="17388" spans="4:12" x14ac:dyDescent="0.25">
      <c r="D17388" s="6"/>
      <c r="E17388" s="6"/>
      <c r="F17388" s="18"/>
      <c r="L17388" s="5"/>
    </row>
    <row r="17389" spans="4:12" x14ac:dyDescent="0.25">
      <c r="D17389" s="6"/>
      <c r="E17389" s="6"/>
      <c r="F17389" s="18"/>
      <c r="L17389" s="5"/>
    </row>
    <row r="17390" spans="4:12" x14ac:dyDescent="0.25">
      <c r="D17390" s="6"/>
      <c r="E17390" s="6"/>
      <c r="F17390" s="18"/>
      <c r="L17390" s="5"/>
    </row>
    <row r="17391" spans="4:12" x14ac:dyDescent="0.25">
      <c r="D17391" s="6"/>
      <c r="E17391" s="6"/>
      <c r="F17391" s="18"/>
      <c r="L17391" s="5"/>
    </row>
    <row r="17392" spans="4:12" x14ac:dyDescent="0.25">
      <c r="D17392" s="6"/>
      <c r="E17392" s="6"/>
      <c r="F17392" s="18"/>
      <c r="L17392" s="5"/>
    </row>
    <row r="17393" spans="4:12" x14ac:dyDescent="0.25">
      <c r="D17393" s="6"/>
      <c r="E17393" s="6"/>
      <c r="F17393" s="18"/>
      <c r="L17393" s="5"/>
    </row>
    <row r="17394" spans="4:12" x14ac:dyDescent="0.25">
      <c r="D17394" s="6"/>
      <c r="E17394" s="6"/>
      <c r="F17394" s="18"/>
      <c r="L17394" s="5"/>
    </row>
    <row r="17395" spans="4:12" x14ac:dyDescent="0.25">
      <c r="D17395" s="6"/>
      <c r="E17395" s="6"/>
      <c r="F17395" s="18"/>
      <c r="L17395" s="5"/>
    </row>
    <row r="17396" spans="4:12" x14ac:dyDescent="0.25">
      <c r="D17396" s="6"/>
      <c r="E17396" s="6"/>
      <c r="F17396" s="18"/>
      <c r="L17396" s="5"/>
    </row>
    <row r="17397" spans="4:12" x14ac:dyDescent="0.25">
      <c r="D17397" s="6"/>
      <c r="E17397" s="6"/>
      <c r="F17397" s="18"/>
      <c r="L17397" s="5"/>
    </row>
    <row r="17398" spans="4:12" x14ac:dyDescent="0.25">
      <c r="D17398" s="6"/>
      <c r="E17398" s="6"/>
      <c r="F17398" s="18"/>
      <c r="L17398" s="5"/>
    </row>
    <row r="17399" spans="4:12" x14ac:dyDescent="0.25">
      <c r="D17399" s="6"/>
      <c r="E17399" s="6"/>
      <c r="F17399" s="18"/>
      <c r="L17399" s="5"/>
    </row>
    <row r="17400" spans="4:12" x14ac:dyDescent="0.25">
      <c r="D17400" s="6"/>
      <c r="E17400" s="6"/>
      <c r="F17400" s="18"/>
      <c r="L17400" s="5"/>
    </row>
    <row r="17401" spans="4:12" x14ac:dyDescent="0.25">
      <c r="D17401" s="6"/>
      <c r="E17401" s="6"/>
      <c r="F17401" s="18"/>
      <c r="L17401" s="5"/>
    </row>
    <row r="17402" spans="4:12" x14ac:dyDescent="0.25">
      <c r="D17402" s="6"/>
      <c r="E17402" s="6"/>
      <c r="F17402" s="18"/>
      <c r="L17402" s="5"/>
    </row>
    <row r="17403" spans="4:12" x14ac:dyDescent="0.25">
      <c r="D17403" s="6"/>
      <c r="E17403" s="6"/>
      <c r="F17403" s="18"/>
      <c r="L17403" s="5"/>
    </row>
    <row r="17404" spans="4:12" x14ac:dyDescent="0.25">
      <c r="D17404" s="6"/>
      <c r="E17404" s="6"/>
      <c r="F17404" s="18"/>
      <c r="L17404" s="5"/>
    </row>
    <row r="17405" spans="4:12" x14ac:dyDescent="0.25">
      <c r="D17405" s="6"/>
      <c r="E17405" s="6"/>
      <c r="F17405" s="18"/>
      <c r="L17405" s="5"/>
    </row>
    <row r="17406" spans="4:12" x14ac:dyDescent="0.25">
      <c r="D17406" s="6"/>
      <c r="E17406" s="6"/>
      <c r="F17406" s="18"/>
      <c r="L17406" s="5"/>
    </row>
    <row r="17407" spans="4:12" x14ac:dyDescent="0.25">
      <c r="D17407" s="6"/>
      <c r="E17407" s="6"/>
      <c r="F17407" s="18"/>
      <c r="L17407" s="5"/>
    </row>
    <row r="17408" spans="4:12" x14ac:dyDescent="0.25">
      <c r="D17408" s="6"/>
      <c r="E17408" s="6"/>
      <c r="F17408" s="18"/>
      <c r="L17408" s="5"/>
    </row>
    <row r="17409" spans="4:12" x14ac:dyDescent="0.25">
      <c r="D17409" s="6"/>
      <c r="E17409" s="6"/>
      <c r="F17409" s="18"/>
      <c r="L17409" s="5"/>
    </row>
    <row r="17410" spans="4:12" x14ac:dyDescent="0.25">
      <c r="D17410" s="6"/>
      <c r="E17410" s="6"/>
      <c r="F17410" s="18"/>
      <c r="L17410" s="5"/>
    </row>
    <row r="17411" spans="4:12" x14ac:dyDescent="0.25">
      <c r="D17411" s="6"/>
      <c r="E17411" s="6"/>
      <c r="F17411" s="18"/>
      <c r="L17411" s="5"/>
    </row>
    <row r="17412" spans="4:12" x14ac:dyDescent="0.25">
      <c r="D17412" s="6"/>
      <c r="E17412" s="6"/>
      <c r="F17412" s="18"/>
      <c r="L17412" s="5"/>
    </row>
    <row r="17413" spans="4:12" x14ac:dyDescent="0.25">
      <c r="D17413" s="6"/>
      <c r="E17413" s="6"/>
      <c r="F17413" s="18"/>
      <c r="L17413" s="5"/>
    </row>
    <row r="17414" spans="4:12" x14ac:dyDescent="0.25">
      <c r="D17414" s="6"/>
      <c r="E17414" s="6"/>
      <c r="F17414" s="18"/>
      <c r="L17414" s="5"/>
    </row>
    <row r="17415" spans="4:12" x14ac:dyDescent="0.25">
      <c r="D17415" s="6"/>
      <c r="E17415" s="6"/>
      <c r="F17415" s="18"/>
      <c r="L17415" s="5"/>
    </row>
    <row r="17416" spans="4:12" x14ac:dyDescent="0.25">
      <c r="D17416" s="6"/>
      <c r="E17416" s="6"/>
      <c r="F17416" s="18"/>
      <c r="L17416" s="5"/>
    </row>
    <row r="17417" spans="4:12" x14ac:dyDescent="0.25">
      <c r="D17417" s="6"/>
      <c r="E17417" s="6"/>
      <c r="F17417" s="18"/>
      <c r="L17417" s="5"/>
    </row>
    <row r="17418" spans="4:12" x14ac:dyDescent="0.25">
      <c r="D17418" s="6"/>
      <c r="E17418" s="6"/>
      <c r="F17418" s="18"/>
      <c r="L17418" s="5"/>
    </row>
    <row r="17419" spans="4:12" x14ac:dyDescent="0.25">
      <c r="D17419" s="6"/>
      <c r="E17419" s="6"/>
      <c r="F17419" s="18"/>
      <c r="L17419" s="5"/>
    </row>
    <row r="17420" spans="4:12" x14ac:dyDescent="0.25">
      <c r="D17420" s="6"/>
      <c r="E17420" s="6"/>
      <c r="F17420" s="18"/>
      <c r="L17420" s="5"/>
    </row>
    <row r="17421" spans="4:12" x14ac:dyDescent="0.25">
      <c r="D17421" s="6"/>
      <c r="E17421" s="6"/>
      <c r="F17421" s="18"/>
      <c r="L17421" s="5"/>
    </row>
    <row r="17422" spans="4:12" x14ac:dyDescent="0.25">
      <c r="D17422" s="6"/>
      <c r="E17422" s="6"/>
      <c r="F17422" s="18"/>
      <c r="L17422" s="5"/>
    </row>
    <row r="17423" spans="4:12" x14ac:dyDescent="0.25">
      <c r="D17423" s="6"/>
      <c r="E17423" s="6"/>
      <c r="F17423" s="18"/>
      <c r="L17423" s="5"/>
    </row>
    <row r="17424" spans="4:12" x14ac:dyDescent="0.25">
      <c r="D17424" s="6"/>
      <c r="E17424" s="6"/>
      <c r="F17424" s="18"/>
      <c r="L17424" s="5"/>
    </row>
    <row r="17425" spans="4:12" x14ac:dyDescent="0.25">
      <c r="D17425" s="6"/>
      <c r="E17425" s="6"/>
      <c r="F17425" s="18"/>
      <c r="L17425" s="5"/>
    </row>
    <row r="17426" spans="4:12" x14ac:dyDescent="0.25">
      <c r="D17426" s="6"/>
      <c r="E17426" s="6"/>
      <c r="F17426" s="18"/>
      <c r="L17426" s="5"/>
    </row>
    <row r="17427" spans="4:12" x14ac:dyDescent="0.25">
      <c r="D17427" s="6"/>
      <c r="E17427" s="6"/>
      <c r="F17427" s="18"/>
      <c r="L17427" s="5"/>
    </row>
    <row r="17428" spans="4:12" x14ac:dyDescent="0.25">
      <c r="D17428" s="6"/>
      <c r="E17428" s="6"/>
      <c r="F17428" s="18"/>
      <c r="L17428" s="5"/>
    </row>
    <row r="17429" spans="4:12" x14ac:dyDescent="0.25">
      <c r="D17429" s="6"/>
      <c r="E17429" s="6"/>
      <c r="F17429" s="18"/>
      <c r="L17429" s="5"/>
    </row>
    <row r="17430" spans="4:12" x14ac:dyDescent="0.25">
      <c r="D17430" s="6"/>
      <c r="E17430" s="6"/>
      <c r="F17430" s="18"/>
      <c r="L17430" s="5"/>
    </row>
    <row r="17431" spans="4:12" x14ac:dyDescent="0.25">
      <c r="D17431" s="6"/>
      <c r="E17431" s="6"/>
      <c r="F17431" s="18"/>
      <c r="L17431" s="5"/>
    </row>
    <row r="17432" spans="4:12" x14ac:dyDescent="0.25">
      <c r="D17432" s="6"/>
      <c r="E17432" s="6"/>
      <c r="F17432" s="18"/>
      <c r="L17432" s="5"/>
    </row>
    <row r="17433" spans="4:12" x14ac:dyDescent="0.25">
      <c r="D17433" s="6"/>
      <c r="E17433" s="6"/>
      <c r="F17433" s="18"/>
      <c r="L17433" s="5"/>
    </row>
    <row r="17434" spans="4:12" x14ac:dyDescent="0.25">
      <c r="D17434" s="6"/>
      <c r="E17434" s="6"/>
      <c r="F17434" s="18"/>
      <c r="L17434" s="5"/>
    </row>
    <row r="17435" spans="4:12" x14ac:dyDescent="0.25">
      <c r="D17435" s="6"/>
      <c r="E17435" s="6"/>
      <c r="F17435" s="18"/>
      <c r="L17435" s="5"/>
    </row>
    <row r="17436" spans="4:12" x14ac:dyDescent="0.25">
      <c r="D17436" s="6"/>
      <c r="E17436" s="6"/>
      <c r="F17436" s="18"/>
      <c r="L17436" s="5"/>
    </row>
    <row r="17437" spans="4:12" x14ac:dyDescent="0.25">
      <c r="D17437" s="6"/>
      <c r="E17437" s="6"/>
      <c r="F17437" s="18"/>
      <c r="L17437" s="5"/>
    </row>
    <row r="17438" spans="4:12" x14ac:dyDescent="0.25">
      <c r="D17438" s="6"/>
      <c r="E17438" s="6"/>
      <c r="F17438" s="18"/>
      <c r="L17438" s="5"/>
    </row>
    <row r="17439" spans="4:12" x14ac:dyDescent="0.25">
      <c r="D17439" s="6"/>
      <c r="E17439" s="6"/>
      <c r="F17439" s="18"/>
      <c r="L17439" s="5"/>
    </row>
    <row r="17440" spans="4:12" x14ac:dyDescent="0.25">
      <c r="D17440" s="6"/>
      <c r="E17440" s="6"/>
      <c r="F17440" s="18"/>
      <c r="L17440" s="5"/>
    </row>
    <row r="17441" spans="4:12" x14ac:dyDescent="0.25">
      <c r="D17441" s="6"/>
      <c r="E17441" s="6"/>
      <c r="F17441" s="18"/>
      <c r="L17441" s="5"/>
    </row>
    <row r="17442" spans="4:12" x14ac:dyDescent="0.25">
      <c r="D17442" s="6"/>
      <c r="E17442" s="6"/>
      <c r="F17442" s="18"/>
      <c r="L17442" s="5"/>
    </row>
    <row r="17443" spans="4:12" x14ac:dyDescent="0.25">
      <c r="D17443" s="6"/>
      <c r="E17443" s="6"/>
      <c r="F17443" s="18"/>
      <c r="L17443" s="5"/>
    </row>
    <row r="17444" spans="4:12" x14ac:dyDescent="0.25">
      <c r="D17444" s="6"/>
      <c r="E17444" s="6"/>
      <c r="F17444" s="18"/>
      <c r="L17444" s="5"/>
    </row>
    <row r="17445" spans="4:12" x14ac:dyDescent="0.25">
      <c r="D17445" s="6"/>
      <c r="E17445" s="6"/>
      <c r="F17445" s="18"/>
      <c r="L17445" s="5"/>
    </row>
    <row r="17446" spans="4:12" x14ac:dyDescent="0.25">
      <c r="D17446" s="6"/>
      <c r="E17446" s="6"/>
      <c r="F17446" s="18"/>
      <c r="L17446" s="5"/>
    </row>
    <row r="17447" spans="4:12" x14ac:dyDescent="0.25">
      <c r="D17447" s="6"/>
      <c r="E17447" s="6"/>
      <c r="F17447" s="18"/>
      <c r="L17447" s="5"/>
    </row>
    <row r="17448" spans="4:12" x14ac:dyDescent="0.25">
      <c r="D17448" s="6"/>
      <c r="E17448" s="6"/>
      <c r="F17448" s="18"/>
      <c r="L17448" s="5"/>
    </row>
    <row r="17449" spans="4:12" x14ac:dyDescent="0.25">
      <c r="D17449" s="6"/>
      <c r="E17449" s="6"/>
      <c r="F17449" s="18"/>
      <c r="L17449" s="5"/>
    </row>
    <row r="17450" spans="4:12" x14ac:dyDescent="0.25">
      <c r="D17450" s="6"/>
      <c r="E17450" s="6"/>
      <c r="F17450" s="18"/>
      <c r="L17450" s="5"/>
    </row>
    <row r="17451" spans="4:12" x14ac:dyDescent="0.25">
      <c r="D17451" s="6"/>
      <c r="E17451" s="6"/>
      <c r="F17451" s="18"/>
      <c r="L17451" s="5"/>
    </row>
    <row r="17452" spans="4:12" x14ac:dyDescent="0.25">
      <c r="D17452" s="6"/>
      <c r="E17452" s="6"/>
      <c r="F17452" s="18"/>
      <c r="L17452" s="5"/>
    </row>
    <row r="17453" spans="4:12" x14ac:dyDescent="0.25">
      <c r="D17453" s="6"/>
      <c r="E17453" s="6"/>
      <c r="F17453" s="18"/>
      <c r="L17453" s="5"/>
    </row>
    <row r="17454" spans="4:12" x14ac:dyDescent="0.25">
      <c r="D17454" s="6"/>
      <c r="E17454" s="6"/>
      <c r="F17454" s="18"/>
      <c r="L17454" s="5"/>
    </row>
    <row r="17455" spans="4:12" x14ac:dyDescent="0.25">
      <c r="D17455" s="6"/>
      <c r="E17455" s="6"/>
      <c r="F17455" s="18"/>
      <c r="L17455" s="5"/>
    </row>
    <row r="17456" spans="4:12" x14ac:dyDescent="0.25">
      <c r="D17456" s="6"/>
      <c r="E17456" s="6"/>
      <c r="F17456" s="18"/>
      <c r="L17456" s="5"/>
    </row>
    <row r="17457" spans="4:12" x14ac:dyDescent="0.25">
      <c r="D17457" s="6"/>
      <c r="E17457" s="6"/>
      <c r="F17457" s="18"/>
      <c r="L17457" s="5"/>
    </row>
    <row r="17458" spans="4:12" x14ac:dyDescent="0.25">
      <c r="D17458" s="6"/>
      <c r="E17458" s="6"/>
      <c r="F17458" s="18"/>
      <c r="L17458" s="5"/>
    </row>
    <row r="17459" spans="4:12" x14ac:dyDescent="0.25">
      <c r="D17459" s="6"/>
      <c r="E17459" s="6"/>
      <c r="F17459" s="18"/>
      <c r="L17459" s="5"/>
    </row>
    <row r="17460" spans="4:12" x14ac:dyDescent="0.25">
      <c r="D17460" s="6"/>
      <c r="E17460" s="6"/>
      <c r="F17460" s="18"/>
      <c r="L17460" s="5"/>
    </row>
    <row r="17461" spans="4:12" x14ac:dyDescent="0.25">
      <c r="D17461" s="6"/>
      <c r="E17461" s="6"/>
      <c r="F17461" s="18"/>
      <c r="L17461" s="5"/>
    </row>
    <row r="17462" spans="4:12" x14ac:dyDescent="0.25">
      <c r="D17462" s="6"/>
      <c r="E17462" s="6"/>
      <c r="F17462" s="18"/>
      <c r="L17462" s="5"/>
    </row>
    <row r="17463" spans="4:12" x14ac:dyDescent="0.25">
      <c r="D17463" s="6"/>
      <c r="E17463" s="6"/>
      <c r="F17463" s="18"/>
      <c r="L17463" s="5"/>
    </row>
    <row r="17464" spans="4:12" x14ac:dyDescent="0.25">
      <c r="D17464" s="6"/>
      <c r="E17464" s="6"/>
      <c r="F17464" s="18"/>
      <c r="L17464" s="5"/>
    </row>
    <row r="17465" spans="4:12" x14ac:dyDescent="0.25">
      <c r="D17465" s="6"/>
      <c r="E17465" s="6"/>
      <c r="F17465" s="18"/>
      <c r="L17465" s="5"/>
    </row>
    <row r="17466" spans="4:12" x14ac:dyDescent="0.25">
      <c r="D17466" s="6"/>
      <c r="E17466" s="6"/>
      <c r="F17466" s="18"/>
      <c r="L17466" s="5"/>
    </row>
    <row r="17467" spans="4:12" x14ac:dyDescent="0.25">
      <c r="D17467" s="6"/>
      <c r="E17467" s="6"/>
      <c r="F17467" s="18"/>
      <c r="L17467" s="5"/>
    </row>
    <row r="17468" spans="4:12" x14ac:dyDescent="0.25">
      <c r="D17468" s="6"/>
      <c r="E17468" s="6"/>
      <c r="F17468" s="18"/>
      <c r="L17468" s="5"/>
    </row>
    <row r="17469" spans="4:12" x14ac:dyDescent="0.25">
      <c r="D17469" s="6"/>
      <c r="E17469" s="6"/>
      <c r="F17469" s="18"/>
      <c r="L17469" s="5"/>
    </row>
    <row r="17470" spans="4:12" x14ac:dyDescent="0.25">
      <c r="D17470" s="6"/>
      <c r="E17470" s="6"/>
      <c r="F17470" s="18"/>
      <c r="L17470" s="5"/>
    </row>
    <row r="17471" spans="4:12" x14ac:dyDescent="0.25">
      <c r="D17471" s="6"/>
      <c r="E17471" s="6"/>
      <c r="F17471" s="18"/>
      <c r="L17471" s="5"/>
    </row>
    <row r="17472" spans="4:12" x14ac:dyDescent="0.25">
      <c r="D17472" s="6"/>
      <c r="E17472" s="6"/>
      <c r="F17472" s="18"/>
      <c r="L17472" s="5"/>
    </row>
    <row r="17473" spans="4:12" x14ac:dyDescent="0.25">
      <c r="D17473" s="6"/>
      <c r="E17473" s="6"/>
      <c r="F17473" s="18"/>
      <c r="L17473" s="5"/>
    </row>
    <row r="17474" spans="4:12" x14ac:dyDescent="0.25">
      <c r="D17474" s="6"/>
      <c r="E17474" s="6"/>
      <c r="F17474" s="18"/>
      <c r="L17474" s="5"/>
    </row>
    <row r="17475" spans="4:12" x14ac:dyDescent="0.25">
      <c r="D17475" s="6"/>
      <c r="E17475" s="6"/>
      <c r="F17475" s="18"/>
      <c r="L17475" s="5"/>
    </row>
    <row r="17476" spans="4:12" x14ac:dyDescent="0.25">
      <c r="D17476" s="6"/>
      <c r="E17476" s="6"/>
      <c r="F17476" s="18"/>
      <c r="L17476" s="5"/>
    </row>
    <row r="17477" spans="4:12" x14ac:dyDescent="0.25">
      <c r="D17477" s="6"/>
      <c r="E17477" s="6"/>
      <c r="F17477" s="18"/>
      <c r="L17477" s="5"/>
    </row>
    <row r="17478" spans="4:12" x14ac:dyDescent="0.25">
      <c r="D17478" s="6"/>
      <c r="E17478" s="6"/>
      <c r="F17478" s="18"/>
      <c r="L17478" s="5"/>
    </row>
    <row r="17479" spans="4:12" x14ac:dyDescent="0.25">
      <c r="D17479" s="6"/>
      <c r="E17479" s="6"/>
      <c r="F17479" s="18"/>
      <c r="L17479" s="5"/>
    </row>
    <row r="17480" spans="4:12" x14ac:dyDescent="0.25">
      <c r="D17480" s="6"/>
      <c r="E17480" s="6"/>
      <c r="F17480" s="18"/>
      <c r="L17480" s="5"/>
    </row>
    <row r="17481" spans="4:12" x14ac:dyDescent="0.25">
      <c r="D17481" s="6"/>
      <c r="E17481" s="6"/>
      <c r="F17481" s="18"/>
      <c r="L17481" s="5"/>
    </row>
    <row r="17482" spans="4:12" x14ac:dyDescent="0.25">
      <c r="D17482" s="6"/>
      <c r="E17482" s="6"/>
      <c r="F17482" s="18"/>
      <c r="L17482" s="5"/>
    </row>
    <row r="17483" spans="4:12" x14ac:dyDescent="0.25">
      <c r="D17483" s="6"/>
      <c r="E17483" s="6"/>
      <c r="F17483" s="18"/>
      <c r="L17483" s="5"/>
    </row>
    <row r="17484" spans="4:12" x14ac:dyDescent="0.25">
      <c r="D17484" s="6"/>
      <c r="E17484" s="6"/>
      <c r="F17484" s="18"/>
      <c r="L17484" s="5"/>
    </row>
    <row r="17485" spans="4:12" x14ac:dyDescent="0.25">
      <c r="D17485" s="6"/>
      <c r="E17485" s="6"/>
      <c r="F17485" s="18"/>
      <c r="L17485" s="5"/>
    </row>
    <row r="17486" spans="4:12" x14ac:dyDescent="0.25">
      <c r="D17486" s="6"/>
      <c r="E17486" s="6"/>
      <c r="F17486" s="18"/>
      <c r="L17486" s="5"/>
    </row>
    <row r="17487" spans="4:12" x14ac:dyDescent="0.25">
      <c r="D17487" s="6"/>
      <c r="E17487" s="6"/>
      <c r="F17487" s="18"/>
      <c r="L17487" s="5"/>
    </row>
    <row r="17488" spans="4:12" x14ac:dyDescent="0.25">
      <c r="D17488" s="6"/>
      <c r="E17488" s="6"/>
      <c r="F17488" s="18"/>
      <c r="L17488" s="5"/>
    </row>
    <row r="17489" spans="4:12" x14ac:dyDescent="0.25">
      <c r="D17489" s="6"/>
      <c r="E17489" s="6"/>
      <c r="F17489" s="18"/>
      <c r="L17489" s="5"/>
    </row>
    <row r="17490" spans="4:12" x14ac:dyDescent="0.25">
      <c r="D17490" s="6"/>
      <c r="E17490" s="6"/>
      <c r="F17490" s="18"/>
      <c r="L17490" s="5"/>
    </row>
    <row r="17491" spans="4:12" x14ac:dyDescent="0.25">
      <c r="D17491" s="6"/>
      <c r="E17491" s="6"/>
      <c r="F17491" s="18"/>
      <c r="L17491" s="5"/>
    </row>
    <row r="17492" spans="4:12" x14ac:dyDescent="0.25">
      <c r="D17492" s="6"/>
      <c r="E17492" s="6"/>
      <c r="F17492" s="18"/>
      <c r="L17492" s="5"/>
    </row>
    <row r="17493" spans="4:12" x14ac:dyDescent="0.25">
      <c r="D17493" s="6"/>
      <c r="E17493" s="6"/>
      <c r="F17493" s="18"/>
      <c r="L17493" s="5"/>
    </row>
    <row r="17494" spans="4:12" x14ac:dyDescent="0.25">
      <c r="D17494" s="6"/>
      <c r="E17494" s="6"/>
      <c r="F17494" s="18"/>
      <c r="L17494" s="5"/>
    </row>
    <row r="17495" spans="4:12" x14ac:dyDescent="0.25">
      <c r="D17495" s="6"/>
      <c r="E17495" s="6"/>
      <c r="F17495" s="18"/>
      <c r="L17495" s="5"/>
    </row>
    <row r="17496" spans="4:12" x14ac:dyDescent="0.25">
      <c r="D17496" s="6"/>
      <c r="E17496" s="6"/>
      <c r="F17496" s="18"/>
      <c r="L17496" s="5"/>
    </row>
    <row r="17497" spans="4:12" x14ac:dyDescent="0.25">
      <c r="D17497" s="6"/>
      <c r="E17497" s="6"/>
      <c r="F17497" s="18"/>
      <c r="L17497" s="5"/>
    </row>
    <row r="17498" spans="4:12" x14ac:dyDescent="0.25">
      <c r="D17498" s="6"/>
      <c r="E17498" s="6"/>
      <c r="F17498" s="18"/>
      <c r="L17498" s="5"/>
    </row>
    <row r="17499" spans="4:12" x14ac:dyDescent="0.25">
      <c r="D17499" s="6"/>
      <c r="E17499" s="6"/>
      <c r="F17499" s="18"/>
      <c r="L17499" s="5"/>
    </row>
    <row r="17500" spans="4:12" x14ac:dyDescent="0.25">
      <c r="D17500" s="6"/>
      <c r="E17500" s="6"/>
      <c r="F17500" s="18"/>
      <c r="L17500" s="5"/>
    </row>
    <row r="17501" spans="4:12" x14ac:dyDescent="0.25">
      <c r="D17501" s="6"/>
      <c r="E17501" s="6"/>
      <c r="F17501" s="18"/>
      <c r="L17501" s="5"/>
    </row>
    <row r="17502" spans="4:12" x14ac:dyDescent="0.25">
      <c r="D17502" s="6"/>
      <c r="E17502" s="6"/>
      <c r="F17502" s="18"/>
      <c r="L17502" s="5"/>
    </row>
    <row r="17503" spans="4:12" x14ac:dyDescent="0.25">
      <c r="D17503" s="6"/>
      <c r="E17503" s="6"/>
      <c r="F17503" s="18"/>
      <c r="L17503" s="5"/>
    </row>
    <row r="17504" spans="4:12" x14ac:dyDescent="0.25">
      <c r="D17504" s="6"/>
      <c r="E17504" s="6"/>
      <c r="F17504" s="18"/>
      <c r="L17504" s="5"/>
    </row>
    <row r="17505" spans="4:12" x14ac:dyDescent="0.25">
      <c r="D17505" s="6"/>
      <c r="E17505" s="6"/>
      <c r="F17505" s="18"/>
      <c r="L17505" s="5"/>
    </row>
    <row r="17506" spans="4:12" x14ac:dyDescent="0.25">
      <c r="D17506" s="6"/>
      <c r="E17506" s="6"/>
      <c r="F17506" s="18"/>
      <c r="L17506" s="5"/>
    </row>
    <row r="17507" spans="4:12" x14ac:dyDescent="0.25">
      <c r="D17507" s="6"/>
      <c r="E17507" s="6"/>
      <c r="F17507" s="18"/>
      <c r="L17507" s="5"/>
    </row>
    <row r="17508" spans="4:12" x14ac:dyDescent="0.25">
      <c r="D17508" s="6"/>
      <c r="E17508" s="6"/>
      <c r="F17508" s="18"/>
      <c r="L17508" s="5"/>
    </row>
    <row r="17509" spans="4:12" x14ac:dyDescent="0.25">
      <c r="D17509" s="6"/>
      <c r="E17509" s="6"/>
      <c r="F17509" s="18"/>
      <c r="L17509" s="5"/>
    </row>
    <row r="17510" spans="4:12" x14ac:dyDescent="0.25">
      <c r="D17510" s="6"/>
      <c r="E17510" s="6"/>
      <c r="F17510" s="18"/>
      <c r="L17510" s="5"/>
    </row>
    <row r="17511" spans="4:12" x14ac:dyDescent="0.25">
      <c r="D17511" s="6"/>
      <c r="E17511" s="6"/>
      <c r="F17511" s="18"/>
      <c r="L17511" s="5"/>
    </row>
    <row r="17512" spans="4:12" x14ac:dyDescent="0.25">
      <c r="D17512" s="6"/>
      <c r="E17512" s="6"/>
      <c r="F17512" s="18"/>
      <c r="L17512" s="5"/>
    </row>
    <row r="17513" spans="4:12" x14ac:dyDescent="0.25">
      <c r="D17513" s="6"/>
      <c r="E17513" s="6"/>
      <c r="F17513" s="18"/>
      <c r="L17513" s="5"/>
    </row>
    <row r="17514" spans="4:12" x14ac:dyDescent="0.25">
      <c r="D17514" s="6"/>
      <c r="E17514" s="6"/>
      <c r="F17514" s="18"/>
      <c r="L17514" s="5"/>
    </row>
    <row r="17515" spans="4:12" x14ac:dyDescent="0.25">
      <c r="D17515" s="6"/>
      <c r="E17515" s="6"/>
      <c r="F17515" s="18"/>
      <c r="L17515" s="5"/>
    </row>
    <row r="17516" spans="4:12" x14ac:dyDescent="0.25">
      <c r="D17516" s="6"/>
      <c r="E17516" s="6"/>
      <c r="F17516" s="18"/>
      <c r="L17516" s="5"/>
    </row>
    <row r="17517" spans="4:12" x14ac:dyDescent="0.25">
      <c r="D17517" s="6"/>
      <c r="E17517" s="6"/>
      <c r="F17517" s="18"/>
      <c r="L17517" s="5"/>
    </row>
    <row r="17518" spans="4:12" x14ac:dyDescent="0.25">
      <c r="D17518" s="6"/>
      <c r="E17518" s="6"/>
      <c r="F17518" s="18"/>
      <c r="L17518" s="5"/>
    </row>
    <row r="17519" spans="4:12" x14ac:dyDescent="0.25">
      <c r="D17519" s="6"/>
      <c r="E17519" s="6"/>
      <c r="F17519" s="18"/>
      <c r="L17519" s="5"/>
    </row>
    <row r="17520" spans="4:12" x14ac:dyDescent="0.25">
      <c r="D17520" s="6"/>
      <c r="E17520" s="6"/>
      <c r="F17520" s="18"/>
      <c r="L17520" s="5"/>
    </row>
    <row r="17521" spans="4:12" x14ac:dyDescent="0.25">
      <c r="D17521" s="6"/>
      <c r="E17521" s="6"/>
      <c r="F17521" s="18"/>
      <c r="L17521" s="5"/>
    </row>
    <row r="17522" spans="4:12" x14ac:dyDescent="0.25">
      <c r="D17522" s="6"/>
      <c r="E17522" s="6"/>
      <c r="F17522" s="18"/>
      <c r="L17522" s="5"/>
    </row>
    <row r="17523" spans="4:12" x14ac:dyDescent="0.25">
      <c r="D17523" s="6"/>
      <c r="E17523" s="6"/>
      <c r="F17523" s="18"/>
      <c r="L17523" s="5"/>
    </row>
    <row r="17524" spans="4:12" x14ac:dyDescent="0.25">
      <c r="D17524" s="6"/>
      <c r="E17524" s="6"/>
      <c r="F17524" s="18"/>
      <c r="L17524" s="5"/>
    </row>
    <row r="17525" spans="4:12" x14ac:dyDescent="0.25">
      <c r="D17525" s="6"/>
      <c r="E17525" s="6"/>
      <c r="F17525" s="18"/>
      <c r="L17525" s="5"/>
    </row>
    <row r="17526" spans="4:12" x14ac:dyDescent="0.25">
      <c r="D17526" s="6"/>
      <c r="E17526" s="6"/>
      <c r="F17526" s="18"/>
      <c r="L17526" s="5"/>
    </row>
    <row r="17527" spans="4:12" x14ac:dyDescent="0.25">
      <c r="D17527" s="6"/>
      <c r="E17527" s="6"/>
      <c r="F17527" s="18"/>
      <c r="L17527" s="5"/>
    </row>
    <row r="17528" spans="4:12" x14ac:dyDescent="0.25">
      <c r="D17528" s="6"/>
      <c r="E17528" s="6"/>
      <c r="F17528" s="18"/>
      <c r="L17528" s="5"/>
    </row>
    <row r="17529" spans="4:12" x14ac:dyDescent="0.25">
      <c r="D17529" s="6"/>
      <c r="E17529" s="6"/>
      <c r="F17529" s="18"/>
      <c r="L17529" s="5"/>
    </row>
    <row r="17530" spans="4:12" x14ac:dyDescent="0.25">
      <c r="D17530" s="6"/>
      <c r="E17530" s="6"/>
      <c r="F17530" s="18"/>
      <c r="L17530" s="5"/>
    </row>
    <row r="17531" spans="4:12" x14ac:dyDescent="0.25">
      <c r="D17531" s="6"/>
      <c r="E17531" s="6"/>
      <c r="F17531" s="18"/>
      <c r="L17531" s="5"/>
    </row>
    <row r="17532" spans="4:12" x14ac:dyDescent="0.25">
      <c r="D17532" s="6"/>
      <c r="E17532" s="6"/>
      <c r="F17532" s="18"/>
      <c r="L17532" s="5"/>
    </row>
    <row r="17533" spans="4:12" x14ac:dyDescent="0.25">
      <c r="D17533" s="6"/>
      <c r="E17533" s="6"/>
      <c r="F17533" s="18"/>
      <c r="L17533" s="5"/>
    </row>
    <row r="17534" spans="4:12" x14ac:dyDescent="0.25">
      <c r="D17534" s="6"/>
      <c r="E17534" s="6"/>
      <c r="F17534" s="18"/>
      <c r="L17534" s="5"/>
    </row>
    <row r="17535" spans="4:12" x14ac:dyDescent="0.25">
      <c r="D17535" s="6"/>
      <c r="E17535" s="6"/>
      <c r="F17535" s="18"/>
      <c r="L17535" s="5"/>
    </row>
    <row r="17536" spans="4:12" x14ac:dyDescent="0.25">
      <c r="D17536" s="6"/>
      <c r="E17536" s="6"/>
      <c r="F17536" s="18"/>
      <c r="L17536" s="5"/>
    </row>
    <row r="17537" spans="4:12" x14ac:dyDescent="0.25">
      <c r="D17537" s="6"/>
      <c r="E17537" s="6"/>
      <c r="F17537" s="18"/>
      <c r="L17537" s="5"/>
    </row>
    <row r="17538" spans="4:12" x14ac:dyDescent="0.25">
      <c r="D17538" s="6"/>
      <c r="E17538" s="6"/>
      <c r="F17538" s="18"/>
      <c r="L17538" s="5"/>
    </row>
    <row r="17539" spans="4:12" x14ac:dyDescent="0.25">
      <c r="D17539" s="6"/>
      <c r="E17539" s="6"/>
      <c r="F17539" s="18"/>
      <c r="L17539" s="5"/>
    </row>
    <row r="17540" spans="4:12" x14ac:dyDescent="0.25">
      <c r="D17540" s="6"/>
      <c r="E17540" s="6"/>
      <c r="F17540" s="18"/>
      <c r="L17540" s="5"/>
    </row>
    <row r="17541" spans="4:12" x14ac:dyDescent="0.25">
      <c r="D17541" s="6"/>
      <c r="E17541" s="6"/>
      <c r="F17541" s="18"/>
      <c r="L17541" s="5"/>
    </row>
    <row r="17542" spans="4:12" x14ac:dyDescent="0.25">
      <c r="D17542" s="6"/>
      <c r="E17542" s="6"/>
      <c r="F17542" s="18"/>
      <c r="L17542" s="5"/>
    </row>
    <row r="17543" spans="4:12" x14ac:dyDescent="0.25">
      <c r="D17543" s="6"/>
      <c r="E17543" s="6"/>
      <c r="F17543" s="18"/>
      <c r="L17543" s="5"/>
    </row>
    <row r="17544" spans="4:12" x14ac:dyDescent="0.25">
      <c r="D17544" s="6"/>
      <c r="E17544" s="6"/>
      <c r="F17544" s="18"/>
      <c r="L17544" s="5"/>
    </row>
    <row r="17545" spans="4:12" x14ac:dyDescent="0.25">
      <c r="D17545" s="6"/>
      <c r="E17545" s="6"/>
      <c r="F17545" s="18"/>
      <c r="L17545" s="5"/>
    </row>
    <row r="17546" spans="4:12" x14ac:dyDescent="0.25">
      <c r="D17546" s="6"/>
      <c r="E17546" s="6"/>
      <c r="F17546" s="18"/>
      <c r="L17546" s="5"/>
    </row>
    <row r="17547" spans="4:12" x14ac:dyDescent="0.25">
      <c r="D17547" s="6"/>
      <c r="E17547" s="6"/>
      <c r="F17547" s="18"/>
      <c r="L17547" s="5"/>
    </row>
    <row r="17548" spans="4:12" x14ac:dyDescent="0.25">
      <c r="D17548" s="6"/>
      <c r="E17548" s="6"/>
      <c r="F17548" s="18"/>
      <c r="L17548" s="5"/>
    </row>
    <row r="17549" spans="4:12" x14ac:dyDescent="0.25">
      <c r="D17549" s="6"/>
      <c r="E17549" s="6"/>
      <c r="F17549" s="18"/>
      <c r="L17549" s="5"/>
    </row>
    <row r="17550" spans="4:12" x14ac:dyDescent="0.25">
      <c r="D17550" s="6"/>
      <c r="E17550" s="6"/>
      <c r="F17550" s="18"/>
      <c r="L17550" s="5"/>
    </row>
    <row r="17551" spans="4:12" x14ac:dyDescent="0.25">
      <c r="D17551" s="6"/>
      <c r="E17551" s="6"/>
      <c r="F17551" s="18"/>
      <c r="L17551" s="5"/>
    </row>
    <row r="17552" spans="4:12" x14ac:dyDescent="0.25">
      <c r="D17552" s="6"/>
      <c r="E17552" s="6"/>
      <c r="F17552" s="18"/>
      <c r="L17552" s="5"/>
    </row>
    <row r="17553" spans="4:12" x14ac:dyDescent="0.25">
      <c r="D17553" s="6"/>
      <c r="E17553" s="6"/>
      <c r="F17553" s="18"/>
      <c r="L17553" s="5"/>
    </row>
    <row r="17554" spans="4:12" x14ac:dyDescent="0.25">
      <c r="D17554" s="6"/>
      <c r="E17554" s="6"/>
      <c r="F17554" s="18"/>
      <c r="L17554" s="5"/>
    </row>
    <row r="17555" spans="4:12" x14ac:dyDescent="0.25">
      <c r="D17555" s="6"/>
      <c r="E17555" s="6"/>
      <c r="F17555" s="18"/>
      <c r="L17555" s="5"/>
    </row>
    <row r="17556" spans="4:12" x14ac:dyDescent="0.25">
      <c r="D17556" s="6"/>
      <c r="E17556" s="6"/>
      <c r="F17556" s="18"/>
      <c r="L17556" s="5"/>
    </row>
    <row r="17557" spans="4:12" x14ac:dyDescent="0.25">
      <c r="D17557" s="6"/>
      <c r="E17557" s="6"/>
      <c r="F17557" s="18"/>
      <c r="L17557" s="5"/>
    </row>
    <row r="17558" spans="4:12" x14ac:dyDescent="0.25">
      <c r="D17558" s="6"/>
      <c r="E17558" s="6"/>
      <c r="F17558" s="18"/>
      <c r="L17558" s="5"/>
    </row>
    <row r="17559" spans="4:12" x14ac:dyDescent="0.25">
      <c r="D17559" s="6"/>
      <c r="E17559" s="6"/>
      <c r="F17559" s="18"/>
      <c r="L17559" s="5"/>
    </row>
    <row r="17560" spans="4:12" x14ac:dyDescent="0.25">
      <c r="D17560" s="6"/>
      <c r="E17560" s="6"/>
      <c r="F17560" s="18"/>
      <c r="L17560" s="5"/>
    </row>
    <row r="17561" spans="4:12" x14ac:dyDescent="0.25">
      <c r="D17561" s="6"/>
      <c r="E17561" s="6"/>
      <c r="F17561" s="18"/>
      <c r="L17561" s="5"/>
    </row>
    <row r="17562" spans="4:12" x14ac:dyDescent="0.25">
      <c r="D17562" s="6"/>
      <c r="E17562" s="6"/>
      <c r="F17562" s="18"/>
      <c r="L17562" s="5"/>
    </row>
    <row r="17563" spans="4:12" x14ac:dyDescent="0.25">
      <c r="D17563" s="6"/>
      <c r="E17563" s="6"/>
      <c r="F17563" s="18"/>
      <c r="L17563" s="5"/>
    </row>
    <row r="17564" spans="4:12" x14ac:dyDescent="0.25">
      <c r="D17564" s="6"/>
      <c r="E17564" s="6"/>
      <c r="F17564" s="18"/>
      <c r="L17564" s="5"/>
    </row>
    <row r="17565" spans="4:12" x14ac:dyDescent="0.25">
      <c r="D17565" s="6"/>
      <c r="E17565" s="6"/>
      <c r="F17565" s="18"/>
      <c r="L17565" s="5"/>
    </row>
    <row r="17566" spans="4:12" x14ac:dyDescent="0.25">
      <c r="D17566" s="6"/>
      <c r="E17566" s="6"/>
      <c r="F17566" s="18"/>
      <c r="L17566" s="5"/>
    </row>
    <row r="17567" spans="4:12" x14ac:dyDescent="0.25">
      <c r="D17567" s="6"/>
      <c r="E17567" s="6"/>
      <c r="F17567" s="18"/>
      <c r="L17567" s="5"/>
    </row>
    <row r="17568" spans="4:12" x14ac:dyDescent="0.25">
      <c r="D17568" s="6"/>
      <c r="E17568" s="6"/>
      <c r="F17568" s="18"/>
      <c r="L17568" s="5"/>
    </row>
    <row r="17569" spans="4:12" x14ac:dyDescent="0.25">
      <c r="D17569" s="6"/>
      <c r="E17569" s="6"/>
      <c r="F17569" s="18"/>
      <c r="L17569" s="5"/>
    </row>
    <row r="17570" spans="4:12" x14ac:dyDescent="0.25">
      <c r="D17570" s="6"/>
      <c r="E17570" s="6"/>
      <c r="F17570" s="18"/>
      <c r="L17570" s="5"/>
    </row>
    <row r="17571" spans="4:12" x14ac:dyDescent="0.25">
      <c r="D17571" s="6"/>
      <c r="E17571" s="6"/>
      <c r="F17571" s="18"/>
      <c r="L17571" s="5"/>
    </row>
    <row r="17572" spans="4:12" x14ac:dyDescent="0.25">
      <c r="D17572" s="6"/>
      <c r="E17572" s="6"/>
      <c r="F17572" s="18"/>
      <c r="L17572" s="5"/>
    </row>
    <row r="17573" spans="4:12" x14ac:dyDescent="0.25">
      <c r="D17573" s="6"/>
      <c r="E17573" s="6"/>
      <c r="F17573" s="18"/>
      <c r="L17573" s="5"/>
    </row>
    <row r="17574" spans="4:12" x14ac:dyDescent="0.25">
      <c r="D17574" s="6"/>
      <c r="E17574" s="6"/>
      <c r="F17574" s="18"/>
      <c r="L17574" s="5"/>
    </row>
    <row r="17575" spans="4:12" x14ac:dyDescent="0.25">
      <c r="D17575" s="6"/>
      <c r="E17575" s="6"/>
      <c r="F17575" s="18"/>
      <c r="L17575" s="5"/>
    </row>
    <row r="17576" spans="4:12" x14ac:dyDescent="0.25">
      <c r="D17576" s="6"/>
      <c r="E17576" s="6"/>
      <c r="F17576" s="18"/>
      <c r="L17576" s="5"/>
    </row>
    <row r="17577" spans="4:12" x14ac:dyDescent="0.25">
      <c r="D17577" s="6"/>
      <c r="E17577" s="6"/>
      <c r="F17577" s="18"/>
      <c r="L17577" s="5"/>
    </row>
    <row r="17578" spans="4:12" x14ac:dyDescent="0.25">
      <c r="D17578" s="6"/>
      <c r="E17578" s="6"/>
      <c r="F17578" s="18"/>
      <c r="L17578" s="5"/>
    </row>
    <row r="17579" spans="4:12" x14ac:dyDescent="0.25">
      <c r="D17579" s="6"/>
      <c r="E17579" s="6"/>
      <c r="F17579" s="18"/>
      <c r="L17579" s="5"/>
    </row>
    <row r="17580" spans="4:12" x14ac:dyDescent="0.25">
      <c r="D17580" s="6"/>
      <c r="E17580" s="6"/>
      <c r="F17580" s="18"/>
      <c r="L17580" s="5"/>
    </row>
    <row r="17581" spans="4:12" x14ac:dyDescent="0.25">
      <c r="D17581" s="6"/>
      <c r="E17581" s="6"/>
      <c r="F17581" s="18"/>
      <c r="L17581" s="5"/>
    </row>
    <row r="17582" spans="4:12" x14ac:dyDescent="0.25">
      <c r="D17582" s="6"/>
      <c r="E17582" s="6"/>
      <c r="F17582" s="18"/>
      <c r="L17582" s="5"/>
    </row>
    <row r="17583" spans="4:12" x14ac:dyDescent="0.25">
      <c r="D17583" s="6"/>
      <c r="E17583" s="6"/>
      <c r="F17583" s="18"/>
      <c r="L17583" s="5"/>
    </row>
    <row r="17584" spans="4:12" x14ac:dyDescent="0.25">
      <c r="D17584" s="6"/>
      <c r="E17584" s="6"/>
      <c r="F17584" s="18"/>
      <c r="L17584" s="5"/>
    </row>
    <row r="17585" spans="4:12" x14ac:dyDescent="0.25">
      <c r="D17585" s="6"/>
      <c r="E17585" s="6"/>
      <c r="F17585" s="18"/>
      <c r="L17585" s="5"/>
    </row>
    <row r="17586" spans="4:12" x14ac:dyDescent="0.25">
      <c r="D17586" s="6"/>
      <c r="E17586" s="6"/>
      <c r="F17586" s="18"/>
      <c r="L17586" s="5"/>
    </row>
    <row r="17587" spans="4:12" x14ac:dyDescent="0.25">
      <c r="D17587" s="6"/>
      <c r="E17587" s="6"/>
      <c r="F17587" s="18"/>
      <c r="L17587" s="5"/>
    </row>
    <row r="17588" spans="4:12" x14ac:dyDescent="0.25">
      <c r="D17588" s="6"/>
      <c r="E17588" s="6"/>
      <c r="F17588" s="18"/>
      <c r="L17588" s="5"/>
    </row>
    <row r="17589" spans="4:12" x14ac:dyDescent="0.25">
      <c r="D17589" s="6"/>
      <c r="E17589" s="6"/>
      <c r="F17589" s="18"/>
      <c r="L17589" s="5"/>
    </row>
    <row r="17590" spans="4:12" x14ac:dyDescent="0.25">
      <c r="D17590" s="6"/>
      <c r="E17590" s="6"/>
      <c r="F17590" s="18"/>
      <c r="L17590" s="5"/>
    </row>
    <row r="17591" spans="4:12" x14ac:dyDescent="0.25">
      <c r="D17591" s="6"/>
      <c r="E17591" s="6"/>
      <c r="F17591" s="18"/>
      <c r="L17591" s="5"/>
    </row>
    <row r="17592" spans="4:12" x14ac:dyDescent="0.25">
      <c r="D17592" s="6"/>
      <c r="E17592" s="6"/>
      <c r="F17592" s="18"/>
      <c r="L17592" s="5"/>
    </row>
    <row r="17593" spans="4:12" x14ac:dyDescent="0.25">
      <c r="D17593" s="6"/>
      <c r="E17593" s="6"/>
      <c r="F17593" s="18"/>
      <c r="L17593" s="5"/>
    </row>
    <row r="17594" spans="4:12" x14ac:dyDescent="0.25">
      <c r="D17594" s="6"/>
      <c r="E17594" s="6"/>
      <c r="F17594" s="18"/>
      <c r="L17594" s="5"/>
    </row>
    <row r="17595" spans="4:12" x14ac:dyDescent="0.25">
      <c r="D17595" s="6"/>
      <c r="E17595" s="6"/>
      <c r="F17595" s="18"/>
      <c r="L17595" s="5"/>
    </row>
    <row r="17596" spans="4:12" x14ac:dyDescent="0.25">
      <c r="D17596" s="6"/>
      <c r="E17596" s="6"/>
      <c r="F17596" s="18"/>
      <c r="L17596" s="5"/>
    </row>
    <row r="17597" spans="4:12" x14ac:dyDescent="0.25">
      <c r="D17597" s="6"/>
      <c r="E17597" s="6"/>
      <c r="F17597" s="18"/>
      <c r="L17597" s="5"/>
    </row>
    <row r="17598" spans="4:12" x14ac:dyDescent="0.25">
      <c r="D17598" s="6"/>
      <c r="E17598" s="6"/>
      <c r="F17598" s="18"/>
      <c r="L17598" s="5"/>
    </row>
    <row r="17599" spans="4:12" x14ac:dyDescent="0.25">
      <c r="D17599" s="6"/>
      <c r="E17599" s="6"/>
      <c r="F17599" s="18"/>
      <c r="L17599" s="5"/>
    </row>
    <row r="17600" spans="4:12" x14ac:dyDescent="0.25">
      <c r="D17600" s="6"/>
      <c r="E17600" s="6"/>
      <c r="F17600" s="18"/>
      <c r="L17600" s="5"/>
    </row>
    <row r="17601" spans="4:12" x14ac:dyDescent="0.25">
      <c r="D17601" s="6"/>
      <c r="E17601" s="6"/>
      <c r="F17601" s="18"/>
      <c r="L17601" s="5"/>
    </row>
    <row r="17602" spans="4:12" x14ac:dyDescent="0.25">
      <c r="D17602" s="6"/>
      <c r="E17602" s="6"/>
      <c r="F17602" s="18"/>
      <c r="L17602" s="5"/>
    </row>
    <row r="17603" spans="4:12" x14ac:dyDescent="0.25">
      <c r="D17603" s="6"/>
      <c r="E17603" s="6"/>
      <c r="F17603" s="18"/>
      <c r="L17603" s="5"/>
    </row>
    <row r="17604" spans="4:12" x14ac:dyDescent="0.25">
      <c r="D17604" s="6"/>
      <c r="E17604" s="6"/>
      <c r="F17604" s="18"/>
      <c r="L17604" s="5"/>
    </row>
    <row r="17605" spans="4:12" x14ac:dyDescent="0.25">
      <c r="D17605" s="6"/>
      <c r="E17605" s="6"/>
      <c r="F17605" s="18"/>
      <c r="L17605" s="5"/>
    </row>
    <row r="17606" spans="4:12" x14ac:dyDescent="0.25">
      <c r="D17606" s="6"/>
      <c r="E17606" s="6"/>
      <c r="F17606" s="18"/>
      <c r="L17606" s="5"/>
    </row>
    <row r="17607" spans="4:12" x14ac:dyDescent="0.25">
      <c r="D17607" s="6"/>
      <c r="E17607" s="6"/>
      <c r="F17607" s="18"/>
      <c r="L17607" s="5"/>
    </row>
    <row r="17608" spans="4:12" x14ac:dyDescent="0.25">
      <c r="D17608" s="6"/>
      <c r="E17608" s="6"/>
      <c r="F17608" s="18"/>
      <c r="L17608" s="5"/>
    </row>
    <row r="17609" spans="4:12" x14ac:dyDescent="0.25">
      <c r="D17609" s="6"/>
      <c r="E17609" s="6"/>
      <c r="F17609" s="18"/>
      <c r="L17609" s="5"/>
    </row>
    <row r="17610" spans="4:12" x14ac:dyDescent="0.25">
      <c r="D17610" s="6"/>
      <c r="E17610" s="6"/>
      <c r="F17610" s="18"/>
      <c r="L17610" s="5"/>
    </row>
    <row r="17611" spans="4:12" x14ac:dyDescent="0.25">
      <c r="D17611" s="6"/>
      <c r="E17611" s="6"/>
      <c r="F17611" s="18"/>
      <c r="L17611" s="5"/>
    </row>
    <row r="17612" spans="4:12" x14ac:dyDescent="0.25">
      <c r="D17612" s="6"/>
      <c r="E17612" s="6"/>
      <c r="F17612" s="18"/>
      <c r="L17612" s="5"/>
    </row>
    <row r="17613" spans="4:12" x14ac:dyDescent="0.25">
      <c r="D17613" s="6"/>
      <c r="E17613" s="6"/>
      <c r="F17613" s="18"/>
      <c r="L17613" s="5"/>
    </row>
    <row r="17614" spans="4:12" x14ac:dyDescent="0.25">
      <c r="D17614" s="6"/>
      <c r="E17614" s="6"/>
      <c r="F17614" s="18"/>
      <c r="L17614" s="5"/>
    </row>
    <row r="17615" spans="4:12" x14ac:dyDescent="0.25">
      <c r="D17615" s="6"/>
      <c r="E17615" s="6"/>
      <c r="F17615" s="18"/>
      <c r="L17615" s="5"/>
    </row>
    <row r="17616" spans="4:12" x14ac:dyDescent="0.25">
      <c r="D17616" s="6"/>
      <c r="E17616" s="6"/>
      <c r="F17616" s="18"/>
      <c r="L17616" s="5"/>
    </row>
    <row r="17617" spans="4:12" x14ac:dyDescent="0.25">
      <c r="D17617" s="6"/>
      <c r="E17617" s="6"/>
      <c r="F17617" s="18"/>
      <c r="L17617" s="5"/>
    </row>
    <row r="17618" spans="4:12" x14ac:dyDescent="0.25">
      <c r="D17618" s="6"/>
      <c r="E17618" s="6"/>
      <c r="F17618" s="18"/>
      <c r="L17618" s="5"/>
    </row>
    <row r="17619" spans="4:12" x14ac:dyDescent="0.25">
      <c r="D17619" s="6"/>
      <c r="E17619" s="6"/>
      <c r="F17619" s="18"/>
      <c r="L17619" s="5"/>
    </row>
    <row r="17620" spans="4:12" x14ac:dyDescent="0.25">
      <c r="D17620" s="6"/>
      <c r="E17620" s="6"/>
      <c r="F17620" s="18"/>
      <c r="L17620" s="5"/>
    </row>
    <row r="17621" spans="4:12" x14ac:dyDescent="0.25">
      <c r="D17621" s="6"/>
      <c r="E17621" s="6"/>
      <c r="F17621" s="18"/>
      <c r="L17621" s="5"/>
    </row>
    <row r="17622" spans="4:12" x14ac:dyDescent="0.25">
      <c r="D17622" s="6"/>
      <c r="E17622" s="6"/>
      <c r="F17622" s="18"/>
      <c r="L17622" s="5"/>
    </row>
    <row r="17623" spans="4:12" x14ac:dyDescent="0.25">
      <c r="D17623" s="6"/>
      <c r="E17623" s="6"/>
      <c r="F17623" s="18"/>
      <c r="L17623" s="5"/>
    </row>
    <row r="17624" spans="4:12" x14ac:dyDescent="0.25">
      <c r="D17624" s="6"/>
      <c r="E17624" s="6"/>
      <c r="F17624" s="18"/>
      <c r="L17624" s="5"/>
    </row>
    <row r="17625" spans="4:12" x14ac:dyDescent="0.25">
      <c r="D17625" s="6"/>
      <c r="E17625" s="6"/>
      <c r="F17625" s="18"/>
      <c r="L17625" s="5"/>
    </row>
    <row r="17626" spans="4:12" x14ac:dyDescent="0.25">
      <c r="D17626" s="6"/>
      <c r="E17626" s="6"/>
      <c r="F17626" s="18"/>
      <c r="L17626" s="5"/>
    </row>
    <row r="17627" spans="4:12" x14ac:dyDescent="0.25">
      <c r="D17627" s="6"/>
      <c r="E17627" s="6"/>
      <c r="F17627" s="18"/>
      <c r="L17627" s="5"/>
    </row>
    <row r="17628" spans="4:12" x14ac:dyDescent="0.25">
      <c r="D17628" s="6"/>
      <c r="E17628" s="6"/>
      <c r="F17628" s="18"/>
      <c r="L17628" s="5"/>
    </row>
    <row r="17629" spans="4:12" x14ac:dyDescent="0.25">
      <c r="D17629" s="6"/>
      <c r="E17629" s="6"/>
      <c r="F17629" s="18"/>
      <c r="L17629" s="5"/>
    </row>
    <row r="17630" spans="4:12" x14ac:dyDescent="0.25">
      <c r="D17630" s="6"/>
      <c r="E17630" s="6"/>
      <c r="F17630" s="18"/>
      <c r="L17630" s="5"/>
    </row>
    <row r="17631" spans="4:12" x14ac:dyDescent="0.25">
      <c r="D17631" s="6"/>
      <c r="E17631" s="6"/>
      <c r="F17631" s="18"/>
      <c r="L17631" s="5"/>
    </row>
    <row r="17632" spans="4:12" x14ac:dyDescent="0.25">
      <c r="D17632" s="6"/>
      <c r="E17632" s="6"/>
      <c r="F17632" s="18"/>
      <c r="L17632" s="5"/>
    </row>
    <row r="17633" spans="4:12" x14ac:dyDescent="0.25">
      <c r="D17633" s="6"/>
      <c r="E17633" s="6"/>
      <c r="F17633" s="18"/>
      <c r="L17633" s="5"/>
    </row>
    <row r="17634" spans="4:12" x14ac:dyDescent="0.25">
      <c r="D17634" s="6"/>
      <c r="E17634" s="6"/>
      <c r="F17634" s="18"/>
      <c r="L17634" s="5"/>
    </row>
    <row r="17635" spans="4:12" x14ac:dyDescent="0.25">
      <c r="D17635" s="6"/>
      <c r="E17635" s="6"/>
      <c r="F17635" s="18"/>
      <c r="L17635" s="5"/>
    </row>
    <row r="17636" spans="4:12" x14ac:dyDescent="0.25">
      <c r="D17636" s="6"/>
      <c r="E17636" s="6"/>
      <c r="F17636" s="18"/>
      <c r="L17636" s="5"/>
    </row>
    <row r="17637" spans="4:12" x14ac:dyDescent="0.25">
      <c r="D17637" s="6"/>
      <c r="E17637" s="6"/>
      <c r="F17637" s="18"/>
      <c r="L17637" s="5"/>
    </row>
    <row r="17638" spans="4:12" x14ac:dyDescent="0.25">
      <c r="D17638" s="6"/>
      <c r="E17638" s="6"/>
      <c r="F17638" s="18"/>
      <c r="L17638" s="5"/>
    </row>
    <row r="17639" spans="4:12" x14ac:dyDescent="0.25">
      <c r="D17639" s="6"/>
      <c r="E17639" s="6"/>
      <c r="F17639" s="18"/>
      <c r="L17639" s="5"/>
    </row>
    <row r="17640" spans="4:12" x14ac:dyDescent="0.25">
      <c r="D17640" s="6"/>
      <c r="E17640" s="6"/>
      <c r="F17640" s="18"/>
      <c r="L17640" s="5"/>
    </row>
    <row r="17641" spans="4:12" x14ac:dyDescent="0.25">
      <c r="D17641" s="6"/>
      <c r="E17641" s="6"/>
      <c r="F17641" s="18"/>
      <c r="L17641" s="5"/>
    </row>
    <row r="17642" spans="4:12" x14ac:dyDescent="0.25">
      <c r="D17642" s="6"/>
      <c r="E17642" s="6"/>
      <c r="F17642" s="18"/>
      <c r="L17642" s="5"/>
    </row>
    <row r="17643" spans="4:12" x14ac:dyDescent="0.25">
      <c r="D17643" s="6"/>
      <c r="E17643" s="6"/>
      <c r="F17643" s="18"/>
      <c r="L17643" s="5"/>
    </row>
    <row r="17644" spans="4:12" x14ac:dyDescent="0.25">
      <c r="D17644" s="6"/>
      <c r="E17644" s="6"/>
      <c r="F17644" s="18"/>
      <c r="L17644" s="5"/>
    </row>
    <row r="17645" spans="4:12" x14ac:dyDescent="0.25">
      <c r="D17645" s="6"/>
      <c r="E17645" s="6"/>
      <c r="F17645" s="18"/>
      <c r="L17645" s="5"/>
    </row>
    <row r="17646" spans="4:12" x14ac:dyDescent="0.25">
      <c r="D17646" s="6"/>
      <c r="E17646" s="6"/>
      <c r="F17646" s="18"/>
      <c r="L17646" s="5"/>
    </row>
    <row r="17647" spans="4:12" x14ac:dyDescent="0.25">
      <c r="D17647" s="6"/>
      <c r="E17647" s="6"/>
      <c r="F17647" s="18"/>
      <c r="L17647" s="5"/>
    </row>
    <row r="17648" spans="4:12" x14ac:dyDescent="0.25">
      <c r="D17648" s="6"/>
      <c r="E17648" s="6"/>
      <c r="F17648" s="18"/>
      <c r="L17648" s="5"/>
    </row>
    <row r="17649" spans="4:12" x14ac:dyDescent="0.25">
      <c r="D17649" s="6"/>
      <c r="E17649" s="6"/>
      <c r="F17649" s="18"/>
      <c r="L17649" s="5"/>
    </row>
    <row r="17650" spans="4:12" x14ac:dyDescent="0.25">
      <c r="D17650" s="6"/>
      <c r="E17650" s="6"/>
      <c r="F17650" s="18"/>
      <c r="L17650" s="5"/>
    </row>
    <row r="17651" spans="4:12" x14ac:dyDescent="0.25">
      <c r="D17651" s="6"/>
      <c r="E17651" s="6"/>
      <c r="F17651" s="18"/>
      <c r="L17651" s="5"/>
    </row>
    <row r="17652" spans="4:12" x14ac:dyDescent="0.25">
      <c r="D17652" s="6"/>
      <c r="E17652" s="6"/>
      <c r="F17652" s="18"/>
      <c r="L17652" s="5"/>
    </row>
    <row r="17653" spans="4:12" x14ac:dyDescent="0.25">
      <c r="D17653" s="6"/>
      <c r="E17653" s="6"/>
      <c r="F17653" s="18"/>
      <c r="L17653" s="5"/>
    </row>
    <row r="17654" spans="4:12" x14ac:dyDescent="0.25">
      <c r="D17654" s="6"/>
      <c r="E17654" s="6"/>
      <c r="F17654" s="18"/>
      <c r="L17654" s="5"/>
    </row>
    <row r="17655" spans="4:12" x14ac:dyDescent="0.25">
      <c r="D17655" s="6"/>
      <c r="E17655" s="6"/>
      <c r="F17655" s="18"/>
      <c r="L17655" s="5"/>
    </row>
    <row r="17656" spans="4:12" x14ac:dyDescent="0.25">
      <c r="D17656" s="6"/>
      <c r="E17656" s="6"/>
      <c r="F17656" s="18"/>
      <c r="L17656" s="5"/>
    </row>
    <row r="17657" spans="4:12" x14ac:dyDescent="0.25">
      <c r="D17657" s="6"/>
      <c r="E17657" s="6"/>
      <c r="F17657" s="18"/>
      <c r="L17657" s="5"/>
    </row>
    <row r="17658" spans="4:12" x14ac:dyDescent="0.25">
      <c r="D17658" s="6"/>
      <c r="E17658" s="6"/>
      <c r="F17658" s="18"/>
      <c r="L17658" s="5"/>
    </row>
    <row r="17659" spans="4:12" x14ac:dyDescent="0.25">
      <c r="D17659" s="6"/>
      <c r="E17659" s="6"/>
      <c r="F17659" s="18"/>
      <c r="L17659" s="5"/>
    </row>
    <row r="17660" spans="4:12" x14ac:dyDescent="0.25">
      <c r="D17660" s="6"/>
      <c r="E17660" s="6"/>
      <c r="F17660" s="18"/>
      <c r="L17660" s="5"/>
    </row>
    <row r="17661" spans="4:12" x14ac:dyDescent="0.25">
      <c r="D17661" s="6"/>
      <c r="E17661" s="6"/>
      <c r="F17661" s="18"/>
      <c r="L17661" s="5"/>
    </row>
    <row r="17662" spans="4:12" x14ac:dyDescent="0.25">
      <c r="D17662" s="6"/>
      <c r="E17662" s="6"/>
      <c r="F17662" s="18"/>
      <c r="L17662" s="5"/>
    </row>
    <row r="17663" spans="4:12" x14ac:dyDescent="0.25">
      <c r="D17663" s="6"/>
      <c r="E17663" s="6"/>
      <c r="F17663" s="18"/>
      <c r="L17663" s="5"/>
    </row>
    <row r="17664" spans="4:12" x14ac:dyDescent="0.25">
      <c r="D17664" s="6"/>
      <c r="E17664" s="6"/>
      <c r="F17664" s="18"/>
      <c r="L17664" s="5"/>
    </row>
    <row r="17665" spans="4:12" x14ac:dyDescent="0.25">
      <c r="D17665" s="6"/>
      <c r="E17665" s="6"/>
      <c r="F17665" s="18"/>
      <c r="L17665" s="5"/>
    </row>
    <row r="17666" spans="4:12" x14ac:dyDescent="0.25">
      <c r="D17666" s="6"/>
      <c r="E17666" s="6"/>
      <c r="F17666" s="18"/>
      <c r="L17666" s="5"/>
    </row>
    <row r="17667" spans="4:12" x14ac:dyDescent="0.25">
      <c r="D17667" s="6"/>
      <c r="E17667" s="6"/>
      <c r="F17667" s="18"/>
      <c r="L17667" s="5"/>
    </row>
    <row r="17668" spans="4:12" x14ac:dyDescent="0.25">
      <c r="D17668" s="6"/>
      <c r="E17668" s="6"/>
      <c r="F17668" s="18"/>
      <c r="L17668" s="5"/>
    </row>
    <row r="17669" spans="4:12" x14ac:dyDescent="0.25">
      <c r="D17669" s="6"/>
      <c r="E17669" s="6"/>
      <c r="F17669" s="18"/>
      <c r="L17669" s="5"/>
    </row>
    <row r="17670" spans="4:12" x14ac:dyDescent="0.25">
      <c r="D17670" s="6"/>
      <c r="E17670" s="6"/>
      <c r="F17670" s="18"/>
      <c r="L17670" s="5"/>
    </row>
    <row r="17671" spans="4:12" x14ac:dyDescent="0.25">
      <c r="D17671" s="6"/>
      <c r="E17671" s="6"/>
      <c r="F17671" s="18"/>
      <c r="L17671" s="5"/>
    </row>
    <row r="17672" spans="4:12" x14ac:dyDescent="0.25">
      <c r="D17672" s="6"/>
      <c r="E17672" s="6"/>
      <c r="F17672" s="18"/>
      <c r="L17672" s="5"/>
    </row>
    <row r="17673" spans="4:12" x14ac:dyDescent="0.25">
      <c r="D17673" s="6"/>
      <c r="E17673" s="6"/>
      <c r="F17673" s="18"/>
      <c r="L17673" s="5"/>
    </row>
    <row r="17674" spans="4:12" x14ac:dyDescent="0.25">
      <c r="D17674" s="6"/>
      <c r="E17674" s="6"/>
      <c r="F17674" s="18"/>
      <c r="L17674" s="5"/>
    </row>
    <row r="17675" spans="4:12" x14ac:dyDescent="0.25">
      <c r="D17675" s="6"/>
      <c r="E17675" s="6"/>
      <c r="F17675" s="18"/>
      <c r="L17675" s="5"/>
    </row>
    <row r="17676" spans="4:12" x14ac:dyDescent="0.25">
      <c r="D17676" s="6"/>
      <c r="E17676" s="6"/>
      <c r="F17676" s="18"/>
      <c r="L17676" s="5"/>
    </row>
    <row r="17677" spans="4:12" x14ac:dyDescent="0.25">
      <c r="D17677" s="6"/>
      <c r="E17677" s="6"/>
      <c r="F17677" s="18"/>
      <c r="L17677" s="5"/>
    </row>
    <row r="17678" spans="4:12" x14ac:dyDescent="0.25">
      <c r="D17678" s="6"/>
      <c r="E17678" s="6"/>
      <c r="F17678" s="18"/>
      <c r="L17678" s="5"/>
    </row>
    <row r="17679" spans="4:12" x14ac:dyDescent="0.25">
      <c r="D17679" s="6"/>
      <c r="E17679" s="6"/>
      <c r="F17679" s="18"/>
      <c r="L17679" s="5"/>
    </row>
    <row r="17680" spans="4:12" x14ac:dyDescent="0.25">
      <c r="D17680" s="6"/>
      <c r="E17680" s="6"/>
      <c r="F17680" s="18"/>
      <c r="L17680" s="5"/>
    </row>
    <row r="17681" spans="4:12" x14ac:dyDescent="0.25">
      <c r="D17681" s="6"/>
      <c r="E17681" s="6"/>
      <c r="F17681" s="18"/>
      <c r="L17681" s="5"/>
    </row>
    <row r="17682" spans="4:12" x14ac:dyDescent="0.25">
      <c r="D17682" s="6"/>
      <c r="E17682" s="6"/>
      <c r="F17682" s="18"/>
      <c r="L17682" s="5"/>
    </row>
    <row r="17683" spans="4:12" x14ac:dyDescent="0.25">
      <c r="D17683" s="6"/>
      <c r="E17683" s="6"/>
      <c r="F17683" s="18"/>
      <c r="L17683" s="5"/>
    </row>
    <row r="17684" spans="4:12" x14ac:dyDescent="0.25">
      <c r="D17684" s="6"/>
      <c r="E17684" s="6"/>
      <c r="F17684" s="18"/>
      <c r="L17684" s="5"/>
    </row>
    <row r="17685" spans="4:12" x14ac:dyDescent="0.25">
      <c r="D17685" s="6"/>
      <c r="E17685" s="6"/>
      <c r="F17685" s="18"/>
      <c r="L17685" s="5"/>
    </row>
    <row r="17686" spans="4:12" x14ac:dyDescent="0.25">
      <c r="D17686" s="6"/>
      <c r="E17686" s="6"/>
      <c r="F17686" s="18"/>
      <c r="L17686" s="5"/>
    </row>
    <row r="17687" spans="4:12" x14ac:dyDescent="0.25">
      <c r="D17687" s="6"/>
      <c r="E17687" s="6"/>
      <c r="F17687" s="18"/>
      <c r="L17687" s="5"/>
    </row>
    <row r="17688" spans="4:12" x14ac:dyDescent="0.25">
      <c r="D17688" s="6"/>
      <c r="E17688" s="6"/>
      <c r="F17688" s="18"/>
      <c r="L17688" s="5"/>
    </row>
    <row r="17689" spans="4:12" x14ac:dyDescent="0.25">
      <c r="D17689" s="6"/>
      <c r="E17689" s="6"/>
      <c r="F17689" s="18"/>
      <c r="L17689" s="5"/>
    </row>
    <row r="17690" spans="4:12" x14ac:dyDescent="0.25">
      <c r="D17690" s="6"/>
      <c r="E17690" s="6"/>
      <c r="F17690" s="18"/>
      <c r="L17690" s="5"/>
    </row>
    <row r="17691" spans="4:12" x14ac:dyDescent="0.25">
      <c r="D17691" s="6"/>
      <c r="E17691" s="6"/>
      <c r="F17691" s="18"/>
      <c r="L17691" s="5"/>
    </row>
    <row r="17692" spans="4:12" x14ac:dyDescent="0.25">
      <c r="D17692" s="6"/>
      <c r="E17692" s="6"/>
      <c r="F17692" s="18"/>
      <c r="L17692" s="5"/>
    </row>
    <row r="17693" spans="4:12" x14ac:dyDescent="0.25">
      <c r="D17693" s="6"/>
      <c r="E17693" s="6"/>
      <c r="F17693" s="18"/>
      <c r="L17693" s="5"/>
    </row>
    <row r="17694" spans="4:12" x14ac:dyDescent="0.25">
      <c r="D17694" s="6"/>
      <c r="E17694" s="6"/>
      <c r="F17694" s="18"/>
      <c r="L17694" s="5"/>
    </row>
    <row r="17695" spans="4:12" x14ac:dyDescent="0.25">
      <c r="D17695" s="6"/>
      <c r="E17695" s="6"/>
      <c r="F17695" s="18"/>
      <c r="L17695" s="5"/>
    </row>
    <row r="17696" spans="4:12" x14ac:dyDescent="0.25">
      <c r="D17696" s="6"/>
      <c r="E17696" s="6"/>
      <c r="F17696" s="18"/>
      <c r="L17696" s="5"/>
    </row>
    <row r="17697" spans="4:12" x14ac:dyDescent="0.25">
      <c r="D17697" s="6"/>
      <c r="E17697" s="6"/>
      <c r="F17697" s="18"/>
      <c r="L17697" s="5"/>
    </row>
    <row r="17698" spans="4:12" x14ac:dyDescent="0.25">
      <c r="D17698" s="6"/>
      <c r="E17698" s="6"/>
      <c r="F17698" s="18"/>
      <c r="L17698" s="5"/>
    </row>
    <row r="17699" spans="4:12" x14ac:dyDescent="0.25">
      <c r="D17699" s="6"/>
      <c r="E17699" s="6"/>
      <c r="F17699" s="18"/>
      <c r="L17699" s="5"/>
    </row>
    <row r="17700" spans="4:12" x14ac:dyDescent="0.25">
      <c r="D17700" s="6"/>
      <c r="E17700" s="6"/>
      <c r="F17700" s="18"/>
      <c r="L17700" s="5"/>
    </row>
    <row r="17701" spans="4:12" x14ac:dyDescent="0.25">
      <c r="D17701" s="6"/>
      <c r="E17701" s="6"/>
      <c r="F17701" s="18"/>
      <c r="L17701" s="5"/>
    </row>
    <row r="17702" spans="4:12" x14ac:dyDescent="0.25">
      <c r="D17702" s="6"/>
      <c r="E17702" s="6"/>
      <c r="F17702" s="18"/>
      <c r="L17702" s="5"/>
    </row>
    <row r="17703" spans="4:12" x14ac:dyDescent="0.25">
      <c r="D17703" s="6"/>
      <c r="E17703" s="6"/>
      <c r="F17703" s="18"/>
      <c r="L17703" s="5"/>
    </row>
    <row r="17704" spans="4:12" x14ac:dyDescent="0.25">
      <c r="D17704" s="6"/>
      <c r="E17704" s="6"/>
      <c r="F17704" s="18"/>
      <c r="L17704" s="5"/>
    </row>
    <row r="17705" spans="4:12" x14ac:dyDescent="0.25">
      <c r="D17705" s="6"/>
      <c r="E17705" s="6"/>
      <c r="F17705" s="18"/>
      <c r="L17705" s="5"/>
    </row>
    <row r="17706" spans="4:12" x14ac:dyDescent="0.25">
      <c r="D17706" s="6"/>
      <c r="E17706" s="6"/>
      <c r="F17706" s="18"/>
      <c r="L17706" s="5"/>
    </row>
    <row r="17707" spans="4:12" x14ac:dyDescent="0.25">
      <c r="D17707" s="6"/>
      <c r="E17707" s="6"/>
      <c r="F17707" s="18"/>
      <c r="L17707" s="5"/>
    </row>
    <row r="17708" spans="4:12" x14ac:dyDescent="0.25">
      <c r="D17708" s="6"/>
      <c r="E17708" s="6"/>
      <c r="F17708" s="18"/>
      <c r="L17708" s="5"/>
    </row>
    <row r="17709" spans="4:12" x14ac:dyDescent="0.25">
      <c r="D17709" s="6"/>
      <c r="E17709" s="6"/>
      <c r="F17709" s="18"/>
      <c r="L17709" s="5"/>
    </row>
    <row r="17710" spans="4:12" x14ac:dyDescent="0.25">
      <c r="D17710" s="6"/>
      <c r="E17710" s="6"/>
      <c r="F17710" s="18"/>
      <c r="L17710" s="5"/>
    </row>
    <row r="17711" spans="4:12" x14ac:dyDescent="0.25">
      <c r="D17711" s="6"/>
      <c r="E17711" s="6"/>
      <c r="F17711" s="18"/>
      <c r="L17711" s="5"/>
    </row>
    <row r="17712" spans="4:12" x14ac:dyDescent="0.25">
      <c r="D17712" s="6"/>
      <c r="E17712" s="6"/>
      <c r="F17712" s="18"/>
      <c r="L17712" s="5"/>
    </row>
    <row r="17713" spans="4:12" x14ac:dyDescent="0.25">
      <c r="D17713" s="6"/>
      <c r="E17713" s="6"/>
      <c r="F17713" s="18"/>
      <c r="L17713" s="5"/>
    </row>
    <row r="17714" spans="4:12" x14ac:dyDescent="0.25">
      <c r="D17714" s="6"/>
      <c r="E17714" s="6"/>
      <c r="F17714" s="18"/>
      <c r="L17714" s="5"/>
    </row>
    <row r="17715" spans="4:12" x14ac:dyDescent="0.25">
      <c r="D17715" s="6"/>
      <c r="E17715" s="6"/>
      <c r="F17715" s="18"/>
      <c r="L17715" s="5"/>
    </row>
    <row r="17716" spans="4:12" x14ac:dyDescent="0.25">
      <c r="D17716" s="6"/>
      <c r="E17716" s="6"/>
      <c r="F17716" s="18"/>
      <c r="L17716" s="5"/>
    </row>
    <row r="17717" spans="4:12" x14ac:dyDescent="0.25">
      <c r="D17717" s="6"/>
      <c r="E17717" s="6"/>
      <c r="F17717" s="18"/>
      <c r="L17717" s="5"/>
    </row>
    <row r="17718" spans="4:12" x14ac:dyDescent="0.25">
      <c r="D17718" s="6"/>
      <c r="E17718" s="6"/>
      <c r="F17718" s="18"/>
      <c r="L17718" s="5"/>
    </row>
    <row r="17719" spans="4:12" x14ac:dyDescent="0.25">
      <c r="D17719" s="6"/>
      <c r="E17719" s="6"/>
      <c r="F17719" s="18"/>
      <c r="L17719" s="5"/>
    </row>
    <row r="17720" spans="4:12" x14ac:dyDescent="0.25">
      <c r="D17720" s="6"/>
      <c r="E17720" s="6"/>
      <c r="F17720" s="18"/>
      <c r="L17720" s="5"/>
    </row>
    <row r="17721" spans="4:12" x14ac:dyDescent="0.25">
      <c r="D17721" s="6"/>
      <c r="E17721" s="6"/>
      <c r="F17721" s="18"/>
      <c r="L17721" s="5"/>
    </row>
    <row r="17722" spans="4:12" x14ac:dyDescent="0.25">
      <c r="D17722" s="6"/>
      <c r="E17722" s="6"/>
      <c r="F17722" s="18"/>
      <c r="L17722" s="5"/>
    </row>
    <row r="17723" spans="4:12" x14ac:dyDescent="0.25">
      <c r="D17723" s="6"/>
      <c r="E17723" s="6"/>
      <c r="F17723" s="18"/>
      <c r="L17723" s="5"/>
    </row>
    <row r="17724" spans="4:12" x14ac:dyDescent="0.25">
      <c r="D17724" s="6"/>
      <c r="E17724" s="6"/>
      <c r="F17724" s="18"/>
      <c r="L17724" s="5"/>
    </row>
    <row r="17725" spans="4:12" x14ac:dyDescent="0.25">
      <c r="D17725" s="6"/>
      <c r="E17725" s="6"/>
      <c r="F17725" s="18"/>
      <c r="L17725" s="5"/>
    </row>
    <row r="17726" spans="4:12" x14ac:dyDescent="0.25">
      <c r="D17726" s="6"/>
      <c r="E17726" s="6"/>
      <c r="F17726" s="18"/>
      <c r="L17726" s="5"/>
    </row>
    <row r="17727" spans="4:12" x14ac:dyDescent="0.25">
      <c r="D17727" s="6"/>
      <c r="E17727" s="6"/>
      <c r="F17727" s="18"/>
      <c r="L17727" s="5"/>
    </row>
    <row r="17728" spans="4:12" x14ac:dyDescent="0.25">
      <c r="D17728" s="6"/>
      <c r="E17728" s="6"/>
      <c r="F17728" s="18"/>
      <c r="L17728" s="5"/>
    </row>
    <row r="17729" spans="4:12" x14ac:dyDescent="0.25">
      <c r="D17729" s="6"/>
      <c r="E17729" s="6"/>
      <c r="F17729" s="18"/>
      <c r="L17729" s="5"/>
    </row>
    <row r="17730" spans="4:12" x14ac:dyDescent="0.25">
      <c r="D17730" s="6"/>
      <c r="E17730" s="6"/>
      <c r="F17730" s="18"/>
      <c r="L17730" s="5"/>
    </row>
    <row r="17731" spans="4:12" x14ac:dyDescent="0.25">
      <c r="D17731" s="6"/>
      <c r="E17731" s="6"/>
      <c r="F17731" s="18"/>
      <c r="L17731" s="5"/>
    </row>
    <row r="17732" spans="4:12" x14ac:dyDescent="0.25">
      <c r="D17732" s="6"/>
      <c r="E17732" s="6"/>
      <c r="F17732" s="18"/>
      <c r="L17732" s="5"/>
    </row>
    <row r="17733" spans="4:12" x14ac:dyDescent="0.25">
      <c r="D17733" s="6"/>
      <c r="E17733" s="6"/>
      <c r="F17733" s="18"/>
      <c r="L17733" s="5"/>
    </row>
    <row r="17734" spans="4:12" x14ac:dyDescent="0.25">
      <c r="D17734" s="6"/>
      <c r="E17734" s="6"/>
      <c r="F17734" s="18"/>
      <c r="L17734" s="5"/>
    </row>
    <row r="17735" spans="4:12" x14ac:dyDescent="0.25">
      <c r="D17735" s="6"/>
      <c r="E17735" s="6"/>
      <c r="F17735" s="18"/>
      <c r="L17735" s="5"/>
    </row>
    <row r="17736" spans="4:12" x14ac:dyDescent="0.25">
      <c r="D17736" s="6"/>
      <c r="E17736" s="6"/>
      <c r="F17736" s="18"/>
      <c r="L17736" s="5"/>
    </row>
    <row r="17737" spans="4:12" x14ac:dyDescent="0.25">
      <c r="D17737" s="6"/>
      <c r="E17737" s="6"/>
      <c r="F17737" s="18"/>
      <c r="L17737" s="5"/>
    </row>
    <row r="17738" spans="4:12" x14ac:dyDescent="0.25">
      <c r="D17738" s="6"/>
      <c r="E17738" s="6"/>
      <c r="F17738" s="18"/>
      <c r="L17738" s="5"/>
    </row>
    <row r="17739" spans="4:12" x14ac:dyDescent="0.25">
      <c r="D17739" s="6"/>
      <c r="E17739" s="6"/>
      <c r="F17739" s="18"/>
      <c r="L17739" s="5"/>
    </row>
    <row r="17740" spans="4:12" x14ac:dyDescent="0.25">
      <c r="D17740" s="6"/>
      <c r="E17740" s="6"/>
      <c r="F17740" s="18"/>
      <c r="L17740" s="5"/>
    </row>
    <row r="17741" spans="4:12" x14ac:dyDescent="0.25">
      <c r="D17741" s="6"/>
      <c r="E17741" s="6"/>
      <c r="F17741" s="18"/>
      <c r="L17741" s="5"/>
    </row>
    <row r="17742" spans="4:12" x14ac:dyDescent="0.25">
      <c r="D17742" s="6"/>
      <c r="E17742" s="6"/>
      <c r="F17742" s="18"/>
      <c r="L17742" s="5"/>
    </row>
    <row r="17743" spans="4:12" x14ac:dyDescent="0.25">
      <c r="D17743" s="6"/>
      <c r="E17743" s="6"/>
      <c r="F17743" s="18"/>
      <c r="L17743" s="5"/>
    </row>
    <row r="17744" spans="4:12" x14ac:dyDescent="0.25">
      <c r="D17744" s="6"/>
      <c r="E17744" s="6"/>
      <c r="F17744" s="18"/>
      <c r="L17744" s="5"/>
    </row>
    <row r="17745" spans="4:12" x14ac:dyDescent="0.25">
      <c r="D17745" s="6"/>
      <c r="E17745" s="6"/>
      <c r="F17745" s="18"/>
      <c r="L17745" s="5"/>
    </row>
    <row r="17746" spans="4:12" x14ac:dyDescent="0.25">
      <c r="D17746" s="6"/>
      <c r="E17746" s="6"/>
      <c r="F17746" s="18"/>
      <c r="L17746" s="5"/>
    </row>
    <row r="17747" spans="4:12" x14ac:dyDescent="0.25">
      <c r="D17747" s="6"/>
      <c r="E17747" s="6"/>
      <c r="F17747" s="18"/>
      <c r="L17747" s="5"/>
    </row>
    <row r="17748" spans="4:12" x14ac:dyDescent="0.25">
      <c r="D17748" s="6"/>
      <c r="E17748" s="6"/>
      <c r="F17748" s="18"/>
      <c r="L17748" s="5"/>
    </row>
    <row r="17749" spans="4:12" x14ac:dyDescent="0.25">
      <c r="D17749" s="6"/>
      <c r="E17749" s="6"/>
      <c r="F17749" s="18"/>
      <c r="L17749" s="5"/>
    </row>
    <row r="17750" spans="4:12" x14ac:dyDescent="0.25">
      <c r="D17750" s="6"/>
      <c r="E17750" s="6"/>
      <c r="F17750" s="18"/>
      <c r="L17750" s="5"/>
    </row>
    <row r="17751" spans="4:12" x14ac:dyDescent="0.25">
      <c r="D17751" s="6"/>
      <c r="E17751" s="6"/>
      <c r="F17751" s="18"/>
      <c r="L17751" s="5"/>
    </row>
    <row r="17752" spans="4:12" x14ac:dyDescent="0.25">
      <c r="D17752" s="6"/>
      <c r="E17752" s="6"/>
      <c r="F17752" s="18"/>
      <c r="L17752" s="5"/>
    </row>
    <row r="17753" spans="4:12" x14ac:dyDescent="0.25">
      <c r="D17753" s="6"/>
      <c r="E17753" s="6"/>
      <c r="F17753" s="18"/>
      <c r="L17753" s="5"/>
    </row>
    <row r="17754" spans="4:12" x14ac:dyDescent="0.25">
      <c r="D17754" s="6"/>
      <c r="E17754" s="6"/>
      <c r="F17754" s="18"/>
      <c r="L17754" s="5"/>
    </row>
    <row r="17755" spans="4:12" x14ac:dyDescent="0.25">
      <c r="D17755" s="6"/>
      <c r="E17755" s="6"/>
      <c r="F17755" s="18"/>
      <c r="L17755" s="5"/>
    </row>
    <row r="17756" spans="4:12" x14ac:dyDescent="0.25">
      <c r="D17756" s="6"/>
      <c r="E17756" s="6"/>
      <c r="F17756" s="18"/>
      <c r="L17756" s="5"/>
    </row>
    <row r="17757" spans="4:12" x14ac:dyDescent="0.25">
      <c r="D17757" s="6"/>
      <c r="E17757" s="6"/>
      <c r="F17757" s="18"/>
      <c r="L17757" s="5"/>
    </row>
    <row r="17758" spans="4:12" x14ac:dyDescent="0.25">
      <c r="D17758" s="6"/>
      <c r="E17758" s="6"/>
      <c r="F17758" s="18"/>
      <c r="L17758" s="5"/>
    </row>
    <row r="17759" spans="4:12" x14ac:dyDescent="0.25">
      <c r="D17759" s="6"/>
      <c r="E17759" s="6"/>
      <c r="F17759" s="18"/>
      <c r="L17759" s="5"/>
    </row>
    <row r="17760" spans="4:12" x14ac:dyDescent="0.25">
      <c r="D17760" s="6"/>
      <c r="E17760" s="6"/>
      <c r="F17760" s="18"/>
      <c r="L17760" s="5"/>
    </row>
    <row r="17761" spans="4:12" x14ac:dyDescent="0.25">
      <c r="D17761" s="6"/>
      <c r="E17761" s="6"/>
      <c r="F17761" s="18"/>
      <c r="L17761" s="5"/>
    </row>
    <row r="17762" spans="4:12" x14ac:dyDescent="0.25">
      <c r="D17762" s="6"/>
      <c r="E17762" s="6"/>
      <c r="F17762" s="18"/>
      <c r="L17762" s="5"/>
    </row>
    <row r="17763" spans="4:12" x14ac:dyDescent="0.25">
      <c r="D17763" s="6"/>
      <c r="E17763" s="6"/>
      <c r="F17763" s="18"/>
      <c r="L17763" s="5"/>
    </row>
    <row r="17764" spans="4:12" x14ac:dyDescent="0.25">
      <c r="D17764" s="6"/>
      <c r="E17764" s="6"/>
      <c r="F17764" s="18"/>
      <c r="L17764" s="5"/>
    </row>
    <row r="17765" spans="4:12" x14ac:dyDescent="0.25">
      <c r="D17765" s="6"/>
      <c r="E17765" s="6"/>
      <c r="F17765" s="18"/>
      <c r="L17765" s="5"/>
    </row>
    <row r="17766" spans="4:12" x14ac:dyDescent="0.25">
      <c r="D17766" s="6"/>
      <c r="E17766" s="6"/>
      <c r="F17766" s="18"/>
      <c r="L17766" s="5"/>
    </row>
    <row r="17767" spans="4:12" x14ac:dyDescent="0.25">
      <c r="D17767" s="6"/>
      <c r="E17767" s="6"/>
      <c r="F17767" s="18"/>
      <c r="L17767" s="5"/>
    </row>
    <row r="17768" spans="4:12" x14ac:dyDescent="0.25">
      <c r="D17768" s="6"/>
      <c r="E17768" s="6"/>
      <c r="F17768" s="18"/>
      <c r="L17768" s="5"/>
    </row>
    <row r="17769" spans="4:12" x14ac:dyDescent="0.25">
      <c r="D17769" s="6"/>
      <c r="E17769" s="6"/>
      <c r="F17769" s="18"/>
      <c r="L17769" s="5"/>
    </row>
    <row r="17770" spans="4:12" x14ac:dyDescent="0.25">
      <c r="D17770" s="6"/>
      <c r="E17770" s="6"/>
      <c r="F17770" s="18"/>
      <c r="L17770" s="5"/>
    </row>
    <row r="17771" spans="4:12" x14ac:dyDescent="0.25">
      <c r="D17771" s="6"/>
      <c r="E17771" s="6"/>
      <c r="F17771" s="18"/>
      <c r="L17771" s="5"/>
    </row>
    <row r="17772" spans="4:12" x14ac:dyDescent="0.25">
      <c r="D17772" s="6"/>
      <c r="E17772" s="6"/>
      <c r="F17772" s="18"/>
      <c r="L17772" s="5"/>
    </row>
    <row r="17773" spans="4:12" x14ac:dyDescent="0.25">
      <c r="D17773" s="6"/>
      <c r="E17773" s="6"/>
      <c r="F17773" s="18"/>
      <c r="L17773" s="5"/>
    </row>
    <row r="17774" spans="4:12" x14ac:dyDescent="0.25">
      <c r="D17774" s="6"/>
      <c r="E17774" s="6"/>
      <c r="F17774" s="18"/>
      <c r="L17774" s="5"/>
    </row>
    <row r="17775" spans="4:12" x14ac:dyDescent="0.25">
      <c r="D17775" s="6"/>
      <c r="E17775" s="6"/>
      <c r="F17775" s="18"/>
      <c r="L17775" s="5"/>
    </row>
    <row r="17776" spans="4:12" x14ac:dyDescent="0.25">
      <c r="D17776" s="6"/>
      <c r="E17776" s="6"/>
      <c r="F17776" s="18"/>
      <c r="L17776" s="5"/>
    </row>
    <row r="17777" spans="4:12" x14ac:dyDescent="0.25">
      <c r="D17777" s="6"/>
      <c r="E17777" s="6"/>
      <c r="F17777" s="18"/>
      <c r="L17777" s="5"/>
    </row>
    <row r="17778" spans="4:12" x14ac:dyDescent="0.25">
      <c r="D17778" s="6"/>
      <c r="E17778" s="6"/>
      <c r="F17778" s="18"/>
      <c r="L17778" s="5"/>
    </row>
    <row r="17779" spans="4:12" x14ac:dyDescent="0.25">
      <c r="D17779" s="6"/>
      <c r="E17779" s="6"/>
      <c r="F17779" s="18"/>
      <c r="L17779" s="5"/>
    </row>
    <row r="17780" spans="4:12" x14ac:dyDescent="0.25">
      <c r="D17780" s="6"/>
      <c r="E17780" s="6"/>
      <c r="F17780" s="18"/>
      <c r="L17780" s="5"/>
    </row>
    <row r="17781" spans="4:12" x14ac:dyDescent="0.25">
      <c r="D17781" s="6"/>
      <c r="E17781" s="6"/>
      <c r="F17781" s="18"/>
      <c r="L17781" s="5"/>
    </row>
    <row r="17782" spans="4:12" x14ac:dyDescent="0.25">
      <c r="D17782" s="6"/>
      <c r="E17782" s="6"/>
      <c r="F17782" s="18"/>
      <c r="L17782" s="5"/>
    </row>
    <row r="17783" spans="4:12" x14ac:dyDescent="0.25">
      <c r="D17783" s="6"/>
      <c r="E17783" s="6"/>
      <c r="F17783" s="18"/>
      <c r="L17783" s="5"/>
    </row>
    <row r="17784" spans="4:12" x14ac:dyDescent="0.25">
      <c r="D17784" s="6"/>
      <c r="E17784" s="6"/>
      <c r="F17784" s="18"/>
      <c r="L17784" s="5"/>
    </row>
    <row r="17785" spans="4:12" x14ac:dyDescent="0.25">
      <c r="D17785" s="6"/>
      <c r="E17785" s="6"/>
      <c r="F17785" s="18"/>
      <c r="L17785" s="5"/>
    </row>
    <row r="17786" spans="4:12" x14ac:dyDescent="0.25">
      <c r="D17786" s="6"/>
      <c r="E17786" s="6"/>
      <c r="F17786" s="18"/>
      <c r="L17786" s="5"/>
    </row>
    <row r="17787" spans="4:12" x14ac:dyDescent="0.25">
      <c r="D17787" s="6"/>
      <c r="E17787" s="6"/>
      <c r="F17787" s="18"/>
      <c r="L17787" s="5"/>
    </row>
    <row r="17788" spans="4:12" x14ac:dyDescent="0.25">
      <c r="D17788" s="6"/>
      <c r="E17788" s="6"/>
      <c r="F17788" s="18"/>
      <c r="L17788" s="5"/>
    </row>
    <row r="17789" spans="4:12" x14ac:dyDescent="0.25">
      <c r="D17789" s="6"/>
      <c r="E17789" s="6"/>
      <c r="F17789" s="18"/>
      <c r="L17789" s="5"/>
    </row>
    <row r="17790" spans="4:12" x14ac:dyDescent="0.25">
      <c r="D17790" s="6"/>
      <c r="E17790" s="6"/>
      <c r="F17790" s="18"/>
      <c r="L17790" s="5"/>
    </row>
    <row r="17791" spans="4:12" x14ac:dyDescent="0.25">
      <c r="D17791" s="6"/>
      <c r="E17791" s="6"/>
      <c r="F17791" s="18"/>
      <c r="L17791" s="5"/>
    </row>
    <row r="17792" spans="4:12" x14ac:dyDescent="0.25">
      <c r="D17792" s="6"/>
      <c r="E17792" s="6"/>
      <c r="F17792" s="18"/>
      <c r="L17792" s="5"/>
    </row>
    <row r="17793" spans="4:12" x14ac:dyDescent="0.25">
      <c r="D17793" s="6"/>
      <c r="E17793" s="6"/>
      <c r="F17793" s="18"/>
      <c r="L17793" s="5"/>
    </row>
    <row r="17794" spans="4:12" x14ac:dyDescent="0.25">
      <c r="D17794" s="6"/>
      <c r="E17794" s="6"/>
      <c r="F17794" s="18"/>
      <c r="L17794" s="5"/>
    </row>
    <row r="17795" spans="4:12" x14ac:dyDescent="0.25">
      <c r="D17795" s="6"/>
      <c r="E17795" s="6"/>
      <c r="F17795" s="18"/>
      <c r="L17795" s="5"/>
    </row>
    <row r="17796" spans="4:12" x14ac:dyDescent="0.25">
      <c r="D17796" s="6"/>
      <c r="E17796" s="6"/>
      <c r="F17796" s="18"/>
      <c r="L17796" s="5"/>
    </row>
    <row r="17797" spans="4:12" x14ac:dyDescent="0.25">
      <c r="D17797" s="6"/>
      <c r="E17797" s="6"/>
      <c r="F17797" s="18"/>
      <c r="L17797" s="5"/>
    </row>
    <row r="17798" spans="4:12" x14ac:dyDescent="0.25">
      <c r="D17798" s="6"/>
      <c r="E17798" s="6"/>
      <c r="F17798" s="18"/>
      <c r="L17798" s="5"/>
    </row>
    <row r="17799" spans="4:12" x14ac:dyDescent="0.25">
      <c r="D17799" s="6"/>
      <c r="E17799" s="6"/>
      <c r="F17799" s="18"/>
      <c r="L17799" s="5"/>
    </row>
    <row r="17800" spans="4:12" x14ac:dyDescent="0.25">
      <c r="D17800" s="6"/>
      <c r="E17800" s="6"/>
      <c r="F17800" s="18"/>
      <c r="L17800" s="5"/>
    </row>
    <row r="17801" spans="4:12" x14ac:dyDescent="0.25">
      <c r="D17801" s="6"/>
      <c r="E17801" s="6"/>
      <c r="F17801" s="18"/>
      <c r="L17801" s="5"/>
    </row>
    <row r="17802" spans="4:12" x14ac:dyDescent="0.25">
      <c r="D17802" s="6"/>
      <c r="E17802" s="6"/>
      <c r="F17802" s="18"/>
      <c r="L17802" s="5"/>
    </row>
    <row r="17803" spans="4:12" x14ac:dyDescent="0.25">
      <c r="D17803" s="6"/>
      <c r="E17803" s="6"/>
      <c r="F17803" s="18"/>
      <c r="L17803" s="5"/>
    </row>
    <row r="17804" spans="4:12" x14ac:dyDescent="0.25">
      <c r="D17804" s="6"/>
      <c r="E17804" s="6"/>
      <c r="F17804" s="18"/>
      <c r="L17804" s="5"/>
    </row>
    <row r="17805" spans="4:12" x14ac:dyDescent="0.25">
      <c r="D17805" s="6"/>
      <c r="E17805" s="6"/>
      <c r="F17805" s="18"/>
      <c r="L17805" s="5"/>
    </row>
    <row r="17806" spans="4:12" x14ac:dyDescent="0.25">
      <c r="D17806" s="6"/>
      <c r="E17806" s="6"/>
      <c r="F17806" s="18"/>
      <c r="L17806" s="5"/>
    </row>
    <row r="17807" spans="4:12" x14ac:dyDescent="0.25">
      <c r="D17807" s="6"/>
      <c r="E17807" s="6"/>
      <c r="F17807" s="18"/>
      <c r="L17807" s="5"/>
    </row>
    <row r="17808" spans="4:12" x14ac:dyDescent="0.25">
      <c r="D17808" s="6"/>
      <c r="E17808" s="6"/>
      <c r="F17808" s="18"/>
      <c r="L17808" s="5"/>
    </row>
    <row r="17809" spans="4:12" x14ac:dyDescent="0.25">
      <c r="D17809" s="6"/>
      <c r="E17809" s="6"/>
      <c r="F17809" s="18"/>
      <c r="L17809" s="5"/>
    </row>
    <row r="17810" spans="4:12" x14ac:dyDescent="0.25">
      <c r="D17810" s="6"/>
      <c r="E17810" s="6"/>
      <c r="F17810" s="18"/>
      <c r="L17810" s="5"/>
    </row>
    <row r="17811" spans="4:12" x14ac:dyDescent="0.25">
      <c r="D17811" s="6"/>
      <c r="E17811" s="6"/>
      <c r="F17811" s="18"/>
      <c r="L17811" s="5"/>
    </row>
    <row r="17812" spans="4:12" x14ac:dyDescent="0.25">
      <c r="D17812" s="6"/>
      <c r="E17812" s="6"/>
      <c r="F17812" s="18"/>
      <c r="L17812" s="5"/>
    </row>
    <row r="17813" spans="4:12" x14ac:dyDescent="0.25">
      <c r="D17813" s="6"/>
      <c r="E17813" s="6"/>
      <c r="F17813" s="18"/>
      <c r="L17813" s="5"/>
    </row>
    <row r="17814" spans="4:12" x14ac:dyDescent="0.25">
      <c r="D17814" s="6"/>
      <c r="E17814" s="6"/>
      <c r="F17814" s="18"/>
      <c r="L17814" s="5"/>
    </row>
    <row r="17815" spans="4:12" x14ac:dyDescent="0.25">
      <c r="D17815" s="6"/>
      <c r="E17815" s="6"/>
      <c r="F17815" s="18"/>
      <c r="L17815" s="5"/>
    </row>
    <row r="17816" spans="4:12" x14ac:dyDescent="0.25">
      <c r="D17816" s="6"/>
      <c r="E17816" s="6"/>
      <c r="F17816" s="18"/>
      <c r="L17816" s="5"/>
    </row>
    <row r="17817" spans="4:12" x14ac:dyDescent="0.25">
      <c r="D17817" s="6"/>
      <c r="E17817" s="6"/>
      <c r="F17817" s="18"/>
      <c r="L17817" s="5"/>
    </row>
    <row r="17818" spans="4:12" x14ac:dyDescent="0.25">
      <c r="D17818" s="6"/>
      <c r="E17818" s="6"/>
      <c r="F17818" s="18"/>
      <c r="L17818" s="5"/>
    </row>
    <row r="17819" spans="4:12" x14ac:dyDescent="0.25">
      <c r="D17819" s="6"/>
      <c r="E17819" s="6"/>
      <c r="F17819" s="18"/>
      <c r="L17819" s="5"/>
    </row>
    <row r="17820" spans="4:12" x14ac:dyDescent="0.25">
      <c r="D17820" s="6"/>
      <c r="E17820" s="6"/>
      <c r="F17820" s="18"/>
      <c r="L17820" s="5"/>
    </row>
    <row r="17821" spans="4:12" x14ac:dyDescent="0.25">
      <c r="D17821" s="6"/>
      <c r="E17821" s="6"/>
      <c r="F17821" s="18"/>
      <c r="L17821" s="5"/>
    </row>
    <row r="17822" spans="4:12" x14ac:dyDescent="0.25">
      <c r="D17822" s="6"/>
      <c r="E17822" s="6"/>
      <c r="F17822" s="18"/>
      <c r="L17822" s="5"/>
    </row>
    <row r="17823" spans="4:12" x14ac:dyDescent="0.25">
      <c r="D17823" s="6"/>
      <c r="E17823" s="6"/>
      <c r="F17823" s="18"/>
      <c r="L17823" s="5"/>
    </row>
    <row r="17824" spans="4:12" x14ac:dyDescent="0.25">
      <c r="D17824" s="6"/>
      <c r="E17824" s="6"/>
      <c r="F17824" s="18"/>
      <c r="L17824" s="5"/>
    </row>
    <row r="17825" spans="4:12" x14ac:dyDescent="0.25">
      <c r="D17825" s="6"/>
      <c r="E17825" s="6"/>
      <c r="F17825" s="18"/>
      <c r="L17825" s="5"/>
    </row>
    <row r="17826" spans="4:12" x14ac:dyDescent="0.25">
      <c r="D17826" s="6"/>
      <c r="E17826" s="6"/>
      <c r="F17826" s="18"/>
      <c r="L17826" s="5"/>
    </row>
    <row r="17827" spans="4:12" x14ac:dyDescent="0.25">
      <c r="D17827" s="6"/>
      <c r="E17827" s="6"/>
      <c r="F17827" s="18"/>
      <c r="L17827" s="5"/>
    </row>
    <row r="17828" spans="4:12" x14ac:dyDescent="0.25">
      <c r="D17828" s="6"/>
      <c r="E17828" s="6"/>
      <c r="F17828" s="18"/>
      <c r="L17828" s="5"/>
    </row>
    <row r="17829" spans="4:12" x14ac:dyDescent="0.25">
      <c r="D17829" s="6"/>
      <c r="E17829" s="6"/>
      <c r="F17829" s="18"/>
      <c r="L17829" s="5"/>
    </row>
    <row r="17830" spans="4:12" x14ac:dyDescent="0.25">
      <c r="D17830" s="6"/>
      <c r="E17830" s="6"/>
      <c r="F17830" s="18"/>
      <c r="L17830" s="5"/>
    </row>
    <row r="17831" spans="4:12" x14ac:dyDescent="0.25">
      <c r="D17831" s="6"/>
      <c r="E17831" s="6"/>
      <c r="F17831" s="18"/>
      <c r="L17831" s="5"/>
    </row>
    <row r="17832" spans="4:12" x14ac:dyDescent="0.25">
      <c r="D17832" s="6"/>
      <c r="E17832" s="6"/>
      <c r="F17832" s="18"/>
      <c r="L17832" s="5"/>
    </row>
    <row r="17833" spans="4:12" x14ac:dyDescent="0.25">
      <c r="D17833" s="6"/>
      <c r="E17833" s="6"/>
      <c r="F17833" s="18"/>
      <c r="L17833" s="5"/>
    </row>
    <row r="17834" spans="4:12" x14ac:dyDescent="0.25">
      <c r="D17834" s="6"/>
      <c r="E17834" s="6"/>
      <c r="F17834" s="18"/>
      <c r="L17834" s="5"/>
    </row>
    <row r="17835" spans="4:12" x14ac:dyDescent="0.25">
      <c r="D17835" s="6"/>
      <c r="E17835" s="6"/>
      <c r="F17835" s="18"/>
      <c r="L17835" s="5"/>
    </row>
    <row r="17836" spans="4:12" x14ac:dyDescent="0.25">
      <c r="D17836" s="6"/>
      <c r="E17836" s="6"/>
      <c r="F17836" s="18"/>
      <c r="L17836" s="5"/>
    </row>
    <row r="17837" spans="4:12" x14ac:dyDescent="0.25">
      <c r="D17837" s="6"/>
      <c r="E17837" s="6"/>
      <c r="F17837" s="18"/>
      <c r="L17837" s="5"/>
    </row>
    <row r="17838" spans="4:12" x14ac:dyDescent="0.25">
      <c r="D17838" s="6"/>
      <c r="E17838" s="6"/>
      <c r="F17838" s="18"/>
      <c r="L17838" s="5"/>
    </row>
    <row r="17839" spans="4:12" x14ac:dyDescent="0.25">
      <c r="D17839" s="6"/>
      <c r="E17839" s="6"/>
      <c r="F17839" s="18"/>
      <c r="L17839" s="5"/>
    </row>
    <row r="17840" spans="4:12" x14ac:dyDescent="0.25">
      <c r="D17840" s="6"/>
      <c r="E17840" s="6"/>
      <c r="F17840" s="18"/>
      <c r="L17840" s="5"/>
    </row>
    <row r="17841" spans="4:12" x14ac:dyDescent="0.25">
      <c r="D17841" s="6"/>
      <c r="E17841" s="6"/>
      <c r="F17841" s="18"/>
      <c r="L17841" s="5"/>
    </row>
    <row r="17842" spans="4:12" x14ac:dyDescent="0.25">
      <c r="D17842" s="6"/>
      <c r="E17842" s="6"/>
      <c r="F17842" s="18"/>
      <c r="L17842" s="5"/>
    </row>
    <row r="17843" spans="4:12" x14ac:dyDescent="0.25">
      <c r="D17843" s="6"/>
      <c r="E17843" s="6"/>
      <c r="F17843" s="18"/>
      <c r="L17843" s="5"/>
    </row>
    <row r="17844" spans="4:12" x14ac:dyDescent="0.25">
      <c r="D17844" s="6"/>
      <c r="E17844" s="6"/>
      <c r="F17844" s="18"/>
      <c r="L17844" s="5"/>
    </row>
    <row r="17845" spans="4:12" x14ac:dyDescent="0.25">
      <c r="D17845" s="6"/>
      <c r="E17845" s="6"/>
      <c r="F17845" s="18"/>
      <c r="L17845" s="5"/>
    </row>
    <row r="17846" spans="4:12" x14ac:dyDescent="0.25">
      <c r="D17846" s="6"/>
      <c r="E17846" s="6"/>
      <c r="F17846" s="18"/>
      <c r="L17846" s="5"/>
    </row>
    <row r="17847" spans="4:12" x14ac:dyDescent="0.25">
      <c r="D17847" s="6"/>
      <c r="E17847" s="6"/>
      <c r="F17847" s="18"/>
      <c r="L17847" s="5"/>
    </row>
    <row r="17848" spans="4:12" x14ac:dyDescent="0.25">
      <c r="D17848" s="6"/>
      <c r="E17848" s="6"/>
      <c r="F17848" s="18"/>
      <c r="L17848" s="5"/>
    </row>
    <row r="17849" spans="4:12" x14ac:dyDescent="0.25">
      <c r="D17849" s="6"/>
      <c r="E17849" s="6"/>
      <c r="F17849" s="18"/>
      <c r="L17849" s="5"/>
    </row>
    <row r="17850" spans="4:12" x14ac:dyDescent="0.25">
      <c r="D17850" s="6"/>
      <c r="E17850" s="6"/>
      <c r="F17850" s="18"/>
      <c r="L17850" s="5"/>
    </row>
    <row r="17851" spans="4:12" x14ac:dyDescent="0.25">
      <c r="D17851" s="6"/>
      <c r="E17851" s="6"/>
      <c r="F17851" s="18"/>
      <c r="L17851" s="5"/>
    </row>
    <row r="17852" spans="4:12" x14ac:dyDescent="0.25">
      <c r="D17852" s="6"/>
      <c r="E17852" s="6"/>
      <c r="F17852" s="18"/>
      <c r="L17852" s="5"/>
    </row>
    <row r="17853" spans="4:12" x14ac:dyDescent="0.25">
      <c r="D17853" s="6"/>
      <c r="E17853" s="6"/>
      <c r="F17853" s="18"/>
      <c r="L17853" s="5"/>
    </row>
    <row r="17854" spans="4:12" x14ac:dyDescent="0.25">
      <c r="D17854" s="6"/>
      <c r="E17854" s="6"/>
      <c r="F17854" s="18"/>
      <c r="L17854" s="5"/>
    </row>
    <row r="17855" spans="4:12" x14ac:dyDescent="0.25">
      <c r="D17855" s="6"/>
      <c r="E17855" s="6"/>
      <c r="F17855" s="18"/>
      <c r="L17855" s="5"/>
    </row>
    <row r="17856" spans="4:12" x14ac:dyDescent="0.25">
      <c r="D17856" s="6"/>
      <c r="E17856" s="6"/>
      <c r="F17856" s="18"/>
      <c r="L17856" s="5"/>
    </row>
    <row r="17857" spans="4:12" x14ac:dyDescent="0.25">
      <c r="D17857" s="6"/>
      <c r="E17857" s="6"/>
      <c r="F17857" s="18"/>
      <c r="L17857" s="5"/>
    </row>
    <row r="17858" spans="4:12" x14ac:dyDescent="0.25">
      <c r="D17858" s="6"/>
      <c r="E17858" s="6"/>
      <c r="F17858" s="18"/>
      <c r="L17858" s="5"/>
    </row>
    <row r="17859" spans="4:12" x14ac:dyDescent="0.25">
      <c r="D17859" s="6"/>
      <c r="E17859" s="6"/>
      <c r="F17859" s="18"/>
      <c r="L17859" s="5"/>
    </row>
    <row r="17860" spans="4:12" x14ac:dyDescent="0.25">
      <c r="D17860" s="6"/>
      <c r="E17860" s="6"/>
      <c r="F17860" s="18"/>
      <c r="L17860" s="5"/>
    </row>
    <row r="17861" spans="4:12" x14ac:dyDescent="0.25">
      <c r="D17861" s="6"/>
      <c r="E17861" s="6"/>
      <c r="F17861" s="18"/>
      <c r="L17861" s="5"/>
    </row>
    <row r="17862" spans="4:12" x14ac:dyDescent="0.25">
      <c r="D17862" s="6"/>
      <c r="E17862" s="6"/>
      <c r="F17862" s="18"/>
      <c r="L17862" s="5"/>
    </row>
    <row r="17863" spans="4:12" x14ac:dyDescent="0.25">
      <c r="D17863" s="6"/>
      <c r="E17863" s="6"/>
      <c r="F17863" s="18"/>
      <c r="L17863" s="5"/>
    </row>
    <row r="17864" spans="4:12" x14ac:dyDescent="0.25">
      <c r="D17864" s="6"/>
      <c r="E17864" s="6"/>
      <c r="F17864" s="18"/>
      <c r="L17864" s="5"/>
    </row>
    <row r="17865" spans="4:12" x14ac:dyDescent="0.25">
      <c r="D17865" s="6"/>
      <c r="E17865" s="6"/>
      <c r="F17865" s="18"/>
      <c r="L17865" s="5"/>
    </row>
    <row r="17866" spans="4:12" x14ac:dyDescent="0.25">
      <c r="D17866" s="6"/>
      <c r="E17866" s="6"/>
      <c r="F17866" s="18"/>
      <c r="L17866" s="5"/>
    </row>
    <row r="17867" spans="4:12" x14ac:dyDescent="0.25">
      <c r="D17867" s="6"/>
      <c r="E17867" s="6"/>
      <c r="F17867" s="18"/>
      <c r="L17867" s="5"/>
    </row>
    <row r="17868" spans="4:12" x14ac:dyDescent="0.25">
      <c r="D17868" s="6"/>
      <c r="E17868" s="6"/>
      <c r="F17868" s="18"/>
      <c r="L17868" s="5"/>
    </row>
    <row r="17869" spans="4:12" x14ac:dyDescent="0.25">
      <c r="D17869" s="6"/>
      <c r="E17869" s="6"/>
      <c r="F17869" s="18"/>
      <c r="L17869" s="5"/>
    </row>
    <row r="17870" spans="4:12" x14ac:dyDescent="0.25">
      <c r="D17870" s="6"/>
      <c r="E17870" s="6"/>
      <c r="F17870" s="18"/>
      <c r="L17870" s="5"/>
    </row>
    <row r="17871" spans="4:12" x14ac:dyDescent="0.25">
      <c r="D17871" s="6"/>
      <c r="E17871" s="6"/>
      <c r="F17871" s="18"/>
      <c r="L17871" s="5"/>
    </row>
    <row r="17872" spans="4:12" x14ac:dyDescent="0.25">
      <c r="D17872" s="6"/>
      <c r="E17872" s="6"/>
      <c r="F17872" s="18"/>
      <c r="L17872" s="5"/>
    </row>
    <row r="17873" spans="4:12" x14ac:dyDescent="0.25">
      <c r="D17873" s="6"/>
      <c r="E17873" s="6"/>
      <c r="F17873" s="18"/>
      <c r="L17873" s="5"/>
    </row>
    <row r="17874" spans="4:12" x14ac:dyDescent="0.25">
      <c r="D17874" s="6"/>
      <c r="E17874" s="6"/>
      <c r="F17874" s="18"/>
      <c r="L17874" s="5"/>
    </row>
    <row r="17875" spans="4:12" x14ac:dyDescent="0.25">
      <c r="D17875" s="6"/>
      <c r="E17875" s="6"/>
      <c r="F17875" s="18"/>
      <c r="L17875" s="5"/>
    </row>
    <row r="17876" spans="4:12" x14ac:dyDescent="0.25">
      <c r="D17876" s="6"/>
      <c r="E17876" s="6"/>
      <c r="F17876" s="18"/>
      <c r="L17876" s="5"/>
    </row>
    <row r="17877" spans="4:12" x14ac:dyDescent="0.25">
      <c r="D17877" s="6"/>
      <c r="E17877" s="6"/>
      <c r="F17877" s="18"/>
      <c r="L17877" s="5"/>
    </row>
    <row r="17878" spans="4:12" x14ac:dyDescent="0.25">
      <c r="D17878" s="6"/>
      <c r="E17878" s="6"/>
      <c r="F17878" s="18"/>
      <c r="L17878" s="5"/>
    </row>
    <row r="17879" spans="4:12" x14ac:dyDescent="0.25">
      <c r="D17879" s="6"/>
      <c r="E17879" s="6"/>
      <c r="F17879" s="18"/>
      <c r="L17879" s="5"/>
    </row>
    <row r="17880" spans="4:12" x14ac:dyDescent="0.25">
      <c r="D17880" s="6"/>
      <c r="E17880" s="6"/>
      <c r="F17880" s="18"/>
      <c r="L17880" s="5"/>
    </row>
    <row r="17881" spans="4:12" x14ac:dyDescent="0.25">
      <c r="D17881" s="6"/>
      <c r="E17881" s="6"/>
      <c r="F17881" s="18"/>
      <c r="L17881" s="5"/>
    </row>
    <row r="17882" spans="4:12" x14ac:dyDescent="0.25">
      <c r="D17882" s="6"/>
      <c r="E17882" s="6"/>
      <c r="F17882" s="18"/>
      <c r="L17882" s="5"/>
    </row>
    <row r="17883" spans="4:12" x14ac:dyDescent="0.25">
      <c r="D17883" s="6"/>
      <c r="E17883" s="6"/>
      <c r="F17883" s="18"/>
      <c r="L17883" s="5"/>
    </row>
    <row r="17884" spans="4:12" x14ac:dyDescent="0.25">
      <c r="D17884" s="6"/>
      <c r="E17884" s="6"/>
      <c r="F17884" s="18"/>
      <c r="L17884" s="5"/>
    </row>
    <row r="17885" spans="4:12" x14ac:dyDescent="0.25">
      <c r="D17885" s="6"/>
      <c r="E17885" s="6"/>
      <c r="F17885" s="18"/>
      <c r="L17885" s="5"/>
    </row>
    <row r="17886" spans="4:12" x14ac:dyDescent="0.25">
      <c r="D17886" s="6"/>
      <c r="E17886" s="6"/>
      <c r="F17886" s="18"/>
      <c r="L17886" s="5"/>
    </row>
    <row r="17887" spans="4:12" x14ac:dyDescent="0.25">
      <c r="D17887" s="6"/>
      <c r="E17887" s="6"/>
      <c r="F17887" s="18"/>
      <c r="L17887" s="5"/>
    </row>
    <row r="17888" spans="4:12" x14ac:dyDescent="0.25">
      <c r="D17888" s="6"/>
      <c r="E17888" s="6"/>
      <c r="F17888" s="18"/>
      <c r="L17888" s="5"/>
    </row>
    <row r="17889" spans="4:12" x14ac:dyDescent="0.25">
      <c r="D17889" s="6"/>
      <c r="E17889" s="6"/>
      <c r="F17889" s="18"/>
      <c r="L17889" s="5"/>
    </row>
    <row r="17890" spans="4:12" x14ac:dyDescent="0.25">
      <c r="D17890" s="6"/>
      <c r="E17890" s="6"/>
      <c r="F17890" s="18"/>
      <c r="L17890" s="5"/>
    </row>
    <row r="17891" spans="4:12" x14ac:dyDescent="0.25">
      <c r="D17891" s="6"/>
      <c r="E17891" s="6"/>
      <c r="F17891" s="18"/>
      <c r="L17891" s="5"/>
    </row>
    <row r="17892" spans="4:12" x14ac:dyDescent="0.25">
      <c r="D17892" s="6"/>
      <c r="E17892" s="6"/>
      <c r="F17892" s="18"/>
      <c r="L17892" s="5"/>
    </row>
    <row r="17893" spans="4:12" x14ac:dyDescent="0.25">
      <c r="D17893" s="6"/>
      <c r="E17893" s="6"/>
      <c r="F17893" s="18"/>
      <c r="L17893" s="5"/>
    </row>
    <row r="17894" spans="4:12" x14ac:dyDescent="0.25">
      <c r="D17894" s="6"/>
      <c r="E17894" s="6"/>
      <c r="F17894" s="18"/>
      <c r="L17894" s="5"/>
    </row>
    <row r="17895" spans="4:12" x14ac:dyDescent="0.25">
      <c r="D17895" s="6"/>
      <c r="E17895" s="6"/>
      <c r="F17895" s="18"/>
      <c r="L17895" s="5"/>
    </row>
    <row r="17896" spans="4:12" x14ac:dyDescent="0.25">
      <c r="D17896" s="6"/>
      <c r="E17896" s="6"/>
      <c r="F17896" s="18"/>
      <c r="L17896" s="5"/>
    </row>
    <row r="17897" spans="4:12" x14ac:dyDescent="0.25">
      <c r="D17897" s="6"/>
      <c r="E17897" s="6"/>
      <c r="F17897" s="18"/>
      <c r="L17897" s="5"/>
    </row>
    <row r="17898" spans="4:12" x14ac:dyDescent="0.25">
      <c r="D17898" s="6"/>
      <c r="E17898" s="6"/>
      <c r="F17898" s="18"/>
      <c r="L17898" s="5"/>
    </row>
    <row r="17899" spans="4:12" x14ac:dyDescent="0.25">
      <c r="D17899" s="6"/>
      <c r="E17899" s="6"/>
      <c r="F17899" s="18"/>
      <c r="L17899" s="5"/>
    </row>
    <row r="17900" spans="4:12" x14ac:dyDescent="0.25">
      <c r="D17900" s="6"/>
      <c r="E17900" s="6"/>
      <c r="F17900" s="18"/>
      <c r="L17900" s="5"/>
    </row>
    <row r="17901" spans="4:12" x14ac:dyDescent="0.25">
      <c r="D17901" s="6"/>
      <c r="E17901" s="6"/>
      <c r="F17901" s="18"/>
      <c r="L17901" s="5"/>
    </row>
    <row r="17902" spans="4:12" x14ac:dyDescent="0.25">
      <c r="D17902" s="6"/>
      <c r="E17902" s="6"/>
      <c r="F17902" s="18"/>
      <c r="L17902" s="5"/>
    </row>
    <row r="17903" spans="4:12" x14ac:dyDescent="0.25">
      <c r="D17903" s="6"/>
      <c r="E17903" s="6"/>
      <c r="F17903" s="18"/>
      <c r="L17903" s="5"/>
    </row>
    <row r="17904" spans="4:12" x14ac:dyDescent="0.25">
      <c r="D17904" s="6"/>
      <c r="E17904" s="6"/>
      <c r="F17904" s="18"/>
      <c r="L17904" s="5"/>
    </row>
    <row r="17905" spans="4:12" x14ac:dyDescent="0.25">
      <c r="D17905" s="6"/>
      <c r="E17905" s="6"/>
      <c r="F17905" s="18"/>
      <c r="L17905" s="5"/>
    </row>
    <row r="17906" spans="4:12" x14ac:dyDescent="0.25">
      <c r="D17906" s="6"/>
      <c r="E17906" s="6"/>
      <c r="F17906" s="18"/>
      <c r="L17906" s="5"/>
    </row>
    <row r="17907" spans="4:12" x14ac:dyDescent="0.25">
      <c r="D17907" s="6"/>
      <c r="E17907" s="6"/>
      <c r="F17907" s="18"/>
      <c r="L17907" s="5"/>
    </row>
    <row r="17908" spans="4:12" x14ac:dyDescent="0.25">
      <c r="D17908" s="6"/>
      <c r="E17908" s="6"/>
      <c r="F17908" s="18"/>
      <c r="L17908" s="5"/>
    </row>
    <row r="17909" spans="4:12" x14ac:dyDescent="0.25">
      <c r="D17909" s="6"/>
      <c r="E17909" s="6"/>
      <c r="F17909" s="18"/>
      <c r="L17909" s="5"/>
    </row>
    <row r="17910" spans="4:12" x14ac:dyDescent="0.25">
      <c r="D17910" s="6"/>
      <c r="E17910" s="6"/>
      <c r="F17910" s="18"/>
      <c r="L17910" s="5"/>
    </row>
    <row r="17911" spans="4:12" x14ac:dyDescent="0.25">
      <c r="D17911" s="6"/>
      <c r="E17911" s="6"/>
      <c r="F17911" s="18"/>
      <c r="L17911" s="5"/>
    </row>
    <row r="17912" spans="4:12" x14ac:dyDescent="0.25">
      <c r="D17912" s="6"/>
      <c r="E17912" s="6"/>
      <c r="F17912" s="18"/>
      <c r="L17912" s="5"/>
    </row>
    <row r="17913" spans="4:12" x14ac:dyDescent="0.25">
      <c r="D17913" s="6"/>
      <c r="E17913" s="6"/>
      <c r="F17913" s="18"/>
      <c r="L17913" s="5"/>
    </row>
    <row r="17914" spans="4:12" x14ac:dyDescent="0.25">
      <c r="D17914" s="6"/>
      <c r="E17914" s="6"/>
      <c r="F17914" s="18"/>
      <c r="L17914" s="5"/>
    </row>
    <row r="17915" spans="4:12" x14ac:dyDescent="0.25">
      <c r="D17915" s="6"/>
      <c r="E17915" s="6"/>
      <c r="F17915" s="18"/>
      <c r="L17915" s="5"/>
    </row>
    <row r="17916" spans="4:12" x14ac:dyDescent="0.25">
      <c r="D17916" s="6"/>
      <c r="E17916" s="6"/>
      <c r="F17916" s="18"/>
      <c r="L17916" s="5"/>
    </row>
    <row r="17917" spans="4:12" x14ac:dyDescent="0.25">
      <c r="D17917" s="6"/>
      <c r="E17917" s="6"/>
      <c r="F17917" s="18"/>
      <c r="L17917" s="5"/>
    </row>
    <row r="17918" spans="4:12" x14ac:dyDescent="0.25">
      <c r="D17918" s="6"/>
      <c r="E17918" s="6"/>
      <c r="F17918" s="18"/>
      <c r="L17918" s="5"/>
    </row>
    <row r="17919" spans="4:12" x14ac:dyDescent="0.25">
      <c r="D17919" s="6"/>
      <c r="E17919" s="6"/>
      <c r="F17919" s="18"/>
      <c r="L17919" s="5"/>
    </row>
    <row r="17920" spans="4:12" x14ac:dyDescent="0.25">
      <c r="D17920" s="6"/>
      <c r="E17920" s="6"/>
      <c r="F17920" s="18"/>
      <c r="L17920" s="5"/>
    </row>
    <row r="17921" spans="4:12" x14ac:dyDescent="0.25">
      <c r="D17921" s="6"/>
      <c r="E17921" s="6"/>
      <c r="F17921" s="18"/>
      <c r="L17921" s="5"/>
    </row>
    <row r="17922" spans="4:12" x14ac:dyDescent="0.25">
      <c r="D17922" s="6"/>
      <c r="E17922" s="6"/>
      <c r="F17922" s="18"/>
      <c r="L17922" s="5"/>
    </row>
    <row r="17923" spans="4:12" x14ac:dyDescent="0.25">
      <c r="D17923" s="6"/>
      <c r="E17923" s="6"/>
      <c r="F17923" s="18"/>
      <c r="L17923" s="5"/>
    </row>
    <row r="17924" spans="4:12" x14ac:dyDescent="0.25">
      <c r="D17924" s="6"/>
      <c r="E17924" s="6"/>
      <c r="F17924" s="18"/>
      <c r="L17924" s="5"/>
    </row>
    <row r="17925" spans="4:12" x14ac:dyDescent="0.25">
      <c r="D17925" s="6"/>
      <c r="E17925" s="6"/>
      <c r="F17925" s="18"/>
      <c r="L17925" s="5"/>
    </row>
    <row r="17926" spans="4:12" x14ac:dyDescent="0.25">
      <c r="D17926" s="6"/>
      <c r="E17926" s="6"/>
      <c r="F17926" s="18"/>
      <c r="L17926" s="5"/>
    </row>
    <row r="17927" spans="4:12" x14ac:dyDescent="0.25">
      <c r="D17927" s="6"/>
      <c r="E17927" s="6"/>
      <c r="F17927" s="18"/>
      <c r="L17927" s="5"/>
    </row>
    <row r="17928" spans="4:12" x14ac:dyDescent="0.25">
      <c r="D17928" s="6"/>
      <c r="E17928" s="6"/>
      <c r="F17928" s="18"/>
      <c r="L17928" s="5"/>
    </row>
    <row r="17929" spans="4:12" x14ac:dyDescent="0.25">
      <c r="D17929" s="6"/>
      <c r="E17929" s="6"/>
      <c r="F17929" s="18"/>
      <c r="L17929" s="5"/>
    </row>
    <row r="17930" spans="4:12" x14ac:dyDescent="0.25">
      <c r="D17930" s="6"/>
      <c r="E17930" s="6"/>
      <c r="F17930" s="18"/>
      <c r="L17930" s="5"/>
    </row>
    <row r="17931" spans="4:12" x14ac:dyDescent="0.25">
      <c r="D17931" s="6"/>
      <c r="E17931" s="6"/>
      <c r="F17931" s="18"/>
      <c r="L17931" s="5"/>
    </row>
    <row r="17932" spans="4:12" x14ac:dyDescent="0.25">
      <c r="D17932" s="6"/>
      <c r="E17932" s="6"/>
      <c r="F17932" s="18"/>
      <c r="L17932" s="5"/>
    </row>
    <row r="17933" spans="4:12" x14ac:dyDescent="0.25">
      <c r="D17933" s="6"/>
      <c r="E17933" s="6"/>
      <c r="F17933" s="18"/>
      <c r="L17933" s="5"/>
    </row>
    <row r="17934" spans="4:12" x14ac:dyDescent="0.25">
      <c r="D17934" s="6"/>
      <c r="E17934" s="6"/>
      <c r="F17934" s="18"/>
      <c r="L17934" s="5"/>
    </row>
    <row r="17935" spans="4:12" x14ac:dyDescent="0.25">
      <c r="D17935" s="6"/>
      <c r="E17935" s="6"/>
      <c r="F17935" s="18"/>
      <c r="L17935" s="5"/>
    </row>
    <row r="17936" spans="4:12" x14ac:dyDescent="0.25">
      <c r="D17936" s="6"/>
      <c r="E17936" s="6"/>
      <c r="F17936" s="18"/>
      <c r="L17936" s="5"/>
    </row>
    <row r="17937" spans="4:12" x14ac:dyDescent="0.25">
      <c r="D17937" s="6"/>
      <c r="E17937" s="6"/>
      <c r="F17937" s="18"/>
      <c r="L17937" s="5"/>
    </row>
    <row r="17938" spans="4:12" x14ac:dyDescent="0.25">
      <c r="D17938" s="6"/>
      <c r="E17938" s="6"/>
      <c r="F17938" s="18"/>
      <c r="L17938" s="5"/>
    </row>
    <row r="17939" spans="4:12" x14ac:dyDescent="0.25">
      <c r="D17939" s="6"/>
      <c r="E17939" s="6"/>
      <c r="F17939" s="18"/>
      <c r="L17939" s="5"/>
    </row>
    <row r="17940" spans="4:12" x14ac:dyDescent="0.25">
      <c r="D17940" s="6"/>
      <c r="E17940" s="6"/>
      <c r="F17940" s="18"/>
      <c r="L17940" s="5"/>
    </row>
    <row r="17941" spans="4:12" x14ac:dyDescent="0.25">
      <c r="D17941" s="6"/>
      <c r="E17941" s="6"/>
      <c r="F17941" s="18"/>
      <c r="L17941" s="5"/>
    </row>
    <row r="17942" spans="4:12" x14ac:dyDescent="0.25">
      <c r="D17942" s="6"/>
      <c r="E17942" s="6"/>
      <c r="F17942" s="18"/>
      <c r="L17942" s="5"/>
    </row>
    <row r="17943" spans="4:12" x14ac:dyDescent="0.25">
      <c r="D17943" s="6"/>
      <c r="E17943" s="6"/>
      <c r="F17943" s="18"/>
      <c r="L17943" s="5"/>
    </row>
    <row r="17944" spans="4:12" x14ac:dyDescent="0.25">
      <c r="D17944" s="6"/>
      <c r="E17944" s="6"/>
      <c r="F17944" s="18"/>
      <c r="L17944" s="5"/>
    </row>
    <row r="17945" spans="4:12" x14ac:dyDescent="0.25">
      <c r="D17945" s="6"/>
      <c r="E17945" s="6"/>
      <c r="F17945" s="18"/>
      <c r="L17945" s="5"/>
    </row>
    <row r="17946" spans="4:12" x14ac:dyDescent="0.25">
      <c r="D17946" s="6"/>
      <c r="E17946" s="6"/>
      <c r="F17946" s="18"/>
      <c r="L17946" s="5"/>
    </row>
    <row r="17947" spans="4:12" x14ac:dyDescent="0.25">
      <c r="D17947" s="6"/>
      <c r="E17947" s="6"/>
      <c r="F17947" s="18"/>
      <c r="L17947" s="5"/>
    </row>
    <row r="17948" spans="4:12" x14ac:dyDescent="0.25">
      <c r="D17948" s="6"/>
      <c r="E17948" s="6"/>
      <c r="F17948" s="18"/>
      <c r="L17948" s="5"/>
    </row>
    <row r="17949" spans="4:12" x14ac:dyDescent="0.25">
      <c r="D17949" s="6"/>
      <c r="E17949" s="6"/>
      <c r="F17949" s="18"/>
      <c r="L17949" s="5"/>
    </row>
    <row r="17950" spans="4:12" x14ac:dyDescent="0.25">
      <c r="D17950" s="6"/>
      <c r="E17950" s="6"/>
      <c r="F17950" s="18"/>
      <c r="L17950" s="5"/>
    </row>
    <row r="17951" spans="4:12" x14ac:dyDescent="0.25">
      <c r="D17951" s="6"/>
      <c r="E17951" s="6"/>
      <c r="F17951" s="18"/>
      <c r="L17951" s="5"/>
    </row>
    <row r="17952" spans="4:12" x14ac:dyDescent="0.25">
      <c r="D17952" s="6"/>
      <c r="E17952" s="6"/>
      <c r="F17952" s="18"/>
      <c r="L17952" s="5"/>
    </row>
    <row r="17953" spans="4:12" x14ac:dyDescent="0.25">
      <c r="D17953" s="6"/>
      <c r="E17953" s="6"/>
      <c r="F17953" s="18"/>
      <c r="L17953" s="5"/>
    </row>
    <row r="17954" spans="4:12" x14ac:dyDescent="0.25">
      <c r="D17954" s="6"/>
      <c r="E17954" s="6"/>
      <c r="F17954" s="18"/>
      <c r="L17954" s="5"/>
    </row>
    <row r="17955" spans="4:12" x14ac:dyDescent="0.25">
      <c r="D17955" s="6"/>
      <c r="E17955" s="6"/>
      <c r="F17955" s="18"/>
      <c r="L17955" s="5"/>
    </row>
    <row r="17956" spans="4:12" x14ac:dyDescent="0.25">
      <c r="D17956" s="6"/>
      <c r="E17956" s="6"/>
      <c r="F17956" s="18"/>
      <c r="L17956" s="5"/>
    </row>
    <row r="17957" spans="4:12" x14ac:dyDescent="0.25">
      <c r="D17957" s="6"/>
      <c r="E17957" s="6"/>
      <c r="F17957" s="18"/>
      <c r="L17957" s="5"/>
    </row>
    <row r="17958" spans="4:12" x14ac:dyDescent="0.25">
      <c r="D17958" s="6"/>
      <c r="E17958" s="6"/>
      <c r="F17958" s="18"/>
      <c r="L17958" s="5"/>
    </row>
    <row r="17959" spans="4:12" x14ac:dyDescent="0.25">
      <c r="D17959" s="6"/>
      <c r="E17959" s="6"/>
      <c r="F17959" s="18"/>
      <c r="L17959" s="5"/>
    </row>
    <row r="17960" spans="4:12" x14ac:dyDescent="0.25">
      <c r="D17960" s="6"/>
      <c r="E17960" s="6"/>
      <c r="F17960" s="18"/>
      <c r="L17960" s="5"/>
    </row>
    <row r="17961" spans="4:12" x14ac:dyDescent="0.25">
      <c r="D17961" s="6"/>
      <c r="E17961" s="6"/>
      <c r="F17961" s="18"/>
      <c r="L17961" s="5"/>
    </row>
    <row r="17962" spans="4:12" x14ac:dyDescent="0.25">
      <c r="D17962" s="6"/>
      <c r="E17962" s="6"/>
      <c r="F17962" s="18"/>
      <c r="L17962" s="5"/>
    </row>
    <row r="17963" spans="4:12" x14ac:dyDescent="0.25">
      <c r="D17963" s="6"/>
      <c r="E17963" s="6"/>
      <c r="F17963" s="18"/>
      <c r="L17963" s="5"/>
    </row>
    <row r="17964" spans="4:12" x14ac:dyDescent="0.25">
      <c r="D17964" s="6"/>
      <c r="E17964" s="6"/>
      <c r="F17964" s="18"/>
      <c r="L17964" s="5"/>
    </row>
    <row r="17965" spans="4:12" x14ac:dyDescent="0.25">
      <c r="D17965" s="6"/>
      <c r="E17965" s="6"/>
      <c r="F17965" s="18"/>
      <c r="L17965" s="5"/>
    </row>
    <row r="17966" spans="4:12" x14ac:dyDescent="0.25">
      <c r="D17966" s="6"/>
      <c r="E17966" s="6"/>
      <c r="F17966" s="18"/>
      <c r="L17966" s="5"/>
    </row>
    <row r="17967" spans="4:12" x14ac:dyDescent="0.25">
      <c r="D17967" s="6"/>
      <c r="E17967" s="6"/>
      <c r="F17967" s="18"/>
      <c r="L17967" s="5"/>
    </row>
    <row r="17968" spans="4:12" x14ac:dyDescent="0.25">
      <c r="D17968" s="6"/>
      <c r="E17968" s="6"/>
      <c r="F17968" s="18"/>
      <c r="L17968" s="5"/>
    </row>
    <row r="17969" spans="4:12" x14ac:dyDescent="0.25">
      <c r="D17969" s="6"/>
      <c r="E17969" s="6"/>
      <c r="F17969" s="18"/>
      <c r="L17969" s="5"/>
    </row>
    <row r="17970" spans="4:12" x14ac:dyDescent="0.25">
      <c r="D17970" s="6"/>
      <c r="E17970" s="6"/>
      <c r="F17970" s="18"/>
      <c r="L17970" s="5"/>
    </row>
    <row r="17971" spans="4:12" x14ac:dyDescent="0.25">
      <c r="D17971" s="6"/>
      <c r="E17971" s="6"/>
      <c r="F17971" s="18"/>
      <c r="L17971" s="5"/>
    </row>
    <row r="17972" spans="4:12" x14ac:dyDescent="0.25">
      <c r="D17972" s="6"/>
      <c r="E17972" s="6"/>
      <c r="F17972" s="18"/>
      <c r="L17972" s="5"/>
    </row>
    <row r="17973" spans="4:12" x14ac:dyDescent="0.25">
      <c r="D17973" s="6"/>
      <c r="E17973" s="6"/>
      <c r="F17973" s="18"/>
      <c r="L17973" s="5"/>
    </row>
    <row r="17974" spans="4:12" x14ac:dyDescent="0.25">
      <c r="D17974" s="6"/>
      <c r="E17974" s="6"/>
      <c r="F17974" s="18"/>
      <c r="L17974" s="5"/>
    </row>
    <row r="17975" spans="4:12" x14ac:dyDescent="0.25">
      <c r="D17975" s="6"/>
      <c r="E17975" s="6"/>
      <c r="F17975" s="18"/>
      <c r="L17975" s="5"/>
    </row>
    <row r="17976" spans="4:12" x14ac:dyDescent="0.25">
      <c r="D17976" s="6"/>
      <c r="E17976" s="6"/>
      <c r="F17976" s="18"/>
      <c r="L17976" s="5"/>
    </row>
    <row r="17977" spans="4:12" x14ac:dyDescent="0.25">
      <c r="D17977" s="6"/>
      <c r="E17977" s="6"/>
      <c r="F17977" s="18"/>
      <c r="L17977" s="5"/>
    </row>
    <row r="17978" spans="4:12" x14ac:dyDescent="0.25">
      <c r="D17978" s="6"/>
      <c r="E17978" s="6"/>
      <c r="F17978" s="18"/>
      <c r="L17978" s="5"/>
    </row>
    <row r="17979" spans="4:12" x14ac:dyDescent="0.25">
      <c r="D17979" s="6"/>
      <c r="E17979" s="6"/>
      <c r="F17979" s="18"/>
      <c r="L17979" s="5"/>
    </row>
    <row r="17980" spans="4:12" x14ac:dyDescent="0.25">
      <c r="D17980" s="6"/>
      <c r="E17980" s="6"/>
      <c r="F17980" s="18"/>
      <c r="L17980" s="5"/>
    </row>
    <row r="17981" spans="4:12" x14ac:dyDescent="0.25">
      <c r="D17981" s="6"/>
      <c r="E17981" s="6"/>
      <c r="F17981" s="18"/>
      <c r="L17981" s="5"/>
    </row>
    <row r="17982" spans="4:12" x14ac:dyDescent="0.25">
      <c r="D17982" s="6"/>
      <c r="E17982" s="6"/>
      <c r="F17982" s="18"/>
      <c r="L17982" s="5"/>
    </row>
    <row r="17983" spans="4:12" x14ac:dyDescent="0.25">
      <c r="D17983" s="6"/>
      <c r="E17983" s="6"/>
      <c r="F17983" s="18"/>
      <c r="L17983" s="5"/>
    </row>
    <row r="17984" spans="4:12" x14ac:dyDescent="0.25">
      <c r="D17984" s="6"/>
      <c r="E17984" s="6"/>
      <c r="F17984" s="18"/>
      <c r="L17984" s="5"/>
    </row>
    <row r="17985" spans="4:12" x14ac:dyDescent="0.25">
      <c r="D17985" s="6"/>
      <c r="E17985" s="6"/>
      <c r="F17985" s="18"/>
      <c r="L17985" s="5"/>
    </row>
    <row r="17986" spans="4:12" x14ac:dyDescent="0.25">
      <c r="D17986" s="6"/>
      <c r="E17986" s="6"/>
      <c r="F17986" s="18"/>
      <c r="L17986" s="5"/>
    </row>
    <row r="17987" spans="4:12" x14ac:dyDescent="0.25">
      <c r="D17987" s="6"/>
      <c r="E17987" s="6"/>
      <c r="F17987" s="18"/>
      <c r="L17987" s="5"/>
    </row>
    <row r="17988" spans="4:12" x14ac:dyDescent="0.25">
      <c r="D17988" s="6"/>
      <c r="E17988" s="6"/>
      <c r="F17988" s="18"/>
      <c r="L17988" s="5"/>
    </row>
    <row r="17989" spans="4:12" x14ac:dyDescent="0.25">
      <c r="D17989" s="6"/>
      <c r="E17989" s="6"/>
      <c r="F17989" s="18"/>
      <c r="L17989" s="5"/>
    </row>
    <row r="17990" spans="4:12" x14ac:dyDescent="0.25">
      <c r="D17990" s="6"/>
      <c r="E17990" s="6"/>
      <c r="F17990" s="18"/>
      <c r="L17990" s="5"/>
    </row>
    <row r="17991" spans="4:12" x14ac:dyDescent="0.25">
      <c r="D17991" s="6"/>
      <c r="E17991" s="6"/>
      <c r="F17991" s="18"/>
      <c r="L17991" s="5"/>
    </row>
    <row r="17992" spans="4:12" x14ac:dyDescent="0.25">
      <c r="D17992" s="6"/>
      <c r="E17992" s="6"/>
      <c r="F17992" s="18"/>
      <c r="L17992" s="5"/>
    </row>
    <row r="17993" spans="4:12" x14ac:dyDescent="0.25">
      <c r="D17993" s="6"/>
      <c r="E17993" s="6"/>
      <c r="F17993" s="18"/>
      <c r="L17993" s="5"/>
    </row>
    <row r="17994" spans="4:12" x14ac:dyDescent="0.25">
      <c r="D17994" s="6"/>
      <c r="E17994" s="6"/>
      <c r="F17994" s="18"/>
      <c r="L17994" s="5"/>
    </row>
    <row r="17995" spans="4:12" x14ac:dyDescent="0.25">
      <c r="D17995" s="6"/>
      <c r="E17995" s="6"/>
      <c r="F17995" s="18"/>
      <c r="L17995" s="5"/>
    </row>
    <row r="17996" spans="4:12" x14ac:dyDescent="0.25">
      <c r="D17996" s="6"/>
      <c r="E17996" s="6"/>
      <c r="F17996" s="18"/>
      <c r="L17996" s="5"/>
    </row>
    <row r="17997" spans="4:12" x14ac:dyDescent="0.25">
      <c r="D17997" s="6"/>
      <c r="E17997" s="6"/>
      <c r="F17997" s="18"/>
      <c r="L17997" s="5"/>
    </row>
    <row r="17998" spans="4:12" x14ac:dyDescent="0.25">
      <c r="D17998" s="6"/>
      <c r="E17998" s="6"/>
      <c r="F17998" s="18"/>
      <c r="L17998" s="5"/>
    </row>
    <row r="17999" spans="4:12" x14ac:dyDescent="0.25">
      <c r="D17999" s="6"/>
      <c r="E17999" s="6"/>
      <c r="F17999" s="18"/>
      <c r="L17999" s="5"/>
    </row>
    <row r="18000" spans="4:12" x14ac:dyDescent="0.25">
      <c r="D18000" s="6"/>
      <c r="E18000" s="6"/>
      <c r="F18000" s="18"/>
      <c r="L18000" s="5"/>
    </row>
    <row r="18001" spans="4:12" x14ac:dyDescent="0.25">
      <c r="D18001" s="6"/>
      <c r="E18001" s="6"/>
      <c r="F18001" s="18"/>
      <c r="L18001" s="5"/>
    </row>
    <row r="18002" spans="4:12" x14ac:dyDescent="0.25">
      <c r="D18002" s="6"/>
      <c r="E18002" s="6"/>
      <c r="F18002" s="18"/>
      <c r="L18002" s="5"/>
    </row>
    <row r="18003" spans="4:12" x14ac:dyDescent="0.25">
      <c r="D18003" s="6"/>
      <c r="E18003" s="6"/>
      <c r="F18003" s="18"/>
      <c r="L18003" s="5"/>
    </row>
    <row r="18004" spans="4:12" x14ac:dyDescent="0.25">
      <c r="D18004" s="6"/>
      <c r="E18004" s="6"/>
      <c r="F18004" s="18"/>
      <c r="L18004" s="5"/>
    </row>
    <row r="18005" spans="4:12" x14ac:dyDescent="0.25">
      <c r="D18005" s="6"/>
      <c r="E18005" s="6"/>
      <c r="F18005" s="18"/>
      <c r="L18005" s="5"/>
    </row>
    <row r="18006" spans="4:12" x14ac:dyDescent="0.25">
      <c r="D18006" s="6"/>
      <c r="E18006" s="6"/>
      <c r="F18006" s="18"/>
      <c r="L18006" s="5"/>
    </row>
    <row r="18007" spans="4:12" x14ac:dyDescent="0.25">
      <c r="D18007" s="6"/>
      <c r="E18007" s="6"/>
      <c r="F18007" s="18"/>
      <c r="L18007" s="5"/>
    </row>
    <row r="18008" spans="4:12" x14ac:dyDescent="0.25">
      <c r="D18008" s="6"/>
      <c r="E18008" s="6"/>
      <c r="F18008" s="18"/>
      <c r="L18008" s="5"/>
    </row>
    <row r="18009" spans="4:12" x14ac:dyDescent="0.25">
      <c r="D18009" s="6"/>
      <c r="E18009" s="6"/>
      <c r="F18009" s="18"/>
      <c r="L18009" s="5"/>
    </row>
    <row r="18010" spans="4:12" x14ac:dyDescent="0.25">
      <c r="D18010" s="6"/>
      <c r="E18010" s="6"/>
      <c r="F18010" s="18"/>
      <c r="L18010" s="5"/>
    </row>
    <row r="18011" spans="4:12" x14ac:dyDescent="0.25">
      <c r="D18011" s="6"/>
      <c r="E18011" s="6"/>
      <c r="F18011" s="18"/>
      <c r="L18011" s="5"/>
    </row>
    <row r="18012" spans="4:12" x14ac:dyDescent="0.25">
      <c r="D18012" s="6"/>
      <c r="E18012" s="6"/>
      <c r="F18012" s="18"/>
      <c r="L18012" s="5"/>
    </row>
    <row r="18013" spans="4:12" x14ac:dyDescent="0.25">
      <c r="D18013" s="6"/>
      <c r="E18013" s="6"/>
      <c r="F18013" s="18"/>
      <c r="L18013" s="5"/>
    </row>
    <row r="18014" spans="4:12" x14ac:dyDescent="0.25">
      <c r="D18014" s="6"/>
      <c r="E18014" s="6"/>
      <c r="F18014" s="18"/>
      <c r="L18014" s="5"/>
    </row>
    <row r="18015" spans="4:12" x14ac:dyDescent="0.25">
      <c r="D18015" s="6"/>
      <c r="E18015" s="6"/>
      <c r="F18015" s="18"/>
      <c r="L18015" s="5"/>
    </row>
    <row r="18016" spans="4:12" x14ac:dyDescent="0.25">
      <c r="D18016" s="6"/>
      <c r="E18016" s="6"/>
      <c r="F18016" s="18"/>
      <c r="L18016" s="5"/>
    </row>
    <row r="18017" spans="4:12" x14ac:dyDescent="0.25">
      <c r="D18017" s="6"/>
      <c r="E18017" s="6"/>
      <c r="F18017" s="18"/>
      <c r="L18017" s="5"/>
    </row>
    <row r="18018" spans="4:12" x14ac:dyDescent="0.25">
      <c r="D18018" s="6"/>
      <c r="E18018" s="6"/>
      <c r="F18018" s="18"/>
      <c r="L18018" s="5"/>
    </row>
    <row r="18019" spans="4:12" x14ac:dyDescent="0.25">
      <c r="D18019" s="6"/>
      <c r="E18019" s="6"/>
      <c r="F18019" s="18"/>
      <c r="L18019" s="5"/>
    </row>
    <row r="18020" spans="4:12" x14ac:dyDescent="0.25">
      <c r="D18020" s="6"/>
      <c r="E18020" s="6"/>
      <c r="F18020" s="18"/>
      <c r="L18020" s="5"/>
    </row>
    <row r="18021" spans="4:12" x14ac:dyDescent="0.25">
      <c r="D18021" s="6"/>
      <c r="E18021" s="6"/>
      <c r="F18021" s="18"/>
      <c r="L18021" s="5"/>
    </row>
    <row r="18022" spans="4:12" x14ac:dyDescent="0.25">
      <c r="D18022" s="6"/>
      <c r="E18022" s="6"/>
      <c r="F18022" s="18"/>
      <c r="L18022" s="5"/>
    </row>
    <row r="18023" spans="4:12" x14ac:dyDescent="0.25">
      <c r="D18023" s="6"/>
      <c r="E18023" s="6"/>
      <c r="F18023" s="18"/>
      <c r="L18023" s="5"/>
    </row>
    <row r="18024" spans="4:12" x14ac:dyDescent="0.25">
      <c r="D18024" s="6"/>
      <c r="E18024" s="6"/>
      <c r="F18024" s="18"/>
      <c r="L18024" s="5"/>
    </row>
    <row r="18025" spans="4:12" x14ac:dyDescent="0.25">
      <c r="D18025" s="6"/>
      <c r="E18025" s="6"/>
      <c r="F18025" s="18"/>
      <c r="L18025" s="5"/>
    </row>
    <row r="18026" spans="4:12" x14ac:dyDescent="0.25">
      <c r="D18026" s="6"/>
      <c r="E18026" s="6"/>
      <c r="F18026" s="18"/>
      <c r="L18026" s="5"/>
    </row>
    <row r="18027" spans="4:12" x14ac:dyDescent="0.25">
      <c r="D18027" s="6"/>
      <c r="E18027" s="6"/>
      <c r="F18027" s="18"/>
      <c r="L18027" s="5"/>
    </row>
    <row r="18028" spans="4:12" x14ac:dyDescent="0.25">
      <c r="D18028" s="6"/>
      <c r="E18028" s="6"/>
      <c r="F18028" s="18"/>
      <c r="L18028" s="5"/>
    </row>
    <row r="18029" spans="4:12" x14ac:dyDescent="0.25">
      <c r="D18029" s="6"/>
      <c r="E18029" s="6"/>
      <c r="F18029" s="18"/>
      <c r="L18029" s="5"/>
    </row>
    <row r="18030" spans="4:12" x14ac:dyDescent="0.25">
      <c r="D18030" s="6"/>
      <c r="E18030" s="6"/>
      <c r="F18030" s="18"/>
      <c r="L18030" s="5"/>
    </row>
    <row r="18031" spans="4:12" x14ac:dyDescent="0.25">
      <c r="D18031" s="6"/>
      <c r="E18031" s="6"/>
      <c r="F18031" s="18"/>
      <c r="L18031" s="5"/>
    </row>
    <row r="18032" spans="4:12" x14ac:dyDescent="0.25">
      <c r="D18032" s="6"/>
      <c r="E18032" s="6"/>
      <c r="F18032" s="18"/>
      <c r="L18032" s="5"/>
    </row>
    <row r="18033" spans="4:12" x14ac:dyDescent="0.25">
      <c r="D18033" s="6"/>
      <c r="E18033" s="6"/>
      <c r="F18033" s="18"/>
      <c r="L18033" s="5"/>
    </row>
    <row r="18034" spans="4:12" x14ac:dyDescent="0.25">
      <c r="D18034" s="6"/>
      <c r="E18034" s="6"/>
      <c r="F18034" s="18"/>
      <c r="L18034" s="5"/>
    </row>
    <row r="18035" spans="4:12" x14ac:dyDescent="0.25">
      <c r="D18035" s="6"/>
      <c r="E18035" s="6"/>
      <c r="F18035" s="18"/>
      <c r="L18035" s="5"/>
    </row>
    <row r="18036" spans="4:12" x14ac:dyDescent="0.25">
      <c r="D18036" s="6"/>
      <c r="E18036" s="6"/>
      <c r="F18036" s="18"/>
      <c r="L18036" s="5"/>
    </row>
    <row r="18037" spans="4:12" x14ac:dyDescent="0.25">
      <c r="D18037" s="6"/>
      <c r="E18037" s="6"/>
      <c r="F18037" s="18"/>
      <c r="L18037" s="5"/>
    </row>
    <row r="18038" spans="4:12" x14ac:dyDescent="0.25">
      <c r="D18038" s="6"/>
      <c r="E18038" s="6"/>
      <c r="F18038" s="18"/>
      <c r="L18038" s="5"/>
    </row>
    <row r="18039" spans="4:12" x14ac:dyDescent="0.25">
      <c r="D18039" s="6"/>
      <c r="E18039" s="6"/>
      <c r="F18039" s="18"/>
      <c r="L18039" s="5"/>
    </row>
    <row r="18040" spans="4:12" x14ac:dyDescent="0.25">
      <c r="D18040" s="6"/>
      <c r="E18040" s="6"/>
      <c r="F18040" s="18"/>
      <c r="L18040" s="5"/>
    </row>
    <row r="18041" spans="4:12" x14ac:dyDescent="0.25">
      <c r="D18041" s="6"/>
      <c r="E18041" s="6"/>
      <c r="F18041" s="18"/>
      <c r="L18041" s="5"/>
    </row>
    <row r="18042" spans="4:12" x14ac:dyDescent="0.25">
      <c r="D18042" s="6"/>
      <c r="E18042" s="6"/>
      <c r="F18042" s="18"/>
      <c r="L18042" s="5"/>
    </row>
    <row r="18043" spans="4:12" x14ac:dyDescent="0.25">
      <c r="D18043" s="6"/>
      <c r="E18043" s="6"/>
      <c r="F18043" s="18"/>
      <c r="L18043" s="5"/>
    </row>
    <row r="18044" spans="4:12" x14ac:dyDescent="0.25">
      <c r="D18044" s="6"/>
      <c r="E18044" s="6"/>
      <c r="F18044" s="18"/>
      <c r="L18044" s="5"/>
    </row>
    <row r="18045" spans="4:12" x14ac:dyDescent="0.25">
      <c r="D18045" s="6"/>
      <c r="E18045" s="6"/>
      <c r="F18045" s="18"/>
      <c r="L18045" s="5"/>
    </row>
    <row r="18046" spans="4:12" x14ac:dyDescent="0.25">
      <c r="D18046" s="6"/>
      <c r="E18046" s="6"/>
      <c r="F18046" s="18"/>
      <c r="L18046" s="5"/>
    </row>
    <row r="18047" spans="4:12" x14ac:dyDescent="0.25">
      <c r="D18047" s="6"/>
      <c r="E18047" s="6"/>
      <c r="F18047" s="18"/>
      <c r="L18047" s="5"/>
    </row>
    <row r="18048" spans="4:12" x14ac:dyDescent="0.25">
      <c r="D18048" s="6"/>
      <c r="E18048" s="6"/>
      <c r="F18048" s="18"/>
      <c r="L18048" s="5"/>
    </row>
    <row r="18049" spans="4:12" x14ac:dyDescent="0.25">
      <c r="D18049" s="6"/>
      <c r="E18049" s="6"/>
      <c r="F18049" s="18"/>
      <c r="L18049" s="5"/>
    </row>
    <row r="18050" spans="4:12" x14ac:dyDescent="0.25">
      <c r="D18050" s="6"/>
      <c r="E18050" s="6"/>
      <c r="F18050" s="18"/>
      <c r="L18050" s="5"/>
    </row>
    <row r="18051" spans="4:12" x14ac:dyDescent="0.25">
      <c r="D18051" s="6"/>
      <c r="E18051" s="6"/>
      <c r="F18051" s="18"/>
      <c r="L18051" s="5"/>
    </row>
    <row r="18052" spans="4:12" x14ac:dyDescent="0.25">
      <c r="D18052" s="6"/>
      <c r="E18052" s="6"/>
      <c r="F18052" s="18"/>
      <c r="L18052" s="5"/>
    </row>
    <row r="18053" spans="4:12" x14ac:dyDescent="0.25">
      <c r="D18053" s="6"/>
      <c r="E18053" s="6"/>
      <c r="F18053" s="18"/>
      <c r="L18053" s="5"/>
    </row>
    <row r="18054" spans="4:12" x14ac:dyDescent="0.25">
      <c r="D18054" s="6"/>
      <c r="E18054" s="6"/>
      <c r="F18054" s="18"/>
      <c r="L18054" s="5"/>
    </row>
    <row r="18055" spans="4:12" x14ac:dyDescent="0.25">
      <c r="D18055" s="6"/>
      <c r="E18055" s="6"/>
      <c r="F18055" s="18"/>
      <c r="L18055" s="5"/>
    </row>
    <row r="18056" spans="4:12" x14ac:dyDescent="0.25">
      <c r="D18056" s="6"/>
      <c r="E18056" s="6"/>
      <c r="F18056" s="18"/>
      <c r="L18056" s="5"/>
    </row>
    <row r="18057" spans="4:12" x14ac:dyDescent="0.25">
      <c r="D18057" s="6"/>
      <c r="E18057" s="6"/>
      <c r="F18057" s="18"/>
      <c r="L18057" s="5"/>
    </row>
    <row r="18058" spans="4:12" x14ac:dyDescent="0.25">
      <c r="D18058" s="6"/>
      <c r="E18058" s="6"/>
      <c r="F18058" s="18"/>
      <c r="L18058" s="5"/>
    </row>
    <row r="18059" spans="4:12" x14ac:dyDescent="0.25">
      <c r="D18059" s="6"/>
      <c r="E18059" s="6"/>
      <c r="F18059" s="18"/>
      <c r="L18059" s="5"/>
    </row>
    <row r="18060" spans="4:12" x14ac:dyDescent="0.25">
      <c r="D18060" s="6"/>
      <c r="E18060" s="6"/>
      <c r="F18060" s="18"/>
      <c r="L18060" s="5"/>
    </row>
    <row r="18061" spans="4:12" x14ac:dyDescent="0.25">
      <c r="D18061" s="6"/>
      <c r="E18061" s="6"/>
      <c r="F18061" s="18"/>
      <c r="L18061" s="5"/>
    </row>
    <row r="18062" spans="4:12" x14ac:dyDescent="0.25">
      <c r="D18062" s="6"/>
      <c r="E18062" s="6"/>
      <c r="F18062" s="18"/>
      <c r="L18062" s="5"/>
    </row>
    <row r="18063" spans="4:12" x14ac:dyDescent="0.25">
      <c r="D18063" s="6"/>
      <c r="E18063" s="6"/>
      <c r="F18063" s="18"/>
      <c r="L18063" s="5"/>
    </row>
    <row r="18064" spans="4:12" x14ac:dyDescent="0.25">
      <c r="D18064" s="6"/>
      <c r="E18064" s="6"/>
      <c r="F18064" s="18"/>
      <c r="L18064" s="5"/>
    </row>
    <row r="18065" spans="4:12" x14ac:dyDescent="0.25">
      <c r="D18065" s="6"/>
      <c r="E18065" s="6"/>
      <c r="F18065" s="18"/>
      <c r="L18065" s="5"/>
    </row>
    <row r="18066" spans="4:12" x14ac:dyDescent="0.25">
      <c r="D18066" s="6"/>
      <c r="E18066" s="6"/>
      <c r="F18066" s="18"/>
      <c r="L18066" s="5"/>
    </row>
    <row r="18067" spans="4:12" x14ac:dyDescent="0.25">
      <c r="D18067" s="6"/>
      <c r="E18067" s="6"/>
      <c r="F18067" s="18"/>
      <c r="L18067" s="5"/>
    </row>
    <row r="18068" spans="4:12" x14ac:dyDescent="0.25">
      <c r="D18068" s="6"/>
      <c r="E18068" s="6"/>
      <c r="F18068" s="18"/>
      <c r="L18068" s="5"/>
    </row>
    <row r="18069" spans="4:12" x14ac:dyDescent="0.25">
      <c r="D18069" s="6"/>
      <c r="E18069" s="6"/>
      <c r="F18069" s="18"/>
      <c r="L18069" s="5"/>
    </row>
    <row r="18070" spans="4:12" x14ac:dyDescent="0.25">
      <c r="D18070" s="6"/>
      <c r="E18070" s="6"/>
      <c r="F18070" s="18"/>
      <c r="L18070" s="5"/>
    </row>
    <row r="18071" spans="4:12" x14ac:dyDescent="0.25">
      <c r="D18071" s="6"/>
      <c r="E18071" s="6"/>
      <c r="F18071" s="18"/>
      <c r="L18071" s="5"/>
    </row>
    <row r="18072" spans="4:12" x14ac:dyDescent="0.25">
      <c r="D18072" s="6"/>
      <c r="E18072" s="6"/>
      <c r="F18072" s="18"/>
      <c r="L18072" s="5"/>
    </row>
    <row r="18073" spans="4:12" x14ac:dyDescent="0.25">
      <c r="D18073" s="6"/>
      <c r="E18073" s="6"/>
      <c r="F18073" s="18"/>
      <c r="L18073" s="5"/>
    </row>
    <row r="18074" spans="4:12" x14ac:dyDescent="0.25">
      <c r="D18074" s="6"/>
      <c r="E18074" s="6"/>
      <c r="F18074" s="18"/>
      <c r="L18074" s="5"/>
    </row>
    <row r="18075" spans="4:12" x14ac:dyDescent="0.25">
      <c r="D18075" s="6"/>
      <c r="E18075" s="6"/>
      <c r="F18075" s="18"/>
      <c r="L18075" s="5"/>
    </row>
    <row r="18076" spans="4:12" x14ac:dyDescent="0.25">
      <c r="D18076" s="6"/>
      <c r="E18076" s="6"/>
      <c r="F18076" s="18"/>
      <c r="L18076" s="5"/>
    </row>
    <row r="18077" spans="4:12" x14ac:dyDescent="0.25">
      <c r="D18077" s="6"/>
      <c r="E18077" s="6"/>
      <c r="F18077" s="18"/>
      <c r="L18077" s="5"/>
    </row>
    <row r="18078" spans="4:12" x14ac:dyDescent="0.25">
      <c r="D18078" s="6"/>
      <c r="E18078" s="6"/>
      <c r="F18078" s="18"/>
      <c r="L18078" s="5"/>
    </row>
    <row r="18079" spans="4:12" x14ac:dyDescent="0.25">
      <c r="D18079" s="6"/>
      <c r="E18079" s="6"/>
      <c r="F18079" s="18"/>
      <c r="L18079" s="5"/>
    </row>
    <row r="18080" spans="4:12" x14ac:dyDescent="0.25">
      <c r="D18080" s="6"/>
      <c r="E18080" s="6"/>
      <c r="F18080" s="18"/>
      <c r="L18080" s="5"/>
    </row>
    <row r="18081" spans="4:12" x14ac:dyDescent="0.25">
      <c r="D18081" s="6"/>
      <c r="E18081" s="6"/>
      <c r="F18081" s="18"/>
      <c r="L18081" s="5"/>
    </row>
    <row r="18082" spans="4:12" x14ac:dyDescent="0.25">
      <c r="D18082" s="6"/>
      <c r="E18082" s="6"/>
      <c r="F18082" s="18"/>
      <c r="L18082" s="5"/>
    </row>
    <row r="18083" spans="4:12" x14ac:dyDescent="0.25">
      <c r="D18083" s="6"/>
      <c r="E18083" s="6"/>
      <c r="F18083" s="18"/>
      <c r="L18083" s="5"/>
    </row>
    <row r="18084" spans="4:12" x14ac:dyDescent="0.25">
      <c r="D18084" s="6"/>
      <c r="E18084" s="6"/>
      <c r="F18084" s="18"/>
      <c r="L18084" s="5"/>
    </row>
    <row r="18085" spans="4:12" x14ac:dyDescent="0.25">
      <c r="D18085" s="6"/>
      <c r="E18085" s="6"/>
      <c r="F18085" s="18"/>
      <c r="L18085" s="5"/>
    </row>
    <row r="18086" spans="4:12" x14ac:dyDescent="0.25">
      <c r="D18086" s="6"/>
      <c r="E18086" s="6"/>
      <c r="F18086" s="18"/>
      <c r="L18086" s="5"/>
    </row>
    <row r="18087" spans="4:12" x14ac:dyDescent="0.25">
      <c r="D18087" s="6"/>
      <c r="E18087" s="6"/>
      <c r="F18087" s="18"/>
      <c r="L18087" s="5"/>
    </row>
    <row r="18088" spans="4:12" x14ac:dyDescent="0.25">
      <c r="D18088" s="6"/>
      <c r="E18088" s="6"/>
      <c r="F18088" s="18"/>
      <c r="L18088" s="5"/>
    </row>
    <row r="18089" spans="4:12" x14ac:dyDescent="0.25">
      <c r="D18089" s="6"/>
      <c r="E18089" s="6"/>
      <c r="F18089" s="18"/>
      <c r="L18089" s="5"/>
    </row>
    <row r="18090" spans="4:12" x14ac:dyDescent="0.25">
      <c r="D18090" s="6"/>
      <c r="E18090" s="6"/>
      <c r="F18090" s="18"/>
      <c r="L18090" s="5"/>
    </row>
    <row r="18091" spans="4:12" x14ac:dyDescent="0.25">
      <c r="D18091" s="6"/>
      <c r="E18091" s="6"/>
      <c r="F18091" s="18"/>
      <c r="L18091" s="5"/>
    </row>
    <row r="18092" spans="4:12" x14ac:dyDescent="0.25">
      <c r="D18092" s="6"/>
      <c r="E18092" s="6"/>
      <c r="F18092" s="18"/>
      <c r="L18092" s="5"/>
    </row>
    <row r="18093" spans="4:12" x14ac:dyDescent="0.25">
      <c r="D18093" s="6"/>
      <c r="E18093" s="6"/>
      <c r="F18093" s="18"/>
      <c r="L18093" s="5"/>
    </row>
    <row r="18094" spans="4:12" x14ac:dyDescent="0.25">
      <c r="D18094" s="6"/>
      <c r="E18094" s="6"/>
      <c r="F18094" s="18"/>
      <c r="L18094" s="5"/>
    </row>
    <row r="18095" spans="4:12" x14ac:dyDescent="0.25">
      <c r="D18095" s="6"/>
      <c r="E18095" s="6"/>
      <c r="F18095" s="18"/>
      <c r="L18095" s="5"/>
    </row>
    <row r="18096" spans="4:12" x14ac:dyDescent="0.25">
      <c r="D18096" s="6"/>
      <c r="E18096" s="6"/>
      <c r="F18096" s="18"/>
      <c r="L18096" s="5"/>
    </row>
    <row r="18097" spans="4:12" x14ac:dyDescent="0.25">
      <c r="D18097" s="6"/>
      <c r="E18097" s="6"/>
      <c r="F18097" s="18"/>
      <c r="L18097" s="5"/>
    </row>
    <row r="18098" spans="4:12" x14ac:dyDescent="0.25">
      <c r="D18098" s="6"/>
      <c r="E18098" s="6"/>
      <c r="F18098" s="18"/>
      <c r="L18098" s="5"/>
    </row>
    <row r="18099" spans="4:12" x14ac:dyDescent="0.25">
      <c r="D18099" s="6"/>
      <c r="E18099" s="6"/>
      <c r="F18099" s="18"/>
      <c r="L18099" s="5"/>
    </row>
    <row r="18100" spans="4:12" x14ac:dyDescent="0.25">
      <c r="D18100" s="6"/>
      <c r="E18100" s="6"/>
      <c r="F18100" s="18"/>
      <c r="L18100" s="5"/>
    </row>
    <row r="18101" spans="4:12" x14ac:dyDescent="0.25">
      <c r="D18101" s="6"/>
      <c r="E18101" s="6"/>
      <c r="F18101" s="18"/>
      <c r="L18101" s="5"/>
    </row>
    <row r="18102" spans="4:12" x14ac:dyDescent="0.25">
      <c r="D18102" s="6"/>
      <c r="E18102" s="6"/>
      <c r="F18102" s="18"/>
      <c r="L18102" s="5"/>
    </row>
    <row r="18103" spans="4:12" x14ac:dyDescent="0.25">
      <c r="D18103" s="6"/>
      <c r="E18103" s="6"/>
      <c r="F18103" s="18"/>
      <c r="L18103" s="5"/>
    </row>
    <row r="18104" spans="4:12" x14ac:dyDescent="0.25">
      <c r="D18104" s="6"/>
      <c r="E18104" s="6"/>
      <c r="F18104" s="18"/>
      <c r="L18104" s="5"/>
    </row>
    <row r="18105" spans="4:12" x14ac:dyDescent="0.25">
      <c r="D18105" s="6"/>
      <c r="E18105" s="6"/>
      <c r="F18105" s="18"/>
      <c r="L18105" s="5"/>
    </row>
    <row r="18106" spans="4:12" x14ac:dyDescent="0.25">
      <c r="D18106" s="6"/>
      <c r="E18106" s="6"/>
      <c r="F18106" s="18"/>
      <c r="L18106" s="5"/>
    </row>
    <row r="18107" spans="4:12" x14ac:dyDescent="0.25">
      <c r="D18107" s="6"/>
      <c r="E18107" s="6"/>
      <c r="F18107" s="18"/>
      <c r="L18107" s="5"/>
    </row>
    <row r="18108" spans="4:12" x14ac:dyDescent="0.25">
      <c r="D18108" s="6"/>
      <c r="E18108" s="6"/>
      <c r="F18108" s="18"/>
      <c r="L18108" s="5"/>
    </row>
    <row r="18109" spans="4:12" x14ac:dyDescent="0.25">
      <c r="D18109" s="6"/>
      <c r="E18109" s="6"/>
      <c r="F18109" s="18"/>
      <c r="L18109" s="5"/>
    </row>
    <row r="18110" spans="4:12" x14ac:dyDescent="0.25">
      <c r="D18110" s="6"/>
      <c r="E18110" s="6"/>
      <c r="F18110" s="18"/>
      <c r="L18110" s="5"/>
    </row>
    <row r="18111" spans="4:12" x14ac:dyDescent="0.25">
      <c r="D18111" s="6"/>
      <c r="E18111" s="6"/>
      <c r="F18111" s="18"/>
      <c r="L18111" s="5"/>
    </row>
    <row r="18112" spans="4:12" x14ac:dyDescent="0.25">
      <c r="D18112" s="6"/>
      <c r="E18112" s="6"/>
      <c r="F18112" s="18"/>
      <c r="L18112" s="5"/>
    </row>
    <row r="18113" spans="4:12" x14ac:dyDescent="0.25">
      <c r="D18113" s="6"/>
      <c r="E18113" s="6"/>
      <c r="F18113" s="18"/>
      <c r="L18113" s="5"/>
    </row>
    <row r="18114" spans="4:12" x14ac:dyDescent="0.25">
      <c r="D18114" s="6"/>
      <c r="E18114" s="6"/>
      <c r="F18114" s="18"/>
      <c r="L18114" s="5"/>
    </row>
    <row r="18115" spans="4:12" x14ac:dyDescent="0.25">
      <c r="D18115" s="6"/>
      <c r="E18115" s="6"/>
      <c r="F18115" s="18"/>
      <c r="L18115" s="5"/>
    </row>
    <row r="18116" spans="4:12" x14ac:dyDescent="0.25">
      <c r="D18116" s="6"/>
      <c r="E18116" s="6"/>
      <c r="F18116" s="18"/>
      <c r="L18116" s="5"/>
    </row>
    <row r="18117" spans="4:12" x14ac:dyDescent="0.25">
      <c r="D18117" s="6"/>
      <c r="E18117" s="6"/>
      <c r="F18117" s="18"/>
      <c r="L18117" s="5"/>
    </row>
    <row r="18118" spans="4:12" x14ac:dyDescent="0.25">
      <c r="D18118" s="6"/>
      <c r="E18118" s="6"/>
      <c r="F18118" s="18"/>
      <c r="L18118" s="5"/>
    </row>
    <row r="18119" spans="4:12" x14ac:dyDescent="0.25">
      <c r="D18119" s="6"/>
      <c r="E18119" s="6"/>
      <c r="F18119" s="18"/>
      <c r="L18119" s="5"/>
    </row>
    <row r="18120" spans="4:12" x14ac:dyDescent="0.25">
      <c r="D18120" s="6"/>
      <c r="E18120" s="6"/>
      <c r="F18120" s="18"/>
      <c r="L18120" s="5"/>
    </row>
    <row r="18121" spans="4:12" x14ac:dyDescent="0.25">
      <c r="D18121" s="6"/>
      <c r="E18121" s="6"/>
      <c r="F18121" s="18"/>
      <c r="L18121" s="5"/>
    </row>
    <row r="18122" spans="4:12" x14ac:dyDescent="0.25">
      <c r="D18122" s="6"/>
      <c r="E18122" s="6"/>
      <c r="F18122" s="18"/>
      <c r="L18122" s="5"/>
    </row>
    <row r="18123" spans="4:12" x14ac:dyDescent="0.25">
      <c r="D18123" s="6"/>
      <c r="E18123" s="6"/>
      <c r="F18123" s="18"/>
      <c r="L18123" s="5"/>
    </row>
    <row r="18124" spans="4:12" x14ac:dyDescent="0.25">
      <c r="D18124" s="6"/>
      <c r="E18124" s="6"/>
      <c r="F18124" s="18"/>
      <c r="L18124" s="5"/>
    </row>
    <row r="18125" spans="4:12" x14ac:dyDescent="0.25">
      <c r="D18125" s="6"/>
      <c r="E18125" s="6"/>
      <c r="F18125" s="18"/>
      <c r="L18125" s="5"/>
    </row>
    <row r="18126" spans="4:12" x14ac:dyDescent="0.25">
      <c r="D18126" s="6"/>
      <c r="E18126" s="6"/>
      <c r="F18126" s="18"/>
      <c r="L18126" s="5"/>
    </row>
    <row r="18127" spans="4:12" x14ac:dyDescent="0.25">
      <c r="D18127" s="6"/>
      <c r="E18127" s="6"/>
      <c r="F18127" s="18"/>
      <c r="L18127" s="5"/>
    </row>
    <row r="18128" spans="4:12" x14ac:dyDescent="0.25">
      <c r="D18128" s="6"/>
      <c r="E18128" s="6"/>
      <c r="F18128" s="18"/>
      <c r="L18128" s="5"/>
    </row>
    <row r="18129" spans="4:12" x14ac:dyDescent="0.25">
      <c r="D18129" s="6"/>
      <c r="E18129" s="6"/>
      <c r="F18129" s="18"/>
      <c r="L18129" s="5"/>
    </row>
    <row r="18130" spans="4:12" x14ac:dyDescent="0.25">
      <c r="D18130" s="6"/>
      <c r="E18130" s="6"/>
      <c r="F18130" s="18"/>
      <c r="L18130" s="5"/>
    </row>
    <row r="18131" spans="4:12" x14ac:dyDescent="0.25">
      <c r="D18131" s="6"/>
      <c r="E18131" s="6"/>
      <c r="F18131" s="18"/>
      <c r="L18131" s="5"/>
    </row>
    <row r="18132" spans="4:12" x14ac:dyDescent="0.25">
      <c r="D18132" s="6"/>
      <c r="E18132" s="6"/>
      <c r="F18132" s="18"/>
      <c r="L18132" s="5"/>
    </row>
    <row r="18133" spans="4:12" x14ac:dyDescent="0.25">
      <c r="D18133" s="6"/>
      <c r="E18133" s="6"/>
      <c r="F18133" s="18"/>
      <c r="L18133" s="5"/>
    </row>
    <row r="18134" spans="4:12" x14ac:dyDescent="0.25">
      <c r="D18134" s="6"/>
      <c r="E18134" s="6"/>
      <c r="F18134" s="18"/>
      <c r="L18134" s="5"/>
    </row>
    <row r="18135" spans="4:12" x14ac:dyDescent="0.25">
      <c r="D18135" s="6"/>
      <c r="E18135" s="6"/>
      <c r="F18135" s="18"/>
      <c r="L18135" s="5"/>
    </row>
    <row r="18136" spans="4:12" x14ac:dyDescent="0.25">
      <c r="D18136" s="6"/>
      <c r="E18136" s="6"/>
      <c r="F18136" s="18"/>
      <c r="L18136" s="5"/>
    </row>
    <row r="18137" spans="4:12" x14ac:dyDescent="0.25">
      <c r="D18137" s="6"/>
      <c r="E18137" s="6"/>
      <c r="F18137" s="18"/>
      <c r="L18137" s="5"/>
    </row>
    <row r="18138" spans="4:12" x14ac:dyDescent="0.25">
      <c r="D18138" s="6"/>
      <c r="E18138" s="6"/>
      <c r="F18138" s="18"/>
      <c r="L18138" s="5"/>
    </row>
    <row r="18139" spans="4:12" x14ac:dyDescent="0.25">
      <c r="D18139" s="6"/>
      <c r="E18139" s="6"/>
      <c r="F18139" s="18"/>
      <c r="L18139" s="5"/>
    </row>
    <row r="18140" spans="4:12" x14ac:dyDescent="0.25">
      <c r="D18140" s="6"/>
      <c r="E18140" s="6"/>
      <c r="F18140" s="18"/>
      <c r="L18140" s="5"/>
    </row>
    <row r="18141" spans="4:12" x14ac:dyDescent="0.25">
      <c r="D18141" s="6"/>
      <c r="E18141" s="6"/>
      <c r="F18141" s="18"/>
      <c r="L18141" s="5"/>
    </row>
    <row r="18142" spans="4:12" x14ac:dyDescent="0.25">
      <c r="D18142" s="6"/>
      <c r="E18142" s="6"/>
      <c r="F18142" s="18"/>
      <c r="L18142" s="5"/>
    </row>
    <row r="18143" spans="4:12" x14ac:dyDescent="0.25">
      <c r="D18143" s="6"/>
      <c r="E18143" s="6"/>
      <c r="F18143" s="18"/>
      <c r="L18143" s="5"/>
    </row>
    <row r="18144" spans="4:12" x14ac:dyDescent="0.25">
      <c r="D18144" s="6"/>
      <c r="E18144" s="6"/>
      <c r="F18144" s="18"/>
      <c r="L18144" s="5"/>
    </row>
    <row r="18145" spans="4:12" x14ac:dyDescent="0.25">
      <c r="D18145" s="6"/>
      <c r="E18145" s="6"/>
      <c r="F18145" s="18"/>
      <c r="L18145" s="5"/>
    </row>
    <row r="18146" spans="4:12" x14ac:dyDescent="0.25">
      <c r="D18146" s="6"/>
      <c r="E18146" s="6"/>
      <c r="F18146" s="18"/>
      <c r="L18146" s="5"/>
    </row>
    <row r="18147" spans="4:12" x14ac:dyDescent="0.25">
      <c r="D18147" s="6"/>
      <c r="E18147" s="6"/>
      <c r="F18147" s="18"/>
      <c r="L18147" s="5"/>
    </row>
    <row r="18148" spans="4:12" x14ac:dyDescent="0.25">
      <c r="D18148" s="6"/>
      <c r="E18148" s="6"/>
      <c r="F18148" s="18"/>
      <c r="L18148" s="5"/>
    </row>
    <row r="18149" spans="4:12" x14ac:dyDescent="0.25">
      <c r="D18149" s="6"/>
      <c r="E18149" s="6"/>
      <c r="F18149" s="18"/>
      <c r="L18149" s="5"/>
    </row>
    <row r="18150" spans="4:12" x14ac:dyDescent="0.25">
      <c r="D18150" s="6"/>
      <c r="E18150" s="6"/>
      <c r="F18150" s="18"/>
      <c r="L18150" s="5"/>
    </row>
    <row r="18151" spans="4:12" x14ac:dyDescent="0.25">
      <c r="D18151" s="6"/>
      <c r="E18151" s="6"/>
      <c r="F18151" s="18"/>
      <c r="L18151" s="5"/>
    </row>
    <row r="18152" spans="4:12" x14ac:dyDescent="0.25">
      <c r="D18152" s="6"/>
      <c r="E18152" s="6"/>
      <c r="F18152" s="18"/>
      <c r="L18152" s="5"/>
    </row>
    <row r="18153" spans="4:12" x14ac:dyDescent="0.25">
      <c r="D18153" s="6"/>
      <c r="E18153" s="6"/>
      <c r="F18153" s="18"/>
      <c r="L18153" s="5"/>
    </row>
    <row r="18154" spans="4:12" x14ac:dyDescent="0.25">
      <c r="D18154" s="6"/>
      <c r="E18154" s="6"/>
      <c r="F18154" s="18"/>
      <c r="L18154" s="5"/>
    </row>
    <row r="18155" spans="4:12" x14ac:dyDescent="0.25">
      <c r="D18155" s="6"/>
      <c r="E18155" s="6"/>
      <c r="F18155" s="18"/>
      <c r="L18155" s="5"/>
    </row>
    <row r="18156" spans="4:12" x14ac:dyDescent="0.25">
      <c r="D18156" s="6"/>
      <c r="E18156" s="6"/>
      <c r="F18156" s="18"/>
      <c r="L18156" s="5"/>
    </row>
    <row r="18157" spans="4:12" x14ac:dyDescent="0.25">
      <c r="D18157" s="6"/>
      <c r="E18157" s="6"/>
      <c r="F18157" s="18"/>
      <c r="L18157" s="5"/>
    </row>
    <row r="18158" spans="4:12" x14ac:dyDescent="0.25">
      <c r="D18158" s="6"/>
      <c r="E18158" s="6"/>
      <c r="F18158" s="18"/>
      <c r="L18158" s="5"/>
    </row>
    <row r="18159" spans="4:12" x14ac:dyDescent="0.25">
      <c r="D18159" s="6"/>
      <c r="E18159" s="6"/>
      <c r="F18159" s="18"/>
      <c r="L18159" s="5"/>
    </row>
    <row r="18160" spans="4:12" x14ac:dyDescent="0.25">
      <c r="D18160" s="6"/>
      <c r="E18160" s="6"/>
      <c r="F18160" s="18"/>
      <c r="L18160" s="5"/>
    </row>
    <row r="18161" spans="4:12" x14ac:dyDescent="0.25">
      <c r="D18161" s="6"/>
      <c r="E18161" s="6"/>
      <c r="F18161" s="18"/>
      <c r="L18161" s="5"/>
    </row>
    <row r="18162" spans="4:12" x14ac:dyDescent="0.25">
      <c r="D18162" s="6"/>
      <c r="E18162" s="6"/>
      <c r="F18162" s="18"/>
      <c r="L18162" s="5"/>
    </row>
    <row r="18163" spans="4:12" x14ac:dyDescent="0.25">
      <c r="D18163" s="6"/>
      <c r="E18163" s="6"/>
      <c r="F18163" s="18"/>
      <c r="L18163" s="5"/>
    </row>
    <row r="18164" spans="4:12" x14ac:dyDescent="0.25">
      <c r="D18164" s="6"/>
      <c r="E18164" s="6"/>
      <c r="F18164" s="18"/>
      <c r="L18164" s="5"/>
    </row>
    <row r="18165" spans="4:12" x14ac:dyDescent="0.25">
      <c r="D18165" s="6"/>
      <c r="E18165" s="6"/>
      <c r="F18165" s="18"/>
      <c r="L18165" s="5"/>
    </row>
    <row r="18166" spans="4:12" x14ac:dyDescent="0.25">
      <c r="D18166" s="6"/>
      <c r="E18166" s="6"/>
      <c r="F18166" s="18"/>
      <c r="L18166" s="5"/>
    </row>
    <row r="18167" spans="4:12" x14ac:dyDescent="0.25">
      <c r="D18167" s="6"/>
      <c r="E18167" s="6"/>
      <c r="F18167" s="18"/>
      <c r="L18167" s="5"/>
    </row>
    <row r="18168" spans="4:12" x14ac:dyDescent="0.25">
      <c r="D18168" s="6"/>
      <c r="E18168" s="6"/>
      <c r="F18168" s="18"/>
      <c r="L18168" s="5"/>
    </row>
    <row r="18169" spans="4:12" x14ac:dyDescent="0.25">
      <c r="D18169" s="6"/>
      <c r="E18169" s="6"/>
      <c r="F18169" s="18"/>
      <c r="L18169" s="5"/>
    </row>
    <row r="18170" spans="4:12" x14ac:dyDescent="0.25">
      <c r="D18170" s="6"/>
      <c r="E18170" s="6"/>
      <c r="F18170" s="18"/>
      <c r="L18170" s="5"/>
    </row>
    <row r="18171" spans="4:12" x14ac:dyDescent="0.25">
      <c r="D18171" s="6"/>
      <c r="E18171" s="6"/>
      <c r="F18171" s="18"/>
      <c r="L18171" s="5"/>
    </row>
    <row r="18172" spans="4:12" x14ac:dyDescent="0.25">
      <c r="D18172" s="6"/>
      <c r="E18172" s="6"/>
      <c r="F18172" s="18"/>
      <c r="L18172" s="5"/>
    </row>
    <row r="18173" spans="4:12" x14ac:dyDescent="0.25">
      <c r="D18173" s="6"/>
      <c r="E18173" s="6"/>
      <c r="F18173" s="18"/>
      <c r="L18173" s="5"/>
    </row>
    <row r="18174" spans="4:12" x14ac:dyDescent="0.25">
      <c r="D18174" s="6"/>
      <c r="E18174" s="6"/>
      <c r="F18174" s="18"/>
      <c r="L18174" s="5"/>
    </row>
    <row r="18175" spans="4:12" x14ac:dyDescent="0.25">
      <c r="D18175" s="6"/>
      <c r="E18175" s="6"/>
      <c r="F18175" s="18"/>
      <c r="L18175" s="5"/>
    </row>
    <row r="18176" spans="4:12" x14ac:dyDescent="0.25">
      <c r="D18176" s="6"/>
      <c r="E18176" s="6"/>
      <c r="F18176" s="18"/>
      <c r="L18176" s="5"/>
    </row>
    <row r="18177" spans="4:12" x14ac:dyDescent="0.25">
      <c r="D18177" s="6"/>
      <c r="E18177" s="6"/>
      <c r="F18177" s="18"/>
      <c r="L18177" s="5"/>
    </row>
    <row r="18178" spans="4:12" x14ac:dyDescent="0.25">
      <c r="D18178" s="6"/>
      <c r="E18178" s="6"/>
      <c r="F18178" s="18"/>
      <c r="L18178" s="5"/>
    </row>
    <row r="18179" spans="4:12" x14ac:dyDescent="0.25">
      <c r="D18179" s="6"/>
      <c r="E18179" s="6"/>
      <c r="F18179" s="18"/>
      <c r="L18179" s="5"/>
    </row>
    <row r="18180" spans="4:12" x14ac:dyDescent="0.25">
      <c r="D18180" s="6"/>
      <c r="E18180" s="6"/>
      <c r="F18180" s="18"/>
      <c r="L18180" s="5"/>
    </row>
    <row r="18181" spans="4:12" x14ac:dyDescent="0.25">
      <c r="D18181" s="6"/>
      <c r="E18181" s="6"/>
      <c r="F18181" s="18"/>
      <c r="L18181" s="5"/>
    </row>
    <row r="18182" spans="4:12" x14ac:dyDescent="0.25">
      <c r="D18182" s="6"/>
      <c r="E18182" s="6"/>
      <c r="F18182" s="18"/>
      <c r="L18182" s="5"/>
    </row>
    <row r="18183" spans="4:12" x14ac:dyDescent="0.25">
      <c r="D18183" s="6"/>
      <c r="E18183" s="6"/>
      <c r="F18183" s="18"/>
      <c r="L18183" s="5"/>
    </row>
    <row r="18184" spans="4:12" x14ac:dyDescent="0.25">
      <c r="D18184" s="6"/>
      <c r="E18184" s="6"/>
      <c r="F18184" s="18"/>
      <c r="L18184" s="5"/>
    </row>
    <row r="18185" spans="4:12" x14ac:dyDescent="0.25">
      <c r="D18185" s="6"/>
      <c r="E18185" s="6"/>
      <c r="F18185" s="18"/>
      <c r="L18185" s="5"/>
    </row>
    <row r="18186" spans="4:12" x14ac:dyDescent="0.25">
      <c r="D18186" s="6"/>
      <c r="E18186" s="6"/>
      <c r="F18186" s="18"/>
      <c r="L18186" s="5"/>
    </row>
    <row r="18187" spans="4:12" x14ac:dyDescent="0.25">
      <c r="D18187" s="6"/>
      <c r="E18187" s="6"/>
      <c r="F18187" s="18"/>
      <c r="L18187" s="5"/>
    </row>
    <row r="18188" spans="4:12" x14ac:dyDescent="0.25">
      <c r="D18188" s="6"/>
      <c r="E18188" s="6"/>
      <c r="F18188" s="18"/>
      <c r="L18188" s="5"/>
    </row>
    <row r="18189" spans="4:12" x14ac:dyDescent="0.25">
      <c r="D18189" s="6"/>
      <c r="E18189" s="6"/>
      <c r="F18189" s="18"/>
      <c r="L18189" s="5"/>
    </row>
    <row r="18190" spans="4:12" x14ac:dyDescent="0.25">
      <c r="D18190" s="6"/>
      <c r="E18190" s="6"/>
      <c r="F18190" s="18"/>
      <c r="L18190" s="5"/>
    </row>
    <row r="18191" spans="4:12" x14ac:dyDescent="0.25">
      <c r="D18191" s="6"/>
      <c r="E18191" s="6"/>
      <c r="F18191" s="18"/>
      <c r="L18191" s="5"/>
    </row>
    <row r="18192" spans="4:12" x14ac:dyDescent="0.25">
      <c r="D18192" s="6"/>
      <c r="E18192" s="6"/>
      <c r="F18192" s="18"/>
      <c r="L18192" s="5"/>
    </row>
    <row r="18193" spans="4:12" x14ac:dyDescent="0.25">
      <c r="D18193" s="6"/>
      <c r="E18193" s="6"/>
      <c r="F18193" s="18"/>
      <c r="L18193" s="5"/>
    </row>
    <row r="18194" spans="4:12" x14ac:dyDescent="0.25">
      <c r="D18194" s="6"/>
      <c r="E18194" s="6"/>
      <c r="F18194" s="18"/>
      <c r="L18194" s="5"/>
    </row>
    <row r="18195" spans="4:12" x14ac:dyDescent="0.25">
      <c r="D18195" s="6"/>
      <c r="E18195" s="6"/>
      <c r="F18195" s="18"/>
      <c r="L18195" s="5"/>
    </row>
    <row r="18196" spans="4:12" x14ac:dyDescent="0.25">
      <c r="D18196" s="6"/>
      <c r="E18196" s="6"/>
      <c r="F18196" s="18"/>
      <c r="L18196" s="5"/>
    </row>
    <row r="18197" spans="4:12" x14ac:dyDescent="0.25">
      <c r="D18197" s="6"/>
      <c r="E18197" s="6"/>
      <c r="F18197" s="18"/>
      <c r="L18197" s="5"/>
    </row>
    <row r="18198" spans="4:12" x14ac:dyDescent="0.25">
      <c r="D18198" s="6"/>
      <c r="E18198" s="6"/>
      <c r="F18198" s="18"/>
      <c r="L18198" s="5"/>
    </row>
    <row r="18199" spans="4:12" x14ac:dyDescent="0.25">
      <c r="D18199" s="6"/>
      <c r="E18199" s="6"/>
      <c r="F18199" s="18"/>
      <c r="L18199" s="5"/>
    </row>
    <row r="18200" spans="4:12" x14ac:dyDescent="0.25">
      <c r="D18200" s="6"/>
      <c r="E18200" s="6"/>
      <c r="F18200" s="18"/>
      <c r="L18200" s="5"/>
    </row>
    <row r="18201" spans="4:12" x14ac:dyDescent="0.25">
      <c r="D18201" s="6"/>
      <c r="E18201" s="6"/>
      <c r="F18201" s="18"/>
      <c r="L18201" s="5"/>
    </row>
    <row r="18202" spans="4:12" x14ac:dyDescent="0.25">
      <c r="D18202" s="6"/>
      <c r="E18202" s="6"/>
      <c r="F18202" s="18"/>
      <c r="L18202" s="5"/>
    </row>
    <row r="18203" spans="4:12" x14ac:dyDescent="0.25">
      <c r="D18203" s="6"/>
      <c r="E18203" s="6"/>
      <c r="F18203" s="18"/>
      <c r="L18203" s="5"/>
    </row>
    <row r="18204" spans="4:12" x14ac:dyDescent="0.25">
      <c r="D18204" s="6"/>
      <c r="E18204" s="6"/>
      <c r="F18204" s="18"/>
      <c r="L18204" s="5"/>
    </row>
    <row r="18205" spans="4:12" x14ac:dyDescent="0.25">
      <c r="D18205" s="6"/>
      <c r="E18205" s="6"/>
      <c r="F18205" s="18"/>
      <c r="L18205" s="5"/>
    </row>
    <row r="18206" spans="4:12" x14ac:dyDescent="0.25">
      <c r="D18206" s="6"/>
      <c r="E18206" s="6"/>
      <c r="F18206" s="18"/>
      <c r="L18206" s="5"/>
    </row>
    <row r="18207" spans="4:12" x14ac:dyDescent="0.25">
      <c r="D18207" s="6"/>
      <c r="E18207" s="6"/>
      <c r="F18207" s="18"/>
      <c r="L18207" s="5"/>
    </row>
    <row r="18208" spans="4:12" x14ac:dyDescent="0.25">
      <c r="D18208" s="6"/>
      <c r="E18208" s="6"/>
      <c r="F18208" s="18"/>
      <c r="L18208" s="5"/>
    </row>
    <row r="18209" spans="4:12" x14ac:dyDescent="0.25">
      <c r="D18209" s="6"/>
      <c r="E18209" s="6"/>
      <c r="F18209" s="18"/>
      <c r="L18209" s="5"/>
    </row>
    <row r="18210" spans="4:12" x14ac:dyDescent="0.25">
      <c r="D18210" s="6"/>
      <c r="E18210" s="6"/>
      <c r="F18210" s="18"/>
      <c r="L18210" s="5"/>
    </row>
    <row r="18211" spans="4:12" x14ac:dyDescent="0.25">
      <c r="D18211" s="6"/>
      <c r="E18211" s="6"/>
      <c r="F18211" s="18"/>
      <c r="L18211" s="5"/>
    </row>
    <row r="18212" spans="4:12" x14ac:dyDescent="0.25">
      <c r="D18212" s="6"/>
      <c r="E18212" s="6"/>
      <c r="F18212" s="18"/>
      <c r="L18212" s="5"/>
    </row>
    <row r="18213" spans="4:12" x14ac:dyDescent="0.25">
      <c r="D18213" s="6"/>
      <c r="E18213" s="6"/>
      <c r="F18213" s="18"/>
      <c r="L18213" s="5"/>
    </row>
    <row r="18214" spans="4:12" x14ac:dyDescent="0.25">
      <c r="D18214" s="6"/>
      <c r="E18214" s="6"/>
      <c r="F18214" s="18"/>
      <c r="L18214" s="5"/>
    </row>
    <row r="18215" spans="4:12" x14ac:dyDescent="0.25">
      <c r="D18215" s="6"/>
      <c r="E18215" s="6"/>
      <c r="F18215" s="18"/>
      <c r="L18215" s="5"/>
    </row>
    <row r="18216" spans="4:12" x14ac:dyDescent="0.25">
      <c r="D18216" s="6"/>
      <c r="E18216" s="6"/>
      <c r="F18216" s="18"/>
      <c r="L18216" s="5"/>
    </row>
    <row r="18217" spans="4:12" x14ac:dyDescent="0.25">
      <c r="D18217" s="6"/>
      <c r="E18217" s="6"/>
      <c r="F18217" s="18"/>
      <c r="L18217" s="5"/>
    </row>
    <row r="18218" spans="4:12" x14ac:dyDescent="0.25">
      <c r="D18218" s="6"/>
      <c r="E18218" s="6"/>
      <c r="F18218" s="18"/>
      <c r="L18218" s="5"/>
    </row>
    <row r="18219" spans="4:12" x14ac:dyDescent="0.25">
      <c r="D18219" s="6"/>
      <c r="E18219" s="6"/>
      <c r="F18219" s="18"/>
      <c r="L18219" s="5"/>
    </row>
    <row r="18220" spans="4:12" x14ac:dyDescent="0.25">
      <c r="D18220" s="6"/>
      <c r="E18220" s="6"/>
      <c r="F18220" s="18"/>
      <c r="L18220" s="5"/>
    </row>
    <row r="18221" spans="4:12" x14ac:dyDescent="0.25">
      <c r="D18221" s="6"/>
      <c r="E18221" s="6"/>
      <c r="F18221" s="18"/>
      <c r="L18221" s="5"/>
    </row>
    <row r="18222" spans="4:12" x14ac:dyDescent="0.25">
      <c r="D18222" s="6"/>
      <c r="E18222" s="6"/>
      <c r="F18222" s="18"/>
      <c r="L18222" s="5"/>
    </row>
    <row r="18223" spans="4:12" x14ac:dyDescent="0.25">
      <c r="D18223" s="6"/>
      <c r="E18223" s="6"/>
      <c r="F18223" s="18"/>
      <c r="L18223" s="5"/>
    </row>
    <row r="18224" spans="4:12" x14ac:dyDescent="0.25">
      <c r="D18224" s="6"/>
      <c r="E18224" s="6"/>
      <c r="F18224" s="18"/>
      <c r="L18224" s="5"/>
    </row>
    <row r="18225" spans="4:12" x14ac:dyDescent="0.25">
      <c r="D18225" s="6"/>
      <c r="E18225" s="6"/>
      <c r="F18225" s="18"/>
      <c r="L18225" s="5"/>
    </row>
    <row r="18226" spans="4:12" x14ac:dyDescent="0.25">
      <c r="D18226" s="6"/>
      <c r="E18226" s="6"/>
      <c r="F18226" s="18"/>
      <c r="L18226" s="5"/>
    </row>
    <row r="18227" spans="4:12" x14ac:dyDescent="0.25">
      <c r="D18227" s="6"/>
      <c r="E18227" s="6"/>
      <c r="F18227" s="18"/>
      <c r="L18227" s="5"/>
    </row>
    <row r="18228" spans="4:12" x14ac:dyDescent="0.25">
      <c r="D18228" s="6"/>
      <c r="E18228" s="6"/>
      <c r="F18228" s="18"/>
      <c r="L18228" s="5"/>
    </row>
    <row r="18229" spans="4:12" x14ac:dyDescent="0.25">
      <c r="D18229" s="6"/>
      <c r="E18229" s="6"/>
      <c r="F18229" s="18"/>
      <c r="L18229" s="5"/>
    </row>
    <row r="18230" spans="4:12" x14ac:dyDescent="0.25">
      <c r="D18230" s="6"/>
      <c r="E18230" s="6"/>
      <c r="F18230" s="18"/>
      <c r="L18230" s="5"/>
    </row>
    <row r="18231" spans="4:12" x14ac:dyDescent="0.25">
      <c r="D18231" s="6"/>
      <c r="E18231" s="6"/>
      <c r="F18231" s="18"/>
      <c r="L18231" s="5"/>
    </row>
    <row r="18232" spans="4:12" x14ac:dyDescent="0.25">
      <c r="D18232" s="6"/>
      <c r="E18232" s="6"/>
      <c r="F18232" s="18"/>
      <c r="L18232" s="5"/>
    </row>
    <row r="18233" spans="4:12" x14ac:dyDescent="0.25">
      <c r="D18233" s="6"/>
      <c r="E18233" s="6"/>
      <c r="F18233" s="18"/>
      <c r="L18233" s="5"/>
    </row>
    <row r="18234" spans="4:12" x14ac:dyDescent="0.25">
      <c r="D18234" s="6"/>
      <c r="E18234" s="6"/>
      <c r="F18234" s="18"/>
      <c r="L18234" s="5"/>
    </row>
    <row r="18235" spans="4:12" x14ac:dyDescent="0.25">
      <c r="D18235" s="6"/>
      <c r="E18235" s="6"/>
      <c r="F18235" s="18"/>
      <c r="L18235" s="5"/>
    </row>
    <row r="18236" spans="4:12" x14ac:dyDescent="0.25">
      <c r="D18236" s="6"/>
      <c r="E18236" s="6"/>
      <c r="F18236" s="18"/>
      <c r="L18236" s="5"/>
    </row>
    <row r="18237" spans="4:12" x14ac:dyDescent="0.25">
      <c r="D18237" s="6"/>
      <c r="E18237" s="6"/>
      <c r="F18237" s="18"/>
      <c r="L18237" s="5"/>
    </row>
    <row r="18238" spans="4:12" x14ac:dyDescent="0.25">
      <c r="D18238" s="6"/>
      <c r="E18238" s="6"/>
      <c r="F18238" s="18"/>
      <c r="L18238" s="5"/>
    </row>
    <row r="18239" spans="4:12" x14ac:dyDescent="0.25">
      <c r="D18239" s="6"/>
      <c r="E18239" s="6"/>
      <c r="F18239" s="18"/>
      <c r="L18239" s="5"/>
    </row>
    <row r="18240" spans="4:12" x14ac:dyDescent="0.25">
      <c r="D18240" s="6"/>
      <c r="E18240" s="6"/>
      <c r="F18240" s="18"/>
      <c r="L18240" s="5"/>
    </row>
    <row r="18241" spans="4:12" x14ac:dyDescent="0.25">
      <c r="D18241" s="6"/>
      <c r="E18241" s="6"/>
      <c r="F18241" s="18"/>
      <c r="L18241" s="5"/>
    </row>
    <row r="18242" spans="4:12" x14ac:dyDescent="0.25">
      <c r="D18242" s="6"/>
      <c r="E18242" s="6"/>
      <c r="F18242" s="18"/>
      <c r="L18242" s="5"/>
    </row>
    <row r="18243" spans="4:12" x14ac:dyDescent="0.25">
      <c r="D18243" s="6"/>
      <c r="E18243" s="6"/>
      <c r="F18243" s="18"/>
      <c r="L18243" s="5"/>
    </row>
    <row r="18244" spans="4:12" x14ac:dyDescent="0.25">
      <c r="D18244" s="6"/>
      <c r="E18244" s="6"/>
      <c r="F18244" s="18"/>
      <c r="L18244" s="5"/>
    </row>
    <row r="18245" spans="4:12" x14ac:dyDescent="0.25">
      <c r="D18245" s="6"/>
      <c r="E18245" s="6"/>
      <c r="F18245" s="18"/>
      <c r="L18245" s="5"/>
    </row>
    <row r="18246" spans="4:12" x14ac:dyDescent="0.25">
      <c r="D18246" s="6"/>
      <c r="E18246" s="6"/>
      <c r="F18246" s="18"/>
      <c r="L18246" s="5"/>
    </row>
    <row r="18247" spans="4:12" x14ac:dyDescent="0.25">
      <c r="D18247" s="6"/>
      <c r="E18247" s="6"/>
      <c r="F18247" s="18"/>
      <c r="L18247" s="5"/>
    </row>
    <row r="18248" spans="4:12" x14ac:dyDescent="0.25">
      <c r="D18248" s="6"/>
      <c r="E18248" s="6"/>
      <c r="F18248" s="18"/>
      <c r="L18248" s="5"/>
    </row>
    <row r="18249" spans="4:12" x14ac:dyDescent="0.25">
      <c r="D18249" s="6"/>
      <c r="E18249" s="6"/>
      <c r="F18249" s="18"/>
      <c r="L18249" s="5"/>
    </row>
    <row r="18250" spans="4:12" x14ac:dyDescent="0.25">
      <c r="D18250" s="6"/>
      <c r="E18250" s="6"/>
      <c r="F18250" s="18"/>
      <c r="L18250" s="5"/>
    </row>
    <row r="18251" spans="4:12" x14ac:dyDescent="0.25">
      <c r="D18251" s="6"/>
      <c r="E18251" s="6"/>
      <c r="F18251" s="18"/>
      <c r="L18251" s="5"/>
    </row>
    <row r="18252" spans="4:12" x14ac:dyDescent="0.25">
      <c r="D18252" s="6"/>
      <c r="E18252" s="6"/>
      <c r="F18252" s="18"/>
      <c r="L18252" s="5"/>
    </row>
    <row r="18253" spans="4:12" x14ac:dyDescent="0.25">
      <c r="D18253" s="6"/>
      <c r="E18253" s="6"/>
      <c r="F18253" s="18"/>
      <c r="L18253" s="5"/>
    </row>
    <row r="18254" spans="4:12" x14ac:dyDescent="0.25">
      <c r="D18254" s="6"/>
      <c r="E18254" s="6"/>
      <c r="F18254" s="18"/>
      <c r="L18254" s="5"/>
    </row>
    <row r="18255" spans="4:12" x14ac:dyDescent="0.25">
      <c r="D18255" s="6"/>
      <c r="E18255" s="6"/>
      <c r="F18255" s="18"/>
      <c r="L18255" s="5"/>
    </row>
    <row r="18256" spans="4:12" x14ac:dyDescent="0.25">
      <c r="D18256" s="6"/>
      <c r="E18256" s="6"/>
      <c r="F18256" s="18"/>
      <c r="L18256" s="5"/>
    </row>
    <row r="18257" spans="4:12" x14ac:dyDescent="0.25">
      <c r="D18257" s="6"/>
      <c r="E18257" s="6"/>
      <c r="F18257" s="18"/>
      <c r="L18257" s="5"/>
    </row>
    <row r="18258" spans="4:12" x14ac:dyDescent="0.25">
      <c r="D18258" s="6"/>
      <c r="E18258" s="6"/>
      <c r="F18258" s="18"/>
      <c r="L18258" s="5"/>
    </row>
    <row r="18259" spans="4:12" x14ac:dyDescent="0.25">
      <c r="D18259" s="6"/>
      <c r="E18259" s="6"/>
      <c r="F18259" s="18"/>
      <c r="L18259" s="5"/>
    </row>
    <row r="18260" spans="4:12" x14ac:dyDescent="0.25">
      <c r="D18260" s="6"/>
      <c r="E18260" s="6"/>
      <c r="F18260" s="18"/>
      <c r="L18260" s="5"/>
    </row>
    <row r="18261" spans="4:12" x14ac:dyDescent="0.25">
      <c r="D18261" s="6"/>
      <c r="E18261" s="6"/>
      <c r="F18261" s="18"/>
      <c r="L18261" s="5"/>
    </row>
    <row r="18262" spans="4:12" x14ac:dyDescent="0.25">
      <c r="D18262" s="6"/>
      <c r="E18262" s="6"/>
      <c r="F18262" s="18"/>
      <c r="L18262" s="5"/>
    </row>
    <row r="18263" spans="4:12" x14ac:dyDescent="0.25">
      <c r="D18263" s="6"/>
      <c r="E18263" s="6"/>
      <c r="F18263" s="18"/>
      <c r="L18263" s="5"/>
    </row>
    <row r="18264" spans="4:12" x14ac:dyDescent="0.25">
      <c r="D18264" s="6"/>
      <c r="E18264" s="6"/>
      <c r="F18264" s="18"/>
      <c r="L18264" s="5"/>
    </row>
    <row r="18265" spans="4:12" x14ac:dyDescent="0.25">
      <c r="D18265" s="6"/>
      <c r="E18265" s="6"/>
      <c r="F18265" s="18"/>
      <c r="L18265" s="5"/>
    </row>
    <row r="18266" spans="4:12" x14ac:dyDescent="0.25">
      <c r="D18266" s="6"/>
      <c r="E18266" s="6"/>
      <c r="F18266" s="18"/>
      <c r="L18266" s="5"/>
    </row>
    <row r="18267" spans="4:12" x14ac:dyDescent="0.25">
      <c r="D18267" s="6"/>
      <c r="E18267" s="6"/>
      <c r="F18267" s="18"/>
      <c r="L18267" s="5"/>
    </row>
    <row r="18268" spans="4:12" x14ac:dyDescent="0.25">
      <c r="D18268" s="6"/>
      <c r="E18268" s="6"/>
      <c r="F18268" s="18"/>
      <c r="L18268" s="5"/>
    </row>
    <row r="18269" spans="4:12" x14ac:dyDescent="0.25">
      <c r="D18269" s="6"/>
      <c r="E18269" s="6"/>
      <c r="F18269" s="18"/>
      <c r="L18269" s="5"/>
    </row>
    <row r="18270" spans="4:12" x14ac:dyDescent="0.25">
      <c r="D18270" s="6"/>
      <c r="E18270" s="6"/>
      <c r="F18270" s="18"/>
      <c r="L18270" s="5"/>
    </row>
    <row r="18271" spans="4:12" x14ac:dyDescent="0.25">
      <c r="D18271" s="6"/>
      <c r="E18271" s="6"/>
      <c r="F18271" s="18"/>
      <c r="L18271" s="5"/>
    </row>
    <row r="18272" spans="4:12" x14ac:dyDescent="0.25">
      <c r="D18272" s="6"/>
      <c r="E18272" s="6"/>
      <c r="F18272" s="18"/>
      <c r="L18272" s="5"/>
    </row>
    <row r="18273" spans="4:12" x14ac:dyDescent="0.25">
      <c r="D18273" s="6"/>
      <c r="E18273" s="6"/>
      <c r="F18273" s="18"/>
      <c r="L18273" s="5"/>
    </row>
    <row r="18274" spans="4:12" x14ac:dyDescent="0.25">
      <c r="D18274" s="6"/>
      <c r="E18274" s="6"/>
      <c r="F18274" s="18"/>
      <c r="L18274" s="5"/>
    </row>
    <row r="18275" spans="4:12" x14ac:dyDescent="0.25">
      <c r="D18275" s="6"/>
      <c r="E18275" s="6"/>
      <c r="F18275" s="18"/>
      <c r="L18275" s="5"/>
    </row>
    <row r="18276" spans="4:12" x14ac:dyDescent="0.25">
      <c r="D18276" s="6"/>
      <c r="E18276" s="6"/>
      <c r="F18276" s="18"/>
      <c r="L18276" s="5"/>
    </row>
    <row r="18277" spans="4:12" x14ac:dyDescent="0.25">
      <c r="D18277" s="6"/>
      <c r="E18277" s="6"/>
      <c r="F18277" s="18"/>
      <c r="L18277" s="5"/>
    </row>
    <row r="18278" spans="4:12" x14ac:dyDescent="0.25">
      <c r="D18278" s="6"/>
      <c r="E18278" s="6"/>
      <c r="F18278" s="18"/>
      <c r="L18278" s="5"/>
    </row>
    <row r="18279" spans="4:12" x14ac:dyDescent="0.25">
      <c r="D18279" s="6"/>
      <c r="E18279" s="6"/>
      <c r="F18279" s="18"/>
      <c r="L18279" s="5"/>
    </row>
    <row r="18280" spans="4:12" x14ac:dyDescent="0.25">
      <c r="D18280" s="6"/>
      <c r="E18280" s="6"/>
      <c r="F18280" s="18"/>
      <c r="L18280" s="5"/>
    </row>
    <row r="18281" spans="4:12" x14ac:dyDescent="0.25">
      <c r="D18281" s="6"/>
      <c r="E18281" s="6"/>
      <c r="F18281" s="18"/>
      <c r="L18281" s="5"/>
    </row>
    <row r="18282" spans="4:12" x14ac:dyDescent="0.25">
      <c r="D18282" s="6"/>
      <c r="E18282" s="6"/>
      <c r="F18282" s="18"/>
      <c r="L18282" s="5"/>
    </row>
    <row r="18283" spans="4:12" x14ac:dyDescent="0.25">
      <c r="D18283" s="6"/>
      <c r="E18283" s="6"/>
      <c r="F18283" s="18"/>
      <c r="L18283" s="5"/>
    </row>
    <row r="18284" spans="4:12" x14ac:dyDescent="0.25">
      <c r="D18284" s="6"/>
      <c r="E18284" s="6"/>
      <c r="F18284" s="18"/>
      <c r="L18284" s="5"/>
    </row>
    <row r="18285" spans="4:12" x14ac:dyDescent="0.25">
      <c r="D18285" s="6"/>
      <c r="E18285" s="6"/>
      <c r="F18285" s="18"/>
      <c r="L18285" s="5"/>
    </row>
    <row r="18286" spans="4:12" x14ac:dyDescent="0.25">
      <c r="D18286" s="6"/>
      <c r="E18286" s="6"/>
      <c r="F18286" s="18"/>
      <c r="L18286" s="5"/>
    </row>
    <row r="18287" spans="4:12" x14ac:dyDescent="0.25">
      <c r="D18287" s="6"/>
      <c r="E18287" s="6"/>
      <c r="F18287" s="18"/>
      <c r="L18287" s="5"/>
    </row>
    <row r="18288" spans="4:12" x14ac:dyDescent="0.25">
      <c r="D18288" s="6"/>
      <c r="E18288" s="6"/>
      <c r="F18288" s="18"/>
      <c r="L18288" s="5"/>
    </row>
    <row r="18289" spans="4:12" x14ac:dyDescent="0.25">
      <c r="D18289" s="6"/>
      <c r="E18289" s="6"/>
      <c r="F18289" s="18"/>
      <c r="L18289" s="5"/>
    </row>
    <row r="18290" spans="4:12" x14ac:dyDescent="0.25">
      <c r="D18290" s="6"/>
      <c r="E18290" s="6"/>
      <c r="F18290" s="18"/>
      <c r="L18290" s="5"/>
    </row>
    <row r="18291" spans="4:12" x14ac:dyDescent="0.25">
      <c r="D18291" s="6"/>
      <c r="E18291" s="6"/>
      <c r="F18291" s="18"/>
      <c r="L18291" s="5"/>
    </row>
    <row r="18292" spans="4:12" x14ac:dyDescent="0.25">
      <c r="D18292" s="6"/>
      <c r="E18292" s="6"/>
      <c r="F18292" s="18"/>
      <c r="L18292" s="5"/>
    </row>
    <row r="18293" spans="4:12" x14ac:dyDescent="0.25">
      <c r="D18293" s="6"/>
      <c r="E18293" s="6"/>
      <c r="F18293" s="18"/>
      <c r="L18293" s="5"/>
    </row>
    <row r="18294" spans="4:12" x14ac:dyDescent="0.25">
      <c r="D18294" s="6"/>
      <c r="E18294" s="6"/>
      <c r="F18294" s="18"/>
      <c r="L18294" s="5"/>
    </row>
    <row r="18295" spans="4:12" x14ac:dyDescent="0.25">
      <c r="D18295" s="6"/>
      <c r="E18295" s="6"/>
      <c r="F18295" s="18"/>
      <c r="L18295" s="5"/>
    </row>
    <row r="18296" spans="4:12" x14ac:dyDescent="0.25">
      <c r="D18296" s="6"/>
      <c r="E18296" s="6"/>
      <c r="F18296" s="18"/>
      <c r="L18296" s="5"/>
    </row>
    <row r="18297" spans="4:12" x14ac:dyDescent="0.25">
      <c r="D18297" s="6"/>
      <c r="E18297" s="6"/>
      <c r="F18297" s="18"/>
      <c r="L18297" s="5"/>
    </row>
    <row r="18298" spans="4:12" x14ac:dyDescent="0.25">
      <c r="D18298" s="6"/>
      <c r="E18298" s="6"/>
      <c r="F18298" s="18"/>
      <c r="L18298" s="5"/>
    </row>
    <row r="18299" spans="4:12" x14ac:dyDescent="0.25">
      <c r="D18299" s="6"/>
      <c r="E18299" s="6"/>
      <c r="F18299" s="18"/>
      <c r="L18299" s="5"/>
    </row>
    <row r="18300" spans="4:12" x14ac:dyDescent="0.25">
      <c r="D18300" s="6"/>
      <c r="E18300" s="6"/>
      <c r="F18300" s="18"/>
      <c r="L18300" s="5"/>
    </row>
    <row r="18301" spans="4:12" x14ac:dyDescent="0.25">
      <c r="D18301" s="6"/>
      <c r="E18301" s="6"/>
      <c r="F18301" s="18"/>
      <c r="L18301" s="5"/>
    </row>
    <row r="18302" spans="4:12" x14ac:dyDescent="0.25">
      <c r="D18302" s="6"/>
      <c r="E18302" s="6"/>
      <c r="F18302" s="18"/>
      <c r="L18302" s="5"/>
    </row>
    <row r="18303" spans="4:12" x14ac:dyDescent="0.25">
      <c r="D18303" s="6"/>
      <c r="E18303" s="6"/>
      <c r="F18303" s="18"/>
      <c r="L18303" s="5"/>
    </row>
    <row r="18304" spans="4:12" x14ac:dyDescent="0.25">
      <c r="D18304" s="6"/>
      <c r="E18304" s="6"/>
      <c r="F18304" s="18"/>
      <c r="L18304" s="5"/>
    </row>
    <row r="18305" spans="4:12" x14ac:dyDescent="0.25">
      <c r="D18305" s="6"/>
      <c r="E18305" s="6"/>
      <c r="F18305" s="18"/>
      <c r="L18305" s="5"/>
    </row>
    <row r="18306" spans="4:12" x14ac:dyDescent="0.25">
      <c r="D18306" s="6"/>
      <c r="E18306" s="6"/>
      <c r="F18306" s="18"/>
      <c r="L18306" s="5"/>
    </row>
    <row r="18307" spans="4:12" x14ac:dyDescent="0.25">
      <c r="D18307" s="6"/>
      <c r="E18307" s="6"/>
      <c r="F18307" s="18"/>
      <c r="L18307" s="5"/>
    </row>
    <row r="18308" spans="4:12" x14ac:dyDescent="0.25">
      <c r="D18308" s="6"/>
      <c r="E18308" s="6"/>
      <c r="F18308" s="18"/>
      <c r="L18308" s="5"/>
    </row>
    <row r="18309" spans="4:12" x14ac:dyDescent="0.25">
      <c r="D18309" s="6"/>
      <c r="E18309" s="6"/>
      <c r="F18309" s="18"/>
      <c r="L18309" s="5"/>
    </row>
    <row r="18310" spans="4:12" x14ac:dyDescent="0.25">
      <c r="D18310" s="6"/>
      <c r="E18310" s="6"/>
      <c r="F18310" s="18"/>
      <c r="L18310" s="5"/>
    </row>
    <row r="18311" spans="4:12" x14ac:dyDescent="0.25">
      <c r="D18311" s="6"/>
      <c r="E18311" s="6"/>
      <c r="F18311" s="18"/>
      <c r="L18311" s="5"/>
    </row>
    <row r="18312" spans="4:12" x14ac:dyDescent="0.25">
      <c r="D18312" s="6"/>
      <c r="E18312" s="6"/>
      <c r="F18312" s="18"/>
      <c r="L18312" s="5"/>
    </row>
    <row r="18313" spans="4:12" x14ac:dyDescent="0.25">
      <c r="D18313" s="6"/>
      <c r="E18313" s="6"/>
      <c r="F18313" s="18"/>
      <c r="L18313" s="5"/>
    </row>
    <row r="18314" spans="4:12" x14ac:dyDescent="0.25">
      <c r="D18314" s="6"/>
      <c r="E18314" s="6"/>
      <c r="F18314" s="18"/>
      <c r="L18314" s="5"/>
    </row>
    <row r="18315" spans="4:12" x14ac:dyDescent="0.25">
      <c r="D18315" s="6"/>
      <c r="E18315" s="6"/>
      <c r="F18315" s="18"/>
      <c r="L18315" s="5"/>
    </row>
    <row r="18316" spans="4:12" x14ac:dyDescent="0.25">
      <c r="D18316" s="6"/>
      <c r="E18316" s="6"/>
      <c r="F18316" s="18"/>
      <c r="L18316" s="5"/>
    </row>
    <row r="18317" spans="4:12" x14ac:dyDescent="0.25">
      <c r="D18317" s="6"/>
      <c r="E18317" s="6"/>
      <c r="F18317" s="18"/>
      <c r="L18317" s="5"/>
    </row>
    <row r="18318" spans="4:12" x14ac:dyDescent="0.25">
      <c r="D18318" s="6"/>
      <c r="E18318" s="6"/>
      <c r="F18318" s="18"/>
      <c r="L18318" s="5"/>
    </row>
    <row r="18319" spans="4:12" x14ac:dyDescent="0.25">
      <c r="D18319" s="6"/>
      <c r="E18319" s="6"/>
      <c r="F18319" s="18"/>
      <c r="L18319" s="5"/>
    </row>
    <row r="18320" spans="4:12" x14ac:dyDescent="0.25">
      <c r="D18320" s="6"/>
      <c r="E18320" s="6"/>
      <c r="F18320" s="18"/>
      <c r="L18320" s="5"/>
    </row>
    <row r="18321" spans="4:12" x14ac:dyDescent="0.25">
      <c r="D18321" s="6"/>
      <c r="E18321" s="6"/>
      <c r="F18321" s="18"/>
      <c r="L18321" s="5"/>
    </row>
    <row r="18322" spans="4:12" x14ac:dyDescent="0.25">
      <c r="D18322" s="6"/>
      <c r="E18322" s="6"/>
      <c r="F18322" s="18"/>
      <c r="L18322" s="5"/>
    </row>
    <row r="18323" spans="4:12" x14ac:dyDescent="0.25">
      <c r="D18323" s="6"/>
      <c r="E18323" s="6"/>
      <c r="F18323" s="18"/>
      <c r="L18323" s="5"/>
    </row>
    <row r="18324" spans="4:12" x14ac:dyDescent="0.25">
      <c r="D18324" s="6"/>
      <c r="E18324" s="6"/>
      <c r="F18324" s="18"/>
      <c r="L18324" s="5"/>
    </row>
    <row r="18325" spans="4:12" x14ac:dyDescent="0.25">
      <c r="D18325" s="6"/>
      <c r="E18325" s="6"/>
      <c r="F18325" s="18"/>
      <c r="L18325" s="5"/>
    </row>
    <row r="18326" spans="4:12" x14ac:dyDescent="0.25">
      <c r="D18326" s="6"/>
      <c r="E18326" s="6"/>
      <c r="F18326" s="18"/>
      <c r="L18326" s="5"/>
    </row>
    <row r="18327" spans="4:12" x14ac:dyDescent="0.25">
      <c r="D18327" s="6"/>
      <c r="E18327" s="6"/>
      <c r="F18327" s="18"/>
      <c r="L18327" s="5"/>
    </row>
    <row r="18328" spans="4:12" x14ac:dyDescent="0.25">
      <c r="D18328" s="6"/>
      <c r="E18328" s="6"/>
      <c r="F18328" s="18"/>
      <c r="L18328" s="5"/>
    </row>
    <row r="18329" spans="4:12" x14ac:dyDescent="0.25">
      <c r="D18329" s="6"/>
      <c r="E18329" s="6"/>
      <c r="F18329" s="18"/>
      <c r="L18329" s="5"/>
    </row>
    <row r="18330" spans="4:12" x14ac:dyDescent="0.25">
      <c r="D18330" s="6"/>
      <c r="E18330" s="6"/>
      <c r="F18330" s="18"/>
      <c r="L18330" s="5"/>
    </row>
    <row r="18331" spans="4:12" x14ac:dyDescent="0.25">
      <c r="D18331" s="6"/>
      <c r="E18331" s="6"/>
      <c r="F18331" s="18"/>
      <c r="L18331" s="5"/>
    </row>
    <row r="18332" spans="4:12" x14ac:dyDescent="0.25">
      <c r="D18332" s="6"/>
      <c r="E18332" s="6"/>
      <c r="F18332" s="18"/>
      <c r="L18332" s="5"/>
    </row>
    <row r="18333" spans="4:12" x14ac:dyDescent="0.25">
      <c r="D18333" s="6"/>
      <c r="E18333" s="6"/>
      <c r="F18333" s="18"/>
      <c r="L18333" s="5"/>
    </row>
    <row r="18334" spans="4:12" x14ac:dyDescent="0.25">
      <c r="D18334" s="6"/>
      <c r="E18334" s="6"/>
      <c r="F18334" s="18"/>
      <c r="L18334" s="5"/>
    </row>
    <row r="18335" spans="4:12" x14ac:dyDescent="0.25">
      <c r="D18335" s="6"/>
      <c r="E18335" s="6"/>
      <c r="F18335" s="18"/>
      <c r="L18335" s="5"/>
    </row>
    <row r="18336" spans="4:12" x14ac:dyDescent="0.25">
      <c r="D18336" s="6"/>
      <c r="E18336" s="6"/>
      <c r="F18336" s="18"/>
      <c r="L18336" s="5"/>
    </row>
    <row r="18337" spans="4:12" x14ac:dyDescent="0.25">
      <c r="D18337" s="6"/>
      <c r="E18337" s="6"/>
      <c r="F18337" s="18"/>
      <c r="L18337" s="5"/>
    </row>
    <row r="18338" spans="4:12" x14ac:dyDescent="0.25">
      <c r="D18338" s="6"/>
      <c r="E18338" s="6"/>
      <c r="F18338" s="18"/>
      <c r="L18338" s="5"/>
    </row>
    <row r="18339" spans="4:12" x14ac:dyDescent="0.25">
      <c r="D18339" s="6"/>
      <c r="E18339" s="6"/>
      <c r="F18339" s="18"/>
      <c r="L18339" s="5"/>
    </row>
    <row r="18340" spans="4:12" x14ac:dyDescent="0.25">
      <c r="D18340" s="6"/>
      <c r="E18340" s="6"/>
      <c r="F18340" s="18"/>
      <c r="L18340" s="5"/>
    </row>
    <row r="18341" spans="4:12" x14ac:dyDescent="0.25">
      <c r="D18341" s="6"/>
      <c r="E18341" s="6"/>
      <c r="F18341" s="18"/>
      <c r="L18341" s="5"/>
    </row>
    <row r="18342" spans="4:12" x14ac:dyDescent="0.25">
      <c r="D18342" s="6"/>
      <c r="E18342" s="6"/>
      <c r="F18342" s="18"/>
      <c r="L18342" s="5"/>
    </row>
    <row r="18343" spans="4:12" x14ac:dyDescent="0.25">
      <c r="D18343" s="6"/>
      <c r="E18343" s="6"/>
      <c r="F18343" s="18"/>
      <c r="L18343" s="5"/>
    </row>
    <row r="18344" spans="4:12" x14ac:dyDescent="0.25">
      <c r="D18344" s="6"/>
      <c r="E18344" s="6"/>
      <c r="F18344" s="18"/>
      <c r="L18344" s="5"/>
    </row>
    <row r="18345" spans="4:12" x14ac:dyDescent="0.25">
      <c r="D18345" s="6"/>
      <c r="E18345" s="6"/>
      <c r="F18345" s="18"/>
      <c r="L18345" s="5"/>
    </row>
    <row r="18346" spans="4:12" x14ac:dyDescent="0.25">
      <c r="D18346" s="6"/>
      <c r="E18346" s="6"/>
      <c r="F18346" s="18"/>
      <c r="L18346" s="5"/>
    </row>
    <row r="18347" spans="4:12" x14ac:dyDescent="0.25">
      <c r="D18347" s="6"/>
      <c r="E18347" s="6"/>
      <c r="F18347" s="18"/>
      <c r="L18347" s="5"/>
    </row>
    <row r="18348" spans="4:12" x14ac:dyDescent="0.25">
      <c r="D18348" s="6"/>
      <c r="E18348" s="6"/>
      <c r="F18348" s="18"/>
      <c r="L18348" s="5"/>
    </row>
    <row r="18349" spans="4:12" x14ac:dyDescent="0.25">
      <c r="D18349" s="6"/>
      <c r="E18349" s="6"/>
      <c r="F18349" s="18"/>
      <c r="L18349" s="5"/>
    </row>
    <row r="18350" spans="4:12" x14ac:dyDescent="0.25">
      <c r="D18350" s="6"/>
      <c r="E18350" s="6"/>
      <c r="F18350" s="18"/>
      <c r="L18350" s="5"/>
    </row>
    <row r="18351" spans="4:12" x14ac:dyDescent="0.25">
      <c r="D18351" s="6"/>
      <c r="E18351" s="6"/>
      <c r="F18351" s="18"/>
      <c r="L18351" s="5"/>
    </row>
    <row r="18352" spans="4:12" x14ac:dyDescent="0.25">
      <c r="D18352" s="6"/>
      <c r="E18352" s="6"/>
      <c r="F18352" s="18"/>
      <c r="L18352" s="5"/>
    </row>
    <row r="18353" spans="4:12" x14ac:dyDescent="0.25">
      <c r="D18353" s="6"/>
      <c r="E18353" s="6"/>
      <c r="F18353" s="18"/>
      <c r="L18353" s="5"/>
    </row>
    <row r="18354" spans="4:12" x14ac:dyDescent="0.25">
      <c r="D18354" s="6"/>
      <c r="E18354" s="6"/>
      <c r="F18354" s="18"/>
      <c r="L18354" s="5"/>
    </row>
    <row r="18355" spans="4:12" x14ac:dyDescent="0.25">
      <c r="D18355" s="6"/>
      <c r="E18355" s="6"/>
      <c r="F18355" s="18"/>
      <c r="L18355" s="5"/>
    </row>
    <row r="18356" spans="4:12" x14ac:dyDescent="0.25">
      <c r="D18356" s="6"/>
      <c r="E18356" s="6"/>
      <c r="F18356" s="18"/>
      <c r="L18356" s="5"/>
    </row>
    <row r="18357" spans="4:12" x14ac:dyDescent="0.25">
      <c r="D18357" s="6"/>
      <c r="E18357" s="6"/>
      <c r="F18357" s="18"/>
      <c r="L18357" s="5"/>
    </row>
    <row r="18358" spans="4:12" x14ac:dyDescent="0.25">
      <c r="D18358" s="6"/>
      <c r="E18358" s="6"/>
      <c r="F18358" s="18"/>
      <c r="L18358" s="5"/>
    </row>
    <row r="18359" spans="4:12" x14ac:dyDescent="0.25">
      <c r="D18359" s="6"/>
      <c r="E18359" s="6"/>
      <c r="F18359" s="18"/>
      <c r="L18359" s="5"/>
    </row>
    <row r="18360" spans="4:12" x14ac:dyDescent="0.25">
      <c r="D18360" s="6"/>
      <c r="E18360" s="6"/>
      <c r="F18360" s="18"/>
      <c r="L18360" s="5"/>
    </row>
    <row r="18361" spans="4:12" x14ac:dyDescent="0.25">
      <c r="D18361" s="6"/>
      <c r="E18361" s="6"/>
      <c r="F18361" s="18"/>
      <c r="L18361" s="5"/>
    </row>
    <row r="18362" spans="4:12" x14ac:dyDescent="0.25">
      <c r="D18362" s="6"/>
      <c r="E18362" s="6"/>
      <c r="F18362" s="18"/>
      <c r="L18362" s="5"/>
    </row>
    <row r="18363" spans="4:12" x14ac:dyDescent="0.25">
      <c r="D18363" s="6"/>
      <c r="E18363" s="6"/>
      <c r="F18363" s="18"/>
      <c r="L18363" s="5"/>
    </row>
    <row r="18364" spans="4:12" x14ac:dyDescent="0.25">
      <c r="D18364" s="6"/>
      <c r="E18364" s="6"/>
      <c r="F18364" s="18"/>
      <c r="L18364" s="5"/>
    </row>
    <row r="18365" spans="4:12" x14ac:dyDescent="0.25">
      <c r="D18365" s="6"/>
      <c r="E18365" s="6"/>
      <c r="F18365" s="18"/>
      <c r="L18365" s="5"/>
    </row>
    <row r="18366" spans="4:12" x14ac:dyDescent="0.25">
      <c r="D18366" s="6"/>
      <c r="E18366" s="6"/>
      <c r="F18366" s="18"/>
      <c r="L18366" s="5"/>
    </row>
    <row r="18367" spans="4:12" x14ac:dyDescent="0.25">
      <c r="D18367" s="6"/>
      <c r="E18367" s="6"/>
      <c r="F18367" s="18"/>
      <c r="L18367" s="5"/>
    </row>
    <row r="18368" spans="4:12" x14ac:dyDescent="0.25">
      <c r="D18368" s="6"/>
      <c r="E18368" s="6"/>
      <c r="F18368" s="18"/>
      <c r="L18368" s="5"/>
    </row>
    <row r="18369" spans="4:12" x14ac:dyDescent="0.25">
      <c r="D18369" s="6"/>
      <c r="E18369" s="6"/>
      <c r="F18369" s="18"/>
      <c r="L18369" s="5"/>
    </row>
    <row r="18370" spans="4:12" x14ac:dyDescent="0.25">
      <c r="D18370" s="6"/>
      <c r="E18370" s="6"/>
      <c r="F18370" s="18"/>
      <c r="L18370" s="5"/>
    </row>
    <row r="18371" spans="4:12" x14ac:dyDescent="0.25">
      <c r="D18371" s="6"/>
      <c r="E18371" s="6"/>
      <c r="F18371" s="18"/>
      <c r="L18371" s="5"/>
    </row>
    <row r="18372" spans="4:12" x14ac:dyDescent="0.25">
      <c r="D18372" s="6"/>
      <c r="E18372" s="6"/>
      <c r="F18372" s="18"/>
      <c r="L18372" s="5"/>
    </row>
    <row r="18373" spans="4:12" x14ac:dyDescent="0.25">
      <c r="D18373" s="6"/>
      <c r="E18373" s="6"/>
      <c r="F18373" s="18"/>
      <c r="L18373" s="5"/>
    </row>
    <row r="18374" spans="4:12" x14ac:dyDescent="0.25">
      <c r="D18374" s="6"/>
      <c r="E18374" s="6"/>
      <c r="F18374" s="18"/>
      <c r="L18374" s="5"/>
    </row>
    <row r="18375" spans="4:12" x14ac:dyDescent="0.25">
      <c r="D18375" s="6"/>
      <c r="E18375" s="6"/>
      <c r="F18375" s="18"/>
      <c r="L18375" s="5"/>
    </row>
    <row r="18376" spans="4:12" x14ac:dyDescent="0.25">
      <c r="D18376" s="6"/>
      <c r="E18376" s="6"/>
      <c r="F18376" s="18"/>
      <c r="L18376" s="5"/>
    </row>
    <row r="18377" spans="4:12" x14ac:dyDescent="0.25">
      <c r="D18377" s="6"/>
      <c r="E18377" s="6"/>
      <c r="F18377" s="18"/>
      <c r="L18377" s="5"/>
    </row>
    <row r="18378" spans="4:12" x14ac:dyDescent="0.25">
      <c r="D18378" s="6"/>
      <c r="E18378" s="6"/>
      <c r="F18378" s="18"/>
      <c r="L18378" s="5"/>
    </row>
    <row r="18379" spans="4:12" x14ac:dyDescent="0.25">
      <c r="D18379" s="6"/>
      <c r="E18379" s="6"/>
      <c r="F18379" s="18"/>
      <c r="L18379" s="5"/>
    </row>
    <row r="18380" spans="4:12" x14ac:dyDescent="0.25">
      <c r="D18380" s="6"/>
      <c r="E18380" s="6"/>
      <c r="F18380" s="18"/>
      <c r="L18380" s="5"/>
    </row>
    <row r="18381" spans="4:12" x14ac:dyDescent="0.25">
      <c r="D18381" s="6"/>
      <c r="E18381" s="6"/>
      <c r="F18381" s="18"/>
      <c r="L18381" s="5"/>
    </row>
    <row r="18382" spans="4:12" x14ac:dyDescent="0.25">
      <c r="D18382" s="6"/>
      <c r="E18382" s="6"/>
      <c r="F18382" s="18"/>
      <c r="L18382" s="5"/>
    </row>
    <row r="18383" spans="4:12" x14ac:dyDescent="0.25">
      <c r="D18383" s="6"/>
      <c r="E18383" s="6"/>
      <c r="F18383" s="18"/>
      <c r="L18383" s="5"/>
    </row>
    <row r="18384" spans="4:12" x14ac:dyDescent="0.25">
      <c r="D18384" s="6"/>
      <c r="E18384" s="6"/>
      <c r="F18384" s="18"/>
      <c r="L18384" s="5"/>
    </row>
    <row r="18385" spans="4:12" x14ac:dyDescent="0.25">
      <c r="D18385" s="6"/>
      <c r="E18385" s="6"/>
      <c r="F18385" s="18"/>
      <c r="L18385" s="5"/>
    </row>
    <row r="18386" spans="4:12" x14ac:dyDescent="0.25">
      <c r="D18386" s="6"/>
      <c r="E18386" s="6"/>
      <c r="F18386" s="18"/>
      <c r="L18386" s="5"/>
    </row>
    <row r="18387" spans="4:12" x14ac:dyDescent="0.25">
      <c r="D18387" s="6"/>
      <c r="E18387" s="6"/>
      <c r="F18387" s="18"/>
      <c r="L18387" s="5"/>
    </row>
    <row r="18388" spans="4:12" x14ac:dyDescent="0.25">
      <c r="D18388" s="6"/>
      <c r="E18388" s="6"/>
      <c r="F18388" s="18"/>
      <c r="L18388" s="5"/>
    </row>
    <row r="18389" spans="4:12" x14ac:dyDescent="0.25">
      <c r="D18389" s="6"/>
      <c r="E18389" s="6"/>
      <c r="F18389" s="18"/>
      <c r="L18389" s="5"/>
    </row>
    <row r="18390" spans="4:12" x14ac:dyDescent="0.25">
      <c r="D18390" s="6"/>
      <c r="E18390" s="6"/>
      <c r="F18390" s="18"/>
      <c r="L18390" s="5"/>
    </row>
    <row r="18391" spans="4:12" x14ac:dyDescent="0.25">
      <c r="D18391" s="6"/>
      <c r="E18391" s="6"/>
      <c r="F18391" s="18"/>
      <c r="L18391" s="5"/>
    </row>
    <row r="18392" spans="4:12" x14ac:dyDescent="0.25">
      <c r="D18392" s="6"/>
      <c r="E18392" s="6"/>
      <c r="F18392" s="18"/>
      <c r="L18392" s="5"/>
    </row>
    <row r="18393" spans="4:12" x14ac:dyDescent="0.25">
      <c r="D18393" s="6"/>
      <c r="E18393" s="6"/>
      <c r="F18393" s="18"/>
      <c r="L18393" s="5"/>
    </row>
    <row r="18394" spans="4:12" x14ac:dyDescent="0.25">
      <c r="D18394" s="6"/>
      <c r="E18394" s="6"/>
      <c r="F18394" s="18"/>
      <c r="L18394" s="5"/>
    </row>
    <row r="18395" spans="4:12" x14ac:dyDescent="0.25">
      <c r="D18395" s="6"/>
      <c r="E18395" s="6"/>
      <c r="F18395" s="18"/>
      <c r="L18395" s="5"/>
    </row>
    <row r="18396" spans="4:12" x14ac:dyDescent="0.25">
      <c r="D18396" s="6"/>
      <c r="E18396" s="6"/>
      <c r="F18396" s="18"/>
      <c r="L18396" s="5"/>
    </row>
    <row r="18397" spans="4:12" x14ac:dyDescent="0.25">
      <c r="D18397" s="6"/>
      <c r="E18397" s="6"/>
      <c r="F18397" s="18"/>
      <c r="L18397" s="5"/>
    </row>
    <row r="18398" spans="4:12" x14ac:dyDescent="0.25">
      <c r="D18398" s="6"/>
      <c r="E18398" s="6"/>
      <c r="F18398" s="18"/>
      <c r="L18398" s="5"/>
    </row>
    <row r="18399" spans="4:12" x14ac:dyDescent="0.25">
      <c r="D18399" s="6"/>
      <c r="E18399" s="6"/>
      <c r="F18399" s="18"/>
      <c r="L18399" s="5"/>
    </row>
    <row r="18400" spans="4:12" x14ac:dyDescent="0.25">
      <c r="D18400" s="6"/>
      <c r="E18400" s="6"/>
      <c r="F18400" s="18"/>
      <c r="L18400" s="5"/>
    </row>
    <row r="18401" spans="4:12" x14ac:dyDescent="0.25">
      <c r="D18401" s="6"/>
      <c r="E18401" s="6"/>
      <c r="F18401" s="18"/>
      <c r="L18401" s="5"/>
    </row>
    <row r="18402" spans="4:12" x14ac:dyDescent="0.25">
      <c r="D18402" s="6"/>
      <c r="E18402" s="6"/>
      <c r="F18402" s="18"/>
      <c r="L18402" s="5"/>
    </row>
    <row r="18403" spans="4:12" x14ac:dyDescent="0.25">
      <c r="D18403" s="6"/>
      <c r="E18403" s="6"/>
      <c r="F18403" s="18"/>
      <c r="L18403" s="5"/>
    </row>
    <row r="18404" spans="4:12" x14ac:dyDescent="0.25">
      <c r="D18404" s="6"/>
      <c r="E18404" s="6"/>
      <c r="F18404" s="18"/>
      <c r="L18404" s="5"/>
    </row>
    <row r="18405" spans="4:12" x14ac:dyDescent="0.25">
      <c r="D18405" s="6"/>
      <c r="E18405" s="6"/>
      <c r="F18405" s="18"/>
      <c r="L18405" s="5"/>
    </row>
    <row r="18406" spans="4:12" x14ac:dyDescent="0.25">
      <c r="D18406" s="6"/>
      <c r="E18406" s="6"/>
      <c r="F18406" s="18"/>
      <c r="L18406" s="5"/>
    </row>
    <row r="18407" spans="4:12" x14ac:dyDescent="0.25">
      <c r="D18407" s="6"/>
      <c r="E18407" s="6"/>
      <c r="F18407" s="18"/>
      <c r="L18407" s="5"/>
    </row>
    <row r="18408" spans="4:12" x14ac:dyDescent="0.25">
      <c r="D18408" s="6"/>
      <c r="E18408" s="6"/>
      <c r="F18408" s="18"/>
      <c r="L18408" s="5"/>
    </row>
    <row r="18409" spans="4:12" x14ac:dyDescent="0.25">
      <c r="D18409" s="6"/>
      <c r="E18409" s="6"/>
      <c r="F18409" s="18"/>
      <c r="L18409" s="5"/>
    </row>
    <row r="18410" spans="4:12" x14ac:dyDescent="0.25">
      <c r="D18410" s="6"/>
      <c r="E18410" s="6"/>
      <c r="F18410" s="18"/>
      <c r="L18410" s="5"/>
    </row>
    <row r="18411" spans="4:12" x14ac:dyDescent="0.25">
      <c r="D18411" s="6"/>
      <c r="E18411" s="6"/>
      <c r="F18411" s="18"/>
      <c r="L18411" s="5"/>
    </row>
    <row r="18412" spans="4:12" x14ac:dyDescent="0.25">
      <c r="D18412" s="6"/>
      <c r="E18412" s="6"/>
      <c r="F18412" s="18"/>
      <c r="L18412" s="5"/>
    </row>
    <row r="18413" spans="4:12" x14ac:dyDescent="0.25">
      <c r="D18413" s="6"/>
      <c r="E18413" s="6"/>
      <c r="F18413" s="18"/>
      <c r="L18413" s="5"/>
    </row>
    <row r="18414" spans="4:12" x14ac:dyDescent="0.25">
      <c r="D18414" s="6"/>
      <c r="E18414" s="6"/>
      <c r="F18414" s="18"/>
      <c r="L18414" s="5"/>
    </row>
    <row r="18415" spans="4:12" x14ac:dyDescent="0.25">
      <c r="D18415" s="6"/>
      <c r="E18415" s="6"/>
      <c r="F18415" s="18"/>
      <c r="L18415" s="5"/>
    </row>
    <row r="18416" spans="4:12" x14ac:dyDescent="0.25">
      <c r="D18416" s="6"/>
      <c r="E18416" s="6"/>
      <c r="F18416" s="18"/>
      <c r="L18416" s="5"/>
    </row>
    <row r="18417" spans="4:12" x14ac:dyDescent="0.25">
      <c r="D18417" s="6"/>
      <c r="E18417" s="6"/>
      <c r="F18417" s="18"/>
      <c r="L18417" s="5"/>
    </row>
    <row r="18418" spans="4:12" x14ac:dyDescent="0.25">
      <c r="D18418" s="6"/>
      <c r="E18418" s="6"/>
      <c r="F18418" s="18"/>
      <c r="L18418" s="5"/>
    </row>
    <row r="18419" spans="4:12" x14ac:dyDescent="0.25">
      <c r="D18419" s="6"/>
      <c r="E18419" s="6"/>
      <c r="F18419" s="18"/>
      <c r="L18419" s="5"/>
    </row>
    <row r="18420" spans="4:12" x14ac:dyDescent="0.25">
      <c r="D18420" s="6"/>
      <c r="E18420" s="6"/>
      <c r="F18420" s="18"/>
      <c r="L18420" s="5"/>
    </row>
    <row r="18421" spans="4:12" x14ac:dyDescent="0.25">
      <c r="D18421" s="6"/>
      <c r="E18421" s="6"/>
      <c r="F18421" s="18"/>
      <c r="L18421" s="5"/>
    </row>
    <row r="18422" spans="4:12" x14ac:dyDescent="0.25">
      <c r="D18422" s="6"/>
      <c r="E18422" s="6"/>
      <c r="F18422" s="18"/>
      <c r="L18422" s="5"/>
    </row>
    <row r="18423" spans="4:12" x14ac:dyDescent="0.25">
      <c r="D18423" s="6"/>
      <c r="E18423" s="6"/>
      <c r="F18423" s="18"/>
      <c r="L18423" s="5"/>
    </row>
    <row r="18424" spans="4:12" x14ac:dyDescent="0.25">
      <c r="D18424" s="6"/>
      <c r="E18424" s="6"/>
      <c r="F18424" s="18"/>
      <c r="L18424" s="5"/>
    </row>
    <row r="18425" spans="4:12" x14ac:dyDescent="0.25">
      <c r="D18425" s="6"/>
      <c r="E18425" s="6"/>
      <c r="F18425" s="18"/>
      <c r="L18425" s="5"/>
    </row>
    <row r="18426" spans="4:12" x14ac:dyDescent="0.25">
      <c r="D18426" s="6"/>
      <c r="E18426" s="6"/>
      <c r="F18426" s="18"/>
      <c r="L18426" s="5"/>
    </row>
    <row r="18427" spans="4:12" x14ac:dyDescent="0.25">
      <c r="D18427" s="6"/>
      <c r="E18427" s="6"/>
      <c r="F18427" s="18"/>
      <c r="L18427" s="5"/>
    </row>
    <row r="18428" spans="4:12" x14ac:dyDescent="0.25">
      <c r="D18428" s="6"/>
      <c r="E18428" s="6"/>
      <c r="F18428" s="18"/>
      <c r="L18428" s="5"/>
    </row>
    <row r="18429" spans="4:12" x14ac:dyDescent="0.25">
      <c r="D18429" s="6"/>
      <c r="E18429" s="6"/>
      <c r="F18429" s="18"/>
      <c r="L18429" s="5"/>
    </row>
    <row r="18430" spans="4:12" x14ac:dyDescent="0.25">
      <c r="D18430" s="6"/>
      <c r="E18430" s="6"/>
      <c r="F18430" s="18"/>
      <c r="L18430" s="5"/>
    </row>
    <row r="18431" spans="4:12" x14ac:dyDescent="0.25">
      <c r="D18431" s="6"/>
      <c r="E18431" s="6"/>
      <c r="F18431" s="18"/>
      <c r="L18431" s="5"/>
    </row>
    <row r="18432" spans="4:12" x14ac:dyDescent="0.25">
      <c r="D18432" s="6"/>
      <c r="E18432" s="6"/>
      <c r="F18432" s="18"/>
      <c r="L18432" s="5"/>
    </row>
    <row r="18433" spans="4:12" x14ac:dyDescent="0.25">
      <c r="D18433" s="6"/>
      <c r="E18433" s="6"/>
      <c r="F18433" s="18"/>
      <c r="L18433" s="5"/>
    </row>
    <row r="18434" spans="4:12" x14ac:dyDescent="0.25">
      <c r="D18434" s="6"/>
      <c r="E18434" s="6"/>
      <c r="F18434" s="18"/>
      <c r="L18434" s="5"/>
    </row>
    <row r="18435" spans="4:12" x14ac:dyDescent="0.25">
      <c r="D18435" s="6"/>
      <c r="E18435" s="6"/>
      <c r="F18435" s="18"/>
      <c r="L18435" s="5"/>
    </row>
    <row r="18436" spans="4:12" x14ac:dyDescent="0.25">
      <c r="D18436" s="6"/>
      <c r="E18436" s="6"/>
      <c r="F18436" s="18"/>
      <c r="L18436" s="5"/>
    </row>
    <row r="18437" spans="4:12" x14ac:dyDescent="0.25">
      <c r="D18437" s="6"/>
      <c r="E18437" s="6"/>
      <c r="F18437" s="18"/>
      <c r="L18437" s="5"/>
    </row>
    <row r="18438" spans="4:12" x14ac:dyDescent="0.25">
      <c r="D18438" s="6"/>
      <c r="E18438" s="6"/>
      <c r="F18438" s="18"/>
      <c r="L18438" s="5"/>
    </row>
    <row r="18439" spans="4:12" x14ac:dyDescent="0.25">
      <c r="D18439" s="6"/>
      <c r="E18439" s="6"/>
      <c r="F18439" s="18"/>
      <c r="L18439" s="5"/>
    </row>
    <row r="18440" spans="4:12" x14ac:dyDescent="0.25">
      <c r="D18440" s="6"/>
      <c r="E18440" s="6"/>
      <c r="F18440" s="18"/>
      <c r="L18440" s="5"/>
    </row>
    <row r="18441" spans="4:12" x14ac:dyDescent="0.25">
      <c r="D18441" s="6"/>
      <c r="E18441" s="6"/>
      <c r="F18441" s="18"/>
      <c r="L18441" s="5"/>
    </row>
    <row r="18442" spans="4:12" x14ac:dyDescent="0.25">
      <c r="D18442" s="6"/>
      <c r="E18442" s="6"/>
      <c r="F18442" s="18"/>
      <c r="L18442" s="5"/>
    </row>
    <row r="18443" spans="4:12" x14ac:dyDescent="0.25">
      <c r="D18443" s="6"/>
      <c r="E18443" s="6"/>
      <c r="F18443" s="18"/>
      <c r="L18443" s="5"/>
    </row>
    <row r="18444" spans="4:12" x14ac:dyDescent="0.25">
      <c r="D18444" s="6"/>
      <c r="E18444" s="6"/>
      <c r="F18444" s="18"/>
      <c r="L18444" s="5"/>
    </row>
    <row r="18445" spans="4:12" x14ac:dyDescent="0.25">
      <c r="D18445" s="6"/>
      <c r="E18445" s="6"/>
      <c r="F18445" s="18"/>
      <c r="L18445" s="5"/>
    </row>
    <row r="18446" spans="4:12" x14ac:dyDescent="0.25">
      <c r="D18446" s="6"/>
      <c r="E18446" s="6"/>
      <c r="F18446" s="18"/>
      <c r="L18446" s="5"/>
    </row>
    <row r="18447" spans="4:12" x14ac:dyDescent="0.25">
      <c r="D18447" s="6"/>
      <c r="E18447" s="6"/>
      <c r="F18447" s="18"/>
      <c r="L18447" s="5"/>
    </row>
    <row r="18448" spans="4:12" x14ac:dyDescent="0.25">
      <c r="D18448" s="6"/>
      <c r="E18448" s="6"/>
      <c r="F18448" s="18"/>
      <c r="L18448" s="5"/>
    </row>
    <row r="18449" spans="4:12" x14ac:dyDescent="0.25">
      <c r="D18449" s="6"/>
      <c r="E18449" s="6"/>
      <c r="F18449" s="18"/>
      <c r="L18449" s="5"/>
    </row>
    <row r="18450" spans="4:12" x14ac:dyDescent="0.25">
      <c r="D18450" s="6"/>
      <c r="E18450" s="6"/>
      <c r="F18450" s="18"/>
      <c r="L18450" s="5"/>
    </row>
    <row r="18451" spans="4:12" x14ac:dyDescent="0.25">
      <c r="D18451" s="6"/>
      <c r="E18451" s="6"/>
      <c r="F18451" s="18"/>
      <c r="L18451" s="5"/>
    </row>
    <row r="18452" spans="4:12" x14ac:dyDescent="0.25">
      <c r="D18452" s="6"/>
      <c r="E18452" s="6"/>
      <c r="F18452" s="18"/>
      <c r="L18452" s="5"/>
    </row>
    <row r="18453" spans="4:12" x14ac:dyDescent="0.25">
      <c r="D18453" s="6"/>
      <c r="E18453" s="6"/>
      <c r="F18453" s="18"/>
      <c r="L18453" s="5"/>
    </row>
    <row r="18454" spans="4:12" x14ac:dyDescent="0.25">
      <c r="D18454" s="6"/>
      <c r="E18454" s="6"/>
      <c r="F18454" s="18"/>
      <c r="L18454" s="5"/>
    </row>
    <row r="18455" spans="4:12" x14ac:dyDescent="0.25">
      <c r="D18455" s="6"/>
      <c r="E18455" s="6"/>
      <c r="F18455" s="18"/>
      <c r="L18455" s="5"/>
    </row>
    <row r="18456" spans="4:12" x14ac:dyDescent="0.25">
      <c r="D18456" s="6"/>
      <c r="E18456" s="6"/>
      <c r="F18456" s="18"/>
      <c r="L18456" s="5"/>
    </row>
    <row r="18457" spans="4:12" x14ac:dyDescent="0.25">
      <c r="D18457" s="6"/>
      <c r="E18457" s="6"/>
      <c r="F18457" s="18"/>
      <c r="L18457" s="5"/>
    </row>
    <row r="18458" spans="4:12" x14ac:dyDescent="0.25">
      <c r="D18458" s="6"/>
      <c r="E18458" s="6"/>
      <c r="F18458" s="18"/>
      <c r="L18458" s="5"/>
    </row>
    <row r="18459" spans="4:12" x14ac:dyDescent="0.25">
      <c r="D18459" s="6"/>
      <c r="E18459" s="6"/>
      <c r="F18459" s="18"/>
      <c r="L18459" s="5"/>
    </row>
    <row r="18460" spans="4:12" x14ac:dyDescent="0.25">
      <c r="D18460" s="6"/>
      <c r="E18460" s="6"/>
      <c r="F18460" s="18"/>
      <c r="L18460" s="5"/>
    </row>
    <row r="18461" spans="4:12" x14ac:dyDescent="0.25">
      <c r="D18461" s="6"/>
      <c r="E18461" s="6"/>
      <c r="F18461" s="18"/>
      <c r="L18461" s="5"/>
    </row>
    <row r="18462" spans="4:12" x14ac:dyDescent="0.25">
      <c r="D18462" s="6"/>
      <c r="E18462" s="6"/>
      <c r="F18462" s="18"/>
      <c r="L18462" s="5"/>
    </row>
    <row r="18463" spans="4:12" x14ac:dyDescent="0.25">
      <c r="D18463" s="6"/>
      <c r="E18463" s="6"/>
      <c r="F18463" s="18"/>
      <c r="L18463" s="5"/>
    </row>
    <row r="18464" spans="4:12" x14ac:dyDescent="0.25">
      <c r="D18464" s="6"/>
      <c r="E18464" s="6"/>
      <c r="F18464" s="18"/>
      <c r="L18464" s="5"/>
    </row>
    <row r="18465" spans="4:12" x14ac:dyDescent="0.25">
      <c r="D18465" s="6"/>
      <c r="E18465" s="6"/>
      <c r="F18465" s="18"/>
      <c r="L18465" s="5"/>
    </row>
    <row r="18466" spans="4:12" x14ac:dyDescent="0.25">
      <c r="D18466" s="6"/>
      <c r="E18466" s="6"/>
      <c r="F18466" s="18"/>
      <c r="L18466" s="5"/>
    </row>
    <row r="18467" spans="4:12" x14ac:dyDescent="0.25">
      <c r="D18467" s="6"/>
      <c r="E18467" s="6"/>
      <c r="F18467" s="18"/>
      <c r="L18467" s="5"/>
    </row>
    <row r="18468" spans="4:12" x14ac:dyDescent="0.25">
      <c r="D18468" s="6"/>
      <c r="E18468" s="6"/>
      <c r="F18468" s="18"/>
      <c r="L18468" s="5"/>
    </row>
    <row r="18469" spans="4:12" x14ac:dyDescent="0.25">
      <c r="D18469" s="6"/>
      <c r="E18469" s="6"/>
      <c r="F18469" s="18"/>
      <c r="L18469" s="5"/>
    </row>
    <row r="18470" spans="4:12" x14ac:dyDescent="0.25">
      <c r="D18470" s="6"/>
      <c r="E18470" s="6"/>
      <c r="F18470" s="18"/>
      <c r="L18470" s="5"/>
    </row>
    <row r="18471" spans="4:12" x14ac:dyDescent="0.25">
      <c r="D18471" s="6"/>
      <c r="E18471" s="6"/>
      <c r="F18471" s="18"/>
      <c r="L18471" s="5"/>
    </row>
    <row r="18472" spans="4:12" x14ac:dyDescent="0.25">
      <c r="D18472" s="6"/>
      <c r="E18472" s="6"/>
      <c r="F18472" s="18"/>
      <c r="L18472" s="5"/>
    </row>
    <row r="18473" spans="4:12" x14ac:dyDescent="0.25">
      <c r="D18473" s="6"/>
      <c r="E18473" s="6"/>
      <c r="F18473" s="18"/>
      <c r="L18473" s="5"/>
    </row>
    <row r="18474" spans="4:12" x14ac:dyDescent="0.25">
      <c r="D18474" s="6"/>
      <c r="E18474" s="6"/>
      <c r="F18474" s="18"/>
      <c r="L18474" s="5"/>
    </row>
    <row r="18475" spans="4:12" x14ac:dyDescent="0.25">
      <c r="D18475" s="6"/>
      <c r="E18475" s="6"/>
      <c r="F18475" s="18"/>
      <c r="L18475" s="5"/>
    </row>
    <row r="18476" spans="4:12" x14ac:dyDescent="0.25">
      <c r="D18476" s="6"/>
      <c r="E18476" s="6"/>
      <c r="F18476" s="18"/>
      <c r="L18476" s="5"/>
    </row>
    <row r="18477" spans="4:12" x14ac:dyDescent="0.25">
      <c r="D18477" s="6"/>
      <c r="E18477" s="6"/>
      <c r="F18477" s="18"/>
      <c r="L18477" s="5"/>
    </row>
    <row r="18478" spans="4:12" x14ac:dyDescent="0.25">
      <c r="D18478" s="6"/>
      <c r="E18478" s="6"/>
      <c r="F18478" s="18"/>
      <c r="L18478" s="5"/>
    </row>
    <row r="18479" spans="4:12" x14ac:dyDescent="0.25">
      <c r="D18479" s="6"/>
      <c r="E18479" s="6"/>
      <c r="F18479" s="18"/>
      <c r="L18479" s="5"/>
    </row>
    <row r="18480" spans="4:12" x14ac:dyDescent="0.25">
      <c r="D18480" s="6"/>
      <c r="E18480" s="6"/>
      <c r="F18480" s="18"/>
      <c r="L18480" s="5"/>
    </row>
    <row r="18481" spans="4:12" x14ac:dyDescent="0.25">
      <c r="D18481" s="6"/>
      <c r="E18481" s="6"/>
      <c r="F18481" s="18"/>
      <c r="L18481" s="5"/>
    </row>
    <row r="18482" spans="4:12" x14ac:dyDescent="0.25">
      <c r="D18482" s="6"/>
      <c r="E18482" s="6"/>
      <c r="F18482" s="18"/>
      <c r="L18482" s="5"/>
    </row>
    <row r="18483" spans="4:12" x14ac:dyDescent="0.25">
      <c r="D18483" s="6"/>
      <c r="E18483" s="6"/>
      <c r="F18483" s="18"/>
      <c r="L18483" s="5"/>
    </row>
    <row r="18484" spans="4:12" x14ac:dyDescent="0.25">
      <c r="D18484" s="6"/>
      <c r="E18484" s="6"/>
      <c r="F18484" s="18"/>
      <c r="L18484" s="5"/>
    </row>
    <row r="18485" spans="4:12" x14ac:dyDescent="0.25">
      <c r="D18485" s="6"/>
      <c r="E18485" s="6"/>
      <c r="F18485" s="18"/>
      <c r="L18485" s="5"/>
    </row>
    <row r="18486" spans="4:12" x14ac:dyDescent="0.25">
      <c r="D18486" s="6"/>
      <c r="E18486" s="6"/>
      <c r="F18486" s="18"/>
      <c r="L18486" s="5"/>
    </row>
    <row r="18487" spans="4:12" x14ac:dyDescent="0.25">
      <c r="D18487" s="6"/>
      <c r="E18487" s="6"/>
      <c r="F18487" s="18"/>
      <c r="L18487" s="5"/>
    </row>
    <row r="18488" spans="4:12" x14ac:dyDescent="0.25">
      <c r="D18488" s="6"/>
      <c r="E18488" s="6"/>
      <c r="F18488" s="18"/>
      <c r="L18488" s="5"/>
    </row>
    <row r="18489" spans="4:12" x14ac:dyDescent="0.25">
      <c r="D18489" s="6"/>
      <c r="E18489" s="6"/>
      <c r="F18489" s="18"/>
      <c r="L18489" s="5"/>
    </row>
    <row r="18490" spans="4:12" x14ac:dyDescent="0.25">
      <c r="D18490" s="6"/>
      <c r="E18490" s="6"/>
      <c r="F18490" s="18"/>
      <c r="L18490" s="5"/>
    </row>
    <row r="18491" spans="4:12" x14ac:dyDescent="0.25">
      <c r="D18491" s="6"/>
      <c r="E18491" s="6"/>
      <c r="F18491" s="18"/>
      <c r="L18491" s="5"/>
    </row>
    <row r="18492" spans="4:12" x14ac:dyDescent="0.25">
      <c r="D18492" s="6"/>
      <c r="E18492" s="6"/>
      <c r="F18492" s="18"/>
      <c r="L18492" s="5"/>
    </row>
    <row r="18493" spans="4:12" x14ac:dyDescent="0.25">
      <c r="D18493" s="6"/>
      <c r="E18493" s="6"/>
      <c r="F18493" s="18"/>
      <c r="L18493" s="5"/>
    </row>
    <row r="18494" spans="4:12" x14ac:dyDescent="0.25">
      <c r="D18494" s="6"/>
      <c r="E18494" s="6"/>
      <c r="F18494" s="18"/>
      <c r="L18494" s="5"/>
    </row>
    <row r="18495" spans="4:12" x14ac:dyDescent="0.25">
      <c r="D18495" s="6"/>
      <c r="E18495" s="6"/>
      <c r="F18495" s="18"/>
      <c r="L18495" s="5"/>
    </row>
    <row r="18496" spans="4:12" x14ac:dyDescent="0.25">
      <c r="D18496" s="6"/>
      <c r="E18496" s="6"/>
      <c r="F18496" s="18"/>
      <c r="L18496" s="5"/>
    </row>
    <row r="18497" spans="4:12" x14ac:dyDescent="0.25">
      <c r="D18497" s="6"/>
      <c r="E18497" s="6"/>
      <c r="F18497" s="18"/>
      <c r="L18497" s="5"/>
    </row>
    <row r="18498" spans="4:12" x14ac:dyDescent="0.25">
      <c r="D18498" s="6"/>
      <c r="E18498" s="6"/>
      <c r="F18498" s="18"/>
      <c r="L18498" s="5"/>
    </row>
    <row r="18499" spans="4:12" x14ac:dyDescent="0.25">
      <c r="D18499" s="6"/>
      <c r="E18499" s="6"/>
      <c r="F18499" s="18"/>
      <c r="L18499" s="5"/>
    </row>
    <row r="18500" spans="4:12" x14ac:dyDescent="0.25">
      <c r="D18500" s="6"/>
      <c r="E18500" s="6"/>
      <c r="F18500" s="18"/>
      <c r="L18500" s="5"/>
    </row>
    <row r="18501" spans="4:12" x14ac:dyDescent="0.25">
      <c r="D18501" s="6"/>
      <c r="E18501" s="6"/>
      <c r="F18501" s="18"/>
      <c r="L18501" s="5"/>
    </row>
    <row r="18502" spans="4:12" x14ac:dyDescent="0.25">
      <c r="D18502" s="6"/>
      <c r="E18502" s="6"/>
      <c r="F18502" s="18"/>
      <c r="L18502" s="5"/>
    </row>
    <row r="18503" spans="4:12" x14ac:dyDescent="0.25">
      <c r="D18503" s="6"/>
      <c r="E18503" s="6"/>
      <c r="F18503" s="18"/>
      <c r="L18503" s="5"/>
    </row>
    <row r="18504" spans="4:12" x14ac:dyDescent="0.25">
      <c r="D18504" s="6"/>
      <c r="E18504" s="6"/>
      <c r="F18504" s="18"/>
      <c r="L18504" s="5"/>
    </row>
    <row r="18505" spans="4:12" x14ac:dyDescent="0.25">
      <c r="D18505" s="6"/>
      <c r="E18505" s="6"/>
      <c r="F18505" s="18"/>
      <c r="L18505" s="5"/>
    </row>
    <row r="18506" spans="4:12" x14ac:dyDescent="0.25">
      <c r="D18506" s="6"/>
      <c r="E18506" s="6"/>
      <c r="F18506" s="18"/>
      <c r="L18506" s="5"/>
    </row>
    <row r="18507" spans="4:12" x14ac:dyDescent="0.25">
      <c r="D18507" s="6"/>
      <c r="E18507" s="6"/>
      <c r="F18507" s="18"/>
      <c r="L18507" s="5"/>
    </row>
    <row r="18508" spans="4:12" x14ac:dyDescent="0.25">
      <c r="D18508" s="6"/>
      <c r="E18508" s="6"/>
      <c r="F18508" s="18"/>
      <c r="L18508" s="5"/>
    </row>
    <row r="18509" spans="4:12" x14ac:dyDescent="0.25">
      <c r="D18509" s="6"/>
      <c r="E18509" s="6"/>
      <c r="F18509" s="18"/>
      <c r="L18509" s="5"/>
    </row>
    <row r="18510" spans="4:12" x14ac:dyDescent="0.25">
      <c r="D18510" s="6"/>
      <c r="E18510" s="6"/>
      <c r="F18510" s="18"/>
      <c r="L18510" s="5"/>
    </row>
    <row r="18511" spans="4:12" x14ac:dyDescent="0.25">
      <c r="D18511" s="6"/>
      <c r="E18511" s="6"/>
      <c r="F18511" s="18"/>
      <c r="L18511" s="5"/>
    </row>
    <row r="18512" spans="4:12" x14ac:dyDescent="0.25">
      <c r="D18512" s="6"/>
      <c r="E18512" s="6"/>
      <c r="F18512" s="18"/>
      <c r="L18512" s="5"/>
    </row>
    <row r="18513" spans="4:12" x14ac:dyDescent="0.25">
      <c r="D18513" s="6"/>
      <c r="E18513" s="6"/>
      <c r="F18513" s="18"/>
      <c r="L18513" s="5"/>
    </row>
    <row r="18514" spans="4:12" x14ac:dyDescent="0.25">
      <c r="D18514" s="6"/>
      <c r="E18514" s="6"/>
      <c r="F18514" s="18"/>
      <c r="L18514" s="5"/>
    </row>
    <row r="18515" spans="4:12" x14ac:dyDescent="0.25">
      <c r="D18515" s="6"/>
      <c r="E18515" s="6"/>
      <c r="F18515" s="18"/>
      <c r="L18515" s="5"/>
    </row>
    <row r="18516" spans="4:12" x14ac:dyDescent="0.25">
      <c r="D18516" s="6"/>
      <c r="E18516" s="6"/>
      <c r="F18516" s="18"/>
      <c r="L18516" s="5"/>
    </row>
    <row r="18517" spans="4:12" x14ac:dyDescent="0.25">
      <c r="D18517" s="6"/>
      <c r="E18517" s="6"/>
      <c r="F18517" s="18"/>
      <c r="L18517" s="5"/>
    </row>
    <row r="18518" spans="4:12" x14ac:dyDescent="0.25">
      <c r="D18518" s="6"/>
      <c r="E18518" s="6"/>
      <c r="F18518" s="18"/>
      <c r="L18518" s="5"/>
    </row>
    <row r="18519" spans="4:12" x14ac:dyDescent="0.25">
      <c r="D18519" s="6"/>
      <c r="E18519" s="6"/>
      <c r="F18519" s="18"/>
      <c r="L18519" s="5"/>
    </row>
    <row r="18520" spans="4:12" x14ac:dyDescent="0.25">
      <c r="D18520" s="6"/>
      <c r="E18520" s="6"/>
      <c r="F18520" s="18"/>
      <c r="L18520" s="5"/>
    </row>
    <row r="18521" spans="4:12" x14ac:dyDescent="0.25">
      <c r="D18521" s="6"/>
      <c r="E18521" s="6"/>
      <c r="F18521" s="18"/>
      <c r="L18521" s="5"/>
    </row>
    <row r="18522" spans="4:12" x14ac:dyDescent="0.25">
      <c r="D18522" s="6"/>
      <c r="E18522" s="6"/>
      <c r="F18522" s="18"/>
      <c r="L18522" s="5"/>
    </row>
    <row r="18523" spans="4:12" x14ac:dyDescent="0.25">
      <c r="D18523" s="6"/>
      <c r="E18523" s="6"/>
      <c r="F18523" s="18"/>
      <c r="L18523" s="5"/>
    </row>
    <row r="18524" spans="4:12" x14ac:dyDescent="0.25">
      <c r="D18524" s="6"/>
      <c r="E18524" s="6"/>
      <c r="F18524" s="18"/>
      <c r="L18524" s="5"/>
    </row>
    <row r="18525" spans="4:12" x14ac:dyDescent="0.25">
      <c r="D18525" s="6"/>
      <c r="E18525" s="6"/>
      <c r="F18525" s="18"/>
      <c r="L18525" s="5"/>
    </row>
    <row r="18526" spans="4:12" x14ac:dyDescent="0.25">
      <c r="D18526" s="6"/>
      <c r="E18526" s="6"/>
      <c r="F18526" s="18"/>
      <c r="L18526" s="5"/>
    </row>
    <row r="18527" spans="4:12" x14ac:dyDescent="0.25">
      <c r="D18527" s="6"/>
      <c r="E18527" s="6"/>
      <c r="F18527" s="18"/>
      <c r="L18527" s="5"/>
    </row>
    <row r="18528" spans="4:12" x14ac:dyDescent="0.25">
      <c r="D18528" s="6"/>
      <c r="E18528" s="6"/>
      <c r="F18528" s="18"/>
      <c r="L18528" s="5"/>
    </row>
    <row r="18529" spans="4:12" x14ac:dyDescent="0.25">
      <c r="D18529" s="6"/>
      <c r="E18529" s="6"/>
      <c r="F18529" s="18"/>
      <c r="L18529" s="5"/>
    </row>
    <row r="18530" spans="4:12" x14ac:dyDescent="0.25">
      <c r="D18530" s="6"/>
      <c r="E18530" s="6"/>
      <c r="F18530" s="18"/>
      <c r="L18530" s="5"/>
    </row>
    <row r="18531" spans="4:12" x14ac:dyDescent="0.25">
      <c r="D18531" s="6"/>
      <c r="E18531" s="6"/>
      <c r="F18531" s="18"/>
      <c r="L18531" s="5"/>
    </row>
    <row r="18532" spans="4:12" x14ac:dyDescent="0.25">
      <c r="D18532" s="6"/>
      <c r="E18532" s="6"/>
      <c r="F18532" s="18"/>
      <c r="L18532" s="5"/>
    </row>
    <row r="18533" spans="4:12" x14ac:dyDescent="0.25">
      <c r="D18533" s="6"/>
      <c r="E18533" s="6"/>
      <c r="F18533" s="18"/>
      <c r="L18533" s="5"/>
    </row>
    <row r="18534" spans="4:12" x14ac:dyDescent="0.25">
      <c r="D18534" s="6"/>
      <c r="E18534" s="6"/>
      <c r="F18534" s="18"/>
      <c r="L18534" s="5"/>
    </row>
    <row r="18535" spans="4:12" x14ac:dyDescent="0.25">
      <c r="D18535" s="6"/>
      <c r="E18535" s="6"/>
      <c r="F18535" s="18"/>
      <c r="L18535" s="5"/>
    </row>
    <row r="18536" spans="4:12" x14ac:dyDescent="0.25">
      <c r="D18536" s="6"/>
      <c r="E18536" s="6"/>
      <c r="F18536" s="18"/>
      <c r="L18536" s="5"/>
    </row>
    <row r="18537" spans="4:12" x14ac:dyDescent="0.25">
      <c r="D18537" s="6"/>
      <c r="E18537" s="6"/>
      <c r="F18537" s="18"/>
      <c r="L18537" s="5"/>
    </row>
    <row r="18538" spans="4:12" x14ac:dyDescent="0.25">
      <c r="D18538" s="6"/>
      <c r="E18538" s="6"/>
      <c r="F18538" s="18"/>
      <c r="L18538" s="5"/>
    </row>
    <row r="18539" spans="4:12" x14ac:dyDescent="0.25">
      <c r="D18539" s="6"/>
      <c r="E18539" s="6"/>
      <c r="F18539" s="18"/>
      <c r="L18539" s="5"/>
    </row>
    <row r="18540" spans="4:12" x14ac:dyDescent="0.25">
      <c r="D18540" s="6"/>
      <c r="E18540" s="6"/>
      <c r="F18540" s="18"/>
      <c r="L18540" s="5"/>
    </row>
    <row r="18541" spans="4:12" x14ac:dyDescent="0.25">
      <c r="D18541" s="6"/>
      <c r="E18541" s="6"/>
      <c r="F18541" s="18"/>
      <c r="L18541" s="5"/>
    </row>
    <row r="18542" spans="4:12" x14ac:dyDescent="0.25">
      <c r="D18542" s="6"/>
      <c r="E18542" s="6"/>
      <c r="F18542" s="18"/>
      <c r="L18542" s="5"/>
    </row>
    <row r="18543" spans="4:12" x14ac:dyDescent="0.25">
      <c r="D18543" s="6"/>
      <c r="E18543" s="6"/>
      <c r="F18543" s="18"/>
      <c r="L18543" s="5"/>
    </row>
    <row r="18544" spans="4:12" x14ac:dyDescent="0.25">
      <c r="D18544" s="6"/>
      <c r="E18544" s="6"/>
      <c r="F18544" s="18"/>
      <c r="L18544" s="5"/>
    </row>
    <row r="18545" spans="4:12" x14ac:dyDescent="0.25">
      <c r="D18545" s="6"/>
      <c r="E18545" s="6"/>
      <c r="F18545" s="18"/>
      <c r="L18545" s="5"/>
    </row>
    <row r="18546" spans="4:12" x14ac:dyDescent="0.25">
      <c r="D18546" s="6"/>
      <c r="E18546" s="6"/>
      <c r="F18546" s="18"/>
      <c r="L18546" s="5"/>
    </row>
    <row r="18547" spans="4:12" x14ac:dyDescent="0.25">
      <c r="D18547" s="6"/>
      <c r="E18547" s="6"/>
      <c r="F18547" s="18"/>
      <c r="L18547" s="5"/>
    </row>
    <row r="18548" spans="4:12" x14ac:dyDescent="0.25">
      <c r="D18548" s="6"/>
      <c r="E18548" s="6"/>
      <c r="F18548" s="18"/>
      <c r="L18548" s="5"/>
    </row>
    <row r="18549" spans="4:12" x14ac:dyDescent="0.25">
      <c r="D18549" s="6"/>
      <c r="E18549" s="6"/>
      <c r="F18549" s="18"/>
      <c r="L18549" s="5"/>
    </row>
    <row r="18550" spans="4:12" x14ac:dyDescent="0.25">
      <c r="D18550" s="6"/>
      <c r="E18550" s="6"/>
      <c r="F18550" s="18"/>
      <c r="L18550" s="5"/>
    </row>
    <row r="18551" spans="4:12" x14ac:dyDescent="0.25">
      <c r="D18551" s="6"/>
      <c r="E18551" s="6"/>
      <c r="F18551" s="18"/>
      <c r="L18551" s="5"/>
    </row>
    <row r="18552" spans="4:12" x14ac:dyDescent="0.25">
      <c r="D18552" s="6"/>
      <c r="E18552" s="6"/>
      <c r="F18552" s="18"/>
      <c r="L18552" s="5"/>
    </row>
    <row r="18553" spans="4:12" x14ac:dyDescent="0.25">
      <c r="D18553" s="6"/>
      <c r="E18553" s="6"/>
      <c r="F18553" s="18"/>
      <c r="L18553" s="5"/>
    </row>
    <row r="18554" spans="4:12" x14ac:dyDescent="0.25">
      <c r="D18554" s="6"/>
      <c r="E18554" s="6"/>
      <c r="F18554" s="18"/>
      <c r="L18554" s="5"/>
    </row>
    <row r="18555" spans="4:12" x14ac:dyDescent="0.25">
      <c r="D18555" s="6"/>
      <c r="E18555" s="6"/>
      <c r="F18555" s="18"/>
      <c r="L18555" s="5"/>
    </row>
    <row r="18556" spans="4:12" x14ac:dyDescent="0.25">
      <c r="D18556" s="6"/>
      <c r="E18556" s="6"/>
      <c r="F18556" s="18"/>
      <c r="L18556" s="5"/>
    </row>
    <row r="18557" spans="4:12" x14ac:dyDescent="0.25">
      <c r="D18557" s="6"/>
      <c r="E18557" s="6"/>
      <c r="F18557" s="18"/>
      <c r="L18557" s="5"/>
    </row>
    <row r="18558" spans="4:12" x14ac:dyDescent="0.25">
      <c r="D18558" s="6"/>
      <c r="E18558" s="6"/>
      <c r="F18558" s="18"/>
      <c r="L18558" s="5"/>
    </row>
    <row r="18559" spans="4:12" x14ac:dyDescent="0.25">
      <c r="D18559" s="6"/>
      <c r="E18559" s="6"/>
      <c r="F18559" s="18"/>
      <c r="L18559" s="5"/>
    </row>
    <row r="18560" spans="4:12" x14ac:dyDescent="0.25">
      <c r="D18560" s="6"/>
      <c r="E18560" s="6"/>
      <c r="F18560" s="18"/>
      <c r="L18560" s="5"/>
    </row>
    <row r="18561" spans="4:12" x14ac:dyDescent="0.25">
      <c r="D18561" s="6"/>
      <c r="E18561" s="6"/>
      <c r="F18561" s="18"/>
      <c r="L18561" s="5"/>
    </row>
    <row r="18562" spans="4:12" x14ac:dyDescent="0.25">
      <c r="D18562" s="6"/>
      <c r="E18562" s="6"/>
      <c r="F18562" s="18"/>
      <c r="L18562" s="5"/>
    </row>
    <row r="18563" spans="4:12" x14ac:dyDescent="0.25">
      <c r="D18563" s="6"/>
      <c r="E18563" s="6"/>
      <c r="F18563" s="18"/>
      <c r="L18563" s="5"/>
    </row>
    <row r="18564" spans="4:12" x14ac:dyDescent="0.25">
      <c r="D18564" s="6"/>
      <c r="E18564" s="6"/>
      <c r="F18564" s="18"/>
      <c r="L18564" s="5"/>
    </row>
    <row r="18565" spans="4:12" x14ac:dyDescent="0.25">
      <c r="D18565" s="6"/>
      <c r="E18565" s="6"/>
      <c r="F18565" s="18"/>
      <c r="L18565" s="5"/>
    </row>
    <row r="18566" spans="4:12" x14ac:dyDescent="0.25">
      <c r="D18566" s="6"/>
      <c r="E18566" s="6"/>
      <c r="F18566" s="18"/>
      <c r="L18566" s="5"/>
    </row>
    <row r="18567" spans="4:12" x14ac:dyDescent="0.25">
      <c r="D18567" s="6"/>
      <c r="E18567" s="6"/>
      <c r="F18567" s="18"/>
      <c r="L18567" s="5"/>
    </row>
    <row r="18568" spans="4:12" x14ac:dyDescent="0.25">
      <c r="D18568" s="6"/>
      <c r="E18568" s="6"/>
      <c r="F18568" s="18"/>
      <c r="L18568" s="5"/>
    </row>
    <row r="18569" spans="4:12" x14ac:dyDescent="0.25">
      <c r="D18569" s="6"/>
      <c r="E18569" s="6"/>
      <c r="F18569" s="18"/>
      <c r="L18569" s="5"/>
    </row>
    <row r="18570" spans="4:12" x14ac:dyDescent="0.25">
      <c r="D18570" s="6"/>
      <c r="E18570" s="6"/>
      <c r="F18570" s="18"/>
      <c r="L18570" s="5"/>
    </row>
    <row r="18571" spans="4:12" x14ac:dyDescent="0.25">
      <c r="D18571" s="6"/>
      <c r="E18571" s="6"/>
      <c r="F18571" s="18"/>
      <c r="L18571" s="5"/>
    </row>
    <row r="18572" spans="4:12" x14ac:dyDescent="0.25">
      <c r="D18572" s="6"/>
      <c r="E18572" s="6"/>
      <c r="F18572" s="18"/>
      <c r="L18572" s="5"/>
    </row>
    <row r="18573" spans="4:12" x14ac:dyDescent="0.25">
      <c r="D18573" s="6"/>
      <c r="E18573" s="6"/>
      <c r="F18573" s="18"/>
      <c r="L18573" s="5"/>
    </row>
    <row r="18574" spans="4:12" x14ac:dyDescent="0.25">
      <c r="D18574" s="6"/>
      <c r="E18574" s="6"/>
      <c r="F18574" s="18"/>
      <c r="L18574" s="5"/>
    </row>
    <row r="18575" spans="4:12" x14ac:dyDescent="0.25">
      <c r="D18575" s="6"/>
      <c r="E18575" s="6"/>
      <c r="F18575" s="18"/>
      <c r="L18575" s="5"/>
    </row>
    <row r="18576" spans="4:12" x14ac:dyDescent="0.25">
      <c r="D18576" s="6"/>
      <c r="E18576" s="6"/>
      <c r="F18576" s="18"/>
      <c r="L18576" s="5"/>
    </row>
    <row r="18577" spans="4:12" x14ac:dyDescent="0.25">
      <c r="D18577" s="6"/>
      <c r="E18577" s="6"/>
      <c r="F18577" s="18"/>
      <c r="L18577" s="5"/>
    </row>
    <row r="18578" spans="4:12" x14ac:dyDescent="0.25">
      <c r="D18578" s="6"/>
      <c r="E18578" s="6"/>
      <c r="F18578" s="18"/>
      <c r="L18578" s="5"/>
    </row>
    <row r="18579" spans="4:12" x14ac:dyDescent="0.25">
      <c r="D18579" s="6"/>
      <c r="E18579" s="6"/>
      <c r="F18579" s="18"/>
      <c r="L18579" s="5"/>
    </row>
    <row r="18580" spans="4:12" x14ac:dyDescent="0.25">
      <c r="D18580" s="6"/>
      <c r="E18580" s="6"/>
      <c r="F18580" s="18"/>
      <c r="L18580" s="5"/>
    </row>
    <row r="18581" spans="4:12" x14ac:dyDescent="0.25">
      <c r="D18581" s="6"/>
      <c r="E18581" s="6"/>
      <c r="F18581" s="18"/>
      <c r="L18581" s="5"/>
    </row>
    <row r="18582" spans="4:12" x14ac:dyDescent="0.25">
      <c r="D18582" s="6"/>
      <c r="E18582" s="6"/>
      <c r="F18582" s="18"/>
      <c r="L18582" s="5"/>
    </row>
    <row r="18583" spans="4:12" x14ac:dyDescent="0.25">
      <c r="D18583" s="6"/>
      <c r="E18583" s="6"/>
      <c r="F18583" s="18"/>
      <c r="L18583" s="5"/>
    </row>
    <row r="18584" spans="4:12" x14ac:dyDescent="0.25">
      <c r="D18584" s="6"/>
      <c r="E18584" s="6"/>
      <c r="F18584" s="18"/>
      <c r="L18584" s="5"/>
    </row>
    <row r="18585" spans="4:12" x14ac:dyDescent="0.25">
      <c r="D18585" s="6"/>
      <c r="E18585" s="6"/>
      <c r="F18585" s="18"/>
      <c r="L18585" s="5"/>
    </row>
    <row r="18586" spans="4:12" x14ac:dyDescent="0.25">
      <c r="D18586" s="6"/>
      <c r="E18586" s="6"/>
      <c r="F18586" s="18"/>
      <c r="L18586" s="5"/>
    </row>
    <row r="18587" spans="4:12" x14ac:dyDescent="0.25">
      <c r="D18587" s="6"/>
      <c r="E18587" s="6"/>
      <c r="F18587" s="18"/>
      <c r="L18587" s="5"/>
    </row>
    <row r="18588" spans="4:12" x14ac:dyDescent="0.25">
      <c r="D18588" s="6"/>
      <c r="E18588" s="6"/>
      <c r="F18588" s="18"/>
      <c r="L18588" s="5"/>
    </row>
    <row r="18589" spans="4:12" x14ac:dyDescent="0.25">
      <c r="D18589" s="6"/>
      <c r="E18589" s="6"/>
      <c r="F18589" s="18"/>
      <c r="L18589" s="5"/>
    </row>
    <row r="18590" spans="4:12" x14ac:dyDescent="0.25">
      <c r="D18590" s="6"/>
      <c r="E18590" s="6"/>
      <c r="F18590" s="18"/>
      <c r="L18590" s="5"/>
    </row>
    <row r="18591" spans="4:12" x14ac:dyDescent="0.25">
      <c r="D18591" s="6"/>
      <c r="E18591" s="6"/>
      <c r="F18591" s="18"/>
      <c r="L18591" s="5"/>
    </row>
    <row r="18592" spans="4:12" x14ac:dyDescent="0.25">
      <c r="D18592" s="6"/>
      <c r="E18592" s="6"/>
      <c r="F18592" s="18"/>
      <c r="L18592" s="5"/>
    </row>
    <row r="18593" spans="4:12" x14ac:dyDescent="0.25">
      <c r="D18593" s="6"/>
      <c r="E18593" s="6"/>
      <c r="F18593" s="18"/>
      <c r="L18593" s="5"/>
    </row>
    <row r="18594" spans="4:12" x14ac:dyDescent="0.25">
      <c r="D18594" s="6"/>
      <c r="E18594" s="6"/>
      <c r="F18594" s="18"/>
      <c r="L18594" s="5"/>
    </row>
    <row r="18595" spans="4:12" x14ac:dyDescent="0.25">
      <c r="D18595" s="6"/>
      <c r="E18595" s="6"/>
      <c r="F18595" s="18"/>
      <c r="L18595" s="5"/>
    </row>
    <row r="18596" spans="4:12" x14ac:dyDescent="0.25">
      <c r="D18596" s="6"/>
      <c r="E18596" s="6"/>
      <c r="F18596" s="18"/>
      <c r="L18596" s="5"/>
    </row>
    <row r="18597" spans="4:12" x14ac:dyDescent="0.25">
      <c r="D18597" s="6"/>
      <c r="E18597" s="6"/>
      <c r="F18597" s="18"/>
      <c r="L18597" s="5"/>
    </row>
    <row r="18598" spans="4:12" x14ac:dyDescent="0.25">
      <c r="D18598" s="6"/>
      <c r="E18598" s="6"/>
      <c r="F18598" s="18"/>
      <c r="L18598" s="5"/>
    </row>
    <row r="18599" spans="4:12" x14ac:dyDescent="0.25">
      <c r="D18599" s="6"/>
      <c r="E18599" s="6"/>
      <c r="F18599" s="18"/>
      <c r="L18599" s="5"/>
    </row>
    <row r="18600" spans="4:12" x14ac:dyDescent="0.25">
      <c r="D18600" s="6"/>
      <c r="E18600" s="6"/>
      <c r="F18600" s="18"/>
      <c r="L18600" s="5"/>
    </row>
    <row r="18601" spans="4:12" x14ac:dyDescent="0.25">
      <c r="D18601" s="6"/>
      <c r="E18601" s="6"/>
      <c r="F18601" s="18"/>
      <c r="L18601" s="5"/>
    </row>
    <row r="18602" spans="4:12" x14ac:dyDescent="0.25">
      <c r="D18602" s="6"/>
      <c r="E18602" s="6"/>
      <c r="F18602" s="18"/>
      <c r="L18602" s="5"/>
    </row>
    <row r="18603" spans="4:12" x14ac:dyDescent="0.25">
      <c r="D18603" s="6"/>
      <c r="E18603" s="6"/>
      <c r="F18603" s="18"/>
      <c r="L18603" s="5"/>
    </row>
    <row r="18604" spans="4:12" x14ac:dyDescent="0.25">
      <c r="D18604" s="6"/>
      <c r="E18604" s="6"/>
      <c r="F18604" s="18"/>
      <c r="L18604" s="5"/>
    </row>
    <row r="18605" spans="4:12" x14ac:dyDescent="0.25">
      <c r="D18605" s="6"/>
      <c r="E18605" s="6"/>
      <c r="F18605" s="18"/>
      <c r="L18605" s="5"/>
    </row>
    <row r="18606" spans="4:12" x14ac:dyDescent="0.25">
      <c r="D18606" s="6"/>
      <c r="E18606" s="6"/>
      <c r="F18606" s="18"/>
      <c r="L18606" s="5"/>
    </row>
    <row r="18607" spans="4:12" x14ac:dyDescent="0.25">
      <c r="D18607" s="6"/>
      <c r="E18607" s="6"/>
      <c r="F18607" s="18"/>
      <c r="L18607" s="5"/>
    </row>
    <row r="18608" spans="4:12" x14ac:dyDescent="0.25">
      <c r="D18608" s="6"/>
      <c r="E18608" s="6"/>
      <c r="F18608" s="18"/>
      <c r="L18608" s="5"/>
    </row>
    <row r="18609" spans="4:12" x14ac:dyDescent="0.25">
      <c r="D18609" s="6"/>
      <c r="E18609" s="6"/>
      <c r="F18609" s="18"/>
      <c r="L18609" s="5"/>
    </row>
    <row r="18610" spans="4:12" x14ac:dyDescent="0.25">
      <c r="D18610" s="6"/>
      <c r="E18610" s="6"/>
      <c r="F18610" s="18"/>
      <c r="L18610" s="5"/>
    </row>
    <row r="18611" spans="4:12" x14ac:dyDescent="0.25">
      <c r="D18611" s="6"/>
      <c r="E18611" s="6"/>
      <c r="F18611" s="18"/>
      <c r="L18611" s="5"/>
    </row>
    <row r="18612" spans="4:12" x14ac:dyDescent="0.25">
      <c r="D18612" s="6"/>
      <c r="E18612" s="6"/>
      <c r="F18612" s="18"/>
      <c r="L18612" s="5"/>
    </row>
    <row r="18613" spans="4:12" x14ac:dyDescent="0.25">
      <c r="D18613" s="6"/>
      <c r="E18613" s="6"/>
      <c r="F18613" s="18"/>
      <c r="L18613" s="5"/>
    </row>
    <row r="18614" spans="4:12" x14ac:dyDescent="0.25">
      <c r="D18614" s="6"/>
      <c r="E18614" s="6"/>
      <c r="F18614" s="18"/>
      <c r="L18614" s="5"/>
    </row>
    <row r="18615" spans="4:12" x14ac:dyDescent="0.25">
      <c r="D18615" s="6"/>
      <c r="E18615" s="6"/>
      <c r="F18615" s="18"/>
      <c r="L18615" s="5"/>
    </row>
    <row r="18616" spans="4:12" x14ac:dyDescent="0.25">
      <c r="D18616" s="6"/>
      <c r="E18616" s="6"/>
      <c r="F18616" s="18"/>
      <c r="L18616" s="5"/>
    </row>
    <row r="18617" spans="4:12" x14ac:dyDescent="0.25">
      <c r="D18617" s="6"/>
      <c r="E18617" s="6"/>
      <c r="F18617" s="18"/>
      <c r="L18617" s="5"/>
    </row>
    <row r="18618" spans="4:12" x14ac:dyDescent="0.25">
      <c r="D18618" s="6"/>
      <c r="E18618" s="6"/>
      <c r="F18618" s="18"/>
      <c r="L18618" s="5"/>
    </row>
    <row r="18619" spans="4:12" x14ac:dyDescent="0.25">
      <c r="D18619" s="6"/>
      <c r="E18619" s="6"/>
      <c r="F18619" s="18"/>
      <c r="L18619" s="5"/>
    </row>
    <row r="18620" spans="4:12" x14ac:dyDescent="0.25">
      <c r="D18620" s="6"/>
      <c r="E18620" s="6"/>
      <c r="F18620" s="18"/>
      <c r="L18620" s="5"/>
    </row>
    <row r="18621" spans="4:12" x14ac:dyDescent="0.25">
      <c r="D18621" s="6"/>
      <c r="E18621" s="6"/>
      <c r="F18621" s="18"/>
      <c r="L18621" s="5"/>
    </row>
    <row r="18622" spans="4:12" x14ac:dyDescent="0.25">
      <c r="D18622" s="6"/>
      <c r="E18622" s="6"/>
      <c r="F18622" s="18"/>
      <c r="L18622" s="5"/>
    </row>
    <row r="18623" spans="4:12" x14ac:dyDescent="0.25">
      <c r="D18623" s="6"/>
      <c r="E18623" s="6"/>
      <c r="F18623" s="18"/>
      <c r="L18623" s="5"/>
    </row>
    <row r="18624" spans="4:12" x14ac:dyDescent="0.25">
      <c r="D18624" s="6"/>
      <c r="E18624" s="6"/>
      <c r="F18624" s="18"/>
      <c r="L18624" s="5"/>
    </row>
    <row r="18625" spans="4:12" x14ac:dyDescent="0.25">
      <c r="D18625" s="6"/>
      <c r="E18625" s="6"/>
      <c r="F18625" s="18"/>
      <c r="L18625" s="5"/>
    </row>
    <row r="18626" spans="4:12" x14ac:dyDescent="0.25">
      <c r="D18626" s="6"/>
      <c r="E18626" s="6"/>
      <c r="F18626" s="18"/>
      <c r="L18626" s="5"/>
    </row>
    <row r="18627" spans="4:12" x14ac:dyDescent="0.25">
      <c r="D18627" s="6"/>
      <c r="E18627" s="6"/>
      <c r="F18627" s="18"/>
      <c r="L18627" s="5"/>
    </row>
    <row r="18628" spans="4:12" x14ac:dyDescent="0.25">
      <c r="D18628" s="6"/>
      <c r="E18628" s="6"/>
      <c r="F18628" s="18"/>
      <c r="L18628" s="5"/>
    </row>
    <row r="18629" spans="4:12" x14ac:dyDescent="0.25">
      <c r="D18629" s="6"/>
      <c r="E18629" s="6"/>
      <c r="F18629" s="18"/>
      <c r="L18629" s="5"/>
    </row>
    <row r="18630" spans="4:12" x14ac:dyDescent="0.25">
      <c r="D18630" s="6"/>
      <c r="E18630" s="6"/>
      <c r="F18630" s="18"/>
      <c r="L18630" s="5"/>
    </row>
    <row r="18631" spans="4:12" x14ac:dyDescent="0.25">
      <c r="D18631" s="6"/>
      <c r="E18631" s="6"/>
      <c r="F18631" s="18"/>
      <c r="L18631" s="5"/>
    </row>
    <row r="18632" spans="4:12" x14ac:dyDescent="0.25">
      <c r="D18632" s="6"/>
      <c r="E18632" s="6"/>
      <c r="F18632" s="18"/>
      <c r="L18632" s="5"/>
    </row>
    <row r="18633" spans="4:12" x14ac:dyDescent="0.25">
      <c r="D18633" s="6"/>
      <c r="E18633" s="6"/>
      <c r="F18633" s="18"/>
      <c r="L18633" s="5"/>
    </row>
    <row r="18634" spans="4:12" x14ac:dyDescent="0.25">
      <c r="D18634" s="6"/>
      <c r="E18634" s="6"/>
      <c r="F18634" s="18"/>
      <c r="L18634" s="5"/>
    </row>
    <row r="18635" spans="4:12" x14ac:dyDescent="0.25">
      <c r="D18635" s="6"/>
      <c r="E18635" s="6"/>
      <c r="F18635" s="18"/>
      <c r="L18635" s="5"/>
    </row>
    <row r="18636" spans="4:12" x14ac:dyDescent="0.25">
      <c r="D18636" s="6"/>
      <c r="E18636" s="6"/>
      <c r="F18636" s="18"/>
      <c r="L18636" s="5"/>
    </row>
    <row r="18637" spans="4:12" x14ac:dyDescent="0.25">
      <c r="D18637" s="6"/>
      <c r="E18637" s="6"/>
      <c r="F18637" s="18"/>
      <c r="L18637" s="5"/>
    </row>
    <row r="18638" spans="4:12" x14ac:dyDescent="0.25">
      <c r="D18638" s="6"/>
      <c r="E18638" s="6"/>
      <c r="F18638" s="18"/>
      <c r="L18638" s="5"/>
    </row>
    <row r="18639" spans="4:12" x14ac:dyDescent="0.25">
      <c r="D18639" s="6"/>
      <c r="E18639" s="6"/>
      <c r="F18639" s="18"/>
      <c r="L18639" s="5"/>
    </row>
    <row r="18640" spans="4:12" x14ac:dyDescent="0.25">
      <c r="D18640" s="6"/>
      <c r="E18640" s="6"/>
      <c r="F18640" s="18"/>
      <c r="L18640" s="5"/>
    </row>
    <row r="18641" spans="4:12" x14ac:dyDescent="0.25">
      <c r="D18641" s="6"/>
      <c r="E18641" s="6"/>
      <c r="F18641" s="18"/>
      <c r="L18641" s="5"/>
    </row>
    <row r="18642" spans="4:12" x14ac:dyDescent="0.25">
      <c r="D18642" s="6"/>
      <c r="E18642" s="6"/>
      <c r="F18642" s="18"/>
      <c r="L18642" s="5"/>
    </row>
    <row r="18643" spans="4:12" x14ac:dyDescent="0.25">
      <c r="D18643" s="6"/>
      <c r="E18643" s="6"/>
      <c r="F18643" s="18"/>
      <c r="L18643" s="5"/>
    </row>
    <row r="18644" spans="4:12" x14ac:dyDescent="0.25">
      <c r="D18644" s="6"/>
      <c r="E18644" s="6"/>
      <c r="F18644" s="18"/>
      <c r="L18644" s="5"/>
    </row>
    <row r="18645" spans="4:12" x14ac:dyDescent="0.25">
      <c r="D18645" s="6"/>
      <c r="E18645" s="6"/>
      <c r="F18645" s="18"/>
      <c r="L18645" s="5"/>
    </row>
    <row r="18646" spans="4:12" x14ac:dyDescent="0.25">
      <c r="D18646" s="6"/>
      <c r="E18646" s="6"/>
      <c r="F18646" s="18"/>
      <c r="L18646" s="5"/>
    </row>
    <row r="18647" spans="4:12" x14ac:dyDescent="0.25">
      <c r="D18647" s="6"/>
      <c r="E18647" s="6"/>
      <c r="F18647" s="18"/>
      <c r="L18647" s="5"/>
    </row>
    <row r="18648" spans="4:12" x14ac:dyDescent="0.25">
      <c r="D18648" s="6"/>
      <c r="E18648" s="6"/>
      <c r="F18648" s="18"/>
      <c r="L18648" s="5"/>
    </row>
    <row r="18649" spans="4:12" x14ac:dyDescent="0.25">
      <c r="D18649" s="6"/>
      <c r="E18649" s="6"/>
      <c r="F18649" s="18"/>
      <c r="L18649" s="5"/>
    </row>
    <row r="18650" spans="4:12" x14ac:dyDescent="0.25">
      <c r="D18650" s="6"/>
      <c r="E18650" s="6"/>
      <c r="F18650" s="18"/>
      <c r="L18650" s="5"/>
    </row>
    <row r="18651" spans="4:12" x14ac:dyDescent="0.25">
      <c r="D18651" s="6"/>
      <c r="E18651" s="6"/>
      <c r="F18651" s="18"/>
      <c r="L18651" s="5"/>
    </row>
    <row r="18652" spans="4:12" x14ac:dyDescent="0.25">
      <c r="D18652" s="6"/>
      <c r="E18652" s="6"/>
      <c r="F18652" s="18"/>
      <c r="L18652" s="5"/>
    </row>
    <row r="18653" spans="4:12" x14ac:dyDescent="0.25">
      <c r="D18653" s="6"/>
      <c r="E18653" s="6"/>
      <c r="F18653" s="18"/>
      <c r="L18653" s="5"/>
    </row>
    <row r="18654" spans="4:12" x14ac:dyDescent="0.25">
      <c r="D18654" s="6"/>
      <c r="E18654" s="6"/>
      <c r="F18654" s="18"/>
      <c r="L18654" s="5"/>
    </row>
    <row r="18655" spans="4:12" x14ac:dyDescent="0.25">
      <c r="D18655" s="6"/>
      <c r="E18655" s="6"/>
      <c r="F18655" s="18"/>
      <c r="L18655" s="5"/>
    </row>
    <row r="18656" spans="4:12" x14ac:dyDescent="0.25">
      <c r="D18656" s="6"/>
      <c r="E18656" s="6"/>
      <c r="F18656" s="18"/>
      <c r="L18656" s="5"/>
    </row>
    <row r="18657" spans="4:12" x14ac:dyDescent="0.25">
      <c r="D18657" s="6"/>
      <c r="E18657" s="6"/>
      <c r="F18657" s="18"/>
      <c r="L18657" s="5"/>
    </row>
    <row r="18658" spans="4:12" x14ac:dyDescent="0.25">
      <c r="D18658" s="6"/>
      <c r="E18658" s="6"/>
      <c r="F18658" s="18"/>
      <c r="L18658" s="5"/>
    </row>
    <row r="18659" spans="4:12" x14ac:dyDescent="0.25">
      <c r="D18659" s="6"/>
      <c r="E18659" s="6"/>
      <c r="F18659" s="18"/>
      <c r="L18659" s="5"/>
    </row>
    <row r="18660" spans="4:12" x14ac:dyDescent="0.25">
      <c r="D18660" s="6"/>
      <c r="E18660" s="6"/>
      <c r="F18660" s="18"/>
      <c r="L18660" s="5"/>
    </row>
    <row r="18661" spans="4:12" x14ac:dyDescent="0.25">
      <c r="D18661" s="6"/>
      <c r="E18661" s="6"/>
      <c r="F18661" s="18"/>
      <c r="L18661" s="5"/>
    </row>
    <row r="18662" spans="4:12" x14ac:dyDescent="0.25">
      <c r="D18662" s="6"/>
      <c r="E18662" s="6"/>
      <c r="F18662" s="18"/>
      <c r="L18662" s="5"/>
    </row>
    <row r="18663" spans="4:12" x14ac:dyDescent="0.25">
      <c r="D18663" s="6"/>
      <c r="E18663" s="6"/>
      <c r="F18663" s="18"/>
      <c r="L18663" s="5"/>
    </row>
    <row r="18664" spans="4:12" x14ac:dyDescent="0.25">
      <c r="D18664" s="6"/>
      <c r="E18664" s="6"/>
      <c r="F18664" s="18"/>
      <c r="L18664" s="5"/>
    </row>
    <row r="18665" spans="4:12" x14ac:dyDescent="0.25">
      <c r="D18665" s="6"/>
      <c r="E18665" s="6"/>
      <c r="F18665" s="18"/>
      <c r="L18665" s="5"/>
    </row>
    <row r="18666" spans="4:12" x14ac:dyDescent="0.25">
      <c r="D18666" s="6"/>
      <c r="E18666" s="6"/>
      <c r="F18666" s="18"/>
      <c r="L18666" s="5"/>
    </row>
    <row r="18667" spans="4:12" x14ac:dyDescent="0.25">
      <c r="D18667" s="6"/>
      <c r="E18667" s="6"/>
      <c r="F18667" s="18"/>
      <c r="L18667" s="5"/>
    </row>
    <row r="18668" spans="4:12" x14ac:dyDescent="0.25">
      <c r="D18668" s="6"/>
      <c r="E18668" s="6"/>
      <c r="F18668" s="18"/>
      <c r="L18668" s="5"/>
    </row>
    <row r="18669" spans="4:12" x14ac:dyDescent="0.25">
      <c r="D18669" s="6"/>
      <c r="E18669" s="6"/>
      <c r="F18669" s="18"/>
      <c r="L18669" s="5"/>
    </row>
    <row r="18670" spans="4:12" x14ac:dyDescent="0.25">
      <c r="D18670" s="6"/>
      <c r="E18670" s="6"/>
      <c r="F18670" s="18"/>
      <c r="L18670" s="5"/>
    </row>
    <row r="18671" spans="4:12" x14ac:dyDescent="0.25">
      <c r="D18671" s="6"/>
      <c r="E18671" s="6"/>
      <c r="F18671" s="18"/>
      <c r="L18671" s="5"/>
    </row>
    <row r="18672" spans="4:12" x14ac:dyDescent="0.25">
      <c r="D18672" s="6"/>
      <c r="E18672" s="6"/>
      <c r="F18672" s="18"/>
      <c r="L18672" s="5"/>
    </row>
    <row r="18673" spans="4:12" x14ac:dyDescent="0.25">
      <c r="D18673" s="6"/>
      <c r="E18673" s="6"/>
      <c r="F18673" s="18"/>
      <c r="L18673" s="5"/>
    </row>
    <row r="18674" spans="4:12" x14ac:dyDescent="0.25">
      <c r="D18674" s="6"/>
      <c r="E18674" s="6"/>
      <c r="F18674" s="18"/>
      <c r="L18674" s="5"/>
    </row>
    <row r="18675" spans="4:12" x14ac:dyDescent="0.25">
      <c r="D18675" s="6"/>
      <c r="E18675" s="6"/>
      <c r="F18675" s="18"/>
      <c r="L18675" s="5"/>
    </row>
    <row r="18676" spans="4:12" x14ac:dyDescent="0.25">
      <c r="D18676" s="6"/>
      <c r="E18676" s="6"/>
      <c r="F18676" s="18"/>
      <c r="L18676" s="5"/>
    </row>
    <row r="18677" spans="4:12" x14ac:dyDescent="0.25">
      <c r="D18677" s="6"/>
      <c r="E18677" s="6"/>
      <c r="F18677" s="18"/>
      <c r="L18677" s="5"/>
    </row>
    <row r="18678" spans="4:12" x14ac:dyDescent="0.25">
      <c r="D18678" s="6"/>
      <c r="E18678" s="6"/>
      <c r="F18678" s="18"/>
      <c r="L18678" s="5"/>
    </row>
    <row r="18679" spans="4:12" x14ac:dyDescent="0.25">
      <c r="D18679" s="6"/>
      <c r="E18679" s="6"/>
      <c r="F18679" s="18"/>
      <c r="L18679" s="5"/>
    </row>
    <row r="18680" spans="4:12" x14ac:dyDescent="0.25">
      <c r="D18680" s="6"/>
      <c r="E18680" s="6"/>
      <c r="F18680" s="18"/>
      <c r="L18680" s="5"/>
    </row>
    <row r="18681" spans="4:12" x14ac:dyDescent="0.25">
      <c r="D18681" s="6"/>
      <c r="E18681" s="6"/>
      <c r="F18681" s="18"/>
      <c r="L18681" s="5"/>
    </row>
    <row r="18682" spans="4:12" x14ac:dyDescent="0.25">
      <c r="D18682" s="6"/>
      <c r="E18682" s="6"/>
      <c r="F18682" s="18"/>
      <c r="L18682" s="5"/>
    </row>
    <row r="18683" spans="4:12" x14ac:dyDescent="0.25">
      <c r="D18683" s="6"/>
      <c r="E18683" s="6"/>
      <c r="F18683" s="18"/>
      <c r="L18683" s="5"/>
    </row>
    <row r="18684" spans="4:12" x14ac:dyDescent="0.25">
      <c r="D18684" s="6"/>
      <c r="E18684" s="6"/>
      <c r="F18684" s="18"/>
      <c r="L18684" s="5"/>
    </row>
    <row r="18685" spans="4:12" x14ac:dyDescent="0.25">
      <c r="D18685" s="6"/>
      <c r="E18685" s="6"/>
      <c r="F18685" s="18"/>
      <c r="L18685" s="5"/>
    </row>
    <row r="18686" spans="4:12" x14ac:dyDescent="0.25">
      <c r="D18686" s="6"/>
      <c r="E18686" s="6"/>
      <c r="F18686" s="18"/>
      <c r="L18686" s="5"/>
    </row>
    <row r="18687" spans="4:12" x14ac:dyDescent="0.25">
      <c r="D18687" s="6"/>
      <c r="E18687" s="6"/>
      <c r="F18687" s="18"/>
      <c r="L18687" s="5"/>
    </row>
    <row r="18688" spans="4:12" x14ac:dyDescent="0.25">
      <c r="D18688" s="6"/>
      <c r="E18688" s="6"/>
      <c r="F18688" s="18"/>
      <c r="L18688" s="5"/>
    </row>
    <row r="18689" spans="4:12" x14ac:dyDescent="0.25">
      <c r="D18689" s="6"/>
      <c r="E18689" s="6"/>
      <c r="F18689" s="18"/>
      <c r="L18689" s="5"/>
    </row>
    <row r="18690" spans="4:12" x14ac:dyDescent="0.25">
      <c r="D18690" s="6"/>
      <c r="E18690" s="6"/>
      <c r="F18690" s="18"/>
      <c r="L18690" s="5"/>
    </row>
    <row r="18691" spans="4:12" x14ac:dyDescent="0.25">
      <c r="D18691" s="6"/>
      <c r="E18691" s="6"/>
      <c r="F18691" s="18"/>
      <c r="L18691" s="5"/>
    </row>
    <row r="18692" spans="4:12" x14ac:dyDescent="0.25">
      <c r="D18692" s="6"/>
      <c r="E18692" s="6"/>
      <c r="F18692" s="18"/>
      <c r="L18692" s="5"/>
    </row>
    <row r="18693" spans="4:12" x14ac:dyDescent="0.25">
      <c r="D18693" s="6"/>
      <c r="E18693" s="6"/>
      <c r="F18693" s="18"/>
      <c r="L18693" s="5"/>
    </row>
    <row r="18694" spans="4:12" x14ac:dyDescent="0.25">
      <c r="D18694" s="6"/>
      <c r="E18694" s="6"/>
      <c r="F18694" s="18"/>
      <c r="L18694" s="5"/>
    </row>
    <row r="18695" spans="4:12" x14ac:dyDescent="0.25">
      <c r="D18695" s="6"/>
      <c r="E18695" s="6"/>
      <c r="F18695" s="18"/>
      <c r="L18695" s="5"/>
    </row>
    <row r="18696" spans="4:12" x14ac:dyDescent="0.25">
      <c r="D18696" s="6"/>
      <c r="E18696" s="6"/>
      <c r="F18696" s="18"/>
      <c r="L18696" s="5"/>
    </row>
    <row r="18697" spans="4:12" x14ac:dyDescent="0.25">
      <c r="D18697" s="6"/>
      <c r="E18697" s="6"/>
      <c r="F18697" s="18"/>
      <c r="L18697" s="5"/>
    </row>
    <row r="18698" spans="4:12" x14ac:dyDescent="0.25">
      <c r="D18698" s="6"/>
      <c r="E18698" s="6"/>
      <c r="F18698" s="18"/>
      <c r="L18698" s="5"/>
    </row>
    <row r="18699" spans="4:12" x14ac:dyDescent="0.25">
      <c r="D18699" s="6"/>
      <c r="E18699" s="6"/>
      <c r="F18699" s="18"/>
      <c r="L18699" s="5"/>
    </row>
    <row r="18700" spans="4:12" x14ac:dyDescent="0.25">
      <c r="D18700" s="6"/>
      <c r="E18700" s="6"/>
      <c r="F18700" s="18"/>
      <c r="L18700" s="5"/>
    </row>
    <row r="18701" spans="4:12" x14ac:dyDescent="0.25">
      <c r="D18701" s="6"/>
      <c r="E18701" s="6"/>
      <c r="F18701" s="18"/>
      <c r="L18701" s="5"/>
    </row>
    <row r="18702" spans="4:12" x14ac:dyDescent="0.25">
      <c r="D18702" s="6"/>
      <c r="E18702" s="6"/>
      <c r="F18702" s="18"/>
      <c r="L18702" s="5"/>
    </row>
    <row r="18703" spans="4:12" x14ac:dyDescent="0.25">
      <c r="D18703" s="6"/>
      <c r="E18703" s="6"/>
      <c r="F18703" s="18"/>
      <c r="L18703" s="5"/>
    </row>
    <row r="18704" spans="4:12" x14ac:dyDescent="0.25">
      <c r="D18704" s="6"/>
      <c r="E18704" s="6"/>
      <c r="F18704" s="18"/>
      <c r="L18704" s="5"/>
    </row>
    <row r="18705" spans="4:12" x14ac:dyDescent="0.25">
      <c r="D18705" s="6"/>
      <c r="E18705" s="6"/>
      <c r="F18705" s="18"/>
      <c r="L18705" s="5"/>
    </row>
    <row r="18706" spans="4:12" x14ac:dyDescent="0.25">
      <c r="D18706" s="6"/>
      <c r="E18706" s="6"/>
      <c r="F18706" s="18"/>
      <c r="L18706" s="5"/>
    </row>
    <row r="18707" spans="4:12" x14ac:dyDescent="0.25">
      <c r="D18707" s="6"/>
      <c r="E18707" s="6"/>
      <c r="F18707" s="18"/>
      <c r="L18707" s="5"/>
    </row>
    <row r="18708" spans="4:12" x14ac:dyDescent="0.25">
      <c r="D18708" s="6"/>
      <c r="E18708" s="6"/>
      <c r="F18708" s="18"/>
      <c r="L18708" s="5"/>
    </row>
    <row r="18709" spans="4:12" x14ac:dyDescent="0.25">
      <c r="D18709" s="6"/>
      <c r="E18709" s="6"/>
      <c r="F18709" s="18"/>
      <c r="L18709" s="5"/>
    </row>
    <row r="18710" spans="4:12" x14ac:dyDescent="0.25">
      <c r="D18710" s="6"/>
      <c r="E18710" s="6"/>
      <c r="F18710" s="18"/>
      <c r="L18710" s="5"/>
    </row>
    <row r="18711" spans="4:12" x14ac:dyDescent="0.25">
      <c r="D18711" s="6"/>
      <c r="E18711" s="6"/>
      <c r="F18711" s="18"/>
      <c r="L18711" s="5"/>
    </row>
    <row r="18712" spans="4:12" x14ac:dyDescent="0.25">
      <c r="D18712" s="6"/>
      <c r="E18712" s="6"/>
      <c r="F18712" s="18"/>
      <c r="L18712" s="5"/>
    </row>
    <row r="18713" spans="4:12" x14ac:dyDescent="0.25">
      <c r="D18713" s="6"/>
      <c r="E18713" s="6"/>
      <c r="F18713" s="18"/>
      <c r="L18713" s="5"/>
    </row>
    <row r="18714" spans="4:12" x14ac:dyDescent="0.25">
      <c r="D18714" s="6"/>
      <c r="E18714" s="6"/>
      <c r="F18714" s="18"/>
      <c r="L18714" s="5"/>
    </row>
    <row r="18715" spans="4:12" x14ac:dyDescent="0.25">
      <c r="D18715" s="6"/>
      <c r="E18715" s="6"/>
      <c r="F18715" s="18"/>
      <c r="L18715" s="5"/>
    </row>
    <row r="18716" spans="4:12" x14ac:dyDescent="0.25">
      <c r="D18716" s="6"/>
      <c r="E18716" s="6"/>
      <c r="F18716" s="18"/>
      <c r="L18716" s="5"/>
    </row>
    <row r="18717" spans="4:12" x14ac:dyDescent="0.25">
      <c r="D18717" s="6"/>
      <c r="E18717" s="6"/>
      <c r="F18717" s="18"/>
      <c r="L18717" s="5"/>
    </row>
    <row r="18718" spans="4:12" x14ac:dyDescent="0.25">
      <c r="D18718" s="6"/>
      <c r="E18718" s="6"/>
      <c r="F18718" s="18"/>
      <c r="L18718" s="5"/>
    </row>
    <row r="18719" spans="4:12" x14ac:dyDescent="0.25">
      <c r="D18719" s="6"/>
      <c r="E18719" s="6"/>
      <c r="F18719" s="18"/>
      <c r="L18719" s="5"/>
    </row>
    <row r="18720" spans="4:12" x14ac:dyDescent="0.25">
      <c r="D18720" s="6"/>
      <c r="E18720" s="6"/>
      <c r="F18720" s="18"/>
      <c r="L18720" s="5"/>
    </row>
    <row r="18721" spans="4:12" x14ac:dyDescent="0.25">
      <c r="D18721" s="6"/>
      <c r="E18721" s="6"/>
      <c r="F18721" s="18"/>
      <c r="L18721" s="5"/>
    </row>
    <row r="18722" spans="4:12" x14ac:dyDescent="0.25">
      <c r="D18722" s="6"/>
      <c r="E18722" s="6"/>
      <c r="F18722" s="18"/>
      <c r="L18722" s="5"/>
    </row>
    <row r="18723" spans="4:12" x14ac:dyDescent="0.25">
      <c r="D18723" s="6"/>
      <c r="E18723" s="6"/>
      <c r="F18723" s="18"/>
      <c r="L18723" s="5"/>
    </row>
    <row r="18724" spans="4:12" x14ac:dyDescent="0.25">
      <c r="D18724" s="6"/>
      <c r="E18724" s="6"/>
      <c r="F18724" s="18"/>
      <c r="L18724" s="5"/>
    </row>
    <row r="18725" spans="4:12" x14ac:dyDescent="0.25">
      <c r="D18725" s="6"/>
      <c r="E18725" s="6"/>
      <c r="F18725" s="18"/>
      <c r="L18725" s="5"/>
    </row>
    <row r="18726" spans="4:12" x14ac:dyDescent="0.25">
      <c r="D18726" s="6"/>
      <c r="E18726" s="6"/>
      <c r="F18726" s="18"/>
      <c r="L18726" s="5"/>
    </row>
    <row r="18727" spans="4:12" x14ac:dyDescent="0.25">
      <c r="D18727" s="6"/>
      <c r="E18727" s="6"/>
      <c r="F18727" s="18"/>
      <c r="L18727" s="5"/>
    </row>
    <row r="18728" spans="4:12" x14ac:dyDescent="0.25">
      <c r="D18728" s="6"/>
      <c r="E18728" s="6"/>
      <c r="F18728" s="18"/>
      <c r="L18728" s="5"/>
    </row>
    <row r="18729" spans="4:12" x14ac:dyDescent="0.25">
      <c r="D18729" s="6"/>
      <c r="E18729" s="6"/>
      <c r="F18729" s="18"/>
      <c r="L18729" s="5"/>
    </row>
    <row r="18730" spans="4:12" x14ac:dyDescent="0.25">
      <c r="D18730" s="6"/>
      <c r="E18730" s="6"/>
      <c r="F18730" s="18"/>
      <c r="L18730" s="5"/>
    </row>
    <row r="18731" spans="4:12" x14ac:dyDescent="0.25">
      <c r="D18731" s="6"/>
      <c r="E18731" s="6"/>
      <c r="F18731" s="18"/>
      <c r="L18731" s="5"/>
    </row>
    <row r="18732" spans="4:12" x14ac:dyDescent="0.25">
      <c r="D18732" s="6"/>
      <c r="E18732" s="6"/>
      <c r="F18732" s="18"/>
      <c r="L18732" s="5"/>
    </row>
    <row r="18733" spans="4:12" x14ac:dyDescent="0.25">
      <c r="D18733" s="6"/>
      <c r="E18733" s="6"/>
      <c r="F18733" s="18"/>
      <c r="L18733" s="5"/>
    </row>
    <row r="18734" spans="4:12" x14ac:dyDescent="0.25">
      <c r="D18734" s="6"/>
      <c r="E18734" s="6"/>
      <c r="F18734" s="18"/>
      <c r="L18734" s="5"/>
    </row>
    <row r="18735" spans="4:12" x14ac:dyDescent="0.25">
      <c r="D18735" s="6"/>
      <c r="E18735" s="6"/>
      <c r="F18735" s="18"/>
      <c r="L18735" s="5"/>
    </row>
    <row r="18736" spans="4:12" x14ac:dyDescent="0.25">
      <c r="D18736" s="6"/>
      <c r="E18736" s="6"/>
      <c r="F18736" s="18"/>
      <c r="L18736" s="5"/>
    </row>
    <row r="18737" spans="4:12" x14ac:dyDescent="0.25">
      <c r="D18737" s="6"/>
      <c r="E18737" s="6"/>
      <c r="F18737" s="18"/>
      <c r="L18737" s="5"/>
    </row>
    <row r="18738" spans="4:12" x14ac:dyDescent="0.25">
      <c r="D18738" s="6"/>
      <c r="E18738" s="6"/>
      <c r="F18738" s="18"/>
      <c r="L18738" s="5"/>
    </row>
    <row r="18739" spans="4:12" x14ac:dyDescent="0.25">
      <c r="D18739" s="6"/>
      <c r="E18739" s="6"/>
      <c r="F18739" s="18"/>
      <c r="L18739" s="5"/>
    </row>
    <row r="18740" spans="4:12" x14ac:dyDescent="0.25">
      <c r="D18740" s="6"/>
      <c r="E18740" s="6"/>
      <c r="F18740" s="18"/>
      <c r="L18740" s="5"/>
    </row>
    <row r="18741" spans="4:12" x14ac:dyDescent="0.25">
      <c r="D18741" s="6"/>
      <c r="E18741" s="6"/>
      <c r="F18741" s="18"/>
      <c r="L18741" s="5"/>
    </row>
    <row r="18742" spans="4:12" x14ac:dyDescent="0.25">
      <c r="D18742" s="6"/>
      <c r="E18742" s="6"/>
      <c r="F18742" s="18"/>
      <c r="L18742" s="5"/>
    </row>
    <row r="18743" spans="4:12" x14ac:dyDescent="0.25">
      <c r="D18743" s="6"/>
      <c r="E18743" s="6"/>
      <c r="F18743" s="18"/>
      <c r="L18743" s="5"/>
    </row>
    <row r="18744" spans="4:12" x14ac:dyDescent="0.25">
      <c r="D18744" s="6"/>
      <c r="E18744" s="6"/>
      <c r="F18744" s="18"/>
      <c r="L18744" s="5"/>
    </row>
    <row r="18745" spans="4:12" x14ac:dyDescent="0.25">
      <c r="D18745" s="6"/>
      <c r="E18745" s="6"/>
      <c r="F18745" s="18"/>
      <c r="L18745" s="5"/>
    </row>
    <row r="18746" spans="4:12" x14ac:dyDescent="0.25">
      <c r="D18746" s="6"/>
      <c r="E18746" s="6"/>
      <c r="F18746" s="18"/>
      <c r="L18746" s="5"/>
    </row>
    <row r="18747" spans="4:12" x14ac:dyDescent="0.25">
      <c r="D18747" s="6"/>
      <c r="E18747" s="6"/>
      <c r="F18747" s="18"/>
      <c r="L18747" s="5"/>
    </row>
    <row r="18748" spans="4:12" x14ac:dyDescent="0.25">
      <c r="D18748" s="6"/>
      <c r="E18748" s="6"/>
      <c r="F18748" s="18"/>
      <c r="L18748" s="5"/>
    </row>
    <row r="18749" spans="4:12" x14ac:dyDescent="0.25">
      <c r="D18749" s="6"/>
      <c r="E18749" s="6"/>
      <c r="F18749" s="18"/>
      <c r="L18749" s="5"/>
    </row>
    <row r="18750" spans="4:12" x14ac:dyDescent="0.25">
      <c r="D18750" s="6"/>
      <c r="E18750" s="6"/>
      <c r="F18750" s="18"/>
      <c r="L18750" s="5"/>
    </row>
    <row r="18751" spans="4:12" x14ac:dyDescent="0.25">
      <c r="D18751" s="6"/>
      <c r="E18751" s="6"/>
      <c r="F18751" s="18"/>
      <c r="L18751" s="5"/>
    </row>
    <row r="18752" spans="4:12" x14ac:dyDescent="0.25">
      <c r="D18752" s="6"/>
      <c r="E18752" s="6"/>
      <c r="F18752" s="18"/>
      <c r="L18752" s="5"/>
    </row>
    <row r="18753" spans="4:12" x14ac:dyDescent="0.25">
      <c r="D18753" s="6"/>
      <c r="E18753" s="6"/>
      <c r="F18753" s="18"/>
      <c r="L18753" s="5"/>
    </row>
    <row r="18754" spans="4:12" x14ac:dyDescent="0.25">
      <c r="D18754" s="6"/>
      <c r="E18754" s="6"/>
      <c r="F18754" s="18"/>
      <c r="L18754" s="5"/>
    </row>
    <row r="18755" spans="4:12" x14ac:dyDescent="0.25">
      <c r="D18755" s="6"/>
      <c r="E18755" s="6"/>
      <c r="F18755" s="18"/>
      <c r="L18755" s="5"/>
    </row>
    <row r="18756" spans="4:12" x14ac:dyDescent="0.25">
      <c r="D18756" s="6"/>
      <c r="E18756" s="6"/>
      <c r="F18756" s="18"/>
      <c r="L18756" s="5"/>
    </row>
    <row r="18757" spans="4:12" x14ac:dyDescent="0.25">
      <c r="D18757" s="6"/>
      <c r="E18757" s="6"/>
      <c r="F18757" s="18"/>
      <c r="L18757" s="5"/>
    </row>
    <row r="18758" spans="4:12" x14ac:dyDescent="0.25">
      <c r="D18758" s="6"/>
      <c r="E18758" s="6"/>
      <c r="F18758" s="18"/>
      <c r="L18758" s="5"/>
    </row>
    <row r="18759" spans="4:12" x14ac:dyDescent="0.25">
      <c r="D18759" s="6"/>
      <c r="E18759" s="6"/>
      <c r="F18759" s="18"/>
      <c r="L18759" s="5"/>
    </row>
    <row r="18760" spans="4:12" x14ac:dyDescent="0.25">
      <c r="D18760" s="6"/>
      <c r="E18760" s="6"/>
      <c r="F18760" s="18"/>
      <c r="L18760" s="5"/>
    </row>
    <row r="18761" spans="4:12" x14ac:dyDescent="0.25">
      <c r="D18761" s="6"/>
      <c r="E18761" s="6"/>
      <c r="F18761" s="18"/>
      <c r="L18761" s="5"/>
    </row>
    <row r="18762" spans="4:12" x14ac:dyDescent="0.25">
      <c r="D18762" s="6"/>
      <c r="E18762" s="6"/>
      <c r="F18762" s="18"/>
      <c r="L18762" s="5"/>
    </row>
    <row r="18763" spans="4:12" x14ac:dyDescent="0.25">
      <c r="D18763" s="6"/>
      <c r="E18763" s="6"/>
      <c r="F18763" s="18"/>
      <c r="L18763" s="5"/>
    </row>
    <row r="18764" spans="4:12" x14ac:dyDescent="0.25">
      <c r="D18764" s="6"/>
      <c r="E18764" s="6"/>
      <c r="F18764" s="18"/>
      <c r="L18764" s="5"/>
    </row>
    <row r="18765" spans="4:12" x14ac:dyDescent="0.25">
      <c r="D18765" s="6"/>
      <c r="E18765" s="6"/>
      <c r="F18765" s="18"/>
      <c r="L18765" s="5"/>
    </row>
    <row r="18766" spans="4:12" x14ac:dyDescent="0.25">
      <c r="D18766" s="6"/>
      <c r="E18766" s="6"/>
      <c r="F18766" s="18"/>
      <c r="L18766" s="5"/>
    </row>
    <row r="18767" spans="4:12" x14ac:dyDescent="0.25">
      <c r="D18767" s="6"/>
      <c r="E18767" s="6"/>
      <c r="F18767" s="18"/>
      <c r="L18767" s="5"/>
    </row>
    <row r="18768" spans="4:12" x14ac:dyDescent="0.25">
      <c r="D18768" s="6"/>
      <c r="E18768" s="6"/>
      <c r="F18768" s="18"/>
      <c r="L18768" s="5"/>
    </row>
    <row r="18769" spans="4:12" x14ac:dyDescent="0.25">
      <c r="D18769" s="6"/>
      <c r="E18769" s="6"/>
      <c r="F18769" s="18"/>
      <c r="L18769" s="5"/>
    </row>
    <row r="18770" spans="4:12" x14ac:dyDescent="0.25">
      <c r="D18770" s="6"/>
      <c r="E18770" s="6"/>
      <c r="F18770" s="18"/>
      <c r="L18770" s="5"/>
    </row>
    <row r="18771" spans="4:12" x14ac:dyDescent="0.25">
      <c r="D18771" s="6"/>
      <c r="E18771" s="6"/>
      <c r="F18771" s="18"/>
      <c r="L18771" s="5"/>
    </row>
    <row r="18772" spans="4:12" x14ac:dyDescent="0.25">
      <c r="D18772" s="6"/>
      <c r="E18772" s="6"/>
      <c r="F18772" s="18"/>
      <c r="L18772" s="5"/>
    </row>
    <row r="18773" spans="4:12" x14ac:dyDescent="0.25">
      <c r="D18773" s="6"/>
      <c r="E18773" s="6"/>
      <c r="F18773" s="18"/>
      <c r="L18773" s="5"/>
    </row>
    <row r="18774" spans="4:12" x14ac:dyDescent="0.25">
      <c r="D18774" s="6"/>
      <c r="E18774" s="6"/>
      <c r="F18774" s="18"/>
      <c r="L18774" s="5"/>
    </row>
    <row r="18775" spans="4:12" x14ac:dyDescent="0.25">
      <c r="D18775" s="6"/>
      <c r="E18775" s="6"/>
      <c r="F18775" s="18"/>
      <c r="L18775" s="5"/>
    </row>
    <row r="18776" spans="4:12" x14ac:dyDescent="0.25">
      <c r="D18776" s="6"/>
      <c r="E18776" s="6"/>
      <c r="F18776" s="18"/>
      <c r="L18776" s="5"/>
    </row>
    <row r="18777" spans="4:12" x14ac:dyDescent="0.25">
      <c r="D18777" s="6"/>
      <c r="E18777" s="6"/>
      <c r="F18777" s="18"/>
      <c r="L18777" s="5"/>
    </row>
    <row r="18778" spans="4:12" x14ac:dyDescent="0.25">
      <c r="D18778" s="6"/>
      <c r="E18778" s="6"/>
      <c r="F18778" s="18"/>
      <c r="L18778" s="5"/>
    </row>
    <row r="18779" spans="4:12" x14ac:dyDescent="0.25">
      <c r="D18779" s="6"/>
      <c r="E18779" s="6"/>
      <c r="F18779" s="18"/>
      <c r="L18779" s="5"/>
    </row>
    <row r="18780" spans="4:12" x14ac:dyDescent="0.25">
      <c r="D18780" s="6"/>
      <c r="E18780" s="6"/>
      <c r="F18780" s="18"/>
      <c r="L18780" s="5"/>
    </row>
    <row r="18781" spans="4:12" x14ac:dyDescent="0.25">
      <c r="D18781" s="6"/>
      <c r="E18781" s="6"/>
      <c r="F18781" s="18"/>
      <c r="L18781" s="5"/>
    </row>
    <row r="18782" spans="4:12" x14ac:dyDescent="0.25">
      <c r="D18782" s="6"/>
      <c r="E18782" s="6"/>
      <c r="F18782" s="18"/>
      <c r="L18782" s="5"/>
    </row>
    <row r="18783" spans="4:12" x14ac:dyDescent="0.25">
      <c r="D18783" s="6"/>
      <c r="E18783" s="6"/>
      <c r="F18783" s="18"/>
      <c r="L18783" s="5"/>
    </row>
    <row r="18784" spans="4:12" x14ac:dyDescent="0.25">
      <c r="D18784" s="6"/>
      <c r="E18784" s="6"/>
      <c r="F18784" s="18"/>
      <c r="L18784" s="5"/>
    </row>
    <row r="18785" spans="4:12" x14ac:dyDescent="0.25">
      <c r="D18785" s="6"/>
      <c r="E18785" s="6"/>
      <c r="F18785" s="18"/>
      <c r="L18785" s="5"/>
    </row>
    <row r="18786" spans="4:12" x14ac:dyDescent="0.25">
      <c r="D18786" s="6"/>
      <c r="E18786" s="6"/>
      <c r="F18786" s="18"/>
      <c r="L18786" s="5"/>
    </row>
    <row r="18787" spans="4:12" x14ac:dyDescent="0.25">
      <c r="D18787" s="6"/>
      <c r="E18787" s="6"/>
      <c r="F18787" s="18"/>
      <c r="L18787" s="5"/>
    </row>
    <row r="18788" spans="4:12" x14ac:dyDescent="0.25">
      <c r="D18788" s="6"/>
      <c r="E18788" s="6"/>
      <c r="F18788" s="18"/>
      <c r="L18788" s="5"/>
    </row>
    <row r="18789" spans="4:12" x14ac:dyDescent="0.25">
      <c r="D18789" s="6"/>
      <c r="E18789" s="6"/>
      <c r="F18789" s="18"/>
      <c r="L18789" s="5"/>
    </row>
    <row r="18790" spans="4:12" x14ac:dyDescent="0.25">
      <c r="D18790" s="6"/>
      <c r="E18790" s="6"/>
      <c r="F18790" s="18"/>
      <c r="L18790" s="5"/>
    </row>
    <row r="18791" spans="4:12" x14ac:dyDescent="0.25">
      <c r="D18791" s="6"/>
      <c r="E18791" s="6"/>
      <c r="F18791" s="18"/>
      <c r="L18791" s="5"/>
    </row>
    <row r="18792" spans="4:12" x14ac:dyDescent="0.25">
      <c r="D18792" s="6"/>
      <c r="E18792" s="6"/>
      <c r="F18792" s="18"/>
      <c r="L18792" s="5"/>
    </row>
    <row r="18793" spans="4:12" x14ac:dyDescent="0.25">
      <c r="D18793" s="6"/>
      <c r="E18793" s="6"/>
      <c r="F18793" s="18"/>
      <c r="L18793" s="5"/>
    </row>
    <row r="18794" spans="4:12" x14ac:dyDescent="0.25">
      <c r="D18794" s="6"/>
      <c r="E18794" s="6"/>
      <c r="F18794" s="18"/>
      <c r="L18794" s="5"/>
    </row>
    <row r="18795" spans="4:12" x14ac:dyDescent="0.25">
      <c r="D18795" s="6"/>
      <c r="E18795" s="6"/>
      <c r="F18795" s="18"/>
      <c r="L18795" s="5"/>
    </row>
    <row r="18796" spans="4:12" x14ac:dyDescent="0.25">
      <c r="D18796" s="6"/>
      <c r="E18796" s="6"/>
      <c r="F18796" s="18"/>
      <c r="L18796" s="5"/>
    </row>
    <row r="18797" spans="4:12" x14ac:dyDescent="0.25">
      <c r="D18797" s="6"/>
      <c r="E18797" s="6"/>
      <c r="F18797" s="18"/>
      <c r="L18797" s="5"/>
    </row>
    <row r="18798" spans="4:12" x14ac:dyDescent="0.25">
      <c r="D18798" s="6"/>
      <c r="E18798" s="6"/>
      <c r="F18798" s="18"/>
      <c r="L18798" s="5"/>
    </row>
    <row r="18799" spans="4:12" x14ac:dyDescent="0.25">
      <c r="D18799" s="6"/>
      <c r="E18799" s="6"/>
      <c r="F18799" s="18"/>
      <c r="L18799" s="5"/>
    </row>
    <row r="18800" spans="4:12" x14ac:dyDescent="0.25">
      <c r="D18800" s="6"/>
      <c r="E18800" s="6"/>
      <c r="F18800" s="18"/>
      <c r="L18800" s="5"/>
    </row>
    <row r="18801" spans="4:12" x14ac:dyDescent="0.25">
      <c r="D18801" s="6"/>
      <c r="E18801" s="6"/>
      <c r="F18801" s="18"/>
      <c r="L18801" s="5"/>
    </row>
    <row r="18802" spans="4:12" x14ac:dyDescent="0.25">
      <c r="D18802" s="6"/>
      <c r="E18802" s="6"/>
      <c r="F18802" s="18"/>
      <c r="L18802" s="5"/>
    </row>
    <row r="18803" spans="4:12" x14ac:dyDescent="0.25">
      <c r="D18803" s="6"/>
      <c r="E18803" s="6"/>
      <c r="F18803" s="18"/>
      <c r="L18803" s="5"/>
    </row>
    <row r="18804" spans="4:12" x14ac:dyDescent="0.25">
      <c r="D18804" s="6"/>
      <c r="E18804" s="6"/>
      <c r="F18804" s="18"/>
      <c r="L18804" s="5"/>
    </row>
    <row r="18805" spans="4:12" x14ac:dyDescent="0.25">
      <c r="D18805" s="6"/>
      <c r="E18805" s="6"/>
      <c r="F18805" s="18"/>
      <c r="L18805" s="5"/>
    </row>
    <row r="18806" spans="4:12" x14ac:dyDescent="0.25">
      <c r="D18806" s="6"/>
      <c r="E18806" s="6"/>
      <c r="F18806" s="18"/>
      <c r="L18806" s="5"/>
    </row>
    <row r="18807" spans="4:12" x14ac:dyDescent="0.25">
      <c r="D18807" s="6"/>
      <c r="E18807" s="6"/>
      <c r="F18807" s="18"/>
      <c r="L18807" s="5"/>
    </row>
    <row r="18808" spans="4:12" x14ac:dyDescent="0.25">
      <c r="D18808" s="6"/>
      <c r="E18808" s="6"/>
      <c r="F18808" s="18"/>
      <c r="L18808" s="5"/>
    </row>
    <row r="18809" spans="4:12" x14ac:dyDescent="0.25">
      <c r="D18809" s="6"/>
      <c r="E18809" s="6"/>
      <c r="F18809" s="18"/>
      <c r="L18809" s="5"/>
    </row>
    <row r="18810" spans="4:12" x14ac:dyDescent="0.25">
      <c r="D18810" s="6"/>
      <c r="E18810" s="6"/>
      <c r="F18810" s="18"/>
      <c r="L18810" s="5"/>
    </row>
    <row r="18811" spans="4:12" x14ac:dyDescent="0.25">
      <c r="D18811" s="6"/>
      <c r="E18811" s="6"/>
      <c r="F18811" s="18"/>
      <c r="L18811" s="5"/>
    </row>
    <row r="18812" spans="4:12" x14ac:dyDescent="0.25">
      <c r="D18812" s="6"/>
      <c r="E18812" s="6"/>
      <c r="F18812" s="18"/>
      <c r="L18812" s="5"/>
    </row>
    <row r="18813" spans="4:12" x14ac:dyDescent="0.25">
      <c r="D18813" s="6"/>
      <c r="E18813" s="6"/>
      <c r="F18813" s="18"/>
      <c r="L18813" s="5"/>
    </row>
    <row r="18814" spans="4:12" x14ac:dyDescent="0.25">
      <c r="D18814" s="6"/>
      <c r="E18814" s="6"/>
      <c r="F18814" s="18"/>
      <c r="L18814" s="5"/>
    </row>
    <row r="18815" spans="4:12" x14ac:dyDescent="0.25">
      <c r="D18815" s="6"/>
      <c r="E18815" s="6"/>
      <c r="F18815" s="18"/>
      <c r="L18815" s="5"/>
    </row>
    <row r="18816" spans="4:12" x14ac:dyDescent="0.25">
      <c r="D18816" s="6"/>
      <c r="E18816" s="6"/>
      <c r="F18816" s="18"/>
      <c r="L18816" s="5"/>
    </row>
    <row r="18817" spans="4:12" x14ac:dyDescent="0.25">
      <c r="D18817" s="6"/>
      <c r="E18817" s="6"/>
      <c r="F18817" s="18"/>
      <c r="L18817" s="5"/>
    </row>
    <row r="18818" spans="4:12" x14ac:dyDescent="0.25">
      <c r="D18818" s="6"/>
      <c r="E18818" s="6"/>
      <c r="F18818" s="18"/>
      <c r="L18818" s="5"/>
    </row>
    <row r="18819" spans="4:12" x14ac:dyDescent="0.25">
      <c r="D18819" s="6"/>
      <c r="E18819" s="6"/>
      <c r="F18819" s="18"/>
      <c r="L18819" s="5"/>
    </row>
    <row r="18820" spans="4:12" x14ac:dyDescent="0.25">
      <c r="D18820" s="6"/>
      <c r="E18820" s="6"/>
      <c r="F18820" s="18"/>
      <c r="L18820" s="5"/>
    </row>
    <row r="18821" spans="4:12" x14ac:dyDescent="0.25">
      <c r="D18821" s="6"/>
      <c r="E18821" s="6"/>
      <c r="F18821" s="18"/>
      <c r="L18821" s="5"/>
    </row>
    <row r="18822" spans="4:12" x14ac:dyDescent="0.25">
      <c r="D18822" s="6"/>
      <c r="E18822" s="6"/>
      <c r="F18822" s="18"/>
      <c r="L18822" s="5"/>
    </row>
    <row r="18823" spans="4:12" x14ac:dyDescent="0.25">
      <c r="D18823" s="6"/>
      <c r="E18823" s="6"/>
      <c r="F18823" s="18"/>
      <c r="L18823" s="5"/>
    </row>
    <row r="18824" spans="4:12" x14ac:dyDescent="0.25">
      <c r="D18824" s="6"/>
      <c r="E18824" s="6"/>
      <c r="F18824" s="18"/>
      <c r="L18824" s="5"/>
    </row>
    <row r="18825" spans="4:12" x14ac:dyDescent="0.25">
      <c r="D18825" s="6"/>
      <c r="E18825" s="6"/>
      <c r="F18825" s="18"/>
      <c r="L18825" s="5"/>
    </row>
    <row r="18826" spans="4:12" x14ac:dyDescent="0.25">
      <c r="D18826" s="6"/>
      <c r="E18826" s="6"/>
      <c r="F18826" s="18"/>
      <c r="L18826" s="5"/>
    </row>
    <row r="18827" spans="4:12" x14ac:dyDescent="0.25">
      <c r="D18827" s="6"/>
      <c r="E18827" s="6"/>
      <c r="F18827" s="18"/>
      <c r="L18827" s="5"/>
    </row>
    <row r="18828" spans="4:12" x14ac:dyDescent="0.25">
      <c r="D18828" s="6"/>
      <c r="E18828" s="6"/>
      <c r="F18828" s="18"/>
      <c r="L18828" s="5"/>
    </row>
    <row r="18829" spans="4:12" x14ac:dyDescent="0.25">
      <c r="D18829" s="6"/>
      <c r="E18829" s="6"/>
      <c r="F18829" s="18"/>
      <c r="L18829" s="5"/>
    </row>
    <row r="18830" spans="4:12" x14ac:dyDescent="0.25">
      <c r="D18830" s="6"/>
      <c r="E18830" s="6"/>
      <c r="F18830" s="18"/>
      <c r="L18830" s="5"/>
    </row>
    <row r="18831" spans="4:12" x14ac:dyDescent="0.25">
      <c r="D18831" s="6"/>
      <c r="E18831" s="6"/>
      <c r="F18831" s="18"/>
      <c r="L18831" s="5"/>
    </row>
    <row r="18832" spans="4:12" x14ac:dyDescent="0.25">
      <c r="D18832" s="6"/>
      <c r="E18832" s="6"/>
      <c r="F18832" s="18"/>
      <c r="L18832" s="5"/>
    </row>
    <row r="18833" spans="4:12" x14ac:dyDescent="0.25">
      <c r="D18833" s="6"/>
      <c r="E18833" s="6"/>
      <c r="F18833" s="18"/>
      <c r="L18833" s="5"/>
    </row>
    <row r="18834" spans="4:12" x14ac:dyDescent="0.25">
      <c r="D18834" s="6"/>
      <c r="E18834" s="6"/>
      <c r="F18834" s="18"/>
      <c r="L18834" s="5"/>
    </row>
    <row r="18835" spans="4:12" x14ac:dyDescent="0.25">
      <c r="D18835" s="6"/>
      <c r="E18835" s="6"/>
      <c r="F18835" s="18"/>
      <c r="L18835" s="5"/>
    </row>
    <row r="18836" spans="4:12" x14ac:dyDescent="0.25">
      <c r="D18836" s="6"/>
      <c r="E18836" s="6"/>
      <c r="F18836" s="18"/>
      <c r="L18836" s="5"/>
    </row>
    <row r="18837" spans="4:12" x14ac:dyDescent="0.25">
      <c r="D18837" s="6"/>
      <c r="E18837" s="6"/>
      <c r="F18837" s="18"/>
      <c r="L18837" s="5"/>
    </row>
    <row r="18838" spans="4:12" x14ac:dyDescent="0.25">
      <c r="D18838" s="6"/>
      <c r="E18838" s="6"/>
      <c r="F18838" s="18"/>
      <c r="L18838" s="5"/>
    </row>
    <row r="18839" spans="4:12" x14ac:dyDescent="0.25">
      <c r="D18839" s="6"/>
      <c r="E18839" s="6"/>
      <c r="F18839" s="18"/>
      <c r="L18839" s="5"/>
    </row>
    <row r="18840" spans="4:12" x14ac:dyDescent="0.25">
      <c r="D18840" s="6"/>
      <c r="E18840" s="6"/>
      <c r="F18840" s="18"/>
      <c r="L18840" s="5"/>
    </row>
    <row r="18841" spans="4:12" x14ac:dyDescent="0.25">
      <c r="D18841" s="6"/>
      <c r="E18841" s="6"/>
      <c r="F18841" s="18"/>
      <c r="L18841" s="5"/>
    </row>
    <row r="18842" spans="4:12" x14ac:dyDescent="0.25">
      <c r="D18842" s="6"/>
      <c r="E18842" s="6"/>
      <c r="F18842" s="18"/>
      <c r="L18842" s="5"/>
    </row>
    <row r="18843" spans="4:12" x14ac:dyDescent="0.25">
      <c r="D18843" s="6"/>
      <c r="E18843" s="6"/>
      <c r="F18843" s="18"/>
      <c r="L18843" s="5"/>
    </row>
    <row r="18844" spans="4:12" x14ac:dyDescent="0.25">
      <c r="D18844" s="6"/>
      <c r="E18844" s="6"/>
      <c r="F18844" s="18"/>
      <c r="L18844" s="5"/>
    </row>
    <row r="18845" spans="4:12" x14ac:dyDescent="0.25">
      <c r="D18845" s="6"/>
      <c r="E18845" s="6"/>
      <c r="F18845" s="18"/>
      <c r="L18845" s="5"/>
    </row>
    <row r="18846" spans="4:12" x14ac:dyDescent="0.25">
      <c r="D18846" s="6"/>
      <c r="E18846" s="6"/>
      <c r="F18846" s="18"/>
      <c r="L18846" s="5"/>
    </row>
    <row r="18847" spans="4:12" x14ac:dyDescent="0.25">
      <c r="D18847" s="6"/>
      <c r="E18847" s="6"/>
      <c r="F18847" s="18"/>
      <c r="L18847" s="5"/>
    </row>
    <row r="18848" spans="4:12" x14ac:dyDescent="0.25">
      <c r="D18848" s="6"/>
      <c r="E18848" s="6"/>
      <c r="F18848" s="18"/>
      <c r="L18848" s="5"/>
    </row>
    <row r="18849" spans="4:12" x14ac:dyDescent="0.25">
      <c r="D18849" s="6"/>
      <c r="E18849" s="6"/>
      <c r="F18849" s="18"/>
      <c r="L18849" s="5"/>
    </row>
    <row r="18850" spans="4:12" x14ac:dyDescent="0.25">
      <c r="D18850" s="6"/>
      <c r="E18850" s="6"/>
      <c r="F18850" s="18"/>
      <c r="L18850" s="5"/>
    </row>
    <row r="18851" spans="4:12" x14ac:dyDescent="0.25">
      <c r="D18851" s="6"/>
      <c r="E18851" s="6"/>
      <c r="F18851" s="18"/>
      <c r="L18851" s="5"/>
    </row>
    <row r="18852" spans="4:12" x14ac:dyDescent="0.25">
      <c r="D18852" s="6"/>
      <c r="E18852" s="6"/>
      <c r="F18852" s="18"/>
      <c r="L18852" s="5"/>
    </row>
    <row r="18853" spans="4:12" x14ac:dyDescent="0.25">
      <c r="D18853" s="6"/>
      <c r="E18853" s="6"/>
      <c r="F18853" s="18"/>
      <c r="L18853" s="5"/>
    </row>
    <row r="18854" spans="4:12" x14ac:dyDescent="0.25">
      <c r="D18854" s="6"/>
      <c r="E18854" s="6"/>
      <c r="F18854" s="18"/>
      <c r="L18854" s="5"/>
    </row>
    <row r="18855" spans="4:12" x14ac:dyDescent="0.25">
      <c r="D18855" s="6"/>
      <c r="E18855" s="6"/>
      <c r="F18855" s="18"/>
      <c r="L18855" s="5"/>
    </row>
    <row r="18856" spans="4:12" x14ac:dyDescent="0.25">
      <c r="D18856" s="6"/>
      <c r="E18856" s="6"/>
      <c r="F18856" s="18"/>
      <c r="L18856" s="5"/>
    </row>
    <row r="18857" spans="4:12" x14ac:dyDescent="0.25">
      <c r="D18857" s="6"/>
      <c r="E18857" s="6"/>
      <c r="F18857" s="18"/>
      <c r="L18857" s="5"/>
    </row>
    <row r="18858" spans="4:12" x14ac:dyDescent="0.25">
      <c r="D18858" s="6"/>
      <c r="E18858" s="6"/>
      <c r="F18858" s="18"/>
      <c r="L18858" s="5"/>
    </row>
    <row r="18859" spans="4:12" x14ac:dyDescent="0.25">
      <c r="D18859" s="6"/>
      <c r="E18859" s="6"/>
      <c r="F18859" s="18"/>
      <c r="L18859" s="5"/>
    </row>
    <row r="18860" spans="4:12" x14ac:dyDescent="0.25">
      <c r="D18860" s="6"/>
      <c r="E18860" s="6"/>
      <c r="F18860" s="18"/>
      <c r="L18860" s="5"/>
    </row>
    <row r="18861" spans="4:12" x14ac:dyDescent="0.25">
      <c r="D18861" s="6"/>
      <c r="E18861" s="6"/>
      <c r="F18861" s="18"/>
      <c r="L18861" s="5"/>
    </row>
    <row r="18862" spans="4:12" x14ac:dyDescent="0.25">
      <c r="D18862" s="6"/>
      <c r="E18862" s="6"/>
      <c r="F18862" s="18"/>
      <c r="L18862" s="5"/>
    </row>
    <row r="18863" spans="4:12" x14ac:dyDescent="0.25">
      <c r="D18863" s="6"/>
      <c r="E18863" s="6"/>
      <c r="F18863" s="18"/>
      <c r="L18863" s="5"/>
    </row>
    <row r="18864" spans="4:12" x14ac:dyDescent="0.25">
      <c r="D18864" s="6"/>
      <c r="E18864" s="6"/>
      <c r="F18864" s="18"/>
      <c r="L18864" s="5"/>
    </row>
    <row r="18865" spans="4:12" x14ac:dyDescent="0.25">
      <c r="D18865" s="6"/>
      <c r="E18865" s="6"/>
      <c r="F18865" s="18"/>
      <c r="L18865" s="5"/>
    </row>
    <row r="18866" spans="4:12" x14ac:dyDescent="0.25">
      <c r="D18866" s="6"/>
      <c r="E18866" s="6"/>
      <c r="F18866" s="18"/>
      <c r="L18866" s="5"/>
    </row>
    <row r="18867" spans="4:12" x14ac:dyDescent="0.25">
      <c r="D18867" s="6"/>
      <c r="E18867" s="6"/>
      <c r="F18867" s="18"/>
      <c r="L18867" s="5"/>
    </row>
    <row r="18868" spans="4:12" x14ac:dyDescent="0.25">
      <c r="D18868" s="6"/>
      <c r="E18868" s="6"/>
      <c r="F18868" s="18"/>
      <c r="L18868" s="5"/>
    </row>
    <row r="18869" spans="4:12" x14ac:dyDescent="0.25">
      <c r="D18869" s="6"/>
      <c r="E18869" s="6"/>
      <c r="F18869" s="18"/>
      <c r="L18869" s="5"/>
    </row>
    <row r="18870" spans="4:12" x14ac:dyDescent="0.25">
      <c r="D18870" s="6"/>
      <c r="E18870" s="6"/>
      <c r="F18870" s="18"/>
      <c r="L18870" s="5"/>
    </row>
    <row r="18871" spans="4:12" x14ac:dyDescent="0.25">
      <c r="D18871" s="6"/>
      <c r="E18871" s="6"/>
      <c r="F18871" s="18"/>
      <c r="L18871" s="5"/>
    </row>
    <row r="18872" spans="4:12" x14ac:dyDescent="0.25">
      <c r="D18872" s="6"/>
      <c r="E18872" s="6"/>
      <c r="F18872" s="18"/>
      <c r="L18872" s="5"/>
    </row>
    <row r="18873" spans="4:12" x14ac:dyDescent="0.25">
      <c r="D18873" s="6"/>
      <c r="E18873" s="6"/>
      <c r="F18873" s="18"/>
      <c r="L18873" s="5"/>
    </row>
    <row r="18874" spans="4:12" x14ac:dyDescent="0.25">
      <c r="D18874" s="6"/>
      <c r="E18874" s="6"/>
      <c r="F18874" s="18"/>
      <c r="L18874" s="5"/>
    </row>
    <row r="18875" spans="4:12" x14ac:dyDescent="0.25">
      <c r="D18875" s="6"/>
      <c r="E18875" s="6"/>
      <c r="F18875" s="18"/>
      <c r="L18875" s="5"/>
    </row>
    <row r="18876" spans="4:12" x14ac:dyDescent="0.25">
      <c r="D18876" s="6"/>
      <c r="E18876" s="6"/>
      <c r="F18876" s="18"/>
      <c r="L18876" s="5"/>
    </row>
    <row r="18877" spans="4:12" x14ac:dyDescent="0.25">
      <c r="D18877" s="6"/>
      <c r="E18877" s="6"/>
      <c r="F18877" s="18"/>
      <c r="L18877" s="5"/>
    </row>
    <row r="18878" spans="4:12" x14ac:dyDescent="0.25">
      <c r="D18878" s="6"/>
      <c r="E18878" s="6"/>
      <c r="F18878" s="18"/>
      <c r="L18878" s="5"/>
    </row>
    <row r="18879" spans="4:12" x14ac:dyDescent="0.25">
      <c r="D18879" s="6"/>
      <c r="E18879" s="6"/>
      <c r="F18879" s="18"/>
      <c r="L18879" s="5"/>
    </row>
    <row r="18880" spans="4:12" x14ac:dyDescent="0.25">
      <c r="D18880" s="6"/>
      <c r="E18880" s="6"/>
      <c r="F18880" s="18"/>
      <c r="L18880" s="5"/>
    </row>
    <row r="18881" spans="4:12" x14ac:dyDescent="0.25">
      <c r="D18881" s="6"/>
      <c r="E18881" s="6"/>
      <c r="F18881" s="18"/>
      <c r="L18881" s="5"/>
    </row>
    <row r="18882" spans="4:12" x14ac:dyDescent="0.25">
      <c r="D18882" s="6"/>
      <c r="E18882" s="6"/>
      <c r="F18882" s="18"/>
      <c r="L18882" s="5"/>
    </row>
    <row r="18883" spans="4:12" x14ac:dyDescent="0.25">
      <c r="D18883" s="6"/>
      <c r="E18883" s="6"/>
      <c r="F18883" s="18"/>
      <c r="L18883" s="5"/>
    </row>
    <row r="18884" spans="4:12" x14ac:dyDescent="0.25">
      <c r="D18884" s="6"/>
      <c r="E18884" s="6"/>
      <c r="F18884" s="18"/>
      <c r="L18884" s="5"/>
    </row>
    <row r="18885" spans="4:12" x14ac:dyDescent="0.25">
      <c r="D18885" s="6"/>
      <c r="E18885" s="6"/>
      <c r="F18885" s="18"/>
      <c r="L18885" s="5"/>
    </row>
    <row r="18886" spans="4:12" x14ac:dyDescent="0.25">
      <c r="D18886" s="6"/>
      <c r="E18886" s="6"/>
      <c r="F18886" s="18"/>
      <c r="L18886" s="5"/>
    </row>
    <row r="18887" spans="4:12" x14ac:dyDescent="0.25">
      <c r="D18887" s="6"/>
      <c r="E18887" s="6"/>
      <c r="F18887" s="18"/>
      <c r="L18887" s="5"/>
    </row>
    <row r="18888" spans="4:12" x14ac:dyDescent="0.25">
      <c r="D18888" s="6"/>
      <c r="E18888" s="6"/>
      <c r="F18888" s="18"/>
      <c r="L18888" s="5"/>
    </row>
    <row r="18889" spans="4:12" x14ac:dyDescent="0.25">
      <c r="D18889" s="6"/>
      <c r="E18889" s="6"/>
      <c r="F18889" s="18"/>
      <c r="L18889" s="5"/>
    </row>
    <row r="18890" spans="4:12" x14ac:dyDescent="0.25">
      <c r="D18890" s="6"/>
      <c r="E18890" s="6"/>
      <c r="F18890" s="18"/>
      <c r="L18890" s="5"/>
    </row>
    <row r="18891" spans="4:12" x14ac:dyDescent="0.25">
      <c r="D18891" s="6"/>
      <c r="E18891" s="6"/>
      <c r="F18891" s="18"/>
      <c r="L18891" s="5"/>
    </row>
    <row r="18892" spans="4:12" x14ac:dyDescent="0.25">
      <c r="D18892" s="6"/>
      <c r="E18892" s="6"/>
      <c r="F18892" s="18"/>
      <c r="L18892" s="5"/>
    </row>
    <row r="18893" spans="4:12" x14ac:dyDescent="0.25">
      <c r="D18893" s="6"/>
      <c r="E18893" s="6"/>
      <c r="F18893" s="18"/>
      <c r="L18893" s="5"/>
    </row>
    <row r="18894" spans="4:12" x14ac:dyDescent="0.25">
      <c r="D18894" s="6"/>
      <c r="E18894" s="6"/>
      <c r="F18894" s="18"/>
      <c r="L18894" s="5"/>
    </row>
    <row r="18895" spans="4:12" x14ac:dyDescent="0.25">
      <c r="D18895" s="6"/>
      <c r="E18895" s="6"/>
      <c r="F18895" s="18"/>
      <c r="L18895" s="5"/>
    </row>
    <row r="18896" spans="4:12" x14ac:dyDescent="0.25">
      <c r="D18896" s="6"/>
      <c r="E18896" s="6"/>
      <c r="F18896" s="18"/>
      <c r="L18896" s="5"/>
    </row>
    <row r="18897" spans="4:12" x14ac:dyDescent="0.25">
      <c r="D18897" s="6"/>
      <c r="E18897" s="6"/>
      <c r="F18897" s="18"/>
      <c r="L18897" s="5"/>
    </row>
    <row r="18898" spans="4:12" x14ac:dyDescent="0.25">
      <c r="D18898" s="6"/>
      <c r="E18898" s="6"/>
      <c r="F18898" s="18"/>
      <c r="L18898" s="5"/>
    </row>
    <row r="18899" spans="4:12" x14ac:dyDescent="0.25">
      <c r="D18899" s="6"/>
      <c r="E18899" s="6"/>
      <c r="F18899" s="18"/>
      <c r="L18899" s="5"/>
    </row>
    <row r="18900" spans="4:12" x14ac:dyDescent="0.25">
      <c r="D18900" s="6"/>
      <c r="E18900" s="6"/>
      <c r="F18900" s="18"/>
      <c r="L18900" s="5"/>
    </row>
    <row r="18901" spans="4:12" x14ac:dyDescent="0.25">
      <c r="D18901" s="6"/>
      <c r="E18901" s="6"/>
      <c r="F18901" s="18"/>
      <c r="L18901" s="5"/>
    </row>
    <row r="18902" spans="4:12" x14ac:dyDescent="0.25">
      <c r="D18902" s="6"/>
      <c r="E18902" s="6"/>
      <c r="F18902" s="18"/>
      <c r="L18902" s="5"/>
    </row>
    <row r="18903" spans="4:12" x14ac:dyDescent="0.25">
      <c r="D18903" s="6"/>
      <c r="E18903" s="6"/>
      <c r="F18903" s="18"/>
      <c r="L18903" s="5"/>
    </row>
    <row r="18904" spans="4:12" x14ac:dyDescent="0.25">
      <c r="D18904" s="6"/>
      <c r="E18904" s="6"/>
      <c r="F18904" s="18"/>
      <c r="L18904" s="5"/>
    </row>
    <row r="18905" spans="4:12" x14ac:dyDescent="0.25">
      <c r="D18905" s="6"/>
      <c r="E18905" s="6"/>
      <c r="F18905" s="18"/>
      <c r="L18905" s="5"/>
    </row>
    <row r="18906" spans="4:12" x14ac:dyDescent="0.25">
      <c r="D18906" s="6"/>
      <c r="E18906" s="6"/>
      <c r="F18906" s="18"/>
      <c r="L18906" s="5"/>
    </row>
    <row r="18907" spans="4:12" x14ac:dyDescent="0.25">
      <c r="D18907" s="6"/>
      <c r="E18907" s="6"/>
      <c r="F18907" s="18"/>
      <c r="L18907" s="5"/>
    </row>
    <row r="18908" spans="4:12" x14ac:dyDescent="0.25">
      <c r="D18908" s="6"/>
      <c r="E18908" s="6"/>
      <c r="F18908" s="18"/>
      <c r="L18908" s="5"/>
    </row>
    <row r="18909" spans="4:12" x14ac:dyDescent="0.25">
      <c r="D18909" s="6"/>
      <c r="E18909" s="6"/>
      <c r="F18909" s="18"/>
      <c r="L18909" s="5"/>
    </row>
    <row r="18910" spans="4:12" x14ac:dyDescent="0.25">
      <c r="D18910" s="6"/>
      <c r="E18910" s="6"/>
      <c r="F18910" s="18"/>
      <c r="L18910" s="5"/>
    </row>
    <row r="18911" spans="4:12" x14ac:dyDescent="0.25">
      <c r="D18911" s="6"/>
      <c r="E18911" s="6"/>
      <c r="F18911" s="18"/>
      <c r="L18911" s="5"/>
    </row>
    <row r="18912" spans="4:12" x14ac:dyDescent="0.25">
      <c r="D18912" s="6"/>
      <c r="E18912" s="6"/>
      <c r="F18912" s="18"/>
      <c r="L18912" s="5"/>
    </row>
    <row r="18913" spans="4:12" x14ac:dyDescent="0.25">
      <c r="D18913" s="6"/>
      <c r="E18913" s="6"/>
      <c r="F18913" s="18"/>
      <c r="L18913" s="5"/>
    </row>
    <row r="18914" spans="4:12" x14ac:dyDescent="0.25">
      <c r="D18914" s="6"/>
      <c r="E18914" s="6"/>
      <c r="F18914" s="18"/>
      <c r="L18914" s="5"/>
    </row>
    <row r="18915" spans="4:12" x14ac:dyDescent="0.25">
      <c r="D18915" s="6"/>
      <c r="E18915" s="6"/>
      <c r="F18915" s="18"/>
      <c r="L18915" s="5"/>
    </row>
    <row r="18916" spans="4:12" x14ac:dyDescent="0.25">
      <c r="D18916" s="6"/>
      <c r="E18916" s="6"/>
      <c r="F18916" s="18"/>
      <c r="L18916" s="5"/>
    </row>
    <row r="18917" spans="4:12" x14ac:dyDescent="0.25">
      <c r="D18917" s="6"/>
      <c r="E18917" s="6"/>
      <c r="F18917" s="18"/>
      <c r="L18917" s="5"/>
    </row>
    <row r="18918" spans="4:12" x14ac:dyDescent="0.25">
      <c r="D18918" s="6"/>
      <c r="E18918" s="6"/>
      <c r="F18918" s="18"/>
      <c r="L18918" s="5"/>
    </row>
    <row r="18919" spans="4:12" x14ac:dyDescent="0.25">
      <c r="D18919" s="6"/>
      <c r="E18919" s="6"/>
      <c r="F18919" s="18"/>
      <c r="L18919" s="5"/>
    </row>
    <row r="18920" spans="4:12" x14ac:dyDescent="0.25">
      <c r="D18920" s="6"/>
      <c r="E18920" s="6"/>
      <c r="F18920" s="18"/>
      <c r="L18920" s="5"/>
    </row>
    <row r="18921" spans="4:12" x14ac:dyDescent="0.25">
      <c r="D18921" s="6"/>
      <c r="E18921" s="6"/>
      <c r="F18921" s="18"/>
      <c r="L18921" s="5"/>
    </row>
    <row r="18922" spans="4:12" x14ac:dyDescent="0.25">
      <c r="D18922" s="6"/>
      <c r="E18922" s="6"/>
      <c r="F18922" s="18"/>
      <c r="L18922" s="5"/>
    </row>
    <row r="18923" spans="4:12" x14ac:dyDescent="0.25">
      <c r="D18923" s="6"/>
      <c r="E18923" s="6"/>
      <c r="F18923" s="18"/>
      <c r="L18923" s="5"/>
    </row>
    <row r="18924" spans="4:12" x14ac:dyDescent="0.25">
      <c r="D18924" s="6"/>
      <c r="E18924" s="6"/>
      <c r="F18924" s="18"/>
      <c r="L18924" s="5"/>
    </row>
    <row r="18925" spans="4:12" x14ac:dyDescent="0.25">
      <c r="D18925" s="6"/>
      <c r="E18925" s="6"/>
      <c r="F18925" s="18"/>
      <c r="L18925" s="5"/>
    </row>
    <row r="18926" spans="4:12" x14ac:dyDescent="0.25">
      <c r="D18926" s="6"/>
      <c r="E18926" s="6"/>
      <c r="F18926" s="18"/>
      <c r="L18926" s="5"/>
    </row>
    <row r="18927" spans="4:12" x14ac:dyDescent="0.25">
      <c r="D18927" s="6"/>
      <c r="E18927" s="6"/>
      <c r="F18927" s="18"/>
      <c r="L18927" s="5"/>
    </row>
    <row r="18928" spans="4:12" x14ac:dyDescent="0.25">
      <c r="D18928" s="6"/>
      <c r="E18928" s="6"/>
      <c r="F18928" s="18"/>
      <c r="L18928" s="5"/>
    </row>
    <row r="18929" spans="4:12" x14ac:dyDescent="0.25">
      <c r="D18929" s="6"/>
      <c r="E18929" s="6"/>
      <c r="F18929" s="18"/>
      <c r="L18929" s="5"/>
    </row>
    <row r="18930" spans="4:12" x14ac:dyDescent="0.25">
      <c r="D18930" s="6"/>
      <c r="E18930" s="6"/>
      <c r="F18930" s="18"/>
      <c r="L18930" s="5"/>
    </row>
    <row r="18931" spans="4:12" x14ac:dyDescent="0.25">
      <c r="D18931" s="6"/>
      <c r="E18931" s="6"/>
      <c r="F18931" s="18"/>
      <c r="L18931" s="5"/>
    </row>
    <row r="18932" spans="4:12" x14ac:dyDescent="0.25">
      <c r="D18932" s="6"/>
      <c r="E18932" s="6"/>
      <c r="F18932" s="18"/>
      <c r="L18932" s="5"/>
    </row>
    <row r="18933" spans="4:12" x14ac:dyDescent="0.25">
      <c r="D18933" s="6"/>
      <c r="E18933" s="6"/>
      <c r="F18933" s="18"/>
      <c r="L18933" s="5"/>
    </row>
    <row r="18934" spans="4:12" x14ac:dyDescent="0.25">
      <c r="D18934" s="6"/>
      <c r="E18934" s="6"/>
      <c r="F18934" s="18"/>
      <c r="L18934" s="5"/>
    </row>
    <row r="18935" spans="4:12" x14ac:dyDescent="0.25">
      <c r="D18935" s="6"/>
      <c r="E18935" s="6"/>
      <c r="F18935" s="18"/>
      <c r="L18935" s="5"/>
    </row>
    <row r="18936" spans="4:12" x14ac:dyDescent="0.25">
      <c r="D18936" s="6"/>
      <c r="E18936" s="6"/>
      <c r="F18936" s="18"/>
      <c r="L18936" s="5"/>
    </row>
    <row r="18937" spans="4:12" x14ac:dyDescent="0.25">
      <c r="D18937" s="6"/>
      <c r="E18937" s="6"/>
      <c r="F18937" s="18"/>
      <c r="L18937" s="5"/>
    </row>
    <row r="18938" spans="4:12" x14ac:dyDescent="0.25">
      <c r="D18938" s="6"/>
      <c r="E18938" s="6"/>
      <c r="F18938" s="18"/>
      <c r="L18938" s="5"/>
    </row>
    <row r="18939" spans="4:12" x14ac:dyDescent="0.25">
      <c r="D18939" s="6"/>
      <c r="E18939" s="6"/>
      <c r="F18939" s="18"/>
      <c r="L18939" s="5"/>
    </row>
    <row r="18940" spans="4:12" x14ac:dyDescent="0.25">
      <c r="D18940" s="6"/>
      <c r="E18940" s="6"/>
      <c r="F18940" s="18"/>
      <c r="L18940" s="5"/>
    </row>
    <row r="18941" spans="4:12" x14ac:dyDescent="0.25">
      <c r="D18941" s="6"/>
      <c r="E18941" s="6"/>
      <c r="F18941" s="18"/>
      <c r="L18941" s="5"/>
    </row>
    <row r="18942" spans="4:12" x14ac:dyDescent="0.25">
      <c r="D18942" s="6"/>
      <c r="E18942" s="6"/>
      <c r="F18942" s="18"/>
      <c r="L18942" s="5"/>
    </row>
    <row r="18943" spans="4:12" x14ac:dyDescent="0.25">
      <c r="D18943" s="6"/>
      <c r="E18943" s="6"/>
      <c r="F18943" s="18"/>
      <c r="L18943" s="5"/>
    </row>
    <row r="18944" spans="4:12" x14ac:dyDescent="0.25">
      <c r="D18944" s="6"/>
      <c r="E18944" s="6"/>
      <c r="F18944" s="18"/>
      <c r="L18944" s="5"/>
    </row>
    <row r="18945" spans="4:12" x14ac:dyDescent="0.25">
      <c r="D18945" s="6"/>
      <c r="E18945" s="6"/>
      <c r="F18945" s="18"/>
      <c r="L18945" s="5"/>
    </row>
    <row r="18946" spans="4:12" x14ac:dyDescent="0.25">
      <c r="D18946" s="6"/>
      <c r="E18946" s="6"/>
      <c r="F18946" s="18"/>
      <c r="L18946" s="5"/>
    </row>
    <row r="18947" spans="4:12" x14ac:dyDescent="0.25">
      <c r="D18947" s="6"/>
      <c r="E18947" s="6"/>
      <c r="F18947" s="18"/>
      <c r="L18947" s="5"/>
    </row>
    <row r="18948" spans="4:12" x14ac:dyDescent="0.25">
      <c r="D18948" s="6"/>
      <c r="E18948" s="6"/>
      <c r="F18948" s="18"/>
      <c r="L18948" s="5"/>
    </row>
    <row r="18949" spans="4:12" x14ac:dyDescent="0.25">
      <c r="D18949" s="6"/>
      <c r="E18949" s="6"/>
      <c r="F18949" s="18"/>
      <c r="L18949" s="5"/>
    </row>
    <row r="18950" spans="4:12" x14ac:dyDescent="0.25">
      <c r="D18950" s="6"/>
      <c r="E18950" s="6"/>
      <c r="F18950" s="18"/>
      <c r="L18950" s="5"/>
    </row>
    <row r="18951" spans="4:12" x14ac:dyDescent="0.25">
      <c r="D18951" s="6"/>
      <c r="E18951" s="6"/>
      <c r="F18951" s="18"/>
      <c r="L18951" s="5"/>
    </row>
    <row r="18952" spans="4:12" x14ac:dyDescent="0.25">
      <c r="D18952" s="6"/>
      <c r="E18952" s="6"/>
      <c r="F18952" s="18"/>
      <c r="L18952" s="5"/>
    </row>
    <row r="18953" spans="4:12" x14ac:dyDescent="0.25">
      <c r="D18953" s="6"/>
      <c r="E18953" s="6"/>
      <c r="F18953" s="18"/>
      <c r="L18953" s="5"/>
    </row>
    <row r="18954" spans="4:12" x14ac:dyDescent="0.25">
      <c r="D18954" s="6"/>
      <c r="E18954" s="6"/>
      <c r="F18954" s="18"/>
      <c r="L18954" s="5"/>
    </row>
    <row r="18955" spans="4:12" x14ac:dyDescent="0.25">
      <c r="D18955" s="6"/>
      <c r="E18955" s="6"/>
      <c r="F18955" s="18"/>
      <c r="L18955" s="5"/>
    </row>
    <row r="18956" spans="4:12" x14ac:dyDescent="0.25">
      <c r="D18956" s="6"/>
      <c r="E18956" s="6"/>
      <c r="F18956" s="18"/>
      <c r="L18956" s="5"/>
    </row>
    <row r="18957" spans="4:12" x14ac:dyDescent="0.25">
      <c r="D18957" s="6"/>
      <c r="E18957" s="6"/>
      <c r="F18957" s="18"/>
      <c r="L18957" s="5"/>
    </row>
    <row r="18958" spans="4:12" x14ac:dyDescent="0.25">
      <c r="D18958" s="6"/>
      <c r="E18958" s="6"/>
      <c r="F18958" s="18"/>
      <c r="L18958" s="5"/>
    </row>
    <row r="18959" spans="4:12" x14ac:dyDescent="0.25">
      <c r="D18959" s="6"/>
      <c r="E18959" s="6"/>
      <c r="F18959" s="18"/>
      <c r="L18959" s="5"/>
    </row>
    <row r="18960" spans="4:12" x14ac:dyDescent="0.25">
      <c r="D18960" s="6"/>
      <c r="E18960" s="6"/>
      <c r="F18960" s="18"/>
      <c r="L18960" s="5"/>
    </row>
    <row r="18961" spans="4:12" x14ac:dyDescent="0.25">
      <c r="D18961" s="6"/>
      <c r="E18961" s="6"/>
      <c r="F18961" s="18"/>
      <c r="L18961" s="5"/>
    </row>
    <row r="18962" spans="4:12" x14ac:dyDescent="0.25">
      <c r="D18962" s="6"/>
      <c r="E18962" s="6"/>
      <c r="F18962" s="18"/>
      <c r="L18962" s="5"/>
    </row>
    <row r="18963" spans="4:12" x14ac:dyDescent="0.25">
      <c r="D18963" s="6"/>
      <c r="E18963" s="6"/>
      <c r="F18963" s="18"/>
      <c r="L18963" s="5"/>
    </row>
    <row r="18964" spans="4:12" x14ac:dyDescent="0.25">
      <c r="D18964" s="6"/>
      <c r="E18964" s="6"/>
      <c r="F18964" s="18"/>
      <c r="L18964" s="5"/>
    </row>
    <row r="18965" spans="4:12" x14ac:dyDescent="0.25">
      <c r="D18965" s="6"/>
      <c r="E18965" s="6"/>
      <c r="F18965" s="18"/>
      <c r="L18965" s="5"/>
    </row>
    <row r="18966" spans="4:12" x14ac:dyDescent="0.25">
      <c r="D18966" s="6"/>
      <c r="E18966" s="6"/>
      <c r="F18966" s="18"/>
      <c r="L18966" s="5"/>
    </row>
    <row r="18967" spans="4:12" x14ac:dyDescent="0.25">
      <c r="D18967" s="6"/>
      <c r="E18967" s="6"/>
      <c r="F18967" s="18"/>
      <c r="L18967" s="5"/>
    </row>
    <row r="18968" spans="4:12" x14ac:dyDescent="0.25">
      <c r="D18968" s="6"/>
      <c r="E18968" s="6"/>
      <c r="F18968" s="18"/>
      <c r="L18968" s="5"/>
    </row>
    <row r="18969" spans="4:12" x14ac:dyDescent="0.25">
      <c r="D18969" s="6"/>
      <c r="E18969" s="6"/>
      <c r="F18969" s="18"/>
      <c r="L18969" s="5"/>
    </row>
    <row r="18970" spans="4:12" x14ac:dyDescent="0.25">
      <c r="D18970" s="6"/>
      <c r="E18970" s="6"/>
      <c r="F18970" s="18"/>
      <c r="L18970" s="5"/>
    </row>
    <row r="18971" spans="4:12" x14ac:dyDescent="0.25">
      <c r="D18971" s="6"/>
      <c r="E18971" s="6"/>
      <c r="F18971" s="18"/>
      <c r="L18971" s="5"/>
    </row>
    <row r="18972" spans="4:12" x14ac:dyDescent="0.25">
      <c r="D18972" s="6"/>
      <c r="E18972" s="6"/>
      <c r="F18972" s="18"/>
      <c r="L18972" s="5"/>
    </row>
    <row r="18973" spans="4:12" x14ac:dyDescent="0.25">
      <c r="D18973" s="6"/>
      <c r="E18973" s="6"/>
      <c r="F18973" s="18"/>
      <c r="L18973" s="5"/>
    </row>
    <row r="18974" spans="4:12" x14ac:dyDescent="0.25">
      <c r="D18974" s="6"/>
      <c r="E18974" s="6"/>
      <c r="F18974" s="18"/>
      <c r="L18974" s="5"/>
    </row>
    <row r="18975" spans="4:12" x14ac:dyDescent="0.25">
      <c r="D18975" s="6"/>
      <c r="E18975" s="6"/>
      <c r="F18975" s="18"/>
      <c r="L18975" s="5"/>
    </row>
    <row r="18976" spans="4:12" x14ac:dyDescent="0.25">
      <c r="D18976" s="6"/>
      <c r="E18976" s="6"/>
      <c r="F18976" s="18"/>
      <c r="L18976" s="5"/>
    </row>
    <row r="18977" spans="4:12" x14ac:dyDescent="0.25">
      <c r="D18977" s="6"/>
      <c r="E18977" s="6"/>
      <c r="F18977" s="18"/>
      <c r="L18977" s="5"/>
    </row>
    <row r="18978" spans="4:12" x14ac:dyDescent="0.25">
      <c r="D18978" s="6"/>
      <c r="E18978" s="6"/>
      <c r="F18978" s="18"/>
      <c r="L18978" s="5"/>
    </row>
    <row r="18979" spans="4:12" x14ac:dyDescent="0.25">
      <c r="D18979" s="6"/>
      <c r="E18979" s="6"/>
      <c r="F18979" s="18"/>
      <c r="L18979" s="5"/>
    </row>
    <row r="18980" spans="4:12" x14ac:dyDescent="0.25">
      <c r="D18980" s="6"/>
      <c r="E18980" s="6"/>
      <c r="F18980" s="18"/>
      <c r="L18980" s="5"/>
    </row>
    <row r="18981" spans="4:12" x14ac:dyDescent="0.25">
      <c r="D18981" s="6"/>
      <c r="E18981" s="6"/>
      <c r="F18981" s="18"/>
      <c r="L18981" s="5"/>
    </row>
    <row r="18982" spans="4:12" x14ac:dyDescent="0.25">
      <c r="D18982" s="6"/>
      <c r="E18982" s="6"/>
      <c r="F18982" s="18"/>
      <c r="L18982" s="5"/>
    </row>
    <row r="18983" spans="4:12" x14ac:dyDescent="0.25">
      <c r="D18983" s="6"/>
      <c r="E18983" s="6"/>
      <c r="F18983" s="18"/>
      <c r="L18983" s="5"/>
    </row>
    <row r="18984" spans="4:12" x14ac:dyDescent="0.25">
      <c r="D18984" s="6"/>
      <c r="E18984" s="6"/>
      <c r="F18984" s="18"/>
      <c r="L18984" s="5"/>
    </row>
    <row r="18985" spans="4:12" x14ac:dyDescent="0.25">
      <c r="D18985" s="6"/>
      <c r="E18985" s="6"/>
      <c r="F18985" s="18"/>
      <c r="L18985" s="5"/>
    </row>
    <row r="18986" spans="4:12" x14ac:dyDescent="0.25">
      <c r="D18986" s="6"/>
      <c r="E18986" s="6"/>
      <c r="F18986" s="18"/>
      <c r="L18986" s="5"/>
    </row>
    <row r="18987" spans="4:12" x14ac:dyDescent="0.25">
      <c r="D18987" s="6"/>
      <c r="E18987" s="6"/>
      <c r="F18987" s="18"/>
      <c r="L18987" s="5"/>
    </row>
    <row r="18988" spans="4:12" x14ac:dyDescent="0.25">
      <c r="D18988" s="6"/>
      <c r="E18988" s="6"/>
      <c r="F18988" s="18"/>
      <c r="L18988" s="5"/>
    </row>
    <row r="18989" spans="4:12" x14ac:dyDescent="0.25">
      <c r="D18989" s="6"/>
      <c r="E18989" s="6"/>
      <c r="F18989" s="18"/>
      <c r="L18989" s="5"/>
    </row>
    <row r="18990" spans="4:12" x14ac:dyDescent="0.25">
      <c r="D18990" s="6"/>
      <c r="E18990" s="6"/>
      <c r="F18990" s="18"/>
      <c r="L18990" s="5"/>
    </row>
    <row r="18991" spans="4:12" x14ac:dyDescent="0.25">
      <c r="D18991" s="6"/>
      <c r="E18991" s="6"/>
      <c r="F18991" s="18"/>
      <c r="L18991" s="5"/>
    </row>
    <row r="18992" spans="4:12" x14ac:dyDescent="0.25">
      <c r="D18992" s="6"/>
      <c r="E18992" s="6"/>
      <c r="F18992" s="18"/>
      <c r="L18992" s="5"/>
    </row>
    <row r="18993" spans="4:12" x14ac:dyDescent="0.25">
      <c r="D18993" s="6"/>
      <c r="E18993" s="6"/>
      <c r="F18993" s="18"/>
      <c r="L18993" s="5"/>
    </row>
    <row r="18994" spans="4:12" x14ac:dyDescent="0.25">
      <c r="D18994" s="6"/>
      <c r="E18994" s="6"/>
      <c r="F18994" s="18"/>
      <c r="L18994" s="5"/>
    </row>
    <row r="18995" spans="4:12" x14ac:dyDescent="0.25">
      <c r="D18995" s="6"/>
      <c r="E18995" s="6"/>
      <c r="F18995" s="18"/>
      <c r="L18995" s="5"/>
    </row>
    <row r="18996" spans="4:12" x14ac:dyDescent="0.25">
      <c r="D18996" s="6"/>
      <c r="E18996" s="6"/>
      <c r="F18996" s="18"/>
      <c r="L18996" s="5"/>
    </row>
    <row r="18997" spans="4:12" x14ac:dyDescent="0.25">
      <c r="D18997" s="6"/>
      <c r="E18997" s="6"/>
      <c r="F18997" s="18"/>
      <c r="L18997" s="5"/>
    </row>
    <row r="18998" spans="4:12" x14ac:dyDescent="0.25">
      <c r="D18998" s="6"/>
      <c r="E18998" s="6"/>
      <c r="F18998" s="18"/>
      <c r="L18998" s="5"/>
    </row>
    <row r="18999" spans="4:12" x14ac:dyDescent="0.25">
      <c r="D18999" s="6"/>
      <c r="E18999" s="6"/>
      <c r="F18999" s="18"/>
      <c r="L18999" s="5"/>
    </row>
    <row r="19000" spans="4:12" x14ac:dyDescent="0.25">
      <c r="D19000" s="6"/>
      <c r="E19000" s="6"/>
      <c r="F19000" s="18"/>
      <c r="L19000" s="5"/>
    </row>
    <row r="19001" spans="4:12" x14ac:dyDescent="0.25">
      <c r="D19001" s="6"/>
      <c r="E19001" s="6"/>
      <c r="F19001" s="18"/>
      <c r="L19001" s="5"/>
    </row>
    <row r="19002" spans="4:12" x14ac:dyDescent="0.25">
      <c r="D19002" s="6"/>
      <c r="E19002" s="6"/>
      <c r="F19002" s="18"/>
      <c r="L19002" s="5"/>
    </row>
    <row r="19003" spans="4:12" x14ac:dyDescent="0.25">
      <c r="D19003" s="6"/>
      <c r="E19003" s="6"/>
      <c r="F19003" s="18"/>
      <c r="L19003" s="5"/>
    </row>
    <row r="19004" spans="4:12" x14ac:dyDescent="0.25">
      <c r="D19004" s="6"/>
      <c r="E19004" s="6"/>
      <c r="F19004" s="18"/>
      <c r="L19004" s="5"/>
    </row>
    <row r="19005" spans="4:12" x14ac:dyDescent="0.25">
      <c r="D19005" s="6"/>
      <c r="E19005" s="6"/>
      <c r="F19005" s="18"/>
      <c r="L19005" s="5"/>
    </row>
    <row r="19006" spans="4:12" x14ac:dyDescent="0.25">
      <c r="D19006" s="6"/>
      <c r="E19006" s="6"/>
      <c r="F19006" s="18"/>
      <c r="L19006" s="5"/>
    </row>
    <row r="19007" spans="4:12" x14ac:dyDescent="0.25">
      <c r="D19007" s="6"/>
      <c r="E19007" s="6"/>
      <c r="F19007" s="18"/>
      <c r="L19007" s="5"/>
    </row>
    <row r="19008" spans="4:12" x14ac:dyDescent="0.25">
      <c r="D19008" s="6"/>
      <c r="E19008" s="6"/>
      <c r="F19008" s="18"/>
      <c r="L19008" s="5"/>
    </row>
    <row r="19009" spans="4:12" x14ac:dyDescent="0.25">
      <c r="D19009" s="6"/>
      <c r="E19009" s="6"/>
      <c r="F19009" s="18"/>
      <c r="L19009" s="5"/>
    </row>
    <row r="19010" spans="4:12" x14ac:dyDescent="0.25">
      <c r="D19010" s="6"/>
      <c r="E19010" s="6"/>
      <c r="F19010" s="18"/>
      <c r="L19010" s="5"/>
    </row>
    <row r="19011" spans="4:12" x14ac:dyDescent="0.25">
      <c r="D19011" s="6"/>
      <c r="E19011" s="6"/>
      <c r="F19011" s="18"/>
      <c r="L19011" s="5"/>
    </row>
    <row r="19012" spans="4:12" x14ac:dyDescent="0.25">
      <c r="D19012" s="6"/>
      <c r="E19012" s="6"/>
      <c r="F19012" s="18"/>
      <c r="L19012" s="5"/>
    </row>
    <row r="19013" spans="4:12" x14ac:dyDescent="0.25">
      <c r="D19013" s="6"/>
      <c r="E19013" s="6"/>
      <c r="F19013" s="18"/>
      <c r="L19013" s="5"/>
    </row>
    <row r="19014" spans="4:12" x14ac:dyDescent="0.25">
      <c r="D19014" s="6"/>
      <c r="E19014" s="6"/>
      <c r="F19014" s="18"/>
      <c r="L19014" s="5"/>
    </row>
    <row r="19015" spans="4:12" x14ac:dyDescent="0.25">
      <c r="D19015" s="6"/>
      <c r="E19015" s="6"/>
      <c r="F19015" s="18"/>
      <c r="L19015" s="5"/>
    </row>
    <row r="19016" spans="4:12" x14ac:dyDescent="0.25">
      <c r="D19016" s="6"/>
      <c r="E19016" s="6"/>
      <c r="F19016" s="18"/>
      <c r="L19016" s="5"/>
    </row>
    <row r="19017" spans="4:12" x14ac:dyDescent="0.25">
      <c r="D19017" s="6"/>
      <c r="E19017" s="6"/>
      <c r="F19017" s="18"/>
      <c r="L19017" s="5"/>
    </row>
    <row r="19018" spans="4:12" x14ac:dyDescent="0.25">
      <c r="D19018" s="6"/>
      <c r="E19018" s="6"/>
      <c r="F19018" s="18"/>
      <c r="L19018" s="5"/>
    </row>
    <row r="19019" spans="4:12" x14ac:dyDescent="0.25">
      <c r="D19019" s="6"/>
      <c r="E19019" s="6"/>
      <c r="F19019" s="18"/>
      <c r="L19019" s="5"/>
    </row>
    <row r="19020" spans="4:12" x14ac:dyDescent="0.25">
      <c r="D19020" s="6"/>
      <c r="E19020" s="6"/>
      <c r="F19020" s="18"/>
      <c r="L19020" s="5"/>
    </row>
    <row r="19021" spans="4:12" x14ac:dyDescent="0.25">
      <c r="D19021" s="6"/>
      <c r="E19021" s="6"/>
      <c r="F19021" s="18"/>
      <c r="L19021" s="5"/>
    </row>
    <row r="19022" spans="4:12" x14ac:dyDescent="0.25">
      <c r="D19022" s="6"/>
      <c r="E19022" s="6"/>
      <c r="F19022" s="18"/>
      <c r="L19022" s="5"/>
    </row>
    <row r="19023" spans="4:12" x14ac:dyDescent="0.25">
      <c r="D19023" s="6"/>
      <c r="E19023" s="6"/>
      <c r="F19023" s="18"/>
      <c r="L19023" s="5"/>
    </row>
    <row r="19024" spans="4:12" x14ac:dyDescent="0.25">
      <c r="D19024" s="6"/>
      <c r="E19024" s="6"/>
      <c r="F19024" s="18"/>
      <c r="L19024" s="5"/>
    </row>
    <row r="19025" spans="4:12" x14ac:dyDescent="0.25">
      <c r="D19025" s="6"/>
      <c r="E19025" s="6"/>
      <c r="F19025" s="18"/>
      <c r="L19025" s="5"/>
    </row>
    <row r="19026" spans="4:12" x14ac:dyDescent="0.25">
      <c r="D19026" s="6"/>
      <c r="E19026" s="6"/>
      <c r="F19026" s="18"/>
      <c r="L19026" s="5"/>
    </row>
    <row r="19027" spans="4:12" x14ac:dyDescent="0.25">
      <c r="D19027" s="6"/>
      <c r="E19027" s="6"/>
      <c r="F19027" s="18"/>
      <c r="L19027" s="5"/>
    </row>
    <row r="19028" spans="4:12" x14ac:dyDescent="0.25">
      <c r="D19028" s="6"/>
      <c r="E19028" s="6"/>
      <c r="F19028" s="18"/>
      <c r="L19028" s="5"/>
    </row>
    <row r="19029" spans="4:12" x14ac:dyDescent="0.25">
      <c r="D19029" s="6"/>
      <c r="E19029" s="6"/>
      <c r="F19029" s="18"/>
      <c r="L19029" s="5"/>
    </row>
    <row r="19030" spans="4:12" x14ac:dyDescent="0.25">
      <c r="D19030" s="6"/>
      <c r="E19030" s="6"/>
      <c r="F19030" s="18"/>
      <c r="L19030" s="5"/>
    </row>
    <row r="19031" spans="4:12" x14ac:dyDescent="0.25">
      <c r="D19031" s="6"/>
      <c r="E19031" s="6"/>
      <c r="F19031" s="18"/>
      <c r="L19031" s="5"/>
    </row>
    <row r="19032" spans="4:12" x14ac:dyDescent="0.25">
      <c r="D19032" s="6"/>
      <c r="E19032" s="6"/>
      <c r="F19032" s="18"/>
      <c r="L19032" s="5"/>
    </row>
    <row r="19033" spans="4:12" x14ac:dyDescent="0.25">
      <c r="D19033" s="6"/>
      <c r="E19033" s="6"/>
      <c r="F19033" s="18"/>
      <c r="L19033" s="5"/>
    </row>
    <row r="19034" spans="4:12" x14ac:dyDescent="0.25">
      <c r="D19034" s="6"/>
      <c r="E19034" s="6"/>
      <c r="F19034" s="18"/>
      <c r="L19034" s="5"/>
    </row>
    <row r="19035" spans="4:12" x14ac:dyDescent="0.25">
      <c r="D19035" s="6"/>
      <c r="E19035" s="6"/>
      <c r="F19035" s="18"/>
      <c r="L19035" s="5"/>
    </row>
    <row r="19036" spans="4:12" x14ac:dyDescent="0.25">
      <c r="D19036" s="6"/>
      <c r="E19036" s="6"/>
      <c r="F19036" s="18"/>
      <c r="L19036" s="5"/>
    </row>
    <row r="19037" spans="4:12" x14ac:dyDescent="0.25">
      <c r="D19037" s="6"/>
      <c r="E19037" s="6"/>
      <c r="F19037" s="18"/>
      <c r="L19037" s="5"/>
    </row>
    <row r="19038" spans="4:12" x14ac:dyDescent="0.25">
      <c r="D19038" s="6"/>
      <c r="E19038" s="6"/>
      <c r="F19038" s="18"/>
      <c r="L19038" s="5"/>
    </row>
    <row r="19039" spans="4:12" x14ac:dyDescent="0.25">
      <c r="D19039" s="6"/>
      <c r="E19039" s="6"/>
      <c r="F19039" s="18"/>
      <c r="L19039" s="5"/>
    </row>
    <row r="19040" spans="4:12" x14ac:dyDescent="0.25">
      <c r="D19040" s="6"/>
      <c r="E19040" s="6"/>
      <c r="F19040" s="18"/>
      <c r="L19040" s="5"/>
    </row>
    <row r="19041" spans="4:12" x14ac:dyDescent="0.25">
      <c r="D19041" s="6"/>
      <c r="E19041" s="6"/>
      <c r="F19041" s="18"/>
      <c r="L19041" s="5"/>
    </row>
    <row r="19042" spans="4:12" x14ac:dyDescent="0.25">
      <c r="D19042" s="6"/>
      <c r="E19042" s="6"/>
      <c r="F19042" s="18"/>
      <c r="L19042" s="5"/>
    </row>
    <row r="19043" spans="4:12" x14ac:dyDescent="0.25">
      <c r="D19043" s="6"/>
      <c r="E19043" s="6"/>
      <c r="F19043" s="18"/>
      <c r="L19043" s="5"/>
    </row>
    <row r="19044" spans="4:12" x14ac:dyDescent="0.25">
      <c r="D19044" s="6"/>
      <c r="E19044" s="6"/>
      <c r="F19044" s="18"/>
      <c r="L19044" s="5"/>
    </row>
    <row r="19045" spans="4:12" x14ac:dyDescent="0.25">
      <c r="D19045" s="6"/>
      <c r="E19045" s="6"/>
      <c r="F19045" s="18"/>
      <c r="L19045" s="5"/>
    </row>
    <row r="19046" spans="4:12" x14ac:dyDescent="0.25">
      <c r="D19046" s="6"/>
      <c r="E19046" s="6"/>
      <c r="F19046" s="18"/>
      <c r="L19046" s="5"/>
    </row>
    <row r="19047" spans="4:12" x14ac:dyDescent="0.25">
      <c r="D19047" s="6"/>
      <c r="E19047" s="6"/>
      <c r="F19047" s="18"/>
      <c r="L19047" s="5"/>
    </row>
    <row r="19048" spans="4:12" x14ac:dyDescent="0.25">
      <c r="D19048" s="6"/>
      <c r="E19048" s="6"/>
      <c r="F19048" s="18"/>
      <c r="L19048" s="5"/>
    </row>
    <row r="19049" spans="4:12" x14ac:dyDescent="0.25">
      <c r="D19049" s="6"/>
      <c r="E19049" s="6"/>
      <c r="F19049" s="18"/>
      <c r="L19049" s="5"/>
    </row>
    <row r="19050" spans="4:12" x14ac:dyDescent="0.25">
      <c r="D19050" s="6"/>
      <c r="E19050" s="6"/>
      <c r="F19050" s="18"/>
      <c r="L19050" s="5"/>
    </row>
    <row r="19051" spans="4:12" x14ac:dyDescent="0.25">
      <c r="D19051" s="6"/>
      <c r="E19051" s="6"/>
      <c r="F19051" s="18"/>
      <c r="L19051" s="5"/>
    </row>
    <row r="19052" spans="4:12" x14ac:dyDescent="0.25">
      <c r="D19052" s="6"/>
      <c r="E19052" s="6"/>
      <c r="F19052" s="18"/>
      <c r="L19052" s="5"/>
    </row>
    <row r="19053" spans="4:12" x14ac:dyDescent="0.25">
      <c r="D19053" s="6"/>
      <c r="E19053" s="6"/>
      <c r="F19053" s="18"/>
      <c r="L19053" s="5"/>
    </row>
    <row r="19054" spans="4:12" x14ac:dyDescent="0.25">
      <c r="D19054" s="6"/>
      <c r="E19054" s="6"/>
      <c r="F19054" s="18"/>
      <c r="L19054" s="5"/>
    </row>
    <row r="19055" spans="4:12" x14ac:dyDescent="0.25">
      <c r="D19055" s="6"/>
      <c r="E19055" s="6"/>
      <c r="F19055" s="18"/>
      <c r="L19055" s="5"/>
    </row>
    <row r="19056" spans="4:12" x14ac:dyDescent="0.25">
      <c r="D19056" s="6"/>
      <c r="E19056" s="6"/>
      <c r="F19056" s="18"/>
      <c r="L19056" s="5"/>
    </row>
    <row r="19057" spans="4:12" x14ac:dyDescent="0.25">
      <c r="D19057" s="6"/>
      <c r="E19057" s="6"/>
      <c r="F19057" s="18"/>
      <c r="L19057" s="5"/>
    </row>
    <row r="19058" spans="4:12" x14ac:dyDescent="0.25">
      <c r="D19058" s="6"/>
      <c r="E19058" s="6"/>
      <c r="F19058" s="18"/>
      <c r="L19058" s="5"/>
    </row>
    <row r="19059" spans="4:12" x14ac:dyDescent="0.25">
      <c r="D19059" s="6"/>
      <c r="E19059" s="6"/>
      <c r="F19059" s="18"/>
      <c r="L19059" s="5"/>
    </row>
    <row r="19060" spans="4:12" x14ac:dyDescent="0.25">
      <c r="D19060" s="6"/>
      <c r="E19060" s="6"/>
      <c r="F19060" s="18"/>
      <c r="L19060" s="5"/>
    </row>
    <row r="19061" spans="4:12" x14ac:dyDescent="0.25">
      <c r="D19061" s="6"/>
      <c r="E19061" s="6"/>
      <c r="F19061" s="18"/>
      <c r="L19061" s="5"/>
    </row>
    <row r="19062" spans="4:12" x14ac:dyDescent="0.25">
      <c r="D19062" s="6"/>
      <c r="E19062" s="6"/>
      <c r="F19062" s="18"/>
      <c r="L19062" s="5"/>
    </row>
    <row r="19063" spans="4:12" x14ac:dyDescent="0.25">
      <c r="D19063" s="6"/>
      <c r="E19063" s="6"/>
      <c r="F19063" s="18"/>
      <c r="L19063" s="5"/>
    </row>
    <row r="19064" spans="4:12" x14ac:dyDescent="0.25">
      <c r="D19064" s="6"/>
      <c r="E19064" s="6"/>
      <c r="F19064" s="18"/>
      <c r="L19064" s="5"/>
    </row>
    <row r="19065" spans="4:12" x14ac:dyDescent="0.25">
      <c r="D19065" s="6"/>
      <c r="E19065" s="6"/>
      <c r="F19065" s="18"/>
      <c r="L19065" s="5"/>
    </row>
    <row r="19066" spans="4:12" x14ac:dyDescent="0.25">
      <c r="D19066" s="6"/>
      <c r="E19066" s="6"/>
      <c r="F19066" s="18"/>
      <c r="L19066" s="5"/>
    </row>
    <row r="19067" spans="4:12" x14ac:dyDescent="0.25">
      <c r="D19067" s="6"/>
      <c r="E19067" s="6"/>
      <c r="F19067" s="18"/>
      <c r="L19067" s="5"/>
    </row>
    <row r="19068" spans="4:12" x14ac:dyDescent="0.25">
      <c r="D19068" s="6"/>
      <c r="E19068" s="6"/>
      <c r="F19068" s="18"/>
      <c r="L19068" s="5"/>
    </row>
    <row r="19069" spans="4:12" x14ac:dyDescent="0.25">
      <c r="D19069" s="6"/>
      <c r="E19069" s="6"/>
      <c r="F19069" s="18"/>
      <c r="L19069" s="5"/>
    </row>
    <row r="19070" spans="4:12" x14ac:dyDescent="0.25">
      <c r="D19070" s="6"/>
      <c r="E19070" s="6"/>
      <c r="F19070" s="18"/>
      <c r="L19070" s="5"/>
    </row>
    <row r="19071" spans="4:12" x14ac:dyDescent="0.25">
      <c r="D19071" s="6"/>
      <c r="E19071" s="6"/>
      <c r="F19071" s="18"/>
      <c r="L19071" s="5"/>
    </row>
    <row r="19072" spans="4:12" x14ac:dyDescent="0.25">
      <c r="D19072" s="6"/>
      <c r="E19072" s="6"/>
      <c r="F19072" s="18"/>
      <c r="L19072" s="5"/>
    </row>
    <row r="19073" spans="4:12" x14ac:dyDescent="0.25">
      <c r="D19073" s="6"/>
      <c r="E19073" s="6"/>
      <c r="F19073" s="18"/>
      <c r="L19073" s="5"/>
    </row>
    <row r="19074" spans="4:12" x14ac:dyDescent="0.25">
      <c r="D19074" s="6"/>
      <c r="E19074" s="6"/>
      <c r="F19074" s="18"/>
      <c r="L19074" s="5"/>
    </row>
    <row r="19075" spans="4:12" x14ac:dyDescent="0.25">
      <c r="D19075" s="6"/>
      <c r="E19075" s="6"/>
      <c r="F19075" s="18"/>
      <c r="L19075" s="5"/>
    </row>
    <row r="19076" spans="4:12" x14ac:dyDescent="0.25">
      <c r="D19076" s="6"/>
      <c r="E19076" s="6"/>
      <c r="F19076" s="18"/>
      <c r="L19076" s="5"/>
    </row>
    <row r="19077" spans="4:12" x14ac:dyDescent="0.25">
      <c r="D19077" s="6"/>
      <c r="E19077" s="6"/>
      <c r="F19077" s="18"/>
      <c r="L19077" s="5"/>
    </row>
    <row r="19078" spans="4:12" x14ac:dyDescent="0.25">
      <c r="D19078" s="6"/>
      <c r="E19078" s="6"/>
      <c r="F19078" s="18"/>
      <c r="L19078" s="5"/>
    </row>
    <row r="19079" spans="4:12" x14ac:dyDescent="0.25">
      <c r="D19079" s="6"/>
      <c r="E19079" s="6"/>
      <c r="F19079" s="18"/>
      <c r="L19079" s="5"/>
    </row>
    <row r="19080" spans="4:12" x14ac:dyDescent="0.25">
      <c r="D19080" s="6"/>
      <c r="E19080" s="6"/>
      <c r="F19080" s="18"/>
      <c r="L19080" s="5"/>
    </row>
    <row r="19081" spans="4:12" x14ac:dyDescent="0.25">
      <c r="D19081" s="6"/>
      <c r="E19081" s="6"/>
      <c r="F19081" s="18"/>
      <c r="L19081" s="5"/>
    </row>
    <row r="19082" spans="4:12" x14ac:dyDescent="0.25">
      <c r="D19082" s="6"/>
      <c r="E19082" s="6"/>
      <c r="F19082" s="18"/>
      <c r="L19082" s="5"/>
    </row>
    <row r="19083" spans="4:12" x14ac:dyDescent="0.25">
      <c r="D19083" s="6"/>
      <c r="E19083" s="6"/>
      <c r="F19083" s="18"/>
      <c r="L19083" s="5"/>
    </row>
    <row r="19084" spans="4:12" x14ac:dyDescent="0.25">
      <c r="D19084" s="6"/>
      <c r="E19084" s="6"/>
      <c r="F19084" s="18"/>
      <c r="L19084" s="5"/>
    </row>
    <row r="19085" spans="4:12" x14ac:dyDescent="0.25">
      <c r="D19085" s="6"/>
      <c r="E19085" s="6"/>
      <c r="F19085" s="18"/>
      <c r="L19085" s="5"/>
    </row>
    <row r="19086" spans="4:12" x14ac:dyDescent="0.25">
      <c r="D19086" s="6"/>
      <c r="E19086" s="6"/>
      <c r="F19086" s="18"/>
      <c r="L19086" s="5"/>
    </row>
    <row r="19087" spans="4:12" x14ac:dyDescent="0.25">
      <c r="D19087" s="6"/>
      <c r="E19087" s="6"/>
      <c r="F19087" s="18"/>
      <c r="L19087" s="5"/>
    </row>
    <row r="19088" spans="4:12" x14ac:dyDescent="0.25">
      <c r="D19088" s="6"/>
      <c r="E19088" s="6"/>
      <c r="F19088" s="18"/>
      <c r="L19088" s="5"/>
    </row>
    <row r="19089" spans="4:12" x14ac:dyDescent="0.25">
      <c r="D19089" s="6"/>
      <c r="E19089" s="6"/>
      <c r="F19089" s="18"/>
      <c r="L19089" s="5"/>
    </row>
    <row r="19090" spans="4:12" x14ac:dyDescent="0.25">
      <c r="D19090" s="6"/>
      <c r="E19090" s="6"/>
      <c r="F19090" s="18"/>
      <c r="L19090" s="5"/>
    </row>
    <row r="19091" spans="4:12" x14ac:dyDescent="0.25">
      <c r="D19091" s="6"/>
      <c r="E19091" s="6"/>
      <c r="F19091" s="18"/>
      <c r="L19091" s="5"/>
    </row>
    <row r="19092" spans="4:12" x14ac:dyDescent="0.25">
      <c r="D19092" s="6"/>
      <c r="E19092" s="6"/>
      <c r="F19092" s="18"/>
      <c r="L19092" s="5"/>
    </row>
    <row r="19093" spans="4:12" x14ac:dyDescent="0.25">
      <c r="D19093" s="6"/>
      <c r="E19093" s="6"/>
      <c r="F19093" s="18"/>
      <c r="L19093" s="5"/>
    </row>
    <row r="19094" spans="4:12" x14ac:dyDescent="0.25">
      <c r="D19094" s="6"/>
      <c r="E19094" s="6"/>
      <c r="F19094" s="18"/>
      <c r="L19094" s="5"/>
    </row>
    <row r="19095" spans="4:12" x14ac:dyDescent="0.25">
      <c r="D19095" s="6"/>
      <c r="E19095" s="6"/>
      <c r="F19095" s="18"/>
      <c r="L19095" s="5"/>
    </row>
    <row r="19096" spans="4:12" x14ac:dyDescent="0.25">
      <c r="D19096" s="6"/>
      <c r="E19096" s="6"/>
      <c r="F19096" s="18"/>
      <c r="L19096" s="5"/>
    </row>
    <row r="19097" spans="4:12" x14ac:dyDescent="0.25">
      <c r="D19097" s="6"/>
      <c r="E19097" s="6"/>
      <c r="F19097" s="18"/>
      <c r="L19097" s="5"/>
    </row>
    <row r="19098" spans="4:12" x14ac:dyDescent="0.25">
      <c r="D19098" s="6"/>
      <c r="E19098" s="6"/>
      <c r="F19098" s="18"/>
      <c r="L19098" s="5"/>
    </row>
    <row r="19099" spans="4:12" x14ac:dyDescent="0.25">
      <c r="D19099" s="6"/>
      <c r="E19099" s="6"/>
      <c r="F19099" s="18"/>
      <c r="L19099" s="5"/>
    </row>
    <row r="19100" spans="4:12" x14ac:dyDescent="0.25">
      <c r="D19100" s="6"/>
      <c r="E19100" s="6"/>
      <c r="F19100" s="18"/>
      <c r="L19100" s="5"/>
    </row>
    <row r="19101" spans="4:12" x14ac:dyDescent="0.25">
      <c r="D19101" s="6"/>
      <c r="E19101" s="6"/>
      <c r="F19101" s="18"/>
      <c r="L19101" s="5"/>
    </row>
    <row r="19102" spans="4:12" x14ac:dyDescent="0.25">
      <c r="D19102" s="6"/>
      <c r="E19102" s="6"/>
      <c r="F19102" s="18"/>
      <c r="L19102" s="5"/>
    </row>
    <row r="19103" spans="4:12" x14ac:dyDescent="0.25">
      <c r="D19103" s="6"/>
      <c r="E19103" s="6"/>
      <c r="F19103" s="18"/>
      <c r="L19103" s="5"/>
    </row>
    <row r="19104" spans="4:12" x14ac:dyDescent="0.25">
      <c r="D19104" s="6"/>
      <c r="E19104" s="6"/>
      <c r="F19104" s="18"/>
      <c r="L19104" s="5"/>
    </row>
    <row r="19105" spans="4:12" x14ac:dyDescent="0.25">
      <c r="D19105" s="6"/>
      <c r="E19105" s="6"/>
      <c r="F19105" s="18"/>
      <c r="L19105" s="5"/>
    </row>
    <row r="19106" spans="4:12" x14ac:dyDescent="0.25">
      <c r="D19106" s="6"/>
      <c r="E19106" s="6"/>
      <c r="F19106" s="18"/>
      <c r="L19106" s="5"/>
    </row>
    <row r="19107" spans="4:12" x14ac:dyDescent="0.25">
      <c r="D19107" s="6"/>
      <c r="E19107" s="6"/>
      <c r="F19107" s="18"/>
      <c r="L19107" s="5"/>
    </row>
    <row r="19108" spans="4:12" x14ac:dyDescent="0.25">
      <c r="D19108" s="6"/>
      <c r="E19108" s="6"/>
      <c r="F19108" s="18"/>
      <c r="L19108" s="5"/>
    </row>
    <row r="19109" spans="4:12" x14ac:dyDescent="0.25">
      <c r="D19109" s="6"/>
      <c r="E19109" s="6"/>
      <c r="F19109" s="18"/>
      <c r="L19109" s="5"/>
    </row>
    <row r="19110" spans="4:12" x14ac:dyDescent="0.25">
      <c r="D19110" s="6"/>
      <c r="E19110" s="6"/>
      <c r="F19110" s="18"/>
      <c r="L19110" s="5"/>
    </row>
    <row r="19111" spans="4:12" x14ac:dyDescent="0.25">
      <c r="D19111" s="6"/>
      <c r="E19111" s="6"/>
      <c r="F19111" s="18"/>
      <c r="L19111" s="5"/>
    </row>
    <row r="19112" spans="4:12" x14ac:dyDescent="0.25">
      <c r="D19112" s="6"/>
      <c r="E19112" s="6"/>
      <c r="F19112" s="18"/>
      <c r="L19112" s="5"/>
    </row>
    <row r="19113" spans="4:12" x14ac:dyDescent="0.25">
      <c r="D19113" s="6"/>
      <c r="E19113" s="6"/>
      <c r="F19113" s="18"/>
      <c r="L19113" s="5"/>
    </row>
    <row r="19114" spans="4:12" x14ac:dyDescent="0.25">
      <c r="D19114" s="6"/>
      <c r="E19114" s="6"/>
      <c r="F19114" s="18"/>
      <c r="L19114" s="5"/>
    </row>
    <row r="19115" spans="4:12" x14ac:dyDescent="0.25">
      <c r="D19115" s="6"/>
      <c r="E19115" s="6"/>
      <c r="F19115" s="18"/>
      <c r="L19115" s="5"/>
    </row>
    <row r="19116" spans="4:12" x14ac:dyDescent="0.25">
      <c r="D19116" s="6"/>
      <c r="E19116" s="6"/>
      <c r="F19116" s="18"/>
      <c r="L19116" s="5"/>
    </row>
    <row r="19117" spans="4:12" x14ac:dyDescent="0.25">
      <c r="D19117" s="6"/>
      <c r="E19117" s="6"/>
      <c r="F19117" s="18"/>
      <c r="L19117" s="5"/>
    </row>
    <row r="19118" spans="4:12" x14ac:dyDescent="0.25">
      <c r="D19118" s="6"/>
      <c r="E19118" s="6"/>
      <c r="F19118" s="18"/>
      <c r="L19118" s="5"/>
    </row>
    <row r="19119" spans="4:12" x14ac:dyDescent="0.25">
      <c r="D19119" s="6"/>
      <c r="E19119" s="6"/>
      <c r="F19119" s="18"/>
      <c r="L19119" s="5"/>
    </row>
    <row r="19120" spans="4:12" x14ac:dyDescent="0.25">
      <c r="D19120" s="6"/>
      <c r="E19120" s="6"/>
      <c r="F19120" s="18"/>
      <c r="L19120" s="5"/>
    </row>
    <row r="19121" spans="4:12" x14ac:dyDescent="0.25">
      <c r="D19121" s="6"/>
      <c r="E19121" s="6"/>
      <c r="F19121" s="18"/>
      <c r="L19121" s="5"/>
    </row>
    <row r="19122" spans="4:12" x14ac:dyDescent="0.25">
      <c r="D19122" s="6"/>
      <c r="E19122" s="6"/>
      <c r="F19122" s="18"/>
      <c r="L19122" s="5"/>
    </row>
    <row r="19123" spans="4:12" x14ac:dyDescent="0.25">
      <c r="D19123" s="6"/>
      <c r="E19123" s="6"/>
      <c r="F19123" s="18"/>
      <c r="L19123" s="5"/>
    </row>
    <row r="19124" spans="4:12" x14ac:dyDescent="0.25">
      <c r="D19124" s="6"/>
      <c r="E19124" s="6"/>
      <c r="F19124" s="18"/>
      <c r="L19124" s="5"/>
    </row>
    <row r="19125" spans="4:12" x14ac:dyDescent="0.25">
      <c r="D19125" s="6"/>
      <c r="E19125" s="6"/>
      <c r="F19125" s="18"/>
      <c r="L19125" s="5"/>
    </row>
    <row r="19126" spans="4:12" x14ac:dyDescent="0.25">
      <c r="D19126" s="6"/>
      <c r="E19126" s="6"/>
      <c r="F19126" s="18"/>
      <c r="L19126" s="5"/>
    </row>
    <row r="19127" spans="4:12" x14ac:dyDescent="0.25">
      <c r="D19127" s="6"/>
      <c r="E19127" s="6"/>
      <c r="F19127" s="18"/>
      <c r="L19127" s="5"/>
    </row>
    <row r="19128" spans="4:12" x14ac:dyDescent="0.25">
      <c r="D19128" s="6"/>
      <c r="E19128" s="6"/>
      <c r="F19128" s="18"/>
      <c r="L19128" s="5"/>
    </row>
    <row r="19129" spans="4:12" x14ac:dyDescent="0.25">
      <c r="D19129" s="6"/>
      <c r="E19129" s="6"/>
      <c r="F19129" s="18"/>
      <c r="L19129" s="5"/>
    </row>
    <row r="19130" spans="4:12" x14ac:dyDescent="0.25">
      <c r="D19130" s="6"/>
      <c r="E19130" s="6"/>
      <c r="F19130" s="18"/>
      <c r="L19130" s="5"/>
    </row>
    <row r="19131" spans="4:12" x14ac:dyDescent="0.25">
      <c r="D19131" s="6"/>
      <c r="E19131" s="6"/>
      <c r="F19131" s="18"/>
      <c r="L19131" s="5"/>
    </row>
    <row r="19132" spans="4:12" x14ac:dyDescent="0.25">
      <c r="D19132" s="6"/>
      <c r="E19132" s="6"/>
      <c r="F19132" s="18"/>
      <c r="L19132" s="5"/>
    </row>
    <row r="19133" spans="4:12" x14ac:dyDescent="0.25">
      <c r="D19133" s="6"/>
      <c r="E19133" s="6"/>
      <c r="F19133" s="18"/>
      <c r="L19133" s="5"/>
    </row>
    <row r="19134" spans="4:12" x14ac:dyDescent="0.25">
      <c r="D19134" s="6"/>
      <c r="E19134" s="6"/>
      <c r="F19134" s="18"/>
      <c r="L19134" s="5"/>
    </row>
    <row r="19135" spans="4:12" x14ac:dyDescent="0.25">
      <c r="D19135" s="6"/>
      <c r="E19135" s="6"/>
      <c r="F19135" s="18"/>
      <c r="L19135" s="5"/>
    </row>
    <row r="19136" spans="4:12" x14ac:dyDescent="0.25">
      <c r="D19136" s="6"/>
      <c r="E19136" s="6"/>
      <c r="F19136" s="18"/>
      <c r="L19136" s="5"/>
    </row>
    <row r="19137" spans="4:12" x14ac:dyDescent="0.25">
      <c r="D19137" s="6"/>
      <c r="E19137" s="6"/>
      <c r="F19137" s="18"/>
      <c r="L19137" s="5"/>
    </row>
    <row r="19138" spans="4:12" x14ac:dyDescent="0.25">
      <c r="D19138" s="6"/>
      <c r="E19138" s="6"/>
      <c r="F19138" s="18"/>
      <c r="L19138" s="5"/>
    </row>
    <row r="19139" spans="4:12" x14ac:dyDescent="0.25">
      <c r="D19139" s="6"/>
      <c r="E19139" s="6"/>
      <c r="F19139" s="18"/>
      <c r="L19139" s="5"/>
    </row>
    <row r="19140" spans="4:12" x14ac:dyDescent="0.25">
      <c r="D19140" s="6"/>
      <c r="E19140" s="6"/>
      <c r="F19140" s="18"/>
      <c r="L19140" s="5"/>
    </row>
    <row r="19141" spans="4:12" x14ac:dyDescent="0.25">
      <c r="D19141" s="6"/>
      <c r="E19141" s="6"/>
      <c r="F19141" s="18"/>
      <c r="L19141" s="5"/>
    </row>
    <row r="19142" spans="4:12" x14ac:dyDescent="0.25">
      <c r="D19142" s="6"/>
      <c r="E19142" s="6"/>
      <c r="F19142" s="18"/>
      <c r="L19142" s="5"/>
    </row>
    <row r="19143" spans="4:12" x14ac:dyDescent="0.25">
      <c r="D19143" s="6"/>
      <c r="E19143" s="6"/>
      <c r="F19143" s="18"/>
      <c r="L19143" s="5"/>
    </row>
    <row r="19144" spans="4:12" x14ac:dyDescent="0.25">
      <c r="D19144" s="6"/>
      <c r="E19144" s="6"/>
      <c r="F19144" s="18"/>
      <c r="L19144" s="5"/>
    </row>
    <row r="19145" spans="4:12" x14ac:dyDescent="0.25">
      <c r="D19145" s="6"/>
      <c r="E19145" s="6"/>
      <c r="F19145" s="18"/>
      <c r="L19145" s="5"/>
    </row>
    <row r="19146" spans="4:12" x14ac:dyDescent="0.25">
      <c r="D19146" s="6"/>
      <c r="E19146" s="6"/>
      <c r="F19146" s="18"/>
      <c r="L19146" s="5"/>
    </row>
    <row r="19147" spans="4:12" x14ac:dyDescent="0.25">
      <c r="D19147" s="6"/>
      <c r="E19147" s="6"/>
      <c r="F19147" s="18"/>
      <c r="L19147" s="5"/>
    </row>
    <row r="19148" spans="4:12" x14ac:dyDescent="0.25">
      <c r="D19148" s="6"/>
      <c r="E19148" s="6"/>
      <c r="F19148" s="18"/>
      <c r="L19148" s="5"/>
    </row>
    <row r="19149" spans="4:12" x14ac:dyDescent="0.25">
      <c r="D19149" s="6"/>
      <c r="E19149" s="6"/>
      <c r="F19149" s="18"/>
      <c r="L19149" s="5"/>
    </row>
    <row r="19150" spans="4:12" x14ac:dyDescent="0.25">
      <c r="D19150" s="6"/>
      <c r="E19150" s="6"/>
      <c r="F19150" s="18"/>
      <c r="L19150" s="5"/>
    </row>
    <row r="19151" spans="4:12" x14ac:dyDescent="0.25">
      <c r="D19151" s="6"/>
      <c r="E19151" s="6"/>
      <c r="F19151" s="18"/>
      <c r="L19151" s="5"/>
    </row>
    <row r="19152" spans="4:12" x14ac:dyDescent="0.25">
      <c r="D19152" s="6"/>
      <c r="E19152" s="6"/>
      <c r="F19152" s="18"/>
      <c r="L19152" s="5"/>
    </row>
    <row r="19153" spans="4:12" x14ac:dyDescent="0.25">
      <c r="D19153" s="6"/>
      <c r="E19153" s="6"/>
      <c r="F19153" s="18"/>
      <c r="L19153" s="5"/>
    </row>
    <row r="19154" spans="4:12" x14ac:dyDescent="0.25">
      <c r="D19154" s="6"/>
      <c r="E19154" s="6"/>
      <c r="F19154" s="18"/>
      <c r="L19154" s="5"/>
    </row>
    <row r="19155" spans="4:12" x14ac:dyDescent="0.25">
      <c r="D19155" s="6"/>
      <c r="E19155" s="6"/>
      <c r="F19155" s="18"/>
      <c r="L19155" s="5"/>
    </row>
    <row r="19156" spans="4:12" x14ac:dyDescent="0.25">
      <c r="D19156" s="6"/>
      <c r="E19156" s="6"/>
      <c r="F19156" s="18"/>
      <c r="L19156" s="5"/>
    </row>
    <row r="19157" spans="4:12" x14ac:dyDescent="0.25">
      <c r="D19157" s="6"/>
      <c r="E19157" s="6"/>
      <c r="F19157" s="18"/>
      <c r="L19157" s="5"/>
    </row>
    <row r="19158" spans="4:12" x14ac:dyDescent="0.25">
      <c r="D19158" s="6"/>
      <c r="E19158" s="6"/>
      <c r="F19158" s="18"/>
      <c r="L19158" s="5"/>
    </row>
    <row r="19159" spans="4:12" x14ac:dyDescent="0.25">
      <c r="D19159" s="6"/>
      <c r="E19159" s="6"/>
      <c r="F19159" s="18"/>
      <c r="L19159" s="5"/>
    </row>
    <row r="19160" spans="4:12" x14ac:dyDescent="0.25">
      <c r="D19160" s="6"/>
      <c r="E19160" s="6"/>
      <c r="F19160" s="18"/>
      <c r="L19160" s="5"/>
    </row>
    <row r="19161" spans="4:12" x14ac:dyDescent="0.25">
      <c r="D19161" s="6"/>
      <c r="E19161" s="6"/>
      <c r="F19161" s="18"/>
      <c r="L19161" s="5"/>
    </row>
    <row r="19162" spans="4:12" x14ac:dyDescent="0.25">
      <c r="D19162" s="6"/>
      <c r="E19162" s="6"/>
      <c r="F19162" s="18"/>
      <c r="L19162" s="5"/>
    </row>
    <row r="19163" spans="4:12" x14ac:dyDescent="0.25">
      <c r="D19163" s="6"/>
      <c r="E19163" s="6"/>
      <c r="F19163" s="18"/>
      <c r="L19163" s="5"/>
    </row>
    <row r="19164" spans="4:12" x14ac:dyDescent="0.25">
      <c r="D19164" s="6"/>
      <c r="E19164" s="6"/>
      <c r="F19164" s="18"/>
      <c r="L19164" s="5"/>
    </row>
    <row r="19165" spans="4:12" x14ac:dyDescent="0.25">
      <c r="D19165" s="6"/>
      <c r="E19165" s="6"/>
      <c r="F19165" s="18"/>
      <c r="L19165" s="5"/>
    </row>
    <row r="19166" spans="4:12" x14ac:dyDescent="0.25">
      <c r="D19166" s="6"/>
      <c r="E19166" s="6"/>
      <c r="F19166" s="18"/>
      <c r="L19166" s="5"/>
    </row>
    <row r="19167" spans="4:12" x14ac:dyDescent="0.25">
      <c r="D19167" s="6"/>
      <c r="E19167" s="6"/>
      <c r="F19167" s="18"/>
      <c r="L19167" s="5"/>
    </row>
    <row r="19168" spans="4:12" x14ac:dyDescent="0.25">
      <c r="D19168" s="6"/>
      <c r="E19168" s="6"/>
      <c r="F19168" s="18"/>
      <c r="L19168" s="5"/>
    </row>
    <row r="19169" spans="4:12" x14ac:dyDescent="0.25">
      <c r="D19169" s="6"/>
      <c r="E19169" s="6"/>
      <c r="F19169" s="18"/>
      <c r="L19169" s="5"/>
    </row>
    <row r="19170" spans="4:12" x14ac:dyDescent="0.25">
      <c r="D19170" s="6"/>
      <c r="E19170" s="6"/>
      <c r="F19170" s="18"/>
      <c r="L19170" s="5"/>
    </row>
    <row r="19171" spans="4:12" x14ac:dyDescent="0.25">
      <c r="D19171" s="6"/>
      <c r="E19171" s="6"/>
      <c r="F19171" s="18"/>
      <c r="L19171" s="5"/>
    </row>
    <row r="19172" spans="4:12" x14ac:dyDescent="0.25">
      <c r="D19172" s="6"/>
      <c r="E19172" s="6"/>
      <c r="F19172" s="18"/>
      <c r="L19172" s="5"/>
    </row>
    <row r="19173" spans="4:12" x14ac:dyDescent="0.25">
      <c r="D19173" s="6"/>
      <c r="E19173" s="6"/>
      <c r="F19173" s="18"/>
      <c r="L19173" s="5"/>
    </row>
    <row r="19174" spans="4:12" x14ac:dyDescent="0.25">
      <c r="D19174" s="6"/>
      <c r="E19174" s="6"/>
      <c r="F19174" s="18"/>
      <c r="L19174" s="5"/>
    </row>
    <row r="19175" spans="4:12" x14ac:dyDescent="0.25">
      <c r="D19175" s="6"/>
      <c r="E19175" s="6"/>
      <c r="F19175" s="18"/>
      <c r="L19175" s="5"/>
    </row>
    <row r="19176" spans="4:12" x14ac:dyDescent="0.25">
      <c r="D19176" s="6"/>
      <c r="E19176" s="6"/>
      <c r="F19176" s="18"/>
      <c r="L19176" s="5"/>
    </row>
    <row r="19177" spans="4:12" x14ac:dyDescent="0.25">
      <c r="D19177" s="6"/>
      <c r="E19177" s="6"/>
      <c r="F19177" s="18"/>
      <c r="L19177" s="5"/>
    </row>
    <row r="19178" spans="4:12" x14ac:dyDescent="0.25">
      <c r="D19178" s="6"/>
      <c r="E19178" s="6"/>
      <c r="F19178" s="18"/>
      <c r="L19178" s="5"/>
    </row>
    <row r="19179" spans="4:12" x14ac:dyDescent="0.25">
      <c r="D19179" s="6"/>
      <c r="E19179" s="6"/>
      <c r="F19179" s="18"/>
      <c r="L19179" s="5"/>
    </row>
    <row r="19180" spans="4:12" x14ac:dyDescent="0.25">
      <c r="D19180" s="6"/>
      <c r="E19180" s="6"/>
      <c r="F19180" s="18"/>
      <c r="L19180" s="5"/>
    </row>
    <row r="19181" spans="4:12" x14ac:dyDescent="0.25">
      <c r="D19181" s="6"/>
      <c r="E19181" s="6"/>
      <c r="F19181" s="18"/>
      <c r="L19181" s="5"/>
    </row>
    <row r="19182" spans="4:12" x14ac:dyDescent="0.25">
      <c r="D19182" s="6"/>
      <c r="E19182" s="6"/>
      <c r="F19182" s="18"/>
      <c r="L19182" s="5"/>
    </row>
    <row r="19183" spans="4:12" x14ac:dyDescent="0.25">
      <c r="D19183" s="6"/>
      <c r="E19183" s="6"/>
      <c r="F19183" s="18"/>
      <c r="L19183" s="5"/>
    </row>
    <row r="19184" spans="4:12" x14ac:dyDescent="0.25">
      <c r="D19184" s="6"/>
      <c r="E19184" s="6"/>
      <c r="F19184" s="18"/>
      <c r="L19184" s="5"/>
    </row>
    <row r="19185" spans="4:12" x14ac:dyDescent="0.25">
      <c r="D19185" s="6"/>
      <c r="E19185" s="6"/>
      <c r="F19185" s="18"/>
      <c r="L19185" s="5"/>
    </row>
    <row r="19186" spans="4:12" x14ac:dyDescent="0.25">
      <c r="D19186" s="6"/>
      <c r="E19186" s="6"/>
      <c r="F19186" s="18"/>
      <c r="L19186" s="5"/>
    </row>
    <row r="19187" spans="4:12" x14ac:dyDescent="0.25">
      <c r="D19187" s="6"/>
      <c r="E19187" s="6"/>
      <c r="F19187" s="18"/>
      <c r="L19187" s="5"/>
    </row>
    <row r="19188" spans="4:12" x14ac:dyDescent="0.25">
      <c r="D19188" s="6"/>
      <c r="E19188" s="6"/>
      <c r="F19188" s="18"/>
      <c r="L19188" s="5"/>
    </row>
    <row r="19189" spans="4:12" x14ac:dyDescent="0.25">
      <c r="D19189" s="6"/>
      <c r="E19189" s="6"/>
      <c r="F19189" s="18"/>
      <c r="L19189" s="5"/>
    </row>
    <row r="19190" spans="4:12" x14ac:dyDescent="0.25">
      <c r="D19190" s="6"/>
      <c r="E19190" s="6"/>
      <c r="F19190" s="18"/>
      <c r="L19190" s="5"/>
    </row>
    <row r="19191" spans="4:12" x14ac:dyDescent="0.25">
      <c r="D19191" s="6"/>
      <c r="E19191" s="6"/>
      <c r="F19191" s="18"/>
      <c r="L19191" s="5"/>
    </row>
    <row r="19192" spans="4:12" x14ac:dyDescent="0.25">
      <c r="D19192" s="6"/>
      <c r="E19192" s="6"/>
      <c r="F19192" s="18"/>
      <c r="L19192" s="5"/>
    </row>
    <row r="19193" spans="4:12" x14ac:dyDescent="0.25">
      <c r="D19193" s="6"/>
      <c r="E19193" s="6"/>
      <c r="F19193" s="18"/>
      <c r="L19193" s="5"/>
    </row>
    <row r="19194" spans="4:12" x14ac:dyDescent="0.25">
      <c r="D19194" s="6"/>
      <c r="E19194" s="6"/>
      <c r="F19194" s="18"/>
      <c r="L19194" s="5"/>
    </row>
    <row r="19195" spans="4:12" x14ac:dyDescent="0.25">
      <c r="D19195" s="6"/>
      <c r="E19195" s="6"/>
      <c r="F19195" s="18"/>
      <c r="L19195" s="5"/>
    </row>
    <row r="19196" spans="4:12" x14ac:dyDescent="0.25">
      <c r="D19196" s="6"/>
      <c r="E19196" s="6"/>
      <c r="F19196" s="18"/>
      <c r="L19196" s="5"/>
    </row>
    <row r="19197" spans="4:12" x14ac:dyDescent="0.25">
      <c r="D19197" s="6"/>
      <c r="E19197" s="6"/>
      <c r="F19197" s="18"/>
      <c r="L19197" s="5"/>
    </row>
    <row r="19198" spans="4:12" x14ac:dyDescent="0.25">
      <c r="D19198" s="6"/>
      <c r="E19198" s="6"/>
      <c r="F19198" s="18"/>
      <c r="L19198" s="5"/>
    </row>
    <row r="19199" spans="4:12" x14ac:dyDescent="0.25">
      <c r="D19199" s="6"/>
      <c r="E19199" s="6"/>
      <c r="F19199" s="18"/>
      <c r="L19199" s="5"/>
    </row>
    <row r="19200" spans="4:12" x14ac:dyDescent="0.25">
      <c r="D19200" s="6"/>
      <c r="E19200" s="6"/>
      <c r="F19200" s="18"/>
      <c r="L19200" s="5"/>
    </row>
    <row r="19201" spans="4:12" x14ac:dyDescent="0.25">
      <c r="D19201" s="6"/>
      <c r="E19201" s="6"/>
      <c r="F19201" s="18"/>
      <c r="L19201" s="5"/>
    </row>
    <row r="19202" spans="4:12" x14ac:dyDescent="0.25">
      <c r="D19202" s="6"/>
      <c r="E19202" s="6"/>
      <c r="F19202" s="18"/>
      <c r="L19202" s="5"/>
    </row>
    <row r="19203" spans="4:12" x14ac:dyDescent="0.25">
      <c r="D19203" s="6"/>
      <c r="E19203" s="6"/>
      <c r="F19203" s="18"/>
      <c r="L19203" s="5"/>
    </row>
    <row r="19204" spans="4:12" x14ac:dyDescent="0.25">
      <c r="D19204" s="6"/>
      <c r="E19204" s="6"/>
      <c r="F19204" s="18"/>
      <c r="L19204" s="5"/>
    </row>
    <row r="19205" spans="4:12" x14ac:dyDescent="0.25">
      <c r="D19205" s="6"/>
      <c r="E19205" s="6"/>
      <c r="F19205" s="18"/>
      <c r="L19205" s="5"/>
    </row>
    <row r="19206" spans="4:12" x14ac:dyDescent="0.25">
      <c r="D19206" s="6"/>
      <c r="E19206" s="6"/>
      <c r="F19206" s="18"/>
      <c r="L19206" s="5"/>
    </row>
    <row r="19207" spans="4:12" x14ac:dyDescent="0.25">
      <c r="D19207" s="6"/>
      <c r="E19207" s="6"/>
      <c r="F19207" s="18"/>
      <c r="L19207" s="5"/>
    </row>
    <row r="19208" spans="4:12" x14ac:dyDescent="0.25">
      <c r="D19208" s="6"/>
      <c r="E19208" s="6"/>
      <c r="F19208" s="18"/>
      <c r="L19208" s="5"/>
    </row>
    <row r="19209" spans="4:12" x14ac:dyDescent="0.25">
      <c r="D19209" s="6"/>
      <c r="E19209" s="6"/>
      <c r="F19209" s="18"/>
      <c r="L19209" s="5"/>
    </row>
    <row r="19210" spans="4:12" x14ac:dyDescent="0.25">
      <c r="D19210" s="6"/>
      <c r="E19210" s="6"/>
      <c r="F19210" s="18"/>
      <c r="L19210" s="5"/>
    </row>
    <row r="19211" spans="4:12" x14ac:dyDescent="0.25">
      <c r="D19211" s="6"/>
      <c r="E19211" s="6"/>
      <c r="F19211" s="18"/>
      <c r="L19211" s="5"/>
    </row>
    <row r="19212" spans="4:12" x14ac:dyDescent="0.25">
      <c r="D19212" s="6"/>
      <c r="E19212" s="6"/>
      <c r="F19212" s="18"/>
      <c r="L19212" s="5"/>
    </row>
    <row r="19213" spans="4:12" x14ac:dyDescent="0.25">
      <c r="D19213" s="6"/>
      <c r="E19213" s="6"/>
      <c r="F19213" s="18"/>
      <c r="L19213" s="5"/>
    </row>
    <row r="19214" spans="4:12" x14ac:dyDescent="0.25">
      <c r="D19214" s="6"/>
      <c r="E19214" s="6"/>
      <c r="F19214" s="18"/>
      <c r="L19214" s="5"/>
    </row>
    <row r="19215" spans="4:12" x14ac:dyDescent="0.25">
      <c r="D19215" s="6"/>
      <c r="E19215" s="6"/>
      <c r="F19215" s="18"/>
      <c r="L19215" s="5"/>
    </row>
    <row r="19216" spans="4:12" x14ac:dyDescent="0.25">
      <c r="D19216" s="6"/>
      <c r="E19216" s="6"/>
      <c r="F19216" s="18"/>
      <c r="L19216" s="5"/>
    </row>
    <row r="19217" spans="4:12" x14ac:dyDescent="0.25">
      <c r="D19217" s="6"/>
      <c r="E19217" s="6"/>
      <c r="F19217" s="18"/>
      <c r="L19217" s="5"/>
    </row>
    <row r="19218" spans="4:12" x14ac:dyDescent="0.25">
      <c r="D19218" s="6"/>
      <c r="E19218" s="6"/>
      <c r="F19218" s="18"/>
      <c r="L19218" s="5"/>
    </row>
    <row r="19219" spans="4:12" x14ac:dyDescent="0.25">
      <c r="D19219" s="6"/>
      <c r="E19219" s="6"/>
      <c r="F19219" s="18"/>
      <c r="L19219" s="5"/>
    </row>
    <row r="19220" spans="4:12" x14ac:dyDescent="0.25">
      <c r="D19220" s="6"/>
      <c r="E19220" s="6"/>
      <c r="F19220" s="18"/>
      <c r="L19220" s="5"/>
    </row>
    <row r="19221" spans="4:12" x14ac:dyDescent="0.25">
      <c r="D19221" s="6"/>
      <c r="E19221" s="6"/>
      <c r="F19221" s="18"/>
      <c r="L19221" s="5"/>
    </row>
    <row r="19222" spans="4:12" x14ac:dyDescent="0.25">
      <c r="D19222" s="6"/>
      <c r="E19222" s="6"/>
      <c r="F19222" s="18"/>
      <c r="L19222" s="5"/>
    </row>
    <row r="19223" spans="4:12" x14ac:dyDescent="0.25">
      <c r="D19223" s="6"/>
      <c r="E19223" s="6"/>
      <c r="F19223" s="18"/>
      <c r="L19223" s="5"/>
    </row>
    <row r="19224" spans="4:12" x14ac:dyDescent="0.25">
      <c r="D19224" s="6"/>
      <c r="E19224" s="6"/>
      <c r="F19224" s="18"/>
      <c r="L19224" s="5"/>
    </row>
    <row r="19225" spans="4:12" x14ac:dyDescent="0.25">
      <c r="D19225" s="6"/>
      <c r="E19225" s="6"/>
      <c r="F19225" s="18"/>
      <c r="L19225" s="5"/>
    </row>
    <row r="19226" spans="4:12" x14ac:dyDescent="0.25">
      <c r="D19226" s="6"/>
      <c r="E19226" s="6"/>
      <c r="F19226" s="18"/>
      <c r="L19226" s="5"/>
    </row>
    <row r="19227" spans="4:12" x14ac:dyDescent="0.25">
      <c r="D19227" s="6"/>
      <c r="E19227" s="6"/>
      <c r="F19227" s="18"/>
      <c r="L19227" s="5"/>
    </row>
    <row r="19228" spans="4:12" x14ac:dyDescent="0.25">
      <c r="D19228" s="6"/>
      <c r="E19228" s="6"/>
      <c r="F19228" s="18"/>
      <c r="L19228" s="5"/>
    </row>
    <row r="19229" spans="4:12" x14ac:dyDescent="0.25">
      <c r="D19229" s="6"/>
      <c r="E19229" s="6"/>
      <c r="F19229" s="18"/>
      <c r="L19229" s="5"/>
    </row>
    <row r="19230" spans="4:12" x14ac:dyDescent="0.25">
      <c r="D19230" s="6"/>
      <c r="E19230" s="6"/>
      <c r="F19230" s="18"/>
      <c r="L19230" s="5"/>
    </row>
    <row r="19231" spans="4:12" x14ac:dyDescent="0.25">
      <c r="D19231" s="6"/>
      <c r="E19231" s="6"/>
      <c r="F19231" s="18"/>
      <c r="L19231" s="5"/>
    </row>
    <row r="19232" spans="4:12" x14ac:dyDescent="0.25">
      <c r="D19232" s="6"/>
      <c r="E19232" s="6"/>
      <c r="F19232" s="18"/>
      <c r="L19232" s="5"/>
    </row>
    <row r="19233" spans="4:12" x14ac:dyDescent="0.25">
      <c r="D19233" s="6"/>
      <c r="E19233" s="6"/>
      <c r="F19233" s="18"/>
      <c r="L19233" s="5"/>
    </row>
    <row r="19234" spans="4:12" x14ac:dyDescent="0.25">
      <c r="D19234" s="6"/>
      <c r="E19234" s="6"/>
      <c r="F19234" s="18"/>
      <c r="L19234" s="5"/>
    </row>
    <row r="19235" spans="4:12" x14ac:dyDescent="0.25">
      <c r="D19235" s="6"/>
      <c r="E19235" s="6"/>
      <c r="F19235" s="18"/>
      <c r="L19235" s="5"/>
    </row>
    <row r="19236" spans="4:12" x14ac:dyDescent="0.25">
      <c r="D19236" s="6"/>
      <c r="E19236" s="6"/>
      <c r="F19236" s="18"/>
      <c r="L19236" s="5"/>
    </row>
    <row r="19237" spans="4:12" x14ac:dyDescent="0.25">
      <c r="D19237" s="6"/>
      <c r="E19237" s="6"/>
      <c r="F19237" s="18"/>
      <c r="L19237" s="5"/>
    </row>
    <row r="19238" spans="4:12" x14ac:dyDescent="0.25">
      <c r="D19238" s="6"/>
      <c r="E19238" s="6"/>
      <c r="F19238" s="18"/>
      <c r="L19238" s="5"/>
    </row>
    <row r="19239" spans="4:12" x14ac:dyDescent="0.25">
      <c r="D19239" s="6"/>
      <c r="E19239" s="6"/>
      <c r="F19239" s="18"/>
      <c r="L19239" s="5"/>
    </row>
    <row r="19240" spans="4:12" x14ac:dyDescent="0.25">
      <c r="D19240" s="6"/>
      <c r="E19240" s="6"/>
      <c r="F19240" s="18"/>
      <c r="L19240" s="5"/>
    </row>
    <row r="19241" spans="4:12" x14ac:dyDescent="0.25">
      <c r="D19241" s="6"/>
      <c r="E19241" s="6"/>
      <c r="F19241" s="18"/>
      <c r="L19241" s="5"/>
    </row>
    <row r="19242" spans="4:12" x14ac:dyDescent="0.25">
      <c r="D19242" s="6"/>
      <c r="E19242" s="6"/>
      <c r="F19242" s="18"/>
      <c r="L19242" s="5"/>
    </row>
    <row r="19243" spans="4:12" x14ac:dyDescent="0.25">
      <c r="D19243" s="6"/>
      <c r="E19243" s="6"/>
      <c r="F19243" s="18"/>
      <c r="L19243" s="5"/>
    </row>
    <row r="19244" spans="4:12" x14ac:dyDescent="0.25">
      <c r="D19244" s="6"/>
      <c r="E19244" s="6"/>
      <c r="F19244" s="18"/>
      <c r="L19244" s="5"/>
    </row>
    <row r="19245" spans="4:12" x14ac:dyDescent="0.25">
      <c r="D19245" s="6"/>
      <c r="E19245" s="6"/>
      <c r="F19245" s="18"/>
      <c r="L19245" s="5"/>
    </row>
    <row r="19246" spans="4:12" x14ac:dyDescent="0.25">
      <c r="D19246" s="6"/>
      <c r="E19246" s="6"/>
      <c r="F19246" s="18"/>
      <c r="L19246" s="5"/>
    </row>
    <row r="19247" spans="4:12" x14ac:dyDescent="0.25">
      <c r="D19247" s="6"/>
      <c r="E19247" s="6"/>
      <c r="F19247" s="18"/>
      <c r="L19247" s="5"/>
    </row>
    <row r="19248" spans="4:12" x14ac:dyDescent="0.25">
      <c r="D19248" s="6"/>
      <c r="E19248" s="6"/>
      <c r="F19248" s="18"/>
      <c r="L19248" s="5"/>
    </row>
    <row r="19249" spans="4:12" x14ac:dyDescent="0.25">
      <c r="D19249" s="6"/>
      <c r="E19249" s="6"/>
      <c r="F19249" s="18"/>
      <c r="L19249" s="5"/>
    </row>
    <row r="19250" spans="4:12" x14ac:dyDescent="0.25">
      <c r="D19250" s="6"/>
      <c r="E19250" s="6"/>
      <c r="F19250" s="18"/>
      <c r="L19250" s="5"/>
    </row>
    <row r="19251" spans="4:12" x14ac:dyDescent="0.25">
      <c r="D19251" s="6"/>
      <c r="E19251" s="6"/>
      <c r="F19251" s="18"/>
      <c r="L19251" s="5"/>
    </row>
    <row r="19252" spans="4:12" x14ac:dyDescent="0.25">
      <c r="D19252" s="6"/>
      <c r="E19252" s="6"/>
      <c r="F19252" s="18"/>
      <c r="L19252" s="5"/>
    </row>
    <row r="19253" spans="4:12" x14ac:dyDescent="0.25">
      <c r="D19253" s="6"/>
      <c r="E19253" s="6"/>
      <c r="F19253" s="18"/>
      <c r="L19253" s="5"/>
    </row>
    <row r="19254" spans="4:12" x14ac:dyDescent="0.25">
      <c r="D19254" s="6"/>
      <c r="E19254" s="6"/>
      <c r="F19254" s="18"/>
      <c r="L19254" s="5"/>
    </row>
    <row r="19255" spans="4:12" x14ac:dyDescent="0.25">
      <c r="D19255" s="6"/>
      <c r="E19255" s="6"/>
      <c r="F19255" s="18"/>
      <c r="L19255" s="5"/>
    </row>
    <row r="19256" spans="4:12" x14ac:dyDescent="0.25">
      <c r="D19256" s="6"/>
      <c r="E19256" s="6"/>
      <c r="F19256" s="18"/>
      <c r="L19256" s="5"/>
    </row>
    <row r="19257" spans="4:12" x14ac:dyDescent="0.25">
      <c r="D19257" s="6"/>
      <c r="E19257" s="6"/>
      <c r="F19257" s="18"/>
      <c r="L19257" s="5"/>
    </row>
    <row r="19258" spans="4:12" x14ac:dyDescent="0.25">
      <c r="D19258" s="6"/>
      <c r="E19258" s="6"/>
      <c r="F19258" s="18"/>
      <c r="L19258" s="5"/>
    </row>
    <row r="19259" spans="4:12" x14ac:dyDescent="0.25">
      <c r="D19259" s="6"/>
      <c r="E19259" s="6"/>
      <c r="F19259" s="18"/>
      <c r="L19259" s="5"/>
    </row>
    <row r="19260" spans="4:12" x14ac:dyDescent="0.25">
      <c r="D19260" s="6"/>
      <c r="E19260" s="6"/>
      <c r="F19260" s="18"/>
      <c r="L19260" s="5"/>
    </row>
    <row r="19261" spans="4:12" x14ac:dyDescent="0.25">
      <c r="D19261" s="6"/>
      <c r="E19261" s="6"/>
      <c r="F19261" s="18"/>
      <c r="L19261" s="5"/>
    </row>
    <row r="19262" spans="4:12" x14ac:dyDescent="0.25">
      <c r="D19262" s="6"/>
      <c r="E19262" s="6"/>
      <c r="F19262" s="18"/>
      <c r="L19262" s="5"/>
    </row>
    <row r="19263" spans="4:12" x14ac:dyDescent="0.25">
      <c r="D19263" s="6"/>
      <c r="E19263" s="6"/>
      <c r="F19263" s="18"/>
      <c r="L19263" s="5"/>
    </row>
    <row r="19264" spans="4:12" x14ac:dyDescent="0.25">
      <c r="D19264" s="6"/>
      <c r="E19264" s="6"/>
      <c r="F19264" s="18"/>
      <c r="L19264" s="5"/>
    </row>
    <row r="19265" spans="4:12" x14ac:dyDescent="0.25">
      <c r="D19265" s="6"/>
      <c r="E19265" s="6"/>
      <c r="F19265" s="18"/>
      <c r="L19265" s="5"/>
    </row>
    <row r="19266" spans="4:12" x14ac:dyDescent="0.25">
      <c r="D19266" s="6"/>
      <c r="E19266" s="6"/>
      <c r="F19266" s="18"/>
      <c r="L19266" s="5"/>
    </row>
    <row r="19267" spans="4:12" x14ac:dyDescent="0.25">
      <c r="D19267" s="6"/>
      <c r="E19267" s="6"/>
      <c r="F19267" s="18"/>
      <c r="L19267" s="5"/>
    </row>
    <row r="19268" spans="4:12" x14ac:dyDescent="0.25">
      <c r="D19268" s="6"/>
      <c r="E19268" s="6"/>
      <c r="F19268" s="18"/>
      <c r="L19268" s="5"/>
    </row>
    <row r="19269" spans="4:12" x14ac:dyDescent="0.25">
      <c r="D19269" s="6"/>
      <c r="E19269" s="6"/>
      <c r="F19269" s="18"/>
      <c r="L19269" s="5"/>
    </row>
    <row r="19270" spans="4:12" x14ac:dyDescent="0.25">
      <c r="D19270" s="6"/>
      <c r="E19270" s="6"/>
      <c r="F19270" s="18"/>
      <c r="L19270" s="5"/>
    </row>
    <row r="19271" spans="4:12" x14ac:dyDescent="0.25">
      <c r="D19271" s="6"/>
      <c r="E19271" s="6"/>
      <c r="F19271" s="18"/>
      <c r="L19271" s="5"/>
    </row>
    <row r="19272" spans="4:12" x14ac:dyDescent="0.25">
      <c r="D19272" s="6"/>
      <c r="E19272" s="6"/>
      <c r="F19272" s="18"/>
      <c r="L19272" s="5"/>
    </row>
    <row r="19273" spans="4:12" x14ac:dyDescent="0.25">
      <c r="D19273" s="6"/>
      <c r="E19273" s="6"/>
      <c r="F19273" s="18"/>
      <c r="L19273" s="5"/>
    </row>
    <row r="19274" spans="4:12" x14ac:dyDescent="0.25">
      <c r="D19274" s="6"/>
      <c r="E19274" s="6"/>
      <c r="F19274" s="18"/>
      <c r="L19274" s="5"/>
    </row>
    <row r="19275" spans="4:12" x14ac:dyDescent="0.25">
      <c r="D19275" s="6"/>
      <c r="E19275" s="6"/>
      <c r="F19275" s="18"/>
      <c r="L19275" s="5"/>
    </row>
    <row r="19276" spans="4:12" x14ac:dyDescent="0.25">
      <c r="D19276" s="6"/>
      <c r="E19276" s="6"/>
      <c r="F19276" s="18"/>
      <c r="L19276" s="5"/>
    </row>
    <row r="19277" spans="4:12" x14ac:dyDescent="0.25">
      <c r="D19277" s="6"/>
      <c r="E19277" s="6"/>
      <c r="F19277" s="18"/>
      <c r="L19277" s="5"/>
    </row>
    <row r="19278" spans="4:12" x14ac:dyDescent="0.25">
      <c r="D19278" s="6"/>
      <c r="E19278" s="6"/>
      <c r="F19278" s="18"/>
      <c r="L19278" s="5"/>
    </row>
    <row r="19279" spans="4:12" x14ac:dyDescent="0.25">
      <c r="D19279" s="6"/>
      <c r="E19279" s="6"/>
      <c r="F19279" s="18"/>
      <c r="L19279" s="5"/>
    </row>
    <row r="19280" spans="4:12" x14ac:dyDescent="0.25">
      <c r="D19280" s="6"/>
      <c r="E19280" s="6"/>
      <c r="F19280" s="18"/>
      <c r="L19280" s="5"/>
    </row>
    <row r="19281" spans="4:12" x14ac:dyDescent="0.25">
      <c r="D19281" s="6"/>
      <c r="E19281" s="6"/>
      <c r="F19281" s="18"/>
      <c r="L19281" s="5"/>
    </row>
    <row r="19282" spans="4:12" x14ac:dyDescent="0.25">
      <c r="D19282" s="6"/>
      <c r="E19282" s="6"/>
      <c r="F19282" s="18"/>
      <c r="L19282" s="5"/>
    </row>
    <row r="19283" spans="4:12" x14ac:dyDescent="0.25">
      <c r="D19283" s="6"/>
      <c r="E19283" s="6"/>
      <c r="F19283" s="18"/>
      <c r="L19283" s="5"/>
    </row>
    <row r="19284" spans="4:12" x14ac:dyDescent="0.25">
      <c r="D19284" s="6"/>
      <c r="E19284" s="6"/>
      <c r="F19284" s="18"/>
      <c r="L19284" s="5"/>
    </row>
    <row r="19285" spans="4:12" x14ac:dyDescent="0.25">
      <c r="D19285" s="6"/>
      <c r="E19285" s="6"/>
      <c r="F19285" s="18"/>
      <c r="L19285" s="5"/>
    </row>
    <row r="19286" spans="4:12" x14ac:dyDescent="0.25">
      <c r="D19286" s="6"/>
      <c r="E19286" s="6"/>
      <c r="F19286" s="18"/>
      <c r="L19286" s="5"/>
    </row>
    <row r="19287" spans="4:12" x14ac:dyDescent="0.25">
      <c r="D19287" s="6"/>
      <c r="E19287" s="6"/>
      <c r="F19287" s="18"/>
      <c r="L19287" s="5"/>
    </row>
    <row r="19288" spans="4:12" x14ac:dyDescent="0.25">
      <c r="D19288" s="6"/>
      <c r="E19288" s="6"/>
      <c r="F19288" s="18"/>
      <c r="L19288" s="5"/>
    </row>
    <row r="19289" spans="4:12" x14ac:dyDescent="0.25">
      <c r="D19289" s="6"/>
      <c r="E19289" s="6"/>
      <c r="F19289" s="18"/>
      <c r="L19289" s="5"/>
    </row>
    <row r="19290" spans="4:12" x14ac:dyDescent="0.25">
      <c r="D19290" s="6"/>
      <c r="E19290" s="6"/>
      <c r="F19290" s="18"/>
      <c r="L19290" s="5"/>
    </row>
    <row r="19291" spans="4:12" x14ac:dyDescent="0.25">
      <c r="D19291" s="6"/>
      <c r="E19291" s="6"/>
      <c r="F19291" s="18"/>
      <c r="L19291" s="5"/>
    </row>
    <row r="19292" spans="4:12" x14ac:dyDescent="0.25">
      <c r="D19292" s="6"/>
      <c r="E19292" s="6"/>
      <c r="F19292" s="18"/>
      <c r="L19292" s="5"/>
    </row>
    <row r="19293" spans="4:12" x14ac:dyDescent="0.25">
      <c r="D19293" s="6"/>
      <c r="E19293" s="6"/>
      <c r="F19293" s="18"/>
      <c r="L19293" s="5"/>
    </row>
    <row r="19294" spans="4:12" x14ac:dyDescent="0.25">
      <c r="D19294" s="6"/>
      <c r="E19294" s="6"/>
      <c r="F19294" s="18"/>
      <c r="L19294" s="5"/>
    </row>
    <row r="19295" spans="4:12" x14ac:dyDescent="0.25">
      <c r="D19295" s="6"/>
      <c r="E19295" s="6"/>
      <c r="F19295" s="18"/>
      <c r="L19295" s="5"/>
    </row>
    <row r="19296" spans="4:12" x14ac:dyDescent="0.25">
      <c r="D19296" s="6"/>
      <c r="E19296" s="6"/>
      <c r="F19296" s="18"/>
      <c r="L19296" s="5"/>
    </row>
    <row r="19297" spans="4:12" x14ac:dyDescent="0.25">
      <c r="D19297" s="6"/>
      <c r="E19297" s="6"/>
      <c r="F19297" s="18"/>
      <c r="L19297" s="5"/>
    </row>
    <row r="19298" spans="4:12" x14ac:dyDescent="0.25">
      <c r="D19298" s="6"/>
      <c r="E19298" s="6"/>
      <c r="F19298" s="18"/>
      <c r="L19298" s="5"/>
    </row>
    <row r="19299" spans="4:12" x14ac:dyDescent="0.25">
      <c r="D19299" s="6"/>
      <c r="E19299" s="6"/>
      <c r="F19299" s="18"/>
      <c r="L19299" s="5"/>
    </row>
    <row r="19300" spans="4:12" x14ac:dyDescent="0.25">
      <c r="D19300" s="6"/>
      <c r="E19300" s="6"/>
      <c r="F19300" s="18"/>
      <c r="L19300" s="5"/>
    </row>
    <row r="19301" spans="4:12" x14ac:dyDescent="0.25">
      <c r="D19301" s="6"/>
      <c r="E19301" s="6"/>
      <c r="F19301" s="18"/>
      <c r="L19301" s="5"/>
    </row>
    <row r="19302" spans="4:12" x14ac:dyDescent="0.25">
      <c r="D19302" s="6"/>
      <c r="E19302" s="6"/>
      <c r="F19302" s="18"/>
      <c r="L19302" s="5"/>
    </row>
    <row r="19303" spans="4:12" x14ac:dyDescent="0.25">
      <c r="D19303" s="6"/>
      <c r="E19303" s="6"/>
      <c r="F19303" s="18"/>
      <c r="L19303" s="5"/>
    </row>
    <row r="19304" spans="4:12" x14ac:dyDescent="0.25">
      <c r="D19304" s="6"/>
      <c r="E19304" s="6"/>
      <c r="F19304" s="18"/>
      <c r="L19304" s="5"/>
    </row>
    <row r="19305" spans="4:12" x14ac:dyDescent="0.25">
      <c r="D19305" s="6"/>
      <c r="E19305" s="6"/>
      <c r="F19305" s="18"/>
      <c r="L19305" s="5"/>
    </row>
    <row r="19306" spans="4:12" x14ac:dyDescent="0.25">
      <c r="D19306" s="6"/>
      <c r="E19306" s="6"/>
      <c r="F19306" s="18"/>
      <c r="L19306" s="5"/>
    </row>
    <row r="19307" spans="4:12" x14ac:dyDescent="0.25">
      <c r="D19307" s="6"/>
      <c r="E19307" s="6"/>
      <c r="F19307" s="18"/>
      <c r="L19307" s="5"/>
    </row>
    <row r="19308" spans="4:12" x14ac:dyDescent="0.25">
      <c r="D19308" s="6"/>
      <c r="E19308" s="6"/>
      <c r="F19308" s="18"/>
      <c r="L19308" s="5"/>
    </row>
    <row r="19309" spans="4:12" x14ac:dyDescent="0.25">
      <c r="D19309" s="6"/>
      <c r="E19309" s="6"/>
      <c r="F19309" s="18"/>
      <c r="L19309" s="5"/>
    </row>
    <row r="19310" spans="4:12" x14ac:dyDescent="0.25">
      <c r="D19310" s="6"/>
      <c r="E19310" s="6"/>
      <c r="F19310" s="18"/>
      <c r="L19310" s="5"/>
    </row>
    <row r="19311" spans="4:12" x14ac:dyDescent="0.25">
      <c r="D19311" s="6"/>
      <c r="E19311" s="6"/>
      <c r="F19311" s="18"/>
      <c r="L19311" s="5"/>
    </row>
    <row r="19312" spans="4:12" x14ac:dyDescent="0.25">
      <c r="D19312" s="6"/>
      <c r="E19312" s="6"/>
      <c r="F19312" s="18"/>
      <c r="L19312" s="5"/>
    </row>
    <row r="19313" spans="4:12" x14ac:dyDescent="0.25">
      <c r="D19313" s="6"/>
      <c r="E19313" s="6"/>
      <c r="F19313" s="18"/>
      <c r="L19313" s="5"/>
    </row>
    <row r="19314" spans="4:12" x14ac:dyDescent="0.25">
      <c r="D19314" s="6"/>
      <c r="E19314" s="6"/>
      <c r="F19314" s="18"/>
      <c r="L19314" s="5"/>
    </row>
    <row r="19315" spans="4:12" x14ac:dyDescent="0.25">
      <c r="D19315" s="6"/>
      <c r="E19315" s="6"/>
      <c r="F19315" s="18"/>
      <c r="L19315" s="5"/>
    </row>
    <row r="19316" spans="4:12" x14ac:dyDescent="0.25">
      <c r="D19316" s="6"/>
      <c r="E19316" s="6"/>
      <c r="F19316" s="18"/>
      <c r="L19316" s="5"/>
    </row>
    <row r="19317" spans="4:12" x14ac:dyDescent="0.25">
      <c r="D19317" s="6"/>
      <c r="E19317" s="6"/>
      <c r="F19317" s="18"/>
      <c r="L19317" s="5"/>
    </row>
    <row r="19318" spans="4:12" x14ac:dyDescent="0.25">
      <c r="D19318" s="6"/>
      <c r="E19318" s="6"/>
      <c r="F19318" s="18"/>
      <c r="L19318" s="5"/>
    </row>
    <row r="19319" spans="4:12" x14ac:dyDescent="0.25">
      <c r="D19319" s="6"/>
      <c r="E19319" s="6"/>
      <c r="F19319" s="18"/>
      <c r="L19319" s="5"/>
    </row>
    <row r="19320" spans="4:12" x14ac:dyDescent="0.25">
      <c r="D19320" s="6"/>
      <c r="E19320" s="6"/>
      <c r="F19320" s="18"/>
      <c r="L19320" s="5"/>
    </row>
    <row r="19321" spans="4:12" x14ac:dyDescent="0.25">
      <c r="D19321" s="6"/>
      <c r="E19321" s="6"/>
      <c r="F19321" s="18"/>
      <c r="L19321" s="5"/>
    </row>
    <row r="19322" spans="4:12" x14ac:dyDescent="0.25">
      <c r="D19322" s="6"/>
      <c r="E19322" s="6"/>
      <c r="F19322" s="18"/>
      <c r="L19322" s="5"/>
    </row>
    <row r="19323" spans="4:12" x14ac:dyDescent="0.25">
      <c r="D19323" s="6"/>
      <c r="E19323" s="6"/>
      <c r="F19323" s="18"/>
      <c r="L19323" s="5"/>
    </row>
    <row r="19324" spans="4:12" x14ac:dyDescent="0.25">
      <c r="D19324" s="6"/>
      <c r="E19324" s="6"/>
      <c r="F19324" s="18"/>
      <c r="L19324" s="5"/>
    </row>
    <row r="19325" spans="4:12" x14ac:dyDescent="0.25">
      <c r="D19325" s="6"/>
      <c r="E19325" s="6"/>
      <c r="F19325" s="18"/>
      <c r="L19325" s="5"/>
    </row>
    <row r="19326" spans="4:12" x14ac:dyDescent="0.25">
      <c r="D19326" s="6"/>
      <c r="E19326" s="6"/>
      <c r="F19326" s="18"/>
      <c r="L19326" s="5"/>
    </row>
    <row r="19327" spans="4:12" x14ac:dyDescent="0.25">
      <c r="D19327" s="6"/>
      <c r="E19327" s="6"/>
      <c r="F19327" s="18"/>
      <c r="L19327" s="5"/>
    </row>
    <row r="19328" spans="4:12" x14ac:dyDescent="0.25">
      <c r="D19328" s="6"/>
      <c r="E19328" s="6"/>
      <c r="F19328" s="18"/>
      <c r="L19328" s="5"/>
    </row>
    <row r="19329" spans="4:12" x14ac:dyDescent="0.25">
      <c r="D19329" s="6"/>
      <c r="E19329" s="6"/>
      <c r="F19329" s="18"/>
      <c r="L19329" s="5"/>
    </row>
    <row r="19330" spans="4:12" x14ac:dyDescent="0.25">
      <c r="D19330" s="6"/>
      <c r="E19330" s="6"/>
      <c r="F19330" s="18"/>
      <c r="L19330" s="5"/>
    </row>
    <row r="19331" spans="4:12" x14ac:dyDescent="0.25">
      <c r="D19331" s="6"/>
      <c r="E19331" s="6"/>
      <c r="F19331" s="18"/>
      <c r="L19331" s="5"/>
    </row>
    <row r="19332" spans="4:12" x14ac:dyDescent="0.25">
      <c r="D19332" s="6"/>
      <c r="E19332" s="6"/>
      <c r="F19332" s="18"/>
      <c r="L19332" s="5"/>
    </row>
    <row r="19333" spans="4:12" x14ac:dyDescent="0.25">
      <c r="D19333" s="6"/>
      <c r="E19333" s="6"/>
      <c r="F19333" s="18"/>
      <c r="L19333" s="5"/>
    </row>
    <row r="19334" spans="4:12" x14ac:dyDescent="0.25">
      <c r="D19334" s="6"/>
      <c r="E19334" s="6"/>
      <c r="F19334" s="18"/>
      <c r="L19334" s="5"/>
    </row>
    <row r="19335" spans="4:12" x14ac:dyDescent="0.25">
      <c r="D19335" s="6"/>
      <c r="E19335" s="6"/>
      <c r="F19335" s="18"/>
      <c r="L19335" s="5"/>
    </row>
    <row r="19336" spans="4:12" x14ac:dyDescent="0.25">
      <c r="D19336" s="6"/>
      <c r="E19336" s="6"/>
      <c r="F19336" s="18"/>
      <c r="L19336" s="5"/>
    </row>
    <row r="19337" spans="4:12" x14ac:dyDescent="0.25">
      <c r="D19337" s="6"/>
      <c r="E19337" s="6"/>
      <c r="F19337" s="18"/>
      <c r="L19337" s="5"/>
    </row>
    <row r="19338" spans="4:12" x14ac:dyDescent="0.25">
      <c r="D19338" s="6"/>
      <c r="E19338" s="6"/>
      <c r="F19338" s="18"/>
      <c r="L19338" s="5"/>
    </row>
    <row r="19339" spans="4:12" x14ac:dyDescent="0.25">
      <c r="D19339" s="6"/>
      <c r="E19339" s="6"/>
      <c r="F19339" s="18"/>
      <c r="L19339" s="5"/>
    </row>
    <row r="19340" spans="4:12" x14ac:dyDescent="0.25">
      <c r="D19340" s="6"/>
      <c r="E19340" s="6"/>
      <c r="F19340" s="18"/>
      <c r="L19340" s="5"/>
    </row>
    <row r="19341" spans="4:12" x14ac:dyDescent="0.25">
      <c r="D19341" s="6"/>
      <c r="E19341" s="6"/>
      <c r="F19341" s="18"/>
      <c r="L19341" s="5"/>
    </row>
    <row r="19342" spans="4:12" x14ac:dyDescent="0.25">
      <c r="D19342" s="6"/>
      <c r="E19342" s="6"/>
      <c r="F19342" s="18"/>
      <c r="L19342" s="5"/>
    </row>
    <row r="19343" spans="4:12" x14ac:dyDescent="0.25">
      <c r="D19343" s="6"/>
      <c r="E19343" s="6"/>
      <c r="F19343" s="18"/>
      <c r="L19343" s="5"/>
    </row>
    <row r="19344" spans="4:12" x14ac:dyDescent="0.25">
      <c r="D19344" s="6"/>
      <c r="E19344" s="6"/>
      <c r="F19344" s="18"/>
      <c r="L19344" s="5"/>
    </row>
    <row r="19345" spans="4:12" x14ac:dyDescent="0.25">
      <c r="D19345" s="6"/>
      <c r="E19345" s="6"/>
      <c r="F19345" s="18"/>
      <c r="L19345" s="5"/>
    </row>
    <row r="19346" spans="4:12" x14ac:dyDescent="0.25">
      <c r="D19346" s="6"/>
      <c r="E19346" s="6"/>
      <c r="F19346" s="18"/>
      <c r="L19346" s="5"/>
    </row>
    <row r="19347" spans="4:12" x14ac:dyDescent="0.25">
      <c r="D19347" s="6"/>
      <c r="E19347" s="6"/>
      <c r="F19347" s="18"/>
      <c r="L19347" s="5"/>
    </row>
    <row r="19348" spans="4:12" x14ac:dyDescent="0.25">
      <c r="D19348" s="6"/>
      <c r="E19348" s="6"/>
      <c r="F19348" s="18"/>
      <c r="L19348" s="5"/>
    </row>
    <row r="19349" spans="4:12" x14ac:dyDescent="0.25">
      <c r="D19349" s="6"/>
      <c r="E19349" s="6"/>
      <c r="F19349" s="18"/>
      <c r="L19349" s="5"/>
    </row>
    <row r="19350" spans="4:12" x14ac:dyDescent="0.25">
      <c r="D19350" s="6"/>
      <c r="E19350" s="6"/>
      <c r="F19350" s="18"/>
      <c r="L19350" s="5"/>
    </row>
    <row r="19351" spans="4:12" x14ac:dyDescent="0.25">
      <c r="D19351" s="6"/>
      <c r="E19351" s="6"/>
      <c r="F19351" s="18"/>
      <c r="L19351" s="5"/>
    </row>
    <row r="19352" spans="4:12" x14ac:dyDescent="0.25">
      <c r="D19352" s="6"/>
      <c r="E19352" s="6"/>
      <c r="F19352" s="18"/>
      <c r="L19352" s="5"/>
    </row>
    <row r="19353" spans="4:12" x14ac:dyDescent="0.25">
      <c r="D19353" s="6"/>
      <c r="E19353" s="6"/>
      <c r="F19353" s="18"/>
      <c r="L19353" s="5"/>
    </row>
    <row r="19354" spans="4:12" x14ac:dyDescent="0.25">
      <c r="D19354" s="6"/>
      <c r="E19354" s="6"/>
      <c r="F19354" s="18"/>
      <c r="L19354" s="5"/>
    </row>
    <row r="19355" spans="4:12" x14ac:dyDescent="0.25">
      <c r="D19355" s="6"/>
      <c r="E19355" s="6"/>
      <c r="F19355" s="18"/>
      <c r="L19355" s="5"/>
    </row>
    <row r="19356" spans="4:12" x14ac:dyDescent="0.25">
      <c r="D19356" s="6"/>
      <c r="E19356" s="6"/>
      <c r="F19356" s="18"/>
      <c r="L19356" s="5"/>
    </row>
    <row r="19357" spans="4:12" x14ac:dyDescent="0.25">
      <c r="D19357" s="6"/>
      <c r="E19357" s="6"/>
      <c r="F19357" s="18"/>
      <c r="L19357" s="5"/>
    </row>
    <row r="19358" spans="4:12" x14ac:dyDescent="0.25">
      <c r="D19358" s="6"/>
      <c r="E19358" s="6"/>
      <c r="F19358" s="18"/>
      <c r="L19358" s="5"/>
    </row>
    <row r="19359" spans="4:12" x14ac:dyDescent="0.25">
      <c r="D19359" s="6"/>
      <c r="E19359" s="6"/>
      <c r="F19359" s="18"/>
      <c r="L19359" s="5"/>
    </row>
    <row r="19360" spans="4:12" x14ac:dyDescent="0.25">
      <c r="D19360" s="6"/>
      <c r="E19360" s="6"/>
      <c r="F19360" s="18"/>
      <c r="L19360" s="5"/>
    </row>
    <row r="19361" spans="4:12" x14ac:dyDescent="0.25">
      <c r="D19361" s="6"/>
      <c r="E19361" s="6"/>
      <c r="F19361" s="18"/>
      <c r="L19361" s="5"/>
    </row>
    <row r="19362" spans="4:12" x14ac:dyDescent="0.25">
      <c r="D19362" s="6"/>
      <c r="E19362" s="6"/>
      <c r="F19362" s="18"/>
      <c r="L19362" s="5"/>
    </row>
    <row r="19363" spans="4:12" x14ac:dyDescent="0.25">
      <c r="D19363" s="6"/>
      <c r="E19363" s="6"/>
      <c r="F19363" s="18"/>
      <c r="L19363" s="5"/>
    </row>
    <row r="19364" spans="4:12" x14ac:dyDescent="0.25">
      <c r="D19364" s="6"/>
      <c r="E19364" s="6"/>
      <c r="F19364" s="18"/>
      <c r="L19364" s="5"/>
    </row>
    <row r="19365" spans="4:12" x14ac:dyDescent="0.25">
      <c r="D19365" s="6"/>
      <c r="E19365" s="6"/>
      <c r="F19365" s="18"/>
      <c r="L19365" s="5"/>
    </row>
    <row r="19366" spans="4:12" x14ac:dyDescent="0.25">
      <c r="D19366" s="6"/>
      <c r="E19366" s="6"/>
      <c r="F19366" s="18"/>
      <c r="L19366" s="5"/>
    </row>
    <row r="19367" spans="4:12" x14ac:dyDescent="0.25">
      <c r="D19367" s="6"/>
      <c r="E19367" s="6"/>
      <c r="F19367" s="18"/>
      <c r="L19367" s="5"/>
    </row>
    <row r="19368" spans="4:12" x14ac:dyDescent="0.25">
      <c r="D19368" s="6"/>
      <c r="E19368" s="6"/>
      <c r="F19368" s="18"/>
      <c r="L19368" s="5"/>
    </row>
    <row r="19369" spans="4:12" x14ac:dyDescent="0.25">
      <c r="D19369" s="6"/>
      <c r="E19369" s="6"/>
      <c r="F19369" s="18"/>
      <c r="L19369" s="5"/>
    </row>
    <row r="19370" spans="4:12" x14ac:dyDescent="0.25">
      <c r="D19370" s="6"/>
      <c r="E19370" s="6"/>
      <c r="F19370" s="18"/>
      <c r="L19370" s="5"/>
    </row>
    <row r="19371" spans="4:12" x14ac:dyDescent="0.25">
      <c r="D19371" s="6"/>
      <c r="E19371" s="6"/>
      <c r="F19371" s="18"/>
      <c r="L19371" s="5"/>
    </row>
    <row r="19372" spans="4:12" x14ac:dyDescent="0.25">
      <c r="D19372" s="6"/>
      <c r="E19372" s="6"/>
      <c r="F19372" s="18"/>
      <c r="L19372" s="5"/>
    </row>
    <row r="19373" spans="4:12" x14ac:dyDescent="0.25">
      <c r="D19373" s="6"/>
      <c r="E19373" s="6"/>
      <c r="F19373" s="18"/>
      <c r="L19373" s="5"/>
    </row>
    <row r="19374" spans="4:12" x14ac:dyDescent="0.25">
      <c r="D19374" s="6"/>
      <c r="E19374" s="6"/>
      <c r="F19374" s="18"/>
      <c r="L19374" s="5"/>
    </row>
    <row r="19375" spans="4:12" x14ac:dyDescent="0.25">
      <c r="D19375" s="6"/>
      <c r="E19375" s="6"/>
      <c r="F19375" s="18"/>
      <c r="L19375" s="5"/>
    </row>
    <row r="19376" spans="4:12" x14ac:dyDescent="0.25">
      <c r="D19376" s="6"/>
      <c r="E19376" s="6"/>
      <c r="F19376" s="18"/>
      <c r="L19376" s="5"/>
    </row>
    <row r="19377" spans="4:12" x14ac:dyDescent="0.25">
      <c r="D19377" s="6"/>
      <c r="E19377" s="6"/>
      <c r="F19377" s="18"/>
      <c r="L19377" s="5"/>
    </row>
    <row r="19378" spans="4:12" x14ac:dyDescent="0.25">
      <c r="D19378" s="6"/>
      <c r="E19378" s="6"/>
      <c r="F19378" s="18"/>
      <c r="L19378" s="5"/>
    </row>
    <row r="19379" spans="4:12" x14ac:dyDescent="0.25">
      <c r="D19379" s="6"/>
      <c r="E19379" s="6"/>
      <c r="F19379" s="18"/>
      <c r="L19379" s="5"/>
    </row>
    <row r="19380" spans="4:12" x14ac:dyDescent="0.25">
      <c r="D19380" s="6"/>
      <c r="E19380" s="6"/>
      <c r="F19380" s="18"/>
      <c r="L19380" s="5"/>
    </row>
    <row r="19381" spans="4:12" x14ac:dyDescent="0.25">
      <c r="D19381" s="6"/>
      <c r="E19381" s="6"/>
      <c r="F19381" s="18"/>
      <c r="L19381" s="5"/>
    </row>
    <row r="19382" spans="4:12" x14ac:dyDescent="0.25">
      <c r="D19382" s="6"/>
      <c r="E19382" s="6"/>
      <c r="F19382" s="18"/>
      <c r="L19382" s="5"/>
    </row>
    <row r="19383" spans="4:12" x14ac:dyDescent="0.25">
      <c r="D19383" s="6"/>
      <c r="E19383" s="6"/>
      <c r="F19383" s="18"/>
      <c r="L19383" s="5"/>
    </row>
    <row r="19384" spans="4:12" x14ac:dyDescent="0.25">
      <c r="D19384" s="6"/>
      <c r="E19384" s="6"/>
      <c r="F19384" s="18"/>
      <c r="L19384" s="5"/>
    </row>
    <row r="19385" spans="4:12" x14ac:dyDescent="0.25">
      <c r="D19385" s="6"/>
      <c r="E19385" s="6"/>
      <c r="F19385" s="18"/>
      <c r="L19385" s="5"/>
    </row>
    <row r="19386" spans="4:12" x14ac:dyDescent="0.25">
      <c r="D19386" s="6"/>
      <c r="E19386" s="6"/>
      <c r="F19386" s="18"/>
      <c r="L19386" s="5"/>
    </row>
    <row r="19387" spans="4:12" x14ac:dyDescent="0.25">
      <c r="D19387" s="6"/>
      <c r="E19387" s="6"/>
      <c r="F19387" s="18"/>
      <c r="L19387" s="5"/>
    </row>
    <row r="19388" spans="4:12" x14ac:dyDescent="0.25">
      <c r="D19388" s="6"/>
      <c r="E19388" s="6"/>
      <c r="F19388" s="18"/>
      <c r="L19388" s="5"/>
    </row>
    <row r="19389" spans="4:12" x14ac:dyDescent="0.25">
      <c r="D19389" s="6"/>
      <c r="E19389" s="6"/>
      <c r="F19389" s="18"/>
      <c r="L19389" s="5"/>
    </row>
    <row r="19390" spans="4:12" x14ac:dyDescent="0.25">
      <c r="D19390" s="6"/>
      <c r="E19390" s="6"/>
      <c r="F19390" s="18"/>
      <c r="L19390" s="5"/>
    </row>
    <row r="19391" spans="4:12" x14ac:dyDescent="0.25">
      <c r="D19391" s="6"/>
      <c r="E19391" s="6"/>
      <c r="F19391" s="18"/>
      <c r="L19391" s="5"/>
    </row>
    <row r="19392" spans="4:12" x14ac:dyDescent="0.25">
      <c r="D19392" s="6"/>
      <c r="E19392" s="6"/>
      <c r="F19392" s="18"/>
      <c r="L19392" s="5"/>
    </row>
    <row r="19393" spans="4:12" x14ac:dyDescent="0.25">
      <c r="D19393" s="6"/>
      <c r="E19393" s="6"/>
      <c r="F19393" s="18"/>
      <c r="L19393" s="5"/>
    </row>
    <row r="19394" spans="4:12" x14ac:dyDescent="0.25">
      <c r="D19394" s="6"/>
      <c r="E19394" s="6"/>
      <c r="F19394" s="18"/>
      <c r="L19394" s="5"/>
    </row>
    <row r="19395" spans="4:12" x14ac:dyDescent="0.25">
      <c r="D19395" s="6"/>
      <c r="E19395" s="6"/>
      <c r="F19395" s="18"/>
      <c r="L19395" s="5"/>
    </row>
    <row r="19396" spans="4:12" x14ac:dyDescent="0.25">
      <c r="D19396" s="6"/>
      <c r="E19396" s="6"/>
      <c r="F19396" s="18"/>
      <c r="L19396" s="5"/>
    </row>
    <row r="19397" spans="4:12" x14ac:dyDescent="0.25">
      <c r="D19397" s="6"/>
      <c r="E19397" s="6"/>
      <c r="F19397" s="18"/>
      <c r="L19397" s="5"/>
    </row>
    <row r="19398" spans="4:12" x14ac:dyDescent="0.25">
      <c r="D19398" s="6"/>
      <c r="E19398" s="6"/>
      <c r="F19398" s="18"/>
      <c r="L19398" s="5"/>
    </row>
    <row r="19399" spans="4:12" x14ac:dyDescent="0.25">
      <c r="D19399" s="6"/>
      <c r="E19399" s="6"/>
      <c r="F19399" s="18"/>
      <c r="L19399" s="5"/>
    </row>
    <row r="19400" spans="4:12" x14ac:dyDescent="0.25">
      <c r="D19400" s="6"/>
      <c r="E19400" s="6"/>
      <c r="F19400" s="18"/>
      <c r="L19400" s="5"/>
    </row>
    <row r="19401" spans="4:12" x14ac:dyDescent="0.25">
      <c r="D19401" s="6"/>
      <c r="E19401" s="6"/>
      <c r="F19401" s="18"/>
      <c r="L19401" s="5"/>
    </row>
    <row r="19402" spans="4:12" x14ac:dyDescent="0.25">
      <c r="D19402" s="6"/>
      <c r="E19402" s="6"/>
      <c r="F19402" s="18"/>
      <c r="L19402" s="5"/>
    </row>
    <row r="19403" spans="4:12" x14ac:dyDescent="0.25">
      <c r="D19403" s="6"/>
      <c r="E19403" s="6"/>
      <c r="F19403" s="18"/>
      <c r="L19403" s="5"/>
    </row>
    <row r="19404" spans="4:12" x14ac:dyDescent="0.25">
      <c r="D19404" s="6"/>
      <c r="E19404" s="6"/>
      <c r="F19404" s="18"/>
      <c r="L19404" s="5"/>
    </row>
    <row r="19405" spans="4:12" x14ac:dyDescent="0.25">
      <c r="D19405" s="6"/>
      <c r="E19405" s="6"/>
      <c r="F19405" s="18"/>
      <c r="L19405" s="5"/>
    </row>
    <row r="19406" spans="4:12" x14ac:dyDescent="0.25">
      <c r="D19406" s="6"/>
      <c r="E19406" s="6"/>
      <c r="F19406" s="18"/>
      <c r="L19406" s="5"/>
    </row>
    <row r="19407" spans="4:12" x14ac:dyDescent="0.25">
      <c r="D19407" s="6"/>
      <c r="E19407" s="6"/>
      <c r="F19407" s="18"/>
      <c r="L19407" s="5"/>
    </row>
    <row r="19408" spans="4:12" x14ac:dyDescent="0.25">
      <c r="D19408" s="6"/>
      <c r="E19408" s="6"/>
      <c r="F19408" s="18"/>
      <c r="L19408" s="5"/>
    </row>
    <row r="19409" spans="4:12" x14ac:dyDescent="0.25">
      <c r="D19409" s="6"/>
      <c r="E19409" s="6"/>
      <c r="F19409" s="18"/>
      <c r="L19409" s="5"/>
    </row>
    <row r="19410" spans="4:12" x14ac:dyDescent="0.25">
      <c r="D19410" s="6"/>
      <c r="E19410" s="6"/>
      <c r="F19410" s="18"/>
      <c r="L19410" s="5"/>
    </row>
    <row r="19411" spans="4:12" x14ac:dyDescent="0.25">
      <c r="D19411" s="6"/>
      <c r="E19411" s="6"/>
      <c r="F19411" s="18"/>
      <c r="L19411" s="5"/>
    </row>
    <row r="19412" spans="4:12" x14ac:dyDescent="0.25">
      <c r="D19412" s="6"/>
      <c r="E19412" s="6"/>
      <c r="F19412" s="18"/>
      <c r="L19412" s="5"/>
    </row>
    <row r="19413" spans="4:12" x14ac:dyDescent="0.25">
      <c r="D19413" s="6"/>
      <c r="E19413" s="6"/>
      <c r="F19413" s="18"/>
      <c r="L19413" s="5"/>
    </row>
    <row r="19414" spans="4:12" x14ac:dyDescent="0.25">
      <c r="D19414" s="6"/>
      <c r="E19414" s="6"/>
      <c r="F19414" s="18"/>
      <c r="L19414" s="5"/>
    </row>
    <row r="19415" spans="4:12" x14ac:dyDescent="0.25">
      <c r="D19415" s="6"/>
      <c r="E19415" s="6"/>
      <c r="F19415" s="18"/>
      <c r="L19415" s="5"/>
    </row>
    <row r="19416" spans="4:12" x14ac:dyDescent="0.25">
      <c r="D19416" s="6"/>
      <c r="E19416" s="6"/>
      <c r="F19416" s="18"/>
      <c r="L19416" s="5"/>
    </row>
    <row r="19417" spans="4:12" x14ac:dyDescent="0.25">
      <c r="D19417" s="6"/>
      <c r="E19417" s="6"/>
      <c r="F19417" s="18"/>
      <c r="L19417" s="5"/>
    </row>
    <row r="19418" spans="4:12" x14ac:dyDescent="0.25">
      <c r="D19418" s="6"/>
      <c r="E19418" s="6"/>
      <c r="F19418" s="18"/>
      <c r="L19418" s="5"/>
    </row>
    <row r="19419" spans="4:12" x14ac:dyDescent="0.25">
      <c r="D19419" s="6"/>
      <c r="E19419" s="6"/>
      <c r="F19419" s="18"/>
      <c r="L19419" s="5"/>
    </row>
    <row r="19420" spans="4:12" x14ac:dyDescent="0.25">
      <c r="D19420" s="6"/>
      <c r="E19420" s="6"/>
      <c r="F19420" s="18"/>
      <c r="L19420" s="5"/>
    </row>
    <row r="19421" spans="4:12" x14ac:dyDescent="0.25">
      <c r="D19421" s="6"/>
      <c r="E19421" s="6"/>
      <c r="F19421" s="18"/>
      <c r="L19421" s="5"/>
    </row>
    <row r="19422" spans="4:12" x14ac:dyDescent="0.25">
      <c r="D19422" s="6"/>
      <c r="E19422" s="6"/>
      <c r="F19422" s="18"/>
      <c r="L19422" s="5"/>
    </row>
    <row r="19423" spans="4:12" x14ac:dyDescent="0.25">
      <c r="D19423" s="6"/>
      <c r="E19423" s="6"/>
      <c r="F19423" s="18"/>
      <c r="L19423" s="5"/>
    </row>
    <row r="19424" spans="4:12" x14ac:dyDescent="0.25">
      <c r="D19424" s="6"/>
      <c r="E19424" s="6"/>
      <c r="F19424" s="18"/>
      <c r="L19424" s="5"/>
    </row>
    <row r="19425" spans="4:12" x14ac:dyDescent="0.25">
      <c r="D19425" s="6"/>
      <c r="E19425" s="6"/>
      <c r="F19425" s="18"/>
      <c r="L19425" s="5"/>
    </row>
    <row r="19426" spans="4:12" x14ac:dyDescent="0.25">
      <c r="D19426" s="6"/>
      <c r="E19426" s="6"/>
      <c r="F19426" s="18"/>
      <c r="L19426" s="5"/>
    </row>
    <row r="19427" spans="4:12" x14ac:dyDescent="0.25">
      <c r="D19427" s="6"/>
      <c r="E19427" s="6"/>
      <c r="F19427" s="18"/>
      <c r="L19427" s="5"/>
    </row>
    <row r="19428" spans="4:12" x14ac:dyDescent="0.25">
      <c r="D19428" s="6"/>
      <c r="E19428" s="6"/>
      <c r="F19428" s="18"/>
      <c r="L19428" s="5"/>
    </row>
    <row r="19429" spans="4:12" x14ac:dyDescent="0.25">
      <c r="D19429" s="6"/>
      <c r="E19429" s="6"/>
      <c r="F19429" s="18"/>
      <c r="L19429" s="5"/>
    </row>
    <row r="19430" spans="4:12" x14ac:dyDescent="0.25">
      <c r="D19430" s="6"/>
      <c r="E19430" s="6"/>
      <c r="F19430" s="18"/>
      <c r="L19430" s="5"/>
    </row>
    <row r="19431" spans="4:12" x14ac:dyDescent="0.25">
      <c r="D19431" s="6"/>
      <c r="E19431" s="6"/>
      <c r="F19431" s="18"/>
      <c r="L19431" s="5"/>
    </row>
    <row r="19432" spans="4:12" x14ac:dyDescent="0.25">
      <c r="D19432" s="6"/>
      <c r="E19432" s="6"/>
      <c r="F19432" s="18"/>
      <c r="L19432" s="5"/>
    </row>
    <row r="19433" spans="4:12" x14ac:dyDescent="0.25">
      <c r="D19433" s="6"/>
      <c r="E19433" s="6"/>
      <c r="F19433" s="18"/>
      <c r="L19433" s="5"/>
    </row>
    <row r="19434" spans="4:12" x14ac:dyDescent="0.25">
      <c r="D19434" s="6"/>
      <c r="E19434" s="6"/>
      <c r="F19434" s="18"/>
      <c r="L19434" s="5"/>
    </row>
    <row r="19435" spans="4:12" x14ac:dyDescent="0.25">
      <c r="D19435" s="6"/>
      <c r="E19435" s="6"/>
      <c r="F19435" s="18"/>
      <c r="L19435" s="5"/>
    </row>
    <row r="19436" spans="4:12" x14ac:dyDescent="0.25">
      <c r="D19436" s="6"/>
      <c r="E19436" s="6"/>
      <c r="F19436" s="18"/>
      <c r="L19436" s="5"/>
    </row>
    <row r="19437" spans="4:12" x14ac:dyDescent="0.25">
      <c r="D19437" s="6"/>
      <c r="E19437" s="6"/>
      <c r="F19437" s="18"/>
      <c r="L19437" s="5"/>
    </row>
    <row r="19438" spans="4:12" x14ac:dyDescent="0.25">
      <c r="D19438" s="6"/>
      <c r="E19438" s="6"/>
      <c r="F19438" s="18"/>
      <c r="L19438" s="5"/>
    </row>
    <row r="19439" spans="4:12" x14ac:dyDescent="0.25">
      <c r="D19439" s="6"/>
      <c r="E19439" s="6"/>
      <c r="F19439" s="18"/>
      <c r="L19439" s="5"/>
    </row>
    <row r="19440" spans="4:12" x14ac:dyDescent="0.25">
      <c r="D19440" s="6"/>
      <c r="E19440" s="6"/>
      <c r="F19440" s="18"/>
      <c r="L19440" s="5"/>
    </row>
    <row r="19441" spans="4:12" x14ac:dyDescent="0.25">
      <c r="D19441" s="6"/>
      <c r="E19441" s="6"/>
      <c r="F19441" s="18"/>
      <c r="L19441" s="5"/>
    </row>
    <row r="19442" spans="4:12" x14ac:dyDescent="0.25">
      <c r="D19442" s="6"/>
      <c r="E19442" s="6"/>
      <c r="F19442" s="18"/>
      <c r="L19442" s="5"/>
    </row>
    <row r="19443" spans="4:12" x14ac:dyDescent="0.25">
      <c r="D19443" s="6"/>
      <c r="E19443" s="6"/>
      <c r="F19443" s="18"/>
      <c r="L19443" s="5"/>
    </row>
    <row r="19444" spans="4:12" x14ac:dyDescent="0.25">
      <c r="D19444" s="6"/>
      <c r="E19444" s="6"/>
      <c r="F19444" s="18"/>
      <c r="L19444" s="5"/>
    </row>
    <row r="19445" spans="4:12" x14ac:dyDescent="0.25">
      <c r="D19445" s="6"/>
      <c r="E19445" s="6"/>
      <c r="F19445" s="18"/>
      <c r="L19445" s="5"/>
    </row>
    <row r="19446" spans="4:12" x14ac:dyDescent="0.25">
      <c r="D19446" s="6"/>
      <c r="E19446" s="6"/>
      <c r="F19446" s="18"/>
      <c r="L19446" s="5"/>
    </row>
    <row r="19447" spans="4:12" x14ac:dyDescent="0.25">
      <c r="D19447" s="6"/>
      <c r="E19447" s="6"/>
      <c r="F19447" s="18"/>
      <c r="L19447" s="5"/>
    </row>
    <row r="19448" spans="4:12" x14ac:dyDescent="0.25">
      <c r="D19448" s="6"/>
      <c r="E19448" s="6"/>
      <c r="F19448" s="18"/>
      <c r="L19448" s="5"/>
    </row>
    <row r="19449" spans="4:12" x14ac:dyDescent="0.25">
      <c r="D19449" s="6"/>
      <c r="E19449" s="6"/>
      <c r="F19449" s="18"/>
      <c r="L19449" s="5"/>
    </row>
    <row r="19450" spans="4:12" x14ac:dyDescent="0.25">
      <c r="D19450" s="6"/>
      <c r="E19450" s="6"/>
      <c r="F19450" s="18"/>
      <c r="L19450" s="5"/>
    </row>
    <row r="19451" spans="4:12" x14ac:dyDescent="0.25">
      <c r="D19451" s="6"/>
      <c r="E19451" s="6"/>
      <c r="F19451" s="18"/>
      <c r="L19451" s="5"/>
    </row>
    <row r="19452" spans="4:12" x14ac:dyDescent="0.25">
      <c r="D19452" s="6"/>
      <c r="E19452" s="6"/>
      <c r="F19452" s="18"/>
      <c r="L19452" s="5"/>
    </row>
    <row r="19453" spans="4:12" x14ac:dyDescent="0.25">
      <c r="D19453" s="6"/>
      <c r="E19453" s="6"/>
      <c r="F19453" s="18"/>
      <c r="L19453" s="5"/>
    </row>
    <row r="19454" spans="4:12" x14ac:dyDescent="0.25">
      <c r="D19454" s="6"/>
      <c r="E19454" s="6"/>
      <c r="F19454" s="18"/>
      <c r="L19454" s="5"/>
    </row>
    <row r="19455" spans="4:12" x14ac:dyDescent="0.25">
      <c r="D19455" s="6"/>
      <c r="E19455" s="6"/>
      <c r="F19455" s="18"/>
      <c r="L19455" s="5"/>
    </row>
    <row r="19456" spans="4:12" x14ac:dyDescent="0.25">
      <c r="D19456" s="6"/>
      <c r="E19456" s="6"/>
      <c r="F19456" s="18"/>
      <c r="L19456" s="5"/>
    </row>
    <row r="19457" spans="4:12" x14ac:dyDescent="0.25">
      <c r="D19457" s="6"/>
      <c r="E19457" s="6"/>
      <c r="F19457" s="18"/>
      <c r="L19457" s="5"/>
    </row>
    <row r="19458" spans="4:12" x14ac:dyDescent="0.25">
      <c r="D19458" s="6"/>
      <c r="E19458" s="6"/>
      <c r="F19458" s="18"/>
      <c r="L19458" s="5"/>
    </row>
    <row r="19459" spans="4:12" x14ac:dyDescent="0.25">
      <c r="D19459" s="6"/>
      <c r="E19459" s="6"/>
      <c r="F19459" s="18"/>
      <c r="L19459" s="5"/>
    </row>
    <row r="19460" spans="4:12" x14ac:dyDescent="0.25">
      <c r="D19460" s="6"/>
      <c r="E19460" s="6"/>
      <c r="F19460" s="18"/>
      <c r="L19460" s="5"/>
    </row>
    <row r="19461" spans="4:12" x14ac:dyDescent="0.25">
      <c r="D19461" s="6"/>
      <c r="E19461" s="6"/>
      <c r="F19461" s="18"/>
      <c r="L19461" s="5"/>
    </row>
    <row r="19462" spans="4:12" x14ac:dyDescent="0.25">
      <c r="D19462" s="6"/>
      <c r="E19462" s="6"/>
      <c r="F19462" s="18"/>
      <c r="L19462" s="5"/>
    </row>
    <row r="19463" spans="4:12" x14ac:dyDescent="0.25">
      <c r="D19463" s="6"/>
      <c r="E19463" s="6"/>
      <c r="F19463" s="18"/>
      <c r="L19463" s="5"/>
    </row>
    <row r="19464" spans="4:12" x14ac:dyDescent="0.25">
      <c r="D19464" s="6"/>
      <c r="E19464" s="6"/>
      <c r="F19464" s="18"/>
      <c r="L19464" s="5"/>
    </row>
    <row r="19465" spans="4:12" x14ac:dyDescent="0.25">
      <c r="D19465" s="6"/>
      <c r="E19465" s="6"/>
      <c r="F19465" s="18"/>
      <c r="L19465" s="5"/>
    </row>
    <row r="19466" spans="4:12" x14ac:dyDescent="0.25">
      <c r="D19466" s="6"/>
      <c r="E19466" s="6"/>
      <c r="F19466" s="18"/>
      <c r="L19466" s="5"/>
    </row>
    <row r="19467" spans="4:12" x14ac:dyDescent="0.25">
      <c r="D19467" s="6"/>
      <c r="E19467" s="6"/>
      <c r="F19467" s="18"/>
      <c r="L19467" s="5"/>
    </row>
    <row r="19468" spans="4:12" x14ac:dyDescent="0.25">
      <c r="D19468" s="6"/>
      <c r="E19468" s="6"/>
      <c r="F19468" s="18"/>
      <c r="L19468" s="5"/>
    </row>
    <row r="19469" spans="4:12" x14ac:dyDescent="0.25">
      <c r="D19469" s="6"/>
      <c r="E19469" s="6"/>
      <c r="F19469" s="18"/>
      <c r="L19469" s="5"/>
    </row>
    <row r="19470" spans="4:12" x14ac:dyDescent="0.25">
      <c r="D19470" s="6"/>
      <c r="E19470" s="6"/>
      <c r="F19470" s="18"/>
      <c r="L19470" s="5"/>
    </row>
    <row r="19471" spans="4:12" x14ac:dyDescent="0.25">
      <c r="D19471" s="6"/>
      <c r="E19471" s="6"/>
      <c r="F19471" s="18"/>
      <c r="L19471" s="5"/>
    </row>
    <row r="19472" spans="4:12" x14ac:dyDescent="0.25">
      <c r="D19472" s="6"/>
      <c r="E19472" s="6"/>
      <c r="F19472" s="18"/>
      <c r="L19472" s="5"/>
    </row>
    <row r="19473" spans="4:12" x14ac:dyDescent="0.25">
      <c r="D19473" s="6"/>
      <c r="E19473" s="6"/>
      <c r="F19473" s="18"/>
      <c r="L19473" s="5"/>
    </row>
    <row r="19474" spans="4:12" x14ac:dyDescent="0.25">
      <c r="D19474" s="6"/>
      <c r="E19474" s="6"/>
      <c r="F19474" s="18"/>
      <c r="L19474" s="5"/>
    </row>
    <row r="19475" spans="4:12" x14ac:dyDescent="0.25">
      <c r="D19475" s="6"/>
      <c r="E19475" s="6"/>
      <c r="F19475" s="18"/>
      <c r="L19475" s="5"/>
    </row>
    <row r="19476" spans="4:12" x14ac:dyDescent="0.25">
      <c r="D19476" s="6"/>
      <c r="E19476" s="6"/>
      <c r="F19476" s="18"/>
      <c r="L19476" s="5"/>
    </row>
    <row r="19477" spans="4:12" x14ac:dyDescent="0.25">
      <c r="D19477" s="6"/>
      <c r="E19477" s="6"/>
      <c r="F19477" s="18"/>
      <c r="L19477" s="5"/>
    </row>
    <row r="19478" spans="4:12" x14ac:dyDescent="0.25">
      <c r="D19478" s="6"/>
      <c r="E19478" s="6"/>
      <c r="F19478" s="18"/>
      <c r="L19478" s="5"/>
    </row>
    <row r="19479" spans="4:12" x14ac:dyDescent="0.25">
      <c r="D19479" s="6"/>
      <c r="E19479" s="6"/>
      <c r="F19479" s="18"/>
      <c r="L19479" s="5"/>
    </row>
    <row r="19480" spans="4:12" x14ac:dyDescent="0.25">
      <c r="D19480" s="6"/>
      <c r="E19480" s="6"/>
      <c r="F19480" s="18"/>
      <c r="L19480" s="5"/>
    </row>
    <row r="19481" spans="4:12" x14ac:dyDescent="0.25">
      <c r="D19481" s="6"/>
      <c r="E19481" s="6"/>
      <c r="F19481" s="18"/>
      <c r="L19481" s="5"/>
    </row>
    <row r="19482" spans="4:12" x14ac:dyDescent="0.25">
      <c r="D19482" s="6"/>
      <c r="E19482" s="6"/>
      <c r="F19482" s="18"/>
      <c r="L19482" s="5"/>
    </row>
    <row r="19483" spans="4:12" x14ac:dyDescent="0.25">
      <c r="D19483" s="6"/>
      <c r="E19483" s="6"/>
      <c r="F19483" s="18"/>
      <c r="L19483" s="5"/>
    </row>
    <row r="19484" spans="4:12" x14ac:dyDescent="0.25">
      <c r="D19484" s="6"/>
      <c r="E19484" s="6"/>
      <c r="F19484" s="18"/>
      <c r="L19484" s="5"/>
    </row>
    <row r="19485" spans="4:12" x14ac:dyDescent="0.25">
      <c r="D19485" s="6"/>
      <c r="E19485" s="6"/>
      <c r="F19485" s="18"/>
      <c r="L19485" s="5"/>
    </row>
    <row r="19486" spans="4:12" x14ac:dyDescent="0.25">
      <c r="D19486" s="6"/>
      <c r="E19486" s="6"/>
      <c r="F19486" s="18"/>
      <c r="L19486" s="5"/>
    </row>
    <row r="19487" spans="4:12" x14ac:dyDescent="0.25">
      <c r="D19487" s="6"/>
      <c r="E19487" s="6"/>
      <c r="F19487" s="18"/>
      <c r="L19487" s="5"/>
    </row>
    <row r="19488" spans="4:12" x14ac:dyDescent="0.25">
      <c r="D19488" s="6"/>
      <c r="E19488" s="6"/>
      <c r="F19488" s="18"/>
      <c r="L19488" s="5"/>
    </row>
    <row r="19489" spans="4:12" x14ac:dyDescent="0.25">
      <c r="D19489" s="6"/>
      <c r="E19489" s="6"/>
      <c r="F19489" s="18"/>
      <c r="L19489" s="5"/>
    </row>
    <row r="19490" spans="4:12" x14ac:dyDescent="0.25">
      <c r="D19490" s="6"/>
      <c r="E19490" s="6"/>
      <c r="F19490" s="18"/>
      <c r="L19490" s="5"/>
    </row>
    <row r="19491" spans="4:12" x14ac:dyDescent="0.25">
      <c r="D19491" s="6"/>
      <c r="E19491" s="6"/>
      <c r="F19491" s="18"/>
      <c r="L19491" s="5"/>
    </row>
    <row r="19492" spans="4:12" x14ac:dyDescent="0.25">
      <c r="D19492" s="6"/>
      <c r="E19492" s="6"/>
      <c r="F19492" s="18"/>
      <c r="L19492" s="5"/>
    </row>
    <row r="19493" spans="4:12" x14ac:dyDescent="0.25">
      <c r="D19493" s="6"/>
      <c r="E19493" s="6"/>
      <c r="F19493" s="18"/>
      <c r="L19493" s="5"/>
    </row>
    <row r="19494" spans="4:12" x14ac:dyDescent="0.25">
      <c r="D19494" s="6"/>
      <c r="E19494" s="6"/>
      <c r="F19494" s="18"/>
      <c r="L19494" s="5"/>
    </row>
    <row r="19495" spans="4:12" x14ac:dyDescent="0.25">
      <c r="D19495" s="6"/>
      <c r="E19495" s="6"/>
      <c r="F19495" s="18"/>
      <c r="L19495" s="5"/>
    </row>
    <row r="19496" spans="4:12" x14ac:dyDescent="0.25">
      <c r="D19496" s="6"/>
      <c r="E19496" s="6"/>
      <c r="F19496" s="18"/>
      <c r="L19496" s="5"/>
    </row>
    <row r="19497" spans="4:12" x14ac:dyDescent="0.25">
      <c r="D19497" s="6"/>
      <c r="E19497" s="6"/>
      <c r="F19497" s="18"/>
      <c r="L19497" s="5"/>
    </row>
    <row r="19498" spans="4:12" x14ac:dyDescent="0.25">
      <c r="D19498" s="6"/>
      <c r="E19498" s="6"/>
      <c r="F19498" s="18"/>
      <c r="L19498" s="5"/>
    </row>
    <row r="19499" spans="4:12" x14ac:dyDescent="0.25">
      <c r="D19499" s="6"/>
      <c r="E19499" s="6"/>
      <c r="F19499" s="18"/>
      <c r="L19499" s="5"/>
    </row>
    <row r="19500" spans="4:12" x14ac:dyDescent="0.25">
      <c r="D19500" s="6"/>
      <c r="E19500" s="6"/>
      <c r="F19500" s="18"/>
      <c r="L19500" s="5"/>
    </row>
    <row r="19501" spans="4:12" x14ac:dyDescent="0.25">
      <c r="D19501" s="6"/>
      <c r="E19501" s="6"/>
      <c r="F19501" s="18"/>
      <c r="L19501" s="5"/>
    </row>
    <row r="19502" spans="4:12" x14ac:dyDescent="0.25">
      <c r="D19502" s="6"/>
      <c r="E19502" s="6"/>
      <c r="F19502" s="18"/>
      <c r="L19502" s="5"/>
    </row>
    <row r="19503" spans="4:12" x14ac:dyDescent="0.25">
      <c r="D19503" s="6"/>
      <c r="E19503" s="6"/>
      <c r="F19503" s="18"/>
      <c r="L19503" s="5"/>
    </row>
    <row r="19504" spans="4:12" x14ac:dyDescent="0.25">
      <c r="D19504" s="6"/>
      <c r="E19504" s="6"/>
      <c r="F19504" s="18"/>
      <c r="L19504" s="5"/>
    </row>
    <row r="19505" spans="4:12" x14ac:dyDescent="0.25">
      <c r="D19505" s="6"/>
      <c r="E19505" s="6"/>
      <c r="F19505" s="18"/>
      <c r="L19505" s="5"/>
    </row>
    <row r="19506" spans="4:12" x14ac:dyDescent="0.25">
      <c r="D19506" s="6"/>
      <c r="E19506" s="6"/>
      <c r="F19506" s="18"/>
      <c r="L19506" s="5"/>
    </row>
    <row r="19507" spans="4:12" x14ac:dyDescent="0.25">
      <c r="D19507" s="6"/>
      <c r="E19507" s="6"/>
      <c r="F19507" s="18"/>
      <c r="L19507" s="5"/>
    </row>
    <row r="19508" spans="4:12" x14ac:dyDescent="0.25">
      <c r="D19508" s="6"/>
      <c r="E19508" s="6"/>
      <c r="F19508" s="18"/>
      <c r="L19508" s="5"/>
    </row>
    <row r="19509" spans="4:12" x14ac:dyDescent="0.25">
      <c r="D19509" s="6"/>
      <c r="E19509" s="6"/>
      <c r="F19509" s="18"/>
      <c r="L19509" s="5"/>
    </row>
    <row r="19510" spans="4:12" x14ac:dyDescent="0.25">
      <c r="D19510" s="6"/>
      <c r="E19510" s="6"/>
      <c r="F19510" s="18"/>
      <c r="L19510" s="5"/>
    </row>
    <row r="19511" spans="4:12" x14ac:dyDescent="0.25">
      <c r="D19511" s="6"/>
      <c r="E19511" s="6"/>
      <c r="F19511" s="18"/>
      <c r="L19511" s="5"/>
    </row>
    <row r="19512" spans="4:12" x14ac:dyDescent="0.25">
      <c r="D19512" s="6"/>
      <c r="E19512" s="6"/>
      <c r="F19512" s="18"/>
      <c r="L19512" s="5"/>
    </row>
    <row r="19513" spans="4:12" x14ac:dyDescent="0.25">
      <c r="D19513" s="6"/>
      <c r="E19513" s="6"/>
      <c r="F19513" s="18"/>
      <c r="L19513" s="5"/>
    </row>
    <row r="19514" spans="4:12" x14ac:dyDescent="0.25">
      <c r="D19514" s="6"/>
      <c r="E19514" s="6"/>
      <c r="F19514" s="18"/>
      <c r="L19514" s="5"/>
    </row>
    <row r="19515" spans="4:12" x14ac:dyDescent="0.25">
      <c r="D19515" s="6"/>
      <c r="E19515" s="6"/>
      <c r="F19515" s="18"/>
      <c r="L19515" s="5"/>
    </row>
    <row r="19516" spans="4:12" x14ac:dyDescent="0.25">
      <c r="D19516" s="6"/>
      <c r="E19516" s="6"/>
      <c r="F19516" s="18"/>
      <c r="L19516" s="5"/>
    </row>
    <row r="19517" spans="4:12" x14ac:dyDescent="0.25">
      <c r="D19517" s="6"/>
      <c r="E19517" s="6"/>
      <c r="F19517" s="18"/>
      <c r="L19517" s="5"/>
    </row>
    <row r="19518" spans="4:12" x14ac:dyDescent="0.25">
      <c r="D19518" s="6"/>
      <c r="E19518" s="6"/>
      <c r="F19518" s="18"/>
      <c r="L19518" s="5"/>
    </row>
    <row r="19519" spans="4:12" x14ac:dyDescent="0.25">
      <c r="D19519" s="6"/>
      <c r="E19519" s="6"/>
      <c r="F19519" s="18"/>
      <c r="L19519" s="5"/>
    </row>
    <row r="19520" spans="4:12" x14ac:dyDescent="0.25">
      <c r="D19520" s="6"/>
      <c r="E19520" s="6"/>
      <c r="F19520" s="18"/>
      <c r="L19520" s="5"/>
    </row>
    <row r="19521" spans="4:12" x14ac:dyDescent="0.25">
      <c r="D19521" s="6"/>
      <c r="E19521" s="6"/>
      <c r="F19521" s="18"/>
      <c r="L19521" s="5"/>
    </row>
    <row r="19522" spans="4:12" x14ac:dyDescent="0.25">
      <c r="D19522" s="6"/>
      <c r="E19522" s="6"/>
      <c r="F19522" s="18"/>
      <c r="L19522" s="5"/>
    </row>
    <row r="19523" spans="4:12" x14ac:dyDescent="0.25">
      <c r="D19523" s="6"/>
      <c r="E19523" s="6"/>
      <c r="F19523" s="18"/>
      <c r="L19523" s="5"/>
    </row>
    <row r="19524" spans="4:12" x14ac:dyDescent="0.25">
      <c r="D19524" s="6"/>
      <c r="E19524" s="6"/>
      <c r="F19524" s="18"/>
      <c r="L19524" s="5"/>
    </row>
    <row r="19525" spans="4:12" x14ac:dyDescent="0.25">
      <c r="D19525" s="6"/>
      <c r="E19525" s="6"/>
      <c r="F19525" s="18"/>
      <c r="L19525" s="5"/>
    </row>
    <row r="19526" spans="4:12" x14ac:dyDescent="0.25">
      <c r="D19526" s="6"/>
      <c r="E19526" s="6"/>
      <c r="F19526" s="18"/>
      <c r="L19526" s="5"/>
    </row>
    <row r="19527" spans="4:12" x14ac:dyDescent="0.25">
      <c r="D19527" s="6"/>
      <c r="E19527" s="6"/>
      <c r="F19527" s="18"/>
      <c r="L19527" s="5"/>
    </row>
    <row r="19528" spans="4:12" x14ac:dyDescent="0.25">
      <c r="D19528" s="6"/>
      <c r="E19528" s="6"/>
      <c r="F19528" s="18"/>
      <c r="L19528" s="5"/>
    </row>
    <row r="19529" spans="4:12" x14ac:dyDescent="0.25">
      <c r="D19529" s="6"/>
      <c r="E19529" s="6"/>
      <c r="F19529" s="18"/>
      <c r="L19529" s="5"/>
    </row>
    <row r="19530" spans="4:12" x14ac:dyDescent="0.25">
      <c r="D19530" s="6"/>
      <c r="E19530" s="6"/>
      <c r="F19530" s="18"/>
      <c r="L19530" s="5"/>
    </row>
    <row r="19531" spans="4:12" x14ac:dyDescent="0.25">
      <c r="D19531" s="6"/>
      <c r="E19531" s="6"/>
      <c r="F19531" s="18"/>
      <c r="L19531" s="5"/>
    </row>
    <row r="19532" spans="4:12" x14ac:dyDescent="0.25">
      <c r="D19532" s="6"/>
      <c r="E19532" s="6"/>
      <c r="F19532" s="18"/>
      <c r="L19532" s="5"/>
    </row>
    <row r="19533" spans="4:12" x14ac:dyDescent="0.25">
      <c r="D19533" s="6"/>
      <c r="E19533" s="6"/>
      <c r="F19533" s="18"/>
      <c r="L19533" s="5"/>
    </row>
    <row r="19534" spans="4:12" x14ac:dyDescent="0.25">
      <c r="D19534" s="6"/>
      <c r="E19534" s="6"/>
      <c r="F19534" s="18"/>
      <c r="L19534" s="5"/>
    </row>
    <row r="19535" spans="4:12" x14ac:dyDescent="0.25">
      <c r="D19535" s="6"/>
      <c r="E19535" s="6"/>
      <c r="F19535" s="18"/>
      <c r="L19535" s="5"/>
    </row>
    <row r="19536" spans="4:12" x14ac:dyDescent="0.25">
      <c r="D19536" s="6"/>
      <c r="E19536" s="6"/>
      <c r="F19536" s="18"/>
      <c r="L19536" s="5"/>
    </row>
    <row r="19537" spans="4:12" x14ac:dyDescent="0.25">
      <c r="D19537" s="6"/>
      <c r="E19537" s="6"/>
      <c r="F19537" s="18"/>
      <c r="L19537" s="5"/>
    </row>
    <row r="19538" spans="4:12" x14ac:dyDescent="0.25">
      <c r="D19538" s="6"/>
      <c r="E19538" s="6"/>
      <c r="F19538" s="18"/>
      <c r="L19538" s="5"/>
    </row>
    <row r="19539" spans="4:12" x14ac:dyDescent="0.25">
      <c r="D19539" s="6"/>
      <c r="E19539" s="6"/>
      <c r="F19539" s="18"/>
      <c r="L19539" s="5"/>
    </row>
    <row r="19540" spans="4:12" x14ac:dyDescent="0.25">
      <c r="D19540" s="6"/>
      <c r="E19540" s="6"/>
      <c r="F19540" s="18"/>
      <c r="L19540" s="5"/>
    </row>
    <row r="19541" spans="4:12" x14ac:dyDescent="0.25">
      <c r="D19541" s="6"/>
      <c r="E19541" s="6"/>
      <c r="F19541" s="18"/>
      <c r="L19541" s="5"/>
    </row>
    <row r="19542" spans="4:12" x14ac:dyDescent="0.25">
      <c r="D19542" s="6"/>
      <c r="E19542" s="6"/>
      <c r="F19542" s="18"/>
      <c r="L19542" s="5"/>
    </row>
    <row r="19543" spans="4:12" x14ac:dyDescent="0.25">
      <c r="D19543" s="6"/>
      <c r="E19543" s="6"/>
      <c r="F19543" s="18"/>
      <c r="L19543" s="5"/>
    </row>
    <row r="19544" spans="4:12" x14ac:dyDescent="0.25">
      <c r="D19544" s="6"/>
      <c r="E19544" s="6"/>
      <c r="F19544" s="18"/>
      <c r="L19544" s="5"/>
    </row>
    <row r="19545" spans="4:12" x14ac:dyDescent="0.25">
      <c r="D19545" s="6"/>
      <c r="E19545" s="6"/>
      <c r="F19545" s="18"/>
      <c r="L19545" s="5"/>
    </row>
    <row r="19546" spans="4:12" x14ac:dyDescent="0.25">
      <c r="D19546" s="6"/>
      <c r="E19546" s="6"/>
      <c r="F19546" s="18"/>
      <c r="L19546" s="5"/>
    </row>
    <row r="19547" spans="4:12" x14ac:dyDescent="0.25">
      <c r="D19547" s="6"/>
      <c r="E19547" s="6"/>
      <c r="F19547" s="18"/>
      <c r="L19547" s="5"/>
    </row>
    <row r="19548" spans="4:12" x14ac:dyDescent="0.25">
      <c r="D19548" s="6"/>
      <c r="E19548" s="6"/>
      <c r="F19548" s="18"/>
      <c r="L19548" s="5"/>
    </row>
    <row r="19549" spans="4:12" x14ac:dyDescent="0.25">
      <c r="D19549" s="6"/>
      <c r="E19549" s="6"/>
      <c r="F19549" s="18"/>
      <c r="L19549" s="5"/>
    </row>
    <row r="19550" spans="4:12" x14ac:dyDescent="0.25">
      <c r="D19550" s="6"/>
      <c r="E19550" s="6"/>
      <c r="F19550" s="18"/>
      <c r="L19550" s="5"/>
    </row>
    <row r="19551" spans="4:12" x14ac:dyDescent="0.25">
      <c r="D19551" s="6"/>
      <c r="E19551" s="6"/>
      <c r="F19551" s="18"/>
      <c r="L19551" s="5"/>
    </row>
    <row r="19552" spans="4:12" x14ac:dyDescent="0.25">
      <c r="D19552" s="6"/>
      <c r="E19552" s="6"/>
      <c r="F19552" s="18"/>
      <c r="L19552" s="5"/>
    </row>
    <row r="19553" spans="4:12" x14ac:dyDescent="0.25">
      <c r="D19553" s="6"/>
      <c r="E19553" s="6"/>
      <c r="F19553" s="18"/>
      <c r="L19553" s="5"/>
    </row>
    <row r="19554" spans="4:12" x14ac:dyDescent="0.25">
      <c r="D19554" s="6"/>
      <c r="E19554" s="6"/>
      <c r="F19554" s="18"/>
      <c r="L19554" s="5"/>
    </row>
    <row r="19555" spans="4:12" x14ac:dyDescent="0.25">
      <c r="D19555" s="6"/>
      <c r="E19555" s="6"/>
      <c r="F19555" s="18"/>
      <c r="L19555" s="5"/>
    </row>
    <row r="19556" spans="4:12" x14ac:dyDescent="0.25">
      <c r="D19556" s="6"/>
      <c r="E19556" s="6"/>
      <c r="F19556" s="18"/>
      <c r="L19556" s="5"/>
    </row>
    <row r="19557" spans="4:12" x14ac:dyDescent="0.25">
      <c r="D19557" s="6"/>
      <c r="E19557" s="6"/>
      <c r="F19557" s="18"/>
      <c r="L19557" s="5"/>
    </row>
    <row r="19558" spans="4:12" x14ac:dyDescent="0.25">
      <c r="D19558" s="6"/>
      <c r="E19558" s="6"/>
      <c r="F19558" s="18"/>
      <c r="L19558" s="5"/>
    </row>
    <row r="19559" spans="4:12" x14ac:dyDescent="0.25">
      <c r="D19559" s="6"/>
      <c r="E19559" s="6"/>
      <c r="F19559" s="18"/>
      <c r="L19559" s="5"/>
    </row>
    <row r="19560" spans="4:12" x14ac:dyDescent="0.25">
      <c r="D19560" s="6"/>
      <c r="E19560" s="6"/>
      <c r="F19560" s="18"/>
      <c r="L19560" s="5"/>
    </row>
    <row r="19561" spans="4:12" x14ac:dyDescent="0.25">
      <c r="D19561" s="6"/>
      <c r="E19561" s="6"/>
      <c r="F19561" s="18"/>
      <c r="L19561" s="5"/>
    </row>
    <row r="19562" spans="4:12" x14ac:dyDescent="0.25">
      <c r="D19562" s="6"/>
      <c r="E19562" s="6"/>
      <c r="F19562" s="18"/>
      <c r="L19562" s="5"/>
    </row>
    <row r="19563" spans="4:12" x14ac:dyDescent="0.25">
      <c r="D19563" s="6"/>
      <c r="E19563" s="6"/>
      <c r="F19563" s="18"/>
      <c r="L19563" s="5"/>
    </row>
    <row r="19564" spans="4:12" x14ac:dyDescent="0.25">
      <c r="D19564" s="6"/>
      <c r="E19564" s="6"/>
      <c r="F19564" s="18"/>
      <c r="L19564" s="5"/>
    </row>
    <row r="19565" spans="4:12" x14ac:dyDescent="0.25">
      <c r="D19565" s="6"/>
      <c r="E19565" s="6"/>
      <c r="F19565" s="18"/>
      <c r="L19565" s="5"/>
    </row>
    <row r="19566" spans="4:12" x14ac:dyDescent="0.25">
      <c r="D19566" s="6"/>
      <c r="E19566" s="6"/>
      <c r="F19566" s="18"/>
      <c r="L19566" s="5"/>
    </row>
    <row r="19567" spans="4:12" x14ac:dyDescent="0.25">
      <c r="D19567" s="6"/>
      <c r="E19567" s="6"/>
      <c r="F19567" s="18"/>
      <c r="L19567" s="5"/>
    </row>
    <row r="19568" spans="4:12" x14ac:dyDescent="0.25">
      <c r="D19568" s="6"/>
      <c r="E19568" s="6"/>
      <c r="F19568" s="18"/>
      <c r="L19568" s="5"/>
    </row>
    <row r="19569" spans="4:12" x14ac:dyDescent="0.25">
      <c r="D19569" s="6"/>
      <c r="E19569" s="6"/>
      <c r="F19569" s="18"/>
      <c r="L19569" s="5"/>
    </row>
    <row r="19570" spans="4:12" x14ac:dyDescent="0.25">
      <c r="D19570" s="6"/>
      <c r="E19570" s="6"/>
      <c r="F19570" s="18"/>
      <c r="L19570" s="5"/>
    </row>
    <row r="19571" spans="4:12" x14ac:dyDescent="0.25">
      <c r="D19571" s="6"/>
      <c r="E19571" s="6"/>
      <c r="F19571" s="18"/>
      <c r="L19571" s="5"/>
    </row>
    <row r="19572" spans="4:12" x14ac:dyDescent="0.25">
      <c r="D19572" s="6"/>
      <c r="E19572" s="6"/>
      <c r="F19572" s="18"/>
      <c r="L19572" s="5"/>
    </row>
    <row r="19573" spans="4:12" x14ac:dyDescent="0.25">
      <c r="D19573" s="6"/>
      <c r="E19573" s="6"/>
      <c r="F19573" s="18"/>
      <c r="L19573" s="5"/>
    </row>
    <row r="19574" spans="4:12" x14ac:dyDescent="0.25">
      <c r="D19574" s="6"/>
      <c r="E19574" s="6"/>
      <c r="F19574" s="18"/>
      <c r="L19574" s="5"/>
    </row>
    <row r="19575" spans="4:12" x14ac:dyDescent="0.25">
      <c r="D19575" s="6"/>
      <c r="E19575" s="6"/>
      <c r="F19575" s="18"/>
      <c r="L19575" s="5"/>
    </row>
    <row r="19576" spans="4:12" x14ac:dyDescent="0.25">
      <c r="D19576" s="6"/>
      <c r="E19576" s="6"/>
      <c r="F19576" s="18"/>
      <c r="L19576" s="5"/>
    </row>
    <row r="19577" spans="4:12" x14ac:dyDescent="0.25">
      <c r="D19577" s="6"/>
      <c r="E19577" s="6"/>
      <c r="F19577" s="18"/>
      <c r="L19577" s="5"/>
    </row>
    <row r="19578" spans="4:12" x14ac:dyDescent="0.25">
      <c r="D19578" s="6"/>
      <c r="E19578" s="6"/>
      <c r="F19578" s="18"/>
      <c r="L19578" s="5"/>
    </row>
    <row r="19579" spans="4:12" x14ac:dyDescent="0.25">
      <c r="D19579" s="6"/>
      <c r="E19579" s="6"/>
      <c r="F19579" s="18"/>
      <c r="L19579" s="5"/>
    </row>
    <row r="19580" spans="4:12" x14ac:dyDescent="0.25">
      <c r="D19580" s="6"/>
      <c r="E19580" s="6"/>
      <c r="F19580" s="18"/>
      <c r="L19580" s="5"/>
    </row>
    <row r="19581" spans="4:12" x14ac:dyDescent="0.25">
      <c r="D19581" s="6"/>
      <c r="E19581" s="6"/>
      <c r="F19581" s="18"/>
      <c r="L19581" s="5"/>
    </row>
    <row r="19582" spans="4:12" x14ac:dyDescent="0.25">
      <c r="D19582" s="6"/>
      <c r="E19582" s="6"/>
      <c r="F19582" s="18"/>
      <c r="L19582" s="5"/>
    </row>
    <row r="19583" spans="4:12" x14ac:dyDescent="0.25">
      <c r="D19583" s="6"/>
      <c r="E19583" s="6"/>
      <c r="F19583" s="18"/>
      <c r="L19583" s="5"/>
    </row>
    <row r="19584" spans="4:12" x14ac:dyDescent="0.25">
      <c r="D19584" s="6"/>
      <c r="E19584" s="6"/>
      <c r="F19584" s="18"/>
      <c r="L19584" s="5"/>
    </row>
    <row r="19585" spans="4:12" x14ac:dyDescent="0.25">
      <c r="D19585" s="6"/>
      <c r="E19585" s="6"/>
      <c r="F19585" s="18"/>
      <c r="L19585" s="5"/>
    </row>
    <row r="19586" spans="4:12" x14ac:dyDescent="0.25">
      <c r="D19586" s="6"/>
      <c r="E19586" s="6"/>
      <c r="F19586" s="18"/>
      <c r="L19586" s="5"/>
    </row>
    <row r="19587" spans="4:12" x14ac:dyDescent="0.25">
      <c r="D19587" s="6"/>
      <c r="E19587" s="6"/>
      <c r="F19587" s="18"/>
      <c r="L19587" s="5"/>
    </row>
    <row r="19588" spans="4:12" x14ac:dyDescent="0.25">
      <c r="D19588" s="6"/>
      <c r="E19588" s="6"/>
      <c r="F19588" s="18"/>
      <c r="L19588" s="5"/>
    </row>
    <row r="19589" spans="4:12" x14ac:dyDescent="0.25">
      <c r="D19589" s="6"/>
      <c r="E19589" s="6"/>
      <c r="F19589" s="18"/>
      <c r="L19589" s="5"/>
    </row>
    <row r="19590" spans="4:12" x14ac:dyDescent="0.25">
      <c r="D19590" s="6"/>
      <c r="E19590" s="6"/>
      <c r="F19590" s="18"/>
      <c r="L19590" s="5"/>
    </row>
    <row r="19591" spans="4:12" x14ac:dyDescent="0.25">
      <c r="D19591" s="6"/>
      <c r="E19591" s="6"/>
      <c r="F19591" s="18"/>
      <c r="L19591" s="5"/>
    </row>
    <row r="19592" spans="4:12" x14ac:dyDescent="0.25">
      <c r="D19592" s="6"/>
      <c r="E19592" s="6"/>
      <c r="F19592" s="18"/>
      <c r="L19592" s="5"/>
    </row>
    <row r="19593" spans="4:12" x14ac:dyDescent="0.25">
      <c r="D19593" s="6"/>
      <c r="E19593" s="6"/>
      <c r="F19593" s="18"/>
      <c r="L19593" s="5"/>
    </row>
    <row r="19594" spans="4:12" x14ac:dyDescent="0.25">
      <c r="D19594" s="6"/>
      <c r="E19594" s="6"/>
      <c r="F19594" s="18"/>
      <c r="L19594" s="5"/>
    </row>
    <row r="19595" spans="4:12" x14ac:dyDescent="0.25">
      <c r="D19595" s="6"/>
      <c r="E19595" s="6"/>
      <c r="F19595" s="18"/>
      <c r="L19595" s="5"/>
    </row>
    <row r="19596" spans="4:12" x14ac:dyDescent="0.25">
      <c r="D19596" s="6"/>
      <c r="E19596" s="6"/>
      <c r="F19596" s="18"/>
      <c r="L19596" s="5"/>
    </row>
    <row r="19597" spans="4:12" x14ac:dyDescent="0.25">
      <c r="D19597" s="6"/>
      <c r="E19597" s="6"/>
      <c r="F19597" s="18"/>
      <c r="L19597" s="5"/>
    </row>
    <row r="19598" spans="4:12" x14ac:dyDescent="0.25">
      <c r="D19598" s="6"/>
      <c r="E19598" s="6"/>
      <c r="F19598" s="18"/>
      <c r="L19598" s="5"/>
    </row>
    <row r="19599" spans="4:12" x14ac:dyDescent="0.25">
      <c r="D19599" s="6"/>
      <c r="E19599" s="6"/>
      <c r="F19599" s="18"/>
      <c r="L19599" s="5"/>
    </row>
    <row r="19600" spans="4:12" x14ac:dyDescent="0.25">
      <c r="D19600" s="6"/>
      <c r="E19600" s="6"/>
      <c r="F19600" s="18"/>
      <c r="L19600" s="5"/>
    </row>
    <row r="19601" spans="4:12" x14ac:dyDescent="0.25">
      <c r="D19601" s="6"/>
      <c r="E19601" s="6"/>
      <c r="F19601" s="18"/>
      <c r="L19601" s="5"/>
    </row>
    <row r="19602" spans="4:12" x14ac:dyDescent="0.25">
      <c r="D19602" s="6"/>
      <c r="E19602" s="6"/>
      <c r="F19602" s="18"/>
      <c r="L19602" s="5"/>
    </row>
    <row r="19603" spans="4:12" x14ac:dyDescent="0.25">
      <c r="D19603" s="6"/>
      <c r="E19603" s="6"/>
      <c r="F19603" s="18"/>
      <c r="L19603" s="5"/>
    </row>
    <row r="19604" spans="4:12" x14ac:dyDescent="0.25">
      <c r="D19604" s="6"/>
      <c r="E19604" s="6"/>
      <c r="F19604" s="18"/>
      <c r="L19604" s="5"/>
    </row>
    <row r="19605" spans="4:12" x14ac:dyDescent="0.25">
      <c r="D19605" s="6"/>
      <c r="E19605" s="6"/>
      <c r="F19605" s="18"/>
      <c r="L19605" s="5"/>
    </row>
    <row r="19606" spans="4:12" x14ac:dyDescent="0.25">
      <c r="D19606" s="6"/>
      <c r="E19606" s="6"/>
      <c r="F19606" s="18"/>
      <c r="L19606" s="5"/>
    </row>
    <row r="19607" spans="4:12" x14ac:dyDescent="0.25">
      <c r="D19607" s="6"/>
      <c r="E19607" s="6"/>
      <c r="F19607" s="18"/>
      <c r="L19607" s="5"/>
    </row>
    <row r="19608" spans="4:12" x14ac:dyDescent="0.25">
      <c r="D19608" s="6"/>
      <c r="E19608" s="6"/>
      <c r="F19608" s="18"/>
      <c r="L19608" s="5"/>
    </row>
    <row r="19609" spans="4:12" x14ac:dyDescent="0.25">
      <c r="D19609" s="6"/>
      <c r="E19609" s="6"/>
      <c r="F19609" s="18"/>
      <c r="L19609" s="5"/>
    </row>
    <row r="19610" spans="4:12" x14ac:dyDescent="0.25">
      <c r="D19610" s="6"/>
      <c r="E19610" s="6"/>
      <c r="F19610" s="18"/>
      <c r="L19610" s="5"/>
    </row>
    <row r="19611" spans="4:12" x14ac:dyDescent="0.25">
      <c r="D19611" s="6"/>
      <c r="E19611" s="6"/>
      <c r="F19611" s="18"/>
      <c r="L19611" s="5"/>
    </row>
    <row r="19612" spans="4:12" x14ac:dyDescent="0.25">
      <c r="D19612" s="6"/>
      <c r="E19612" s="6"/>
      <c r="F19612" s="18"/>
      <c r="L19612" s="5"/>
    </row>
    <row r="19613" spans="4:12" x14ac:dyDescent="0.25">
      <c r="D19613" s="6"/>
      <c r="E19613" s="6"/>
      <c r="F19613" s="18"/>
      <c r="L19613" s="5"/>
    </row>
    <row r="19614" spans="4:12" x14ac:dyDescent="0.25">
      <c r="D19614" s="6"/>
      <c r="E19614" s="6"/>
      <c r="F19614" s="18"/>
      <c r="L19614" s="5"/>
    </row>
    <row r="19615" spans="4:12" x14ac:dyDescent="0.25">
      <c r="D19615" s="6"/>
      <c r="E19615" s="6"/>
      <c r="F19615" s="18"/>
      <c r="L19615" s="5"/>
    </row>
    <row r="19616" spans="4:12" x14ac:dyDescent="0.25">
      <c r="D19616" s="6"/>
      <c r="E19616" s="6"/>
      <c r="F19616" s="18"/>
      <c r="L19616" s="5"/>
    </row>
    <row r="19617" spans="4:12" x14ac:dyDescent="0.25">
      <c r="D19617" s="6"/>
      <c r="E19617" s="6"/>
      <c r="F19617" s="18"/>
      <c r="L19617" s="5"/>
    </row>
    <row r="19618" spans="4:12" x14ac:dyDescent="0.25">
      <c r="D19618" s="6"/>
      <c r="E19618" s="6"/>
      <c r="F19618" s="18"/>
      <c r="L19618" s="5"/>
    </row>
    <row r="19619" spans="4:12" x14ac:dyDescent="0.25">
      <c r="D19619" s="6"/>
      <c r="E19619" s="6"/>
      <c r="F19619" s="18"/>
      <c r="L19619" s="5"/>
    </row>
    <row r="19620" spans="4:12" x14ac:dyDescent="0.25">
      <c r="D19620" s="6"/>
      <c r="E19620" s="6"/>
      <c r="F19620" s="18"/>
      <c r="L19620" s="5"/>
    </row>
    <row r="19621" spans="4:12" x14ac:dyDescent="0.25">
      <c r="D19621" s="6"/>
      <c r="E19621" s="6"/>
      <c r="F19621" s="18"/>
      <c r="L19621" s="5"/>
    </row>
    <row r="19622" spans="4:12" x14ac:dyDescent="0.25">
      <c r="D19622" s="6"/>
      <c r="E19622" s="6"/>
      <c r="F19622" s="18"/>
      <c r="L19622" s="5"/>
    </row>
    <row r="19623" spans="4:12" x14ac:dyDescent="0.25">
      <c r="D19623" s="6"/>
      <c r="E19623" s="6"/>
      <c r="F19623" s="18"/>
      <c r="L19623" s="5"/>
    </row>
    <row r="19624" spans="4:12" x14ac:dyDescent="0.25">
      <c r="D19624" s="6"/>
      <c r="E19624" s="6"/>
      <c r="F19624" s="18"/>
      <c r="L19624" s="5"/>
    </row>
    <row r="19625" spans="4:12" x14ac:dyDescent="0.25">
      <c r="D19625" s="6"/>
      <c r="E19625" s="6"/>
      <c r="F19625" s="18"/>
      <c r="L19625" s="5"/>
    </row>
    <row r="19626" spans="4:12" x14ac:dyDescent="0.25">
      <c r="D19626" s="6"/>
      <c r="E19626" s="6"/>
      <c r="F19626" s="18"/>
      <c r="L19626" s="5"/>
    </row>
    <row r="19627" spans="4:12" x14ac:dyDescent="0.25">
      <c r="D19627" s="6"/>
      <c r="E19627" s="6"/>
      <c r="F19627" s="18"/>
      <c r="L19627" s="5"/>
    </row>
    <row r="19628" spans="4:12" x14ac:dyDescent="0.25">
      <c r="D19628" s="6"/>
      <c r="E19628" s="6"/>
      <c r="F19628" s="18"/>
      <c r="L19628" s="5"/>
    </row>
    <row r="19629" spans="4:12" x14ac:dyDescent="0.25">
      <c r="D19629" s="6"/>
      <c r="E19629" s="6"/>
      <c r="F19629" s="18"/>
      <c r="L19629" s="5"/>
    </row>
    <row r="19630" spans="4:12" x14ac:dyDescent="0.25">
      <c r="D19630" s="6"/>
      <c r="E19630" s="6"/>
      <c r="F19630" s="18"/>
      <c r="L19630" s="5"/>
    </row>
    <row r="19631" spans="4:12" x14ac:dyDescent="0.25">
      <c r="D19631" s="6"/>
      <c r="E19631" s="6"/>
      <c r="F19631" s="18"/>
      <c r="L19631" s="5"/>
    </row>
    <row r="19632" spans="4:12" x14ac:dyDescent="0.25">
      <c r="D19632" s="6"/>
      <c r="E19632" s="6"/>
      <c r="F19632" s="18"/>
      <c r="L19632" s="5"/>
    </row>
    <row r="19633" spans="4:12" x14ac:dyDescent="0.25">
      <c r="D19633" s="6"/>
      <c r="E19633" s="6"/>
      <c r="F19633" s="18"/>
      <c r="L19633" s="5"/>
    </row>
    <row r="19634" spans="4:12" x14ac:dyDescent="0.25">
      <c r="D19634" s="6"/>
      <c r="E19634" s="6"/>
      <c r="F19634" s="18"/>
      <c r="L19634" s="5"/>
    </row>
    <row r="19635" spans="4:12" x14ac:dyDescent="0.25">
      <c r="D19635" s="6"/>
      <c r="E19635" s="6"/>
      <c r="F19635" s="18"/>
      <c r="L19635" s="5"/>
    </row>
    <row r="19636" spans="4:12" x14ac:dyDescent="0.25">
      <c r="D19636" s="6"/>
      <c r="E19636" s="6"/>
      <c r="F19636" s="18"/>
      <c r="L19636" s="5"/>
    </row>
    <row r="19637" spans="4:12" x14ac:dyDescent="0.25">
      <c r="D19637" s="6"/>
      <c r="E19637" s="6"/>
      <c r="F19637" s="18"/>
      <c r="L19637" s="5"/>
    </row>
    <row r="19638" spans="4:12" x14ac:dyDescent="0.25">
      <c r="D19638" s="6"/>
      <c r="E19638" s="6"/>
      <c r="F19638" s="18"/>
      <c r="L19638" s="5"/>
    </row>
    <row r="19639" spans="4:12" x14ac:dyDescent="0.25">
      <c r="D19639" s="6"/>
      <c r="E19639" s="6"/>
      <c r="F19639" s="18"/>
      <c r="L19639" s="5"/>
    </row>
    <row r="19640" spans="4:12" x14ac:dyDescent="0.25">
      <c r="D19640" s="6"/>
      <c r="E19640" s="6"/>
      <c r="F19640" s="18"/>
      <c r="L19640" s="5"/>
    </row>
    <row r="19641" spans="4:12" x14ac:dyDescent="0.25">
      <c r="D19641" s="6"/>
      <c r="E19641" s="6"/>
      <c r="F19641" s="18"/>
      <c r="L19641" s="5"/>
    </row>
    <row r="19642" spans="4:12" x14ac:dyDescent="0.25">
      <c r="D19642" s="6"/>
      <c r="E19642" s="6"/>
      <c r="F19642" s="18"/>
      <c r="L19642" s="5"/>
    </row>
    <row r="19643" spans="4:12" x14ac:dyDescent="0.25">
      <c r="D19643" s="6"/>
      <c r="E19643" s="6"/>
      <c r="F19643" s="18"/>
      <c r="L19643" s="5"/>
    </row>
    <row r="19644" spans="4:12" x14ac:dyDescent="0.25">
      <c r="D19644" s="6"/>
      <c r="E19644" s="6"/>
      <c r="F19644" s="18"/>
      <c r="L19644" s="5"/>
    </row>
    <row r="19645" spans="4:12" x14ac:dyDescent="0.25">
      <c r="D19645" s="6"/>
      <c r="E19645" s="6"/>
      <c r="F19645" s="18"/>
      <c r="L19645" s="5"/>
    </row>
    <row r="19646" spans="4:12" x14ac:dyDescent="0.25">
      <c r="D19646" s="6"/>
      <c r="E19646" s="6"/>
      <c r="F19646" s="18"/>
      <c r="L19646" s="5"/>
    </row>
    <row r="19647" spans="4:12" x14ac:dyDescent="0.25">
      <c r="D19647" s="6"/>
      <c r="E19647" s="6"/>
      <c r="F19647" s="18"/>
      <c r="L19647" s="5"/>
    </row>
    <row r="19648" spans="4:12" x14ac:dyDescent="0.25">
      <c r="D19648" s="6"/>
      <c r="E19648" s="6"/>
      <c r="F19648" s="18"/>
      <c r="L19648" s="5"/>
    </row>
    <row r="19649" spans="4:12" x14ac:dyDescent="0.25">
      <c r="D19649" s="6"/>
      <c r="E19649" s="6"/>
      <c r="F19649" s="18"/>
      <c r="L19649" s="5"/>
    </row>
    <row r="19650" spans="4:12" x14ac:dyDescent="0.25">
      <c r="D19650" s="6"/>
      <c r="E19650" s="6"/>
      <c r="F19650" s="18"/>
      <c r="L19650" s="5"/>
    </row>
    <row r="19651" spans="4:12" x14ac:dyDescent="0.25">
      <c r="D19651" s="6"/>
      <c r="E19651" s="6"/>
      <c r="F19651" s="18"/>
      <c r="L19651" s="5"/>
    </row>
    <row r="19652" spans="4:12" x14ac:dyDescent="0.25">
      <c r="D19652" s="6"/>
      <c r="E19652" s="6"/>
      <c r="F19652" s="18"/>
      <c r="L19652" s="5"/>
    </row>
    <row r="19653" spans="4:12" x14ac:dyDescent="0.25">
      <c r="D19653" s="6"/>
      <c r="E19653" s="6"/>
      <c r="F19653" s="18"/>
      <c r="L19653" s="5"/>
    </row>
    <row r="19654" spans="4:12" x14ac:dyDescent="0.25">
      <c r="D19654" s="6"/>
      <c r="E19654" s="6"/>
      <c r="F19654" s="18"/>
      <c r="L19654" s="5"/>
    </row>
    <row r="19655" spans="4:12" x14ac:dyDescent="0.25">
      <c r="D19655" s="6"/>
      <c r="E19655" s="6"/>
      <c r="F19655" s="18"/>
      <c r="L19655" s="5"/>
    </row>
    <row r="19656" spans="4:12" x14ac:dyDescent="0.25">
      <c r="D19656" s="6"/>
      <c r="E19656" s="6"/>
      <c r="F19656" s="18"/>
      <c r="L19656" s="5"/>
    </row>
    <row r="19657" spans="4:12" x14ac:dyDescent="0.25">
      <c r="D19657" s="6"/>
      <c r="E19657" s="6"/>
      <c r="F19657" s="18"/>
      <c r="L19657" s="5"/>
    </row>
    <row r="19658" spans="4:12" x14ac:dyDescent="0.25">
      <c r="D19658" s="6"/>
      <c r="E19658" s="6"/>
      <c r="F19658" s="18"/>
      <c r="L19658" s="5"/>
    </row>
    <row r="19659" spans="4:12" x14ac:dyDescent="0.25">
      <c r="D19659" s="6"/>
      <c r="E19659" s="6"/>
      <c r="F19659" s="18"/>
      <c r="L19659" s="5"/>
    </row>
    <row r="19660" spans="4:12" x14ac:dyDescent="0.25">
      <c r="D19660" s="6"/>
      <c r="E19660" s="6"/>
      <c r="F19660" s="18"/>
      <c r="L19660" s="5"/>
    </row>
    <row r="19661" spans="4:12" x14ac:dyDescent="0.25">
      <c r="D19661" s="6"/>
      <c r="E19661" s="6"/>
      <c r="F19661" s="18"/>
      <c r="L19661" s="5"/>
    </row>
    <row r="19662" spans="4:12" x14ac:dyDescent="0.25">
      <c r="D19662" s="6"/>
      <c r="E19662" s="6"/>
      <c r="F19662" s="18"/>
      <c r="L19662" s="5"/>
    </row>
    <row r="19663" spans="4:12" x14ac:dyDescent="0.25">
      <c r="D19663" s="6"/>
      <c r="E19663" s="6"/>
      <c r="F19663" s="18"/>
      <c r="L19663" s="5"/>
    </row>
    <row r="19664" spans="4:12" x14ac:dyDescent="0.25">
      <c r="D19664" s="6"/>
      <c r="E19664" s="6"/>
      <c r="F19664" s="18"/>
      <c r="L19664" s="5"/>
    </row>
    <row r="19665" spans="4:12" x14ac:dyDescent="0.25">
      <c r="D19665" s="6"/>
      <c r="E19665" s="6"/>
      <c r="F19665" s="18"/>
      <c r="L19665" s="5"/>
    </row>
    <row r="19666" spans="4:12" x14ac:dyDescent="0.25">
      <c r="D19666" s="6"/>
      <c r="E19666" s="6"/>
      <c r="F19666" s="18"/>
      <c r="L19666" s="5"/>
    </row>
    <row r="19667" spans="4:12" x14ac:dyDescent="0.25">
      <c r="D19667" s="6"/>
      <c r="E19667" s="6"/>
      <c r="F19667" s="18"/>
      <c r="L19667" s="5"/>
    </row>
    <row r="19668" spans="4:12" x14ac:dyDescent="0.25">
      <c r="D19668" s="6"/>
      <c r="E19668" s="6"/>
      <c r="F19668" s="18"/>
      <c r="L19668" s="5"/>
    </row>
    <row r="19669" spans="4:12" x14ac:dyDescent="0.25">
      <c r="D19669" s="6"/>
      <c r="E19669" s="6"/>
      <c r="F19669" s="18"/>
      <c r="L19669" s="5"/>
    </row>
    <row r="19670" spans="4:12" x14ac:dyDescent="0.25">
      <c r="D19670" s="6"/>
      <c r="E19670" s="6"/>
      <c r="F19670" s="18"/>
      <c r="L19670" s="5"/>
    </row>
    <row r="19671" spans="4:12" x14ac:dyDescent="0.25">
      <c r="D19671" s="6"/>
      <c r="E19671" s="6"/>
      <c r="F19671" s="18"/>
      <c r="L19671" s="5"/>
    </row>
    <row r="19672" spans="4:12" x14ac:dyDescent="0.25">
      <c r="D19672" s="6"/>
      <c r="E19672" s="6"/>
      <c r="F19672" s="18"/>
      <c r="L19672" s="5"/>
    </row>
    <row r="19673" spans="4:12" x14ac:dyDescent="0.25">
      <c r="D19673" s="6"/>
      <c r="E19673" s="6"/>
      <c r="F19673" s="18"/>
      <c r="L19673" s="5"/>
    </row>
    <row r="19674" spans="4:12" x14ac:dyDescent="0.25">
      <c r="D19674" s="6"/>
      <c r="E19674" s="6"/>
      <c r="F19674" s="18"/>
      <c r="L19674" s="5"/>
    </row>
    <row r="19675" spans="4:12" x14ac:dyDescent="0.25">
      <c r="D19675" s="6"/>
      <c r="E19675" s="6"/>
      <c r="F19675" s="18"/>
      <c r="L19675" s="5"/>
    </row>
    <row r="19676" spans="4:12" x14ac:dyDescent="0.25">
      <c r="D19676" s="6"/>
      <c r="E19676" s="6"/>
      <c r="F19676" s="18"/>
      <c r="L19676" s="5"/>
    </row>
    <row r="19677" spans="4:12" x14ac:dyDescent="0.25">
      <c r="D19677" s="6"/>
      <c r="E19677" s="6"/>
      <c r="F19677" s="18"/>
      <c r="L19677" s="5"/>
    </row>
    <row r="19678" spans="4:12" x14ac:dyDescent="0.25">
      <c r="D19678" s="6"/>
      <c r="E19678" s="6"/>
      <c r="F19678" s="18"/>
      <c r="L19678" s="5"/>
    </row>
    <row r="19679" spans="4:12" x14ac:dyDescent="0.25">
      <c r="D19679" s="6"/>
      <c r="E19679" s="6"/>
      <c r="F19679" s="18"/>
      <c r="L19679" s="5"/>
    </row>
    <row r="19680" spans="4:12" x14ac:dyDescent="0.25">
      <c r="D19680" s="6"/>
      <c r="E19680" s="6"/>
      <c r="F19680" s="18"/>
      <c r="L19680" s="5"/>
    </row>
    <row r="19681" spans="4:12" x14ac:dyDescent="0.25">
      <c r="D19681" s="6"/>
      <c r="E19681" s="6"/>
      <c r="F19681" s="18"/>
      <c r="L19681" s="5"/>
    </row>
    <row r="19682" spans="4:12" x14ac:dyDescent="0.25">
      <c r="D19682" s="6"/>
      <c r="E19682" s="6"/>
      <c r="F19682" s="18"/>
      <c r="L19682" s="5"/>
    </row>
    <row r="19683" spans="4:12" x14ac:dyDescent="0.25">
      <c r="D19683" s="6"/>
      <c r="E19683" s="6"/>
      <c r="F19683" s="18"/>
      <c r="L19683" s="5"/>
    </row>
    <row r="19684" spans="4:12" x14ac:dyDescent="0.25">
      <c r="D19684" s="6"/>
      <c r="E19684" s="6"/>
      <c r="F19684" s="18"/>
      <c r="L19684" s="5"/>
    </row>
    <row r="19685" spans="4:12" x14ac:dyDescent="0.25">
      <c r="D19685" s="6"/>
      <c r="E19685" s="6"/>
      <c r="F19685" s="18"/>
      <c r="L19685" s="5"/>
    </row>
    <row r="19686" spans="4:12" x14ac:dyDescent="0.25">
      <c r="D19686" s="6"/>
      <c r="E19686" s="6"/>
      <c r="F19686" s="18"/>
      <c r="L19686" s="5"/>
    </row>
    <row r="19687" spans="4:12" x14ac:dyDescent="0.25">
      <c r="D19687" s="6"/>
      <c r="E19687" s="6"/>
      <c r="F19687" s="18"/>
      <c r="L19687" s="5"/>
    </row>
    <row r="19688" spans="4:12" x14ac:dyDescent="0.25">
      <c r="D19688" s="6"/>
      <c r="E19688" s="6"/>
      <c r="F19688" s="18"/>
      <c r="L19688" s="5"/>
    </row>
    <row r="19689" spans="4:12" x14ac:dyDescent="0.25">
      <c r="D19689" s="6"/>
      <c r="E19689" s="6"/>
      <c r="F19689" s="18"/>
      <c r="L19689" s="5"/>
    </row>
    <row r="19690" spans="4:12" x14ac:dyDescent="0.25">
      <c r="D19690" s="6"/>
      <c r="E19690" s="6"/>
      <c r="F19690" s="18"/>
      <c r="L19690" s="5"/>
    </row>
    <row r="19691" spans="4:12" x14ac:dyDescent="0.25">
      <c r="D19691" s="6"/>
      <c r="E19691" s="6"/>
      <c r="F19691" s="18"/>
      <c r="L19691" s="5"/>
    </row>
    <row r="19692" spans="4:12" x14ac:dyDescent="0.25">
      <c r="D19692" s="6"/>
      <c r="E19692" s="6"/>
      <c r="F19692" s="18"/>
      <c r="L19692" s="5"/>
    </row>
    <row r="19693" spans="4:12" x14ac:dyDescent="0.25">
      <c r="D19693" s="6"/>
      <c r="E19693" s="6"/>
      <c r="F19693" s="18"/>
      <c r="L19693" s="5"/>
    </row>
    <row r="19694" spans="4:12" x14ac:dyDescent="0.25">
      <c r="D19694" s="6"/>
      <c r="E19694" s="6"/>
      <c r="F19694" s="18"/>
      <c r="L19694" s="5"/>
    </row>
    <row r="19695" spans="4:12" x14ac:dyDescent="0.25">
      <c r="D19695" s="6"/>
      <c r="E19695" s="6"/>
      <c r="F19695" s="18"/>
      <c r="L19695" s="5"/>
    </row>
    <row r="19696" spans="4:12" x14ac:dyDescent="0.25">
      <c r="D19696" s="6"/>
      <c r="E19696" s="6"/>
      <c r="F19696" s="18"/>
      <c r="L19696" s="5"/>
    </row>
    <row r="19697" spans="4:12" x14ac:dyDescent="0.25">
      <c r="D19697" s="6"/>
      <c r="E19697" s="6"/>
      <c r="F19697" s="18"/>
      <c r="L19697" s="5"/>
    </row>
    <row r="19698" spans="4:12" x14ac:dyDescent="0.25">
      <c r="D19698" s="6"/>
      <c r="E19698" s="6"/>
      <c r="F19698" s="18"/>
      <c r="L19698" s="5"/>
    </row>
    <row r="19699" spans="4:12" x14ac:dyDescent="0.25">
      <c r="D19699" s="6"/>
      <c r="E19699" s="6"/>
      <c r="F19699" s="18"/>
      <c r="L19699" s="5"/>
    </row>
    <row r="19700" spans="4:12" x14ac:dyDescent="0.25">
      <c r="D19700" s="6"/>
      <c r="E19700" s="6"/>
      <c r="F19700" s="18"/>
      <c r="L19700" s="5"/>
    </row>
    <row r="19701" spans="4:12" x14ac:dyDescent="0.25">
      <c r="D19701" s="6"/>
      <c r="E19701" s="6"/>
      <c r="F19701" s="18"/>
      <c r="L19701" s="5"/>
    </row>
    <row r="19702" spans="4:12" x14ac:dyDescent="0.25">
      <c r="D19702" s="6"/>
      <c r="E19702" s="6"/>
      <c r="F19702" s="18"/>
      <c r="L19702" s="5"/>
    </row>
    <row r="19703" spans="4:12" x14ac:dyDescent="0.25">
      <c r="D19703" s="6"/>
      <c r="E19703" s="6"/>
      <c r="F19703" s="18"/>
      <c r="L19703" s="5"/>
    </row>
    <row r="19704" spans="4:12" x14ac:dyDescent="0.25">
      <c r="D19704" s="6"/>
      <c r="E19704" s="6"/>
      <c r="F19704" s="18"/>
      <c r="L19704" s="5"/>
    </row>
    <row r="19705" spans="4:12" x14ac:dyDescent="0.25">
      <c r="D19705" s="6"/>
      <c r="E19705" s="6"/>
      <c r="F19705" s="18"/>
      <c r="L19705" s="5"/>
    </row>
    <row r="19706" spans="4:12" x14ac:dyDescent="0.25">
      <c r="D19706" s="6"/>
      <c r="E19706" s="6"/>
      <c r="F19706" s="18"/>
      <c r="L19706" s="5"/>
    </row>
    <row r="19707" spans="4:12" x14ac:dyDescent="0.25">
      <c r="D19707" s="6"/>
      <c r="E19707" s="6"/>
      <c r="F19707" s="18"/>
      <c r="L19707" s="5"/>
    </row>
    <row r="19708" spans="4:12" x14ac:dyDescent="0.25">
      <c r="D19708" s="6"/>
      <c r="E19708" s="6"/>
      <c r="F19708" s="18"/>
      <c r="L19708" s="5"/>
    </row>
    <row r="19709" spans="4:12" x14ac:dyDescent="0.25">
      <c r="D19709" s="6"/>
      <c r="E19709" s="6"/>
      <c r="F19709" s="18"/>
      <c r="L19709" s="5"/>
    </row>
    <row r="19710" spans="4:12" x14ac:dyDescent="0.25">
      <c r="D19710" s="6"/>
      <c r="E19710" s="6"/>
      <c r="F19710" s="18"/>
      <c r="L19710" s="5"/>
    </row>
    <row r="19711" spans="4:12" x14ac:dyDescent="0.25">
      <c r="D19711" s="6"/>
      <c r="E19711" s="6"/>
      <c r="F19711" s="18"/>
      <c r="L19711" s="5"/>
    </row>
    <row r="19712" spans="4:12" x14ac:dyDescent="0.25">
      <c r="D19712" s="6"/>
      <c r="E19712" s="6"/>
      <c r="F19712" s="18"/>
      <c r="L19712" s="5"/>
    </row>
    <row r="19713" spans="4:12" x14ac:dyDescent="0.25">
      <c r="D19713" s="6"/>
      <c r="E19713" s="6"/>
      <c r="F19713" s="18"/>
      <c r="L19713" s="5"/>
    </row>
    <row r="19714" spans="4:12" x14ac:dyDescent="0.25">
      <c r="D19714" s="6"/>
      <c r="E19714" s="6"/>
      <c r="F19714" s="18"/>
      <c r="L19714" s="5"/>
    </row>
    <row r="19715" spans="4:12" x14ac:dyDescent="0.25">
      <c r="D19715" s="6"/>
      <c r="E19715" s="6"/>
      <c r="F19715" s="18"/>
      <c r="L19715" s="5"/>
    </row>
    <row r="19716" spans="4:12" x14ac:dyDescent="0.25">
      <c r="D19716" s="6"/>
      <c r="E19716" s="6"/>
      <c r="F19716" s="18"/>
      <c r="L19716" s="5"/>
    </row>
    <row r="19717" spans="4:12" x14ac:dyDescent="0.25">
      <c r="D19717" s="6"/>
      <c r="E19717" s="6"/>
      <c r="F19717" s="18"/>
      <c r="L19717" s="5"/>
    </row>
    <row r="19718" spans="4:12" x14ac:dyDescent="0.25">
      <c r="D19718" s="6"/>
      <c r="E19718" s="6"/>
      <c r="F19718" s="18"/>
      <c r="L19718" s="5"/>
    </row>
    <row r="19719" spans="4:12" x14ac:dyDescent="0.25">
      <c r="D19719" s="6"/>
      <c r="E19719" s="6"/>
      <c r="F19719" s="18"/>
      <c r="L19719" s="5"/>
    </row>
    <row r="19720" spans="4:12" x14ac:dyDescent="0.25">
      <c r="D19720" s="6"/>
      <c r="E19720" s="6"/>
      <c r="F19720" s="18"/>
      <c r="L19720" s="5"/>
    </row>
    <row r="19721" spans="4:12" x14ac:dyDescent="0.25">
      <c r="D19721" s="6"/>
      <c r="E19721" s="6"/>
      <c r="F19721" s="18"/>
      <c r="L19721" s="5"/>
    </row>
    <row r="19722" spans="4:12" x14ac:dyDescent="0.25">
      <c r="D19722" s="6"/>
      <c r="E19722" s="6"/>
      <c r="F19722" s="18"/>
      <c r="L19722" s="5"/>
    </row>
    <row r="19723" spans="4:12" x14ac:dyDescent="0.25">
      <c r="D19723" s="6"/>
      <c r="E19723" s="6"/>
      <c r="F19723" s="18"/>
      <c r="L19723" s="5"/>
    </row>
    <row r="19724" spans="4:12" x14ac:dyDescent="0.25">
      <c r="D19724" s="6"/>
      <c r="E19724" s="6"/>
      <c r="F19724" s="18"/>
      <c r="L19724" s="5"/>
    </row>
    <row r="19725" spans="4:12" x14ac:dyDescent="0.25">
      <c r="D19725" s="6"/>
      <c r="E19725" s="6"/>
      <c r="F19725" s="18"/>
      <c r="L19725" s="5"/>
    </row>
    <row r="19726" spans="4:12" x14ac:dyDescent="0.25">
      <c r="D19726" s="6"/>
      <c r="E19726" s="6"/>
      <c r="F19726" s="18"/>
      <c r="L19726" s="5"/>
    </row>
    <row r="19727" spans="4:12" x14ac:dyDescent="0.25">
      <c r="D19727" s="6"/>
      <c r="E19727" s="6"/>
      <c r="F19727" s="18"/>
      <c r="L19727" s="5"/>
    </row>
    <row r="19728" spans="4:12" x14ac:dyDescent="0.25">
      <c r="D19728" s="6"/>
      <c r="E19728" s="6"/>
      <c r="F19728" s="18"/>
      <c r="L19728" s="5"/>
    </row>
    <row r="19729" spans="4:12" x14ac:dyDescent="0.25">
      <c r="D19729" s="6"/>
      <c r="E19729" s="6"/>
      <c r="F19729" s="18"/>
      <c r="L19729" s="5"/>
    </row>
    <row r="19730" spans="4:12" x14ac:dyDescent="0.25">
      <c r="D19730" s="6"/>
      <c r="E19730" s="6"/>
      <c r="F19730" s="18"/>
      <c r="L19730" s="5"/>
    </row>
    <row r="19731" spans="4:12" x14ac:dyDescent="0.25">
      <c r="D19731" s="6"/>
      <c r="E19731" s="6"/>
      <c r="F19731" s="18"/>
      <c r="L19731" s="5"/>
    </row>
    <row r="19732" spans="4:12" x14ac:dyDescent="0.25">
      <c r="D19732" s="6"/>
      <c r="E19732" s="6"/>
      <c r="F19732" s="18"/>
      <c r="L19732" s="5"/>
    </row>
    <row r="19733" spans="4:12" x14ac:dyDescent="0.25">
      <c r="D19733" s="6"/>
      <c r="E19733" s="6"/>
      <c r="F19733" s="18"/>
      <c r="L19733" s="5"/>
    </row>
    <row r="19734" spans="4:12" x14ac:dyDescent="0.25">
      <c r="D19734" s="6"/>
      <c r="E19734" s="6"/>
      <c r="F19734" s="18"/>
      <c r="L19734" s="5"/>
    </row>
    <row r="19735" spans="4:12" x14ac:dyDescent="0.25">
      <c r="D19735" s="6"/>
      <c r="E19735" s="6"/>
      <c r="F19735" s="18"/>
      <c r="L19735" s="5"/>
    </row>
    <row r="19736" spans="4:12" x14ac:dyDescent="0.25">
      <c r="D19736" s="6"/>
      <c r="E19736" s="6"/>
      <c r="F19736" s="18"/>
      <c r="L19736" s="5"/>
    </row>
    <row r="19737" spans="4:12" x14ac:dyDescent="0.25">
      <c r="D19737" s="6"/>
      <c r="E19737" s="6"/>
      <c r="F19737" s="18"/>
      <c r="L19737" s="5"/>
    </row>
    <row r="19738" spans="4:12" x14ac:dyDescent="0.25">
      <c r="D19738" s="6"/>
      <c r="E19738" s="6"/>
      <c r="F19738" s="18"/>
      <c r="L19738" s="5"/>
    </row>
    <row r="19739" spans="4:12" x14ac:dyDescent="0.25">
      <c r="D19739" s="6"/>
      <c r="E19739" s="6"/>
      <c r="F19739" s="18"/>
      <c r="L19739" s="5"/>
    </row>
    <row r="19740" spans="4:12" x14ac:dyDescent="0.25">
      <c r="D19740" s="6"/>
      <c r="E19740" s="6"/>
      <c r="F19740" s="18"/>
      <c r="L19740" s="5"/>
    </row>
    <row r="19741" spans="4:12" x14ac:dyDescent="0.25">
      <c r="D19741" s="6"/>
      <c r="E19741" s="6"/>
      <c r="F19741" s="18"/>
      <c r="L19741" s="5"/>
    </row>
    <row r="19742" spans="4:12" x14ac:dyDescent="0.25">
      <c r="D19742" s="6"/>
      <c r="E19742" s="6"/>
      <c r="F19742" s="18"/>
      <c r="L19742" s="5"/>
    </row>
    <row r="19743" spans="4:12" x14ac:dyDescent="0.25">
      <c r="D19743" s="6"/>
      <c r="E19743" s="6"/>
      <c r="F19743" s="18"/>
      <c r="L19743" s="5"/>
    </row>
    <row r="19744" spans="4:12" x14ac:dyDescent="0.25">
      <c r="D19744" s="6"/>
      <c r="E19744" s="6"/>
      <c r="F19744" s="18"/>
      <c r="L19744" s="5"/>
    </row>
    <row r="19745" spans="4:12" x14ac:dyDescent="0.25">
      <c r="D19745" s="6"/>
      <c r="E19745" s="6"/>
      <c r="F19745" s="18"/>
      <c r="L19745" s="5"/>
    </row>
    <row r="19746" spans="4:12" x14ac:dyDescent="0.25">
      <c r="D19746" s="6"/>
      <c r="E19746" s="6"/>
      <c r="F19746" s="18"/>
      <c r="L19746" s="5"/>
    </row>
    <row r="19747" spans="4:12" x14ac:dyDescent="0.25">
      <c r="D19747" s="6"/>
      <c r="E19747" s="6"/>
      <c r="F19747" s="18"/>
      <c r="L19747" s="5"/>
    </row>
    <row r="19748" spans="4:12" x14ac:dyDescent="0.25">
      <c r="D19748" s="6"/>
      <c r="E19748" s="6"/>
      <c r="F19748" s="18"/>
      <c r="L19748" s="5"/>
    </row>
    <row r="19749" spans="4:12" x14ac:dyDescent="0.25">
      <c r="D19749" s="6"/>
      <c r="E19749" s="6"/>
      <c r="F19749" s="18"/>
      <c r="L19749" s="5"/>
    </row>
    <row r="19750" spans="4:12" x14ac:dyDescent="0.25">
      <c r="D19750" s="6"/>
      <c r="E19750" s="6"/>
      <c r="F19750" s="18"/>
      <c r="L19750" s="5"/>
    </row>
    <row r="19751" spans="4:12" x14ac:dyDescent="0.25">
      <c r="D19751" s="6"/>
      <c r="E19751" s="6"/>
      <c r="F19751" s="18"/>
      <c r="L19751" s="5"/>
    </row>
    <row r="19752" spans="4:12" x14ac:dyDescent="0.25">
      <c r="D19752" s="6"/>
      <c r="E19752" s="6"/>
      <c r="F19752" s="18"/>
      <c r="L19752" s="5"/>
    </row>
    <row r="19753" spans="4:12" x14ac:dyDescent="0.25">
      <c r="D19753" s="6"/>
      <c r="E19753" s="6"/>
      <c r="F19753" s="18"/>
      <c r="L19753" s="5"/>
    </row>
    <row r="19754" spans="4:12" x14ac:dyDescent="0.25">
      <c r="D19754" s="6"/>
      <c r="E19754" s="6"/>
      <c r="F19754" s="18"/>
      <c r="L19754" s="5"/>
    </row>
    <row r="19755" spans="4:12" x14ac:dyDescent="0.25">
      <c r="D19755" s="6"/>
      <c r="E19755" s="6"/>
      <c r="F19755" s="18"/>
      <c r="L19755" s="5"/>
    </row>
    <row r="19756" spans="4:12" x14ac:dyDescent="0.25">
      <c r="D19756" s="6"/>
      <c r="E19756" s="6"/>
      <c r="F19756" s="18"/>
      <c r="L19756" s="5"/>
    </row>
    <row r="19757" spans="4:12" x14ac:dyDescent="0.25">
      <c r="D19757" s="6"/>
      <c r="E19757" s="6"/>
      <c r="F19757" s="18"/>
      <c r="L19757" s="5"/>
    </row>
    <row r="19758" spans="4:12" x14ac:dyDescent="0.25">
      <c r="D19758" s="6"/>
      <c r="E19758" s="6"/>
      <c r="F19758" s="18"/>
      <c r="L19758" s="5"/>
    </row>
    <row r="19759" spans="4:12" x14ac:dyDescent="0.25">
      <c r="D19759" s="6"/>
      <c r="E19759" s="6"/>
      <c r="F19759" s="18"/>
      <c r="L19759" s="5"/>
    </row>
    <row r="19760" spans="4:12" x14ac:dyDescent="0.25">
      <c r="D19760" s="6"/>
      <c r="E19760" s="6"/>
      <c r="F19760" s="18"/>
      <c r="L19760" s="5"/>
    </row>
    <row r="19761" spans="4:12" x14ac:dyDescent="0.25">
      <c r="D19761" s="6"/>
      <c r="E19761" s="6"/>
      <c r="F19761" s="18"/>
      <c r="L19761" s="5"/>
    </row>
    <row r="19762" spans="4:12" x14ac:dyDescent="0.25">
      <c r="D19762" s="6"/>
      <c r="E19762" s="6"/>
      <c r="F19762" s="18"/>
      <c r="L19762" s="5"/>
    </row>
    <row r="19763" spans="4:12" x14ac:dyDescent="0.25">
      <c r="D19763" s="6"/>
      <c r="E19763" s="6"/>
      <c r="F19763" s="18"/>
      <c r="L19763" s="5"/>
    </row>
    <row r="19764" spans="4:12" x14ac:dyDescent="0.25">
      <c r="D19764" s="6"/>
      <c r="E19764" s="6"/>
      <c r="F19764" s="18"/>
      <c r="L19764" s="5"/>
    </row>
    <row r="19765" spans="4:12" x14ac:dyDescent="0.25">
      <c r="D19765" s="6"/>
      <c r="E19765" s="6"/>
      <c r="F19765" s="18"/>
      <c r="L19765" s="5"/>
    </row>
    <row r="19766" spans="4:12" x14ac:dyDescent="0.25">
      <c r="D19766" s="6"/>
      <c r="E19766" s="6"/>
      <c r="F19766" s="18"/>
      <c r="L19766" s="5"/>
    </row>
    <row r="19767" spans="4:12" x14ac:dyDescent="0.25">
      <c r="D19767" s="6"/>
      <c r="E19767" s="6"/>
      <c r="F19767" s="18"/>
      <c r="L19767" s="5"/>
    </row>
    <row r="19768" spans="4:12" x14ac:dyDescent="0.25">
      <c r="D19768" s="6"/>
      <c r="E19768" s="6"/>
      <c r="F19768" s="18"/>
      <c r="L19768" s="5"/>
    </row>
    <row r="19769" spans="4:12" x14ac:dyDescent="0.25">
      <c r="D19769" s="6"/>
      <c r="E19769" s="6"/>
      <c r="F19769" s="18"/>
      <c r="L19769" s="5"/>
    </row>
    <row r="19770" spans="4:12" x14ac:dyDescent="0.25">
      <c r="D19770" s="6"/>
      <c r="E19770" s="6"/>
      <c r="F19770" s="18"/>
      <c r="L19770" s="5"/>
    </row>
    <row r="19771" spans="4:12" x14ac:dyDescent="0.25">
      <c r="D19771" s="6"/>
      <c r="E19771" s="6"/>
      <c r="F19771" s="18"/>
      <c r="L19771" s="5"/>
    </row>
    <row r="19772" spans="4:12" x14ac:dyDescent="0.25">
      <c r="D19772" s="6"/>
      <c r="E19772" s="6"/>
      <c r="F19772" s="18"/>
      <c r="L19772" s="5"/>
    </row>
    <row r="19773" spans="4:12" x14ac:dyDescent="0.25">
      <c r="D19773" s="6"/>
      <c r="E19773" s="6"/>
      <c r="F19773" s="18"/>
      <c r="L19773" s="5"/>
    </row>
    <row r="19774" spans="4:12" x14ac:dyDescent="0.25">
      <c r="D19774" s="6"/>
      <c r="E19774" s="6"/>
      <c r="F19774" s="18"/>
      <c r="L19774" s="5"/>
    </row>
    <row r="19775" spans="4:12" x14ac:dyDescent="0.25">
      <c r="D19775" s="6"/>
      <c r="E19775" s="6"/>
      <c r="F19775" s="18"/>
      <c r="L19775" s="5"/>
    </row>
    <row r="19776" spans="4:12" x14ac:dyDescent="0.25">
      <c r="D19776" s="6"/>
      <c r="E19776" s="6"/>
      <c r="F19776" s="18"/>
      <c r="L19776" s="5"/>
    </row>
    <row r="19777" spans="4:12" x14ac:dyDescent="0.25">
      <c r="D19777" s="6"/>
      <c r="E19777" s="6"/>
      <c r="F19777" s="18"/>
      <c r="L19777" s="5"/>
    </row>
    <row r="19778" spans="4:12" x14ac:dyDescent="0.25">
      <c r="D19778" s="6"/>
      <c r="E19778" s="6"/>
      <c r="F19778" s="18"/>
      <c r="L19778" s="5"/>
    </row>
    <row r="19779" spans="4:12" x14ac:dyDescent="0.25">
      <c r="D19779" s="6"/>
      <c r="E19779" s="6"/>
      <c r="F19779" s="18"/>
      <c r="L19779" s="5"/>
    </row>
    <row r="19780" spans="4:12" x14ac:dyDescent="0.25">
      <c r="D19780" s="6"/>
      <c r="E19780" s="6"/>
      <c r="F19780" s="18"/>
      <c r="L19780" s="5"/>
    </row>
    <row r="19781" spans="4:12" x14ac:dyDescent="0.25">
      <c r="D19781" s="6"/>
      <c r="E19781" s="6"/>
      <c r="F19781" s="18"/>
      <c r="L19781" s="5"/>
    </row>
    <row r="19782" spans="4:12" x14ac:dyDescent="0.25">
      <c r="D19782" s="6"/>
      <c r="E19782" s="6"/>
      <c r="F19782" s="18"/>
      <c r="L19782" s="5"/>
    </row>
    <row r="19783" spans="4:12" x14ac:dyDescent="0.25">
      <c r="D19783" s="6"/>
      <c r="E19783" s="6"/>
      <c r="F19783" s="18"/>
      <c r="L19783" s="5"/>
    </row>
    <row r="19784" spans="4:12" x14ac:dyDescent="0.25">
      <c r="D19784" s="6"/>
      <c r="E19784" s="6"/>
      <c r="F19784" s="18"/>
      <c r="L19784" s="5"/>
    </row>
    <row r="19785" spans="4:12" x14ac:dyDescent="0.25">
      <c r="D19785" s="6"/>
      <c r="E19785" s="6"/>
      <c r="F19785" s="18"/>
      <c r="L19785" s="5"/>
    </row>
    <row r="19786" spans="4:12" x14ac:dyDescent="0.25">
      <c r="D19786" s="6"/>
      <c r="E19786" s="6"/>
      <c r="F19786" s="18"/>
      <c r="L19786" s="5"/>
    </row>
    <row r="19787" spans="4:12" x14ac:dyDescent="0.25">
      <c r="D19787" s="6"/>
      <c r="E19787" s="6"/>
      <c r="F19787" s="18"/>
      <c r="L19787" s="5"/>
    </row>
    <row r="19788" spans="4:12" x14ac:dyDescent="0.25">
      <c r="D19788" s="6"/>
      <c r="E19788" s="6"/>
      <c r="F19788" s="18"/>
      <c r="L19788" s="5"/>
    </row>
    <row r="19789" spans="4:12" x14ac:dyDescent="0.25">
      <c r="D19789" s="6"/>
      <c r="E19789" s="6"/>
      <c r="F19789" s="18"/>
      <c r="L19789" s="5"/>
    </row>
    <row r="19790" spans="4:12" x14ac:dyDescent="0.25">
      <c r="D19790" s="6"/>
      <c r="E19790" s="6"/>
      <c r="F19790" s="18"/>
      <c r="L19790" s="5"/>
    </row>
    <row r="19791" spans="4:12" x14ac:dyDescent="0.25">
      <c r="D19791" s="6"/>
      <c r="E19791" s="6"/>
      <c r="F19791" s="18"/>
      <c r="L19791" s="5"/>
    </row>
    <row r="19792" spans="4:12" x14ac:dyDescent="0.25">
      <c r="D19792" s="6"/>
      <c r="E19792" s="6"/>
      <c r="F19792" s="18"/>
      <c r="L19792" s="5"/>
    </row>
    <row r="19793" spans="4:12" x14ac:dyDescent="0.25">
      <c r="D19793" s="6"/>
      <c r="E19793" s="6"/>
      <c r="F19793" s="18"/>
      <c r="L19793" s="5"/>
    </row>
    <row r="19794" spans="4:12" x14ac:dyDescent="0.25">
      <c r="D19794" s="6"/>
      <c r="E19794" s="6"/>
      <c r="F19794" s="18"/>
      <c r="L19794" s="5"/>
    </row>
    <row r="19795" spans="4:12" x14ac:dyDescent="0.25">
      <c r="D19795" s="6"/>
      <c r="E19795" s="6"/>
      <c r="F19795" s="18"/>
      <c r="L19795" s="5"/>
    </row>
    <row r="19796" spans="4:12" x14ac:dyDescent="0.25">
      <c r="D19796" s="6"/>
      <c r="E19796" s="6"/>
      <c r="F19796" s="18"/>
      <c r="L19796" s="5"/>
    </row>
    <row r="19797" spans="4:12" x14ac:dyDescent="0.25">
      <c r="D19797" s="6"/>
      <c r="E19797" s="6"/>
      <c r="F19797" s="18"/>
      <c r="L19797" s="5"/>
    </row>
    <row r="19798" spans="4:12" x14ac:dyDescent="0.25">
      <c r="D19798" s="6"/>
      <c r="E19798" s="6"/>
      <c r="F19798" s="18"/>
      <c r="L19798" s="5"/>
    </row>
    <row r="19799" spans="4:12" x14ac:dyDescent="0.25">
      <c r="D19799" s="6"/>
      <c r="E19799" s="6"/>
      <c r="F19799" s="18"/>
      <c r="L19799" s="5"/>
    </row>
    <row r="19800" spans="4:12" x14ac:dyDescent="0.25">
      <c r="D19800" s="6"/>
      <c r="E19800" s="6"/>
      <c r="F19800" s="18"/>
      <c r="L19800" s="5"/>
    </row>
    <row r="19801" spans="4:12" x14ac:dyDescent="0.25">
      <c r="D19801" s="6"/>
      <c r="E19801" s="6"/>
      <c r="F19801" s="18"/>
      <c r="L19801" s="5"/>
    </row>
    <row r="19802" spans="4:12" x14ac:dyDescent="0.25">
      <c r="D19802" s="6"/>
      <c r="E19802" s="6"/>
      <c r="F19802" s="18"/>
      <c r="L19802" s="5"/>
    </row>
    <row r="19803" spans="4:12" x14ac:dyDescent="0.25">
      <c r="D19803" s="6"/>
      <c r="E19803" s="6"/>
      <c r="F19803" s="18"/>
      <c r="L19803" s="5"/>
    </row>
    <row r="19804" spans="4:12" x14ac:dyDescent="0.25">
      <c r="D19804" s="6"/>
      <c r="E19804" s="6"/>
      <c r="F19804" s="18"/>
      <c r="L19804" s="5"/>
    </row>
    <row r="19805" spans="4:12" x14ac:dyDescent="0.25">
      <c r="D19805" s="6"/>
      <c r="E19805" s="6"/>
      <c r="F19805" s="18"/>
      <c r="L19805" s="5"/>
    </row>
    <row r="19806" spans="4:12" x14ac:dyDescent="0.25">
      <c r="D19806" s="6"/>
      <c r="E19806" s="6"/>
      <c r="F19806" s="18"/>
      <c r="L19806" s="5"/>
    </row>
    <row r="19807" spans="4:12" x14ac:dyDescent="0.25">
      <c r="D19807" s="6"/>
      <c r="E19807" s="6"/>
      <c r="F19807" s="18"/>
      <c r="L19807" s="5"/>
    </row>
    <row r="19808" spans="4:12" x14ac:dyDescent="0.25">
      <c r="D19808" s="6"/>
      <c r="E19808" s="6"/>
      <c r="F19808" s="18"/>
      <c r="L19808" s="5"/>
    </row>
    <row r="19809" spans="4:12" x14ac:dyDescent="0.25">
      <c r="D19809" s="6"/>
      <c r="E19809" s="6"/>
      <c r="F19809" s="18"/>
      <c r="L19809" s="5"/>
    </row>
    <row r="19810" spans="4:12" x14ac:dyDescent="0.25">
      <c r="D19810" s="6"/>
      <c r="E19810" s="6"/>
      <c r="F19810" s="18"/>
      <c r="L19810" s="5"/>
    </row>
    <row r="19811" spans="4:12" x14ac:dyDescent="0.25">
      <c r="D19811" s="6"/>
      <c r="E19811" s="6"/>
      <c r="F19811" s="18"/>
      <c r="L19811" s="5"/>
    </row>
    <row r="19812" spans="4:12" x14ac:dyDescent="0.25">
      <c r="D19812" s="6"/>
      <c r="E19812" s="6"/>
      <c r="F19812" s="18"/>
      <c r="L19812" s="5"/>
    </row>
    <row r="19813" spans="4:12" x14ac:dyDescent="0.25">
      <c r="D19813" s="6"/>
      <c r="E19813" s="6"/>
      <c r="F19813" s="18"/>
      <c r="L19813" s="5"/>
    </row>
    <row r="19814" spans="4:12" x14ac:dyDescent="0.25">
      <c r="D19814" s="6"/>
      <c r="E19814" s="6"/>
      <c r="F19814" s="18"/>
      <c r="L19814" s="5"/>
    </row>
    <row r="19815" spans="4:12" x14ac:dyDescent="0.25">
      <c r="D19815" s="6"/>
      <c r="E19815" s="6"/>
      <c r="F19815" s="18"/>
      <c r="L19815" s="5"/>
    </row>
    <row r="19816" spans="4:12" x14ac:dyDescent="0.25">
      <c r="D19816" s="6"/>
      <c r="E19816" s="6"/>
      <c r="F19816" s="18"/>
      <c r="L19816" s="5"/>
    </row>
    <row r="19817" spans="4:12" x14ac:dyDescent="0.25">
      <c r="D19817" s="6"/>
      <c r="E19817" s="6"/>
      <c r="F19817" s="18"/>
      <c r="L19817" s="5"/>
    </row>
    <row r="19818" spans="4:12" x14ac:dyDescent="0.25">
      <c r="D19818" s="6"/>
      <c r="E19818" s="6"/>
      <c r="F19818" s="18"/>
      <c r="L19818" s="5"/>
    </row>
    <row r="19819" spans="4:12" x14ac:dyDescent="0.25">
      <c r="D19819" s="6"/>
      <c r="E19819" s="6"/>
      <c r="F19819" s="18"/>
      <c r="L19819" s="5"/>
    </row>
    <row r="19820" spans="4:12" x14ac:dyDescent="0.25">
      <c r="D19820" s="6"/>
      <c r="E19820" s="6"/>
      <c r="F19820" s="18"/>
      <c r="L19820" s="5"/>
    </row>
    <row r="19821" spans="4:12" x14ac:dyDescent="0.25">
      <c r="D19821" s="6"/>
      <c r="E19821" s="6"/>
      <c r="F19821" s="18"/>
      <c r="L19821" s="5"/>
    </row>
    <row r="19822" spans="4:12" x14ac:dyDescent="0.25">
      <c r="D19822" s="6"/>
      <c r="E19822" s="6"/>
      <c r="F19822" s="18"/>
      <c r="L19822" s="5"/>
    </row>
    <row r="19823" spans="4:12" x14ac:dyDescent="0.25">
      <c r="D19823" s="6"/>
      <c r="E19823" s="6"/>
      <c r="F19823" s="18"/>
      <c r="L19823" s="5"/>
    </row>
    <row r="19824" spans="4:12" x14ac:dyDescent="0.25">
      <c r="D19824" s="6"/>
      <c r="E19824" s="6"/>
      <c r="F19824" s="18"/>
      <c r="L19824" s="5"/>
    </row>
    <row r="19825" spans="4:12" x14ac:dyDescent="0.25">
      <c r="D19825" s="6"/>
      <c r="E19825" s="6"/>
      <c r="F19825" s="18"/>
      <c r="L19825" s="5"/>
    </row>
    <row r="19826" spans="4:12" x14ac:dyDescent="0.25">
      <c r="D19826" s="6"/>
      <c r="E19826" s="6"/>
      <c r="F19826" s="18"/>
      <c r="L19826" s="5"/>
    </row>
    <row r="19827" spans="4:12" x14ac:dyDescent="0.25">
      <c r="D19827" s="6"/>
      <c r="E19827" s="6"/>
      <c r="F19827" s="18"/>
      <c r="L19827" s="5"/>
    </row>
    <row r="19828" spans="4:12" x14ac:dyDescent="0.25">
      <c r="D19828" s="6"/>
      <c r="E19828" s="6"/>
      <c r="F19828" s="18"/>
      <c r="L19828" s="5"/>
    </row>
    <row r="19829" spans="4:12" x14ac:dyDescent="0.25">
      <c r="D19829" s="6"/>
      <c r="E19829" s="6"/>
      <c r="F19829" s="18"/>
      <c r="L19829" s="5"/>
    </row>
    <row r="19830" spans="4:12" x14ac:dyDescent="0.25">
      <c r="D19830" s="6"/>
      <c r="E19830" s="6"/>
      <c r="F19830" s="18"/>
      <c r="L19830" s="5"/>
    </row>
    <row r="19831" spans="4:12" x14ac:dyDescent="0.25">
      <c r="D19831" s="6"/>
      <c r="E19831" s="6"/>
      <c r="F19831" s="18"/>
      <c r="L19831" s="5"/>
    </row>
    <row r="19832" spans="4:12" x14ac:dyDescent="0.25">
      <c r="D19832" s="6"/>
      <c r="E19832" s="6"/>
      <c r="F19832" s="18"/>
      <c r="L19832" s="5"/>
    </row>
    <row r="19833" spans="4:12" x14ac:dyDescent="0.25">
      <c r="D19833" s="6"/>
      <c r="E19833" s="6"/>
      <c r="F19833" s="18"/>
      <c r="L19833" s="5"/>
    </row>
    <row r="19834" spans="4:12" x14ac:dyDescent="0.25">
      <c r="D19834" s="6"/>
      <c r="E19834" s="6"/>
      <c r="F19834" s="18"/>
      <c r="L19834" s="5"/>
    </row>
    <row r="19835" spans="4:12" x14ac:dyDescent="0.25">
      <c r="D19835" s="6"/>
      <c r="E19835" s="6"/>
      <c r="F19835" s="18"/>
      <c r="L19835" s="5"/>
    </row>
    <row r="19836" spans="4:12" x14ac:dyDescent="0.25">
      <c r="D19836" s="6"/>
      <c r="E19836" s="6"/>
      <c r="F19836" s="18"/>
      <c r="L19836" s="5"/>
    </row>
    <row r="19837" spans="4:12" x14ac:dyDescent="0.25">
      <c r="D19837" s="6"/>
      <c r="E19837" s="6"/>
      <c r="F19837" s="18"/>
      <c r="L19837" s="5"/>
    </row>
    <row r="19838" spans="4:12" x14ac:dyDescent="0.25">
      <c r="D19838" s="6"/>
      <c r="E19838" s="6"/>
      <c r="F19838" s="18"/>
      <c r="L19838" s="5"/>
    </row>
    <row r="19839" spans="4:12" x14ac:dyDescent="0.25">
      <c r="D19839" s="6"/>
      <c r="E19839" s="6"/>
      <c r="F19839" s="18"/>
      <c r="L19839" s="5"/>
    </row>
    <row r="19840" spans="4:12" x14ac:dyDescent="0.25">
      <c r="D19840" s="6"/>
      <c r="E19840" s="6"/>
      <c r="F19840" s="18"/>
      <c r="L19840" s="5"/>
    </row>
    <row r="19841" spans="4:12" x14ac:dyDescent="0.25">
      <c r="D19841" s="6"/>
      <c r="E19841" s="6"/>
      <c r="F19841" s="18"/>
      <c r="L19841" s="5"/>
    </row>
    <row r="19842" spans="4:12" x14ac:dyDescent="0.25">
      <c r="D19842" s="6"/>
      <c r="E19842" s="6"/>
      <c r="F19842" s="18"/>
      <c r="L19842" s="5"/>
    </row>
    <row r="19843" spans="4:12" x14ac:dyDescent="0.25">
      <c r="D19843" s="6"/>
      <c r="E19843" s="6"/>
      <c r="F19843" s="18"/>
      <c r="L19843" s="5"/>
    </row>
    <row r="19844" spans="4:12" x14ac:dyDescent="0.25">
      <c r="D19844" s="6"/>
      <c r="E19844" s="6"/>
      <c r="F19844" s="18"/>
      <c r="L19844" s="5"/>
    </row>
    <row r="19845" spans="4:12" x14ac:dyDescent="0.25">
      <c r="D19845" s="6"/>
      <c r="E19845" s="6"/>
      <c r="F19845" s="18"/>
      <c r="L19845" s="5"/>
    </row>
    <row r="19846" spans="4:12" x14ac:dyDescent="0.25">
      <c r="D19846" s="6"/>
      <c r="E19846" s="6"/>
      <c r="F19846" s="18"/>
      <c r="L19846" s="5"/>
    </row>
    <row r="19847" spans="4:12" x14ac:dyDescent="0.25">
      <c r="D19847" s="6"/>
      <c r="E19847" s="6"/>
      <c r="F19847" s="18"/>
      <c r="L19847" s="5"/>
    </row>
    <row r="19848" spans="4:12" x14ac:dyDescent="0.25">
      <c r="D19848" s="6"/>
      <c r="E19848" s="6"/>
      <c r="F19848" s="18"/>
      <c r="L19848" s="5"/>
    </row>
    <row r="19849" spans="4:12" x14ac:dyDescent="0.25">
      <c r="D19849" s="6"/>
      <c r="E19849" s="6"/>
      <c r="F19849" s="18"/>
      <c r="L19849" s="5"/>
    </row>
    <row r="19850" spans="4:12" x14ac:dyDescent="0.25">
      <c r="D19850" s="6"/>
      <c r="E19850" s="6"/>
      <c r="F19850" s="18"/>
      <c r="L19850" s="5"/>
    </row>
    <row r="19851" spans="4:12" x14ac:dyDescent="0.25">
      <c r="D19851" s="6"/>
      <c r="E19851" s="6"/>
      <c r="F19851" s="18"/>
      <c r="L19851" s="5"/>
    </row>
    <row r="19852" spans="4:12" x14ac:dyDescent="0.25">
      <c r="D19852" s="6"/>
      <c r="E19852" s="6"/>
      <c r="F19852" s="18"/>
      <c r="L19852" s="5"/>
    </row>
    <row r="19853" spans="4:12" x14ac:dyDescent="0.25">
      <c r="D19853" s="6"/>
      <c r="E19853" s="6"/>
      <c r="F19853" s="18"/>
      <c r="L19853" s="5"/>
    </row>
    <row r="19854" spans="4:12" x14ac:dyDescent="0.25">
      <c r="D19854" s="6"/>
      <c r="E19854" s="6"/>
      <c r="F19854" s="18"/>
      <c r="L19854" s="5"/>
    </row>
    <row r="19855" spans="4:12" x14ac:dyDescent="0.25">
      <c r="D19855" s="6"/>
      <c r="E19855" s="6"/>
      <c r="F19855" s="18"/>
      <c r="L19855" s="5"/>
    </row>
    <row r="19856" spans="4:12" x14ac:dyDescent="0.25">
      <c r="D19856" s="6"/>
      <c r="E19856" s="6"/>
      <c r="F19856" s="18"/>
      <c r="L19856" s="5"/>
    </row>
    <row r="19857" spans="4:12" x14ac:dyDescent="0.25">
      <c r="D19857" s="6"/>
      <c r="E19857" s="6"/>
      <c r="F19857" s="18"/>
      <c r="L19857" s="5"/>
    </row>
    <row r="19858" spans="4:12" x14ac:dyDescent="0.25">
      <c r="D19858" s="6"/>
      <c r="E19858" s="6"/>
      <c r="F19858" s="18"/>
      <c r="L19858" s="5"/>
    </row>
    <row r="19859" spans="4:12" x14ac:dyDescent="0.25">
      <c r="D19859" s="6"/>
      <c r="E19859" s="6"/>
      <c r="F19859" s="18"/>
      <c r="L19859" s="5"/>
    </row>
    <row r="19860" spans="4:12" x14ac:dyDescent="0.25">
      <c r="D19860" s="6"/>
      <c r="E19860" s="6"/>
      <c r="F19860" s="18"/>
      <c r="L19860" s="5"/>
    </row>
    <row r="19861" spans="4:12" x14ac:dyDescent="0.25">
      <c r="D19861" s="6"/>
      <c r="E19861" s="6"/>
      <c r="F19861" s="18"/>
      <c r="L19861" s="5"/>
    </row>
    <row r="19862" spans="4:12" x14ac:dyDescent="0.25">
      <c r="D19862" s="6"/>
      <c r="E19862" s="6"/>
      <c r="F19862" s="18"/>
      <c r="L19862" s="5"/>
    </row>
    <row r="19863" spans="4:12" x14ac:dyDescent="0.25">
      <c r="D19863" s="6"/>
      <c r="E19863" s="6"/>
      <c r="F19863" s="18"/>
      <c r="L19863" s="5"/>
    </row>
    <row r="19864" spans="4:12" x14ac:dyDescent="0.25">
      <c r="D19864" s="6"/>
      <c r="E19864" s="6"/>
      <c r="F19864" s="18"/>
      <c r="L19864" s="5"/>
    </row>
    <row r="19865" spans="4:12" x14ac:dyDescent="0.25">
      <c r="D19865" s="6"/>
      <c r="E19865" s="6"/>
      <c r="F19865" s="18"/>
      <c r="L19865" s="5"/>
    </row>
    <row r="19866" spans="4:12" x14ac:dyDescent="0.25">
      <c r="D19866" s="6"/>
      <c r="E19866" s="6"/>
      <c r="F19866" s="18"/>
      <c r="L19866" s="5"/>
    </row>
    <row r="19867" spans="4:12" x14ac:dyDescent="0.25">
      <c r="D19867" s="6"/>
      <c r="E19867" s="6"/>
      <c r="F19867" s="18"/>
      <c r="L19867" s="5"/>
    </row>
    <row r="19868" spans="4:12" x14ac:dyDescent="0.25">
      <c r="D19868" s="6"/>
      <c r="E19868" s="6"/>
      <c r="F19868" s="18"/>
      <c r="L19868" s="5"/>
    </row>
    <row r="19869" spans="4:12" x14ac:dyDescent="0.25">
      <c r="D19869" s="6"/>
      <c r="E19869" s="6"/>
      <c r="F19869" s="18"/>
      <c r="L19869" s="5"/>
    </row>
    <row r="19870" spans="4:12" x14ac:dyDescent="0.25">
      <c r="D19870" s="6"/>
      <c r="E19870" s="6"/>
      <c r="F19870" s="18"/>
      <c r="L19870" s="5"/>
    </row>
    <row r="19871" spans="4:12" x14ac:dyDescent="0.25">
      <c r="D19871" s="6"/>
      <c r="E19871" s="6"/>
      <c r="F19871" s="18"/>
      <c r="L19871" s="5"/>
    </row>
    <row r="19872" spans="4:12" x14ac:dyDescent="0.25">
      <c r="D19872" s="6"/>
      <c r="E19872" s="6"/>
      <c r="F19872" s="18"/>
      <c r="L19872" s="5"/>
    </row>
    <row r="19873" spans="4:12" x14ac:dyDescent="0.25">
      <c r="D19873" s="6"/>
      <c r="E19873" s="6"/>
      <c r="F19873" s="18"/>
      <c r="L19873" s="5"/>
    </row>
    <row r="19874" spans="4:12" x14ac:dyDescent="0.25">
      <c r="D19874" s="6"/>
      <c r="E19874" s="6"/>
      <c r="F19874" s="18"/>
      <c r="L19874" s="5"/>
    </row>
    <row r="19875" spans="4:12" x14ac:dyDescent="0.25">
      <c r="D19875" s="6"/>
      <c r="E19875" s="6"/>
      <c r="F19875" s="18"/>
      <c r="L19875" s="5"/>
    </row>
    <row r="19876" spans="4:12" x14ac:dyDescent="0.25">
      <c r="D19876" s="6"/>
      <c r="E19876" s="6"/>
      <c r="F19876" s="18"/>
      <c r="L19876" s="5"/>
    </row>
    <row r="19877" spans="4:12" x14ac:dyDescent="0.25">
      <c r="D19877" s="6"/>
      <c r="E19877" s="6"/>
      <c r="F19877" s="18"/>
      <c r="L19877" s="5"/>
    </row>
    <row r="19878" spans="4:12" x14ac:dyDescent="0.25">
      <c r="D19878" s="6"/>
      <c r="E19878" s="6"/>
      <c r="F19878" s="18"/>
      <c r="L19878" s="5"/>
    </row>
    <row r="19879" spans="4:12" x14ac:dyDescent="0.25">
      <c r="D19879" s="6"/>
      <c r="E19879" s="6"/>
      <c r="F19879" s="18"/>
      <c r="L19879" s="5"/>
    </row>
    <row r="19880" spans="4:12" x14ac:dyDescent="0.25">
      <c r="D19880" s="6"/>
      <c r="E19880" s="6"/>
      <c r="F19880" s="18"/>
      <c r="L19880" s="5"/>
    </row>
    <row r="19881" spans="4:12" x14ac:dyDescent="0.25">
      <c r="D19881" s="6"/>
      <c r="E19881" s="6"/>
      <c r="F19881" s="18"/>
      <c r="L19881" s="5"/>
    </row>
    <row r="19882" spans="4:12" x14ac:dyDescent="0.25">
      <c r="D19882" s="6"/>
      <c r="E19882" s="6"/>
      <c r="F19882" s="18"/>
      <c r="L19882" s="5"/>
    </row>
    <row r="19883" spans="4:12" x14ac:dyDescent="0.25">
      <c r="D19883" s="6"/>
      <c r="E19883" s="6"/>
      <c r="F19883" s="18"/>
      <c r="L19883" s="5"/>
    </row>
    <row r="19884" spans="4:12" x14ac:dyDescent="0.25">
      <c r="D19884" s="6"/>
      <c r="E19884" s="6"/>
      <c r="F19884" s="18"/>
      <c r="L19884" s="5"/>
    </row>
    <row r="19885" spans="4:12" x14ac:dyDescent="0.25">
      <c r="D19885" s="6"/>
      <c r="E19885" s="6"/>
      <c r="F19885" s="18"/>
      <c r="L19885" s="5"/>
    </row>
    <row r="19886" spans="4:12" x14ac:dyDescent="0.25">
      <c r="D19886" s="6"/>
      <c r="E19886" s="6"/>
      <c r="F19886" s="18"/>
      <c r="L19886" s="5"/>
    </row>
    <row r="19887" spans="4:12" x14ac:dyDescent="0.25">
      <c r="D19887" s="6"/>
      <c r="E19887" s="6"/>
      <c r="F19887" s="18"/>
      <c r="L19887" s="5"/>
    </row>
    <row r="19888" spans="4:12" x14ac:dyDescent="0.25">
      <c r="D19888" s="6"/>
      <c r="E19888" s="6"/>
      <c r="F19888" s="18"/>
      <c r="L19888" s="5"/>
    </row>
    <row r="19889" spans="4:12" x14ac:dyDescent="0.25">
      <c r="D19889" s="6"/>
      <c r="E19889" s="6"/>
      <c r="F19889" s="18"/>
      <c r="L19889" s="5"/>
    </row>
    <row r="19890" spans="4:12" x14ac:dyDescent="0.25">
      <c r="D19890" s="6"/>
      <c r="E19890" s="6"/>
      <c r="F19890" s="18"/>
      <c r="L19890" s="5"/>
    </row>
    <row r="19891" spans="4:12" x14ac:dyDescent="0.25">
      <c r="D19891" s="6"/>
      <c r="E19891" s="6"/>
      <c r="F19891" s="18"/>
      <c r="L19891" s="5"/>
    </row>
    <row r="19892" spans="4:12" x14ac:dyDescent="0.25">
      <c r="D19892" s="6"/>
      <c r="E19892" s="6"/>
      <c r="F19892" s="18"/>
      <c r="L19892" s="5"/>
    </row>
    <row r="19893" spans="4:12" x14ac:dyDescent="0.25">
      <c r="D19893" s="6"/>
      <c r="E19893" s="6"/>
      <c r="F19893" s="18"/>
      <c r="L19893" s="5"/>
    </row>
    <row r="19894" spans="4:12" x14ac:dyDescent="0.25">
      <c r="D19894" s="6"/>
      <c r="E19894" s="6"/>
      <c r="F19894" s="18"/>
      <c r="L19894" s="5"/>
    </row>
    <row r="19895" spans="4:12" x14ac:dyDescent="0.25">
      <c r="D19895" s="6"/>
      <c r="E19895" s="6"/>
      <c r="F19895" s="18"/>
      <c r="L19895" s="5"/>
    </row>
    <row r="19896" spans="4:12" x14ac:dyDescent="0.25">
      <c r="D19896" s="6"/>
      <c r="E19896" s="6"/>
      <c r="F19896" s="18"/>
      <c r="L19896" s="5"/>
    </row>
    <row r="19897" spans="4:12" x14ac:dyDescent="0.25">
      <c r="D19897" s="6"/>
      <c r="E19897" s="6"/>
      <c r="F19897" s="18"/>
      <c r="L19897" s="5"/>
    </row>
    <row r="19898" spans="4:12" x14ac:dyDescent="0.25">
      <c r="D19898" s="6"/>
      <c r="E19898" s="6"/>
      <c r="F19898" s="18"/>
      <c r="L19898" s="5"/>
    </row>
    <row r="19899" spans="4:12" x14ac:dyDescent="0.25">
      <c r="D19899" s="6"/>
      <c r="E19899" s="6"/>
      <c r="F19899" s="18"/>
      <c r="L19899" s="5"/>
    </row>
    <row r="19900" spans="4:12" x14ac:dyDescent="0.25">
      <c r="D19900" s="6"/>
      <c r="E19900" s="6"/>
      <c r="F19900" s="18"/>
      <c r="L19900" s="5"/>
    </row>
    <row r="19901" spans="4:12" x14ac:dyDescent="0.25">
      <c r="D19901" s="6"/>
      <c r="E19901" s="6"/>
      <c r="F19901" s="18"/>
      <c r="L19901" s="5"/>
    </row>
    <row r="19902" spans="4:12" x14ac:dyDescent="0.25">
      <c r="D19902" s="6"/>
      <c r="E19902" s="6"/>
      <c r="F19902" s="18"/>
      <c r="L19902" s="5"/>
    </row>
    <row r="19903" spans="4:12" x14ac:dyDescent="0.25">
      <c r="D19903" s="6"/>
      <c r="E19903" s="6"/>
      <c r="F19903" s="18"/>
      <c r="L19903" s="5"/>
    </row>
    <row r="19904" spans="4:12" x14ac:dyDescent="0.25">
      <c r="D19904" s="6"/>
      <c r="E19904" s="6"/>
      <c r="F19904" s="18"/>
      <c r="L19904" s="5"/>
    </row>
    <row r="19905" spans="4:12" x14ac:dyDescent="0.25">
      <c r="D19905" s="6"/>
      <c r="E19905" s="6"/>
      <c r="F19905" s="18"/>
      <c r="L19905" s="5"/>
    </row>
    <row r="19906" spans="4:12" x14ac:dyDescent="0.25">
      <c r="D19906" s="6"/>
      <c r="E19906" s="6"/>
      <c r="F19906" s="18"/>
      <c r="L19906" s="5"/>
    </row>
    <row r="19907" spans="4:12" x14ac:dyDescent="0.25">
      <c r="D19907" s="6"/>
      <c r="E19907" s="6"/>
      <c r="F19907" s="18"/>
      <c r="L19907" s="5"/>
    </row>
    <row r="19908" spans="4:12" x14ac:dyDescent="0.25">
      <c r="D19908" s="6"/>
      <c r="E19908" s="6"/>
      <c r="F19908" s="18"/>
      <c r="L19908" s="5"/>
    </row>
    <row r="19909" spans="4:12" x14ac:dyDescent="0.25">
      <c r="D19909" s="6"/>
      <c r="E19909" s="6"/>
      <c r="F19909" s="18"/>
      <c r="L19909" s="5"/>
    </row>
    <row r="19910" spans="4:12" x14ac:dyDescent="0.25">
      <c r="D19910" s="6"/>
      <c r="E19910" s="6"/>
      <c r="F19910" s="18"/>
      <c r="L19910" s="5"/>
    </row>
    <row r="19911" spans="4:12" x14ac:dyDescent="0.25">
      <c r="D19911" s="6"/>
      <c r="E19911" s="6"/>
      <c r="F19911" s="18"/>
      <c r="L19911" s="5"/>
    </row>
    <row r="19912" spans="4:12" x14ac:dyDescent="0.25">
      <c r="D19912" s="6"/>
      <c r="E19912" s="6"/>
      <c r="F19912" s="18"/>
      <c r="L19912" s="5"/>
    </row>
    <row r="19913" spans="4:12" x14ac:dyDescent="0.25">
      <c r="D19913" s="6"/>
      <c r="E19913" s="6"/>
      <c r="F19913" s="18"/>
      <c r="L19913" s="5"/>
    </row>
    <row r="19914" spans="4:12" x14ac:dyDescent="0.25">
      <c r="D19914" s="6"/>
      <c r="E19914" s="6"/>
      <c r="F19914" s="18"/>
      <c r="L19914" s="5"/>
    </row>
    <row r="19915" spans="4:12" x14ac:dyDescent="0.25">
      <c r="D19915" s="6"/>
      <c r="E19915" s="6"/>
      <c r="F19915" s="18"/>
      <c r="L19915" s="5"/>
    </row>
    <row r="19916" spans="4:12" x14ac:dyDescent="0.25">
      <c r="D19916" s="6"/>
      <c r="E19916" s="6"/>
      <c r="F19916" s="18"/>
      <c r="L19916" s="5"/>
    </row>
    <row r="19917" spans="4:12" x14ac:dyDescent="0.25">
      <c r="D19917" s="6"/>
      <c r="E19917" s="6"/>
      <c r="F19917" s="18"/>
      <c r="L19917" s="5"/>
    </row>
    <row r="19918" spans="4:12" x14ac:dyDescent="0.25">
      <c r="D19918" s="6"/>
      <c r="E19918" s="6"/>
      <c r="F19918" s="18"/>
      <c r="L19918" s="5"/>
    </row>
    <row r="19919" spans="4:12" x14ac:dyDescent="0.25">
      <c r="D19919" s="6"/>
      <c r="E19919" s="6"/>
      <c r="F19919" s="18"/>
      <c r="L19919" s="5"/>
    </row>
    <row r="19920" spans="4:12" x14ac:dyDescent="0.25">
      <c r="D19920" s="6"/>
      <c r="E19920" s="6"/>
      <c r="F19920" s="18"/>
      <c r="L19920" s="5"/>
    </row>
    <row r="19921" spans="4:12" x14ac:dyDescent="0.25">
      <c r="D19921" s="6"/>
      <c r="E19921" s="6"/>
      <c r="F19921" s="18"/>
      <c r="L19921" s="5"/>
    </row>
    <row r="19922" spans="4:12" x14ac:dyDescent="0.25">
      <c r="D19922" s="6"/>
      <c r="E19922" s="6"/>
      <c r="F19922" s="18"/>
      <c r="L19922" s="5"/>
    </row>
    <row r="19923" spans="4:12" x14ac:dyDescent="0.25">
      <c r="D19923" s="6"/>
      <c r="E19923" s="6"/>
      <c r="F19923" s="18"/>
      <c r="L19923" s="5"/>
    </row>
    <row r="19924" spans="4:12" x14ac:dyDescent="0.25">
      <c r="D19924" s="6"/>
      <c r="E19924" s="6"/>
      <c r="F19924" s="18"/>
      <c r="L19924" s="5"/>
    </row>
    <row r="19925" spans="4:12" x14ac:dyDescent="0.25">
      <c r="D19925" s="6"/>
      <c r="E19925" s="6"/>
      <c r="F19925" s="18"/>
      <c r="L19925" s="5"/>
    </row>
    <row r="19926" spans="4:12" x14ac:dyDescent="0.25">
      <c r="D19926" s="6"/>
      <c r="E19926" s="6"/>
      <c r="F19926" s="18"/>
      <c r="L19926" s="5"/>
    </row>
    <row r="19927" spans="4:12" x14ac:dyDescent="0.25">
      <c r="D19927" s="6"/>
      <c r="E19927" s="6"/>
      <c r="F19927" s="18"/>
      <c r="L19927" s="5"/>
    </row>
    <row r="19928" spans="4:12" x14ac:dyDescent="0.25">
      <c r="D19928" s="6"/>
      <c r="E19928" s="6"/>
      <c r="F19928" s="18"/>
      <c r="L19928" s="5"/>
    </row>
    <row r="19929" spans="4:12" x14ac:dyDescent="0.25">
      <c r="D19929" s="6"/>
      <c r="E19929" s="6"/>
      <c r="F19929" s="18"/>
      <c r="L19929" s="5"/>
    </row>
    <row r="19930" spans="4:12" x14ac:dyDescent="0.25">
      <c r="D19930" s="6"/>
      <c r="E19930" s="6"/>
      <c r="F19930" s="18"/>
      <c r="L19930" s="5"/>
    </row>
    <row r="19931" spans="4:12" x14ac:dyDescent="0.25">
      <c r="D19931" s="6"/>
      <c r="E19931" s="6"/>
      <c r="F19931" s="18"/>
      <c r="L19931" s="5"/>
    </row>
    <row r="19932" spans="4:12" x14ac:dyDescent="0.25">
      <c r="D19932" s="6"/>
      <c r="E19932" s="6"/>
      <c r="F19932" s="18"/>
      <c r="L19932" s="5"/>
    </row>
    <row r="19933" spans="4:12" x14ac:dyDescent="0.25">
      <c r="D19933" s="6"/>
      <c r="E19933" s="6"/>
      <c r="F19933" s="18"/>
      <c r="L19933" s="5"/>
    </row>
    <row r="19934" spans="4:12" x14ac:dyDescent="0.25">
      <c r="D19934" s="6"/>
      <c r="E19934" s="6"/>
      <c r="F19934" s="18"/>
      <c r="L19934" s="5"/>
    </row>
    <row r="19935" spans="4:12" x14ac:dyDescent="0.25">
      <c r="D19935" s="6"/>
      <c r="E19935" s="6"/>
      <c r="F19935" s="18"/>
      <c r="L19935" s="5"/>
    </row>
    <row r="19936" spans="4:12" x14ac:dyDescent="0.25">
      <c r="D19936" s="6"/>
      <c r="E19936" s="6"/>
      <c r="F19936" s="18"/>
      <c r="L19936" s="5"/>
    </row>
    <row r="19937" spans="4:12" x14ac:dyDescent="0.25">
      <c r="D19937" s="6"/>
      <c r="E19937" s="6"/>
      <c r="F19937" s="18"/>
      <c r="L19937" s="5"/>
    </row>
    <row r="19938" spans="4:12" x14ac:dyDescent="0.25">
      <c r="D19938" s="6"/>
      <c r="E19938" s="6"/>
      <c r="F19938" s="18"/>
      <c r="L19938" s="5"/>
    </row>
    <row r="19939" spans="4:12" x14ac:dyDescent="0.25">
      <c r="D19939" s="6"/>
      <c r="E19939" s="6"/>
      <c r="F19939" s="18"/>
      <c r="L19939" s="5"/>
    </row>
    <row r="19940" spans="4:12" x14ac:dyDescent="0.25">
      <c r="D19940" s="6"/>
      <c r="E19940" s="6"/>
      <c r="F19940" s="18"/>
      <c r="L19940" s="5"/>
    </row>
    <row r="19941" spans="4:12" x14ac:dyDescent="0.25">
      <c r="D19941" s="6"/>
      <c r="E19941" s="6"/>
      <c r="F19941" s="18"/>
      <c r="L19941" s="5"/>
    </row>
    <row r="19942" spans="4:12" x14ac:dyDescent="0.25">
      <c r="D19942" s="6"/>
      <c r="E19942" s="6"/>
      <c r="F19942" s="18"/>
      <c r="L19942" s="5"/>
    </row>
    <row r="19943" spans="4:12" x14ac:dyDescent="0.25">
      <c r="D19943" s="6"/>
      <c r="E19943" s="6"/>
      <c r="F19943" s="18"/>
      <c r="L19943" s="5"/>
    </row>
    <row r="19944" spans="4:12" x14ac:dyDescent="0.25">
      <c r="D19944" s="6"/>
      <c r="E19944" s="6"/>
      <c r="F19944" s="18"/>
      <c r="L19944" s="5"/>
    </row>
    <row r="19945" spans="4:12" x14ac:dyDescent="0.25">
      <c r="D19945" s="6"/>
      <c r="E19945" s="6"/>
      <c r="F19945" s="18"/>
      <c r="L19945" s="5"/>
    </row>
    <row r="19946" spans="4:12" x14ac:dyDescent="0.25">
      <c r="D19946" s="6"/>
      <c r="E19946" s="6"/>
      <c r="F19946" s="18"/>
      <c r="L19946" s="5"/>
    </row>
    <row r="19947" spans="4:12" x14ac:dyDescent="0.25">
      <c r="D19947" s="6"/>
      <c r="E19947" s="6"/>
      <c r="F19947" s="18"/>
      <c r="L19947" s="5"/>
    </row>
    <row r="19948" spans="4:12" x14ac:dyDescent="0.25">
      <c r="D19948" s="6"/>
      <c r="E19948" s="6"/>
      <c r="F19948" s="18"/>
      <c r="L19948" s="5"/>
    </row>
    <row r="19949" spans="4:12" x14ac:dyDescent="0.25">
      <c r="D19949" s="6"/>
      <c r="E19949" s="6"/>
      <c r="F19949" s="18"/>
      <c r="L19949" s="5"/>
    </row>
    <row r="19950" spans="4:12" x14ac:dyDescent="0.25">
      <c r="D19950" s="6"/>
      <c r="E19950" s="6"/>
      <c r="F19950" s="18"/>
      <c r="L19950" s="5"/>
    </row>
    <row r="19951" spans="4:12" x14ac:dyDescent="0.25">
      <c r="D19951" s="6"/>
      <c r="E19951" s="6"/>
      <c r="F19951" s="18"/>
      <c r="L19951" s="5"/>
    </row>
    <row r="19952" spans="4:12" x14ac:dyDescent="0.25">
      <c r="D19952" s="6"/>
      <c r="E19952" s="6"/>
      <c r="F19952" s="18"/>
      <c r="L19952" s="5"/>
    </row>
    <row r="19953" spans="4:12" x14ac:dyDescent="0.25">
      <c r="D19953" s="6"/>
      <c r="E19953" s="6"/>
      <c r="F19953" s="18"/>
      <c r="L19953" s="5"/>
    </row>
    <row r="19954" spans="4:12" x14ac:dyDescent="0.25">
      <c r="D19954" s="6"/>
      <c r="E19954" s="6"/>
      <c r="F19954" s="18"/>
      <c r="L19954" s="5"/>
    </row>
    <row r="19955" spans="4:12" x14ac:dyDescent="0.25">
      <c r="D19955" s="6"/>
      <c r="E19955" s="6"/>
      <c r="F19955" s="18"/>
      <c r="L19955" s="5"/>
    </row>
    <row r="19956" spans="4:12" x14ac:dyDescent="0.25">
      <c r="D19956" s="6"/>
      <c r="E19956" s="6"/>
      <c r="F19956" s="18"/>
      <c r="L19956" s="5"/>
    </row>
    <row r="19957" spans="4:12" x14ac:dyDescent="0.25">
      <c r="D19957" s="6"/>
      <c r="E19957" s="6"/>
      <c r="F19957" s="18"/>
      <c r="L19957" s="5"/>
    </row>
    <row r="19958" spans="4:12" x14ac:dyDescent="0.25">
      <c r="D19958" s="6"/>
      <c r="E19958" s="6"/>
      <c r="F19958" s="18"/>
      <c r="L19958" s="5"/>
    </row>
    <row r="19959" spans="4:12" x14ac:dyDescent="0.25">
      <c r="D19959" s="6"/>
      <c r="E19959" s="6"/>
      <c r="F19959" s="18"/>
      <c r="L19959" s="5"/>
    </row>
    <row r="19960" spans="4:12" x14ac:dyDescent="0.25">
      <c r="D19960" s="6"/>
      <c r="E19960" s="6"/>
      <c r="F19960" s="18"/>
      <c r="L19960" s="5"/>
    </row>
    <row r="19961" spans="4:12" x14ac:dyDescent="0.25">
      <c r="D19961" s="6"/>
      <c r="E19961" s="6"/>
      <c r="F19961" s="18"/>
      <c r="L19961" s="5"/>
    </row>
    <row r="19962" spans="4:12" x14ac:dyDescent="0.25">
      <c r="D19962" s="6"/>
      <c r="E19962" s="6"/>
      <c r="F19962" s="18"/>
      <c r="L19962" s="5"/>
    </row>
    <row r="19963" spans="4:12" x14ac:dyDescent="0.25">
      <c r="D19963" s="6"/>
      <c r="E19963" s="6"/>
      <c r="F19963" s="18"/>
      <c r="L19963" s="5"/>
    </row>
    <row r="19964" spans="4:12" x14ac:dyDescent="0.25">
      <c r="D19964" s="6"/>
      <c r="E19964" s="6"/>
      <c r="F19964" s="18"/>
      <c r="L19964" s="5"/>
    </row>
    <row r="19965" spans="4:12" x14ac:dyDescent="0.25">
      <c r="D19965" s="6"/>
      <c r="E19965" s="6"/>
      <c r="F19965" s="18"/>
      <c r="L19965" s="5"/>
    </row>
    <row r="19966" spans="4:12" x14ac:dyDescent="0.25">
      <c r="D19966" s="6"/>
      <c r="E19966" s="6"/>
      <c r="F19966" s="18"/>
      <c r="L19966" s="5"/>
    </row>
    <row r="19967" spans="4:12" x14ac:dyDescent="0.25">
      <c r="D19967" s="6"/>
      <c r="E19967" s="6"/>
      <c r="F19967" s="18"/>
      <c r="L19967" s="5"/>
    </row>
    <row r="19968" spans="4:12" x14ac:dyDescent="0.25">
      <c r="D19968" s="6"/>
      <c r="E19968" s="6"/>
      <c r="F19968" s="18"/>
      <c r="L19968" s="5"/>
    </row>
    <row r="19969" spans="4:12" x14ac:dyDescent="0.25">
      <c r="D19969" s="6"/>
      <c r="E19969" s="6"/>
      <c r="F19969" s="18"/>
      <c r="L19969" s="5"/>
    </row>
    <row r="19970" spans="4:12" x14ac:dyDescent="0.25">
      <c r="D19970" s="6"/>
      <c r="E19970" s="6"/>
      <c r="F19970" s="18"/>
      <c r="L19970" s="5"/>
    </row>
    <row r="19971" spans="4:12" x14ac:dyDescent="0.25">
      <c r="D19971" s="6"/>
      <c r="E19971" s="6"/>
      <c r="F19971" s="18"/>
      <c r="L19971" s="5"/>
    </row>
    <row r="19972" spans="4:12" x14ac:dyDescent="0.25">
      <c r="D19972" s="6"/>
      <c r="E19972" s="6"/>
      <c r="F19972" s="18"/>
      <c r="L19972" s="5"/>
    </row>
    <row r="19973" spans="4:12" x14ac:dyDescent="0.25">
      <c r="D19973" s="6"/>
      <c r="E19973" s="6"/>
      <c r="F19973" s="18"/>
      <c r="L19973" s="5"/>
    </row>
    <row r="19974" spans="4:12" x14ac:dyDescent="0.25">
      <c r="D19974" s="6"/>
      <c r="E19974" s="6"/>
      <c r="F19974" s="18"/>
      <c r="L19974" s="5"/>
    </row>
    <row r="19975" spans="4:12" x14ac:dyDescent="0.25">
      <c r="D19975" s="6"/>
      <c r="E19975" s="6"/>
      <c r="F19975" s="18"/>
      <c r="L19975" s="5"/>
    </row>
    <row r="19976" spans="4:12" x14ac:dyDescent="0.25">
      <c r="D19976" s="6"/>
      <c r="E19976" s="6"/>
      <c r="F19976" s="18"/>
      <c r="L19976" s="5"/>
    </row>
    <row r="19977" spans="4:12" x14ac:dyDescent="0.25">
      <c r="D19977" s="6"/>
      <c r="E19977" s="6"/>
      <c r="F19977" s="18"/>
      <c r="L19977" s="5"/>
    </row>
    <row r="19978" spans="4:12" x14ac:dyDescent="0.25">
      <c r="D19978" s="6"/>
      <c r="E19978" s="6"/>
      <c r="F19978" s="18"/>
      <c r="L19978" s="5"/>
    </row>
    <row r="19979" spans="4:12" x14ac:dyDescent="0.25">
      <c r="D19979" s="6"/>
      <c r="E19979" s="6"/>
      <c r="F19979" s="18"/>
      <c r="L19979" s="5"/>
    </row>
    <row r="19980" spans="4:12" x14ac:dyDescent="0.25">
      <c r="D19980" s="6"/>
      <c r="E19980" s="6"/>
      <c r="F19980" s="18"/>
      <c r="L19980" s="5"/>
    </row>
    <row r="19981" spans="4:12" x14ac:dyDescent="0.25">
      <c r="D19981" s="6"/>
      <c r="E19981" s="6"/>
      <c r="F19981" s="18"/>
      <c r="L19981" s="5"/>
    </row>
    <row r="19982" spans="4:12" x14ac:dyDescent="0.25">
      <c r="D19982" s="6"/>
      <c r="E19982" s="6"/>
      <c r="F19982" s="18"/>
      <c r="L19982" s="5"/>
    </row>
    <row r="19983" spans="4:12" x14ac:dyDescent="0.25">
      <c r="D19983" s="6"/>
      <c r="E19983" s="6"/>
      <c r="F19983" s="18"/>
      <c r="L19983" s="5"/>
    </row>
    <row r="19984" spans="4:12" x14ac:dyDescent="0.25">
      <c r="D19984" s="6"/>
      <c r="E19984" s="6"/>
      <c r="F19984" s="18"/>
      <c r="L19984" s="5"/>
    </row>
    <row r="19985" spans="4:12" x14ac:dyDescent="0.25">
      <c r="D19985" s="6"/>
      <c r="E19985" s="6"/>
      <c r="F19985" s="18"/>
      <c r="L19985" s="5"/>
    </row>
    <row r="19986" spans="4:12" x14ac:dyDescent="0.25">
      <c r="D19986" s="6"/>
      <c r="E19986" s="6"/>
      <c r="F19986" s="18"/>
      <c r="L19986" s="5"/>
    </row>
    <row r="19987" spans="4:12" x14ac:dyDescent="0.25">
      <c r="D19987" s="6"/>
      <c r="E19987" s="6"/>
      <c r="F19987" s="18"/>
      <c r="L19987" s="5"/>
    </row>
    <row r="19988" spans="4:12" x14ac:dyDescent="0.25">
      <c r="D19988" s="6"/>
      <c r="E19988" s="6"/>
      <c r="F19988" s="18"/>
      <c r="L19988" s="5"/>
    </row>
    <row r="19989" spans="4:12" x14ac:dyDescent="0.25">
      <c r="D19989" s="6"/>
      <c r="E19989" s="6"/>
      <c r="F19989" s="18"/>
      <c r="L19989" s="5"/>
    </row>
    <row r="19990" spans="4:12" x14ac:dyDescent="0.25">
      <c r="D19990" s="6"/>
      <c r="E19990" s="6"/>
      <c r="F19990" s="18"/>
      <c r="L19990" s="5"/>
    </row>
    <row r="19991" spans="4:12" x14ac:dyDescent="0.25">
      <c r="D19991" s="6"/>
      <c r="E19991" s="6"/>
      <c r="F19991" s="18"/>
      <c r="L19991" s="5"/>
    </row>
    <row r="19992" spans="4:12" x14ac:dyDescent="0.25">
      <c r="D19992" s="6"/>
      <c r="E19992" s="6"/>
      <c r="F19992" s="18"/>
      <c r="L19992" s="5"/>
    </row>
    <row r="19993" spans="4:12" x14ac:dyDescent="0.25">
      <c r="D19993" s="6"/>
      <c r="E19993" s="6"/>
      <c r="F19993" s="18"/>
      <c r="L19993" s="5"/>
    </row>
    <row r="19994" spans="4:12" x14ac:dyDescent="0.25">
      <c r="D19994" s="6"/>
      <c r="E19994" s="6"/>
      <c r="F19994" s="18"/>
      <c r="L19994" s="5"/>
    </row>
    <row r="19995" spans="4:12" x14ac:dyDescent="0.25">
      <c r="D19995" s="6"/>
      <c r="E19995" s="6"/>
      <c r="F19995" s="18"/>
      <c r="L19995" s="5"/>
    </row>
    <row r="19996" spans="4:12" x14ac:dyDescent="0.25">
      <c r="D19996" s="6"/>
      <c r="E19996" s="6"/>
      <c r="F19996" s="18"/>
      <c r="L19996" s="5"/>
    </row>
    <row r="19997" spans="4:12" x14ac:dyDescent="0.25">
      <c r="D19997" s="6"/>
      <c r="E19997" s="6"/>
      <c r="F19997" s="18"/>
      <c r="L19997" s="5"/>
    </row>
    <row r="19998" spans="4:12" x14ac:dyDescent="0.25">
      <c r="D19998" s="6"/>
      <c r="E19998" s="6"/>
      <c r="F19998" s="18"/>
      <c r="L19998" s="5"/>
    </row>
    <row r="19999" spans="4:12" x14ac:dyDescent="0.25">
      <c r="D19999" s="6"/>
      <c r="E19999" s="6"/>
      <c r="F19999" s="18"/>
      <c r="L19999" s="5"/>
    </row>
    <row r="20000" spans="4:12" x14ac:dyDescent="0.25">
      <c r="D20000" s="6"/>
      <c r="E20000" s="6"/>
      <c r="F20000" s="18"/>
      <c r="L20000" s="5"/>
    </row>
    <row r="20001" spans="4:12" x14ac:dyDescent="0.25">
      <c r="D20001" s="6"/>
      <c r="E20001" s="6"/>
      <c r="F20001" s="18"/>
      <c r="L20001" s="5"/>
    </row>
    <row r="20002" spans="4:12" x14ac:dyDescent="0.25">
      <c r="D20002" s="6"/>
      <c r="E20002" s="6"/>
      <c r="F20002" s="18"/>
      <c r="L20002" s="5"/>
    </row>
    <row r="20003" spans="4:12" x14ac:dyDescent="0.25">
      <c r="D20003" s="6"/>
      <c r="E20003" s="6"/>
      <c r="F20003" s="18"/>
      <c r="L20003" s="5"/>
    </row>
    <row r="20004" spans="4:12" x14ac:dyDescent="0.25">
      <c r="D20004" s="6"/>
      <c r="E20004" s="6"/>
      <c r="F20004" s="18"/>
      <c r="L20004" s="5"/>
    </row>
    <row r="20005" spans="4:12" x14ac:dyDescent="0.25">
      <c r="D20005" s="6"/>
      <c r="E20005" s="6"/>
      <c r="F20005" s="18"/>
      <c r="L20005" s="5"/>
    </row>
    <row r="20006" spans="4:12" x14ac:dyDescent="0.25">
      <c r="D20006" s="6"/>
      <c r="E20006" s="6"/>
      <c r="F20006" s="18"/>
      <c r="L20006" s="5"/>
    </row>
    <row r="20007" spans="4:12" x14ac:dyDescent="0.25">
      <c r="D20007" s="6"/>
      <c r="E20007" s="6"/>
      <c r="F20007" s="18"/>
      <c r="L20007" s="5"/>
    </row>
    <row r="20008" spans="4:12" x14ac:dyDescent="0.25">
      <c r="D20008" s="6"/>
      <c r="E20008" s="6"/>
      <c r="F20008" s="18"/>
      <c r="L20008" s="5"/>
    </row>
    <row r="20009" spans="4:12" x14ac:dyDescent="0.25">
      <c r="D20009" s="6"/>
      <c r="E20009" s="6"/>
      <c r="F20009" s="18"/>
      <c r="L20009" s="5"/>
    </row>
    <row r="20010" spans="4:12" x14ac:dyDescent="0.25">
      <c r="D20010" s="6"/>
      <c r="E20010" s="6"/>
      <c r="F20010" s="18"/>
      <c r="L20010" s="5"/>
    </row>
    <row r="20011" spans="4:12" x14ac:dyDescent="0.25">
      <c r="D20011" s="6"/>
      <c r="E20011" s="6"/>
      <c r="F20011" s="18"/>
      <c r="L20011" s="5"/>
    </row>
    <row r="20012" spans="4:12" x14ac:dyDescent="0.25">
      <c r="D20012" s="6"/>
      <c r="E20012" s="6"/>
      <c r="F20012" s="18"/>
      <c r="L20012" s="5"/>
    </row>
    <row r="20013" spans="4:12" x14ac:dyDescent="0.25">
      <c r="D20013" s="6"/>
      <c r="E20013" s="6"/>
      <c r="F20013" s="18"/>
      <c r="L20013" s="5"/>
    </row>
    <row r="20014" spans="4:12" x14ac:dyDescent="0.25">
      <c r="D20014" s="6"/>
      <c r="E20014" s="6"/>
      <c r="F20014" s="18"/>
      <c r="L20014" s="5"/>
    </row>
    <row r="20015" spans="4:12" x14ac:dyDescent="0.25">
      <c r="D20015" s="6"/>
      <c r="E20015" s="6"/>
      <c r="F20015" s="18"/>
      <c r="L20015" s="5"/>
    </row>
    <row r="20016" spans="4:12" x14ac:dyDescent="0.25">
      <c r="D20016" s="6"/>
      <c r="E20016" s="6"/>
      <c r="F20016" s="18"/>
      <c r="L20016" s="5"/>
    </row>
    <row r="20017" spans="4:12" x14ac:dyDescent="0.25">
      <c r="D20017" s="6"/>
      <c r="E20017" s="6"/>
      <c r="F20017" s="18"/>
      <c r="L20017" s="5"/>
    </row>
    <row r="20018" spans="4:12" x14ac:dyDescent="0.25">
      <c r="D20018" s="6"/>
      <c r="E20018" s="6"/>
      <c r="F20018" s="18"/>
      <c r="L20018" s="5"/>
    </row>
    <row r="20019" spans="4:12" x14ac:dyDescent="0.25">
      <c r="D20019" s="6"/>
      <c r="E20019" s="6"/>
      <c r="F20019" s="18"/>
      <c r="L20019" s="5"/>
    </row>
    <row r="20020" spans="4:12" x14ac:dyDescent="0.25">
      <c r="D20020" s="6"/>
      <c r="E20020" s="6"/>
      <c r="F20020" s="18"/>
      <c r="L20020" s="5"/>
    </row>
    <row r="20021" spans="4:12" x14ac:dyDescent="0.25">
      <c r="D20021" s="6"/>
      <c r="E20021" s="6"/>
      <c r="F20021" s="18"/>
      <c r="L20021" s="5"/>
    </row>
    <row r="20022" spans="4:12" x14ac:dyDescent="0.25">
      <c r="D20022" s="6"/>
      <c r="E20022" s="6"/>
      <c r="F20022" s="18"/>
      <c r="L20022" s="5"/>
    </row>
    <row r="20023" spans="4:12" x14ac:dyDescent="0.25">
      <c r="D20023" s="6"/>
      <c r="E20023" s="6"/>
      <c r="F20023" s="18"/>
      <c r="L20023" s="5"/>
    </row>
    <row r="20024" spans="4:12" x14ac:dyDescent="0.25">
      <c r="D20024" s="6"/>
      <c r="E20024" s="6"/>
      <c r="F20024" s="18"/>
      <c r="L20024" s="5"/>
    </row>
    <row r="20025" spans="4:12" x14ac:dyDescent="0.25">
      <c r="D20025" s="6"/>
      <c r="E20025" s="6"/>
      <c r="F20025" s="18"/>
      <c r="L20025" s="5"/>
    </row>
    <row r="20026" spans="4:12" x14ac:dyDescent="0.25">
      <c r="D20026" s="6"/>
      <c r="E20026" s="6"/>
      <c r="F20026" s="18"/>
      <c r="L20026" s="5"/>
    </row>
    <row r="20027" spans="4:12" x14ac:dyDescent="0.25">
      <c r="D20027" s="6"/>
      <c r="E20027" s="6"/>
      <c r="F20027" s="18"/>
      <c r="L20027" s="5"/>
    </row>
    <row r="20028" spans="4:12" x14ac:dyDescent="0.25">
      <c r="D20028" s="6"/>
      <c r="E20028" s="6"/>
      <c r="F20028" s="18"/>
      <c r="L20028" s="5"/>
    </row>
    <row r="20029" spans="4:12" x14ac:dyDescent="0.25">
      <c r="D20029" s="6"/>
      <c r="E20029" s="6"/>
      <c r="F20029" s="18"/>
      <c r="L20029" s="5"/>
    </row>
    <row r="20030" spans="4:12" x14ac:dyDescent="0.25">
      <c r="D20030" s="6"/>
      <c r="E20030" s="6"/>
      <c r="F20030" s="18"/>
      <c r="L20030" s="5"/>
    </row>
    <row r="20031" spans="4:12" x14ac:dyDescent="0.25">
      <c r="D20031" s="6"/>
      <c r="E20031" s="6"/>
      <c r="F20031" s="18"/>
      <c r="L20031" s="5"/>
    </row>
    <row r="20032" spans="4:12" x14ac:dyDescent="0.25">
      <c r="D20032" s="6"/>
      <c r="E20032" s="6"/>
      <c r="F20032" s="18"/>
      <c r="L20032" s="5"/>
    </row>
    <row r="20033" spans="4:12" x14ac:dyDescent="0.25">
      <c r="D20033" s="6"/>
      <c r="E20033" s="6"/>
      <c r="F20033" s="18"/>
      <c r="L20033" s="5"/>
    </row>
    <row r="20034" spans="4:12" x14ac:dyDescent="0.25">
      <c r="D20034" s="6"/>
      <c r="E20034" s="6"/>
      <c r="F20034" s="18"/>
      <c r="L20034" s="5"/>
    </row>
    <row r="20035" spans="4:12" x14ac:dyDescent="0.25">
      <c r="D20035" s="6"/>
      <c r="E20035" s="6"/>
      <c r="F20035" s="18"/>
      <c r="L20035" s="5"/>
    </row>
    <row r="20036" spans="4:12" x14ac:dyDescent="0.25">
      <c r="D20036" s="6"/>
      <c r="E20036" s="6"/>
      <c r="F20036" s="18"/>
      <c r="L20036" s="5"/>
    </row>
    <row r="20037" spans="4:12" x14ac:dyDescent="0.25">
      <c r="D20037" s="6"/>
      <c r="E20037" s="6"/>
      <c r="F20037" s="18"/>
      <c r="L20037" s="5"/>
    </row>
    <row r="20038" spans="4:12" x14ac:dyDescent="0.25">
      <c r="D20038" s="6"/>
      <c r="E20038" s="6"/>
      <c r="F20038" s="18"/>
      <c r="L20038" s="5"/>
    </row>
    <row r="20039" spans="4:12" x14ac:dyDescent="0.25">
      <c r="D20039" s="6"/>
      <c r="E20039" s="6"/>
      <c r="F20039" s="18"/>
      <c r="L20039" s="5"/>
    </row>
    <row r="20040" spans="4:12" x14ac:dyDescent="0.25">
      <c r="D20040" s="6"/>
      <c r="E20040" s="6"/>
      <c r="F20040" s="18"/>
      <c r="L20040" s="5"/>
    </row>
    <row r="20041" spans="4:12" x14ac:dyDescent="0.25">
      <c r="D20041" s="6"/>
      <c r="E20041" s="6"/>
      <c r="F20041" s="18"/>
      <c r="L20041" s="5"/>
    </row>
    <row r="20042" spans="4:12" x14ac:dyDescent="0.25">
      <c r="D20042" s="6"/>
      <c r="E20042" s="6"/>
      <c r="F20042" s="18"/>
      <c r="L20042" s="5"/>
    </row>
    <row r="20043" spans="4:12" x14ac:dyDescent="0.25">
      <c r="D20043" s="6"/>
      <c r="E20043" s="6"/>
      <c r="F20043" s="18"/>
      <c r="L20043" s="5"/>
    </row>
    <row r="20044" spans="4:12" x14ac:dyDescent="0.25">
      <c r="D20044" s="6"/>
      <c r="E20044" s="6"/>
      <c r="F20044" s="18"/>
      <c r="L20044" s="5"/>
    </row>
    <row r="20045" spans="4:12" x14ac:dyDescent="0.25">
      <c r="D20045" s="6"/>
      <c r="E20045" s="6"/>
      <c r="F20045" s="18"/>
      <c r="L20045" s="5"/>
    </row>
    <row r="20046" spans="4:12" x14ac:dyDescent="0.25">
      <c r="D20046" s="6"/>
      <c r="E20046" s="6"/>
      <c r="F20046" s="18"/>
      <c r="L20046" s="5"/>
    </row>
    <row r="20047" spans="4:12" x14ac:dyDescent="0.25">
      <c r="D20047" s="6"/>
      <c r="E20047" s="6"/>
      <c r="F20047" s="18"/>
      <c r="L20047" s="5"/>
    </row>
    <row r="20048" spans="4:12" x14ac:dyDescent="0.25">
      <c r="D20048" s="6"/>
      <c r="E20048" s="6"/>
      <c r="F20048" s="18"/>
      <c r="L20048" s="5"/>
    </row>
    <row r="20049" spans="4:12" x14ac:dyDescent="0.25">
      <c r="D20049" s="6"/>
      <c r="E20049" s="6"/>
      <c r="F20049" s="18"/>
      <c r="L20049" s="5"/>
    </row>
    <row r="20050" spans="4:12" x14ac:dyDescent="0.25">
      <c r="D20050" s="6"/>
      <c r="E20050" s="6"/>
      <c r="F20050" s="18"/>
      <c r="L20050" s="5"/>
    </row>
    <row r="20051" spans="4:12" x14ac:dyDescent="0.25">
      <c r="D20051" s="6"/>
      <c r="E20051" s="6"/>
      <c r="F20051" s="18"/>
      <c r="L20051" s="5"/>
    </row>
    <row r="20052" spans="4:12" x14ac:dyDescent="0.25">
      <c r="D20052" s="6"/>
      <c r="E20052" s="6"/>
      <c r="F20052" s="18"/>
      <c r="L20052" s="5"/>
    </row>
    <row r="20053" spans="4:12" x14ac:dyDescent="0.25">
      <c r="D20053" s="6"/>
      <c r="E20053" s="6"/>
      <c r="F20053" s="18"/>
      <c r="L20053" s="5"/>
    </row>
    <row r="20054" spans="4:12" x14ac:dyDescent="0.25">
      <c r="D20054" s="6"/>
      <c r="E20054" s="6"/>
      <c r="F20054" s="18"/>
      <c r="L20054" s="5"/>
    </row>
    <row r="20055" spans="4:12" x14ac:dyDescent="0.25">
      <c r="D20055" s="6"/>
      <c r="E20055" s="6"/>
      <c r="F20055" s="18"/>
      <c r="L20055" s="5"/>
    </row>
    <row r="20056" spans="4:12" x14ac:dyDescent="0.25">
      <c r="D20056" s="6"/>
      <c r="E20056" s="6"/>
      <c r="F20056" s="18"/>
      <c r="L20056" s="5"/>
    </row>
    <row r="20057" spans="4:12" x14ac:dyDescent="0.25">
      <c r="D20057" s="6"/>
      <c r="E20057" s="6"/>
      <c r="F20057" s="18"/>
      <c r="L20057" s="5"/>
    </row>
    <row r="20058" spans="4:12" x14ac:dyDescent="0.25">
      <c r="D20058" s="6"/>
      <c r="E20058" s="6"/>
      <c r="F20058" s="18"/>
      <c r="L20058" s="5"/>
    </row>
    <row r="20059" spans="4:12" x14ac:dyDescent="0.25">
      <c r="D20059" s="6"/>
      <c r="E20059" s="6"/>
      <c r="F20059" s="18"/>
      <c r="L20059" s="5"/>
    </row>
    <row r="20060" spans="4:12" x14ac:dyDescent="0.25">
      <c r="D20060" s="6"/>
      <c r="E20060" s="6"/>
      <c r="F20060" s="18"/>
      <c r="L20060" s="5"/>
    </row>
    <row r="20061" spans="4:12" x14ac:dyDescent="0.25">
      <c r="D20061" s="6"/>
      <c r="E20061" s="6"/>
      <c r="F20061" s="18"/>
      <c r="L20061" s="5"/>
    </row>
    <row r="20062" spans="4:12" x14ac:dyDescent="0.25">
      <c r="D20062" s="6"/>
      <c r="E20062" s="6"/>
      <c r="F20062" s="18"/>
      <c r="L20062" s="5"/>
    </row>
    <row r="20063" spans="4:12" x14ac:dyDescent="0.25">
      <c r="D20063" s="6"/>
      <c r="E20063" s="6"/>
      <c r="F20063" s="18"/>
      <c r="L20063" s="5"/>
    </row>
    <row r="20064" spans="4:12" x14ac:dyDescent="0.25">
      <c r="D20064" s="6"/>
      <c r="E20064" s="6"/>
      <c r="F20064" s="18"/>
      <c r="L20064" s="5"/>
    </row>
    <row r="20065" spans="4:12" x14ac:dyDescent="0.25">
      <c r="D20065" s="6"/>
      <c r="E20065" s="6"/>
      <c r="F20065" s="18"/>
      <c r="L20065" s="5"/>
    </row>
    <row r="20066" spans="4:12" x14ac:dyDescent="0.25">
      <c r="D20066" s="6"/>
      <c r="E20066" s="6"/>
      <c r="F20066" s="18"/>
      <c r="L20066" s="5"/>
    </row>
    <row r="20067" spans="4:12" x14ac:dyDescent="0.25">
      <c r="D20067" s="6"/>
      <c r="E20067" s="6"/>
      <c r="F20067" s="18"/>
      <c r="L20067" s="5"/>
    </row>
    <row r="20068" spans="4:12" x14ac:dyDescent="0.25">
      <c r="D20068" s="6"/>
      <c r="E20068" s="6"/>
      <c r="F20068" s="18"/>
      <c r="L20068" s="5"/>
    </row>
    <row r="20069" spans="4:12" x14ac:dyDescent="0.25">
      <c r="D20069" s="6"/>
      <c r="E20069" s="6"/>
      <c r="F20069" s="18"/>
      <c r="L20069" s="5"/>
    </row>
    <row r="20070" spans="4:12" x14ac:dyDescent="0.25">
      <c r="D20070" s="6"/>
      <c r="E20070" s="6"/>
      <c r="F20070" s="18"/>
      <c r="L20070" s="5"/>
    </row>
    <row r="20071" spans="4:12" x14ac:dyDescent="0.25">
      <c r="D20071" s="6"/>
      <c r="E20071" s="6"/>
      <c r="F20071" s="18"/>
      <c r="L20071" s="5"/>
    </row>
    <row r="20072" spans="4:12" x14ac:dyDescent="0.25">
      <c r="D20072" s="6"/>
      <c r="E20072" s="6"/>
      <c r="F20072" s="18"/>
      <c r="L20072" s="5"/>
    </row>
    <row r="20073" spans="4:12" x14ac:dyDescent="0.25">
      <c r="D20073" s="6"/>
      <c r="E20073" s="6"/>
      <c r="F20073" s="18"/>
      <c r="L20073" s="5"/>
    </row>
    <row r="20074" spans="4:12" x14ac:dyDescent="0.25">
      <c r="D20074" s="6"/>
      <c r="E20074" s="6"/>
      <c r="F20074" s="18"/>
      <c r="L20074" s="5"/>
    </row>
    <row r="20075" spans="4:12" x14ac:dyDescent="0.25">
      <c r="D20075" s="6"/>
      <c r="E20075" s="6"/>
      <c r="F20075" s="18"/>
      <c r="L20075" s="5"/>
    </row>
    <row r="20076" spans="4:12" x14ac:dyDescent="0.25">
      <c r="D20076" s="6"/>
      <c r="E20076" s="6"/>
      <c r="F20076" s="18"/>
      <c r="L20076" s="5"/>
    </row>
    <row r="20077" spans="4:12" x14ac:dyDescent="0.25">
      <c r="D20077" s="6"/>
      <c r="E20077" s="6"/>
      <c r="F20077" s="18"/>
      <c r="L20077" s="5"/>
    </row>
    <row r="20078" spans="4:12" x14ac:dyDescent="0.25">
      <c r="D20078" s="6"/>
      <c r="E20078" s="6"/>
      <c r="F20078" s="18"/>
      <c r="L20078" s="5"/>
    </row>
    <row r="20079" spans="4:12" x14ac:dyDescent="0.25">
      <c r="D20079" s="6"/>
      <c r="E20079" s="6"/>
      <c r="F20079" s="18"/>
      <c r="L20079" s="5"/>
    </row>
    <row r="20080" spans="4:12" x14ac:dyDescent="0.25">
      <c r="D20080" s="6"/>
      <c r="E20080" s="6"/>
      <c r="F20080" s="18"/>
      <c r="L20080" s="5"/>
    </row>
    <row r="20081" spans="4:12" x14ac:dyDescent="0.25">
      <c r="D20081" s="6"/>
      <c r="E20081" s="6"/>
      <c r="F20081" s="18"/>
      <c r="L20081" s="5"/>
    </row>
    <row r="20082" spans="4:12" x14ac:dyDescent="0.25">
      <c r="D20082" s="6"/>
      <c r="E20082" s="6"/>
      <c r="F20082" s="18"/>
      <c r="L20082" s="5"/>
    </row>
    <row r="20083" spans="4:12" x14ac:dyDescent="0.25">
      <c r="D20083" s="6"/>
      <c r="E20083" s="6"/>
      <c r="F20083" s="18"/>
      <c r="L20083" s="5"/>
    </row>
    <row r="20084" spans="4:12" x14ac:dyDescent="0.25">
      <c r="D20084" s="6"/>
      <c r="E20084" s="6"/>
      <c r="F20084" s="18"/>
      <c r="L20084" s="5"/>
    </row>
    <row r="20085" spans="4:12" x14ac:dyDescent="0.25">
      <c r="D20085" s="6"/>
      <c r="E20085" s="6"/>
      <c r="F20085" s="18"/>
      <c r="L20085" s="5"/>
    </row>
    <row r="20086" spans="4:12" x14ac:dyDescent="0.25">
      <c r="D20086" s="6"/>
      <c r="E20086" s="6"/>
      <c r="F20086" s="18"/>
      <c r="L20086" s="5"/>
    </row>
    <row r="20087" spans="4:12" x14ac:dyDescent="0.25">
      <c r="D20087" s="6"/>
      <c r="E20087" s="6"/>
      <c r="F20087" s="18"/>
      <c r="L20087" s="5"/>
    </row>
    <row r="20088" spans="4:12" x14ac:dyDescent="0.25">
      <c r="D20088" s="6"/>
      <c r="E20088" s="6"/>
      <c r="F20088" s="18"/>
      <c r="L20088" s="5"/>
    </row>
    <row r="20089" spans="4:12" x14ac:dyDescent="0.25">
      <c r="D20089" s="6"/>
      <c r="E20089" s="6"/>
      <c r="F20089" s="18"/>
      <c r="L20089" s="5"/>
    </row>
    <row r="20090" spans="4:12" x14ac:dyDescent="0.25">
      <c r="D20090" s="6"/>
      <c r="E20090" s="6"/>
      <c r="F20090" s="18"/>
      <c r="L20090" s="5"/>
    </row>
    <row r="20091" spans="4:12" x14ac:dyDescent="0.25">
      <c r="D20091" s="6"/>
      <c r="E20091" s="6"/>
      <c r="F20091" s="18"/>
      <c r="L20091" s="5"/>
    </row>
    <row r="20092" spans="4:12" x14ac:dyDescent="0.25">
      <c r="D20092" s="6"/>
      <c r="E20092" s="6"/>
      <c r="F20092" s="18"/>
      <c r="L20092" s="5"/>
    </row>
    <row r="20093" spans="4:12" x14ac:dyDescent="0.25">
      <c r="D20093" s="6"/>
      <c r="E20093" s="6"/>
      <c r="F20093" s="18"/>
      <c r="L20093" s="5"/>
    </row>
    <row r="20094" spans="4:12" x14ac:dyDescent="0.25">
      <c r="D20094" s="6"/>
      <c r="E20094" s="6"/>
      <c r="F20094" s="18"/>
      <c r="L20094" s="5"/>
    </row>
    <row r="20095" spans="4:12" x14ac:dyDescent="0.25">
      <c r="D20095" s="6"/>
      <c r="E20095" s="6"/>
      <c r="F20095" s="18"/>
      <c r="L20095" s="5"/>
    </row>
    <row r="20096" spans="4:12" x14ac:dyDescent="0.25">
      <c r="D20096" s="6"/>
      <c r="E20096" s="6"/>
      <c r="F20096" s="18"/>
      <c r="L20096" s="5"/>
    </row>
    <row r="20097" spans="4:12" x14ac:dyDescent="0.25">
      <c r="D20097" s="6"/>
      <c r="E20097" s="6"/>
      <c r="F20097" s="18"/>
      <c r="L20097" s="5"/>
    </row>
    <row r="20098" spans="4:12" x14ac:dyDescent="0.25">
      <c r="D20098" s="6"/>
      <c r="E20098" s="6"/>
      <c r="F20098" s="18"/>
      <c r="L20098" s="5"/>
    </row>
    <row r="20099" spans="4:12" x14ac:dyDescent="0.25">
      <c r="D20099" s="6"/>
      <c r="E20099" s="6"/>
      <c r="F20099" s="18"/>
      <c r="L20099" s="5"/>
    </row>
    <row r="20100" spans="4:12" x14ac:dyDescent="0.25">
      <c r="D20100" s="6"/>
      <c r="E20100" s="6"/>
      <c r="F20100" s="18"/>
      <c r="L20100" s="5"/>
    </row>
    <row r="20101" spans="4:12" x14ac:dyDescent="0.25">
      <c r="D20101" s="6"/>
      <c r="E20101" s="6"/>
      <c r="F20101" s="18"/>
      <c r="L20101" s="5"/>
    </row>
    <row r="20102" spans="4:12" x14ac:dyDescent="0.25">
      <c r="D20102" s="6"/>
      <c r="E20102" s="6"/>
      <c r="F20102" s="18"/>
      <c r="L20102" s="5"/>
    </row>
    <row r="20103" spans="4:12" x14ac:dyDescent="0.25">
      <c r="D20103" s="6"/>
      <c r="E20103" s="6"/>
      <c r="F20103" s="18"/>
      <c r="L20103" s="5"/>
    </row>
    <row r="20104" spans="4:12" x14ac:dyDescent="0.25">
      <c r="D20104" s="6"/>
      <c r="E20104" s="6"/>
      <c r="F20104" s="18"/>
      <c r="L20104" s="5"/>
    </row>
    <row r="20105" spans="4:12" x14ac:dyDescent="0.25">
      <c r="D20105" s="6"/>
      <c r="E20105" s="6"/>
      <c r="F20105" s="18"/>
      <c r="L20105" s="5"/>
    </row>
    <row r="20106" spans="4:12" x14ac:dyDescent="0.25">
      <c r="D20106" s="6"/>
      <c r="E20106" s="6"/>
      <c r="F20106" s="18"/>
      <c r="L20106" s="5"/>
    </row>
    <row r="20107" spans="4:12" x14ac:dyDescent="0.25">
      <c r="D20107" s="6"/>
      <c r="E20107" s="6"/>
      <c r="F20107" s="18"/>
      <c r="L20107" s="5"/>
    </row>
    <row r="20108" spans="4:12" x14ac:dyDescent="0.25">
      <c r="D20108" s="6"/>
      <c r="E20108" s="6"/>
      <c r="F20108" s="18"/>
      <c r="L20108" s="5"/>
    </row>
    <row r="20109" spans="4:12" x14ac:dyDescent="0.25">
      <c r="D20109" s="6"/>
      <c r="E20109" s="6"/>
      <c r="F20109" s="18"/>
      <c r="L20109" s="5"/>
    </row>
    <row r="20110" spans="4:12" x14ac:dyDescent="0.25">
      <c r="D20110" s="6"/>
      <c r="E20110" s="6"/>
      <c r="F20110" s="18"/>
      <c r="L20110" s="5"/>
    </row>
    <row r="20111" spans="4:12" x14ac:dyDescent="0.25">
      <c r="D20111" s="6"/>
      <c r="E20111" s="6"/>
      <c r="F20111" s="18"/>
      <c r="L20111" s="5"/>
    </row>
    <row r="20112" spans="4:12" x14ac:dyDescent="0.25">
      <c r="D20112" s="6"/>
      <c r="E20112" s="6"/>
      <c r="F20112" s="18"/>
      <c r="L20112" s="5"/>
    </row>
    <row r="20113" spans="4:12" x14ac:dyDescent="0.25">
      <c r="D20113" s="6"/>
      <c r="E20113" s="6"/>
      <c r="F20113" s="18"/>
      <c r="L20113" s="5"/>
    </row>
    <row r="20114" spans="4:12" x14ac:dyDescent="0.25">
      <c r="D20114" s="6"/>
      <c r="E20114" s="6"/>
      <c r="F20114" s="18"/>
      <c r="L20114" s="5"/>
    </row>
    <row r="20115" spans="4:12" x14ac:dyDescent="0.25">
      <c r="D20115" s="6"/>
      <c r="E20115" s="6"/>
      <c r="F20115" s="18"/>
      <c r="L20115" s="5"/>
    </row>
    <row r="20116" spans="4:12" x14ac:dyDescent="0.25">
      <c r="D20116" s="6"/>
      <c r="E20116" s="6"/>
      <c r="F20116" s="18"/>
      <c r="L20116" s="5"/>
    </row>
    <row r="20117" spans="4:12" x14ac:dyDescent="0.25">
      <c r="D20117" s="6"/>
      <c r="E20117" s="6"/>
      <c r="F20117" s="18"/>
      <c r="L20117" s="5"/>
    </row>
    <row r="20118" spans="4:12" x14ac:dyDescent="0.25">
      <c r="D20118" s="6"/>
      <c r="E20118" s="6"/>
      <c r="F20118" s="18"/>
      <c r="L20118" s="5"/>
    </row>
    <row r="20119" spans="4:12" x14ac:dyDescent="0.25">
      <c r="D20119" s="6"/>
      <c r="E20119" s="6"/>
      <c r="F20119" s="18"/>
      <c r="L20119" s="5"/>
    </row>
    <row r="20120" spans="4:12" x14ac:dyDescent="0.25">
      <c r="D20120" s="6"/>
      <c r="E20120" s="6"/>
      <c r="F20120" s="18"/>
      <c r="L20120" s="5"/>
    </row>
    <row r="20121" spans="4:12" x14ac:dyDescent="0.25">
      <c r="D20121" s="6"/>
      <c r="E20121" s="6"/>
      <c r="F20121" s="18"/>
      <c r="L20121" s="5"/>
    </row>
    <row r="20122" spans="4:12" x14ac:dyDescent="0.25">
      <c r="D20122" s="6"/>
      <c r="E20122" s="6"/>
      <c r="F20122" s="18"/>
      <c r="L20122" s="5"/>
    </row>
    <row r="20123" spans="4:12" x14ac:dyDescent="0.25">
      <c r="D20123" s="6"/>
      <c r="E20123" s="6"/>
      <c r="F20123" s="18"/>
      <c r="L20123" s="5"/>
    </row>
    <row r="20124" spans="4:12" x14ac:dyDescent="0.25">
      <c r="D20124" s="6"/>
      <c r="E20124" s="6"/>
      <c r="F20124" s="18"/>
      <c r="L20124" s="5"/>
    </row>
    <row r="20125" spans="4:12" x14ac:dyDescent="0.25">
      <c r="D20125" s="6"/>
      <c r="E20125" s="6"/>
      <c r="F20125" s="18"/>
      <c r="L20125" s="5"/>
    </row>
    <row r="20126" spans="4:12" x14ac:dyDescent="0.25">
      <c r="D20126" s="6"/>
      <c r="E20126" s="6"/>
      <c r="F20126" s="18"/>
      <c r="L20126" s="5"/>
    </row>
    <row r="20127" spans="4:12" x14ac:dyDescent="0.25">
      <c r="D20127" s="6"/>
      <c r="E20127" s="6"/>
      <c r="F20127" s="18"/>
      <c r="L20127" s="5"/>
    </row>
    <row r="20128" spans="4:12" x14ac:dyDescent="0.25">
      <c r="D20128" s="6"/>
      <c r="E20128" s="6"/>
      <c r="F20128" s="18"/>
      <c r="L20128" s="5"/>
    </row>
    <row r="20129" spans="4:12" x14ac:dyDescent="0.25">
      <c r="D20129" s="6"/>
      <c r="E20129" s="6"/>
      <c r="F20129" s="18"/>
      <c r="L20129" s="5"/>
    </row>
    <row r="20130" spans="4:12" x14ac:dyDescent="0.25">
      <c r="D20130" s="6"/>
      <c r="E20130" s="6"/>
      <c r="F20130" s="18"/>
      <c r="L20130" s="5"/>
    </row>
    <row r="20131" spans="4:12" x14ac:dyDescent="0.25">
      <c r="D20131" s="6"/>
      <c r="E20131" s="6"/>
      <c r="F20131" s="18"/>
      <c r="L20131" s="5"/>
    </row>
    <row r="20132" spans="4:12" x14ac:dyDescent="0.25">
      <c r="D20132" s="6"/>
      <c r="E20132" s="6"/>
      <c r="F20132" s="18"/>
      <c r="L20132" s="5"/>
    </row>
    <row r="20133" spans="4:12" x14ac:dyDescent="0.25">
      <c r="D20133" s="6"/>
      <c r="E20133" s="6"/>
      <c r="F20133" s="18"/>
      <c r="L20133" s="5"/>
    </row>
    <row r="20134" spans="4:12" x14ac:dyDescent="0.25">
      <c r="D20134" s="6"/>
      <c r="E20134" s="6"/>
      <c r="F20134" s="18"/>
      <c r="L20134" s="5"/>
    </row>
    <row r="20135" spans="4:12" x14ac:dyDescent="0.25">
      <c r="D20135" s="6"/>
      <c r="E20135" s="6"/>
      <c r="F20135" s="18"/>
      <c r="L20135" s="5"/>
    </row>
    <row r="20136" spans="4:12" x14ac:dyDescent="0.25">
      <c r="D20136" s="6"/>
      <c r="E20136" s="6"/>
      <c r="F20136" s="18"/>
      <c r="L20136" s="5"/>
    </row>
    <row r="20137" spans="4:12" x14ac:dyDescent="0.25">
      <c r="D20137" s="6"/>
      <c r="E20137" s="6"/>
      <c r="F20137" s="18"/>
      <c r="L20137" s="5"/>
    </row>
    <row r="20138" spans="4:12" x14ac:dyDescent="0.25">
      <c r="D20138" s="6"/>
      <c r="E20138" s="6"/>
      <c r="F20138" s="18"/>
      <c r="L20138" s="5"/>
    </row>
    <row r="20139" spans="4:12" x14ac:dyDescent="0.25">
      <c r="D20139" s="6"/>
      <c r="E20139" s="6"/>
      <c r="F20139" s="18"/>
      <c r="L20139" s="5"/>
    </row>
    <row r="20140" spans="4:12" x14ac:dyDescent="0.25">
      <c r="D20140" s="6"/>
      <c r="E20140" s="6"/>
      <c r="F20140" s="18"/>
      <c r="L20140" s="5"/>
    </row>
    <row r="20141" spans="4:12" x14ac:dyDescent="0.25">
      <c r="D20141" s="6"/>
      <c r="E20141" s="6"/>
      <c r="F20141" s="18"/>
      <c r="L20141" s="5"/>
    </row>
    <row r="20142" spans="4:12" x14ac:dyDescent="0.25">
      <c r="D20142" s="6"/>
      <c r="E20142" s="6"/>
      <c r="F20142" s="18"/>
      <c r="L20142" s="5"/>
    </row>
    <row r="20143" spans="4:12" x14ac:dyDescent="0.25">
      <c r="D20143" s="6"/>
      <c r="E20143" s="6"/>
      <c r="F20143" s="18"/>
      <c r="L20143" s="5"/>
    </row>
    <row r="20144" spans="4:12" x14ac:dyDescent="0.25">
      <c r="D20144" s="6"/>
      <c r="E20144" s="6"/>
      <c r="F20144" s="18"/>
      <c r="L20144" s="5"/>
    </row>
    <row r="20145" spans="4:12" x14ac:dyDescent="0.25">
      <c r="D20145" s="6"/>
      <c r="E20145" s="6"/>
      <c r="F20145" s="18"/>
      <c r="L20145" s="5"/>
    </row>
    <row r="20146" spans="4:12" x14ac:dyDescent="0.25">
      <c r="D20146" s="6"/>
      <c r="E20146" s="6"/>
      <c r="F20146" s="18"/>
      <c r="L20146" s="5"/>
    </row>
    <row r="20147" spans="4:12" x14ac:dyDescent="0.25">
      <c r="D20147" s="6"/>
      <c r="E20147" s="6"/>
      <c r="F20147" s="18"/>
      <c r="L20147" s="5"/>
    </row>
    <row r="20148" spans="4:12" x14ac:dyDescent="0.25">
      <c r="D20148" s="6"/>
      <c r="E20148" s="6"/>
      <c r="F20148" s="18"/>
      <c r="L20148" s="5"/>
    </row>
    <row r="20149" spans="4:12" x14ac:dyDescent="0.25">
      <c r="D20149" s="6"/>
      <c r="E20149" s="6"/>
      <c r="F20149" s="18"/>
      <c r="L20149" s="5"/>
    </row>
    <row r="20150" spans="4:12" x14ac:dyDescent="0.25">
      <c r="D20150" s="6"/>
      <c r="E20150" s="6"/>
      <c r="F20150" s="18"/>
      <c r="L20150" s="5"/>
    </row>
    <row r="20151" spans="4:12" x14ac:dyDescent="0.25">
      <c r="D20151" s="6"/>
      <c r="E20151" s="6"/>
      <c r="F20151" s="18"/>
      <c r="L20151" s="5"/>
    </row>
    <row r="20152" spans="4:12" x14ac:dyDescent="0.25">
      <c r="D20152" s="6"/>
      <c r="E20152" s="6"/>
      <c r="F20152" s="18"/>
      <c r="L20152" s="5"/>
    </row>
    <row r="20153" spans="4:12" x14ac:dyDescent="0.25">
      <c r="D20153" s="6"/>
      <c r="E20153" s="6"/>
      <c r="F20153" s="18"/>
      <c r="L20153" s="5"/>
    </row>
    <row r="20154" spans="4:12" x14ac:dyDescent="0.25">
      <c r="D20154" s="6"/>
      <c r="E20154" s="6"/>
      <c r="F20154" s="18"/>
      <c r="L20154" s="5"/>
    </row>
    <row r="20155" spans="4:12" x14ac:dyDescent="0.25">
      <c r="D20155" s="6"/>
      <c r="E20155" s="6"/>
      <c r="F20155" s="18"/>
      <c r="L20155" s="5"/>
    </row>
    <row r="20156" spans="4:12" x14ac:dyDescent="0.25">
      <c r="D20156" s="6"/>
      <c r="E20156" s="6"/>
      <c r="F20156" s="18"/>
      <c r="L20156" s="5"/>
    </row>
    <row r="20157" spans="4:12" x14ac:dyDescent="0.25">
      <c r="D20157" s="6"/>
      <c r="E20157" s="6"/>
      <c r="F20157" s="18"/>
      <c r="L20157" s="5"/>
    </row>
    <row r="20158" spans="4:12" x14ac:dyDescent="0.25">
      <c r="D20158" s="6"/>
      <c r="E20158" s="6"/>
      <c r="F20158" s="18"/>
      <c r="L20158" s="5"/>
    </row>
    <row r="20159" spans="4:12" x14ac:dyDescent="0.25">
      <c r="D20159" s="6"/>
      <c r="E20159" s="6"/>
      <c r="F20159" s="18"/>
      <c r="L20159" s="5"/>
    </row>
    <row r="20160" spans="4:12" x14ac:dyDescent="0.25">
      <c r="D20160" s="6"/>
      <c r="E20160" s="6"/>
      <c r="F20160" s="18"/>
      <c r="L20160" s="5"/>
    </row>
    <row r="20161" spans="4:12" x14ac:dyDescent="0.25">
      <c r="D20161" s="6"/>
      <c r="E20161" s="6"/>
      <c r="F20161" s="18"/>
      <c r="L20161" s="5"/>
    </row>
    <row r="20162" spans="4:12" x14ac:dyDescent="0.25">
      <c r="D20162" s="6"/>
      <c r="E20162" s="6"/>
      <c r="F20162" s="18"/>
      <c r="L20162" s="5"/>
    </row>
    <row r="20163" spans="4:12" x14ac:dyDescent="0.25">
      <c r="D20163" s="6"/>
      <c r="E20163" s="6"/>
      <c r="F20163" s="18"/>
      <c r="L20163" s="5"/>
    </row>
    <row r="20164" spans="4:12" x14ac:dyDescent="0.25">
      <c r="D20164" s="6"/>
      <c r="E20164" s="6"/>
      <c r="F20164" s="18"/>
      <c r="L20164" s="5"/>
    </row>
    <row r="20165" spans="4:12" x14ac:dyDescent="0.25">
      <c r="D20165" s="6"/>
      <c r="E20165" s="6"/>
      <c r="F20165" s="18"/>
      <c r="L20165" s="5"/>
    </row>
    <row r="20166" spans="4:12" x14ac:dyDescent="0.25">
      <c r="D20166" s="6"/>
      <c r="E20166" s="6"/>
      <c r="F20166" s="18"/>
      <c r="L20166" s="5"/>
    </row>
    <row r="20167" spans="4:12" x14ac:dyDescent="0.25">
      <c r="D20167" s="6"/>
      <c r="E20167" s="6"/>
      <c r="F20167" s="18"/>
      <c r="L20167" s="5"/>
    </row>
    <row r="20168" spans="4:12" x14ac:dyDescent="0.25">
      <c r="D20168" s="6"/>
      <c r="E20168" s="6"/>
      <c r="F20168" s="18"/>
      <c r="L20168" s="5"/>
    </row>
    <row r="20169" spans="4:12" x14ac:dyDescent="0.25">
      <c r="D20169" s="6"/>
      <c r="E20169" s="6"/>
      <c r="F20169" s="18"/>
      <c r="L20169" s="5"/>
    </row>
    <row r="20170" spans="4:12" x14ac:dyDescent="0.25">
      <c r="D20170" s="6"/>
      <c r="E20170" s="6"/>
      <c r="F20170" s="18"/>
      <c r="L20170" s="5"/>
    </row>
    <row r="20171" spans="4:12" x14ac:dyDescent="0.25">
      <c r="D20171" s="6"/>
      <c r="E20171" s="6"/>
      <c r="F20171" s="18"/>
      <c r="L20171" s="5"/>
    </row>
    <row r="20172" spans="4:12" x14ac:dyDescent="0.25">
      <c r="D20172" s="6"/>
      <c r="E20172" s="6"/>
      <c r="F20172" s="18"/>
      <c r="L20172" s="5"/>
    </row>
    <row r="20173" spans="4:12" x14ac:dyDescent="0.25">
      <c r="D20173" s="6"/>
      <c r="E20173" s="6"/>
      <c r="F20173" s="18"/>
      <c r="L20173" s="5"/>
    </row>
    <row r="20174" spans="4:12" x14ac:dyDescent="0.25">
      <c r="D20174" s="6"/>
      <c r="E20174" s="6"/>
      <c r="F20174" s="18"/>
      <c r="L20174" s="5"/>
    </row>
    <row r="20175" spans="4:12" x14ac:dyDescent="0.25">
      <c r="D20175" s="6"/>
      <c r="E20175" s="6"/>
      <c r="F20175" s="18"/>
      <c r="L20175" s="5"/>
    </row>
    <row r="20176" spans="4:12" x14ac:dyDescent="0.25">
      <c r="D20176" s="6"/>
      <c r="E20176" s="6"/>
      <c r="F20176" s="18"/>
      <c r="L20176" s="5"/>
    </row>
    <row r="20177" spans="4:12" x14ac:dyDescent="0.25">
      <c r="D20177" s="6"/>
      <c r="E20177" s="6"/>
      <c r="F20177" s="18"/>
      <c r="L20177" s="5"/>
    </row>
    <row r="20178" spans="4:12" x14ac:dyDescent="0.25">
      <c r="D20178" s="6"/>
      <c r="E20178" s="6"/>
      <c r="F20178" s="18"/>
      <c r="L20178" s="5"/>
    </row>
    <row r="20179" spans="4:12" x14ac:dyDescent="0.25">
      <c r="D20179" s="6"/>
      <c r="E20179" s="6"/>
      <c r="F20179" s="18"/>
      <c r="L20179" s="5"/>
    </row>
    <row r="20180" spans="4:12" x14ac:dyDescent="0.25">
      <c r="D20180" s="6"/>
      <c r="E20180" s="6"/>
      <c r="F20180" s="18"/>
      <c r="L20180" s="5"/>
    </row>
    <row r="20181" spans="4:12" x14ac:dyDescent="0.25">
      <c r="D20181" s="6"/>
      <c r="E20181" s="6"/>
      <c r="F20181" s="18"/>
      <c r="L20181" s="5"/>
    </row>
    <row r="20182" spans="4:12" x14ac:dyDescent="0.25">
      <c r="D20182" s="6"/>
      <c r="E20182" s="6"/>
      <c r="F20182" s="18"/>
      <c r="L20182" s="5"/>
    </row>
    <row r="20183" spans="4:12" x14ac:dyDescent="0.25">
      <c r="D20183" s="6"/>
      <c r="E20183" s="6"/>
      <c r="F20183" s="18"/>
      <c r="L20183" s="5"/>
    </row>
    <row r="20184" spans="4:12" x14ac:dyDescent="0.25">
      <c r="D20184" s="6"/>
      <c r="E20184" s="6"/>
      <c r="F20184" s="18"/>
      <c r="L20184" s="5"/>
    </row>
    <row r="20185" spans="4:12" x14ac:dyDescent="0.25">
      <c r="D20185" s="6"/>
      <c r="E20185" s="6"/>
      <c r="F20185" s="18"/>
      <c r="L20185" s="5"/>
    </row>
    <row r="20186" spans="4:12" x14ac:dyDescent="0.25">
      <c r="D20186" s="6"/>
      <c r="E20186" s="6"/>
      <c r="F20186" s="18"/>
      <c r="L20186" s="5"/>
    </row>
    <row r="20187" spans="4:12" x14ac:dyDescent="0.25">
      <c r="D20187" s="6"/>
      <c r="E20187" s="6"/>
      <c r="F20187" s="18"/>
      <c r="L20187" s="5"/>
    </row>
    <row r="20188" spans="4:12" x14ac:dyDescent="0.25">
      <c r="D20188" s="6"/>
      <c r="E20188" s="6"/>
      <c r="F20188" s="18"/>
      <c r="L20188" s="5"/>
    </row>
    <row r="20189" spans="4:12" x14ac:dyDescent="0.25">
      <c r="D20189" s="6"/>
      <c r="E20189" s="6"/>
      <c r="F20189" s="18"/>
      <c r="L20189" s="5"/>
    </row>
    <row r="20190" spans="4:12" x14ac:dyDescent="0.25">
      <c r="D20190" s="6"/>
      <c r="E20190" s="6"/>
      <c r="F20190" s="18"/>
      <c r="L20190" s="5"/>
    </row>
    <row r="20191" spans="4:12" x14ac:dyDescent="0.25">
      <c r="D20191" s="6"/>
      <c r="E20191" s="6"/>
      <c r="F20191" s="18"/>
      <c r="L20191" s="5"/>
    </row>
    <row r="20192" spans="4:12" x14ac:dyDescent="0.25">
      <c r="D20192" s="6"/>
      <c r="E20192" s="6"/>
      <c r="F20192" s="18"/>
      <c r="L20192" s="5"/>
    </row>
    <row r="20193" spans="4:12" x14ac:dyDescent="0.25">
      <c r="D20193" s="6"/>
      <c r="E20193" s="6"/>
      <c r="F20193" s="18"/>
      <c r="L20193" s="5"/>
    </row>
    <row r="20194" spans="4:12" x14ac:dyDescent="0.25">
      <c r="D20194" s="6"/>
      <c r="E20194" s="6"/>
      <c r="F20194" s="18"/>
      <c r="L20194" s="5"/>
    </row>
    <row r="20195" spans="4:12" x14ac:dyDescent="0.25">
      <c r="D20195" s="6"/>
      <c r="E20195" s="6"/>
      <c r="F20195" s="18"/>
      <c r="L20195" s="5"/>
    </row>
    <row r="20196" spans="4:12" x14ac:dyDescent="0.25">
      <c r="D20196" s="6"/>
      <c r="E20196" s="6"/>
      <c r="F20196" s="18"/>
      <c r="L20196" s="5"/>
    </row>
    <row r="20197" spans="4:12" x14ac:dyDescent="0.25">
      <c r="D20197" s="6"/>
      <c r="E20197" s="6"/>
      <c r="F20197" s="18"/>
      <c r="L20197" s="5"/>
    </row>
    <row r="20198" spans="4:12" x14ac:dyDescent="0.25">
      <c r="D20198" s="6"/>
      <c r="E20198" s="6"/>
      <c r="F20198" s="18"/>
      <c r="L20198" s="5"/>
    </row>
    <row r="20199" spans="4:12" x14ac:dyDescent="0.25">
      <c r="D20199" s="6"/>
      <c r="E20199" s="6"/>
      <c r="F20199" s="18"/>
      <c r="L20199" s="5"/>
    </row>
    <row r="20200" spans="4:12" x14ac:dyDescent="0.25">
      <c r="D20200" s="6"/>
      <c r="E20200" s="6"/>
      <c r="F20200" s="18"/>
      <c r="L20200" s="5"/>
    </row>
    <row r="20201" spans="4:12" x14ac:dyDescent="0.25">
      <c r="D20201" s="6"/>
      <c r="E20201" s="6"/>
      <c r="F20201" s="18"/>
      <c r="L20201" s="5"/>
    </row>
    <row r="20202" spans="4:12" x14ac:dyDescent="0.25">
      <c r="D20202" s="6"/>
      <c r="E20202" s="6"/>
      <c r="F20202" s="18"/>
      <c r="L20202" s="5"/>
    </row>
    <row r="20203" spans="4:12" x14ac:dyDescent="0.25">
      <c r="D20203" s="6"/>
      <c r="E20203" s="6"/>
      <c r="F20203" s="18"/>
      <c r="L20203" s="5"/>
    </row>
    <row r="20204" spans="4:12" x14ac:dyDescent="0.25">
      <c r="D20204" s="6"/>
      <c r="E20204" s="6"/>
      <c r="F20204" s="18"/>
      <c r="L20204" s="5"/>
    </row>
    <row r="20205" spans="4:12" x14ac:dyDescent="0.25">
      <c r="D20205" s="6"/>
      <c r="E20205" s="6"/>
      <c r="F20205" s="18"/>
      <c r="L20205" s="5"/>
    </row>
    <row r="20206" spans="4:12" x14ac:dyDescent="0.25">
      <c r="D20206" s="6"/>
      <c r="E20206" s="6"/>
      <c r="F20206" s="18"/>
      <c r="L20206" s="5"/>
    </row>
    <row r="20207" spans="4:12" x14ac:dyDescent="0.25">
      <c r="D20207" s="6"/>
      <c r="E20207" s="6"/>
      <c r="F20207" s="18"/>
      <c r="L20207" s="5"/>
    </row>
    <row r="20208" spans="4:12" x14ac:dyDescent="0.25">
      <c r="D20208" s="6"/>
      <c r="E20208" s="6"/>
      <c r="F20208" s="18"/>
      <c r="L20208" s="5"/>
    </row>
    <row r="20209" spans="4:12" x14ac:dyDescent="0.25">
      <c r="D20209" s="6"/>
      <c r="E20209" s="6"/>
      <c r="F20209" s="18"/>
      <c r="L20209" s="5"/>
    </row>
    <row r="20210" spans="4:12" x14ac:dyDescent="0.25">
      <c r="D20210" s="6"/>
      <c r="E20210" s="6"/>
      <c r="F20210" s="18"/>
      <c r="L20210" s="5"/>
    </row>
    <row r="20211" spans="4:12" x14ac:dyDescent="0.25">
      <c r="D20211" s="6"/>
      <c r="E20211" s="6"/>
      <c r="F20211" s="18"/>
      <c r="L20211" s="5"/>
    </row>
    <row r="20212" spans="4:12" x14ac:dyDescent="0.25">
      <c r="D20212" s="6"/>
      <c r="E20212" s="6"/>
      <c r="F20212" s="18"/>
      <c r="L20212" s="5"/>
    </row>
    <row r="20213" spans="4:12" x14ac:dyDescent="0.25">
      <c r="D20213" s="6"/>
      <c r="E20213" s="6"/>
      <c r="F20213" s="18"/>
      <c r="L20213" s="5"/>
    </row>
    <row r="20214" spans="4:12" x14ac:dyDescent="0.25">
      <c r="D20214" s="6"/>
      <c r="E20214" s="6"/>
      <c r="F20214" s="18"/>
      <c r="L20214" s="5"/>
    </row>
    <row r="20215" spans="4:12" x14ac:dyDescent="0.25">
      <c r="D20215" s="6"/>
      <c r="E20215" s="6"/>
      <c r="F20215" s="18"/>
      <c r="L20215" s="5"/>
    </row>
    <row r="20216" spans="4:12" x14ac:dyDescent="0.25">
      <c r="D20216" s="6"/>
      <c r="E20216" s="6"/>
      <c r="F20216" s="18"/>
      <c r="L20216" s="5"/>
    </row>
    <row r="20217" spans="4:12" x14ac:dyDescent="0.25">
      <c r="D20217" s="6"/>
      <c r="E20217" s="6"/>
      <c r="F20217" s="18"/>
      <c r="L20217" s="5"/>
    </row>
    <row r="20218" spans="4:12" x14ac:dyDescent="0.25">
      <c r="D20218" s="6"/>
      <c r="E20218" s="6"/>
      <c r="F20218" s="18"/>
      <c r="L20218" s="5"/>
    </row>
    <row r="20219" spans="4:12" x14ac:dyDescent="0.25">
      <c r="D20219" s="6"/>
      <c r="E20219" s="6"/>
      <c r="F20219" s="18"/>
      <c r="L20219" s="5"/>
    </row>
    <row r="20220" spans="4:12" x14ac:dyDescent="0.25">
      <c r="D20220" s="6"/>
      <c r="E20220" s="6"/>
      <c r="F20220" s="18"/>
      <c r="L20220" s="5"/>
    </row>
    <row r="20221" spans="4:12" x14ac:dyDescent="0.25">
      <c r="D20221" s="6"/>
      <c r="E20221" s="6"/>
      <c r="F20221" s="18"/>
      <c r="L20221" s="5"/>
    </row>
    <row r="20222" spans="4:12" x14ac:dyDescent="0.25">
      <c r="D20222" s="6"/>
      <c r="E20222" s="6"/>
      <c r="F20222" s="18"/>
      <c r="L20222" s="5"/>
    </row>
    <row r="20223" spans="4:12" x14ac:dyDescent="0.25">
      <c r="D20223" s="6"/>
      <c r="E20223" s="6"/>
      <c r="F20223" s="18"/>
      <c r="L20223" s="5"/>
    </row>
    <row r="20224" spans="4:12" x14ac:dyDescent="0.25">
      <c r="D20224" s="6"/>
      <c r="E20224" s="6"/>
      <c r="F20224" s="18"/>
      <c r="L20224" s="5"/>
    </row>
    <row r="20225" spans="4:12" x14ac:dyDescent="0.25">
      <c r="D20225" s="6"/>
      <c r="E20225" s="6"/>
      <c r="F20225" s="18"/>
      <c r="L20225" s="5"/>
    </row>
    <row r="20226" spans="4:12" x14ac:dyDescent="0.25">
      <c r="D20226" s="6"/>
      <c r="E20226" s="6"/>
      <c r="F20226" s="18"/>
      <c r="L20226" s="5"/>
    </row>
    <row r="20227" spans="4:12" x14ac:dyDescent="0.25">
      <c r="D20227" s="6"/>
      <c r="E20227" s="6"/>
      <c r="F20227" s="18"/>
      <c r="L20227" s="5"/>
    </row>
    <row r="20228" spans="4:12" x14ac:dyDescent="0.25">
      <c r="D20228" s="6"/>
      <c r="E20228" s="6"/>
      <c r="F20228" s="18"/>
      <c r="L20228" s="5"/>
    </row>
    <row r="20229" spans="4:12" x14ac:dyDescent="0.25">
      <c r="D20229" s="6"/>
      <c r="E20229" s="6"/>
      <c r="F20229" s="18"/>
      <c r="L20229" s="5"/>
    </row>
    <row r="20230" spans="4:12" x14ac:dyDescent="0.25">
      <c r="D20230" s="6"/>
      <c r="E20230" s="6"/>
      <c r="F20230" s="18"/>
      <c r="L20230" s="5"/>
    </row>
    <row r="20231" spans="4:12" x14ac:dyDescent="0.25">
      <c r="D20231" s="6"/>
      <c r="E20231" s="6"/>
      <c r="F20231" s="18"/>
      <c r="L20231" s="5"/>
    </row>
    <row r="20232" spans="4:12" x14ac:dyDescent="0.25">
      <c r="D20232" s="6"/>
      <c r="E20232" s="6"/>
      <c r="F20232" s="18"/>
      <c r="L20232" s="5"/>
    </row>
    <row r="20233" spans="4:12" x14ac:dyDescent="0.25">
      <c r="D20233" s="6"/>
      <c r="E20233" s="6"/>
      <c r="F20233" s="18"/>
      <c r="L20233" s="5"/>
    </row>
    <row r="20234" spans="4:12" x14ac:dyDescent="0.25">
      <c r="D20234" s="6"/>
      <c r="E20234" s="6"/>
      <c r="F20234" s="18"/>
      <c r="L20234" s="5"/>
    </row>
    <row r="20235" spans="4:12" x14ac:dyDescent="0.25">
      <c r="D20235" s="6"/>
      <c r="E20235" s="6"/>
      <c r="F20235" s="18"/>
      <c r="L20235" s="5"/>
    </row>
    <row r="20236" spans="4:12" x14ac:dyDescent="0.25">
      <c r="D20236" s="6"/>
      <c r="E20236" s="6"/>
      <c r="F20236" s="18"/>
      <c r="L20236" s="5"/>
    </row>
    <row r="20237" spans="4:12" x14ac:dyDescent="0.25">
      <c r="D20237" s="6"/>
      <c r="E20237" s="6"/>
      <c r="F20237" s="18"/>
      <c r="L20237" s="5"/>
    </row>
    <row r="20238" spans="4:12" x14ac:dyDescent="0.25">
      <c r="D20238" s="6"/>
      <c r="E20238" s="6"/>
      <c r="F20238" s="18"/>
      <c r="L20238" s="5"/>
    </row>
    <row r="20239" spans="4:12" x14ac:dyDescent="0.25">
      <c r="D20239" s="6"/>
      <c r="E20239" s="6"/>
      <c r="F20239" s="18"/>
      <c r="L20239" s="5"/>
    </row>
    <row r="20240" spans="4:12" x14ac:dyDescent="0.25">
      <c r="D20240" s="6"/>
      <c r="E20240" s="6"/>
      <c r="F20240" s="18"/>
      <c r="L20240" s="5"/>
    </row>
    <row r="20241" spans="4:12" x14ac:dyDescent="0.25">
      <c r="D20241" s="6"/>
      <c r="E20241" s="6"/>
      <c r="F20241" s="18"/>
      <c r="L20241" s="5"/>
    </row>
    <row r="20242" spans="4:12" x14ac:dyDescent="0.25">
      <c r="D20242" s="6"/>
      <c r="E20242" s="6"/>
      <c r="F20242" s="18"/>
      <c r="L20242" s="5"/>
    </row>
    <row r="20243" spans="4:12" x14ac:dyDescent="0.25">
      <c r="D20243" s="6"/>
      <c r="E20243" s="6"/>
      <c r="F20243" s="18"/>
      <c r="L20243" s="5"/>
    </row>
    <row r="20244" spans="4:12" x14ac:dyDescent="0.25">
      <c r="D20244" s="6"/>
      <c r="E20244" s="6"/>
      <c r="F20244" s="18"/>
      <c r="L20244" s="5"/>
    </row>
    <row r="20245" spans="4:12" x14ac:dyDescent="0.25">
      <c r="D20245" s="6"/>
      <c r="E20245" s="6"/>
      <c r="F20245" s="18"/>
      <c r="L20245" s="5"/>
    </row>
    <row r="20246" spans="4:12" x14ac:dyDescent="0.25">
      <c r="D20246" s="6"/>
      <c r="E20246" s="6"/>
      <c r="F20246" s="18"/>
      <c r="L20246" s="5"/>
    </row>
    <row r="20247" spans="4:12" x14ac:dyDescent="0.25">
      <c r="D20247" s="6"/>
      <c r="E20247" s="6"/>
      <c r="F20247" s="18"/>
      <c r="L20247" s="5"/>
    </row>
    <row r="20248" spans="4:12" x14ac:dyDescent="0.25">
      <c r="D20248" s="6"/>
      <c r="E20248" s="6"/>
      <c r="F20248" s="18"/>
      <c r="L20248" s="5"/>
    </row>
    <row r="20249" spans="4:12" x14ac:dyDescent="0.25">
      <c r="D20249" s="6"/>
      <c r="E20249" s="6"/>
      <c r="F20249" s="18"/>
      <c r="L20249" s="5"/>
    </row>
    <row r="20250" spans="4:12" x14ac:dyDescent="0.25">
      <c r="D20250" s="6"/>
      <c r="E20250" s="6"/>
      <c r="F20250" s="18"/>
      <c r="L20250" s="5"/>
    </row>
    <row r="20251" spans="4:12" x14ac:dyDescent="0.25">
      <c r="D20251" s="6"/>
      <c r="E20251" s="6"/>
      <c r="F20251" s="18"/>
      <c r="L20251" s="5"/>
    </row>
    <row r="20252" spans="4:12" x14ac:dyDescent="0.25">
      <c r="D20252" s="6"/>
      <c r="E20252" s="6"/>
      <c r="F20252" s="18"/>
      <c r="L20252" s="5"/>
    </row>
    <row r="20253" spans="4:12" x14ac:dyDescent="0.25">
      <c r="D20253" s="6"/>
      <c r="E20253" s="6"/>
      <c r="F20253" s="18"/>
      <c r="L20253" s="5"/>
    </row>
    <row r="20254" spans="4:12" x14ac:dyDescent="0.25">
      <c r="D20254" s="6"/>
      <c r="E20254" s="6"/>
      <c r="F20254" s="18"/>
      <c r="L20254" s="5"/>
    </row>
    <row r="20255" spans="4:12" x14ac:dyDescent="0.25">
      <c r="D20255" s="6"/>
      <c r="E20255" s="6"/>
      <c r="F20255" s="18"/>
      <c r="L20255" s="5"/>
    </row>
    <row r="20256" spans="4:12" x14ac:dyDescent="0.25">
      <c r="D20256" s="6"/>
      <c r="E20256" s="6"/>
      <c r="F20256" s="18"/>
      <c r="L20256" s="5"/>
    </row>
    <row r="20257" spans="4:12" x14ac:dyDescent="0.25">
      <c r="D20257" s="6"/>
      <c r="E20257" s="6"/>
      <c r="F20257" s="18"/>
      <c r="L20257" s="5"/>
    </row>
    <row r="20258" spans="4:12" x14ac:dyDescent="0.25">
      <c r="D20258" s="6"/>
      <c r="E20258" s="6"/>
      <c r="F20258" s="18"/>
      <c r="L20258" s="5"/>
    </row>
    <row r="20259" spans="4:12" x14ac:dyDescent="0.25">
      <c r="D20259" s="6"/>
      <c r="E20259" s="6"/>
      <c r="F20259" s="18"/>
      <c r="L20259" s="5"/>
    </row>
    <row r="20260" spans="4:12" x14ac:dyDescent="0.25">
      <c r="D20260" s="6"/>
      <c r="E20260" s="6"/>
      <c r="F20260" s="18"/>
      <c r="L20260" s="5"/>
    </row>
    <row r="20261" spans="4:12" x14ac:dyDescent="0.25">
      <c r="D20261" s="6"/>
      <c r="E20261" s="6"/>
      <c r="F20261" s="18"/>
      <c r="L20261" s="5"/>
    </row>
    <row r="20262" spans="4:12" x14ac:dyDescent="0.25">
      <c r="D20262" s="6"/>
      <c r="E20262" s="6"/>
      <c r="F20262" s="18"/>
      <c r="L20262" s="5"/>
    </row>
    <row r="20263" spans="4:12" x14ac:dyDescent="0.25">
      <c r="D20263" s="6"/>
      <c r="E20263" s="6"/>
      <c r="F20263" s="18"/>
      <c r="L20263" s="5"/>
    </row>
    <row r="20264" spans="4:12" x14ac:dyDescent="0.25">
      <c r="D20264" s="6"/>
      <c r="E20264" s="6"/>
      <c r="F20264" s="18"/>
      <c r="L20264" s="5"/>
    </row>
    <row r="20265" spans="4:12" x14ac:dyDescent="0.25">
      <c r="D20265" s="6"/>
      <c r="E20265" s="6"/>
      <c r="F20265" s="18"/>
      <c r="L20265" s="5"/>
    </row>
    <row r="20266" spans="4:12" x14ac:dyDescent="0.25">
      <c r="D20266" s="6"/>
      <c r="E20266" s="6"/>
      <c r="F20266" s="18"/>
      <c r="L20266" s="5"/>
    </row>
    <row r="20267" spans="4:12" x14ac:dyDescent="0.25">
      <c r="D20267" s="6"/>
      <c r="E20267" s="6"/>
      <c r="F20267" s="18"/>
      <c r="L20267" s="5"/>
    </row>
    <row r="20268" spans="4:12" x14ac:dyDescent="0.25">
      <c r="D20268" s="6"/>
      <c r="E20268" s="6"/>
      <c r="F20268" s="18"/>
      <c r="L20268" s="5"/>
    </row>
    <row r="20269" spans="4:12" x14ac:dyDescent="0.25">
      <c r="D20269" s="6"/>
      <c r="E20269" s="6"/>
      <c r="F20269" s="18"/>
      <c r="L20269" s="5"/>
    </row>
    <row r="20270" spans="4:12" x14ac:dyDescent="0.25">
      <c r="D20270" s="6"/>
      <c r="E20270" s="6"/>
      <c r="F20270" s="18"/>
      <c r="L20270" s="5"/>
    </row>
    <row r="20271" spans="4:12" x14ac:dyDescent="0.25">
      <c r="D20271" s="6"/>
      <c r="E20271" s="6"/>
      <c r="F20271" s="18"/>
      <c r="L20271" s="5"/>
    </row>
    <row r="20272" spans="4:12" x14ac:dyDescent="0.25">
      <c r="D20272" s="6"/>
      <c r="E20272" s="6"/>
      <c r="F20272" s="18"/>
      <c r="L20272" s="5"/>
    </row>
    <row r="20273" spans="4:12" x14ac:dyDescent="0.25">
      <c r="D20273" s="6"/>
      <c r="E20273" s="6"/>
      <c r="F20273" s="18"/>
      <c r="L20273" s="5"/>
    </row>
    <row r="20274" spans="4:12" x14ac:dyDescent="0.25">
      <c r="D20274" s="6"/>
      <c r="E20274" s="6"/>
      <c r="F20274" s="18"/>
      <c r="L20274" s="5"/>
    </row>
    <row r="20275" spans="4:12" x14ac:dyDescent="0.25">
      <c r="D20275" s="6"/>
      <c r="E20275" s="6"/>
      <c r="F20275" s="18"/>
      <c r="L20275" s="5"/>
    </row>
    <row r="20276" spans="4:12" x14ac:dyDescent="0.25">
      <c r="D20276" s="6"/>
      <c r="E20276" s="6"/>
      <c r="F20276" s="18"/>
      <c r="L20276" s="5"/>
    </row>
    <row r="20277" spans="4:12" x14ac:dyDescent="0.25">
      <c r="D20277" s="6"/>
      <c r="E20277" s="6"/>
      <c r="F20277" s="18"/>
      <c r="L20277" s="5"/>
    </row>
    <row r="20278" spans="4:12" x14ac:dyDescent="0.25">
      <c r="D20278" s="6"/>
      <c r="E20278" s="6"/>
      <c r="F20278" s="18"/>
      <c r="L20278" s="5"/>
    </row>
    <row r="20279" spans="4:12" x14ac:dyDescent="0.25">
      <c r="D20279" s="6"/>
      <c r="E20279" s="6"/>
      <c r="F20279" s="18"/>
      <c r="L20279" s="5"/>
    </row>
    <row r="20280" spans="4:12" x14ac:dyDescent="0.25">
      <c r="D20280" s="6"/>
      <c r="E20280" s="6"/>
      <c r="F20280" s="18"/>
      <c r="L20280" s="5"/>
    </row>
    <row r="20281" spans="4:12" x14ac:dyDescent="0.25">
      <c r="D20281" s="6"/>
      <c r="E20281" s="6"/>
      <c r="F20281" s="18"/>
      <c r="L20281" s="5"/>
    </row>
    <row r="20282" spans="4:12" x14ac:dyDescent="0.25">
      <c r="D20282" s="6"/>
      <c r="E20282" s="6"/>
      <c r="F20282" s="18"/>
      <c r="L20282" s="5"/>
    </row>
    <row r="20283" spans="4:12" x14ac:dyDescent="0.25">
      <c r="D20283" s="6"/>
      <c r="E20283" s="6"/>
      <c r="F20283" s="18"/>
      <c r="L20283" s="5"/>
    </row>
    <row r="20284" spans="4:12" x14ac:dyDescent="0.25">
      <c r="D20284" s="6"/>
      <c r="E20284" s="6"/>
      <c r="F20284" s="18"/>
      <c r="L20284" s="5"/>
    </row>
    <row r="20285" spans="4:12" x14ac:dyDescent="0.25">
      <c r="D20285" s="6"/>
      <c r="E20285" s="6"/>
      <c r="F20285" s="18"/>
      <c r="L20285" s="5"/>
    </row>
    <row r="20286" spans="4:12" x14ac:dyDescent="0.25">
      <c r="D20286" s="6"/>
      <c r="E20286" s="6"/>
      <c r="F20286" s="18"/>
      <c r="L20286" s="5"/>
    </row>
    <row r="20287" spans="4:12" x14ac:dyDescent="0.25">
      <c r="D20287" s="6"/>
      <c r="E20287" s="6"/>
      <c r="F20287" s="18"/>
      <c r="L20287" s="5"/>
    </row>
    <row r="20288" spans="4:12" x14ac:dyDescent="0.25">
      <c r="D20288" s="6"/>
      <c r="E20288" s="6"/>
      <c r="F20288" s="18"/>
      <c r="L20288" s="5"/>
    </row>
    <row r="20289" spans="4:12" x14ac:dyDescent="0.25">
      <c r="D20289" s="6"/>
      <c r="E20289" s="6"/>
      <c r="F20289" s="18"/>
      <c r="L20289" s="5"/>
    </row>
    <row r="20290" spans="4:12" x14ac:dyDescent="0.25">
      <c r="D20290" s="6"/>
      <c r="E20290" s="6"/>
      <c r="F20290" s="18"/>
      <c r="L20290" s="5"/>
    </row>
    <row r="20291" spans="4:12" x14ac:dyDescent="0.25">
      <c r="D20291" s="6"/>
      <c r="E20291" s="6"/>
      <c r="F20291" s="18"/>
      <c r="L20291" s="5"/>
    </row>
    <row r="20292" spans="4:12" x14ac:dyDescent="0.25">
      <c r="D20292" s="6"/>
      <c r="E20292" s="6"/>
      <c r="F20292" s="18"/>
      <c r="L20292" s="5"/>
    </row>
    <row r="20293" spans="4:12" x14ac:dyDescent="0.25">
      <c r="D20293" s="6"/>
      <c r="E20293" s="6"/>
      <c r="F20293" s="18"/>
      <c r="L20293" s="5"/>
    </row>
    <row r="20294" spans="4:12" x14ac:dyDescent="0.25">
      <c r="D20294" s="6"/>
      <c r="E20294" s="6"/>
      <c r="F20294" s="18"/>
      <c r="L20294" s="5"/>
    </row>
    <row r="20295" spans="4:12" x14ac:dyDescent="0.25">
      <c r="D20295" s="6"/>
      <c r="E20295" s="6"/>
      <c r="F20295" s="18"/>
      <c r="L20295" s="5"/>
    </row>
    <row r="20296" spans="4:12" x14ac:dyDescent="0.25">
      <c r="D20296" s="6"/>
      <c r="E20296" s="6"/>
      <c r="F20296" s="18"/>
      <c r="L20296" s="5"/>
    </row>
    <row r="20297" spans="4:12" x14ac:dyDescent="0.25">
      <c r="D20297" s="6"/>
      <c r="E20297" s="6"/>
      <c r="F20297" s="18"/>
      <c r="L20297" s="5"/>
    </row>
    <row r="20298" spans="4:12" x14ac:dyDescent="0.25">
      <c r="D20298" s="6"/>
      <c r="E20298" s="6"/>
      <c r="F20298" s="18"/>
      <c r="L20298" s="5"/>
    </row>
    <row r="20299" spans="4:12" x14ac:dyDescent="0.25">
      <c r="D20299" s="6"/>
      <c r="E20299" s="6"/>
      <c r="F20299" s="18"/>
      <c r="L20299" s="5"/>
    </row>
    <row r="20300" spans="4:12" x14ac:dyDescent="0.25">
      <c r="D20300" s="6"/>
      <c r="E20300" s="6"/>
      <c r="F20300" s="18"/>
      <c r="L20300" s="5"/>
    </row>
    <row r="20301" spans="4:12" x14ac:dyDescent="0.25">
      <c r="D20301" s="6"/>
      <c r="E20301" s="6"/>
      <c r="F20301" s="18"/>
      <c r="L20301" s="5"/>
    </row>
    <row r="20302" spans="4:12" x14ac:dyDescent="0.25">
      <c r="D20302" s="6"/>
      <c r="E20302" s="6"/>
      <c r="F20302" s="18"/>
      <c r="L20302" s="5"/>
    </row>
    <row r="20303" spans="4:12" x14ac:dyDescent="0.25">
      <c r="D20303" s="6"/>
      <c r="E20303" s="6"/>
      <c r="F20303" s="18"/>
      <c r="L20303" s="5"/>
    </row>
    <row r="20304" spans="4:12" x14ac:dyDescent="0.25">
      <c r="D20304" s="6"/>
      <c r="E20304" s="6"/>
      <c r="F20304" s="18"/>
      <c r="L20304" s="5"/>
    </row>
    <row r="20305" spans="4:12" x14ac:dyDescent="0.25">
      <c r="D20305" s="6"/>
      <c r="E20305" s="6"/>
      <c r="F20305" s="18"/>
      <c r="L20305" s="5"/>
    </row>
    <row r="20306" spans="4:12" x14ac:dyDescent="0.25">
      <c r="D20306" s="6"/>
      <c r="E20306" s="6"/>
      <c r="F20306" s="18"/>
      <c r="L20306" s="5"/>
    </row>
    <row r="20307" spans="4:12" x14ac:dyDescent="0.25">
      <c r="D20307" s="6"/>
      <c r="E20307" s="6"/>
      <c r="F20307" s="18"/>
      <c r="L20307" s="5"/>
    </row>
    <row r="20308" spans="4:12" x14ac:dyDescent="0.25">
      <c r="D20308" s="6"/>
      <c r="E20308" s="6"/>
      <c r="F20308" s="18"/>
      <c r="L20308" s="5"/>
    </row>
    <row r="20309" spans="4:12" x14ac:dyDescent="0.25">
      <c r="D20309" s="6"/>
      <c r="E20309" s="6"/>
      <c r="F20309" s="18"/>
      <c r="L20309" s="5"/>
    </row>
    <row r="20310" spans="4:12" x14ac:dyDescent="0.25">
      <c r="D20310" s="6"/>
      <c r="E20310" s="6"/>
      <c r="F20310" s="18"/>
      <c r="L20310" s="5"/>
    </row>
    <row r="20311" spans="4:12" x14ac:dyDescent="0.25">
      <c r="D20311" s="6"/>
      <c r="E20311" s="6"/>
      <c r="F20311" s="18"/>
      <c r="L20311" s="5"/>
    </row>
    <row r="20312" spans="4:12" x14ac:dyDescent="0.25">
      <c r="D20312" s="6"/>
      <c r="E20312" s="6"/>
      <c r="F20312" s="18"/>
      <c r="L20312" s="5"/>
    </row>
    <row r="20313" spans="4:12" x14ac:dyDescent="0.25">
      <c r="D20313" s="6"/>
      <c r="E20313" s="6"/>
      <c r="F20313" s="18"/>
      <c r="L20313" s="5"/>
    </row>
    <row r="20314" spans="4:12" x14ac:dyDescent="0.25">
      <c r="D20314" s="6"/>
      <c r="E20314" s="6"/>
      <c r="F20314" s="18"/>
      <c r="L20314" s="5"/>
    </row>
    <row r="20315" spans="4:12" x14ac:dyDescent="0.25">
      <c r="D20315" s="6"/>
      <c r="E20315" s="6"/>
      <c r="F20315" s="18"/>
      <c r="L20315" s="5"/>
    </row>
    <row r="20316" spans="4:12" x14ac:dyDescent="0.25">
      <c r="D20316" s="6"/>
      <c r="E20316" s="6"/>
      <c r="F20316" s="18"/>
      <c r="L20316" s="5"/>
    </row>
    <row r="20317" spans="4:12" x14ac:dyDescent="0.25">
      <c r="D20317" s="6"/>
      <c r="E20317" s="6"/>
      <c r="F20317" s="18"/>
      <c r="L20317" s="5"/>
    </row>
    <row r="20318" spans="4:12" x14ac:dyDescent="0.25">
      <c r="D20318" s="6"/>
      <c r="E20318" s="6"/>
      <c r="F20318" s="18"/>
      <c r="L20318" s="5"/>
    </row>
    <row r="20319" spans="4:12" x14ac:dyDescent="0.25">
      <c r="D20319" s="6"/>
      <c r="E20319" s="6"/>
      <c r="F20319" s="18"/>
      <c r="L20319" s="5"/>
    </row>
    <row r="20320" spans="4:12" x14ac:dyDescent="0.25">
      <c r="D20320" s="6"/>
      <c r="E20320" s="6"/>
      <c r="F20320" s="18"/>
      <c r="L20320" s="5"/>
    </row>
    <row r="20321" spans="4:12" x14ac:dyDescent="0.25">
      <c r="D20321" s="6"/>
      <c r="E20321" s="6"/>
      <c r="F20321" s="18"/>
      <c r="L20321" s="5"/>
    </row>
    <row r="20322" spans="4:12" x14ac:dyDescent="0.25">
      <c r="D20322" s="6"/>
      <c r="E20322" s="6"/>
      <c r="F20322" s="18"/>
      <c r="L20322" s="5"/>
    </row>
    <row r="20323" spans="4:12" x14ac:dyDescent="0.25">
      <c r="D20323" s="6"/>
      <c r="E20323" s="6"/>
      <c r="F20323" s="18"/>
      <c r="L20323" s="5"/>
    </row>
    <row r="20324" spans="4:12" x14ac:dyDescent="0.25">
      <c r="D20324" s="6"/>
      <c r="E20324" s="6"/>
      <c r="F20324" s="18"/>
      <c r="L20324" s="5"/>
    </row>
    <row r="20325" spans="4:12" x14ac:dyDescent="0.25">
      <c r="D20325" s="6"/>
      <c r="E20325" s="6"/>
      <c r="F20325" s="18"/>
      <c r="L20325" s="5"/>
    </row>
    <row r="20326" spans="4:12" x14ac:dyDescent="0.25">
      <c r="D20326" s="6"/>
      <c r="E20326" s="6"/>
      <c r="F20326" s="18"/>
      <c r="L20326" s="5"/>
    </row>
    <row r="20327" spans="4:12" x14ac:dyDescent="0.25">
      <c r="D20327" s="6"/>
      <c r="E20327" s="6"/>
      <c r="F20327" s="18"/>
      <c r="L20327" s="5"/>
    </row>
    <row r="20328" spans="4:12" x14ac:dyDescent="0.25">
      <c r="D20328" s="6"/>
      <c r="E20328" s="6"/>
      <c r="F20328" s="18"/>
      <c r="L20328" s="5"/>
    </row>
    <row r="20329" spans="4:12" x14ac:dyDescent="0.25">
      <c r="D20329" s="6"/>
      <c r="E20329" s="6"/>
      <c r="F20329" s="18"/>
      <c r="L20329" s="5"/>
    </row>
    <row r="20330" spans="4:12" x14ac:dyDescent="0.25">
      <c r="D20330" s="6"/>
      <c r="E20330" s="6"/>
      <c r="F20330" s="18"/>
      <c r="L20330" s="5"/>
    </row>
    <row r="20331" spans="4:12" x14ac:dyDescent="0.25">
      <c r="D20331" s="6"/>
      <c r="E20331" s="6"/>
      <c r="F20331" s="18"/>
      <c r="L20331" s="5"/>
    </row>
    <row r="20332" spans="4:12" x14ac:dyDescent="0.25">
      <c r="D20332" s="6"/>
      <c r="E20332" s="6"/>
      <c r="F20332" s="18"/>
      <c r="L20332" s="5"/>
    </row>
    <row r="20333" spans="4:12" x14ac:dyDescent="0.25">
      <c r="D20333" s="6"/>
      <c r="E20333" s="6"/>
      <c r="F20333" s="18"/>
      <c r="L20333" s="5"/>
    </row>
    <row r="20334" spans="4:12" x14ac:dyDescent="0.25">
      <c r="D20334" s="6"/>
      <c r="E20334" s="6"/>
      <c r="F20334" s="18"/>
      <c r="L20334" s="5"/>
    </row>
    <row r="20335" spans="4:12" x14ac:dyDescent="0.25">
      <c r="D20335" s="6"/>
      <c r="E20335" s="6"/>
      <c r="F20335" s="18"/>
      <c r="L20335" s="5"/>
    </row>
    <row r="20336" spans="4:12" x14ac:dyDescent="0.25">
      <c r="D20336" s="6"/>
      <c r="E20336" s="6"/>
      <c r="F20336" s="18"/>
      <c r="L20336" s="5"/>
    </row>
    <row r="20337" spans="4:12" x14ac:dyDescent="0.25">
      <c r="D20337" s="6"/>
      <c r="E20337" s="6"/>
      <c r="F20337" s="18"/>
      <c r="L20337" s="5"/>
    </row>
    <row r="20338" spans="4:12" x14ac:dyDescent="0.25">
      <c r="D20338" s="6"/>
      <c r="E20338" s="6"/>
      <c r="F20338" s="18"/>
      <c r="L20338" s="5"/>
    </row>
    <row r="20339" spans="4:12" x14ac:dyDescent="0.25">
      <c r="D20339" s="6"/>
      <c r="E20339" s="6"/>
      <c r="F20339" s="18"/>
      <c r="L20339" s="5"/>
    </row>
    <row r="20340" spans="4:12" x14ac:dyDescent="0.25">
      <c r="D20340" s="6"/>
      <c r="E20340" s="6"/>
      <c r="F20340" s="18"/>
      <c r="L20340" s="5"/>
    </row>
    <row r="20341" spans="4:12" x14ac:dyDescent="0.25">
      <c r="D20341" s="6"/>
      <c r="E20341" s="6"/>
      <c r="F20341" s="18"/>
      <c r="L20341" s="5"/>
    </row>
    <row r="20342" spans="4:12" x14ac:dyDescent="0.25">
      <c r="D20342" s="6"/>
      <c r="E20342" s="6"/>
      <c r="F20342" s="18"/>
      <c r="L20342" s="5"/>
    </row>
    <row r="20343" spans="4:12" x14ac:dyDescent="0.25">
      <c r="D20343" s="6"/>
      <c r="E20343" s="6"/>
      <c r="F20343" s="18"/>
      <c r="L20343" s="5"/>
    </row>
    <row r="20344" spans="4:12" x14ac:dyDescent="0.25">
      <c r="D20344" s="6"/>
      <c r="E20344" s="6"/>
      <c r="F20344" s="18"/>
      <c r="L20344" s="5"/>
    </row>
    <row r="20345" spans="4:12" x14ac:dyDescent="0.25">
      <c r="D20345" s="6"/>
      <c r="E20345" s="6"/>
      <c r="F20345" s="18"/>
      <c r="L20345" s="5"/>
    </row>
    <row r="20346" spans="4:12" x14ac:dyDescent="0.25">
      <c r="D20346" s="6"/>
      <c r="E20346" s="6"/>
      <c r="F20346" s="18"/>
      <c r="L20346" s="5"/>
    </row>
    <row r="20347" spans="4:12" x14ac:dyDescent="0.25">
      <c r="D20347" s="6"/>
      <c r="E20347" s="6"/>
      <c r="F20347" s="18"/>
      <c r="L20347" s="5"/>
    </row>
    <row r="20348" spans="4:12" x14ac:dyDescent="0.25">
      <c r="D20348" s="6"/>
      <c r="E20348" s="6"/>
      <c r="F20348" s="18"/>
      <c r="L20348" s="5"/>
    </row>
    <row r="20349" spans="4:12" x14ac:dyDescent="0.25">
      <c r="D20349" s="6"/>
      <c r="E20349" s="6"/>
      <c r="F20349" s="18"/>
      <c r="L20349" s="5"/>
    </row>
    <row r="20350" spans="4:12" x14ac:dyDescent="0.25">
      <c r="D20350" s="6"/>
      <c r="E20350" s="6"/>
      <c r="F20350" s="18"/>
      <c r="L20350" s="5"/>
    </row>
    <row r="20351" spans="4:12" x14ac:dyDescent="0.25">
      <c r="D20351" s="6"/>
      <c r="E20351" s="6"/>
      <c r="F20351" s="18"/>
      <c r="L20351" s="5"/>
    </row>
    <row r="20352" spans="4:12" x14ac:dyDescent="0.25">
      <c r="D20352" s="6"/>
      <c r="E20352" s="6"/>
      <c r="F20352" s="18"/>
      <c r="L20352" s="5"/>
    </row>
    <row r="20353" spans="4:12" x14ac:dyDescent="0.25">
      <c r="D20353" s="6"/>
      <c r="E20353" s="6"/>
      <c r="F20353" s="18"/>
      <c r="L20353" s="5"/>
    </row>
    <row r="20354" spans="4:12" x14ac:dyDescent="0.25">
      <c r="D20354" s="6"/>
      <c r="E20354" s="6"/>
      <c r="F20354" s="18"/>
      <c r="L20354" s="5"/>
    </row>
    <row r="20355" spans="4:12" x14ac:dyDescent="0.25">
      <c r="D20355" s="6"/>
      <c r="E20355" s="6"/>
      <c r="F20355" s="18"/>
      <c r="L20355" s="5"/>
    </row>
    <row r="20356" spans="4:12" x14ac:dyDescent="0.25">
      <c r="D20356" s="6"/>
      <c r="E20356" s="6"/>
      <c r="F20356" s="18"/>
      <c r="L20356" s="5"/>
    </row>
    <row r="20357" spans="4:12" x14ac:dyDescent="0.25">
      <c r="D20357" s="6"/>
      <c r="E20357" s="6"/>
      <c r="F20357" s="18"/>
      <c r="L20357" s="5"/>
    </row>
    <row r="20358" spans="4:12" x14ac:dyDescent="0.25">
      <c r="D20358" s="6"/>
      <c r="E20358" s="6"/>
      <c r="F20358" s="18"/>
      <c r="L20358" s="5"/>
    </row>
    <row r="20359" spans="4:12" x14ac:dyDescent="0.25">
      <c r="D20359" s="6"/>
      <c r="E20359" s="6"/>
      <c r="F20359" s="18"/>
      <c r="L20359" s="5"/>
    </row>
    <row r="20360" spans="4:12" x14ac:dyDescent="0.25">
      <c r="D20360" s="6"/>
      <c r="E20360" s="6"/>
      <c r="F20360" s="18"/>
      <c r="L20360" s="5"/>
    </row>
    <row r="20361" spans="4:12" x14ac:dyDescent="0.25">
      <c r="D20361" s="6"/>
      <c r="E20361" s="6"/>
      <c r="F20361" s="18"/>
      <c r="L20361" s="5"/>
    </row>
    <row r="20362" spans="4:12" x14ac:dyDescent="0.25">
      <c r="D20362" s="6"/>
      <c r="E20362" s="6"/>
      <c r="F20362" s="18"/>
      <c r="L20362" s="5"/>
    </row>
    <row r="20363" spans="4:12" x14ac:dyDescent="0.25">
      <c r="D20363" s="6"/>
      <c r="E20363" s="6"/>
      <c r="F20363" s="18"/>
      <c r="L20363" s="5"/>
    </row>
    <row r="20364" spans="4:12" x14ac:dyDescent="0.25">
      <c r="D20364" s="6"/>
      <c r="E20364" s="6"/>
      <c r="F20364" s="18"/>
      <c r="L20364" s="5"/>
    </row>
    <row r="20365" spans="4:12" x14ac:dyDescent="0.25">
      <c r="D20365" s="6"/>
      <c r="E20365" s="6"/>
      <c r="F20365" s="18"/>
      <c r="L20365" s="5"/>
    </row>
    <row r="20366" spans="4:12" x14ac:dyDescent="0.25">
      <c r="D20366" s="6"/>
      <c r="E20366" s="6"/>
      <c r="F20366" s="18"/>
      <c r="L20366" s="5"/>
    </row>
    <row r="20367" spans="4:12" x14ac:dyDescent="0.25">
      <c r="D20367" s="6"/>
      <c r="E20367" s="6"/>
      <c r="F20367" s="18"/>
      <c r="L20367" s="5"/>
    </row>
    <row r="20368" spans="4:12" x14ac:dyDescent="0.25">
      <c r="D20368" s="6"/>
      <c r="E20368" s="6"/>
      <c r="F20368" s="18"/>
      <c r="L20368" s="5"/>
    </row>
    <row r="20369" spans="4:12" x14ac:dyDescent="0.25">
      <c r="D20369" s="6"/>
      <c r="E20369" s="6"/>
      <c r="F20369" s="18"/>
      <c r="L20369" s="5"/>
    </row>
    <row r="20370" spans="4:12" x14ac:dyDescent="0.25">
      <c r="D20370" s="6"/>
      <c r="E20370" s="6"/>
      <c r="F20370" s="18"/>
      <c r="L20370" s="5"/>
    </row>
    <row r="20371" spans="4:12" x14ac:dyDescent="0.25">
      <c r="D20371" s="6"/>
      <c r="E20371" s="6"/>
      <c r="F20371" s="18"/>
      <c r="L20371" s="5"/>
    </row>
    <row r="20372" spans="4:12" x14ac:dyDescent="0.25">
      <c r="D20372" s="6"/>
      <c r="E20372" s="6"/>
      <c r="F20372" s="18"/>
      <c r="L20372" s="5"/>
    </row>
    <row r="20373" spans="4:12" x14ac:dyDescent="0.25">
      <c r="D20373" s="6"/>
      <c r="E20373" s="6"/>
      <c r="F20373" s="18"/>
      <c r="L20373" s="5"/>
    </row>
    <row r="20374" spans="4:12" x14ac:dyDescent="0.25">
      <c r="D20374" s="6"/>
      <c r="E20374" s="6"/>
      <c r="F20374" s="18"/>
      <c r="L20374" s="5"/>
    </row>
    <row r="20375" spans="4:12" x14ac:dyDescent="0.25">
      <c r="D20375" s="6"/>
      <c r="E20375" s="6"/>
      <c r="F20375" s="18"/>
      <c r="L20375" s="5"/>
    </row>
    <row r="20376" spans="4:12" x14ac:dyDescent="0.25">
      <c r="D20376" s="6"/>
      <c r="E20376" s="6"/>
      <c r="F20376" s="18"/>
      <c r="L20376" s="5"/>
    </row>
    <row r="20377" spans="4:12" x14ac:dyDescent="0.25">
      <c r="D20377" s="6"/>
      <c r="E20377" s="6"/>
      <c r="F20377" s="18"/>
      <c r="L20377" s="5"/>
    </row>
    <row r="20378" spans="4:12" x14ac:dyDescent="0.25">
      <c r="D20378" s="6"/>
      <c r="E20378" s="6"/>
      <c r="F20378" s="18"/>
      <c r="L20378" s="5"/>
    </row>
    <row r="20379" spans="4:12" x14ac:dyDescent="0.25">
      <c r="D20379" s="6"/>
      <c r="E20379" s="6"/>
      <c r="F20379" s="18"/>
      <c r="L20379" s="5"/>
    </row>
    <row r="20380" spans="4:12" x14ac:dyDescent="0.25">
      <c r="D20380" s="6"/>
      <c r="E20380" s="6"/>
      <c r="F20380" s="18"/>
      <c r="L20380" s="5"/>
    </row>
    <row r="20381" spans="4:12" x14ac:dyDescent="0.25">
      <c r="D20381" s="6"/>
      <c r="E20381" s="6"/>
      <c r="F20381" s="18"/>
      <c r="L20381" s="5"/>
    </row>
    <row r="20382" spans="4:12" x14ac:dyDescent="0.25">
      <c r="D20382" s="6"/>
      <c r="E20382" s="6"/>
      <c r="F20382" s="18"/>
      <c r="L20382" s="5"/>
    </row>
    <row r="20383" spans="4:12" x14ac:dyDescent="0.25">
      <c r="D20383" s="6"/>
      <c r="E20383" s="6"/>
      <c r="F20383" s="18"/>
      <c r="L20383" s="5"/>
    </row>
    <row r="20384" spans="4:12" x14ac:dyDescent="0.25">
      <c r="D20384" s="6"/>
      <c r="E20384" s="6"/>
      <c r="F20384" s="18"/>
      <c r="L20384" s="5"/>
    </row>
    <row r="20385" spans="4:12" x14ac:dyDescent="0.25">
      <c r="D20385" s="6"/>
      <c r="E20385" s="6"/>
      <c r="F20385" s="18"/>
      <c r="L20385" s="5"/>
    </row>
    <row r="20386" spans="4:12" x14ac:dyDescent="0.25">
      <c r="D20386" s="6"/>
      <c r="E20386" s="6"/>
      <c r="F20386" s="18"/>
      <c r="L20386" s="5"/>
    </row>
    <row r="20387" spans="4:12" x14ac:dyDescent="0.25">
      <c r="D20387" s="6"/>
      <c r="E20387" s="6"/>
      <c r="F20387" s="18"/>
      <c r="L20387" s="5"/>
    </row>
    <row r="20388" spans="4:12" x14ac:dyDescent="0.25">
      <c r="D20388" s="6"/>
      <c r="E20388" s="6"/>
      <c r="F20388" s="18"/>
      <c r="L20388" s="5"/>
    </row>
    <row r="20389" spans="4:12" x14ac:dyDescent="0.25">
      <c r="D20389" s="6"/>
      <c r="E20389" s="6"/>
      <c r="F20389" s="18"/>
      <c r="L20389" s="5"/>
    </row>
    <row r="20390" spans="4:12" x14ac:dyDescent="0.25">
      <c r="D20390" s="6"/>
      <c r="E20390" s="6"/>
      <c r="F20390" s="18"/>
      <c r="L20390" s="5"/>
    </row>
    <row r="20391" spans="4:12" x14ac:dyDescent="0.25">
      <c r="D20391" s="6"/>
      <c r="E20391" s="6"/>
      <c r="F20391" s="18"/>
      <c r="L20391" s="5"/>
    </row>
    <row r="20392" spans="4:12" x14ac:dyDescent="0.25">
      <c r="D20392" s="6"/>
      <c r="E20392" s="6"/>
      <c r="F20392" s="18"/>
      <c r="L20392" s="5"/>
    </row>
    <row r="20393" spans="4:12" x14ac:dyDescent="0.25">
      <c r="D20393" s="6"/>
      <c r="E20393" s="6"/>
      <c r="F20393" s="18"/>
      <c r="L20393" s="5"/>
    </row>
    <row r="20394" spans="4:12" x14ac:dyDescent="0.25">
      <c r="D20394" s="6"/>
      <c r="E20394" s="6"/>
      <c r="F20394" s="18"/>
      <c r="L20394" s="5"/>
    </row>
    <row r="20395" spans="4:12" x14ac:dyDescent="0.25">
      <c r="D20395" s="6"/>
      <c r="E20395" s="6"/>
      <c r="F20395" s="18"/>
      <c r="L20395" s="5"/>
    </row>
    <row r="20396" spans="4:12" x14ac:dyDescent="0.25">
      <c r="D20396" s="6"/>
      <c r="E20396" s="6"/>
      <c r="F20396" s="18"/>
      <c r="L20396" s="5"/>
    </row>
    <row r="20397" spans="4:12" x14ac:dyDescent="0.25">
      <c r="D20397" s="6"/>
      <c r="E20397" s="6"/>
      <c r="F20397" s="18"/>
      <c r="L20397" s="5"/>
    </row>
    <row r="20398" spans="4:12" x14ac:dyDescent="0.25">
      <c r="D20398" s="6"/>
      <c r="E20398" s="6"/>
      <c r="F20398" s="18"/>
      <c r="L20398" s="5"/>
    </row>
    <row r="20399" spans="4:12" x14ac:dyDescent="0.25">
      <c r="D20399" s="6"/>
      <c r="E20399" s="6"/>
      <c r="F20399" s="18"/>
      <c r="L20399" s="5"/>
    </row>
    <row r="20400" spans="4:12" x14ac:dyDescent="0.25">
      <c r="D20400" s="6"/>
      <c r="E20400" s="6"/>
      <c r="F20400" s="18"/>
      <c r="L20400" s="5"/>
    </row>
    <row r="20401" spans="4:12" x14ac:dyDescent="0.25">
      <c r="D20401" s="6"/>
      <c r="E20401" s="6"/>
      <c r="F20401" s="18"/>
      <c r="L20401" s="5"/>
    </row>
    <row r="20402" spans="4:12" x14ac:dyDescent="0.25">
      <c r="D20402" s="6"/>
      <c r="E20402" s="6"/>
      <c r="F20402" s="18"/>
      <c r="L20402" s="5"/>
    </row>
    <row r="20403" spans="4:12" x14ac:dyDescent="0.25">
      <c r="D20403" s="6"/>
      <c r="E20403" s="6"/>
      <c r="F20403" s="18"/>
      <c r="L20403" s="5"/>
    </row>
    <row r="20404" spans="4:12" x14ac:dyDescent="0.25">
      <c r="D20404" s="6"/>
      <c r="E20404" s="6"/>
      <c r="F20404" s="18"/>
      <c r="L20404" s="5"/>
    </row>
    <row r="20405" spans="4:12" x14ac:dyDescent="0.25">
      <c r="D20405" s="6"/>
      <c r="E20405" s="6"/>
      <c r="F20405" s="18"/>
      <c r="L20405" s="5"/>
    </row>
    <row r="20406" spans="4:12" x14ac:dyDescent="0.25">
      <c r="D20406" s="6"/>
      <c r="E20406" s="6"/>
      <c r="F20406" s="18"/>
      <c r="L20406" s="5"/>
    </row>
    <row r="20407" spans="4:12" x14ac:dyDescent="0.25">
      <c r="D20407" s="6"/>
      <c r="E20407" s="6"/>
      <c r="F20407" s="18"/>
      <c r="L20407" s="5"/>
    </row>
    <row r="20408" spans="4:12" x14ac:dyDescent="0.25">
      <c r="D20408" s="6"/>
      <c r="E20408" s="6"/>
      <c r="F20408" s="18"/>
      <c r="L20408" s="5"/>
    </row>
    <row r="20409" spans="4:12" x14ac:dyDescent="0.25">
      <c r="D20409" s="6"/>
      <c r="E20409" s="6"/>
      <c r="F20409" s="18"/>
      <c r="L20409" s="5"/>
    </row>
    <row r="20410" spans="4:12" x14ac:dyDescent="0.25">
      <c r="D20410" s="6"/>
      <c r="E20410" s="6"/>
      <c r="F20410" s="18"/>
      <c r="L20410" s="5"/>
    </row>
    <row r="20411" spans="4:12" x14ac:dyDescent="0.25">
      <c r="D20411" s="6"/>
      <c r="E20411" s="6"/>
      <c r="F20411" s="18"/>
      <c r="L20411" s="5"/>
    </row>
    <row r="20412" spans="4:12" x14ac:dyDescent="0.25">
      <c r="D20412" s="6"/>
      <c r="E20412" s="6"/>
      <c r="F20412" s="18"/>
      <c r="L20412" s="5"/>
    </row>
    <row r="20413" spans="4:12" x14ac:dyDescent="0.25">
      <c r="D20413" s="6"/>
      <c r="E20413" s="6"/>
      <c r="F20413" s="18"/>
      <c r="L20413" s="5"/>
    </row>
    <row r="20414" spans="4:12" x14ac:dyDescent="0.25">
      <c r="D20414" s="6"/>
      <c r="E20414" s="6"/>
      <c r="F20414" s="18"/>
      <c r="L20414" s="5"/>
    </row>
    <row r="20415" spans="4:12" x14ac:dyDescent="0.25">
      <c r="D20415" s="6"/>
      <c r="E20415" s="6"/>
      <c r="F20415" s="18"/>
      <c r="L20415" s="5"/>
    </row>
    <row r="20416" spans="4:12" x14ac:dyDescent="0.25">
      <c r="D20416" s="6"/>
      <c r="E20416" s="6"/>
      <c r="F20416" s="18"/>
      <c r="L20416" s="5"/>
    </row>
    <row r="20417" spans="4:12" x14ac:dyDescent="0.25">
      <c r="D20417" s="6"/>
      <c r="E20417" s="6"/>
      <c r="F20417" s="18"/>
      <c r="L20417" s="5"/>
    </row>
    <row r="20418" spans="4:12" x14ac:dyDescent="0.25">
      <c r="D20418" s="6"/>
      <c r="E20418" s="6"/>
      <c r="F20418" s="18"/>
      <c r="L20418" s="5"/>
    </row>
    <row r="20419" spans="4:12" x14ac:dyDescent="0.25">
      <c r="D20419" s="6"/>
      <c r="E20419" s="6"/>
      <c r="F20419" s="18"/>
      <c r="L20419" s="5"/>
    </row>
    <row r="20420" spans="4:12" x14ac:dyDescent="0.25">
      <c r="D20420" s="6"/>
      <c r="E20420" s="6"/>
      <c r="F20420" s="18"/>
      <c r="L20420" s="5"/>
    </row>
    <row r="20421" spans="4:12" x14ac:dyDescent="0.25">
      <c r="D20421" s="6"/>
      <c r="E20421" s="6"/>
      <c r="F20421" s="18"/>
      <c r="L20421" s="5"/>
    </row>
    <row r="20422" spans="4:12" x14ac:dyDescent="0.25">
      <c r="D20422" s="6"/>
      <c r="E20422" s="6"/>
      <c r="F20422" s="18"/>
      <c r="L20422" s="5"/>
    </row>
    <row r="20423" spans="4:12" x14ac:dyDescent="0.25">
      <c r="D20423" s="6"/>
      <c r="E20423" s="6"/>
      <c r="F20423" s="18"/>
      <c r="L20423" s="5"/>
    </row>
    <row r="20424" spans="4:12" x14ac:dyDescent="0.25">
      <c r="D20424" s="6"/>
      <c r="E20424" s="6"/>
      <c r="F20424" s="18"/>
      <c r="L20424" s="5"/>
    </row>
    <row r="20425" spans="4:12" x14ac:dyDescent="0.25">
      <c r="D20425" s="6"/>
      <c r="E20425" s="6"/>
      <c r="F20425" s="18"/>
      <c r="L20425" s="5"/>
    </row>
    <row r="20426" spans="4:12" x14ac:dyDescent="0.25">
      <c r="D20426" s="6"/>
      <c r="E20426" s="6"/>
      <c r="F20426" s="18"/>
      <c r="L20426" s="5"/>
    </row>
    <row r="20427" spans="4:12" x14ac:dyDescent="0.25">
      <c r="D20427" s="6"/>
      <c r="E20427" s="6"/>
      <c r="F20427" s="18"/>
      <c r="L20427" s="5"/>
    </row>
    <row r="20428" spans="4:12" x14ac:dyDescent="0.25">
      <c r="D20428" s="6"/>
      <c r="E20428" s="6"/>
      <c r="F20428" s="18"/>
      <c r="L20428" s="5"/>
    </row>
    <row r="20429" spans="4:12" x14ac:dyDescent="0.25">
      <c r="D20429" s="6"/>
      <c r="E20429" s="6"/>
      <c r="F20429" s="18"/>
      <c r="L20429" s="5"/>
    </row>
    <row r="20430" spans="4:12" x14ac:dyDescent="0.25">
      <c r="D20430" s="6"/>
      <c r="E20430" s="6"/>
      <c r="F20430" s="18"/>
      <c r="L20430" s="5"/>
    </row>
    <row r="20431" spans="4:12" x14ac:dyDescent="0.25">
      <c r="D20431" s="6"/>
      <c r="E20431" s="6"/>
      <c r="F20431" s="18"/>
      <c r="L20431" s="5"/>
    </row>
    <row r="20432" spans="4:12" x14ac:dyDescent="0.25">
      <c r="D20432" s="6"/>
      <c r="E20432" s="6"/>
      <c r="F20432" s="18"/>
      <c r="L20432" s="5"/>
    </row>
    <row r="20433" spans="4:12" x14ac:dyDescent="0.25">
      <c r="D20433" s="6"/>
      <c r="E20433" s="6"/>
      <c r="F20433" s="18"/>
      <c r="L20433" s="5"/>
    </row>
    <row r="20434" spans="4:12" x14ac:dyDescent="0.25">
      <c r="D20434" s="6"/>
      <c r="E20434" s="6"/>
      <c r="F20434" s="18"/>
      <c r="L20434" s="5"/>
    </row>
    <row r="20435" spans="4:12" x14ac:dyDescent="0.25">
      <c r="D20435" s="6"/>
      <c r="E20435" s="6"/>
      <c r="F20435" s="18"/>
      <c r="L20435" s="5"/>
    </row>
    <row r="20436" spans="4:12" x14ac:dyDescent="0.25">
      <c r="D20436" s="6"/>
      <c r="E20436" s="6"/>
      <c r="F20436" s="18"/>
      <c r="L20436" s="5"/>
    </row>
    <row r="20437" spans="4:12" x14ac:dyDescent="0.25">
      <c r="D20437" s="6"/>
      <c r="E20437" s="6"/>
      <c r="F20437" s="18"/>
      <c r="L20437" s="5"/>
    </row>
    <row r="20438" spans="4:12" x14ac:dyDescent="0.25">
      <c r="D20438" s="6"/>
      <c r="E20438" s="6"/>
      <c r="F20438" s="18"/>
      <c r="L20438" s="5"/>
    </row>
    <row r="20439" spans="4:12" x14ac:dyDescent="0.25">
      <c r="D20439" s="6"/>
      <c r="E20439" s="6"/>
      <c r="F20439" s="18"/>
      <c r="L20439" s="5"/>
    </row>
    <row r="20440" spans="4:12" x14ac:dyDescent="0.25">
      <c r="D20440" s="6"/>
      <c r="E20440" s="6"/>
      <c r="F20440" s="18"/>
      <c r="L20440" s="5"/>
    </row>
    <row r="20441" spans="4:12" x14ac:dyDescent="0.25">
      <c r="D20441" s="6"/>
      <c r="E20441" s="6"/>
      <c r="F20441" s="18"/>
      <c r="L20441" s="5"/>
    </row>
    <row r="20442" spans="4:12" x14ac:dyDescent="0.25">
      <c r="D20442" s="6"/>
      <c r="E20442" s="6"/>
      <c r="F20442" s="18"/>
      <c r="L20442" s="5"/>
    </row>
    <row r="20443" spans="4:12" x14ac:dyDescent="0.25">
      <c r="D20443" s="6"/>
      <c r="E20443" s="6"/>
      <c r="F20443" s="18"/>
      <c r="L20443" s="5"/>
    </row>
    <row r="20444" spans="4:12" x14ac:dyDescent="0.25">
      <c r="D20444" s="6"/>
      <c r="E20444" s="6"/>
      <c r="F20444" s="18"/>
      <c r="L20444" s="5"/>
    </row>
    <row r="20445" spans="4:12" x14ac:dyDescent="0.25">
      <c r="D20445" s="6"/>
      <c r="E20445" s="6"/>
      <c r="F20445" s="18"/>
      <c r="L20445" s="5"/>
    </row>
    <row r="20446" spans="4:12" x14ac:dyDescent="0.25">
      <c r="D20446" s="6"/>
      <c r="E20446" s="6"/>
      <c r="F20446" s="18"/>
      <c r="L20446" s="5"/>
    </row>
    <row r="20447" spans="4:12" x14ac:dyDescent="0.25">
      <c r="D20447" s="6"/>
      <c r="E20447" s="6"/>
      <c r="F20447" s="18"/>
      <c r="L20447" s="5"/>
    </row>
    <row r="20448" spans="4:12" x14ac:dyDescent="0.25">
      <c r="D20448" s="6"/>
      <c r="E20448" s="6"/>
      <c r="F20448" s="18"/>
      <c r="L20448" s="5"/>
    </row>
    <row r="20449" spans="4:12" x14ac:dyDescent="0.25">
      <c r="D20449" s="6"/>
      <c r="E20449" s="6"/>
      <c r="F20449" s="18"/>
      <c r="L20449" s="5"/>
    </row>
    <row r="20450" spans="4:12" x14ac:dyDescent="0.25">
      <c r="D20450" s="6"/>
      <c r="E20450" s="6"/>
      <c r="F20450" s="18"/>
      <c r="L20450" s="5"/>
    </row>
    <row r="20451" spans="4:12" x14ac:dyDescent="0.25">
      <c r="D20451" s="6"/>
      <c r="E20451" s="6"/>
      <c r="F20451" s="18"/>
      <c r="L20451" s="5"/>
    </row>
    <row r="20452" spans="4:12" x14ac:dyDescent="0.25">
      <c r="D20452" s="6"/>
      <c r="E20452" s="6"/>
      <c r="F20452" s="18"/>
      <c r="L20452" s="5"/>
    </row>
    <row r="20453" spans="4:12" x14ac:dyDescent="0.25">
      <c r="D20453" s="6"/>
      <c r="E20453" s="6"/>
      <c r="F20453" s="18"/>
      <c r="L20453" s="5"/>
    </row>
    <row r="20454" spans="4:12" x14ac:dyDescent="0.25">
      <c r="D20454" s="6"/>
      <c r="E20454" s="6"/>
      <c r="F20454" s="18"/>
      <c r="L20454" s="5"/>
    </row>
    <row r="20455" spans="4:12" x14ac:dyDescent="0.25">
      <c r="D20455" s="6"/>
      <c r="E20455" s="6"/>
      <c r="F20455" s="18"/>
      <c r="L20455" s="5"/>
    </row>
    <row r="20456" spans="4:12" x14ac:dyDescent="0.25">
      <c r="D20456" s="6"/>
      <c r="E20456" s="6"/>
      <c r="F20456" s="18"/>
      <c r="L20456" s="5"/>
    </row>
    <row r="20457" spans="4:12" x14ac:dyDescent="0.25">
      <c r="D20457" s="6"/>
      <c r="E20457" s="6"/>
      <c r="F20457" s="18"/>
      <c r="L20457" s="5"/>
    </row>
    <row r="20458" spans="4:12" x14ac:dyDescent="0.25">
      <c r="D20458" s="6"/>
      <c r="E20458" s="6"/>
      <c r="F20458" s="18"/>
      <c r="L20458" s="5"/>
    </row>
    <row r="20459" spans="4:12" x14ac:dyDescent="0.25">
      <c r="D20459" s="6"/>
      <c r="E20459" s="6"/>
      <c r="F20459" s="18"/>
      <c r="L20459" s="5"/>
    </row>
    <row r="20460" spans="4:12" x14ac:dyDescent="0.25">
      <c r="D20460" s="6"/>
      <c r="E20460" s="6"/>
      <c r="F20460" s="18"/>
      <c r="L20460" s="5"/>
    </row>
    <row r="20461" spans="4:12" x14ac:dyDescent="0.25">
      <c r="D20461" s="6"/>
      <c r="E20461" s="6"/>
      <c r="F20461" s="18"/>
      <c r="L20461" s="5"/>
    </row>
    <row r="20462" spans="4:12" x14ac:dyDescent="0.25">
      <c r="D20462" s="6"/>
      <c r="E20462" s="6"/>
      <c r="F20462" s="18"/>
      <c r="L20462" s="5"/>
    </row>
    <row r="20463" spans="4:12" x14ac:dyDescent="0.25">
      <c r="D20463" s="6"/>
      <c r="E20463" s="6"/>
      <c r="F20463" s="18"/>
      <c r="L20463" s="5"/>
    </row>
    <row r="20464" spans="4:12" x14ac:dyDescent="0.25">
      <c r="D20464" s="6"/>
      <c r="E20464" s="6"/>
      <c r="F20464" s="18"/>
      <c r="L20464" s="5"/>
    </row>
    <row r="20465" spans="4:12" x14ac:dyDescent="0.25">
      <c r="D20465" s="6"/>
      <c r="E20465" s="6"/>
      <c r="F20465" s="18"/>
      <c r="L20465" s="5"/>
    </row>
    <row r="20466" spans="4:12" x14ac:dyDescent="0.25">
      <c r="D20466" s="6"/>
      <c r="E20466" s="6"/>
      <c r="F20466" s="18"/>
      <c r="L20466" s="5"/>
    </row>
    <row r="20467" spans="4:12" x14ac:dyDescent="0.25">
      <c r="D20467" s="6"/>
      <c r="E20467" s="6"/>
      <c r="F20467" s="18"/>
      <c r="L20467" s="5"/>
    </row>
    <row r="20468" spans="4:12" x14ac:dyDescent="0.25">
      <c r="D20468" s="6"/>
      <c r="E20468" s="6"/>
      <c r="F20468" s="18"/>
      <c r="L20468" s="5"/>
    </row>
    <row r="20469" spans="4:12" x14ac:dyDescent="0.25">
      <c r="D20469" s="6"/>
      <c r="E20469" s="6"/>
      <c r="F20469" s="18"/>
      <c r="L20469" s="5"/>
    </row>
    <row r="20470" spans="4:12" x14ac:dyDescent="0.25">
      <c r="D20470" s="6"/>
      <c r="E20470" s="6"/>
      <c r="F20470" s="18"/>
      <c r="L20470" s="5"/>
    </row>
    <row r="20471" spans="4:12" x14ac:dyDescent="0.25">
      <c r="D20471" s="6"/>
      <c r="E20471" s="6"/>
      <c r="F20471" s="18"/>
      <c r="L20471" s="5"/>
    </row>
    <row r="20472" spans="4:12" x14ac:dyDescent="0.25">
      <c r="D20472" s="6"/>
      <c r="E20472" s="6"/>
      <c r="F20472" s="18"/>
      <c r="L20472" s="5"/>
    </row>
    <row r="20473" spans="4:12" x14ac:dyDescent="0.25">
      <c r="D20473" s="6"/>
      <c r="E20473" s="6"/>
      <c r="F20473" s="18"/>
      <c r="L20473" s="5"/>
    </row>
    <row r="20474" spans="4:12" x14ac:dyDescent="0.25">
      <c r="D20474" s="6"/>
      <c r="E20474" s="6"/>
      <c r="F20474" s="18"/>
      <c r="L20474" s="5"/>
    </row>
    <row r="20475" spans="4:12" x14ac:dyDescent="0.25">
      <c r="D20475" s="6"/>
      <c r="E20475" s="6"/>
      <c r="F20475" s="18"/>
      <c r="L20475" s="5"/>
    </row>
    <row r="20476" spans="4:12" x14ac:dyDescent="0.25">
      <c r="D20476" s="6"/>
      <c r="E20476" s="6"/>
      <c r="F20476" s="18"/>
      <c r="L20476" s="5"/>
    </row>
    <row r="20477" spans="4:12" x14ac:dyDescent="0.25">
      <c r="D20477" s="6"/>
      <c r="E20477" s="6"/>
      <c r="F20477" s="18"/>
      <c r="L20477" s="5"/>
    </row>
    <row r="20478" spans="4:12" x14ac:dyDescent="0.25">
      <c r="D20478" s="6"/>
      <c r="E20478" s="6"/>
      <c r="F20478" s="18"/>
      <c r="L20478" s="5"/>
    </row>
    <row r="20479" spans="4:12" x14ac:dyDescent="0.25">
      <c r="D20479" s="6"/>
      <c r="E20479" s="6"/>
      <c r="F20479" s="18"/>
      <c r="L20479" s="5"/>
    </row>
    <row r="20480" spans="4:12" x14ac:dyDescent="0.25">
      <c r="D20480" s="6"/>
      <c r="E20480" s="6"/>
      <c r="F20480" s="18"/>
      <c r="L20480" s="5"/>
    </row>
    <row r="20481" spans="4:12" x14ac:dyDescent="0.25">
      <c r="D20481" s="6"/>
      <c r="E20481" s="6"/>
      <c r="F20481" s="18"/>
      <c r="L20481" s="5"/>
    </row>
    <row r="20482" spans="4:12" x14ac:dyDescent="0.25">
      <c r="D20482" s="6"/>
      <c r="E20482" s="6"/>
      <c r="F20482" s="18"/>
      <c r="L20482" s="5"/>
    </row>
    <row r="20483" spans="4:12" x14ac:dyDescent="0.25">
      <c r="D20483" s="6"/>
      <c r="E20483" s="6"/>
      <c r="F20483" s="18"/>
      <c r="L20483" s="5"/>
    </row>
    <row r="20484" spans="4:12" x14ac:dyDescent="0.25">
      <c r="D20484" s="6"/>
      <c r="E20484" s="6"/>
      <c r="F20484" s="18"/>
      <c r="L20484" s="5"/>
    </row>
    <row r="20485" spans="4:12" x14ac:dyDescent="0.25">
      <c r="D20485" s="6"/>
      <c r="E20485" s="6"/>
      <c r="F20485" s="18"/>
      <c r="L20485" s="5"/>
    </row>
    <row r="20486" spans="4:12" x14ac:dyDescent="0.25">
      <c r="D20486" s="6"/>
      <c r="E20486" s="6"/>
      <c r="F20486" s="18"/>
      <c r="L20486" s="5"/>
    </row>
    <row r="20487" spans="4:12" x14ac:dyDescent="0.25">
      <c r="D20487" s="6"/>
      <c r="E20487" s="6"/>
      <c r="F20487" s="18"/>
      <c r="L20487" s="5"/>
    </row>
    <row r="20488" spans="4:12" x14ac:dyDescent="0.25">
      <c r="D20488" s="6"/>
      <c r="E20488" s="6"/>
      <c r="F20488" s="18"/>
      <c r="L20488" s="5"/>
    </row>
    <row r="20489" spans="4:12" x14ac:dyDescent="0.25">
      <c r="D20489" s="6"/>
      <c r="E20489" s="6"/>
      <c r="F20489" s="18"/>
      <c r="L20489" s="5"/>
    </row>
    <row r="20490" spans="4:12" x14ac:dyDescent="0.25">
      <c r="D20490" s="6"/>
      <c r="E20490" s="6"/>
      <c r="F20490" s="18"/>
      <c r="L20490" s="5"/>
    </row>
    <row r="20491" spans="4:12" x14ac:dyDescent="0.25">
      <c r="D20491" s="6"/>
      <c r="E20491" s="6"/>
      <c r="F20491" s="18"/>
      <c r="L20491" s="5"/>
    </row>
    <row r="20492" spans="4:12" x14ac:dyDescent="0.25">
      <c r="D20492" s="6"/>
      <c r="E20492" s="6"/>
      <c r="F20492" s="18"/>
      <c r="L20492" s="5"/>
    </row>
    <row r="20493" spans="4:12" x14ac:dyDescent="0.25">
      <c r="D20493" s="6"/>
      <c r="E20493" s="6"/>
      <c r="F20493" s="18"/>
      <c r="L20493" s="5"/>
    </row>
    <row r="20494" spans="4:12" x14ac:dyDescent="0.25">
      <c r="D20494" s="6"/>
      <c r="E20494" s="6"/>
      <c r="F20494" s="18"/>
      <c r="L20494" s="5"/>
    </row>
    <row r="20495" spans="4:12" x14ac:dyDescent="0.25">
      <c r="D20495" s="6"/>
      <c r="E20495" s="6"/>
      <c r="F20495" s="18"/>
      <c r="L20495" s="5"/>
    </row>
    <row r="20496" spans="4:12" x14ac:dyDescent="0.25">
      <c r="D20496" s="6"/>
      <c r="E20496" s="6"/>
      <c r="F20496" s="18"/>
      <c r="L20496" s="5"/>
    </row>
    <row r="20497" spans="4:12" x14ac:dyDescent="0.25">
      <c r="D20497" s="6"/>
      <c r="E20497" s="6"/>
      <c r="F20497" s="18"/>
      <c r="L20497" s="5"/>
    </row>
    <row r="20498" spans="4:12" x14ac:dyDescent="0.25">
      <c r="D20498" s="6"/>
      <c r="E20498" s="6"/>
      <c r="F20498" s="18"/>
      <c r="L20498" s="5"/>
    </row>
    <row r="20499" spans="4:12" x14ac:dyDescent="0.25">
      <c r="D20499" s="6"/>
      <c r="E20499" s="6"/>
      <c r="F20499" s="18"/>
      <c r="L20499" s="5"/>
    </row>
    <row r="20500" spans="4:12" x14ac:dyDescent="0.25">
      <c r="D20500" s="6"/>
      <c r="E20500" s="6"/>
      <c r="F20500" s="18"/>
      <c r="L20500" s="5"/>
    </row>
    <row r="20501" spans="4:12" x14ac:dyDescent="0.25">
      <c r="D20501" s="6"/>
      <c r="E20501" s="6"/>
      <c r="F20501" s="18"/>
      <c r="L20501" s="5"/>
    </row>
    <row r="20502" spans="4:12" x14ac:dyDescent="0.25">
      <c r="D20502" s="6"/>
      <c r="E20502" s="6"/>
      <c r="F20502" s="18"/>
      <c r="L20502" s="5"/>
    </row>
    <row r="20503" spans="4:12" x14ac:dyDescent="0.25">
      <c r="D20503" s="6"/>
      <c r="E20503" s="6"/>
      <c r="F20503" s="18"/>
      <c r="L20503" s="5"/>
    </row>
    <row r="20504" spans="4:12" x14ac:dyDescent="0.25">
      <c r="D20504" s="6"/>
      <c r="E20504" s="6"/>
      <c r="F20504" s="18"/>
      <c r="L20504" s="5"/>
    </row>
    <row r="20505" spans="4:12" x14ac:dyDescent="0.25">
      <c r="D20505" s="6"/>
      <c r="E20505" s="6"/>
      <c r="F20505" s="18"/>
      <c r="L20505" s="5"/>
    </row>
    <row r="20506" spans="4:12" x14ac:dyDescent="0.25">
      <c r="D20506" s="6"/>
      <c r="E20506" s="6"/>
      <c r="F20506" s="18"/>
      <c r="L20506" s="5"/>
    </row>
    <row r="20507" spans="4:12" x14ac:dyDescent="0.25">
      <c r="D20507" s="6"/>
      <c r="E20507" s="6"/>
      <c r="F20507" s="18"/>
      <c r="L20507" s="5"/>
    </row>
    <row r="20508" spans="4:12" x14ac:dyDescent="0.25">
      <c r="D20508" s="6"/>
      <c r="E20508" s="6"/>
      <c r="F20508" s="18"/>
      <c r="L20508" s="5"/>
    </row>
    <row r="20509" spans="4:12" x14ac:dyDescent="0.25">
      <c r="D20509" s="6"/>
      <c r="E20509" s="6"/>
      <c r="F20509" s="18"/>
      <c r="L20509" s="5"/>
    </row>
    <row r="20510" spans="4:12" x14ac:dyDescent="0.25">
      <c r="D20510" s="6"/>
      <c r="E20510" s="6"/>
      <c r="F20510" s="18"/>
      <c r="L20510" s="5"/>
    </row>
    <row r="20511" spans="4:12" x14ac:dyDescent="0.25">
      <c r="D20511" s="6"/>
      <c r="E20511" s="6"/>
      <c r="F20511" s="18"/>
      <c r="L20511" s="5"/>
    </row>
    <row r="20512" spans="4:12" x14ac:dyDescent="0.25">
      <c r="D20512" s="6"/>
      <c r="E20512" s="6"/>
      <c r="F20512" s="18"/>
      <c r="L20512" s="5"/>
    </row>
    <row r="20513" spans="4:12" x14ac:dyDescent="0.25">
      <c r="D20513" s="6"/>
      <c r="E20513" s="6"/>
      <c r="F20513" s="18"/>
      <c r="L20513" s="5"/>
    </row>
    <row r="20514" spans="4:12" x14ac:dyDescent="0.25">
      <c r="D20514" s="6"/>
      <c r="E20514" s="6"/>
      <c r="F20514" s="18"/>
      <c r="L20514" s="5"/>
    </row>
    <row r="20515" spans="4:12" x14ac:dyDescent="0.25">
      <c r="D20515" s="6"/>
      <c r="E20515" s="6"/>
      <c r="F20515" s="18"/>
      <c r="L20515" s="5"/>
    </row>
    <row r="20516" spans="4:12" x14ac:dyDescent="0.25">
      <c r="D20516" s="6"/>
      <c r="E20516" s="6"/>
      <c r="F20516" s="18"/>
      <c r="L20516" s="5"/>
    </row>
    <row r="20517" spans="4:12" x14ac:dyDescent="0.25">
      <c r="D20517" s="6"/>
      <c r="E20517" s="6"/>
      <c r="F20517" s="18"/>
      <c r="L20517" s="5"/>
    </row>
    <row r="20518" spans="4:12" x14ac:dyDescent="0.25">
      <c r="D20518" s="6"/>
      <c r="E20518" s="6"/>
      <c r="F20518" s="18"/>
      <c r="L20518" s="5"/>
    </row>
    <row r="20519" spans="4:12" x14ac:dyDescent="0.25">
      <c r="D20519" s="6"/>
      <c r="E20519" s="6"/>
      <c r="F20519" s="18"/>
      <c r="L20519" s="5"/>
    </row>
    <row r="20520" spans="4:12" x14ac:dyDescent="0.25">
      <c r="D20520" s="6"/>
      <c r="E20520" s="6"/>
      <c r="F20520" s="18"/>
      <c r="L20520" s="5"/>
    </row>
    <row r="20521" spans="4:12" x14ac:dyDescent="0.25">
      <c r="D20521" s="6"/>
      <c r="E20521" s="6"/>
      <c r="F20521" s="18"/>
      <c r="L20521" s="5"/>
    </row>
    <row r="20522" spans="4:12" x14ac:dyDescent="0.25">
      <c r="D20522" s="6"/>
      <c r="E20522" s="6"/>
      <c r="F20522" s="18"/>
      <c r="L20522" s="5"/>
    </row>
    <row r="20523" spans="4:12" x14ac:dyDescent="0.25">
      <c r="D20523" s="6"/>
      <c r="E20523" s="6"/>
      <c r="F20523" s="18"/>
      <c r="L20523" s="5"/>
    </row>
    <row r="20524" spans="4:12" x14ac:dyDescent="0.25">
      <c r="D20524" s="6"/>
      <c r="E20524" s="6"/>
      <c r="F20524" s="18"/>
      <c r="L20524" s="5"/>
    </row>
    <row r="20525" spans="4:12" x14ac:dyDescent="0.25">
      <c r="D20525" s="6"/>
      <c r="E20525" s="6"/>
      <c r="F20525" s="18"/>
      <c r="L20525" s="5"/>
    </row>
    <row r="20526" spans="4:12" x14ac:dyDescent="0.25">
      <c r="D20526" s="6"/>
      <c r="E20526" s="6"/>
      <c r="F20526" s="18"/>
      <c r="L20526" s="5"/>
    </row>
    <row r="20527" spans="4:12" x14ac:dyDescent="0.25">
      <c r="D20527" s="6"/>
      <c r="E20527" s="6"/>
      <c r="F20527" s="18"/>
      <c r="L20527" s="5"/>
    </row>
    <row r="20528" spans="4:12" x14ac:dyDescent="0.25">
      <c r="D20528" s="6"/>
      <c r="E20528" s="6"/>
      <c r="F20528" s="18"/>
      <c r="L20528" s="5"/>
    </row>
    <row r="20529" spans="4:12" x14ac:dyDescent="0.25">
      <c r="D20529" s="6"/>
      <c r="E20529" s="6"/>
      <c r="F20529" s="18"/>
      <c r="L20529" s="5"/>
    </row>
    <row r="20530" spans="4:12" x14ac:dyDescent="0.25">
      <c r="D20530" s="6"/>
      <c r="E20530" s="6"/>
      <c r="F20530" s="18"/>
      <c r="L20530" s="5"/>
    </row>
    <row r="20531" spans="4:12" x14ac:dyDescent="0.25">
      <c r="D20531" s="6"/>
      <c r="E20531" s="6"/>
      <c r="F20531" s="18"/>
      <c r="L20531" s="5"/>
    </row>
    <row r="20532" spans="4:12" x14ac:dyDescent="0.25">
      <c r="D20532" s="6"/>
      <c r="E20532" s="6"/>
      <c r="F20532" s="18"/>
      <c r="L20532" s="5"/>
    </row>
    <row r="20533" spans="4:12" x14ac:dyDescent="0.25">
      <c r="D20533" s="6"/>
      <c r="E20533" s="6"/>
      <c r="F20533" s="18"/>
      <c r="L20533" s="5"/>
    </row>
    <row r="20534" spans="4:12" x14ac:dyDescent="0.25">
      <c r="D20534" s="6"/>
      <c r="E20534" s="6"/>
      <c r="F20534" s="18"/>
      <c r="L20534" s="5"/>
    </row>
    <row r="20535" spans="4:12" x14ac:dyDescent="0.25">
      <c r="D20535" s="6"/>
      <c r="E20535" s="6"/>
      <c r="F20535" s="18"/>
      <c r="L20535" s="5"/>
    </row>
    <row r="20536" spans="4:12" x14ac:dyDescent="0.25">
      <c r="D20536" s="6"/>
      <c r="E20536" s="6"/>
      <c r="F20536" s="18"/>
      <c r="L20536" s="5"/>
    </row>
    <row r="20537" spans="4:12" x14ac:dyDescent="0.25">
      <c r="D20537" s="6"/>
      <c r="E20537" s="6"/>
      <c r="F20537" s="18"/>
      <c r="L20537" s="5"/>
    </row>
    <row r="20538" spans="4:12" x14ac:dyDescent="0.25">
      <c r="D20538" s="6"/>
      <c r="E20538" s="6"/>
      <c r="F20538" s="18"/>
      <c r="L20538" s="5"/>
    </row>
    <row r="20539" spans="4:12" x14ac:dyDescent="0.25">
      <c r="D20539" s="6"/>
      <c r="E20539" s="6"/>
      <c r="F20539" s="18"/>
      <c r="L20539" s="5"/>
    </row>
    <row r="20540" spans="4:12" x14ac:dyDescent="0.25">
      <c r="D20540" s="6"/>
      <c r="E20540" s="6"/>
      <c r="F20540" s="18"/>
      <c r="L20540" s="5"/>
    </row>
    <row r="20541" spans="4:12" x14ac:dyDescent="0.25">
      <c r="D20541" s="6"/>
      <c r="E20541" s="6"/>
      <c r="F20541" s="18"/>
      <c r="L20541" s="5"/>
    </row>
    <row r="20542" spans="4:12" x14ac:dyDescent="0.25">
      <c r="D20542" s="6"/>
      <c r="E20542" s="6"/>
      <c r="F20542" s="18"/>
      <c r="L20542" s="5"/>
    </row>
    <row r="20543" spans="4:12" x14ac:dyDescent="0.25">
      <c r="D20543" s="6"/>
      <c r="E20543" s="6"/>
      <c r="F20543" s="18"/>
      <c r="L20543" s="5"/>
    </row>
    <row r="20544" spans="4:12" x14ac:dyDescent="0.25">
      <c r="D20544" s="6"/>
      <c r="E20544" s="6"/>
      <c r="F20544" s="18"/>
      <c r="L20544" s="5"/>
    </row>
    <row r="20545" spans="4:12" x14ac:dyDescent="0.25">
      <c r="D20545" s="6"/>
      <c r="E20545" s="6"/>
      <c r="F20545" s="18"/>
      <c r="L20545" s="5"/>
    </row>
    <row r="20546" spans="4:12" x14ac:dyDescent="0.25">
      <c r="D20546" s="6"/>
      <c r="E20546" s="6"/>
      <c r="F20546" s="18"/>
      <c r="L20546" s="5"/>
    </row>
    <row r="20547" spans="4:12" x14ac:dyDescent="0.25">
      <c r="D20547" s="6"/>
      <c r="E20547" s="6"/>
      <c r="F20547" s="18"/>
      <c r="L20547" s="5"/>
    </row>
    <row r="20548" spans="4:12" x14ac:dyDescent="0.25">
      <c r="D20548" s="6"/>
      <c r="E20548" s="6"/>
      <c r="F20548" s="18"/>
      <c r="L20548" s="5"/>
    </row>
    <row r="20549" spans="4:12" x14ac:dyDescent="0.25">
      <c r="D20549" s="6"/>
      <c r="E20549" s="6"/>
      <c r="F20549" s="18"/>
      <c r="L20549" s="5"/>
    </row>
    <row r="20550" spans="4:12" x14ac:dyDescent="0.25">
      <c r="D20550" s="6"/>
      <c r="E20550" s="6"/>
      <c r="F20550" s="18"/>
      <c r="L20550" s="5"/>
    </row>
    <row r="20551" spans="4:12" x14ac:dyDescent="0.25">
      <c r="D20551" s="6"/>
      <c r="E20551" s="6"/>
      <c r="F20551" s="18"/>
      <c r="L20551" s="5"/>
    </row>
    <row r="20552" spans="4:12" x14ac:dyDescent="0.25">
      <c r="D20552" s="6"/>
      <c r="E20552" s="6"/>
      <c r="F20552" s="18"/>
      <c r="L20552" s="5"/>
    </row>
    <row r="20553" spans="4:12" x14ac:dyDescent="0.25">
      <c r="D20553" s="6"/>
      <c r="E20553" s="6"/>
      <c r="F20553" s="18"/>
      <c r="L20553" s="5"/>
    </row>
    <row r="20554" spans="4:12" x14ac:dyDescent="0.25">
      <c r="D20554" s="6"/>
      <c r="E20554" s="6"/>
      <c r="F20554" s="18"/>
      <c r="L20554" s="5"/>
    </row>
    <row r="20555" spans="4:12" x14ac:dyDescent="0.25">
      <c r="D20555" s="6"/>
      <c r="E20555" s="6"/>
      <c r="F20555" s="18"/>
      <c r="L20555" s="5"/>
    </row>
    <row r="20556" spans="4:12" x14ac:dyDescent="0.25">
      <c r="D20556" s="6"/>
      <c r="E20556" s="6"/>
      <c r="F20556" s="18"/>
      <c r="L20556" s="5"/>
    </row>
    <row r="20557" spans="4:12" x14ac:dyDescent="0.25">
      <c r="D20557" s="6"/>
      <c r="E20557" s="6"/>
      <c r="F20557" s="18"/>
      <c r="L20557" s="5"/>
    </row>
    <row r="20558" spans="4:12" x14ac:dyDescent="0.25">
      <c r="D20558" s="6"/>
      <c r="E20558" s="6"/>
      <c r="F20558" s="18"/>
      <c r="L20558" s="5"/>
    </row>
    <row r="20559" spans="4:12" x14ac:dyDescent="0.25">
      <c r="D20559" s="6"/>
      <c r="E20559" s="6"/>
      <c r="F20559" s="18"/>
      <c r="L20559" s="5"/>
    </row>
    <row r="20560" spans="4:12" x14ac:dyDescent="0.25">
      <c r="D20560" s="6"/>
      <c r="E20560" s="6"/>
      <c r="F20560" s="18"/>
      <c r="L20560" s="5"/>
    </row>
    <row r="20561" spans="4:12" x14ac:dyDescent="0.25">
      <c r="D20561" s="6"/>
      <c r="E20561" s="6"/>
      <c r="F20561" s="18"/>
      <c r="L20561" s="5"/>
    </row>
    <row r="20562" spans="4:12" x14ac:dyDescent="0.25">
      <c r="D20562" s="6"/>
      <c r="E20562" s="6"/>
      <c r="F20562" s="18"/>
      <c r="L20562" s="5"/>
    </row>
    <row r="20563" spans="4:12" x14ac:dyDescent="0.25">
      <c r="D20563" s="6"/>
      <c r="E20563" s="6"/>
      <c r="F20563" s="18"/>
      <c r="L20563" s="5"/>
    </row>
    <row r="20564" spans="4:12" x14ac:dyDescent="0.25">
      <c r="D20564" s="6"/>
      <c r="E20564" s="6"/>
      <c r="F20564" s="18"/>
      <c r="L20564" s="5"/>
    </row>
    <row r="20565" spans="4:12" x14ac:dyDescent="0.25">
      <c r="D20565" s="6"/>
      <c r="E20565" s="6"/>
      <c r="F20565" s="18"/>
      <c r="L20565" s="5"/>
    </row>
    <row r="20566" spans="4:12" x14ac:dyDescent="0.25">
      <c r="D20566" s="6"/>
      <c r="E20566" s="6"/>
      <c r="F20566" s="18"/>
      <c r="L20566" s="5"/>
    </row>
    <row r="20567" spans="4:12" x14ac:dyDescent="0.25">
      <c r="D20567" s="6"/>
      <c r="E20567" s="6"/>
      <c r="F20567" s="18"/>
      <c r="L20567" s="5"/>
    </row>
    <row r="20568" spans="4:12" x14ac:dyDescent="0.25">
      <c r="D20568" s="6"/>
      <c r="E20568" s="6"/>
      <c r="F20568" s="18"/>
      <c r="L20568" s="5"/>
    </row>
    <row r="20569" spans="4:12" x14ac:dyDescent="0.25">
      <c r="D20569" s="6"/>
      <c r="E20569" s="6"/>
      <c r="F20569" s="18"/>
      <c r="L20569" s="5"/>
    </row>
    <row r="20570" spans="4:12" x14ac:dyDescent="0.25">
      <c r="D20570" s="6"/>
      <c r="E20570" s="6"/>
      <c r="F20570" s="18"/>
      <c r="L20570" s="5"/>
    </row>
    <row r="20571" spans="4:12" x14ac:dyDescent="0.25">
      <c r="D20571" s="6"/>
      <c r="E20571" s="6"/>
      <c r="F20571" s="18"/>
      <c r="L20571" s="5"/>
    </row>
    <row r="20572" spans="4:12" x14ac:dyDescent="0.25">
      <c r="D20572" s="6"/>
      <c r="E20572" s="6"/>
      <c r="F20572" s="18"/>
      <c r="L20572" s="5"/>
    </row>
    <row r="20573" spans="4:12" x14ac:dyDescent="0.25">
      <c r="D20573" s="6"/>
      <c r="E20573" s="6"/>
      <c r="F20573" s="18"/>
      <c r="L20573" s="5"/>
    </row>
    <row r="20574" spans="4:12" x14ac:dyDescent="0.25">
      <c r="D20574" s="6"/>
      <c r="E20574" s="6"/>
      <c r="F20574" s="18"/>
      <c r="L20574" s="5"/>
    </row>
    <row r="20575" spans="4:12" x14ac:dyDescent="0.25">
      <c r="D20575" s="6"/>
      <c r="E20575" s="6"/>
      <c r="F20575" s="18"/>
      <c r="L20575" s="5"/>
    </row>
    <row r="20576" spans="4:12" x14ac:dyDescent="0.25">
      <c r="D20576" s="6"/>
      <c r="E20576" s="6"/>
      <c r="F20576" s="18"/>
      <c r="L20576" s="5"/>
    </row>
    <row r="20577" spans="4:12" x14ac:dyDescent="0.25">
      <c r="D20577" s="6"/>
      <c r="E20577" s="6"/>
      <c r="F20577" s="18"/>
      <c r="L20577" s="5"/>
    </row>
    <row r="20578" spans="4:12" x14ac:dyDescent="0.25">
      <c r="D20578" s="6"/>
      <c r="E20578" s="6"/>
      <c r="F20578" s="18"/>
      <c r="L20578" s="5"/>
    </row>
    <row r="20579" spans="4:12" x14ac:dyDescent="0.25">
      <c r="D20579" s="6"/>
      <c r="E20579" s="6"/>
      <c r="F20579" s="18"/>
      <c r="L20579" s="5"/>
    </row>
    <row r="20580" spans="4:12" x14ac:dyDescent="0.25">
      <c r="D20580" s="6"/>
      <c r="E20580" s="6"/>
      <c r="F20580" s="18"/>
      <c r="L20580" s="5"/>
    </row>
    <row r="20581" spans="4:12" x14ac:dyDescent="0.25">
      <c r="D20581" s="6"/>
      <c r="E20581" s="6"/>
      <c r="F20581" s="18"/>
      <c r="L20581" s="5"/>
    </row>
    <row r="20582" spans="4:12" x14ac:dyDescent="0.25">
      <c r="D20582" s="6"/>
      <c r="E20582" s="6"/>
      <c r="F20582" s="18"/>
      <c r="L20582" s="5"/>
    </row>
    <row r="20583" spans="4:12" x14ac:dyDescent="0.25">
      <c r="D20583" s="6"/>
      <c r="E20583" s="6"/>
      <c r="F20583" s="18"/>
      <c r="L20583" s="5"/>
    </row>
    <row r="20584" spans="4:12" x14ac:dyDescent="0.25">
      <c r="D20584" s="6"/>
      <c r="E20584" s="6"/>
      <c r="F20584" s="18"/>
      <c r="L20584" s="5"/>
    </row>
    <row r="20585" spans="4:12" x14ac:dyDescent="0.25">
      <c r="D20585" s="6"/>
      <c r="E20585" s="6"/>
      <c r="F20585" s="18"/>
      <c r="L20585" s="5"/>
    </row>
    <row r="20586" spans="4:12" x14ac:dyDescent="0.25">
      <c r="D20586" s="6"/>
      <c r="E20586" s="6"/>
      <c r="F20586" s="18"/>
      <c r="L20586" s="5"/>
    </row>
    <row r="20587" spans="4:12" x14ac:dyDescent="0.25">
      <c r="D20587" s="6"/>
      <c r="E20587" s="6"/>
      <c r="F20587" s="18"/>
      <c r="L20587" s="5"/>
    </row>
    <row r="20588" spans="4:12" x14ac:dyDescent="0.25">
      <c r="D20588" s="6"/>
      <c r="E20588" s="6"/>
      <c r="F20588" s="18"/>
      <c r="L20588" s="5"/>
    </row>
    <row r="20589" spans="4:12" x14ac:dyDescent="0.25">
      <c r="D20589" s="6"/>
      <c r="E20589" s="6"/>
      <c r="F20589" s="18"/>
      <c r="L20589" s="5"/>
    </row>
    <row r="20590" spans="4:12" x14ac:dyDescent="0.25">
      <c r="D20590" s="6"/>
      <c r="E20590" s="6"/>
      <c r="F20590" s="18"/>
      <c r="L20590" s="5"/>
    </row>
    <row r="20591" spans="4:12" x14ac:dyDescent="0.25">
      <c r="D20591" s="6"/>
      <c r="E20591" s="6"/>
      <c r="F20591" s="18"/>
      <c r="L20591" s="5"/>
    </row>
    <row r="20592" spans="4:12" x14ac:dyDescent="0.25">
      <c r="D20592" s="6"/>
      <c r="E20592" s="6"/>
      <c r="F20592" s="18"/>
      <c r="L20592" s="5"/>
    </row>
    <row r="20593" spans="4:12" x14ac:dyDescent="0.25">
      <c r="D20593" s="6"/>
      <c r="E20593" s="6"/>
      <c r="F20593" s="18"/>
      <c r="L20593" s="5"/>
    </row>
    <row r="20594" spans="4:12" x14ac:dyDescent="0.25">
      <c r="D20594" s="6"/>
      <c r="E20594" s="6"/>
      <c r="F20594" s="18"/>
      <c r="L20594" s="5"/>
    </row>
    <row r="20595" spans="4:12" x14ac:dyDescent="0.25">
      <c r="D20595" s="6"/>
      <c r="E20595" s="6"/>
      <c r="F20595" s="18"/>
      <c r="L20595" s="5"/>
    </row>
    <row r="20596" spans="4:12" x14ac:dyDescent="0.25">
      <c r="D20596" s="6"/>
      <c r="E20596" s="6"/>
      <c r="F20596" s="18"/>
      <c r="L20596" s="5"/>
    </row>
    <row r="20597" spans="4:12" x14ac:dyDescent="0.25">
      <c r="D20597" s="6"/>
      <c r="E20597" s="6"/>
      <c r="F20597" s="18"/>
      <c r="L20597" s="5"/>
    </row>
    <row r="20598" spans="4:12" x14ac:dyDescent="0.25">
      <c r="D20598" s="6"/>
      <c r="E20598" s="6"/>
      <c r="F20598" s="18"/>
      <c r="L20598" s="5"/>
    </row>
    <row r="20599" spans="4:12" x14ac:dyDescent="0.25">
      <c r="D20599" s="6"/>
      <c r="E20599" s="6"/>
      <c r="F20599" s="18"/>
      <c r="L20599" s="5"/>
    </row>
    <row r="20600" spans="4:12" x14ac:dyDescent="0.25">
      <c r="D20600" s="6"/>
      <c r="E20600" s="6"/>
      <c r="F20600" s="18"/>
      <c r="L20600" s="5"/>
    </row>
    <row r="20601" spans="4:12" x14ac:dyDescent="0.25">
      <c r="D20601" s="6"/>
      <c r="E20601" s="6"/>
      <c r="F20601" s="18"/>
      <c r="L20601" s="5"/>
    </row>
    <row r="20602" spans="4:12" x14ac:dyDescent="0.25">
      <c r="D20602" s="6"/>
      <c r="E20602" s="6"/>
      <c r="F20602" s="18"/>
      <c r="L20602" s="5"/>
    </row>
    <row r="20603" spans="4:12" x14ac:dyDescent="0.25">
      <c r="D20603" s="6"/>
      <c r="E20603" s="6"/>
      <c r="F20603" s="18"/>
      <c r="L20603" s="5"/>
    </row>
    <row r="20604" spans="4:12" x14ac:dyDescent="0.25">
      <c r="D20604" s="6"/>
      <c r="E20604" s="6"/>
      <c r="F20604" s="18"/>
      <c r="L20604" s="5"/>
    </row>
    <row r="20605" spans="4:12" x14ac:dyDescent="0.25">
      <c r="D20605" s="6"/>
      <c r="E20605" s="6"/>
      <c r="F20605" s="18"/>
      <c r="L20605" s="5"/>
    </row>
    <row r="20606" spans="4:12" x14ac:dyDescent="0.25">
      <c r="D20606" s="6"/>
      <c r="E20606" s="6"/>
      <c r="F20606" s="18"/>
      <c r="L20606" s="5"/>
    </row>
    <row r="20607" spans="4:12" x14ac:dyDescent="0.25">
      <c r="D20607" s="6"/>
      <c r="E20607" s="6"/>
      <c r="F20607" s="18"/>
      <c r="L20607" s="5"/>
    </row>
    <row r="20608" spans="4:12" x14ac:dyDescent="0.25">
      <c r="D20608" s="6"/>
      <c r="E20608" s="6"/>
      <c r="F20608" s="18"/>
      <c r="L20608" s="5"/>
    </row>
    <row r="20609" spans="4:12" x14ac:dyDescent="0.25">
      <c r="D20609" s="6"/>
      <c r="E20609" s="6"/>
      <c r="F20609" s="18"/>
      <c r="L20609" s="5"/>
    </row>
    <row r="20610" spans="4:12" x14ac:dyDescent="0.25">
      <c r="D20610" s="6"/>
      <c r="E20610" s="6"/>
      <c r="F20610" s="18"/>
      <c r="L20610" s="5"/>
    </row>
    <row r="20611" spans="4:12" x14ac:dyDescent="0.25">
      <c r="D20611" s="6"/>
      <c r="E20611" s="6"/>
      <c r="F20611" s="18"/>
      <c r="L20611" s="5"/>
    </row>
    <row r="20612" spans="4:12" x14ac:dyDescent="0.25">
      <c r="D20612" s="6"/>
      <c r="E20612" s="6"/>
      <c r="F20612" s="18"/>
      <c r="L20612" s="5"/>
    </row>
    <row r="20613" spans="4:12" x14ac:dyDescent="0.25">
      <c r="D20613" s="6"/>
      <c r="E20613" s="6"/>
      <c r="F20613" s="18"/>
      <c r="L20613" s="5"/>
    </row>
    <row r="20614" spans="4:12" x14ac:dyDescent="0.25">
      <c r="D20614" s="6"/>
      <c r="E20614" s="6"/>
      <c r="F20614" s="18"/>
      <c r="L20614" s="5"/>
    </row>
    <row r="20615" spans="4:12" x14ac:dyDescent="0.25">
      <c r="D20615" s="6"/>
      <c r="E20615" s="6"/>
      <c r="F20615" s="18"/>
      <c r="L20615" s="5"/>
    </row>
    <row r="20616" spans="4:12" x14ac:dyDescent="0.25">
      <c r="D20616" s="6"/>
      <c r="E20616" s="6"/>
      <c r="F20616" s="18"/>
      <c r="L20616" s="5"/>
    </row>
    <row r="20617" spans="4:12" x14ac:dyDescent="0.25">
      <c r="D20617" s="6"/>
      <c r="E20617" s="6"/>
      <c r="F20617" s="18"/>
      <c r="L20617" s="5"/>
    </row>
    <row r="20618" spans="4:12" x14ac:dyDescent="0.25">
      <c r="D20618" s="6"/>
      <c r="E20618" s="6"/>
      <c r="F20618" s="18"/>
      <c r="L20618" s="5"/>
    </row>
    <row r="20619" spans="4:12" x14ac:dyDescent="0.25">
      <c r="D20619" s="6"/>
      <c r="E20619" s="6"/>
      <c r="F20619" s="18"/>
      <c r="L20619" s="5"/>
    </row>
    <row r="20620" spans="4:12" x14ac:dyDescent="0.25">
      <c r="D20620" s="6"/>
      <c r="E20620" s="6"/>
      <c r="F20620" s="18"/>
      <c r="L20620" s="5"/>
    </row>
    <row r="20621" spans="4:12" x14ac:dyDescent="0.25">
      <c r="D20621" s="6"/>
      <c r="E20621" s="6"/>
      <c r="F20621" s="18"/>
      <c r="L20621" s="5"/>
    </row>
    <row r="20622" spans="4:12" x14ac:dyDescent="0.25">
      <c r="D20622" s="6"/>
      <c r="E20622" s="6"/>
      <c r="F20622" s="18"/>
      <c r="L20622" s="5"/>
    </row>
    <row r="20623" spans="4:12" x14ac:dyDescent="0.25">
      <c r="D20623" s="6"/>
      <c r="E20623" s="6"/>
      <c r="F20623" s="18"/>
      <c r="L20623" s="5"/>
    </row>
    <row r="20624" spans="4:12" x14ac:dyDescent="0.25">
      <c r="D20624" s="6"/>
      <c r="E20624" s="6"/>
      <c r="F20624" s="18"/>
      <c r="L20624" s="5"/>
    </row>
    <row r="20625" spans="4:12" x14ac:dyDescent="0.25">
      <c r="D20625" s="6"/>
      <c r="E20625" s="6"/>
      <c r="F20625" s="18"/>
      <c r="L20625" s="5"/>
    </row>
    <row r="20626" spans="4:12" x14ac:dyDescent="0.25">
      <c r="D20626" s="6"/>
      <c r="E20626" s="6"/>
      <c r="F20626" s="18"/>
      <c r="L20626" s="5"/>
    </row>
    <row r="20627" spans="4:12" x14ac:dyDescent="0.25">
      <c r="D20627" s="6"/>
      <c r="E20627" s="6"/>
      <c r="F20627" s="18"/>
      <c r="L20627" s="5"/>
    </row>
    <row r="20628" spans="4:12" x14ac:dyDescent="0.25">
      <c r="D20628" s="6"/>
      <c r="E20628" s="6"/>
      <c r="F20628" s="18"/>
      <c r="L20628" s="5"/>
    </row>
    <row r="20629" spans="4:12" x14ac:dyDescent="0.25">
      <c r="D20629" s="6"/>
      <c r="E20629" s="6"/>
      <c r="F20629" s="18"/>
      <c r="L20629" s="5"/>
    </row>
    <row r="20630" spans="4:12" x14ac:dyDescent="0.25">
      <c r="D20630" s="6"/>
      <c r="E20630" s="6"/>
      <c r="F20630" s="18"/>
      <c r="L20630" s="5"/>
    </row>
    <row r="20631" spans="4:12" x14ac:dyDescent="0.25">
      <c r="D20631" s="6"/>
      <c r="E20631" s="6"/>
      <c r="F20631" s="18"/>
      <c r="L20631" s="5"/>
    </row>
    <row r="20632" spans="4:12" x14ac:dyDescent="0.25">
      <c r="D20632" s="6"/>
      <c r="E20632" s="6"/>
      <c r="F20632" s="18"/>
      <c r="L20632" s="5"/>
    </row>
    <row r="20633" spans="4:12" x14ac:dyDescent="0.25">
      <c r="D20633" s="6"/>
      <c r="E20633" s="6"/>
      <c r="F20633" s="18"/>
      <c r="L20633" s="5"/>
    </row>
    <row r="20634" spans="4:12" x14ac:dyDescent="0.25">
      <c r="D20634" s="6"/>
      <c r="E20634" s="6"/>
      <c r="F20634" s="18"/>
      <c r="L20634" s="5"/>
    </row>
    <row r="20635" spans="4:12" x14ac:dyDescent="0.25">
      <c r="D20635" s="6"/>
      <c r="E20635" s="6"/>
      <c r="F20635" s="18"/>
      <c r="L20635" s="5"/>
    </row>
    <row r="20636" spans="4:12" x14ac:dyDescent="0.25">
      <c r="D20636" s="6"/>
      <c r="E20636" s="6"/>
      <c r="F20636" s="18"/>
      <c r="L20636" s="5"/>
    </row>
    <row r="20637" spans="4:12" x14ac:dyDescent="0.25">
      <c r="D20637" s="6"/>
      <c r="E20637" s="6"/>
      <c r="F20637" s="18"/>
      <c r="L20637" s="5"/>
    </row>
    <row r="20638" spans="4:12" x14ac:dyDescent="0.25">
      <c r="D20638" s="6"/>
      <c r="E20638" s="6"/>
      <c r="F20638" s="18"/>
      <c r="L20638" s="5"/>
    </row>
    <row r="20639" spans="4:12" x14ac:dyDescent="0.25">
      <c r="D20639" s="6"/>
      <c r="E20639" s="6"/>
      <c r="F20639" s="18"/>
      <c r="L20639" s="5"/>
    </row>
    <row r="20640" spans="4:12" x14ac:dyDescent="0.25">
      <c r="D20640" s="6"/>
      <c r="E20640" s="6"/>
      <c r="F20640" s="18"/>
      <c r="L20640" s="5"/>
    </row>
    <row r="20641" spans="4:12" x14ac:dyDescent="0.25">
      <c r="D20641" s="6"/>
      <c r="E20641" s="6"/>
      <c r="F20641" s="18"/>
      <c r="L20641" s="5"/>
    </row>
    <row r="20642" spans="4:12" x14ac:dyDescent="0.25">
      <c r="D20642" s="6"/>
      <c r="E20642" s="6"/>
      <c r="F20642" s="18"/>
      <c r="L20642" s="5"/>
    </row>
    <row r="20643" spans="4:12" x14ac:dyDescent="0.25">
      <c r="D20643" s="6"/>
      <c r="E20643" s="6"/>
      <c r="F20643" s="18"/>
      <c r="L20643" s="5"/>
    </row>
    <row r="20644" spans="4:12" x14ac:dyDescent="0.25">
      <c r="D20644" s="6"/>
      <c r="E20644" s="6"/>
      <c r="F20644" s="18"/>
      <c r="L20644" s="5"/>
    </row>
    <row r="20645" spans="4:12" x14ac:dyDescent="0.25">
      <c r="D20645" s="6"/>
      <c r="E20645" s="6"/>
      <c r="F20645" s="18"/>
      <c r="L20645" s="5"/>
    </row>
    <row r="20646" spans="4:12" x14ac:dyDescent="0.25">
      <c r="D20646" s="6"/>
      <c r="E20646" s="6"/>
      <c r="F20646" s="18"/>
      <c r="L20646" s="5"/>
    </row>
    <row r="20647" spans="4:12" x14ac:dyDescent="0.25">
      <c r="D20647" s="6"/>
      <c r="E20647" s="6"/>
      <c r="F20647" s="18"/>
      <c r="L20647" s="5"/>
    </row>
    <row r="20648" spans="4:12" x14ac:dyDescent="0.25">
      <c r="D20648" s="6"/>
      <c r="E20648" s="6"/>
      <c r="F20648" s="18"/>
      <c r="L20648" s="5"/>
    </row>
    <row r="20649" spans="4:12" x14ac:dyDescent="0.25">
      <c r="D20649" s="6"/>
      <c r="E20649" s="6"/>
      <c r="F20649" s="18"/>
      <c r="L20649" s="5"/>
    </row>
    <row r="20650" spans="4:12" x14ac:dyDescent="0.25">
      <c r="D20650" s="6"/>
      <c r="E20650" s="6"/>
      <c r="F20650" s="18"/>
      <c r="L20650" s="5"/>
    </row>
    <row r="20651" spans="4:12" x14ac:dyDescent="0.25">
      <c r="D20651" s="6"/>
      <c r="E20651" s="6"/>
      <c r="F20651" s="18"/>
      <c r="L20651" s="5"/>
    </row>
    <row r="20652" spans="4:12" x14ac:dyDescent="0.25">
      <c r="D20652" s="6"/>
      <c r="E20652" s="6"/>
      <c r="F20652" s="18"/>
      <c r="L20652" s="5"/>
    </row>
    <row r="20653" spans="4:12" x14ac:dyDescent="0.25">
      <c r="D20653" s="6"/>
      <c r="E20653" s="6"/>
      <c r="F20653" s="18"/>
      <c r="L20653" s="5"/>
    </row>
    <row r="20654" spans="4:12" x14ac:dyDescent="0.25">
      <c r="D20654" s="6"/>
      <c r="E20654" s="6"/>
      <c r="F20654" s="18"/>
      <c r="L20654" s="5"/>
    </row>
    <row r="20655" spans="4:12" x14ac:dyDescent="0.25">
      <c r="D20655" s="6"/>
      <c r="E20655" s="6"/>
      <c r="F20655" s="18"/>
      <c r="L20655" s="5"/>
    </row>
    <row r="20656" spans="4:12" x14ac:dyDescent="0.25">
      <c r="D20656" s="6"/>
      <c r="E20656" s="6"/>
      <c r="F20656" s="18"/>
      <c r="L20656" s="5"/>
    </row>
    <row r="20657" spans="4:12" x14ac:dyDescent="0.25">
      <c r="D20657" s="6"/>
      <c r="E20657" s="6"/>
      <c r="F20657" s="18"/>
      <c r="L20657" s="5"/>
    </row>
    <row r="20658" spans="4:12" x14ac:dyDescent="0.25">
      <c r="D20658" s="6"/>
      <c r="E20658" s="6"/>
      <c r="F20658" s="18"/>
      <c r="L20658" s="5"/>
    </row>
    <row r="20659" spans="4:12" x14ac:dyDescent="0.25">
      <c r="D20659" s="6"/>
      <c r="E20659" s="6"/>
      <c r="F20659" s="18"/>
      <c r="L20659" s="5"/>
    </row>
    <row r="20660" spans="4:12" x14ac:dyDescent="0.25">
      <c r="D20660" s="6"/>
      <c r="E20660" s="6"/>
      <c r="F20660" s="18"/>
      <c r="L20660" s="5"/>
    </row>
    <row r="20661" spans="4:12" x14ac:dyDescent="0.25">
      <c r="D20661" s="6"/>
      <c r="E20661" s="6"/>
      <c r="F20661" s="18"/>
      <c r="L20661" s="5"/>
    </row>
    <row r="20662" spans="4:12" x14ac:dyDescent="0.25">
      <c r="D20662" s="6"/>
      <c r="E20662" s="6"/>
      <c r="F20662" s="18"/>
      <c r="L20662" s="5"/>
    </row>
    <row r="20663" spans="4:12" x14ac:dyDescent="0.25">
      <c r="D20663" s="6"/>
      <c r="E20663" s="6"/>
      <c r="F20663" s="18"/>
      <c r="L20663" s="5"/>
    </row>
    <row r="20664" spans="4:12" x14ac:dyDescent="0.25">
      <c r="D20664" s="6"/>
      <c r="E20664" s="6"/>
      <c r="F20664" s="18"/>
      <c r="L20664" s="5"/>
    </row>
    <row r="20665" spans="4:12" x14ac:dyDescent="0.25">
      <c r="D20665" s="6"/>
      <c r="E20665" s="6"/>
      <c r="F20665" s="18"/>
      <c r="L20665" s="5"/>
    </row>
    <row r="20666" spans="4:12" x14ac:dyDescent="0.25">
      <c r="D20666" s="6"/>
      <c r="E20666" s="6"/>
      <c r="F20666" s="18"/>
      <c r="L20666" s="5"/>
    </row>
    <row r="20667" spans="4:12" x14ac:dyDescent="0.25">
      <c r="D20667" s="6"/>
      <c r="E20667" s="6"/>
      <c r="F20667" s="18"/>
      <c r="L20667" s="5"/>
    </row>
    <row r="20668" spans="4:12" x14ac:dyDescent="0.25">
      <c r="D20668" s="6"/>
      <c r="E20668" s="6"/>
      <c r="F20668" s="18"/>
      <c r="L20668" s="5"/>
    </row>
    <row r="20669" spans="4:12" x14ac:dyDescent="0.25">
      <c r="D20669" s="6"/>
      <c r="E20669" s="6"/>
      <c r="F20669" s="18"/>
      <c r="L20669" s="5"/>
    </row>
    <row r="20670" spans="4:12" x14ac:dyDescent="0.25">
      <c r="D20670" s="6"/>
      <c r="E20670" s="6"/>
      <c r="F20670" s="18"/>
      <c r="L20670" s="5"/>
    </row>
    <row r="20671" spans="4:12" x14ac:dyDescent="0.25">
      <c r="D20671" s="6"/>
      <c r="E20671" s="6"/>
      <c r="F20671" s="18"/>
      <c r="L20671" s="5"/>
    </row>
    <row r="20672" spans="4:12" x14ac:dyDescent="0.25">
      <c r="D20672" s="6"/>
      <c r="E20672" s="6"/>
      <c r="F20672" s="18"/>
      <c r="L20672" s="5"/>
    </row>
    <row r="20673" spans="4:12" x14ac:dyDescent="0.25">
      <c r="D20673" s="6"/>
      <c r="E20673" s="6"/>
      <c r="F20673" s="18"/>
      <c r="L20673" s="5"/>
    </row>
    <row r="20674" spans="4:12" x14ac:dyDescent="0.25">
      <c r="D20674" s="6"/>
      <c r="E20674" s="6"/>
      <c r="F20674" s="18"/>
      <c r="L20674" s="5"/>
    </row>
    <row r="20675" spans="4:12" x14ac:dyDescent="0.25">
      <c r="D20675" s="6"/>
      <c r="E20675" s="6"/>
      <c r="F20675" s="18"/>
      <c r="L20675" s="5"/>
    </row>
    <row r="20676" spans="4:12" x14ac:dyDescent="0.25">
      <c r="D20676" s="6"/>
      <c r="E20676" s="6"/>
      <c r="F20676" s="18"/>
      <c r="L20676" s="5"/>
    </row>
    <row r="20677" spans="4:12" x14ac:dyDescent="0.25">
      <c r="D20677" s="6"/>
      <c r="E20677" s="6"/>
      <c r="F20677" s="18"/>
      <c r="L20677" s="5"/>
    </row>
    <row r="20678" spans="4:12" x14ac:dyDescent="0.25">
      <c r="D20678" s="6"/>
      <c r="E20678" s="6"/>
      <c r="F20678" s="18"/>
      <c r="L20678" s="5"/>
    </row>
    <row r="20679" spans="4:12" x14ac:dyDescent="0.25">
      <c r="D20679" s="6"/>
      <c r="E20679" s="6"/>
      <c r="F20679" s="18"/>
      <c r="L20679" s="5"/>
    </row>
    <row r="20680" spans="4:12" x14ac:dyDescent="0.25">
      <c r="D20680" s="6"/>
      <c r="E20680" s="6"/>
      <c r="F20680" s="18"/>
      <c r="L20680" s="5"/>
    </row>
    <row r="20681" spans="4:12" x14ac:dyDescent="0.25">
      <c r="D20681" s="6"/>
      <c r="E20681" s="6"/>
      <c r="F20681" s="18"/>
      <c r="L20681" s="5"/>
    </row>
    <row r="20682" spans="4:12" x14ac:dyDescent="0.25">
      <c r="D20682" s="6"/>
      <c r="E20682" s="6"/>
      <c r="F20682" s="18"/>
      <c r="L20682" s="5"/>
    </row>
    <row r="20683" spans="4:12" x14ac:dyDescent="0.25">
      <c r="D20683" s="6"/>
      <c r="E20683" s="6"/>
      <c r="F20683" s="18"/>
      <c r="L20683" s="5"/>
    </row>
    <row r="20684" spans="4:12" x14ac:dyDescent="0.25">
      <c r="D20684" s="6"/>
      <c r="E20684" s="6"/>
      <c r="F20684" s="18"/>
      <c r="L20684" s="5"/>
    </row>
    <row r="20685" spans="4:12" x14ac:dyDescent="0.25">
      <c r="D20685" s="6"/>
      <c r="E20685" s="6"/>
      <c r="F20685" s="18"/>
      <c r="L20685" s="5"/>
    </row>
    <row r="20686" spans="4:12" x14ac:dyDescent="0.25">
      <c r="D20686" s="6"/>
      <c r="E20686" s="6"/>
      <c r="F20686" s="18"/>
      <c r="L20686" s="5"/>
    </row>
    <row r="20687" spans="4:12" x14ac:dyDescent="0.25">
      <c r="D20687" s="6"/>
      <c r="E20687" s="6"/>
      <c r="F20687" s="18"/>
      <c r="L20687" s="5"/>
    </row>
    <row r="20688" spans="4:12" x14ac:dyDescent="0.25">
      <c r="D20688" s="6"/>
      <c r="E20688" s="6"/>
      <c r="F20688" s="18"/>
      <c r="L20688" s="5"/>
    </row>
    <row r="20689" spans="4:12" x14ac:dyDescent="0.25">
      <c r="D20689" s="6"/>
      <c r="E20689" s="6"/>
      <c r="F20689" s="18"/>
      <c r="L20689" s="5"/>
    </row>
    <row r="20690" spans="4:12" x14ac:dyDescent="0.25">
      <c r="D20690" s="6"/>
      <c r="E20690" s="6"/>
      <c r="F20690" s="18"/>
      <c r="L20690" s="5"/>
    </row>
    <row r="20691" spans="4:12" x14ac:dyDescent="0.25">
      <c r="D20691" s="6"/>
      <c r="E20691" s="6"/>
      <c r="F20691" s="18"/>
      <c r="L20691" s="5"/>
    </row>
    <row r="20692" spans="4:12" x14ac:dyDescent="0.25">
      <c r="D20692" s="6"/>
      <c r="E20692" s="6"/>
      <c r="F20692" s="18"/>
      <c r="L20692" s="5"/>
    </row>
    <row r="20693" spans="4:12" x14ac:dyDescent="0.25">
      <c r="D20693" s="6"/>
      <c r="E20693" s="6"/>
      <c r="F20693" s="18"/>
      <c r="L20693" s="5"/>
    </row>
    <row r="20694" spans="4:12" x14ac:dyDescent="0.25">
      <c r="D20694" s="6"/>
      <c r="E20694" s="6"/>
      <c r="F20694" s="18"/>
      <c r="L20694" s="5"/>
    </row>
    <row r="20695" spans="4:12" x14ac:dyDescent="0.25">
      <c r="D20695" s="6"/>
      <c r="E20695" s="6"/>
      <c r="F20695" s="18"/>
      <c r="L20695" s="5"/>
    </row>
    <row r="20696" spans="4:12" x14ac:dyDescent="0.25">
      <c r="D20696" s="6"/>
      <c r="E20696" s="6"/>
      <c r="F20696" s="18"/>
      <c r="L20696" s="5"/>
    </row>
    <row r="20697" spans="4:12" x14ac:dyDescent="0.25">
      <c r="D20697" s="6"/>
      <c r="E20697" s="6"/>
      <c r="F20697" s="18"/>
      <c r="L20697" s="5"/>
    </row>
    <row r="20698" spans="4:12" x14ac:dyDescent="0.25">
      <c r="D20698" s="6"/>
      <c r="E20698" s="6"/>
      <c r="F20698" s="18"/>
      <c r="L20698" s="5"/>
    </row>
    <row r="20699" spans="4:12" x14ac:dyDescent="0.25">
      <c r="D20699" s="6"/>
      <c r="E20699" s="6"/>
      <c r="F20699" s="18"/>
      <c r="L20699" s="5"/>
    </row>
    <row r="20700" spans="4:12" x14ac:dyDescent="0.25">
      <c r="D20700" s="6"/>
      <c r="E20700" s="6"/>
      <c r="F20700" s="18"/>
      <c r="L20700" s="5"/>
    </row>
    <row r="20701" spans="4:12" x14ac:dyDescent="0.25">
      <c r="D20701" s="6"/>
      <c r="E20701" s="6"/>
      <c r="F20701" s="18"/>
      <c r="L20701" s="5"/>
    </row>
    <row r="20702" spans="4:12" x14ac:dyDescent="0.25">
      <c r="D20702" s="6"/>
      <c r="E20702" s="6"/>
      <c r="F20702" s="18"/>
      <c r="L20702" s="5"/>
    </row>
    <row r="20703" spans="4:12" x14ac:dyDescent="0.25">
      <c r="D20703" s="6"/>
      <c r="E20703" s="6"/>
      <c r="F20703" s="18"/>
      <c r="L20703" s="5"/>
    </row>
    <row r="20704" spans="4:12" x14ac:dyDescent="0.25">
      <c r="D20704" s="6"/>
      <c r="E20704" s="6"/>
      <c r="F20704" s="18"/>
      <c r="L20704" s="5"/>
    </row>
    <row r="20705" spans="4:12" x14ac:dyDescent="0.25">
      <c r="D20705" s="6"/>
      <c r="E20705" s="6"/>
      <c r="F20705" s="18"/>
      <c r="L20705" s="5"/>
    </row>
    <row r="20706" spans="4:12" x14ac:dyDescent="0.25">
      <c r="D20706" s="6"/>
      <c r="E20706" s="6"/>
      <c r="F20706" s="18"/>
      <c r="L20706" s="5"/>
    </row>
    <row r="20707" spans="4:12" x14ac:dyDescent="0.25">
      <c r="D20707" s="6"/>
      <c r="E20707" s="6"/>
      <c r="F20707" s="18"/>
      <c r="L20707" s="5"/>
    </row>
    <row r="20708" spans="4:12" x14ac:dyDescent="0.25">
      <c r="D20708" s="6"/>
      <c r="E20708" s="6"/>
      <c r="F20708" s="18"/>
      <c r="L20708" s="5"/>
    </row>
    <row r="20709" spans="4:12" x14ac:dyDescent="0.25">
      <c r="D20709" s="6"/>
      <c r="E20709" s="6"/>
      <c r="F20709" s="18"/>
      <c r="L20709" s="5"/>
    </row>
    <row r="20710" spans="4:12" x14ac:dyDescent="0.25">
      <c r="D20710" s="6"/>
      <c r="E20710" s="6"/>
      <c r="F20710" s="18"/>
      <c r="L20710" s="5"/>
    </row>
    <row r="20711" spans="4:12" x14ac:dyDescent="0.25">
      <c r="D20711" s="6"/>
      <c r="E20711" s="6"/>
      <c r="F20711" s="18"/>
      <c r="L20711" s="5"/>
    </row>
    <row r="20712" spans="4:12" x14ac:dyDescent="0.25">
      <c r="D20712" s="6"/>
      <c r="E20712" s="6"/>
      <c r="F20712" s="18"/>
      <c r="L20712" s="5"/>
    </row>
    <row r="20713" spans="4:12" x14ac:dyDescent="0.25">
      <c r="D20713" s="6"/>
      <c r="E20713" s="6"/>
      <c r="F20713" s="18"/>
      <c r="L20713" s="5"/>
    </row>
    <row r="20714" spans="4:12" x14ac:dyDescent="0.25">
      <c r="D20714" s="6"/>
      <c r="E20714" s="6"/>
      <c r="F20714" s="18"/>
      <c r="L20714" s="5"/>
    </row>
    <row r="20715" spans="4:12" x14ac:dyDescent="0.25">
      <c r="D20715" s="6"/>
      <c r="E20715" s="6"/>
      <c r="F20715" s="18"/>
      <c r="L20715" s="5"/>
    </row>
    <row r="20716" spans="4:12" x14ac:dyDescent="0.25">
      <c r="D20716" s="6"/>
      <c r="E20716" s="6"/>
      <c r="F20716" s="18"/>
      <c r="L20716" s="5"/>
    </row>
    <row r="20717" spans="4:12" x14ac:dyDescent="0.25">
      <c r="D20717" s="6"/>
      <c r="E20717" s="6"/>
      <c r="F20717" s="18"/>
      <c r="L20717" s="5"/>
    </row>
    <row r="20718" spans="4:12" x14ac:dyDescent="0.25">
      <c r="D20718" s="6"/>
      <c r="E20718" s="6"/>
      <c r="F20718" s="18"/>
      <c r="L20718" s="5"/>
    </row>
    <row r="20719" spans="4:12" x14ac:dyDescent="0.25">
      <c r="D20719" s="6"/>
      <c r="E20719" s="6"/>
      <c r="F20719" s="18"/>
      <c r="L20719" s="5"/>
    </row>
    <row r="20720" spans="4:12" x14ac:dyDescent="0.25">
      <c r="D20720" s="6"/>
      <c r="E20720" s="6"/>
      <c r="F20720" s="18"/>
      <c r="L20720" s="5"/>
    </row>
    <row r="20721" spans="4:12" x14ac:dyDescent="0.25">
      <c r="D20721" s="6"/>
      <c r="E20721" s="6"/>
      <c r="F20721" s="18"/>
      <c r="L20721" s="5"/>
    </row>
    <row r="20722" spans="4:12" x14ac:dyDescent="0.25">
      <c r="D20722" s="6"/>
      <c r="E20722" s="6"/>
      <c r="F20722" s="18"/>
      <c r="L20722" s="5"/>
    </row>
    <row r="20723" spans="4:12" x14ac:dyDescent="0.25">
      <c r="D20723" s="6"/>
      <c r="E20723" s="6"/>
      <c r="F20723" s="18"/>
      <c r="L20723" s="5"/>
    </row>
    <row r="20724" spans="4:12" x14ac:dyDescent="0.25">
      <c r="D20724" s="6"/>
      <c r="E20724" s="6"/>
      <c r="F20724" s="18"/>
      <c r="L20724" s="5"/>
    </row>
    <row r="20725" spans="4:12" x14ac:dyDescent="0.25">
      <c r="D20725" s="6"/>
      <c r="E20725" s="6"/>
      <c r="F20725" s="18"/>
      <c r="L20725" s="5"/>
    </row>
    <row r="20726" spans="4:12" x14ac:dyDescent="0.25">
      <c r="D20726" s="6"/>
      <c r="E20726" s="6"/>
      <c r="F20726" s="18"/>
      <c r="L20726" s="5"/>
    </row>
    <row r="20727" spans="4:12" x14ac:dyDescent="0.25">
      <c r="D20727" s="6"/>
      <c r="E20727" s="6"/>
      <c r="F20727" s="18"/>
      <c r="L20727" s="5"/>
    </row>
    <row r="20728" spans="4:12" x14ac:dyDescent="0.25">
      <c r="D20728" s="6"/>
      <c r="E20728" s="6"/>
      <c r="F20728" s="18"/>
      <c r="L20728" s="5"/>
    </row>
    <row r="20729" spans="4:12" x14ac:dyDescent="0.25">
      <c r="D20729" s="6"/>
      <c r="E20729" s="6"/>
      <c r="F20729" s="18"/>
      <c r="L20729" s="5"/>
    </row>
    <row r="20730" spans="4:12" x14ac:dyDescent="0.25">
      <c r="D20730" s="6"/>
      <c r="E20730" s="6"/>
      <c r="F20730" s="18"/>
      <c r="L20730" s="5"/>
    </row>
    <row r="20731" spans="4:12" x14ac:dyDescent="0.25">
      <c r="D20731" s="6"/>
      <c r="E20731" s="6"/>
      <c r="F20731" s="18"/>
      <c r="L20731" s="5"/>
    </row>
    <row r="20732" spans="4:12" x14ac:dyDescent="0.25">
      <c r="D20732" s="6"/>
      <c r="E20732" s="6"/>
      <c r="F20732" s="18"/>
      <c r="L20732" s="5"/>
    </row>
    <row r="20733" spans="4:12" x14ac:dyDescent="0.25">
      <c r="D20733" s="6"/>
      <c r="E20733" s="6"/>
      <c r="F20733" s="18"/>
      <c r="L20733" s="5"/>
    </row>
    <row r="20734" spans="4:12" x14ac:dyDescent="0.25">
      <c r="D20734" s="6"/>
      <c r="E20734" s="6"/>
      <c r="F20734" s="18"/>
      <c r="L20734" s="5"/>
    </row>
    <row r="20735" spans="4:12" x14ac:dyDescent="0.25">
      <c r="D20735" s="6"/>
      <c r="E20735" s="6"/>
      <c r="F20735" s="18"/>
      <c r="L20735" s="5"/>
    </row>
    <row r="20736" spans="4:12" x14ac:dyDescent="0.25">
      <c r="D20736" s="6"/>
      <c r="E20736" s="6"/>
      <c r="F20736" s="18"/>
      <c r="L20736" s="5"/>
    </row>
    <row r="20737" spans="4:12" x14ac:dyDescent="0.25">
      <c r="D20737" s="6"/>
      <c r="E20737" s="6"/>
      <c r="F20737" s="18"/>
      <c r="L20737" s="5"/>
    </row>
    <row r="20738" spans="4:12" x14ac:dyDescent="0.25">
      <c r="D20738" s="6"/>
      <c r="E20738" s="6"/>
      <c r="F20738" s="18"/>
      <c r="L20738" s="5"/>
    </row>
    <row r="20739" spans="4:12" x14ac:dyDescent="0.25">
      <c r="D20739" s="6"/>
      <c r="E20739" s="6"/>
      <c r="F20739" s="18"/>
      <c r="L20739" s="5"/>
    </row>
    <row r="20740" spans="4:12" x14ac:dyDescent="0.25">
      <c r="D20740" s="6"/>
      <c r="E20740" s="6"/>
      <c r="F20740" s="18"/>
      <c r="L20740" s="5"/>
    </row>
    <row r="20741" spans="4:12" x14ac:dyDescent="0.25">
      <c r="D20741" s="6"/>
      <c r="E20741" s="6"/>
      <c r="F20741" s="18"/>
      <c r="L20741" s="5"/>
    </row>
    <row r="20742" spans="4:12" x14ac:dyDescent="0.25">
      <c r="D20742" s="6"/>
      <c r="E20742" s="6"/>
      <c r="F20742" s="18"/>
      <c r="L20742" s="5"/>
    </row>
    <row r="20743" spans="4:12" x14ac:dyDescent="0.25">
      <c r="D20743" s="6"/>
      <c r="E20743" s="6"/>
      <c r="F20743" s="18"/>
      <c r="L20743" s="5"/>
    </row>
    <row r="20744" spans="4:12" x14ac:dyDescent="0.25">
      <c r="D20744" s="6"/>
      <c r="E20744" s="6"/>
      <c r="F20744" s="18"/>
      <c r="L20744" s="5"/>
    </row>
    <row r="20745" spans="4:12" x14ac:dyDescent="0.25">
      <c r="D20745" s="6"/>
      <c r="E20745" s="6"/>
      <c r="F20745" s="18"/>
      <c r="L20745" s="5"/>
    </row>
    <row r="20746" spans="4:12" x14ac:dyDescent="0.25">
      <c r="D20746" s="6"/>
      <c r="E20746" s="6"/>
      <c r="F20746" s="18"/>
      <c r="L20746" s="5"/>
    </row>
    <row r="20747" spans="4:12" x14ac:dyDescent="0.25">
      <c r="D20747" s="6"/>
      <c r="E20747" s="6"/>
      <c r="F20747" s="18"/>
      <c r="L20747" s="5"/>
    </row>
    <row r="20748" spans="4:12" x14ac:dyDescent="0.25">
      <c r="D20748" s="6"/>
      <c r="E20748" s="6"/>
      <c r="F20748" s="18"/>
      <c r="L20748" s="5"/>
    </row>
    <row r="20749" spans="4:12" x14ac:dyDescent="0.25">
      <c r="D20749" s="6"/>
      <c r="E20749" s="6"/>
      <c r="F20749" s="18"/>
      <c r="L20749" s="5"/>
    </row>
    <row r="20750" spans="4:12" x14ac:dyDescent="0.25">
      <c r="D20750" s="6"/>
      <c r="E20750" s="6"/>
      <c r="F20750" s="18"/>
      <c r="L20750" s="5"/>
    </row>
    <row r="20751" spans="4:12" x14ac:dyDescent="0.25">
      <c r="D20751" s="6"/>
      <c r="E20751" s="6"/>
      <c r="F20751" s="18"/>
      <c r="L20751" s="5"/>
    </row>
    <row r="20752" spans="4:12" x14ac:dyDescent="0.25">
      <c r="D20752" s="6"/>
      <c r="E20752" s="6"/>
      <c r="F20752" s="18"/>
      <c r="L20752" s="5"/>
    </row>
    <row r="20753" spans="4:12" x14ac:dyDescent="0.25">
      <c r="D20753" s="6"/>
      <c r="E20753" s="6"/>
      <c r="F20753" s="18"/>
      <c r="L20753" s="5"/>
    </row>
    <row r="20754" spans="4:12" x14ac:dyDescent="0.25">
      <c r="D20754" s="6"/>
      <c r="E20754" s="6"/>
      <c r="F20754" s="18"/>
      <c r="L20754" s="5"/>
    </row>
    <row r="20755" spans="4:12" x14ac:dyDescent="0.25">
      <c r="D20755" s="6"/>
      <c r="E20755" s="6"/>
      <c r="F20755" s="18"/>
      <c r="L20755" s="5"/>
    </row>
    <row r="20756" spans="4:12" x14ac:dyDescent="0.25">
      <c r="D20756" s="6"/>
      <c r="E20756" s="6"/>
      <c r="F20756" s="18"/>
      <c r="L20756" s="5"/>
    </row>
    <row r="20757" spans="4:12" x14ac:dyDescent="0.25">
      <c r="D20757" s="6"/>
      <c r="E20757" s="6"/>
      <c r="F20757" s="18"/>
      <c r="L20757" s="5"/>
    </row>
    <row r="20758" spans="4:12" x14ac:dyDescent="0.25">
      <c r="D20758" s="6"/>
      <c r="E20758" s="6"/>
      <c r="F20758" s="18"/>
      <c r="L20758" s="5"/>
    </row>
    <row r="20759" spans="4:12" x14ac:dyDescent="0.25">
      <c r="D20759" s="6"/>
      <c r="E20759" s="6"/>
      <c r="F20759" s="18"/>
      <c r="L20759" s="5"/>
    </row>
    <row r="20760" spans="4:12" x14ac:dyDescent="0.25">
      <c r="D20760" s="6"/>
      <c r="E20760" s="6"/>
      <c r="F20760" s="18"/>
      <c r="L20760" s="5"/>
    </row>
    <row r="20761" spans="4:12" x14ac:dyDescent="0.25">
      <c r="D20761" s="6"/>
      <c r="E20761" s="6"/>
      <c r="F20761" s="18"/>
      <c r="L20761" s="5"/>
    </row>
    <row r="20762" spans="4:12" x14ac:dyDescent="0.25">
      <c r="D20762" s="6"/>
      <c r="E20762" s="6"/>
      <c r="F20762" s="18"/>
      <c r="L20762" s="5"/>
    </row>
    <row r="20763" spans="4:12" x14ac:dyDescent="0.25">
      <c r="D20763" s="6"/>
      <c r="E20763" s="6"/>
      <c r="F20763" s="18"/>
      <c r="L20763" s="5"/>
    </row>
    <row r="20764" spans="4:12" x14ac:dyDescent="0.25">
      <c r="D20764" s="6"/>
      <c r="E20764" s="6"/>
      <c r="F20764" s="18"/>
      <c r="L20764" s="5"/>
    </row>
    <row r="20765" spans="4:12" x14ac:dyDescent="0.25">
      <c r="D20765" s="6"/>
      <c r="E20765" s="6"/>
      <c r="F20765" s="18"/>
      <c r="L20765" s="5"/>
    </row>
    <row r="20766" spans="4:12" x14ac:dyDescent="0.25">
      <c r="D20766" s="6"/>
      <c r="E20766" s="6"/>
      <c r="F20766" s="18"/>
      <c r="L20766" s="5"/>
    </row>
    <row r="20767" spans="4:12" x14ac:dyDescent="0.25">
      <c r="D20767" s="6"/>
      <c r="E20767" s="6"/>
      <c r="F20767" s="18"/>
      <c r="L20767" s="5"/>
    </row>
    <row r="20768" spans="4:12" x14ac:dyDescent="0.25">
      <c r="D20768" s="6"/>
      <c r="E20768" s="6"/>
      <c r="F20768" s="18"/>
      <c r="L20768" s="5"/>
    </row>
    <row r="20769" spans="4:12" x14ac:dyDescent="0.25">
      <c r="D20769" s="6"/>
      <c r="E20769" s="6"/>
      <c r="F20769" s="18"/>
      <c r="L20769" s="5"/>
    </row>
    <row r="20770" spans="4:12" x14ac:dyDescent="0.25">
      <c r="D20770" s="6"/>
      <c r="E20770" s="6"/>
      <c r="F20770" s="18"/>
      <c r="L20770" s="5"/>
    </row>
    <row r="20771" spans="4:12" x14ac:dyDescent="0.25">
      <c r="D20771" s="6"/>
      <c r="E20771" s="6"/>
      <c r="F20771" s="18"/>
      <c r="L20771" s="5"/>
    </row>
    <row r="20772" spans="4:12" x14ac:dyDescent="0.25">
      <c r="D20772" s="6"/>
      <c r="E20772" s="6"/>
      <c r="F20772" s="18"/>
      <c r="L20772" s="5"/>
    </row>
    <row r="20773" spans="4:12" x14ac:dyDescent="0.25">
      <c r="D20773" s="6"/>
      <c r="E20773" s="6"/>
      <c r="F20773" s="18"/>
      <c r="L20773" s="5"/>
    </row>
    <row r="20774" spans="4:12" x14ac:dyDescent="0.25">
      <c r="D20774" s="6"/>
      <c r="E20774" s="6"/>
      <c r="F20774" s="18"/>
      <c r="L20774" s="5"/>
    </row>
    <row r="20775" spans="4:12" x14ac:dyDescent="0.25">
      <c r="D20775" s="6"/>
      <c r="E20775" s="6"/>
      <c r="F20775" s="18"/>
      <c r="L20775" s="5"/>
    </row>
    <row r="20776" spans="4:12" x14ac:dyDescent="0.25">
      <c r="D20776" s="6"/>
      <c r="E20776" s="6"/>
      <c r="F20776" s="18"/>
      <c r="L20776" s="5"/>
    </row>
    <row r="20777" spans="4:12" x14ac:dyDescent="0.25">
      <c r="D20777" s="6"/>
      <c r="E20777" s="6"/>
      <c r="F20777" s="18"/>
      <c r="L20777" s="5"/>
    </row>
    <row r="20778" spans="4:12" x14ac:dyDescent="0.25">
      <c r="D20778" s="6"/>
      <c r="E20778" s="6"/>
      <c r="F20778" s="18"/>
      <c r="L20778" s="5"/>
    </row>
    <row r="20779" spans="4:12" x14ac:dyDescent="0.25">
      <c r="D20779" s="6"/>
      <c r="E20779" s="6"/>
      <c r="F20779" s="18"/>
      <c r="L20779" s="5"/>
    </row>
    <row r="20780" spans="4:12" x14ac:dyDescent="0.25">
      <c r="D20780" s="6"/>
      <c r="E20780" s="6"/>
      <c r="F20780" s="18"/>
      <c r="L20780" s="5"/>
    </row>
    <row r="20781" spans="4:12" x14ac:dyDescent="0.25">
      <c r="D20781" s="6"/>
      <c r="E20781" s="6"/>
      <c r="F20781" s="18"/>
      <c r="L20781" s="5"/>
    </row>
    <row r="20782" spans="4:12" x14ac:dyDescent="0.25">
      <c r="D20782" s="6"/>
      <c r="E20782" s="6"/>
      <c r="F20782" s="18"/>
      <c r="L20782" s="5"/>
    </row>
    <row r="20783" spans="4:12" x14ac:dyDescent="0.25">
      <c r="D20783" s="6"/>
      <c r="E20783" s="6"/>
      <c r="F20783" s="18"/>
      <c r="L20783" s="5"/>
    </row>
    <row r="20784" spans="4:12" x14ac:dyDescent="0.25">
      <c r="D20784" s="6"/>
      <c r="E20784" s="6"/>
      <c r="F20784" s="18"/>
      <c r="L20784" s="5"/>
    </row>
    <row r="20785" spans="4:12" x14ac:dyDescent="0.25">
      <c r="D20785" s="6"/>
      <c r="E20785" s="6"/>
      <c r="F20785" s="18"/>
      <c r="L20785" s="5"/>
    </row>
    <row r="20786" spans="4:12" x14ac:dyDescent="0.25">
      <c r="D20786" s="6"/>
      <c r="E20786" s="6"/>
      <c r="F20786" s="18"/>
      <c r="L20786" s="5"/>
    </row>
    <row r="20787" spans="4:12" x14ac:dyDescent="0.25">
      <c r="D20787" s="6"/>
      <c r="E20787" s="6"/>
      <c r="F20787" s="18"/>
      <c r="L20787" s="5"/>
    </row>
    <row r="20788" spans="4:12" x14ac:dyDescent="0.25">
      <c r="D20788" s="6"/>
      <c r="E20788" s="6"/>
      <c r="F20788" s="18"/>
      <c r="L20788" s="5"/>
    </row>
    <row r="20789" spans="4:12" x14ac:dyDescent="0.25">
      <c r="D20789" s="6"/>
      <c r="E20789" s="6"/>
      <c r="F20789" s="18"/>
      <c r="L20789" s="5"/>
    </row>
    <row r="20790" spans="4:12" x14ac:dyDescent="0.25">
      <c r="D20790" s="6"/>
      <c r="E20790" s="6"/>
      <c r="F20790" s="18"/>
      <c r="L20790" s="5"/>
    </row>
    <row r="20791" spans="4:12" x14ac:dyDescent="0.25">
      <c r="D20791" s="6"/>
      <c r="E20791" s="6"/>
      <c r="F20791" s="18"/>
      <c r="L20791" s="5"/>
    </row>
    <row r="20792" spans="4:12" x14ac:dyDescent="0.25">
      <c r="D20792" s="6"/>
      <c r="E20792" s="6"/>
      <c r="F20792" s="18"/>
      <c r="L20792" s="5"/>
    </row>
    <row r="20793" spans="4:12" x14ac:dyDescent="0.25">
      <c r="D20793" s="6"/>
      <c r="E20793" s="6"/>
      <c r="F20793" s="18"/>
      <c r="L20793" s="5"/>
    </row>
    <row r="20794" spans="4:12" x14ac:dyDescent="0.25">
      <c r="D20794" s="6"/>
      <c r="E20794" s="6"/>
      <c r="F20794" s="18"/>
      <c r="L20794" s="5"/>
    </row>
    <row r="20795" spans="4:12" x14ac:dyDescent="0.25">
      <c r="D20795" s="6"/>
      <c r="E20795" s="6"/>
      <c r="F20795" s="18"/>
      <c r="L20795" s="5"/>
    </row>
    <row r="20796" spans="4:12" x14ac:dyDescent="0.25">
      <c r="D20796" s="6"/>
      <c r="E20796" s="6"/>
      <c r="F20796" s="18"/>
      <c r="L20796" s="5"/>
    </row>
    <row r="20797" spans="4:12" x14ac:dyDescent="0.25">
      <c r="D20797" s="6"/>
      <c r="E20797" s="6"/>
      <c r="F20797" s="18"/>
      <c r="L20797" s="5"/>
    </row>
    <row r="20798" spans="4:12" x14ac:dyDescent="0.25">
      <c r="D20798" s="6"/>
      <c r="E20798" s="6"/>
      <c r="F20798" s="18"/>
      <c r="L20798" s="5"/>
    </row>
    <row r="20799" spans="4:12" x14ac:dyDescent="0.25">
      <c r="D20799" s="6"/>
      <c r="E20799" s="6"/>
      <c r="F20799" s="18"/>
      <c r="L20799" s="5"/>
    </row>
    <row r="20800" spans="4:12" x14ac:dyDescent="0.25">
      <c r="D20800" s="6"/>
      <c r="E20800" s="6"/>
      <c r="F20800" s="18"/>
      <c r="L20800" s="5"/>
    </row>
    <row r="20801" spans="4:12" x14ac:dyDescent="0.25">
      <c r="D20801" s="6"/>
      <c r="E20801" s="6"/>
      <c r="F20801" s="18"/>
      <c r="L20801" s="5"/>
    </row>
    <row r="20802" spans="4:12" x14ac:dyDescent="0.25">
      <c r="D20802" s="6"/>
      <c r="E20802" s="6"/>
      <c r="F20802" s="18"/>
      <c r="L20802" s="5"/>
    </row>
    <row r="20803" spans="4:12" x14ac:dyDescent="0.25">
      <c r="D20803" s="6"/>
      <c r="E20803" s="6"/>
      <c r="F20803" s="18"/>
      <c r="L20803" s="5"/>
    </row>
    <row r="20804" spans="4:12" x14ac:dyDescent="0.25">
      <c r="D20804" s="6"/>
      <c r="E20804" s="6"/>
      <c r="F20804" s="18"/>
      <c r="L20804" s="5"/>
    </row>
    <row r="20805" spans="4:12" x14ac:dyDescent="0.25">
      <c r="D20805" s="6"/>
      <c r="E20805" s="6"/>
      <c r="F20805" s="18"/>
      <c r="L20805" s="5"/>
    </row>
    <row r="20806" spans="4:12" x14ac:dyDescent="0.25">
      <c r="D20806" s="6"/>
      <c r="E20806" s="6"/>
      <c r="F20806" s="18"/>
      <c r="L20806" s="5"/>
    </row>
    <row r="20807" spans="4:12" x14ac:dyDescent="0.25">
      <c r="D20807" s="6"/>
      <c r="E20807" s="6"/>
      <c r="F20807" s="18"/>
      <c r="L20807" s="5"/>
    </row>
    <row r="20808" spans="4:12" x14ac:dyDescent="0.25">
      <c r="D20808" s="6"/>
      <c r="E20808" s="6"/>
      <c r="F20808" s="18"/>
      <c r="L20808" s="5"/>
    </row>
    <row r="20809" spans="4:12" x14ac:dyDescent="0.25">
      <c r="D20809" s="6"/>
      <c r="E20809" s="6"/>
      <c r="F20809" s="18"/>
      <c r="L20809" s="5"/>
    </row>
    <row r="20810" spans="4:12" x14ac:dyDescent="0.25">
      <c r="D20810" s="6"/>
      <c r="E20810" s="6"/>
      <c r="F20810" s="18"/>
      <c r="L20810" s="5"/>
    </row>
    <row r="20811" spans="4:12" x14ac:dyDescent="0.25">
      <c r="D20811" s="6"/>
      <c r="E20811" s="6"/>
      <c r="F20811" s="18"/>
      <c r="L20811" s="5"/>
    </row>
    <row r="20812" spans="4:12" x14ac:dyDescent="0.25">
      <c r="D20812" s="6"/>
      <c r="E20812" s="6"/>
      <c r="F20812" s="18"/>
      <c r="L20812" s="5"/>
    </row>
    <row r="20813" spans="4:12" x14ac:dyDescent="0.25">
      <c r="D20813" s="6"/>
      <c r="E20813" s="6"/>
      <c r="F20813" s="18"/>
      <c r="L20813" s="5"/>
    </row>
    <row r="20814" spans="4:12" x14ac:dyDescent="0.25">
      <c r="D20814" s="6"/>
      <c r="E20814" s="6"/>
      <c r="F20814" s="18"/>
      <c r="L20814" s="5"/>
    </row>
    <row r="20815" spans="4:12" x14ac:dyDescent="0.25">
      <c r="D20815" s="6"/>
      <c r="E20815" s="6"/>
      <c r="F20815" s="18"/>
      <c r="L20815" s="5"/>
    </row>
    <row r="20816" spans="4:12" x14ac:dyDescent="0.25">
      <c r="D20816" s="6"/>
      <c r="E20816" s="6"/>
      <c r="F20816" s="18"/>
      <c r="L20816" s="5"/>
    </row>
    <row r="20817" spans="4:12" x14ac:dyDescent="0.25">
      <c r="D20817" s="6"/>
      <c r="E20817" s="6"/>
      <c r="F20817" s="18"/>
      <c r="L20817" s="5"/>
    </row>
    <row r="20818" spans="4:12" x14ac:dyDescent="0.25">
      <c r="D20818" s="6"/>
      <c r="E20818" s="6"/>
      <c r="F20818" s="18"/>
      <c r="L20818" s="5"/>
    </row>
    <row r="20819" spans="4:12" x14ac:dyDescent="0.25">
      <c r="D20819" s="6"/>
      <c r="E20819" s="6"/>
      <c r="F20819" s="18"/>
      <c r="L20819" s="5"/>
    </row>
    <row r="20820" spans="4:12" x14ac:dyDescent="0.25">
      <c r="D20820" s="6"/>
      <c r="E20820" s="6"/>
      <c r="F20820" s="18"/>
      <c r="L20820" s="5"/>
    </row>
    <row r="20821" spans="4:12" x14ac:dyDescent="0.25">
      <c r="D20821" s="6"/>
      <c r="E20821" s="6"/>
      <c r="F20821" s="18"/>
      <c r="L20821" s="5"/>
    </row>
    <row r="20822" spans="4:12" x14ac:dyDescent="0.25">
      <c r="D20822" s="6"/>
      <c r="E20822" s="6"/>
      <c r="F20822" s="18"/>
      <c r="L20822" s="5"/>
    </row>
    <row r="20823" spans="4:12" x14ac:dyDescent="0.25">
      <c r="D20823" s="6"/>
      <c r="E20823" s="6"/>
      <c r="F20823" s="18"/>
      <c r="L20823" s="5"/>
    </row>
    <row r="20824" spans="4:12" x14ac:dyDescent="0.25">
      <c r="D20824" s="6"/>
      <c r="E20824" s="6"/>
      <c r="F20824" s="18"/>
      <c r="L20824" s="5"/>
    </row>
    <row r="20825" spans="4:12" x14ac:dyDescent="0.25">
      <c r="D20825" s="6"/>
      <c r="E20825" s="6"/>
      <c r="F20825" s="18"/>
      <c r="L20825" s="5"/>
    </row>
    <row r="20826" spans="4:12" x14ac:dyDescent="0.25">
      <c r="D20826" s="6"/>
      <c r="E20826" s="6"/>
      <c r="F20826" s="18"/>
      <c r="L20826" s="5"/>
    </row>
    <row r="20827" spans="4:12" x14ac:dyDescent="0.25">
      <c r="D20827" s="6"/>
      <c r="E20827" s="6"/>
      <c r="F20827" s="18"/>
      <c r="L20827" s="5"/>
    </row>
    <row r="20828" spans="4:12" x14ac:dyDescent="0.25">
      <c r="D20828" s="6"/>
      <c r="E20828" s="6"/>
      <c r="F20828" s="18"/>
      <c r="L20828" s="5"/>
    </row>
    <row r="20829" spans="4:12" x14ac:dyDescent="0.25">
      <c r="D20829" s="6"/>
      <c r="E20829" s="6"/>
      <c r="F20829" s="18"/>
      <c r="L20829" s="5"/>
    </row>
    <row r="20830" spans="4:12" x14ac:dyDescent="0.25">
      <c r="D20830" s="6"/>
      <c r="E20830" s="6"/>
      <c r="F20830" s="18"/>
      <c r="L20830" s="5"/>
    </row>
    <row r="20831" spans="4:12" x14ac:dyDescent="0.25">
      <c r="D20831" s="6"/>
      <c r="E20831" s="6"/>
      <c r="F20831" s="18"/>
      <c r="L20831" s="5"/>
    </row>
    <row r="20832" spans="4:12" x14ac:dyDescent="0.25">
      <c r="D20832" s="6"/>
      <c r="E20832" s="6"/>
      <c r="F20832" s="18"/>
      <c r="L20832" s="5"/>
    </row>
    <row r="20833" spans="4:12" x14ac:dyDescent="0.25">
      <c r="D20833" s="6"/>
      <c r="E20833" s="6"/>
      <c r="F20833" s="18"/>
      <c r="L20833" s="5"/>
    </row>
    <row r="20834" spans="4:12" x14ac:dyDescent="0.25">
      <c r="D20834" s="6"/>
      <c r="E20834" s="6"/>
      <c r="F20834" s="18"/>
      <c r="L20834" s="5"/>
    </row>
    <row r="20835" spans="4:12" x14ac:dyDescent="0.25">
      <c r="D20835" s="6"/>
      <c r="E20835" s="6"/>
      <c r="F20835" s="18"/>
      <c r="L20835" s="5"/>
    </row>
    <row r="20836" spans="4:12" x14ac:dyDescent="0.25">
      <c r="D20836" s="6"/>
      <c r="E20836" s="6"/>
      <c r="F20836" s="18"/>
      <c r="L20836" s="5"/>
    </row>
    <row r="20837" spans="4:12" x14ac:dyDescent="0.25">
      <c r="D20837" s="6"/>
      <c r="E20837" s="6"/>
      <c r="F20837" s="18"/>
      <c r="L20837" s="5"/>
    </row>
    <row r="20838" spans="4:12" x14ac:dyDescent="0.25">
      <c r="D20838" s="6"/>
      <c r="E20838" s="6"/>
      <c r="F20838" s="18"/>
      <c r="L20838" s="5"/>
    </row>
    <row r="20839" spans="4:12" x14ac:dyDescent="0.25">
      <c r="D20839" s="6"/>
      <c r="E20839" s="6"/>
      <c r="F20839" s="18"/>
      <c r="L20839" s="5"/>
    </row>
    <row r="20840" spans="4:12" x14ac:dyDescent="0.25">
      <c r="D20840" s="6"/>
      <c r="E20840" s="6"/>
      <c r="F20840" s="18"/>
      <c r="L20840" s="5"/>
    </row>
    <row r="20841" spans="4:12" x14ac:dyDescent="0.25">
      <c r="D20841" s="6"/>
      <c r="E20841" s="6"/>
      <c r="F20841" s="18"/>
      <c r="L20841" s="5"/>
    </row>
    <row r="20842" spans="4:12" x14ac:dyDescent="0.25">
      <c r="D20842" s="6"/>
      <c r="E20842" s="6"/>
      <c r="F20842" s="18"/>
      <c r="L20842" s="5"/>
    </row>
    <row r="20843" spans="4:12" x14ac:dyDescent="0.25">
      <c r="D20843" s="6"/>
      <c r="E20843" s="6"/>
      <c r="F20843" s="18"/>
      <c r="L20843" s="5"/>
    </row>
    <row r="20844" spans="4:12" x14ac:dyDescent="0.25">
      <c r="D20844" s="6"/>
      <c r="E20844" s="6"/>
      <c r="F20844" s="18"/>
      <c r="L20844" s="5"/>
    </row>
    <row r="20845" spans="4:12" x14ac:dyDescent="0.25">
      <c r="D20845" s="6"/>
      <c r="E20845" s="6"/>
      <c r="F20845" s="18"/>
      <c r="L20845" s="5"/>
    </row>
    <row r="20846" spans="4:12" x14ac:dyDescent="0.25">
      <c r="D20846" s="6"/>
      <c r="E20846" s="6"/>
      <c r="F20846" s="18"/>
      <c r="L20846" s="5"/>
    </row>
    <row r="20847" spans="4:12" x14ac:dyDescent="0.25">
      <c r="D20847" s="6"/>
      <c r="E20847" s="6"/>
      <c r="F20847" s="18"/>
      <c r="L20847" s="5"/>
    </row>
    <row r="20848" spans="4:12" x14ac:dyDescent="0.25">
      <c r="D20848" s="6"/>
      <c r="E20848" s="6"/>
      <c r="F20848" s="18"/>
      <c r="L20848" s="5"/>
    </row>
    <row r="20849" spans="4:12" x14ac:dyDescent="0.25">
      <c r="D20849" s="6"/>
      <c r="E20849" s="6"/>
      <c r="F20849" s="18"/>
      <c r="L20849" s="5"/>
    </row>
    <row r="20850" spans="4:12" x14ac:dyDescent="0.25">
      <c r="D20850" s="6"/>
      <c r="E20850" s="6"/>
      <c r="F20850" s="18"/>
      <c r="L20850" s="5"/>
    </row>
    <row r="20851" spans="4:12" x14ac:dyDescent="0.25">
      <c r="D20851" s="6"/>
      <c r="E20851" s="6"/>
      <c r="F20851" s="18"/>
      <c r="L20851" s="5"/>
    </row>
    <row r="20852" spans="4:12" x14ac:dyDescent="0.25">
      <c r="D20852" s="6"/>
      <c r="E20852" s="6"/>
      <c r="F20852" s="18"/>
      <c r="L20852" s="5"/>
    </row>
    <row r="20853" spans="4:12" x14ac:dyDescent="0.25">
      <c r="D20853" s="6"/>
      <c r="E20853" s="6"/>
      <c r="F20853" s="18"/>
      <c r="L20853" s="5"/>
    </row>
    <row r="20854" spans="4:12" x14ac:dyDescent="0.25">
      <c r="D20854" s="6"/>
      <c r="E20854" s="6"/>
      <c r="F20854" s="18"/>
      <c r="L20854" s="5"/>
    </row>
    <row r="20855" spans="4:12" x14ac:dyDescent="0.25">
      <c r="D20855" s="6"/>
      <c r="E20855" s="6"/>
      <c r="F20855" s="18"/>
      <c r="L20855" s="5"/>
    </row>
    <row r="20856" spans="4:12" x14ac:dyDescent="0.25">
      <c r="D20856" s="6"/>
      <c r="E20856" s="6"/>
      <c r="F20856" s="18"/>
      <c r="L20856" s="5"/>
    </row>
    <row r="20857" spans="4:12" x14ac:dyDescent="0.25">
      <c r="D20857" s="6"/>
      <c r="E20857" s="6"/>
      <c r="F20857" s="18"/>
      <c r="L20857" s="5"/>
    </row>
    <row r="20858" spans="4:12" x14ac:dyDescent="0.25">
      <c r="D20858" s="6"/>
      <c r="E20858" s="6"/>
      <c r="F20858" s="18"/>
      <c r="L20858" s="5"/>
    </row>
    <row r="20859" spans="4:12" x14ac:dyDescent="0.25">
      <c r="D20859" s="6"/>
      <c r="E20859" s="6"/>
      <c r="F20859" s="18"/>
      <c r="L20859" s="5"/>
    </row>
    <row r="20860" spans="4:12" x14ac:dyDescent="0.25">
      <c r="D20860" s="6"/>
      <c r="E20860" s="6"/>
      <c r="F20860" s="18"/>
      <c r="L20860" s="5"/>
    </row>
    <row r="20861" spans="4:12" x14ac:dyDescent="0.25">
      <c r="D20861" s="6"/>
      <c r="E20861" s="6"/>
      <c r="F20861" s="18"/>
      <c r="L20861" s="5"/>
    </row>
    <row r="20862" spans="4:12" x14ac:dyDescent="0.25">
      <c r="D20862" s="6"/>
      <c r="E20862" s="6"/>
      <c r="F20862" s="18"/>
      <c r="L20862" s="5"/>
    </row>
    <row r="20863" spans="4:12" x14ac:dyDescent="0.25">
      <c r="D20863" s="6"/>
      <c r="E20863" s="6"/>
      <c r="F20863" s="18"/>
      <c r="L20863" s="5"/>
    </row>
    <row r="20864" spans="4:12" x14ac:dyDescent="0.25">
      <c r="D20864" s="6"/>
      <c r="E20864" s="6"/>
      <c r="F20864" s="18"/>
      <c r="L20864" s="5"/>
    </row>
    <row r="20865" spans="4:12" x14ac:dyDescent="0.25">
      <c r="D20865" s="6"/>
      <c r="E20865" s="6"/>
      <c r="F20865" s="18"/>
      <c r="L20865" s="5"/>
    </row>
    <row r="20866" spans="4:12" x14ac:dyDescent="0.25">
      <c r="D20866" s="6"/>
      <c r="E20866" s="6"/>
      <c r="F20866" s="18"/>
      <c r="L20866" s="5"/>
    </row>
    <row r="20867" spans="4:12" x14ac:dyDescent="0.25">
      <c r="D20867" s="6"/>
      <c r="E20867" s="6"/>
      <c r="F20867" s="18"/>
      <c r="L20867" s="5"/>
    </row>
    <row r="20868" spans="4:12" x14ac:dyDescent="0.25">
      <c r="D20868" s="6"/>
      <c r="E20868" s="6"/>
      <c r="F20868" s="18"/>
      <c r="L20868" s="5"/>
    </row>
    <row r="20869" spans="4:12" x14ac:dyDescent="0.25">
      <c r="D20869" s="6"/>
      <c r="E20869" s="6"/>
      <c r="F20869" s="18"/>
      <c r="L20869" s="5"/>
    </row>
    <row r="20870" spans="4:12" x14ac:dyDescent="0.25">
      <c r="D20870" s="6"/>
      <c r="E20870" s="6"/>
      <c r="F20870" s="18"/>
      <c r="L20870" s="5"/>
    </row>
    <row r="20871" spans="4:12" x14ac:dyDescent="0.25">
      <c r="D20871" s="6"/>
      <c r="E20871" s="6"/>
      <c r="F20871" s="18"/>
      <c r="L20871" s="5"/>
    </row>
    <row r="20872" spans="4:12" x14ac:dyDescent="0.25">
      <c r="D20872" s="6"/>
      <c r="E20872" s="6"/>
      <c r="F20872" s="18"/>
      <c r="L20872" s="5"/>
    </row>
    <row r="20873" spans="4:12" x14ac:dyDescent="0.25">
      <c r="D20873" s="6"/>
      <c r="E20873" s="6"/>
      <c r="F20873" s="18"/>
      <c r="L20873" s="5"/>
    </row>
    <row r="20874" spans="4:12" x14ac:dyDescent="0.25">
      <c r="D20874" s="6"/>
      <c r="E20874" s="6"/>
      <c r="F20874" s="18"/>
      <c r="L20874" s="5"/>
    </row>
    <row r="20875" spans="4:12" x14ac:dyDescent="0.25">
      <c r="D20875" s="6"/>
      <c r="E20875" s="6"/>
      <c r="F20875" s="18"/>
      <c r="L20875" s="5"/>
    </row>
    <row r="20876" spans="4:12" x14ac:dyDescent="0.25">
      <c r="D20876" s="6"/>
      <c r="E20876" s="6"/>
      <c r="F20876" s="18"/>
      <c r="L20876" s="5"/>
    </row>
    <row r="20877" spans="4:12" x14ac:dyDescent="0.25">
      <c r="D20877" s="6"/>
      <c r="E20877" s="6"/>
      <c r="F20877" s="18"/>
      <c r="L20877" s="5"/>
    </row>
    <row r="20878" spans="4:12" x14ac:dyDescent="0.25">
      <c r="D20878" s="6"/>
      <c r="E20878" s="6"/>
      <c r="F20878" s="18"/>
      <c r="L20878" s="5"/>
    </row>
    <row r="20879" spans="4:12" x14ac:dyDescent="0.25">
      <c r="D20879" s="6"/>
      <c r="E20879" s="6"/>
      <c r="F20879" s="18"/>
      <c r="L20879" s="5"/>
    </row>
    <row r="20880" spans="4:12" x14ac:dyDescent="0.25">
      <c r="D20880" s="6"/>
      <c r="E20880" s="6"/>
      <c r="F20880" s="18"/>
      <c r="L20880" s="5"/>
    </row>
    <row r="20881" spans="4:12" x14ac:dyDescent="0.25">
      <c r="D20881" s="6"/>
      <c r="E20881" s="6"/>
      <c r="F20881" s="18"/>
      <c r="L20881" s="5"/>
    </row>
    <row r="20882" spans="4:12" x14ac:dyDescent="0.25">
      <c r="D20882" s="6"/>
      <c r="E20882" s="6"/>
      <c r="F20882" s="18"/>
      <c r="L20882" s="5"/>
    </row>
    <row r="20883" spans="4:12" x14ac:dyDescent="0.25">
      <c r="D20883" s="6"/>
      <c r="E20883" s="6"/>
      <c r="F20883" s="18"/>
      <c r="L20883" s="5"/>
    </row>
    <row r="20884" spans="4:12" x14ac:dyDescent="0.25">
      <c r="D20884" s="6"/>
      <c r="E20884" s="6"/>
      <c r="F20884" s="18"/>
      <c r="L20884" s="5"/>
    </row>
    <row r="20885" spans="4:12" x14ac:dyDescent="0.25">
      <c r="D20885" s="6"/>
      <c r="E20885" s="6"/>
      <c r="F20885" s="18"/>
      <c r="L20885" s="5"/>
    </row>
    <row r="20886" spans="4:12" x14ac:dyDescent="0.25">
      <c r="D20886" s="6"/>
      <c r="E20886" s="6"/>
      <c r="F20886" s="18"/>
      <c r="L20886" s="5"/>
    </row>
    <row r="20887" spans="4:12" x14ac:dyDescent="0.25">
      <c r="D20887" s="6"/>
      <c r="E20887" s="6"/>
      <c r="F20887" s="18"/>
      <c r="L20887" s="5"/>
    </row>
    <row r="20888" spans="4:12" x14ac:dyDescent="0.25">
      <c r="D20888" s="6"/>
      <c r="E20888" s="6"/>
      <c r="F20888" s="18"/>
      <c r="L20888" s="5"/>
    </row>
    <row r="20889" spans="4:12" x14ac:dyDescent="0.25">
      <c r="D20889" s="6"/>
      <c r="E20889" s="6"/>
      <c r="F20889" s="18"/>
      <c r="L20889" s="5"/>
    </row>
    <row r="20890" spans="4:12" x14ac:dyDescent="0.25">
      <c r="D20890" s="6"/>
      <c r="E20890" s="6"/>
      <c r="F20890" s="18"/>
      <c r="L20890" s="5"/>
    </row>
    <row r="20891" spans="4:12" x14ac:dyDescent="0.25">
      <c r="D20891" s="6"/>
      <c r="E20891" s="6"/>
      <c r="F20891" s="18"/>
      <c r="L20891" s="5"/>
    </row>
    <row r="20892" spans="4:12" x14ac:dyDescent="0.25">
      <c r="D20892" s="6"/>
      <c r="E20892" s="6"/>
      <c r="F20892" s="18"/>
      <c r="L20892" s="5"/>
    </row>
    <row r="20893" spans="4:12" x14ac:dyDescent="0.25">
      <c r="D20893" s="6"/>
      <c r="E20893" s="6"/>
      <c r="F20893" s="18"/>
      <c r="L20893" s="5"/>
    </row>
    <row r="20894" spans="4:12" x14ac:dyDescent="0.25">
      <c r="D20894" s="6"/>
      <c r="E20894" s="6"/>
      <c r="F20894" s="18"/>
      <c r="L20894" s="5"/>
    </row>
    <row r="20895" spans="4:12" x14ac:dyDescent="0.25">
      <c r="D20895" s="6"/>
      <c r="E20895" s="6"/>
      <c r="F20895" s="18"/>
      <c r="L20895" s="5"/>
    </row>
    <row r="20896" spans="4:12" x14ac:dyDescent="0.25">
      <c r="D20896" s="6"/>
      <c r="E20896" s="6"/>
      <c r="F20896" s="18"/>
      <c r="L20896" s="5"/>
    </row>
    <row r="20897" spans="4:12" x14ac:dyDescent="0.25">
      <c r="D20897" s="6"/>
      <c r="E20897" s="6"/>
      <c r="F20897" s="18"/>
      <c r="L20897" s="5"/>
    </row>
    <row r="20898" spans="4:12" x14ac:dyDescent="0.25">
      <c r="D20898" s="6"/>
      <c r="E20898" s="6"/>
      <c r="F20898" s="18"/>
      <c r="L20898" s="5"/>
    </row>
    <row r="20899" spans="4:12" x14ac:dyDescent="0.25">
      <c r="D20899" s="6"/>
      <c r="E20899" s="6"/>
      <c r="F20899" s="18"/>
      <c r="L20899" s="5"/>
    </row>
    <row r="20900" spans="4:12" x14ac:dyDescent="0.25">
      <c r="D20900" s="6"/>
      <c r="E20900" s="6"/>
      <c r="F20900" s="18"/>
      <c r="L20900" s="5"/>
    </row>
    <row r="20901" spans="4:12" x14ac:dyDescent="0.25">
      <c r="D20901" s="6"/>
      <c r="E20901" s="6"/>
      <c r="F20901" s="18"/>
      <c r="L20901" s="5"/>
    </row>
    <row r="20902" spans="4:12" x14ac:dyDescent="0.25">
      <c r="D20902" s="6"/>
      <c r="E20902" s="6"/>
      <c r="F20902" s="18"/>
      <c r="L20902" s="5"/>
    </row>
    <row r="20903" spans="4:12" x14ac:dyDescent="0.25">
      <c r="D20903" s="6"/>
      <c r="E20903" s="6"/>
      <c r="F20903" s="18"/>
      <c r="L20903" s="5"/>
    </row>
    <row r="20904" spans="4:12" x14ac:dyDescent="0.25">
      <c r="D20904" s="6"/>
      <c r="E20904" s="6"/>
      <c r="F20904" s="18"/>
      <c r="L20904" s="5"/>
    </row>
    <row r="20905" spans="4:12" x14ac:dyDescent="0.25">
      <c r="D20905" s="6"/>
      <c r="E20905" s="6"/>
      <c r="F20905" s="18"/>
      <c r="L20905" s="5"/>
    </row>
    <row r="20906" spans="4:12" x14ac:dyDescent="0.25">
      <c r="D20906" s="6"/>
      <c r="E20906" s="6"/>
      <c r="F20906" s="18"/>
      <c r="L20906" s="5"/>
    </row>
    <row r="20907" spans="4:12" x14ac:dyDescent="0.25">
      <c r="D20907" s="6"/>
      <c r="E20907" s="6"/>
      <c r="F20907" s="18"/>
      <c r="L20907" s="5"/>
    </row>
    <row r="20908" spans="4:12" x14ac:dyDescent="0.25">
      <c r="D20908" s="6"/>
      <c r="E20908" s="6"/>
      <c r="F20908" s="18"/>
      <c r="L20908" s="5"/>
    </row>
    <row r="20909" spans="4:12" x14ac:dyDescent="0.25">
      <c r="D20909" s="6"/>
      <c r="E20909" s="6"/>
      <c r="F20909" s="18"/>
      <c r="L20909" s="5"/>
    </row>
    <row r="20910" spans="4:12" x14ac:dyDescent="0.25">
      <c r="D20910" s="6"/>
      <c r="E20910" s="6"/>
      <c r="F20910" s="18"/>
      <c r="L20910" s="5"/>
    </row>
    <row r="20911" spans="4:12" x14ac:dyDescent="0.25">
      <c r="D20911" s="6"/>
      <c r="E20911" s="6"/>
      <c r="F20911" s="18"/>
      <c r="L20911" s="5"/>
    </row>
    <row r="20912" spans="4:12" x14ac:dyDescent="0.25">
      <c r="D20912" s="6"/>
      <c r="E20912" s="6"/>
      <c r="F20912" s="18"/>
      <c r="L20912" s="5"/>
    </row>
    <row r="20913" spans="4:12" x14ac:dyDescent="0.25">
      <c r="D20913" s="6"/>
      <c r="E20913" s="6"/>
      <c r="F20913" s="18"/>
      <c r="L20913" s="5"/>
    </row>
    <row r="20914" spans="4:12" x14ac:dyDescent="0.25">
      <c r="D20914" s="6"/>
      <c r="E20914" s="6"/>
      <c r="F20914" s="18"/>
      <c r="L20914" s="5"/>
    </row>
    <row r="20915" spans="4:12" x14ac:dyDescent="0.25">
      <c r="D20915" s="6"/>
      <c r="E20915" s="6"/>
      <c r="F20915" s="18"/>
      <c r="L20915" s="5"/>
    </row>
    <row r="20916" spans="4:12" x14ac:dyDescent="0.25">
      <c r="D20916" s="6"/>
      <c r="E20916" s="6"/>
      <c r="F20916" s="18"/>
      <c r="L20916" s="5"/>
    </row>
    <row r="20917" spans="4:12" x14ac:dyDescent="0.25">
      <c r="D20917" s="6"/>
      <c r="E20917" s="6"/>
      <c r="F20917" s="18"/>
      <c r="L20917" s="5"/>
    </row>
    <row r="20918" spans="4:12" x14ac:dyDescent="0.25">
      <c r="D20918" s="6"/>
      <c r="E20918" s="6"/>
      <c r="F20918" s="18"/>
      <c r="L20918" s="5"/>
    </row>
    <row r="20919" spans="4:12" x14ac:dyDescent="0.25">
      <c r="D20919" s="6"/>
      <c r="E20919" s="6"/>
      <c r="F20919" s="18"/>
      <c r="L20919" s="5"/>
    </row>
    <row r="20920" spans="4:12" x14ac:dyDescent="0.25">
      <c r="D20920" s="6"/>
      <c r="E20920" s="6"/>
      <c r="F20920" s="18"/>
      <c r="L20920" s="5"/>
    </row>
    <row r="20921" spans="4:12" x14ac:dyDescent="0.25">
      <c r="D20921" s="6"/>
      <c r="E20921" s="6"/>
      <c r="F20921" s="18"/>
      <c r="L20921" s="5"/>
    </row>
    <row r="20922" spans="4:12" x14ac:dyDescent="0.25">
      <c r="D20922" s="6"/>
      <c r="E20922" s="6"/>
      <c r="F20922" s="18"/>
      <c r="L20922" s="5"/>
    </row>
    <row r="20923" spans="4:12" x14ac:dyDescent="0.25">
      <c r="D20923" s="6"/>
      <c r="E20923" s="6"/>
      <c r="F20923" s="18"/>
      <c r="L20923" s="5"/>
    </row>
    <row r="20924" spans="4:12" x14ac:dyDescent="0.25">
      <c r="D20924" s="6"/>
      <c r="E20924" s="6"/>
      <c r="F20924" s="18"/>
      <c r="L20924" s="5"/>
    </row>
    <row r="20925" spans="4:12" x14ac:dyDescent="0.25">
      <c r="D20925" s="6"/>
      <c r="E20925" s="6"/>
      <c r="F20925" s="18"/>
      <c r="L20925" s="5"/>
    </row>
    <row r="20926" spans="4:12" x14ac:dyDescent="0.25">
      <c r="D20926" s="6"/>
      <c r="E20926" s="6"/>
      <c r="F20926" s="18"/>
      <c r="L20926" s="5"/>
    </row>
    <row r="20927" spans="4:12" x14ac:dyDescent="0.25">
      <c r="D20927" s="6"/>
      <c r="E20927" s="6"/>
      <c r="F20927" s="18"/>
      <c r="L20927" s="5"/>
    </row>
    <row r="20928" spans="4:12" x14ac:dyDescent="0.25">
      <c r="D20928" s="6"/>
      <c r="E20928" s="6"/>
      <c r="F20928" s="18"/>
      <c r="L20928" s="5"/>
    </row>
    <row r="20929" spans="4:12" x14ac:dyDescent="0.25">
      <c r="D20929" s="6"/>
      <c r="E20929" s="6"/>
      <c r="F20929" s="18"/>
      <c r="L20929" s="5"/>
    </row>
    <row r="20930" spans="4:12" x14ac:dyDescent="0.25">
      <c r="D20930" s="6"/>
      <c r="E20930" s="6"/>
      <c r="F20930" s="18"/>
      <c r="L20930" s="5"/>
    </row>
    <row r="20931" spans="4:12" x14ac:dyDescent="0.25">
      <c r="D20931" s="6"/>
      <c r="E20931" s="6"/>
      <c r="F20931" s="18"/>
      <c r="L20931" s="5"/>
    </row>
    <row r="20932" spans="4:12" x14ac:dyDescent="0.25">
      <c r="D20932" s="6"/>
      <c r="E20932" s="6"/>
      <c r="F20932" s="18"/>
      <c r="L20932" s="5"/>
    </row>
    <row r="20933" spans="4:12" x14ac:dyDescent="0.25">
      <c r="D20933" s="6"/>
      <c r="E20933" s="6"/>
      <c r="F20933" s="18"/>
      <c r="L20933" s="5"/>
    </row>
    <row r="20934" spans="4:12" x14ac:dyDescent="0.25">
      <c r="D20934" s="6"/>
      <c r="E20934" s="6"/>
      <c r="F20934" s="18"/>
      <c r="L20934" s="5"/>
    </row>
    <row r="20935" spans="4:12" x14ac:dyDescent="0.25">
      <c r="D20935" s="6"/>
      <c r="E20935" s="6"/>
      <c r="F20935" s="18"/>
      <c r="L20935" s="5"/>
    </row>
    <row r="20936" spans="4:12" x14ac:dyDescent="0.25">
      <c r="D20936" s="6"/>
      <c r="E20936" s="6"/>
      <c r="F20936" s="18"/>
      <c r="L20936" s="5"/>
    </row>
    <row r="20937" spans="4:12" x14ac:dyDescent="0.25">
      <c r="D20937" s="6"/>
      <c r="E20937" s="6"/>
      <c r="F20937" s="18"/>
      <c r="L20937" s="5"/>
    </row>
    <row r="20938" spans="4:12" x14ac:dyDescent="0.25">
      <c r="D20938" s="6"/>
      <c r="E20938" s="6"/>
      <c r="F20938" s="18"/>
      <c r="L20938" s="5"/>
    </row>
    <row r="20939" spans="4:12" x14ac:dyDescent="0.25">
      <c r="D20939" s="6"/>
      <c r="E20939" s="6"/>
      <c r="F20939" s="18"/>
      <c r="L20939" s="5"/>
    </row>
    <row r="20940" spans="4:12" x14ac:dyDescent="0.25">
      <c r="D20940" s="6"/>
      <c r="E20940" s="6"/>
      <c r="F20940" s="18"/>
      <c r="L20940" s="5"/>
    </row>
    <row r="20941" spans="4:12" x14ac:dyDescent="0.25">
      <c r="D20941" s="6"/>
      <c r="E20941" s="6"/>
      <c r="F20941" s="18"/>
      <c r="L20941" s="5"/>
    </row>
    <row r="20942" spans="4:12" x14ac:dyDescent="0.25">
      <c r="D20942" s="6"/>
      <c r="E20942" s="6"/>
      <c r="F20942" s="18"/>
      <c r="L20942" s="5"/>
    </row>
    <row r="20943" spans="4:12" x14ac:dyDescent="0.25">
      <c r="D20943" s="6"/>
      <c r="E20943" s="6"/>
      <c r="F20943" s="18"/>
      <c r="L20943" s="5"/>
    </row>
    <row r="20944" spans="4:12" x14ac:dyDescent="0.25">
      <c r="D20944" s="6"/>
      <c r="E20944" s="6"/>
      <c r="F20944" s="18"/>
      <c r="L20944" s="5"/>
    </row>
    <row r="20945" spans="4:12" x14ac:dyDescent="0.25">
      <c r="D20945" s="6"/>
      <c r="E20945" s="6"/>
      <c r="F20945" s="18"/>
      <c r="L20945" s="5"/>
    </row>
    <row r="20946" spans="4:12" x14ac:dyDescent="0.25">
      <c r="D20946" s="6"/>
      <c r="E20946" s="6"/>
      <c r="F20946" s="18"/>
      <c r="L20946" s="5"/>
    </row>
    <row r="20947" spans="4:12" x14ac:dyDescent="0.25">
      <c r="D20947" s="6"/>
      <c r="E20947" s="6"/>
      <c r="F20947" s="18"/>
      <c r="L20947" s="5"/>
    </row>
    <row r="20948" spans="4:12" x14ac:dyDescent="0.25">
      <c r="D20948" s="6"/>
      <c r="E20948" s="6"/>
      <c r="F20948" s="18"/>
      <c r="L20948" s="5"/>
    </row>
    <row r="20949" spans="4:12" x14ac:dyDescent="0.25">
      <c r="D20949" s="6"/>
      <c r="E20949" s="6"/>
      <c r="F20949" s="18"/>
      <c r="L20949" s="5"/>
    </row>
    <row r="20950" spans="4:12" x14ac:dyDescent="0.25">
      <c r="D20950" s="6"/>
      <c r="E20950" s="6"/>
      <c r="F20950" s="18"/>
      <c r="L20950" s="5"/>
    </row>
    <row r="20951" spans="4:12" x14ac:dyDescent="0.25">
      <c r="D20951" s="6"/>
      <c r="E20951" s="6"/>
      <c r="F20951" s="18"/>
      <c r="L20951" s="5"/>
    </row>
    <row r="20952" spans="4:12" x14ac:dyDescent="0.25">
      <c r="D20952" s="6"/>
      <c r="E20952" s="6"/>
      <c r="F20952" s="18"/>
      <c r="L20952" s="5"/>
    </row>
    <row r="20953" spans="4:12" x14ac:dyDescent="0.25">
      <c r="D20953" s="6"/>
      <c r="E20953" s="6"/>
      <c r="F20953" s="18"/>
      <c r="L20953" s="5"/>
    </row>
    <row r="20954" spans="4:12" x14ac:dyDescent="0.25">
      <c r="D20954" s="6"/>
      <c r="E20954" s="6"/>
      <c r="F20954" s="18"/>
      <c r="L20954" s="5"/>
    </row>
    <row r="20955" spans="4:12" x14ac:dyDescent="0.25">
      <c r="D20955" s="6"/>
      <c r="E20955" s="6"/>
      <c r="F20955" s="18"/>
      <c r="L20955" s="5"/>
    </row>
    <row r="20956" spans="4:12" x14ac:dyDescent="0.25">
      <c r="D20956" s="6"/>
      <c r="E20956" s="6"/>
      <c r="F20956" s="18"/>
      <c r="L20956" s="5"/>
    </row>
    <row r="20957" spans="4:12" x14ac:dyDescent="0.25">
      <c r="D20957" s="6"/>
      <c r="E20957" s="6"/>
      <c r="F20957" s="18"/>
      <c r="L20957" s="5"/>
    </row>
    <row r="20958" spans="4:12" x14ac:dyDescent="0.25">
      <c r="D20958" s="6"/>
      <c r="E20958" s="6"/>
      <c r="F20958" s="18"/>
      <c r="L20958" s="5"/>
    </row>
    <row r="20959" spans="4:12" x14ac:dyDescent="0.25">
      <c r="D20959" s="6"/>
      <c r="E20959" s="6"/>
      <c r="F20959" s="18"/>
      <c r="L20959" s="5"/>
    </row>
    <row r="20960" spans="4:12" x14ac:dyDescent="0.25">
      <c r="D20960" s="6"/>
      <c r="E20960" s="6"/>
      <c r="F20960" s="18"/>
      <c r="L20960" s="5"/>
    </row>
    <row r="20961" spans="4:12" x14ac:dyDescent="0.25">
      <c r="D20961" s="6"/>
      <c r="E20961" s="6"/>
      <c r="F20961" s="18"/>
      <c r="L20961" s="5"/>
    </row>
    <row r="20962" spans="4:12" x14ac:dyDescent="0.25">
      <c r="D20962" s="6"/>
      <c r="E20962" s="6"/>
      <c r="F20962" s="18"/>
      <c r="L20962" s="5"/>
    </row>
    <row r="20963" spans="4:12" x14ac:dyDescent="0.25">
      <c r="D20963" s="6"/>
      <c r="E20963" s="6"/>
      <c r="F20963" s="18"/>
      <c r="L20963" s="5"/>
    </row>
    <row r="20964" spans="4:12" x14ac:dyDescent="0.25">
      <c r="D20964" s="6"/>
      <c r="E20964" s="6"/>
      <c r="F20964" s="18"/>
      <c r="L20964" s="5"/>
    </row>
    <row r="20965" spans="4:12" x14ac:dyDescent="0.25">
      <c r="D20965" s="6"/>
      <c r="E20965" s="6"/>
      <c r="F20965" s="18"/>
      <c r="L20965" s="5"/>
    </row>
    <row r="20966" spans="4:12" x14ac:dyDescent="0.25">
      <c r="D20966" s="6"/>
      <c r="E20966" s="6"/>
      <c r="F20966" s="18"/>
      <c r="L20966" s="5"/>
    </row>
    <row r="20967" spans="4:12" x14ac:dyDescent="0.25">
      <c r="D20967" s="6"/>
      <c r="E20967" s="6"/>
      <c r="F20967" s="18"/>
      <c r="L20967" s="5"/>
    </row>
    <row r="20968" spans="4:12" x14ac:dyDescent="0.25">
      <c r="D20968" s="6"/>
      <c r="E20968" s="6"/>
      <c r="F20968" s="18"/>
      <c r="L20968" s="5"/>
    </row>
    <row r="20969" spans="4:12" x14ac:dyDescent="0.25">
      <c r="D20969" s="6"/>
      <c r="E20969" s="6"/>
      <c r="F20969" s="18"/>
      <c r="L20969" s="5"/>
    </row>
    <row r="20970" spans="4:12" x14ac:dyDescent="0.25">
      <c r="D20970" s="6"/>
      <c r="E20970" s="6"/>
      <c r="F20970" s="18"/>
      <c r="L20970" s="5"/>
    </row>
    <row r="20971" spans="4:12" x14ac:dyDescent="0.25">
      <c r="D20971" s="6"/>
      <c r="E20971" s="6"/>
      <c r="F20971" s="18"/>
      <c r="L20971" s="5"/>
    </row>
    <row r="20972" spans="4:12" x14ac:dyDescent="0.25">
      <c r="D20972" s="6"/>
      <c r="E20972" s="6"/>
      <c r="F20972" s="18"/>
      <c r="L20972" s="5"/>
    </row>
    <row r="20973" spans="4:12" x14ac:dyDescent="0.25">
      <c r="D20973" s="6"/>
      <c r="E20973" s="6"/>
      <c r="F20973" s="18"/>
      <c r="L20973" s="5"/>
    </row>
    <row r="20974" spans="4:12" x14ac:dyDescent="0.25">
      <c r="D20974" s="6"/>
      <c r="E20974" s="6"/>
      <c r="F20974" s="18"/>
      <c r="L20974" s="5"/>
    </row>
    <row r="20975" spans="4:12" x14ac:dyDescent="0.25">
      <c r="D20975" s="6"/>
      <c r="E20975" s="6"/>
      <c r="F20975" s="18"/>
      <c r="L20975" s="5"/>
    </row>
    <row r="20976" spans="4:12" x14ac:dyDescent="0.25">
      <c r="D20976" s="6"/>
      <c r="E20976" s="6"/>
      <c r="F20976" s="18"/>
      <c r="L20976" s="5"/>
    </row>
    <row r="20977" spans="4:12" x14ac:dyDescent="0.25">
      <c r="D20977" s="6"/>
      <c r="E20977" s="6"/>
      <c r="F20977" s="18"/>
      <c r="L20977" s="5"/>
    </row>
    <row r="20978" spans="4:12" x14ac:dyDescent="0.25">
      <c r="D20978" s="6"/>
      <c r="E20978" s="6"/>
      <c r="F20978" s="18"/>
      <c r="L20978" s="5"/>
    </row>
    <row r="20979" spans="4:12" x14ac:dyDescent="0.25">
      <c r="D20979" s="6"/>
      <c r="E20979" s="6"/>
      <c r="F20979" s="18"/>
      <c r="L20979" s="5"/>
    </row>
    <row r="20980" spans="4:12" x14ac:dyDescent="0.25">
      <c r="D20980" s="6"/>
      <c r="E20980" s="6"/>
      <c r="F20980" s="18"/>
      <c r="L20980" s="5"/>
    </row>
    <row r="20981" spans="4:12" x14ac:dyDescent="0.25">
      <c r="D20981" s="6"/>
      <c r="E20981" s="6"/>
      <c r="F20981" s="18"/>
      <c r="L20981" s="5"/>
    </row>
    <row r="20982" spans="4:12" x14ac:dyDescent="0.25">
      <c r="D20982" s="6"/>
      <c r="E20982" s="6"/>
      <c r="F20982" s="18"/>
      <c r="L20982" s="5"/>
    </row>
    <row r="20983" spans="4:12" x14ac:dyDescent="0.25">
      <c r="D20983" s="6"/>
      <c r="E20983" s="6"/>
      <c r="F20983" s="18"/>
      <c r="L20983" s="5"/>
    </row>
    <row r="20984" spans="4:12" x14ac:dyDescent="0.25">
      <c r="D20984" s="6"/>
      <c r="E20984" s="6"/>
      <c r="F20984" s="18"/>
      <c r="L20984" s="5"/>
    </row>
    <row r="20985" spans="4:12" x14ac:dyDescent="0.25">
      <c r="D20985" s="6"/>
      <c r="E20985" s="6"/>
      <c r="F20985" s="18"/>
      <c r="L20985" s="5"/>
    </row>
    <row r="20986" spans="4:12" x14ac:dyDescent="0.25">
      <c r="D20986" s="6"/>
      <c r="E20986" s="6"/>
      <c r="F20986" s="18"/>
      <c r="L20986" s="5"/>
    </row>
    <row r="20987" spans="4:12" x14ac:dyDescent="0.25">
      <c r="D20987" s="6"/>
      <c r="E20987" s="6"/>
      <c r="F20987" s="18"/>
      <c r="L20987" s="5"/>
    </row>
    <row r="20988" spans="4:12" x14ac:dyDescent="0.25">
      <c r="D20988" s="6"/>
      <c r="E20988" s="6"/>
      <c r="F20988" s="18"/>
      <c r="L20988" s="5"/>
    </row>
    <row r="20989" spans="4:12" x14ac:dyDescent="0.25">
      <c r="D20989" s="6"/>
      <c r="E20989" s="6"/>
      <c r="F20989" s="18"/>
      <c r="L20989" s="5"/>
    </row>
    <row r="20990" spans="4:12" x14ac:dyDescent="0.25">
      <c r="D20990" s="6"/>
      <c r="E20990" s="6"/>
      <c r="F20990" s="18"/>
      <c r="L20990" s="5"/>
    </row>
    <row r="20991" spans="4:12" x14ac:dyDescent="0.25">
      <c r="D20991" s="6"/>
      <c r="E20991" s="6"/>
      <c r="F20991" s="18"/>
      <c r="L20991" s="5"/>
    </row>
    <row r="20992" spans="4:12" x14ac:dyDescent="0.25">
      <c r="D20992" s="6"/>
      <c r="E20992" s="6"/>
      <c r="F20992" s="18"/>
      <c r="L20992" s="5"/>
    </row>
    <row r="20993" spans="4:12" x14ac:dyDescent="0.25">
      <c r="D20993" s="6"/>
      <c r="E20993" s="6"/>
      <c r="F20993" s="18"/>
      <c r="L20993" s="5"/>
    </row>
    <row r="20994" spans="4:12" x14ac:dyDescent="0.25">
      <c r="D20994" s="6"/>
      <c r="E20994" s="6"/>
      <c r="F20994" s="18"/>
      <c r="L20994" s="5"/>
    </row>
    <row r="20995" spans="4:12" x14ac:dyDescent="0.25">
      <c r="D20995" s="6"/>
      <c r="E20995" s="6"/>
      <c r="F20995" s="18"/>
      <c r="L20995" s="5"/>
    </row>
    <row r="20996" spans="4:12" x14ac:dyDescent="0.25">
      <c r="D20996" s="6"/>
      <c r="E20996" s="6"/>
      <c r="F20996" s="18"/>
      <c r="L20996" s="5"/>
    </row>
    <row r="20997" spans="4:12" x14ac:dyDescent="0.25">
      <c r="D20997" s="6"/>
      <c r="E20997" s="6"/>
      <c r="F20997" s="18"/>
      <c r="L20997" s="5"/>
    </row>
    <row r="20998" spans="4:12" x14ac:dyDescent="0.25">
      <c r="D20998" s="6"/>
      <c r="E20998" s="6"/>
      <c r="F20998" s="18"/>
      <c r="L20998" s="5"/>
    </row>
    <row r="20999" spans="4:12" x14ac:dyDescent="0.25">
      <c r="D20999" s="6"/>
      <c r="E20999" s="6"/>
      <c r="F20999" s="18"/>
      <c r="L20999" s="5"/>
    </row>
    <row r="21000" spans="4:12" x14ac:dyDescent="0.25">
      <c r="D21000" s="6"/>
      <c r="E21000" s="6"/>
      <c r="F21000" s="18"/>
      <c r="L21000" s="5"/>
    </row>
    <row r="21001" spans="4:12" x14ac:dyDescent="0.25">
      <c r="D21001" s="6"/>
      <c r="E21001" s="6"/>
      <c r="F21001" s="18"/>
      <c r="L21001" s="5"/>
    </row>
    <row r="21002" spans="4:12" x14ac:dyDescent="0.25">
      <c r="D21002" s="6"/>
      <c r="E21002" s="6"/>
      <c r="F21002" s="18"/>
      <c r="L21002" s="5"/>
    </row>
    <row r="21003" spans="4:12" x14ac:dyDescent="0.25">
      <c r="D21003" s="6"/>
      <c r="E21003" s="6"/>
      <c r="F21003" s="18"/>
      <c r="L21003" s="5"/>
    </row>
    <row r="21004" spans="4:12" x14ac:dyDescent="0.25">
      <c r="D21004" s="6"/>
      <c r="E21004" s="6"/>
      <c r="F21004" s="18"/>
      <c r="L21004" s="5"/>
    </row>
    <row r="21005" spans="4:12" x14ac:dyDescent="0.25">
      <c r="D21005" s="6"/>
      <c r="E21005" s="6"/>
      <c r="F21005" s="18"/>
      <c r="L21005" s="5"/>
    </row>
    <row r="21006" spans="4:12" x14ac:dyDescent="0.25">
      <c r="D21006" s="6"/>
      <c r="E21006" s="6"/>
      <c r="F21006" s="18"/>
      <c r="L21006" s="5"/>
    </row>
    <row r="21007" spans="4:12" x14ac:dyDescent="0.25">
      <c r="D21007" s="6"/>
      <c r="E21007" s="6"/>
      <c r="F21007" s="18"/>
      <c r="L21007" s="5"/>
    </row>
    <row r="21008" spans="4:12" x14ac:dyDescent="0.25">
      <c r="D21008" s="6"/>
      <c r="E21008" s="6"/>
      <c r="F21008" s="18"/>
      <c r="L21008" s="5"/>
    </row>
    <row r="21009" spans="4:12" x14ac:dyDescent="0.25">
      <c r="D21009" s="6"/>
      <c r="E21009" s="6"/>
      <c r="F21009" s="18"/>
      <c r="L21009" s="5"/>
    </row>
    <row r="21010" spans="4:12" x14ac:dyDescent="0.25">
      <c r="D21010" s="6"/>
      <c r="E21010" s="6"/>
      <c r="F21010" s="18"/>
      <c r="L21010" s="5"/>
    </row>
    <row r="21011" spans="4:12" x14ac:dyDescent="0.25">
      <c r="D21011" s="6"/>
      <c r="E21011" s="6"/>
      <c r="F21011" s="18"/>
      <c r="L21011" s="5"/>
    </row>
    <row r="21012" spans="4:12" x14ac:dyDescent="0.25">
      <c r="D21012" s="6"/>
      <c r="E21012" s="6"/>
      <c r="F21012" s="18"/>
      <c r="L21012" s="5"/>
    </row>
    <row r="21013" spans="4:12" x14ac:dyDescent="0.25">
      <c r="D21013" s="6"/>
      <c r="E21013" s="6"/>
      <c r="F21013" s="18"/>
      <c r="L21013" s="5"/>
    </row>
    <row r="21014" spans="4:12" x14ac:dyDescent="0.25">
      <c r="D21014" s="6"/>
      <c r="E21014" s="6"/>
      <c r="F21014" s="18"/>
      <c r="L21014" s="5"/>
    </row>
    <row r="21015" spans="4:12" x14ac:dyDescent="0.25">
      <c r="D21015" s="6"/>
      <c r="E21015" s="6"/>
      <c r="F21015" s="18"/>
      <c r="L21015" s="5"/>
    </row>
    <row r="21016" spans="4:12" x14ac:dyDescent="0.25">
      <c r="D21016" s="6"/>
      <c r="E21016" s="6"/>
      <c r="F21016" s="18"/>
      <c r="L21016" s="5"/>
    </row>
    <row r="21017" spans="4:12" x14ac:dyDescent="0.25">
      <c r="D21017" s="6"/>
      <c r="E21017" s="6"/>
      <c r="F21017" s="18"/>
      <c r="L21017" s="5"/>
    </row>
    <row r="21018" spans="4:12" x14ac:dyDescent="0.25">
      <c r="D21018" s="6"/>
      <c r="E21018" s="6"/>
      <c r="F21018" s="18"/>
      <c r="L21018" s="5"/>
    </row>
    <row r="21019" spans="4:12" x14ac:dyDescent="0.25">
      <c r="D21019" s="6"/>
      <c r="E21019" s="6"/>
      <c r="F21019" s="18"/>
      <c r="L21019" s="5"/>
    </row>
    <row r="21020" spans="4:12" x14ac:dyDescent="0.25">
      <c r="D21020" s="6"/>
      <c r="E21020" s="6"/>
      <c r="F21020" s="18"/>
      <c r="L21020" s="5"/>
    </row>
    <row r="21021" spans="4:12" x14ac:dyDescent="0.25">
      <c r="D21021" s="6"/>
      <c r="E21021" s="6"/>
      <c r="F21021" s="18"/>
      <c r="L21021" s="5"/>
    </row>
    <row r="21022" spans="4:12" x14ac:dyDescent="0.25">
      <c r="D21022" s="6"/>
      <c r="E21022" s="6"/>
      <c r="F21022" s="18"/>
      <c r="L21022" s="5"/>
    </row>
    <row r="21023" spans="4:12" x14ac:dyDescent="0.25">
      <c r="D21023" s="6"/>
      <c r="E21023" s="6"/>
      <c r="F21023" s="18"/>
      <c r="L21023" s="5"/>
    </row>
    <row r="21024" spans="4:12" x14ac:dyDescent="0.25">
      <c r="D21024" s="6"/>
      <c r="E21024" s="6"/>
      <c r="F21024" s="18"/>
      <c r="L21024" s="5"/>
    </row>
    <row r="21025" spans="4:12" x14ac:dyDescent="0.25">
      <c r="D21025" s="6"/>
      <c r="E21025" s="6"/>
      <c r="F21025" s="18"/>
      <c r="L21025" s="5"/>
    </row>
    <row r="21026" spans="4:12" x14ac:dyDescent="0.25">
      <c r="D21026" s="6"/>
      <c r="E21026" s="6"/>
      <c r="F21026" s="18"/>
      <c r="L21026" s="5"/>
    </row>
    <row r="21027" spans="4:12" x14ac:dyDescent="0.25">
      <c r="D21027" s="6"/>
      <c r="E21027" s="6"/>
      <c r="F21027" s="18"/>
      <c r="L21027" s="5"/>
    </row>
    <row r="21028" spans="4:12" x14ac:dyDescent="0.25">
      <c r="D21028" s="6"/>
      <c r="E21028" s="6"/>
      <c r="F21028" s="18"/>
      <c r="L21028" s="5"/>
    </row>
    <row r="21029" spans="4:12" x14ac:dyDescent="0.25">
      <c r="D21029" s="6"/>
      <c r="E21029" s="6"/>
      <c r="F21029" s="18"/>
      <c r="L21029" s="5"/>
    </row>
    <row r="21030" spans="4:12" x14ac:dyDescent="0.25">
      <c r="D21030" s="6"/>
      <c r="E21030" s="6"/>
      <c r="F21030" s="18"/>
      <c r="L21030" s="5"/>
    </row>
    <row r="21031" spans="4:12" x14ac:dyDescent="0.25">
      <c r="D21031" s="6"/>
      <c r="E21031" s="6"/>
      <c r="F21031" s="18"/>
      <c r="L21031" s="5"/>
    </row>
    <row r="21032" spans="4:12" x14ac:dyDescent="0.25">
      <c r="D21032" s="6"/>
      <c r="E21032" s="6"/>
      <c r="F21032" s="18"/>
      <c r="L21032" s="5"/>
    </row>
    <row r="21033" spans="4:12" x14ac:dyDescent="0.25">
      <c r="D21033" s="6"/>
      <c r="E21033" s="6"/>
      <c r="F21033" s="18"/>
      <c r="L21033" s="5"/>
    </row>
    <row r="21034" spans="4:12" x14ac:dyDescent="0.25">
      <c r="D21034" s="6"/>
      <c r="E21034" s="6"/>
      <c r="F21034" s="18"/>
      <c r="L21034" s="5"/>
    </row>
    <row r="21035" spans="4:12" x14ac:dyDescent="0.25">
      <c r="D21035" s="6"/>
      <c r="E21035" s="6"/>
      <c r="F21035" s="18"/>
      <c r="L21035" s="5"/>
    </row>
    <row r="21036" spans="4:12" x14ac:dyDescent="0.25">
      <c r="D21036" s="6"/>
      <c r="E21036" s="6"/>
      <c r="F21036" s="18"/>
      <c r="L21036" s="5"/>
    </row>
    <row r="21037" spans="4:12" x14ac:dyDescent="0.25">
      <c r="D21037" s="6"/>
      <c r="E21037" s="6"/>
      <c r="F21037" s="18"/>
      <c r="L21037" s="5"/>
    </row>
    <row r="21038" spans="4:12" x14ac:dyDescent="0.25">
      <c r="D21038" s="6"/>
      <c r="E21038" s="6"/>
      <c r="F21038" s="18"/>
      <c r="L21038" s="5"/>
    </row>
    <row r="21039" spans="4:12" x14ac:dyDescent="0.25">
      <c r="D21039" s="6"/>
      <c r="E21039" s="6"/>
      <c r="F21039" s="18"/>
      <c r="L21039" s="5"/>
    </row>
    <row r="21040" spans="4:12" x14ac:dyDescent="0.25">
      <c r="D21040" s="6"/>
      <c r="E21040" s="6"/>
      <c r="F21040" s="18"/>
      <c r="L21040" s="5"/>
    </row>
    <row r="21041" spans="4:12" x14ac:dyDescent="0.25">
      <c r="D21041" s="6"/>
      <c r="E21041" s="6"/>
      <c r="F21041" s="18"/>
      <c r="L21041" s="5"/>
    </row>
    <row r="21042" spans="4:12" x14ac:dyDescent="0.25">
      <c r="D21042" s="6"/>
      <c r="E21042" s="6"/>
      <c r="F21042" s="18"/>
      <c r="L21042" s="5"/>
    </row>
    <row r="21043" spans="4:12" x14ac:dyDescent="0.25">
      <c r="D21043" s="6"/>
      <c r="E21043" s="6"/>
      <c r="F21043" s="18"/>
      <c r="L21043" s="5"/>
    </row>
    <row r="21044" spans="4:12" x14ac:dyDescent="0.25">
      <c r="D21044" s="6"/>
      <c r="E21044" s="6"/>
      <c r="F21044" s="18"/>
      <c r="L21044" s="5"/>
    </row>
    <row r="21045" spans="4:12" x14ac:dyDescent="0.25">
      <c r="D21045" s="6"/>
      <c r="E21045" s="6"/>
      <c r="F21045" s="18"/>
      <c r="L21045" s="5"/>
    </row>
    <row r="21046" spans="4:12" x14ac:dyDescent="0.25">
      <c r="D21046" s="6"/>
      <c r="E21046" s="6"/>
      <c r="F21046" s="18"/>
      <c r="L21046" s="5"/>
    </row>
    <row r="21047" spans="4:12" x14ac:dyDescent="0.25">
      <c r="D21047" s="6"/>
      <c r="E21047" s="6"/>
      <c r="F21047" s="18"/>
      <c r="L21047" s="5"/>
    </row>
    <row r="21048" spans="4:12" x14ac:dyDescent="0.25">
      <c r="D21048" s="6"/>
      <c r="E21048" s="6"/>
      <c r="F21048" s="18"/>
      <c r="L21048" s="5"/>
    </row>
    <row r="21049" spans="4:12" x14ac:dyDescent="0.25">
      <c r="D21049" s="6"/>
      <c r="E21049" s="6"/>
      <c r="F21049" s="18"/>
      <c r="L21049" s="5"/>
    </row>
    <row r="21050" spans="4:12" x14ac:dyDescent="0.25">
      <c r="D21050" s="6"/>
      <c r="E21050" s="6"/>
      <c r="F21050" s="18"/>
      <c r="L21050" s="5"/>
    </row>
    <row r="21051" spans="4:12" x14ac:dyDescent="0.25">
      <c r="D21051" s="6"/>
      <c r="E21051" s="6"/>
      <c r="F21051" s="18"/>
      <c r="L21051" s="5"/>
    </row>
    <row r="21052" spans="4:12" x14ac:dyDescent="0.25">
      <c r="D21052" s="6"/>
      <c r="E21052" s="6"/>
      <c r="F21052" s="18"/>
      <c r="L21052" s="5"/>
    </row>
    <row r="21053" spans="4:12" x14ac:dyDescent="0.25">
      <c r="D21053" s="6"/>
      <c r="E21053" s="6"/>
      <c r="F21053" s="18"/>
      <c r="L21053" s="5"/>
    </row>
    <row r="21054" spans="4:12" x14ac:dyDescent="0.25">
      <c r="D21054" s="6"/>
      <c r="E21054" s="6"/>
      <c r="F21054" s="18"/>
      <c r="L21054" s="5"/>
    </row>
    <row r="21055" spans="4:12" x14ac:dyDescent="0.25">
      <c r="D21055" s="6"/>
      <c r="E21055" s="6"/>
      <c r="F21055" s="18"/>
      <c r="L21055" s="5"/>
    </row>
    <row r="21056" spans="4:12" x14ac:dyDescent="0.25">
      <c r="D21056" s="6"/>
      <c r="E21056" s="6"/>
      <c r="F21056" s="18"/>
      <c r="L21056" s="5"/>
    </row>
    <row r="21057" spans="4:12" x14ac:dyDescent="0.25">
      <c r="D21057" s="6"/>
      <c r="E21057" s="6"/>
      <c r="F21057" s="18"/>
      <c r="L21057" s="5"/>
    </row>
    <row r="21058" spans="4:12" x14ac:dyDescent="0.25">
      <c r="D21058" s="6"/>
      <c r="E21058" s="6"/>
      <c r="F21058" s="18"/>
      <c r="L21058" s="5"/>
    </row>
    <row r="21059" spans="4:12" x14ac:dyDescent="0.25">
      <c r="D21059" s="6"/>
      <c r="E21059" s="6"/>
      <c r="F21059" s="18"/>
      <c r="L21059" s="5"/>
    </row>
    <row r="21060" spans="4:12" x14ac:dyDescent="0.25">
      <c r="D21060" s="6"/>
      <c r="E21060" s="6"/>
      <c r="F21060" s="18"/>
      <c r="L21060" s="5"/>
    </row>
    <row r="21061" spans="4:12" x14ac:dyDescent="0.25">
      <c r="D21061" s="6"/>
      <c r="E21061" s="6"/>
      <c r="F21061" s="18"/>
      <c r="L21061" s="5"/>
    </row>
    <row r="21062" spans="4:12" x14ac:dyDescent="0.25">
      <c r="D21062" s="6"/>
      <c r="E21062" s="6"/>
      <c r="F21062" s="18"/>
      <c r="L21062" s="5"/>
    </row>
    <row r="21063" spans="4:12" x14ac:dyDescent="0.25">
      <c r="D21063" s="6"/>
      <c r="E21063" s="6"/>
      <c r="F21063" s="18"/>
      <c r="L21063" s="5"/>
    </row>
    <row r="21064" spans="4:12" x14ac:dyDescent="0.25">
      <c r="D21064" s="6"/>
      <c r="E21064" s="6"/>
      <c r="F21064" s="18"/>
      <c r="L21064" s="5"/>
    </row>
    <row r="21065" spans="4:12" x14ac:dyDescent="0.25">
      <c r="D21065" s="6"/>
      <c r="E21065" s="6"/>
      <c r="F21065" s="18"/>
      <c r="L21065" s="5"/>
    </row>
    <row r="21066" spans="4:12" x14ac:dyDescent="0.25">
      <c r="D21066" s="6"/>
      <c r="E21066" s="6"/>
      <c r="F21066" s="18"/>
      <c r="L21066" s="5"/>
    </row>
    <row r="21067" spans="4:12" x14ac:dyDescent="0.25">
      <c r="D21067" s="6"/>
      <c r="E21067" s="6"/>
      <c r="F21067" s="18"/>
      <c r="L21067" s="5"/>
    </row>
    <row r="21068" spans="4:12" x14ac:dyDescent="0.25">
      <c r="D21068" s="6"/>
      <c r="E21068" s="6"/>
      <c r="F21068" s="18"/>
      <c r="L21068" s="5"/>
    </row>
    <row r="21069" spans="4:12" x14ac:dyDescent="0.25">
      <c r="D21069" s="6"/>
      <c r="E21069" s="6"/>
      <c r="F21069" s="18"/>
      <c r="L21069" s="5"/>
    </row>
    <row r="21070" spans="4:12" x14ac:dyDescent="0.25">
      <c r="D21070" s="6"/>
      <c r="E21070" s="6"/>
      <c r="F21070" s="18"/>
      <c r="L21070" s="5"/>
    </row>
    <row r="21071" spans="4:12" x14ac:dyDescent="0.25">
      <c r="D21071" s="6"/>
      <c r="E21071" s="6"/>
      <c r="F21071" s="18"/>
      <c r="L21071" s="5"/>
    </row>
    <row r="21072" spans="4:12" x14ac:dyDescent="0.25">
      <c r="D21072" s="6"/>
      <c r="E21072" s="6"/>
      <c r="F21072" s="18"/>
      <c r="L21072" s="5"/>
    </row>
    <row r="21073" spans="4:12" x14ac:dyDescent="0.25">
      <c r="D21073" s="6"/>
      <c r="E21073" s="6"/>
      <c r="F21073" s="18"/>
      <c r="L21073" s="5"/>
    </row>
    <row r="21074" spans="4:12" x14ac:dyDescent="0.25">
      <c r="D21074" s="6"/>
      <c r="E21074" s="6"/>
      <c r="F21074" s="18"/>
      <c r="L21074" s="5"/>
    </row>
    <row r="21075" spans="4:12" x14ac:dyDescent="0.25">
      <c r="D21075" s="6"/>
      <c r="E21075" s="6"/>
      <c r="F21075" s="18"/>
      <c r="L21075" s="5"/>
    </row>
    <row r="21076" spans="4:12" x14ac:dyDescent="0.25">
      <c r="D21076" s="6"/>
      <c r="E21076" s="6"/>
      <c r="F21076" s="18"/>
      <c r="L21076" s="5"/>
    </row>
    <row r="21077" spans="4:12" x14ac:dyDescent="0.25">
      <c r="D21077" s="6"/>
      <c r="E21077" s="6"/>
      <c r="F21077" s="18"/>
      <c r="L21077" s="5"/>
    </row>
    <row r="21078" spans="4:12" x14ac:dyDescent="0.25">
      <c r="D21078" s="6"/>
      <c r="E21078" s="6"/>
      <c r="F21078" s="18"/>
      <c r="L21078" s="5"/>
    </row>
    <row r="21079" spans="4:12" x14ac:dyDescent="0.25">
      <c r="D21079" s="6"/>
      <c r="E21079" s="6"/>
      <c r="F21079" s="18"/>
      <c r="L21079" s="5"/>
    </row>
    <row r="21080" spans="4:12" x14ac:dyDescent="0.25">
      <c r="D21080" s="6"/>
      <c r="E21080" s="6"/>
      <c r="F21080" s="18"/>
      <c r="L21080" s="5"/>
    </row>
    <row r="21081" spans="4:12" x14ac:dyDescent="0.25">
      <c r="D21081" s="6"/>
      <c r="E21081" s="6"/>
      <c r="F21081" s="18"/>
      <c r="L21081" s="5"/>
    </row>
    <row r="21082" spans="4:12" x14ac:dyDescent="0.25">
      <c r="D21082" s="6"/>
      <c r="E21082" s="6"/>
      <c r="F21082" s="18"/>
      <c r="L21082" s="5"/>
    </row>
    <row r="21083" spans="4:12" x14ac:dyDescent="0.25">
      <c r="D21083" s="6"/>
      <c r="E21083" s="6"/>
      <c r="F21083" s="18"/>
      <c r="L21083" s="5"/>
    </row>
    <row r="21084" spans="4:12" x14ac:dyDescent="0.25">
      <c r="D21084" s="6"/>
      <c r="E21084" s="6"/>
      <c r="F21084" s="18"/>
      <c r="L21084" s="5"/>
    </row>
    <row r="21085" spans="4:12" x14ac:dyDescent="0.25">
      <c r="D21085" s="6"/>
      <c r="E21085" s="6"/>
      <c r="F21085" s="18"/>
      <c r="L21085" s="5"/>
    </row>
    <row r="21086" spans="4:12" x14ac:dyDescent="0.25">
      <c r="D21086" s="6"/>
      <c r="E21086" s="6"/>
      <c r="F21086" s="18"/>
      <c r="L21086" s="5"/>
    </row>
    <row r="21087" spans="4:12" x14ac:dyDescent="0.25">
      <c r="D21087" s="6"/>
      <c r="E21087" s="6"/>
      <c r="F21087" s="18"/>
      <c r="L21087" s="5"/>
    </row>
    <row r="21088" spans="4:12" x14ac:dyDescent="0.25">
      <c r="D21088" s="6"/>
      <c r="E21088" s="6"/>
      <c r="F21088" s="18"/>
      <c r="L21088" s="5"/>
    </row>
    <row r="21089" spans="4:12" x14ac:dyDescent="0.25">
      <c r="D21089" s="6"/>
      <c r="E21089" s="6"/>
      <c r="F21089" s="18"/>
      <c r="L21089" s="5"/>
    </row>
    <row r="21090" spans="4:12" x14ac:dyDescent="0.25">
      <c r="D21090" s="6"/>
      <c r="E21090" s="6"/>
      <c r="F21090" s="18"/>
      <c r="L21090" s="5"/>
    </row>
    <row r="21091" spans="4:12" x14ac:dyDescent="0.25">
      <c r="D21091" s="6"/>
      <c r="E21091" s="6"/>
      <c r="F21091" s="18"/>
      <c r="L21091" s="5"/>
    </row>
    <row r="21092" spans="4:12" x14ac:dyDescent="0.25">
      <c r="D21092" s="6"/>
      <c r="E21092" s="6"/>
      <c r="F21092" s="18"/>
      <c r="L21092" s="5"/>
    </row>
    <row r="21093" spans="4:12" x14ac:dyDescent="0.25">
      <c r="D21093" s="6"/>
      <c r="E21093" s="6"/>
      <c r="F21093" s="18"/>
      <c r="L21093" s="5"/>
    </row>
    <row r="21094" spans="4:12" x14ac:dyDescent="0.25">
      <c r="D21094" s="6"/>
      <c r="E21094" s="6"/>
      <c r="F21094" s="18"/>
      <c r="L21094" s="5"/>
    </row>
    <row r="21095" spans="4:12" x14ac:dyDescent="0.25">
      <c r="D21095" s="6"/>
      <c r="E21095" s="6"/>
      <c r="F21095" s="18"/>
      <c r="L21095" s="5"/>
    </row>
    <row r="21096" spans="4:12" x14ac:dyDescent="0.25">
      <c r="D21096" s="6"/>
      <c r="E21096" s="6"/>
      <c r="F21096" s="18"/>
      <c r="L21096" s="5"/>
    </row>
    <row r="21097" spans="4:12" x14ac:dyDescent="0.25">
      <c r="D21097" s="6"/>
      <c r="E21097" s="6"/>
      <c r="F21097" s="18"/>
      <c r="L21097" s="5"/>
    </row>
    <row r="21098" spans="4:12" x14ac:dyDescent="0.25">
      <c r="D21098" s="6"/>
      <c r="E21098" s="6"/>
      <c r="F21098" s="18"/>
      <c r="L21098" s="5"/>
    </row>
    <row r="21099" spans="4:12" x14ac:dyDescent="0.25">
      <c r="D21099" s="6"/>
      <c r="E21099" s="6"/>
      <c r="F21099" s="18"/>
      <c r="L21099" s="5"/>
    </row>
    <row r="21100" spans="4:12" x14ac:dyDescent="0.25">
      <c r="D21100" s="6"/>
      <c r="E21100" s="6"/>
      <c r="F21100" s="18"/>
      <c r="L21100" s="5"/>
    </row>
    <row r="21101" spans="4:12" x14ac:dyDescent="0.25">
      <c r="D21101" s="6"/>
      <c r="E21101" s="6"/>
      <c r="F21101" s="18"/>
      <c r="L21101" s="5"/>
    </row>
    <row r="21102" spans="4:12" x14ac:dyDescent="0.25">
      <c r="D21102" s="6"/>
      <c r="E21102" s="6"/>
      <c r="F21102" s="18"/>
      <c r="L21102" s="5"/>
    </row>
    <row r="21103" spans="4:12" x14ac:dyDescent="0.25">
      <c r="D21103" s="6"/>
      <c r="E21103" s="6"/>
      <c r="F21103" s="18"/>
      <c r="L21103" s="5"/>
    </row>
    <row r="21104" spans="4:12" x14ac:dyDescent="0.25">
      <c r="D21104" s="6"/>
      <c r="E21104" s="6"/>
      <c r="F21104" s="18"/>
      <c r="L21104" s="5"/>
    </row>
    <row r="21105" spans="4:12" x14ac:dyDescent="0.25">
      <c r="D21105" s="6"/>
      <c r="E21105" s="6"/>
      <c r="F21105" s="18"/>
      <c r="L21105" s="5"/>
    </row>
    <row r="21106" spans="4:12" x14ac:dyDescent="0.25">
      <c r="D21106" s="6"/>
      <c r="E21106" s="6"/>
      <c r="F21106" s="18"/>
      <c r="L21106" s="5"/>
    </row>
    <row r="21107" spans="4:12" x14ac:dyDescent="0.25">
      <c r="D21107" s="6"/>
      <c r="E21107" s="6"/>
      <c r="F21107" s="18"/>
      <c r="L21107" s="5"/>
    </row>
    <row r="21108" spans="4:12" x14ac:dyDescent="0.25">
      <c r="D21108" s="6"/>
      <c r="E21108" s="6"/>
      <c r="F21108" s="18"/>
      <c r="L21108" s="5"/>
    </row>
    <row r="21109" spans="4:12" x14ac:dyDescent="0.25">
      <c r="D21109" s="6"/>
      <c r="E21109" s="6"/>
      <c r="F21109" s="18"/>
      <c r="L21109" s="5"/>
    </row>
    <row r="21110" spans="4:12" x14ac:dyDescent="0.25">
      <c r="D21110" s="6"/>
      <c r="E21110" s="6"/>
      <c r="F21110" s="18"/>
      <c r="L21110" s="5"/>
    </row>
    <row r="21111" spans="4:12" x14ac:dyDescent="0.25">
      <c r="D21111" s="6"/>
      <c r="E21111" s="6"/>
      <c r="F21111" s="18"/>
      <c r="L21111" s="5"/>
    </row>
    <row r="21112" spans="4:12" x14ac:dyDescent="0.25">
      <c r="D21112" s="6"/>
      <c r="E21112" s="6"/>
      <c r="F21112" s="18"/>
      <c r="L21112" s="5"/>
    </row>
    <row r="21113" spans="4:12" x14ac:dyDescent="0.25">
      <c r="D21113" s="6"/>
      <c r="E21113" s="6"/>
      <c r="F21113" s="18"/>
      <c r="L21113" s="5"/>
    </row>
    <row r="21114" spans="4:12" x14ac:dyDescent="0.25">
      <c r="D21114" s="6"/>
      <c r="E21114" s="6"/>
      <c r="F21114" s="18"/>
      <c r="L21114" s="5"/>
    </row>
    <row r="21115" spans="4:12" x14ac:dyDescent="0.25">
      <c r="D21115" s="6"/>
      <c r="E21115" s="6"/>
      <c r="F21115" s="18"/>
      <c r="L21115" s="5"/>
    </row>
    <row r="21116" spans="4:12" x14ac:dyDescent="0.25">
      <c r="D21116" s="6"/>
      <c r="E21116" s="6"/>
      <c r="F21116" s="18"/>
      <c r="L21116" s="5"/>
    </row>
    <row r="21117" spans="4:12" x14ac:dyDescent="0.25">
      <c r="D21117" s="6"/>
      <c r="E21117" s="6"/>
      <c r="F21117" s="18"/>
      <c r="L21117" s="5"/>
    </row>
    <row r="21118" spans="4:12" x14ac:dyDescent="0.25">
      <c r="D21118" s="6"/>
      <c r="E21118" s="6"/>
      <c r="F21118" s="18"/>
      <c r="L21118" s="5"/>
    </row>
    <row r="21119" spans="4:12" x14ac:dyDescent="0.25">
      <c r="D21119" s="6"/>
      <c r="E21119" s="6"/>
      <c r="F21119" s="18"/>
      <c r="L21119" s="5"/>
    </row>
    <row r="21120" spans="4:12" x14ac:dyDescent="0.25">
      <c r="D21120" s="6"/>
      <c r="E21120" s="6"/>
      <c r="F21120" s="18"/>
      <c r="L21120" s="5"/>
    </row>
    <row r="21121" spans="4:12" x14ac:dyDescent="0.25">
      <c r="D21121" s="6"/>
      <c r="E21121" s="6"/>
      <c r="F21121" s="18"/>
      <c r="L21121" s="5"/>
    </row>
    <row r="21122" spans="4:12" x14ac:dyDescent="0.25">
      <c r="D21122" s="6"/>
      <c r="E21122" s="6"/>
      <c r="F21122" s="18"/>
      <c r="L21122" s="5"/>
    </row>
    <row r="21123" spans="4:12" x14ac:dyDescent="0.25">
      <c r="D21123" s="6"/>
      <c r="E21123" s="6"/>
      <c r="F21123" s="18"/>
      <c r="L21123" s="5"/>
    </row>
    <row r="21124" spans="4:12" x14ac:dyDescent="0.25">
      <c r="D21124" s="6"/>
      <c r="E21124" s="6"/>
      <c r="F21124" s="18"/>
      <c r="L21124" s="5"/>
    </row>
    <row r="21125" spans="4:12" x14ac:dyDescent="0.25">
      <c r="D21125" s="6"/>
      <c r="E21125" s="6"/>
      <c r="F21125" s="18"/>
      <c r="L21125" s="5"/>
    </row>
    <row r="21126" spans="4:12" x14ac:dyDescent="0.25">
      <c r="D21126" s="6"/>
      <c r="E21126" s="6"/>
      <c r="F21126" s="18"/>
      <c r="L21126" s="5"/>
    </row>
    <row r="21127" spans="4:12" x14ac:dyDescent="0.25">
      <c r="D21127" s="6"/>
      <c r="E21127" s="6"/>
      <c r="F21127" s="18"/>
      <c r="L21127" s="5"/>
    </row>
    <row r="21128" spans="4:12" x14ac:dyDescent="0.25">
      <c r="D21128" s="6"/>
      <c r="E21128" s="6"/>
      <c r="F21128" s="18"/>
      <c r="L21128" s="5"/>
    </row>
    <row r="21129" spans="4:12" x14ac:dyDescent="0.25">
      <c r="D21129" s="6"/>
      <c r="E21129" s="6"/>
      <c r="F21129" s="18"/>
      <c r="L21129" s="5"/>
    </row>
    <row r="21130" spans="4:12" x14ac:dyDescent="0.25">
      <c r="D21130" s="6"/>
      <c r="E21130" s="6"/>
      <c r="F21130" s="18"/>
      <c r="L21130" s="5"/>
    </row>
    <row r="21131" spans="4:12" x14ac:dyDescent="0.25">
      <c r="D21131" s="6"/>
      <c r="E21131" s="6"/>
      <c r="F21131" s="18"/>
      <c r="L21131" s="5"/>
    </row>
    <row r="21132" spans="4:12" x14ac:dyDescent="0.25">
      <c r="D21132" s="6"/>
      <c r="E21132" s="6"/>
      <c r="F21132" s="18"/>
      <c r="L21132" s="5"/>
    </row>
    <row r="21133" spans="4:12" x14ac:dyDescent="0.25">
      <c r="D21133" s="6"/>
      <c r="E21133" s="6"/>
      <c r="F21133" s="18"/>
      <c r="L21133" s="5"/>
    </row>
    <row r="21134" spans="4:12" x14ac:dyDescent="0.25">
      <c r="D21134" s="6"/>
      <c r="E21134" s="6"/>
      <c r="F21134" s="18"/>
      <c r="L21134" s="5"/>
    </row>
    <row r="21135" spans="4:12" x14ac:dyDescent="0.25">
      <c r="D21135" s="6"/>
      <c r="E21135" s="6"/>
      <c r="F21135" s="18"/>
      <c r="L21135" s="5"/>
    </row>
    <row r="21136" spans="4:12" x14ac:dyDescent="0.25">
      <c r="D21136" s="6"/>
      <c r="E21136" s="6"/>
      <c r="F21136" s="18"/>
      <c r="L21136" s="5"/>
    </row>
    <row r="21137" spans="4:12" x14ac:dyDescent="0.25">
      <c r="D21137" s="6"/>
      <c r="E21137" s="6"/>
      <c r="F21137" s="18"/>
      <c r="L21137" s="5"/>
    </row>
    <row r="21138" spans="4:12" x14ac:dyDescent="0.25">
      <c r="D21138" s="6"/>
      <c r="E21138" s="6"/>
      <c r="F21138" s="18"/>
      <c r="L21138" s="5"/>
    </row>
    <row r="21139" spans="4:12" x14ac:dyDescent="0.25">
      <c r="D21139" s="6"/>
      <c r="E21139" s="6"/>
      <c r="F21139" s="18"/>
      <c r="L21139" s="5"/>
    </row>
    <row r="21140" spans="4:12" x14ac:dyDescent="0.25">
      <c r="D21140" s="6"/>
      <c r="E21140" s="6"/>
      <c r="F21140" s="18"/>
      <c r="L21140" s="5"/>
    </row>
    <row r="21141" spans="4:12" x14ac:dyDescent="0.25">
      <c r="D21141" s="6"/>
      <c r="E21141" s="6"/>
      <c r="F21141" s="18"/>
      <c r="L21141" s="5"/>
    </row>
    <row r="21142" spans="4:12" x14ac:dyDescent="0.25">
      <c r="D21142" s="6"/>
      <c r="E21142" s="6"/>
      <c r="F21142" s="18"/>
      <c r="L21142" s="5"/>
    </row>
    <row r="21143" spans="4:12" x14ac:dyDescent="0.25">
      <c r="D21143" s="6"/>
      <c r="E21143" s="6"/>
      <c r="F21143" s="18"/>
      <c r="L21143" s="5"/>
    </row>
    <row r="21144" spans="4:12" x14ac:dyDescent="0.25">
      <c r="D21144" s="6"/>
      <c r="E21144" s="6"/>
      <c r="F21144" s="18"/>
      <c r="L21144" s="5"/>
    </row>
    <row r="21145" spans="4:12" x14ac:dyDescent="0.25">
      <c r="D21145" s="6"/>
      <c r="E21145" s="6"/>
      <c r="F21145" s="18"/>
      <c r="L21145" s="5"/>
    </row>
    <row r="21146" spans="4:12" x14ac:dyDescent="0.25">
      <c r="D21146" s="6"/>
      <c r="E21146" s="6"/>
      <c r="F21146" s="18"/>
      <c r="L21146" s="5"/>
    </row>
    <row r="21147" spans="4:12" x14ac:dyDescent="0.25">
      <c r="D21147" s="6"/>
      <c r="E21147" s="6"/>
      <c r="F21147" s="18"/>
      <c r="L21147" s="5"/>
    </row>
    <row r="21148" spans="4:12" x14ac:dyDescent="0.25">
      <c r="D21148" s="6"/>
      <c r="E21148" s="6"/>
      <c r="F21148" s="18"/>
      <c r="L21148" s="5"/>
    </row>
    <row r="21149" spans="4:12" x14ac:dyDescent="0.25">
      <c r="D21149" s="6"/>
      <c r="E21149" s="6"/>
      <c r="F21149" s="18"/>
      <c r="L21149" s="5"/>
    </row>
    <row r="21150" spans="4:12" x14ac:dyDescent="0.25">
      <c r="D21150" s="6"/>
      <c r="E21150" s="6"/>
      <c r="F21150" s="18"/>
      <c r="L21150" s="5"/>
    </row>
    <row r="21151" spans="4:12" x14ac:dyDescent="0.25">
      <c r="D21151" s="6"/>
      <c r="E21151" s="6"/>
      <c r="F21151" s="18"/>
      <c r="L21151" s="5"/>
    </row>
    <row r="21152" spans="4:12" x14ac:dyDescent="0.25">
      <c r="D21152" s="6"/>
      <c r="E21152" s="6"/>
      <c r="F21152" s="18"/>
      <c r="L21152" s="5"/>
    </row>
    <row r="21153" spans="4:12" x14ac:dyDescent="0.25">
      <c r="D21153" s="6"/>
      <c r="E21153" s="6"/>
      <c r="F21153" s="18"/>
      <c r="L21153" s="5"/>
    </row>
    <row r="21154" spans="4:12" x14ac:dyDescent="0.25">
      <c r="D21154" s="6"/>
      <c r="E21154" s="6"/>
      <c r="F21154" s="18"/>
      <c r="L21154" s="5"/>
    </row>
    <row r="21155" spans="4:12" x14ac:dyDescent="0.25">
      <c r="D21155" s="6"/>
      <c r="E21155" s="6"/>
      <c r="F21155" s="18"/>
      <c r="L21155" s="5"/>
    </row>
    <row r="21156" spans="4:12" x14ac:dyDescent="0.25">
      <c r="D21156" s="6"/>
      <c r="E21156" s="6"/>
      <c r="F21156" s="18"/>
      <c r="L21156" s="5"/>
    </row>
    <row r="21157" spans="4:12" x14ac:dyDescent="0.25">
      <c r="D21157" s="6"/>
      <c r="E21157" s="6"/>
      <c r="F21157" s="18"/>
      <c r="L21157" s="5"/>
    </row>
    <row r="21158" spans="4:12" x14ac:dyDescent="0.25">
      <c r="D21158" s="6"/>
      <c r="E21158" s="6"/>
      <c r="F21158" s="18"/>
      <c r="L21158" s="5"/>
    </row>
    <row r="21159" spans="4:12" x14ac:dyDescent="0.25">
      <c r="D21159" s="6"/>
      <c r="E21159" s="6"/>
      <c r="F21159" s="18"/>
      <c r="L21159" s="5"/>
    </row>
    <row r="21160" spans="4:12" x14ac:dyDescent="0.25">
      <c r="D21160" s="6"/>
      <c r="E21160" s="6"/>
      <c r="F21160" s="18"/>
      <c r="L21160" s="5"/>
    </row>
    <row r="21161" spans="4:12" x14ac:dyDescent="0.25">
      <c r="D21161" s="6"/>
      <c r="E21161" s="6"/>
      <c r="F21161" s="18"/>
      <c r="L21161" s="5"/>
    </row>
    <row r="21162" spans="4:12" x14ac:dyDescent="0.25">
      <c r="D21162" s="6"/>
      <c r="E21162" s="6"/>
      <c r="F21162" s="18"/>
      <c r="L21162" s="5"/>
    </row>
    <row r="21163" spans="4:12" x14ac:dyDescent="0.25">
      <c r="D21163" s="6"/>
      <c r="E21163" s="6"/>
      <c r="F21163" s="18"/>
      <c r="L21163" s="5"/>
    </row>
    <row r="21164" spans="4:12" x14ac:dyDescent="0.25">
      <c r="D21164" s="6"/>
      <c r="E21164" s="6"/>
      <c r="F21164" s="18"/>
      <c r="L21164" s="5"/>
    </row>
    <row r="21165" spans="4:12" x14ac:dyDescent="0.25">
      <c r="D21165" s="6"/>
      <c r="E21165" s="6"/>
      <c r="F21165" s="18"/>
      <c r="L21165" s="5"/>
    </row>
    <row r="21166" spans="4:12" x14ac:dyDescent="0.25">
      <c r="D21166" s="6"/>
      <c r="E21166" s="6"/>
      <c r="F21166" s="18"/>
      <c r="L21166" s="5"/>
    </row>
    <row r="21167" spans="4:12" x14ac:dyDescent="0.25">
      <c r="D21167" s="6"/>
      <c r="E21167" s="6"/>
      <c r="F21167" s="18"/>
      <c r="L21167" s="5"/>
    </row>
    <row r="21168" spans="4:12" x14ac:dyDescent="0.25">
      <c r="D21168" s="6"/>
      <c r="E21168" s="6"/>
      <c r="F21168" s="18"/>
      <c r="L21168" s="5"/>
    </row>
    <row r="21169" spans="4:12" x14ac:dyDescent="0.25">
      <c r="D21169" s="6"/>
      <c r="E21169" s="6"/>
      <c r="F21169" s="18"/>
      <c r="L21169" s="5"/>
    </row>
    <row r="21170" spans="4:12" x14ac:dyDescent="0.25">
      <c r="D21170" s="6"/>
      <c r="E21170" s="6"/>
      <c r="F21170" s="18"/>
      <c r="L21170" s="5"/>
    </row>
    <row r="21171" spans="4:12" x14ac:dyDescent="0.25">
      <c r="D21171" s="6"/>
      <c r="E21171" s="6"/>
      <c r="F21171" s="18"/>
      <c r="L21171" s="5"/>
    </row>
    <row r="21172" spans="4:12" x14ac:dyDescent="0.25">
      <c r="D21172" s="6"/>
      <c r="E21172" s="6"/>
      <c r="F21172" s="18"/>
      <c r="L21172" s="5"/>
    </row>
    <row r="21173" spans="4:12" x14ac:dyDescent="0.25">
      <c r="D21173" s="6"/>
      <c r="E21173" s="6"/>
      <c r="F21173" s="18"/>
      <c r="L21173" s="5"/>
    </row>
    <row r="21174" spans="4:12" x14ac:dyDescent="0.25">
      <c r="D21174" s="6"/>
      <c r="E21174" s="6"/>
      <c r="F21174" s="18"/>
      <c r="L21174" s="5"/>
    </row>
    <row r="21175" spans="4:12" x14ac:dyDescent="0.25">
      <c r="D21175" s="6"/>
      <c r="E21175" s="6"/>
      <c r="F21175" s="18"/>
      <c r="L21175" s="5"/>
    </row>
    <row r="21176" spans="4:12" x14ac:dyDescent="0.25">
      <c r="D21176" s="6"/>
      <c r="E21176" s="6"/>
      <c r="F21176" s="18"/>
      <c r="L21176" s="5"/>
    </row>
    <row r="21177" spans="4:12" x14ac:dyDescent="0.25">
      <c r="D21177" s="6"/>
      <c r="E21177" s="6"/>
      <c r="F21177" s="18"/>
      <c r="L21177" s="5"/>
    </row>
    <row r="21178" spans="4:12" x14ac:dyDescent="0.25">
      <c r="D21178" s="6"/>
      <c r="E21178" s="6"/>
      <c r="F21178" s="18"/>
      <c r="L21178" s="5"/>
    </row>
    <row r="21179" spans="4:12" x14ac:dyDescent="0.25">
      <c r="D21179" s="6"/>
      <c r="E21179" s="6"/>
      <c r="F21179" s="18"/>
      <c r="L21179" s="5"/>
    </row>
    <row r="21180" spans="4:12" x14ac:dyDescent="0.25">
      <c r="D21180" s="6"/>
      <c r="E21180" s="6"/>
      <c r="F21180" s="18"/>
      <c r="L21180" s="5"/>
    </row>
    <row r="21181" spans="4:12" x14ac:dyDescent="0.25">
      <c r="D21181" s="6"/>
      <c r="E21181" s="6"/>
      <c r="F21181" s="18"/>
      <c r="L21181" s="5"/>
    </row>
    <row r="21182" spans="4:12" x14ac:dyDescent="0.25">
      <c r="D21182" s="6"/>
      <c r="E21182" s="6"/>
      <c r="F21182" s="18"/>
      <c r="L21182" s="5"/>
    </row>
    <row r="21183" spans="4:12" x14ac:dyDescent="0.25">
      <c r="D21183" s="6"/>
      <c r="E21183" s="6"/>
      <c r="F21183" s="18"/>
      <c r="L21183" s="5"/>
    </row>
    <row r="21184" spans="4:12" x14ac:dyDescent="0.25">
      <c r="D21184" s="6"/>
      <c r="E21184" s="6"/>
      <c r="F21184" s="18"/>
      <c r="L21184" s="5"/>
    </row>
    <row r="21185" spans="4:12" x14ac:dyDescent="0.25">
      <c r="D21185" s="6"/>
      <c r="E21185" s="6"/>
      <c r="F21185" s="18"/>
      <c r="L21185" s="5"/>
    </row>
    <row r="21186" spans="4:12" x14ac:dyDescent="0.25">
      <c r="D21186" s="6"/>
      <c r="E21186" s="6"/>
      <c r="F21186" s="18"/>
      <c r="L21186" s="5"/>
    </row>
    <row r="21187" spans="4:12" x14ac:dyDescent="0.25">
      <c r="D21187" s="6"/>
      <c r="E21187" s="6"/>
      <c r="F21187" s="18"/>
      <c r="L21187" s="5"/>
    </row>
    <row r="21188" spans="4:12" x14ac:dyDescent="0.25">
      <c r="D21188" s="6"/>
      <c r="E21188" s="6"/>
      <c r="F21188" s="18"/>
      <c r="L21188" s="5"/>
    </row>
    <row r="21189" spans="4:12" x14ac:dyDescent="0.25">
      <c r="D21189" s="6"/>
      <c r="E21189" s="6"/>
      <c r="F21189" s="18"/>
      <c r="L21189" s="5"/>
    </row>
    <row r="21190" spans="4:12" x14ac:dyDescent="0.25">
      <c r="D21190" s="6"/>
      <c r="E21190" s="6"/>
      <c r="F21190" s="18"/>
      <c r="L21190" s="5"/>
    </row>
    <row r="21191" spans="4:12" x14ac:dyDescent="0.25">
      <c r="D21191" s="6"/>
      <c r="E21191" s="6"/>
      <c r="F21191" s="18"/>
      <c r="L21191" s="5"/>
    </row>
    <row r="21192" spans="4:12" x14ac:dyDescent="0.25">
      <c r="D21192" s="6"/>
      <c r="E21192" s="6"/>
      <c r="F21192" s="18"/>
      <c r="L21192" s="5"/>
    </row>
    <row r="21193" spans="4:12" x14ac:dyDescent="0.25">
      <c r="D21193" s="6"/>
      <c r="E21193" s="6"/>
      <c r="F21193" s="18"/>
      <c r="L21193" s="5"/>
    </row>
    <row r="21194" spans="4:12" x14ac:dyDescent="0.25">
      <c r="D21194" s="6"/>
      <c r="E21194" s="6"/>
      <c r="F21194" s="18"/>
      <c r="L21194" s="5"/>
    </row>
    <row r="21195" spans="4:12" x14ac:dyDescent="0.25">
      <c r="D21195" s="6"/>
      <c r="E21195" s="6"/>
      <c r="F21195" s="18"/>
      <c r="L21195" s="5"/>
    </row>
    <row r="21196" spans="4:12" x14ac:dyDescent="0.25">
      <c r="D21196" s="6"/>
      <c r="E21196" s="6"/>
      <c r="F21196" s="18"/>
      <c r="L21196" s="5"/>
    </row>
    <row r="21197" spans="4:12" x14ac:dyDescent="0.25">
      <c r="D21197" s="6"/>
      <c r="E21197" s="6"/>
      <c r="F21197" s="18"/>
      <c r="L21197" s="5"/>
    </row>
    <row r="21198" spans="4:12" x14ac:dyDescent="0.25">
      <c r="D21198" s="6"/>
      <c r="E21198" s="6"/>
      <c r="F21198" s="18"/>
      <c r="L21198" s="5"/>
    </row>
    <row r="21199" spans="4:12" x14ac:dyDescent="0.25">
      <c r="D21199" s="6"/>
      <c r="E21199" s="6"/>
      <c r="F21199" s="18"/>
      <c r="L21199" s="5"/>
    </row>
    <row r="21200" spans="4:12" x14ac:dyDescent="0.25">
      <c r="D21200" s="6"/>
      <c r="E21200" s="6"/>
      <c r="F21200" s="18"/>
      <c r="L21200" s="5"/>
    </row>
    <row r="21201" spans="4:12" x14ac:dyDescent="0.25">
      <c r="D21201" s="6"/>
      <c r="E21201" s="6"/>
      <c r="F21201" s="18"/>
      <c r="L21201" s="5"/>
    </row>
    <row r="21202" spans="4:12" x14ac:dyDescent="0.25">
      <c r="D21202" s="6"/>
      <c r="E21202" s="6"/>
      <c r="F21202" s="18"/>
      <c r="L21202" s="5"/>
    </row>
    <row r="21203" spans="4:12" x14ac:dyDescent="0.25">
      <c r="D21203" s="6"/>
      <c r="E21203" s="6"/>
      <c r="F21203" s="18"/>
      <c r="L21203" s="5"/>
    </row>
    <row r="21204" spans="4:12" x14ac:dyDescent="0.25">
      <c r="D21204" s="6"/>
      <c r="E21204" s="6"/>
      <c r="F21204" s="18"/>
      <c r="L21204" s="5"/>
    </row>
    <row r="21205" spans="4:12" x14ac:dyDescent="0.25">
      <c r="D21205" s="6"/>
      <c r="E21205" s="6"/>
      <c r="F21205" s="18"/>
      <c r="L21205" s="5"/>
    </row>
    <row r="21206" spans="4:12" x14ac:dyDescent="0.25">
      <c r="D21206" s="6"/>
      <c r="E21206" s="6"/>
      <c r="F21206" s="18"/>
      <c r="L21206" s="5"/>
    </row>
    <row r="21207" spans="4:12" x14ac:dyDescent="0.25">
      <c r="D21207" s="6"/>
      <c r="E21207" s="6"/>
      <c r="F21207" s="18"/>
      <c r="L21207" s="5"/>
    </row>
    <row r="21208" spans="4:12" x14ac:dyDescent="0.25">
      <c r="D21208" s="6"/>
      <c r="E21208" s="6"/>
      <c r="F21208" s="18"/>
      <c r="L21208" s="5"/>
    </row>
    <row r="21209" spans="4:12" x14ac:dyDescent="0.25">
      <c r="D21209" s="6"/>
      <c r="E21209" s="6"/>
      <c r="F21209" s="18"/>
      <c r="L21209" s="5"/>
    </row>
    <row r="21210" spans="4:12" x14ac:dyDescent="0.25">
      <c r="D21210" s="6"/>
      <c r="E21210" s="6"/>
      <c r="F21210" s="18"/>
      <c r="L21210" s="5"/>
    </row>
    <row r="21211" spans="4:12" x14ac:dyDescent="0.25">
      <c r="D21211" s="6"/>
      <c r="E21211" s="6"/>
      <c r="F21211" s="18"/>
      <c r="L21211" s="5"/>
    </row>
    <row r="21212" spans="4:12" x14ac:dyDescent="0.25">
      <c r="D21212" s="6"/>
      <c r="E21212" s="6"/>
      <c r="F21212" s="18"/>
      <c r="L21212" s="5"/>
    </row>
    <row r="21213" spans="4:12" x14ac:dyDescent="0.25">
      <c r="D21213" s="6"/>
      <c r="E21213" s="6"/>
      <c r="F21213" s="18"/>
      <c r="L21213" s="5"/>
    </row>
    <row r="21214" spans="4:12" x14ac:dyDescent="0.25">
      <c r="D21214" s="6"/>
      <c r="E21214" s="6"/>
      <c r="F21214" s="18"/>
      <c r="L21214" s="5"/>
    </row>
    <row r="21215" spans="4:12" x14ac:dyDescent="0.25">
      <c r="D21215" s="6"/>
      <c r="E21215" s="6"/>
      <c r="F21215" s="18"/>
      <c r="L21215" s="5"/>
    </row>
    <row r="21216" spans="4:12" x14ac:dyDescent="0.25">
      <c r="D21216" s="6"/>
      <c r="E21216" s="6"/>
      <c r="F21216" s="18"/>
      <c r="L21216" s="5"/>
    </row>
    <row r="21217" spans="4:12" x14ac:dyDescent="0.25">
      <c r="D21217" s="6"/>
      <c r="E21217" s="6"/>
      <c r="F21217" s="18"/>
      <c r="L21217" s="5"/>
    </row>
    <row r="21218" spans="4:12" x14ac:dyDescent="0.25">
      <c r="D21218" s="6"/>
      <c r="E21218" s="6"/>
      <c r="F21218" s="18"/>
      <c r="L21218" s="5"/>
    </row>
    <row r="21219" spans="4:12" x14ac:dyDescent="0.25">
      <c r="D21219" s="6"/>
      <c r="E21219" s="6"/>
      <c r="F21219" s="18"/>
      <c r="L21219" s="5"/>
    </row>
    <row r="21220" spans="4:12" x14ac:dyDescent="0.25">
      <c r="D21220" s="6"/>
      <c r="E21220" s="6"/>
      <c r="F21220" s="18"/>
      <c r="L21220" s="5"/>
    </row>
    <row r="21221" spans="4:12" x14ac:dyDescent="0.25">
      <c r="D21221" s="6"/>
      <c r="E21221" s="6"/>
      <c r="F21221" s="18"/>
      <c r="L21221" s="5"/>
    </row>
    <row r="21222" spans="4:12" x14ac:dyDescent="0.25">
      <c r="D21222" s="6"/>
      <c r="E21222" s="6"/>
      <c r="F21222" s="18"/>
      <c r="L21222" s="5"/>
    </row>
    <row r="21223" spans="4:12" x14ac:dyDescent="0.25">
      <c r="D21223" s="6"/>
      <c r="E21223" s="6"/>
      <c r="F21223" s="18"/>
      <c r="L21223" s="5"/>
    </row>
    <row r="21224" spans="4:12" x14ac:dyDescent="0.25">
      <c r="D21224" s="6"/>
      <c r="E21224" s="6"/>
      <c r="F21224" s="18"/>
      <c r="L21224" s="5"/>
    </row>
    <row r="21225" spans="4:12" x14ac:dyDescent="0.25">
      <c r="D21225" s="6"/>
      <c r="E21225" s="6"/>
      <c r="F21225" s="18"/>
      <c r="L21225" s="5"/>
    </row>
    <row r="21226" spans="4:12" x14ac:dyDescent="0.25">
      <c r="D21226" s="6"/>
      <c r="E21226" s="6"/>
      <c r="F21226" s="18"/>
      <c r="L21226" s="5"/>
    </row>
    <row r="21227" spans="4:12" x14ac:dyDescent="0.25">
      <c r="D21227" s="6"/>
      <c r="E21227" s="6"/>
      <c r="F21227" s="18"/>
      <c r="L21227" s="5"/>
    </row>
    <row r="21228" spans="4:12" x14ac:dyDescent="0.25">
      <c r="D21228" s="6"/>
      <c r="E21228" s="6"/>
      <c r="F21228" s="18"/>
      <c r="L21228" s="5"/>
    </row>
    <row r="21229" spans="4:12" x14ac:dyDescent="0.25">
      <c r="D21229" s="6"/>
      <c r="E21229" s="6"/>
      <c r="F21229" s="18"/>
      <c r="L21229" s="5"/>
    </row>
    <row r="21230" spans="4:12" x14ac:dyDescent="0.25">
      <c r="D21230" s="6"/>
      <c r="E21230" s="6"/>
      <c r="F21230" s="18"/>
      <c r="L21230" s="5"/>
    </row>
    <row r="21231" spans="4:12" x14ac:dyDescent="0.25">
      <c r="D21231" s="6"/>
      <c r="E21231" s="6"/>
      <c r="F21231" s="18"/>
      <c r="L21231" s="5"/>
    </row>
    <row r="21232" spans="4:12" x14ac:dyDescent="0.25">
      <c r="D21232" s="6"/>
      <c r="E21232" s="6"/>
      <c r="F21232" s="18"/>
      <c r="L21232" s="5"/>
    </row>
    <row r="21233" spans="4:12" x14ac:dyDescent="0.25">
      <c r="D21233" s="6"/>
      <c r="E21233" s="6"/>
      <c r="F21233" s="18"/>
      <c r="L21233" s="5"/>
    </row>
    <row r="21234" spans="4:12" x14ac:dyDescent="0.25">
      <c r="D21234" s="6"/>
      <c r="E21234" s="6"/>
      <c r="F21234" s="18"/>
      <c r="L21234" s="5"/>
    </row>
    <row r="21235" spans="4:12" x14ac:dyDescent="0.25">
      <c r="D21235" s="6"/>
      <c r="E21235" s="6"/>
      <c r="F21235" s="18"/>
      <c r="L21235" s="5"/>
    </row>
    <row r="21236" spans="4:12" x14ac:dyDescent="0.25">
      <c r="D21236" s="6"/>
      <c r="E21236" s="6"/>
      <c r="F21236" s="18"/>
      <c r="L21236" s="5"/>
    </row>
    <row r="21237" spans="4:12" x14ac:dyDescent="0.25">
      <c r="D21237" s="6"/>
      <c r="E21237" s="6"/>
      <c r="F21237" s="18"/>
      <c r="L21237" s="5"/>
    </row>
    <row r="21238" spans="4:12" x14ac:dyDescent="0.25">
      <c r="D21238" s="6"/>
      <c r="E21238" s="6"/>
      <c r="F21238" s="18"/>
      <c r="L21238" s="5"/>
    </row>
    <row r="21239" spans="4:12" x14ac:dyDescent="0.25">
      <c r="D21239" s="6"/>
      <c r="E21239" s="6"/>
      <c r="F21239" s="18"/>
      <c r="L21239" s="5"/>
    </row>
    <row r="21240" spans="4:12" x14ac:dyDescent="0.25">
      <c r="D21240" s="6"/>
      <c r="E21240" s="6"/>
      <c r="F21240" s="18"/>
      <c r="L21240" s="5"/>
    </row>
    <row r="21241" spans="4:12" x14ac:dyDescent="0.25">
      <c r="D21241" s="6"/>
      <c r="E21241" s="6"/>
      <c r="F21241" s="18"/>
      <c r="L21241" s="5"/>
    </row>
    <row r="21242" spans="4:12" x14ac:dyDescent="0.25">
      <c r="D21242" s="6"/>
      <c r="E21242" s="6"/>
      <c r="F21242" s="18"/>
      <c r="L21242" s="5"/>
    </row>
    <row r="21243" spans="4:12" x14ac:dyDescent="0.25">
      <c r="D21243" s="6"/>
      <c r="E21243" s="6"/>
      <c r="F21243" s="18"/>
      <c r="L21243" s="5"/>
    </row>
    <row r="21244" spans="4:12" x14ac:dyDescent="0.25">
      <c r="D21244" s="6"/>
      <c r="E21244" s="6"/>
      <c r="F21244" s="18"/>
      <c r="L21244" s="5"/>
    </row>
    <row r="21245" spans="4:12" x14ac:dyDescent="0.25">
      <c r="D21245" s="6"/>
      <c r="E21245" s="6"/>
      <c r="F21245" s="18"/>
      <c r="L21245" s="5"/>
    </row>
    <row r="21246" spans="4:12" x14ac:dyDescent="0.25">
      <c r="D21246" s="6"/>
      <c r="E21246" s="6"/>
      <c r="F21246" s="18"/>
      <c r="L21246" s="5"/>
    </row>
    <row r="21247" spans="4:12" x14ac:dyDescent="0.25">
      <c r="D21247" s="6"/>
      <c r="E21247" s="6"/>
      <c r="F21247" s="18"/>
      <c r="L21247" s="5"/>
    </row>
    <row r="21248" spans="4:12" x14ac:dyDescent="0.25">
      <c r="D21248" s="6"/>
      <c r="E21248" s="6"/>
      <c r="F21248" s="18"/>
      <c r="L21248" s="5"/>
    </row>
    <row r="21249" spans="4:12" x14ac:dyDescent="0.25">
      <c r="D21249" s="6"/>
      <c r="E21249" s="6"/>
      <c r="F21249" s="18"/>
      <c r="L21249" s="5"/>
    </row>
    <row r="21250" spans="4:12" x14ac:dyDescent="0.25">
      <c r="D21250" s="6"/>
      <c r="E21250" s="6"/>
      <c r="F21250" s="18"/>
      <c r="L21250" s="5"/>
    </row>
    <row r="21251" spans="4:12" x14ac:dyDescent="0.25">
      <c r="D21251" s="6"/>
      <c r="E21251" s="6"/>
      <c r="F21251" s="18"/>
      <c r="L21251" s="5"/>
    </row>
    <row r="21252" spans="4:12" x14ac:dyDescent="0.25">
      <c r="D21252" s="6"/>
      <c r="E21252" s="6"/>
      <c r="F21252" s="18"/>
      <c r="L21252" s="5"/>
    </row>
    <row r="21253" spans="4:12" x14ac:dyDescent="0.25">
      <c r="D21253" s="6"/>
      <c r="E21253" s="6"/>
      <c r="F21253" s="18"/>
      <c r="L21253" s="5"/>
    </row>
    <row r="21254" spans="4:12" x14ac:dyDescent="0.25">
      <c r="D21254" s="6"/>
      <c r="E21254" s="6"/>
      <c r="F21254" s="18"/>
      <c r="L21254" s="5"/>
    </row>
    <row r="21255" spans="4:12" x14ac:dyDescent="0.25">
      <c r="D21255" s="6"/>
      <c r="E21255" s="6"/>
      <c r="F21255" s="18"/>
      <c r="L21255" s="5"/>
    </row>
    <row r="21256" spans="4:12" x14ac:dyDescent="0.25">
      <c r="D21256" s="6"/>
      <c r="E21256" s="6"/>
      <c r="F21256" s="18"/>
      <c r="L21256" s="5"/>
    </row>
    <row r="21257" spans="4:12" x14ac:dyDescent="0.25">
      <c r="D21257" s="6"/>
      <c r="E21257" s="6"/>
      <c r="F21257" s="18"/>
      <c r="L21257" s="5"/>
    </row>
    <row r="21258" spans="4:12" x14ac:dyDescent="0.25">
      <c r="D21258" s="6"/>
      <c r="E21258" s="6"/>
      <c r="F21258" s="18"/>
      <c r="L21258" s="5"/>
    </row>
    <row r="21259" spans="4:12" x14ac:dyDescent="0.25">
      <c r="D21259" s="6"/>
      <c r="E21259" s="6"/>
      <c r="F21259" s="18"/>
      <c r="L21259" s="5"/>
    </row>
    <row r="21260" spans="4:12" x14ac:dyDescent="0.25">
      <c r="D21260" s="6"/>
      <c r="E21260" s="6"/>
      <c r="F21260" s="18"/>
      <c r="L21260" s="5"/>
    </row>
    <row r="21261" spans="4:12" x14ac:dyDescent="0.25">
      <c r="D21261" s="6"/>
      <c r="E21261" s="6"/>
      <c r="F21261" s="18"/>
      <c r="L21261" s="5"/>
    </row>
    <row r="21262" spans="4:12" x14ac:dyDescent="0.25">
      <c r="D21262" s="6"/>
      <c r="E21262" s="6"/>
      <c r="F21262" s="18"/>
      <c r="L21262" s="5"/>
    </row>
    <row r="21263" spans="4:12" x14ac:dyDescent="0.25">
      <c r="D21263" s="6"/>
      <c r="E21263" s="6"/>
      <c r="F21263" s="18"/>
      <c r="L21263" s="5"/>
    </row>
    <row r="21264" spans="4:12" x14ac:dyDescent="0.25">
      <c r="D21264" s="6"/>
      <c r="E21264" s="6"/>
      <c r="F21264" s="18"/>
      <c r="L21264" s="5"/>
    </row>
    <row r="21265" spans="4:12" x14ac:dyDescent="0.25">
      <c r="D21265" s="6"/>
      <c r="E21265" s="6"/>
      <c r="F21265" s="18"/>
      <c r="L21265" s="5"/>
    </row>
    <row r="21266" spans="4:12" x14ac:dyDescent="0.25">
      <c r="D21266" s="6"/>
      <c r="E21266" s="6"/>
      <c r="F21266" s="18"/>
      <c r="L21266" s="5"/>
    </row>
    <row r="21267" spans="4:12" x14ac:dyDescent="0.25">
      <c r="D21267" s="6"/>
      <c r="E21267" s="6"/>
      <c r="F21267" s="18"/>
      <c r="L21267" s="5"/>
    </row>
    <row r="21268" spans="4:12" x14ac:dyDescent="0.25">
      <c r="D21268" s="6"/>
      <c r="E21268" s="6"/>
      <c r="F21268" s="18"/>
      <c r="L21268" s="5"/>
    </row>
    <row r="21269" spans="4:12" x14ac:dyDescent="0.25">
      <c r="D21269" s="6"/>
      <c r="E21269" s="6"/>
      <c r="F21269" s="18"/>
      <c r="L21269" s="5"/>
    </row>
    <row r="21270" spans="4:12" x14ac:dyDescent="0.25">
      <c r="D21270" s="6"/>
      <c r="E21270" s="6"/>
      <c r="F21270" s="18"/>
      <c r="L21270" s="5"/>
    </row>
    <row r="21271" spans="4:12" x14ac:dyDescent="0.25">
      <c r="D21271" s="6"/>
      <c r="E21271" s="6"/>
      <c r="F21271" s="18"/>
      <c r="L21271" s="5"/>
    </row>
    <row r="21272" spans="4:12" x14ac:dyDescent="0.25">
      <c r="D21272" s="6"/>
      <c r="E21272" s="6"/>
      <c r="F21272" s="18"/>
      <c r="L21272" s="5"/>
    </row>
    <row r="21273" spans="4:12" x14ac:dyDescent="0.25">
      <c r="D21273" s="6"/>
      <c r="E21273" s="6"/>
      <c r="F21273" s="18"/>
      <c r="L21273" s="5"/>
    </row>
    <row r="21274" spans="4:12" x14ac:dyDescent="0.25">
      <c r="D21274" s="6"/>
      <c r="E21274" s="6"/>
      <c r="F21274" s="18"/>
      <c r="L21274" s="5"/>
    </row>
    <row r="21275" spans="4:12" x14ac:dyDescent="0.25">
      <c r="D21275" s="6"/>
      <c r="E21275" s="6"/>
      <c r="F21275" s="18"/>
      <c r="L21275" s="5"/>
    </row>
    <row r="21276" spans="4:12" x14ac:dyDescent="0.25">
      <c r="D21276" s="6"/>
      <c r="E21276" s="6"/>
      <c r="F21276" s="18"/>
      <c r="L21276" s="5"/>
    </row>
    <row r="21277" spans="4:12" x14ac:dyDescent="0.25">
      <c r="D21277" s="6"/>
      <c r="E21277" s="6"/>
      <c r="F21277" s="18"/>
      <c r="L21277" s="5"/>
    </row>
    <row r="21278" spans="4:12" x14ac:dyDescent="0.25">
      <c r="D21278" s="6"/>
      <c r="E21278" s="6"/>
      <c r="F21278" s="18"/>
      <c r="L21278" s="5"/>
    </row>
    <row r="21279" spans="4:12" x14ac:dyDescent="0.25">
      <c r="D21279" s="6"/>
      <c r="E21279" s="6"/>
      <c r="F21279" s="18"/>
      <c r="L21279" s="5"/>
    </row>
    <row r="21280" spans="4:12" x14ac:dyDescent="0.25">
      <c r="D21280" s="6"/>
      <c r="E21280" s="6"/>
      <c r="F21280" s="18"/>
      <c r="L21280" s="5"/>
    </row>
    <row r="21281" spans="4:12" x14ac:dyDescent="0.25">
      <c r="D21281" s="6"/>
      <c r="E21281" s="6"/>
      <c r="F21281" s="18"/>
      <c r="L21281" s="5"/>
    </row>
    <row r="21282" spans="4:12" x14ac:dyDescent="0.25">
      <c r="D21282" s="6"/>
      <c r="E21282" s="6"/>
      <c r="F21282" s="18"/>
      <c r="L21282" s="5"/>
    </row>
    <row r="21283" spans="4:12" x14ac:dyDescent="0.25">
      <c r="D21283" s="6"/>
      <c r="E21283" s="6"/>
      <c r="F21283" s="18"/>
      <c r="L21283" s="5"/>
    </row>
    <row r="21284" spans="4:12" x14ac:dyDescent="0.25">
      <c r="D21284" s="6"/>
      <c r="E21284" s="6"/>
      <c r="F21284" s="18"/>
      <c r="L21284" s="5"/>
    </row>
    <row r="21285" spans="4:12" x14ac:dyDescent="0.25">
      <c r="D21285" s="6"/>
      <c r="E21285" s="6"/>
      <c r="F21285" s="18"/>
      <c r="L21285" s="5"/>
    </row>
    <row r="21286" spans="4:12" x14ac:dyDescent="0.25">
      <c r="D21286" s="6"/>
      <c r="E21286" s="6"/>
      <c r="F21286" s="18"/>
      <c r="L21286" s="5"/>
    </row>
    <row r="21287" spans="4:12" x14ac:dyDescent="0.25">
      <c r="D21287" s="6"/>
      <c r="E21287" s="6"/>
      <c r="F21287" s="18"/>
      <c r="L21287" s="5"/>
    </row>
    <row r="21288" spans="4:12" x14ac:dyDescent="0.25">
      <c r="D21288" s="6"/>
      <c r="E21288" s="6"/>
      <c r="F21288" s="18"/>
      <c r="L21288" s="5"/>
    </row>
    <row r="21289" spans="4:12" x14ac:dyDescent="0.25">
      <c r="D21289" s="6"/>
      <c r="E21289" s="6"/>
      <c r="F21289" s="18"/>
      <c r="L21289" s="5"/>
    </row>
    <row r="21290" spans="4:12" x14ac:dyDescent="0.25">
      <c r="D21290" s="6"/>
      <c r="E21290" s="6"/>
      <c r="F21290" s="18"/>
      <c r="L21290" s="5"/>
    </row>
    <row r="21291" spans="4:12" x14ac:dyDescent="0.25">
      <c r="D21291" s="6"/>
      <c r="E21291" s="6"/>
      <c r="F21291" s="18"/>
      <c r="L21291" s="5"/>
    </row>
    <row r="21292" spans="4:12" x14ac:dyDescent="0.25">
      <c r="D21292" s="6"/>
      <c r="E21292" s="6"/>
      <c r="F21292" s="18"/>
      <c r="L21292" s="5"/>
    </row>
    <row r="21293" spans="4:12" x14ac:dyDescent="0.25">
      <c r="D21293" s="6"/>
      <c r="E21293" s="6"/>
      <c r="F21293" s="18"/>
      <c r="L21293" s="5"/>
    </row>
    <row r="21294" spans="4:12" x14ac:dyDescent="0.25">
      <c r="D21294" s="6"/>
      <c r="E21294" s="6"/>
      <c r="F21294" s="18"/>
      <c r="L21294" s="5"/>
    </row>
    <row r="21295" spans="4:12" x14ac:dyDescent="0.25">
      <c r="D21295" s="6"/>
      <c r="E21295" s="6"/>
      <c r="F21295" s="18"/>
      <c r="L21295" s="5"/>
    </row>
    <row r="21296" spans="4:12" x14ac:dyDescent="0.25">
      <c r="D21296" s="6"/>
      <c r="E21296" s="6"/>
      <c r="F21296" s="18"/>
      <c r="L21296" s="5"/>
    </row>
    <row r="21297" spans="4:12" x14ac:dyDescent="0.25">
      <c r="D21297" s="6"/>
      <c r="E21297" s="6"/>
      <c r="F21297" s="18"/>
      <c r="L21297" s="5"/>
    </row>
    <row r="21298" spans="4:12" x14ac:dyDescent="0.25">
      <c r="D21298" s="6"/>
      <c r="E21298" s="6"/>
      <c r="F21298" s="18"/>
      <c r="L21298" s="5"/>
    </row>
    <row r="21299" spans="4:12" x14ac:dyDescent="0.25">
      <c r="D21299" s="6"/>
      <c r="E21299" s="6"/>
      <c r="F21299" s="18"/>
      <c r="L21299" s="5"/>
    </row>
    <row r="21300" spans="4:12" x14ac:dyDescent="0.25">
      <c r="D21300" s="6"/>
      <c r="E21300" s="6"/>
      <c r="F21300" s="18"/>
      <c r="L21300" s="5"/>
    </row>
    <row r="21301" spans="4:12" x14ac:dyDescent="0.25">
      <c r="D21301" s="6"/>
      <c r="E21301" s="6"/>
      <c r="F21301" s="18"/>
      <c r="L21301" s="5"/>
    </row>
    <row r="21302" spans="4:12" x14ac:dyDescent="0.25">
      <c r="D21302" s="6"/>
      <c r="E21302" s="6"/>
      <c r="F21302" s="18"/>
      <c r="L21302" s="5"/>
    </row>
    <row r="21303" spans="4:12" x14ac:dyDescent="0.25">
      <c r="D21303" s="6"/>
      <c r="E21303" s="6"/>
      <c r="F21303" s="18"/>
      <c r="L21303" s="5"/>
    </row>
    <row r="21304" spans="4:12" x14ac:dyDescent="0.25">
      <c r="D21304" s="6"/>
      <c r="E21304" s="6"/>
      <c r="F21304" s="18"/>
      <c r="L21304" s="5"/>
    </row>
    <row r="21305" spans="4:12" x14ac:dyDescent="0.25">
      <c r="D21305" s="6"/>
      <c r="E21305" s="6"/>
      <c r="F21305" s="18"/>
      <c r="L21305" s="5"/>
    </row>
    <row r="21306" spans="4:12" x14ac:dyDescent="0.25">
      <c r="D21306" s="6"/>
      <c r="E21306" s="6"/>
      <c r="F21306" s="18"/>
      <c r="L21306" s="5"/>
    </row>
    <row r="21307" spans="4:12" x14ac:dyDescent="0.25">
      <c r="D21307" s="6"/>
      <c r="E21307" s="6"/>
      <c r="F21307" s="18"/>
      <c r="L21307" s="5"/>
    </row>
    <row r="21308" spans="4:12" x14ac:dyDescent="0.25">
      <c r="D21308" s="6"/>
      <c r="E21308" s="6"/>
      <c r="F21308" s="18"/>
      <c r="L21308" s="5"/>
    </row>
    <row r="21309" spans="4:12" x14ac:dyDescent="0.25">
      <c r="D21309" s="6"/>
      <c r="E21309" s="6"/>
      <c r="F21309" s="18"/>
      <c r="L21309" s="5"/>
    </row>
    <row r="21310" spans="4:12" x14ac:dyDescent="0.25">
      <c r="D21310" s="6"/>
      <c r="E21310" s="6"/>
      <c r="F21310" s="18"/>
      <c r="L21310" s="5"/>
    </row>
    <row r="21311" spans="4:12" x14ac:dyDescent="0.25">
      <c r="D21311" s="6"/>
      <c r="E21311" s="6"/>
      <c r="F21311" s="18"/>
      <c r="L21311" s="5"/>
    </row>
    <row r="21312" spans="4:12" x14ac:dyDescent="0.25">
      <c r="D21312" s="6"/>
      <c r="E21312" s="6"/>
      <c r="F21312" s="18"/>
      <c r="L21312" s="5"/>
    </row>
    <row r="21313" spans="4:12" x14ac:dyDescent="0.25">
      <c r="D21313" s="6"/>
      <c r="E21313" s="6"/>
      <c r="F21313" s="18"/>
      <c r="L21313" s="5"/>
    </row>
    <row r="21314" spans="4:12" x14ac:dyDescent="0.25">
      <c r="D21314" s="6"/>
      <c r="E21314" s="6"/>
      <c r="F21314" s="18"/>
      <c r="L21314" s="5"/>
    </row>
    <row r="21315" spans="4:12" x14ac:dyDescent="0.25">
      <c r="D21315" s="6"/>
      <c r="E21315" s="6"/>
      <c r="F21315" s="18"/>
      <c r="L21315" s="5"/>
    </row>
    <row r="21316" spans="4:12" x14ac:dyDescent="0.25">
      <c r="D21316" s="6"/>
      <c r="E21316" s="6"/>
      <c r="F21316" s="18"/>
      <c r="L21316" s="5"/>
    </row>
    <row r="21317" spans="4:12" x14ac:dyDescent="0.25">
      <c r="D21317" s="6"/>
      <c r="E21317" s="6"/>
      <c r="F21317" s="18"/>
      <c r="L21317" s="5"/>
    </row>
    <row r="21318" spans="4:12" x14ac:dyDescent="0.25">
      <c r="D21318" s="6"/>
      <c r="E21318" s="6"/>
      <c r="F21318" s="18"/>
      <c r="L21318" s="5"/>
    </row>
    <row r="21319" spans="4:12" x14ac:dyDescent="0.25">
      <c r="D21319" s="6"/>
      <c r="E21319" s="6"/>
      <c r="F21319" s="18"/>
      <c r="L21319" s="5"/>
    </row>
    <row r="21320" spans="4:12" x14ac:dyDescent="0.25">
      <c r="D21320" s="6"/>
      <c r="E21320" s="6"/>
      <c r="F21320" s="18"/>
      <c r="L21320" s="5"/>
    </row>
    <row r="21321" spans="4:12" x14ac:dyDescent="0.25">
      <c r="D21321" s="6"/>
      <c r="E21321" s="6"/>
      <c r="F21321" s="18"/>
      <c r="L21321" s="5"/>
    </row>
    <row r="21322" spans="4:12" x14ac:dyDescent="0.25">
      <c r="D21322" s="6"/>
      <c r="E21322" s="6"/>
      <c r="F21322" s="18"/>
      <c r="L21322" s="5"/>
    </row>
    <row r="21323" spans="4:12" x14ac:dyDescent="0.25">
      <c r="D21323" s="6"/>
      <c r="E21323" s="6"/>
      <c r="F21323" s="18"/>
      <c r="L21323" s="5"/>
    </row>
    <row r="21324" spans="4:12" x14ac:dyDescent="0.25">
      <c r="D21324" s="6"/>
      <c r="E21324" s="6"/>
      <c r="F21324" s="18"/>
      <c r="L21324" s="5"/>
    </row>
    <row r="21325" spans="4:12" x14ac:dyDescent="0.25">
      <c r="D21325" s="6"/>
      <c r="E21325" s="6"/>
      <c r="F21325" s="18"/>
      <c r="L21325" s="5"/>
    </row>
    <row r="21326" spans="4:12" x14ac:dyDescent="0.25">
      <c r="D21326" s="6"/>
      <c r="E21326" s="6"/>
      <c r="F21326" s="18"/>
      <c r="L21326" s="5"/>
    </row>
    <row r="21327" spans="4:12" x14ac:dyDescent="0.25">
      <c r="D21327" s="6"/>
      <c r="E21327" s="6"/>
      <c r="F21327" s="18"/>
      <c r="L21327" s="5"/>
    </row>
    <row r="21328" spans="4:12" x14ac:dyDescent="0.25">
      <c r="D21328" s="6"/>
      <c r="E21328" s="6"/>
      <c r="F21328" s="18"/>
      <c r="L21328" s="5"/>
    </row>
    <row r="21329" spans="4:12" x14ac:dyDescent="0.25">
      <c r="D21329" s="6"/>
      <c r="E21329" s="6"/>
      <c r="F21329" s="18"/>
      <c r="L21329" s="5"/>
    </row>
    <row r="21330" spans="4:12" x14ac:dyDescent="0.25">
      <c r="D21330" s="6"/>
      <c r="E21330" s="6"/>
      <c r="F21330" s="18"/>
      <c r="L21330" s="5"/>
    </row>
    <row r="21331" spans="4:12" x14ac:dyDescent="0.25">
      <c r="D21331" s="6"/>
      <c r="E21331" s="6"/>
      <c r="F21331" s="18"/>
      <c r="L21331" s="5"/>
    </row>
    <row r="21332" spans="4:12" x14ac:dyDescent="0.25">
      <c r="D21332" s="6"/>
      <c r="E21332" s="6"/>
      <c r="F21332" s="18"/>
      <c r="L21332" s="5"/>
    </row>
    <row r="21333" spans="4:12" x14ac:dyDescent="0.25">
      <c r="D21333" s="6"/>
      <c r="E21333" s="6"/>
      <c r="F21333" s="18"/>
      <c r="L21333" s="5"/>
    </row>
    <row r="21334" spans="4:12" x14ac:dyDescent="0.25">
      <c r="D21334" s="6"/>
      <c r="E21334" s="6"/>
      <c r="F21334" s="18"/>
      <c r="L21334" s="5"/>
    </row>
    <row r="21335" spans="4:12" x14ac:dyDescent="0.25">
      <c r="D21335" s="6"/>
      <c r="E21335" s="6"/>
      <c r="F21335" s="18"/>
      <c r="L21335" s="5"/>
    </row>
    <row r="21336" spans="4:12" x14ac:dyDescent="0.25">
      <c r="D21336" s="6"/>
      <c r="E21336" s="6"/>
      <c r="F21336" s="18"/>
      <c r="L21336" s="5"/>
    </row>
    <row r="21337" spans="4:12" x14ac:dyDescent="0.25">
      <c r="D21337" s="6"/>
      <c r="E21337" s="6"/>
      <c r="F21337" s="18"/>
      <c r="L21337" s="5"/>
    </row>
    <row r="21338" spans="4:12" x14ac:dyDescent="0.25">
      <c r="D21338" s="6"/>
      <c r="E21338" s="6"/>
      <c r="F21338" s="18"/>
      <c r="L21338" s="5"/>
    </row>
    <row r="21339" spans="4:12" x14ac:dyDescent="0.25">
      <c r="D21339" s="6"/>
      <c r="E21339" s="6"/>
      <c r="F21339" s="18"/>
      <c r="L21339" s="5"/>
    </row>
    <row r="21340" spans="4:12" x14ac:dyDescent="0.25">
      <c r="D21340" s="6"/>
      <c r="E21340" s="6"/>
      <c r="F21340" s="18"/>
      <c r="L21340" s="5"/>
    </row>
    <row r="21341" spans="4:12" x14ac:dyDescent="0.25">
      <c r="D21341" s="6"/>
      <c r="E21341" s="6"/>
      <c r="F21341" s="18"/>
      <c r="L21341" s="5"/>
    </row>
    <row r="21342" spans="4:12" x14ac:dyDescent="0.25">
      <c r="D21342" s="6"/>
      <c r="E21342" s="6"/>
      <c r="F21342" s="18"/>
      <c r="L21342" s="5"/>
    </row>
    <row r="21343" spans="4:12" x14ac:dyDescent="0.25">
      <c r="D21343" s="6"/>
      <c r="E21343" s="6"/>
      <c r="F21343" s="18"/>
      <c r="L21343" s="5"/>
    </row>
    <row r="21344" spans="4:12" x14ac:dyDescent="0.25">
      <c r="D21344" s="6"/>
      <c r="E21344" s="6"/>
      <c r="F21344" s="18"/>
      <c r="L21344" s="5"/>
    </row>
    <row r="21345" spans="4:12" x14ac:dyDescent="0.25">
      <c r="D21345" s="6"/>
      <c r="E21345" s="6"/>
      <c r="F21345" s="18"/>
      <c r="L21345" s="5"/>
    </row>
    <row r="21346" spans="4:12" x14ac:dyDescent="0.25">
      <c r="D21346" s="6"/>
      <c r="E21346" s="6"/>
      <c r="F21346" s="18"/>
      <c r="L21346" s="5"/>
    </row>
    <row r="21347" spans="4:12" x14ac:dyDescent="0.25">
      <c r="D21347" s="6"/>
      <c r="E21347" s="6"/>
      <c r="F21347" s="18"/>
      <c r="L21347" s="5"/>
    </row>
    <row r="21348" spans="4:12" x14ac:dyDescent="0.25">
      <c r="D21348" s="6"/>
      <c r="E21348" s="6"/>
      <c r="F21348" s="18"/>
      <c r="L21348" s="5"/>
    </row>
    <row r="21349" spans="4:12" x14ac:dyDescent="0.25">
      <c r="D21349" s="6"/>
      <c r="E21349" s="6"/>
      <c r="F21349" s="18"/>
      <c r="L21349" s="5"/>
    </row>
    <row r="21350" spans="4:12" x14ac:dyDescent="0.25">
      <c r="D21350" s="6"/>
      <c r="E21350" s="6"/>
      <c r="F21350" s="18"/>
      <c r="L21350" s="5"/>
    </row>
    <row r="21351" spans="4:12" x14ac:dyDescent="0.25">
      <c r="D21351" s="6"/>
      <c r="E21351" s="6"/>
      <c r="F21351" s="18"/>
      <c r="L21351" s="5"/>
    </row>
    <row r="21352" spans="4:12" x14ac:dyDescent="0.25">
      <c r="D21352" s="6"/>
      <c r="E21352" s="6"/>
      <c r="F21352" s="18"/>
      <c r="L21352" s="5"/>
    </row>
    <row r="21353" spans="4:12" x14ac:dyDescent="0.25">
      <c r="D21353" s="6"/>
      <c r="E21353" s="6"/>
      <c r="F21353" s="18"/>
      <c r="L21353" s="5"/>
    </row>
    <row r="21354" spans="4:12" x14ac:dyDescent="0.25">
      <c r="D21354" s="6"/>
      <c r="E21354" s="6"/>
      <c r="F21354" s="18"/>
      <c r="L21354" s="5"/>
    </row>
    <row r="21355" spans="4:12" x14ac:dyDescent="0.25">
      <c r="D21355" s="6"/>
      <c r="E21355" s="6"/>
      <c r="F21355" s="18"/>
      <c r="L21355" s="5"/>
    </row>
    <row r="21356" spans="4:12" x14ac:dyDescent="0.25">
      <c r="D21356" s="6"/>
      <c r="E21356" s="6"/>
      <c r="F21356" s="18"/>
      <c r="L21356" s="5"/>
    </row>
    <row r="21357" spans="4:12" x14ac:dyDescent="0.25">
      <c r="D21357" s="6"/>
      <c r="E21357" s="6"/>
      <c r="F21357" s="18"/>
      <c r="L21357" s="5"/>
    </row>
    <row r="21358" spans="4:12" x14ac:dyDescent="0.25">
      <c r="D21358" s="6"/>
      <c r="E21358" s="6"/>
      <c r="F21358" s="18"/>
      <c r="L21358" s="5"/>
    </row>
    <row r="21359" spans="4:12" x14ac:dyDescent="0.25">
      <c r="D21359" s="6"/>
      <c r="E21359" s="6"/>
      <c r="F21359" s="18"/>
      <c r="L21359" s="5"/>
    </row>
    <row r="21360" spans="4:12" x14ac:dyDescent="0.25">
      <c r="D21360" s="6"/>
      <c r="E21360" s="6"/>
      <c r="F21360" s="18"/>
      <c r="L21360" s="5"/>
    </row>
    <row r="21361" spans="4:12" x14ac:dyDescent="0.25">
      <c r="D21361" s="6"/>
      <c r="E21361" s="6"/>
      <c r="F21361" s="18"/>
      <c r="L21361" s="5"/>
    </row>
    <row r="21362" spans="4:12" x14ac:dyDescent="0.25">
      <c r="D21362" s="6"/>
      <c r="E21362" s="6"/>
      <c r="F21362" s="18"/>
      <c r="L21362" s="5"/>
    </row>
    <row r="21363" spans="4:12" x14ac:dyDescent="0.25">
      <c r="D21363" s="6"/>
      <c r="E21363" s="6"/>
      <c r="F21363" s="18"/>
      <c r="L21363" s="5"/>
    </row>
    <row r="21364" spans="4:12" x14ac:dyDescent="0.25">
      <c r="D21364" s="6"/>
      <c r="E21364" s="6"/>
      <c r="F21364" s="18"/>
      <c r="L21364" s="5"/>
    </row>
    <row r="21365" spans="4:12" x14ac:dyDescent="0.25">
      <c r="D21365" s="6"/>
      <c r="E21365" s="6"/>
      <c r="F21365" s="18"/>
      <c r="L21365" s="5"/>
    </row>
    <row r="21366" spans="4:12" x14ac:dyDescent="0.25">
      <c r="D21366" s="6"/>
      <c r="E21366" s="6"/>
      <c r="F21366" s="18"/>
      <c r="L21366" s="5"/>
    </row>
    <row r="21367" spans="4:12" x14ac:dyDescent="0.25">
      <c r="D21367" s="6"/>
      <c r="E21367" s="6"/>
      <c r="F21367" s="18"/>
      <c r="L21367" s="5"/>
    </row>
    <row r="21368" spans="4:12" x14ac:dyDescent="0.25">
      <c r="D21368" s="6"/>
      <c r="E21368" s="6"/>
      <c r="F21368" s="18"/>
      <c r="L21368" s="5"/>
    </row>
    <row r="21369" spans="4:12" x14ac:dyDescent="0.25">
      <c r="D21369" s="6"/>
      <c r="E21369" s="6"/>
      <c r="F21369" s="18"/>
      <c r="L21369" s="5"/>
    </row>
    <row r="21370" spans="4:12" x14ac:dyDescent="0.25">
      <c r="D21370" s="6"/>
      <c r="E21370" s="6"/>
      <c r="F21370" s="18"/>
      <c r="L21370" s="5"/>
    </row>
    <row r="21371" spans="4:12" x14ac:dyDescent="0.25">
      <c r="D21371" s="6"/>
      <c r="E21371" s="6"/>
      <c r="F21371" s="18"/>
      <c r="L21371" s="5"/>
    </row>
    <row r="21372" spans="4:12" x14ac:dyDescent="0.25">
      <c r="D21372" s="6"/>
      <c r="E21372" s="6"/>
      <c r="F21372" s="18"/>
      <c r="L21372" s="5"/>
    </row>
    <row r="21373" spans="4:12" x14ac:dyDescent="0.25">
      <c r="D21373" s="6"/>
      <c r="E21373" s="6"/>
      <c r="F21373" s="18"/>
      <c r="L21373" s="5"/>
    </row>
    <row r="21374" spans="4:12" x14ac:dyDescent="0.25">
      <c r="D21374" s="6"/>
      <c r="E21374" s="6"/>
      <c r="F21374" s="18"/>
      <c r="L21374" s="5"/>
    </row>
    <row r="21375" spans="4:12" x14ac:dyDescent="0.25">
      <c r="D21375" s="6"/>
      <c r="E21375" s="6"/>
      <c r="F21375" s="18"/>
      <c r="L21375" s="5"/>
    </row>
    <row r="21376" spans="4:12" x14ac:dyDescent="0.25">
      <c r="D21376" s="6"/>
      <c r="E21376" s="6"/>
      <c r="F21376" s="18"/>
      <c r="L21376" s="5"/>
    </row>
    <row r="21377" spans="4:12" x14ac:dyDescent="0.25">
      <c r="D21377" s="6"/>
      <c r="E21377" s="6"/>
      <c r="F21377" s="18"/>
      <c r="L21377" s="5"/>
    </row>
    <row r="21378" spans="4:12" x14ac:dyDescent="0.25">
      <c r="D21378" s="6"/>
      <c r="E21378" s="6"/>
      <c r="F21378" s="18"/>
      <c r="L21378" s="5"/>
    </row>
    <row r="21379" spans="4:12" x14ac:dyDescent="0.25">
      <c r="D21379" s="6"/>
      <c r="E21379" s="6"/>
      <c r="F21379" s="18"/>
      <c r="L21379" s="5"/>
    </row>
    <row r="21380" spans="4:12" x14ac:dyDescent="0.25">
      <c r="D21380" s="6"/>
      <c r="E21380" s="6"/>
      <c r="F21380" s="18"/>
      <c r="L21380" s="5"/>
    </row>
    <row r="21381" spans="4:12" x14ac:dyDescent="0.25">
      <c r="D21381" s="6"/>
      <c r="E21381" s="6"/>
      <c r="F21381" s="18"/>
      <c r="L21381" s="5"/>
    </row>
    <row r="21382" spans="4:12" x14ac:dyDescent="0.25">
      <c r="D21382" s="6"/>
      <c r="E21382" s="6"/>
      <c r="F21382" s="18"/>
      <c r="L21382" s="5"/>
    </row>
    <row r="21383" spans="4:12" x14ac:dyDescent="0.25">
      <c r="D21383" s="6"/>
      <c r="E21383" s="6"/>
      <c r="F21383" s="18"/>
      <c r="L21383" s="5"/>
    </row>
    <row r="21384" spans="4:12" x14ac:dyDescent="0.25">
      <c r="D21384" s="6"/>
      <c r="E21384" s="6"/>
      <c r="F21384" s="18"/>
      <c r="L21384" s="5"/>
    </row>
    <row r="21385" spans="4:12" x14ac:dyDescent="0.25">
      <c r="D21385" s="6"/>
      <c r="E21385" s="6"/>
      <c r="F21385" s="18"/>
      <c r="L21385" s="5"/>
    </row>
    <row r="21386" spans="4:12" x14ac:dyDescent="0.25">
      <c r="D21386" s="6"/>
      <c r="E21386" s="6"/>
      <c r="F21386" s="18"/>
      <c r="L21386" s="5"/>
    </row>
    <row r="21387" spans="4:12" x14ac:dyDescent="0.25">
      <c r="D21387" s="6"/>
      <c r="E21387" s="6"/>
      <c r="F21387" s="18"/>
      <c r="L21387" s="5"/>
    </row>
    <row r="21388" spans="4:12" x14ac:dyDescent="0.25">
      <c r="D21388" s="6"/>
      <c r="E21388" s="6"/>
      <c r="F21388" s="18"/>
      <c r="L21388" s="5"/>
    </row>
    <row r="21389" spans="4:12" x14ac:dyDescent="0.25">
      <c r="D21389" s="6"/>
      <c r="E21389" s="6"/>
      <c r="F21389" s="18"/>
      <c r="L21389" s="5"/>
    </row>
    <row r="21390" spans="4:12" x14ac:dyDescent="0.25">
      <c r="D21390" s="6"/>
      <c r="E21390" s="6"/>
      <c r="F21390" s="18"/>
      <c r="L21390" s="5"/>
    </row>
    <row r="21391" spans="4:12" x14ac:dyDescent="0.25">
      <c r="D21391" s="6"/>
      <c r="E21391" s="6"/>
      <c r="F21391" s="18"/>
      <c r="L21391" s="5"/>
    </row>
    <row r="21392" spans="4:12" x14ac:dyDescent="0.25">
      <c r="D21392" s="6"/>
      <c r="E21392" s="6"/>
      <c r="F21392" s="18"/>
      <c r="L21392" s="5"/>
    </row>
    <row r="21393" spans="4:12" x14ac:dyDescent="0.25">
      <c r="D21393" s="6"/>
      <c r="E21393" s="6"/>
      <c r="F21393" s="18"/>
      <c r="L21393" s="5"/>
    </row>
    <row r="21394" spans="4:12" x14ac:dyDescent="0.25">
      <c r="D21394" s="6"/>
      <c r="E21394" s="6"/>
      <c r="F21394" s="18"/>
      <c r="L21394" s="5"/>
    </row>
    <row r="21395" spans="4:12" x14ac:dyDescent="0.25">
      <c r="D21395" s="6"/>
      <c r="E21395" s="6"/>
      <c r="F21395" s="18"/>
      <c r="L21395" s="5"/>
    </row>
    <row r="21396" spans="4:12" x14ac:dyDescent="0.25">
      <c r="D21396" s="6"/>
      <c r="E21396" s="6"/>
      <c r="F21396" s="18"/>
      <c r="L21396" s="5"/>
    </row>
    <row r="21397" spans="4:12" x14ac:dyDescent="0.25">
      <c r="D21397" s="6"/>
      <c r="E21397" s="6"/>
      <c r="F21397" s="18"/>
      <c r="L21397" s="5"/>
    </row>
    <row r="21398" spans="4:12" x14ac:dyDescent="0.25">
      <c r="D21398" s="6"/>
      <c r="E21398" s="6"/>
      <c r="F21398" s="18"/>
      <c r="L21398" s="5"/>
    </row>
    <row r="21399" spans="4:12" x14ac:dyDescent="0.25">
      <c r="D21399" s="6"/>
      <c r="E21399" s="6"/>
      <c r="F21399" s="18"/>
      <c r="L21399" s="5"/>
    </row>
    <row r="21400" spans="4:12" x14ac:dyDescent="0.25">
      <c r="D21400" s="6"/>
      <c r="E21400" s="6"/>
      <c r="F21400" s="18"/>
      <c r="L21400" s="5"/>
    </row>
    <row r="21401" spans="4:12" x14ac:dyDescent="0.25">
      <c r="D21401" s="6"/>
      <c r="E21401" s="6"/>
      <c r="F21401" s="18"/>
      <c r="L21401" s="5"/>
    </row>
    <row r="21402" spans="4:12" x14ac:dyDescent="0.25">
      <c r="D21402" s="6"/>
      <c r="E21402" s="6"/>
      <c r="F21402" s="18"/>
      <c r="L21402" s="5"/>
    </row>
    <row r="21403" spans="4:12" x14ac:dyDescent="0.25">
      <c r="D21403" s="6"/>
      <c r="E21403" s="6"/>
      <c r="F21403" s="18"/>
      <c r="L21403" s="5"/>
    </row>
    <row r="21404" spans="4:12" x14ac:dyDescent="0.25">
      <c r="D21404" s="6"/>
      <c r="E21404" s="6"/>
      <c r="F21404" s="18"/>
      <c r="L21404" s="5"/>
    </row>
    <row r="21405" spans="4:12" x14ac:dyDescent="0.25">
      <c r="D21405" s="6"/>
      <c r="E21405" s="6"/>
      <c r="F21405" s="18"/>
      <c r="L21405" s="5"/>
    </row>
    <row r="21406" spans="4:12" x14ac:dyDescent="0.25">
      <c r="D21406" s="6"/>
      <c r="E21406" s="6"/>
      <c r="F21406" s="18"/>
      <c r="L21406" s="5"/>
    </row>
    <row r="21407" spans="4:12" x14ac:dyDescent="0.25">
      <c r="D21407" s="6"/>
      <c r="E21407" s="6"/>
      <c r="F21407" s="18"/>
      <c r="L21407" s="5"/>
    </row>
    <row r="21408" spans="4:12" x14ac:dyDescent="0.25">
      <c r="D21408" s="6"/>
      <c r="E21408" s="6"/>
      <c r="F21408" s="18"/>
      <c r="L21408" s="5"/>
    </row>
    <row r="21409" spans="4:12" x14ac:dyDescent="0.25">
      <c r="D21409" s="6"/>
      <c r="E21409" s="6"/>
      <c r="F21409" s="18"/>
      <c r="L21409" s="5"/>
    </row>
    <row r="21410" spans="4:12" x14ac:dyDescent="0.25">
      <c r="D21410" s="6"/>
      <c r="E21410" s="6"/>
      <c r="F21410" s="18"/>
      <c r="L21410" s="5"/>
    </row>
    <row r="21411" spans="4:12" x14ac:dyDescent="0.25">
      <c r="D21411" s="6"/>
      <c r="E21411" s="6"/>
      <c r="F21411" s="18"/>
      <c r="L21411" s="5"/>
    </row>
    <row r="21412" spans="4:12" x14ac:dyDescent="0.25">
      <c r="D21412" s="6"/>
      <c r="E21412" s="6"/>
      <c r="F21412" s="18"/>
      <c r="L21412" s="5"/>
    </row>
    <row r="21413" spans="4:12" x14ac:dyDescent="0.25">
      <c r="D21413" s="6"/>
      <c r="E21413" s="6"/>
      <c r="F21413" s="18"/>
      <c r="L21413" s="5"/>
    </row>
    <row r="21414" spans="4:12" x14ac:dyDescent="0.25">
      <c r="D21414" s="6"/>
      <c r="E21414" s="6"/>
      <c r="F21414" s="18"/>
      <c r="L21414" s="5"/>
    </row>
    <row r="21415" spans="4:12" x14ac:dyDescent="0.25">
      <c r="D21415" s="6"/>
      <c r="E21415" s="6"/>
      <c r="F21415" s="18"/>
      <c r="L21415" s="5"/>
    </row>
    <row r="21416" spans="4:12" x14ac:dyDescent="0.25">
      <c r="D21416" s="6"/>
      <c r="E21416" s="6"/>
      <c r="F21416" s="18"/>
      <c r="L21416" s="5"/>
    </row>
    <row r="21417" spans="4:12" x14ac:dyDescent="0.25">
      <c r="D21417" s="6"/>
      <c r="E21417" s="6"/>
      <c r="F21417" s="18"/>
      <c r="L21417" s="5"/>
    </row>
    <row r="21418" spans="4:12" x14ac:dyDescent="0.25">
      <c r="D21418" s="6"/>
      <c r="E21418" s="6"/>
      <c r="F21418" s="18"/>
      <c r="L21418" s="5"/>
    </row>
    <row r="21419" spans="4:12" x14ac:dyDescent="0.25">
      <c r="D21419" s="6"/>
      <c r="E21419" s="6"/>
      <c r="F21419" s="18"/>
      <c r="L21419" s="5"/>
    </row>
    <row r="21420" spans="4:12" x14ac:dyDescent="0.25">
      <c r="D21420" s="6"/>
      <c r="E21420" s="6"/>
      <c r="F21420" s="18"/>
      <c r="L21420" s="5"/>
    </row>
    <row r="21421" spans="4:12" x14ac:dyDescent="0.25">
      <c r="D21421" s="6"/>
      <c r="E21421" s="6"/>
      <c r="F21421" s="18"/>
      <c r="L21421" s="5"/>
    </row>
    <row r="21422" spans="4:12" x14ac:dyDescent="0.25">
      <c r="D21422" s="6"/>
      <c r="E21422" s="6"/>
      <c r="F21422" s="18"/>
      <c r="L21422" s="5"/>
    </row>
    <row r="21423" spans="4:12" x14ac:dyDescent="0.25">
      <c r="D21423" s="6"/>
      <c r="E21423" s="6"/>
      <c r="F21423" s="18"/>
      <c r="L21423" s="5"/>
    </row>
    <row r="21424" spans="4:12" x14ac:dyDescent="0.25">
      <c r="D21424" s="6"/>
      <c r="E21424" s="6"/>
      <c r="F21424" s="18"/>
      <c r="L21424" s="5"/>
    </row>
    <row r="21425" spans="4:12" x14ac:dyDescent="0.25">
      <c r="D21425" s="6"/>
      <c r="E21425" s="6"/>
      <c r="F21425" s="18"/>
      <c r="L21425" s="5"/>
    </row>
    <row r="21426" spans="4:12" x14ac:dyDescent="0.25">
      <c r="D21426" s="6"/>
      <c r="E21426" s="6"/>
      <c r="F21426" s="18"/>
      <c r="L21426" s="5"/>
    </row>
    <row r="21427" spans="4:12" x14ac:dyDescent="0.25">
      <c r="D21427" s="6"/>
      <c r="E21427" s="6"/>
      <c r="F21427" s="18"/>
      <c r="L21427" s="5"/>
    </row>
    <row r="21428" spans="4:12" x14ac:dyDescent="0.25">
      <c r="D21428" s="6"/>
      <c r="E21428" s="6"/>
      <c r="F21428" s="18"/>
      <c r="L21428" s="5"/>
    </row>
    <row r="21429" spans="4:12" x14ac:dyDescent="0.25">
      <c r="D21429" s="6"/>
      <c r="E21429" s="6"/>
      <c r="F21429" s="18"/>
      <c r="L21429" s="5"/>
    </row>
    <row r="21430" spans="4:12" x14ac:dyDescent="0.25">
      <c r="D21430" s="6"/>
      <c r="E21430" s="6"/>
      <c r="F21430" s="18"/>
      <c r="L21430" s="5"/>
    </row>
    <row r="21431" spans="4:12" x14ac:dyDescent="0.25">
      <c r="D21431" s="6"/>
      <c r="E21431" s="6"/>
      <c r="F21431" s="18"/>
      <c r="L21431" s="5"/>
    </row>
    <row r="21432" spans="4:12" x14ac:dyDescent="0.25">
      <c r="D21432" s="6"/>
      <c r="E21432" s="6"/>
      <c r="F21432" s="18"/>
      <c r="L21432" s="5"/>
    </row>
    <row r="21433" spans="4:12" x14ac:dyDescent="0.25">
      <c r="D21433" s="6"/>
      <c r="E21433" s="6"/>
      <c r="F21433" s="18"/>
      <c r="L21433" s="5"/>
    </row>
    <row r="21434" spans="4:12" x14ac:dyDescent="0.25">
      <c r="D21434" s="6"/>
      <c r="E21434" s="6"/>
      <c r="F21434" s="18"/>
      <c r="L21434" s="5"/>
    </row>
    <row r="21435" spans="4:12" x14ac:dyDescent="0.25">
      <c r="D21435" s="6"/>
      <c r="E21435" s="6"/>
      <c r="F21435" s="18"/>
      <c r="L21435" s="5"/>
    </row>
    <row r="21436" spans="4:12" x14ac:dyDescent="0.25">
      <c r="D21436" s="6"/>
      <c r="E21436" s="6"/>
      <c r="F21436" s="18"/>
      <c r="L21436" s="5"/>
    </row>
    <row r="21437" spans="4:12" x14ac:dyDescent="0.25">
      <c r="D21437" s="6"/>
      <c r="E21437" s="6"/>
      <c r="F21437" s="18"/>
      <c r="L21437" s="5"/>
    </row>
    <row r="21438" spans="4:12" x14ac:dyDescent="0.25">
      <c r="D21438" s="6"/>
      <c r="E21438" s="6"/>
      <c r="F21438" s="18"/>
      <c r="L21438" s="5"/>
    </row>
    <row r="21439" spans="4:12" x14ac:dyDescent="0.25">
      <c r="D21439" s="6"/>
      <c r="E21439" s="6"/>
      <c r="F21439" s="18"/>
      <c r="L21439" s="5"/>
    </row>
    <row r="21440" spans="4:12" x14ac:dyDescent="0.25">
      <c r="D21440" s="6"/>
      <c r="E21440" s="6"/>
      <c r="F21440" s="18"/>
      <c r="L21440" s="5"/>
    </row>
    <row r="21441" spans="4:12" x14ac:dyDescent="0.25">
      <c r="D21441" s="6"/>
      <c r="E21441" s="6"/>
      <c r="F21441" s="18"/>
      <c r="L21441" s="5"/>
    </row>
    <row r="21442" spans="4:12" x14ac:dyDescent="0.25">
      <c r="D21442" s="6"/>
      <c r="E21442" s="6"/>
      <c r="F21442" s="18"/>
      <c r="L21442" s="5"/>
    </row>
    <row r="21443" spans="4:12" x14ac:dyDescent="0.25">
      <c r="D21443" s="6"/>
      <c r="E21443" s="6"/>
      <c r="F21443" s="18"/>
      <c r="L21443" s="5"/>
    </row>
    <row r="21444" spans="4:12" x14ac:dyDescent="0.25">
      <c r="D21444" s="6"/>
      <c r="E21444" s="6"/>
      <c r="F21444" s="18"/>
      <c r="L21444" s="5"/>
    </row>
    <row r="21445" spans="4:12" x14ac:dyDescent="0.25">
      <c r="D21445" s="6"/>
      <c r="E21445" s="6"/>
      <c r="F21445" s="18"/>
      <c r="L21445" s="5"/>
    </row>
    <row r="21446" spans="4:12" x14ac:dyDescent="0.25">
      <c r="D21446" s="6"/>
      <c r="E21446" s="6"/>
      <c r="F21446" s="18"/>
      <c r="L21446" s="5"/>
    </row>
    <row r="21447" spans="4:12" x14ac:dyDescent="0.25">
      <c r="D21447" s="6"/>
      <c r="E21447" s="6"/>
      <c r="F21447" s="18"/>
      <c r="L21447" s="5"/>
    </row>
    <row r="21448" spans="4:12" x14ac:dyDescent="0.25">
      <c r="D21448" s="6"/>
      <c r="E21448" s="6"/>
      <c r="F21448" s="18"/>
      <c r="L21448" s="5"/>
    </row>
    <row r="21449" spans="4:12" x14ac:dyDescent="0.25">
      <c r="D21449" s="6"/>
      <c r="E21449" s="6"/>
      <c r="F21449" s="18"/>
      <c r="L21449" s="5"/>
    </row>
    <row r="21450" spans="4:12" x14ac:dyDescent="0.25">
      <c r="D21450" s="6"/>
      <c r="E21450" s="6"/>
      <c r="F21450" s="18"/>
      <c r="L21450" s="5"/>
    </row>
    <row r="21451" spans="4:12" x14ac:dyDescent="0.25">
      <c r="D21451" s="6"/>
      <c r="E21451" s="6"/>
      <c r="F21451" s="18"/>
      <c r="L21451" s="5"/>
    </row>
    <row r="21452" spans="4:12" x14ac:dyDescent="0.25">
      <c r="D21452" s="6"/>
      <c r="E21452" s="6"/>
      <c r="F21452" s="18"/>
      <c r="L21452" s="5"/>
    </row>
    <row r="21453" spans="4:12" x14ac:dyDescent="0.25">
      <c r="D21453" s="6"/>
      <c r="E21453" s="6"/>
      <c r="F21453" s="18"/>
      <c r="L21453" s="5"/>
    </row>
    <row r="21454" spans="4:12" x14ac:dyDescent="0.25">
      <c r="D21454" s="6"/>
      <c r="E21454" s="6"/>
      <c r="F21454" s="18"/>
      <c r="L21454" s="5"/>
    </row>
    <row r="21455" spans="4:12" x14ac:dyDescent="0.25">
      <c r="D21455" s="6"/>
      <c r="E21455" s="6"/>
      <c r="F21455" s="18"/>
      <c r="L21455" s="5"/>
    </row>
    <row r="21456" spans="4:12" x14ac:dyDescent="0.25">
      <c r="D21456" s="6"/>
      <c r="E21456" s="6"/>
      <c r="F21456" s="18"/>
      <c r="L21456" s="5"/>
    </row>
    <row r="21457" spans="4:12" x14ac:dyDescent="0.25">
      <c r="D21457" s="6"/>
      <c r="E21457" s="6"/>
      <c r="F21457" s="18"/>
      <c r="L21457" s="5"/>
    </row>
    <row r="21458" spans="4:12" x14ac:dyDescent="0.25">
      <c r="D21458" s="6"/>
      <c r="E21458" s="6"/>
      <c r="F21458" s="18"/>
      <c r="L21458" s="5"/>
    </row>
    <row r="21459" spans="4:12" x14ac:dyDescent="0.25">
      <c r="D21459" s="6"/>
      <c r="E21459" s="6"/>
      <c r="F21459" s="18"/>
      <c r="L21459" s="5"/>
    </row>
    <row r="21460" spans="4:12" x14ac:dyDescent="0.25">
      <c r="D21460" s="6"/>
      <c r="E21460" s="6"/>
      <c r="F21460" s="18"/>
      <c r="L21460" s="5"/>
    </row>
    <row r="21461" spans="4:12" x14ac:dyDescent="0.25">
      <c r="D21461" s="6"/>
      <c r="E21461" s="6"/>
      <c r="F21461" s="18"/>
      <c r="L21461" s="5"/>
    </row>
    <row r="21462" spans="4:12" x14ac:dyDescent="0.25">
      <c r="D21462" s="6"/>
      <c r="E21462" s="6"/>
      <c r="F21462" s="18"/>
      <c r="L21462" s="5"/>
    </row>
    <row r="21463" spans="4:12" x14ac:dyDescent="0.25">
      <c r="D21463" s="6"/>
      <c r="E21463" s="6"/>
      <c r="F21463" s="18"/>
      <c r="L21463" s="5"/>
    </row>
    <row r="21464" spans="4:12" x14ac:dyDescent="0.25">
      <c r="D21464" s="6"/>
      <c r="E21464" s="6"/>
      <c r="F21464" s="18"/>
      <c r="L21464" s="5"/>
    </row>
    <row r="21465" spans="4:12" x14ac:dyDescent="0.25">
      <c r="D21465" s="6"/>
      <c r="E21465" s="6"/>
      <c r="F21465" s="18"/>
      <c r="L21465" s="5"/>
    </row>
    <row r="21466" spans="4:12" x14ac:dyDescent="0.25">
      <c r="D21466" s="6"/>
      <c r="E21466" s="6"/>
      <c r="F21466" s="18"/>
      <c r="L21466" s="5"/>
    </row>
    <row r="21467" spans="4:12" x14ac:dyDescent="0.25">
      <c r="D21467" s="6"/>
      <c r="E21467" s="6"/>
      <c r="F21467" s="18"/>
      <c r="L21467" s="5"/>
    </row>
    <row r="21468" spans="4:12" x14ac:dyDescent="0.25">
      <c r="D21468" s="6"/>
      <c r="E21468" s="6"/>
      <c r="F21468" s="18"/>
      <c r="L21468" s="5"/>
    </row>
    <row r="21469" spans="4:12" x14ac:dyDescent="0.25">
      <c r="D21469" s="6"/>
      <c r="E21469" s="6"/>
      <c r="F21469" s="18"/>
      <c r="L21469" s="5"/>
    </row>
    <row r="21470" spans="4:12" x14ac:dyDescent="0.25">
      <c r="D21470" s="6"/>
      <c r="E21470" s="6"/>
      <c r="F21470" s="18"/>
      <c r="L21470" s="5"/>
    </row>
    <row r="21471" spans="4:12" x14ac:dyDescent="0.25">
      <c r="D21471" s="6"/>
      <c r="E21471" s="6"/>
      <c r="F21471" s="18"/>
      <c r="L21471" s="5"/>
    </row>
    <row r="21472" spans="4:12" x14ac:dyDescent="0.25">
      <c r="D21472" s="6"/>
      <c r="E21472" s="6"/>
      <c r="F21472" s="18"/>
      <c r="L21472" s="5"/>
    </row>
    <row r="21473" spans="4:12" x14ac:dyDescent="0.25">
      <c r="D21473" s="6"/>
      <c r="E21473" s="6"/>
      <c r="F21473" s="18"/>
      <c r="L21473" s="5"/>
    </row>
    <row r="21474" spans="4:12" x14ac:dyDescent="0.25">
      <c r="D21474" s="6"/>
      <c r="E21474" s="6"/>
      <c r="F21474" s="18"/>
      <c r="L21474" s="5"/>
    </row>
    <row r="21475" spans="4:12" x14ac:dyDescent="0.25">
      <c r="D21475" s="6"/>
      <c r="E21475" s="6"/>
      <c r="F21475" s="18"/>
      <c r="L21475" s="5"/>
    </row>
    <row r="21476" spans="4:12" x14ac:dyDescent="0.25">
      <c r="D21476" s="6"/>
      <c r="E21476" s="6"/>
      <c r="F21476" s="18"/>
      <c r="L21476" s="5"/>
    </row>
    <row r="21477" spans="4:12" x14ac:dyDescent="0.25">
      <c r="D21477" s="6"/>
      <c r="E21477" s="6"/>
      <c r="F21477" s="18"/>
      <c r="L21477" s="5"/>
    </row>
    <row r="21478" spans="4:12" x14ac:dyDescent="0.25">
      <c r="D21478" s="6"/>
      <c r="E21478" s="6"/>
      <c r="F21478" s="18"/>
      <c r="L21478" s="5"/>
    </row>
    <row r="21479" spans="4:12" x14ac:dyDescent="0.25">
      <c r="D21479" s="6"/>
      <c r="E21479" s="6"/>
      <c r="F21479" s="18"/>
      <c r="L21479" s="5"/>
    </row>
    <row r="21480" spans="4:12" x14ac:dyDescent="0.25">
      <c r="D21480" s="6"/>
      <c r="E21480" s="6"/>
      <c r="F21480" s="18"/>
      <c r="L21480" s="5"/>
    </row>
    <row r="21481" spans="4:12" x14ac:dyDescent="0.25">
      <c r="D21481" s="6"/>
      <c r="E21481" s="6"/>
      <c r="F21481" s="18"/>
      <c r="L21481" s="5"/>
    </row>
    <row r="21482" spans="4:12" x14ac:dyDescent="0.25">
      <c r="D21482" s="6"/>
      <c r="E21482" s="6"/>
      <c r="F21482" s="18"/>
      <c r="L21482" s="5"/>
    </row>
    <row r="21483" spans="4:12" x14ac:dyDescent="0.25">
      <c r="D21483" s="6"/>
      <c r="E21483" s="6"/>
      <c r="F21483" s="18"/>
      <c r="L21483" s="5"/>
    </row>
    <row r="21484" spans="4:12" x14ac:dyDescent="0.25">
      <c r="D21484" s="6"/>
      <c r="E21484" s="6"/>
      <c r="F21484" s="18"/>
      <c r="L21484" s="5"/>
    </row>
    <row r="21485" spans="4:12" x14ac:dyDescent="0.25">
      <c r="D21485" s="6"/>
      <c r="E21485" s="6"/>
      <c r="F21485" s="18"/>
      <c r="L21485" s="5"/>
    </row>
    <row r="21486" spans="4:12" x14ac:dyDescent="0.25">
      <c r="D21486" s="6"/>
      <c r="E21486" s="6"/>
      <c r="F21486" s="18"/>
      <c r="L21486" s="5"/>
    </row>
    <row r="21487" spans="4:12" x14ac:dyDescent="0.25">
      <c r="D21487" s="6"/>
      <c r="E21487" s="6"/>
      <c r="F21487" s="18"/>
      <c r="L21487" s="5"/>
    </row>
    <row r="21488" spans="4:12" x14ac:dyDescent="0.25">
      <c r="D21488" s="6"/>
      <c r="E21488" s="6"/>
      <c r="F21488" s="18"/>
      <c r="L21488" s="5"/>
    </row>
    <row r="21489" spans="4:12" x14ac:dyDescent="0.25">
      <c r="D21489" s="6"/>
      <c r="E21489" s="6"/>
      <c r="F21489" s="18"/>
      <c r="L21489" s="5"/>
    </row>
    <row r="21490" spans="4:12" x14ac:dyDescent="0.25">
      <c r="D21490" s="6"/>
      <c r="E21490" s="6"/>
      <c r="F21490" s="18"/>
      <c r="L21490" s="5"/>
    </row>
    <row r="21491" spans="4:12" x14ac:dyDescent="0.25">
      <c r="D21491" s="6"/>
      <c r="E21491" s="6"/>
      <c r="F21491" s="18"/>
      <c r="L21491" s="5"/>
    </row>
    <row r="21492" spans="4:12" x14ac:dyDescent="0.25">
      <c r="D21492" s="6"/>
      <c r="E21492" s="6"/>
      <c r="F21492" s="18"/>
      <c r="L21492" s="5"/>
    </row>
    <row r="21493" spans="4:12" x14ac:dyDescent="0.25">
      <c r="D21493" s="6"/>
      <c r="E21493" s="6"/>
      <c r="F21493" s="18"/>
      <c r="L21493" s="5"/>
    </row>
    <row r="21494" spans="4:12" x14ac:dyDescent="0.25">
      <c r="D21494" s="6"/>
      <c r="E21494" s="6"/>
      <c r="F21494" s="18"/>
      <c r="L21494" s="5"/>
    </row>
    <row r="21495" spans="4:12" x14ac:dyDescent="0.25">
      <c r="D21495" s="6"/>
      <c r="E21495" s="6"/>
      <c r="F21495" s="18"/>
      <c r="L21495" s="5"/>
    </row>
    <row r="21496" spans="4:12" x14ac:dyDescent="0.25">
      <c r="D21496" s="6"/>
      <c r="E21496" s="6"/>
      <c r="F21496" s="18"/>
      <c r="L21496" s="5"/>
    </row>
    <row r="21497" spans="4:12" x14ac:dyDescent="0.25">
      <c r="D21497" s="6"/>
      <c r="E21497" s="6"/>
      <c r="F21497" s="18"/>
      <c r="L21497" s="5"/>
    </row>
    <row r="21498" spans="4:12" x14ac:dyDescent="0.25">
      <c r="D21498" s="6"/>
      <c r="E21498" s="6"/>
      <c r="F21498" s="18"/>
      <c r="L21498" s="5"/>
    </row>
    <row r="21499" spans="4:12" x14ac:dyDescent="0.25">
      <c r="D21499" s="6"/>
      <c r="E21499" s="6"/>
      <c r="F21499" s="18"/>
      <c r="L21499" s="5"/>
    </row>
    <row r="21500" spans="4:12" x14ac:dyDescent="0.25">
      <c r="D21500" s="6"/>
      <c r="E21500" s="6"/>
      <c r="F21500" s="18"/>
      <c r="L21500" s="5"/>
    </row>
    <row r="21501" spans="4:12" x14ac:dyDescent="0.25">
      <c r="D21501" s="6"/>
      <c r="E21501" s="6"/>
      <c r="F21501" s="18"/>
      <c r="L21501" s="5"/>
    </row>
    <row r="21502" spans="4:12" x14ac:dyDescent="0.25">
      <c r="D21502" s="6"/>
      <c r="E21502" s="6"/>
      <c r="F21502" s="18"/>
      <c r="L21502" s="5"/>
    </row>
    <row r="21503" spans="4:12" x14ac:dyDescent="0.25">
      <c r="D21503" s="6"/>
      <c r="E21503" s="6"/>
      <c r="F21503" s="18"/>
      <c r="L21503" s="5"/>
    </row>
    <row r="21504" spans="4:12" x14ac:dyDescent="0.25">
      <c r="D21504" s="6"/>
      <c r="E21504" s="6"/>
      <c r="F21504" s="18"/>
      <c r="L21504" s="5"/>
    </row>
    <row r="21505" spans="4:12" x14ac:dyDescent="0.25">
      <c r="D21505" s="6"/>
      <c r="E21505" s="6"/>
      <c r="F21505" s="18"/>
      <c r="L21505" s="5"/>
    </row>
    <row r="21506" spans="4:12" x14ac:dyDescent="0.25">
      <c r="D21506" s="6"/>
      <c r="E21506" s="6"/>
      <c r="F21506" s="18"/>
      <c r="L21506" s="5"/>
    </row>
    <row r="21507" spans="4:12" x14ac:dyDescent="0.25">
      <c r="D21507" s="6"/>
      <c r="E21507" s="6"/>
      <c r="F21507" s="18"/>
      <c r="L21507" s="5"/>
    </row>
    <row r="21508" spans="4:12" x14ac:dyDescent="0.25">
      <c r="D21508" s="6"/>
      <c r="E21508" s="6"/>
      <c r="F21508" s="18"/>
      <c r="L21508" s="5"/>
    </row>
    <row r="21509" spans="4:12" x14ac:dyDescent="0.25">
      <c r="D21509" s="6"/>
      <c r="E21509" s="6"/>
      <c r="F21509" s="18"/>
      <c r="L21509" s="5"/>
    </row>
    <row r="21510" spans="4:12" x14ac:dyDescent="0.25">
      <c r="D21510" s="6"/>
      <c r="E21510" s="6"/>
      <c r="F21510" s="18"/>
      <c r="L21510" s="5"/>
    </row>
    <row r="21511" spans="4:12" x14ac:dyDescent="0.25">
      <c r="D21511" s="6"/>
      <c r="E21511" s="6"/>
      <c r="F21511" s="18"/>
      <c r="L21511" s="5"/>
    </row>
    <row r="21512" spans="4:12" x14ac:dyDescent="0.25">
      <c r="D21512" s="6"/>
      <c r="E21512" s="6"/>
      <c r="F21512" s="18"/>
      <c r="L21512" s="5"/>
    </row>
    <row r="21513" spans="4:12" x14ac:dyDescent="0.25">
      <c r="D21513" s="6"/>
      <c r="E21513" s="6"/>
      <c r="F21513" s="18"/>
      <c r="L21513" s="5"/>
    </row>
    <row r="21514" spans="4:12" x14ac:dyDescent="0.25">
      <c r="D21514" s="6"/>
      <c r="E21514" s="6"/>
      <c r="F21514" s="18"/>
      <c r="L21514" s="5"/>
    </row>
    <row r="21515" spans="4:12" x14ac:dyDescent="0.25">
      <c r="D21515" s="6"/>
      <c r="E21515" s="6"/>
      <c r="F21515" s="18"/>
      <c r="L21515" s="5"/>
    </row>
    <row r="21516" spans="4:12" x14ac:dyDescent="0.25">
      <c r="D21516" s="6"/>
      <c r="E21516" s="6"/>
      <c r="F21516" s="18"/>
      <c r="L21516" s="5"/>
    </row>
    <row r="21517" spans="4:12" x14ac:dyDescent="0.25">
      <c r="D21517" s="6"/>
      <c r="E21517" s="6"/>
      <c r="F21517" s="18"/>
      <c r="L21517" s="5"/>
    </row>
    <row r="21518" spans="4:12" x14ac:dyDescent="0.25">
      <c r="D21518" s="6"/>
      <c r="E21518" s="6"/>
      <c r="F21518" s="18"/>
      <c r="L21518" s="5"/>
    </row>
    <row r="21519" spans="4:12" x14ac:dyDescent="0.25">
      <c r="D21519" s="6"/>
      <c r="E21519" s="6"/>
      <c r="F21519" s="18"/>
      <c r="L21519" s="5"/>
    </row>
    <row r="21520" spans="4:12" x14ac:dyDescent="0.25">
      <c r="D21520" s="6"/>
      <c r="E21520" s="6"/>
      <c r="F21520" s="18"/>
      <c r="L21520" s="5"/>
    </row>
    <row r="21521" spans="4:12" x14ac:dyDescent="0.25">
      <c r="D21521" s="6"/>
      <c r="E21521" s="6"/>
      <c r="F21521" s="18"/>
      <c r="L21521" s="5"/>
    </row>
    <row r="21522" spans="4:12" x14ac:dyDescent="0.25">
      <c r="D21522" s="6"/>
      <c r="E21522" s="6"/>
      <c r="F21522" s="18"/>
      <c r="L21522" s="5"/>
    </row>
    <row r="21523" spans="4:12" x14ac:dyDescent="0.25">
      <c r="D21523" s="6"/>
      <c r="E21523" s="6"/>
      <c r="F21523" s="18"/>
      <c r="L21523" s="5"/>
    </row>
    <row r="21524" spans="4:12" x14ac:dyDescent="0.25">
      <c r="D21524" s="6"/>
      <c r="E21524" s="6"/>
      <c r="F21524" s="18"/>
      <c r="L21524" s="5"/>
    </row>
    <row r="21525" spans="4:12" x14ac:dyDescent="0.25">
      <c r="D21525" s="6"/>
      <c r="E21525" s="6"/>
      <c r="F21525" s="18"/>
      <c r="L21525" s="5"/>
    </row>
    <row r="21526" spans="4:12" x14ac:dyDescent="0.25">
      <c r="D21526" s="6"/>
      <c r="E21526" s="6"/>
      <c r="F21526" s="18"/>
      <c r="L21526" s="5"/>
    </row>
    <row r="21527" spans="4:12" x14ac:dyDescent="0.25">
      <c r="D21527" s="6"/>
      <c r="E21527" s="6"/>
      <c r="F21527" s="18"/>
      <c r="L21527" s="5"/>
    </row>
    <row r="21528" spans="4:12" x14ac:dyDescent="0.25">
      <c r="D21528" s="6"/>
      <c r="E21528" s="6"/>
      <c r="F21528" s="18"/>
      <c r="L21528" s="5"/>
    </row>
    <row r="21529" spans="4:12" x14ac:dyDescent="0.25">
      <c r="D21529" s="6"/>
      <c r="E21529" s="6"/>
      <c r="F21529" s="18"/>
      <c r="L21529" s="5"/>
    </row>
    <row r="21530" spans="4:12" x14ac:dyDescent="0.25">
      <c r="D21530" s="6"/>
      <c r="E21530" s="6"/>
      <c r="F21530" s="18"/>
      <c r="L21530" s="5"/>
    </row>
    <row r="21531" spans="4:12" x14ac:dyDescent="0.25">
      <c r="D21531" s="6"/>
      <c r="E21531" s="6"/>
      <c r="F21531" s="18"/>
      <c r="L21531" s="5"/>
    </row>
    <row r="21532" spans="4:12" x14ac:dyDescent="0.25">
      <c r="D21532" s="6"/>
      <c r="E21532" s="6"/>
      <c r="F21532" s="18"/>
      <c r="L21532" s="5"/>
    </row>
    <row r="21533" spans="4:12" x14ac:dyDescent="0.25">
      <c r="D21533" s="6"/>
      <c r="E21533" s="6"/>
      <c r="F21533" s="18"/>
      <c r="L21533" s="5"/>
    </row>
    <row r="21534" spans="4:12" x14ac:dyDescent="0.25">
      <c r="D21534" s="6"/>
      <c r="E21534" s="6"/>
      <c r="F21534" s="18"/>
      <c r="L21534" s="5"/>
    </row>
    <row r="21535" spans="4:12" x14ac:dyDescent="0.25">
      <c r="D21535" s="6"/>
      <c r="E21535" s="6"/>
      <c r="F21535" s="18"/>
      <c r="L21535" s="5"/>
    </row>
    <row r="21536" spans="4:12" x14ac:dyDescent="0.25">
      <c r="D21536" s="6"/>
      <c r="E21536" s="6"/>
      <c r="F21536" s="18"/>
      <c r="L21536" s="5"/>
    </row>
    <row r="21537" spans="4:12" x14ac:dyDescent="0.25">
      <c r="D21537" s="6"/>
      <c r="E21537" s="6"/>
      <c r="F21537" s="18"/>
      <c r="L21537" s="5"/>
    </row>
    <row r="21538" spans="4:12" x14ac:dyDescent="0.25">
      <c r="D21538" s="6"/>
      <c r="E21538" s="6"/>
      <c r="F21538" s="18"/>
      <c r="L21538" s="5"/>
    </row>
    <row r="21539" spans="4:12" x14ac:dyDescent="0.25">
      <c r="D21539" s="6"/>
      <c r="E21539" s="6"/>
      <c r="F21539" s="18"/>
      <c r="L21539" s="5"/>
    </row>
    <row r="21540" spans="4:12" x14ac:dyDescent="0.25">
      <c r="D21540" s="6"/>
      <c r="E21540" s="6"/>
      <c r="F21540" s="18"/>
      <c r="L21540" s="5"/>
    </row>
    <row r="21541" spans="4:12" x14ac:dyDescent="0.25">
      <c r="D21541" s="6"/>
      <c r="E21541" s="6"/>
      <c r="F21541" s="18"/>
      <c r="L21541" s="5"/>
    </row>
    <row r="21542" spans="4:12" x14ac:dyDescent="0.25">
      <c r="D21542" s="6"/>
      <c r="E21542" s="6"/>
      <c r="F21542" s="18"/>
      <c r="L21542" s="5"/>
    </row>
    <row r="21543" spans="4:12" x14ac:dyDescent="0.25">
      <c r="D21543" s="6"/>
      <c r="E21543" s="6"/>
      <c r="F21543" s="18"/>
      <c r="L21543" s="5"/>
    </row>
    <row r="21544" spans="4:12" x14ac:dyDescent="0.25">
      <c r="D21544" s="6"/>
      <c r="E21544" s="6"/>
      <c r="F21544" s="18"/>
      <c r="L21544" s="5"/>
    </row>
    <row r="21545" spans="4:12" x14ac:dyDescent="0.25">
      <c r="D21545" s="6"/>
      <c r="E21545" s="6"/>
      <c r="F21545" s="18"/>
      <c r="L21545" s="5"/>
    </row>
    <row r="21546" spans="4:12" x14ac:dyDescent="0.25">
      <c r="D21546" s="6"/>
      <c r="E21546" s="6"/>
      <c r="F21546" s="18"/>
      <c r="L21546" s="5"/>
    </row>
    <row r="21547" spans="4:12" x14ac:dyDescent="0.25">
      <c r="D21547" s="6"/>
      <c r="E21547" s="6"/>
      <c r="F21547" s="18"/>
      <c r="L21547" s="5"/>
    </row>
    <row r="21548" spans="4:12" x14ac:dyDescent="0.25">
      <c r="D21548" s="6"/>
      <c r="E21548" s="6"/>
      <c r="F21548" s="18"/>
      <c r="L21548" s="5"/>
    </row>
    <row r="21549" spans="4:12" x14ac:dyDescent="0.25">
      <c r="D21549" s="6"/>
      <c r="E21549" s="6"/>
      <c r="F21549" s="18"/>
      <c r="L21549" s="5"/>
    </row>
    <row r="21550" spans="4:12" x14ac:dyDescent="0.25">
      <c r="D21550" s="6"/>
      <c r="E21550" s="6"/>
      <c r="F21550" s="18"/>
      <c r="L21550" s="5"/>
    </row>
    <row r="21551" spans="4:12" x14ac:dyDescent="0.25">
      <c r="D21551" s="6"/>
      <c r="E21551" s="6"/>
      <c r="F21551" s="18"/>
      <c r="L21551" s="5"/>
    </row>
    <row r="21552" spans="4:12" x14ac:dyDescent="0.25">
      <c r="D21552" s="6"/>
      <c r="E21552" s="6"/>
      <c r="F21552" s="18"/>
      <c r="L21552" s="5"/>
    </row>
    <row r="21553" spans="4:12" x14ac:dyDescent="0.25">
      <c r="D21553" s="6"/>
      <c r="E21553" s="6"/>
      <c r="F21553" s="18"/>
      <c r="L21553" s="5"/>
    </row>
    <row r="21554" spans="4:12" x14ac:dyDescent="0.25">
      <c r="D21554" s="6"/>
      <c r="E21554" s="6"/>
      <c r="F21554" s="18"/>
      <c r="L21554" s="5"/>
    </row>
    <row r="21555" spans="4:12" x14ac:dyDescent="0.25">
      <c r="D21555" s="6"/>
      <c r="E21555" s="6"/>
      <c r="F21555" s="18"/>
      <c r="L21555" s="5"/>
    </row>
    <row r="21556" spans="4:12" x14ac:dyDescent="0.25">
      <c r="D21556" s="6"/>
      <c r="E21556" s="6"/>
      <c r="F21556" s="18"/>
      <c r="L21556" s="5"/>
    </row>
    <row r="21557" spans="4:12" x14ac:dyDescent="0.25">
      <c r="D21557" s="6"/>
      <c r="E21557" s="6"/>
      <c r="F21557" s="18"/>
      <c r="L21557" s="5"/>
    </row>
    <row r="21558" spans="4:12" x14ac:dyDescent="0.25">
      <c r="D21558" s="6"/>
      <c r="E21558" s="6"/>
      <c r="F21558" s="18"/>
      <c r="L21558" s="5"/>
    </row>
    <row r="21559" spans="4:12" x14ac:dyDescent="0.25">
      <c r="D21559" s="6"/>
      <c r="E21559" s="6"/>
      <c r="F21559" s="18"/>
      <c r="L21559" s="5"/>
    </row>
    <row r="21560" spans="4:12" x14ac:dyDescent="0.25">
      <c r="D21560" s="6"/>
      <c r="E21560" s="6"/>
      <c r="F21560" s="18"/>
      <c r="L21560" s="5"/>
    </row>
    <row r="21561" spans="4:12" x14ac:dyDescent="0.25">
      <c r="D21561" s="6"/>
      <c r="E21561" s="6"/>
      <c r="F21561" s="18"/>
      <c r="L21561" s="5"/>
    </row>
    <row r="21562" spans="4:12" x14ac:dyDescent="0.25">
      <c r="D21562" s="6"/>
      <c r="E21562" s="6"/>
      <c r="F21562" s="18"/>
      <c r="L21562" s="5"/>
    </row>
    <row r="21563" spans="4:12" x14ac:dyDescent="0.25">
      <c r="D21563" s="6"/>
      <c r="E21563" s="6"/>
      <c r="F21563" s="18"/>
      <c r="L21563" s="5"/>
    </row>
    <row r="21564" spans="4:12" x14ac:dyDescent="0.25">
      <c r="D21564" s="6"/>
      <c r="E21564" s="6"/>
      <c r="F21564" s="18"/>
      <c r="L21564" s="5"/>
    </row>
    <row r="21565" spans="4:12" x14ac:dyDescent="0.25">
      <c r="D21565" s="6"/>
      <c r="E21565" s="6"/>
      <c r="F21565" s="18"/>
      <c r="L21565" s="5"/>
    </row>
    <row r="21566" spans="4:12" x14ac:dyDescent="0.25">
      <c r="D21566" s="6"/>
      <c r="E21566" s="6"/>
      <c r="F21566" s="18"/>
      <c r="L21566" s="5"/>
    </row>
    <row r="21567" spans="4:12" x14ac:dyDescent="0.25">
      <c r="D21567" s="6"/>
      <c r="E21567" s="6"/>
      <c r="F21567" s="18"/>
      <c r="L21567" s="5"/>
    </row>
    <row r="21568" spans="4:12" x14ac:dyDescent="0.25">
      <c r="D21568" s="6"/>
      <c r="E21568" s="6"/>
      <c r="F21568" s="18"/>
      <c r="L21568" s="5"/>
    </row>
    <row r="21569" spans="4:12" x14ac:dyDescent="0.25">
      <c r="D21569" s="6"/>
      <c r="E21569" s="6"/>
      <c r="F21569" s="18"/>
      <c r="L21569" s="5"/>
    </row>
    <row r="21570" spans="4:12" x14ac:dyDescent="0.25">
      <c r="D21570" s="6"/>
      <c r="E21570" s="6"/>
      <c r="F21570" s="18"/>
      <c r="L21570" s="5"/>
    </row>
    <row r="21571" spans="4:12" x14ac:dyDescent="0.25">
      <c r="D21571" s="6"/>
      <c r="E21571" s="6"/>
      <c r="F21571" s="18"/>
      <c r="L21571" s="5"/>
    </row>
    <row r="21572" spans="4:12" x14ac:dyDescent="0.25">
      <c r="D21572" s="6"/>
      <c r="E21572" s="6"/>
      <c r="F21572" s="18"/>
      <c r="L21572" s="5"/>
    </row>
    <row r="21573" spans="4:12" x14ac:dyDescent="0.25">
      <c r="D21573" s="6"/>
      <c r="E21573" s="6"/>
      <c r="F21573" s="18"/>
      <c r="L21573" s="5"/>
    </row>
    <row r="21574" spans="4:12" x14ac:dyDescent="0.25">
      <c r="D21574" s="6"/>
      <c r="E21574" s="6"/>
      <c r="F21574" s="18"/>
      <c r="L21574" s="5"/>
    </row>
    <row r="21575" spans="4:12" x14ac:dyDescent="0.25">
      <c r="D21575" s="6"/>
      <c r="E21575" s="6"/>
      <c r="F21575" s="18"/>
      <c r="L21575" s="5"/>
    </row>
    <row r="21576" spans="4:12" x14ac:dyDescent="0.25">
      <c r="D21576" s="6"/>
      <c r="E21576" s="6"/>
      <c r="F21576" s="18"/>
      <c r="L21576" s="5"/>
    </row>
    <row r="21577" spans="4:12" x14ac:dyDescent="0.25">
      <c r="D21577" s="6"/>
      <c r="E21577" s="6"/>
      <c r="F21577" s="18"/>
      <c r="L21577" s="5"/>
    </row>
    <row r="21578" spans="4:12" x14ac:dyDescent="0.25">
      <c r="D21578" s="6"/>
      <c r="E21578" s="6"/>
      <c r="F21578" s="18"/>
      <c r="L21578" s="5"/>
    </row>
    <row r="21579" spans="4:12" x14ac:dyDescent="0.25">
      <c r="D21579" s="6"/>
      <c r="E21579" s="6"/>
      <c r="F21579" s="18"/>
      <c r="L21579" s="5"/>
    </row>
    <row r="21580" spans="4:12" x14ac:dyDescent="0.25">
      <c r="D21580" s="6"/>
      <c r="E21580" s="6"/>
      <c r="F21580" s="18"/>
      <c r="L21580" s="5"/>
    </row>
    <row r="21581" spans="4:12" x14ac:dyDescent="0.25">
      <c r="D21581" s="6"/>
      <c r="E21581" s="6"/>
      <c r="F21581" s="18"/>
      <c r="L21581" s="5"/>
    </row>
    <row r="21582" spans="4:12" x14ac:dyDescent="0.25">
      <c r="D21582" s="6"/>
      <c r="E21582" s="6"/>
      <c r="F21582" s="18"/>
      <c r="L21582" s="5"/>
    </row>
    <row r="21583" spans="4:12" x14ac:dyDescent="0.25">
      <c r="D21583" s="6"/>
      <c r="E21583" s="6"/>
      <c r="F21583" s="18"/>
      <c r="L21583" s="5"/>
    </row>
    <row r="21584" spans="4:12" x14ac:dyDescent="0.25">
      <c r="D21584" s="6"/>
      <c r="E21584" s="6"/>
      <c r="F21584" s="18"/>
      <c r="L21584" s="5"/>
    </row>
    <row r="21585" spans="4:12" x14ac:dyDescent="0.25">
      <c r="D21585" s="6"/>
      <c r="E21585" s="6"/>
      <c r="F21585" s="18"/>
      <c r="L21585" s="5"/>
    </row>
    <row r="21586" spans="4:12" x14ac:dyDescent="0.25">
      <c r="D21586" s="6"/>
      <c r="E21586" s="6"/>
      <c r="F21586" s="18"/>
      <c r="L21586" s="5"/>
    </row>
    <row r="21587" spans="4:12" x14ac:dyDescent="0.25">
      <c r="D21587" s="6"/>
      <c r="E21587" s="6"/>
      <c r="F21587" s="18"/>
      <c r="L21587" s="5"/>
    </row>
    <row r="21588" spans="4:12" x14ac:dyDescent="0.25">
      <c r="D21588" s="6"/>
      <c r="E21588" s="6"/>
      <c r="F21588" s="18"/>
      <c r="L21588" s="5"/>
    </row>
    <row r="21589" spans="4:12" x14ac:dyDescent="0.25">
      <c r="D21589" s="6"/>
      <c r="E21589" s="6"/>
      <c r="F21589" s="18"/>
      <c r="L21589" s="5"/>
    </row>
    <row r="21590" spans="4:12" x14ac:dyDescent="0.25">
      <c r="D21590" s="6"/>
      <c r="E21590" s="6"/>
      <c r="F21590" s="18"/>
      <c r="L21590" s="5"/>
    </row>
    <row r="21591" spans="4:12" x14ac:dyDescent="0.25">
      <c r="D21591" s="6"/>
      <c r="E21591" s="6"/>
      <c r="F21591" s="18"/>
      <c r="L21591" s="5"/>
    </row>
    <row r="21592" spans="4:12" x14ac:dyDescent="0.25">
      <c r="D21592" s="6"/>
      <c r="E21592" s="6"/>
      <c r="F21592" s="18"/>
      <c r="L21592" s="5"/>
    </row>
    <row r="21593" spans="4:12" x14ac:dyDescent="0.25">
      <c r="D21593" s="6"/>
      <c r="E21593" s="6"/>
      <c r="F21593" s="18"/>
      <c r="L21593" s="5"/>
    </row>
    <row r="21594" spans="4:12" x14ac:dyDescent="0.25">
      <c r="D21594" s="6"/>
      <c r="E21594" s="6"/>
      <c r="F21594" s="18"/>
      <c r="L21594" s="5"/>
    </row>
    <row r="21595" spans="4:12" x14ac:dyDescent="0.25">
      <c r="D21595" s="6"/>
      <c r="E21595" s="6"/>
      <c r="F21595" s="18"/>
      <c r="L21595" s="5"/>
    </row>
    <row r="21596" spans="4:12" x14ac:dyDescent="0.25">
      <c r="D21596" s="6"/>
      <c r="E21596" s="6"/>
      <c r="F21596" s="18"/>
      <c r="L21596" s="5"/>
    </row>
    <row r="21597" spans="4:12" x14ac:dyDescent="0.25">
      <c r="D21597" s="6"/>
      <c r="E21597" s="6"/>
      <c r="F21597" s="18"/>
      <c r="L21597" s="5"/>
    </row>
    <row r="21598" spans="4:12" x14ac:dyDescent="0.25">
      <c r="D21598" s="6"/>
      <c r="E21598" s="6"/>
      <c r="F21598" s="18"/>
      <c r="L21598" s="5"/>
    </row>
    <row r="21599" spans="4:12" x14ac:dyDescent="0.25">
      <c r="D21599" s="6"/>
      <c r="E21599" s="6"/>
      <c r="F21599" s="18"/>
      <c r="L21599" s="5"/>
    </row>
    <row r="21600" spans="4:12" x14ac:dyDescent="0.25">
      <c r="D21600" s="6"/>
      <c r="E21600" s="6"/>
      <c r="F21600" s="18"/>
      <c r="L21600" s="5"/>
    </row>
    <row r="21601" spans="4:12" x14ac:dyDescent="0.25">
      <c r="D21601" s="6"/>
      <c r="E21601" s="6"/>
      <c r="F21601" s="18"/>
      <c r="L21601" s="5"/>
    </row>
    <row r="21602" spans="4:12" x14ac:dyDescent="0.25">
      <c r="D21602" s="6"/>
      <c r="E21602" s="6"/>
      <c r="F21602" s="18"/>
      <c r="L21602" s="5"/>
    </row>
    <row r="21603" spans="4:12" x14ac:dyDescent="0.25">
      <c r="D21603" s="6"/>
      <c r="E21603" s="6"/>
      <c r="F21603" s="18"/>
      <c r="L21603" s="5"/>
    </row>
    <row r="21604" spans="4:12" x14ac:dyDescent="0.25">
      <c r="D21604" s="6"/>
      <c r="E21604" s="6"/>
      <c r="F21604" s="18"/>
      <c r="L21604" s="5"/>
    </row>
    <row r="21605" spans="4:12" x14ac:dyDescent="0.25">
      <c r="D21605" s="6"/>
      <c r="E21605" s="6"/>
      <c r="F21605" s="18"/>
      <c r="L21605" s="5"/>
    </row>
    <row r="21606" spans="4:12" x14ac:dyDescent="0.25">
      <c r="D21606" s="6"/>
      <c r="E21606" s="6"/>
      <c r="F21606" s="18"/>
      <c r="L21606" s="5"/>
    </row>
    <row r="21607" spans="4:12" x14ac:dyDescent="0.25">
      <c r="D21607" s="6"/>
      <c r="E21607" s="6"/>
      <c r="F21607" s="18"/>
      <c r="L21607" s="5"/>
    </row>
    <row r="21608" spans="4:12" x14ac:dyDescent="0.25">
      <c r="D21608" s="6"/>
      <c r="E21608" s="6"/>
      <c r="F21608" s="18"/>
      <c r="L21608" s="5"/>
    </row>
    <row r="21609" spans="4:12" x14ac:dyDescent="0.25">
      <c r="D21609" s="6"/>
      <c r="E21609" s="6"/>
      <c r="F21609" s="18"/>
      <c r="L21609" s="5"/>
    </row>
    <row r="21610" spans="4:12" x14ac:dyDescent="0.25">
      <c r="D21610" s="6"/>
      <c r="E21610" s="6"/>
      <c r="F21610" s="18"/>
      <c r="L21610" s="5"/>
    </row>
    <row r="21611" spans="4:12" x14ac:dyDescent="0.25">
      <c r="D21611" s="6"/>
      <c r="E21611" s="6"/>
      <c r="F21611" s="18"/>
      <c r="L21611" s="5"/>
    </row>
    <row r="21612" spans="4:12" x14ac:dyDescent="0.25">
      <c r="D21612" s="6"/>
      <c r="E21612" s="6"/>
      <c r="F21612" s="18"/>
      <c r="L21612" s="5"/>
    </row>
    <row r="21613" spans="4:12" x14ac:dyDescent="0.25">
      <c r="D21613" s="6"/>
      <c r="E21613" s="6"/>
      <c r="F21613" s="18"/>
      <c r="L21613" s="5"/>
    </row>
    <row r="21614" spans="4:12" x14ac:dyDescent="0.25">
      <c r="D21614" s="6"/>
      <c r="E21614" s="6"/>
      <c r="F21614" s="18"/>
      <c r="L21614" s="5"/>
    </row>
    <row r="21615" spans="4:12" x14ac:dyDescent="0.25">
      <c r="D21615" s="6"/>
      <c r="E21615" s="6"/>
      <c r="F21615" s="18"/>
      <c r="L21615" s="5"/>
    </row>
    <row r="21616" spans="4:12" x14ac:dyDescent="0.25">
      <c r="D21616" s="6"/>
      <c r="E21616" s="6"/>
      <c r="F21616" s="18"/>
      <c r="L21616" s="5"/>
    </row>
    <row r="21617" spans="4:12" x14ac:dyDescent="0.25">
      <c r="D21617" s="6"/>
      <c r="E21617" s="6"/>
      <c r="F21617" s="18"/>
      <c r="L21617" s="5"/>
    </row>
    <row r="21618" spans="4:12" x14ac:dyDescent="0.25">
      <c r="D21618" s="6"/>
      <c r="E21618" s="6"/>
      <c r="F21618" s="18"/>
      <c r="L21618" s="5"/>
    </row>
    <row r="21619" spans="4:12" x14ac:dyDescent="0.25">
      <c r="D21619" s="6"/>
      <c r="E21619" s="6"/>
      <c r="F21619" s="18"/>
      <c r="L21619" s="5"/>
    </row>
    <row r="21620" spans="4:12" x14ac:dyDescent="0.25">
      <c r="D21620" s="6"/>
      <c r="E21620" s="6"/>
      <c r="F21620" s="18"/>
      <c r="L21620" s="5"/>
    </row>
    <row r="21621" spans="4:12" x14ac:dyDescent="0.25">
      <c r="D21621" s="6"/>
      <c r="E21621" s="6"/>
      <c r="F21621" s="18"/>
      <c r="L21621" s="5"/>
    </row>
    <row r="21622" spans="4:12" x14ac:dyDescent="0.25">
      <c r="D21622" s="6"/>
      <c r="E21622" s="6"/>
      <c r="F21622" s="18"/>
      <c r="L21622" s="5"/>
    </row>
    <row r="21623" spans="4:12" x14ac:dyDescent="0.25">
      <c r="D21623" s="6"/>
      <c r="E21623" s="6"/>
      <c r="F21623" s="18"/>
      <c r="L21623" s="5"/>
    </row>
    <row r="21624" spans="4:12" x14ac:dyDescent="0.25">
      <c r="D21624" s="6"/>
      <c r="E21624" s="6"/>
      <c r="F21624" s="18"/>
      <c r="L21624" s="5"/>
    </row>
    <row r="21625" spans="4:12" x14ac:dyDescent="0.25">
      <c r="D21625" s="6"/>
      <c r="E21625" s="6"/>
      <c r="F21625" s="18"/>
      <c r="L21625" s="5"/>
    </row>
    <row r="21626" spans="4:12" x14ac:dyDescent="0.25">
      <c r="D21626" s="6"/>
      <c r="E21626" s="6"/>
      <c r="F21626" s="18"/>
      <c r="L21626" s="5"/>
    </row>
    <row r="21627" spans="4:12" x14ac:dyDescent="0.25">
      <c r="D21627" s="6"/>
      <c r="E21627" s="6"/>
      <c r="F21627" s="18"/>
      <c r="L21627" s="5"/>
    </row>
    <row r="21628" spans="4:12" x14ac:dyDescent="0.25">
      <c r="D21628" s="6"/>
      <c r="E21628" s="6"/>
      <c r="F21628" s="18"/>
      <c r="L21628" s="5"/>
    </row>
    <row r="21629" spans="4:12" x14ac:dyDescent="0.25">
      <c r="D21629" s="6"/>
      <c r="E21629" s="6"/>
      <c r="F21629" s="18"/>
      <c r="L21629" s="5"/>
    </row>
    <row r="21630" spans="4:12" x14ac:dyDescent="0.25">
      <c r="D21630" s="6"/>
      <c r="E21630" s="6"/>
      <c r="F21630" s="18"/>
      <c r="L21630" s="5"/>
    </row>
    <row r="21631" spans="4:12" x14ac:dyDescent="0.25">
      <c r="D21631" s="6"/>
      <c r="E21631" s="6"/>
      <c r="F21631" s="18"/>
      <c r="L21631" s="5"/>
    </row>
    <row r="21632" spans="4:12" x14ac:dyDescent="0.25">
      <c r="D21632" s="6"/>
      <c r="E21632" s="6"/>
      <c r="F21632" s="18"/>
      <c r="L21632" s="5"/>
    </row>
    <row r="21633" spans="4:12" x14ac:dyDescent="0.25">
      <c r="D21633" s="6"/>
      <c r="E21633" s="6"/>
      <c r="F21633" s="18"/>
      <c r="L21633" s="5"/>
    </row>
    <row r="21634" spans="4:12" x14ac:dyDescent="0.25">
      <c r="D21634" s="6"/>
      <c r="E21634" s="6"/>
      <c r="F21634" s="18"/>
      <c r="L21634" s="5"/>
    </row>
    <row r="21635" spans="4:12" x14ac:dyDescent="0.25">
      <c r="D21635" s="6"/>
      <c r="E21635" s="6"/>
      <c r="F21635" s="18"/>
      <c r="L21635" s="5"/>
    </row>
    <row r="21636" spans="4:12" x14ac:dyDescent="0.25">
      <c r="D21636" s="6"/>
      <c r="E21636" s="6"/>
      <c r="F21636" s="18"/>
      <c r="L21636" s="5"/>
    </row>
    <row r="21637" spans="4:12" x14ac:dyDescent="0.25">
      <c r="D21637" s="6"/>
      <c r="E21637" s="6"/>
      <c r="F21637" s="18"/>
      <c r="L21637" s="5"/>
    </row>
    <row r="21638" spans="4:12" x14ac:dyDescent="0.25">
      <c r="D21638" s="6"/>
      <c r="E21638" s="6"/>
      <c r="F21638" s="18"/>
      <c r="L21638" s="5"/>
    </row>
    <row r="21639" spans="4:12" x14ac:dyDescent="0.25">
      <c r="D21639" s="6"/>
      <c r="E21639" s="6"/>
      <c r="F21639" s="18"/>
      <c r="L21639" s="5"/>
    </row>
    <row r="21640" spans="4:12" x14ac:dyDescent="0.25">
      <c r="D21640" s="6"/>
      <c r="E21640" s="6"/>
      <c r="F21640" s="18"/>
      <c r="L21640" s="5"/>
    </row>
    <row r="21641" spans="4:12" x14ac:dyDescent="0.25">
      <c r="D21641" s="6"/>
      <c r="E21641" s="6"/>
      <c r="F21641" s="18"/>
      <c r="L21641" s="5"/>
    </row>
    <row r="21642" spans="4:12" x14ac:dyDescent="0.25">
      <c r="D21642" s="6"/>
      <c r="E21642" s="6"/>
      <c r="F21642" s="18"/>
      <c r="L21642" s="5"/>
    </row>
    <row r="21643" spans="4:12" x14ac:dyDescent="0.25">
      <c r="D21643" s="6"/>
      <c r="E21643" s="6"/>
      <c r="F21643" s="18"/>
      <c r="L21643" s="5"/>
    </row>
    <row r="21644" spans="4:12" x14ac:dyDescent="0.25">
      <c r="D21644" s="6"/>
      <c r="E21644" s="6"/>
      <c r="F21644" s="18"/>
      <c r="L21644" s="5"/>
    </row>
    <row r="21645" spans="4:12" x14ac:dyDescent="0.25">
      <c r="D21645" s="6"/>
      <c r="E21645" s="6"/>
      <c r="F21645" s="18"/>
      <c r="L21645" s="5"/>
    </row>
    <row r="21646" spans="4:12" x14ac:dyDescent="0.25">
      <c r="D21646" s="6"/>
      <c r="E21646" s="6"/>
      <c r="F21646" s="18"/>
      <c r="L21646" s="5"/>
    </row>
    <row r="21647" spans="4:12" x14ac:dyDescent="0.25">
      <c r="D21647" s="6"/>
      <c r="E21647" s="6"/>
      <c r="F21647" s="18"/>
      <c r="L21647" s="5"/>
    </row>
    <row r="21648" spans="4:12" x14ac:dyDescent="0.25">
      <c r="D21648" s="6"/>
      <c r="E21648" s="6"/>
      <c r="F21648" s="18"/>
      <c r="L21648" s="5"/>
    </row>
    <row r="21649" spans="4:12" x14ac:dyDescent="0.25">
      <c r="D21649" s="6"/>
      <c r="E21649" s="6"/>
      <c r="F21649" s="18"/>
      <c r="L21649" s="5"/>
    </row>
    <row r="21650" spans="4:12" x14ac:dyDescent="0.25">
      <c r="D21650" s="6"/>
      <c r="E21650" s="6"/>
      <c r="F21650" s="18"/>
      <c r="L21650" s="5"/>
    </row>
    <row r="21651" spans="4:12" x14ac:dyDescent="0.25">
      <c r="D21651" s="6"/>
      <c r="E21651" s="6"/>
      <c r="F21651" s="18"/>
      <c r="L21651" s="5"/>
    </row>
    <row r="21652" spans="4:12" x14ac:dyDescent="0.25">
      <c r="D21652" s="6"/>
      <c r="E21652" s="6"/>
      <c r="F21652" s="18"/>
      <c r="L21652" s="5"/>
    </row>
    <row r="21653" spans="4:12" x14ac:dyDescent="0.25">
      <c r="D21653" s="6"/>
      <c r="E21653" s="6"/>
      <c r="F21653" s="18"/>
      <c r="L21653" s="5"/>
    </row>
    <row r="21654" spans="4:12" x14ac:dyDescent="0.25">
      <c r="D21654" s="6"/>
      <c r="E21654" s="6"/>
      <c r="F21654" s="18"/>
      <c r="L21654" s="5"/>
    </row>
    <row r="21655" spans="4:12" x14ac:dyDescent="0.25">
      <c r="D21655" s="6"/>
      <c r="E21655" s="6"/>
      <c r="F21655" s="18"/>
      <c r="L21655" s="5"/>
    </row>
    <row r="21656" spans="4:12" x14ac:dyDescent="0.25">
      <c r="D21656" s="6"/>
      <c r="E21656" s="6"/>
      <c r="F21656" s="18"/>
      <c r="L21656" s="5"/>
    </row>
    <row r="21657" spans="4:12" x14ac:dyDescent="0.25">
      <c r="D21657" s="6"/>
      <c r="E21657" s="6"/>
      <c r="F21657" s="18"/>
      <c r="L21657" s="5"/>
    </row>
    <row r="21658" spans="4:12" x14ac:dyDescent="0.25">
      <c r="D21658" s="6"/>
      <c r="E21658" s="6"/>
      <c r="F21658" s="18"/>
      <c r="L21658" s="5"/>
    </row>
    <row r="21659" spans="4:12" x14ac:dyDescent="0.25">
      <c r="D21659" s="6"/>
      <c r="E21659" s="6"/>
      <c r="F21659" s="18"/>
      <c r="L21659" s="5"/>
    </row>
    <row r="21660" spans="4:12" x14ac:dyDescent="0.25">
      <c r="D21660" s="6"/>
      <c r="E21660" s="6"/>
      <c r="F21660" s="18"/>
      <c r="L21660" s="5"/>
    </row>
    <row r="21661" spans="4:12" x14ac:dyDescent="0.25">
      <c r="D21661" s="6"/>
      <c r="E21661" s="6"/>
      <c r="F21661" s="18"/>
      <c r="L21661" s="5"/>
    </row>
    <row r="21662" spans="4:12" x14ac:dyDescent="0.25">
      <c r="D21662" s="6"/>
      <c r="E21662" s="6"/>
      <c r="F21662" s="18"/>
      <c r="L21662" s="5"/>
    </row>
    <row r="21663" spans="4:12" x14ac:dyDescent="0.25">
      <c r="D21663" s="6"/>
      <c r="E21663" s="6"/>
      <c r="F21663" s="18"/>
      <c r="L21663" s="5"/>
    </row>
    <row r="21664" spans="4:12" x14ac:dyDescent="0.25">
      <c r="D21664" s="6"/>
      <c r="E21664" s="6"/>
      <c r="F21664" s="18"/>
      <c r="L21664" s="5"/>
    </row>
    <row r="21665" spans="4:12" x14ac:dyDescent="0.25">
      <c r="D21665" s="6"/>
      <c r="E21665" s="6"/>
      <c r="F21665" s="18"/>
      <c r="L21665" s="5"/>
    </row>
    <row r="21666" spans="4:12" x14ac:dyDescent="0.25">
      <c r="D21666" s="6"/>
      <c r="E21666" s="6"/>
      <c r="F21666" s="18"/>
      <c r="L21666" s="5"/>
    </row>
    <row r="21667" spans="4:12" x14ac:dyDescent="0.25">
      <c r="D21667" s="6"/>
      <c r="E21667" s="6"/>
      <c r="F21667" s="18"/>
      <c r="L21667" s="5"/>
    </row>
    <row r="21668" spans="4:12" x14ac:dyDescent="0.25">
      <c r="D21668" s="6"/>
      <c r="E21668" s="6"/>
      <c r="F21668" s="18"/>
      <c r="L21668" s="5"/>
    </row>
    <row r="21669" spans="4:12" x14ac:dyDescent="0.25">
      <c r="D21669" s="6"/>
      <c r="E21669" s="6"/>
      <c r="F21669" s="18"/>
      <c r="L21669" s="5"/>
    </row>
    <row r="21670" spans="4:12" x14ac:dyDescent="0.25">
      <c r="D21670" s="6"/>
      <c r="E21670" s="6"/>
      <c r="F21670" s="18"/>
      <c r="L21670" s="5"/>
    </row>
    <row r="21671" spans="4:12" x14ac:dyDescent="0.25">
      <c r="D21671" s="6"/>
      <c r="E21671" s="6"/>
      <c r="F21671" s="18"/>
      <c r="L21671" s="5"/>
    </row>
    <row r="21672" spans="4:12" x14ac:dyDescent="0.25">
      <c r="D21672" s="6"/>
      <c r="E21672" s="6"/>
      <c r="F21672" s="18"/>
      <c r="L21672" s="5"/>
    </row>
    <row r="21673" spans="4:12" x14ac:dyDescent="0.25">
      <c r="D21673" s="6"/>
      <c r="E21673" s="6"/>
      <c r="F21673" s="18"/>
      <c r="L21673" s="5"/>
    </row>
    <row r="21674" spans="4:12" x14ac:dyDescent="0.25">
      <c r="D21674" s="6"/>
      <c r="E21674" s="6"/>
      <c r="F21674" s="18"/>
      <c r="L21674" s="5"/>
    </row>
    <row r="21675" spans="4:12" x14ac:dyDescent="0.25">
      <c r="D21675" s="6"/>
      <c r="E21675" s="6"/>
      <c r="F21675" s="18"/>
      <c r="L21675" s="5"/>
    </row>
    <row r="21676" spans="4:12" x14ac:dyDescent="0.25">
      <c r="D21676" s="6"/>
      <c r="E21676" s="6"/>
      <c r="F21676" s="18"/>
      <c r="L21676" s="5"/>
    </row>
    <row r="21677" spans="4:12" x14ac:dyDescent="0.25">
      <c r="D21677" s="6"/>
      <c r="E21677" s="6"/>
      <c r="F21677" s="18"/>
      <c r="L21677" s="5"/>
    </row>
    <row r="21678" spans="4:12" x14ac:dyDescent="0.25">
      <c r="D21678" s="6"/>
      <c r="E21678" s="6"/>
      <c r="F21678" s="18"/>
      <c r="L21678" s="5"/>
    </row>
    <row r="21679" spans="4:12" x14ac:dyDescent="0.25">
      <c r="D21679" s="6"/>
      <c r="E21679" s="6"/>
      <c r="F21679" s="18"/>
      <c r="L21679" s="5"/>
    </row>
    <row r="21680" spans="4:12" x14ac:dyDescent="0.25">
      <c r="D21680" s="6"/>
      <c r="E21680" s="6"/>
      <c r="F21680" s="18"/>
      <c r="L21680" s="5"/>
    </row>
    <row r="21681" spans="4:12" x14ac:dyDescent="0.25">
      <c r="D21681" s="6"/>
      <c r="E21681" s="6"/>
      <c r="F21681" s="18"/>
      <c r="L21681" s="5"/>
    </row>
    <row r="21682" spans="4:12" x14ac:dyDescent="0.25">
      <c r="D21682" s="6"/>
      <c r="E21682" s="6"/>
      <c r="F21682" s="18"/>
      <c r="L21682" s="5"/>
    </row>
    <row r="21683" spans="4:12" x14ac:dyDescent="0.25">
      <c r="D21683" s="6"/>
      <c r="E21683" s="6"/>
      <c r="F21683" s="18"/>
      <c r="L21683" s="5"/>
    </row>
    <row r="21684" spans="4:12" x14ac:dyDescent="0.25">
      <c r="D21684" s="6"/>
      <c r="E21684" s="6"/>
      <c r="F21684" s="18"/>
      <c r="L21684" s="5"/>
    </row>
    <row r="21685" spans="4:12" x14ac:dyDescent="0.25">
      <c r="D21685" s="6"/>
      <c r="E21685" s="6"/>
      <c r="F21685" s="18"/>
      <c r="L21685" s="5"/>
    </row>
    <row r="21686" spans="4:12" x14ac:dyDescent="0.25">
      <c r="D21686" s="6"/>
      <c r="E21686" s="6"/>
      <c r="F21686" s="18"/>
      <c r="L21686" s="5"/>
    </row>
    <row r="21687" spans="4:12" x14ac:dyDescent="0.25">
      <c r="D21687" s="6"/>
      <c r="E21687" s="6"/>
      <c r="F21687" s="18"/>
      <c r="L21687" s="5"/>
    </row>
    <row r="21688" spans="4:12" x14ac:dyDescent="0.25">
      <c r="D21688" s="6"/>
      <c r="E21688" s="6"/>
      <c r="F21688" s="18"/>
      <c r="L21688" s="5"/>
    </row>
    <row r="21689" spans="4:12" x14ac:dyDescent="0.25">
      <c r="D21689" s="6"/>
      <c r="E21689" s="6"/>
      <c r="F21689" s="18"/>
      <c r="L21689" s="5"/>
    </row>
    <row r="21690" spans="4:12" x14ac:dyDescent="0.25">
      <c r="D21690" s="6"/>
      <c r="E21690" s="6"/>
      <c r="F21690" s="18"/>
      <c r="L21690" s="5"/>
    </row>
    <row r="21691" spans="4:12" x14ac:dyDescent="0.25">
      <c r="D21691" s="6"/>
      <c r="E21691" s="6"/>
      <c r="F21691" s="18"/>
      <c r="L21691" s="5"/>
    </row>
    <row r="21692" spans="4:12" x14ac:dyDescent="0.25">
      <c r="D21692" s="6"/>
      <c r="E21692" s="6"/>
      <c r="F21692" s="18"/>
      <c r="L21692" s="5"/>
    </row>
    <row r="21693" spans="4:12" x14ac:dyDescent="0.25">
      <c r="D21693" s="6"/>
      <c r="E21693" s="6"/>
      <c r="F21693" s="18"/>
      <c r="L21693" s="5"/>
    </row>
    <row r="21694" spans="4:12" x14ac:dyDescent="0.25">
      <c r="D21694" s="6"/>
      <c r="E21694" s="6"/>
      <c r="F21694" s="18"/>
      <c r="L21694" s="5"/>
    </row>
    <row r="21695" spans="4:12" x14ac:dyDescent="0.25">
      <c r="D21695" s="6"/>
      <c r="E21695" s="6"/>
      <c r="F21695" s="18"/>
      <c r="L21695" s="5"/>
    </row>
    <row r="21696" spans="4:12" x14ac:dyDescent="0.25">
      <c r="D21696" s="6"/>
      <c r="E21696" s="6"/>
      <c r="F21696" s="18"/>
      <c r="L21696" s="5"/>
    </row>
    <row r="21697" spans="4:12" x14ac:dyDescent="0.25">
      <c r="D21697" s="6"/>
      <c r="E21697" s="6"/>
      <c r="F21697" s="18"/>
      <c r="L21697" s="5"/>
    </row>
    <row r="21698" spans="4:12" x14ac:dyDescent="0.25">
      <c r="D21698" s="6"/>
      <c r="E21698" s="6"/>
      <c r="F21698" s="18"/>
      <c r="L21698" s="5"/>
    </row>
    <row r="21699" spans="4:12" x14ac:dyDescent="0.25">
      <c r="D21699" s="6"/>
      <c r="E21699" s="6"/>
      <c r="F21699" s="18"/>
      <c r="L21699" s="5"/>
    </row>
    <row r="21700" spans="4:12" x14ac:dyDescent="0.25">
      <c r="D21700" s="6"/>
      <c r="E21700" s="6"/>
      <c r="F21700" s="18"/>
      <c r="L21700" s="5"/>
    </row>
    <row r="21701" spans="4:12" x14ac:dyDescent="0.25">
      <c r="D21701" s="6"/>
      <c r="E21701" s="6"/>
      <c r="F21701" s="18"/>
      <c r="L21701" s="5"/>
    </row>
    <row r="21702" spans="4:12" x14ac:dyDescent="0.25">
      <c r="D21702" s="6"/>
      <c r="E21702" s="6"/>
      <c r="F21702" s="18"/>
      <c r="L21702" s="5"/>
    </row>
    <row r="21703" spans="4:12" x14ac:dyDescent="0.25">
      <c r="D21703" s="6"/>
      <c r="E21703" s="6"/>
      <c r="F21703" s="18"/>
      <c r="L21703" s="5"/>
    </row>
    <row r="21704" spans="4:12" x14ac:dyDescent="0.25">
      <c r="D21704" s="6"/>
      <c r="E21704" s="6"/>
      <c r="F21704" s="18"/>
      <c r="L21704" s="5"/>
    </row>
    <row r="21705" spans="4:12" x14ac:dyDescent="0.25">
      <c r="D21705" s="6"/>
      <c r="E21705" s="6"/>
      <c r="F21705" s="18"/>
      <c r="L21705" s="5"/>
    </row>
    <row r="21706" spans="4:12" x14ac:dyDescent="0.25">
      <c r="D21706" s="6"/>
      <c r="E21706" s="6"/>
      <c r="F21706" s="18"/>
      <c r="L21706" s="5"/>
    </row>
    <row r="21707" spans="4:12" x14ac:dyDescent="0.25">
      <c r="D21707" s="6"/>
      <c r="E21707" s="6"/>
      <c r="F21707" s="18"/>
      <c r="L21707" s="5"/>
    </row>
    <row r="21708" spans="4:12" x14ac:dyDescent="0.25">
      <c r="D21708" s="6"/>
      <c r="E21708" s="6"/>
      <c r="F21708" s="18"/>
      <c r="L21708" s="5"/>
    </row>
    <row r="21709" spans="4:12" x14ac:dyDescent="0.25">
      <c r="D21709" s="6"/>
      <c r="E21709" s="6"/>
      <c r="F21709" s="18"/>
      <c r="L21709" s="5"/>
    </row>
    <row r="21710" spans="4:12" x14ac:dyDescent="0.25">
      <c r="D21710" s="6"/>
      <c r="E21710" s="6"/>
      <c r="F21710" s="18"/>
      <c r="L21710" s="5"/>
    </row>
    <row r="21711" spans="4:12" x14ac:dyDescent="0.25">
      <c r="D21711" s="6"/>
      <c r="E21711" s="6"/>
      <c r="F21711" s="18"/>
      <c r="L21711" s="5"/>
    </row>
    <row r="21712" spans="4:12" x14ac:dyDescent="0.25">
      <c r="D21712" s="6"/>
      <c r="E21712" s="6"/>
      <c r="F21712" s="18"/>
      <c r="L21712" s="5"/>
    </row>
    <row r="21713" spans="4:12" x14ac:dyDescent="0.25">
      <c r="D21713" s="6"/>
      <c r="E21713" s="6"/>
      <c r="F21713" s="18"/>
      <c r="L21713" s="5"/>
    </row>
    <row r="21714" spans="4:12" x14ac:dyDescent="0.25">
      <c r="D21714" s="6"/>
      <c r="E21714" s="6"/>
      <c r="F21714" s="18"/>
      <c r="L21714" s="5"/>
    </row>
    <row r="21715" spans="4:12" x14ac:dyDescent="0.25">
      <c r="D21715" s="6"/>
      <c r="E21715" s="6"/>
      <c r="F21715" s="18"/>
      <c r="L21715" s="5"/>
    </row>
    <row r="21716" spans="4:12" x14ac:dyDescent="0.25">
      <c r="D21716" s="6"/>
      <c r="E21716" s="6"/>
      <c r="F21716" s="18"/>
      <c r="L21716" s="5"/>
    </row>
    <row r="21717" spans="4:12" x14ac:dyDescent="0.25">
      <c r="D21717" s="6"/>
      <c r="E21717" s="6"/>
      <c r="F21717" s="18"/>
      <c r="L21717" s="5"/>
    </row>
    <row r="21718" spans="4:12" x14ac:dyDescent="0.25">
      <c r="D21718" s="6"/>
      <c r="E21718" s="6"/>
      <c r="F21718" s="18"/>
      <c r="L21718" s="5"/>
    </row>
    <row r="21719" spans="4:12" x14ac:dyDescent="0.25">
      <c r="D21719" s="6"/>
      <c r="E21719" s="6"/>
      <c r="F21719" s="18"/>
      <c r="L21719" s="5"/>
    </row>
    <row r="21720" spans="4:12" x14ac:dyDescent="0.25">
      <c r="D21720" s="6"/>
      <c r="E21720" s="6"/>
      <c r="F21720" s="18"/>
      <c r="L21720" s="5"/>
    </row>
    <row r="21721" spans="4:12" x14ac:dyDescent="0.25">
      <c r="D21721" s="6"/>
      <c r="E21721" s="6"/>
      <c r="F21721" s="18"/>
      <c r="L21721" s="5"/>
    </row>
    <row r="21722" spans="4:12" x14ac:dyDescent="0.25">
      <c r="D21722" s="6"/>
      <c r="E21722" s="6"/>
      <c r="F21722" s="18"/>
      <c r="L21722" s="5"/>
    </row>
    <row r="21723" spans="4:12" x14ac:dyDescent="0.25">
      <c r="D21723" s="6"/>
      <c r="E21723" s="6"/>
      <c r="F21723" s="18"/>
      <c r="L21723" s="5"/>
    </row>
    <row r="21724" spans="4:12" x14ac:dyDescent="0.25">
      <c r="D21724" s="6"/>
      <c r="E21724" s="6"/>
      <c r="F21724" s="18"/>
      <c r="L21724" s="5"/>
    </row>
    <row r="21725" spans="4:12" x14ac:dyDescent="0.25">
      <c r="D21725" s="6"/>
      <c r="E21725" s="6"/>
      <c r="F21725" s="18"/>
      <c r="L21725" s="5"/>
    </row>
    <row r="21726" spans="4:12" x14ac:dyDescent="0.25">
      <c r="D21726" s="6"/>
      <c r="E21726" s="6"/>
      <c r="F21726" s="18"/>
      <c r="L21726" s="5"/>
    </row>
    <row r="21727" spans="4:12" x14ac:dyDescent="0.25">
      <c r="D21727" s="6"/>
      <c r="E21727" s="6"/>
      <c r="F21727" s="18"/>
      <c r="L21727" s="5"/>
    </row>
    <row r="21728" spans="4:12" x14ac:dyDescent="0.25">
      <c r="D21728" s="6"/>
      <c r="E21728" s="6"/>
      <c r="F21728" s="18"/>
      <c r="L21728" s="5"/>
    </row>
    <row r="21729" spans="4:12" x14ac:dyDescent="0.25">
      <c r="D21729" s="6"/>
      <c r="E21729" s="6"/>
      <c r="F21729" s="18"/>
      <c r="L21729" s="5"/>
    </row>
    <row r="21730" spans="4:12" x14ac:dyDescent="0.25">
      <c r="D21730" s="6"/>
      <c r="E21730" s="6"/>
      <c r="F21730" s="18"/>
      <c r="L21730" s="5"/>
    </row>
    <row r="21731" spans="4:12" x14ac:dyDescent="0.25">
      <c r="D21731" s="6"/>
      <c r="E21731" s="6"/>
      <c r="F21731" s="18"/>
      <c r="L21731" s="5"/>
    </row>
    <row r="21732" spans="4:12" x14ac:dyDescent="0.25">
      <c r="D21732" s="6"/>
      <c r="E21732" s="6"/>
      <c r="F21732" s="18"/>
      <c r="L21732" s="5"/>
    </row>
    <row r="21733" spans="4:12" x14ac:dyDescent="0.25">
      <c r="D21733" s="6"/>
      <c r="E21733" s="6"/>
      <c r="F21733" s="18"/>
      <c r="L21733" s="5"/>
    </row>
    <row r="21734" spans="4:12" x14ac:dyDescent="0.25">
      <c r="D21734" s="6"/>
      <c r="E21734" s="6"/>
      <c r="F21734" s="18"/>
      <c r="L21734" s="5"/>
    </row>
    <row r="21735" spans="4:12" x14ac:dyDescent="0.25">
      <c r="D21735" s="6"/>
      <c r="E21735" s="6"/>
      <c r="F21735" s="18"/>
      <c r="L21735" s="5"/>
    </row>
    <row r="21736" spans="4:12" x14ac:dyDescent="0.25">
      <c r="D21736" s="6"/>
      <c r="E21736" s="6"/>
      <c r="F21736" s="18"/>
      <c r="L21736" s="5"/>
    </row>
    <row r="21737" spans="4:12" x14ac:dyDescent="0.25">
      <c r="D21737" s="6"/>
      <c r="E21737" s="6"/>
      <c r="F21737" s="18"/>
      <c r="L21737" s="5"/>
    </row>
    <row r="21738" spans="4:12" x14ac:dyDescent="0.25">
      <c r="D21738" s="6"/>
      <c r="E21738" s="6"/>
      <c r="F21738" s="18"/>
      <c r="L21738" s="5"/>
    </row>
    <row r="21739" spans="4:12" x14ac:dyDescent="0.25">
      <c r="D21739" s="6"/>
      <c r="E21739" s="6"/>
      <c r="F21739" s="18"/>
      <c r="L21739" s="5"/>
    </row>
    <row r="21740" spans="4:12" x14ac:dyDescent="0.25">
      <c r="D21740" s="6"/>
      <c r="E21740" s="6"/>
      <c r="F21740" s="18"/>
      <c r="L21740" s="5"/>
    </row>
    <row r="21741" spans="4:12" x14ac:dyDescent="0.25">
      <c r="D21741" s="6"/>
      <c r="E21741" s="6"/>
      <c r="F21741" s="18"/>
      <c r="L21741" s="5"/>
    </row>
    <row r="21742" spans="4:12" x14ac:dyDescent="0.25">
      <c r="D21742" s="6"/>
      <c r="E21742" s="6"/>
      <c r="F21742" s="18"/>
      <c r="L21742" s="5"/>
    </row>
    <row r="21743" spans="4:12" x14ac:dyDescent="0.25">
      <c r="D21743" s="6"/>
      <c r="E21743" s="6"/>
      <c r="F21743" s="18"/>
      <c r="L21743" s="5"/>
    </row>
    <row r="21744" spans="4:12" x14ac:dyDescent="0.25">
      <c r="D21744" s="6"/>
      <c r="E21744" s="6"/>
      <c r="F21744" s="18"/>
      <c r="L21744" s="5"/>
    </row>
    <row r="21745" spans="4:12" x14ac:dyDescent="0.25">
      <c r="D21745" s="6"/>
      <c r="E21745" s="6"/>
      <c r="F21745" s="18"/>
      <c r="L21745" s="5"/>
    </row>
    <row r="21746" spans="4:12" x14ac:dyDescent="0.25">
      <c r="D21746" s="6"/>
      <c r="E21746" s="6"/>
      <c r="F21746" s="18"/>
      <c r="L21746" s="5"/>
    </row>
    <row r="21747" spans="4:12" x14ac:dyDescent="0.25">
      <c r="D21747" s="6"/>
      <c r="E21747" s="6"/>
      <c r="F21747" s="18"/>
      <c r="L21747" s="5"/>
    </row>
    <row r="21748" spans="4:12" x14ac:dyDescent="0.25">
      <c r="D21748" s="6"/>
      <c r="E21748" s="6"/>
      <c r="F21748" s="18"/>
      <c r="L21748" s="5"/>
    </row>
    <row r="21749" spans="4:12" x14ac:dyDescent="0.25">
      <c r="D21749" s="6"/>
      <c r="E21749" s="6"/>
      <c r="F21749" s="18"/>
      <c r="L21749" s="5"/>
    </row>
    <row r="21750" spans="4:12" x14ac:dyDescent="0.25">
      <c r="D21750" s="6"/>
      <c r="E21750" s="6"/>
      <c r="F21750" s="18"/>
      <c r="L21750" s="5"/>
    </row>
    <row r="21751" spans="4:12" x14ac:dyDescent="0.25">
      <c r="D21751" s="6"/>
      <c r="E21751" s="6"/>
      <c r="F21751" s="18"/>
      <c r="L21751" s="5"/>
    </row>
    <row r="21752" spans="4:12" x14ac:dyDescent="0.25">
      <c r="D21752" s="6"/>
      <c r="E21752" s="6"/>
      <c r="F21752" s="18"/>
      <c r="L21752" s="5"/>
    </row>
    <row r="21753" spans="4:12" x14ac:dyDescent="0.25">
      <c r="D21753" s="6"/>
      <c r="E21753" s="6"/>
      <c r="F21753" s="18"/>
      <c r="L21753" s="5"/>
    </row>
    <row r="21754" spans="4:12" x14ac:dyDescent="0.25">
      <c r="D21754" s="6"/>
      <c r="E21754" s="6"/>
      <c r="F21754" s="18"/>
      <c r="L21754" s="5"/>
    </row>
    <row r="21755" spans="4:12" x14ac:dyDescent="0.25">
      <c r="D21755" s="6"/>
      <c r="E21755" s="6"/>
      <c r="F21755" s="18"/>
      <c r="L21755" s="5"/>
    </row>
    <row r="21756" spans="4:12" x14ac:dyDescent="0.25">
      <c r="D21756" s="6"/>
      <c r="E21756" s="6"/>
      <c r="F21756" s="18"/>
      <c r="L21756" s="5"/>
    </row>
    <row r="21757" spans="4:12" x14ac:dyDescent="0.25">
      <c r="D21757" s="6"/>
      <c r="E21757" s="6"/>
      <c r="F21757" s="18"/>
      <c r="L21757" s="5"/>
    </row>
    <row r="21758" spans="4:12" x14ac:dyDescent="0.25">
      <c r="D21758" s="6"/>
      <c r="E21758" s="6"/>
      <c r="F21758" s="18"/>
      <c r="L21758" s="5"/>
    </row>
    <row r="21759" spans="4:12" x14ac:dyDescent="0.25">
      <c r="D21759" s="6"/>
      <c r="E21759" s="6"/>
      <c r="F21759" s="18"/>
      <c r="L21759" s="5"/>
    </row>
    <row r="21760" spans="4:12" x14ac:dyDescent="0.25">
      <c r="D21760" s="6"/>
      <c r="E21760" s="6"/>
      <c r="F21760" s="18"/>
      <c r="L21760" s="5"/>
    </row>
    <row r="21761" spans="4:12" x14ac:dyDescent="0.25">
      <c r="D21761" s="6"/>
      <c r="E21761" s="6"/>
      <c r="F21761" s="18"/>
      <c r="L21761" s="5"/>
    </row>
    <row r="21762" spans="4:12" x14ac:dyDescent="0.25">
      <c r="D21762" s="6"/>
      <c r="E21762" s="6"/>
      <c r="F21762" s="18"/>
      <c r="L21762" s="5"/>
    </row>
    <row r="21763" spans="4:12" x14ac:dyDescent="0.25">
      <c r="D21763" s="6"/>
      <c r="E21763" s="6"/>
      <c r="F21763" s="18"/>
      <c r="L21763" s="5"/>
    </row>
    <row r="21764" spans="4:12" x14ac:dyDescent="0.25">
      <c r="D21764" s="6"/>
      <c r="E21764" s="6"/>
      <c r="F21764" s="18"/>
      <c r="L21764" s="5"/>
    </row>
    <row r="21765" spans="4:12" x14ac:dyDescent="0.25">
      <c r="D21765" s="6"/>
      <c r="E21765" s="6"/>
      <c r="F21765" s="18"/>
      <c r="L21765" s="5"/>
    </row>
    <row r="21766" spans="4:12" x14ac:dyDescent="0.25">
      <c r="D21766" s="6"/>
      <c r="E21766" s="6"/>
      <c r="F21766" s="18"/>
      <c r="L21766" s="5"/>
    </row>
    <row r="21767" spans="4:12" x14ac:dyDescent="0.25">
      <c r="D21767" s="6"/>
      <c r="E21767" s="6"/>
      <c r="F21767" s="18"/>
      <c r="L21767" s="5"/>
    </row>
    <row r="21768" spans="4:12" x14ac:dyDescent="0.25">
      <c r="D21768" s="6"/>
      <c r="E21768" s="6"/>
      <c r="F21768" s="18"/>
      <c r="L21768" s="5"/>
    </row>
    <row r="21769" spans="4:12" x14ac:dyDescent="0.25">
      <c r="D21769" s="6"/>
      <c r="E21769" s="6"/>
      <c r="F21769" s="18"/>
      <c r="L21769" s="5"/>
    </row>
    <row r="21770" spans="4:12" x14ac:dyDescent="0.25">
      <c r="D21770" s="6"/>
      <c r="E21770" s="6"/>
      <c r="F21770" s="18"/>
      <c r="L21770" s="5"/>
    </row>
    <row r="21771" spans="4:12" x14ac:dyDescent="0.25">
      <c r="D21771" s="6"/>
      <c r="E21771" s="6"/>
      <c r="F21771" s="18"/>
      <c r="L21771" s="5"/>
    </row>
    <row r="21772" spans="4:12" x14ac:dyDescent="0.25">
      <c r="D21772" s="6"/>
      <c r="E21772" s="6"/>
      <c r="F21772" s="18"/>
      <c r="L21772" s="5"/>
    </row>
    <row r="21773" spans="4:12" x14ac:dyDescent="0.25">
      <c r="D21773" s="6"/>
      <c r="E21773" s="6"/>
      <c r="F21773" s="18"/>
      <c r="L21773" s="5"/>
    </row>
    <row r="21774" spans="4:12" x14ac:dyDescent="0.25">
      <c r="D21774" s="6"/>
      <c r="E21774" s="6"/>
      <c r="F21774" s="18"/>
      <c r="L21774" s="5"/>
    </row>
    <row r="21775" spans="4:12" x14ac:dyDescent="0.25">
      <c r="D21775" s="6"/>
      <c r="E21775" s="6"/>
      <c r="F21775" s="18"/>
      <c r="L21775" s="5"/>
    </row>
    <row r="21776" spans="4:12" x14ac:dyDescent="0.25">
      <c r="D21776" s="6"/>
      <c r="E21776" s="6"/>
      <c r="F21776" s="18"/>
      <c r="L21776" s="5"/>
    </row>
    <row r="21777" spans="4:12" x14ac:dyDescent="0.25">
      <c r="D21777" s="6"/>
      <c r="E21777" s="6"/>
      <c r="F21777" s="18"/>
      <c r="L21777" s="5"/>
    </row>
    <row r="21778" spans="4:12" x14ac:dyDescent="0.25">
      <c r="D21778" s="6"/>
      <c r="E21778" s="6"/>
      <c r="F21778" s="18"/>
      <c r="L21778" s="5"/>
    </row>
    <row r="21779" spans="4:12" x14ac:dyDescent="0.25">
      <c r="D21779" s="6"/>
      <c r="E21779" s="6"/>
      <c r="F21779" s="18"/>
      <c r="L21779" s="5"/>
    </row>
    <row r="21780" spans="4:12" x14ac:dyDescent="0.25">
      <c r="D21780" s="6"/>
      <c r="E21780" s="6"/>
      <c r="F21780" s="18"/>
      <c r="L21780" s="5"/>
    </row>
    <row r="21781" spans="4:12" x14ac:dyDescent="0.25">
      <c r="D21781" s="6"/>
      <c r="E21781" s="6"/>
      <c r="F21781" s="18"/>
      <c r="L21781" s="5"/>
    </row>
    <row r="21782" spans="4:12" x14ac:dyDescent="0.25">
      <c r="D21782" s="6"/>
      <c r="E21782" s="6"/>
      <c r="F21782" s="18"/>
      <c r="L21782" s="5"/>
    </row>
    <row r="21783" spans="4:12" x14ac:dyDescent="0.25">
      <c r="D21783" s="6"/>
      <c r="E21783" s="6"/>
      <c r="F21783" s="18"/>
      <c r="L21783" s="5"/>
    </row>
    <row r="21784" spans="4:12" x14ac:dyDescent="0.25">
      <c r="D21784" s="6"/>
      <c r="E21784" s="6"/>
      <c r="F21784" s="18"/>
      <c r="L21784" s="5"/>
    </row>
    <row r="21785" spans="4:12" x14ac:dyDescent="0.25">
      <c r="D21785" s="6"/>
      <c r="E21785" s="6"/>
      <c r="F21785" s="18"/>
      <c r="L21785" s="5"/>
    </row>
    <row r="21786" spans="4:12" x14ac:dyDescent="0.25">
      <c r="D21786" s="6"/>
      <c r="E21786" s="6"/>
      <c r="F21786" s="18"/>
      <c r="L21786" s="5"/>
    </row>
    <row r="21787" spans="4:12" x14ac:dyDescent="0.25">
      <c r="D21787" s="6"/>
      <c r="E21787" s="6"/>
      <c r="F21787" s="18"/>
      <c r="L21787" s="5"/>
    </row>
    <row r="21788" spans="4:12" x14ac:dyDescent="0.25">
      <c r="D21788" s="6"/>
      <c r="E21788" s="6"/>
      <c r="F21788" s="18"/>
      <c r="L21788" s="5"/>
    </row>
    <row r="21789" spans="4:12" x14ac:dyDescent="0.25">
      <c r="D21789" s="6"/>
      <c r="E21789" s="6"/>
      <c r="F21789" s="18"/>
      <c r="L21789" s="5"/>
    </row>
    <row r="21790" spans="4:12" x14ac:dyDescent="0.25">
      <c r="D21790" s="6"/>
      <c r="E21790" s="6"/>
      <c r="F21790" s="18"/>
      <c r="L21790" s="5"/>
    </row>
    <row r="21791" spans="4:12" x14ac:dyDescent="0.25">
      <c r="D21791" s="6"/>
      <c r="E21791" s="6"/>
      <c r="F21791" s="18"/>
      <c r="L21791" s="5"/>
    </row>
    <row r="21792" spans="4:12" x14ac:dyDescent="0.25">
      <c r="D21792" s="6"/>
      <c r="E21792" s="6"/>
      <c r="F21792" s="18"/>
      <c r="L21792" s="5"/>
    </row>
    <row r="21793" spans="4:12" x14ac:dyDescent="0.25">
      <c r="D21793" s="6"/>
      <c r="E21793" s="6"/>
      <c r="F21793" s="18"/>
      <c r="L21793" s="5"/>
    </row>
    <row r="21794" spans="4:12" x14ac:dyDescent="0.25">
      <c r="D21794" s="6"/>
      <c r="E21794" s="6"/>
      <c r="F21794" s="18"/>
      <c r="L21794" s="5"/>
    </row>
    <row r="21795" spans="4:12" x14ac:dyDescent="0.25">
      <c r="D21795" s="6"/>
      <c r="E21795" s="6"/>
      <c r="F21795" s="18"/>
      <c r="L21795" s="5"/>
    </row>
    <row r="21796" spans="4:12" x14ac:dyDescent="0.25">
      <c r="D21796" s="6"/>
      <c r="E21796" s="6"/>
      <c r="F21796" s="18"/>
      <c r="L21796" s="5"/>
    </row>
    <row r="21797" spans="4:12" x14ac:dyDescent="0.25">
      <c r="D21797" s="6"/>
      <c r="E21797" s="6"/>
      <c r="F21797" s="18"/>
      <c r="L21797" s="5"/>
    </row>
    <row r="21798" spans="4:12" x14ac:dyDescent="0.25">
      <c r="D21798" s="6"/>
      <c r="E21798" s="6"/>
      <c r="F21798" s="18"/>
      <c r="L21798" s="5"/>
    </row>
    <row r="21799" spans="4:12" x14ac:dyDescent="0.25">
      <c r="D21799" s="6"/>
      <c r="E21799" s="6"/>
      <c r="F21799" s="18"/>
      <c r="L21799" s="5"/>
    </row>
    <row r="21800" spans="4:12" x14ac:dyDescent="0.25">
      <c r="D21800" s="6"/>
      <c r="E21800" s="6"/>
      <c r="F21800" s="18"/>
      <c r="L21800" s="5"/>
    </row>
    <row r="21801" spans="4:12" x14ac:dyDescent="0.25">
      <c r="D21801" s="6"/>
      <c r="E21801" s="6"/>
      <c r="F21801" s="18"/>
      <c r="L21801" s="5"/>
    </row>
    <row r="21802" spans="4:12" x14ac:dyDescent="0.25">
      <c r="D21802" s="6"/>
      <c r="E21802" s="6"/>
      <c r="F21802" s="18"/>
      <c r="L21802" s="5"/>
    </row>
    <row r="21803" spans="4:12" x14ac:dyDescent="0.25">
      <c r="D21803" s="6"/>
      <c r="E21803" s="6"/>
      <c r="F21803" s="18"/>
      <c r="L21803" s="5"/>
    </row>
    <row r="21804" spans="4:12" x14ac:dyDescent="0.25">
      <c r="D21804" s="6"/>
      <c r="E21804" s="6"/>
      <c r="F21804" s="18"/>
      <c r="L21804" s="5"/>
    </row>
    <row r="21805" spans="4:12" x14ac:dyDescent="0.25">
      <c r="D21805" s="6"/>
      <c r="E21805" s="6"/>
      <c r="F21805" s="18"/>
      <c r="L21805" s="5"/>
    </row>
    <row r="21806" spans="4:12" x14ac:dyDescent="0.25">
      <c r="D21806" s="6"/>
      <c r="E21806" s="6"/>
      <c r="F21806" s="18"/>
      <c r="L21806" s="5"/>
    </row>
    <row r="21807" spans="4:12" x14ac:dyDescent="0.25">
      <c r="D21807" s="6"/>
      <c r="E21807" s="6"/>
      <c r="F21807" s="18"/>
      <c r="L21807" s="5"/>
    </row>
    <row r="21808" spans="4:12" x14ac:dyDescent="0.25">
      <c r="D21808" s="6"/>
      <c r="E21808" s="6"/>
      <c r="F21808" s="18"/>
      <c r="L21808" s="5"/>
    </row>
    <row r="21809" spans="4:12" x14ac:dyDescent="0.25">
      <c r="D21809" s="6"/>
      <c r="E21809" s="6"/>
      <c r="F21809" s="18"/>
      <c r="L21809" s="5"/>
    </row>
    <row r="21810" spans="4:12" x14ac:dyDescent="0.25">
      <c r="D21810" s="6"/>
      <c r="E21810" s="6"/>
      <c r="F21810" s="18"/>
      <c r="L21810" s="5"/>
    </row>
    <row r="21811" spans="4:12" x14ac:dyDescent="0.25">
      <c r="D21811" s="6"/>
      <c r="E21811" s="6"/>
      <c r="F21811" s="18"/>
      <c r="L21811" s="5"/>
    </row>
    <row r="21812" spans="4:12" x14ac:dyDescent="0.25">
      <c r="D21812" s="6"/>
      <c r="E21812" s="6"/>
      <c r="F21812" s="18"/>
      <c r="L21812" s="5"/>
    </row>
    <row r="21813" spans="4:12" x14ac:dyDescent="0.25">
      <c r="D21813" s="6"/>
      <c r="E21813" s="6"/>
      <c r="F21813" s="18"/>
      <c r="L21813" s="5"/>
    </row>
    <row r="21814" spans="4:12" x14ac:dyDescent="0.25">
      <c r="D21814" s="6"/>
      <c r="E21814" s="6"/>
      <c r="F21814" s="18"/>
      <c r="L21814" s="5"/>
    </row>
    <row r="21815" spans="4:12" x14ac:dyDescent="0.25">
      <c r="D21815" s="6"/>
      <c r="E21815" s="6"/>
      <c r="F21815" s="18"/>
      <c r="L21815" s="5"/>
    </row>
    <row r="21816" spans="4:12" x14ac:dyDescent="0.25">
      <c r="D21816" s="6"/>
      <c r="E21816" s="6"/>
      <c r="F21816" s="18"/>
      <c r="L21816" s="5"/>
    </row>
    <row r="21817" spans="4:12" x14ac:dyDescent="0.25">
      <c r="D21817" s="6"/>
      <c r="E21817" s="6"/>
      <c r="F21817" s="18"/>
      <c r="L21817" s="5"/>
    </row>
    <row r="21818" spans="4:12" x14ac:dyDescent="0.25">
      <c r="D21818" s="6"/>
      <c r="E21818" s="6"/>
      <c r="F21818" s="18"/>
      <c r="L21818" s="5"/>
    </row>
    <row r="21819" spans="4:12" x14ac:dyDescent="0.25">
      <c r="D21819" s="6"/>
      <c r="E21819" s="6"/>
      <c r="F21819" s="18"/>
      <c r="L21819" s="5"/>
    </row>
    <row r="21820" spans="4:12" x14ac:dyDescent="0.25">
      <c r="D21820" s="6"/>
      <c r="E21820" s="6"/>
      <c r="F21820" s="18"/>
      <c r="L21820" s="5"/>
    </row>
    <row r="21821" spans="4:12" x14ac:dyDescent="0.25">
      <c r="D21821" s="6"/>
      <c r="E21821" s="6"/>
      <c r="F21821" s="18"/>
      <c r="L21821" s="5"/>
    </row>
    <row r="21822" spans="4:12" x14ac:dyDescent="0.25">
      <c r="D21822" s="6"/>
      <c r="E21822" s="6"/>
      <c r="F21822" s="18"/>
      <c r="L21822" s="5"/>
    </row>
    <row r="21823" spans="4:12" x14ac:dyDescent="0.25">
      <c r="D21823" s="6"/>
      <c r="E21823" s="6"/>
      <c r="F21823" s="18"/>
      <c r="L21823" s="5"/>
    </row>
    <row r="21824" spans="4:12" x14ac:dyDescent="0.25">
      <c r="D21824" s="6"/>
      <c r="E21824" s="6"/>
      <c r="F21824" s="18"/>
      <c r="L21824" s="5"/>
    </row>
    <row r="21825" spans="4:12" x14ac:dyDescent="0.25">
      <c r="D21825" s="6"/>
      <c r="E21825" s="6"/>
      <c r="F21825" s="18"/>
      <c r="L21825" s="5"/>
    </row>
    <row r="21826" spans="4:12" x14ac:dyDescent="0.25">
      <c r="D21826" s="6"/>
      <c r="E21826" s="6"/>
      <c r="F21826" s="18"/>
      <c r="L21826" s="5"/>
    </row>
    <row r="21827" spans="4:12" x14ac:dyDescent="0.25">
      <c r="D21827" s="6"/>
      <c r="E21827" s="6"/>
      <c r="F21827" s="18"/>
      <c r="L21827" s="5"/>
    </row>
    <row r="21828" spans="4:12" x14ac:dyDescent="0.25">
      <c r="D21828" s="6"/>
      <c r="E21828" s="6"/>
      <c r="F21828" s="18"/>
      <c r="L21828" s="5"/>
    </row>
    <row r="21829" spans="4:12" x14ac:dyDescent="0.25">
      <c r="D21829" s="6"/>
      <c r="E21829" s="6"/>
      <c r="F21829" s="18"/>
      <c r="L21829" s="5"/>
    </row>
    <row r="21830" spans="4:12" x14ac:dyDescent="0.25">
      <c r="D21830" s="6"/>
      <c r="E21830" s="6"/>
      <c r="F21830" s="18"/>
      <c r="L21830" s="5"/>
    </row>
    <row r="21831" spans="4:12" x14ac:dyDescent="0.25">
      <c r="D21831" s="6"/>
      <c r="E21831" s="6"/>
      <c r="F21831" s="18"/>
      <c r="L21831" s="5"/>
    </row>
    <row r="21832" spans="4:12" x14ac:dyDescent="0.25">
      <c r="D21832" s="6"/>
      <c r="E21832" s="6"/>
      <c r="F21832" s="18"/>
      <c r="L21832" s="5"/>
    </row>
    <row r="21833" spans="4:12" x14ac:dyDescent="0.25">
      <c r="D21833" s="6"/>
      <c r="E21833" s="6"/>
      <c r="F21833" s="18"/>
      <c r="L21833" s="5"/>
    </row>
    <row r="21834" spans="4:12" x14ac:dyDescent="0.25">
      <c r="D21834" s="6"/>
      <c r="E21834" s="6"/>
      <c r="F21834" s="18"/>
      <c r="L21834" s="5"/>
    </row>
    <row r="21835" spans="4:12" x14ac:dyDescent="0.25">
      <c r="D21835" s="6"/>
      <c r="E21835" s="6"/>
      <c r="F21835" s="18"/>
      <c r="L21835" s="5"/>
    </row>
    <row r="21836" spans="4:12" x14ac:dyDescent="0.25">
      <c r="D21836" s="6"/>
      <c r="E21836" s="6"/>
      <c r="F21836" s="18"/>
      <c r="L21836" s="5"/>
    </row>
    <row r="21837" spans="4:12" x14ac:dyDescent="0.25">
      <c r="D21837" s="6"/>
      <c r="E21837" s="6"/>
      <c r="F21837" s="18"/>
      <c r="L21837" s="5"/>
    </row>
    <row r="21838" spans="4:12" x14ac:dyDescent="0.25">
      <c r="D21838" s="6"/>
      <c r="E21838" s="6"/>
      <c r="F21838" s="18"/>
      <c r="L21838" s="5"/>
    </row>
    <row r="21839" spans="4:12" x14ac:dyDescent="0.25">
      <c r="D21839" s="6"/>
      <c r="E21839" s="6"/>
      <c r="F21839" s="18"/>
      <c r="L21839" s="5"/>
    </row>
    <row r="21840" spans="4:12" x14ac:dyDescent="0.25">
      <c r="D21840" s="6"/>
      <c r="E21840" s="6"/>
      <c r="F21840" s="18"/>
      <c r="L21840" s="5"/>
    </row>
    <row r="21841" spans="4:12" x14ac:dyDescent="0.25">
      <c r="D21841" s="6"/>
      <c r="E21841" s="6"/>
      <c r="F21841" s="18"/>
      <c r="L21841" s="5"/>
    </row>
    <row r="21842" spans="4:12" x14ac:dyDescent="0.25">
      <c r="D21842" s="6"/>
      <c r="E21842" s="6"/>
      <c r="F21842" s="18"/>
      <c r="L21842" s="5"/>
    </row>
    <row r="21843" spans="4:12" x14ac:dyDescent="0.25">
      <c r="D21843" s="6"/>
      <c r="E21843" s="6"/>
      <c r="F21843" s="18"/>
      <c r="L21843" s="5"/>
    </row>
    <row r="21844" spans="4:12" x14ac:dyDescent="0.25">
      <c r="D21844" s="6"/>
      <c r="E21844" s="6"/>
      <c r="F21844" s="18"/>
      <c r="L21844" s="5"/>
    </row>
    <row r="21845" spans="4:12" x14ac:dyDescent="0.25">
      <c r="D21845" s="6"/>
      <c r="E21845" s="6"/>
      <c r="F21845" s="18"/>
      <c r="L21845" s="5"/>
    </row>
    <row r="21846" spans="4:12" x14ac:dyDescent="0.25">
      <c r="D21846" s="6"/>
      <c r="E21846" s="6"/>
      <c r="F21846" s="18"/>
      <c r="L21846" s="5"/>
    </row>
    <row r="21847" spans="4:12" x14ac:dyDescent="0.25">
      <c r="D21847" s="6"/>
      <c r="E21847" s="6"/>
      <c r="F21847" s="18"/>
      <c r="L21847" s="5"/>
    </row>
    <row r="21848" spans="4:12" x14ac:dyDescent="0.25">
      <c r="D21848" s="6"/>
      <c r="E21848" s="6"/>
      <c r="F21848" s="18"/>
      <c r="L21848" s="5"/>
    </row>
    <row r="21849" spans="4:12" x14ac:dyDescent="0.25">
      <c r="D21849" s="6"/>
      <c r="E21849" s="6"/>
      <c r="F21849" s="18"/>
      <c r="L21849" s="5"/>
    </row>
    <row r="21850" spans="4:12" x14ac:dyDescent="0.25">
      <c r="D21850" s="6"/>
      <c r="E21850" s="6"/>
      <c r="F21850" s="18"/>
      <c r="L21850" s="5"/>
    </row>
    <row r="21851" spans="4:12" x14ac:dyDescent="0.25">
      <c r="D21851" s="6"/>
      <c r="E21851" s="6"/>
      <c r="F21851" s="18"/>
      <c r="L21851" s="5"/>
    </row>
    <row r="21852" spans="4:12" x14ac:dyDescent="0.25">
      <c r="D21852" s="6"/>
      <c r="E21852" s="6"/>
      <c r="F21852" s="18"/>
      <c r="L21852" s="5"/>
    </row>
    <row r="21853" spans="4:12" x14ac:dyDescent="0.25">
      <c r="D21853" s="6"/>
      <c r="E21853" s="6"/>
      <c r="F21853" s="18"/>
      <c r="L21853" s="5"/>
    </row>
    <row r="21854" spans="4:12" x14ac:dyDescent="0.25">
      <c r="D21854" s="6"/>
      <c r="E21854" s="6"/>
      <c r="F21854" s="18"/>
      <c r="L21854" s="5"/>
    </row>
    <row r="21855" spans="4:12" x14ac:dyDescent="0.25">
      <c r="D21855" s="6"/>
      <c r="E21855" s="6"/>
      <c r="F21855" s="18"/>
      <c r="L21855" s="5"/>
    </row>
    <row r="21856" spans="4:12" x14ac:dyDescent="0.25">
      <c r="D21856" s="6"/>
      <c r="E21856" s="6"/>
      <c r="F21856" s="18"/>
      <c r="L21856" s="5"/>
    </row>
    <row r="21857" spans="4:12" x14ac:dyDescent="0.25">
      <c r="D21857" s="6"/>
      <c r="E21857" s="6"/>
      <c r="F21857" s="18"/>
      <c r="L21857" s="5"/>
    </row>
    <row r="21858" spans="4:12" x14ac:dyDescent="0.25">
      <c r="D21858" s="6"/>
      <c r="E21858" s="6"/>
      <c r="F21858" s="18"/>
      <c r="L21858" s="5"/>
    </row>
    <row r="21859" spans="4:12" x14ac:dyDescent="0.25">
      <c r="D21859" s="6"/>
      <c r="E21859" s="6"/>
      <c r="F21859" s="18"/>
      <c r="L21859" s="5"/>
    </row>
    <row r="21860" spans="4:12" x14ac:dyDescent="0.25">
      <c r="D21860" s="6"/>
      <c r="E21860" s="6"/>
      <c r="F21860" s="18"/>
      <c r="L21860" s="5"/>
    </row>
    <row r="21861" spans="4:12" x14ac:dyDescent="0.25">
      <c r="D21861" s="6"/>
      <c r="E21861" s="6"/>
      <c r="F21861" s="18"/>
      <c r="L21861" s="5"/>
    </row>
    <row r="21862" spans="4:12" x14ac:dyDescent="0.25">
      <c r="D21862" s="6"/>
      <c r="E21862" s="6"/>
      <c r="F21862" s="18"/>
      <c r="L21862" s="5"/>
    </row>
    <row r="21863" spans="4:12" x14ac:dyDescent="0.25">
      <c r="D21863" s="6"/>
      <c r="E21863" s="6"/>
      <c r="F21863" s="18"/>
      <c r="L21863" s="5"/>
    </row>
    <row r="21864" spans="4:12" x14ac:dyDescent="0.25">
      <c r="D21864" s="6"/>
      <c r="E21864" s="6"/>
      <c r="F21864" s="18"/>
      <c r="L21864" s="5"/>
    </row>
    <row r="21865" spans="4:12" x14ac:dyDescent="0.25">
      <c r="D21865" s="6"/>
      <c r="E21865" s="6"/>
      <c r="F21865" s="18"/>
      <c r="L21865" s="5"/>
    </row>
    <row r="21866" spans="4:12" x14ac:dyDescent="0.25">
      <c r="D21866" s="6"/>
      <c r="E21866" s="6"/>
      <c r="F21866" s="18"/>
      <c r="L21866" s="5"/>
    </row>
    <row r="21867" spans="4:12" x14ac:dyDescent="0.25">
      <c r="D21867" s="6"/>
      <c r="E21867" s="6"/>
      <c r="F21867" s="18"/>
      <c r="L21867" s="5"/>
    </row>
    <row r="21868" spans="4:12" x14ac:dyDescent="0.25">
      <c r="D21868" s="6"/>
      <c r="E21868" s="6"/>
      <c r="F21868" s="18"/>
      <c r="L21868" s="5"/>
    </row>
    <row r="21869" spans="4:12" x14ac:dyDescent="0.25">
      <c r="D21869" s="6"/>
      <c r="E21869" s="6"/>
      <c r="F21869" s="18"/>
      <c r="L21869" s="5"/>
    </row>
    <row r="21870" spans="4:12" x14ac:dyDescent="0.25">
      <c r="D21870" s="6"/>
      <c r="E21870" s="6"/>
      <c r="F21870" s="18"/>
      <c r="L21870" s="5"/>
    </row>
    <row r="21871" spans="4:12" x14ac:dyDescent="0.25">
      <c r="D21871" s="6"/>
      <c r="E21871" s="6"/>
      <c r="F21871" s="18"/>
      <c r="L21871" s="5"/>
    </row>
    <row r="21872" spans="4:12" x14ac:dyDescent="0.25">
      <c r="D21872" s="6"/>
      <c r="E21872" s="6"/>
      <c r="F21872" s="18"/>
      <c r="L21872" s="5"/>
    </row>
    <row r="21873" spans="4:12" x14ac:dyDescent="0.25">
      <c r="D21873" s="6"/>
      <c r="E21873" s="6"/>
      <c r="F21873" s="18"/>
      <c r="L21873" s="5"/>
    </row>
    <row r="21874" spans="4:12" x14ac:dyDescent="0.25">
      <c r="D21874" s="6"/>
      <c r="E21874" s="6"/>
      <c r="F21874" s="18"/>
      <c r="L21874" s="5"/>
    </row>
    <row r="21875" spans="4:12" x14ac:dyDescent="0.25">
      <c r="D21875" s="6"/>
      <c r="E21875" s="6"/>
      <c r="F21875" s="18"/>
      <c r="L21875" s="5"/>
    </row>
    <row r="21876" spans="4:12" x14ac:dyDescent="0.25">
      <c r="D21876" s="6"/>
      <c r="E21876" s="6"/>
      <c r="F21876" s="18"/>
      <c r="L21876" s="5"/>
    </row>
    <row r="21877" spans="4:12" x14ac:dyDescent="0.25">
      <c r="D21877" s="6"/>
      <c r="E21877" s="6"/>
      <c r="F21877" s="18"/>
      <c r="L21877" s="5"/>
    </row>
    <row r="21878" spans="4:12" x14ac:dyDescent="0.25">
      <c r="D21878" s="6"/>
      <c r="E21878" s="6"/>
      <c r="F21878" s="18"/>
      <c r="L21878" s="5"/>
    </row>
    <row r="21879" spans="4:12" x14ac:dyDescent="0.25">
      <c r="D21879" s="6"/>
      <c r="E21879" s="6"/>
      <c r="F21879" s="18"/>
      <c r="L21879" s="5"/>
    </row>
    <row r="21880" spans="4:12" x14ac:dyDescent="0.25">
      <c r="D21880" s="6"/>
      <c r="E21880" s="6"/>
      <c r="F21880" s="18"/>
      <c r="L21880" s="5"/>
    </row>
    <row r="21881" spans="4:12" x14ac:dyDescent="0.25">
      <c r="D21881" s="6"/>
      <c r="E21881" s="6"/>
      <c r="F21881" s="18"/>
      <c r="L21881" s="5"/>
    </row>
    <row r="21882" spans="4:12" x14ac:dyDescent="0.25">
      <c r="D21882" s="6"/>
      <c r="E21882" s="6"/>
      <c r="F21882" s="18"/>
      <c r="L21882" s="5"/>
    </row>
    <row r="21883" spans="4:12" x14ac:dyDescent="0.25">
      <c r="D21883" s="6"/>
      <c r="E21883" s="6"/>
      <c r="F21883" s="18"/>
      <c r="L21883" s="5"/>
    </row>
    <row r="21884" spans="4:12" x14ac:dyDescent="0.25">
      <c r="D21884" s="6"/>
      <c r="E21884" s="6"/>
      <c r="F21884" s="18"/>
      <c r="L21884" s="5"/>
    </row>
    <row r="21885" spans="4:12" x14ac:dyDescent="0.25">
      <c r="D21885" s="6"/>
      <c r="E21885" s="6"/>
      <c r="F21885" s="18"/>
      <c r="L21885" s="5"/>
    </row>
    <row r="21886" spans="4:12" x14ac:dyDescent="0.25">
      <c r="D21886" s="6"/>
      <c r="E21886" s="6"/>
      <c r="F21886" s="18"/>
      <c r="L21886" s="5"/>
    </row>
    <row r="21887" spans="4:12" x14ac:dyDescent="0.25">
      <c r="D21887" s="6"/>
      <c r="E21887" s="6"/>
      <c r="F21887" s="18"/>
      <c r="L21887" s="5"/>
    </row>
    <row r="21888" spans="4:12" x14ac:dyDescent="0.25">
      <c r="D21888" s="6"/>
      <c r="E21888" s="6"/>
      <c r="F21888" s="18"/>
      <c r="L21888" s="5"/>
    </row>
    <row r="21889" spans="4:12" x14ac:dyDescent="0.25">
      <c r="D21889" s="6"/>
      <c r="E21889" s="6"/>
      <c r="F21889" s="18"/>
      <c r="L21889" s="5"/>
    </row>
    <row r="21890" spans="4:12" x14ac:dyDescent="0.25">
      <c r="D21890" s="6"/>
      <c r="E21890" s="6"/>
      <c r="F21890" s="18"/>
      <c r="L21890" s="5"/>
    </row>
    <row r="21891" spans="4:12" x14ac:dyDescent="0.25">
      <c r="D21891" s="6"/>
      <c r="E21891" s="6"/>
      <c r="F21891" s="18"/>
      <c r="L21891" s="5"/>
    </row>
    <row r="21892" spans="4:12" x14ac:dyDescent="0.25">
      <c r="D21892" s="6"/>
      <c r="E21892" s="6"/>
      <c r="F21892" s="18"/>
      <c r="L21892" s="5"/>
    </row>
    <row r="21893" spans="4:12" x14ac:dyDescent="0.25">
      <c r="D21893" s="6"/>
      <c r="E21893" s="6"/>
      <c r="F21893" s="18"/>
      <c r="L21893" s="5"/>
    </row>
    <row r="21894" spans="4:12" x14ac:dyDescent="0.25">
      <c r="D21894" s="6"/>
      <c r="E21894" s="6"/>
      <c r="F21894" s="18"/>
      <c r="L21894" s="5"/>
    </row>
    <row r="21895" spans="4:12" x14ac:dyDescent="0.25">
      <c r="D21895" s="6"/>
      <c r="E21895" s="6"/>
      <c r="F21895" s="18"/>
      <c r="L21895" s="5"/>
    </row>
    <row r="21896" spans="4:12" x14ac:dyDescent="0.25">
      <c r="D21896" s="6"/>
      <c r="E21896" s="6"/>
      <c r="F21896" s="18"/>
      <c r="L21896" s="5"/>
    </row>
    <row r="21897" spans="4:12" x14ac:dyDescent="0.25">
      <c r="D21897" s="6"/>
      <c r="E21897" s="6"/>
      <c r="F21897" s="18"/>
      <c r="L21897" s="5"/>
    </row>
    <row r="21898" spans="4:12" x14ac:dyDescent="0.25">
      <c r="D21898" s="6"/>
      <c r="E21898" s="6"/>
      <c r="F21898" s="18"/>
      <c r="L21898" s="5"/>
    </row>
    <row r="21899" spans="4:12" x14ac:dyDescent="0.25">
      <c r="D21899" s="6"/>
      <c r="E21899" s="6"/>
      <c r="F21899" s="18"/>
      <c r="L21899" s="5"/>
    </row>
    <row r="21900" spans="4:12" x14ac:dyDescent="0.25">
      <c r="D21900" s="6"/>
      <c r="E21900" s="6"/>
      <c r="F21900" s="18"/>
      <c r="L21900" s="5"/>
    </row>
    <row r="21901" spans="4:12" x14ac:dyDescent="0.25">
      <c r="D21901" s="6"/>
      <c r="E21901" s="6"/>
      <c r="F21901" s="18"/>
      <c r="L21901" s="5"/>
    </row>
    <row r="21902" spans="4:12" x14ac:dyDescent="0.25">
      <c r="D21902" s="6"/>
      <c r="E21902" s="6"/>
      <c r="F21902" s="18"/>
      <c r="L21902" s="5"/>
    </row>
    <row r="21903" spans="4:12" x14ac:dyDescent="0.25">
      <c r="D21903" s="6"/>
      <c r="E21903" s="6"/>
      <c r="F21903" s="18"/>
      <c r="L21903" s="5"/>
    </row>
    <row r="21904" spans="4:12" x14ac:dyDescent="0.25">
      <c r="D21904" s="6"/>
      <c r="E21904" s="6"/>
      <c r="F21904" s="18"/>
      <c r="L21904" s="5"/>
    </row>
    <row r="21905" spans="4:12" x14ac:dyDescent="0.25">
      <c r="D21905" s="6"/>
      <c r="E21905" s="6"/>
      <c r="F21905" s="18"/>
      <c r="L21905" s="5"/>
    </row>
    <row r="21906" spans="4:12" x14ac:dyDescent="0.25">
      <c r="D21906" s="6"/>
      <c r="E21906" s="6"/>
      <c r="F21906" s="18"/>
      <c r="L21906" s="5"/>
    </row>
    <row r="21907" spans="4:12" x14ac:dyDescent="0.25">
      <c r="D21907" s="6"/>
      <c r="E21907" s="6"/>
      <c r="F21907" s="18"/>
      <c r="L21907" s="5"/>
    </row>
    <row r="21908" spans="4:12" x14ac:dyDescent="0.25">
      <c r="D21908" s="6"/>
      <c r="E21908" s="6"/>
      <c r="F21908" s="18"/>
      <c r="L21908" s="5"/>
    </row>
    <row r="21909" spans="4:12" x14ac:dyDescent="0.25">
      <c r="D21909" s="6"/>
      <c r="E21909" s="6"/>
      <c r="F21909" s="18"/>
      <c r="L21909" s="5"/>
    </row>
    <row r="21910" spans="4:12" x14ac:dyDescent="0.25">
      <c r="D21910" s="6"/>
      <c r="E21910" s="6"/>
      <c r="F21910" s="18"/>
      <c r="L21910" s="5"/>
    </row>
    <row r="21911" spans="4:12" x14ac:dyDescent="0.25">
      <c r="D21911" s="6"/>
      <c r="E21911" s="6"/>
      <c r="F21911" s="18"/>
      <c r="L21911" s="5"/>
    </row>
    <row r="21912" spans="4:12" x14ac:dyDescent="0.25">
      <c r="D21912" s="6"/>
      <c r="E21912" s="6"/>
      <c r="F21912" s="18"/>
      <c r="L21912" s="5"/>
    </row>
    <row r="21913" spans="4:12" x14ac:dyDescent="0.25">
      <c r="D21913" s="6"/>
      <c r="E21913" s="6"/>
      <c r="F21913" s="18"/>
      <c r="L21913" s="5"/>
    </row>
    <row r="21914" spans="4:12" x14ac:dyDescent="0.25">
      <c r="D21914" s="6"/>
      <c r="E21914" s="6"/>
      <c r="F21914" s="18"/>
      <c r="L21914" s="5"/>
    </row>
    <row r="21915" spans="4:12" x14ac:dyDescent="0.25">
      <c r="D21915" s="6"/>
      <c r="E21915" s="6"/>
      <c r="F21915" s="18"/>
      <c r="L21915" s="5"/>
    </row>
    <row r="21916" spans="4:12" x14ac:dyDescent="0.25">
      <c r="D21916" s="6"/>
      <c r="E21916" s="6"/>
      <c r="F21916" s="18"/>
      <c r="L21916" s="5"/>
    </row>
    <row r="21917" spans="4:12" x14ac:dyDescent="0.25">
      <c r="D21917" s="6"/>
      <c r="E21917" s="6"/>
      <c r="F21917" s="18"/>
      <c r="L21917" s="5"/>
    </row>
    <row r="21918" spans="4:12" x14ac:dyDescent="0.25">
      <c r="D21918" s="6"/>
      <c r="E21918" s="6"/>
      <c r="F21918" s="18"/>
      <c r="L21918" s="5"/>
    </row>
    <row r="21919" spans="4:12" x14ac:dyDescent="0.25">
      <c r="D21919" s="6"/>
      <c r="E21919" s="6"/>
      <c r="F21919" s="18"/>
      <c r="L21919" s="5"/>
    </row>
    <row r="21920" spans="4:12" x14ac:dyDescent="0.25">
      <c r="D21920" s="6"/>
      <c r="E21920" s="6"/>
      <c r="F21920" s="18"/>
      <c r="L21920" s="5"/>
    </row>
    <row r="21921" spans="4:12" x14ac:dyDescent="0.25">
      <c r="D21921" s="6"/>
      <c r="E21921" s="6"/>
      <c r="F21921" s="18"/>
      <c r="L21921" s="5"/>
    </row>
    <row r="21922" spans="4:12" x14ac:dyDescent="0.25">
      <c r="D21922" s="6"/>
      <c r="E21922" s="6"/>
      <c r="F21922" s="18"/>
      <c r="L21922" s="5"/>
    </row>
    <row r="21923" spans="4:12" x14ac:dyDescent="0.25">
      <c r="D21923" s="6"/>
      <c r="E21923" s="6"/>
      <c r="F21923" s="18"/>
      <c r="L21923" s="5"/>
    </row>
    <row r="21924" spans="4:12" x14ac:dyDescent="0.25">
      <c r="D21924" s="6"/>
      <c r="E21924" s="6"/>
      <c r="F21924" s="18"/>
      <c r="L21924" s="5"/>
    </row>
    <row r="21925" spans="4:12" x14ac:dyDescent="0.25">
      <c r="D21925" s="6"/>
      <c r="E21925" s="6"/>
      <c r="F21925" s="18"/>
      <c r="L21925" s="5"/>
    </row>
    <row r="21926" spans="4:12" x14ac:dyDescent="0.25">
      <c r="D21926" s="6"/>
      <c r="E21926" s="6"/>
      <c r="F21926" s="18"/>
      <c r="L21926" s="5"/>
    </row>
    <row r="21927" spans="4:12" x14ac:dyDescent="0.25">
      <c r="D21927" s="6"/>
      <c r="E21927" s="6"/>
      <c r="F21927" s="18"/>
      <c r="L21927" s="5"/>
    </row>
    <row r="21928" spans="4:12" x14ac:dyDescent="0.25">
      <c r="D21928" s="6"/>
      <c r="E21928" s="6"/>
      <c r="F21928" s="18"/>
      <c r="L21928" s="5"/>
    </row>
    <row r="21929" spans="4:12" x14ac:dyDescent="0.25">
      <c r="D21929" s="6"/>
      <c r="E21929" s="6"/>
      <c r="F21929" s="18"/>
      <c r="L21929" s="5"/>
    </row>
    <row r="21930" spans="4:12" x14ac:dyDescent="0.25">
      <c r="D21930" s="6"/>
      <c r="E21930" s="6"/>
      <c r="F21930" s="18"/>
      <c r="L21930" s="5"/>
    </row>
    <row r="21931" spans="4:12" x14ac:dyDescent="0.25">
      <c r="D21931" s="6"/>
      <c r="E21931" s="6"/>
      <c r="F21931" s="18"/>
      <c r="L21931" s="5"/>
    </row>
    <row r="21932" spans="4:12" x14ac:dyDescent="0.25">
      <c r="D21932" s="6"/>
      <c r="E21932" s="6"/>
      <c r="F21932" s="18"/>
      <c r="L21932" s="5"/>
    </row>
    <row r="21933" spans="4:12" x14ac:dyDescent="0.25">
      <c r="D21933" s="6"/>
      <c r="E21933" s="6"/>
      <c r="F21933" s="18"/>
      <c r="L21933" s="5"/>
    </row>
    <row r="21934" spans="4:12" x14ac:dyDescent="0.25">
      <c r="D21934" s="6"/>
      <c r="E21934" s="6"/>
      <c r="F21934" s="18"/>
      <c r="L21934" s="5"/>
    </row>
    <row r="21935" spans="4:12" x14ac:dyDescent="0.25">
      <c r="D21935" s="6"/>
      <c r="E21935" s="6"/>
      <c r="F21935" s="18"/>
      <c r="L21935" s="5"/>
    </row>
    <row r="21936" spans="4:12" x14ac:dyDescent="0.25">
      <c r="D21936" s="6"/>
      <c r="E21936" s="6"/>
      <c r="F21936" s="18"/>
      <c r="L21936" s="5"/>
    </row>
    <row r="21937" spans="4:12" x14ac:dyDescent="0.25">
      <c r="D21937" s="6"/>
      <c r="E21937" s="6"/>
      <c r="F21937" s="18"/>
      <c r="L21937" s="5"/>
    </row>
    <row r="21938" spans="4:12" x14ac:dyDescent="0.25">
      <c r="D21938" s="6"/>
      <c r="E21938" s="6"/>
      <c r="F21938" s="18"/>
      <c r="L21938" s="5"/>
    </row>
    <row r="21939" spans="4:12" x14ac:dyDescent="0.25">
      <c r="D21939" s="6"/>
      <c r="E21939" s="6"/>
      <c r="F21939" s="18"/>
      <c r="L21939" s="5"/>
    </row>
    <row r="21940" spans="4:12" x14ac:dyDescent="0.25">
      <c r="D21940" s="6"/>
      <c r="E21940" s="6"/>
      <c r="F21940" s="18"/>
      <c r="L21940" s="5"/>
    </row>
    <row r="21941" spans="4:12" x14ac:dyDescent="0.25">
      <c r="D21941" s="6"/>
      <c r="E21941" s="6"/>
      <c r="F21941" s="18"/>
      <c r="L21941" s="5"/>
    </row>
    <row r="21942" spans="4:12" x14ac:dyDescent="0.25">
      <c r="D21942" s="6"/>
      <c r="E21942" s="6"/>
      <c r="F21942" s="18"/>
      <c r="L21942" s="5"/>
    </row>
    <row r="21943" spans="4:12" x14ac:dyDescent="0.25">
      <c r="D21943" s="6"/>
      <c r="E21943" s="6"/>
      <c r="F21943" s="18"/>
      <c r="L21943" s="5"/>
    </row>
    <row r="21944" spans="4:12" x14ac:dyDescent="0.25">
      <c r="D21944" s="6"/>
      <c r="E21944" s="6"/>
      <c r="F21944" s="18"/>
      <c r="L21944" s="5"/>
    </row>
    <row r="21945" spans="4:12" x14ac:dyDescent="0.25">
      <c r="D21945" s="6"/>
      <c r="E21945" s="6"/>
      <c r="F21945" s="18"/>
      <c r="L21945" s="5"/>
    </row>
    <row r="21946" spans="4:12" x14ac:dyDescent="0.25">
      <c r="D21946" s="6"/>
      <c r="E21946" s="6"/>
      <c r="F21946" s="18"/>
      <c r="L21946" s="5"/>
    </row>
    <row r="21947" spans="4:12" x14ac:dyDescent="0.25">
      <c r="D21947" s="6"/>
      <c r="E21947" s="6"/>
      <c r="F21947" s="18"/>
      <c r="L21947" s="5"/>
    </row>
    <row r="21948" spans="4:12" x14ac:dyDescent="0.25">
      <c r="D21948" s="6"/>
      <c r="E21948" s="6"/>
      <c r="F21948" s="18"/>
      <c r="L21948" s="5"/>
    </row>
    <row r="21949" spans="4:12" x14ac:dyDescent="0.25">
      <c r="D21949" s="6"/>
      <c r="E21949" s="6"/>
      <c r="F21949" s="18"/>
      <c r="L21949" s="5"/>
    </row>
    <row r="21950" spans="4:12" x14ac:dyDescent="0.25">
      <c r="D21950" s="6"/>
      <c r="E21950" s="6"/>
      <c r="F21950" s="18"/>
      <c r="L21950" s="5"/>
    </row>
    <row r="21951" spans="4:12" x14ac:dyDescent="0.25">
      <c r="D21951" s="6"/>
      <c r="E21951" s="6"/>
      <c r="F21951" s="18"/>
      <c r="L21951" s="5"/>
    </row>
    <row r="21952" spans="4:12" x14ac:dyDescent="0.25">
      <c r="D21952" s="6"/>
      <c r="E21952" s="6"/>
      <c r="F21952" s="18"/>
      <c r="L21952" s="5"/>
    </row>
    <row r="21953" spans="4:12" x14ac:dyDescent="0.25">
      <c r="D21953" s="6"/>
      <c r="E21953" s="6"/>
      <c r="F21953" s="18"/>
      <c r="L21953" s="5"/>
    </row>
    <row r="21954" spans="4:12" x14ac:dyDescent="0.25">
      <c r="D21954" s="6"/>
      <c r="E21954" s="6"/>
      <c r="F21954" s="18"/>
      <c r="L21954" s="5"/>
    </row>
    <row r="21955" spans="4:12" x14ac:dyDescent="0.25">
      <c r="D21955" s="6"/>
      <c r="E21955" s="6"/>
      <c r="F21955" s="18"/>
      <c r="L21955" s="5"/>
    </row>
    <row r="21956" spans="4:12" x14ac:dyDescent="0.25">
      <c r="D21956" s="6"/>
      <c r="E21956" s="6"/>
      <c r="F21956" s="18"/>
      <c r="L21956" s="5"/>
    </row>
    <row r="21957" spans="4:12" x14ac:dyDescent="0.25">
      <c r="D21957" s="6"/>
      <c r="E21957" s="6"/>
      <c r="F21957" s="18"/>
      <c r="L21957" s="5"/>
    </row>
    <row r="21958" spans="4:12" x14ac:dyDescent="0.25">
      <c r="D21958" s="6"/>
      <c r="E21958" s="6"/>
      <c r="F21958" s="18"/>
      <c r="L21958" s="5"/>
    </row>
    <row r="21959" spans="4:12" x14ac:dyDescent="0.25">
      <c r="D21959" s="6"/>
      <c r="E21959" s="6"/>
      <c r="F21959" s="18"/>
      <c r="L21959" s="5"/>
    </row>
    <row r="21960" spans="4:12" x14ac:dyDescent="0.25">
      <c r="D21960" s="6"/>
      <c r="E21960" s="6"/>
      <c r="F21960" s="18"/>
      <c r="L21960" s="5"/>
    </row>
    <row r="21961" spans="4:12" x14ac:dyDescent="0.25">
      <c r="D21961" s="6"/>
      <c r="E21961" s="6"/>
      <c r="F21961" s="18"/>
      <c r="L21961" s="5"/>
    </row>
    <row r="21962" spans="4:12" x14ac:dyDescent="0.25">
      <c r="D21962" s="6"/>
      <c r="E21962" s="6"/>
      <c r="F21962" s="18"/>
      <c r="L21962" s="5"/>
    </row>
    <row r="21963" spans="4:12" x14ac:dyDescent="0.25">
      <c r="D21963" s="6"/>
      <c r="E21963" s="6"/>
      <c r="F21963" s="18"/>
      <c r="L21963" s="5"/>
    </row>
    <row r="21964" spans="4:12" x14ac:dyDescent="0.25">
      <c r="D21964" s="6"/>
      <c r="E21964" s="6"/>
      <c r="F21964" s="18"/>
      <c r="L21964" s="5"/>
    </row>
    <row r="21965" spans="4:12" x14ac:dyDescent="0.25">
      <c r="D21965" s="6"/>
      <c r="E21965" s="6"/>
      <c r="F21965" s="18"/>
      <c r="L21965" s="5"/>
    </row>
    <row r="21966" spans="4:12" x14ac:dyDescent="0.25">
      <c r="D21966" s="6"/>
      <c r="E21966" s="6"/>
      <c r="F21966" s="18"/>
      <c r="L21966" s="5"/>
    </row>
    <row r="21967" spans="4:12" x14ac:dyDescent="0.25">
      <c r="D21967" s="6"/>
      <c r="E21967" s="6"/>
      <c r="F21967" s="18"/>
      <c r="L21967" s="5"/>
    </row>
    <row r="21968" spans="4:12" x14ac:dyDescent="0.25">
      <c r="D21968" s="6"/>
      <c r="E21968" s="6"/>
      <c r="F21968" s="18"/>
      <c r="L21968" s="5"/>
    </row>
    <row r="21969" spans="4:12" x14ac:dyDescent="0.25">
      <c r="D21969" s="6"/>
      <c r="E21969" s="6"/>
      <c r="F21969" s="18"/>
      <c r="L21969" s="5"/>
    </row>
    <row r="21970" spans="4:12" x14ac:dyDescent="0.25">
      <c r="D21970" s="6"/>
      <c r="E21970" s="6"/>
      <c r="F21970" s="18"/>
      <c r="L21970" s="5"/>
    </row>
    <row r="21971" spans="4:12" x14ac:dyDescent="0.25">
      <c r="D21971" s="6"/>
      <c r="E21971" s="6"/>
      <c r="F21971" s="18"/>
      <c r="L21971" s="5"/>
    </row>
    <row r="21972" spans="4:12" x14ac:dyDescent="0.25">
      <c r="D21972" s="6"/>
      <c r="E21972" s="6"/>
      <c r="F21972" s="18"/>
      <c r="L21972" s="5"/>
    </row>
    <row r="21973" spans="4:12" x14ac:dyDescent="0.25">
      <c r="D21973" s="6"/>
      <c r="E21973" s="6"/>
      <c r="F21973" s="18"/>
      <c r="L21973" s="5"/>
    </row>
    <row r="21974" spans="4:12" x14ac:dyDescent="0.25">
      <c r="D21974" s="6"/>
      <c r="E21974" s="6"/>
      <c r="F21974" s="18"/>
      <c r="L21974" s="5"/>
    </row>
    <row r="21975" spans="4:12" x14ac:dyDescent="0.25">
      <c r="D21975" s="6"/>
      <c r="E21975" s="6"/>
      <c r="F21975" s="18"/>
      <c r="L21975" s="5"/>
    </row>
    <row r="21976" spans="4:12" x14ac:dyDescent="0.25">
      <c r="D21976" s="6"/>
      <c r="E21976" s="6"/>
      <c r="F21976" s="18"/>
      <c r="L21976" s="5"/>
    </row>
    <row r="21977" spans="4:12" x14ac:dyDescent="0.25">
      <c r="D21977" s="6"/>
      <c r="E21977" s="6"/>
      <c r="F21977" s="18"/>
      <c r="L21977" s="5"/>
    </row>
    <row r="21978" spans="4:12" x14ac:dyDescent="0.25">
      <c r="D21978" s="6"/>
      <c r="E21978" s="6"/>
      <c r="F21978" s="18"/>
      <c r="L21978" s="5"/>
    </row>
    <row r="21979" spans="4:12" x14ac:dyDescent="0.25">
      <c r="D21979" s="6"/>
      <c r="E21979" s="6"/>
      <c r="F21979" s="18"/>
      <c r="L21979" s="5"/>
    </row>
    <row r="21980" spans="4:12" x14ac:dyDescent="0.25">
      <c r="D21980" s="6"/>
      <c r="E21980" s="6"/>
      <c r="F21980" s="18"/>
      <c r="L21980" s="5"/>
    </row>
    <row r="21981" spans="4:12" x14ac:dyDescent="0.25">
      <c r="D21981" s="6"/>
      <c r="E21981" s="6"/>
      <c r="F21981" s="18"/>
      <c r="L21981" s="5"/>
    </row>
    <row r="21982" spans="4:12" x14ac:dyDescent="0.25">
      <c r="D21982" s="6"/>
      <c r="E21982" s="6"/>
      <c r="F21982" s="18"/>
      <c r="L21982" s="5"/>
    </row>
    <row r="21983" spans="4:12" x14ac:dyDescent="0.25">
      <c r="D21983" s="6"/>
      <c r="E21983" s="6"/>
      <c r="F21983" s="18"/>
      <c r="L21983" s="5"/>
    </row>
    <row r="21984" spans="4:12" x14ac:dyDescent="0.25">
      <c r="D21984" s="6"/>
      <c r="E21984" s="6"/>
      <c r="F21984" s="18"/>
      <c r="L21984" s="5"/>
    </row>
    <row r="21985" spans="4:12" x14ac:dyDescent="0.25">
      <c r="D21985" s="6"/>
      <c r="E21985" s="6"/>
      <c r="F21985" s="18"/>
      <c r="L21985" s="5"/>
    </row>
    <row r="21986" spans="4:12" x14ac:dyDescent="0.25">
      <c r="D21986" s="6"/>
      <c r="E21986" s="6"/>
      <c r="F21986" s="18"/>
      <c r="L21986" s="5"/>
    </row>
    <row r="21987" spans="4:12" x14ac:dyDescent="0.25">
      <c r="D21987" s="6"/>
      <c r="E21987" s="6"/>
      <c r="F21987" s="18"/>
      <c r="L21987" s="5"/>
    </row>
    <row r="21988" spans="4:12" x14ac:dyDescent="0.25">
      <c r="D21988" s="6"/>
      <c r="E21988" s="6"/>
      <c r="F21988" s="18"/>
      <c r="L21988" s="5"/>
    </row>
    <row r="21989" spans="4:12" x14ac:dyDescent="0.25">
      <c r="D21989" s="6"/>
      <c r="E21989" s="6"/>
      <c r="F21989" s="18"/>
      <c r="L21989" s="5"/>
    </row>
    <row r="21990" spans="4:12" x14ac:dyDescent="0.25">
      <c r="D21990" s="6"/>
      <c r="E21990" s="6"/>
      <c r="F21990" s="18"/>
      <c r="L21990" s="5"/>
    </row>
    <row r="21991" spans="4:12" x14ac:dyDescent="0.25">
      <c r="D21991" s="6"/>
      <c r="E21991" s="6"/>
      <c r="F21991" s="18"/>
      <c r="L21991" s="5"/>
    </row>
    <row r="21992" spans="4:12" x14ac:dyDescent="0.25">
      <c r="D21992" s="6"/>
      <c r="E21992" s="6"/>
      <c r="F21992" s="18"/>
      <c r="L21992" s="5"/>
    </row>
    <row r="21993" spans="4:12" x14ac:dyDescent="0.25">
      <c r="D21993" s="6"/>
      <c r="E21993" s="6"/>
      <c r="F21993" s="18"/>
      <c r="L21993" s="5"/>
    </row>
    <row r="21994" spans="4:12" x14ac:dyDescent="0.25">
      <c r="D21994" s="6"/>
      <c r="E21994" s="6"/>
      <c r="F21994" s="18"/>
      <c r="L21994" s="5"/>
    </row>
    <row r="21995" spans="4:12" x14ac:dyDescent="0.25">
      <c r="D21995" s="6"/>
      <c r="E21995" s="6"/>
      <c r="F21995" s="18"/>
      <c r="L21995" s="5"/>
    </row>
    <row r="21996" spans="4:12" x14ac:dyDescent="0.25">
      <c r="D21996" s="6"/>
      <c r="E21996" s="6"/>
      <c r="F21996" s="18"/>
      <c r="L21996" s="5"/>
    </row>
    <row r="21997" spans="4:12" x14ac:dyDescent="0.25">
      <c r="D21997" s="6"/>
      <c r="E21997" s="6"/>
      <c r="F21997" s="18"/>
      <c r="L21997" s="5"/>
    </row>
    <row r="21998" spans="4:12" x14ac:dyDescent="0.25">
      <c r="D21998" s="6"/>
      <c r="E21998" s="6"/>
      <c r="F21998" s="18"/>
      <c r="L21998" s="5"/>
    </row>
    <row r="21999" spans="4:12" x14ac:dyDescent="0.25">
      <c r="D21999" s="6"/>
      <c r="E21999" s="6"/>
      <c r="F21999" s="18"/>
      <c r="L21999" s="5"/>
    </row>
    <row r="22000" spans="4:12" x14ac:dyDescent="0.25">
      <c r="D22000" s="6"/>
      <c r="E22000" s="6"/>
      <c r="F22000" s="18"/>
      <c r="L22000" s="5"/>
    </row>
    <row r="22001" spans="4:12" x14ac:dyDescent="0.25">
      <c r="D22001" s="6"/>
      <c r="E22001" s="6"/>
      <c r="F22001" s="18"/>
      <c r="L22001" s="5"/>
    </row>
    <row r="22002" spans="4:12" x14ac:dyDescent="0.25">
      <c r="D22002" s="6"/>
      <c r="E22002" s="6"/>
      <c r="F22002" s="18"/>
      <c r="L22002" s="5"/>
    </row>
    <row r="22003" spans="4:12" x14ac:dyDescent="0.25">
      <c r="D22003" s="6"/>
      <c r="E22003" s="6"/>
      <c r="F22003" s="18"/>
      <c r="L22003" s="5"/>
    </row>
    <row r="22004" spans="4:12" x14ac:dyDescent="0.25">
      <c r="D22004" s="6"/>
      <c r="E22004" s="6"/>
      <c r="F22004" s="18"/>
      <c r="L22004" s="5"/>
    </row>
    <row r="22005" spans="4:12" x14ac:dyDescent="0.25">
      <c r="D22005" s="6"/>
      <c r="E22005" s="6"/>
      <c r="F22005" s="18"/>
      <c r="L22005" s="5"/>
    </row>
    <row r="22006" spans="4:12" x14ac:dyDescent="0.25">
      <c r="D22006" s="6"/>
      <c r="E22006" s="6"/>
      <c r="F22006" s="18"/>
      <c r="L22006" s="5"/>
    </row>
    <row r="22007" spans="4:12" x14ac:dyDescent="0.25">
      <c r="D22007" s="6"/>
      <c r="E22007" s="6"/>
      <c r="F22007" s="18"/>
      <c r="L22007" s="5"/>
    </row>
    <row r="22008" spans="4:12" x14ac:dyDescent="0.25">
      <c r="D22008" s="6"/>
      <c r="E22008" s="6"/>
      <c r="F22008" s="18"/>
      <c r="L22008" s="5"/>
    </row>
    <row r="22009" spans="4:12" x14ac:dyDescent="0.25">
      <c r="D22009" s="6"/>
      <c r="E22009" s="6"/>
      <c r="F22009" s="18"/>
      <c r="L22009" s="5"/>
    </row>
    <row r="22010" spans="4:12" x14ac:dyDescent="0.25">
      <c r="D22010" s="6"/>
      <c r="E22010" s="6"/>
      <c r="F22010" s="18"/>
      <c r="L22010" s="5"/>
    </row>
    <row r="22011" spans="4:12" x14ac:dyDescent="0.25">
      <c r="D22011" s="6"/>
      <c r="E22011" s="6"/>
      <c r="F22011" s="18"/>
      <c r="L22011" s="5"/>
    </row>
    <row r="22012" spans="4:12" x14ac:dyDescent="0.25">
      <c r="D22012" s="6"/>
      <c r="E22012" s="6"/>
      <c r="F22012" s="18"/>
      <c r="L22012" s="5"/>
    </row>
    <row r="22013" spans="4:12" x14ac:dyDescent="0.25">
      <c r="D22013" s="6"/>
      <c r="E22013" s="6"/>
      <c r="F22013" s="18"/>
      <c r="L22013" s="5"/>
    </row>
    <row r="22014" spans="4:12" x14ac:dyDescent="0.25">
      <c r="D22014" s="6"/>
      <c r="E22014" s="6"/>
      <c r="F22014" s="18"/>
      <c r="L22014" s="5"/>
    </row>
    <row r="22015" spans="4:12" x14ac:dyDescent="0.25">
      <c r="D22015" s="6"/>
      <c r="E22015" s="6"/>
      <c r="F22015" s="18"/>
      <c r="L22015" s="5"/>
    </row>
    <row r="22016" spans="4:12" x14ac:dyDescent="0.25">
      <c r="D22016" s="6"/>
      <c r="E22016" s="6"/>
      <c r="F22016" s="18"/>
      <c r="L22016" s="5"/>
    </row>
    <row r="22017" spans="4:12" x14ac:dyDescent="0.25">
      <c r="D22017" s="6"/>
      <c r="E22017" s="6"/>
      <c r="F22017" s="18"/>
      <c r="L22017" s="5"/>
    </row>
    <row r="22018" spans="4:12" x14ac:dyDescent="0.25">
      <c r="D22018" s="6"/>
      <c r="E22018" s="6"/>
      <c r="F22018" s="18"/>
      <c r="L22018" s="5"/>
    </row>
    <row r="22019" spans="4:12" x14ac:dyDescent="0.25">
      <c r="D22019" s="6"/>
      <c r="E22019" s="6"/>
      <c r="F22019" s="18"/>
      <c r="L22019" s="5"/>
    </row>
    <row r="22020" spans="4:12" x14ac:dyDescent="0.25">
      <c r="D22020" s="6"/>
      <c r="E22020" s="6"/>
      <c r="F22020" s="18"/>
      <c r="L22020" s="5"/>
    </row>
    <row r="22021" spans="4:12" x14ac:dyDescent="0.25">
      <c r="D22021" s="6"/>
      <c r="E22021" s="6"/>
      <c r="F22021" s="18"/>
      <c r="L22021" s="5"/>
    </row>
    <row r="22022" spans="4:12" x14ac:dyDescent="0.25">
      <c r="D22022" s="6"/>
      <c r="E22022" s="6"/>
      <c r="F22022" s="18"/>
      <c r="L22022" s="5"/>
    </row>
    <row r="22023" spans="4:12" x14ac:dyDescent="0.25">
      <c r="D22023" s="6"/>
      <c r="E22023" s="6"/>
      <c r="F22023" s="18"/>
      <c r="L22023" s="5"/>
    </row>
    <row r="22024" spans="4:12" x14ac:dyDescent="0.25">
      <c r="D22024" s="6"/>
      <c r="E22024" s="6"/>
      <c r="F22024" s="18"/>
      <c r="L22024" s="5"/>
    </row>
    <row r="22025" spans="4:12" x14ac:dyDescent="0.25">
      <c r="D22025" s="6"/>
      <c r="E22025" s="6"/>
      <c r="F22025" s="18"/>
      <c r="L22025" s="5"/>
    </row>
    <row r="22026" spans="4:12" x14ac:dyDescent="0.25">
      <c r="D22026" s="6"/>
      <c r="E22026" s="6"/>
      <c r="F22026" s="18"/>
      <c r="L22026" s="5"/>
    </row>
    <row r="22027" spans="4:12" x14ac:dyDescent="0.25">
      <c r="D22027" s="6"/>
      <c r="E22027" s="6"/>
      <c r="F22027" s="18"/>
      <c r="L22027" s="5"/>
    </row>
    <row r="22028" spans="4:12" x14ac:dyDescent="0.25">
      <c r="D22028" s="6"/>
      <c r="E22028" s="6"/>
      <c r="F22028" s="18"/>
      <c r="L22028" s="5"/>
    </row>
    <row r="22029" spans="4:12" x14ac:dyDescent="0.25">
      <c r="D22029" s="6"/>
      <c r="E22029" s="6"/>
      <c r="F22029" s="18"/>
      <c r="L22029" s="5"/>
    </row>
    <row r="22030" spans="4:12" x14ac:dyDescent="0.25">
      <c r="D22030" s="6"/>
      <c r="E22030" s="6"/>
      <c r="F22030" s="18"/>
      <c r="L22030" s="5"/>
    </row>
    <row r="22031" spans="4:12" x14ac:dyDescent="0.25">
      <c r="D22031" s="6"/>
      <c r="E22031" s="6"/>
      <c r="F22031" s="18"/>
      <c r="L22031" s="5"/>
    </row>
    <row r="22032" spans="4:12" x14ac:dyDescent="0.25">
      <c r="D22032" s="6"/>
      <c r="E22032" s="6"/>
      <c r="F22032" s="18"/>
      <c r="L22032" s="5"/>
    </row>
    <row r="22033" spans="4:12" x14ac:dyDescent="0.25">
      <c r="D22033" s="6"/>
      <c r="E22033" s="6"/>
      <c r="F22033" s="18"/>
      <c r="L22033" s="5"/>
    </row>
    <row r="22034" spans="4:12" x14ac:dyDescent="0.25">
      <c r="D22034" s="6"/>
      <c r="E22034" s="6"/>
      <c r="F22034" s="18"/>
      <c r="L22034" s="5"/>
    </row>
    <row r="22035" spans="4:12" x14ac:dyDescent="0.25">
      <c r="D22035" s="6"/>
      <c r="E22035" s="6"/>
      <c r="F22035" s="18"/>
      <c r="L22035" s="5"/>
    </row>
    <row r="22036" spans="4:12" x14ac:dyDescent="0.25">
      <c r="D22036" s="6"/>
      <c r="E22036" s="6"/>
      <c r="F22036" s="18"/>
      <c r="L22036" s="5"/>
    </row>
    <row r="22037" spans="4:12" x14ac:dyDescent="0.25">
      <c r="D22037" s="6"/>
      <c r="E22037" s="6"/>
      <c r="F22037" s="18"/>
      <c r="L22037" s="5"/>
    </row>
    <row r="22038" spans="4:12" x14ac:dyDescent="0.25">
      <c r="D22038" s="6"/>
      <c r="E22038" s="6"/>
      <c r="F22038" s="18"/>
      <c r="L22038" s="5"/>
    </row>
    <row r="22039" spans="4:12" x14ac:dyDescent="0.25">
      <c r="D22039" s="6"/>
      <c r="E22039" s="6"/>
      <c r="F22039" s="18"/>
      <c r="L22039" s="5"/>
    </row>
    <row r="22040" spans="4:12" x14ac:dyDescent="0.25">
      <c r="D22040" s="6"/>
      <c r="E22040" s="6"/>
      <c r="F22040" s="18"/>
      <c r="L22040" s="5"/>
    </row>
    <row r="22041" spans="4:12" x14ac:dyDescent="0.25">
      <c r="D22041" s="6"/>
      <c r="E22041" s="6"/>
      <c r="F22041" s="18"/>
      <c r="L22041" s="5"/>
    </row>
    <row r="22042" spans="4:12" x14ac:dyDescent="0.25">
      <c r="D22042" s="6"/>
      <c r="E22042" s="6"/>
      <c r="F22042" s="18"/>
      <c r="L22042" s="5"/>
    </row>
    <row r="22043" spans="4:12" x14ac:dyDescent="0.25">
      <c r="D22043" s="6"/>
      <c r="E22043" s="6"/>
      <c r="F22043" s="18"/>
      <c r="L22043" s="5"/>
    </row>
    <row r="22044" spans="4:12" x14ac:dyDescent="0.25">
      <c r="D22044" s="6"/>
      <c r="E22044" s="6"/>
      <c r="F22044" s="18"/>
      <c r="L22044" s="5"/>
    </row>
    <row r="22045" spans="4:12" x14ac:dyDescent="0.25">
      <c r="D22045" s="6"/>
      <c r="E22045" s="6"/>
      <c r="F22045" s="18"/>
      <c r="L22045" s="5"/>
    </row>
    <row r="22046" spans="4:12" x14ac:dyDescent="0.25">
      <c r="D22046" s="6"/>
      <c r="E22046" s="6"/>
      <c r="F22046" s="18"/>
      <c r="L22046" s="5"/>
    </row>
    <row r="22047" spans="4:12" x14ac:dyDescent="0.25">
      <c r="D22047" s="6"/>
      <c r="E22047" s="6"/>
      <c r="F22047" s="18"/>
      <c r="L22047" s="5"/>
    </row>
    <row r="22048" spans="4:12" x14ac:dyDescent="0.25">
      <c r="D22048" s="6"/>
      <c r="E22048" s="6"/>
      <c r="F22048" s="18"/>
      <c r="L22048" s="5"/>
    </row>
    <row r="22049" spans="4:12" x14ac:dyDescent="0.25">
      <c r="D22049" s="6"/>
      <c r="E22049" s="6"/>
      <c r="F22049" s="18"/>
      <c r="L22049" s="5"/>
    </row>
    <row r="22050" spans="4:12" x14ac:dyDescent="0.25">
      <c r="D22050" s="6"/>
      <c r="E22050" s="6"/>
      <c r="F22050" s="18"/>
      <c r="L22050" s="5"/>
    </row>
    <row r="22051" spans="4:12" x14ac:dyDescent="0.25">
      <c r="D22051" s="6"/>
      <c r="E22051" s="6"/>
      <c r="F22051" s="18"/>
      <c r="L22051" s="5"/>
    </row>
    <row r="22052" spans="4:12" x14ac:dyDescent="0.25">
      <c r="D22052" s="6"/>
      <c r="E22052" s="6"/>
      <c r="F22052" s="18"/>
      <c r="L22052" s="5"/>
    </row>
    <row r="22053" spans="4:12" x14ac:dyDescent="0.25">
      <c r="D22053" s="6"/>
      <c r="E22053" s="6"/>
      <c r="F22053" s="18"/>
      <c r="L22053" s="5"/>
    </row>
    <row r="22054" spans="4:12" x14ac:dyDescent="0.25">
      <c r="D22054" s="6"/>
      <c r="E22054" s="6"/>
      <c r="F22054" s="18"/>
      <c r="L22054" s="5"/>
    </row>
    <row r="22055" spans="4:12" x14ac:dyDescent="0.25">
      <c r="D22055" s="6"/>
      <c r="E22055" s="6"/>
      <c r="F22055" s="18"/>
      <c r="L22055" s="5"/>
    </row>
    <row r="22056" spans="4:12" x14ac:dyDescent="0.25">
      <c r="D22056" s="6"/>
      <c r="E22056" s="6"/>
      <c r="F22056" s="18"/>
      <c r="L22056" s="5"/>
    </row>
    <row r="22057" spans="4:12" x14ac:dyDescent="0.25">
      <c r="D22057" s="6"/>
      <c r="E22057" s="6"/>
      <c r="F22057" s="18"/>
      <c r="L22057" s="5"/>
    </row>
    <row r="22058" spans="4:12" x14ac:dyDescent="0.25">
      <c r="D22058" s="6"/>
      <c r="E22058" s="6"/>
      <c r="F22058" s="18"/>
      <c r="L22058" s="5"/>
    </row>
    <row r="22059" spans="4:12" x14ac:dyDescent="0.25">
      <c r="D22059" s="6"/>
      <c r="E22059" s="6"/>
      <c r="F22059" s="18"/>
      <c r="L22059" s="5"/>
    </row>
    <row r="22060" spans="4:12" x14ac:dyDescent="0.25">
      <c r="D22060" s="6"/>
      <c r="E22060" s="6"/>
      <c r="F22060" s="18"/>
      <c r="L22060" s="5"/>
    </row>
    <row r="22061" spans="4:12" x14ac:dyDescent="0.25">
      <c r="D22061" s="6"/>
      <c r="E22061" s="6"/>
      <c r="F22061" s="18"/>
      <c r="L22061" s="5"/>
    </row>
    <row r="22062" spans="4:12" x14ac:dyDescent="0.25">
      <c r="D22062" s="6"/>
      <c r="E22062" s="6"/>
      <c r="F22062" s="18"/>
      <c r="L22062" s="5"/>
    </row>
    <row r="22063" spans="4:12" x14ac:dyDescent="0.25">
      <c r="D22063" s="6"/>
      <c r="E22063" s="6"/>
      <c r="F22063" s="18"/>
      <c r="L22063" s="5"/>
    </row>
    <row r="22064" spans="4:12" x14ac:dyDescent="0.25">
      <c r="D22064" s="6"/>
      <c r="E22064" s="6"/>
      <c r="F22064" s="18"/>
      <c r="L22064" s="5"/>
    </row>
    <row r="22065" spans="4:12" x14ac:dyDescent="0.25">
      <c r="D22065" s="6"/>
      <c r="E22065" s="6"/>
      <c r="F22065" s="18"/>
      <c r="L22065" s="5"/>
    </row>
    <row r="22066" spans="4:12" x14ac:dyDescent="0.25">
      <c r="D22066" s="6"/>
      <c r="E22066" s="6"/>
      <c r="F22066" s="18"/>
      <c r="L22066" s="5"/>
    </row>
    <row r="22067" spans="4:12" x14ac:dyDescent="0.25">
      <c r="D22067" s="6"/>
      <c r="E22067" s="6"/>
      <c r="F22067" s="18"/>
      <c r="L22067" s="5"/>
    </row>
    <row r="22068" spans="4:12" x14ac:dyDescent="0.25">
      <c r="D22068" s="6"/>
      <c r="E22068" s="6"/>
      <c r="F22068" s="18"/>
      <c r="L22068" s="5"/>
    </row>
    <row r="22069" spans="4:12" x14ac:dyDescent="0.25">
      <c r="D22069" s="6"/>
      <c r="E22069" s="6"/>
      <c r="F22069" s="18"/>
      <c r="L22069" s="5"/>
    </row>
    <row r="22070" spans="4:12" x14ac:dyDescent="0.25">
      <c r="D22070" s="6"/>
      <c r="E22070" s="6"/>
      <c r="F22070" s="18"/>
      <c r="L22070" s="5"/>
    </row>
    <row r="22071" spans="4:12" x14ac:dyDescent="0.25">
      <c r="D22071" s="6"/>
      <c r="E22071" s="6"/>
      <c r="F22071" s="18"/>
      <c r="L22071" s="5"/>
    </row>
    <row r="22072" spans="4:12" x14ac:dyDescent="0.25">
      <c r="D22072" s="6"/>
      <c r="E22072" s="6"/>
      <c r="F22072" s="18"/>
      <c r="L22072" s="5"/>
    </row>
    <row r="22073" spans="4:12" x14ac:dyDescent="0.25">
      <c r="D22073" s="6"/>
      <c r="E22073" s="6"/>
      <c r="F22073" s="18"/>
      <c r="L22073" s="5"/>
    </row>
    <row r="22074" spans="4:12" x14ac:dyDescent="0.25">
      <c r="D22074" s="6"/>
      <c r="E22074" s="6"/>
      <c r="F22074" s="18"/>
      <c r="L22074" s="5"/>
    </row>
    <row r="22075" spans="4:12" x14ac:dyDescent="0.25">
      <c r="D22075" s="6"/>
      <c r="E22075" s="6"/>
      <c r="F22075" s="18"/>
      <c r="L22075" s="5"/>
    </row>
    <row r="22076" spans="4:12" x14ac:dyDescent="0.25">
      <c r="D22076" s="6"/>
      <c r="E22076" s="6"/>
      <c r="F22076" s="18"/>
      <c r="L22076" s="5"/>
    </row>
    <row r="22077" spans="4:12" x14ac:dyDescent="0.25">
      <c r="D22077" s="6"/>
      <c r="E22077" s="6"/>
      <c r="F22077" s="18"/>
      <c r="L22077" s="5"/>
    </row>
    <row r="22078" spans="4:12" x14ac:dyDescent="0.25">
      <c r="D22078" s="6"/>
      <c r="E22078" s="6"/>
      <c r="F22078" s="18"/>
      <c r="L22078" s="5"/>
    </row>
    <row r="22079" spans="4:12" x14ac:dyDescent="0.25">
      <c r="D22079" s="6"/>
      <c r="E22079" s="6"/>
      <c r="F22079" s="18"/>
      <c r="L22079" s="5"/>
    </row>
    <row r="22080" spans="4:12" x14ac:dyDescent="0.25">
      <c r="D22080" s="6"/>
      <c r="E22080" s="6"/>
      <c r="F22080" s="18"/>
      <c r="L22080" s="5"/>
    </row>
    <row r="22081" spans="4:12" x14ac:dyDescent="0.25">
      <c r="D22081" s="6"/>
      <c r="E22081" s="6"/>
      <c r="F22081" s="18"/>
      <c r="L22081" s="5"/>
    </row>
    <row r="22082" spans="4:12" x14ac:dyDescent="0.25">
      <c r="D22082" s="6"/>
      <c r="E22082" s="6"/>
      <c r="F22082" s="18"/>
      <c r="L22082" s="5"/>
    </row>
    <row r="22083" spans="4:12" x14ac:dyDescent="0.25">
      <c r="D22083" s="6"/>
      <c r="E22083" s="6"/>
      <c r="F22083" s="18"/>
      <c r="L22083" s="5"/>
    </row>
    <row r="22084" spans="4:12" x14ac:dyDescent="0.25">
      <c r="D22084" s="6"/>
      <c r="E22084" s="6"/>
      <c r="F22084" s="18"/>
      <c r="L22084" s="5"/>
    </row>
    <row r="22085" spans="4:12" x14ac:dyDescent="0.25">
      <c r="D22085" s="6"/>
      <c r="E22085" s="6"/>
      <c r="F22085" s="18"/>
      <c r="L22085" s="5"/>
    </row>
    <row r="22086" spans="4:12" x14ac:dyDescent="0.25">
      <c r="D22086" s="6"/>
      <c r="E22086" s="6"/>
      <c r="F22086" s="18"/>
      <c r="L22086" s="5"/>
    </row>
    <row r="22087" spans="4:12" x14ac:dyDescent="0.25">
      <c r="D22087" s="6"/>
      <c r="E22087" s="6"/>
      <c r="F22087" s="18"/>
      <c r="L22087" s="5"/>
    </row>
    <row r="22088" spans="4:12" x14ac:dyDescent="0.25">
      <c r="D22088" s="6"/>
      <c r="E22088" s="6"/>
      <c r="F22088" s="18"/>
      <c r="L22088" s="5"/>
    </row>
    <row r="22089" spans="4:12" x14ac:dyDescent="0.25">
      <c r="D22089" s="6"/>
      <c r="E22089" s="6"/>
      <c r="F22089" s="18"/>
      <c r="L22089" s="5"/>
    </row>
    <row r="22090" spans="4:12" x14ac:dyDescent="0.25">
      <c r="D22090" s="6"/>
      <c r="E22090" s="6"/>
      <c r="F22090" s="18"/>
      <c r="L22090" s="5"/>
    </row>
    <row r="22091" spans="4:12" x14ac:dyDescent="0.25">
      <c r="D22091" s="6"/>
      <c r="E22091" s="6"/>
      <c r="F22091" s="18"/>
      <c r="L22091" s="5"/>
    </row>
    <row r="22092" spans="4:12" x14ac:dyDescent="0.25">
      <c r="D22092" s="6"/>
      <c r="E22092" s="6"/>
      <c r="F22092" s="18"/>
      <c r="L22092" s="5"/>
    </row>
    <row r="22093" spans="4:12" x14ac:dyDescent="0.25">
      <c r="D22093" s="6"/>
      <c r="E22093" s="6"/>
      <c r="F22093" s="18"/>
      <c r="L22093" s="5"/>
    </row>
    <row r="22094" spans="4:12" x14ac:dyDescent="0.25">
      <c r="D22094" s="6"/>
      <c r="E22094" s="6"/>
      <c r="F22094" s="18"/>
      <c r="L22094" s="5"/>
    </row>
    <row r="22095" spans="4:12" x14ac:dyDescent="0.25">
      <c r="D22095" s="6"/>
      <c r="E22095" s="6"/>
      <c r="F22095" s="18"/>
      <c r="L22095" s="5"/>
    </row>
    <row r="22096" spans="4:12" x14ac:dyDescent="0.25">
      <c r="D22096" s="6"/>
      <c r="E22096" s="6"/>
      <c r="F22096" s="18"/>
      <c r="L22096" s="5"/>
    </row>
    <row r="22097" spans="4:12" x14ac:dyDescent="0.25">
      <c r="D22097" s="6"/>
      <c r="E22097" s="6"/>
      <c r="F22097" s="18"/>
      <c r="L22097" s="5"/>
    </row>
    <row r="22098" spans="4:12" x14ac:dyDescent="0.25">
      <c r="D22098" s="6"/>
      <c r="E22098" s="6"/>
      <c r="F22098" s="18"/>
      <c r="L22098" s="5"/>
    </row>
    <row r="22099" spans="4:12" x14ac:dyDescent="0.25">
      <c r="D22099" s="6"/>
      <c r="E22099" s="6"/>
      <c r="F22099" s="18"/>
      <c r="L22099" s="5"/>
    </row>
    <row r="22100" spans="4:12" x14ac:dyDescent="0.25">
      <c r="D22100" s="6"/>
      <c r="E22100" s="6"/>
      <c r="F22100" s="18"/>
      <c r="L22100" s="5"/>
    </row>
    <row r="22101" spans="4:12" x14ac:dyDescent="0.25">
      <c r="D22101" s="6"/>
      <c r="E22101" s="6"/>
      <c r="F22101" s="18"/>
      <c r="L22101" s="5"/>
    </row>
    <row r="22102" spans="4:12" x14ac:dyDescent="0.25">
      <c r="D22102" s="6"/>
      <c r="E22102" s="6"/>
      <c r="F22102" s="18"/>
      <c r="L22102" s="5"/>
    </row>
    <row r="22103" spans="4:12" x14ac:dyDescent="0.25">
      <c r="D22103" s="6"/>
      <c r="E22103" s="6"/>
      <c r="F22103" s="18"/>
      <c r="L22103" s="5"/>
    </row>
    <row r="22104" spans="4:12" x14ac:dyDescent="0.25">
      <c r="D22104" s="6"/>
      <c r="E22104" s="6"/>
      <c r="F22104" s="18"/>
      <c r="L22104" s="5"/>
    </row>
    <row r="22105" spans="4:12" x14ac:dyDescent="0.25">
      <c r="D22105" s="6"/>
      <c r="E22105" s="6"/>
      <c r="F22105" s="18"/>
      <c r="L22105" s="5"/>
    </row>
    <row r="22106" spans="4:12" x14ac:dyDescent="0.25">
      <c r="D22106" s="6"/>
      <c r="E22106" s="6"/>
      <c r="F22106" s="18"/>
      <c r="L22106" s="5"/>
    </row>
    <row r="22107" spans="4:12" x14ac:dyDescent="0.25">
      <c r="D22107" s="6"/>
      <c r="E22107" s="6"/>
      <c r="F22107" s="18"/>
      <c r="L22107" s="5"/>
    </row>
    <row r="22108" spans="4:12" x14ac:dyDescent="0.25">
      <c r="D22108" s="6"/>
      <c r="E22108" s="6"/>
      <c r="F22108" s="18"/>
      <c r="L22108" s="5"/>
    </row>
    <row r="22109" spans="4:12" x14ac:dyDescent="0.25">
      <c r="D22109" s="6"/>
      <c r="E22109" s="6"/>
      <c r="F22109" s="18"/>
      <c r="L22109" s="5"/>
    </row>
    <row r="22110" spans="4:12" x14ac:dyDescent="0.25">
      <c r="D22110" s="6"/>
      <c r="E22110" s="6"/>
      <c r="F22110" s="18"/>
      <c r="L22110" s="5"/>
    </row>
    <row r="22111" spans="4:12" x14ac:dyDescent="0.25">
      <c r="D22111" s="6"/>
      <c r="E22111" s="6"/>
      <c r="F22111" s="18"/>
      <c r="L22111" s="5"/>
    </row>
    <row r="22112" spans="4:12" x14ac:dyDescent="0.25">
      <c r="D22112" s="6"/>
      <c r="E22112" s="6"/>
      <c r="F22112" s="18"/>
      <c r="L22112" s="5"/>
    </row>
    <row r="22113" spans="4:12" x14ac:dyDescent="0.25">
      <c r="D22113" s="6"/>
      <c r="E22113" s="6"/>
      <c r="F22113" s="18"/>
      <c r="L22113" s="5"/>
    </row>
    <row r="22114" spans="4:12" x14ac:dyDescent="0.25">
      <c r="D22114" s="6"/>
      <c r="E22114" s="6"/>
      <c r="F22114" s="18"/>
      <c r="L22114" s="5"/>
    </row>
    <row r="22115" spans="4:12" x14ac:dyDescent="0.25">
      <c r="D22115" s="6"/>
      <c r="E22115" s="6"/>
      <c r="F22115" s="18"/>
      <c r="L22115" s="5"/>
    </row>
    <row r="22116" spans="4:12" x14ac:dyDescent="0.25">
      <c r="D22116" s="6"/>
      <c r="E22116" s="6"/>
      <c r="F22116" s="18"/>
      <c r="L22116" s="5"/>
    </row>
    <row r="22117" spans="4:12" x14ac:dyDescent="0.25">
      <c r="D22117" s="6"/>
      <c r="E22117" s="6"/>
      <c r="F22117" s="18"/>
      <c r="L22117" s="5"/>
    </row>
    <row r="22118" spans="4:12" x14ac:dyDescent="0.25">
      <c r="D22118" s="6"/>
      <c r="E22118" s="6"/>
      <c r="F22118" s="18"/>
      <c r="L22118" s="5"/>
    </row>
    <row r="22119" spans="4:12" x14ac:dyDescent="0.25">
      <c r="D22119" s="6"/>
      <c r="E22119" s="6"/>
      <c r="F22119" s="18"/>
      <c r="L22119" s="5"/>
    </row>
    <row r="22120" spans="4:12" x14ac:dyDescent="0.25">
      <c r="D22120" s="6"/>
      <c r="E22120" s="6"/>
      <c r="F22120" s="18"/>
      <c r="L22120" s="5"/>
    </row>
    <row r="22121" spans="4:12" x14ac:dyDescent="0.25">
      <c r="D22121" s="6"/>
      <c r="E22121" s="6"/>
      <c r="F22121" s="18"/>
      <c r="L22121" s="5"/>
    </row>
    <row r="22122" spans="4:12" x14ac:dyDescent="0.25">
      <c r="D22122" s="6"/>
      <c r="E22122" s="6"/>
      <c r="F22122" s="18"/>
      <c r="L22122" s="5"/>
    </row>
    <row r="22123" spans="4:12" x14ac:dyDescent="0.25">
      <c r="D22123" s="6"/>
      <c r="E22123" s="6"/>
      <c r="F22123" s="18"/>
      <c r="L22123" s="5"/>
    </row>
    <row r="22124" spans="4:12" x14ac:dyDescent="0.25">
      <c r="D22124" s="6"/>
      <c r="E22124" s="6"/>
      <c r="F22124" s="18"/>
      <c r="L22124" s="5"/>
    </row>
    <row r="22125" spans="4:12" x14ac:dyDescent="0.25">
      <c r="D22125" s="6"/>
      <c r="E22125" s="6"/>
      <c r="F22125" s="18"/>
      <c r="L22125" s="5"/>
    </row>
    <row r="22126" spans="4:12" x14ac:dyDescent="0.25">
      <c r="D22126" s="6"/>
      <c r="E22126" s="6"/>
      <c r="F22126" s="18"/>
      <c r="L22126" s="5"/>
    </row>
    <row r="22127" spans="4:12" x14ac:dyDescent="0.25">
      <c r="D22127" s="6"/>
      <c r="E22127" s="6"/>
      <c r="F22127" s="18"/>
      <c r="L22127" s="5"/>
    </row>
    <row r="22128" spans="4:12" x14ac:dyDescent="0.25">
      <c r="D22128" s="6"/>
      <c r="E22128" s="6"/>
      <c r="F22128" s="18"/>
      <c r="L22128" s="5"/>
    </row>
    <row r="22129" spans="4:12" x14ac:dyDescent="0.25">
      <c r="D22129" s="6"/>
      <c r="E22129" s="6"/>
      <c r="F22129" s="18"/>
      <c r="L22129" s="5"/>
    </row>
    <row r="22130" spans="4:12" x14ac:dyDescent="0.25">
      <c r="D22130" s="6"/>
      <c r="E22130" s="6"/>
      <c r="F22130" s="18"/>
      <c r="L22130" s="5"/>
    </row>
    <row r="22131" spans="4:12" x14ac:dyDescent="0.25">
      <c r="D22131" s="6"/>
      <c r="E22131" s="6"/>
      <c r="F22131" s="18"/>
      <c r="L22131" s="5"/>
    </row>
    <row r="22132" spans="4:12" x14ac:dyDescent="0.25">
      <c r="D22132" s="6"/>
      <c r="E22132" s="6"/>
      <c r="F22132" s="18"/>
      <c r="L22132" s="5"/>
    </row>
    <row r="22133" spans="4:12" x14ac:dyDescent="0.25">
      <c r="D22133" s="6"/>
      <c r="E22133" s="6"/>
      <c r="F22133" s="18"/>
      <c r="L22133" s="5"/>
    </row>
    <row r="22134" spans="4:12" x14ac:dyDescent="0.25">
      <c r="D22134" s="6"/>
      <c r="E22134" s="6"/>
      <c r="F22134" s="18"/>
      <c r="L22134" s="5"/>
    </row>
    <row r="22135" spans="4:12" x14ac:dyDescent="0.25">
      <c r="D22135" s="6"/>
      <c r="E22135" s="6"/>
      <c r="F22135" s="18"/>
      <c r="L22135" s="5"/>
    </row>
    <row r="22136" spans="4:12" x14ac:dyDescent="0.25">
      <c r="D22136" s="6"/>
      <c r="E22136" s="6"/>
      <c r="F22136" s="18"/>
      <c r="L22136" s="5"/>
    </row>
    <row r="22137" spans="4:12" x14ac:dyDescent="0.25">
      <c r="D22137" s="6"/>
      <c r="E22137" s="6"/>
      <c r="F22137" s="18"/>
      <c r="L22137" s="5"/>
    </row>
    <row r="22138" spans="4:12" x14ac:dyDescent="0.25">
      <c r="D22138" s="6"/>
      <c r="E22138" s="6"/>
      <c r="F22138" s="18"/>
      <c r="L22138" s="5"/>
    </row>
    <row r="22139" spans="4:12" x14ac:dyDescent="0.25">
      <c r="D22139" s="6"/>
      <c r="E22139" s="6"/>
      <c r="F22139" s="18"/>
      <c r="L22139" s="5"/>
    </row>
    <row r="22140" spans="4:12" x14ac:dyDescent="0.25">
      <c r="D22140" s="6"/>
      <c r="E22140" s="6"/>
      <c r="F22140" s="18"/>
      <c r="L22140" s="5"/>
    </row>
    <row r="22141" spans="4:12" x14ac:dyDescent="0.25">
      <c r="D22141" s="6"/>
      <c r="E22141" s="6"/>
      <c r="F22141" s="18"/>
      <c r="L22141" s="5"/>
    </row>
    <row r="22142" spans="4:12" x14ac:dyDescent="0.25">
      <c r="D22142" s="6"/>
      <c r="E22142" s="6"/>
      <c r="F22142" s="18"/>
      <c r="L22142" s="5"/>
    </row>
    <row r="22143" spans="4:12" x14ac:dyDescent="0.25">
      <c r="D22143" s="6"/>
      <c r="E22143" s="6"/>
      <c r="F22143" s="18"/>
      <c r="L22143" s="5"/>
    </row>
    <row r="22144" spans="4:12" x14ac:dyDescent="0.25">
      <c r="D22144" s="6"/>
      <c r="E22144" s="6"/>
      <c r="F22144" s="18"/>
      <c r="L22144" s="5"/>
    </row>
    <row r="22145" spans="4:12" x14ac:dyDescent="0.25">
      <c r="D22145" s="6"/>
      <c r="E22145" s="6"/>
      <c r="F22145" s="18"/>
      <c r="L22145" s="5"/>
    </row>
    <row r="22146" spans="4:12" x14ac:dyDescent="0.25">
      <c r="D22146" s="6"/>
      <c r="E22146" s="6"/>
      <c r="F22146" s="18"/>
      <c r="L22146" s="5"/>
    </row>
    <row r="22147" spans="4:12" x14ac:dyDescent="0.25">
      <c r="D22147" s="6"/>
      <c r="E22147" s="6"/>
      <c r="F22147" s="18"/>
      <c r="L22147" s="5"/>
    </row>
    <row r="22148" spans="4:12" x14ac:dyDescent="0.25">
      <c r="D22148" s="6"/>
      <c r="E22148" s="6"/>
      <c r="F22148" s="18"/>
      <c r="L22148" s="5"/>
    </row>
    <row r="22149" spans="4:12" x14ac:dyDescent="0.25">
      <c r="D22149" s="6"/>
      <c r="E22149" s="6"/>
      <c r="F22149" s="18"/>
      <c r="L22149" s="5"/>
    </row>
    <row r="22150" spans="4:12" x14ac:dyDescent="0.25">
      <c r="D22150" s="6"/>
      <c r="E22150" s="6"/>
      <c r="F22150" s="18"/>
      <c r="L22150" s="5"/>
    </row>
    <row r="22151" spans="4:12" x14ac:dyDescent="0.25">
      <c r="D22151" s="6"/>
      <c r="E22151" s="6"/>
      <c r="F22151" s="18"/>
      <c r="L22151" s="5"/>
    </row>
    <row r="22152" spans="4:12" x14ac:dyDescent="0.25">
      <c r="D22152" s="6"/>
      <c r="E22152" s="6"/>
      <c r="F22152" s="18"/>
      <c r="L22152" s="5"/>
    </row>
    <row r="22153" spans="4:12" x14ac:dyDescent="0.25">
      <c r="D22153" s="6"/>
      <c r="E22153" s="6"/>
      <c r="F22153" s="18"/>
      <c r="L22153" s="5"/>
    </row>
    <row r="22154" spans="4:12" x14ac:dyDescent="0.25">
      <c r="D22154" s="6"/>
      <c r="E22154" s="6"/>
      <c r="F22154" s="18"/>
      <c r="L22154" s="5"/>
    </row>
    <row r="22155" spans="4:12" x14ac:dyDescent="0.25">
      <c r="D22155" s="6"/>
      <c r="E22155" s="6"/>
      <c r="F22155" s="18"/>
      <c r="L22155" s="5"/>
    </row>
    <row r="22156" spans="4:12" x14ac:dyDescent="0.25">
      <c r="D22156" s="6"/>
      <c r="E22156" s="6"/>
      <c r="F22156" s="18"/>
      <c r="L22156" s="5"/>
    </row>
    <row r="22157" spans="4:12" x14ac:dyDescent="0.25">
      <c r="D22157" s="6"/>
      <c r="E22157" s="6"/>
      <c r="F22157" s="18"/>
      <c r="L22157" s="5"/>
    </row>
    <row r="22158" spans="4:12" x14ac:dyDescent="0.25">
      <c r="D22158" s="6"/>
      <c r="E22158" s="6"/>
      <c r="F22158" s="18"/>
      <c r="L22158" s="5"/>
    </row>
    <row r="22159" spans="4:12" x14ac:dyDescent="0.25">
      <c r="D22159" s="6"/>
      <c r="E22159" s="6"/>
      <c r="F22159" s="18"/>
      <c r="L22159" s="5"/>
    </row>
    <row r="22160" spans="4:12" x14ac:dyDescent="0.25">
      <c r="D22160" s="6"/>
      <c r="E22160" s="6"/>
      <c r="F22160" s="18"/>
      <c r="L22160" s="5"/>
    </row>
    <row r="22161" spans="4:12" x14ac:dyDescent="0.25">
      <c r="D22161" s="6"/>
      <c r="E22161" s="6"/>
      <c r="F22161" s="18"/>
      <c r="L22161" s="5"/>
    </row>
    <row r="22162" spans="4:12" x14ac:dyDescent="0.25">
      <c r="D22162" s="6"/>
      <c r="E22162" s="6"/>
      <c r="F22162" s="18"/>
      <c r="L22162" s="5"/>
    </row>
    <row r="22163" spans="4:12" x14ac:dyDescent="0.25">
      <c r="D22163" s="6"/>
      <c r="E22163" s="6"/>
      <c r="F22163" s="18"/>
      <c r="L22163" s="5"/>
    </row>
    <row r="22164" spans="4:12" x14ac:dyDescent="0.25">
      <c r="D22164" s="6"/>
      <c r="E22164" s="6"/>
      <c r="F22164" s="18"/>
      <c r="L22164" s="5"/>
    </row>
    <row r="22165" spans="4:12" x14ac:dyDescent="0.25">
      <c r="D22165" s="6"/>
      <c r="E22165" s="6"/>
      <c r="F22165" s="18"/>
      <c r="L22165" s="5"/>
    </row>
    <row r="22166" spans="4:12" x14ac:dyDescent="0.25">
      <c r="D22166" s="6"/>
      <c r="E22166" s="6"/>
      <c r="F22166" s="18"/>
      <c r="L22166" s="5"/>
    </row>
    <row r="22167" spans="4:12" x14ac:dyDescent="0.25">
      <c r="D22167" s="6"/>
      <c r="E22167" s="6"/>
      <c r="F22167" s="18"/>
      <c r="L22167" s="5"/>
    </row>
    <row r="22168" spans="4:12" x14ac:dyDescent="0.25">
      <c r="D22168" s="6"/>
      <c r="E22168" s="6"/>
      <c r="F22168" s="18"/>
      <c r="L22168" s="5"/>
    </row>
    <row r="22169" spans="4:12" x14ac:dyDescent="0.25">
      <c r="D22169" s="6"/>
      <c r="E22169" s="6"/>
      <c r="F22169" s="18"/>
      <c r="L22169" s="5"/>
    </row>
    <row r="22170" spans="4:12" x14ac:dyDescent="0.25">
      <c r="D22170" s="6"/>
      <c r="E22170" s="6"/>
      <c r="F22170" s="18"/>
      <c r="L22170" s="5"/>
    </row>
    <row r="22171" spans="4:12" x14ac:dyDescent="0.25">
      <c r="D22171" s="6"/>
      <c r="E22171" s="6"/>
      <c r="F22171" s="18"/>
      <c r="L22171" s="5"/>
    </row>
    <row r="22172" spans="4:12" x14ac:dyDescent="0.25">
      <c r="D22172" s="6"/>
      <c r="E22172" s="6"/>
      <c r="F22172" s="18"/>
      <c r="L22172" s="5"/>
    </row>
    <row r="22173" spans="4:12" x14ac:dyDescent="0.25">
      <c r="D22173" s="6"/>
      <c r="E22173" s="6"/>
      <c r="F22173" s="18"/>
      <c r="L22173" s="5"/>
    </row>
    <row r="22174" spans="4:12" x14ac:dyDescent="0.25">
      <c r="D22174" s="6"/>
      <c r="E22174" s="6"/>
      <c r="F22174" s="18"/>
      <c r="L22174" s="5"/>
    </row>
    <row r="22175" spans="4:12" x14ac:dyDescent="0.25">
      <c r="D22175" s="6"/>
      <c r="E22175" s="6"/>
      <c r="F22175" s="18"/>
      <c r="L22175" s="5"/>
    </row>
    <row r="22176" spans="4:12" x14ac:dyDescent="0.25">
      <c r="D22176" s="6"/>
      <c r="E22176" s="6"/>
      <c r="F22176" s="18"/>
      <c r="L22176" s="5"/>
    </row>
    <row r="22177" spans="4:12" x14ac:dyDescent="0.25">
      <c r="D22177" s="6"/>
      <c r="E22177" s="6"/>
      <c r="F22177" s="18"/>
      <c r="L22177" s="5"/>
    </row>
    <row r="22178" spans="4:12" x14ac:dyDescent="0.25">
      <c r="D22178" s="6"/>
      <c r="E22178" s="6"/>
      <c r="F22178" s="18"/>
      <c r="L22178" s="5"/>
    </row>
    <row r="22179" spans="4:12" x14ac:dyDescent="0.25">
      <c r="D22179" s="6"/>
      <c r="E22179" s="6"/>
      <c r="F22179" s="18"/>
      <c r="L22179" s="5"/>
    </row>
    <row r="22180" spans="4:12" x14ac:dyDescent="0.25">
      <c r="D22180" s="6"/>
      <c r="E22180" s="6"/>
      <c r="F22180" s="18"/>
      <c r="L22180" s="5"/>
    </row>
    <row r="22181" spans="4:12" x14ac:dyDescent="0.25">
      <c r="D22181" s="6"/>
      <c r="E22181" s="6"/>
      <c r="F22181" s="18"/>
      <c r="L22181" s="5"/>
    </row>
    <row r="22182" spans="4:12" x14ac:dyDescent="0.25">
      <c r="D22182" s="6"/>
      <c r="E22182" s="6"/>
      <c r="F22182" s="18"/>
      <c r="L22182" s="5"/>
    </row>
    <row r="22183" spans="4:12" x14ac:dyDescent="0.25">
      <c r="D22183" s="6"/>
      <c r="E22183" s="6"/>
      <c r="F22183" s="18"/>
      <c r="L22183" s="5"/>
    </row>
    <row r="22184" spans="4:12" x14ac:dyDescent="0.25">
      <c r="D22184" s="6"/>
      <c r="E22184" s="6"/>
      <c r="F22184" s="18"/>
      <c r="L22184" s="5"/>
    </row>
    <row r="22185" spans="4:12" x14ac:dyDescent="0.25">
      <c r="D22185" s="6"/>
      <c r="E22185" s="6"/>
      <c r="F22185" s="18"/>
      <c r="L22185" s="5"/>
    </row>
    <row r="22186" spans="4:12" x14ac:dyDescent="0.25">
      <c r="D22186" s="6"/>
      <c r="E22186" s="6"/>
      <c r="F22186" s="18"/>
      <c r="L22186" s="5"/>
    </row>
    <row r="22187" spans="4:12" x14ac:dyDescent="0.25">
      <c r="D22187" s="6"/>
      <c r="E22187" s="6"/>
      <c r="F22187" s="18"/>
      <c r="L22187" s="5"/>
    </row>
    <row r="22188" spans="4:12" x14ac:dyDescent="0.25">
      <c r="D22188" s="6"/>
      <c r="E22188" s="6"/>
      <c r="F22188" s="18"/>
      <c r="L22188" s="5"/>
    </row>
    <row r="22189" spans="4:12" x14ac:dyDescent="0.25">
      <c r="D22189" s="6"/>
      <c r="E22189" s="6"/>
      <c r="F22189" s="18"/>
      <c r="L22189" s="5"/>
    </row>
    <row r="22190" spans="4:12" x14ac:dyDescent="0.25">
      <c r="D22190" s="6"/>
      <c r="E22190" s="6"/>
      <c r="F22190" s="18"/>
      <c r="L22190" s="5"/>
    </row>
    <row r="22191" spans="4:12" x14ac:dyDescent="0.25">
      <c r="D22191" s="6"/>
      <c r="E22191" s="6"/>
      <c r="F22191" s="18"/>
      <c r="L22191" s="5"/>
    </row>
    <row r="22192" spans="4:12" x14ac:dyDescent="0.25">
      <c r="D22192" s="6"/>
      <c r="E22192" s="6"/>
      <c r="F22192" s="18"/>
      <c r="L22192" s="5"/>
    </row>
    <row r="22193" spans="4:12" x14ac:dyDescent="0.25">
      <c r="D22193" s="6"/>
      <c r="E22193" s="6"/>
      <c r="F22193" s="18"/>
      <c r="L22193" s="5"/>
    </row>
    <row r="22194" spans="4:12" x14ac:dyDescent="0.25">
      <c r="D22194" s="6"/>
      <c r="E22194" s="6"/>
      <c r="F22194" s="18"/>
      <c r="L22194" s="5"/>
    </row>
    <row r="22195" spans="4:12" x14ac:dyDescent="0.25">
      <c r="D22195" s="6"/>
      <c r="E22195" s="6"/>
      <c r="F22195" s="18"/>
      <c r="L22195" s="5"/>
    </row>
    <row r="22196" spans="4:12" x14ac:dyDescent="0.25">
      <c r="D22196" s="6"/>
      <c r="E22196" s="6"/>
      <c r="F22196" s="18"/>
      <c r="L22196" s="5"/>
    </row>
    <row r="22197" spans="4:12" x14ac:dyDescent="0.25">
      <c r="D22197" s="6"/>
      <c r="E22197" s="6"/>
      <c r="F22197" s="18"/>
      <c r="L22197" s="5"/>
    </row>
    <row r="22198" spans="4:12" x14ac:dyDescent="0.25">
      <c r="D22198" s="6"/>
      <c r="E22198" s="6"/>
      <c r="F22198" s="18"/>
      <c r="L22198" s="5"/>
    </row>
    <row r="22199" spans="4:12" x14ac:dyDescent="0.25">
      <c r="D22199" s="6"/>
      <c r="E22199" s="6"/>
      <c r="F22199" s="18"/>
      <c r="L22199" s="5"/>
    </row>
    <row r="22200" spans="4:12" x14ac:dyDescent="0.25">
      <c r="D22200" s="6"/>
      <c r="E22200" s="6"/>
      <c r="F22200" s="18"/>
      <c r="L22200" s="5"/>
    </row>
    <row r="22201" spans="4:12" x14ac:dyDescent="0.25">
      <c r="D22201" s="6"/>
      <c r="E22201" s="6"/>
      <c r="F22201" s="18"/>
      <c r="L22201" s="5"/>
    </row>
    <row r="22202" spans="4:12" x14ac:dyDescent="0.25">
      <c r="D22202" s="6"/>
      <c r="E22202" s="6"/>
      <c r="F22202" s="18"/>
      <c r="L22202" s="5"/>
    </row>
    <row r="22203" spans="4:12" x14ac:dyDescent="0.25">
      <c r="D22203" s="6"/>
      <c r="E22203" s="6"/>
      <c r="F22203" s="18"/>
      <c r="L22203" s="5"/>
    </row>
    <row r="22204" spans="4:12" x14ac:dyDescent="0.25">
      <c r="D22204" s="6"/>
      <c r="E22204" s="6"/>
      <c r="F22204" s="18"/>
      <c r="L22204" s="5"/>
    </row>
    <row r="22205" spans="4:12" x14ac:dyDescent="0.25">
      <c r="D22205" s="6"/>
      <c r="E22205" s="6"/>
      <c r="F22205" s="18"/>
      <c r="L22205" s="5"/>
    </row>
    <row r="22206" spans="4:12" x14ac:dyDescent="0.25">
      <c r="D22206" s="6"/>
      <c r="E22206" s="6"/>
      <c r="F22206" s="18"/>
      <c r="L22206" s="5"/>
    </row>
    <row r="22207" spans="4:12" x14ac:dyDescent="0.25">
      <c r="D22207" s="6"/>
      <c r="E22207" s="6"/>
      <c r="F22207" s="18"/>
      <c r="L22207" s="5"/>
    </row>
    <row r="22208" spans="4:12" x14ac:dyDescent="0.25">
      <c r="D22208" s="6"/>
      <c r="E22208" s="6"/>
      <c r="F22208" s="18"/>
      <c r="L22208" s="5"/>
    </row>
    <row r="22209" spans="4:12" x14ac:dyDescent="0.25">
      <c r="D22209" s="6"/>
      <c r="E22209" s="6"/>
      <c r="F22209" s="18"/>
      <c r="L22209" s="5"/>
    </row>
    <row r="22210" spans="4:12" x14ac:dyDescent="0.25">
      <c r="D22210" s="6"/>
      <c r="E22210" s="6"/>
      <c r="F22210" s="18"/>
      <c r="L22210" s="5"/>
    </row>
    <row r="22211" spans="4:12" x14ac:dyDescent="0.25">
      <c r="D22211" s="6"/>
      <c r="E22211" s="6"/>
      <c r="F22211" s="18"/>
      <c r="L22211" s="5"/>
    </row>
    <row r="22212" spans="4:12" x14ac:dyDescent="0.25">
      <c r="D22212" s="6"/>
      <c r="E22212" s="6"/>
      <c r="F22212" s="18"/>
      <c r="L22212" s="5"/>
    </row>
    <row r="22213" spans="4:12" x14ac:dyDescent="0.25">
      <c r="D22213" s="6"/>
      <c r="E22213" s="6"/>
      <c r="F22213" s="18"/>
      <c r="L22213" s="5"/>
    </row>
    <row r="22214" spans="4:12" x14ac:dyDescent="0.25">
      <c r="D22214" s="6"/>
      <c r="E22214" s="6"/>
      <c r="F22214" s="18"/>
      <c r="L22214" s="5"/>
    </row>
    <row r="22215" spans="4:12" x14ac:dyDescent="0.25">
      <c r="D22215" s="6"/>
      <c r="E22215" s="6"/>
      <c r="F22215" s="18"/>
      <c r="L22215" s="5"/>
    </row>
    <row r="22216" spans="4:12" x14ac:dyDescent="0.25">
      <c r="D22216" s="6"/>
      <c r="E22216" s="6"/>
      <c r="F22216" s="18"/>
      <c r="L22216" s="5"/>
    </row>
    <row r="22217" spans="4:12" x14ac:dyDescent="0.25">
      <c r="D22217" s="6"/>
      <c r="E22217" s="6"/>
      <c r="F22217" s="18"/>
      <c r="L22217" s="5"/>
    </row>
    <row r="22218" spans="4:12" x14ac:dyDescent="0.25">
      <c r="D22218" s="6"/>
      <c r="E22218" s="6"/>
      <c r="F22218" s="18"/>
      <c r="L22218" s="5"/>
    </row>
    <row r="22219" spans="4:12" x14ac:dyDescent="0.25">
      <c r="D22219" s="6"/>
      <c r="E22219" s="6"/>
      <c r="F22219" s="18"/>
      <c r="L22219" s="5"/>
    </row>
    <row r="22220" spans="4:12" x14ac:dyDescent="0.25">
      <c r="D22220" s="6"/>
      <c r="E22220" s="6"/>
      <c r="F22220" s="18"/>
      <c r="L22220" s="5"/>
    </row>
    <row r="22221" spans="4:12" x14ac:dyDescent="0.25">
      <c r="D22221" s="6"/>
      <c r="E22221" s="6"/>
      <c r="F22221" s="18"/>
      <c r="L22221" s="5"/>
    </row>
    <row r="22222" spans="4:12" x14ac:dyDescent="0.25">
      <c r="D22222" s="6"/>
      <c r="E22222" s="6"/>
      <c r="F22222" s="18"/>
      <c r="L22222" s="5"/>
    </row>
    <row r="22223" spans="4:12" x14ac:dyDescent="0.25">
      <c r="D22223" s="6"/>
      <c r="E22223" s="6"/>
      <c r="F22223" s="18"/>
      <c r="L22223" s="5"/>
    </row>
    <row r="22224" spans="4:12" x14ac:dyDescent="0.25">
      <c r="D22224" s="6"/>
      <c r="E22224" s="6"/>
      <c r="F22224" s="18"/>
      <c r="L22224" s="5"/>
    </row>
    <row r="22225" spans="4:12" x14ac:dyDescent="0.25">
      <c r="D22225" s="6"/>
      <c r="E22225" s="6"/>
      <c r="F22225" s="18"/>
      <c r="L22225" s="5"/>
    </row>
    <row r="22226" spans="4:12" x14ac:dyDescent="0.25">
      <c r="D22226" s="6"/>
      <c r="E22226" s="6"/>
      <c r="F22226" s="18"/>
      <c r="L22226" s="5"/>
    </row>
    <row r="22227" spans="4:12" x14ac:dyDescent="0.25">
      <c r="D22227" s="6"/>
      <c r="E22227" s="6"/>
      <c r="F22227" s="18"/>
      <c r="L22227" s="5"/>
    </row>
    <row r="22228" spans="4:12" x14ac:dyDescent="0.25">
      <c r="D22228" s="6"/>
      <c r="E22228" s="6"/>
      <c r="F22228" s="18"/>
      <c r="L22228" s="5"/>
    </row>
    <row r="22229" spans="4:12" x14ac:dyDescent="0.25">
      <c r="D22229" s="6"/>
      <c r="E22229" s="6"/>
      <c r="F22229" s="18"/>
      <c r="L22229" s="5"/>
    </row>
    <row r="22230" spans="4:12" x14ac:dyDescent="0.25">
      <c r="D22230" s="6"/>
      <c r="E22230" s="6"/>
      <c r="F22230" s="18"/>
      <c r="L22230" s="5"/>
    </row>
    <row r="22231" spans="4:12" x14ac:dyDescent="0.25">
      <c r="D22231" s="6"/>
      <c r="E22231" s="6"/>
      <c r="F22231" s="18"/>
      <c r="L22231" s="5"/>
    </row>
    <row r="22232" spans="4:12" x14ac:dyDescent="0.25">
      <c r="D22232" s="6"/>
      <c r="E22232" s="6"/>
      <c r="F22232" s="18"/>
      <c r="L22232" s="5"/>
    </row>
    <row r="22233" spans="4:12" x14ac:dyDescent="0.25">
      <c r="D22233" s="6"/>
      <c r="E22233" s="6"/>
      <c r="F22233" s="18"/>
      <c r="L22233" s="5"/>
    </row>
    <row r="22234" spans="4:12" x14ac:dyDescent="0.25">
      <c r="D22234" s="6"/>
      <c r="E22234" s="6"/>
      <c r="F22234" s="18"/>
      <c r="L22234" s="5"/>
    </row>
    <row r="22235" spans="4:12" x14ac:dyDescent="0.25">
      <c r="D22235" s="6"/>
      <c r="E22235" s="6"/>
      <c r="F22235" s="18"/>
      <c r="L22235" s="5"/>
    </row>
    <row r="22236" spans="4:12" x14ac:dyDescent="0.25">
      <c r="D22236" s="6"/>
      <c r="E22236" s="6"/>
      <c r="F22236" s="18"/>
      <c r="L22236" s="5"/>
    </row>
    <row r="22237" spans="4:12" x14ac:dyDescent="0.25">
      <c r="D22237" s="6"/>
      <c r="E22237" s="6"/>
      <c r="F22237" s="18"/>
      <c r="L22237" s="5"/>
    </row>
    <row r="22238" spans="4:12" x14ac:dyDescent="0.25">
      <c r="D22238" s="6"/>
      <c r="E22238" s="6"/>
      <c r="F22238" s="18"/>
      <c r="L22238" s="5"/>
    </row>
    <row r="22239" spans="4:12" x14ac:dyDescent="0.25">
      <c r="D22239" s="6"/>
      <c r="E22239" s="6"/>
      <c r="F22239" s="18"/>
      <c r="L22239" s="5"/>
    </row>
    <row r="22240" spans="4:12" x14ac:dyDescent="0.25">
      <c r="D22240" s="6"/>
      <c r="E22240" s="6"/>
      <c r="F22240" s="18"/>
      <c r="L22240" s="5"/>
    </row>
    <row r="22241" spans="4:12" x14ac:dyDescent="0.25">
      <c r="D22241" s="6"/>
      <c r="E22241" s="6"/>
      <c r="F22241" s="18"/>
      <c r="L22241" s="5"/>
    </row>
    <row r="22242" spans="4:12" x14ac:dyDescent="0.25">
      <c r="D22242" s="6"/>
      <c r="E22242" s="6"/>
      <c r="F22242" s="18"/>
      <c r="L22242" s="5"/>
    </row>
    <row r="22243" spans="4:12" x14ac:dyDescent="0.25">
      <c r="D22243" s="6"/>
      <c r="E22243" s="6"/>
      <c r="F22243" s="18"/>
      <c r="L22243" s="5"/>
    </row>
    <row r="22244" spans="4:12" x14ac:dyDescent="0.25">
      <c r="D22244" s="6"/>
      <c r="E22244" s="6"/>
      <c r="F22244" s="18"/>
      <c r="L22244" s="5"/>
    </row>
    <row r="22245" spans="4:12" x14ac:dyDescent="0.25">
      <c r="D22245" s="6"/>
      <c r="E22245" s="6"/>
      <c r="F22245" s="18"/>
      <c r="L22245" s="5"/>
    </row>
    <row r="22246" spans="4:12" x14ac:dyDescent="0.25">
      <c r="D22246" s="6"/>
      <c r="E22246" s="6"/>
      <c r="F22246" s="18"/>
      <c r="L22246" s="5"/>
    </row>
    <row r="22247" spans="4:12" x14ac:dyDescent="0.25">
      <c r="D22247" s="6"/>
      <c r="E22247" s="6"/>
      <c r="F22247" s="18"/>
      <c r="L22247" s="5"/>
    </row>
    <row r="22248" spans="4:12" x14ac:dyDescent="0.25">
      <c r="D22248" s="6"/>
      <c r="E22248" s="6"/>
      <c r="F22248" s="18"/>
      <c r="L22248" s="5"/>
    </row>
    <row r="22249" spans="4:12" x14ac:dyDescent="0.25">
      <c r="D22249" s="6"/>
      <c r="E22249" s="6"/>
      <c r="F22249" s="18"/>
      <c r="L22249" s="5"/>
    </row>
    <row r="22250" spans="4:12" x14ac:dyDescent="0.25">
      <c r="D22250" s="6"/>
      <c r="E22250" s="6"/>
      <c r="F22250" s="18"/>
      <c r="L22250" s="5"/>
    </row>
    <row r="22251" spans="4:12" x14ac:dyDescent="0.25">
      <c r="D22251" s="6"/>
      <c r="E22251" s="6"/>
      <c r="F22251" s="18"/>
      <c r="L22251" s="5"/>
    </row>
    <row r="22252" spans="4:12" x14ac:dyDescent="0.25">
      <c r="D22252" s="6"/>
      <c r="E22252" s="6"/>
      <c r="F22252" s="18"/>
      <c r="L22252" s="5"/>
    </row>
    <row r="22253" spans="4:12" x14ac:dyDescent="0.25">
      <c r="D22253" s="6"/>
      <c r="E22253" s="6"/>
      <c r="F22253" s="18"/>
      <c r="L22253" s="5"/>
    </row>
    <row r="22254" spans="4:12" x14ac:dyDescent="0.25">
      <c r="D22254" s="6"/>
      <c r="E22254" s="6"/>
      <c r="F22254" s="18"/>
      <c r="L22254" s="5"/>
    </row>
    <row r="22255" spans="4:12" x14ac:dyDescent="0.25">
      <c r="D22255" s="6"/>
      <c r="E22255" s="6"/>
      <c r="F22255" s="18"/>
      <c r="L22255" s="5"/>
    </row>
    <row r="22256" spans="4:12" x14ac:dyDescent="0.25">
      <c r="D22256" s="6"/>
      <c r="E22256" s="6"/>
      <c r="F22256" s="18"/>
      <c r="L22256" s="5"/>
    </row>
    <row r="22257" spans="4:12" x14ac:dyDescent="0.25">
      <c r="D22257" s="6"/>
      <c r="E22257" s="6"/>
      <c r="F22257" s="18"/>
      <c r="L22257" s="5"/>
    </row>
    <row r="22258" spans="4:12" x14ac:dyDescent="0.25">
      <c r="D22258" s="6"/>
      <c r="E22258" s="6"/>
      <c r="F22258" s="18"/>
      <c r="L22258" s="5"/>
    </row>
    <row r="22259" spans="4:12" x14ac:dyDescent="0.25">
      <c r="D22259" s="6"/>
      <c r="E22259" s="6"/>
      <c r="F22259" s="18"/>
      <c r="L22259" s="5"/>
    </row>
    <row r="22260" spans="4:12" x14ac:dyDescent="0.25">
      <c r="D22260" s="6"/>
      <c r="E22260" s="6"/>
      <c r="F22260" s="18"/>
      <c r="L22260" s="5"/>
    </row>
    <row r="22261" spans="4:12" x14ac:dyDescent="0.25">
      <c r="D22261" s="6"/>
      <c r="E22261" s="6"/>
      <c r="F22261" s="18"/>
      <c r="L22261" s="5"/>
    </row>
    <row r="22262" spans="4:12" x14ac:dyDescent="0.25">
      <c r="D22262" s="6"/>
      <c r="E22262" s="6"/>
      <c r="F22262" s="18"/>
      <c r="L22262" s="5"/>
    </row>
    <row r="22263" spans="4:12" x14ac:dyDescent="0.25">
      <c r="D22263" s="6"/>
      <c r="E22263" s="6"/>
      <c r="F22263" s="18"/>
      <c r="L22263" s="5"/>
    </row>
    <row r="22264" spans="4:12" x14ac:dyDescent="0.25">
      <c r="D22264" s="6"/>
      <c r="E22264" s="6"/>
      <c r="F22264" s="18"/>
      <c r="L22264" s="5"/>
    </row>
    <row r="22265" spans="4:12" x14ac:dyDescent="0.25">
      <c r="D22265" s="6"/>
      <c r="E22265" s="6"/>
      <c r="F22265" s="18"/>
      <c r="L22265" s="5"/>
    </row>
    <row r="22266" spans="4:12" x14ac:dyDescent="0.25">
      <c r="D22266" s="6"/>
      <c r="E22266" s="6"/>
      <c r="F22266" s="18"/>
      <c r="L22266" s="5"/>
    </row>
    <row r="22267" spans="4:12" x14ac:dyDescent="0.25">
      <c r="D22267" s="6"/>
      <c r="E22267" s="6"/>
      <c r="F22267" s="18"/>
      <c r="L22267" s="5"/>
    </row>
    <row r="22268" spans="4:12" x14ac:dyDescent="0.25">
      <c r="D22268" s="6"/>
      <c r="E22268" s="6"/>
      <c r="F22268" s="18"/>
      <c r="L22268" s="5"/>
    </row>
    <row r="22269" spans="4:12" x14ac:dyDescent="0.25">
      <c r="D22269" s="6"/>
      <c r="E22269" s="6"/>
      <c r="F22269" s="18"/>
      <c r="L22269" s="5"/>
    </row>
    <row r="22270" spans="4:12" x14ac:dyDescent="0.25">
      <c r="D22270" s="6"/>
      <c r="E22270" s="6"/>
      <c r="F22270" s="18"/>
      <c r="L22270" s="5"/>
    </row>
    <row r="22271" spans="4:12" x14ac:dyDescent="0.25">
      <c r="D22271" s="6"/>
      <c r="E22271" s="6"/>
      <c r="F22271" s="18"/>
      <c r="L22271" s="5"/>
    </row>
    <row r="22272" spans="4:12" x14ac:dyDescent="0.25">
      <c r="D22272" s="6"/>
      <c r="E22272" s="6"/>
      <c r="F22272" s="18"/>
      <c r="L22272" s="5"/>
    </row>
    <row r="22273" spans="4:12" x14ac:dyDescent="0.25">
      <c r="D22273" s="6"/>
      <c r="E22273" s="6"/>
      <c r="F22273" s="18"/>
      <c r="L22273" s="5"/>
    </row>
    <row r="22274" spans="4:12" x14ac:dyDescent="0.25">
      <c r="D22274" s="6"/>
      <c r="E22274" s="6"/>
      <c r="F22274" s="18"/>
      <c r="L22274" s="5"/>
    </row>
    <row r="22275" spans="4:12" x14ac:dyDescent="0.25">
      <c r="D22275" s="6"/>
      <c r="E22275" s="6"/>
      <c r="F22275" s="18"/>
      <c r="L22275" s="5"/>
    </row>
    <row r="22276" spans="4:12" x14ac:dyDescent="0.25">
      <c r="D22276" s="6"/>
      <c r="E22276" s="6"/>
      <c r="F22276" s="18"/>
      <c r="L22276" s="5"/>
    </row>
    <row r="22277" spans="4:12" x14ac:dyDescent="0.25">
      <c r="D22277" s="6"/>
      <c r="E22277" s="6"/>
      <c r="F22277" s="18"/>
      <c r="L22277" s="5"/>
    </row>
    <row r="22278" spans="4:12" x14ac:dyDescent="0.25">
      <c r="D22278" s="6"/>
      <c r="E22278" s="6"/>
      <c r="F22278" s="18"/>
      <c r="L22278" s="5"/>
    </row>
    <row r="22279" spans="4:12" x14ac:dyDescent="0.25">
      <c r="D22279" s="6"/>
      <c r="E22279" s="6"/>
      <c r="F22279" s="18"/>
      <c r="L22279" s="5"/>
    </row>
    <row r="22280" spans="4:12" x14ac:dyDescent="0.25">
      <c r="D22280" s="6"/>
      <c r="E22280" s="6"/>
      <c r="F22280" s="18"/>
      <c r="L22280" s="5"/>
    </row>
    <row r="22281" spans="4:12" x14ac:dyDescent="0.25">
      <c r="D22281" s="6"/>
      <c r="E22281" s="6"/>
      <c r="F22281" s="18"/>
      <c r="L22281" s="5"/>
    </row>
    <row r="22282" spans="4:12" x14ac:dyDescent="0.25">
      <c r="D22282" s="6"/>
      <c r="E22282" s="6"/>
      <c r="F22282" s="18"/>
      <c r="L22282" s="5"/>
    </row>
    <row r="22283" spans="4:12" x14ac:dyDescent="0.25">
      <c r="D22283" s="6"/>
      <c r="E22283" s="6"/>
      <c r="F22283" s="18"/>
      <c r="L22283" s="5"/>
    </row>
    <row r="22284" spans="4:12" x14ac:dyDescent="0.25">
      <c r="D22284" s="6"/>
      <c r="E22284" s="6"/>
      <c r="F22284" s="18"/>
      <c r="L22284" s="5"/>
    </row>
    <row r="22285" spans="4:12" x14ac:dyDescent="0.25">
      <c r="D22285" s="6"/>
      <c r="E22285" s="6"/>
      <c r="F22285" s="18"/>
      <c r="L22285" s="5"/>
    </row>
    <row r="22286" spans="4:12" x14ac:dyDescent="0.25">
      <c r="D22286" s="6"/>
      <c r="E22286" s="6"/>
      <c r="F22286" s="18"/>
      <c r="L22286" s="5"/>
    </row>
    <row r="22287" spans="4:12" x14ac:dyDescent="0.25">
      <c r="D22287" s="6"/>
      <c r="E22287" s="6"/>
      <c r="F22287" s="18"/>
      <c r="L22287" s="5"/>
    </row>
    <row r="22288" spans="4:12" x14ac:dyDescent="0.25">
      <c r="D22288" s="6"/>
      <c r="E22288" s="6"/>
      <c r="F22288" s="18"/>
      <c r="L22288" s="5"/>
    </row>
    <row r="22289" spans="4:12" x14ac:dyDescent="0.25">
      <c r="D22289" s="6"/>
      <c r="E22289" s="6"/>
      <c r="F22289" s="18"/>
      <c r="L22289" s="5"/>
    </row>
    <row r="22290" spans="4:12" x14ac:dyDescent="0.25">
      <c r="D22290" s="6"/>
      <c r="E22290" s="6"/>
      <c r="F22290" s="18"/>
      <c r="L22290" s="5"/>
    </row>
    <row r="22291" spans="4:12" x14ac:dyDescent="0.25">
      <c r="D22291" s="6"/>
      <c r="E22291" s="6"/>
      <c r="F22291" s="18"/>
      <c r="L22291" s="5"/>
    </row>
    <row r="22292" spans="4:12" x14ac:dyDescent="0.25">
      <c r="D22292" s="6"/>
      <c r="E22292" s="6"/>
      <c r="F22292" s="18"/>
      <c r="L22292" s="5"/>
    </row>
    <row r="22293" spans="4:12" x14ac:dyDescent="0.25">
      <c r="D22293" s="6"/>
      <c r="E22293" s="6"/>
      <c r="F22293" s="18"/>
      <c r="L22293" s="5"/>
    </row>
    <row r="22294" spans="4:12" x14ac:dyDescent="0.25">
      <c r="D22294" s="6"/>
      <c r="E22294" s="6"/>
      <c r="F22294" s="18"/>
      <c r="L22294" s="5"/>
    </row>
    <row r="22295" spans="4:12" x14ac:dyDescent="0.25">
      <c r="D22295" s="6"/>
      <c r="E22295" s="6"/>
      <c r="F22295" s="18"/>
      <c r="L22295" s="5"/>
    </row>
    <row r="22296" spans="4:12" x14ac:dyDescent="0.25">
      <c r="D22296" s="6"/>
      <c r="E22296" s="6"/>
      <c r="F22296" s="18"/>
      <c r="L22296" s="5"/>
    </row>
    <row r="22297" spans="4:12" x14ac:dyDescent="0.25">
      <c r="D22297" s="6"/>
      <c r="E22297" s="6"/>
      <c r="F22297" s="18"/>
      <c r="L22297" s="5"/>
    </row>
    <row r="22298" spans="4:12" x14ac:dyDescent="0.25">
      <c r="D22298" s="6"/>
      <c r="E22298" s="6"/>
      <c r="F22298" s="18"/>
      <c r="L22298" s="5"/>
    </row>
    <row r="22299" spans="4:12" x14ac:dyDescent="0.25">
      <c r="D22299" s="6"/>
      <c r="E22299" s="6"/>
      <c r="F22299" s="18"/>
      <c r="L22299" s="5"/>
    </row>
    <row r="22300" spans="4:12" x14ac:dyDescent="0.25">
      <c r="D22300" s="6"/>
      <c r="E22300" s="6"/>
      <c r="F22300" s="18"/>
      <c r="L22300" s="5"/>
    </row>
    <row r="22301" spans="4:12" x14ac:dyDescent="0.25">
      <c r="D22301" s="6"/>
      <c r="E22301" s="6"/>
      <c r="F22301" s="18"/>
      <c r="L22301" s="5"/>
    </row>
    <row r="22302" spans="4:12" x14ac:dyDescent="0.25">
      <c r="D22302" s="6"/>
      <c r="E22302" s="6"/>
      <c r="F22302" s="18"/>
      <c r="L22302" s="5"/>
    </row>
    <row r="22303" spans="4:12" x14ac:dyDescent="0.25">
      <c r="D22303" s="6"/>
      <c r="E22303" s="6"/>
      <c r="F22303" s="18"/>
      <c r="L22303" s="5"/>
    </row>
    <row r="22304" spans="4:12" x14ac:dyDescent="0.25">
      <c r="D22304" s="6"/>
      <c r="E22304" s="6"/>
      <c r="F22304" s="18"/>
      <c r="L22304" s="5"/>
    </row>
    <row r="22305" spans="4:12" x14ac:dyDescent="0.25">
      <c r="D22305" s="6"/>
      <c r="E22305" s="6"/>
      <c r="F22305" s="18"/>
      <c r="L22305" s="5"/>
    </row>
    <row r="22306" spans="4:12" x14ac:dyDescent="0.25">
      <c r="D22306" s="6"/>
      <c r="E22306" s="6"/>
      <c r="F22306" s="18"/>
      <c r="L22306" s="5"/>
    </row>
    <row r="22307" spans="4:12" x14ac:dyDescent="0.25">
      <c r="D22307" s="6"/>
      <c r="E22307" s="6"/>
      <c r="F22307" s="18"/>
      <c r="L22307" s="5"/>
    </row>
    <row r="22308" spans="4:12" x14ac:dyDescent="0.25">
      <c r="D22308" s="6"/>
      <c r="E22308" s="6"/>
      <c r="F22308" s="18"/>
      <c r="L22308" s="5"/>
    </row>
    <row r="22309" spans="4:12" x14ac:dyDescent="0.25">
      <c r="D22309" s="6"/>
      <c r="E22309" s="6"/>
      <c r="F22309" s="18"/>
      <c r="L22309" s="5"/>
    </row>
    <row r="22310" spans="4:12" x14ac:dyDescent="0.25">
      <c r="D22310" s="6"/>
      <c r="E22310" s="6"/>
      <c r="F22310" s="18"/>
      <c r="L22310" s="5"/>
    </row>
    <row r="22311" spans="4:12" x14ac:dyDescent="0.25">
      <c r="D22311" s="6"/>
      <c r="E22311" s="6"/>
      <c r="F22311" s="18"/>
      <c r="L22311" s="5"/>
    </row>
    <row r="22312" spans="4:12" x14ac:dyDescent="0.25">
      <c r="D22312" s="6"/>
      <c r="E22312" s="6"/>
      <c r="F22312" s="18"/>
      <c r="L22312" s="5"/>
    </row>
    <row r="22313" spans="4:12" x14ac:dyDescent="0.25">
      <c r="D22313" s="6"/>
      <c r="E22313" s="6"/>
      <c r="F22313" s="18"/>
      <c r="L22313" s="5"/>
    </row>
    <row r="22314" spans="4:12" x14ac:dyDescent="0.25">
      <c r="D22314" s="6"/>
      <c r="E22314" s="6"/>
      <c r="F22314" s="18"/>
      <c r="L22314" s="5"/>
    </row>
    <row r="22315" spans="4:12" x14ac:dyDescent="0.25">
      <c r="D22315" s="6"/>
      <c r="E22315" s="6"/>
      <c r="F22315" s="18"/>
      <c r="L22315" s="5"/>
    </row>
    <row r="22316" spans="4:12" x14ac:dyDescent="0.25">
      <c r="D22316" s="6"/>
      <c r="E22316" s="6"/>
      <c r="F22316" s="18"/>
      <c r="L22316" s="5"/>
    </row>
    <row r="22317" spans="4:12" x14ac:dyDescent="0.25">
      <c r="D22317" s="6"/>
      <c r="E22317" s="6"/>
      <c r="F22317" s="18"/>
      <c r="L22317" s="5"/>
    </row>
    <row r="22318" spans="4:12" x14ac:dyDescent="0.25">
      <c r="D22318" s="6"/>
      <c r="E22318" s="6"/>
      <c r="F22318" s="18"/>
      <c r="L22318" s="5"/>
    </row>
    <row r="22319" spans="4:12" x14ac:dyDescent="0.25">
      <c r="D22319" s="6"/>
      <c r="E22319" s="6"/>
      <c r="L22319" s="5"/>
    </row>
    <row r="22320" spans="4:12" x14ac:dyDescent="0.25">
      <c r="D22320" s="6"/>
      <c r="E22320" s="6"/>
      <c r="L22320" s="5"/>
    </row>
    <row r="22321" spans="1:16" x14ac:dyDescent="0.25">
      <c r="A22321" s="1" t="s">
        <v>14997</v>
      </c>
      <c r="B22321" s="1" t="s">
        <v>2753</v>
      </c>
      <c r="C22321" s="1" t="s">
        <v>2754</v>
      </c>
      <c r="D22321" s="1" t="s">
        <v>2755</v>
      </c>
      <c r="E22321" s="1" t="s">
        <v>2756</v>
      </c>
      <c r="F22321" s="1" t="s">
        <v>2757</v>
      </c>
      <c r="G22321" s="1" t="s">
        <v>2758</v>
      </c>
      <c r="H22321" s="1"/>
      <c r="I22321" s="1"/>
      <c r="J22321" s="1"/>
      <c r="K22321" s="1"/>
      <c r="L22321" s="1"/>
      <c r="M22321" s="1"/>
      <c r="N22321" s="1"/>
      <c r="O22321" s="1"/>
      <c r="P22321" s="1" t="s">
        <v>2766</v>
      </c>
    </row>
    <row r="22322" spans="1:16" x14ac:dyDescent="0.25">
      <c r="L22322" s="5"/>
    </row>
    <row r="22323" spans="1:16" x14ac:dyDescent="0.25">
      <c r="L22323" s="5"/>
    </row>
    <row r="22324" spans="1:16" x14ac:dyDescent="0.25">
      <c r="L22324" s="5"/>
    </row>
    <row r="22325" spans="1:16" x14ac:dyDescent="0.25">
      <c r="L22325" s="5"/>
    </row>
    <row r="22326" spans="1:16" x14ac:dyDescent="0.25">
      <c r="L22326" s="5"/>
    </row>
    <row r="22327" spans="1:16" x14ac:dyDescent="0.25">
      <c r="L22327" s="5"/>
    </row>
    <row r="22328" spans="1:16" x14ac:dyDescent="0.25">
      <c r="L22328" s="5"/>
    </row>
    <row r="22329" spans="1:16" x14ac:dyDescent="0.25">
      <c r="L22329" s="5"/>
    </row>
    <row r="22330" spans="1:16" x14ac:dyDescent="0.25">
      <c r="L22330" s="5"/>
    </row>
    <row r="22331" spans="1:16" x14ac:dyDescent="0.25">
      <c r="L22331" s="5"/>
    </row>
    <row r="22332" spans="1:16" x14ac:dyDescent="0.25">
      <c r="L22332" s="5"/>
    </row>
    <row r="22333" spans="1:16" x14ac:dyDescent="0.25">
      <c r="L22333" s="5"/>
    </row>
    <row r="22334" spans="1:16" x14ac:dyDescent="0.25">
      <c r="L22334" s="5"/>
    </row>
    <row r="22335" spans="1:16" x14ac:dyDescent="0.25">
      <c r="L22335" s="5"/>
    </row>
    <row r="22336" spans="1:16" x14ac:dyDescent="0.25">
      <c r="L22336" s="5"/>
    </row>
    <row r="22337" spans="12:12" x14ac:dyDescent="0.25">
      <c r="L22337" s="5"/>
    </row>
    <row r="22338" spans="12:12" x14ac:dyDescent="0.25">
      <c r="L22338" s="5"/>
    </row>
    <row r="22339" spans="12:12" x14ac:dyDescent="0.25">
      <c r="L22339" s="5"/>
    </row>
    <row r="22340" spans="12:12" x14ac:dyDescent="0.25">
      <c r="L22340" s="5"/>
    </row>
    <row r="22341" spans="12:12" x14ac:dyDescent="0.25">
      <c r="L22341" s="5"/>
    </row>
    <row r="22342" spans="12:12" x14ac:dyDescent="0.25">
      <c r="L22342" s="5"/>
    </row>
    <row r="22343" spans="12:12" x14ac:dyDescent="0.25">
      <c r="L22343" s="5"/>
    </row>
    <row r="22344" spans="12:12" x14ac:dyDescent="0.25">
      <c r="L22344" s="5"/>
    </row>
    <row r="22345" spans="12:12" x14ac:dyDescent="0.25">
      <c r="L22345" s="5"/>
    </row>
    <row r="22346" spans="12:12" x14ac:dyDescent="0.25">
      <c r="L22346" s="5"/>
    </row>
    <row r="22347" spans="12:12" x14ac:dyDescent="0.25">
      <c r="L22347" s="5"/>
    </row>
    <row r="22348" spans="12:12" x14ac:dyDescent="0.25">
      <c r="L22348" s="5"/>
    </row>
    <row r="22349" spans="12:12" x14ac:dyDescent="0.25">
      <c r="L22349" s="5"/>
    </row>
    <row r="22350" spans="12:12" x14ac:dyDescent="0.25">
      <c r="L22350" s="5"/>
    </row>
    <row r="22351" spans="12:12" x14ac:dyDescent="0.25">
      <c r="L22351" s="5"/>
    </row>
    <row r="22352" spans="12:12" x14ac:dyDescent="0.25">
      <c r="L22352" s="5"/>
    </row>
    <row r="22353" spans="12:12" x14ac:dyDescent="0.25">
      <c r="L22353" s="5"/>
    </row>
    <row r="22354" spans="12:12" x14ac:dyDescent="0.25">
      <c r="L22354" s="5"/>
    </row>
    <row r="22355" spans="12:12" x14ac:dyDescent="0.25">
      <c r="L22355" s="5"/>
    </row>
    <row r="22356" spans="12:12" x14ac:dyDescent="0.25">
      <c r="L22356" s="5"/>
    </row>
    <row r="22357" spans="12:12" x14ac:dyDescent="0.25">
      <c r="L22357" s="5"/>
    </row>
    <row r="22358" spans="12:12" x14ac:dyDescent="0.25">
      <c r="L22358" s="5"/>
    </row>
    <row r="22359" spans="12:12" x14ac:dyDescent="0.25">
      <c r="L22359" s="5"/>
    </row>
    <row r="22360" spans="12:12" x14ac:dyDescent="0.25">
      <c r="L22360" s="5"/>
    </row>
    <row r="22361" spans="12:12" x14ac:dyDescent="0.25">
      <c r="L22361" s="5"/>
    </row>
    <row r="22362" spans="12:12" x14ac:dyDescent="0.25">
      <c r="L22362" s="5"/>
    </row>
    <row r="22363" spans="12:12" x14ac:dyDescent="0.25">
      <c r="L22363" s="5"/>
    </row>
    <row r="22364" spans="12:12" x14ac:dyDescent="0.25">
      <c r="L22364" s="5"/>
    </row>
    <row r="22365" spans="12:12" x14ac:dyDescent="0.25">
      <c r="L22365" s="5"/>
    </row>
    <row r="22366" spans="12:12" x14ac:dyDescent="0.25">
      <c r="L22366" s="5"/>
    </row>
    <row r="22367" spans="12:12" x14ac:dyDescent="0.25">
      <c r="L22367" s="5"/>
    </row>
    <row r="22368" spans="12:12" x14ac:dyDescent="0.25">
      <c r="L22368" s="5"/>
    </row>
    <row r="22369" spans="1:16" x14ac:dyDescent="0.25">
      <c r="L22369" s="5"/>
    </row>
    <row r="22370" spans="1:16" x14ac:dyDescent="0.25">
      <c r="A22370" s="13" t="s">
        <v>14999</v>
      </c>
      <c r="B22370" s="12"/>
      <c r="C22370" s="12"/>
      <c r="D22370" s="12" t="s">
        <v>3398</v>
      </c>
      <c r="E22370" s="12" t="s">
        <v>3398</v>
      </c>
      <c r="F22370" s="12" t="s">
        <v>3398</v>
      </c>
      <c r="G22370" s="12" t="s">
        <v>3398</v>
      </c>
      <c r="H22370" s="12" t="s">
        <v>3398</v>
      </c>
      <c r="I22370" s="12" t="s">
        <v>3398</v>
      </c>
      <c r="J22370" s="12" t="s">
        <v>3398</v>
      </c>
      <c r="K22370" s="12" t="s">
        <v>3398</v>
      </c>
      <c r="L22370" s="12" t="s">
        <v>3398</v>
      </c>
      <c r="M22370" s="12" t="s">
        <v>3398</v>
      </c>
      <c r="N22370" s="12" t="s">
        <v>3398</v>
      </c>
      <c r="O22370" s="12" t="s">
        <v>3398</v>
      </c>
      <c r="P22370" s="12" t="s">
        <v>3398</v>
      </c>
    </row>
  </sheetData>
  <autoFilter ref="A5:P22370" xr:uid="{00000000-0001-0000-0300-000000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07"/>
  <sheetViews>
    <sheetView workbookViewId="0">
      <pane ySplit="1" topLeftCell="A2" activePane="bottomLeft" state="frozen"/>
      <selection activeCell="B4" sqref="B4:N4"/>
      <selection pane="bottomLeft"/>
    </sheetView>
  </sheetViews>
  <sheetFormatPr defaultColWidth="0" defaultRowHeight="15" zeroHeight="1" x14ac:dyDescent="0.25"/>
  <cols>
    <col min="1" max="1" width="21.5703125" bestFit="1" customWidth="1"/>
    <col min="2" max="2" width="16.7109375" bestFit="1" customWidth="1"/>
    <col min="3" max="3" width="19" bestFit="1" customWidth="1"/>
    <col min="4" max="4" width="29.5703125" customWidth="1"/>
    <col min="5" max="5" width="29.7109375" customWidth="1"/>
    <col min="6" max="6" width="17.28515625" hidden="1" customWidth="1"/>
    <col min="7" max="7" width="28" customWidth="1"/>
    <col min="8" max="8" width="18.5703125" bestFit="1" customWidth="1"/>
    <col min="9" max="9" width="7.7109375" bestFit="1" customWidth="1"/>
    <col min="10" max="10" width="9.28515625" bestFit="1" customWidth="1"/>
    <col min="11" max="11" width="10" bestFit="1" customWidth="1"/>
    <col min="12" max="13" width="8.85546875" customWidth="1"/>
    <col min="14" max="16384" width="8.85546875" hidden="1"/>
  </cols>
  <sheetData>
    <row r="1" spans="1:14" s="1" customFormat="1" x14ac:dyDescent="0.25">
      <c r="A1" s="7" t="s">
        <v>2249</v>
      </c>
      <c r="B1" s="8" t="s">
        <v>2250</v>
      </c>
      <c r="C1" s="8" t="s">
        <v>2748</v>
      </c>
      <c r="D1" s="8" t="s">
        <v>2251</v>
      </c>
      <c r="E1" s="8" t="s">
        <v>2252</v>
      </c>
      <c r="F1" s="8" t="s">
        <v>14949</v>
      </c>
      <c r="G1" s="8" t="s">
        <v>16935</v>
      </c>
      <c r="H1" s="8" t="s">
        <v>16934</v>
      </c>
      <c r="I1" s="8" t="s">
        <v>16933</v>
      </c>
      <c r="J1" s="8" t="s">
        <v>16936</v>
      </c>
      <c r="K1" s="8" t="s">
        <v>14946</v>
      </c>
      <c r="L1"/>
      <c r="N1" s="1" t="s">
        <v>14935</v>
      </c>
    </row>
    <row r="2" spans="1:14" x14ac:dyDescent="0.25">
      <c r="A2" s="9" t="str">
        <f t="shared" ref="A2:A65" si="0">I2&amp;"-"&amp;H2</f>
        <v>CA-CITY OF INDUSTRY</v>
      </c>
      <c r="B2" s="5" t="s">
        <v>1038</v>
      </c>
      <c r="C2" t="s">
        <v>2176</v>
      </c>
      <c r="D2" t="s">
        <v>2480</v>
      </c>
      <c r="E2" t="s">
        <v>2281</v>
      </c>
      <c r="F2" s="20"/>
      <c r="G2" t="s">
        <v>2431</v>
      </c>
      <c r="H2" t="s">
        <v>2432</v>
      </c>
      <c r="I2" t="s">
        <v>2183</v>
      </c>
      <c r="J2" s="14" t="s">
        <v>16937</v>
      </c>
      <c r="K2" t="s">
        <v>2751</v>
      </c>
    </row>
    <row r="3" spans="1:14" x14ac:dyDescent="0.25">
      <c r="A3" s="9" t="str">
        <f t="shared" si="0"/>
        <v>MO-CARTHAGE</v>
      </c>
      <c r="B3" s="5" t="s">
        <v>1137</v>
      </c>
      <c r="C3" t="s">
        <v>2180</v>
      </c>
      <c r="D3" t="s">
        <v>14983</v>
      </c>
      <c r="E3" t="s">
        <v>2180</v>
      </c>
      <c r="F3" s="20"/>
      <c r="G3" t="s">
        <v>2255</v>
      </c>
      <c r="H3" t="s">
        <v>2253</v>
      </c>
      <c r="I3" t="s">
        <v>2210</v>
      </c>
      <c r="J3" s="14" t="s">
        <v>2254</v>
      </c>
      <c r="K3" t="s">
        <v>2751</v>
      </c>
    </row>
    <row r="4" spans="1:14" x14ac:dyDescent="0.25">
      <c r="A4" s="9" t="str">
        <f t="shared" si="0"/>
        <v>MO-CARTHAGE</v>
      </c>
      <c r="B4" s="5" t="s">
        <v>1020</v>
      </c>
      <c r="C4" t="s">
        <v>2175</v>
      </c>
      <c r="D4" t="s">
        <v>2256</v>
      </c>
      <c r="E4" t="s">
        <v>2257</v>
      </c>
      <c r="F4" s="20"/>
      <c r="G4" t="s">
        <v>2258</v>
      </c>
      <c r="H4" t="s">
        <v>2253</v>
      </c>
      <c r="I4" t="s">
        <v>2210</v>
      </c>
      <c r="J4" s="14" t="s">
        <v>2254</v>
      </c>
      <c r="K4" t="s">
        <v>2751</v>
      </c>
    </row>
    <row r="5" spans="1:14" x14ac:dyDescent="0.25">
      <c r="A5" s="9" t="str">
        <f t="shared" si="0"/>
        <v>KY-WINCHESTER</v>
      </c>
      <c r="B5" s="5" t="s">
        <v>1064</v>
      </c>
      <c r="C5" t="s">
        <v>2175</v>
      </c>
      <c r="D5" t="s">
        <v>2259</v>
      </c>
      <c r="E5" t="s">
        <v>2257</v>
      </c>
      <c r="F5" s="20"/>
      <c r="G5" t="s">
        <v>2260</v>
      </c>
      <c r="H5" t="s">
        <v>2261</v>
      </c>
      <c r="I5" t="s">
        <v>2203</v>
      </c>
      <c r="J5" s="14" t="s">
        <v>2262</v>
      </c>
      <c r="K5" t="s">
        <v>2751</v>
      </c>
    </row>
    <row r="6" spans="1:14" x14ac:dyDescent="0.25">
      <c r="A6" s="9" t="str">
        <f t="shared" si="0"/>
        <v>TX-ENNIS</v>
      </c>
      <c r="B6" s="5" t="s">
        <v>1101</v>
      </c>
      <c r="C6" t="s">
        <v>2175</v>
      </c>
      <c r="D6" t="s">
        <v>2263</v>
      </c>
      <c r="E6" t="s">
        <v>2257</v>
      </c>
      <c r="F6" s="20"/>
      <c r="G6" t="s">
        <v>2264</v>
      </c>
      <c r="H6" t="s">
        <v>2265</v>
      </c>
      <c r="I6" t="s">
        <v>2229</v>
      </c>
      <c r="J6" s="14" t="s">
        <v>2266</v>
      </c>
      <c r="K6" t="s">
        <v>2751</v>
      </c>
    </row>
    <row r="7" spans="1:14" x14ac:dyDescent="0.25">
      <c r="A7" s="9" t="str">
        <f t="shared" si="0"/>
        <v>OK-OKLAHOMA CITY</v>
      </c>
      <c r="B7" s="5" t="s">
        <v>1043</v>
      </c>
      <c r="C7" t="s">
        <v>2175</v>
      </c>
      <c r="D7" t="s">
        <v>2267</v>
      </c>
      <c r="E7" t="s">
        <v>2257</v>
      </c>
      <c r="F7" s="20"/>
      <c r="G7" t="s">
        <v>2268</v>
      </c>
      <c r="H7" t="s">
        <v>2269</v>
      </c>
      <c r="I7" t="s">
        <v>2222</v>
      </c>
      <c r="J7" s="14" t="s">
        <v>2270</v>
      </c>
      <c r="K7" t="s">
        <v>2751</v>
      </c>
    </row>
    <row r="8" spans="1:14" x14ac:dyDescent="0.25">
      <c r="A8" s="9" t="str">
        <f t="shared" si="0"/>
        <v>AZ-PHOENIX</v>
      </c>
      <c r="B8" s="5" t="s">
        <v>1091</v>
      </c>
      <c r="C8" t="s">
        <v>2175</v>
      </c>
      <c r="D8" t="s">
        <v>2271</v>
      </c>
      <c r="E8" t="s">
        <v>2257</v>
      </c>
      <c r="F8" s="20"/>
      <c r="G8" t="s">
        <v>2272</v>
      </c>
      <c r="H8" t="s">
        <v>2273</v>
      </c>
      <c r="I8" t="s">
        <v>2192</v>
      </c>
      <c r="J8" s="14" t="s">
        <v>2274</v>
      </c>
      <c r="K8" t="s">
        <v>2751</v>
      </c>
    </row>
    <row r="9" spans="1:14" x14ac:dyDescent="0.25">
      <c r="A9" s="9" t="str">
        <f t="shared" si="0"/>
        <v>MO-CARTHAGE</v>
      </c>
      <c r="B9" s="5" t="s">
        <v>1084</v>
      </c>
      <c r="C9" t="s">
        <v>2184</v>
      </c>
      <c r="D9" t="s">
        <v>14984</v>
      </c>
      <c r="E9" t="s">
        <v>14985</v>
      </c>
      <c r="F9" s="20"/>
      <c r="G9" t="s">
        <v>2275</v>
      </c>
      <c r="H9" t="s">
        <v>2253</v>
      </c>
      <c r="I9" t="s">
        <v>2210</v>
      </c>
      <c r="J9" s="14" t="s">
        <v>2254</v>
      </c>
      <c r="K9" t="s">
        <v>2751</v>
      </c>
    </row>
    <row r="10" spans="1:14" x14ac:dyDescent="0.25">
      <c r="A10" s="9" t="str">
        <f t="shared" si="0"/>
        <v>CO-DENVER</v>
      </c>
      <c r="B10" s="5" t="s">
        <v>1093</v>
      </c>
      <c r="C10" t="s">
        <v>2175</v>
      </c>
      <c r="D10" t="s">
        <v>2276</v>
      </c>
      <c r="E10" t="s">
        <v>2257</v>
      </c>
      <c r="F10" s="20"/>
      <c r="G10" t="s">
        <v>2277</v>
      </c>
      <c r="H10" t="s">
        <v>2278</v>
      </c>
      <c r="I10" t="s">
        <v>2193</v>
      </c>
      <c r="J10" s="14" t="s">
        <v>2279</v>
      </c>
      <c r="K10" t="s">
        <v>2751</v>
      </c>
    </row>
    <row r="11" spans="1:14" x14ac:dyDescent="0.25">
      <c r="A11" s="9" t="str">
        <f t="shared" si="0"/>
        <v>NC-GREENSBORO</v>
      </c>
      <c r="B11" s="5" t="s">
        <v>1104</v>
      </c>
      <c r="C11" t="s">
        <v>2176</v>
      </c>
      <c r="D11" t="s">
        <v>2280</v>
      </c>
      <c r="E11" t="s">
        <v>2281</v>
      </c>
      <c r="F11" s="20"/>
      <c r="G11" t="s">
        <v>2283</v>
      </c>
      <c r="H11" t="s">
        <v>2282</v>
      </c>
      <c r="I11" t="s">
        <v>2213</v>
      </c>
      <c r="J11" s="14" t="s">
        <v>2284</v>
      </c>
      <c r="K11" t="s">
        <v>2751</v>
      </c>
    </row>
    <row r="12" spans="1:14" x14ac:dyDescent="0.25">
      <c r="A12" s="9" t="str">
        <f t="shared" si="0"/>
        <v>MN-SAINT PAUL</v>
      </c>
      <c r="B12" s="5" t="s">
        <v>1072</v>
      </c>
      <c r="C12" t="s">
        <v>2175</v>
      </c>
      <c r="D12" t="s">
        <v>2285</v>
      </c>
      <c r="E12" t="s">
        <v>2257</v>
      </c>
      <c r="F12" s="20"/>
      <c r="G12" t="s">
        <v>2286</v>
      </c>
      <c r="H12" t="s">
        <v>15189</v>
      </c>
      <c r="I12" t="s">
        <v>2209</v>
      </c>
      <c r="J12" s="14" t="s">
        <v>2287</v>
      </c>
      <c r="K12" t="s">
        <v>2751</v>
      </c>
    </row>
    <row r="13" spans="1:14" x14ac:dyDescent="0.25">
      <c r="A13" s="9" t="str">
        <f t="shared" si="0"/>
        <v>MO-CARTHAGE</v>
      </c>
      <c r="B13" s="5" t="s">
        <v>14995</v>
      </c>
      <c r="C13" t="s">
        <v>2175</v>
      </c>
      <c r="D13" t="s">
        <v>2257</v>
      </c>
      <c r="E13" t="s">
        <v>2175</v>
      </c>
      <c r="F13" s="20"/>
      <c r="G13" t="s">
        <v>14998</v>
      </c>
      <c r="H13" t="s">
        <v>2253</v>
      </c>
      <c r="I13" t="s">
        <v>2210</v>
      </c>
      <c r="J13" s="14" t="s">
        <v>2254</v>
      </c>
      <c r="K13" t="s">
        <v>2751</v>
      </c>
    </row>
    <row r="14" spans="1:14" x14ac:dyDescent="0.25">
      <c r="A14" s="9" t="str">
        <f t="shared" si="0"/>
        <v>GA-MONROE</v>
      </c>
      <c r="B14" s="5" t="s">
        <v>1117</v>
      </c>
      <c r="C14" t="s">
        <v>2175</v>
      </c>
      <c r="D14" t="s">
        <v>2288</v>
      </c>
      <c r="E14" t="s">
        <v>2257</v>
      </c>
      <c r="F14" s="20"/>
      <c r="G14" t="s">
        <v>2289</v>
      </c>
      <c r="H14" t="s">
        <v>2290</v>
      </c>
      <c r="I14" t="s">
        <v>2198</v>
      </c>
      <c r="J14" s="14" t="s">
        <v>2291</v>
      </c>
      <c r="K14" t="s">
        <v>2751</v>
      </c>
    </row>
    <row r="15" spans="1:14" x14ac:dyDescent="0.25">
      <c r="A15" s="9" t="str">
        <f t="shared" si="0"/>
        <v>NC-HIGH POINT</v>
      </c>
      <c r="B15" s="5" t="s">
        <v>17463</v>
      </c>
      <c r="C15" t="s">
        <v>2175</v>
      </c>
      <c r="D15" t="s">
        <v>17487</v>
      </c>
      <c r="E15" t="s">
        <v>2281</v>
      </c>
      <c r="F15" s="20"/>
      <c r="G15" t="s">
        <v>17515</v>
      </c>
      <c r="H15" t="s">
        <v>2292</v>
      </c>
      <c r="I15" t="s">
        <v>2213</v>
      </c>
      <c r="J15" s="14" t="s">
        <v>2293</v>
      </c>
      <c r="K15" t="s">
        <v>2751</v>
      </c>
    </row>
    <row r="16" spans="1:14" x14ac:dyDescent="0.25">
      <c r="A16" s="9" t="str">
        <f t="shared" si="0"/>
        <v>FL-LAKELAND</v>
      </c>
      <c r="B16" s="5" t="s">
        <v>1024</v>
      </c>
      <c r="C16" t="s">
        <v>2175</v>
      </c>
      <c r="D16" t="s">
        <v>2294</v>
      </c>
      <c r="E16" t="s">
        <v>2257</v>
      </c>
      <c r="F16" s="20"/>
      <c r="G16" t="s">
        <v>2295</v>
      </c>
      <c r="H16" t="s">
        <v>2296</v>
      </c>
      <c r="I16" t="s">
        <v>2197</v>
      </c>
      <c r="J16" s="14" t="s">
        <v>2297</v>
      </c>
      <c r="K16" t="s">
        <v>2751</v>
      </c>
    </row>
    <row r="17" spans="1:11" x14ac:dyDescent="0.25">
      <c r="A17" s="9" t="str">
        <f t="shared" si="0"/>
        <v>MO-CARTHAGE</v>
      </c>
      <c r="B17" s="5" t="s">
        <v>1108</v>
      </c>
      <c r="C17" t="s">
        <v>2184</v>
      </c>
      <c r="D17" t="s">
        <v>14986</v>
      </c>
      <c r="E17" t="s">
        <v>14985</v>
      </c>
      <c r="F17" s="20"/>
      <c r="G17" t="s">
        <v>2255</v>
      </c>
      <c r="H17" t="s">
        <v>2253</v>
      </c>
      <c r="I17" t="s">
        <v>2210</v>
      </c>
      <c r="J17" s="14" t="s">
        <v>2254</v>
      </c>
      <c r="K17" t="s">
        <v>2751</v>
      </c>
    </row>
    <row r="18" spans="1:11" x14ac:dyDescent="0.25">
      <c r="A18" s="9" t="str">
        <f t="shared" si="0"/>
        <v>UT-CLEARFIELD</v>
      </c>
      <c r="B18" s="5" t="s">
        <v>1063</v>
      </c>
      <c r="C18" t="s">
        <v>2175</v>
      </c>
      <c r="D18" t="s">
        <v>2299</v>
      </c>
      <c r="E18" t="s">
        <v>2257</v>
      </c>
      <c r="F18" s="20"/>
      <c r="G18" t="s">
        <v>2302</v>
      </c>
      <c r="H18" t="s">
        <v>2300</v>
      </c>
      <c r="I18" t="s">
        <v>2230</v>
      </c>
      <c r="J18" s="14" t="s">
        <v>2301</v>
      </c>
      <c r="K18" t="s">
        <v>2751</v>
      </c>
    </row>
    <row r="19" spans="1:11" x14ac:dyDescent="0.25">
      <c r="A19" s="9" t="str">
        <f t="shared" si="0"/>
        <v>CA-SOUTH GATE</v>
      </c>
      <c r="B19" s="5" t="s">
        <v>1075</v>
      </c>
      <c r="C19" t="s">
        <v>2175</v>
      </c>
      <c r="D19" t="s">
        <v>2303</v>
      </c>
      <c r="E19" t="s">
        <v>2257</v>
      </c>
      <c r="F19" s="20"/>
      <c r="G19" t="s">
        <v>2304</v>
      </c>
      <c r="H19" t="s">
        <v>2305</v>
      </c>
      <c r="I19" t="s">
        <v>2183</v>
      </c>
      <c r="J19" s="14" t="s">
        <v>2306</v>
      </c>
      <c r="K19" t="s">
        <v>2751</v>
      </c>
    </row>
    <row r="20" spans="1:11" x14ac:dyDescent="0.25">
      <c r="A20" s="9" t="str">
        <f t="shared" si="0"/>
        <v>WA-TACOMA</v>
      </c>
      <c r="B20" s="5" t="s">
        <v>1039</v>
      </c>
      <c r="C20" t="s">
        <v>2175</v>
      </c>
      <c r="D20" t="s">
        <v>2307</v>
      </c>
      <c r="E20" t="s">
        <v>2257</v>
      </c>
      <c r="F20" s="20"/>
      <c r="G20" t="s">
        <v>2308</v>
      </c>
      <c r="H20" t="s">
        <v>2309</v>
      </c>
      <c r="I20" t="s">
        <v>2233</v>
      </c>
      <c r="J20" s="14" t="s">
        <v>2310</v>
      </c>
      <c r="K20" t="s">
        <v>2751</v>
      </c>
    </row>
    <row r="21" spans="1:11" x14ac:dyDescent="0.25">
      <c r="A21" s="9" t="str">
        <f t="shared" si="0"/>
        <v>PA-WILKES BARRE</v>
      </c>
      <c r="B21" s="5" t="s">
        <v>1042</v>
      </c>
      <c r="C21" t="s">
        <v>2175</v>
      </c>
      <c r="D21" t="s">
        <v>2311</v>
      </c>
      <c r="E21" t="s">
        <v>2257</v>
      </c>
      <c r="F21" s="20"/>
      <c r="G21" t="s">
        <v>2312</v>
      </c>
      <c r="H21" t="s">
        <v>16943</v>
      </c>
      <c r="I21" t="s">
        <v>2224</v>
      </c>
      <c r="J21" s="14" t="s">
        <v>2313</v>
      </c>
      <c r="K21" t="s">
        <v>2751</v>
      </c>
    </row>
    <row r="22" spans="1:11" x14ac:dyDescent="0.25">
      <c r="A22" s="9" t="str">
        <f t="shared" si="0"/>
        <v>MO-CARTHAGE</v>
      </c>
      <c r="B22" s="5" t="s">
        <v>1040</v>
      </c>
      <c r="C22" t="s">
        <v>2175</v>
      </c>
      <c r="D22" t="s">
        <v>2314</v>
      </c>
      <c r="E22" t="s">
        <v>2257</v>
      </c>
      <c r="F22" s="20"/>
      <c r="G22" t="s">
        <v>2275</v>
      </c>
      <c r="H22" t="s">
        <v>2253</v>
      </c>
      <c r="I22" t="s">
        <v>2210</v>
      </c>
      <c r="J22" s="14" t="s">
        <v>2254</v>
      </c>
      <c r="K22" t="s">
        <v>2751</v>
      </c>
    </row>
    <row r="23" spans="1:11" x14ac:dyDescent="0.25">
      <c r="A23" s="9" t="str">
        <f t="shared" si="0"/>
        <v>MO-CARTHAGE</v>
      </c>
      <c r="B23" s="5" t="s">
        <v>1081</v>
      </c>
      <c r="C23" t="s">
        <v>2175</v>
      </c>
      <c r="D23" t="s">
        <v>2315</v>
      </c>
      <c r="E23" t="s">
        <v>2257</v>
      </c>
      <c r="F23" s="20"/>
      <c r="G23" t="s">
        <v>14950</v>
      </c>
      <c r="H23" t="s">
        <v>2253</v>
      </c>
      <c r="I23" t="s">
        <v>2210</v>
      </c>
      <c r="J23" s="14" t="s">
        <v>2254</v>
      </c>
      <c r="K23" t="s">
        <v>2751</v>
      </c>
    </row>
    <row r="24" spans="1:11" x14ac:dyDescent="0.25">
      <c r="A24" s="9" t="str">
        <f t="shared" si="0"/>
        <v>NC-STATESVILLE</v>
      </c>
      <c r="B24" s="5" t="s">
        <v>1026</v>
      </c>
      <c r="C24" t="s">
        <v>2182</v>
      </c>
      <c r="D24" t="s">
        <v>2316</v>
      </c>
      <c r="E24" t="s">
        <v>2281</v>
      </c>
      <c r="F24" s="20"/>
      <c r="G24" t="s">
        <v>2318</v>
      </c>
      <c r="H24" t="s">
        <v>2317</v>
      </c>
      <c r="I24" t="s">
        <v>2213</v>
      </c>
      <c r="J24" s="14" t="s">
        <v>2319</v>
      </c>
      <c r="K24" t="s">
        <v>2751</v>
      </c>
    </row>
    <row r="25" spans="1:11" x14ac:dyDescent="0.25">
      <c r="A25" s="9" t="str">
        <f t="shared" si="0"/>
        <v>QC-MONT-ROYAL</v>
      </c>
      <c r="B25" s="5" t="s">
        <v>1138</v>
      </c>
      <c r="C25" t="s">
        <v>2</v>
      </c>
      <c r="D25" t="s">
        <v>2320</v>
      </c>
      <c r="E25" t="s">
        <v>2281</v>
      </c>
      <c r="F25" s="20"/>
      <c r="G25" t="s">
        <v>2321</v>
      </c>
      <c r="H25" t="s">
        <v>17516</v>
      </c>
      <c r="I25" t="s">
        <v>2238</v>
      </c>
      <c r="J25" s="14" t="s">
        <v>15190</v>
      </c>
      <c r="K25" t="s">
        <v>2752</v>
      </c>
    </row>
    <row r="26" spans="1:11" x14ac:dyDescent="0.25">
      <c r="A26" s="9" t="str">
        <f t="shared" si="0"/>
        <v>IL-DES PLAINES</v>
      </c>
      <c r="B26" s="5" t="s">
        <v>1120</v>
      </c>
      <c r="C26" t="s">
        <v>2175</v>
      </c>
      <c r="D26" t="s">
        <v>2322</v>
      </c>
      <c r="E26" t="s">
        <v>2257</v>
      </c>
      <c r="F26" s="20"/>
      <c r="G26" t="s">
        <v>2323</v>
      </c>
      <c r="H26" t="s">
        <v>2324</v>
      </c>
      <c r="I26" t="s">
        <v>2200</v>
      </c>
      <c r="J26" s="14" t="s">
        <v>2325</v>
      </c>
      <c r="K26" t="s">
        <v>2751</v>
      </c>
    </row>
    <row r="27" spans="1:11" x14ac:dyDescent="0.25">
      <c r="A27" s="9" t="str">
        <f t="shared" si="0"/>
        <v>CA-ONTARIO</v>
      </c>
      <c r="B27" s="5" t="s">
        <v>2326</v>
      </c>
      <c r="C27" t="s">
        <v>2184</v>
      </c>
      <c r="D27" t="s">
        <v>2327</v>
      </c>
      <c r="E27" t="s">
        <v>2281</v>
      </c>
      <c r="F27" s="20"/>
      <c r="G27" t="s">
        <v>2328</v>
      </c>
      <c r="H27" t="s">
        <v>2329</v>
      </c>
      <c r="I27" t="s">
        <v>2183</v>
      </c>
      <c r="J27" s="14" t="s">
        <v>2330</v>
      </c>
      <c r="K27" t="s">
        <v>2751</v>
      </c>
    </row>
    <row r="28" spans="1:11" x14ac:dyDescent="0.25">
      <c r="A28" s="9" t="str">
        <f t="shared" si="0"/>
        <v>TN-CLEVELAND</v>
      </c>
      <c r="B28" s="5" t="s">
        <v>1036</v>
      </c>
      <c r="C28" t="s">
        <v>2176</v>
      </c>
      <c r="D28" t="s">
        <v>2331</v>
      </c>
      <c r="E28" t="s">
        <v>2281</v>
      </c>
      <c r="F28" s="20"/>
      <c r="G28" t="s">
        <v>2333</v>
      </c>
      <c r="H28" t="s">
        <v>2332</v>
      </c>
      <c r="I28" t="s">
        <v>2228</v>
      </c>
      <c r="J28" s="14" t="s">
        <v>2334</v>
      </c>
      <c r="K28" t="s">
        <v>2751</v>
      </c>
    </row>
    <row r="29" spans="1:11" x14ac:dyDescent="0.25">
      <c r="A29" s="9" t="str">
        <f t="shared" si="0"/>
        <v>IL-CHICAGO</v>
      </c>
      <c r="B29" s="5" t="s">
        <v>17464</v>
      </c>
      <c r="D29" t="s">
        <v>17488</v>
      </c>
      <c r="E29" t="s">
        <v>14985</v>
      </c>
      <c r="F29" s="20"/>
      <c r="G29" t="s">
        <v>17517</v>
      </c>
      <c r="H29" t="s">
        <v>2336</v>
      </c>
      <c r="I29" t="s">
        <v>2200</v>
      </c>
      <c r="J29" s="14" t="s">
        <v>2337</v>
      </c>
      <c r="K29" t="s">
        <v>2751</v>
      </c>
    </row>
    <row r="30" spans="1:11" x14ac:dyDescent="0.25">
      <c r="A30" s="9" t="str">
        <f t="shared" si="0"/>
        <v>NC-GREENSBORO</v>
      </c>
      <c r="B30" s="5" t="s">
        <v>1121</v>
      </c>
      <c r="C30" t="s">
        <v>2176</v>
      </c>
      <c r="D30" t="s">
        <v>2338</v>
      </c>
      <c r="E30" t="s">
        <v>2281</v>
      </c>
      <c r="F30" s="20"/>
      <c r="G30" t="s">
        <v>2339</v>
      </c>
      <c r="H30" t="s">
        <v>2282</v>
      </c>
      <c r="I30" t="s">
        <v>2213</v>
      </c>
      <c r="J30" s="14" t="s">
        <v>2340</v>
      </c>
      <c r="K30" t="s">
        <v>2751</v>
      </c>
    </row>
    <row r="31" spans="1:11" x14ac:dyDescent="0.25">
      <c r="A31" s="9" t="str">
        <f t="shared" si="0"/>
        <v>MS-TUPELO</v>
      </c>
      <c r="B31" s="5" t="s">
        <v>1055</v>
      </c>
      <c r="C31" t="s">
        <v>2176</v>
      </c>
      <c r="D31" t="s">
        <v>2341</v>
      </c>
      <c r="E31" t="s">
        <v>2281</v>
      </c>
      <c r="F31" s="20"/>
      <c r="G31" t="s">
        <v>2344</v>
      </c>
      <c r="H31" t="s">
        <v>2342</v>
      </c>
      <c r="I31" t="s">
        <v>2211</v>
      </c>
      <c r="J31" s="14" t="s">
        <v>2343</v>
      </c>
      <c r="K31" t="s">
        <v>2751</v>
      </c>
    </row>
    <row r="32" spans="1:11" x14ac:dyDescent="0.25">
      <c r="A32" s="9" t="str">
        <f t="shared" si="0"/>
        <v>CI-CIUDAD JUÁREZ</v>
      </c>
      <c r="B32" s="5" t="s">
        <v>2345</v>
      </c>
      <c r="C32" t="s">
        <v>2176</v>
      </c>
      <c r="D32" t="s">
        <v>2346</v>
      </c>
      <c r="E32" t="s">
        <v>2347</v>
      </c>
      <c r="F32" s="20"/>
      <c r="G32" t="s">
        <v>2348</v>
      </c>
      <c r="H32" t="s">
        <v>2349</v>
      </c>
      <c r="I32" t="s">
        <v>14951</v>
      </c>
      <c r="J32" s="14" t="s">
        <v>2350</v>
      </c>
      <c r="K32" t="s">
        <v>14955</v>
      </c>
    </row>
    <row r="33" spans="1:11" x14ac:dyDescent="0.25">
      <c r="A33" s="9" t="str">
        <f t="shared" si="0"/>
        <v>MS-SALTILLO</v>
      </c>
      <c r="B33" s="5" t="s">
        <v>1130</v>
      </c>
      <c r="C33" t="s">
        <v>2176</v>
      </c>
      <c r="D33" t="s">
        <v>2351</v>
      </c>
      <c r="E33" t="s">
        <v>2281</v>
      </c>
      <c r="F33" s="20"/>
      <c r="G33" t="s">
        <v>2352</v>
      </c>
      <c r="H33" t="s">
        <v>2353</v>
      </c>
      <c r="I33" t="s">
        <v>2211</v>
      </c>
      <c r="J33" s="14" t="s">
        <v>2354</v>
      </c>
      <c r="K33" t="s">
        <v>2751</v>
      </c>
    </row>
    <row r="34" spans="1:11" x14ac:dyDescent="0.25">
      <c r="A34" s="9" t="str">
        <f t="shared" si="0"/>
        <v>ON-WINDSOR</v>
      </c>
      <c r="B34" s="5" t="s">
        <v>1077</v>
      </c>
      <c r="C34" t="s">
        <v>2174</v>
      </c>
      <c r="D34" t="s">
        <v>2355</v>
      </c>
      <c r="E34" t="s">
        <v>2347</v>
      </c>
      <c r="F34" s="20"/>
      <c r="G34" t="s">
        <v>2356</v>
      </c>
      <c r="H34" t="s">
        <v>14996</v>
      </c>
      <c r="I34" t="s">
        <v>2237</v>
      </c>
      <c r="J34" s="14" t="s">
        <v>15191</v>
      </c>
      <c r="K34" t="s">
        <v>2752</v>
      </c>
    </row>
    <row r="35" spans="1:11" x14ac:dyDescent="0.25">
      <c r="A35" s="9" t="str">
        <f t="shared" si="0"/>
        <v>PA-BERWICK</v>
      </c>
      <c r="B35" s="5" t="s">
        <v>1102</v>
      </c>
      <c r="C35" t="s">
        <v>2182</v>
      </c>
      <c r="D35" t="s">
        <v>2357</v>
      </c>
      <c r="E35" t="s">
        <v>2281</v>
      </c>
      <c r="F35" s="20"/>
      <c r="G35" t="s">
        <v>2358</v>
      </c>
      <c r="H35" t="s">
        <v>2359</v>
      </c>
      <c r="I35" t="s">
        <v>2224</v>
      </c>
      <c r="J35" s="14" t="s">
        <v>2360</v>
      </c>
      <c r="K35" t="s">
        <v>2751</v>
      </c>
    </row>
    <row r="36" spans="1:11" x14ac:dyDescent="0.25">
      <c r="A36" s="9" t="str">
        <f t="shared" si="0"/>
        <v>TX-EL PASO</v>
      </c>
      <c r="B36" s="5" t="s">
        <v>1032</v>
      </c>
      <c r="C36" t="s">
        <v>2174</v>
      </c>
      <c r="D36" t="s">
        <v>2361</v>
      </c>
      <c r="E36" t="s">
        <v>2347</v>
      </c>
      <c r="F36" s="20"/>
      <c r="G36" t="s">
        <v>2348</v>
      </c>
      <c r="H36" t="s">
        <v>2426</v>
      </c>
      <c r="I36" t="s">
        <v>2229</v>
      </c>
      <c r="J36" s="14" t="s">
        <v>2363</v>
      </c>
      <c r="K36" t="s">
        <v>2751</v>
      </c>
    </row>
    <row r="37" spans="1:11" x14ac:dyDescent="0.25">
      <c r="A37" s="9" t="str">
        <f t="shared" si="0"/>
        <v>MO-CARTHAGE</v>
      </c>
      <c r="B37" s="5" t="s">
        <v>1124</v>
      </c>
      <c r="C37" t="s">
        <v>2175</v>
      </c>
      <c r="D37" t="s">
        <v>2364</v>
      </c>
      <c r="E37" t="s">
        <v>2257</v>
      </c>
      <c r="F37" s="20"/>
      <c r="G37" t="s">
        <v>2365</v>
      </c>
      <c r="H37" t="s">
        <v>2253</v>
      </c>
      <c r="I37" t="s">
        <v>2210</v>
      </c>
      <c r="J37" s="14" t="s">
        <v>2254</v>
      </c>
      <c r="K37" t="s">
        <v>2751</v>
      </c>
    </row>
    <row r="38" spans="1:11" x14ac:dyDescent="0.25">
      <c r="A38" s="9" t="str">
        <f t="shared" si="0"/>
        <v>MO-CARTHAGE</v>
      </c>
      <c r="B38" s="5" t="s">
        <v>2366</v>
      </c>
      <c r="C38" t="s">
        <v>2175</v>
      </c>
      <c r="D38" t="s">
        <v>2367</v>
      </c>
      <c r="E38" t="s">
        <v>2257</v>
      </c>
      <c r="F38" s="20"/>
      <c r="G38" t="s">
        <v>2255</v>
      </c>
      <c r="H38" t="s">
        <v>2253</v>
      </c>
      <c r="I38" t="s">
        <v>2210</v>
      </c>
      <c r="J38" s="14" t="s">
        <v>2254</v>
      </c>
      <c r="K38" t="s">
        <v>2751</v>
      </c>
    </row>
    <row r="39" spans="1:11" x14ac:dyDescent="0.25">
      <c r="A39" s="9" t="str">
        <f t="shared" si="0"/>
        <v>MI-GRAND RAPIDS</v>
      </c>
      <c r="B39" s="5" t="s">
        <v>1094</v>
      </c>
      <c r="C39" t="s">
        <v>2177</v>
      </c>
      <c r="D39" t="s">
        <v>2368</v>
      </c>
      <c r="E39" t="s">
        <v>2281</v>
      </c>
      <c r="F39" s="20"/>
      <c r="G39" t="s">
        <v>2369</v>
      </c>
      <c r="H39" t="s">
        <v>2370</v>
      </c>
      <c r="I39" t="s">
        <v>2208</v>
      </c>
      <c r="J39" s="14" t="s">
        <v>2371</v>
      </c>
      <c r="K39" t="s">
        <v>2751</v>
      </c>
    </row>
    <row r="40" spans="1:11" x14ac:dyDescent="0.25">
      <c r="A40" s="9" t="str">
        <f t="shared" si="0"/>
        <v>MI-GRAND RAPIDS</v>
      </c>
      <c r="B40" s="5" t="s">
        <v>1070</v>
      </c>
      <c r="C40" t="s">
        <v>2177</v>
      </c>
      <c r="D40" t="s">
        <v>2372</v>
      </c>
      <c r="E40" t="s">
        <v>2281</v>
      </c>
      <c r="F40" s="20"/>
      <c r="G40" t="s">
        <v>2373</v>
      </c>
      <c r="H40" t="s">
        <v>2370</v>
      </c>
      <c r="I40" t="s">
        <v>2208</v>
      </c>
      <c r="J40" s="14" t="s">
        <v>2371</v>
      </c>
      <c r="K40" t="s">
        <v>2751</v>
      </c>
    </row>
    <row r="41" spans="1:11" x14ac:dyDescent="0.25">
      <c r="A41" s="9" t="str">
        <f t="shared" si="0"/>
        <v>IL-STERLING</v>
      </c>
      <c r="B41" s="5" t="s">
        <v>1087</v>
      </c>
      <c r="C41" t="s">
        <v>2175</v>
      </c>
      <c r="D41" t="s">
        <v>2374</v>
      </c>
      <c r="E41" t="s">
        <v>2257</v>
      </c>
      <c r="F41" s="20"/>
      <c r="G41" t="s">
        <v>2375</v>
      </c>
      <c r="H41" t="s">
        <v>2376</v>
      </c>
      <c r="I41" t="s">
        <v>2200</v>
      </c>
      <c r="J41" s="14" t="s">
        <v>2377</v>
      </c>
      <c r="K41" t="s">
        <v>2751</v>
      </c>
    </row>
    <row r="42" spans="1:11" x14ac:dyDescent="0.25">
      <c r="A42" s="9" t="str">
        <f t="shared" si="0"/>
        <v>NC-STATESVILLE</v>
      </c>
      <c r="B42" s="5" t="s">
        <v>1089</v>
      </c>
      <c r="C42" t="s">
        <v>2176</v>
      </c>
      <c r="D42" t="s">
        <v>2378</v>
      </c>
      <c r="E42" t="s">
        <v>2281</v>
      </c>
      <c r="F42" s="20"/>
      <c r="G42" t="s">
        <v>2379</v>
      </c>
      <c r="H42" t="s">
        <v>2317</v>
      </c>
      <c r="I42" t="s">
        <v>2213</v>
      </c>
      <c r="J42" s="14" t="s">
        <v>2380</v>
      </c>
      <c r="K42" t="s">
        <v>2751</v>
      </c>
    </row>
    <row r="43" spans="1:11" x14ac:dyDescent="0.25">
      <c r="A43" s="9" t="str">
        <f t="shared" si="0"/>
        <v>NC-LEXINGTON</v>
      </c>
      <c r="B43" s="5" t="s">
        <v>1105</v>
      </c>
      <c r="C43" t="s">
        <v>2168</v>
      </c>
      <c r="D43" t="s">
        <v>2381</v>
      </c>
      <c r="E43" t="s">
        <v>2257</v>
      </c>
      <c r="F43" s="20"/>
      <c r="G43" t="s">
        <v>2383</v>
      </c>
      <c r="H43" t="s">
        <v>2382</v>
      </c>
      <c r="I43" t="s">
        <v>2213</v>
      </c>
      <c r="J43" s="14" t="s">
        <v>2384</v>
      </c>
      <c r="K43" t="s">
        <v>2751</v>
      </c>
    </row>
    <row r="44" spans="1:11" x14ac:dyDescent="0.25">
      <c r="A44" s="9" t="str">
        <f t="shared" si="0"/>
        <v>ON-OLDCASTLE</v>
      </c>
      <c r="B44" s="5" t="s">
        <v>1109</v>
      </c>
      <c r="C44" t="s">
        <v>2174</v>
      </c>
      <c r="D44" t="s">
        <v>2385</v>
      </c>
      <c r="E44" t="s">
        <v>2347</v>
      </c>
      <c r="F44" s="20"/>
      <c r="G44" t="s">
        <v>2386</v>
      </c>
      <c r="H44" t="s">
        <v>2387</v>
      </c>
      <c r="I44" t="s">
        <v>2237</v>
      </c>
      <c r="J44" s="14" t="s">
        <v>15192</v>
      </c>
      <c r="K44" t="s">
        <v>2752</v>
      </c>
    </row>
    <row r="45" spans="1:11" x14ac:dyDescent="0.25">
      <c r="A45" s="9" t="str">
        <f t="shared" si="0"/>
        <v>KY-GEORGETOWN</v>
      </c>
      <c r="B45" s="5" t="s">
        <v>1048</v>
      </c>
      <c r="C45" t="s">
        <v>2168</v>
      </c>
      <c r="D45" t="s">
        <v>2388</v>
      </c>
      <c r="E45" t="s">
        <v>2257</v>
      </c>
      <c r="F45" s="20"/>
      <c r="G45" t="s">
        <v>2389</v>
      </c>
      <c r="H45" t="s">
        <v>2390</v>
      </c>
      <c r="I45" t="s">
        <v>2203</v>
      </c>
      <c r="J45" s="14" t="s">
        <v>2391</v>
      </c>
      <c r="K45" t="s">
        <v>2751</v>
      </c>
    </row>
    <row r="46" spans="1:11" x14ac:dyDescent="0.25">
      <c r="A46" s="9" t="str">
        <f t="shared" si="0"/>
        <v>MA-TOPSFIELD</v>
      </c>
      <c r="B46" s="5" t="s">
        <v>17465</v>
      </c>
      <c r="C46" t="s">
        <v>2175</v>
      </c>
      <c r="D46" t="s">
        <v>17489</v>
      </c>
      <c r="E46" t="s">
        <v>2257</v>
      </c>
      <c r="F46" s="20"/>
      <c r="G46" t="s">
        <v>17518</v>
      </c>
      <c r="H46" t="s">
        <v>17519</v>
      </c>
      <c r="I46" t="s">
        <v>2205</v>
      </c>
      <c r="J46" s="14" t="s">
        <v>17520</v>
      </c>
      <c r="K46" t="s">
        <v>2751</v>
      </c>
    </row>
    <row r="47" spans="1:11" x14ac:dyDescent="0.25">
      <c r="A47" s="9" t="str">
        <f t="shared" si="0"/>
        <v>GA-VILLA RICA</v>
      </c>
      <c r="B47" s="5" t="s">
        <v>1099</v>
      </c>
      <c r="C47" t="s">
        <v>2182</v>
      </c>
      <c r="D47" t="s">
        <v>2392</v>
      </c>
      <c r="E47" t="s">
        <v>2281</v>
      </c>
      <c r="F47" s="20"/>
      <c r="G47" t="s">
        <v>2395</v>
      </c>
      <c r="H47" t="s">
        <v>2393</v>
      </c>
      <c r="I47" t="s">
        <v>2198</v>
      </c>
      <c r="J47" s="14" t="s">
        <v>2394</v>
      </c>
      <c r="K47" t="s">
        <v>2751</v>
      </c>
    </row>
    <row r="48" spans="1:11" x14ac:dyDescent="0.25">
      <c r="A48" s="9" t="str">
        <f t="shared" si="0"/>
        <v>MO-CARTHAGE</v>
      </c>
      <c r="B48" s="5" t="s">
        <v>2396</v>
      </c>
      <c r="C48" t="s">
        <v>2175</v>
      </c>
      <c r="D48" t="s">
        <v>2397</v>
      </c>
      <c r="E48" t="s">
        <v>2257</v>
      </c>
      <c r="F48" s="20"/>
      <c r="G48" t="s">
        <v>2255</v>
      </c>
      <c r="H48" t="s">
        <v>2253</v>
      </c>
      <c r="I48" t="s">
        <v>2210</v>
      </c>
      <c r="J48" s="14" t="s">
        <v>2254</v>
      </c>
      <c r="K48" t="s">
        <v>2751</v>
      </c>
    </row>
    <row r="49" spans="1:11" x14ac:dyDescent="0.25">
      <c r="A49" s="9" t="str">
        <f t="shared" si="0"/>
        <v>MO-NEOSHO</v>
      </c>
      <c r="B49" s="5" t="s">
        <v>2398</v>
      </c>
      <c r="C49" t="s">
        <v>2175</v>
      </c>
      <c r="D49" t="s">
        <v>2399</v>
      </c>
      <c r="E49" t="s">
        <v>2257</v>
      </c>
      <c r="F49" s="20"/>
      <c r="G49" t="s">
        <v>2400</v>
      </c>
      <c r="H49" t="s">
        <v>2401</v>
      </c>
      <c r="I49" t="s">
        <v>2210</v>
      </c>
      <c r="J49" s="14" t="s">
        <v>2402</v>
      </c>
      <c r="K49" t="s">
        <v>2751</v>
      </c>
    </row>
    <row r="50" spans="1:11" x14ac:dyDescent="0.25">
      <c r="A50" s="9" t="str">
        <f t="shared" si="0"/>
        <v>MO-CARTHAGE</v>
      </c>
      <c r="B50" s="5" t="s">
        <v>2403</v>
      </c>
      <c r="C50" t="s">
        <v>2175</v>
      </c>
      <c r="D50" t="s">
        <v>2404</v>
      </c>
      <c r="E50" t="s">
        <v>2257</v>
      </c>
      <c r="F50" s="20"/>
      <c r="G50" t="s">
        <v>2405</v>
      </c>
      <c r="H50" t="s">
        <v>2253</v>
      </c>
      <c r="I50" t="s">
        <v>2210</v>
      </c>
      <c r="J50" s="14" t="s">
        <v>2254</v>
      </c>
      <c r="K50" t="s">
        <v>2751</v>
      </c>
    </row>
    <row r="51" spans="1:11" x14ac:dyDescent="0.25">
      <c r="A51" s="9" t="str">
        <f t="shared" si="0"/>
        <v>MI-SPRING LAKE</v>
      </c>
      <c r="B51" s="5" t="s">
        <v>1139</v>
      </c>
      <c r="C51" t="s">
        <v>2177</v>
      </c>
      <c r="D51" t="s">
        <v>14987</v>
      </c>
      <c r="E51" t="s">
        <v>2281</v>
      </c>
      <c r="F51" s="20"/>
      <c r="G51" t="s">
        <v>15193</v>
      </c>
      <c r="H51" t="s">
        <v>14979</v>
      </c>
      <c r="I51" t="s">
        <v>2208</v>
      </c>
      <c r="J51" s="14" t="s">
        <v>14973</v>
      </c>
      <c r="K51" t="s">
        <v>2751</v>
      </c>
    </row>
    <row r="52" spans="1:11" x14ac:dyDescent="0.25">
      <c r="A52" s="9" t="str">
        <f t="shared" si="0"/>
        <v>WA-TACOMA</v>
      </c>
      <c r="B52" s="5" t="s">
        <v>2406</v>
      </c>
      <c r="C52" t="s">
        <v>2175</v>
      </c>
      <c r="D52" t="s">
        <v>2407</v>
      </c>
      <c r="E52" t="s">
        <v>2257</v>
      </c>
      <c r="F52" s="20"/>
      <c r="G52" t="s">
        <v>2308</v>
      </c>
      <c r="H52" t="s">
        <v>2309</v>
      </c>
      <c r="I52" t="s">
        <v>2233</v>
      </c>
      <c r="J52" s="14" t="s">
        <v>2310</v>
      </c>
      <c r="K52" t="s">
        <v>2751</v>
      </c>
    </row>
    <row r="53" spans="1:11" x14ac:dyDescent="0.25">
      <c r="A53" s="9" t="str">
        <f t="shared" si="0"/>
        <v>IL-STERLING</v>
      </c>
      <c r="B53" s="5" t="s">
        <v>2408</v>
      </c>
      <c r="C53" t="s">
        <v>2175</v>
      </c>
      <c r="D53" t="s">
        <v>2409</v>
      </c>
      <c r="E53" t="s">
        <v>2257</v>
      </c>
      <c r="F53" s="20"/>
      <c r="G53" t="s">
        <v>2375</v>
      </c>
      <c r="H53" t="s">
        <v>2376</v>
      </c>
      <c r="I53" t="s">
        <v>2200</v>
      </c>
      <c r="J53" s="14" t="s">
        <v>2377</v>
      </c>
      <c r="K53" t="s">
        <v>2751</v>
      </c>
    </row>
    <row r="54" spans="1:11" x14ac:dyDescent="0.25">
      <c r="A54" s="9" t="str">
        <f t="shared" si="0"/>
        <v>WA-KIRKLAND</v>
      </c>
      <c r="B54" s="5" t="s">
        <v>1078</v>
      </c>
      <c r="C54" t="s">
        <v>2179</v>
      </c>
      <c r="D54" t="s">
        <v>14988</v>
      </c>
      <c r="E54" t="s">
        <v>2347</v>
      </c>
      <c r="F54" s="20"/>
      <c r="G54" t="s">
        <v>15194</v>
      </c>
      <c r="H54" t="s">
        <v>14980</v>
      </c>
      <c r="I54" t="s">
        <v>2233</v>
      </c>
      <c r="J54" s="14" t="s">
        <v>14974</v>
      </c>
      <c r="K54" t="s">
        <v>2751</v>
      </c>
    </row>
    <row r="55" spans="1:11" x14ac:dyDescent="0.25">
      <c r="A55" s="9" t="str">
        <f t="shared" si="0"/>
        <v>CA-POWAY</v>
      </c>
      <c r="B55" s="5" t="s">
        <v>1057</v>
      </c>
      <c r="C55" t="s">
        <v>2179</v>
      </c>
      <c r="D55" t="s">
        <v>2410</v>
      </c>
      <c r="E55" t="s">
        <v>2347</v>
      </c>
      <c r="F55" s="20"/>
      <c r="G55" t="s">
        <v>2411</v>
      </c>
      <c r="H55" t="s">
        <v>2412</v>
      </c>
      <c r="I55" t="s">
        <v>2183</v>
      </c>
      <c r="J55" s="14" t="s">
        <v>2413</v>
      </c>
      <c r="K55" t="s">
        <v>2751</v>
      </c>
    </row>
    <row r="56" spans="1:11" x14ac:dyDescent="0.25">
      <c r="A56" s="9" t="str">
        <f t="shared" si="0"/>
        <v>KY-GEORGETOWN</v>
      </c>
      <c r="B56" s="5" t="s">
        <v>2414</v>
      </c>
      <c r="C56" t="s">
        <v>2168</v>
      </c>
      <c r="D56" t="s">
        <v>2415</v>
      </c>
      <c r="E56" t="s">
        <v>2257</v>
      </c>
      <c r="F56" s="20"/>
      <c r="G56" t="s">
        <v>2416</v>
      </c>
      <c r="H56" t="s">
        <v>2390</v>
      </c>
      <c r="I56" t="s">
        <v>2203</v>
      </c>
      <c r="J56" s="14" t="s">
        <v>2391</v>
      </c>
      <c r="K56" t="s">
        <v>2751</v>
      </c>
    </row>
    <row r="57" spans="1:11" x14ac:dyDescent="0.25">
      <c r="A57" s="9" t="str">
        <f t="shared" si="0"/>
        <v>TX-FORT WORTH</v>
      </c>
      <c r="B57" s="5" t="s">
        <v>1030</v>
      </c>
      <c r="C57" t="s">
        <v>2182</v>
      </c>
      <c r="D57" t="s">
        <v>2417</v>
      </c>
      <c r="E57" t="s">
        <v>2281</v>
      </c>
      <c r="F57" s="20"/>
      <c r="G57" t="s">
        <v>2418</v>
      </c>
      <c r="H57" t="s">
        <v>2419</v>
      </c>
      <c r="I57" t="s">
        <v>2229</v>
      </c>
      <c r="J57" s="14" t="s">
        <v>2420</v>
      </c>
      <c r="K57" t="s">
        <v>2751</v>
      </c>
    </row>
    <row r="58" spans="1:11" x14ac:dyDescent="0.25">
      <c r="A58" s="9" t="str">
        <f t="shared" si="0"/>
        <v>IN-RENSSELAER</v>
      </c>
      <c r="B58" s="5" t="s">
        <v>1140</v>
      </c>
      <c r="C58" t="s">
        <v>2175</v>
      </c>
      <c r="D58" t="s">
        <v>2421</v>
      </c>
      <c r="E58" t="s">
        <v>2257</v>
      </c>
      <c r="F58" s="20"/>
      <c r="G58" t="s">
        <v>2422</v>
      </c>
      <c r="H58" t="s">
        <v>2423</v>
      </c>
      <c r="I58" t="s">
        <v>2201</v>
      </c>
      <c r="J58" s="14" t="s">
        <v>2424</v>
      </c>
      <c r="K58" t="s">
        <v>2751</v>
      </c>
    </row>
    <row r="59" spans="1:11" x14ac:dyDescent="0.25">
      <c r="A59" s="9" t="str">
        <f t="shared" si="0"/>
        <v>TX-EL PASO</v>
      </c>
      <c r="B59" s="5" t="s">
        <v>1123</v>
      </c>
      <c r="C59" t="s">
        <v>2174</v>
      </c>
      <c r="D59" t="s">
        <v>2425</v>
      </c>
      <c r="E59" t="s">
        <v>2347</v>
      </c>
      <c r="F59" s="20"/>
      <c r="G59" t="s">
        <v>2362</v>
      </c>
      <c r="H59" t="s">
        <v>2426</v>
      </c>
      <c r="I59" t="s">
        <v>2229</v>
      </c>
      <c r="J59" s="14" t="s">
        <v>2363</v>
      </c>
      <c r="K59" t="s">
        <v>2751</v>
      </c>
    </row>
    <row r="60" spans="1:11" x14ac:dyDescent="0.25">
      <c r="A60" s="9" t="str">
        <f t="shared" si="0"/>
        <v>MI-GRAND RAPIDS</v>
      </c>
      <c r="B60" s="5" t="s">
        <v>2427</v>
      </c>
      <c r="C60" t="s">
        <v>2177</v>
      </c>
      <c r="D60" t="s">
        <v>2428</v>
      </c>
      <c r="E60" t="s">
        <v>2281</v>
      </c>
      <c r="F60" s="11"/>
      <c r="G60" t="s">
        <v>2369</v>
      </c>
      <c r="H60" t="s">
        <v>2370</v>
      </c>
      <c r="I60" t="s">
        <v>2208</v>
      </c>
      <c r="J60" s="14" t="s">
        <v>2371</v>
      </c>
      <c r="K60" t="s">
        <v>2751</v>
      </c>
    </row>
    <row r="61" spans="1:11" x14ac:dyDescent="0.25">
      <c r="A61" s="9" t="str">
        <f t="shared" si="0"/>
        <v>NC-LIBERTY</v>
      </c>
      <c r="B61" s="5" t="s">
        <v>2429</v>
      </c>
      <c r="C61" t="s">
        <v>2177</v>
      </c>
      <c r="D61" t="s">
        <v>2430</v>
      </c>
      <c r="E61" t="s">
        <v>2281</v>
      </c>
      <c r="F61" s="20"/>
      <c r="G61" t="s">
        <v>2433</v>
      </c>
      <c r="H61" t="s">
        <v>2434</v>
      </c>
      <c r="I61" t="s">
        <v>2213</v>
      </c>
      <c r="J61" s="14" t="s">
        <v>2435</v>
      </c>
      <c r="K61" t="s">
        <v>2751</v>
      </c>
    </row>
    <row r="62" spans="1:11" x14ac:dyDescent="0.25">
      <c r="A62" s="9" t="str">
        <f t="shared" si="0"/>
        <v>NC-LIBERTY</v>
      </c>
      <c r="B62" s="5" t="s">
        <v>1082</v>
      </c>
      <c r="C62" t="s">
        <v>2177</v>
      </c>
      <c r="D62" t="s">
        <v>2436</v>
      </c>
      <c r="E62" t="s">
        <v>2281</v>
      </c>
      <c r="F62" s="20"/>
      <c r="G62" t="s">
        <v>2433</v>
      </c>
      <c r="H62" t="s">
        <v>2434</v>
      </c>
      <c r="I62" t="s">
        <v>2213</v>
      </c>
      <c r="J62" s="14" t="s">
        <v>2435</v>
      </c>
      <c r="K62" t="s">
        <v>2751</v>
      </c>
    </row>
    <row r="63" spans="1:11" x14ac:dyDescent="0.25">
      <c r="A63" s="9" t="str">
        <f t="shared" si="0"/>
        <v>TX-EL PASO</v>
      </c>
      <c r="B63" s="5" t="s">
        <v>1079</v>
      </c>
      <c r="C63" t="s">
        <v>2168</v>
      </c>
      <c r="D63" t="s">
        <v>14989</v>
      </c>
      <c r="E63" t="s">
        <v>2257</v>
      </c>
      <c r="F63" s="20"/>
      <c r="G63" t="s">
        <v>15195</v>
      </c>
      <c r="H63" t="s">
        <v>2426</v>
      </c>
      <c r="I63" t="s">
        <v>2229</v>
      </c>
      <c r="J63" s="14" t="s">
        <v>14975</v>
      </c>
      <c r="K63" t="s">
        <v>2751</v>
      </c>
    </row>
    <row r="64" spans="1:11" x14ac:dyDescent="0.25">
      <c r="A64" s="9" t="str">
        <f t="shared" si="0"/>
        <v>CI-CIUDAD JUÁREZ</v>
      </c>
      <c r="B64" s="5" t="s">
        <v>2437</v>
      </c>
      <c r="C64" t="s">
        <v>2175</v>
      </c>
      <c r="D64" t="s">
        <v>2438</v>
      </c>
      <c r="E64" t="s">
        <v>2257</v>
      </c>
      <c r="F64" s="20"/>
      <c r="G64" t="s">
        <v>2439</v>
      </c>
      <c r="H64" t="s">
        <v>2349</v>
      </c>
      <c r="I64" t="s">
        <v>14951</v>
      </c>
      <c r="J64" s="14" t="s">
        <v>2440</v>
      </c>
      <c r="K64" t="s">
        <v>14955</v>
      </c>
    </row>
    <row r="65" spans="1:12" x14ac:dyDescent="0.25">
      <c r="A65" s="9" t="str">
        <f t="shared" si="0"/>
        <v>TX-EL PASO</v>
      </c>
      <c r="B65" s="5" t="s">
        <v>1016</v>
      </c>
      <c r="C65" t="s">
        <v>2168</v>
      </c>
      <c r="D65" t="s">
        <v>2441</v>
      </c>
      <c r="E65" t="s">
        <v>2257</v>
      </c>
      <c r="F65" s="20"/>
      <c r="G65" t="s">
        <v>2442</v>
      </c>
      <c r="H65" t="s">
        <v>2426</v>
      </c>
      <c r="I65" t="s">
        <v>2229</v>
      </c>
      <c r="J65" s="14" t="s">
        <v>14975</v>
      </c>
      <c r="K65" t="s">
        <v>2751</v>
      </c>
    </row>
    <row r="66" spans="1:12" x14ac:dyDescent="0.25">
      <c r="A66" s="9" t="str">
        <f t="shared" ref="A66:A129" si="1">I66&amp;"-"&amp;H66</f>
        <v>FL-SPRING HILL</v>
      </c>
      <c r="B66" s="5" t="s">
        <v>1098</v>
      </c>
      <c r="C66" t="s">
        <v>2168</v>
      </c>
      <c r="D66" t="s">
        <v>2443</v>
      </c>
      <c r="E66" t="s">
        <v>2257</v>
      </c>
      <c r="F66" s="20"/>
      <c r="G66" t="s">
        <v>2444</v>
      </c>
      <c r="H66" t="s">
        <v>2445</v>
      </c>
      <c r="I66" t="s">
        <v>2197</v>
      </c>
      <c r="J66" s="14" t="s">
        <v>2446</v>
      </c>
      <c r="K66" t="s">
        <v>2751</v>
      </c>
    </row>
    <row r="67" spans="1:12" x14ac:dyDescent="0.25">
      <c r="A67" s="9" t="str">
        <f t="shared" si="1"/>
        <v>MS-TUPELO</v>
      </c>
      <c r="B67" s="5" t="s">
        <v>1118</v>
      </c>
      <c r="C67" t="s">
        <v>2175</v>
      </c>
      <c r="D67" t="s">
        <v>2447</v>
      </c>
      <c r="E67" t="s">
        <v>2257</v>
      </c>
      <c r="F67" s="20"/>
      <c r="G67" t="s">
        <v>2448</v>
      </c>
      <c r="H67" t="s">
        <v>2342</v>
      </c>
      <c r="I67" t="s">
        <v>2211</v>
      </c>
      <c r="J67" s="14" t="s">
        <v>2449</v>
      </c>
      <c r="K67" t="s">
        <v>2751</v>
      </c>
    </row>
    <row r="68" spans="1:12" x14ac:dyDescent="0.25">
      <c r="A68" s="9" t="str">
        <f t="shared" si="1"/>
        <v>CT-MIDDLETOWN</v>
      </c>
      <c r="B68" s="5" t="s">
        <v>1135</v>
      </c>
      <c r="C68" t="s">
        <v>2179</v>
      </c>
      <c r="D68" t="s">
        <v>2450</v>
      </c>
      <c r="E68" t="s">
        <v>2347</v>
      </c>
      <c r="F68" s="20"/>
      <c r="G68" t="s">
        <v>2451</v>
      </c>
      <c r="H68" t="s">
        <v>2452</v>
      </c>
      <c r="I68" t="s">
        <v>2194</v>
      </c>
      <c r="J68" s="14" t="s">
        <v>2453</v>
      </c>
      <c r="K68" t="s">
        <v>2751</v>
      </c>
    </row>
    <row r="69" spans="1:12" x14ac:dyDescent="0.25">
      <c r="A69" s="9" t="str">
        <f t="shared" si="1"/>
        <v>GTO-SILAO</v>
      </c>
      <c r="B69" s="5" t="s">
        <v>17466</v>
      </c>
      <c r="C69" t="s">
        <v>2174</v>
      </c>
      <c r="D69" t="s">
        <v>17490</v>
      </c>
      <c r="E69" t="s">
        <v>2347</v>
      </c>
      <c r="F69" s="20"/>
      <c r="G69" t="s">
        <v>17521</v>
      </c>
      <c r="H69" t="s">
        <v>17522</v>
      </c>
      <c r="I69" t="s">
        <v>17523</v>
      </c>
      <c r="J69" s="14" t="s">
        <v>17524</v>
      </c>
      <c r="K69" t="s">
        <v>14955</v>
      </c>
    </row>
    <row r="70" spans="1:12" x14ac:dyDescent="0.25">
      <c r="A70" s="9" t="str">
        <f t="shared" si="1"/>
        <v>MI-SPARTA</v>
      </c>
      <c r="B70" s="5" t="s">
        <v>1132</v>
      </c>
      <c r="C70" t="s">
        <v>2177</v>
      </c>
      <c r="D70" t="s">
        <v>2454</v>
      </c>
      <c r="E70" t="s">
        <v>2281</v>
      </c>
      <c r="F70" s="20"/>
      <c r="G70" t="s">
        <v>2455</v>
      </c>
      <c r="H70" t="s">
        <v>2456</v>
      </c>
      <c r="I70" t="s">
        <v>2208</v>
      </c>
      <c r="J70" s="14" t="s">
        <v>2457</v>
      </c>
      <c r="K70" t="s">
        <v>2751</v>
      </c>
    </row>
    <row r="71" spans="1:12" x14ac:dyDescent="0.25">
      <c r="A71" s="9" t="str">
        <f t="shared" si="1"/>
        <v>GTO-SILAO</v>
      </c>
      <c r="B71" s="5" t="s">
        <v>17467</v>
      </c>
      <c r="C71" t="s">
        <v>2174</v>
      </c>
      <c r="D71" t="s">
        <v>17491</v>
      </c>
      <c r="E71" t="s">
        <v>2347</v>
      </c>
      <c r="F71" s="20"/>
      <c r="G71" t="s">
        <v>17525</v>
      </c>
      <c r="H71" t="s">
        <v>17522</v>
      </c>
      <c r="I71" t="s">
        <v>17523</v>
      </c>
      <c r="J71" s="14" t="s">
        <v>17524</v>
      </c>
      <c r="K71" t="s">
        <v>14955</v>
      </c>
      <c r="L71" s="10"/>
    </row>
    <row r="72" spans="1:12" x14ac:dyDescent="0.25">
      <c r="A72" s="9" t="str">
        <f t="shared" si="1"/>
        <v>NL-APODACA</v>
      </c>
      <c r="B72" s="5" t="s">
        <v>2458</v>
      </c>
      <c r="C72" t="s">
        <v>2177</v>
      </c>
      <c r="D72" t="s">
        <v>2459</v>
      </c>
      <c r="E72" t="s">
        <v>2281</v>
      </c>
      <c r="F72" s="20"/>
      <c r="G72" t="s">
        <v>2460</v>
      </c>
      <c r="H72" t="s">
        <v>2461</v>
      </c>
      <c r="I72" t="s">
        <v>2243</v>
      </c>
      <c r="J72" s="14" t="s">
        <v>2462</v>
      </c>
      <c r="K72" t="s">
        <v>14955</v>
      </c>
    </row>
    <row r="73" spans="1:12" x14ac:dyDescent="0.25">
      <c r="A73" s="9" t="str">
        <f t="shared" si="1"/>
        <v>KY-GEORGETOWN</v>
      </c>
      <c r="B73" s="5" t="s">
        <v>1125</v>
      </c>
      <c r="C73" t="s">
        <v>2168</v>
      </c>
      <c r="D73" t="s">
        <v>2463</v>
      </c>
      <c r="E73" t="s">
        <v>2257</v>
      </c>
      <c r="F73" s="20"/>
      <c r="G73" t="s">
        <v>2416</v>
      </c>
      <c r="H73" t="s">
        <v>2390</v>
      </c>
      <c r="I73" t="s">
        <v>2203</v>
      </c>
      <c r="J73" s="14" t="s">
        <v>2391</v>
      </c>
      <c r="K73" t="s">
        <v>2751</v>
      </c>
    </row>
    <row r="74" spans="1:12" x14ac:dyDescent="0.25">
      <c r="A74" s="9" t="str">
        <f t="shared" si="1"/>
        <v>NC-SALISBURY</v>
      </c>
      <c r="B74" s="5" t="s">
        <v>1128</v>
      </c>
      <c r="C74" t="s">
        <v>2182</v>
      </c>
      <c r="D74" t="s">
        <v>2464</v>
      </c>
      <c r="E74" t="s">
        <v>2281</v>
      </c>
      <c r="F74" s="11"/>
      <c r="G74" t="s">
        <v>2465</v>
      </c>
      <c r="H74" t="s">
        <v>2466</v>
      </c>
      <c r="I74" t="s">
        <v>2213</v>
      </c>
      <c r="J74" s="14" t="s">
        <v>2467</v>
      </c>
      <c r="K74" t="s">
        <v>2751</v>
      </c>
    </row>
    <row r="75" spans="1:12" x14ac:dyDescent="0.25">
      <c r="A75" s="9" t="str">
        <f t="shared" si="1"/>
        <v>MO-NEOSHO</v>
      </c>
      <c r="B75" s="5" t="s">
        <v>1131</v>
      </c>
      <c r="C75" t="s">
        <v>2175</v>
      </c>
      <c r="D75" t="s">
        <v>2468</v>
      </c>
      <c r="E75" t="s">
        <v>2257</v>
      </c>
      <c r="F75" s="20"/>
      <c r="G75" t="s">
        <v>2400</v>
      </c>
      <c r="H75" t="s">
        <v>2401</v>
      </c>
      <c r="I75" t="s">
        <v>2210</v>
      </c>
      <c r="J75" s="14" t="s">
        <v>2402</v>
      </c>
      <c r="K75" t="s">
        <v>2751</v>
      </c>
    </row>
    <row r="76" spans="1:12" x14ac:dyDescent="0.25">
      <c r="A76" s="9" t="str">
        <f t="shared" si="1"/>
        <v>IL-CHICAGO</v>
      </c>
      <c r="B76" s="5" t="s">
        <v>2469</v>
      </c>
      <c r="C76" t="s">
        <v>2175</v>
      </c>
      <c r="D76" t="s">
        <v>2470</v>
      </c>
      <c r="E76" t="s">
        <v>2257</v>
      </c>
      <c r="F76" s="20"/>
      <c r="G76" t="s">
        <v>2471</v>
      </c>
      <c r="H76" t="s">
        <v>2336</v>
      </c>
      <c r="I76" t="s">
        <v>2200</v>
      </c>
      <c r="J76" s="14" t="s">
        <v>2337</v>
      </c>
      <c r="K76" t="s">
        <v>2751</v>
      </c>
    </row>
    <row r="77" spans="1:12" x14ac:dyDescent="0.25">
      <c r="A77" s="9" t="str">
        <f t="shared" si="1"/>
        <v>MI-DETROIT</v>
      </c>
      <c r="B77" s="5" t="s">
        <v>2472</v>
      </c>
      <c r="C77" t="s">
        <v>2179</v>
      </c>
      <c r="D77" t="s">
        <v>2473</v>
      </c>
      <c r="E77" t="s">
        <v>2347</v>
      </c>
      <c r="F77" s="20"/>
      <c r="G77" t="s">
        <v>2474</v>
      </c>
      <c r="H77" t="s">
        <v>2475</v>
      </c>
      <c r="I77" t="s">
        <v>2208</v>
      </c>
      <c r="J77" s="14" t="s">
        <v>2476</v>
      </c>
      <c r="K77" t="s">
        <v>2751</v>
      </c>
    </row>
    <row r="78" spans="1:12" x14ac:dyDescent="0.25">
      <c r="A78" s="9" t="str">
        <f t="shared" si="1"/>
        <v>PA-HALIFAX</v>
      </c>
      <c r="B78" s="5" t="s">
        <v>17468</v>
      </c>
      <c r="C78" t="s">
        <v>2178</v>
      </c>
      <c r="D78" t="s">
        <v>17492</v>
      </c>
      <c r="E78" t="s">
        <v>2347</v>
      </c>
      <c r="F78" s="20"/>
      <c r="G78" t="s">
        <v>17526</v>
      </c>
      <c r="H78" t="s">
        <v>17527</v>
      </c>
      <c r="I78" t="s">
        <v>2224</v>
      </c>
      <c r="J78" s="14" t="s">
        <v>17528</v>
      </c>
      <c r="K78" t="s">
        <v>2751</v>
      </c>
    </row>
    <row r="79" spans="1:12" x14ac:dyDescent="0.25">
      <c r="A79" s="9" t="str">
        <f t="shared" si="1"/>
        <v>NC-BEULAVILLE</v>
      </c>
      <c r="B79" s="5" t="s">
        <v>1051</v>
      </c>
      <c r="C79" t="s">
        <v>2178</v>
      </c>
      <c r="D79" t="s">
        <v>14969</v>
      </c>
      <c r="E79" t="s">
        <v>2347</v>
      </c>
      <c r="F79" s="20"/>
      <c r="G79" t="s">
        <v>15196</v>
      </c>
      <c r="H79" t="s">
        <v>2477</v>
      </c>
      <c r="I79" t="s">
        <v>2213</v>
      </c>
      <c r="J79" s="14" t="s">
        <v>16939</v>
      </c>
      <c r="K79" t="s">
        <v>2751</v>
      </c>
    </row>
    <row r="80" spans="1:12" x14ac:dyDescent="0.25">
      <c r="A80" s="9" t="str">
        <f t="shared" si="1"/>
        <v>NC-WALLACE</v>
      </c>
      <c r="B80" s="5" t="s">
        <v>1061</v>
      </c>
      <c r="C80" t="s">
        <v>2178</v>
      </c>
      <c r="D80" t="s">
        <v>14990</v>
      </c>
      <c r="E80" t="s">
        <v>2347</v>
      </c>
      <c r="F80" s="20"/>
      <c r="G80" t="s">
        <v>15197</v>
      </c>
      <c r="H80" t="s">
        <v>14981</v>
      </c>
      <c r="I80" t="s">
        <v>2213</v>
      </c>
      <c r="J80" s="14" t="s">
        <v>14976</v>
      </c>
      <c r="K80" t="s">
        <v>2751</v>
      </c>
    </row>
    <row r="81" spans="1:11" x14ac:dyDescent="0.25">
      <c r="A81" s="9" t="str">
        <f t="shared" si="1"/>
        <v>NC-WILMINGTON</v>
      </c>
      <c r="B81" s="5" t="s">
        <v>17469</v>
      </c>
      <c r="C81" t="s">
        <v>2178</v>
      </c>
      <c r="D81" t="s">
        <v>17493</v>
      </c>
      <c r="E81" t="s">
        <v>2347</v>
      </c>
      <c r="F81" s="20"/>
      <c r="G81" t="s">
        <v>17529</v>
      </c>
      <c r="H81" t="s">
        <v>17530</v>
      </c>
      <c r="I81" t="s">
        <v>2213</v>
      </c>
      <c r="J81" s="14" t="s">
        <v>17531</v>
      </c>
      <c r="K81" t="s">
        <v>2751</v>
      </c>
    </row>
    <row r="82" spans="1:11" x14ac:dyDescent="0.25">
      <c r="A82" s="9" t="str">
        <f t="shared" si="1"/>
        <v>CA-CITY OF INDUSTRY</v>
      </c>
      <c r="B82" s="5" t="s">
        <v>17612</v>
      </c>
      <c r="C82" t="s">
        <v>2168</v>
      </c>
      <c r="D82" t="s">
        <v>17613</v>
      </c>
      <c r="E82" t="s">
        <v>2257</v>
      </c>
      <c r="F82" s="20"/>
      <c r="G82" t="s">
        <v>2431</v>
      </c>
      <c r="H82" t="s">
        <v>2432</v>
      </c>
      <c r="I82" t="s">
        <v>2183</v>
      </c>
      <c r="J82" s="14" t="s">
        <v>16937</v>
      </c>
      <c r="K82" t="s">
        <v>2751</v>
      </c>
    </row>
    <row r="83" spans="1:11" x14ac:dyDescent="0.25">
      <c r="A83" s="9" t="str">
        <f t="shared" si="1"/>
        <v>GA-NEWNAN</v>
      </c>
      <c r="B83" s="5" t="s">
        <v>1127</v>
      </c>
      <c r="C83" t="s">
        <v>1</v>
      </c>
      <c r="D83" t="s">
        <v>2486</v>
      </c>
      <c r="E83" t="s">
        <v>2257</v>
      </c>
      <c r="F83" s="20"/>
      <c r="G83" t="s">
        <v>2490</v>
      </c>
      <c r="H83" t="s">
        <v>2491</v>
      </c>
      <c r="I83" t="s">
        <v>2198</v>
      </c>
      <c r="J83" s="14" t="s">
        <v>2492</v>
      </c>
      <c r="K83" t="s">
        <v>2751</v>
      </c>
    </row>
    <row r="84" spans="1:11" x14ac:dyDescent="0.25">
      <c r="A84" s="9" t="str">
        <f t="shared" si="1"/>
        <v>CA-ONTARIO</v>
      </c>
      <c r="B84" s="5" t="s">
        <v>1114</v>
      </c>
      <c r="C84" t="s">
        <v>1</v>
      </c>
      <c r="D84" t="s">
        <v>2493</v>
      </c>
      <c r="E84" t="s">
        <v>2257</v>
      </c>
      <c r="F84" s="20"/>
      <c r="G84" t="s">
        <v>2494</v>
      </c>
      <c r="H84" t="s">
        <v>2329</v>
      </c>
      <c r="I84" t="s">
        <v>2183</v>
      </c>
      <c r="J84" s="14" t="s">
        <v>2330</v>
      </c>
      <c r="K84" t="s">
        <v>2751</v>
      </c>
    </row>
    <row r="85" spans="1:11" x14ac:dyDescent="0.25">
      <c r="A85" s="9" t="str">
        <f t="shared" si="1"/>
        <v>AR-FORT SMITH</v>
      </c>
      <c r="B85" s="5" t="s">
        <v>2495</v>
      </c>
      <c r="C85" t="s">
        <v>1</v>
      </c>
      <c r="D85" t="s">
        <v>2496</v>
      </c>
      <c r="E85" t="s">
        <v>2257</v>
      </c>
      <c r="F85" s="20"/>
      <c r="G85" t="s">
        <v>2497</v>
      </c>
      <c r="H85" t="s">
        <v>2498</v>
      </c>
      <c r="I85" t="s">
        <v>2191</v>
      </c>
      <c r="J85" s="14" t="s">
        <v>2499</v>
      </c>
      <c r="K85" t="s">
        <v>2751</v>
      </c>
    </row>
    <row r="86" spans="1:11" x14ac:dyDescent="0.25">
      <c r="A86" s="9" t="str">
        <f t="shared" si="1"/>
        <v>CA-COMMERCE</v>
      </c>
      <c r="B86" s="5" t="s">
        <v>2500</v>
      </c>
      <c r="C86" t="s">
        <v>1</v>
      </c>
      <c r="D86" t="s">
        <v>2501</v>
      </c>
      <c r="E86" t="s">
        <v>2257</v>
      </c>
      <c r="F86" s="20"/>
      <c r="G86" t="s">
        <v>2502</v>
      </c>
      <c r="H86" t="s">
        <v>2503</v>
      </c>
      <c r="I86" t="s">
        <v>2183</v>
      </c>
      <c r="J86" s="14" t="s">
        <v>2504</v>
      </c>
      <c r="K86" t="s">
        <v>2751</v>
      </c>
    </row>
    <row r="87" spans="1:11" x14ac:dyDescent="0.25">
      <c r="A87" s="9" t="str">
        <f t="shared" si="1"/>
        <v>MS-VERONA</v>
      </c>
      <c r="B87" s="5" t="s">
        <v>1133</v>
      </c>
      <c r="C87" t="s">
        <v>1</v>
      </c>
      <c r="D87" t="s">
        <v>2505</v>
      </c>
      <c r="E87" t="s">
        <v>2257</v>
      </c>
      <c r="F87" s="20"/>
      <c r="G87" t="s">
        <v>2506</v>
      </c>
      <c r="H87" t="s">
        <v>2507</v>
      </c>
      <c r="I87" t="s">
        <v>2211</v>
      </c>
      <c r="J87" s="14" t="s">
        <v>2508</v>
      </c>
      <c r="K87" t="s">
        <v>2751</v>
      </c>
    </row>
    <row r="88" spans="1:11" x14ac:dyDescent="0.25">
      <c r="A88" s="9" t="str">
        <f t="shared" si="1"/>
        <v>NC-CONOVER</v>
      </c>
      <c r="B88" s="5" t="s">
        <v>1029</v>
      </c>
      <c r="C88" t="s">
        <v>1</v>
      </c>
      <c r="D88" t="s">
        <v>2509</v>
      </c>
      <c r="E88" t="s">
        <v>2257</v>
      </c>
      <c r="F88" s="20"/>
      <c r="G88" t="s">
        <v>2510</v>
      </c>
      <c r="H88" t="s">
        <v>2488</v>
      </c>
      <c r="I88" t="s">
        <v>2213</v>
      </c>
      <c r="J88" s="14" t="s">
        <v>2489</v>
      </c>
      <c r="K88" t="s">
        <v>2751</v>
      </c>
    </row>
    <row r="89" spans="1:11" x14ac:dyDescent="0.25">
      <c r="A89" s="9" t="str">
        <f t="shared" si="1"/>
        <v>NC-CONOVER</v>
      </c>
      <c r="B89" s="5" t="s">
        <v>2511</v>
      </c>
      <c r="C89" t="s">
        <v>1</v>
      </c>
      <c r="D89" t="s">
        <v>2512</v>
      </c>
      <c r="E89" t="s">
        <v>2257</v>
      </c>
      <c r="F89" s="20"/>
      <c r="G89" t="s">
        <v>2487</v>
      </c>
      <c r="H89" t="s">
        <v>2488</v>
      </c>
      <c r="I89" t="s">
        <v>2213</v>
      </c>
      <c r="J89" s="14" t="s">
        <v>2489</v>
      </c>
      <c r="K89" t="s">
        <v>2751</v>
      </c>
    </row>
    <row r="90" spans="1:11" x14ac:dyDescent="0.25">
      <c r="A90" s="9" t="str">
        <f t="shared" si="1"/>
        <v>GA-AMERICUS</v>
      </c>
      <c r="B90" s="5" t="s">
        <v>2513</v>
      </c>
      <c r="C90" t="s">
        <v>1</v>
      </c>
      <c r="D90" t="s">
        <v>2514</v>
      </c>
      <c r="E90" t="s">
        <v>2257</v>
      </c>
      <c r="F90" s="20"/>
      <c r="G90" t="s">
        <v>2515</v>
      </c>
      <c r="H90" t="s">
        <v>2516</v>
      </c>
      <c r="I90" t="s">
        <v>2198</v>
      </c>
      <c r="J90" s="14" t="s">
        <v>2517</v>
      </c>
      <c r="K90" t="s">
        <v>2751</v>
      </c>
    </row>
    <row r="91" spans="1:11" x14ac:dyDescent="0.25">
      <c r="A91" s="9" t="str">
        <f t="shared" si="1"/>
        <v>AR-FORT SMITH</v>
      </c>
      <c r="B91" s="5" t="s">
        <v>2518</v>
      </c>
      <c r="C91" t="s">
        <v>1</v>
      </c>
      <c r="D91" t="s">
        <v>2519</v>
      </c>
      <c r="E91" t="s">
        <v>2257</v>
      </c>
      <c r="F91" s="20"/>
      <c r="G91" t="s">
        <v>2520</v>
      </c>
      <c r="H91" t="s">
        <v>2498</v>
      </c>
      <c r="I91" t="s">
        <v>2191</v>
      </c>
      <c r="J91" s="14" t="s">
        <v>2499</v>
      </c>
      <c r="K91" t="s">
        <v>2751</v>
      </c>
    </row>
    <row r="92" spans="1:11" x14ac:dyDescent="0.25">
      <c r="A92" s="9" t="str">
        <f t="shared" si="1"/>
        <v>GA-NEWNAN</v>
      </c>
      <c r="B92" s="5" t="s">
        <v>2521</v>
      </c>
      <c r="C92" t="s">
        <v>1</v>
      </c>
      <c r="D92" t="s">
        <v>2522</v>
      </c>
      <c r="E92" t="s">
        <v>2257</v>
      </c>
      <c r="F92" s="20"/>
      <c r="G92" t="s">
        <v>2523</v>
      </c>
      <c r="H92" t="s">
        <v>2491</v>
      </c>
      <c r="I92" t="s">
        <v>2198</v>
      </c>
      <c r="J92" s="14" t="s">
        <v>2524</v>
      </c>
      <c r="K92" t="s">
        <v>2751</v>
      </c>
    </row>
    <row r="93" spans="1:11" x14ac:dyDescent="0.25">
      <c r="A93" s="9" t="str">
        <f t="shared" si="1"/>
        <v>GA-NEWNAN</v>
      </c>
      <c r="B93" s="5" t="s">
        <v>15012</v>
      </c>
      <c r="C93" t="s">
        <v>1</v>
      </c>
      <c r="D93" t="s">
        <v>16927</v>
      </c>
      <c r="E93" t="s">
        <v>2257</v>
      </c>
      <c r="F93" s="15"/>
      <c r="G93" t="s">
        <v>16930</v>
      </c>
      <c r="H93" t="s">
        <v>2491</v>
      </c>
      <c r="I93" t="s">
        <v>2198</v>
      </c>
      <c r="J93" s="14" t="s">
        <v>2524</v>
      </c>
      <c r="K93" t="s">
        <v>2751</v>
      </c>
    </row>
    <row r="94" spans="1:11" x14ac:dyDescent="0.25">
      <c r="A94" s="9" t="str">
        <f t="shared" si="1"/>
        <v>GA-NEWNAN</v>
      </c>
      <c r="B94" s="5" t="s">
        <v>15010</v>
      </c>
      <c r="C94" t="s">
        <v>1</v>
      </c>
      <c r="D94" t="s">
        <v>16928</v>
      </c>
      <c r="E94" t="s">
        <v>2257</v>
      </c>
      <c r="F94" s="20"/>
      <c r="G94" t="s">
        <v>16931</v>
      </c>
      <c r="H94" t="s">
        <v>2491</v>
      </c>
      <c r="I94" t="s">
        <v>2198</v>
      </c>
      <c r="J94" s="14" t="s">
        <v>2524</v>
      </c>
      <c r="K94" t="s">
        <v>2751</v>
      </c>
    </row>
    <row r="95" spans="1:11" x14ac:dyDescent="0.25">
      <c r="A95" s="9" t="str">
        <f t="shared" si="1"/>
        <v>GA-NEWNAN</v>
      </c>
      <c r="B95" s="5" t="s">
        <v>1136</v>
      </c>
      <c r="C95" t="s">
        <v>1</v>
      </c>
      <c r="D95" t="s">
        <v>14991</v>
      </c>
      <c r="E95" t="s">
        <v>2257</v>
      </c>
      <c r="F95" s="20"/>
      <c r="G95" t="s">
        <v>15198</v>
      </c>
      <c r="H95" t="s">
        <v>2491</v>
      </c>
      <c r="I95" t="s">
        <v>2198</v>
      </c>
      <c r="J95" s="14" t="s">
        <v>2492</v>
      </c>
      <c r="K95" t="s">
        <v>2751</v>
      </c>
    </row>
    <row r="96" spans="1:11" x14ac:dyDescent="0.25">
      <c r="A96" s="9" t="str">
        <f t="shared" si="1"/>
        <v>CA-ONTARIO</v>
      </c>
      <c r="B96" s="5" t="s">
        <v>1143</v>
      </c>
      <c r="C96" t="s">
        <v>1</v>
      </c>
      <c r="D96" t="s">
        <v>2525</v>
      </c>
      <c r="E96" t="s">
        <v>2257</v>
      </c>
      <c r="F96" s="20"/>
      <c r="G96" t="s">
        <v>2526</v>
      </c>
      <c r="H96" t="s">
        <v>2329</v>
      </c>
      <c r="I96" t="s">
        <v>2183</v>
      </c>
      <c r="J96" s="14" t="s">
        <v>2330</v>
      </c>
      <c r="K96" t="s">
        <v>2751</v>
      </c>
    </row>
    <row r="97" spans="1:11" x14ac:dyDescent="0.25">
      <c r="A97" s="9" t="str">
        <f t="shared" si="1"/>
        <v>CA-ONTARIO</v>
      </c>
      <c r="B97" s="5" t="s">
        <v>1134</v>
      </c>
      <c r="C97" t="s">
        <v>1</v>
      </c>
      <c r="D97" t="s">
        <v>2527</v>
      </c>
      <c r="E97" t="s">
        <v>2257</v>
      </c>
      <c r="F97" s="20"/>
      <c r="G97" t="s">
        <v>2528</v>
      </c>
      <c r="H97" t="s">
        <v>2329</v>
      </c>
      <c r="I97" t="s">
        <v>2183</v>
      </c>
      <c r="J97" s="14" t="s">
        <v>2330</v>
      </c>
      <c r="K97" t="s">
        <v>2751</v>
      </c>
    </row>
    <row r="98" spans="1:11" x14ac:dyDescent="0.25">
      <c r="A98" s="9" t="str">
        <f t="shared" si="1"/>
        <v>AR-FORT SMITH</v>
      </c>
      <c r="B98" s="5" t="s">
        <v>2529</v>
      </c>
      <c r="C98" t="s">
        <v>1</v>
      </c>
      <c r="D98" t="s">
        <v>2530</v>
      </c>
      <c r="E98" t="s">
        <v>2257</v>
      </c>
      <c r="F98" s="20"/>
      <c r="G98" t="s">
        <v>2531</v>
      </c>
      <c r="H98" t="s">
        <v>2498</v>
      </c>
      <c r="I98" t="s">
        <v>2191</v>
      </c>
      <c r="J98" s="14" t="s">
        <v>2532</v>
      </c>
      <c r="K98" t="s">
        <v>2751</v>
      </c>
    </row>
    <row r="99" spans="1:11" x14ac:dyDescent="0.25">
      <c r="A99" s="9" t="str">
        <f t="shared" si="1"/>
        <v>AR-FORT SMITH</v>
      </c>
      <c r="B99" s="5" t="s">
        <v>2533</v>
      </c>
      <c r="C99" t="s">
        <v>1</v>
      </c>
      <c r="D99" t="s">
        <v>2534</v>
      </c>
      <c r="E99" t="s">
        <v>2257</v>
      </c>
      <c r="F99" s="20"/>
      <c r="G99" t="s">
        <v>2535</v>
      </c>
      <c r="H99" t="s">
        <v>2498</v>
      </c>
      <c r="I99" t="s">
        <v>2191</v>
      </c>
      <c r="J99" s="14" t="s">
        <v>2499</v>
      </c>
      <c r="K99" t="s">
        <v>2751</v>
      </c>
    </row>
    <row r="100" spans="1:11" x14ac:dyDescent="0.25">
      <c r="A100" s="9" t="str">
        <f t="shared" si="1"/>
        <v>MS-HOULKA</v>
      </c>
      <c r="B100" s="5" t="s">
        <v>2536</v>
      </c>
      <c r="C100" t="s">
        <v>1</v>
      </c>
      <c r="D100" t="s">
        <v>2537</v>
      </c>
      <c r="E100" t="s">
        <v>2257</v>
      </c>
      <c r="F100" s="20"/>
      <c r="G100" t="s">
        <v>2538</v>
      </c>
      <c r="H100" t="s">
        <v>2539</v>
      </c>
      <c r="I100" t="s">
        <v>2211</v>
      </c>
      <c r="J100" s="14" t="s">
        <v>2540</v>
      </c>
      <c r="K100" t="s">
        <v>2751</v>
      </c>
    </row>
    <row r="101" spans="1:11" x14ac:dyDescent="0.25">
      <c r="A101" s="9" t="str">
        <f t="shared" si="1"/>
        <v>UT-OGDEN</v>
      </c>
      <c r="B101" s="5" t="s">
        <v>15013</v>
      </c>
      <c r="C101" t="s">
        <v>1</v>
      </c>
      <c r="D101" t="s">
        <v>16929</v>
      </c>
      <c r="E101" t="s">
        <v>2257</v>
      </c>
      <c r="F101" s="20"/>
      <c r="G101" t="s">
        <v>16932</v>
      </c>
      <c r="H101" t="s">
        <v>15225</v>
      </c>
      <c r="I101" t="s">
        <v>2230</v>
      </c>
      <c r="J101" s="14" t="s">
        <v>16940</v>
      </c>
      <c r="K101" t="s">
        <v>2751</v>
      </c>
    </row>
    <row r="102" spans="1:11" x14ac:dyDescent="0.25">
      <c r="A102" s="9" t="str">
        <f t="shared" si="1"/>
        <v>MD-HAVRE DE GRACE</v>
      </c>
      <c r="B102" s="5" t="s">
        <v>17470</v>
      </c>
      <c r="C102" t="s">
        <v>1</v>
      </c>
      <c r="D102" t="s">
        <v>17494</v>
      </c>
      <c r="E102" t="s">
        <v>2257</v>
      </c>
      <c r="F102" s="20"/>
      <c r="G102" t="s">
        <v>17532</v>
      </c>
      <c r="H102" t="s">
        <v>17533</v>
      </c>
      <c r="I102" t="s">
        <v>2206</v>
      </c>
      <c r="J102" s="14" t="s">
        <v>17534</v>
      </c>
      <c r="K102" t="s">
        <v>2751</v>
      </c>
    </row>
    <row r="103" spans="1:11" x14ac:dyDescent="0.25">
      <c r="A103" s="9" t="str">
        <f t="shared" si="1"/>
        <v>MS-PONTOTOC</v>
      </c>
      <c r="B103" s="5" t="s">
        <v>17471</v>
      </c>
      <c r="C103" t="s">
        <v>1</v>
      </c>
      <c r="D103" t="s">
        <v>17495</v>
      </c>
      <c r="E103" t="s">
        <v>2257</v>
      </c>
      <c r="F103" s="20"/>
      <c r="G103" t="s">
        <v>17535</v>
      </c>
      <c r="H103" t="s">
        <v>2620</v>
      </c>
      <c r="I103" t="s">
        <v>2211</v>
      </c>
      <c r="J103" s="14" t="s">
        <v>2621</v>
      </c>
      <c r="K103" t="s">
        <v>2751</v>
      </c>
    </row>
    <row r="104" spans="1:11" x14ac:dyDescent="0.25">
      <c r="A104" s="9" t="str">
        <f t="shared" si="1"/>
        <v>GA-SAVANNAH</v>
      </c>
      <c r="B104" s="5" t="s">
        <v>17472</v>
      </c>
      <c r="C104" t="s">
        <v>1</v>
      </c>
      <c r="D104" t="s">
        <v>17496</v>
      </c>
      <c r="E104" t="s">
        <v>2257</v>
      </c>
      <c r="F104" s="20"/>
      <c r="G104" t="s">
        <v>17536</v>
      </c>
      <c r="H104" t="s">
        <v>17537</v>
      </c>
      <c r="I104" t="s">
        <v>2198</v>
      </c>
      <c r="J104" s="14" t="s">
        <v>17538</v>
      </c>
      <c r="K104" t="s">
        <v>2751</v>
      </c>
    </row>
    <row r="105" spans="1:11" x14ac:dyDescent="0.25">
      <c r="A105" s="9" t="str">
        <f t="shared" si="1"/>
        <v>ON-WATERLOO</v>
      </c>
      <c r="B105" s="5" t="s">
        <v>1107</v>
      </c>
      <c r="C105" t="s">
        <v>2177</v>
      </c>
      <c r="D105" t="s">
        <v>2541</v>
      </c>
      <c r="E105" t="s">
        <v>2281</v>
      </c>
      <c r="F105" s="20"/>
      <c r="G105" t="s">
        <v>2543</v>
      </c>
      <c r="H105" t="s">
        <v>2542</v>
      </c>
      <c r="I105" t="s">
        <v>2237</v>
      </c>
      <c r="J105" s="14" t="s">
        <v>15199</v>
      </c>
      <c r="K105" t="s">
        <v>2752</v>
      </c>
    </row>
    <row r="106" spans="1:11" x14ac:dyDescent="0.25">
      <c r="A106" s="9" t="str">
        <f t="shared" si="1"/>
        <v>ON-WATERLOO</v>
      </c>
      <c r="B106" s="5" t="s">
        <v>1129</v>
      </c>
      <c r="C106" t="s">
        <v>2177</v>
      </c>
      <c r="D106" t="s">
        <v>2544</v>
      </c>
      <c r="E106" t="s">
        <v>2281</v>
      </c>
      <c r="F106" s="20"/>
      <c r="G106" t="s">
        <v>2543</v>
      </c>
      <c r="H106" t="s">
        <v>2542</v>
      </c>
      <c r="I106" t="s">
        <v>2237</v>
      </c>
      <c r="J106" s="14" t="s">
        <v>15199</v>
      </c>
      <c r="K106" t="s">
        <v>2752</v>
      </c>
    </row>
    <row r="107" spans="1:11" x14ac:dyDescent="0.25">
      <c r="A107" s="9" t="str">
        <f t="shared" si="1"/>
        <v>ON-WATERLOO</v>
      </c>
      <c r="B107" s="5" t="s">
        <v>2545</v>
      </c>
      <c r="C107" t="s">
        <v>2177</v>
      </c>
      <c r="D107" t="s">
        <v>2546</v>
      </c>
      <c r="E107" t="s">
        <v>2281</v>
      </c>
      <c r="F107" s="20"/>
      <c r="G107" s="16" t="s">
        <v>2543</v>
      </c>
      <c r="H107" t="s">
        <v>2542</v>
      </c>
      <c r="I107" t="s">
        <v>2237</v>
      </c>
      <c r="J107" s="14" t="s">
        <v>15199</v>
      </c>
      <c r="K107" t="s">
        <v>2752</v>
      </c>
    </row>
    <row r="108" spans="1:11" x14ac:dyDescent="0.25">
      <c r="A108" s="9" t="str">
        <f t="shared" si="1"/>
        <v>ON-WATERLOO</v>
      </c>
      <c r="B108" s="5" t="s">
        <v>2547</v>
      </c>
      <c r="C108" t="s">
        <v>2177</v>
      </c>
      <c r="D108" t="s">
        <v>2548</v>
      </c>
      <c r="E108" t="s">
        <v>2281</v>
      </c>
      <c r="F108" s="20"/>
      <c r="G108" t="s">
        <v>2543</v>
      </c>
      <c r="H108" t="s">
        <v>2542</v>
      </c>
      <c r="I108" t="s">
        <v>2237</v>
      </c>
      <c r="J108" s="14" t="s">
        <v>15199</v>
      </c>
      <c r="K108" t="s">
        <v>2752</v>
      </c>
    </row>
    <row r="109" spans="1:11" x14ac:dyDescent="0.25">
      <c r="A109" s="9" t="str">
        <f t="shared" si="1"/>
        <v>NC-HIGH POINT</v>
      </c>
      <c r="B109" s="5" t="s">
        <v>1034</v>
      </c>
      <c r="C109" t="s">
        <v>2175</v>
      </c>
      <c r="D109" t="s">
        <v>2549</v>
      </c>
      <c r="E109" t="s">
        <v>2257</v>
      </c>
      <c r="F109" s="20"/>
      <c r="G109" t="s">
        <v>2550</v>
      </c>
      <c r="H109" t="s">
        <v>2292</v>
      </c>
      <c r="I109" t="s">
        <v>2213</v>
      </c>
      <c r="J109" s="14" t="s">
        <v>2293</v>
      </c>
      <c r="K109" t="s">
        <v>2751</v>
      </c>
    </row>
    <row r="110" spans="1:11" x14ac:dyDescent="0.25">
      <c r="A110" s="9" t="str">
        <f t="shared" si="1"/>
        <v>TX-KELLER</v>
      </c>
      <c r="B110" s="5" t="s">
        <v>16949</v>
      </c>
      <c r="C110" t="s">
        <v>2182</v>
      </c>
      <c r="D110" t="s">
        <v>17497</v>
      </c>
      <c r="E110" t="s">
        <v>2281</v>
      </c>
      <c r="F110" s="20"/>
      <c r="G110" t="s">
        <v>17539</v>
      </c>
      <c r="H110" t="s">
        <v>17540</v>
      </c>
      <c r="I110" t="s">
        <v>2229</v>
      </c>
      <c r="J110" s="14" t="s">
        <v>17541</v>
      </c>
      <c r="K110" t="s">
        <v>2751</v>
      </c>
    </row>
    <row r="111" spans="1:11" x14ac:dyDescent="0.25">
      <c r="A111" s="9" t="str">
        <f t="shared" si="1"/>
        <v>TX-FORT WORTH</v>
      </c>
      <c r="B111" s="5" t="s">
        <v>1065</v>
      </c>
      <c r="C111" t="s">
        <v>2182</v>
      </c>
      <c r="D111" t="s">
        <v>2552</v>
      </c>
      <c r="E111" t="s">
        <v>2281</v>
      </c>
      <c r="F111" s="20"/>
      <c r="G111" t="s">
        <v>2553</v>
      </c>
      <c r="H111" t="s">
        <v>2419</v>
      </c>
      <c r="I111" t="s">
        <v>2229</v>
      </c>
      <c r="J111" s="14" t="s">
        <v>2551</v>
      </c>
      <c r="K111" t="s">
        <v>2751</v>
      </c>
    </row>
    <row r="112" spans="1:11" x14ac:dyDescent="0.25">
      <c r="A112" s="9" t="str">
        <f t="shared" si="1"/>
        <v>MS-HOUSTON</v>
      </c>
      <c r="B112" s="5" t="s">
        <v>1033</v>
      </c>
      <c r="C112" t="s">
        <v>2182</v>
      </c>
      <c r="D112" t="s">
        <v>2554</v>
      </c>
      <c r="E112" t="s">
        <v>2281</v>
      </c>
      <c r="F112" s="20"/>
      <c r="G112" t="s">
        <v>2557</v>
      </c>
      <c r="H112" t="s">
        <v>2555</v>
      </c>
      <c r="I112" t="s">
        <v>2211</v>
      </c>
      <c r="J112" s="14" t="s">
        <v>2556</v>
      </c>
      <c r="K112" t="s">
        <v>2751</v>
      </c>
    </row>
    <row r="113" spans="1:11" x14ac:dyDescent="0.25">
      <c r="A113" s="9" t="str">
        <f t="shared" si="1"/>
        <v>NC-LIBERTY</v>
      </c>
      <c r="B113" s="5" t="s">
        <v>1044</v>
      </c>
      <c r="C113" t="s">
        <v>2177</v>
      </c>
      <c r="D113" t="s">
        <v>2558</v>
      </c>
      <c r="E113" t="s">
        <v>2281</v>
      </c>
      <c r="F113" s="20"/>
      <c r="G113" t="s">
        <v>2433</v>
      </c>
      <c r="H113" t="s">
        <v>2434</v>
      </c>
      <c r="I113" t="s">
        <v>2213</v>
      </c>
      <c r="J113" s="14" t="s">
        <v>2435</v>
      </c>
      <c r="K113" t="s">
        <v>2751</v>
      </c>
    </row>
    <row r="114" spans="1:11" x14ac:dyDescent="0.25">
      <c r="A114" s="9" t="str">
        <f t="shared" si="1"/>
        <v>MS-TUPELO</v>
      </c>
      <c r="B114" s="5" t="s">
        <v>1058</v>
      </c>
      <c r="C114" t="s">
        <v>2176</v>
      </c>
      <c r="D114" t="s">
        <v>2559</v>
      </c>
      <c r="E114" t="s">
        <v>2281</v>
      </c>
      <c r="F114" s="20"/>
      <c r="G114" t="s">
        <v>2560</v>
      </c>
      <c r="H114" t="s">
        <v>2342</v>
      </c>
      <c r="I114" t="s">
        <v>2211</v>
      </c>
      <c r="J114" s="14" t="s">
        <v>2343</v>
      </c>
      <c r="K114" t="s">
        <v>2751</v>
      </c>
    </row>
    <row r="115" spans="1:11" x14ac:dyDescent="0.25">
      <c r="A115" s="9" t="str">
        <f t="shared" si="1"/>
        <v>MO-CARTHAGE</v>
      </c>
      <c r="B115" s="5" t="s">
        <v>1073</v>
      </c>
      <c r="C115" t="s">
        <v>2174</v>
      </c>
      <c r="D115" t="s">
        <v>2562</v>
      </c>
      <c r="E115" t="s">
        <v>2347</v>
      </c>
      <c r="F115" s="20"/>
      <c r="G115" t="s">
        <v>2561</v>
      </c>
      <c r="H115" t="s">
        <v>2253</v>
      </c>
      <c r="I115" t="s">
        <v>2210</v>
      </c>
      <c r="J115" s="14" t="s">
        <v>2254</v>
      </c>
      <c r="K115" t="s">
        <v>2751</v>
      </c>
    </row>
    <row r="116" spans="1:11" x14ac:dyDescent="0.25">
      <c r="A116" s="9" t="str">
        <f t="shared" si="1"/>
        <v>KY-LEITCHFIELD</v>
      </c>
      <c r="B116" s="5" t="s">
        <v>1115</v>
      </c>
      <c r="C116" t="s">
        <v>2176</v>
      </c>
      <c r="D116" t="s">
        <v>2563</v>
      </c>
      <c r="E116" t="s">
        <v>2281</v>
      </c>
      <c r="F116" s="20"/>
      <c r="G116" t="s">
        <v>2564</v>
      </c>
      <c r="H116" t="s">
        <v>2565</v>
      </c>
      <c r="I116" t="s">
        <v>2203</v>
      </c>
      <c r="J116" s="14" t="s">
        <v>2566</v>
      </c>
      <c r="K116" t="s">
        <v>2751</v>
      </c>
    </row>
    <row r="117" spans="1:11" x14ac:dyDescent="0.25">
      <c r="A117" s="9" t="str">
        <f t="shared" si="1"/>
        <v>MA-OXFORD</v>
      </c>
      <c r="B117" s="5" t="s">
        <v>1068</v>
      </c>
      <c r="C117" t="s">
        <v>2175</v>
      </c>
      <c r="D117" t="s">
        <v>2567</v>
      </c>
      <c r="E117" t="s">
        <v>2257</v>
      </c>
      <c r="F117" s="20"/>
      <c r="G117" t="s">
        <v>2570</v>
      </c>
      <c r="H117" t="s">
        <v>2568</v>
      </c>
      <c r="I117" t="s">
        <v>2205</v>
      </c>
      <c r="J117" s="14" t="s">
        <v>2569</v>
      </c>
      <c r="K117" t="s">
        <v>2751</v>
      </c>
    </row>
    <row r="118" spans="1:11" x14ac:dyDescent="0.25">
      <c r="A118" s="9" t="str">
        <f t="shared" si="1"/>
        <v>CD-CUAUTITLAN IZCALLI</v>
      </c>
      <c r="B118" s="5" t="s">
        <v>1142</v>
      </c>
      <c r="C118" t="s">
        <v>2175</v>
      </c>
      <c r="D118" t="s">
        <v>2571</v>
      </c>
      <c r="E118" t="s">
        <v>2257</v>
      </c>
      <c r="F118" s="20"/>
      <c r="G118" t="s">
        <v>2572</v>
      </c>
      <c r="H118" t="s">
        <v>2335</v>
      </c>
      <c r="I118" t="s">
        <v>14964</v>
      </c>
      <c r="J118" s="14" t="s">
        <v>2573</v>
      </c>
      <c r="K118" t="s">
        <v>14955</v>
      </c>
    </row>
    <row r="119" spans="1:11" x14ac:dyDescent="0.25">
      <c r="A119" s="9" t="str">
        <f t="shared" si="1"/>
        <v>TX-LAREDO</v>
      </c>
      <c r="B119" s="5" t="s">
        <v>1144</v>
      </c>
      <c r="C119" t="s">
        <v>2175</v>
      </c>
      <c r="D119" t="s">
        <v>14992</v>
      </c>
      <c r="E119" t="s">
        <v>2257</v>
      </c>
      <c r="F119" s="20"/>
      <c r="G119" t="s">
        <v>16938</v>
      </c>
      <c r="H119" t="s">
        <v>14982</v>
      </c>
      <c r="I119" t="s">
        <v>2229</v>
      </c>
      <c r="J119" s="14" t="s">
        <v>14977</v>
      </c>
      <c r="K119" t="s">
        <v>2751</v>
      </c>
    </row>
    <row r="120" spans="1:11" x14ac:dyDescent="0.25">
      <c r="A120" s="9" t="str">
        <f t="shared" si="1"/>
        <v>NL-APODACA</v>
      </c>
      <c r="B120" s="5" t="s">
        <v>1126</v>
      </c>
      <c r="C120" t="s">
        <v>2175</v>
      </c>
      <c r="D120" t="s">
        <v>2574</v>
      </c>
      <c r="E120" t="s">
        <v>2257</v>
      </c>
      <c r="F120" s="20"/>
      <c r="G120" t="s">
        <v>2460</v>
      </c>
      <c r="H120" t="s">
        <v>2461</v>
      </c>
      <c r="I120" t="s">
        <v>2243</v>
      </c>
      <c r="J120" s="14" t="s">
        <v>2462</v>
      </c>
      <c r="K120" t="s">
        <v>14955</v>
      </c>
    </row>
    <row r="121" spans="1:11" x14ac:dyDescent="0.25">
      <c r="A121" s="9" t="str">
        <f t="shared" si="1"/>
        <v>SLP-SAN LUIS POTOSI</v>
      </c>
      <c r="B121" s="5" t="s">
        <v>17473</v>
      </c>
      <c r="C121" t="s">
        <v>2175</v>
      </c>
      <c r="D121" t="s">
        <v>17498</v>
      </c>
      <c r="E121" t="s">
        <v>2257</v>
      </c>
      <c r="F121" s="20"/>
      <c r="G121" t="s">
        <v>17542</v>
      </c>
      <c r="H121" t="s">
        <v>17543</v>
      </c>
      <c r="I121" t="s">
        <v>17544</v>
      </c>
      <c r="J121" s="14" t="s">
        <v>17545</v>
      </c>
      <c r="K121" t="s">
        <v>14955</v>
      </c>
    </row>
    <row r="122" spans="1:11" x14ac:dyDescent="0.25">
      <c r="A122" s="9" t="str">
        <f t="shared" si="1"/>
        <v>JA-TLAQUEPAQUE</v>
      </c>
      <c r="B122" s="5" t="s">
        <v>1071</v>
      </c>
      <c r="C122" t="s">
        <v>2175</v>
      </c>
      <c r="D122" t="s">
        <v>2575</v>
      </c>
      <c r="E122" t="s">
        <v>2257</v>
      </c>
      <c r="F122" s="20"/>
      <c r="G122" t="s">
        <v>2576</v>
      </c>
      <c r="H122" t="s">
        <v>2577</v>
      </c>
      <c r="I122" t="s">
        <v>14972</v>
      </c>
      <c r="J122" s="14" t="s">
        <v>2578</v>
      </c>
      <c r="K122" t="s">
        <v>14955</v>
      </c>
    </row>
    <row r="123" spans="1:11" x14ac:dyDescent="0.25">
      <c r="A123" s="9" t="str">
        <f t="shared" si="1"/>
        <v>FL-SUNRISE</v>
      </c>
      <c r="B123" s="5" t="s">
        <v>1015</v>
      </c>
      <c r="C123" t="s">
        <v>2175</v>
      </c>
      <c r="D123" t="s">
        <v>2579</v>
      </c>
      <c r="E123" t="s">
        <v>2257</v>
      </c>
      <c r="F123" s="20"/>
      <c r="G123" t="s">
        <v>2580</v>
      </c>
      <c r="H123" t="s">
        <v>2582</v>
      </c>
      <c r="I123" t="s">
        <v>2197</v>
      </c>
      <c r="J123" s="14" t="s">
        <v>2583</v>
      </c>
      <c r="K123" t="s">
        <v>2751</v>
      </c>
    </row>
    <row r="124" spans="1:11" x14ac:dyDescent="0.25">
      <c r="A124" s="9" t="str">
        <f t="shared" si="1"/>
        <v>FL-SUNRISE</v>
      </c>
      <c r="B124" s="5" t="s">
        <v>2584</v>
      </c>
      <c r="C124" t="s">
        <v>2175</v>
      </c>
      <c r="D124" t="s">
        <v>2579</v>
      </c>
      <c r="E124" t="s">
        <v>2257</v>
      </c>
      <c r="F124" s="20"/>
      <c r="G124" t="s">
        <v>2581</v>
      </c>
      <c r="H124" t="s">
        <v>2582</v>
      </c>
      <c r="I124" t="s">
        <v>2197</v>
      </c>
      <c r="J124" s="14" t="s">
        <v>2583</v>
      </c>
      <c r="K124" t="s">
        <v>2751</v>
      </c>
    </row>
    <row r="125" spans="1:11" x14ac:dyDescent="0.25">
      <c r="A125" s="9" t="str">
        <f t="shared" si="1"/>
        <v>FL-SUNRISE</v>
      </c>
      <c r="B125" s="5" t="s">
        <v>2585</v>
      </c>
      <c r="C125" t="s">
        <v>2175</v>
      </c>
      <c r="D125" t="s">
        <v>2579</v>
      </c>
      <c r="E125" t="s">
        <v>2257</v>
      </c>
      <c r="F125" s="20"/>
      <c r="G125" t="s">
        <v>2581</v>
      </c>
      <c r="H125" t="s">
        <v>2582</v>
      </c>
      <c r="I125" t="s">
        <v>2197</v>
      </c>
      <c r="J125" s="14" t="s">
        <v>2583</v>
      </c>
      <c r="K125" t="s">
        <v>2751</v>
      </c>
    </row>
    <row r="126" spans="1:11" x14ac:dyDescent="0.25">
      <c r="A126" s="9" t="str">
        <f t="shared" si="1"/>
        <v>IN-KENDALLVILLE</v>
      </c>
      <c r="B126" s="5" t="s">
        <v>1027</v>
      </c>
      <c r="C126" t="s">
        <v>2176</v>
      </c>
      <c r="D126" t="s">
        <v>2586</v>
      </c>
      <c r="E126" t="s">
        <v>2281</v>
      </c>
      <c r="F126" s="20"/>
      <c r="G126" t="s">
        <v>2587</v>
      </c>
      <c r="H126" t="s">
        <v>2588</v>
      </c>
      <c r="I126" t="s">
        <v>2201</v>
      </c>
      <c r="J126" s="14" t="s">
        <v>2589</v>
      </c>
      <c r="K126" t="s">
        <v>2751</v>
      </c>
    </row>
    <row r="127" spans="1:11" x14ac:dyDescent="0.25">
      <c r="A127" s="9" t="str">
        <f t="shared" si="1"/>
        <v>ON-LONDON</v>
      </c>
      <c r="B127" s="5" t="s">
        <v>1106</v>
      </c>
      <c r="C127" t="s">
        <v>2174</v>
      </c>
      <c r="D127" t="s">
        <v>2590</v>
      </c>
      <c r="E127" t="s">
        <v>2347</v>
      </c>
      <c r="F127" s="20"/>
      <c r="G127" t="s">
        <v>2591</v>
      </c>
      <c r="H127" t="s">
        <v>2592</v>
      </c>
      <c r="I127" t="s">
        <v>2237</v>
      </c>
      <c r="J127" s="14" t="s">
        <v>15200</v>
      </c>
      <c r="K127" t="s">
        <v>2752</v>
      </c>
    </row>
    <row r="128" spans="1:11" x14ac:dyDescent="0.25">
      <c r="A128" s="9" t="str">
        <f t="shared" si="1"/>
        <v>ON-LONDON</v>
      </c>
      <c r="B128" s="5" t="s">
        <v>2593</v>
      </c>
      <c r="C128" t="s">
        <v>2174</v>
      </c>
      <c r="D128" t="s">
        <v>2594</v>
      </c>
      <c r="E128" t="s">
        <v>2347</v>
      </c>
      <c r="F128" s="20"/>
      <c r="G128" t="s">
        <v>2591</v>
      </c>
      <c r="H128" t="s">
        <v>2592</v>
      </c>
      <c r="I128" t="s">
        <v>2237</v>
      </c>
      <c r="J128" s="14" t="s">
        <v>15200</v>
      </c>
      <c r="K128" t="s">
        <v>2752</v>
      </c>
    </row>
    <row r="129" spans="1:11" x14ac:dyDescent="0.25">
      <c r="A129" s="9" t="str">
        <f t="shared" si="1"/>
        <v>ON-PARIS</v>
      </c>
      <c r="B129" s="5" t="s">
        <v>2595</v>
      </c>
      <c r="C129" t="s">
        <v>2174</v>
      </c>
      <c r="D129" t="s">
        <v>2596</v>
      </c>
      <c r="E129" t="s">
        <v>2281</v>
      </c>
      <c r="F129" s="20"/>
      <c r="G129" t="s">
        <v>2597</v>
      </c>
      <c r="H129" t="s">
        <v>2598</v>
      </c>
      <c r="I129" t="s">
        <v>2237</v>
      </c>
      <c r="J129" s="14" t="s">
        <v>15201</v>
      </c>
      <c r="K129" t="s">
        <v>2752</v>
      </c>
    </row>
    <row r="130" spans="1:11" x14ac:dyDescent="0.25">
      <c r="A130" s="9" t="str">
        <f t="shared" ref="A130:A193" si="2">I130&amp;"-"&amp;H130</f>
        <v>ON-LONDON</v>
      </c>
      <c r="B130" s="5" t="s">
        <v>1146</v>
      </c>
      <c r="C130" t="s">
        <v>2174</v>
      </c>
      <c r="D130" t="s">
        <v>2590</v>
      </c>
      <c r="E130" t="s">
        <v>2347</v>
      </c>
      <c r="F130" s="20"/>
      <c r="G130" t="s">
        <v>2591</v>
      </c>
      <c r="H130" t="s">
        <v>2592</v>
      </c>
      <c r="I130" t="s">
        <v>2237</v>
      </c>
      <c r="J130" s="14" t="s">
        <v>15200</v>
      </c>
      <c r="K130" t="s">
        <v>2752</v>
      </c>
    </row>
    <row r="131" spans="1:11" x14ac:dyDescent="0.25">
      <c r="A131" s="9" t="str">
        <f t="shared" si="2"/>
        <v>IL-AURORA</v>
      </c>
      <c r="B131" s="5" t="s">
        <v>1031</v>
      </c>
      <c r="C131" t="s">
        <v>2182</v>
      </c>
      <c r="D131" t="s">
        <v>2599</v>
      </c>
      <c r="E131" t="s">
        <v>2281</v>
      </c>
      <c r="F131" s="20"/>
      <c r="G131" t="s">
        <v>2600</v>
      </c>
      <c r="H131" t="s">
        <v>2601</v>
      </c>
      <c r="I131" t="s">
        <v>2200</v>
      </c>
      <c r="J131" s="14" t="s">
        <v>2602</v>
      </c>
      <c r="K131" t="s">
        <v>2751</v>
      </c>
    </row>
    <row r="132" spans="1:11" x14ac:dyDescent="0.25">
      <c r="A132" s="9" t="str">
        <f t="shared" si="2"/>
        <v>CA-ONTARIO</v>
      </c>
      <c r="B132" s="5" t="s">
        <v>1025</v>
      </c>
      <c r="C132" t="s">
        <v>2182</v>
      </c>
      <c r="D132" t="s">
        <v>2603</v>
      </c>
      <c r="E132" t="s">
        <v>2281</v>
      </c>
      <c r="F132" s="20"/>
      <c r="G132" t="s">
        <v>2328</v>
      </c>
      <c r="H132" t="s">
        <v>2329</v>
      </c>
      <c r="I132" t="s">
        <v>2183</v>
      </c>
      <c r="J132" s="14" t="s">
        <v>2330</v>
      </c>
      <c r="K132" t="s">
        <v>2751</v>
      </c>
    </row>
    <row r="133" spans="1:11" x14ac:dyDescent="0.25">
      <c r="A133" s="9" t="str">
        <f t="shared" si="2"/>
        <v>CA-TRACY</v>
      </c>
      <c r="B133" s="5" t="s">
        <v>1028</v>
      </c>
      <c r="C133" t="s">
        <v>2182</v>
      </c>
      <c r="D133" t="s">
        <v>2604</v>
      </c>
      <c r="E133" t="s">
        <v>2281</v>
      </c>
      <c r="F133" s="20"/>
      <c r="G133" t="s">
        <v>2605</v>
      </c>
      <c r="H133" t="s">
        <v>2606</v>
      </c>
      <c r="I133" t="s">
        <v>2183</v>
      </c>
      <c r="J133" s="14" t="s">
        <v>2607</v>
      </c>
      <c r="K133" t="s">
        <v>2751</v>
      </c>
    </row>
    <row r="134" spans="1:11" x14ac:dyDescent="0.25">
      <c r="A134" s="9" t="str">
        <f t="shared" si="2"/>
        <v>MO-CAPE GIRARDEAU</v>
      </c>
      <c r="B134" s="5" t="s">
        <v>1096</v>
      </c>
      <c r="C134" t="s">
        <v>2182</v>
      </c>
      <c r="D134" t="s">
        <v>2608</v>
      </c>
      <c r="E134" t="s">
        <v>2281</v>
      </c>
      <c r="F134" s="20"/>
      <c r="G134" t="s">
        <v>2610</v>
      </c>
      <c r="H134" t="s">
        <v>2609</v>
      </c>
      <c r="I134" t="s">
        <v>2210</v>
      </c>
      <c r="J134" s="14" t="s">
        <v>15202</v>
      </c>
      <c r="K134" t="s">
        <v>2751</v>
      </c>
    </row>
    <row r="135" spans="1:11" x14ac:dyDescent="0.25">
      <c r="A135" s="9" t="str">
        <f t="shared" si="2"/>
        <v>IL-MORRIS</v>
      </c>
      <c r="B135" s="5" t="s">
        <v>1097</v>
      </c>
      <c r="C135" t="s">
        <v>2182</v>
      </c>
      <c r="D135" t="s">
        <v>2611</v>
      </c>
      <c r="E135" t="s">
        <v>2281</v>
      </c>
      <c r="F135" s="20"/>
      <c r="G135" t="s">
        <v>2614</v>
      </c>
      <c r="H135" t="s">
        <v>2612</v>
      </c>
      <c r="I135" t="s">
        <v>2200</v>
      </c>
      <c r="J135" s="14" t="s">
        <v>2613</v>
      </c>
      <c r="K135" t="s">
        <v>2751</v>
      </c>
    </row>
    <row r="136" spans="1:11" x14ac:dyDescent="0.25">
      <c r="A136" s="9" t="str">
        <f t="shared" si="2"/>
        <v>KY-GEORGETOWN</v>
      </c>
      <c r="B136" s="5" t="s">
        <v>1069</v>
      </c>
      <c r="C136" t="s">
        <v>2168</v>
      </c>
      <c r="D136" t="s">
        <v>14993</v>
      </c>
      <c r="E136" t="s">
        <v>2257</v>
      </c>
      <c r="F136" s="20"/>
      <c r="G136" t="s">
        <v>15203</v>
      </c>
      <c r="H136" t="s">
        <v>2390</v>
      </c>
      <c r="I136" t="s">
        <v>2203</v>
      </c>
      <c r="J136" s="14" t="s">
        <v>2391</v>
      </c>
      <c r="K136" t="s">
        <v>2751</v>
      </c>
    </row>
    <row r="137" spans="1:11" x14ac:dyDescent="0.25">
      <c r="A137" s="9" t="str">
        <f t="shared" si="2"/>
        <v>NC-WINSTON SALEM</v>
      </c>
      <c r="B137" s="5" t="s">
        <v>1095</v>
      </c>
      <c r="C137" t="s">
        <v>2</v>
      </c>
      <c r="D137" t="s">
        <v>2615</v>
      </c>
      <c r="E137" t="s">
        <v>2281</v>
      </c>
      <c r="F137" s="20"/>
      <c r="G137" t="s">
        <v>2616</v>
      </c>
      <c r="H137" t="s">
        <v>2618</v>
      </c>
      <c r="I137" t="s">
        <v>2213</v>
      </c>
      <c r="J137" s="14" t="s">
        <v>2617</v>
      </c>
      <c r="K137" t="s">
        <v>2751</v>
      </c>
    </row>
    <row r="138" spans="1:11" x14ac:dyDescent="0.25">
      <c r="A138" s="9" t="str">
        <f t="shared" si="2"/>
        <v>NC-WINSTON SALEM</v>
      </c>
      <c r="B138" s="5" t="s">
        <v>17474</v>
      </c>
      <c r="C138" t="s">
        <v>2</v>
      </c>
      <c r="D138" t="s">
        <v>17499</v>
      </c>
      <c r="E138" t="s">
        <v>2281</v>
      </c>
      <c r="F138" s="20"/>
      <c r="G138" t="s">
        <v>17546</v>
      </c>
      <c r="H138" t="s">
        <v>2618</v>
      </c>
      <c r="I138" t="s">
        <v>2213</v>
      </c>
      <c r="J138" s="14" t="s">
        <v>2617</v>
      </c>
      <c r="K138" t="s">
        <v>2751</v>
      </c>
    </row>
    <row r="139" spans="1:11" x14ac:dyDescent="0.25">
      <c r="A139" s="9" t="str">
        <f t="shared" si="2"/>
        <v>NC-CONOVER</v>
      </c>
      <c r="B139" s="5" t="s">
        <v>1041</v>
      </c>
      <c r="C139" t="s">
        <v>2</v>
      </c>
      <c r="D139" t="s">
        <v>2320</v>
      </c>
      <c r="E139" t="s">
        <v>2281</v>
      </c>
      <c r="F139" s="20"/>
      <c r="G139" t="s">
        <v>15204</v>
      </c>
      <c r="H139" t="s">
        <v>2488</v>
      </c>
      <c r="I139" t="s">
        <v>2213</v>
      </c>
      <c r="J139" s="14" t="s">
        <v>2489</v>
      </c>
      <c r="K139" t="s">
        <v>2751</v>
      </c>
    </row>
    <row r="140" spans="1:11" x14ac:dyDescent="0.25">
      <c r="A140" s="9" t="str">
        <f t="shared" si="2"/>
        <v>MS-PONTOTOC</v>
      </c>
      <c r="B140" s="5" t="s">
        <v>1046</v>
      </c>
      <c r="C140" t="s">
        <v>2</v>
      </c>
      <c r="D140" t="s">
        <v>2619</v>
      </c>
      <c r="E140" t="s">
        <v>2281</v>
      </c>
      <c r="F140" s="20"/>
      <c r="G140" t="s">
        <v>2622</v>
      </c>
      <c r="H140" t="s">
        <v>2620</v>
      </c>
      <c r="I140" t="s">
        <v>2211</v>
      </c>
      <c r="J140" s="14" t="s">
        <v>2621</v>
      </c>
      <c r="K140" t="s">
        <v>2751</v>
      </c>
    </row>
    <row r="141" spans="1:11" x14ac:dyDescent="0.25">
      <c r="A141" s="9" t="str">
        <f t="shared" si="2"/>
        <v>CA-CITY OF INDUSTRY</v>
      </c>
      <c r="B141" s="5" t="s">
        <v>1088</v>
      </c>
      <c r="C141" t="s">
        <v>2</v>
      </c>
      <c r="D141" t="s">
        <v>2623</v>
      </c>
      <c r="E141" t="s">
        <v>2281</v>
      </c>
      <c r="F141" s="20"/>
      <c r="G141" t="s">
        <v>2624</v>
      </c>
      <c r="H141" t="s">
        <v>2432</v>
      </c>
      <c r="I141" t="s">
        <v>2183</v>
      </c>
      <c r="J141" s="14" t="s">
        <v>16937</v>
      </c>
      <c r="K141" t="s">
        <v>2751</v>
      </c>
    </row>
    <row r="142" spans="1:11" x14ac:dyDescent="0.25">
      <c r="A142" s="9" t="str">
        <f t="shared" si="2"/>
        <v>IN-INDIANAPOLIS</v>
      </c>
      <c r="B142" s="5" t="s">
        <v>1056</v>
      </c>
      <c r="C142" t="s">
        <v>2</v>
      </c>
      <c r="D142" t="s">
        <v>2625</v>
      </c>
      <c r="E142" t="s">
        <v>2281</v>
      </c>
      <c r="F142" s="20"/>
      <c r="G142" t="s">
        <v>2626</v>
      </c>
      <c r="H142" t="s">
        <v>2627</v>
      </c>
      <c r="I142" t="s">
        <v>2201</v>
      </c>
      <c r="J142" s="14" t="s">
        <v>2628</v>
      </c>
      <c r="K142" t="s">
        <v>2751</v>
      </c>
    </row>
    <row r="143" spans="1:11" x14ac:dyDescent="0.25">
      <c r="A143" s="9" t="str">
        <f t="shared" si="2"/>
        <v>TX-GRAPEVINE</v>
      </c>
      <c r="B143" s="5" t="s">
        <v>1021</v>
      </c>
      <c r="C143" t="s">
        <v>2</v>
      </c>
      <c r="D143" t="s">
        <v>2629</v>
      </c>
      <c r="E143" t="s">
        <v>2281</v>
      </c>
      <c r="F143" s="20"/>
      <c r="G143" t="s">
        <v>2630</v>
      </c>
      <c r="H143" t="s">
        <v>2631</v>
      </c>
      <c r="I143" t="s">
        <v>2229</v>
      </c>
      <c r="J143" s="14" t="s">
        <v>2632</v>
      </c>
      <c r="K143" t="s">
        <v>2751</v>
      </c>
    </row>
    <row r="144" spans="1:11" x14ac:dyDescent="0.25">
      <c r="A144" s="9" t="str">
        <f t="shared" si="2"/>
        <v>AZ-PHOENIX</v>
      </c>
      <c r="B144" s="5" t="s">
        <v>1059</v>
      </c>
      <c r="C144" t="s">
        <v>2</v>
      </c>
      <c r="D144" t="s">
        <v>2633</v>
      </c>
      <c r="E144" t="s">
        <v>2281</v>
      </c>
      <c r="F144" s="20"/>
      <c r="G144" t="s">
        <v>2272</v>
      </c>
      <c r="H144" t="s">
        <v>2273</v>
      </c>
      <c r="I144" t="s">
        <v>2192</v>
      </c>
      <c r="J144" s="14" t="s">
        <v>2274</v>
      </c>
      <c r="K144" t="s">
        <v>2751</v>
      </c>
    </row>
    <row r="145" spans="1:11" x14ac:dyDescent="0.25">
      <c r="A145" s="9" t="str">
        <f t="shared" si="2"/>
        <v>WA-FIFE</v>
      </c>
      <c r="B145" s="5" t="s">
        <v>1083</v>
      </c>
      <c r="C145" t="s">
        <v>2</v>
      </c>
      <c r="D145" t="s">
        <v>2634</v>
      </c>
      <c r="E145" t="s">
        <v>2281</v>
      </c>
      <c r="F145" s="20"/>
      <c r="G145" t="s">
        <v>2635</v>
      </c>
      <c r="H145" t="s">
        <v>2636</v>
      </c>
      <c r="I145" t="s">
        <v>2233</v>
      </c>
      <c r="J145" s="14" t="s">
        <v>2637</v>
      </c>
      <c r="K145" t="s">
        <v>2751</v>
      </c>
    </row>
    <row r="146" spans="1:11" x14ac:dyDescent="0.25">
      <c r="A146" s="9" t="str">
        <f t="shared" si="2"/>
        <v>NJ-EDISON</v>
      </c>
      <c r="B146" s="5" t="s">
        <v>1066</v>
      </c>
      <c r="C146" t="s">
        <v>2</v>
      </c>
      <c r="D146" t="s">
        <v>2638</v>
      </c>
      <c r="E146" t="s">
        <v>2281</v>
      </c>
      <c r="F146" s="20"/>
      <c r="G146" t="s">
        <v>2639</v>
      </c>
      <c r="H146" t="s">
        <v>2640</v>
      </c>
      <c r="I146" t="s">
        <v>2217</v>
      </c>
      <c r="J146" s="14" t="s">
        <v>2641</v>
      </c>
      <c r="K146" t="s">
        <v>2751</v>
      </c>
    </row>
    <row r="147" spans="1:11" x14ac:dyDescent="0.25">
      <c r="A147" s="9" t="str">
        <f t="shared" si="2"/>
        <v>OH-SHARONVILLE</v>
      </c>
      <c r="B147" s="5" t="s">
        <v>1113</v>
      </c>
      <c r="C147" t="s">
        <v>2</v>
      </c>
      <c r="D147" t="s">
        <v>2642</v>
      </c>
      <c r="E147" t="s">
        <v>2281</v>
      </c>
      <c r="F147" s="20"/>
      <c r="G147" t="s">
        <v>2643</v>
      </c>
      <c r="H147" t="s">
        <v>2644</v>
      </c>
      <c r="I147" t="s">
        <v>2221</v>
      </c>
      <c r="J147" s="14" t="s">
        <v>2645</v>
      </c>
      <c r="K147" t="s">
        <v>2751</v>
      </c>
    </row>
    <row r="148" spans="1:11" x14ac:dyDescent="0.25">
      <c r="A148" s="9" t="str">
        <f t="shared" si="2"/>
        <v>NC-CHARLOTTE</v>
      </c>
      <c r="B148" s="5" t="s">
        <v>1086</v>
      </c>
      <c r="C148" t="s">
        <v>2</v>
      </c>
      <c r="D148" t="s">
        <v>2646</v>
      </c>
      <c r="E148" t="s">
        <v>2281</v>
      </c>
      <c r="F148" s="20"/>
      <c r="G148" t="s">
        <v>2647</v>
      </c>
      <c r="H148" t="s">
        <v>2648</v>
      </c>
      <c r="I148" t="s">
        <v>2213</v>
      </c>
      <c r="J148" s="14" t="s">
        <v>2649</v>
      </c>
      <c r="K148" t="s">
        <v>2751</v>
      </c>
    </row>
    <row r="149" spans="1:11" x14ac:dyDescent="0.25">
      <c r="A149" s="9" t="str">
        <f t="shared" ref="A149" si="3">I149&amp;"-"&amp;H149</f>
        <v>MD-ELDERSBURG</v>
      </c>
      <c r="B149" s="5" t="s">
        <v>1052</v>
      </c>
      <c r="C149" t="s">
        <v>2</v>
      </c>
      <c r="D149" t="s">
        <v>14994</v>
      </c>
      <c r="E149" t="s">
        <v>2281</v>
      </c>
      <c r="F149" s="20"/>
      <c r="G149" t="s">
        <v>15205</v>
      </c>
      <c r="H149" t="s">
        <v>2650</v>
      </c>
      <c r="I149" t="s">
        <v>2206</v>
      </c>
      <c r="J149" s="14" t="s">
        <v>14978</v>
      </c>
      <c r="K149" t="s">
        <v>2751</v>
      </c>
    </row>
    <row r="150" spans="1:11" x14ac:dyDescent="0.25">
      <c r="A150" s="9" t="str">
        <f t="shared" si="2"/>
        <v>OH-LORDSTOWN</v>
      </c>
      <c r="B150" s="5" t="s">
        <v>1076</v>
      </c>
      <c r="C150" t="s">
        <v>2</v>
      </c>
      <c r="D150" t="s">
        <v>2651</v>
      </c>
      <c r="E150" t="s">
        <v>2281</v>
      </c>
      <c r="F150" s="20"/>
      <c r="G150" t="s">
        <v>2652</v>
      </c>
      <c r="H150" t="s">
        <v>2653</v>
      </c>
      <c r="I150" t="s">
        <v>2221</v>
      </c>
      <c r="J150" s="14" t="s">
        <v>16941</v>
      </c>
      <c r="K150" t="s">
        <v>2751</v>
      </c>
    </row>
    <row r="151" spans="1:11" x14ac:dyDescent="0.25">
      <c r="A151" s="9" t="str">
        <f t="shared" si="2"/>
        <v>TN-GOODLETTSVILLE</v>
      </c>
      <c r="B151" s="5" t="s">
        <v>1018</v>
      </c>
      <c r="C151" t="s">
        <v>2</v>
      </c>
      <c r="D151" t="s">
        <v>2654</v>
      </c>
      <c r="E151" t="s">
        <v>2281</v>
      </c>
      <c r="F151" s="20"/>
      <c r="G151" t="s">
        <v>2655</v>
      </c>
      <c r="H151" t="s">
        <v>2656</v>
      </c>
      <c r="I151" t="s">
        <v>2228</v>
      </c>
      <c r="J151" s="14" t="s">
        <v>2657</v>
      </c>
      <c r="K151" t="s">
        <v>2751</v>
      </c>
    </row>
    <row r="152" spans="1:11" x14ac:dyDescent="0.25">
      <c r="A152" s="9" t="str">
        <f t="shared" si="2"/>
        <v>CO-AURORA</v>
      </c>
      <c r="B152" s="5" t="s">
        <v>1092</v>
      </c>
      <c r="C152" t="s">
        <v>2</v>
      </c>
      <c r="D152" t="s">
        <v>2658</v>
      </c>
      <c r="E152" t="s">
        <v>2281</v>
      </c>
      <c r="F152" s="20"/>
      <c r="G152" t="s">
        <v>2659</v>
      </c>
      <c r="H152" t="s">
        <v>2601</v>
      </c>
      <c r="I152" t="s">
        <v>2193</v>
      </c>
      <c r="J152" s="14" t="s">
        <v>2660</v>
      </c>
      <c r="K152" t="s">
        <v>2751</v>
      </c>
    </row>
    <row r="153" spans="1:11" x14ac:dyDescent="0.25">
      <c r="A153" s="9" t="str">
        <f t="shared" si="2"/>
        <v>AL-BESSEMER</v>
      </c>
      <c r="B153" s="5" t="s">
        <v>1047</v>
      </c>
      <c r="C153" t="s">
        <v>2</v>
      </c>
      <c r="D153" t="s">
        <v>2661</v>
      </c>
      <c r="E153" t="s">
        <v>2281</v>
      </c>
      <c r="F153" s="20"/>
      <c r="G153" t="s">
        <v>2662</v>
      </c>
      <c r="H153" t="s">
        <v>2663</v>
      </c>
      <c r="I153" t="s">
        <v>2190</v>
      </c>
      <c r="J153" s="14" t="s">
        <v>2664</v>
      </c>
      <c r="K153" t="s">
        <v>2751</v>
      </c>
    </row>
    <row r="154" spans="1:11" x14ac:dyDescent="0.25">
      <c r="A154" s="9" t="str">
        <f t="shared" si="2"/>
        <v>CA-CARLSBAD</v>
      </c>
      <c r="B154" s="5" t="s">
        <v>2665</v>
      </c>
      <c r="C154" t="s">
        <v>2</v>
      </c>
      <c r="D154" t="s">
        <v>2666</v>
      </c>
      <c r="E154" t="s">
        <v>2281</v>
      </c>
      <c r="F154" s="20"/>
      <c r="G154" t="s">
        <v>2667</v>
      </c>
      <c r="H154" t="s">
        <v>2668</v>
      </c>
      <c r="I154" t="s">
        <v>2183</v>
      </c>
      <c r="J154" s="14" t="s">
        <v>2669</v>
      </c>
      <c r="K154" t="s">
        <v>2751</v>
      </c>
    </row>
    <row r="155" spans="1:11" x14ac:dyDescent="0.25">
      <c r="A155" s="9" t="str">
        <f t="shared" si="2"/>
        <v>TX-GRAPEVINE</v>
      </c>
      <c r="B155" s="5" t="s">
        <v>1110</v>
      </c>
      <c r="C155" t="s">
        <v>2</v>
      </c>
      <c r="D155" t="s">
        <v>2670</v>
      </c>
      <c r="E155" t="s">
        <v>2281</v>
      </c>
      <c r="F155" s="20"/>
      <c r="G155" t="s">
        <v>2630</v>
      </c>
      <c r="H155" t="s">
        <v>2631</v>
      </c>
      <c r="I155" t="s">
        <v>2229</v>
      </c>
      <c r="J155" s="14" t="s">
        <v>2632</v>
      </c>
      <c r="K155" t="s">
        <v>2751</v>
      </c>
    </row>
    <row r="156" spans="1:11" x14ac:dyDescent="0.25">
      <c r="A156" s="9" t="str">
        <f t="shared" si="2"/>
        <v>TX-AUSTIN</v>
      </c>
      <c r="B156" s="5" t="s">
        <v>1080</v>
      </c>
      <c r="C156" t="s">
        <v>2</v>
      </c>
      <c r="D156" t="s">
        <v>2671</v>
      </c>
      <c r="E156" t="s">
        <v>2281</v>
      </c>
      <c r="F156" s="20"/>
      <c r="G156" t="s">
        <v>2672</v>
      </c>
      <c r="H156" t="s">
        <v>2673</v>
      </c>
      <c r="I156" t="s">
        <v>2229</v>
      </c>
      <c r="J156" s="14" t="s">
        <v>2674</v>
      </c>
      <c r="K156" t="s">
        <v>2751</v>
      </c>
    </row>
    <row r="157" spans="1:11" x14ac:dyDescent="0.25">
      <c r="A157" s="9" t="str">
        <f t="shared" si="2"/>
        <v>NC-WINSTON SALEM</v>
      </c>
      <c r="B157" s="5" t="s">
        <v>1049</v>
      </c>
      <c r="C157" t="s">
        <v>2</v>
      </c>
      <c r="D157" t="s">
        <v>2677</v>
      </c>
      <c r="E157" t="s">
        <v>2281</v>
      </c>
      <c r="F157" s="20"/>
      <c r="G157" t="s">
        <v>2616</v>
      </c>
      <c r="H157" t="s">
        <v>2618</v>
      </c>
      <c r="I157" t="s">
        <v>2213</v>
      </c>
      <c r="J157" s="14" t="s">
        <v>2617</v>
      </c>
      <c r="K157" t="s">
        <v>2751</v>
      </c>
    </row>
    <row r="158" spans="1:11" x14ac:dyDescent="0.25">
      <c r="A158" s="9" t="str">
        <f t="shared" si="2"/>
        <v>NC-BUTNER</v>
      </c>
      <c r="B158" s="5" t="s">
        <v>1022</v>
      </c>
      <c r="C158" t="s">
        <v>2</v>
      </c>
      <c r="D158" t="s">
        <v>2678</v>
      </c>
      <c r="E158" t="s">
        <v>2281</v>
      </c>
      <c r="F158" s="20"/>
      <c r="G158" t="s">
        <v>2679</v>
      </c>
      <c r="H158" t="s">
        <v>2680</v>
      </c>
      <c r="I158" t="s">
        <v>2213</v>
      </c>
      <c r="J158" s="14" t="s">
        <v>2681</v>
      </c>
      <c r="K158" t="s">
        <v>2751</v>
      </c>
    </row>
    <row r="159" spans="1:11" x14ac:dyDescent="0.25">
      <c r="A159" s="9" t="str">
        <f t="shared" si="2"/>
        <v>GA-LAWRENCEVILLE</v>
      </c>
      <c r="B159" s="5" t="s">
        <v>1103</v>
      </c>
      <c r="C159" t="s">
        <v>2</v>
      </c>
      <c r="D159" t="s">
        <v>2682</v>
      </c>
      <c r="E159" t="s">
        <v>2281</v>
      </c>
      <c r="F159" s="20"/>
      <c r="G159" t="s">
        <v>2683</v>
      </c>
      <c r="H159" t="s">
        <v>2684</v>
      </c>
      <c r="I159" t="s">
        <v>2198</v>
      </c>
      <c r="J159" s="14" t="s">
        <v>2685</v>
      </c>
      <c r="K159" t="s">
        <v>2751</v>
      </c>
    </row>
    <row r="160" spans="1:11" x14ac:dyDescent="0.25">
      <c r="A160" s="9" t="str">
        <f t="shared" si="2"/>
        <v>FL-PLANT CITY</v>
      </c>
      <c r="B160" s="5" t="s">
        <v>1035</v>
      </c>
      <c r="C160" t="s">
        <v>2</v>
      </c>
      <c r="D160" t="s">
        <v>2686</v>
      </c>
      <c r="E160" t="s">
        <v>2281</v>
      </c>
      <c r="F160" s="20"/>
      <c r="G160" t="s">
        <v>2687</v>
      </c>
      <c r="H160" t="s">
        <v>2688</v>
      </c>
      <c r="I160" t="s">
        <v>2197</v>
      </c>
      <c r="J160" s="14" t="s">
        <v>2689</v>
      </c>
      <c r="K160" t="s">
        <v>2751</v>
      </c>
    </row>
    <row r="161" spans="1:11" x14ac:dyDescent="0.25">
      <c r="A161" s="9" t="str">
        <f t="shared" si="2"/>
        <v>OK-OKLAHOMA CITY</v>
      </c>
      <c r="B161" s="5" t="s">
        <v>1023</v>
      </c>
      <c r="C161" t="s">
        <v>2</v>
      </c>
      <c r="D161" t="s">
        <v>2690</v>
      </c>
      <c r="E161" t="s">
        <v>2281</v>
      </c>
      <c r="F161" s="20"/>
      <c r="G161" t="s">
        <v>2268</v>
      </c>
      <c r="H161" t="s">
        <v>2269</v>
      </c>
      <c r="I161" t="s">
        <v>2222</v>
      </c>
      <c r="J161" s="14" t="s">
        <v>2270</v>
      </c>
      <c r="K161" t="s">
        <v>2751</v>
      </c>
    </row>
    <row r="162" spans="1:11" x14ac:dyDescent="0.25">
      <c r="A162" s="9" t="str">
        <f t="shared" si="2"/>
        <v>MI-WYOMING</v>
      </c>
      <c r="B162" s="5" t="s">
        <v>1090</v>
      </c>
      <c r="C162" t="s">
        <v>2</v>
      </c>
      <c r="D162" t="s">
        <v>2691</v>
      </c>
      <c r="E162" t="s">
        <v>2281</v>
      </c>
      <c r="F162" s="20"/>
      <c r="G162" t="s">
        <v>2692</v>
      </c>
      <c r="H162" t="s">
        <v>2693</v>
      </c>
      <c r="I162" t="s">
        <v>2208</v>
      </c>
      <c r="J162" s="14" t="s">
        <v>2694</v>
      </c>
      <c r="K162" t="s">
        <v>2751</v>
      </c>
    </row>
    <row r="163" spans="1:11" x14ac:dyDescent="0.25">
      <c r="A163" s="9" t="str">
        <f t="shared" si="2"/>
        <v>MI-LIVONIA</v>
      </c>
      <c r="B163" s="5" t="s">
        <v>1045</v>
      </c>
      <c r="C163" t="s">
        <v>2</v>
      </c>
      <c r="D163" t="s">
        <v>2695</v>
      </c>
      <c r="E163" t="s">
        <v>2281</v>
      </c>
      <c r="F163" s="20"/>
      <c r="G163" t="s">
        <v>2696</v>
      </c>
      <c r="H163" t="s">
        <v>2697</v>
      </c>
      <c r="I163" t="s">
        <v>2208</v>
      </c>
      <c r="J163" s="14" t="s">
        <v>2698</v>
      </c>
      <c r="K163" t="s">
        <v>2751</v>
      </c>
    </row>
    <row r="164" spans="1:11" x14ac:dyDescent="0.25">
      <c r="A164" s="9" t="str">
        <f t="shared" si="2"/>
        <v>UT-CLEARFIELD</v>
      </c>
      <c r="B164" s="5" t="s">
        <v>1100</v>
      </c>
      <c r="C164" t="s">
        <v>2</v>
      </c>
      <c r="D164" t="s">
        <v>2699</v>
      </c>
      <c r="E164" t="s">
        <v>2281</v>
      </c>
      <c r="F164" s="20"/>
      <c r="G164" t="s">
        <v>14952</v>
      </c>
      <c r="H164" t="s">
        <v>2300</v>
      </c>
      <c r="I164" t="s">
        <v>2230</v>
      </c>
      <c r="J164" s="14" t="s">
        <v>2301</v>
      </c>
      <c r="K164" t="s">
        <v>2751</v>
      </c>
    </row>
    <row r="165" spans="1:11" x14ac:dyDescent="0.25">
      <c r="A165" s="9" t="str">
        <f t="shared" si="2"/>
        <v>WA-VANCOUVER</v>
      </c>
      <c r="B165" s="5" t="s">
        <v>1019</v>
      </c>
      <c r="C165" t="s">
        <v>2</v>
      </c>
      <c r="D165" t="s">
        <v>2700</v>
      </c>
      <c r="E165" t="s">
        <v>2281</v>
      </c>
      <c r="F165" s="20"/>
      <c r="G165" t="s">
        <v>2701</v>
      </c>
      <c r="H165" t="s">
        <v>2702</v>
      </c>
      <c r="I165" t="s">
        <v>2233</v>
      </c>
      <c r="J165" s="14" t="s">
        <v>16945</v>
      </c>
      <c r="K165" t="s">
        <v>2751</v>
      </c>
    </row>
    <row r="166" spans="1:11" x14ac:dyDescent="0.25">
      <c r="A166" s="9" t="str">
        <f t="shared" si="2"/>
        <v>GA-POOLER</v>
      </c>
      <c r="B166" s="5" t="s">
        <v>1074</v>
      </c>
      <c r="C166" t="s">
        <v>2</v>
      </c>
      <c r="D166" t="s">
        <v>2703</v>
      </c>
      <c r="E166" t="s">
        <v>2281</v>
      </c>
      <c r="F166" s="20"/>
      <c r="G166" t="s">
        <v>2704</v>
      </c>
      <c r="H166" t="s">
        <v>2705</v>
      </c>
      <c r="I166" t="s">
        <v>2198</v>
      </c>
      <c r="J166" s="14" t="s">
        <v>2706</v>
      </c>
      <c r="K166" t="s">
        <v>2751</v>
      </c>
    </row>
    <row r="167" spans="1:11" x14ac:dyDescent="0.25">
      <c r="A167" s="9" t="str">
        <f t="shared" si="2"/>
        <v>VA-MANASSAS</v>
      </c>
      <c r="B167" s="5" t="s">
        <v>1053</v>
      </c>
      <c r="C167" t="s">
        <v>2</v>
      </c>
      <c r="D167" t="s">
        <v>2707</v>
      </c>
      <c r="E167" t="s">
        <v>2281</v>
      </c>
      <c r="F167" s="20"/>
      <c r="G167" t="s">
        <v>2708</v>
      </c>
      <c r="H167" t="s">
        <v>2709</v>
      </c>
      <c r="I167" t="s">
        <v>2231</v>
      </c>
      <c r="J167" s="14" t="s">
        <v>2710</v>
      </c>
      <c r="K167" t="s">
        <v>2751</v>
      </c>
    </row>
    <row r="168" spans="1:11" x14ac:dyDescent="0.25">
      <c r="A168" s="9" t="str">
        <f t="shared" si="2"/>
        <v>WI-MENOMONEE FALLS</v>
      </c>
      <c r="B168" s="5" t="s">
        <v>1067</v>
      </c>
      <c r="C168" t="s">
        <v>2</v>
      </c>
      <c r="D168" t="s">
        <v>2711</v>
      </c>
      <c r="E168" t="s">
        <v>2281</v>
      </c>
      <c r="F168" s="20"/>
      <c r="G168" t="s">
        <v>2712</v>
      </c>
      <c r="H168" t="s">
        <v>2713</v>
      </c>
      <c r="I168" t="s">
        <v>2234</v>
      </c>
      <c r="J168" s="14" t="s">
        <v>2714</v>
      </c>
      <c r="K168" t="s">
        <v>2751</v>
      </c>
    </row>
    <row r="169" spans="1:11" x14ac:dyDescent="0.25">
      <c r="A169" s="9" t="str">
        <f t="shared" si="2"/>
        <v>IL-GLENDALE HEIGHTS</v>
      </c>
      <c r="B169" s="5" t="s">
        <v>1050</v>
      </c>
      <c r="C169" t="s">
        <v>2</v>
      </c>
      <c r="D169" t="s">
        <v>2715</v>
      </c>
      <c r="E169" t="s">
        <v>2281</v>
      </c>
      <c r="F169" s="20"/>
      <c r="G169" t="s">
        <v>14953</v>
      </c>
      <c r="H169" t="s">
        <v>14956</v>
      </c>
      <c r="I169" t="s">
        <v>2200</v>
      </c>
      <c r="J169" s="14" t="s">
        <v>14954</v>
      </c>
      <c r="K169" t="s">
        <v>2751</v>
      </c>
    </row>
    <row r="170" spans="1:11" x14ac:dyDescent="0.25">
      <c r="A170" s="9" t="str">
        <f t="shared" si="2"/>
        <v>MO-KANSAS CITY</v>
      </c>
      <c r="B170" s="5" t="s">
        <v>1111</v>
      </c>
      <c r="C170" t="s">
        <v>2</v>
      </c>
      <c r="D170" t="s">
        <v>2716</v>
      </c>
      <c r="E170" t="s">
        <v>2281</v>
      </c>
      <c r="F170" s="20"/>
      <c r="G170" t="s">
        <v>2717</v>
      </c>
      <c r="H170" t="s">
        <v>2718</v>
      </c>
      <c r="I170" t="s">
        <v>2210</v>
      </c>
      <c r="J170" s="14" t="s">
        <v>2719</v>
      </c>
      <c r="K170" t="s">
        <v>2751</v>
      </c>
    </row>
    <row r="171" spans="1:11" x14ac:dyDescent="0.25">
      <c r="A171" s="9" t="str">
        <f t="shared" si="2"/>
        <v>TX-NEW BRAUNFELS</v>
      </c>
      <c r="B171" s="5" t="s">
        <v>1037</v>
      </c>
      <c r="C171" t="s">
        <v>2</v>
      </c>
      <c r="D171" t="s">
        <v>2720</v>
      </c>
      <c r="E171" t="s">
        <v>2281</v>
      </c>
      <c r="F171" s="20"/>
      <c r="G171" t="s">
        <v>2721</v>
      </c>
      <c r="H171" t="s">
        <v>2722</v>
      </c>
      <c r="I171" t="s">
        <v>2229</v>
      </c>
      <c r="J171" s="14" t="s">
        <v>2723</v>
      </c>
      <c r="K171" t="s">
        <v>2751</v>
      </c>
    </row>
    <row r="172" spans="1:11" x14ac:dyDescent="0.25">
      <c r="A172" s="9" t="str">
        <f t="shared" si="2"/>
        <v>TX-FORT WORTH</v>
      </c>
      <c r="B172" s="5" t="s">
        <v>1116</v>
      </c>
      <c r="C172" t="s">
        <v>2</v>
      </c>
      <c r="D172" t="s">
        <v>2724</v>
      </c>
      <c r="E172" t="s">
        <v>2281</v>
      </c>
      <c r="F172" s="20"/>
      <c r="G172" t="s">
        <v>2725</v>
      </c>
      <c r="H172" t="s">
        <v>2419</v>
      </c>
      <c r="I172" t="s">
        <v>2229</v>
      </c>
      <c r="J172" s="14" t="s">
        <v>2726</v>
      </c>
      <c r="K172" t="s">
        <v>2751</v>
      </c>
    </row>
    <row r="173" spans="1:11" x14ac:dyDescent="0.25">
      <c r="A173" s="9" t="str">
        <f t="shared" si="2"/>
        <v>TX-HOUSTON</v>
      </c>
      <c r="B173" s="5" t="s">
        <v>1054</v>
      </c>
      <c r="C173" t="s">
        <v>2</v>
      </c>
      <c r="D173" t="s">
        <v>2727</v>
      </c>
      <c r="E173" t="s">
        <v>2281</v>
      </c>
      <c r="F173" s="20"/>
      <c r="G173" t="s">
        <v>2675</v>
      </c>
      <c r="H173" t="s">
        <v>2555</v>
      </c>
      <c r="I173" t="s">
        <v>2229</v>
      </c>
      <c r="J173" s="14" t="s">
        <v>2676</v>
      </c>
      <c r="K173" t="s">
        <v>2751</v>
      </c>
    </row>
    <row r="174" spans="1:11" x14ac:dyDescent="0.25">
      <c r="A174" s="9" t="str">
        <f t="shared" si="2"/>
        <v>MO-SAINT PETERS</v>
      </c>
      <c r="B174" s="5" t="s">
        <v>1085</v>
      </c>
      <c r="C174" t="s">
        <v>2</v>
      </c>
      <c r="D174" t="s">
        <v>2728</v>
      </c>
      <c r="E174" t="s">
        <v>2281</v>
      </c>
      <c r="F174" s="20"/>
      <c r="G174" t="s">
        <v>2729</v>
      </c>
      <c r="H174" t="s">
        <v>16944</v>
      </c>
      <c r="I174" t="s">
        <v>2210</v>
      </c>
      <c r="J174" s="14" t="s">
        <v>2730</v>
      </c>
      <c r="K174" t="s">
        <v>2751</v>
      </c>
    </row>
    <row r="175" spans="1:11" x14ac:dyDescent="0.25">
      <c r="A175" s="9" t="str">
        <f t="shared" si="2"/>
        <v>OH-SHARONVILLE</v>
      </c>
      <c r="B175" s="5" t="s">
        <v>1112</v>
      </c>
      <c r="C175" t="s">
        <v>2</v>
      </c>
      <c r="D175" t="s">
        <v>2731</v>
      </c>
      <c r="E175" t="s">
        <v>2281</v>
      </c>
      <c r="F175" s="20"/>
      <c r="G175" t="s">
        <v>2732</v>
      </c>
      <c r="H175" t="s">
        <v>2644</v>
      </c>
      <c r="I175" t="s">
        <v>2221</v>
      </c>
      <c r="J175" s="14" t="s">
        <v>2645</v>
      </c>
      <c r="K175" t="s">
        <v>2751</v>
      </c>
    </row>
    <row r="176" spans="1:11" x14ac:dyDescent="0.25">
      <c r="A176" s="9" t="str">
        <f t="shared" si="2"/>
        <v>GA-ASHBURN</v>
      </c>
      <c r="B176" s="5" t="s">
        <v>1119</v>
      </c>
      <c r="C176" t="s">
        <v>2</v>
      </c>
      <c r="D176" t="s">
        <v>2733</v>
      </c>
      <c r="E176" t="s">
        <v>2281</v>
      </c>
      <c r="F176" s="20"/>
      <c r="G176" t="s">
        <v>2734</v>
      </c>
      <c r="H176" t="s">
        <v>2735</v>
      </c>
      <c r="I176" t="s">
        <v>2198</v>
      </c>
      <c r="J176" s="14" t="s">
        <v>2736</v>
      </c>
      <c r="K176" t="s">
        <v>2751</v>
      </c>
    </row>
    <row r="177" spans="1:11" x14ac:dyDescent="0.25">
      <c r="A177" s="9" t="str">
        <f t="shared" si="2"/>
        <v>GA-CALHOUN</v>
      </c>
      <c r="B177" s="5" t="s">
        <v>1017</v>
      </c>
      <c r="C177" t="s">
        <v>2</v>
      </c>
      <c r="D177" t="s">
        <v>2737</v>
      </c>
      <c r="E177" t="s">
        <v>2281</v>
      </c>
      <c r="F177" s="20"/>
      <c r="G177" t="s">
        <v>2738</v>
      </c>
      <c r="H177" t="s">
        <v>2739</v>
      </c>
      <c r="I177" t="s">
        <v>2198</v>
      </c>
      <c r="J177" s="14" t="s">
        <v>2740</v>
      </c>
      <c r="K177" t="s">
        <v>2751</v>
      </c>
    </row>
    <row r="178" spans="1:11" x14ac:dyDescent="0.25">
      <c r="A178" s="9" t="str">
        <f t="shared" si="2"/>
        <v>PA-BETHEL PARK</v>
      </c>
      <c r="B178" s="5" t="s">
        <v>15011</v>
      </c>
      <c r="C178" t="s">
        <v>2</v>
      </c>
      <c r="D178" t="s">
        <v>15188</v>
      </c>
      <c r="E178" t="s">
        <v>2281</v>
      </c>
      <c r="F178" s="20"/>
      <c r="G178" t="s">
        <v>15206</v>
      </c>
      <c r="H178" t="s">
        <v>15207</v>
      </c>
      <c r="I178" t="s">
        <v>2224</v>
      </c>
      <c r="J178" s="14" t="s">
        <v>15208</v>
      </c>
      <c r="K178" t="s">
        <v>2751</v>
      </c>
    </row>
    <row r="179" spans="1:11" x14ac:dyDescent="0.25">
      <c r="A179" s="9" t="str">
        <f t="shared" si="2"/>
        <v>WV-ST ALBANS</v>
      </c>
      <c r="B179" s="5" t="s">
        <v>17475</v>
      </c>
      <c r="C179" t="s">
        <v>2</v>
      </c>
      <c r="D179" t="s">
        <v>17500</v>
      </c>
      <c r="E179" t="s">
        <v>2281</v>
      </c>
      <c r="F179" s="20"/>
      <c r="G179" t="s">
        <v>17547</v>
      </c>
      <c r="H179" t="s">
        <v>17548</v>
      </c>
      <c r="I179" t="s">
        <v>2235</v>
      </c>
      <c r="J179" s="14" t="s">
        <v>17549</v>
      </c>
      <c r="K179" t="s">
        <v>2751</v>
      </c>
    </row>
    <row r="180" spans="1:11" x14ac:dyDescent="0.25">
      <c r="A180" s="9" t="str">
        <f t="shared" si="2"/>
        <v>OH-MACEDONIA</v>
      </c>
      <c r="B180" s="5" t="s">
        <v>16950</v>
      </c>
      <c r="C180" t="s">
        <v>2</v>
      </c>
      <c r="D180" t="s">
        <v>17501</v>
      </c>
      <c r="E180" t="s">
        <v>2281</v>
      </c>
      <c r="F180" s="20"/>
      <c r="G180" t="s">
        <v>17550</v>
      </c>
      <c r="H180" t="s">
        <v>17551</v>
      </c>
      <c r="I180" t="s">
        <v>2221</v>
      </c>
      <c r="J180" s="14" t="s">
        <v>17552</v>
      </c>
      <c r="K180" t="s">
        <v>2751</v>
      </c>
    </row>
    <row r="181" spans="1:11" x14ac:dyDescent="0.25">
      <c r="A181" s="9" t="str">
        <f t="shared" si="2"/>
        <v>OH-WHITEHALL</v>
      </c>
      <c r="B181" s="5" t="s">
        <v>16951</v>
      </c>
      <c r="C181" t="s">
        <v>2</v>
      </c>
      <c r="D181" t="s">
        <v>17502</v>
      </c>
      <c r="E181" t="s">
        <v>2281</v>
      </c>
      <c r="F181" s="20"/>
      <c r="G181" t="s">
        <v>17553</v>
      </c>
      <c r="H181" t="s">
        <v>17554</v>
      </c>
      <c r="I181" t="s">
        <v>2221</v>
      </c>
      <c r="J181" s="14" t="s">
        <v>17555</v>
      </c>
      <c r="K181" t="s">
        <v>2751</v>
      </c>
    </row>
    <row r="182" spans="1:11" x14ac:dyDescent="0.25">
      <c r="A182" s="9" t="str">
        <f t="shared" si="2"/>
        <v>PA-TYRONE</v>
      </c>
      <c r="B182" s="5" t="s">
        <v>16952</v>
      </c>
      <c r="C182" t="s">
        <v>2</v>
      </c>
      <c r="D182" t="s">
        <v>17503</v>
      </c>
      <c r="E182" t="s">
        <v>2281</v>
      </c>
      <c r="F182" s="20"/>
      <c r="G182" t="s">
        <v>17556</v>
      </c>
      <c r="H182" t="s">
        <v>17557</v>
      </c>
      <c r="I182" t="s">
        <v>2224</v>
      </c>
      <c r="J182" s="14" t="s">
        <v>17558</v>
      </c>
      <c r="K182" t="s">
        <v>2751</v>
      </c>
    </row>
    <row r="183" spans="1:11" x14ac:dyDescent="0.25">
      <c r="A183" s="9" t="str">
        <f t="shared" si="2"/>
        <v>PA-HONEY BROOK</v>
      </c>
      <c r="B183" s="5" t="s">
        <v>17476</v>
      </c>
      <c r="C183" t="s">
        <v>2</v>
      </c>
      <c r="D183" t="s">
        <v>17504</v>
      </c>
      <c r="E183" t="s">
        <v>2281</v>
      </c>
      <c r="F183" s="20"/>
      <c r="G183" t="s">
        <v>17559</v>
      </c>
      <c r="H183" t="s">
        <v>17560</v>
      </c>
      <c r="I183" t="s">
        <v>2224</v>
      </c>
      <c r="J183" s="14" t="s">
        <v>17561</v>
      </c>
      <c r="K183" t="s">
        <v>2751</v>
      </c>
    </row>
    <row r="184" spans="1:11" x14ac:dyDescent="0.25">
      <c r="A184" s="9" t="str">
        <f t="shared" si="2"/>
        <v>CA-ROCKLIN</v>
      </c>
      <c r="B184" s="5" t="s">
        <v>17477</v>
      </c>
      <c r="C184" t="s">
        <v>2</v>
      </c>
      <c r="D184" t="s">
        <v>17505</v>
      </c>
      <c r="E184" t="s">
        <v>2281</v>
      </c>
      <c r="F184" s="20"/>
      <c r="G184" t="s">
        <v>17562</v>
      </c>
      <c r="H184" t="s">
        <v>17225</v>
      </c>
      <c r="I184" t="s">
        <v>2183</v>
      </c>
      <c r="J184" s="14" t="s">
        <v>17563</v>
      </c>
      <c r="K184" t="s">
        <v>2751</v>
      </c>
    </row>
    <row r="185" spans="1:11" x14ac:dyDescent="0.25">
      <c r="A185" s="9" t="str">
        <f t="shared" si="2"/>
        <v>ON-CAMBRIDGE</v>
      </c>
      <c r="B185" s="5" t="s">
        <v>17478</v>
      </c>
      <c r="C185" t="s">
        <v>2</v>
      </c>
      <c r="D185" t="s">
        <v>17506</v>
      </c>
      <c r="E185" t="s">
        <v>2281</v>
      </c>
      <c r="F185" s="20"/>
      <c r="G185" t="s">
        <v>17564</v>
      </c>
      <c r="H185" t="s">
        <v>17565</v>
      </c>
      <c r="I185" t="s">
        <v>2237</v>
      </c>
      <c r="J185" s="14" t="s">
        <v>17566</v>
      </c>
      <c r="K185" t="s">
        <v>2752</v>
      </c>
    </row>
    <row r="186" spans="1:11" x14ac:dyDescent="0.25">
      <c r="A186" s="9" t="str">
        <f t="shared" si="2"/>
        <v>ON-TORONTO</v>
      </c>
      <c r="B186" s="5" t="s">
        <v>1141</v>
      </c>
      <c r="C186" t="s">
        <v>2</v>
      </c>
      <c r="D186" t="s">
        <v>2741</v>
      </c>
      <c r="E186" t="s">
        <v>2281</v>
      </c>
      <c r="F186" s="20"/>
      <c r="G186" t="s">
        <v>2742</v>
      </c>
      <c r="H186" t="s">
        <v>2743</v>
      </c>
      <c r="I186" t="s">
        <v>2237</v>
      </c>
      <c r="J186" s="14" t="s">
        <v>15209</v>
      </c>
      <c r="K186" t="s">
        <v>2752</v>
      </c>
    </row>
    <row r="187" spans="1:11" x14ac:dyDescent="0.25">
      <c r="A187" s="9" t="str">
        <f t="shared" si="2"/>
        <v>ON-TORONTO</v>
      </c>
      <c r="B187" s="5" t="s">
        <v>2744</v>
      </c>
      <c r="C187" t="s">
        <v>2</v>
      </c>
      <c r="D187" t="s">
        <v>2745</v>
      </c>
      <c r="E187" t="s">
        <v>2281</v>
      </c>
      <c r="F187" s="20"/>
      <c r="G187" t="s">
        <v>2742</v>
      </c>
      <c r="H187" t="s">
        <v>2743</v>
      </c>
      <c r="I187" t="s">
        <v>2237</v>
      </c>
      <c r="J187" s="14" t="s">
        <v>15209</v>
      </c>
      <c r="K187" t="s">
        <v>2752</v>
      </c>
    </row>
    <row r="188" spans="1:11" x14ac:dyDescent="0.25">
      <c r="A188" s="9" t="str">
        <f t="shared" si="2"/>
        <v>ON-BARRIE</v>
      </c>
      <c r="B188" s="5" t="s">
        <v>17479</v>
      </c>
      <c r="C188" t="s">
        <v>2</v>
      </c>
      <c r="D188" t="s">
        <v>17507</v>
      </c>
      <c r="E188" t="s">
        <v>2281</v>
      </c>
      <c r="F188" s="20"/>
      <c r="G188" t="s">
        <v>17567</v>
      </c>
      <c r="H188" t="s">
        <v>17568</v>
      </c>
      <c r="I188" t="s">
        <v>2237</v>
      </c>
      <c r="J188" s="14" t="s">
        <v>17569</v>
      </c>
      <c r="K188" t="s">
        <v>2752</v>
      </c>
    </row>
    <row r="189" spans="1:11" x14ac:dyDescent="0.25">
      <c r="A189" s="9" t="str">
        <f t="shared" si="2"/>
        <v>ON-GLOUCESTER</v>
      </c>
      <c r="B189" s="5" t="s">
        <v>17480</v>
      </c>
      <c r="C189" t="s">
        <v>2</v>
      </c>
      <c r="D189" t="s">
        <v>17508</v>
      </c>
      <c r="E189" t="s">
        <v>2281</v>
      </c>
      <c r="F189" s="20"/>
      <c r="G189" t="s">
        <v>17570</v>
      </c>
      <c r="H189" t="s">
        <v>17571</v>
      </c>
      <c r="I189" t="s">
        <v>2237</v>
      </c>
      <c r="J189" s="14" t="s">
        <v>17572</v>
      </c>
      <c r="K189" t="s">
        <v>2752</v>
      </c>
    </row>
    <row r="190" spans="1:11" x14ac:dyDescent="0.25">
      <c r="A190" s="9" t="str">
        <f t="shared" si="2"/>
        <v>AB-CALGARY</v>
      </c>
      <c r="B190" s="5" t="s">
        <v>17481</v>
      </c>
      <c r="C190" t="s">
        <v>2</v>
      </c>
      <c r="D190" t="s">
        <v>17509</v>
      </c>
      <c r="E190" t="s">
        <v>2281</v>
      </c>
      <c r="F190" s="20"/>
      <c r="G190" t="s">
        <v>17573</v>
      </c>
      <c r="H190" t="s">
        <v>17574</v>
      </c>
      <c r="I190" t="s">
        <v>2239</v>
      </c>
      <c r="J190" s="14" t="s">
        <v>17575</v>
      </c>
      <c r="K190" t="s">
        <v>2752</v>
      </c>
    </row>
    <row r="191" spans="1:11" x14ac:dyDescent="0.25">
      <c r="A191" s="9" t="str">
        <f t="shared" si="2"/>
        <v>AB-EDMONTON</v>
      </c>
      <c r="B191" s="5" t="s">
        <v>17482</v>
      </c>
      <c r="C191" t="s">
        <v>2</v>
      </c>
      <c r="D191" t="s">
        <v>17510</v>
      </c>
      <c r="E191" t="s">
        <v>2281</v>
      </c>
      <c r="F191" s="20"/>
      <c r="G191" t="s">
        <v>17576</v>
      </c>
      <c r="H191" t="s">
        <v>17577</v>
      </c>
      <c r="I191" t="s">
        <v>2239</v>
      </c>
      <c r="J191" s="14" t="s">
        <v>17578</v>
      </c>
      <c r="K191" t="s">
        <v>2752</v>
      </c>
    </row>
    <row r="192" spans="1:11" x14ac:dyDescent="0.25">
      <c r="A192" s="9" t="str">
        <f t="shared" si="2"/>
        <v>BC-SURREY</v>
      </c>
      <c r="B192" s="5" t="s">
        <v>17483</v>
      </c>
      <c r="C192" t="s">
        <v>2</v>
      </c>
      <c r="D192" t="s">
        <v>17511</v>
      </c>
      <c r="E192" t="s">
        <v>2281</v>
      </c>
      <c r="F192" s="20"/>
      <c r="G192" t="s">
        <v>17579</v>
      </c>
      <c r="H192" t="s">
        <v>17580</v>
      </c>
      <c r="I192" t="s">
        <v>2240</v>
      </c>
      <c r="J192" s="14" t="s">
        <v>17581</v>
      </c>
      <c r="K192" t="s">
        <v>2752</v>
      </c>
    </row>
    <row r="193" spans="1:11" x14ac:dyDescent="0.25">
      <c r="A193" s="9" t="str">
        <f t="shared" si="2"/>
        <v>MS-SHANNON</v>
      </c>
      <c r="B193" s="5" t="s">
        <v>17484</v>
      </c>
      <c r="C193" t="s">
        <v>2</v>
      </c>
      <c r="D193" t="s">
        <v>17512</v>
      </c>
      <c r="E193" t="s">
        <v>2281</v>
      </c>
      <c r="G193" t="s">
        <v>17582</v>
      </c>
      <c r="H193" t="s">
        <v>17583</v>
      </c>
      <c r="I193" t="s">
        <v>2211</v>
      </c>
      <c r="J193" s="5" t="s">
        <v>17584</v>
      </c>
      <c r="K193" t="s">
        <v>2751</v>
      </c>
    </row>
    <row r="194" spans="1:11" x14ac:dyDescent="0.25">
      <c r="A194" s="9" t="str">
        <f t="shared" ref="A194:A203" si="4">I194&amp;"-"&amp;H194</f>
        <v>MS-SHANNON</v>
      </c>
      <c r="B194" s="5" t="s">
        <v>17485</v>
      </c>
      <c r="C194" t="s">
        <v>2</v>
      </c>
      <c r="D194" t="s">
        <v>17513</v>
      </c>
      <c r="E194" t="s">
        <v>2281</v>
      </c>
      <c r="G194" t="s">
        <v>17585</v>
      </c>
      <c r="H194" t="s">
        <v>17583</v>
      </c>
      <c r="I194" t="s">
        <v>2211</v>
      </c>
      <c r="J194" s="5" t="s">
        <v>17584</v>
      </c>
      <c r="K194" t="s">
        <v>2751</v>
      </c>
    </row>
    <row r="195" spans="1:11" x14ac:dyDescent="0.25">
      <c r="A195" s="9" t="str">
        <f t="shared" si="4"/>
        <v>NC-CONOVER</v>
      </c>
      <c r="B195" s="5" t="s">
        <v>1062</v>
      </c>
      <c r="C195" t="s">
        <v>2176</v>
      </c>
      <c r="D195" t="s">
        <v>2746</v>
      </c>
      <c r="E195" t="s">
        <v>2281</v>
      </c>
      <c r="G195" t="s">
        <v>2747</v>
      </c>
      <c r="H195" t="s">
        <v>2488</v>
      </c>
      <c r="I195" t="s">
        <v>2213</v>
      </c>
      <c r="J195" s="5" t="s">
        <v>2489</v>
      </c>
      <c r="K195" t="s">
        <v>2751</v>
      </c>
    </row>
    <row r="196" spans="1:11" x14ac:dyDescent="0.25">
      <c r="A196" s="9" t="str">
        <f t="shared" si="4"/>
        <v>MO-CARTHAGE</v>
      </c>
      <c r="B196" s="5" t="s">
        <v>1145</v>
      </c>
      <c r="C196" t="s">
        <v>2175</v>
      </c>
      <c r="D196" t="s">
        <v>2478</v>
      </c>
      <c r="E196" t="s">
        <v>2257</v>
      </c>
      <c r="G196" t="s">
        <v>2479</v>
      </c>
      <c r="H196" t="s">
        <v>2253</v>
      </c>
      <c r="I196" t="s">
        <v>2210</v>
      </c>
      <c r="J196" s="5" t="s">
        <v>2254</v>
      </c>
      <c r="K196" t="s">
        <v>2751</v>
      </c>
    </row>
    <row r="197" spans="1:11" x14ac:dyDescent="0.25">
      <c r="A197" s="9" t="str">
        <f t="shared" si="4"/>
        <v>NC-HIGH POINT</v>
      </c>
      <c r="B197" s="5" t="s">
        <v>1060</v>
      </c>
      <c r="C197" t="s">
        <v>2176</v>
      </c>
      <c r="D197" t="s">
        <v>2481</v>
      </c>
      <c r="E197" t="s">
        <v>2281</v>
      </c>
      <c r="G197" t="s">
        <v>2298</v>
      </c>
      <c r="H197" t="s">
        <v>2292</v>
      </c>
      <c r="I197" t="s">
        <v>2213</v>
      </c>
      <c r="J197" s="5" t="s">
        <v>2293</v>
      </c>
      <c r="K197" t="s">
        <v>2751</v>
      </c>
    </row>
    <row r="198" spans="1:11" x14ac:dyDescent="0.25">
      <c r="A198" s="9" t="str">
        <f t="shared" si="4"/>
        <v>IN-KOUTS</v>
      </c>
      <c r="B198" s="5" t="s">
        <v>1122</v>
      </c>
      <c r="C198" t="s">
        <v>2175</v>
      </c>
      <c r="D198" t="s">
        <v>2482</v>
      </c>
      <c r="E198" t="s">
        <v>2257</v>
      </c>
      <c r="G198" t="s">
        <v>2485</v>
      </c>
      <c r="H198" t="s">
        <v>2483</v>
      </c>
      <c r="I198" t="s">
        <v>2201</v>
      </c>
      <c r="J198" s="5" t="s">
        <v>2484</v>
      </c>
      <c r="K198" t="s">
        <v>2751</v>
      </c>
    </row>
    <row r="199" spans="1:11" x14ac:dyDescent="0.25">
      <c r="A199" s="9" t="str">
        <f t="shared" si="4"/>
        <v>MO-CARTHAGE</v>
      </c>
      <c r="B199" s="5" t="s">
        <v>17486</v>
      </c>
      <c r="D199" t="s">
        <v>17514</v>
      </c>
      <c r="E199" t="s">
        <v>14985</v>
      </c>
      <c r="G199" t="s">
        <v>2405</v>
      </c>
      <c r="H199" t="s">
        <v>2253</v>
      </c>
      <c r="I199" t="s">
        <v>2210</v>
      </c>
      <c r="J199" s="5" t="s">
        <v>2254</v>
      </c>
      <c r="K199" t="s">
        <v>2751</v>
      </c>
    </row>
    <row r="200" spans="1:11" x14ac:dyDescent="0.25">
      <c r="A200" s="9" t="str">
        <f t="shared" si="4"/>
        <v>-</v>
      </c>
      <c r="B200" s="5"/>
      <c r="C200" t="s">
        <v>1013</v>
      </c>
      <c r="J200" s="5"/>
    </row>
    <row r="201" spans="1:11" x14ac:dyDescent="0.25">
      <c r="A201" s="9" t="str">
        <f t="shared" si="4"/>
        <v>-</v>
      </c>
      <c r="B201" s="5"/>
      <c r="C201" t="s">
        <v>1013</v>
      </c>
      <c r="J201" s="5"/>
    </row>
    <row r="202" spans="1:11" x14ac:dyDescent="0.25">
      <c r="A202" s="9" t="str">
        <f t="shared" si="4"/>
        <v>-</v>
      </c>
      <c r="B202" s="5"/>
      <c r="C202" t="s">
        <v>1013</v>
      </c>
      <c r="J202" s="5"/>
    </row>
    <row r="203" spans="1:11" x14ac:dyDescent="0.25">
      <c r="A203" s="9" t="str">
        <f t="shared" si="4"/>
        <v>-</v>
      </c>
      <c r="B203" s="5"/>
      <c r="C203" t="s">
        <v>1013</v>
      </c>
      <c r="J203" s="5"/>
    </row>
    <row r="204" spans="1:11" x14ac:dyDescent="0.25"/>
    <row r="205" spans="1:11" x14ac:dyDescent="0.25"/>
    <row r="206" spans="1:11" x14ac:dyDescent="0.25"/>
    <row r="207" spans="1:11" x14ac:dyDescent="0.25"/>
  </sheetData>
  <dataValidations disablePrompts="1" count="1">
    <dataValidation type="list" allowBlank="1" showInputMessage="1" showErrorMessage="1" sqref="C204:C1968" xr:uid="{00000000-0002-0000-0400-000000000000}">
      <formula1>$L$1:$L$2</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EX75"/>
  <sheetViews>
    <sheetView tabSelected="1" zoomScaleNormal="100" workbookViewId="0">
      <pane ySplit="6" topLeftCell="A7" activePane="bottomLeft" state="frozen"/>
      <selection pane="bottomLeft" activeCell="B4" sqref="B4:N4"/>
    </sheetView>
  </sheetViews>
  <sheetFormatPr defaultColWidth="0" defaultRowHeight="15" zeroHeight="1" x14ac:dyDescent="0.25"/>
  <cols>
    <col min="1" max="1" width="8.85546875" style="23" customWidth="1"/>
    <col min="2" max="2" width="17.7109375" style="23" customWidth="1"/>
    <col min="3" max="3" width="7.7109375" style="23" customWidth="1"/>
    <col min="4" max="4" width="6.85546875" style="23" customWidth="1"/>
    <col min="5" max="5" width="3.7109375" style="23" customWidth="1"/>
    <col min="6" max="6" width="17.7109375" style="23" customWidth="1"/>
    <col min="7" max="7" width="7.7109375" style="23" customWidth="1"/>
    <col min="8" max="8" width="6.85546875" style="23" customWidth="1"/>
    <col min="9" max="9" width="3.7109375" style="23" customWidth="1"/>
    <col min="10" max="10" width="9.7109375" style="23" bestFit="1" customWidth="1"/>
    <col min="11" max="11" width="10.5703125" style="23" bestFit="1" customWidth="1"/>
    <col min="12" max="12" width="2.7109375" style="23" customWidth="1"/>
    <col min="13" max="13" width="8.28515625" style="23" bestFit="1" customWidth="1"/>
    <col min="14" max="14" width="10.5703125" style="23" bestFit="1" customWidth="1"/>
    <col min="15" max="15" width="8.85546875" style="23" customWidth="1"/>
    <col min="16" max="16" width="18.5703125" style="23" hidden="1"/>
    <col min="17" max="17" width="4.7109375" style="23" hidden="1"/>
    <col min="18" max="18" width="11.28515625" style="23" hidden="1"/>
    <col min="19" max="19" width="23.28515625" style="23" hidden="1"/>
    <col min="20" max="20" width="8.85546875" style="23" hidden="1"/>
    <col min="21" max="22" width="4" style="23" hidden="1"/>
    <col min="23" max="23" width="30.7109375" style="23" hidden="1"/>
    <col min="24" max="24" width="10.42578125" style="23" hidden="1"/>
    <col min="25" max="25" width="14.28515625" style="23" hidden="1"/>
    <col min="26" max="26" width="8.85546875" style="23" hidden="1"/>
    <col min="27" max="27" width="6.140625" style="23" hidden="1"/>
    <col min="28" max="28" width="6.42578125" style="23" hidden="1"/>
    <col min="29" max="29" width="6" style="23" hidden="1"/>
    <col min="30" max="33" width="6.140625" style="23" hidden="1"/>
    <col min="34" max="34" width="6.28515625" style="23" hidden="1"/>
    <col min="35" max="35" width="6.140625" style="23" hidden="1"/>
    <col min="36" max="36" width="6.85546875" style="23" hidden="1"/>
    <col min="37" max="37" width="6.140625" style="23" hidden="1"/>
    <col min="38" max="38" width="5" style="23" hidden="1"/>
    <col min="39" max="40" width="6.85546875" style="23" hidden="1"/>
    <col min="41" max="41" width="6.28515625" style="23" hidden="1"/>
    <col min="42" max="43" width="5.28515625" style="23" hidden="1"/>
    <col min="44" max="44" width="6" style="23" hidden="1"/>
    <col min="45" max="46" width="5.5703125" style="23" hidden="1"/>
    <col min="47" max="47" width="6.28515625" style="23" hidden="1"/>
    <col min="48" max="48" width="5.85546875" style="23" hidden="1"/>
    <col min="49" max="49" width="6.42578125" style="23" hidden="1"/>
    <col min="50" max="50" width="7" style="23" hidden="1"/>
    <col min="51" max="51" width="6.28515625" style="23" hidden="1"/>
    <col min="52" max="52" width="8.85546875" style="23" hidden="1"/>
    <col min="53" max="53" width="31.140625" style="23" hidden="1"/>
    <col min="54" max="54" width="36.28515625" style="23" hidden="1"/>
    <col min="55" max="55" width="22.140625" style="23" hidden="1"/>
    <col min="56" max="56" width="24.5703125" style="23" hidden="1"/>
    <col min="57" max="57" width="21.42578125" style="23" hidden="1"/>
    <col min="58" max="58" width="23.85546875" style="23" hidden="1"/>
    <col min="59" max="59" width="23.28515625" style="23" hidden="1"/>
    <col min="60" max="60" width="11.5703125" style="23" hidden="1"/>
    <col min="61" max="61" width="11.42578125" style="23" hidden="1"/>
    <col min="62" max="62" width="8" style="23" hidden="1"/>
    <col min="63" max="64" width="8.85546875" style="23" hidden="1"/>
    <col min="65" max="65" width="30.7109375" style="23" hidden="1"/>
    <col min="66" max="66" width="10.42578125" style="23" hidden="1"/>
    <col min="67" max="67" width="14.28515625" style="23" hidden="1"/>
    <col min="68" max="68" width="8.85546875" style="23" hidden="1"/>
    <col min="69" max="69" width="6.140625" style="23" hidden="1"/>
    <col min="70" max="70" width="6.85546875" style="23" hidden="1"/>
    <col min="71" max="71" width="6" style="23" hidden="1"/>
    <col min="72" max="75" width="6.140625" style="23" hidden="1"/>
    <col min="76" max="76" width="6.28515625" style="23" hidden="1"/>
    <col min="77" max="77" width="6.140625" style="23" hidden="1"/>
    <col min="78" max="78" width="6.85546875" style="23" hidden="1"/>
    <col min="79" max="79" width="6.140625" style="23" hidden="1"/>
    <col min="80" max="80" width="5" style="23" hidden="1"/>
    <col min="81" max="82" width="6.85546875" style="23" hidden="1"/>
    <col min="83" max="83" width="6.28515625" style="23" hidden="1"/>
    <col min="84" max="85" width="5.28515625" style="23" hidden="1"/>
    <col min="86" max="86" width="6" style="23" hidden="1"/>
    <col min="87" max="88" width="5.5703125" style="23" hidden="1"/>
    <col min="89" max="89" width="6.28515625" style="23" hidden="1"/>
    <col min="90" max="90" width="6" style="23" hidden="1"/>
    <col min="91" max="91" width="6.28515625" style="23" hidden="1"/>
    <col min="92" max="93" width="7" style="23" hidden="1"/>
    <col min="94" max="94" width="8.85546875" style="23" hidden="1"/>
    <col min="95" max="95" width="29.140625" style="23" hidden="1"/>
    <col min="96" max="96" width="33.85546875" style="23" hidden="1"/>
    <col min="97" max="97" width="20.5703125" style="23" hidden="1"/>
    <col min="98" max="98" width="22.85546875" style="23" hidden="1"/>
    <col min="99" max="99" width="19.7109375" style="23" hidden="1"/>
    <col min="100" max="100" width="22.140625" style="23" hidden="1"/>
    <col min="101" max="101" width="21.7109375" style="23" hidden="1"/>
    <col min="102" max="102" width="10.7109375" style="23" hidden="1"/>
    <col min="103" max="103" width="11.28515625" style="23" hidden="1"/>
    <col min="104" max="105" width="8.85546875" style="23" hidden="1"/>
    <col min="106" max="106" width="28.7109375" style="23" hidden="1"/>
    <col min="107" max="107" width="9.5703125" style="23" hidden="1"/>
    <col min="108" max="109" width="8.85546875" style="23" hidden="1"/>
    <col min="110" max="110" width="9.140625" style="23" hidden="1"/>
    <col min="111" max="111" width="5.85546875" style="23" hidden="1"/>
    <col min="112" max="112" width="6" style="23" hidden="1"/>
    <col min="113" max="113" width="6.140625" style="23" hidden="1"/>
    <col min="114" max="114" width="6.7109375" style="23" hidden="1"/>
    <col min="115" max="123" width="5.7109375" style="23" hidden="1"/>
    <col min="124" max="124" width="5.140625" style="23" hidden="1"/>
    <col min="125" max="125" width="6.28515625" style="23" hidden="1"/>
    <col min="126" max="126" width="6.7109375" style="23" hidden="1"/>
    <col min="127" max="127" width="6.28515625" style="23" hidden="1"/>
    <col min="128" max="128" width="5.7109375" style="23" hidden="1"/>
    <col min="129" max="129" width="5.85546875" style="23" hidden="1"/>
    <col min="130" max="130" width="5.7109375" style="23" hidden="1"/>
    <col min="131" max="131" width="6.28515625" style="23" hidden="1"/>
    <col min="132" max="132" width="8.85546875" style="23" hidden="1"/>
    <col min="133" max="133" width="6.42578125" style="23" hidden="1"/>
    <col min="134" max="134" width="6" style="23" hidden="1"/>
    <col min="135" max="135" width="6.140625" style="23" hidden="1"/>
    <col min="136" max="136" width="6.7109375" style="23" hidden="1"/>
    <col min="137" max="145" width="5.7109375" style="23" hidden="1"/>
    <col min="146" max="146" width="5.140625" style="23" hidden="1"/>
    <col min="147" max="147" width="6.28515625" style="23" hidden="1"/>
    <col min="148" max="148" width="6.7109375" style="23" hidden="1"/>
    <col min="149" max="149" width="6.28515625" style="23" hidden="1"/>
    <col min="150" max="150" width="5.7109375" style="23" hidden="1"/>
    <col min="151" max="151" width="5.85546875" style="23" hidden="1"/>
    <col min="152" max="152" width="5.7109375" style="23" hidden="1"/>
    <col min="153" max="153" width="6.28515625" style="23" hidden="1"/>
    <col min="154" max="16384" width="8.85546875" style="23" hidden="1"/>
  </cols>
  <sheetData>
    <row r="1" spans="2:154" x14ac:dyDescent="0.25">
      <c r="C1" s="24" t="s">
        <v>14967</v>
      </c>
      <c r="D1" s="43" t="s">
        <v>1038</v>
      </c>
      <c r="J1" s="48" t="s">
        <v>2749</v>
      </c>
      <c r="K1" s="48"/>
      <c r="L1" s="47" t="str">
        <f>VLOOKUP($D$1,'Branch List'!$B$1:$C$203,2,FALSE)</f>
        <v>Home Furniture</v>
      </c>
      <c r="M1" s="47"/>
      <c r="N1" s="47"/>
      <c r="P1" s="27" t="s">
        <v>14947</v>
      </c>
      <c r="R1" s="27" t="s">
        <v>2765</v>
      </c>
      <c r="S1" s="27" t="s">
        <v>2764</v>
      </c>
      <c r="W1" s="21" t="s">
        <v>2187</v>
      </c>
      <c r="AA1" s="27"/>
      <c r="AN1" s="28" t="s">
        <v>15210</v>
      </c>
      <c r="BM1" s="22" t="s">
        <v>2188</v>
      </c>
      <c r="DB1" s="28" t="s">
        <v>15212</v>
      </c>
      <c r="DF1" s="28" t="s">
        <v>14958</v>
      </c>
      <c r="EC1" s="28" t="s">
        <v>14959</v>
      </c>
    </row>
    <row r="2" spans="2:154" x14ac:dyDescent="0.25">
      <c r="C2" s="25" t="s">
        <v>2186</v>
      </c>
      <c r="D2" s="47" t="str">
        <f>_xlfn.XLOOKUP($D1,'Branch List'!$B:$B,'Branch List'!$A:$A)</f>
        <v>CA-CITY OF INDUSTRY</v>
      </c>
      <c r="E2" s="47"/>
      <c r="F2" s="47"/>
      <c r="H2" s="26"/>
      <c r="P2" s="23" t="str">
        <f>_xlfn.XLOOKUP($D2,'Branch List'!$A:$A,'Branch List'!$K:$K)</f>
        <v>USA</v>
      </c>
      <c r="R2" s="23" t="str">
        <f>_xlfn.XLOOKUP($D2,'Branch List'!$A:$A,'Branch List'!$J:$J)</f>
        <v>91745</v>
      </c>
      <c r="S2" s="23" t="str">
        <f>LEFT($D$2,2)</f>
        <v>CA</v>
      </c>
    </row>
    <row r="3" spans="2:154" x14ac:dyDescent="0.25"/>
    <row r="4" spans="2:154" x14ac:dyDescent="0.25">
      <c r="B4" s="46" t="str">
        <f>"LEGGETT &amp; PLATT 2024-25 ROUTING GUIDE   -   "&amp;RIGHT($D$2,LEN($D$2)-3)&amp;", "&amp;S2&amp;"   -   BRANCH #"&amp;RIGHT($D$1,4)</f>
        <v>LEGGETT &amp; PLATT 2024-25 ROUTING GUIDE   -   CITY OF INDUSTRY, CA   -   BRANCH #0E25</v>
      </c>
      <c r="C4" s="46"/>
      <c r="D4" s="46"/>
      <c r="E4" s="46"/>
      <c r="F4" s="46"/>
      <c r="G4" s="46"/>
      <c r="H4" s="46"/>
      <c r="I4" s="46"/>
      <c r="J4" s="46"/>
      <c r="K4" s="46"/>
      <c r="L4" s="46"/>
      <c r="M4" s="46"/>
      <c r="N4" s="46"/>
      <c r="O4" s="27"/>
      <c r="P4" s="27"/>
      <c r="Q4" s="27"/>
      <c r="R4" s="27"/>
      <c r="S4" s="27"/>
      <c r="T4" s="27"/>
      <c r="X4" s="29"/>
      <c r="Y4" s="29"/>
      <c r="AE4" s="44" t="s">
        <v>19418</v>
      </c>
      <c r="AM4" s="30" t="str">
        <f>IF(OR(AM$6="",EW4&lt;&gt;2,AND($L$1="Hanes",$S$2="CA"),AND($L$1="ECS",$S$2="CA")),"",IFERROR(INDEX('Route Guide - Lanes Not in Data'!$D$5:$D$22370,
IF(ISERROR(MATCH(AM$6&amp;$BA4,'Route Guide - Lanes Not in Data'!$P$5:$P$22370,0))=FALSE,MATCH(AM$6&amp;$BA4,'Route Guide - Lanes Not in Data'!$P$5:$P$22370,0),
IF(ISERROR(MATCH(AM$6&amp;$BB4,'Route Guide - Lanes Not in Data'!$P$5:$P$22370,0))=FALSE,MATCH(AM$6&amp;$BB4,'Route Guide - Lanes Not in Data'!$P$5:$P$22370,0),
IF(ISERROR(MATCH(AM$6&amp;$BC4,'Route Guide - Lanes Not in Data'!$P$5:$P$22370,0))=FALSE,MATCH(AM$6&amp;$BC4,'Route Guide - Lanes Not in Data'!$P$5:$P$22370,0),
IF(ISERROR(MATCH(AM$6&amp;$BD4,'Route Guide - Lanes Not in Data'!$P$5:$P$22370,0))=FALSE,MATCH(AM$6&amp;$BD4,'Route Guide - Lanes Not in Data'!$P$5:$P$22370,0),
IF(ISERROR(MATCH(AM$6&amp;$BE4,'Route Guide - Lanes Not in Data'!$P$5:$P$22370,0))=FALSE,MATCH(AM$6&amp;$BE4,'Route Guide - Lanes Not in Data'!$P$5:$P$22370,0),
IF(ISERROR(MATCH(AM$6&amp;$BF4,'Route Guide - Lanes Not in Data'!$P$5:$P$22370,0))=FALSE,MATCH(AM$6&amp;$BF4,'Route Guide - Lanes Not in Data'!$P$5:$P$22370,0),
IF(ISERROR(MATCH(AM$6&amp;$BG4,'Route Guide - Lanes Not in Data'!$P$5:$P$22370,0))=FALSE,MATCH(AM$6&amp;$BG4,'Route Guide - Lanes Not in Data'!$P$5:$P$22370,0),
IF(ISERROR(MATCH(AM$6&amp;$BH4,'Route Guide - Lanes Not in Data'!$P$5:$P$22370,0))=FALSE,MATCH(AM$6&amp;$BH4,'Route Guide - Lanes Not in Data'!$P$5:$P$22370,0),
IF(ISERROR(MATCH(AM$6&amp;$BI4,'Route Guide - Lanes Not in Data'!$P$5:$P$22370,0))=FALSE,MATCH(AM$6&amp;$BI4,'Route Guide - Lanes Not in Data'!$P$5:$P$22370,0),
IF(ISERROR(MATCH(AM$6&amp;$BJ4,'Route Guide - Lanes Not in Data'!$P$5:$P$22370,0))=FALSE,MATCH(AM$6&amp;$BJ4,'Route Guide - Lanes Not in Data'!$P$5:$P$22370,0),""))))))))))),""))</f>
        <v/>
      </c>
      <c r="BN4" s="29"/>
      <c r="BO4" s="29"/>
    </row>
    <row r="5" spans="2:154" x14ac:dyDescent="0.25">
      <c r="G5" s="31"/>
      <c r="H5" s="31"/>
      <c r="AA5" s="23" t="s">
        <v>3</v>
      </c>
      <c r="AB5" s="23" t="s">
        <v>10</v>
      </c>
      <c r="AD5" s="23" t="s">
        <v>6</v>
      </c>
      <c r="AE5" s="23" t="s">
        <v>4</v>
      </c>
      <c r="AG5" s="23" t="s">
        <v>14</v>
      </c>
      <c r="AI5" s="23" t="s">
        <v>5</v>
      </c>
      <c r="AJ5" s="23" t="s">
        <v>9</v>
      </c>
      <c r="AK5" s="23" t="s">
        <v>7</v>
      </c>
      <c r="AV5" s="45" t="s">
        <v>16948</v>
      </c>
      <c r="AW5" s="45"/>
      <c r="AX5" s="45"/>
      <c r="AY5" s="45"/>
      <c r="BQ5" s="23" t="s">
        <v>3</v>
      </c>
      <c r="BR5" s="23" t="s">
        <v>10</v>
      </c>
      <c r="BT5" s="23" t="s">
        <v>6</v>
      </c>
      <c r="BU5" s="23" t="s">
        <v>4</v>
      </c>
      <c r="BW5" s="23" t="s">
        <v>14</v>
      </c>
      <c r="BY5" s="23" t="s">
        <v>5</v>
      </c>
      <c r="BZ5" s="23" t="s">
        <v>9</v>
      </c>
      <c r="CA5" s="23" t="s">
        <v>7</v>
      </c>
      <c r="CL5" s="45" t="s">
        <v>16948</v>
      </c>
      <c r="CM5" s="45"/>
      <c r="CN5" s="45"/>
      <c r="CO5" s="45"/>
    </row>
    <row r="6" spans="2:154" x14ac:dyDescent="0.25">
      <c r="B6" s="32" t="s">
        <v>14965</v>
      </c>
      <c r="C6" s="32" t="str">
        <f>IF($L$1&lt;&gt;"Flooring Products","Carrier","1st")</f>
        <v>Carrier</v>
      </c>
      <c r="D6" s="29" t="str">
        <f t="shared" ref="D6:D10" si="0">IF($L$1&lt;&gt;"Flooring ProductsXXXX","",IFERROR(Y6,AY6))</f>
        <v/>
      </c>
      <c r="F6" s="32" t="s">
        <v>14966</v>
      </c>
      <c r="G6" s="32" t="str">
        <f>IF($L$1&lt;&gt;"Flooring Products","Carrier","1st")</f>
        <v>Carrier</v>
      </c>
      <c r="H6" s="29" t="str">
        <f>IF($L$1&lt;&gt;"Flooring ProductsXXXX","","2nd")</f>
        <v/>
      </c>
      <c r="J6" s="32" t="s">
        <v>14961</v>
      </c>
      <c r="K6" s="32" t="s">
        <v>14963</v>
      </c>
      <c r="M6" s="32" t="s">
        <v>14962</v>
      </c>
      <c r="N6" s="32" t="s">
        <v>14963</v>
      </c>
      <c r="P6" s="32" t="s">
        <v>15000</v>
      </c>
      <c r="R6" s="32" t="s">
        <v>2753</v>
      </c>
      <c r="S6" s="32" t="s">
        <v>15001</v>
      </c>
      <c r="U6" s="27" t="s">
        <v>2189</v>
      </c>
      <c r="V6" s="27" t="s">
        <v>2750</v>
      </c>
      <c r="W6" s="21" t="s">
        <v>2181</v>
      </c>
      <c r="X6" s="21" t="s">
        <v>16946</v>
      </c>
      <c r="Y6" s="21" t="s">
        <v>16947</v>
      </c>
      <c r="AA6" s="33" t="str">
        <f t="shared" ref="AA6:AU6" si="1">IF(OR(ISERROR(_xlfn.XLOOKUP($L$1&amp;AA$5,$DB:$DB,$DB:$DB))=FALSE,ISERROR(_xlfn.XLOOKUP("ALL BUSINESS SEGMENTS"&amp;BQ$5,$DB:$DB,$DB:$DB))=FALSE),"",AA$5)</f>
        <v>ODFL</v>
      </c>
      <c r="AB6" s="33" t="str">
        <f t="shared" si="1"/>
        <v>CNWY</v>
      </c>
      <c r="AC6" s="33">
        <f t="shared" si="1"/>
        <v>0</v>
      </c>
      <c r="AD6" s="33" t="str">
        <f t="shared" si="1"/>
        <v>AACT</v>
      </c>
      <c r="AE6" s="44" t="str">
        <f>IF($D$1="8669",AE$5,IF(OR(ISERROR(_xlfn.XLOOKUP($L$1&amp;AE$5,$DB:$DB,$DB:$DB))=FALSE,ISERROR(_xlfn.XLOOKUP("ALL BUSINESS SEGMENTS"&amp;BU$5,$DB:$DB,$DB:$DB))=FALSE),"",AE$5))</f>
        <v>SAIA</v>
      </c>
      <c r="AF6" s="33">
        <f t="shared" si="1"/>
        <v>0</v>
      </c>
      <c r="AG6" s="33" t="str">
        <f t="shared" si="1"/>
        <v>AVRT</v>
      </c>
      <c r="AH6" s="33">
        <f t="shared" si="1"/>
        <v>0</v>
      </c>
      <c r="AI6" s="33" t="str">
        <f t="shared" si="1"/>
        <v/>
      </c>
      <c r="AJ6" s="33" t="str">
        <f t="shared" si="1"/>
        <v>SEFL</v>
      </c>
      <c r="AK6" s="33" t="str">
        <f t="shared" si="1"/>
        <v>EXLA</v>
      </c>
      <c r="AL6" s="33">
        <f t="shared" si="1"/>
        <v>0</v>
      </c>
      <c r="AM6" s="33">
        <f t="shared" si="1"/>
        <v>0</v>
      </c>
      <c r="AN6" s="33">
        <f t="shared" si="1"/>
        <v>0</v>
      </c>
      <c r="AO6" s="33">
        <f t="shared" si="1"/>
        <v>0</v>
      </c>
      <c r="AP6" s="33">
        <f t="shared" si="1"/>
        <v>0</v>
      </c>
      <c r="AQ6" s="33">
        <f t="shared" si="1"/>
        <v>0</v>
      </c>
      <c r="AR6" s="33">
        <f t="shared" si="1"/>
        <v>0</v>
      </c>
      <c r="AS6" s="33">
        <f t="shared" si="1"/>
        <v>0</v>
      </c>
      <c r="AT6" s="33">
        <f t="shared" si="1"/>
        <v>0</v>
      </c>
      <c r="AU6" s="33">
        <f t="shared" si="1"/>
        <v>0</v>
      </c>
      <c r="AV6" s="21" t="s">
        <v>14948</v>
      </c>
      <c r="AW6" s="21" t="s">
        <v>14936</v>
      </c>
      <c r="AX6" s="21" t="s">
        <v>14970</v>
      </c>
      <c r="AY6" s="21" t="s">
        <v>14971</v>
      </c>
      <c r="BA6" s="33" t="s">
        <v>14937</v>
      </c>
      <c r="BB6" s="33" t="s">
        <v>14938</v>
      </c>
      <c r="BC6" s="33" t="s">
        <v>14939</v>
      </c>
      <c r="BD6" s="33" t="s">
        <v>14940</v>
      </c>
      <c r="BE6" s="33" t="s">
        <v>14941</v>
      </c>
      <c r="BF6" s="33" t="s">
        <v>14942</v>
      </c>
      <c r="BG6" s="33" t="s">
        <v>14943</v>
      </c>
      <c r="BH6" s="33" t="s">
        <v>14944</v>
      </c>
      <c r="BI6" s="33" t="s">
        <v>14945</v>
      </c>
      <c r="BJ6" s="33" t="s">
        <v>14946</v>
      </c>
      <c r="BM6" s="22" t="s">
        <v>2181</v>
      </c>
      <c r="BN6" s="22" t="s">
        <v>16946</v>
      </c>
      <c r="BO6" s="22" t="s">
        <v>16947</v>
      </c>
      <c r="BQ6" s="34" t="str">
        <f t="shared" ref="BQ6:CK6" si="2">IF(OR(ISERROR(_xlfn.XLOOKUP($L$1&amp;BQ$5,$DB:$DB,$DB:$DB))=FALSE,ISERROR(_xlfn.XLOOKUP("ALL BUSINESS SEGMENTS"&amp;BQ$5,$DB:$DB,$DB:$DB))=FALSE),"",BQ$5)</f>
        <v>ODFL</v>
      </c>
      <c r="BR6" s="34" t="str">
        <f t="shared" si="2"/>
        <v>CNWY</v>
      </c>
      <c r="BS6" s="34">
        <f t="shared" si="2"/>
        <v>0</v>
      </c>
      <c r="BT6" s="34" t="str">
        <f t="shared" si="2"/>
        <v>AACT</v>
      </c>
      <c r="BU6" s="34" t="str">
        <f t="shared" si="2"/>
        <v>SAIA</v>
      </c>
      <c r="BV6" s="34">
        <f t="shared" si="2"/>
        <v>0</v>
      </c>
      <c r="BW6" s="34" t="str">
        <f t="shared" si="2"/>
        <v>AVRT</v>
      </c>
      <c r="BX6" s="34">
        <f t="shared" si="2"/>
        <v>0</v>
      </c>
      <c r="BY6" s="34" t="str">
        <f t="shared" si="2"/>
        <v/>
      </c>
      <c r="BZ6" s="34" t="str">
        <f t="shared" si="2"/>
        <v>SEFL</v>
      </c>
      <c r="CA6" s="34" t="str">
        <f t="shared" si="2"/>
        <v>EXLA</v>
      </c>
      <c r="CB6" s="34">
        <f t="shared" si="2"/>
        <v>0</v>
      </c>
      <c r="CC6" s="34">
        <f t="shared" si="2"/>
        <v>0</v>
      </c>
      <c r="CD6" s="34">
        <f t="shared" si="2"/>
        <v>0</v>
      </c>
      <c r="CE6" s="34">
        <f t="shared" si="2"/>
        <v>0</v>
      </c>
      <c r="CF6" s="34">
        <f t="shared" si="2"/>
        <v>0</v>
      </c>
      <c r="CG6" s="34">
        <f t="shared" si="2"/>
        <v>0</v>
      </c>
      <c r="CH6" s="34">
        <f t="shared" si="2"/>
        <v>0</v>
      </c>
      <c r="CI6" s="34">
        <f t="shared" si="2"/>
        <v>0</v>
      </c>
      <c r="CJ6" s="34">
        <f t="shared" si="2"/>
        <v>0</v>
      </c>
      <c r="CK6" s="34">
        <f t="shared" si="2"/>
        <v>0</v>
      </c>
      <c r="CL6" s="22" t="s">
        <v>14948</v>
      </c>
      <c r="CM6" s="22" t="s">
        <v>14936</v>
      </c>
      <c r="CN6" s="22" t="s">
        <v>14970</v>
      </c>
      <c r="CO6" s="22" t="s">
        <v>14971</v>
      </c>
      <c r="CQ6" s="34" t="s">
        <v>14937</v>
      </c>
      <c r="CR6" s="34" t="s">
        <v>14938</v>
      </c>
      <c r="CS6" s="34" t="s">
        <v>14939</v>
      </c>
      <c r="CT6" s="34" t="s">
        <v>14940</v>
      </c>
      <c r="CU6" s="34" t="s">
        <v>14941</v>
      </c>
      <c r="CV6" s="34" t="s">
        <v>14942</v>
      </c>
      <c r="CW6" s="34" t="s">
        <v>14943</v>
      </c>
      <c r="CX6" s="34" t="s">
        <v>14944</v>
      </c>
      <c r="CY6" s="34" t="s">
        <v>14945</v>
      </c>
      <c r="CZ6" s="34" t="s">
        <v>14946</v>
      </c>
      <c r="DB6"/>
      <c r="DF6" s="35" t="s">
        <v>14957</v>
      </c>
      <c r="DG6" s="36" t="s">
        <v>3</v>
      </c>
      <c r="DH6" s="36" t="s">
        <v>10</v>
      </c>
      <c r="DI6" s="36" t="s">
        <v>13</v>
      </c>
      <c r="DJ6" s="36" t="s">
        <v>6</v>
      </c>
      <c r="DK6" s="36" t="s">
        <v>4</v>
      </c>
      <c r="DL6" s="36" t="s">
        <v>15187</v>
      </c>
      <c r="DM6" s="36" t="s">
        <v>14</v>
      </c>
      <c r="DN6" s="36" t="s">
        <v>11</v>
      </c>
      <c r="DO6" s="36" t="s">
        <v>5</v>
      </c>
      <c r="DP6" s="36" t="s">
        <v>9</v>
      </c>
      <c r="DQ6" s="36" t="s">
        <v>7</v>
      </c>
      <c r="DR6" s="36" t="s">
        <v>12</v>
      </c>
      <c r="DS6" s="36" t="s">
        <v>8</v>
      </c>
      <c r="DT6" s="36" t="s">
        <v>15186</v>
      </c>
      <c r="DU6" s="36" t="s">
        <v>15</v>
      </c>
      <c r="DV6" s="36"/>
      <c r="DW6" s="36"/>
      <c r="DX6" s="36"/>
      <c r="DY6" s="36"/>
      <c r="DZ6" s="36"/>
      <c r="EA6" s="36"/>
      <c r="EC6" s="36" t="s">
        <v>3</v>
      </c>
      <c r="ED6" s="36" t="s">
        <v>10</v>
      </c>
      <c r="EE6" s="36" t="s">
        <v>13</v>
      </c>
      <c r="EF6" s="36" t="s">
        <v>6</v>
      </c>
      <c r="EG6" s="36" t="s">
        <v>4</v>
      </c>
      <c r="EH6" s="36" t="s">
        <v>15187</v>
      </c>
      <c r="EI6" s="36" t="s">
        <v>14</v>
      </c>
      <c r="EJ6" s="36" t="s">
        <v>11</v>
      </c>
      <c r="EK6" s="36" t="s">
        <v>5</v>
      </c>
      <c r="EL6" s="36" t="s">
        <v>9</v>
      </c>
      <c r="EM6" s="36" t="s">
        <v>7</v>
      </c>
      <c r="EN6" s="36" t="s">
        <v>12</v>
      </c>
      <c r="EO6" s="36" t="s">
        <v>8</v>
      </c>
      <c r="EP6" s="36" t="s">
        <v>15186</v>
      </c>
      <c r="EQ6" s="36" t="s">
        <v>15</v>
      </c>
      <c r="ER6" s="36"/>
      <c r="ES6" s="36"/>
      <c r="ET6" s="36"/>
      <c r="EU6" s="36"/>
      <c r="EV6" s="36"/>
      <c r="EW6" s="36"/>
    </row>
    <row r="7" spans="2:154" x14ac:dyDescent="0.25">
      <c r="B7" s="31" t="str">
        <f t="shared" ref="B7:B38" si="3">$S$2&amp;"  to  "&amp;U7</f>
        <v>CA  to  AL</v>
      </c>
      <c r="C7" s="31" t="str">
        <f t="shared" ref="C7:C54" si="4">IFERROR(X7,AW7)</f>
        <v>ODFL</v>
      </c>
      <c r="D7" s="31" t="str">
        <f t="shared" si="0"/>
        <v/>
      </c>
      <c r="F7" s="31" t="str">
        <f t="shared" ref="F7:F38" si="5">U7&amp;"  to  "&amp;$S$2</f>
        <v>AL  to  CA</v>
      </c>
      <c r="G7" s="31" t="str">
        <f t="shared" ref="G7:G54" si="6">IFERROR(BN7,CM7)</f>
        <v>ODFL</v>
      </c>
      <c r="H7" s="31" t="str">
        <f t="shared" ref="H7:H68" si="7">IF($L$1&lt;&gt;"Flooring ProductsXXXX","","2nd")</f>
        <v/>
      </c>
      <c r="J7" s="31" t="str">
        <f t="array" ref="J7">IFERROR(INDEX($C$7:$C$68,MATCH(0,COUNTIF($J$6:J6,$C$7:$C$68),0)),"")</f>
        <v>ODFL</v>
      </c>
      <c r="K7" s="31">
        <f t="shared" ref="K7:K20" si="8">IF(J7="","",COUNTIFS($C$7:$C$68,J7))</f>
        <v>46</v>
      </c>
      <c r="L7" s="31"/>
      <c r="M7" s="31" t="str">
        <f t="array" ref="M7">IFERROR(INDEX($G$7:$G$68,MATCH(0,COUNTIF($M$6:M6,$G$7:$G$68),0)),"")</f>
        <v>ODFL</v>
      </c>
      <c r="N7" s="31">
        <f t="shared" ref="N7:N20" si="9">IF(M7="","",COUNTIFS($G$7:$G$68,M7))</f>
        <v>44</v>
      </c>
      <c r="P7" s="23" t="str">
        <f>IF(J7="",P6,J7)</f>
        <v>ODFL</v>
      </c>
      <c r="R7" s="23" t="s">
        <v>3</v>
      </c>
      <c r="S7" s="23" t="s">
        <v>15007</v>
      </c>
      <c r="U7" s="23" t="s">
        <v>2190</v>
      </c>
      <c r="V7" s="23" t="s">
        <v>2751</v>
      </c>
      <c r="W7" s="23" t="str">
        <f t="shared" ref="W7:W38" si="10">$D$1&amp;"-"&amp;$D$2&amp;"-"&amp;LEFT($D$2,2)&amp;"-"&amp;U7</f>
        <v>0E25-CA-CITY OF INDUSTRY-CA-AL</v>
      </c>
      <c r="X7" s="23" t="e">
        <f>_xlfn.XLOOKUP($W7,'Route Guide - Lanes In Data'!$B$1:$B$2645,'Route Guide - Lanes In Data'!D$1:D$2645)</f>
        <v>#N/A</v>
      </c>
      <c r="Y7" s="23" t="e">
        <f>_xlfn.XLOOKUP($W7,'Route Guide - Lanes In Data'!$B$1:$B$2645,'Route Guide - Lanes In Data'!E$1:E$2645)</f>
        <v>#N/A</v>
      </c>
      <c r="AA7" s="37">
        <f>IF(OR(AA$6="",EC7&lt;&gt;2),"",IFERROR(INDEX('Route Guide - Lanes Not in Data'!$D$5:$D$22370,
IF(ISERROR(MATCH(AA$6&amp;$BA7,'Route Guide - Lanes Not in Data'!$P$5:$P$22370,0))=FALSE,MATCH(AA$6&amp;$BA7,'Route Guide - Lanes Not in Data'!$P$5:$P$22370,0),
IF(ISERROR(MATCH(AA$6&amp;$BB7,'Route Guide - Lanes Not in Data'!$P$5:$P$22370,0))=FALSE,MATCH(AA$6&amp;$BB7,'Route Guide - Lanes Not in Data'!$P$5:$P$22370,0),
IF(ISERROR(MATCH(AA$6&amp;$BC7,'Route Guide - Lanes Not in Data'!$P$5:$P$22370,0))=FALSE,MATCH(AA$6&amp;$BC7,'Route Guide - Lanes Not in Data'!$P$5:$P$22370,0),
IF(ISERROR(MATCH(AA$6&amp;$BD7,'Route Guide - Lanes Not in Data'!$P$5:$P$22370,0))=FALSE,MATCH(AA$6&amp;$BD7,'Route Guide - Lanes Not in Data'!$P$5:$P$22370,0),
IF(ISERROR(MATCH(AA$6&amp;$BE7,'Route Guide - Lanes Not in Data'!$P$5:$P$22370,0))=FALSE,MATCH(AA$6&amp;$BE7,'Route Guide - Lanes Not in Data'!$P$5:$P$22370,0),
IF(ISERROR(MATCH(AA$6&amp;$BF7,'Route Guide - Lanes Not in Data'!$P$5:$P$22370,0))=FALSE,MATCH(AA$6&amp;$BF7,'Route Guide - Lanes Not in Data'!$P$5:$P$22370,0),
IF(ISERROR(MATCH(AA$6&amp;$BG7,'Route Guide - Lanes Not in Data'!$P$5:$P$22370,0))=FALSE,MATCH(AA$6&amp;$BG7,'Route Guide - Lanes Not in Data'!$P$5:$P$22370,0),
IF(ISERROR(MATCH(AA$6&amp;$BH7,'Route Guide - Lanes Not in Data'!$P$5:$P$22370,0))=FALSE,MATCH(AA$6&amp;$BH7,'Route Guide - Lanes Not in Data'!$P$5:$P$22370,0),
IF(ISERROR(MATCH(AA$6&amp;$BI7,'Route Guide - Lanes Not in Data'!$P$5:$P$22370,0))=FALSE,MATCH(AA$6&amp;$BI7,'Route Guide - Lanes Not in Data'!$P$5:$P$22370,0),
IF(ISERROR(MATCH(AA$6&amp;$BJ7,'Route Guide - Lanes Not in Data'!$P$5:$P$22370,0))=FALSE,MATCH(AA$6&amp;$BJ7,'Route Guide - Lanes Not in Data'!$P$5:$P$22370,0),""))))))))))),""))</f>
        <v>0.35</v>
      </c>
      <c r="AB7" s="37">
        <f>IF(OR(AB$6="",ED7&lt;&gt;2),"",IFERROR(INDEX('Route Guide - Lanes Not in Data'!$D$5:$D$22370,
IF(ISERROR(MATCH(AB$6&amp;$BA7,'Route Guide - Lanes Not in Data'!$P$5:$P$22370,0))=FALSE,MATCH(AB$6&amp;$BA7,'Route Guide - Lanes Not in Data'!$P$5:$P$22370,0),
IF(ISERROR(MATCH(AB$6&amp;$BB7,'Route Guide - Lanes Not in Data'!$P$5:$P$22370,0))=FALSE,MATCH(AB$6&amp;$BB7,'Route Guide - Lanes Not in Data'!$P$5:$P$22370,0),
IF(ISERROR(MATCH(AB$6&amp;$BC7,'Route Guide - Lanes Not in Data'!$P$5:$P$22370,0))=FALSE,MATCH(AB$6&amp;$BC7,'Route Guide - Lanes Not in Data'!$P$5:$P$22370,0),
IF(ISERROR(MATCH(AB$6&amp;$BD7,'Route Guide - Lanes Not in Data'!$P$5:$P$22370,0))=FALSE,MATCH(AB$6&amp;$BD7,'Route Guide - Lanes Not in Data'!$P$5:$P$22370,0),
IF(ISERROR(MATCH(AB$6&amp;$BE7,'Route Guide - Lanes Not in Data'!$P$5:$P$22370,0))=FALSE,MATCH(AB$6&amp;$BE7,'Route Guide - Lanes Not in Data'!$P$5:$P$22370,0),
IF(ISERROR(MATCH(AB$6&amp;$BF7,'Route Guide - Lanes Not in Data'!$P$5:$P$22370,0))=FALSE,MATCH(AB$6&amp;$BF7,'Route Guide - Lanes Not in Data'!$P$5:$P$22370,0),
IF(ISERROR(MATCH(AB$6&amp;$BG7,'Route Guide - Lanes Not in Data'!$P$5:$P$22370,0))=FALSE,MATCH(AB$6&amp;$BG7,'Route Guide - Lanes Not in Data'!$P$5:$P$22370,0),
IF(ISERROR(MATCH(AB$6&amp;$BH7,'Route Guide - Lanes Not in Data'!$P$5:$P$22370,0))=FALSE,MATCH(AB$6&amp;$BH7,'Route Guide - Lanes Not in Data'!$P$5:$P$22370,0),
IF(ISERROR(MATCH(AB$6&amp;$BI7,'Route Guide - Lanes Not in Data'!$P$5:$P$22370,0))=FALSE,MATCH(AB$6&amp;$BI7,'Route Guide - Lanes Not in Data'!$P$5:$P$22370,0),
IF(ISERROR(MATCH(AB$6&amp;$BJ7,'Route Guide - Lanes Not in Data'!$P$5:$P$22370,0))=FALSE,MATCH(AB$6&amp;$BJ7,'Route Guide - Lanes Not in Data'!$P$5:$P$22370,0),""))))))))))),""))</f>
        <v>0.34799999999999998</v>
      </c>
      <c r="AC7" s="37" t="str">
        <f>IF(OR(AC$6="",EE7&lt;&gt;2),"",IFERROR(INDEX('Route Guide - Lanes Not in Data'!$D$5:$D$22370,
IF(ISERROR(MATCH(AC$6&amp;$BA7,'Route Guide - Lanes Not in Data'!$P$5:$P$22370,0))=FALSE,MATCH(AC$6&amp;$BA7,'Route Guide - Lanes Not in Data'!$P$5:$P$22370,0),
IF(ISERROR(MATCH(AC$6&amp;$BB7,'Route Guide - Lanes Not in Data'!$P$5:$P$22370,0))=FALSE,MATCH(AC$6&amp;$BB7,'Route Guide - Lanes Not in Data'!$P$5:$P$22370,0),
IF(ISERROR(MATCH(AC$6&amp;$BC7,'Route Guide - Lanes Not in Data'!$P$5:$P$22370,0))=FALSE,MATCH(AC$6&amp;$BC7,'Route Guide - Lanes Not in Data'!$P$5:$P$22370,0),
IF(ISERROR(MATCH(AC$6&amp;$BD7,'Route Guide - Lanes Not in Data'!$P$5:$P$22370,0))=FALSE,MATCH(AC$6&amp;$BD7,'Route Guide - Lanes Not in Data'!$P$5:$P$22370,0),
IF(ISERROR(MATCH(AC$6&amp;$BE7,'Route Guide - Lanes Not in Data'!$P$5:$P$22370,0))=FALSE,MATCH(AC$6&amp;$BE7,'Route Guide - Lanes Not in Data'!$P$5:$P$22370,0),
IF(ISERROR(MATCH(AC$6&amp;$BF7,'Route Guide - Lanes Not in Data'!$P$5:$P$22370,0))=FALSE,MATCH(AC$6&amp;$BF7,'Route Guide - Lanes Not in Data'!$P$5:$P$22370,0),
IF(ISERROR(MATCH(AC$6&amp;$BG7,'Route Guide - Lanes Not in Data'!$P$5:$P$22370,0))=FALSE,MATCH(AC$6&amp;$BG7,'Route Guide - Lanes Not in Data'!$P$5:$P$22370,0),
IF(ISERROR(MATCH(AC$6&amp;$BH7,'Route Guide - Lanes Not in Data'!$P$5:$P$22370,0))=FALSE,MATCH(AC$6&amp;$BH7,'Route Guide - Lanes Not in Data'!$P$5:$P$22370,0),
IF(ISERROR(MATCH(AC$6&amp;$BI7,'Route Guide - Lanes Not in Data'!$P$5:$P$22370,0))=FALSE,MATCH(AC$6&amp;$BI7,'Route Guide - Lanes Not in Data'!$P$5:$P$22370,0),
IF(ISERROR(MATCH(AC$6&amp;$BJ7,'Route Guide - Lanes Not in Data'!$P$5:$P$22370,0))=FALSE,MATCH(AC$6&amp;$BJ7,'Route Guide - Lanes Not in Data'!$P$5:$P$22370,0),""))))))))))),""))</f>
        <v/>
      </c>
      <c r="AD7" s="37" t="str">
        <f>IF(OR(AD$6="",EF7&lt;&gt;2),"",IFERROR(INDEX('Route Guide - Lanes Not in Data'!$D$5:$D$22370,
IF(ISERROR(MATCH(AD$6&amp;$BA7,'Route Guide - Lanes Not in Data'!$P$5:$P$22370,0))=FALSE,MATCH(AD$6&amp;$BA7,'Route Guide - Lanes Not in Data'!$P$5:$P$22370,0),
IF(ISERROR(MATCH(AD$6&amp;$BB7,'Route Guide - Lanes Not in Data'!$P$5:$P$22370,0))=FALSE,MATCH(AD$6&amp;$BB7,'Route Guide - Lanes Not in Data'!$P$5:$P$22370,0),
IF(ISERROR(MATCH(AD$6&amp;$BC7,'Route Guide - Lanes Not in Data'!$P$5:$P$22370,0))=FALSE,MATCH(AD$6&amp;$BC7,'Route Guide - Lanes Not in Data'!$P$5:$P$22370,0),
IF(ISERROR(MATCH(AD$6&amp;$BD7,'Route Guide - Lanes Not in Data'!$P$5:$P$22370,0))=FALSE,MATCH(AD$6&amp;$BD7,'Route Guide - Lanes Not in Data'!$P$5:$P$22370,0),
IF(ISERROR(MATCH(AD$6&amp;$BE7,'Route Guide - Lanes Not in Data'!$P$5:$P$22370,0))=FALSE,MATCH(AD$6&amp;$BE7,'Route Guide - Lanes Not in Data'!$P$5:$P$22370,0),
IF(ISERROR(MATCH(AD$6&amp;$BF7,'Route Guide - Lanes Not in Data'!$P$5:$P$22370,0))=FALSE,MATCH(AD$6&amp;$BF7,'Route Guide - Lanes Not in Data'!$P$5:$P$22370,0),
IF(ISERROR(MATCH(AD$6&amp;$BG7,'Route Guide - Lanes Not in Data'!$P$5:$P$22370,0))=FALSE,MATCH(AD$6&amp;$BG7,'Route Guide - Lanes Not in Data'!$P$5:$P$22370,0),
IF(ISERROR(MATCH(AD$6&amp;$BH7,'Route Guide - Lanes Not in Data'!$P$5:$P$22370,0))=FALSE,MATCH(AD$6&amp;$BH7,'Route Guide - Lanes Not in Data'!$P$5:$P$22370,0),
IF(ISERROR(MATCH(AD$6&amp;$BI7,'Route Guide - Lanes Not in Data'!$P$5:$P$22370,0))=FALSE,MATCH(AD$6&amp;$BI7,'Route Guide - Lanes Not in Data'!$P$5:$P$22370,0),
IF(ISERROR(MATCH(AD$6&amp;$BJ7,'Route Guide - Lanes Not in Data'!$P$5:$P$22370,0))=FALSE,MATCH(AD$6&amp;$BJ7,'Route Guide - Lanes Not in Data'!$P$5:$P$22370,0),""))))))))))),""))</f>
        <v/>
      </c>
      <c r="AE7" s="37">
        <f>IF(OR(AE$6="",EG7&lt;&gt;2),"",IFERROR(INDEX('Route Guide - Lanes Not in Data'!$D$5:$D$22370,
IF(ISERROR(MATCH(AE$6&amp;$BA7,'Route Guide - Lanes Not in Data'!$P$5:$P$22370,0))=FALSE,MATCH(AE$6&amp;$BA7,'Route Guide - Lanes Not in Data'!$P$5:$P$22370,0),
IF(ISERROR(MATCH(AE$6&amp;$BB7,'Route Guide - Lanes Not in Data'!$P$5:$P$22370,0))=FALSE,MATCH(AE$6&amp;$BB7,'Route Guide - Lanes Not in Data'!$P$5:$P$22370,0),
IF(ISERROR(MATCH(AE$6&amp;$BC7,'Route Guide - Lanes Not in Data'!$P$5:$P$22370,0))=FALSE,MATCH(AE$6&amp;$BC7,'Route Guide - Lanes Not in Data'!$P$5:$P$22370,0),
IF(ISERROR(MATCH(AE$6&amp;$BD7,'Route Guide - Lanes Not in Data'!$P$5:$P$22370,0))=FALSE,MATCH(AE$6&amp;$BD7,'Route Guide - Lanes Not in Data'!$P$5:$P$22370,0),
IF(ISERROR(MATCH(AE$6&amp;$BE7,'Route Guide - Lanes Not in Data'!$P$5:$P$22370,0))=FALSE,MATCH(AE$6&amp;$BE7,'Route Guide - Lanes Not in Data'!$P$5:$P$22370,0),
IF(ISERROR(MATCH(AE$6&amp;$BF7,'Route Guide - Lanes Not in Data'!$P$5:$P$22370,0))=FALSE,MATCH(AE$6&amp;$BF7,'Route Guide - Lanes Not in Data'!$P$5:$P$22370,0),
IF(ISERROR(MATCH(AE$6&amp;$BG7,'Route Guide - Lanes Not in Data'!$P$5:$P$22370,0))=FALSE,MATCH(AE$6&amp;$BG7,'Route Guide - Lanes Not in Data'!$P$5:$P$22370,0),
IF(ISERROR(MATCH(AE$6&amp;$BH7,'Route Guide - Lanes Not in Data'!$P$5:$P$22370,0))=FALSE,MATCH(AE$6&amp;$BH7,'Route Guide - Lanes Not in Data'!$P$5:$P$22370,0),
IF(ISERROR(MATCH(AE$6&amp;$BI7,'Route Guide - Lanes Not in Data'!$P$5:$P$22370,0))=FALSE,MATCH(AE$6&amp;$BI7,'Route Guide - Lanes Not in Data'!$P$5:$P$22370,0),
IF(ISERROR(MATCH(AE$6&amp;$BJ7,'Route Guide - Lanes Not in Data'!$P$5:$P$22370,0))=FALSE,MATCH(AE$6&amp;$BJ7,'Route Guide - Lanes Not in Data'!$P$5:$P$22370,0),""))))))))))),""))</f>
        <v>6.9000000000000006E-2</v>
      </c>
      <c r="AF7" s="37" t="str">
        <f>IF(OR(AF$6="",EH7&lt;&gt;2),"",IFERROR(INDEX('Route Guide - Lanes Not in Data'!$D$5:$D$22370,
IF(ISERROR(MATCH(AF$6&amp;$BA7,'Route Guide - Lanes Not in Data'!$P$5:$P$22370,0))=FALSE,MATCH(AF$6&amp;$BA7,'Route Guide - Lanes Not in Data'!$P$5:$P$22370,0),
IF(ISERROR(MATCH(AF$6&amp;$BB7,'Route Guide - Lanes Not in Data'!$P$5:$P$22370,0))=FALSE,MATCH(AF$6&amp;$BB7,'Route Guide - Lanes Not in Data'!$P$5:$P$22370,0),
IF(ISERROR(MATCH(AF$6&amp;$BC7,'Route Guide - Lanes Not in Data'!$P$5:$P$22370,0))=FALSE,MATCH(AF$6&amp;$BC7,'Route Guide - Lanes Not in Data'!$P$5:$P$22370,0),
IF(ISERROR(MATCH(AF$6&amp;$BD7,'Route Guide - Lanes Not in Data'!$P$5:$P$22370,0))=FALSE,MATCH(AF$6&amp;$BD7,'Route Guide - Lanes Not in Data'!$P$5:$P$22370,0),
IF(ISERROR(MATCH(AF$6&amp;$BE7,'Route Guide - Lanes Not in Data'!$P$5:$P$22370,0))=FALSE,MATCH(AF$6&amp;$BE7,'Route Guide - Lanes Not in Data'!$P$5:$P$22370,0),
IF(ISERROR(MATCH(AF$6&amp;$BF7,'Route Guide - Lanes Not in Data'!$P$5:$P$22370,0))=FALSE,MATCH(AF$6&amp;$BF7,'Route Guide - Lanes Not in Data'!$P$5:$P$22370,0),
IF(ISERROR(MATCH(AF$6&amp;$BG7,'Route Guide - Lanes Not in Data'!$P$5:$P$22370,0))=FALSE,MATCH(AF$6&amp;$BG7,'Route Guide - Lanes Not in Data'!$P$5:$P$22370,0),
IF(ISERROR(MATCH(AF$6&amp;$BH7,'Route Guide - Lanes Not in Data'!$P$5:$P$22370,0))=FALSE,MATCH(AF$6&amp;$BH7,'Route Guide - Lanes Not in Data'!$P$5:$P$22370,0),
IF(ISERROR(MATCH(AF$6&amp;$BI7,'Route Guide - Lanes Not in Data'!$P$5:$P$22370,0))=FALSE,MATCH(AF$6&amp;$BI7,'Route Guide - Lanes Not in Data'!$P$5:$P$22370,0),
IF(ISERROR(MATCH(AF$6&amp;$BJ7,'Route Guide - Lanes Not in Data'!$P$5:$P$22370,0))=FALSE,MATCH(AF$6&amp;$BJ7,'Route Guide - Lanes Not in Data'!$P$5:$P$22370,0),""))))))))))),""))</f>
        <v/>
      </c>
      <c r="AG7" s="37" t="str">
        <f>IF(OR(AG$6="",EI7&lt;&gt;2),"",IFERROR(INDEX('Route Guide - Lanes Not in Data'!$D$5:$D$22370,
IF(ISERROR(MATCH(AG$6&amp;$BA7,'Route Guide - Lanes Not in Data'!$P$5:$P$22370,0))=FALSE,MATCH(AG$6&amp;$BA7,'Route Guide - Lanes Not in Data'!$P$5:$P$22370,0),
IF(ISERROR(MATCH(AG$6&amp;$BB7,'Route Guide - Lanes Not in Data'!$P$5:$P$22370,0))=FALSE,MATCH(AG$6&amp;$BB7,'Route Guide - Lanes Not in Data'!$P$5:$P$22370,0),
IF(ISERROR(MATCH(AG$6&amp;$BC7,'Route Guide - Lanes Not in Data'!$P$5:$P$22370,0))=FALSE,MATCH(AG$6&amp;$BC7,'Route Guide - Lanes Not in Data'!$P$5:$P$22370,0),
IF(ISERROR(MATCH(AG$6&amp;$BD7,'Route Guide - Lanes Not in Data'!$P$5:$P$22370,0))=FALSE,MATCH(AG$6&amp;$BD7,'Route Guide - Lanes Not in Data'!$P$5:$P$22370,0),
IF(ISERROR(MATCH(AG$6&amp;$BE7,'Route Guide - Lanes Not in Data'!$P$5:$P$22370,0))=FALSE,MATCH(AG$6&amp;$BE7,'Route Guide - Lanes Not in Data'!$P$5:$P$22370,0),
IF(ISERROR(MATCH(AG$6&amp;$BF7,'Route Guide - Lanes Not in Data'!$P$5:$P$22370,0))=FALSE,MATCH(AG$6&amp;$BF7,'Route Guide - Lanes Not in Data'!$P$5:$P$22370,0),
IF(ISERROR(MATCH(AG$6&amp;$BG7,'Route Guide - Lanes Not in Data'!$P$5:$P$22370,0))=FALSE,MATCH(AG$6&amp;$BG7,'Route Guide - Lanes Not in Data'!$P$5:$P$22370,0),
IF(ISERROR(MATCH(AG$6&amp;$BH7,'Route Guide - Lanes Not in Data'!$P$5:$P$22370,0))=FALSE,MATCH(AG$6&amp;$BH7,'Route Guide - Lanes Not in Data'!$P$5:$P$22370,0),
IF(ISERROR(MATCH(AG$6&amp;$BI7,'Route Guide - Lanes Not in Data'!$P$5:$P$22370,0))=FALSE,MATCH(AG$6&amp;$BI7,'Route Guide - Lanes Not in Data'!$P$5:$P$22370,0),
IF(ISERROR(MATCH(AG$6&amp;$BJ7,'Route Guide - Lanes Not in Data'!$P$5:$P$22370,0))=FALSE,MATCH(AG$6&amp;$BJ7,'Route Guide - Lanes Not in Data'!$P$5:$P$22370,0),""))))))))))),""))</f>
        <v/>
      </c>
      <c r="AH7" s="37" t="str">
        <f>IF(OR(AH$6="",EJ7&lt;&gt;2),"",IFERROR(INDEX('Route Guide - Lanes Not in Data'!$D$5:$D$22370,
IF(ISERROR(MATCH(AH$6&amp;$BA7,'Route Guide - Lanes Not in Data'!$P$5:$P$22370,0))=FALSE,MATCH(AH$6&amp;$BA7,'Route Guide - Lanes Not in Data'!$P$5:$P$22370,0),
IF(ISERROR(MATCH(AH$6&amp;$BB7,'Route Guide - Lanes Not in Data'!$P$5:$P$22370,0))=FALSE,MATCH(AH$6&amp;$BB7,'Route Guide - Lanes Not in Data'!$P$5:$P$22370,0),
IF(ISERROR(MATCH(AH$6&amp;$BC7,'Route Guide - Lanes Not in Data'!$P$5:$P$22370,0))=FALSE,MATCH(AH$6&amp;$BC7,'Route Guide - Lanes Not in Data'!$P$5:$P$22370,0),
IF(ISERROR(MATCH(AH$6&amp;$BD7,'Route Guide - Lanes Not in Data'!$P$5:$P$22370,0))=FALSE,MATCH(AH$6&amp;$BD7,'Route Guide - Lanes Not in Data'!$P$5:$P$22370,0),
IF(ISERROR(MATCH(AH$6&amp;$BE7,'Route Guide - Lanes Not in Data'!$P$5:$P$22370,0))=FALSE,MATCH(AH$6&amp;$BE7,'Route Guide - Lanes Not in Data'!$P$5:$P$22370,0),
IF(ISERROR(MATCH(AH$6&amp;$BF7,'Route Guide - Lanes Not in Data'!$P$5:$P$22370,0))=FALSE,MATCH(AH$6&amp;$BF7,'Route Guide - Lanes Not in Data'!$P$5:$P$22370,0),
IF(ISERROR(MATCH(AH$6&amp;$BG7,'Route Guide - Lanes Not in Data'!$P$5:$P$22370,0))=FALSE,MATCH(AH$6&amp;$BG7,'Route Guide - Lanes Not in Data'!$P$5:$P$22370,0),
IF(ISERROR(MATCH(AH$6&amp;$BH7,'Route Guide - Lanes Not in Data'!$P$5:$P$22370,0))=FALSE,MATCH(AH$6&amp;$BH7,'Route Guide - Lanes Not in Data'!$P$5:$P$22370,0),
IF(ISERROR(MATCH(AH$6&amp;$BI7,'Route Guide - Lanes Not in Data'!$P$5:$P$22370,0))=FALSE,MATCH(AH$6&amp;$BI7,'Route Guide - Lanes Not in Data'!$P$5:$P$22370,0),
IF(ISERROR(MATCH(AH$6&amp;$BJ7,'Route Guide - Lanes Not in Data'!$P$5:$P$22370,0))=FALSE,MATCH(AH$6&amp;$BJ7,'Route Guide - Lanes Not in Data'!$P$5:$P$22370,0),""))))))))))),""))</f>
        <v/>
      </c>
      <c r="AI7" s="37" t="str">
        <f>IF(OR(AI$6="",EK7&lt;&gt;2),"",IFERROR(INDEX('Route Guide - Lanes Not in Data'!$D$5:$D$22370,
IF(ISERROR(MATCH(AI$6&amp;$BA7,'Route Guide - Lanes Not in Data'!$P$5:$P$22370,0))=FALSE,MATCH(AI$6&amp;$BA7,'Route Guide - Lanes Not in Data'!$P$5:$P$22370,0),
IF(ISERROR(MATCH(AI$6&amp;$BB7,'Route Guide - Lanes Not in Data'!$P$5:$P$22370,0))=FALSE,MATCH(AI$6&amp;$BB7,'Route Guide - Lanes Not in Data'!$P$5:$P$22370,0),
IF(ISERROR(MATCH(AI$6&amp;$BC7,'Route Guide - Lanes Not in Data'!$P$5:$P$22370,0))=FALSE,MATCH(AI$6&amp;$BC7,'Route Guide - Lanes Not in Data'!$P$5:$P$22370,0),
IF(ISERROR(MATCH(AI$6&amp;$BD7,'Route Guide - Lanes Not in Data'!$P$5:$P$22370,0))=FALSE,MATCH(AI$6&amp;$BD7,'Route Guide - Lanes Not in Data'!$P$5:$P$22370,0),
IF(ISERROR(MATCH(AI$6&amp;$BE7,'Route Guide - Lanes Not in Data'!$P$5:$P$22370,0))=FALSE,MATCH(AI$6&amp;$BE7,'Route Guide - Lanes Not in Data'!$P$5:$P$22370,0),
IF(ISERROR(MATCH(AI$6&amp;$BF7,'Route Guide - Lanes Not in Data'!$P$5:$P$22370,0))=FALSE,MATCH(AI$6&amp;$BF7,'Route Guide - Lanes Not in Data'!$P$5:$P$22370,0),
IF(ISERROR(MATCH(AI$6&amp;$BG7,'Route Guide - Lanes Not in Data'!$P$5:$P$22370,0))=FALSE,MATCH(AI$6&amp;$BG7,'Route Guide - Lanes Not in Data'!$P$5:$P$22370,0),
IF(ISERROR(MATCH(AI$6&amp;$BH7,'Route Guide - Lanes Not in Data'!$P$5:$P$22370,0))=FALSE,MATCH(AI$6&amp;$BH7,'Route Guide - Lanes Not in Data'!$P$5:$P$22370,0),
IF(ISERROR(MATCH(AI$6&amp;$BI7,'Route Guide - Lanes Not in Data'!$P$5:$P$22370,0))=FALSE,MATCH(AI$6&amp;$BI7,'Route Guide - Lanes Not in Data'!$P$5:$P$22370,0),
IF(ISERROR(MATCH(AI$6&amp;$BJ7,'Route Guide - Lanes Not in Data'!$P$5:$P$22370,0))=FALSE,MATCH(AI$6&amp;$BJ7,'Route Guide - Lanes Not in Data'!$P$5:$P$22370,0),""))))))))))),""))</f>
        <v/>
      </c>
      <c r="AJ7" s="37" t="str">
        <f>IF(OR(AJ$6="",EL7&lt;&gt;2),"",IFERROR(INDEX('Route Guide - Lanes Not in Data'!$D$5:$D$22370,
IF(ISERROR(MATCH(AJ$6&amp;$BA7,'Route Guide - Lanes Not in Data'!$P$5:$P$22370,0))=FALSE,MATCH(AJ$6&amp;$BA7,'Route Guide - Lanes Not in Data'!$P$5:$P$22370,0),
IF(ISERROR(MATCH(AJ$6&amp;$BB7,'Route Guide - Lanes Not in Data'!$P$5:$P$22370,0))=FALSE,MATCH(AJ$6&amp;$BB7,'Route Guide - Lanes Not in Data'!$P$5:$P$22370,0),
IF(ISERROR(MATCH(AJ$6&amp;$BC7,'Route Guide - Lanes Not in Data'!$P$5:$P$22370,0))=FALSE,MATCH(AJ$6&amp;$BC7,'Route Guide - Lanes Not in Data'!$P$5:$P$22370,0),
IF(ISERROR(MATCH(AJ$6&amp;$BD7,'Route Guide - Lanes Not in Data'!$P$5:$P$22370,0))=FALSE,MATCH(AJ$6&amp;$BD7,'Route Guide - Lanes Not in Data'!$P$5:$P$22370,0),
IF(ISERROR(MATCH(AJ$6&amp;$BE7,'Route Guide - Lanes Not in Data'!$P$5:$P$22370,0))=FALSE,MATCH(AJ$6&amp;$BE7,'Route Guide - Lanes Not in Data'!$P$5:$P$22370,0),
IF(ISERROR(MATCH(AJ$6&amp;$BF7,'Route Guide - Lanes Not in Data'!$P$5:$P$22370,0))=FALSE,MATCH(AJ$6&amp;$BF7,'Route Guide - Lanes Not in Data'!$P$5:$P$22370,0),
IF(ISERROR(MATCH(AJ$6&amp;$BG7,'Route Guide - Lanes Not in Data'!$P$5:$P$22370,0))=FALSE,MATCH(AJ$6&amp;$BG7,'Route Guide - Lanes Not in Data'!$P$5:$P$22370,0),
IF(ISERROR(MATCH(AJ$6&amp;$BH7,'Route Guide - Lanes Not in Data'!$P$5:$P$22370,0))=FALSE,MATCH(AJ$6&amp;$BH7,'Route Guide - Lanes Not in Data'!$P$5:$P$22370,0),
IF(ISERROR(MATCH(AJ$6&amp;$BI7,'Route Guide - Lanes Not in Data'!$P$5:$P$22370,0))=FALSE,MATCH(AJ$6&amp;$BI7,'Route Guide - Lanes Not in Data'!$P$5:$P$22370,0),
IF(ISERROR(MATCH(AJ$6&amp;$BJ7,'Route Guide - Lanes Not in Data'!$P$5:$P$22370,0))=FALSE,MATCH(AJ$6&amp;$BJ7,'Route Guide - Lanes Not in Data'!$P$5:$P$22370,0),""))))))))))),""))</f>
        <v/>
      </c>
      <c r="AK7" s="37">
        <f>IF(OR(AK$6="",EM7&lt;&gt;2),"",IFERROR(INDEX('Route Guide - Lanes Not in Data'!$D$5:$D$22370,
IF(ISERROR(MATCH(AK$6&amp;$BA7,'Route Guide - Lanes Not in Data'!$P$5:$P$22370,0))=FALSE,MATCH(AK$6&amp;$BA7,'Route Guide - Lanes Not in Data'!$P$5:$P$22370,0),
IF(ISERROR(MATCH(AK$6&amp;$BB7,'Route Guide - Lanes Not in Data'!$P$5:$P$22370,0))=FALSE,MATCH(AK$6&amp;$BB7,'Route Guide - Lanes Not in Data'!$P$5:$P$22370,0),
IF(ISERROR(MATCH(AK$6&amp;$BC7,'Route Guide - Lanes Not in Data'!$P$5:$P$22370,0))=FALSE,MATCH(AK$6&amp;$BC7,'Route Guide - Lanes Not in Data'!$P$5:$P$22370,0),
IF(ISERROR(MATCH(AK$6&amp;$BD7,'Route Guide - Lanes Not in Data'!$P$5:$P$22370,0))=FALSE,MATCH(AK$6&amp;$BD7,'Route Guide - Lanes Not in Data'!$P$5:$P$22370,0),
IF(ISERROR(MATCH(AK$6&amp;$BE7,'Route Guide - Lanes Not in Data'!$P$5:$P$22370,0))=FALSE,MATCH(AK$6&amp;$BE7,'Route Guide - Lanes Not in Data'!$P$5:$P$22370,0),
IF(ISERROR(MATCH(AK$6&amp;$BF7,'Route Guide - Lanes Not in Data'!$P$5:$P$22370,0))=FALSE,MATCH(AK$6&amp;$BF7,'Route Guide - Lanes Not in Data'!$P$5:$P$22370,0),
IF(ISERROR(MATCH(AK$6&amp;$BG7,'Route Guide - Lanes Not in Data'!$P$5:$P$22370,0))=FALSE,MATCH(AK$6&amp;$BG7,'Route Guide - Lanes Not in Data'!$P$5:$P$22370,0),
IF(ISERROR(MATCH(AK$6&amp;$BH7,'Route Guide - Lanes Not in Data'!$P$5:$P$22370,0))=FALSE,MATCH(AK$6&amp;$BH7,'Route Guide - Lanes Not in Data'!$P$5:$P$22370,0),
IF(ISERROR(MATCH(AK$6&amp;$BI7,'Route Guide - Lanes Not in Data'!$P$5:$P$22370,0))=FALSE,MATCH(AK$6&amp;$BI7,'Route Guide - Lanes Not in Data'!$P$5:$P$22370,0),
IF(ISERROR(MATCH(AK$6&amp;$BJ7,'Route Guide - Lanes Not in Data'!$P$5:$P$22370,0))=FALSE,MATCH(AK$6&amp;$BJ7,'Route Guide - Lanes Not in Data'!$P$5:$P$22370,0),""))))))))))),""))</f>
        <v>0.13300000000000001</v>
      </c>
      <c r="AL7" s="37" t="str">
        <f>IF(OR(AL$6="",EN7&lt;&gt;2),"",IFERROR(INDEX('Route Guide - Lanes Not in Data'!$D$5:$D$22370,
IF(ISERROR(MATCH(AL$6&amp;$BA7,'Route Guide - Lanes Not in Data'!$P$5:$P$22370,0))=FALSE,MATCH(AL$6&amp;$BA7,'Route Guide - Lanes Not in Data'!$P$5:$P$22370,0),
IF(ISERROR(MATCH(AL$6&amp;$BB7,'Route Guide - Lanes Not in Data'!$P$5:$P$22370,0))=FALSE,MATCH(AL$6&amp;$BB7,'Route Guide - Lanes Not in Data'!$P$5:$P$22370,0),
IF(ISERROR(MATCH(AL$6&amp;$BC7,'Route Guide - Lanes Not in Data'!$P$5:$P$22370,0))=FALSE,MATCH(AL$6&amp;$BC7,'Route Guide - Lanes Not in Data'!$P$5:$P$22370,0),
IF(ISERROR(MATCH(AL$6&amp;$BD7,'Route Guide - Lanes Not in Data'!$P$5:$P$22370,0))=FALSE,MATCH(AL$6&amp;$BD7,'Route Guide - Lanes Not in Data'!$P$5:$P$22370,0),
IF(ISERROR(MATCH(AL$6&amp;$BE7,'Route Guide - Lanes Not in Data'!$P$5:$P$22370,0))=FALSE,MATCH(AL$6&amp;$BE7,'Route Guide - Lanes Not in Data'!$P$5:$P$22370,0),
IF(ISERROR(MATCH(AL$6&amp;$BF7,'Route Guide - Lanes Not in Data'!$P$5:$P$22370,0))=FALSE,MATCH(AL$6&amp;$BF7,'Route Guide - Lanes Not in Data'!$P$5:$P$22370,0),
IF(ISERROR(MATCH(AL$6&amp;$BG7,'Route Guide - Lanes Not in Data'!$P$5:$P$22370,0))=FALSE,MATCH(AL$6&amp;$BG7,'Route Guide - Lanes Not in Data'!$P$5:$P$22370,0),
IF(ISERROR(MATCH(AL$6&amp;$BH7,'Route Guide - Lanes Not in Data'!$P$5:$P$22370,0))=FALSE,MATCH(AL$6&amp;$BH7,'Route Guide - Lanes Not in Data'!$P$5:$P$22370,0),
IF(ISERROR(MATCH(AL$6&amp;$BI7,'Route Guide - Lanes Not in Data'!$P$5:$P$22370,0))=FALSE,MATCH(AL$6&amp;$BI7,'Route Guide - Lanes Not in Data'!$P$5:$P$22370,0),
IF(ISERROR(MATCH(AL$6&amp;$BJ7,'Route Guide - Lanes Not in Data'!$P$5:$P$22370,0))=FALSE,MATCH(AL$6&amp;$BJ7,'Route Guide - Lanes Not in Data'!$P$5:$P$22370,0),""))))))))))),""))</f>
        <v/>
      </c>
      <c r="AM7" s="37" t="str">
        <f>IF(OR(AM$6="",EO7&lt;&gt;2),"",IFERROR(INDEX('Route Guide - Lanes Not in Data'!$D$5:$D$22370,
IF(ISERROR(MATCH(AM$6&amp;$BA7,'Route Guide - Lanes Not in Data'!$P$5:$P$22370,0))=FALSE,MATCH(AM$6&amp;$BA7,'Route Guide - Lanes Not in Data'!$P$5:$P$22370,0),
IF(ISERROR(MATCH(AM$6&amp;$BB7,'Route Guide - Lanes Not in Data'!$P$5:$P$22370,0))=FALSE,MATCH(AM$6&amp;$BB7,'Route Guide - Lanes Not in Data'!$P$5:$P$22370,0),
IF(ISERROR(MATCH(AM$6&amp;$BC7,'Route Guide - Lanes Not in Data'!$P$5:$P$22370,0))=FALSE,MATCH(AM$6&amp;$BC7,'Route Guide - Lanes Not in Data'!$P$5:$P$22370,0),
IF(ISERROR(MATCH(AM$6&amp;$BD7,'Route Guide - Lanes Not in Data'!$P$5:$P$22370,0))=FALSE,MATCH(AM$6&amp;$BD7,'Route Guide - Lanes Not in Data'!$P$5:$P$22370,0),
IF(ISERROR(MATCH(AM$6&amp;$BE7,'Route Guide - Lanes Not in Data'!$P$5:$P$22370,0))=FALSE,MATCH(AM$6&amp;$BE7,'Route Guide - Lanes Not in Data'!$P$5:$P$22370,0),
IF(ISERROR(MATCH(AM$6&amp;$BF7,'Route Guide - Lanes Not in Data'!$P$5:$P$22370,0))=FALSE,MATCH(AM$6&amp;$BF7,'Route Guide - Lanes Not in Data'!$P$5:$P$22370,0),
IF(ISERROR(MATCH(AM$6&amp;$BG7,'Route Guide - Lanes Not in Data'!$P$5:$P$22370,0))=FALSE,MATCH(AM$6&amp;$BG7,'Route Guide - Lanes Not in Data'!$P$5:$P$22370,0),
IF(ISERROR(MATCH(AM$6&amp;$BH7,'Route Guide - Lanes Not in Data'!$P$5:$P$22370,0))=FALSE,MATCH(AM$6&amp;$BH7,'Route Guide - Lanes Not in Data'!$P$5:$P$22370,0),
IF(ISERROR(MATCH(AM$6&amp;$BI7,'Route Guide - Lanes Not in Data'!$P$5:$P$22370,0))=FALSE,MATCH(AM$6&amp;$BI7,'Route Guide - Lanes Not in Data'!$P$5:$P$22370,0),
IF(ISERROR(MATCH(AM$6&amp;$BJ7,'Route Guide - Lanes Not in Data'!$P$5:$P$22370,0))=FALSE,MATCH(AM$6&amp;$BJ7,'Route Guide - Lanes Not in Data'!$P$5:$P$22370,0),""))))))))))),""))</f>
        <v/>
      </c>
      <c r="AN7" s="37" t="str">
        <f>IF(OR(AN$6="",EP7&lt;&gt;2),"",IFERROR(INDEX('Route Guide - Lanes Not in Data'!$D$5:$D$22370,
IF(ISERROR(MATCH(AN$6&amp;$BA7,'Route Guide - Lanes Not in Data'!$P$5:$P$22370,0))=FALSE,MATCH(AN$6&amp;$BA7,'Route Guide - Lanes Not in Data'!$P$5:$P$22370,0),
IF(ISERROR(MATCH(AN$6&amp;$BB7,'Route Guide - Lanes Not in Data'!$P$5:$P$22370,0))=FALSE,MATCH(AN$6&amp;$BB7,'Route Guide - Lanes Not in Data'!$P$5:$P$22370,0),
IF(ISERROR(MATCH(AN$6&amp;$BC7,'Route Guide - Lanes Not in Data'!$P$5:$P$22370,0))=FALSE,MATCH(AN$6&amp;$BC7,'Route Guide - Lanes Not in Data'!$P$5:$P$22370,0),
IF(ISERROR(MATCH(AN$6&amp;$BD7,'Route Guide - Lanes Not in Data'!$P$5:$P$22370,0))=FALSE,MATCH(AN$6&amp;$BD7,'Route Guide - Lanes Not in Data'!$P$5:$P$22370,0),
IF(ISERROR(MATCH(AN$6&amp;$BE7,'Route Guide - Lanes Not in Data'!$P$5:$P$22370,0))=FALSE,MATCH(AN$6&amp;$BE7,'Route Guide - Lanes Not in Data'!$P$5:$P$22370,0),
IF(ISERROR(MATCH(AN$6&amp;$BF7,'Route Guide - Lanes Not in Data'!$P$5:$P$22370,0))=FALSE,MATCH(AN$6&amp;$BF7,'Route Guide - Lanes Not in Data'!$P$5:$P$22370,0),
IF(ISERROR(MATCH(AN$6&amp;$BG7,'Route Guide - Lanes Not in Data'!$P$5:$P$22370,0))=FALSE,MATCH(AN$6&amp;$BG7,'Route Guide - Lanes Not in Data'!$P$5:$P$22370,0),
IF(ISERROR(MATCH(AN$6&amp;$BH7,'Route Guide - Lanes Not in Data'!$P$5:$P$22370,0))=FALSE,MATCH(AN$6&amp;$BH7,'Route Guide - Lanes Not in Data'!$P$5:$P$22370,0),
IF(ISERROR(MATCH(AN$6&amp;$BI7,'Route Guide - Lanes Not in Data'!$P$5:$P$22370,0))=FALSE,MATCH(AN$6&amp;$BI7,'Route Guide - Lanes Not in Data'!$P$5:$P$22370,0),
IF(ISERROR(MATCH(AN$6&amp;$BJ7,'Route Guide - Lanes Not in Data'!$P$5:$P$22370,0))=FALSE,MATCH(AN$6&amp;$BJ7,'Route Guide - Lanes Not in Data'!$P$5:$P$22370,0),""))))))))))),""))</f>
        <v/>
      </c>
      <c r="AO7" s="37" t="str">
        <f>IF(OR(AO$6="",EQ7&lt;&gt;2),"",IFERROR(INDEX('Route Guide - Lanes Not in Data'!$D$5:$D$22370,
IF(ISERROR(MATCH(AO$6&amp;$BA7,'Route Guide - Lanes Not in Data'!$P$5:$P$22370,0))=FALSE,MATCH(AO$6&amp;$BA7,'Route Guide - Lanes Not in Data'!$P$5:$P$22370,0),
IF(ISERROR(MATCH(AO$6&amp;$BB7,'Route Guide - Lanes Not in Data'!$P$5:$P$22370,0))=FALSE,MATCH(AO$6&amp;$BB7,'Route Guide - Lanes Not in Data'!$P$5:$P$22370,0),
IF(ISERROR(MATCH(AO$6&amp;$BC7,'Route Guide - Lanes Not in Data'!$P$5:$P$22370,0))=FALSE,MATCH(AO$6&amp;$BC7,'Route Guide - Lanes Not in Data'!$P$5:$P$22370,0),
IF(ISERROR(MATCH(AO$6&amp;$BD7,'Route Guide - Lanes Not in Data'!$P$5:$P$22370,0))=FALSE,MATCH(AO$6&amp;$BD7,'Route Guide - Lanes Not in Data'!$P$5:$P$22370,0),
IF(ISERROR(MATCH(AO$6&amp;$BE7,'Route Guide - Lanes Not in Data'!$P$5:$P$22370,0))=FALSE,MATCH(AO$6&amp;$BE7,'Route Guide - Lanes Not in Data'!$P$5:$P$22370,0),
IF(ISERROR(MATCH(AO$6&amp;$BF7,'Route Guide - Lanes Not in Data'!$P$5:$P$22370,0))=FALSE,MATCH(AO$6&amp;$BF7,'Route Guide - Lanes Not in Data'!$P$5:$P$22370,0),
IF(ISERROR(MATCH(AO$6&amp;$BG7,'Route Guide - Lanes Not in Data'!$P$5:$P$22370,0))=FALSE,MATCH(AO$6&amp;$BG7,'Route Guide - Lanes Not in Data'!$P$5:$P$22370,0),
IF(ISERROR(MATCH(AO$6&amp;$BH7,'Route Guide - Lanes Not in Data'!$P$5:$P$22370,0))=FALSE,MATCH(AO$6&amp;$BH7,'Route Guide - Lanes Not in Data'!$P$5:$P$22370,0),
IF(ISERROR(MATCH(AO$6&amp;$BI7,'Route Guide - Lanes Not in Data'!$P$5:$P$22370,0))=FALSE,MATCH(AO$6&amp;$BI7,'Route Guide - Lanes Not in Data'!$P$5:$P$22370,0),
IF(ISERROR(MATCH(AO$6&amp;$BJ7,'Route Guide - Lanes Not in Data'!$P$5:$P$22370,0))=FALSE,MATCH(AO$6&amp;$BJ7,'Route Guide - Lanes Not in Data'!$P$5:$P$22370,0),""))))))))))),""))</f>
        <v/>
      </c>
      <c r="AP7" s="37" t="str">
        <f>IF(OR(AP$6="",ER7&lt;&gt;2),"",IFERROR(INDEX('Route Guide - Lanes Not in Data'!$D$5:$D$22370,
IF(ISERROR(MATCH(AP$6&amp;$BA7,'Route Guide - Lanes Not in Data'!$P$5:$P$22370,0))=FALSE,MATCH(AP$6&amp;$BA7,'Route Guide - Lanes Not in Data'!$P$5:$P$22370,0),
IF(ISERROR(MATCH(AP$6&amp;$BB7,'Route Guide - Lanes Not in Data'!$P$5:$P$22370,0))=FALSE,MATCH(AP$6&amp;$BB7,'Route Guide - Lanes Not in Data'!$P$5:$P$22370,0),
IF(ISERROR(MATCH(AP$6&amp;$BC7,'Route Guide - Lanes Not in Data'!$P$5:$P$22370,0))=FALSE,MATCH(AP$6&amp;$BC7,'Route Guide - Lanes Not in Data'!$P$5:$P$22370,0),
IF(ISERROR(MATCH(AP$6&amp;$BD7,'Route Guide - Lanes Not in Data'!$P$5:$P$22370,0))=FALSE,MATCH(AP$6&amp;$BD7,'Route Guide - Lanes Not in Data'!$P$5:$P$22370,0),
IF(ISERROR(MATCH(AP$6&amp;$BE7,'Route Guide - Lanes Not in Data'!$P$5:$P$22370,0))=FALSE,MATCH(AP$6&amp;$BE7,'Route Guide - Lanes Not in Data'!$P$5:$P$22370,0),
IF(ISERROR(MATCH(AP$6&amp;$BF7,'Route Guide - Lanes Not in Data'!$P$5:$P$22370,0))=FALSE,MATCH(AP$6&amp;$BF7,'Route Guide - Lanes Not in Data'!$P$5:$P$22370,0),
IF(ISERROR(MATCH(AP$6&amp;$BG7,'Route Guide - Lanes Not in Data'!$P$5:$P$22370,0))=FALSE,MATCH(AP$6&amp;$BG7,'Route Guide - Lanes Not in Data'!$P$5:$P$22370,0),
IF(ISERROR(MATCH(AP$6&amp;$BH7,'Route Guide - Lanes Not in Data'!$P$5:$P$22370,0))=FALSE,MATCH(AP$6&amp;$BH7,'Route Guide - Lanes Not in Data'!$P$5:$P$22370,0),
IF(ISERROR(MATCH(AP$6&amp;$BI7,'Route Guide - Lanes Not in Data'!$P$5:$P$22370,0))=FALSE,MATCH(AP$6&amp;$BI7,'Route Guide - Lanes Not in Data'!$P$5:$P$22370,0),
IF(ISERROR(MATCH(AP$6&amp;$BJ7,'Route Guide - Lanes Not in Data'!$P$5:$P$22370,0))=FALSE,MATCH(AP$6&amp;$BJ7,'Route Guide - Lanes Not in Data'!$P$5:$P$22370,0),""))))))))))),""))</f>
        <v/>
      </c>
      <c r="AQ7" s="37" t="str">
        <f>IF(OR(AQ$6="",ES7&lt;&gt;2),"",IFERROR(INDEX('Route Guide - Lanes Not in Data'!$D$5:$D$22370,
IF(ISERROR(MATCH(AQ$6&amp;$BA7,'Route Guide - Lanes Not in Data'!$P$5:$P$22370,0))=FALSE,MATCH(AQ$6&amp;$BA7,'Route Guide - Lanes Not in Data'!$P$5:$P$22370,0),
IF(ISERROR(MATCH(AQ$6&amp;$BB7,'Route Guide - Lanes Not in Data'!$P$5:$P$22370,0))=FALSE,MATCH(AQ$6&amp;$BB7,'Route Guide - Lanes Not in Data'!$P$5:$P$22370,0),
IF(ISERROR(MATCH(AQ$6&amp;$BC7,'Route Guide - Lanes Not in Data'!$P$5:$P$22370,0))=FALSE,MATCH(AQ$6&amp;$BC7,'Route Guide - Lanes Not in Data'!$P$5:$P$22370,0),
IF(ISERROR(MATCH(AQ$6&amp;$BD7,'Route Guide - Lanes Not in Data'!$P$5:$P$22370,0))=FALSE,MATCH(AQ$6&amp;$BD7,'Route Guide - Lanes Not in Data'!$P$5:$P$22370,0),
IF(ISERROR(MATCH(AQ$6&amp;$BE7,'Route Guide - Lanes Not in Data'!$P$5:$P$22370,0))=FALSE,MATCH(AQ$6&amp;$BE7,'Route Guide - Lanes Not in Data'!$P$5:$P$22370,0),
IF(ISERROR(MATCH(AQ$6&amp;$BF7,'Route Guide - Lanes Not in Data'!$P$5:$P$22370,0))=FALSE,MATCH(AQ$6&amp;$BF7,'Route Guide - Lanes Not in Data'!$P$5:$P$22370,0),
IF(ISERROR(MATCH(AQ$6&amp;$BG7,'Route Guide - Lanes Not in Data'!$P$5:$P$22370,0))=FALSE,MATCH(AQ$6&amp;$BG7,'Route Guide - Lanes Not in Data'!$P$5:$P$22370,0),
IF(ISERROR(MATCH(AQ$6&amp;$BH7,'Route Guide - Lanes Not in Data'!$P$5:$P$22370,0))=FALSE,MATCH(AQ$6&amp;$BH7,'Route Guide - Lanes Not in Data'!$P$5:$P$22370,0),
IF(ISERROR(MATCH(AQ$6&amp;$BI7,'Route Guide - Lanes Not in Data'!$P$5:$P$22370,0))=FALSE,MATCH(AQ$6&amp;$BI7,'Route Guide - Lanes Not in Data'!$P$5:$P$22370,0),
IF(ISERROR(MATCH(AQ$6&amp;$BJ7,'Route Guide - Lanes Not in Data'!$P$5:$P$22370,0))=FALSE,MATCH(AQ$6&amp;$BJ7,'Route Guide - Lanes Not in Data'!$P$5:$P$22370,0),""))))))))))),""))</f>
        <v/>
      </c>
      <c r="AR7" s="37" t="str">
        <f>IF(OR(AR$6="",ET7&lt;&gt;2),"",IFERROR(INDEX('Route Guide - Lanes Not in Data'!$D$5:$D$22370,
IF(ISERROR(MATCH(AR$6&amp;$BA7,'Route Guide - Lanes Not in Data'!$P$5:$P$22370,0))=FALSE,MATCH(AR$6&amp;$BA7,'Route Guide - Lanes Not in Data'!$P$5:$P$22370,0),
IF(ISERROR(MATCH(AR$6&amp;$BB7,'Route Guide - Lanes Not in Data'!$P$5:$P$22370,0))=FALSE,MATCH(AR$6&amp;$BB7,'Route Guide - Lanes Not in Data'!$P$5:$P$22370,0),
IF(ISERROR(MATCH(AR$6&amp;$BC7,'Route Guide - Lanes Not in Data'!$P$5:$P$22370,0))=FALSE,MATCH(AR$6&amp;$BC7,'Route Guide - Lanes Not in Data'!$P$5:$P$22370,0),
IF(ISERROR(MATCH(AR$6&amp;$BD7,'Route Guide - Lanes Not in Data'!$P$5:$P$22370,0))=FALSE,MATCH(AR$6&amp;$BD7,'Route Guide - Lanes Not in Data'!$P$5:$P$22370,0),
IF(ISERROR(MATCH(AR$6&amp;$BE7,'Route Guide - Lanes Not in Data'!$P$5:$P$22370,0))=FALSE,MATCH(AR$6&amp;$BE7,'Route Guide - Lanes Not in Data'!$P$5:$P$22370,0),
IF(ISERROR(MATCH(AR$6&amp;$BF7,'Route Guide - Lanes Not in Data'!$P$5:$P$22370,0))=FALSE,MATCH(AR$6&amp;$BF7,'Route Guide - Lanes Not in Data'!$P$5:$P$22370,0),
IF(ISERROR(MATCH(AR$6&amp;$BG7,'Route Guide - Lanes Not in Data'!$P$5:$P$22370,0))=FALSE,MATCH(AR$6&amp;$BG7,'Route Guide - Lanes Not in Data'!$P$5:$P$22370,0),
IF(ISERROR(MATCH(AR$6&amp;$BH7,'Route Guide - Lanes Not in Data'!$P$5:$P$22370,0))=FALSE,MATCH(AR$6&amp;$BH7,'Route Guide - Lanes Not in Data'!$P$5:$P$22370,0),
IF(ISERROR(MATCH(AR$6&amp;$BI7,'Route Guide - Lanes Not in Data'!$P$5:$P$22370,0))=FALSE,MATCH(AR$6&amp;$BI7,'Route Guide - Lanes Not in Data'!$P$5:$P$22370,0),
IF(ISERROR(MATCH(AR$6&amp;$BJ7,'Route Guide - Lanes Not in Data'!$P$5:$P$22370,0))=FALSE,MATCH(AR$6&amp;$BJ7,'Route Guide - Lanes Not in Data'!$P$5:$P$22370,0),""))))))))))),""))</f>
        <v/>
      </c>
      <c r="AS7" s="37" t="str">
        <f>IF(OR(AS$6="",EU7&lt;&gt;2),"",IFERROR(INDEX('Route Guide - Lanes Not in Data'!$D$5:$D$22370,
IF(ISERROR(MATCH(AS$6&amp;$BA7,'Route Guide - Lanes Not in Data'!$P$5:$P$22370,0))=FALSE,MATCH(AS$6&amp;$BA7,'Route Guide - Lanes Not in Data'!$P$5:$P$22370,0),
IF(ISERROR(MATCH(AS$6&amp;$BB7,'Route Guide - Lanes Not in Data'!$P$5:$P$22370,0))=FALSE,MATCH(AS$6&amp;$BB7,'Route Guide - Lanes Not in Data'!$P$5:$P$22370,0),
IF(ISERROR(MATCH(AS$6&amp;$BC7,'Route Guide - Lanes Not in Data'!$P$5:$P$22370,0))=FALSE,MATCH(AS$6&amp;$BC7,'Route Guide - Lanes Not in Data'!$P$5:$P$22370,0),
IF(ISERROR(MATCH(AS$6&amp;$BD7,'Route Guide - Lanes Not in Data'!$P$5:$P$22370,0))=FALSE,MATCH(AS$6&amp;$BD7,'Route Guide - Lanes Not in Data'!$P$5:$P$22370,0),
IF(ISERROR(MATCH(AS$6&amp;$BE7,'Route Guide - Lanes Not in Data'!$P$5:$P$22370,0))=FALSE,MATCH(AS$6&amp;$BE7,'Route Guide - Lanes Not in Data'!$P$5:$P$22370,0),
IF(ISERROR(MATCH(AS$6&amp;$BF7,'Route Guide - Lanes Not in Data'!$P$5:$P$22370,0))=FALSE,MATCH(AS$6&amp;$BF7,'Route Guide - Lanes Not in Data'!$P$5:$P$22370,0),
IF(ISERROR(MATCH(AS$6&amp;$BG7,'Route Guide - Lanes Not in Data'!$P$5:$P$22370,0))=FALSE,MATCH(AS$6&amp;$BG7,'Route Guide - Lanes Not in Data'!$P$5:$P$22370,0),
IF(ISERROR(MATCH(AS$6&amp;$BH7,'Route Guide - Lanes Not in Data'!$P$5:$P$22370,0))=FALSE,MATCH(AS$6&amp;$BH7,'Route Guide - Lanes Not in Data'!$P$5:$P$22370,0),
IF(ISERROR(MATCH(AS$6&amp;$BI7,'Route Guide - Lanes Not in Data'!$P$5:$P$22370,0))=FALSE,MATCH(AS$6&amp;$BI7,'Route Guide - Lanes Not in Data'!$P$5:$P$22370,0),
IF(ISERROR(MATCH(AS$6&amp;$BJ7,'Route Guide - Lanes Not in Data'!$P$5:$P$22370,0))=FALSE,MATCH(AS$6&amp;$BJ7,'Route Guide - Lanes Not in Data'!$P$5:$P$22370,0),""))))))))))),""))</f>
        <v/>
      </c>
      <c r="AT7" s="37" t="str">
        <f>IF(OR(AT$6="",EV7&lt;&gt;2),"",IFERROR(INDEX('Route Guide - Lanes Not in Data'!$D$5:$D$22370,
IF(ISERROR(MATCH(AT$6&amp;$BA7,'Route Guide - Lanes Not in Data'!$P$5:$P$22370,0))=FALSE,MATCH(AT$6&amp;$BA7,'Route Guide - Lanes Not in Data'!$P$5:$P$22370,0),
IF(ISERROR(MATCH(AT$6&amp;$BB7,'Route Guide - Lanes Not in Data'!$P$5:$P$22370,0))=FALSE,MATCH(AT$6&amp;$BB7,'Route Guide - Lanes Not in Data'!$P$5:$P$22370,0),
IF(ISERROR(MATCH(AT$6&amp;$BC7,'Route Guide - Lanes Not in Data'!$P$5:$P$22370,0))=FALSE,MATCH(AT$6&amp;$BC7,'Route Guide - Lanes Not in Data'!$P$5:$P$22370,0),
IF(ISERROR(MATCH(AT$6&amp;$BD7,'Route Guide - Lanes Not in Data'!$P$5:$P$22370,0))=FALSE,MATCH(AT$6&amp;$BD7,'Route Guide - Lanes Not in Data'!$P$5:$P$22370,0),
IF(ISERROR(MATCH(AT$6&amp;$BE7,'Route Guide - Lanes Not in Data'!$P$5:$P$22370,0))=FALSE,MATCH(AT$6&amp;$BE7,'Route Guide - Lanes Not in Data'!$P$5:$P$22370,0),
IF(ISERROR(MATCH(AT$6&amp;$BF7,'Route Guide - Lanes Not in Data'!$P$5:$P$22370,0))=FALSE,MATCH(AT$6&amp;$BF7,'Route Guide - Lanes Not in Data'!$P$5:$P$22370,0),
IF(ISERROR(MATCH(AT$6&amp;$BG7,'Route Guide - Lanes Not in Data'!$P$5:$P$22370,0))=FALSE,MATCH(AT$6&amp;$BG7,'Route Guide - Lanes Not in Data'!$P$5:$P$22370,0),
IF(ISERROR(MATCH(AT$6&amp;$BH7,'Route Guide - Lanes Not in Data'!$P$5:$P$22370,0))=FALSE,MATCH(AT$6&amp;$BH7,'Route Guide - Lanes Not in Data'!$P$5:$P$22370,0),
IF(ISERROR(MATCH(AT$6&amp;$BI7,'Route Guide - Lanes Not in Data'!$P$5:$P$22370,0))=FALSE,MATCH(AT$6&amp;$BI7,'Route Guide - Lanes Not in Data'!$P$5:$P$22370,0),
IF(ISERROR(MATCH(AT$6&amp;$BJ7,'Route Guide - Lanes Not in Data'!$P$5:$P$22370,0))=FALSE,MATCH(AT$6&amp;$BJ7,'Route Guide - Lanes Not in Data'!$P$5:$P$22370,0),""))))))))))),""))</f>
        <v/>
      </c>
      <c r="AU7" s="37" t="str">
        <f>IF(OR(AU$6="",EW7&lt;&gt;2),"",IFERROR(INDEX('Route Guide - Lanes Not in Data'!$D$5:$D$22370,
IF(ISERROR(MATCH(AU$6&amp;$BA7,'Route Guide - Lanes Not in Data'!$P$5:$P$22370,0))=FALSE,MATCH(AU$6&amp;$BA7,'Route Guide - Lanes Not in Data'!$P$5:$P$22370,0),
IF(ISERROR(MATCH(AU$6&amp;$BB7,'Route Guide - Lanes Not in Data'!$P$5:$P$22370,0))=FALSE,MATCH(AU$6&amp;$BB7,'Route Guide - Lanes Not in Data'!$P$5:$P$22370,0),
IF(ISERROR(MATCH(AU$6&amp;$BC7,'Route Guide - Lanes Not in Data'!$P$5:$P$22370,0))=FALSE,MATCH(AU$6&amp;$BC7,'Route Guide - Lanes Not in Data'!$P$5:$P$22370,0),
IF(ISERROR(MATCH(AU$6&amp;$BD7,'Route Guide - Lanes Not in Data'!$P$5:$P$22370,0))=FALSE,MATCH(AU$6&amp;$BD7,'Route Guide - Lanes Not in Data'!$P$5:$P$22370,0),
IF(ISERROR(MATCH(AU$6&amp;$BE7,'Route Guide - Lanes Not in Data'!$P$5:$P$22370,0))=FALSE,MATCH(AU$6&amp;$BE7,'Route Guide - Lanes Not in Data'!$P$5:$P$22370,0),
IF(ISERROR(MATCH(AU$6&amp;$BF7,'Route Guide - Lanes Not in Data'!$P$5:$P$22370,0))=FALSE,MATCH(AU$6&amp;$BF7,'Route Guide - Lanes Not in Data'!$P$5:$P$22370,0),
IF(ISERROR(MATCH(AU$6&amp;$BG7,'Route Guide - Lanes Not in Data'!$P$5:$P$22370,0))=FALSE,MATCH(AU$6&amp;$BG7,'Route Guide - Lanes Not in Data'!$P$5:$P$22370,0),
IF(ISERROR(MATCH(AU$6&amp;$BH7,'Route Guide - Lanes Not in Data'!$P$5:$P$22370,0))=FALSE,MATCH(AU$6&amp;$BH7,'Route Guide - Lanes Not in Data'!$P$5:$P$22370,0),
IF(ISERROR(MATCH(AU$6&amp;$BI7,'Route Guide - Lanes Not in Data'!$P$5:$P$22370,0))=FALSE,MATCH(AU$6&amp;$BI7,'Route Guide - Lanes Not in Data'!$P$5:$P$22370,0),
IF(ISERROR(MATCH(AU$6&amp;$BJ7,'Route Guide - Lanes Not in Data'!$P$5:$P$22370,0))=FALSE,MATCH(AU$6&amp;$BJ7,'Route Guide - Lanes Not in Data'!$P$5:$P$22370,0),""))))))))))),""))</f>
        <v/>
      </c>
      <c r="AV7" s="37">
        <f>MAX(AA7:AU7)</f>
        <v>0.35</v>
      </c>
      <c r="AW7" s="23" t="str">
        <f>INDEX($AA$6:$AU$6,MATCH(AV7,$AA7:$AU7,0))</f>
        <v>ODFL</v>
      </c>
      <c r="AX7" s="37">
        <f>LARGE(AA7:AU7,2)</f>
        <v>0.34799999999999998</v>
      </c>
      <c r="AY7" s="23" t="str">
        <f>IFERROR(INDEX($AA$6:$AU$6,MATCH(AX7,$AA7:$AU7,0)),AW7)</f>
        <v>CNWY</v>
      </c>
      <c r="BA7" s="23" t="str">
        <f t="shared" ref="BA7:BA38" si="11">"-"&amp;$D$1&amp;"-"&amp;$D$2&amp;"-"&amp;$U7</f>
        <v>-0E25-CA-CITY OF INDUSTRY-AL</v>
      </c>
      <c r="BB7" s="23" t="str">
        <f t="shared" ref="BB7:BB38" si="12">"-"&amp;$D$1&amp;"-"&amp;$D$2&amp;"-"&amp;$V7</f>
        <v>-0E25-CA-CITY OF INDUSTRY-USA</v>
      </c>
      <c r="BC7" s="23" t="str">
        <f t="shared" ref="BC7:BC38" si="13">"-"&amp;$D$2&amp;"-"&amp;$U7</f>
        <v>-CA-CITY OF INDUSTRY-AL</v>
      </c>
      <c r="BD7" s="23" t="str">
        <f t="shared" ref="BD7:BD38" si="14">"-"&amp;$D$2&amp;"-"&amp;$V7</f>
        <v>-CA-CITY OF INDUSTRY-USA</v>
      </c>
      <c r="BE7" s="23" t="str">
        <f t="shared" ref="BE7:BE38" si="15">"-"&amp;$R$2&amp;"-"&amp;$U7</f>
        <v>-91745-AL</v>
      </c>
      <c r="BF7" s="23" t="str">
        <f t="shared" ref="BF7:BF38" si="16">"-"&amp;$R$2&amp;"-"&amp;$V7</f>
        <v>-91745-USA</v>
      </c>
      <c r="BG7" s="23" t="str">
        <f t="shared" ref="BG7:BG38" si="17">"-"&amp;LEFT($D$2,2)&amp;"-"&amp;$U7</f>
        <v>-CA-AL</v>
      </c>
      <c r="BH7" s="23" t="str">
        <f t="shared" ref="BH7:BH38" si="18">RIGHT(W7,5)</f>
        <v>CA-AL</v>
      </c>
      <c r="BI7" s="23" t="str">
        <f>LEFT(BH7,3)&amp;$V7</f>
        <v>CA-USA</v>
      </c>
      <c r="BJ7" s="23" t="str">
        <f t="shared" ref="BJ7:BJ38" si="19">$P$2&amp;"-"&amp;$V7</f>
        <v>USA-USA</v>
      </c>
      <c r="BM7" s="23" t="str">
        <f t="shared" ref="BM7:BM38" si="20">$D$1&amp;"-"&amp;$D$2&amp;"-"&amp;U7&amp;"-"&amp;LEFT($D$2,2)</f>
        <v>0E25-CA-CITY OF INDUSTRY-AL-CA</v>
      </c>
      <c r="BN7" s="23" t="e">
        <f>_xlfn.XLOOKUP($BM7,'Route Guide - Lanes In Data'!$B$1:$B$2645,'Route Guide - Lanes In Data'!D$1:D$2645)</f>
        <v>#N/A</v>
      </c>
      <c r="BO7" s="23" t="e">
        <f>_xlfn.XLOOKUP($BM7,'Route Guide - Lanes In Data'!$B$1:$B$2645,'Route Guide - Lanes In Data'!E$1:E$2645)</f>
        <v>#N/A</v>
      </c>
      <c r="BQ7" s="37">
        <f>IF(OR(BQ$6="",EC7&lt;&gt;2),"",IFERROR(INDEX('Route Guide - Lanes Not in Data'!$E$5:$E$22370,
IF(ISERROR(MATCH(BQ$6&amp;$CQ7,'Route Guide - Lanes Not in Data'!$P$5:$P$22370,0))=FALSE,MATCH(BQ$6&amp;$CQ7,'Route Guide - Lanes Not in Data'!$P$5:$P$22370,0),
IF(ISERROR(MATCH(BQ$6&amp;$CR7,'Route Guide - Lanes Not in Data'!$P$5:$P$22370,0))=FALSE,MATCH(BQ$6&amp;$CR7,'Route Guide - Lanes Not in Data'!$P$5:$P$22370,0),
IF(ISERROR(MATCH(BQ$6&amp;$CS7,'Route Guide - Lanes Not in Data'!$P$5:$P$22370,0))=FALSE,MATCH(BQ$6&amp;$CS7,'Route Guide - Lanes Not in Data'!$P$5:$P$22370,0),
IF(ISERROR(MATCH(BQ$6&amp;$CT7,'Route Guide - Lanes Not in Data'!$P$5:$P$22370,0))=FALSE,MATCH(BQ$6&amp;$CT7,'Route Guide - Lanes Not in Data'!$P$5:$P$22370,0),
IF(ISERROR(MATCH(BQ$6&amp;$CU7,'Route Guide - Lanes Not in Data'!$P$5:$P$22370,0))=FALSE,MATCH(BQ$6&amp;$CU7,'Route Guide - Lanes Not in Data'!$P$5:$P$22370,0),
IF(ISERROR(MATCH(BQ$6&amp;$CV7,'Route Guide - Lanes Not in Data'!$P$5:$P$22370,0))=FALSE,MATCH(BQ$6&amp;$CV7,'Route Guide - Lanes Not in Data'!$P$5:$P$22370,0),
IF(ISERROR(MATCH(BQ$6&amp;$CW7,'Route Guide - Lanes Not in Data'!$P$5:$P$22370,0))=FALSE,MATCH(BQ$6&amp;$CW7,'Route Guide - Lanes Not in Data'!$P$5:$P$22370,0),
IF(ISERROR(MATCH(BQ$6&amp;$CX7,'Route Guide - Lanes Not in Data'!$P$5:$P$22370,0))=FALSE,MATCH(BQ$6&amp;$CX7,'Route Guide - Lanes Not in Data'!$P$5:$P$22370,0),
IF(ISERROR(MATCH(BQ$6&amp;$CY7,'Route Guide - Lanes Not in Data'!$P$5:$P$22370,0))=FALSE,MATCH(BQ$6&amp;$CY7,'Route Guide - Lanes Not in Data'!$P$5:$P$22370,0),
IF(ISERROR(MATCH(BQ$6&amp;$CZ7,'Route Guide - Lanes Not in Data'!$P$5:$P$22370,0))=FALSE,MATCH(BQ$6&amp;$CZ7,'Route Guide - Lanes Not in Data'!$P$5:$P$22370,0),""))))))))))),""))</f>
        <v>0.31</v>
      </c>
      <c r="BR7" s="37">
        <f>IF(OR(BR$6="",ED7&lt;&gt;2),"",IFERROR(INDEX('Route Guide - Lanes Not in Data'!$E$5:$E$22370,
IF(ISERROR(MATCH(BR$6&amp;$CQ7,'Route Guide - Lanes Not in Data'!$P$5:$P$22370,0))=FALSE,MATCH(BR$6&amp;$CQ7,'Route Guide - Lanes Not in Data'!$P$5:$P$22370,0),
IF(ISERROR(MATCH(BR$6&amp;$CR7,'Route Guide - Lanes Not in Data'!$P$5:$P$22370,0))=FALSE,MATCH(BR$6&amp;$CR7,'Route Guide - Lanes Not in Data'!$P$5:$P$22370,0),
IF(ISERROR(MATCH(BR$6&amp;$CS7,'Route Guide - Lanes Not in Data'!$P$5:$P$22370,0))=FALSE,MATCH(BR$6&amp;$CS7,'Route Guide - Lanes Not in Data'!$P$5:$P$22370,0),
IF(ISERROR(MATCH(BR$6&amp;$CT7,'Route Guide - Lanes Not in Data'!$P$5:$P$22370,0))=FALSE,MATCH(BR$6&amp;$CT7,'Route Guide - Lanes Not in Data'!$P$5:$P$22370,0),
IF(ISERROR(MATCH(BR$6&amp;$CU7,'Route Guide - Lanes Not in Data'!$P$5:$P$22370,0))=FALSE,MATCH(BR$6&amp;$CU7,'Route Guide - Lanes Not in Data'!$P$5:$P$22370,0),
IF(ISERROR(MATCH(BR$6&amp;$CV7,'Route Guide - Lanes Not in Data'!$P$5:$P$22370,0))=FALSE,MATCH(BR$6&amp;$CV7,'Route Guide - Lanes Not in Data'!$P$5:$P$22370,0),
IF(ISERROR(MATCH(BR$6&amp;$CW7,'Route Guide - Lanes Not in Data'!$P$5:$P$22370,0))=FALSE,MATCH(BR$6&amp;$CW7,'Route Guide - Lanes Not in Data'!$P$5:$P$22370,0),
IF(ISERROR(MATCH(BR$6&amp;$CX7,'Route Guide - Lanes Not in Data'!$P$5:$P$22370,0))=FALSE,MATCH(BR$6&amp;$CX7,'Route Guide - Lanes Not in Data'!$P$5:$P$22370,0),
IF(ISERROR(MATCH(BR$6&amp;$CY7,'Route Guide - Lanes Not in Data'!$P$5:$P$22370,0))=FALSE,MATCH(BR$6&amp;$CY7,'Route Guide - Lanes Not in Data'!$P$5:$P$22370,0),
IF(ISERROR(MATCH(BR$6&amp;$CZ7,'Route Guide - Lanes Not in Data'!$P$5:$P$22370,0))=FALSE,MATCH(BR$6&amp;$CZ7,'Route Guide - Lanes Not in Data'!$P$5:$P$22370,0),""))))))))))),""))</f>
        <v>0.23400000000000001</v>
      </c>
      <c r="BS7" s="37" t="str">
        <f>IF(OR(BS$6="",EE7&lt;&gt;2),"",IFERROR(INDEX('Route Guide - Lanes Not in Data'!$E$5:$E$22370,
IF(ISERROR(MATCH(BS$6&amp;$CQ7,'Route Guide - Lanes Not in Data'!$P$5:$P$22370,0))=FALSE,MATCH(BS$6&amp;$CQ7,'Route Guide - Lanes Not in Data'!$P$5:$P$22370,0),
IF(ISERROR(MATCH(BS$6&amp;$CR7,'Route Guide - Lanes Not in Data'!$P$5:$P$22370,0))=FALSE,MATCH(BS$6&amp;$CR7,'Route Guide - Lanes Not in Data'!$P$5:$P$22370,0),
IF(ISERROR(MATCH(BS$6&amp;$CS7,'Route Guide - Lanes Not in Data'!$P$5:$P$22370,0))=FALSE,MATCH(BS$6&amp;$CS7,'Route Guide - Lanes Not in Data'!$P$5:$P$22370,0),
IF(ISERROR(MATCH(BS$6&amp;$CT7,'Route Guide - Lanes Not in Data'!$P$5:$P$22370,0))=FALSE,MATCH(BS$6&amp;$CT7,'Route Guide - Lanes Not in Data'!$P$5:$P$22370,0),
IF(ISERROR(MATCH(BS$6&amp;$CU7,'Route Guide - Lanes Not in Data'!$P$5:$P$22370,0))=FALSE,MATCH(BS$6&amp;$CU7,'Route Guide - Lanes Not in Data'!$P$5:$P$22370,0),
IF(ISERROR(MATCH(BS$6&amp;$CV7,'Route Guide - Lanes Not in Data'!$P$5:$P$22370,0))=FALSE,MATCH(BS$6&amp;$CV7,'Route Guide - Lanes Not in Data'!$P$5:$P$22370,0),
IF(ISERROR(MATCH(BS$6&amp;$CW7,'Route Guide - Lanes Not in Data'!$P$5:$P$22370,0))=FALSE,MATCH(BS$6&amp;$CW7,'Route Guide - Lanes Not in Data'!$P$5:$P$22370,0),
IF(ISERROR(MATCH(BS$6&amp;$CX7,'Route Guide - Lanes Not in Data'!$P$5:$P$22370,0))=FALSE,MATCH(BS$6&amp;$CX7,'Route Guide - Lanes Not in Data'!$P$5:$P$22370,0),
IF(ISERROR(MATCH(BS$6&amp;$CY7,'Route Guide - Lanes Not in Data'!$P$5:$P$22370,0))=FALSE,MATCH(BS$6&amp;$CY7,'Route Guide - Lanes Not in Data'!$P$5:$P$22370,0),
IF(ISERROR(MATCH(BS$6&amp;$CZ7,'Route Guide - Lanes Not in Data'!$P$5:$P$22370,0))=FALSE,MATCH(BS$6&amp;$CZ7,'Route Guide - Lanes Not in Data'!$P$5:$P$22370,0),""))))))))))),""))</f>
        <v/>
      </c>
      <c r="BT7" s="37" t="str">
        <f>IF(OR(BT$6="",EF7&lt;&gt;2),"",IFERROR(INDEX('Route Guide - Lanes Not in Data'!$E$5:$E$22370,
IF(ISERROR(MATCH(BT$6&amp;$CQ7,'Route Guide - Lanes Not in Data'!$P$5:$P$22370,0))=FALSE,MATCH(BT$6&amp;$CQ7,'Route Guide - Lanes Not in Data'!$P$5:$P$22370,0),
IF(ISERROR(MATCH(BT$6&amp;$CR7,'Route Guide - Lanes Not in Data'!$P$5:$P$22370,0))=FALSE,MATCH(BT$6&amp;$CR7,'Route Guide - Lanes Not in Data'!$P$5:$P$22370,0),
IF(ISERROR(MATCH(BT$6&amp;$CS7,'Route Guide - Lanes Not in Data'!$P$5:$P$22370,0))=FALSE,MATCH(BT$6&amp;$CS7,'Route Guide - Lanes Not in Data'!$P$5:$P$22370,0),
IF(ISERROR(MATCH(BT$6&amp;$CT7,'Route Guide - Lanes Not in Data'!$P$5:$P$22370,0))=FALSE,MATCH(BT$6&amp;$CT7,'Route Guide - Lanes Not in Data'!$P$5:$P$22370,0),
IF(ISERROR(MATCH(BT$6&amp;$CU7,'Route Guide - Lanes Not in Data'!$P$5:$P$22370,0))=FALSE,MATCH(BT$6&amp;$CU7,'Route Guide - Lanes Not in Data'!$P$5:$P$22370,0),
IF(ISERROR(MATCH(BT$6&amp;$CV7,'Route Guide - Lanes Not in Data'!$P$5:$P$22370,0))=FALSE,MATCH(BT$6&amp;$CV7,'Route Guide - Lanes Not in Data'!$P$5:$P$22370,0),
IF(ISERROR(MATCH(BT$6&amp;$CW7,'Route Guide - Lanes Not in Data'!$P$5:$P$22370,0))=FALSE,MATCH(BT$6&amp;$CW7,'Route Guide - Lanes Not in Data'!$P$5:$P$22370,0),
IF(ISERROR(MATCH(BT$6&amp;$CX7,'Route Guide - Lanes Not in Data'!$P$5:$P$22370,0))=FALSE,MATCH(BT$6&amp;$CX7,'Route Guide - Lanes Not in Data'!$P$5:$P$22370,0),
IF(ISERROR(MATCH(BT$6&amp;$CY7,'Route Guide - Lanes Not in Data'!$P$5:$P$22370,0))=FALSE,MATCH(BT$6&amp;$CY7,'Route Guide - Lanes Not in Data'!$P$5:$P$22370,0),
IF(ISERROR(MATCH(BT$6&amp;$CZ7,'Route Guide - Lanes Not in Data'!$P$5:$P$22370,0))=FALSE,MATCH(BT$6&amp;$CZ7,'Route Guide - Lanes Not in Data'!$P$5:$P$22370,0),""))))))))))),""))</f>
        <v/>
      </c>
      <c r="BU7" s="37">
        <f>IF(OR(BU$6="",EG7&lt;&gt;2),"",IFERROR(INDEX('Route Guide - Lanes Not in Data'!$E$5:$E$22370,
IF(ISERROR(MATCH(BU$6&amp;$CQ7,'Route Guide - Lanes Not in Data'!$P$5:$P$22370,0))=FALSE,MATCH(BU$6&amp;$CQ7,'Route Guide - Lanes Not in Data'!$P$5:$P$22370,0),
IF(ISERROR(MATCH(BU$6&amp;$CR7,'Route Guide - Lanes Not in Data'!$P$5:$P$22370,0))=FALSE,MATCH(BU$6&amp;$CR7,'Route Guide - Lanes Not in Data'!$P$5:$P$22370,0),
IF(ISERROR(MATCH(BU$6&amp;$CS7,'Route Guide - Lanes Not in Data'!$P$5:$P$22370,0))=FALSE,MATCH(BU$6&amp;$CS7,'Route Guide - Lanes Not in Data'!$P$5:$P$22370,0),
IF(ISERROR(MATCH(BU$6&amp;$CT7,'Route Guide - Lanes Not in Data'!$P$5:$P$22370,0))=FALSE,MATCH(BU$6&amp;$CT7,'Route Guide - Lanes Not in Data'!$P$5:$P$22370,0),
IF(ISERROR(MATCH(BU$6&amp;$CU7,'Route Guide - Lanes Not in Data'!$P$5:$P$22370,0))=FALSE,MATCH(BU$6&amp;$CU7,'Route Guide - Lanes Not in Data'!$P$5:$P$22370,0),
IF(ISERROR(MATCH(BU$6&amp;$CV7,'Route Guide - Lanes Not in Data'!$P$5:$P$22370,0))=FALSE,MATCH(BU$6&amp;$CV7,'Route Guide - Lanes Not in Data'!$P$5:$P$22370,0),
IF(ISERROR(MATCH(BU$6&amp;$CW7,'Route Guide - Lanes Not in Data'!$P$5:$P$22370,0))=FALSE,MATCH(BU$6&amp;$CW7,'Route Guide - Lanes Not in Data'!$P$5:$P$22370,0),
IF(ISERROR(MATCH(BU$6&amp;$CX7,'Route Guide - Lanes Not in Data'!$P$5:$P$22370,0))=FALSE,MATCH(BU$6&amp;$CX7,'Route Guide - Lanes Not in Data'!$P$5:$P$22370,0),
IF(ISERROR(MATCH(BU$6&amp;$CY7,'Route Guide - Lanes Not in Data'!$P$5:$P$22370,0))=FALSE,MATCH(BU$6&amp;$CY7,'Route Guide - Lanes Not in Data'!$P$5:$P$22370,0),
IF(ISERROR(MATCH(BU$6&amp;$CZ7,'Route Guide - Lanes Not in Data'!$P$5:$P$22370,0))=FALSE,MATCH(BU$6&amp;$CZ7,'Route Guide - Lanes Not in Data'!$P$5:$P$22370,0),""))))))))))),""))</f>
        <v>6.9000000000000006E-2</v>
      </c>
      <c r="BV7" s="37" t="str">
        <f>IF(OR(BV$6="",EH7&lt;&gt;2),"",IFERROR(INDEX('Route Guide - Lanes Not in Data'!$E$5:$E$22370,
IF(ISERROR(MATCH(BV$6&amp;$CQ7,'Route Guide - Lanes Not in Data'!$P$5:$P$22370,0))=FALSE,MATCH(BV$6&amp;$CQ7,'Route Guide - Lanes Not in Data'!$P$5:$P$22370,0),
IF(ISERROR(MATCH(BV$6&amp;$CR7,'Route Guide - Lanes Not in Data'!$P$5:$P$22370,0))=FALSE,MATCH(BV$6&amp;$CR7,'Route Guide - Lanes Not in Data'!$P$5:$P$22370,0),
IF(ISERROR(MATCH(BV$6&amp;$CS7,'Route Guide - Lanes Not in Data'!$P$5:$P$22370,0))=FALSE,MATCH(BV$6&amp;$CS7,'Route Guide - Lanes Not in Data'!$P$5:$P$22370,0),
IF(ISERROR(MATCH(BV$6&amp;$CT7,'Route Guide - Lanes Not in Data'!$P$5:$P$22370,0))=FALSE,MATCH(BV$6&amp;$CT7,'Route Guide - Lanes Not in Data'!$P$5:$P$22370,0),
IF(ISERROR(MATCH(BV$6&amp;$CU7,'Route Guide - Lanes Not in Data'!$P$5:$P$22370,0))=FALSE,MATCH(BV$6&amp;$CU7,'Route Guide - Lanes Not in Data'!$P$5:$P$22370,0),
IF(ISERROR(MATCH(BV$6&amp;$CV7,'Route Guide - Lanes Not in Data'!$P$5:$P$22370,0))=FALSE,MATCH(BV$6&amp;$CV7,'Route Guide - Lanes Not in Data'!$P$5:$P$22370,0),
IF(ISERROR(MATCH(BV$6&amp;$CW7,'Route Guide - Lanes Not in Data'!$P$5:$P$22370,0))=FALSE,MATCH(BV$6&amp;$CW7,'Route Guide - Lanes Not in Data'!$P$5:$P$22370,0),
IF(ISERROR(MATCH(BV$6&amp;$CX7,'Route Guide - Lanes Not in Data'!$P$5:$P$22370,0))=FALSE,MATCH(BV$6&amp;$CX7,'Route Guide - Lanes Not in Data'!$P$5:$P$22370,0),
IF(ISERROR(MATCH(BV$6&amp;$CY7,'Route Guide - Lanes Not in Data'!$P$5:$P$22370,0))=FALSE,MATCH(BV$6&amp;$CY7,'Route Guide - Lanes Not in Data'!$P$5:$P$22370,0),
IF(ISERROR(MATCH(BV$6&amp;$CZ7,'Route Guide - Lanes Not in Data'!$P$5:$P$22370,0))=FALSE,MATCH(BV$6&amp;$CZ7,'Route Guide - Lanes Not in Data'!$P$5:$P$22370,0),""))))))))))),""))</f>
        <v/>
      </c>
      <c r="BW7" s="37" t="str">
        <f>IF(OR(BW$6="",EI7&lt;&gt;2),"",IFERROR(INDEX('Route Guide - Lanes Not in Data'!$E$5:$E$22370,
IF(ISERROR(MATCH(BW$6&amp;$CQ7,'Route Guide - Lanes Not in Data'!$P$5:$P$22370,0))=FALSE,MATCH(BW$6&amp;$CQ7,'Route Guide - Lanes Not in Data'!$P$5:$P$22370,0),
IF(ISERROR(MATCH(BW$6&amp;$CR7,'Route Guide - Lanes Not in Data'!$P$5:$P$22370,0))=FALSE,MATCH(BW$6&amp;$CR7,'Route Guide - Lanes Not in Data'!$P$5:$P$22370,0),
IF(ISERROR(MATCH(BW$6&amp;$CS7,'Route Guide - Lanes Not in Data'!$P$5:$P$22370,0))=FALSE,MATCH(BW$6&amp;$CS7,'Route Guide - Lanes Not in Data'!$P$5:$P$22370,0),
IF(ISERROR(MATCH(BW$6&amp;$CT7,'Route Guide - Lanes Not in Data'!$P$5:$P$22370,0))=FALSE,MATCH(BW$6&amp;$CT7,'Route Guide - Lanes Not in Data'!$P$5:$P$22370,0),
IF(ISERROR(MATCH(BW$6&amp;$CU7,'Route Guide - Lanes Not in Data'!$P$5:$P$22370,0))=FALSE,MATCH(BW$6&amp;$CU7,'Route Guide - Lanes Not in Data'!$P$5:$P$22370,0),
IF(ISERROR(MATCH(BW$6&amp;$CV7,'Route Guide - Lanes Not in Data'!$P$5:$P$22370,0))=FALSE,MATCH(BW$6&amp;$CV7,'Route Guide - Lanes Not in Data'!$P$5:$P$22370,0),
IF(ISERROR(MATCH(BW$6&amp;$CW7,'Route Guide - Lanes Not in Data'!$P$5:$P$22370,0))=FALSE,MATCH(BW$6&amp;$CW7,'Route Guide - Lanes Not in Data'!$P$5:$P$22370,0),
IF(ISERROR(MATCH(BW$6&amp;$CX7,'Route Guide - Lanes Not in Data'!$P$5:$P$22370,0))=FALSE,MATCH(BW$6&amp;$CX7,'Route Guide - Lanes Not in Data'!$P$5:$P$22370,0),
IF(ISERROR(MATCH(BW$6&amp;$CY7,'Route Guide - Lanes Not in Data'!$P$5:$P$22370,0))=FALSE,MATCH(BW$6&amp;$CY7,'Route Guide - Lanes Not in Data'!$P$5:$P$22370,0),
IF(ISERROR(MATCH(BW$6&amp;$CZ7,'Route Guide - Lanes Not in Data'!$P$5:$P$22370,0))=FALSE,MATCH(BW$6&amp;$CZ7,'Route Guide - Lanes Not in Data'!$P$5:$P$22370,0),""))))))))))),""))</f>
        <v/>
      </c>
      <c r="BX7" s="37" t="str">
        <f>IF(OR(BX$6="",EJ7&lt;&gt;2),"",IFERROR(INDEX('Route Guide - Lanes Not in Data'!$E$5:$E$22370,
IF(ISERROR(MATCH(BX$6&amp;$CQ7,'Route Guide - Lanes Not in Data'!$P$5:$P$22370,0))=FALSE,MATCH(BX$6&amp;$CQ7,'Route Guide - Lanes Not in Data'!$P$5:$P$22370,0),
IF(ISERROR(MATCH(BX$6&amp;$CR7,'Route Guide - Lanes Not in Data'!$P$5:$P$22370,0))=FALSE,MATCH(BX$6&amp;$CR7,'Route Guide - Lanes Not in Data'!$P$5:$P$22370,0),
IF(ISERROR(MATCH(BX$6&amp;$CS7,'Route Guide - Lanes Not in Data'!$P$5:$P$22370,0))=FALSE,MATCH(BX$6&amp;$CS7,'Route Guide - Lanes Not in Data'!$P$5:$P$22370,0),
IF(ISERROR(MATCH(BX$6&amp;$CT7,'Route Guide - Lanes Not in Data'!$P$5:$P$22370,0))=FALSE,MATCH(BX$6&amp;$CT7,'Route Guide - Lanes Not in Data'!$P$5:$P$22370,0),
IF(ISERROR(MATCH(BX$6&amp;$CU7,'Route Guide - Lanes Not in Data'!$P$5:$P$22370,0))=FALSE,MATCH(BX$6&amp;$CU7,'Route Guide - Lanes Not in Data'!$P$5:$P$22370,0),
IF(ISERROR(MATCH(BX$6&amp;$CV7,'Route Guide - Lanes Not in Data'!$P$5:$P$22370,0))=FALSE,MATCH(BX$6&amp;$CV7,'Route Guide - Lanes Not in Data'!$P$5:$P$22370,0),
IF(ISERROR(MATCH(BX$6&amp;$CW7,'Route Guide - Lanes Not in Data'!$P$5:$P$22370,0))=FALSE,MATCH(BX$6&amp;$CW7,'Route Guide - Lanes Not in Data'!$P$5:$P$22370,0),
IF(ISERROR(MATCH(BX$6&amp;$CX7,'Route Guide - Lanes Not in Data'!$P$5:$P$22370,0))=FALSE,MATCH(BX$6&amp;$CX7,'Route Guide - Lanes Not in Data'!$P$5:$P$22370,0),
IF(ISERROR(MATCH(BX$6&amp;$CY7,'Route Guide - Lanes Not in Data'!$P$5:$P$22370,0))=FALSE,MATCH(BX$6&amp;$CY7,'Route Guide - Lanes Not in Data'!$P$5:$P$22370,0),
IF(ISERROR(MATCH(BX$6&amp;$CZ7,'Route Guide - Lanes Not in Data'!$P$5:$P$22370,0))=FALSE,MATCH(BX$6&amp;$CZ7,'Route Guide - Lanes Not in Data'!$P$5:$P$22370,0),""))))))))))),""))</f>
        <v/>
      </c>
      <c r="BY7" s="37" t="str">
        <f>IF(OR(BY$6="",EK7&lt;&gt;2),"",IFERROR(INDEX('Route Guide - Lanes Not in Data'!$E$5:$E$22370,
IF(ISERROR(MATCH(BY$6&amp;$CQ7,'Route Guide - Lanes Not in Data'!$P$5:$P$22370,0))=FALSE,MATCH(BY$6&amp;$CQ7,'Route Guide - Lanes Not in Data'!$P$5:$P$22370,0),
IF(ISERROR(MATCH(BY$6&amp;$CR7,'Route Guide - Lanes Not in Data'!$P$5:$P$22370,0))=FALSE,MATCH(BY$6&amp;$CR7,'Route Guide - Lanes Not in Data'!$P$5:$P$22370,0),
IF(ISERROR(MATCH(BY$6&amp;$CS7,'Route Guide - Lanes Not in Data'!$P$5:$P$22370,0))=FALSE,MATCH(BY$6&amp;$CS7,'Route Guide - Lanes Not in Data'!$P$5:$P$22370,0),
IF(ISERROR(MATCH(BY$6&amp;$CT7,'Route Guide - Lanes Not in Data'!$P$5:$P$22370,0))=FALSE,MATCH(BY$6&amp;$CT7,'Route Guide - Lanes Not in Data'!$P$5:$P$22370,0),
IF(ISERROR(MATCH(BY$6&amp;$CU7,'Route Guide - Lanes Not in Data'!$P$5:$P$22370,0))=FALSE,MATCH(BY$6&amp;$CU7,'Route Guide - Lanes Not in Data'!$P$5:$P$22370,0),
IF(ISERROR(MATCH(BY$6&amp;$CV7,'Route Guide - Lanes Not in Data'!$P$5:$P$22370,0))=FALSE,MATCH(BY$6&amp;$CV7,'Route Guide - Lanes Not in Data'!$P$5:$P$22370,0),
IF(ISERROR(MATCH(BY$6&amp;$CW7,'Route Guide - Lanes Not in Data'!$P$5:$P$22370,0))=FALSE,MATCH(BY$6&amp;$CW7,'Route Guide - Lanes Not in Data'!$P$5:$P$22370,0),
IF(ISERROR(MATCH(BY$6&amp;$CX7,'Route Guide - Lanes Not in Data'!$P$5:$P$22370,0))=FALSE,MATCH(BY$6&amp;$CX7,'Route Guide - Lanes Not in Data'!$P$5:$P$22370,0),
IF(ISERROR(MATCH(BY$6&amp;$CY7,'Route Guide - Lanes Not in Data'!$P$5:$P$22370,0))=FALSE,MATCH(BY$6&amp;$CY7,'Route Guide - Lanes Not in Data'!$P$5:$P$22370,0),
IF(ISERROR(MATCH(BY$6&amp;$CZ7,'Route Guide - Lanes Not in Data'!$P$5:$P$22370,0))=FALSE,MATCH(BY$6&amp;$CZ7,'Route Guide - Lanes Not in Data'!$P$5:$P$22370,0),""))))))))))),""))</f>
        <v/>
      </c>
      <c r="BZ7" s="37" t="str">
        <f>IF(OR(BZ$6="",EL7&lt;&gt;2),"",IFERROR(INDEX('Route Guide - Lanes Not in Data'!$E$5:$E$22370,
IF(ISERROR(MATCH(BZ$6&amp;$CQ7,'Route Guide - Lanes Not in Data'!$P$5:$P$22370,0))=FALSE,MATCH(BZ$6&amp;$CQ7,'Route Guide - Lanes Not in Data'!$P$5:$P$22370,0),
IF(ISERROR(MATCH(BZ$6&amp;$CR7,'Route Guide - Lanes Not in Data'!$P$5:$P$22370,0))=FALSE,MATCH(BZ$6&amp;$CR7,'Route Guide - Lanes Not in Data'!$P$5:$P$22370,0),
IF(ISERROR(MATCH(BZ$6&amp;$CS7,'Route Guide - Lanes Not in Data'!$P$5:$P$22370,0))=FALSE,MATCH(BZ$6&amp;$CS7,'Route Guide - Lanes Not in Data'!$P$5:$P$22370,0),
IF(ISERROR(MATCH(BZ$6&amp;$CT7,'Route Guide - Lanes Not in Data'!$P$5:$P$22370,0))=FALSE,MATCH(BZ$6&amp;$CT7,'Route Guide - Lanes Not in Data'!$P$5:$P$22370,0),
IF(ISERROR(MATCH(BZ$6&amp;$CU7,'Route Guide - Lanes Not in Data'!$P$5:$P$22370,0))=FALSE,MATCH(BZ$6&amp;$CU7,'Route Guide - Lanes Not in Data'!$P$5:$P$22370,0),
IF(ISERROR(MATCH(BZ$6&amp;$CV7,'Route Guide - Lanes Not in Data'!$P$5:$P$22370,0))=FALSE,MATCH(BZ$6&amp;$CV7,'Route Guide - Lanes Not in Data'!$P$5:$P$22370,0),
IF(ISERROR(MATCH(BZ$6&amp;$CW7,'Route Guide - Lanes Not in Data'!$P$5:$P$22370,0))=FALSE,MATCH(BZ$6&amp;$CW7,'Route Guide - Lanes Not in Data'!$P$5:$P$22370,0),
IF(ISERROR(MATCH(BZ$6&amp;$CX7,'Route Guide - Lanes Not in Data'!$P$5:$P$22370,0))=FALSE,MATCH(BZ$6&amp;$CX7,'Route Guide - Lanes Not in Data'!$P$5:$P$22370,0),
IF(ISERROR(MATCH(BZ$6&amp;$CY7,'Route Guide - Lanes Not in Data'!$P$5:$P$22370,0))=FALSE,MATCH(BZ$6&amp;$CY7,'Route Guide - Lanes Not in Data'!$P$5:$P$22370,0),
IF(ISERROR(MATCH(BZ$6&amp;$CZ7,'Route Guide - Lanes Not in Data'!$P$5:$P$22370,0))=FALSE,MATCH(BZ$6&amp;$CZ7,'Route Guide - Lanes Not in Data'!$P$5:$P$22370,0),""))))))))))),""))</f>
        <v/>
      </c>
      <c r="CA7" s="37">
        <f>IF(OR(CA$6="",EM7&lt;&gt;2),"",IFERROR(INDEX('Route Guide - Lanes Not in Data'!$E$5:$E$22370,
IF(ISERROR(MATCH(CA$6&amp;$CQ7,'Route Guide - Lanes Not in Data'!$P$5:$P$22370,0))=FALSE,MATCH(CA$6&amp;$CQ7,'Route Guide - Lanes Not in Data'!$P$5:$P$22370,0),
IF(ISERROR(MATCH(CA$6&amp;$CR7,'Route Guide - Lanes Not in Data'!$P$5:$P$22370,0))=FALSE,MATCH(CA$6&amp;$CR7,'Route Guide - Lanes Not in Data'!$P$5:$P$22370,0),
IF(ISERROR(MATCH(CA$6&amp;$CS7,'Route Guide - Lanes Not in Data'!$P$5:$P$22370,0))=FALSE,MATCH(CA$6&amp;$CS7,'Route Guide - Lanes Not in Data'!$P$5:$P$22370,0),
IF(ISERROR(MATCH(CA$6&amp;$CT7,'Route Guide - Lanes Not in Data'!$P$5:$P$22370,0))=FALSE,MATCH(CA$6&amp;$CT7,'Route Guide - Lanes Not in Data'!$P$5:$P$22370,0),
IF(ISERROR(MATCH(CA$6&amp;$CU7,'Route Guide - Lanes Not in Data'!$P$5:$P$22370,0))=FALSE,MATCH(CA$6&amp;$CU7,'Route Guide - Lanes Not in Data'!$P$5:$P$22370,0),
IF(ISERROR(MATCH(CA$6&amp;$CV7,'Route Guide - Lanes Not in Data'!$P$5:$P$22370,0))=FALSE,MATCH(CA$6&amp;$CV7,'Route Guide - Lanes Not in Data'!$P$5:$P$22370,0),
IF(ISERROR(MATCH(CA$6&amp;$CW7,'Route Guide - Lanes Not in Data'!$P$5:$P$22370,0))=FALSE,MATCH(CA$6&amp;$CW7,'Route Guide - Lanes Not in Data'!$P$5:$P$22370,0),
IF(ISERROR(MATCH(CA$6&amp;$CX7,'Route Guide - Lanes Not in Data'!$P$5:$P$22370,0))=FALSE,MATCH(CA$6&amp;$CX7,'Route Guide - Lanes Not in Data'!$P$5:$P$22370,0),
IF(ISERROR(MATCH(CA$6&amp;$CY7,'Route Guide - Lanes Not in Data'!$P$5:$P$22370,0))=FALSE,MATCH(CA$6&amp;$CY7,'Route Guide - Lanes Not in Data'!$P$5:$P$22370,0),
IF(ISERROR(MATCH(CA$6&amp;$CZ7,'Route Guide - Lanes Not in Data'!$P$5:$P$22370,0))=FALSE,MATCH(CA$6&amp;$CZ7,'Route Guide - Lanes Not in Data'!$P$5:$P$22370,0),""))))))))))),""))</f>
        <v>0.13300000000000001</v>
      </c>
      <c r="CB7" s="37" t="str">
        <f>IF(OR(CB$6="",EN7&lt;&gt;2),"",IFERROR(INDEX('Route Guide - Lanes Not in Data'!$E$5:$E$22370,
IF(ISERROR(MATCH(CB$6&amp;$CQ7,'Route Guide - Lanes Not in Data'!$P$5:$P$22370,0))=FALSE,MATCH(CB$6&amp;$CQ7,'Route Guide - Lanes Not in Data'!$P$5:$P$22370,0),
IF(ISERROR(MATCH(CB$6&amp;$CR7,'Route Guide - Lanes Not in Data'!$P$5:$P$22370,0))=FALSE,MATCH(CB$6&amp;$CR7,'Route Guide - Lanes Not in Data'!$P$5:$P$22370,0),
IF(ISERROR(MATCH(CB$6&amp;$CS7,'Route Guide - Lanes Not in Data'!$P$5:$P$22370,0))=FALSE,MATCH(CB$6&amp;$CS7,'Route Guide - Lanes Not in Data'!$P$5:$P$22370,0),
IF(ISERROR(MATCH(CB$6&amp;$CT7,'Route Guide - Lanes Not in Data'!$P$5:$P$22370,0))=FALSE,MATCH(CB$6&amp;$CT7,'Route Guide - Lanes Not in Data'!$P$5:$P$22370,0),
IF(ISERROR(MATCH(CB$6&amp;$CU7,'Route Guide - Lanes Not in Data'!$P$5:$P$22370,0))=FALSE,MATCH(CB$6&amp;$CU7,'Route Guide - Lanes Not in Data'!$P$5:$P$22370,0),
IF(ISERROR(MATCH(CB$6&amp;$CV7,'Route Guide - Lanes Not in Data'!$P$5:$P$22370,0))=FALSE,MATCH(CB$6&amp;$CV7,'Route Guide - Lanes Not in Data'!$P$5:$P$22370,0),
IF(ISERROR(MATCH(CB$6&amp;$CW7,'Route Guide - Lanes Not in Data'!$P$5:$P$22370,0))=FALSE,MATCH(CB$6&amp;$CW7,'Route Guide - Lanes Not in Data'!$P$5:$P$22370,0),
IF(ISERROR(MATCH(CB$6&amp;$CX7,'Route Guide - Lanes Not in Data'!$P$5:$P$22370,0))=FALSE,MATCH(CB$6&amp;$CX7,'Route Guide - Lanes Not in Data'!$P$5:$P$22370,0),
IF(ISERROR(MATCH(CB$6&amp;$CY7,'Route Guide - Lanes Not in Data'!$P$5:$P$22370,0))=FALSE,MATCH(CB$6&amp;$CY7,'Route Guide - Lanes Not in Data'!$P$5:$P$22370,0),
IF(ISERROR(MATCH(CB$6&amp;$CZ7,'Route Guide - Lanes Not in Data'!$P$5:$P$22370,0))=FALSE,MATCH(CB$6&amp;$CZ7,'Route Guide - Lanes Not in Data'!$P$5:$P$22370,0),""))))))))))),""))</f>
        <v/>
      </c>
      <c r="CC7" s="37" t="str">
        <f>IF(OR(CC$6="",EO7&lt;&gt;2),"",IFERROR(INDEX('Route Guide - Lanes Not in Data'!$E$5:$E$22370,
IF(ISERROR(MATCH(CC$6&amp;$CQ7,'Route Guide - Lanes Not in Data'!$P$5:$P$22370,0))=FALSE,MATCH(CC$6&amp;$CQ7,'Route Guide - Lanes Not in Data'!$P$5:$P$22370,0),
IF(ISERROR(MATCH(CC$6&amp;$CR7,'Route Guide - Lanes Not in Data'!$P$5:$P$22370,0))=FALSE,MATCH(CC$6&amp;$CR7,'Route Guide - Lanes Not in Data'!$P$5:$P$22370,0),
IF(ISERROR(MATCH(CC$6&amp;$CS7,'Route Guide - Lanes Not in Data'!$P$5:$P$22370,0))=FALSE,MATCH(CC$6&amp;$CS7,'Route Guide - Lanes Not in Data'!$P$5:$P$22370,0),
IF(ISERROR(MATCH(CC$6&amp;$CT7,'Route Guide - Lanes Not in Data'!$P$5:$P$22370,0))=FALSE,MATCH(CC$6&amp;$CT7,'Route Guide - Lanes Not in Data'!$P$5:$P$22370,0),
IF(ISERROR(MATCH(CC$6&amp;$CU7,'Route Guide - Lanes Not in Data'!$P$5:$P$22370,0))=FALSE,MATCH(CC$6&amp;$CU7,'Route Guide - Lanes Not in Data'!$P$5:$P$22370,0),
IF(ISERROR(MATCH(CC$6&amp;$CV7,'Route Guide - Lanes Not in Data'!$P$5:$P$22370,0))=FALSE,MATCH(CC$6&amp;$CV7,'Route Guide - Lanes Not in Data'!$P$5:$P$22370,0),
IF(ISERROR(MATCH(CC$6&amp;$CW7,'Route Guide - Lanes Not in Data'!$P$5:$P$22370,0))=FALSE,MATCH(CC$6&amp;$CW7,'Route Guide - Lanes Not in Data'!$P$5:$P$22370,0),
IF(ISERROR(MATCH(CC$6&amp;$CX7,'Route Guide - Lanes Not in Data'!$P$5:$P$22370,0))=FALSE,MATCH(CC$6&amp;$CX7,'Route Guide - Lanes Not in Data'!$P$5:$P$22370,0),
IF(ISERROR(MATCH(CC$6&amp;$CY7,'Route Guide - Lanes Not in Data'!$P$5:$P$22370,0))=FALSE,MATCH(CC$6&amp;$CY7,'Route Guide - Lanes Not in Data'!$P$5:$P$22370,0),
IF(ISERROR(MATCH(CC$6&amp;$CZ7,'Route Guide - Lanes Not in Data'!$P$5:$P$22370,0))=FALSE,MATCH(CC$6&amp;$CZ7,'Route Guide - Lanes Not in Data'!$P$5:$P$22370,0),""))))))))))),""))</f>
        <v/>
      </c>
      <c r="CD7" s="37" t="str">
        <f>IF(OR(CD$6="",EP7&lt;&gt;2),"",IFERROR(INDEX('Route Guide - Lanes Not in Data'!$E$5:$E$22370,
IF(ISERROR(MATCH(CD$6&amp;$CQ7,'Route Guide - Lanes Not in Data'!$P$5:$P$22370,0))=FALSE,MATCH(CD$6&amp;$CQ7,'Route Guide - Lanes Not in Data'!$P$5:$P$22370,0),
IF(ISERROR(MATCH(CD$6&amp;$CR7,'Route Guide - Lanes Not in Data'!$P$5:$P$22370,0))=FALSE,MATCH(CD$6&amp;$CR7,'Route Guide - Lanes Not in Data'!$P$5:$P$22370,0),
IF(ISERROR(MATCH(CD$6&amp;$CS7,'Route Guide - Lanes Not in Data'!$P$5:$P$22370,0))=FALSE,MATCH(CD$6&amp;$CS7,'Route Guide - Lanes Not in Data'!$P$5:$P$22370,0),
IF(ISERROR(MATCH(CD$6&amp;$CT7,'Route Guide - Lanes Not in Data'!$P$5:$P$22370,0))=FALSE,MATCH(CD$6&amp;$CT7,'Route Guide - Lanes Not in Data'!$P$5:$P$22370,0),
IF(ISERROR(MATCH(CD$6&amp;$CU7,'Route Guide - Lanes Not in Data'!$P$5:$P$22370,0))=FALSE,MATCH(CD$6&amp;$CU7,'Route Guide - Lanes Not in Data'!$P$5:$P$22370,0),
IF(ISERROR(MATCH(CD$6&amp;$CV7,'Route Guide - Lanes Not in Data'!$P$5:$P$22370,0))=FALSE,MATCH(CD$6&amp;$CV7,'Route Guide - Lanes Not in Data'!$P$5:$P$22370,0),
IF(ISERROR(MATCH(CD$6&amp;$CW7,'Route Guide - Lanes Not in Data'!$P$5:$P$22370,0))=FALSE,MATCH(CD$6&amp;$CW7,'Route Guide - Lanes Not in Data'!$P$5:$P$22370,0),
IF(ISERROR(MATCH(CD$6&amp;$CX7,'Route Guide - Lanes Not in Data'!$P$5:$P$22370,0))=FALSE,MATCH(CD$6&amp;$CX7,'Route Guide - Lanes Not in Data'!$P$5:$P$22370,0),
IF(ISERROR(MATCH(CD$6&amp;$CY7,'Route Guide - Lanes Not in Data'!$P$5:$P$22370,0))=FALSE,MATCH(CD$6&amp;$CY7,'Route Guide - Lanes Not in Data'!$P$5:$P$22370,0),
IF(ISERROR(MATCH(CD$6&amp;$CZ7,'Route Guide - Lanes Not in Data'!$P$5:$P$22370,0))=FALSE,MATCH(CD$6&amp;$CZ7,'Route Guide - Lanes Not in Data'!$P$5:$P$22370,0),""))))))))))),""))</f>
        <v/>
      </c>
      <c r="CE7" s="37" t="str">
        <f>IF(OR(CE$6="",EQ7&lt;&gt;2),"",IFERROR(INDEX('Route Guide - Lanes Not in Data'!$E$5:$E$22370,
IF(ISERROR(MATCH(CE$6&amp;$CQ7,'Route Guide - Lanes Not in Data'!$P$5:$P$22370,0))=FALSE,MATCH(CE$6&amp;$CQ7,'Route Guide - Lanes Not in Data'!$P$5:$P$22370,0),
IF(ISERROR(MATCH(CE$6&amp;$CR7,'Route Guide - Lanes Not in Data'!$P$5:$P$22370,0))=FALSE,MATCH(CE$6&amp;$CR7,'Route Guide - Lanes Not in Data'!$P$5:$P$22370,0),
IF(ISERROR(MATCH(CE$6&amp;$CS7,'Route Guide - Lanes Not in Data'!$P$5:$P$22370,0))=FALSE,MATCH(CE$6&amp;$CS7,'Route Guide - Lanes Not in Data'!$P$5:$P$22370,0),
IF(ISERROR(MATCH(CE$6&amp;$CT7,'Route Guide - Lanes Not in Data'!$P$5:$P$22370,0))=FALSE,MATCH(CE$6&amp;$CT7,'Route Guide - Lanes Not in Data'!$P$5:$P$22370,0),
IF(ISERROR(MATCH(CE$6&amp;$CU7,'Route Guide - Lanes Not in Data'!$P$5:$P$22370,0))=FALSE,MATCH(CE$6&amp;$CU7,'Route Guide - Lanes Not in Data'!$P$5:$P$22370,0),
IF(ISERROR(MATCH(CE$6&amp;$CV7,'Route Guide - Lanes Not in Data'!$P$5:$P$22370,0))=FALSE,MATCH(CE$6&amp;$CV7,'Route Guide - Lanes Not in Data'!$P$5:$P$22370,0),
IF(ISERROR(MATCH(CE$6&amp;$CW7,'Route Guide - Lanes Not in Data'!$P$5:$P$22370,0))=FALSE,MATCH(CE$6&amp;$CW7,'Route Guide - Lanes Not in Data'!$P$5:$P$22370,0),
IF(ISERROR(MATCH(CE$6&amp;$CX7,'Route Guide - Lanes Not in Data'!$P$5:$P$22370,0))=FALSE,MATCH(CE$6&amp;$CX7,'Route Guide - Lanes Not in Data'!$P$5:$P$22370,0),
IF(ISERROR(MATCH(CE$6&amp;$CY7,'Route Guide - Lanes Not in Data'!$P$5:$P$22370,0))=FALSE,MATCH(CE$6&amp;$CY7,'Route Guide - Lanes Not in Data'!$P$5:$P$22370,0),
IF(ISERROR(MATCH(CE$6&amp;$CZ7,'Route Guide - Lanes Not in Data'!$P$5:$P$22370,0))=FALSE,MATCH(CE$6&amp;$CZ7,'Route Guide - Lanes Not in Data'!$P$5:$P$22370,0),""))))))))))),""))</f>
        <v/>
      </c>
      <c r="CF7" s="37" t="str">
        <f>IF(OR(CF$6="",ER7&lt;&gt;2),"",IFERROR(INDEX('Route Guide - Lanes Not in Data'!$E$5:$E$22370,
IF(ISERROR(MATCH(CF$6&amp;$CQ7,'Route Guide - Lanes Not in Data'!$P$5:$P$22370,0))=FALSE,MATCH(CF$6&amp;$CQ7,'Route Guide - Lanes Not in Data'!$P$5:$P$22370,0),
IF(ISERROR(MATCH(CF$6&amp;$CR7,'Route Guide - Lanes Not in Data'!$P$5:$P$22370,0))=FALSE,MATCH(CF$6&amp;$CR7,'Route Guide - Lanes Not in Data'!$P$5:$P$22370,0),
IF(ISERROR(MATCH(CF$6&amp;$CS7,'Route Guide - Lanes Not in Data'!$P$5:$P$22370,0))=FALSE,MATCH(CF$6&amp;$CS7,'Route Guide - Lanes Not in Data'!$P$5:$P$22370,0),
IF(ISERROR(MATCH(CF$6&amp;$CT7,'Route Guide - Lanes Not in Data'!$P$5:$P$22370,0))=FALSE,MATCH(CF$6&amp;$CT7,'Route Guide - Lanes Not in Data'!$P$5:$P$22370,0),
IF(ISERROR(MATCH(CF$6&amp;$CU7,'Route Guide - Lanes Not in Data'!$P$5:$P$22370,0))=FALSE,MATCH(CF$6&amp;$CU7,'Route Guide - Lanes Not in Data'!$P$5:$P$22370,0),
IF(ISERROR(MATCH(CF$6&amp;$CV7,'Route Guide - Lanes Not in Data'!$P$5:$P$22370,0))=FALSE,MATCH(CF$6&amp;$CV7,'Route Guide - Lanes Not in Data'!$P$5:$P$22370,0),
IF(ISERROR(MATCH(CF$6&amp;$CW7,'Route Guide - Lanes Not in Data'!$P$5:$P$22370,0))=FALSE,MATCH(CF$6&amp;$CW7,'Route Guide - Lanes Not in Data'!$P$5:$P$22370,0),
IF(ISERROR(MATCH(CF$6&amp;$CX7,'Route Guide - Lanes Not in Data'!$P$5:$P$22370,0))=FALSE,MATCH(CF$6&amp;$CX7,'Route Guide - Lanes Not in Data'!$P$5:$P$22370,0),
IF(ISERROR(MATCH(CF$6&amp;$CY7,'Route Guide - Lanes Not in Data'!$P$5:$P$22370,0))=FALSE,MATCH(CF$6&amp;$CY7,'Route Guide - Lanes Not in Data'!$P$5:$P$22370,0),
IF(ISERROR(MATCH(CF$6&amp;$CZ7,'Route Guide - Lanes Not in Data'!$P$5:$P$22370,0))=FALSE,MATCH(CF$6&amp;$CZ7,'Route Guide - Lanes Not in Data'!$P$5:$P$22370,0),""))))))))))),""))</f>
        <v/>
      </c>
      <c r="CG7" s="37" t="str">
        <f>IF(OR(CG$6="",ES7&lt;&gt;2),"",IFERROR(INDEX('Route Guide - Lanes Not in Data'!$E$5:$E$22370,
IF(ISERROR(MATCH(CG$6&amp;$CQ7,'Route Guide - Lanes Not in Data'!$P$5:$P$22370,0))=FALSE,MATCH(CG$6&amp;$CQ7,'Route Guide - Lanes Not in Data'!$P$5:$P$22370,0),
IF(ISERROR(MATCH(CG$6&amp;$CR7,'Route Guide - Lanes Not in Data'!$P$5:$P$22370,0))=FALSE,MATCH(CG$6&amp;$CR7,'Route Guide - Lanes Not in Data'!$P$5:$P$22370,0),
IF(ISERROR(MATCH(CG$6&amp;$CS7,'Route Guide - Lanes Not in Data'!$P$5:$P$22370,0))=FALSE,MATCH(CG$6&amp;$CS7,'Route Guide - Lanes Not in Data'!$P$5:$P$22370,0),
IF(ISERROR(MATCH(CG$6&amp;$CT7,'Route Guide - Lanes Not in Data'!$P$5:$P$22370,0))=FALSE,MATCH(CG$6&amp;$CT7,'Route Guide - Lanes Not in Data'!$P$5:$P$22370,0),
IF(ISERROR(MATCH(CG$6&amp;$CU7,'Route Guide - Lanes Not in Data'!$P$5:$P$22370,0))=FALSE,MATCH(CG$6&amp;$CU7,'Route Guide - Lanes Not in Data'!$P$5:$P$22370,0),
IF(ISERROR(MATCH(CG$6&amp;$CV7,'Route Guide - Lanes Not in Data'!$P$5:$P$22370,0))=FALSE,MATCH(CG$6&amp;$CV7,'Route Guide - Lanes Not in Data'!$P$5:$P$22370,0),
IF(ISERROR(MATCH(CG$6&amp;$CW7,'Route Guide - Lanes Not in Data'!$P$5:$P$22370,0))=FALSE,MATCH(CG$6&amp;$CW7,'Route Guide - Lanes Not in Data'!$P$5:$P$22370,0),
IF(ISERROR(MATCH(CG$6&amp;$CX7,'Route Guide - Lanes Not in Data'!$P$5:$P$22370,0))=FALSE,MATCH(CG$6&amp;$CX7,'Route Guide - Lanes Not in Data'!$P$5:$P$22370,0),
IF(ISERROR(MATCH(CG$6&amp;$CY7,'Route Guide - Lanes Not in Data'!$P$5:$P$22370,0))=FALSE,MATCH(CG$6&amp;$CY7,'Route Guide - Lanes Not in Data'!$P$5:$P$22370,0),
IF(ISERROR(MATCH(CG$6&amp;$CZ7,'Route Guide - Lanes Not in Data'!$P$5:$P$22370,0))=FALSE,MATCH(CG$6&amp;$CZ7,'Route Guide - Lanes Not in Data'!$P$5:$P$22370,0),""))))))))))),""))</f>
        <v/>
      </c>
      <c r="CH7" s="37" t="str">
        <f>IF(OR(CH$6="",ET7&lt;&gt;2),"",IFERROR(INDEX('Route Guide - Lanes Not in Data'!$E$5:$E$22370,
IF(ISERROR(MATCH(CH$6&amp;$CQ7,'Route Guide - Lanes Not in Data'!$P$5:$P$22370,0))=FALSE,MATCH(CH$6&amp;$CQ7,'Route Guide - Lanes Not in Data'!$P$5:$P$22370,0),
IF(ISERROR(MATCH(CH$6&amp;$CR7,'Route Guide - Lanes Not in Data'!$P$5:$P$22370,0))=FALSE,MATCH(CH$6&amp;$CR7,'Route Guide - Lanes Not in Data'!$P$5:$P$22370,0),
IF(ISERROR(MATCH(CH$6&amp;$CS7,'Route Guide - Lanes Not in Data'!$P$5:$P$22370,0))=FALSE,MATCH(CH$6&amp;$CS7,'Route Guide - Lanes Not in Data'!$P$5:$P$22370,0),
IF(ISERROR(MATCH(CH$6&amp;$CT7,'Route Guide - Lanes Not in Data'!$P$5:$P$22370,0))=FALSE,MATCH(CH$6&amp;$CT7,'Route Guide - Lanes Not in Data'!$P$5:$P$22370,0),
IF(ISERROR(MATCH(CH$6&amp;$CU7,'Route Guide - Lanes Not in Data'!$P$5:$P$22370,0))=FALSE,MATCH(CH$6&amp;$CU7,'Route Guide - Lanes Not in Data'!$P$5:$P$22370,0),
IF(ISERROR(MATCH(CH$6&amp;$CV7,'Route Guide - Lanes Not in Data'!$P$5:$P$22370,0))=FALSE,MATCH(CH$6&amp;$CV7,'Route Guide - Lanes Not in Data'!$P$5:$P$22370,0),
IF(ISERROR(MATCH(CH$6&amp;$CW7,'Route Guide - Lanes Not in Data'!$P$5:$P$22370,0))=FALSE,MATCH(CH$6&amp;$CW7,'Route Guide - Lanes Not in Data'!$P$5:$P$22370,0),
IF(ISERROR(MATCH(CH$6&amp;$CX7,'Route Guide - Lanes Not in Data'!$P$5:$P$22370,0))=FALSE,MATCH(CH$6&amp;$CX7,'Route Guide - Lanes Not in Data'!$P$5:$P$22370,0),
IF(ISERROR(MATCH(CH$6&amp;$CY7,'Route Guide - Lanes Not in Data'!$P$5:$P$22370,0))=FALSE,MATCH(CH$6&amp;$CY7,'Route Guide - Lanes Not in Data'!$P$5:$P$22370,0),
IF(ISERROR(MATCH(CH$6&amp;$CZ7,'Route Guide - Lanes Not in Data'!$P$5:$P$22370,0))=FALSE,MATCH(CH$6&amp;$CZ7,'Route Guide - Lanes Not in Data'!$P$5:$P$22370,0),""))))))))))),""))</f>
        <v/>
      </c>
      <c r="CI7" s="37" t="str">
        <f>IF(OR(CI$6="",EU7&lt;&gt;2),"",IFERROR(INDEX('Route Guide - Lanes Not in Data'!$E$5:$E$22370,
IF(ISERROR(MATCH(CI$6&amp;$CQ7,'Route Guide - Lanes Not in Data'!$P$5:$P$22370,0))=FALSE,MATCH(CI$6&amp;$CQ7,'Route Guide - Lanes Not in Data'!$P$5:$P$22370,0),
IF(ISERROR(MATCH(CI$6&amp;$CR7,'Route Guide - Lanes Not in Data'!$P$5:$P$22370,0))=FALSE,MATCH(CI$6&amp;$CR7,'Route Guide - Lanes Not in Data'!$P$5:$P$22370,0),
IF(ISERROR(MATCH(CI$6&amp;$CS7,'Route Guide - Lanes Not in Data'!$P$5:$P$22370,0))=FALSE,MATCH(CI$6&amp;$CS7,'Route Guide - Lanes Not in Data'!$P$5:$P$22370,0),
IF(ISERROR(MATCH(CI$6&amp;$CT7,'Route Guide - Lanes Not in Data'!$P$5:$P$22370,0))=FALSE,MATCH(CI$6&amp;$CT7,'Route Guide - Lanes Not in Data'!$P$5:$P$22370,0),
IF(ISERROR(MATCH(CI$6&amp;$CU7,'Route Guide - Lanes Not in Data'!$P$5:$P$22370,0))=FALSE,MATCH(CI$6&amp;$CU7,'Route Guide - Lanes Not in Data'!$P$5:$P$22370,0),
IF(ISERROR(MATCH(CI$6&amp;$CV7,'Route Guide - Lanes Not in Data'!$P$5:$P$22370,0))=FALSE,MATCH(CI$6&amp;$CV7,'Route Guide - Lanes Not in Data'!$P$5:$P$22370,0),
IF(ISERROR(MATCH(CI$6&amp;$CW7,'Route Guide - Lanes Not in Data'!$P$5:$P$22370,0))=FALSE,MATCH(CI$6&amp;$CW7,'Route Guide - Lanes Not in Data'!$P$5:$P$22370,0),
IF(ISERROR(MATCH(CI$6&amp;$CX7,'Route Guide - Lanes Not in Data'!$P$5:$P$22370,0))=FALSE,MATCH(CI$6&amp;$CX7,'Route Guide - Lanes Not in Data'!$P$5:$P$22370,0),
IF(ISERROR(MATCH(CI$6&amp;$CY7,'Route Guide - Lanes Not in Data'!$P$5:$P$22370,0))=FALSE,MATCH(CI$6&amp;$CY7,'Route Guide - Lanes Not in Data'!$P$5:$P$22370,0),
IF(ISERROR(MATCH(CI$6&amp;$CZ7,'Route Guide - Lanes Not in Data'!$P$5:$P$22370,0))=FALSE,MATCH(CI$6&amp;$CZ7,'Route Guide - Lanes Not in Data'!$P$5:$P$22370,0),""))))))))))),""))</f>
        <v/>
      </c>
      <c r="CJ7" s="37" t="str">
        <f>IF(OR(CJ$6="",EV7&lt;&gt;2),"",IFERROR(INDEX('Route Guide - Lanes Not in Data'!$E$5:$E$22370,
IF(ISERROR(MATCH(CJ$6&amp;$CQ7,'Route Guide - Lanes Not in Data'!$P$5:$P$22370,0))=FALSE,MATCH(CJ$6&amp;$CQ7,'Route Guide - Lanes Not in Data'!$P$5:$P$22370,0),
IF(ISERROR(MATCH(CJ$6&amp;$CR7,'Route Guide - Lanes Not in Data'!$P$5:$P$22370,0))=FALSE,MATCH(CJ$6&amp;$CR7,'Route Guide - Lanes Not in Data'!$P$5:$P$22370,0),
IF(ISERROR(MATCH(CJ$6&amp;$CS7,'Route Guide - Lanes Not in Data'!$P$5:$P$22370,0))=FALSE,MATCH(CJ$6&amp;$CS7,'Route Guide - Lanes Not in Data'!$P$5:$P$22370,0),
IF(ISERROR(MATCH(CJ$6&amp;$CT7,'Route Guide - Lanes Not in Data'!$P$5:$P$22370,0))=FALSE,MATCH(CJ$6&amp;$CT7,'Route Guide - Lanes Not in Data'!$P$5:$P$22370,0),
IF(ISERROR(MATCH(CJ$6&amp;$CU7,'Route Guide - Lanes Not in Data'!$P$5:$P$22370,0))=FALSE,MATCH(CJ$6&amp;$CU7,'Route Guide - Lanes Not in Data'!$P$5:$P$22370,0),
IF(ISERROR(MATCH(CJ$6&amp;$CV7,'Route Guide - Lanes Not in Data'!$P$5:$P$22370,0))=FALSE,MATCH(CJ$6&amp;$CV7,'Route Guide - Lanes Not in Data'!$P$5:$P$22370,0),
IF(ISERROR(MATCH(CJ$6&amp;$CW7,'Route Guide - Lanes Not in Data'!$P$5:$P$22370,0))=FALSE,MATCH(CJ$6&amp;$CW7,'Route Guide - Lanes Not in Data'!$P$5:$P$22370,0),
IF(ISERROR(MATCH(CJ$6&amp;$CX7,'Route Guide - Lanes Not in Data'!$P$5:$P$22370,0))=FALSE,MATCH(CJ$6&amp;$CX7,'Route Guide - Lanes Not in Data'!$P$5:$P$22370,0),
IF(ISERROR(MATCH(CJ$6&amp;$CY7,'Route Guide - Lanes Not in Data'!$P$5:$P$22370,0))=FALSE,MATCH(CJ$6&amp;$CY7,'Route Guide - Lanes Not in Data'!$P$5:$P$22370,0),
IF(ISERROR(MATCH(CJ$6&amp;$CZ7,'Route Guide - Lanes Not in Data'!$P$5:$P$22370,0))=FALSE,MATCH(CJ$6&amp;$CZ7,'Route Guide - Lanes Not in Data'!$P$5:$P$22370,0),""))))))))))),""))</f>
        <v/>
      </c>
      <c r="CK7" s="37" t="str">
        <f>IF(OR(CK$6="",EW7&lt;&gt;2),"",IFERROR(INDEX('Route Guide - Lanes Not in Data'!$E$5:$E$22370,
IF(ISERROR(MATCH(CK$6&amp;$CQ7,'Route Guide - Lanes Not in Data'!$P$5:$P$22370,0))=FALSE,MATCH(CK$6&amp;$CQ7,'Route Guide - Lanes Not in Data'!$P$5:$P$22370,0),
IF(ISERROR(MATCH(CK$6&amp;$CR7,'Route Guide - Lanes Not in Data'!$P$5:$P$22370,0))=FALSE,MATCH(CK$6&amp;$CR7,'Route Guide - Lanes Not in Data'!$P$5:$P$22370,0),
IF(ISERROR(MATCH(CK$6&amp;$CS7,'Route Guide - Lanes Not in Data'!$P$5:$P$22370,0))=FALSE,MATCH(CK$6&amp;$CS7,'Route Guide - Lanes Not in Data'!$P$5:$P$22370,0),
IF(ISERROR(MATCH(CK$6&amp;$CT7,'Route Guide - Lanes Not in Data'!$P$5:$P$22370,0))=FALSE,MATCH(CK$6&amp;$CT7,'Route Guide - Lanes Not in Data'!$P$5:$P$22370,0),
IF(ISERROR(MATCH(CK$6&amp;$CU7,'Route Guide - Lanes Not in Data'!$P$5:$P$22370,0))=FALSE,MATCH(CK$6&amp;$CU7,'Route Guide - Lanes Not in Data'!$P$5:$P$22370,0),
IF(ISERROR(MATCH(CK$6&amp;$CV7,'Route Guide - Lanes Not in Data'!$P$5:$P$22370,0))=FALSE,MATCH(CK$6&amp;$CV7,'Route Guide - Lanes Not in Data'!$P$5:$P$22370,0),
IF(ISERROR(MATCH(CK$6&amp;$CW7,'Route Guide - Lanes Not in Data'!$P$5:$P$22370,0))=FALSE,MATCH(CK$6&amp;$CW7,'Route Guide - Lanes Not in Data'!$P$5:$P$22370,0),
IF(ISERROR(MATCH(CK$6&amp;$CX7,'Route Guide - Lanes Not in Data'!$P$5:$P$22370,0))=FALSE,MATCH(CK$6&amp;$CX7,'Route Guide - Lanes Not in Data'!$P$5:$P$22370,0),
IF(ISERROR(MATCH(CK$6&amp;$CY7,'Route Guide - Lanes Not in Data'!$P$5:$P$22370,0))=FALSE,MATCH(CK$6&amp;$CY7,'Route Guide - Lanes Not in Data'!$P$5:$P$22370,0),
IF(ISERROR(MATCH(CK$6&amp;$CZ7,'Route Guide - Lanes Not in Data'!$P$5:$P$22370,0))=FALSE,MATCH(CK$6&amp;$CZ7,'Route Guide - Lanes Not in Data'!$P$5:$P$22370,0),""))))))))))),""))</f>
        <v/>
      </c>
      <c r="CL7" s="37">
        <f>MAX(BQ7:CK7)</f>
        <v>0.31</v>
      </c>
      <c r="CM7" s="23" t="str">
        <f>INDEX($BQ$6:$CK$6,MATCH(CL7,$BQ7:$CK7,0))</f>
        <v>ODFL</v>
      </c>
      <c r="CN7" s="37">
        <f>LARGE(BQ7:CK7,2)</f>
        <v>0.23400000000000001</v>
      </c>
      <c r="CO7" s="23" t="str">
        <f t="shared" ref="CO7:CO63" si="21">IFERROR(INDEX($BQ$6:$CK$6,MATCH(CN7,$BQ7:$CK7,0)),CM7)</f>
        <v>CNWY</v>
      </c>
      <c r="CQ7" s="23" t="str">
        <f t="shared" ref="CQ7:CQ38" si="22">"-"&amp;$D$1&amp;"-"&amp;$D$2&amp;"-"&amp;$U7</f>
        <v>-0E25-CA-CITY OF INDUSTRY-AL</v>
      </c>
      <c r="CR7" s="23" t="str">
        <f t="shared" ref="CR7:CR38" si="23">"-"&amp;$D$1&amp;"-"&amp;$D$2&amp;"-"&amp;$V7</f>
        <v>-0E25-CA-CITY OF INDUSTRY-USA</v>
      </c>
      <c r="CS7" s="23" t="str">
        <f t="shared" ref="CS7:CS38" si="24">"-"&amp;$D$2&amp;"-"&amp;$U7</f>
        <v>-CA-CITY OF INDUSTRY-AL</v>
      </c>
      <c r="CT7" s="23" t="str">
        <f t="shared" ref="CT7:CT38" si="25">"-"&amp;$D$2&amp;"-"&amp;$V7</f>
        <v>-CA-CITY OF INDUSTRY-USA</v>
      </c>
      <c r="CU7" s="23" t="str">
        <f t="shared" ref="CU7:CU38" si="26">"-"&amp;$R$2&amp;"-"&amp;$U7</f>
        <v>-91745-AL</v>
      </c>
      <c r="CV7" s="23" t="str">
        <f t="shared" ref="CV7:CV38" si="27">"-"&amp;$R$2&amp;"-"&amp;$V7</f>
        <v>-91745-USA</v>
      </c>
      <c r="CW7" s="23" t="str">
        <f t="shared" ref="CW7:CW38" si="28">"-"&amp;LEFT($D$2,2)&amp;"-"&amp;$U7</f>
        <v>-CA-AL</v>
      </c>
      <c r="CX7" s="23" t="str">
        <f t="shared" ref="CX7:CX38" si="29">RIGHT(BM7,5)</f>
        <v>AL-CA</v>
      </c>
      <c r="CY7" s="23" t="str">
        <f>LEFT(CX7,3)&amp;$V7</f>
        <v>AL-USA</v>
      </c>
      <c r="CZ7" s="23" t="str">
        <f t="shared" ref="CZ7:CZ38" si="30">$P$2&amp;"-"&amp;$V7</f>
        <v>USA-USA</v>
      </c>
      <c r="DB7"/>
      <c r="DF7" s="35" t="s">
        <v>2190</v>
      </c>
      <c r="DG7" s="23">
        <v>1</v>
      </c>
      <c r="DH7" s="23">
        <v>1</v>
      </c>
      <c r="DI7" s="23">
        <v>0</v>
      </c>
      <c r="DJ7" s="23">
        <v>1</v>
      </c>
      <c r="DK7" s="23">
        <v>1</v>
      </c>
      <c r="DL7" s="23">
        <v>0</v>
      </c>
      <c r="DM7" s="23">
        <v>1</v>
      </c>
      <c r="DN7" s="23">
        <v>1</v>
      </c>
      <c r="DO7" s="23">
        <v>0</v>
      </c>
      <c r="DP7" s="23">
        <v>1</v>
      </c>
      <c r="DQ7" s="23">
        <v>1</v>
      </c>
      <c r="DR7" s="23">
        <v>0</v>
      </c>
      <c r="DS7" s="23">
        <v>1</v>
      </c>
      <c r="DT7" s="23">
        <v>1</v>
      </c>
      <c r="DU7" s="23">
        <v>0</v>
      </c>
      <c r="EC7" s="38">
        <f t="shared" ref="EC7:EC38" si="31">INDEX(DG$6:DG$68,MATCH($S$2,$DF$6:$DF$68,0))+DG7</f>
        <v>2</v>
      </c>
      <c r="ED7" s="38">
        <f t="shared" ref="ED7:ED38" si="32">INDEX(DH$6:DH$68,MATCH($S$2,$DF$6:$DF$68,0))+DH7</f>
        <v>2</v>
      </c>
      <c r="EE7" s="38">
        <f t="shared" ref="EE7:EE38" si="33">INDEX(DI$6:DI$68,MATCH($S$2,$DF$6:$DF$68,0))+DI7</f>
        <v>0</v>
      </c>
      <c r="EF7" s="38">
        <f t="shared" ref="EF7:EF38" si="34">INDEX(DJ$6:DJ$68,MATCH($S$2,$DF$6:$DF$68,0))+DJ7</f>
        <v>1</v>
      </c>
      <c r="EG7" s="38">
        <f t="shared" ref="EG7:EG38" si="35">INDEX(DK$6:DK$68,MATCH($S$2,$DF$6:$DF$68,0))+DK7</f>
        <v>2</v>
      </c>
      <c r="EH7" s="38">
        <f t="shared" ref="EH7:EH38" si="36">INDEX(DL$6:DL$68,MATCH($S$2,$DF$6:$DF$68,0))+DL7</f>
        <v>1</v>
      </c>
      <c r="EI7" s="38">
        <f t="shared" ref="EI7:EI38" si="37">INDEX(DM$6:DM$68,MATCH($S$2,$DF$6:$DF$68,0))+DM7</f>
        <v>1</v>
      </c>
      <c r="EJ7" s="38">
        <f t="shared" ref="EJ7:EJ38" si="38">INDEX(DN$6:DN$68,MATCH($S$2,$DF$6:$DF$68,0))+DN7</f>
        <v>2</v>
      </c>
      <c r="EK7" s="38">
        <f t="shared" ref="EK7:EK38" si="39">INDEX(DO$6:DO$68,MATCH($S$2,$DF$6:$DF$68,0))+DO7</f>
        <v>0</v>
      </c>
      <c r="EL7" s="38">
        <f t="shared" ref="EL7:EL38" si="40">INDEX(DP$6:DP$68,MATCH($S$2,$DF$6:$DF$68,0))+DP7</f>
        <v>1</v>
      </c>
      <c r="EM7" s="38">
        <f t="shared" ref="EM7:EM38" si="41">INDEX(DQ$6:DQ$68,MATCH($S$2,$DF$6:$DF$68,0))+DQ7</f>
        <v>2</v>
      </c>
      <c r="EN7" s="38">
        <f t="shared" ref="EN7:EN38" si="42">INDEX(DR$6:DR$68,MATCH($S$2,$DF$6:$DF$68,0))+DR7</f>
        <v>1</v>
      </c>
      <c r="EO7" s="38">
        <f t="shared" ref="EO7:EO38" si="43">INDEX(DS$6:DS$68,MATCH($S$2,$DF$6:$DF$68,0))+DS7</f>
        <v>2</v>
      </c>
      <c r="EP7" s="38">
        <f t="shared" ref="EP7:EP38" si="44">INDEX(DT$6:DT$68,MATCH($S$2,$DF$6:$DF$68,0))+DT7</f>
        <v>2</v>
      </c>
      <c r="EQ7" s="38">
        <f t="shared" ref="EQ7:EQ38" si="45">INDEX(DU$6:DU$68,MATCH($S$2,$DF$6:$DF$68,0))+DU7</f>
        <v>0</v>
      </c>
      <c r="ER7" s="38"/>
      <c r="ES7" s="38"/>
      <c r="ET7" s="38"/>
      <c r="EU7" s="38"/>
      <c r="EV7" s="38"/>
      <c r="EW7" s="38"/>
    </row>
    <row r="8" spans="2:154" x14ac:dyDescent="0.25">
      <c r="B8" s="39" t="str">
        <f t="shared" si="3"/>
        <v>CA  to  AR</v>
      </c>
      <c r="C8" s="39" t="str">
        <f t="shared" si="4"/>
        <v>CNWY</v>
      </c>
      <c r="D8" s="31" t="str">
        <f t="shared" si="0"/>
        <v/>
      </c>
      <c r="F8" s="39" t="str">
        <f t="shared" si="5"/>
        <v>AR  to  CA</v>
      </c>
      <c r="G8" s="39" t="str">
        <f t="shared" si="6"/>
        <v>ODFL</v>
      </c>
      <c r="H8" s="31" t="str">
        <f t="shared" si="7"/>
        <v/>
      </c>
      <c r="J8" s="31" t="str">
        <f t="array" ref="J8">IFERROR(INDEX($C$7:$C$68,MATCH(0,COUNTIF($J$6:J7,$C$7:$C$68),0)),"")</f>
        <v>CNWY</v>
      </c>
      <c r="K8" s="31">
        <f t="shared" si="8"/>
        <v>12</v>
      </c>
      <c r="L8" s="31"/>
      <c r="M8" s="31" t="str">
        <f t="array" ref="M8">IFERROR(INDEX($G$7:$G$68,MATCH(0,COUNTIF($M$6:M7,$G$7:$G$68),0)),"")</f>
        <v>CNWY</v>
      </c>
      <c r="N8" s="31">
        <f t="shared" si="9"/>
        <v>14</v>
      </c>
      <c r="P8" s="23" t="str">
        <f t="shared" ref="P8:P20" si="46">IF(J8="",P7,J8)</f>
        <v>CNWY</v>
      </c>
      <c r="R8" s="23" t="s">
        <v>10</v>
      </c>
      <c r="S8" s="23" t="s">
        <v>15006</v>
      </c>
      <c r="U8" s="23" t="s">
        <v>2191</v>
      </c>
      <c r="V8" s="23" t="s">
        <v>2751</v>
      </c>
      <c r="W8" s="23" t="str">
        <f t="shared" si="10"/>
        <v>0E25-CA-CITY OF INDUSTRY-CA-AR</v>
      </c>
      <c r="X8" s="23" t="e">
        <f>_xlfn.XLOOKUP($W8,'Route Guide - Lanes In Data'!$B$1:$B$2645,'Route Guide - Lanes In Data'!D$1:D$2645)</f>
        <v>#N/A</v>
      </c>
      <c r="Y8" s="23" t="e">
        <f>_xlfn.XLOOKUP($W8,'Route Guide - Lanes In Data'!$B$1:$B$2645,'Route Guide - Lanes In Data'!E$1:E$2645)</f>
        <v>#N/A</v>
      </c>
      <c r="AA8" s="37">
        <f>IF(OR(AA$6="",EC8&lt;&gt;2),"",IFERROR(INDEX('Route Guide - Lanes Not in Data'!$D$5:$D$22370,
IF(ISERROR(MATCH(AA$6&amp;$BA8,'Route Guide - Lanes Not in Data'!$P$5:$P$22370,0))=FALSE,MATCH(AA$6&amp;$BA8,'Route Guide - Lanes Not in Data'!$P$5:$P$22370,0),
IF(ISERROR(MATCH(AA$6&amp;$BB8,'Route Guide - Lanes Not in Data'!$P$5:$P$22370,0))=FALSE,MATCH(AA$6&amp;$BB8,'Route Guide - Lanes Not in Data'!$P$5:$P$22370,0),
IF(ISERROR(MATCH(AA$6&amp;$BC8,'Route Guide - Lanes Not in Data'!$P$5:$P$22370,0))=FALSE,MATCH(AA$6&amp;$BC8,'Route Guide - Lanes Not in Data'!$P$5:$P$22370,0),
IF(ISERROR(MATCH(AA$6&amp;$BD8,'Route Guide - Lanes Not in Data'!$P$5:$P$22370,0))=FALSE,MATCH(AA$6&amp;$BD8,'Route Guide - Lanes Not in Data'!$P$5:$P$22370,0),
IF(ISERROR(MATCH(AA$6&amp;$BE8,'Route Guide - Lanes Not in Data'!$P$5:$P$22370,0))=FALSE,MATCH(AA$6&amp;$BE8,'Route Guide - Lanes Not in Data'!$P$5:$P$22370,0),
IF(ISERROR(MATCH(AA$6&amp;$BF8,'Route Guide - Lanes Not in Data'!$P$5:$P$22370,0))=FALSE,MATCH(AA$6&amp;$BF8,'Route Guide - Lanes Not in Data'!$P$5:$P$22370,0),
IF(ISERROR(MATCH(AA$6&amp;$BG8,'Route Guide - Lanes Not in Data'!$P$5:$P$22370,0))=FALSE,MATCH(AA$6&amp;$BG8,'Route Guide - Lanes Not in Data'!$P$5:$P$22370,0),
IF(ISERROR(MATCH(AA$6&amp;$BH8,'Route Guide - Lanes Not in Data'!$P$5:$P$22370,0))=FALSE,MATCH(AA$6&amp;$BH8,'Route Guide - Lanes Not in Data'!$P$5:$P$22370,0),
IF(ISERROR(MATCH(AA$6&amp;$BI8,'Route Guide - Lanes Not in Data'!$P$5:$P$22370,0))=FALSE,MATCH(AA$6&amp;$BI8,'Route Guide - Lanes Not in Data'!$P$5:$P$22370,0),
IF(ISERROR(MATCH(AA$6&amp;$BJ8,'Route Guide - Lanes Not in Data'!$P$5:$P$22370,0))=FALSE,MATCH(AA$6&amp;$BJ8,'Route Guide - Lanes Not in Data'!$P$5:$P$22370,0),""))))))))))),""))</f>
        <v>0.35</v>
      </c>
      <c r="AB8" s="37">
        <f>IF(OR(AB$6="",ED8&lt;&gt;2),"",IFERROR(INDEX('Route Guide - Lanes Not in Data'!$D$5:$D$22370,
IF(ISERROR(MATCH(AB$6&amp;$BA8,'Route Guide - Lanes Not in Data'!$P$5:$P$22370,0))=FALSE,MATCH(AB$6&amp;$BA8,'Route Guide - Lanes Not in Data'!$P$5:$P$22370,0),
IF(ISERROR(MATCH(AB$6&amp;$BB8,'Route Guide - Lanes Not in Data'!$P$5:$P$22370,0))=FALSE,MATCH(AB$6&amp;$BB8,'Route Guide - Lanes Not in Data'!$P$5:$P$22370,0),
IF(ISERROR(MATCH(AB$6&amp;$BC8,'Route Guide - Lanes Not in Data'!$P$5:$P$22370,0))=FALSE,MATCH(AB$6&amp;$BC8,'Route Guide - Lanes Not in Data'!$P$5:$P$22370,0),
IF(ISERROR(MATCH(AB$6&amp;$BD8,'Route Guide - Lanes Not in Data'!$P$5:$P$22370,0))=FALSE,MATCH(AB$6&amp;$BD8,'Route Guide - Lanes Not in Data'!$P$5:$P$22370,0),
IF(ISERROR(MATCH(AB$6&amp;$BE8,'Route Guide - Lanes Not in Data'!$P$5:$P$22370,0))=FALSE,MATCH(AB$6&amp;$BE8,'Route Guide - Lanes Not in Data'!$P$5:$P$22370,0),
IF(ISERROR(MATCH(AB$6&amp;$BF8,'Route Guide - Lanes Not in Data'!$P$5:$P$22370,0))=FALSE,MATCH(AB$6&amp;$BF8,'Route Guide - Lanes Not in Data'!$P$5:$P$22370,0),
IF(ISERROR(MATCH(AB$6&amp;$BG8,'Route Guide - Lanes Not in Data'!$P$5:$P$22370,0))=FALSE,MATCH(AB$6&amp;$BG8,'Route Guide - Lanes Not in Data'!$P$5:$P$22370,0),
IF(ISERROR(MATCH(AB$6&amp;$BH8,'Route Guide - Lanes Not in Data'!$P$5:$P$22370,0))=FALSE,MATCH(AB$6&amp;$BH8,'Route Guide - Lanes Not in Data'!$P$5:$P$22370,0),
IF(ISERROR(MATCH(AB$6&amp;$BI8,'Route Guide - Lanes Not in Data'!$P$5:$P$22370,0))=FALSE,MATCH(AB$6&amp;$BI8,'Route Guide - Lanes Not in Data'!$P$5:$P$22370,0),
IF(ISERROR(MATCH(AB$6&amp;$BJ8,'Route Guide - Lanes Not in Data'!$P$5:$P$22370,0))=FALSE,MATCH(AB$6&amp;$BJ8,'Route Guide - Lanes Not in Data'!$P$5:$P$22370,0),""))))))))))),""))</f>
        <v>0.40500000000000003</v>
      </c>
      <c r="AC8" s="37" t="str">
        <f>IF(OR(AC$6="",EE8&lt;&gt;2),"",IFERROR(INDEX('Route Guide - Lanes Not in Data'!$D$5:$D$22370,
IF(ISERROR(MATCH(AC$6&amp;$BA8,'Route Guide - Lanes Not in Data'!$P$5:$P$22370,0))=FALSE,MATCH(AC$6&amp;$BA8,'Route Guide - Lanes Not in Data'!$P$5:$P$22370,0),
IF(ISERROR(MATCH(AC$6&amp;$BB8,'Route Guide - Lanes Not in Data'!$P$5:$P$22370,0))=FALSE,MATCH(AC$6&amp;$BB8,'Route Guide - Lanes Not in Data'!$P$5:$P$22370,0),
IF(ISERROR(MATCH(AC$6&amp;$BC8,'Route Guide - Lanes Not in Data'!$P$5:$P$22370,0))=FALSE,MATCH(AC$6&amp;$BC8,'Route Guide - Lanes Not in Data'!$P$5:$P$22370,0),
IF(ISERROR(MATCH(AC$6&amp;$BD8,'Route Guide - Lanes Not in Data'!$P$5:$P$22370,0))=FALSE,MATCH(AC$6&amp;$BD8,'Route Guide - Lanes Not in Data'!$P$5:$P$22370,0),
IF(ISERROR(MATCH(AC$6&amp;$BE8,'Route Guide - Lanes Not in Data'!$P$5:$P$22370,0))=FALSE,MATCH(AC$6&amp;$BE8,'Route Guide - Lanes Not in Data'!$P$5:$P$22370,0),
IF(ISERROR(MATCH(AC$6&amp;$BF8,'Route Guide - Lanes Not in Data'!$P$5:$P$22370,0))=FALSE,MATCH(AC$6&amp;$BF8,'Route Guide - Lanes Not in Data'!$P$5:$P$22370,0),
IF(ISERROR(MATCH(AC$6&amp;$BG8,'Route Guide - Lanes Not in Data'!$P$5:$P$22370,0))=FALSE,MATCH(AC$6&amp;$BG8,'Route Guide - Lanes Not in Data'!$P$5:$P$22370,0),
IF(ISERROR(MATCH(AC$6&amp;$BH8,'Route Guide - Lanes Not in Data'!$P$5:$P$22370,0))=FALSE,MATCH(AC$6&amp;$BH8,'Route Guide - Lanes Not in Data'!$P$5:$P$22370,0),
IF(ISERROR(MATCH(AC$6&amp;$BI8,'Route Guide - Lanes Not in Data'!$P$5:$P$22370,0))=FALSE,MATCH(AC$6&amp;$BI8,'Route Guide - Lanes Not in Data'!$P$5:$P$22370,0),
IF(ISERROR(MATCH(AC$6&amp;$BJ8,'Route Guide - Lanes Not in Data'!$P$5:$P$22370,0))=FALSE,MATCH(AC$6&amp;$BJ8,'Route Guide - Lanes Not in Data'!$P$5:$P$22370,0),""))))))))))),""))</f>
        <v/>
      </c>
      <c r="AD8" s="37" t="str">
        <f>IF(OR(AD$6="",EF8&lt;&gt;2),"",IFERROR(INDEX('Route Guide - Lanes Not in Data'!$D$5:$D$22370,
IF(ISERROR(MATCH(AD$6&amp;$BA8,'Route Guide - Lanes Not in Data'!$P$5:$P$22370,0))=FALSE,MATCH(AD$6&amp;$BA8,'Route Guide - Lanes Not in Data'!$P$5:$P$22370,0),
IF(ISERROR(MATCH(AD$6&amp;$BB8,'Route Guide - Lanes Not in Data'!$P$5:$P$22370,0))=FALSE,MATCH(AD$6&amp;$BB8,'Route Guide - Lanes Not in Data'!$P$5:$P$22370,0),
IF(ISERROR(MATCH(AD$6&amp;$BC8,'Route Guide - Lanes Not in Data'!$P$5:$P$22370,0))=FALSE,MATCH(AD$6&amp;$BC8,'Route Guide - Lanes Not in Data'!$P$5:$P$22370,0),
IF(ISERROR(MATCH(AD$6&amp;$BD8,'Route Guide - Lanes Not in Data'!$P$5:$P$22370,0))=FALSE,MATCH(AD$6&amp;$BD8,'Route Guide - Lanes Not in Data'!$P$5:$P$22370,0),
IF(ISERROR(MATCH(AD$6&amp;$BE8,'Route Guide - Lanes Not in Data'!$P$5:$P$22370,0))=FALSE,MATCH(AD$6&amp;$BE8,'Route Guide - Lanes Not in Data'!$P$5:$P$22370,0),
IF(ISERROR(MATCH(AD$6&amp;$BF8,'Route Guide - Lanes Not in Data'!$P$5:$P$22370,0))=FALSE,MATCH(AD$6&amp;$BF8,'Route Guide - Lanes Not in Data'!$P$5:$P$22370,0),
IF(ISERROR(MATCH(AD$6&amp;$BG8,'Route Guide - Lanes Not in Data'!$P$5:$P$22370,0))=FALSE,MATCH(AD$6&amp;$BG8,'Route Guide - Lanes Not in Data'!$P$5:$P$22370,0),
IF(ISERROR(MATCH(AD$6&amp;$BH8,'Route Guide - Lanes Not in Data'!$P$5:$P$22370,0))=FALSE,MATCH(AD$6&amp;$BH8,'Route Guide - Lanes Not in Data'!$P$5:$P$22370,0),
IF(ISERROR(MATCH(AD$6&amp;$BI8,'Route Guide - Lanes Not in Data'!$P$5:$P$22370,0))=FALSE,MATCH(AD$6&amp;$BI8,'Route Guide - Lanes Not in Data'!$P$5:$P$22370,0),
IF(ISERROR(MATCH(AD$6&amp;$BJ8,'Route Guide - Lanes Not in Data'!$P$5:$P$22370,0))=FALSE,MATCH(AD$6&amp;$BJ8,'Route Guide - Lanes Not in Data'!$P$5:$P$22370,0),""))))))))))),""))</f>
        <v/>
      </c>
      <c r="AE8" s="37">
        <f>IF(OR(AE$6="",EG8&lt;&gt;2),"",IFERROR(INDEX('Route Guide - Lanes Not in Data'!$D$5:$D$22370,
IF(ISERROR(MATCH(AE$6&amp;$BA8,'Route Guide - Lanes Not in Data'!$P$5:$P$22370,0))=FALSE,MATCH(AE$6&amp;$BA8,'Route Guide - Lanes Not in Data'!$P$5:$P$22370,0),
IF(ISERROR(MATCH(AE$6&amp;$BB8,'Route Guide - Lanes Not in Data'!$P$5:$P$22370,0))=FALSE,MATCH(AE$6&amp;$BB8,'Route Guide - Lanes Not in Data'!$P$5:$P$22370,0),
IF(ISERROR(MATCH(AE$6&amp;$BC8,'Route Guide - Lanes Not in Data'!$P$5:$P$22370,0))=FALSE,MATCH(AE$6&amp;$BC8,'Route Guide - Lanes Not in Data'!$P$5:$P$22370,0),
IF(ISERROR(MATCH(AE$6&amp;$BD8,'Route Guide - Lanes Not in Data'!$P$5:$P$22370,0))=FALSE,MATCH(AE$6&amp;$BD8,'Route Guide - Lanes Not in Data'!$P$5:$P$22370,0),
IF(ISERROR(MATCH(AE$6&amp;$BE8,'Route Guide - Lanes Not in Data'!$P$5:$P$22370,0))=FALSE,MATCH(AE$6&amp;$BE8,'Route Guide - Lanes Not in Data'!$P$5:$P$22370,0),
IF(ISERROR(MATCH(AE$6&amp;$BF8,'Route Guide - Lanes Not in Data'!$P$5:$P$22370,0))=FALSE,MATCH(AE$6&amp;$BF8,'Route Guide - Lanes Not in Data'!$P$5:$P$22370,0),
IF(ISERROR(MATCH(AE$6&amp;$BG8,'Route Guide - Lanes Not in Data'!$P$5:$P$22370,0))=FALSE,MATCH(AE$6&amp;$BG8,'Route Guide - Lanes Not in Data'!$P$5:$P$22370,0),
IF(ISERROR(MATCH(AE$6&amp;$BH8,'Route Guide - Lanes Not in Data'!$P$5:$P$22370,0))=FALSE,MATCH(AE$6&amp;$BH8,'Route Guide - Lanes Not in Data'!$P$5:$P$22370,0),
IF(ISERROR(MATCH(AE$6&amp;$BI8,'Route Guide - Lanes Not in Data'!$P$5:$P$22370,0))=FALSE,MATCH(AE$6&amp;$BI8,'Route Guide - Lanes Not in Data'!$P$5:$P$22370,0),
IF(ISERROR(MATCH(AE$6&amp;$BJ8,'Route Guide - Lanes Not in Data'!$P$5:$P$22370,0))=FALSE,MATCH(AE$6&amp;$BJ8,'Route Guide - Lanes Not in Data'!$P$5:$P$22370,0),""))))))))))),""))</f>
        <v>0.126</v>
      </c>
      <c r="AF8" s="37" t="str">
        <f>IF(OR(AF$6="",EH8&lt;&gt;2),"",IFERROR(INDEX('Route Guide - Lanes Not in Data'!$D$5:$D$22370,
IF(ISERROR(MATCH(AF$6&amp;$BA8,'Route Guide - Lanes Not in Data'!$P$5:$P$22370,0))=FALSE,MATCH(AF$6&amp;$BA8,'Route Guide - Lanes Not in Data'!$P$5:$P$22370,0),
IF(ISERROR(MATCH(AF$6&amp;$BB8,'Route Guide - Lanes Not in Data'!$P$5:$P$22370,0))=FALSE,MATCH(AF$6&amp;$BB8,'Route Guide - Lanes Not in Data'!$P$5:$P$22370,0),
IF(ISERROR(MATCH(AF$6&amp;$BC8,'Route Guide - Lanes Not in Data'!$P$5:$P$22370,0))=FALSE,MATCH(AF$6&amp;$BC8,'Route Guide - Lanes Not in Data'!$P$5:$P$22370,0),
IF(ISERROR(MATCH(AF$6&amp;$BD8,'Route Guide - Lanes Not in Data'!$P$5:$P$22370,0))=FALSE,MATCH(AF$6&amp;$BD8,'Route Guide - Lanes Not in Data'!$P$5:$P$22370,0),
IF(ISERROR(MATCH(AF$6&amp;$BE8,'Route Guide - Lanes Not in Data'!$P$5:$P$22370,0))=FALSE,MATCH(AF$6&amp;$BE8,'Route Guide - Lanes Not in Data'!$P$5:$P$22370,0),
IF(ISERROR(MATCH(AF$6&amp;$BF8,'Route Guide - Lanes Not in Data'!$P$5:$P$22370,0))=FALSE,MATCH(AF$6&amp;$BF8,'Route Guide - Lanes Not in Data'!$P$5:$P$22370,0),
IF(ISERROR(MATCH(AF$6&amp;$BG8,'Route Guide - Lanes Not in Data'!$P$5:$P$22370,0))=FALSE,MATCH(AF$6&amp;$BG8,'Route Guide - Lanes Not in Data'!$P$5:$P$22370,0),
IF(ISERROR(MATCH(AF$6&amp;$BH8,'Route Guide - Lanes Not in Data'!$P$5:$P$22370,0))=FALSE,MATCH(AF$6&amp;$BH8,'Route Guide - Lanes Not in Data'!$P$5:$P$22370,0),
IF(ISERROR(MATCH(AF$6&amp;$BI8,'Route Guide - Lanes Not in Data'!$P$5:$P$22370,0))=FALSE,MATCH(AF$6&amp;$BI8,'Route Guide - Lanes Not in Data'!$P$5:$P$22370,0),
IF(ISERROR(MATCH(AF$6&amp;$BJ8,'Route Guide - Lanes Not in Data'!$P$5:$P$22370,0))=FALSE,MATCH(AF$6&amp;$BJ8,'Route Guide - Lanes Not in Data'!$P$5:$P$22370,0),""))))))))))),""))</f>
        <v/>
      </c>
      <c r="AG8" s="37" t="str">
        <f>IF(OR(AG$6="",EI8&lt;&gt;2),"",IFERROR(INDEX('Route Guide - Lanes Not in Data'!$D$5:$D$22370,
IF(ISERROR(MATCH(AG$6&amp;$BA8,'Route Guide - Lanes Not in Data'!$P$5:$P$22370,0))=FALSE,MATCH(AG$6&amp;$BA8,'Route Guide - Lanes Not in Data'!$P$5:$P$22370,0),
IF(ISERROR(MATCH(AG$6&amp;$BB8,'Route Guide - Lanes Not in Data'!$P$5:$P$22370,0))=FALSE,MATCH(AG$6&amp;$BB8,'Route Guide - Lanes Not in Data'!$P$5:$P$22370,0),
IF(ISERROR(MATCH(AG$6&amp;$BC8,'Route Guide - Lanes Not in Data'!$P$5:$P$22370,0))=FALSE,MATCH(AG$6&amp;$BC8,'Route Guide - Lanes Not in Data'!$P$5:$P$22370,0),
IF(ISERROR(MATCH(AG$6&amp;$BD8,'Route Guide - Lanes Not in Data'!$P$5:$P$22370,0))=FALSE,MATCH(AG$6&amp;$BD8,'Route Guide - Lanes Not in Data'!$P$5:$P$22370,0),
IF(ISERROR(MATCH(AG$6&amp;$BE8,'Route Guide - Lanes Not in Data'!$P$5:$P$22370,0))=FALSE,MATCH(AG$6&amp;$BE8,'Route Guide - Lanes Not in Data'!$P$5:$P$22370,0),
IF(ISERROR(MATCH(AG$6&amp;$BF8,'Route Guide - Lanes Not in Data'!$P$5:$P$22370,0))=FALSE,MATCH(AG$6&amp;$BF8,'Route Guide - Lanes Not in Data'!$P$5:$P$22370,0),
IF(ISERROR(MATCH(AG$6&amp;$BG8,'Route Guide - Lanes Not in Data'!$P$5:$P$22370,0))=FALSE,MATCH(AG$6&amp;$BG8,'Route Guide - Lanes Not in Data'!$P$5:$P$22370,0),
IF(ISERROR(MATCH(AG$6&amp;$BH8,'Route Guide - Lanes Not in Data'!$P$5:$P$22370,0))=FALSE,MATCH(AG$6&amp;$BH8,'Route Guide - Lanes Not in Data'!$P$5:$P$22370,0),
IF(ISERROR(MATCH(AG$6&amp;$BI8,'Route Guide - Lanes Not in Data'!$P$5:$P$22370,0))=FALSE,MATCH(AG$6&amp;$BI8,'Route Guide - Lanes Not in Data'!$P$5:$P$22370,0),
IF(ISERROR(MATCH(AG$6&amp;$BJ8,'Route Guide - Lanes Not in Data'!$P$5:$P$22370,0))=FALSE,MATCH(AG$6&amp;$BJ8,'Route Guide - Lanes Not in Data'!$P$5:$P$22370,0),""))))))))))),""))</f>
        <v/>
      </c>
      <c r="AH8" s="37" t="str">
        <f>IF(OR(AH$6="",EJ8&lt;&gt;2),"",IFERROR(INDEX('Route Guide - Lanes Not in Data'!$D$5:$D$22370,
IF(ISERROR(MATCH(AH$6&amp;$BA8,'Route Guide - Lanes Not in Data'!$P$5:$P$22370,0))=FALSE,MATCH(AH$6&amp;$BA8,'Route Guide - Lanes Not in Data'!$P$5:$P$22370,0),
IF(ISERROR(MATCH(AH$6&amp;$BB8,'Route Guide - Lanes Not in Data'!$P$5:$P$22370,0))=FALSE,MATCH(AH$6&amp;$BB8,'Route Guide - Lanes Not in Data'!$P$5:$P$22370,0),
IF(ISERROR(MATCH(AH$6&amp;$BC8,'Route Guide - Lanes Not in Data'!$P$5:$P$22370,0))=FALSE,MATCH(AH$6&amp;$BC8,'Route Guide - Lanes Not in Data'!$P$5:$P$22370,0),
IF(ISERROR(MATCH(AH$6&amp;$BD8,'Route Guide - Lanes Not in Data'!$P$5:$P$22370,0))=FALSE,MATCH(AH$6&amp;$BD8,'Route Guide - Lanes Not in Data'!$P$5:$P$22370,0),
IF(ISERROR(MATCH(AH$6&amp;$BE8,'Route Guide - Lanes Not in Data'!$P$5:$P$22370,0))=FALSE,MATCH(AH$6&amp;$BE8,'Route Guide - Lanes Not in Data'!$P$5:$P$22370,0),
IF(ISERROR(MATCH(AH$6&amp;$BF8,'Route Guide - Lanes Not in Data'!$P$5:$P$22370,0))=FALSE,MATCH(AH$6&amp;$BF8,'Route Guide - Lanes Not in Data'!$P$5:$P$22370,0),
IF(ISERROR(MATCH(AH$6&amp;$BG8,'Route Guide - Lanes Not in Data'!$P$5:$P$22370,0))=FALSE,MATCH(AH$6&amp;$BG8,'Route Guide - Lanes Not in Data'!$P$5:$P$22370,0),
IF(ISERROR(MATCH(AH$6&amp;$BH8,'Route Guide - Lanes Not in Data'!$P$5:$P$22370,0))=FALSE,MATCH(AH$6&amp;$BH8,'Route Guide - Lanes Not in Data'!$P$5:$P$22370,0),
IF(ISERROR(MATCH(AH$6&amp;$BI8,'Route Guide - Lanes Not in Data'!$P$5:$P$22370,0))=FALSE,MATCH(AH$6&amp;$BI8,'Route Guide - Lanes Not in Data'!$P$5:$P$22370,0),
IF(ISERROR(MATCH(AH$6&amp;$BJ8,'Route Guide - Lanes Not in Data'!$P$5:$P$22370,0))=FALSE,MATCH(AH$6&amp;$BJ8,'Route Guide - Lanes Not in Data'!$P$5:$P$22370,0),""))))))))))),""))</f>
        <v/>
      </c>
      <c r="AI8" s="37" t="str">
        <f>IF(OR(AI$6="",EK8&lt;&gt;2),"",IFERROR(INDEX('Route Guide - Lanes Not in Data'!$D$5:$D$22370,
IF(ISERROR(MATCH(AI$6&amp;$BA8,'Route Guide - Lanes Not in Data'!$P$5:$P$22370,0))=FALSE,MATCH(AI$6&amp;$BA8,'Route Guide - Lanes Not in Data'!$P$5:$P$22370,0),
IF(ISERROR(MATCH(AI$6&amp;$BB8,'Route Guide - Lanes Not in Data'!$P$5:$P$22370,0))=FALSE,MATCH(AI$6&amp;$BB8,'Route Guide - Lanes Not in Data'!$P$5:$P$22370,0),
IF(ISERROR(MATCH(AI$6&amp;$BC8,'Route Guide - Lanes Not in Data'!$P$5:$P$22370,0))=FALSE,MATCH(AI$6&amp;$BC8,'Route Guide - Lanes Not in Data'!$P$5:$P$22370,0),
IF(ISERROR(MATCH(AI$6&amp;$BD8,'Route Guide - Lanes Not in Data'!$P$5:$P$22370,0))=FALSE,MATCH(AI$6&amp;$BD8,'Route Guide - Lanes Not in Data'!$P$5:$P$22370,0),
IF(ISERROR(MATCH(AI$6&amp;$BE8,'Route Guide - Lanes Not in Data'!$P$5:$P$22370,0))=FALSE,MATCH(AI$6&amp;$BE8,'Route Guide - Lanes Not in Data'!$P$5:$P$22370,0),
IF(ISERROR(MATCH(AI$6&amp;$BF8,'Route Guide - Lanes Not in Data'!$P$5:$P$22370,0))=FALSE,MATCH(AI$6&amp;$BF8,'Route Guide - Lanes Not in Data'!$P$5:$P$22370,0),
IF(ISERROR(MATCH(AI$6&amp;$BG8,'Route Guide - Lanes Not in Data'!$P$5:$P$22370,0))=FALSE,MATCH(AI$6&amp;$BG8,'Route Guide - Lanes Not in Data'!$P$5:$P$22370,0),
IF(ISERROR(MATCH(AI$6&amp;$BH8,'Route Guide - Lanes Not in Data'!$P$5:$P$22370,0))=FALSE,MATCH(AI$6&amp;$BH8,'Route Guide - Lanes Not in Data'!$P$5:$P$22370,0),
IF(ISERROR(MATCH(AI$6&amp;$BI8,'Route Guide - Lanes Not in Data'!$P$5:$P$22370,0))=FALSE,MATCH(AI$6&amp;$BI8,'Route Guide - Lanes Not in Data'!$P$5:$P$22370,0),
IF(ISERROR(MATCH(AI$6&amp;$BJ8,'Route Guide - Lanes Not in Data'!$P$5:$P$22370,0))=FALSE,MATCH(AI$6&amp;$BJ8,'Route Guide - Lanes Not in Data'!$P$5:$P$22370,0),""))))))))))),""))</f>
        <v/>
      </c>
      <c r="AJ8" s="37" t="str">
        <f>IF(OR(AJ$6="",EL8&lt;&gt;2),"",IFERROR(INDEX('Route Guide - Lanes Not in Data'!$D$5:$D$22370,
IF(ISERROR(MATCH(AJ$6&amp;$BA8,'Route Guide - Lanes Not in Data'!$P$5:$P$22370,0))=FALSE,MATCH(AJ$6&amp;$BA8,'Route Guide - Lanes Not in Data'!$P$5:$P$22370,0),
IF(ISERROR(MATCH(AJ$6&amp;$BB8,'Route Guide - Lanes Not in Data'!$P$5:$P$22370,0))=FALSE,MATCH(AJ$6&amp;$BB8,'Route Guide - Lanes Not in Data'!$P$5:$P$22370,0),
IF(ISERROR(MATCH(AJ$6&amp;$BC8,'Route Guide - Lanes Not in Data'!$P$5:$P$22370,0))=FALSE,MATCH(AJ$6&amp;$BC8,'Route Guide - Lanes Not in Data'!$P$5:$P$22370,0),
IF(ISERROR(MATCH(AJ$6&amp;$BD8,'Route Guide - Lanes Not in Data'!$P$5:$P$22370,0))=FALSE,MATCH(AJ$6&amp;$BD8,'Route Guide - Lanes Not in Data'!$P$5:$P$22370,0),
IF(ISERROR(MATCH(AJ$6&amp;$BE8,'Route Guide - Lanes Not in Data'!$P$5:$P$22370,0))=FALSE,MATCH(AJ$6&amp;$BE8,'Route Guide - Lanes Not in Data'!$P$5:$P$22370,0),
IF(ISERROR(MATCH(AJ$6&amp;$BF8,'Route Guide - Lanes Not in Data'!$P$5:$P$22370,0))=FALSE,MATCH(AJ$6&amp;$BF8,'Route Guide - Lanes Not in Data'!$P$5:$P$22370,0),
IF(ISERROR(MATCH(AJ$6&amp;$BG8,'Route Guide - Lanes Not in Data'!$P$5:$P$22370,0))=FALSE,MATCH(AJ$6&amp;$BG8,'Route Guide - Lanes Not in Data'!$P$5:$P$22370,0),
IF(ISERROR(MATCH(AJ$6&amp;$BH8,'Route Guide - Lanes Not in Data'!$P$5:$P$22370,0))=FALSE,MATCH(AJ$6&amp;$BH8,'Route Guide - Lanes Not in Data'!$P$5:$P$22370,0),
IF(ISERROR(MATCH(AJ$6&amp;$BI8,'Route Guide - Lanes Not in Data'!$P$5:$P$22370,0))=FALSE,MATCH(AJ$6&amp;$BI8,'Route Guide - Lanes Not in Data'!$P$5:$P$22370,0),
IF(ISERROR(MATCH(AJ$6&amp;$BJ8,'Route Guide - Lanes Not in Data'!$P$5:$P$22370,0))=FALSE,MATCH(AJ$6&amp;$BJ8,'Route Guide - Lanes Not in Data'!$P$5:$P$22370,0),""))))))))))),""))</f>
        <v/>
      </c>
      <c r="AK8" s="37">
        <f>IF(OR(AK$6="",EM8&lt;&gt;2),"",IFERROR(INDEX('Route Guide - Lanes Not in Data'!$D$5:$D$22370,
IF(ISERROR(MATCH(AK$6&amp;$BA8,'Route Guide - Lanes Not in Data'!$P$5:$P$22370,0))=FALSE,MATCH(AK$6&amp;$BA8,'Route Guide - Lanes Not in Data'!$P$5:$P$22370,0),
IF(ISERROR(MATCH(AK$6&amp;$BB8,'Route Guide - Lanes Not in Data'!$P$5:$P$22370,0))=FALSE,MATCH(AK$6&amp;$BB8,'Route Guide - Lanes Not in Data'!$P$5:$P$22370,0),
IF(ISERROR(MATCH(AK$6&amp;$BC8,'Route Guide - Lanes Not in Data'!$P$5:$P$22370,0))=FALSE,MATCH(AK$6&amp;$BC8,'Route Guide - Lanes Not in Data'!$P$5:$P$22370,0),
IF(ISERROR(MATCH(AK$6&amp;$BD8,'Route Guide - Lanes Not in Data'!$P$5:$P$22370,0))=FALSE,MATCH(AK$6&amp;$BD8,'Route Guide - Lanes Not in Data'!$P$5:$P$22370,0),
IF(ISERROR(MATCH(AK$6&amp;$BE8,'Route Guide - Lanes Not in Data'!$P$5:$P$22370,0))=FALSE,MATCH(AK$6&amp;$BE8,'Route Guide - Lanes Not in Data'!$P$5:$P$22370,0),
IF(ISERROR(MATCH(AK$6&amp;$BF8,'Route Guide - Lanes Not in Data'!$P$5:$P$22370,0))=FALSE,MATCH(AK$6&amp;$BF8,'Route Guide - Lanes Not in Data'!$P$5:$P$22370,0),
IF(ISERROR(MATCH(AK$6&amp;$BG8,'Route Guide - Lanes Not in Data'!$P$5:$P$22370,0))=FALSE,MATCH(AK$6&amp;$BG8,'Route Guide - Lanes Not in Data'!$P$5:$P$22370,0),
IF(ISERROR(MATCH(AK$6&amp;$BH8,'Route Guide - Lanes Not in Data'!$P$5:$P$22370,0))=FALSE,MATCH(AK$6&amp;$BH8,'Route Guide - Lanes Not in Data'!$P$5:$P$22370,0),
IF(ISERROR(MATCH(AK$6&amp;$BI8,'Route Guide - Lanes Not in Data'!$P$5:$P$22370,0))=FALSE,MATCH(AK$6&amp;$BI8,'Route Guide - Lanes Not in Data'!$P$5:$P$22370,0),
IF(ISERROR(MATCH(AK$6&amp;$BJ8,'Route Guide - Lanes Not in Data'!$P$5:$P$22370,0))=FALSE,MATCH(AK$6&amp;$BJ8,'Route Guide - Lanes Not in Data'!$P$5:$P$22370,0),""))))))))))),""))</f>
        <v>0.13300000000000001</v>
      </c>
      <c r="AL8" s="37" t="str">
        <f>IF(OR(AL$6="",EN8&lt;&gt;2),"",IFERROR(INDEX('Route Guide - Lanes Not in Data'!$D$5:$D$22370,
IF(ISERROR(MATCH(AL$6&amp;$BA8,'Route Guide - Lanes Not in Data'!$P$5:$P$22370,0))=FALSE,MATCH(AL$6&amp;$BA8,'Route Guide - Lanes Not in Data'!$P$5:$P$22370,0),
IF(ISERROR(MATCH(AL$6&amp;$BB8,'Route Guide - Lanes Not in Data'!$P$5:$P$22370,0))=FALSE,MATCH(AL$6&amp;$BB8,'Route Guide - Lanes Not in Data'!$P$5:$P$22370,0),
IF(ISERROR(MATCH(AL$6&amp;$BC8,'Route Guide - Lanes Not in Data'!$P$5:$P$22370,0))=FALSE,MATCH(AL$6&amp;$BC8,'Route Guide - Lanes Not in Data'!$P$5:$P$22370,0),
IF(ISERROR(MATCH(AL$6&amp;$BD8,'Route Guide - Lanes Not in Data'!$P$5:$P$22370,0))=FALSE,MATCH(AL$6&amp;$BD8,'Route Guide - Lanes Not in Data'!$P$5:$P$22370,0),
IF(ISERROR(MATCH(AL$6&amp;$BE8,'Route Guide - Lanes Not in Data'!$P$5:$P$22370,0))=FALSE,MATCH(AL$6&amp;$BE8,'Route Guide - Lanes Not in Data'!$P$5:$P$22370,0),
IF(ISERROR(MATCH(AL$6&amp;$BF8,'Route Guide - Lanes Not in Data'!$P$5:$P$22370,0))=FALSE,MATCH(AL$6&amp;$BF8,'Route Guide - Lanes Not in Data'!$P$5:$P$22370,0),
IF(ISERROR(MATCH(AL$6&amp;$BG8,'Route Guide - Lanes Not in Data'!$P$5:$P$22370,0))=FALSE,MATCH(AL$6&amp;$BG8,'Route Guide - Lanes Not in Data'!$P$5:$P$22370,0),
IF(ISERROR(MATCH(AL$6&amp;$BH8,'Route Guide - Lanes Not in Data'!$P$5:$P$22370,0))=FALSE,MATCH(AL$6&amp;$BH8,'Route Guide - Lanes Not in Data'!$P$5:$P$22370,0),
IF(ISERROR(MATCH(AL$6&amp;$BI8,'Route Guide - Lanes Not in Data'!$P$5:$P$22370,0))=FALSE,MATCH(AL$6&amp;$BI8,'Route Guide - Lanes Not in Data'!$P$5:$P$22370,0),
IF(ISERROR(MATCH(AL$6&amp;$BJ8,'Route Guide - Lanes Not in Data'!$P$5:$P$22370,0))=FALSE,MATCH(AL$6&amp;$BJ8,'Route Guide - Lanes Not in Data'!$P$5:$P$22370,0),""))))))))))),""))</f>
        <v/>
      </c>
      <c r="AM8" s="37" t="str">
        <f>IF(OR(AM$6="",EO8&lt;&gt;2),"",IFERROR(INDEX('Route Guide - Lanes Not in Data'!$D$5:$D$22370,
IF(ISERROR(MATCH(AM$6&amp;$BA8,'Route Guide - Lanes Not in Data'!$P$5:$P$22370,0))=FALSE,MATCH(AM$6&amp;$BA8,'Route Guide - Lanes Not in Data'!$P$5:$P$22370,0),
IF(ISERROR(MATCH(AM$6&amp;$BB8,'Route Guide - Lanes Not in Data'!$P$5:$P$22370,0))=FALSE,MATCH(AM$6&amp;$BB8,'Route Guide - Lanes Not in Data'!$P$5:$P$22370,0),
IF(ISERROR(MATCH(AM$6&amp;$BC8,'Route Guide - Lanes Not in Data'!$P$5:$P$22370,0))=FALSE,MATCH(AM$6&amp;$BC8,'Route Guide - Lanes Not in Data'!$P$5:$P$22370,0),
IF(ISERROR(MATCH(AM$6&amp;$BD8,'Route Guide - Lanes Not in Data'!$P$5:$P$22370,0))=FALSE,MATCH(AM$6&amp;$BD8,'Route Guide - Lanes Not in Data'!$P$5:$P$22370,0),
IF(ISERROR(MATCH(AM$6&amp;$BE8,'Route Guide - Lanes Not in Data'!$P$5:$P$22370,0))=FALSE,MATCH(AM$6&amp;$BE8,'Route Guide - Lanes Not in Data'!$P$5:$P$22370,0),
IF(ISERROR(MATCH(AM$6&amp;$BF8,'Route Guide - Lanes Not in Data'!$P$5:$P$22370,0))=FALSE,MATCH(AM$6&amp;$BF8,'Route Guide - Lanes Not in Data'!$P$5:$P$22370,0),
IF(ISERROR(MATCH(AM$6&amp;$BG8,'Route Guide - Lanes Not in Data'!$P$5:$P$22370,0))=FALSE,MATCH(AM$6&amp;$BG8,'Route Guide - Lanes Not in Data'!$P$5:$P$22370,0),
IF(ISERROR(MATCH(AM$6&amp;$BH8,'Route Guide - Lanes Not in Data'!$P$5:$P$22370,0))=FALSE,MATCH(AM$6&amp;$BH8,'Route Guide - Lanes Not in Data'!$P$5:$P$22370,0),
IF(ISERROR(MATCH(AM$6&amp;$BI8,'Route Guide - Lanes Not in Data'!$P$5:$P$22370,0))=FALSE,MATCH(AM$6&amp;$BI8,'Route Guide - Lanes Not in Data'!$P$5:$P$22370,0),
IF(ISERROR(MATCH(AM$6&amp;$BJ8,'Route Guide - Lanes Not in Data'!$P$5:$P$22370,0))=FALSE,MATCH(AM$6&amp;$BJ8,'Route Guide - Lanes Not in Data'!$P$5:$P$22370,0),""))))))))))),""))</f>
        <v/>
      </c>
      <c r="AN8" s="37" t="str">
        <f>IF(OR(AN$6="",EP8&lt;&gt;2),"",IFERROR(INDEX('Route Guide - Lanes Not in Data'!$D$5:$D$22370,
IF(ISERROR(MATCH(AN$6&amp;$BA8,'Route Guide - Lanes Not in Data'!$P$5:$P$22370,0))=FALSE,MATCH(AN$6&amp;$BA8,'Route Guide - Lanes Not in Data'!$P$5:$P$22370,0),
IF(ISERROR(MATCH(AN$6&amp;$BB8,'Route Guide - Lanes Not in Data'!$P$5:$P$22370,0))=FALSE,MATCH(AN$6&amp;$BB8,'Route Guide - Lanes Not in Data'!$P$5:$P$22370,0),
IF(ISERROR(MATCH(AN$6&amp;$BC8,'Route Guide - Lanes Not in Data'!$P$5:$P$22370,0))=FALSE,MATCH(AN$6&amp;$BC8,'Route Guide - Lanes Not in Data'!$P$5:$P$22370,0),
IF(ISERROR(MATCH(AN$6&amp;$BD8,'Route Guide - Lanes Not in Data'!$P$5:$P$22370,0))=FALSE,MATCH(AN$6&amp;$BD8,'Route Guide - Lanes Not in Data'!$P$5:$P$22370,0),
IF(ISERROR(MATCH(AN$6&amp;$BE8,'Route Guide - Lanes Not in Data'!$P$5:$P$22370,0))=FALSE,MATCH(AN$6&amp;$BE8,'Route Guide - Lanes Not in Data'!$P$5:$P$22370,0),
IF(ISERROR(MATCH(AN$6&amp;$BF8,'Route Guide - Lanes Not in Data'!$P$5:$P$22370,0))=FALSE,MATCH(AN$6&amp;$BF8,'Route Guide - Lanes Not in Data'!$P$5:$P$22370,0),
IF(ISERROR(MATCH(AN$6&amp;$BG8,'Route Guide - Lanes Not in Data'!$P$5:$P$22370,0))=FALSE,MATCH(AN$6&amp;$BG8,'Route Guide - Lanes Not in Data'!$P$5:$P$22370,0),
IF(ISERROR(MATCH(AN$6&amp;$BH8,'Route Guide - Lanes Not in Data'!$P$5:$P$22370,0))=FALSE,MATCH(AN$6&amp;$BH8,'Route Guide - Lanes Not in Data'!$P$5:$P$22370,0),
IF(ISERROR(MATCH(AN$6&amp;$BI8,'Route Guide - Lanes Not in Data'!$P$5:$P$22370,0))=FALSE,MATCH(AN$6&amp;$BI8,'Route Guide - Lanes Not in Data'!$P$5:$P$22370,0),
IF(ISERROR(MATCH(AN$6&amp;$BJ8,'Route Guide - Lanes Not in Data'!$P$5:$P$22370,0))=FALSE,MATCH(AN$6&amp;$BJ8,'Route Guide - Lanes Not in Data'!$P$5:$P$22370,0),""))))))))))),""))</f>
        <v/>
      </c>
      <c r="AO8" s="37" t="str">
        <f>IF(OR(AO$6="",EQ8&lt;&gt;2),"",IFERROR(INDEX('Route Guide - Lanes Not in Data'!$D$5:$D$22370,
IF(ISERROR(MATCH(AO$6&amp;$BA8,'Route Guide - Lanes Not in Data'!$P$5:$P$22370,0))=FALSE,MATCH(AO$6&amp;$BA8,'Route Guide - Lanes Not in Data'!$P$5:$P$22370,0),
IF(ISERROR(MATCH(AO$6&amp;$BB8,'Route Guide - Lanes Not in Data'!$P$5:$P$22370,0))=FALSE,MATCH(AO$6&amp;$BB8,'Route Guide - Lanes Not in Data'!$P$5:$P$22370,0),
IF(ISERROR(MATCH(AO$6&amp;$BC8,'Route Guide - Lanes Not in Data'!$P$5:$P$22370,0))=FALSE,MATCH(AO$6&amp;$BC8,'Route Guide - Lanes Not in Data'!$P$5:$P$22370,0),
IF(ISERROR(MATCH(AO$6&amp;$BD8,'Route Guide - Lanes Not in Data'!$P$5:$P$22370,0))=FALSE,MATCH(AO$6&amp;$BD8,'Route Guide - Lanes Not in Data'!$P$5:$P$22370,0),
IF(ISERROR(MATCH(AO$6&amp;$BE8,'Route Guide - Lanes Not in Data'!$P$5:$P$22370,0))=FALSE,MATCH(AO$6&amp;$BE8,'Route Guide - Lanes Not in Data'!$P$5:$P$22370,0),
IF(ISERROR(MATCH(AO$6&amp;$BF8,'Route Guide - Lanes Not in Data'!$P$5:$P$22370,0))=FALSE,MATCH(AO$6&amp;$BF8,'Route Guide - Lanes Not in Data'!$P$5:$P$22370,0),
IF(ISERROR(MATCH(AO$6&amp;$BG8,'Route Guide - Lanes Not in Data'!$P$5:$P$22370,0))=FALSE,MATCH(AO$6&amp;$BG8,'Route Guide - Lanes Not in Data'!$P$5:$P$22370,0),
IF(ISERROR(MATCH(AO$6&amp;$BH8,'Route Guide - Lanes Not in Data'!$P$5:$P$22370,0))=FALSE,MATCH(AO$6&amp;$BH8,'Route Guide - Lanes Not in Data'!$P$5:$P$22370,0),
IF(ISERROR(MATCH(AO$6&amp;$BI8,'Route Guide - Lanes Not in Data'!$P$5:$P$22370,0))=FALSE,MATCH(AO$6&amp;$BI8,'Route Guide - Lanes Not in Data'!$P$5:$P$22370,0),
IF(ISERROR(MATCH(AO$6&amp;$BJ8,'Route Guide - Lanes Not in Data'!$P$5:$P$22370,0))=FALSE,MATCH(AO$6&amp;$BJ8,'Route Guide - Lanes Not in Data'!$P$5:$P$22370,0),""))))))))))),""))</f>
        <v/>
      </c>
      <c r="AP8" s="37" t="str">
        <f>IF(OR(AP$6="",ER8&lt;&gt;2),"",IFERROR(INDEX('Route Guide - Lanes Not in Data'!$D$5:$D$22370,
IF(ISERROR(MATCH(AP$6&amp;$BA8,'Route Guide - Lanes Not in Data'!$P$5:$P$22370,0))=FALSE,MATCH(AP$6&amp;$BA8,'Route Guide - Lanes Not in Data'!$P$5:$P$22370,0),
IF(ISERROR(MATCH(AP$6&amp;$BB8,'Route Guide - Lanes Not in Data'!$P$5:$P$22370,0))=FALSE,MATCH(AP$6&amp;$BB8,'Route Guide - Lanes Not in Data'!$P$5:$P$22370,0),
IF(ISERROR(MATCH(AP$6&amp;$BC8,'Route Guide - Lanes Not in Data'!$P$5:$P$22370,0))=FALSE,MATCH(AP$6&amp;$BC8,'Route Guide - Lanes Not in Data'!$P$5:$P$22370,0),
IF(ISERROR(MATCH(AP$6&amp;$BD8,'Route Guide - Lanes Not in Data'!$P$5:$P$22370,0))=FALSE,MATCH(AP$6&amp;$BD8,'Route Guide - Lanes Not in Data'!$P$5:$P$22370,0),
IF(ISERROR(MATCH(AP$6&amp;$BE8,'Route Guide - Lanes Not in Data'!$P$5:$P$22370,0))=FALSE,MATCH(AP$6&amp;$BE8,'Route Guide - Lanes Not in Data'!$P$5:$P$22370,0),
IF(ISERROR(MATCH(AP$6&amp;$BF8,'Route Guide - Lanes Not in Data'!$P$5:$P$22370,0))=FALSE,MATCH(AP$6&amp;$BF8,'Route Guide - Lanes Not in Data'!$P$5:$P$22370,0),
IF(ISERROR(MATCH(AP$6&amp;$BG8,'Route Guide - Lanes Not in Data'!$P$5:$P$22370,0))=FALSE,MATCH(AP$6&amp;$BG8,'Route Guide - Lanes Not in Data'!$P$5:$P$22370,0),
IF(ISERROR(MATCH(AP$6&amp;$BH8,'Route Guide - Lanes Not in Data'!$P$5:$P$22370,0))=FALSE,MATCH(AP$6&amp;$BH8,'Route Guide - Lanes Not in Data'!$P$5:$P$22370,0),
IF(ISERROR(MATCH(AP$6&amp;$BI8,'Route Guide - Lanes Not in Data'!$P$5:$P$22370,0))=FALSE,MATCH(AP$6&amp;$BI8,'Route Guide - Lanes Not in Data'!$P$5:$P$22370,0),
IF(ISERROR(MATCH(AP$6&amp;$BJ8,'Route Guide - Lanes Not in Data'!$P$5:$P$22370,0))=FALSE,MATCH(AP$6&amp;$BJ8,'Route Guide - Lanes Not in Data'!$P$5:$P$22370,0),""))))))))))),""))</f>
        <v/>
      </c>
      <c r="AQ8" s="37" t="str">
        <f>IF(OR(AQ$6="",ES8&lt;&gt;2),"",IFERROR(INDEX('Route Guide - Lanes Not in Data'!$D$5:$D$22370,
IF(ISERROR(MATCH(AQ$6&amp;$BA8,'Route Guide - Lanes Not in Data'!$P$5:$P$22370,0))=FALSE,MATCH(AQ$6&amp;$BA8,'Route Guide - Lanes Not in Data'!$P$5:$P$22370,0),
IF(ISERROR(MATCH(AQ$6&amp;$BB8,'Route Guide - Lanes Not in Data'!$P$5:$P$22370,0))=FALSE,MATCH(AQ$6&amp;$BB8,'Route Guide - Lanes Not in Data'!$P$5:$P$22370,0),
IF(ISERROR(MATCH(AQ$6&amp;$BC8,'Route Guide - Lanes Not in Data'!$P$5:$P$22370,0))=FALSE,MATCH(AQ$6&amp;$BC8,'Route Guide - Lanes Not in Data'!$P$5:$P$22370,0),
IF(ISERROR(MATCH(AQ$6&amp;$BD8,'Route Guide - Lanes Not in Data'!$P$5:$P$22370,0))=FALSE,MATCH(AQ$6&amp;$BD8,'Route Guide - Lanes Not in Data'!$P$5:$P$22370,0),
IF(ISERROR(MATCH(AQ$6&amp;$BE8,'Route Guide - Lanes Not in Data'!$P$5:$P$22370,0))=FALSE,MATCH(AQ$6&amp;$BE8,'Route Guide - Lanes Not in Data'!$P$5:$P$22370,0),
IF(ISERROR(MATCH(AQ$6&amp;$BF8,'Route Guide - Lanes Not in Data'!$P$5:$P$22370,0))=FALSE,MATCH(AQ$6&amp;$BF8,'Route Guide - Lanes Not in Data'!$P$5:$P$22370,0),
IF(ISERROR(MATCH(AQ$6&amp;$BG8,'Route Guide - Lanes Not in Data'!$P$5:$P$22370,0))=FALSE,MATCH(AQ$6&amp;$BG8,'Route Guide - Lanes Not in Data'!$P$5:$P$22370,0),
IF(ISERROR(MATCH(AQ$6&amp;$BH8,'Route Guide - Lanes Not in Data'!$P$5:$P$22370,0))=FALSE,MATCH(AQ$6&amp;$BH8,'Route Guide - Lanes Not in Data'!$P$5:$P$22370,0),
IF(ISERROR(MATCH(AQ$6&amp;$BI8,'Route Guide - Lanes Not in Data'!$P$5:$P$22370,0))=FALSE,MATCH(AQ$6&amp;$BI8,'Route Guide - Lanes Not in Data'!$P$5:$P$22370,0),
IF(ISERROR(MATCH(AQ$6&amp;$BJ8,'Route Guide - Lanes Not in Data'!$P$5:$P$22370,0))=FALSE,MATCH(AQ$6&amp;$BJ8,'Route Guide - Lanes Not in Data'!$P$5:$P$22370,0),""))))))))))),""))</f>
        <v/>
      </c>
      <c r="AR8" s="37" t="str">
        <f>IF(OR(AR$6="",ET8&lt;&gt;2),"",IFERROR(INDEX('Route Guide - Lanes Not in Data'!$D$5:$D$22370,
IF(ISERROR(MATCH(AR$6&amp;$BA8,'Route Guide - Lanes Not in Data'!$P$5:$P$22370,0))=FALSE,MATCH(AR$6&amp;$BA8,'Route Guide - Lanes Not in Data'!$P$5:$P$22370,0),
IF(ISERROR(MATCH(AR$6&amp;$BB8,'Route Guide - Lanes Not in Data'!$P$5:$P$22370,0))=FALSE,MATCH(AR$6&amp;$BB8,'Route Guide - Lanes Not in Data'!$P$5:$P$22370,0),
IF(ISERROR(MATCH(AR$6&amp;$BC8,'Route Guide - Lanes Not in Data'!$P$5:$P$22370,0))=FALSE,MATCH(AR$6&amp;$BC8,'Route Guide - Lanes Not in Data'!$P$5:$P$22370,0),
IF(ISERROR(MATCH(AR$6&amp;$BD8,'Route Guide - Lanes Not in Data'!$P$5:$P$22370,0))=FALSE,MATCH(AR$6&amp;$BD8,'Route Guide - Lanes Not in Data'!$P$5:$P$22370,0),
IF(ISERROR(MATCH(AR$6&amp;$BE8,'Route Guide - Lanes Not in Data'!$P$5:$P$22370,0))=FALSE,MATCH(AR$6&amp;$BE8,'Route Guide - Lanes Not in Data'!$P$5:$P$22370,0),
IF(ISERROR(MATCH(AR$6&amp;$BF8,'Route Guide - Lanes Not in Data'!$P$5:$P$22370,0))=FALSE,MATCH(AR$6&amp;$BF8,'Route Guide - Lanes Not in Data'!$P$5:$P$22370,0),
IF(ISERROR(MATCH(AR$6&amp;$BG8,'Route Guide - Lanes Not in Data'!$P$5:$P$22370,0))=FALSE,MATCH(AR$6&amp;$BG8,'Route Guide - Lanes Not in Data'!$P$5:$P$22370,0),
IF(ISERROR(MATCH(AR$6&amp;$BH8,'Route Guide - Lanes Not in Data'!$P$5:$P$22370,0))=FALSE,MATCH(AR$6&amp;$BH8,'Route Guide - Lanes Not in Data'!$P$5:$P$22370,0),
IF(ISERROR(MATCH(AR$6&amp;$BI8,'Route Guide - Lanes Not in Data'!$P$5:$P$22370,0))=FALSE,MATCH(AR$6&amp;$BI8,'Route Guide - Lanes Not in Data'!$P$5:$P$22370,0),
IF(ISERROR(MATCH(AR$6&amp;$BJ8,'Route Guide - Lanes Not in Data'!$P$5:$P$22370,0))=FALSE,MATCH(AR$6&amp;$BJ8,'Route Guide - Lanes Not in Data'!$P$5:$P$22370,0),""))))))))))),""))</f>
        <v/>
      </c>
      <c r="AS8" s="37" t="str">
        <f>IF(OR(AS$6="",EU8&lt;&gt;2),"",IFERROR(INDEX('Route Guide - Lanes Not in Data'!$D$5:$D$22370,
IF(ISERROR(MATCH(AS$6&amp;$BA8,'Route Guide - Lanes Not in Data'!$P$5:$P$22370,0))=FALSE,MATCH(AS$6&amp;$BA8,'Route Guide - Lanes Not in Data'!$P$5:$P$22370,0),
IF(ISERROR(MATCH(AS$6&amp;$BB8,'Route Guide - Lanes Not in Data'!$P$5:$P$22370,0))=FALSE,MATCH(AS$6&amp;$BB8,'Route Guide - Lanes Not in Data'!$P$5:$P$22370,0),
IF(ISERROR(MATCH(AS$6&amp;$BC8,'Route Guide - Lanes Not in Data'!$P$5:$P$22370,0))=FALSE,MATCH(AS$6&amp;$BC8,'Route Guide - Lanes Not in Data'!$P$5:$P$22370,0),
IF(ISERROR(MATCH(AS$6&amp;$BD8,'Route Guide - Lanes Not in Data'!$P$5:$P$22370,0))=FALSE,MATCH(AS$6&amp;$BD8,'Route Guide - Lanes Not in Data'!$P$5:$P$22370,0),
IF(ISERROR(MATCH(AS$6&amp;$BE8,'Route Guide - Lanes Not in Data'!$P$5:$P$22370,0))=FALSE,MATCH(AS$6&amp;$BE8,'Route Guide - Lanes Not in Data'!$P$5:$P$22370,0),
IF(ISERROR(MATCH(AS$6&amp;$BF8,'Route Guide - Lanes Not in Data'!$P$5:$P$22370,0))=FALSE,MATCH(AS$6&amp;$BF8,'Route Guide - Lanes Not in Data'!$P$5:$P$22370,0),
IF(ISERROR(MATCH(AS$6&amp;$BG8,'Route Guide - Lanes Not in Data'!$P$5:$P$22370,0))=FALSE,MATCH(AS$6&amp;$BG8,'Route Guide - Lanes Not in Data'!$P$5:$P$22370,0),
IF(ISERROR(MATCH(AS$6&amp;$BH8,'Route Guide - Lanes Not in Data'!$P$5:$P$22370,0))=FALSE,MATCH(AS$6&amp;$BH8,'Route Guide - Lanes Not in Data'!$P$5:$P$22370,0),
IF(ISERROR(MATCH(AS$6&amp;$BI8,'Route Guide - Lanes Not in Data'!$P$5:$P$22370,0))=FALSE,MATCH(AS$6&amp;$BI8,'Route Guide - Lanes Not in Data'!$P$5:$P$22370,0),
IF(ISERROR(MATCH(AS$6&amp;$BJ8,'Route Guide - Lanes Not in Data'!$P$5:$P$22370,0))=FALSE,MATCH(AS$6&amp;$BJ8,'Route Guide - Lanes Not in Data'!$P$5:$P$22370,0),""))))))))))),""))</f>
        <v/>
      </c>
      <c r="AT8" s="37" t="str">
        <f>IF(OR(AT$6="",EV8&lt;&gt;2),"",IFERROR(INDEX('Route Guide - Lanes Not in Data'!$D$5:$D$22370,
IF(ISERROR(MATCH(AT$6&amp;$BA8,'Route Guide - Lanes Not in Data'!$P$5:$P$22370,0))=FALSE,MATCH(AT$6&amp;$BA8,'Route Guide - Lanes Not in Data'!$P$5:$P$22370,0),
IF(ISERROR(MATCH(AT$6&amp;$BB8,'Route Guide - Lanes Not in Data'!$P$5:$P$22370,0))=FALSE,MATCH(AT$6&amp;$BB8,'Route Guide - Lanes Not in Data'!$P$5:$P$22370,0),
IF(ISERROR(MATCH(AT$6&amp;$BC8,'Route Guide - Lanes Not in Data'!$P$5:$P$22370,0))=FALSE,MATCH(AT$6&amp;$BC8,'Route Guide - Lanes Not in Data'!$P$5:$P$22370,0),
IF(ISERROR(MATCH(AT$6&amp;$BD8,'Route Guide - Lanes Not in Data'!$P$5:$P$22370,0))=FALSE,MATCH(AT$6&amp;$BD8,'Route Guide - Lanes Not in Data'!$P$5:$P$22370,0),
IF(ISERROR(MATCH(AT$6&amp;$BE8,'Route Guide - Lanes Not in Data'!$P$5:$P$22370,0))=FALSE,MATCH(AT$6&amp;$BE8,'Route Guide - Lanes Not in Data'!$P$5:$P$22370,0),
IF(ISERROR(MATCH(AT$6&amp;$BF8,'Route Guide - Lanes Not in Data'!$P$5:$P$22370,0))=FALSE,MATCH(AT$6&amp;$BF8,'Route Guide - Lanes Not in Data'!$P$5:$P$22370,0),
IF(ISERROR(MATCH(AT$6&amp;$BG8,'Route Guide - Lanes Not in Data'!$P$5:$P$22370,0))=FALSE,MATCH(AT$6&amp;$BG8,'Route Guide - Lanes Not in Data'!$P$5:$P$22370,0),
IF(ISERROR(MATCH(AT$6&amp;$BH8,'Route Guide - Lanes Not in Data'!$P$5:$P$22370,0))=FALSE,MATCH(AT$6&amp;$BH8,'Route Guide - Lanes Not in Data'!$P$5:$P$22370,0),
IF(ISERROR(MATCH(AT$6&amp;$BI8,'Route Guide - Lanes Not in Data'!$P$5:$P$22370,0))=FALSE,MATCH(AT$6&amp;$BI8,'Route Guide - Lanes Not in Data'!$P$5:$P$22370,0),
IF(ISERROR(MATCH(AT$6&amp;$BJ8,'Route Guide - Lanes Not in Data'!$P$5:$P$22370,0))=FALSE,MATCH(AT$6&amp;$BJ8,'Route Guide - Lanes Not in Data'!$P$5:$P$22370,0),""))))))))))),""))</f>
        <v/>
      </c>
      <c r="AU8" s="37" t="str">
        <f>IF(OR(AU$6="",EW8&lt;&gt;2),"",IFERROR(INDEX('Route Guide - Lanes Not in Data'!$D$5:$D$22370,
IF(ISERROR(MATCH(AU$6&amp;$BA8,'Route Guide - Lanes Not in Data'!$P$5:$P$22370,0))=FALSE,MATCH(AU$6&amp;$BA8,'Route Guide - Lanes Not in Data'!$P$5:$P$22370,0),
IF(ISERROR(MATCH(AU$6&amp;$BB8,'Route Guide - Lanes Not in Data'!$P$5:$P$22370,0))=FALSE,MATCH(AU$6&amp;$BB8,'Route Guide - Lanes Not in Data'!$P$5:$P$22370,0),
IF(ISERROR(MATCH(AU$6&amp;$BC8,'Route Guide - Lanes Not in Data'!$P$5:$P$22370,0))=FALSE,MATCH(AU$6&amp;$BC8,'Route Guide - Lanes Not in Data'!$P$5:$P$22370,0),
IF(ISERROR(MATCH(AU$6&amp;$BD8,'Route Guide - Lanes Not in Data'!$P$5:$P$22370,0))=FALSE,MATCH(AU$6&amp;$BD8,'Route Guide - Lanes Not in Data'!$P$5:$P$22370,0),
IF(ISERROR(MATCH(AU$6&amp;$BE8,'Route Guide - Lanes Not in Data'!$P$5:$P$22370,0))=FALSE,MATCH(AU$6&amp;$BE8,'Route Guide - Lanes Not in Data'!$P$5:$P$22370,0),
IF(ISERROR(MATCH(AU$6&amp;$BF8,'Route Guide - Lanes Not in Data'!$P$5:$P$22370,0))=FALSE,MATCH(AU$6&amp;$BF8,'Route Guide - Lanes Not in Data'!$P$5:$P$22370,0),
IF(ISERROR(MATCH(AU$6&amp;$BG8,'Route Guide - Lanes Not in Data'!$P$5:$P$22370,0))=FALSE,MATCH(AU$6&amp;$BG8,'Route Guide - Lanes Not in Data'!$P$5:$P$22370,0),
IF(ISERROR(MATCH(AU$6&amp;$BH8,'Route Guide - Lanes Not in Data'!$P$5:$P$22370,0))=FALSE,MATCH(AU$6&amp;$BH8,'Route Guide - Lanes Not in Data'!$P$5:$P$22370,0),
IF(ISERROR(MATCH(AU$6&amp;$BI8,'Route Guide - Lanes Not in Data'!$P$5:$P$22370,0))=FALSE,MATCH(AU$6&amp;$BI8,'Route Guide - Lanes Not in Data'!$P$5:$P$22370,0),
IF(ISERROR(MATCH(AU$6&amp;$BJ8,'Route Guide - Lanes Not in Data'!$P$5:$P$22370,0))=FALSE,MATCH(AU$6&amp;$BJ8,'Route Guide - Lanes Not in Data'!$P$5:$P$22370,0),""))))))))))),""))</f>
        <v/>
      </c>
      <c r="AV8" s="37">
        <f t="shared" ref="AV8:AV68" si="47">MAX(AA8:AU8)</f>
        <v>0.40500000000000003</v>
      </c>
      <c r="AW8" s="23" t="str">
        <f t="shared" ref="AW8:AW68" si="48">INDEX($AA$6:$AU$6,MATCH(AV8,$AA8:$AU8,0))</f>
        <v>CNWY</v>
      </c>
      <c r="AX8" s="37">
        <f t="shared" ref="AX8:AX68" si="49">LARGE(AA8:AU8,2)</f>
        <v>0.35</v>
      </c>
      <c r="AY8" s="23" t="str">
        <f t="shared" ref="AY8:AY68" si="50">IFERROR(INDEX($AA$6:$AU$6,MATCH(AX8,$AA8:$AU8,0)),AW8)</f>
        <v>ODFL</v>
      </c>
      <c r="BA8" s="23" t="str">
        <f t="shared" si="11"/>
        <v>-0E25-CA-CITY OF INDUSTRY-AR</v>
      </c>
      <c r="BB8" s="23" t="str">
        <f t="shared" si="12"/>
        <v>-0E25-CA-CITY OF INDUSTRY-USA</v>
      </c>
      <c r="BC8" s="23" t="str">
        <f t="shared" si="13"/>
        <v>-CA-CITY OF INDUSTRY-AR</v>
      </c>
      <c r="BD8" s="23" t="str">
        <f t="shared" si="14"/>
        <v>-CA-CITY OF INDUSTRY-USA</v>
      </c>
      <c r="BE8" s="23" t="str">
        <f t="shared" si="15"/>
        <v>-91745-AR</v>
      </c>
      <c r="BF8" s="23" t="str">
        <f t="shared" si="16"/>
        <v>-91745-USA</v>
      </c>
      <c r="BG8" s="23" t="str">
        <f t="shared" si="17"/>
        <v>-CA-AR</v>
      </c>
      <c r="BH8" s="23" t="str">
        <f t="shared" si="18"/>
        <v>CA-AR</v>
      </c>
      <c r="BI8" s="23" t="str">
        <f t="shared" ref="BI8:BI68" si="51">LEFT(BH8,3)&amp;$V8</f>
        <v>CA-USA</v>
      </c>
      <c r="BJ8" s="23" t="str">
        <f t="shared" si="19"/>
        <v>USA-USA</v>
      </c>
      <c r="BM8" s="23" t="str">
        <f t="shared" si="20"/>
        <v>0E25-CA-CITY OF INDUSTRY-AR-CA</v>
      </c>
      <c r="BN8" s="23" t="e">
        <f>_xlfn.XLOOKUP($BM8,'Route Guide - Lanes In Data'!$B$1:$B$2645,'Route Guide - Lanes In Data'!D$1:D$2645)</f>
        <v>#N/A</v>
      </c>
      <c r="BO8" s="23" t="e">
        <f>_xlfn.XLOOKUP($BM8,'Route Guide - Lanes In Data'!$B$1:$B$2645,'Route Guide - Lanes In Data'!E$1:E$2645)</f>
        <v>#N/A</v>
      </c>
      <c r="BQ8" s="37">
        <f>IF(OR(BQ$6="",EC8&lt;&gt;2),"",IFERROR(INDEX('Route Guide - Lanes Not in Data'!$E$5:$E$22370,
IF(ISERROR(MATCH(BQ$6&amp;$CQ8,'Route Guide - Lanes Not in Data'!$P$5:$P$22370,0))=FALSE,MATCH(BQ$6&amp;$CQ8,'Route Guide - Lanes Not in Data'!$P$5:$P$22370,0),
IF(ISERROR(MATCH(BQ$6&amp;$CR8,'Route Guide - Lanes Not in Data'!$P$5:$P$22370,0))=FALSE,MATCH(BQ$6&amp;$CR8,'Route Guide - Lanes Not in Data'!$P$5:$P$22370,0),
IF(ISERROR(MATCH(BQ$6&amp;$CS8,'Route Guide - Lanes Not in Data'!$P$5:$P$22370,0))=FALSE,MATCH(BQ$6&amp;$CS8,'Route Guide - Lanes Not in Data'!$P$5:$P$22370,0),
IF(ISERROR(MATCH(BQ$6&amp;$CT8,'Route Guide - Lanes Not in Data'!$P$5:$P$22370,0))=FALSE,MATCH(BQ$6&amp;$CT8,'Route Guide - Lanes Not in Data'!$P$5:$P$22370,0),
IF(ISERROR(MATCH(BQ$6&amp;$CU8,'Route Guide - Lanes Not in Data'!$P$5:$P$22370,0))=FALSE,MATCH(BQ$6&amp;$CU8,'Route Guide - Lanes Not in Data'!$P$5:$P$22370,0),
IF(ISERROR(MATCH(BQ$6&amp;$CV8,'Route Guide - Lanes Not in Data'!$P$5:$P$22370,0))=FALSE,MATCH(BQ$6&amp;$CV8,'Route Guide - Lanes Not in Data'!$P$5:$P$22370,0),
IF(ISERROR(MATCH(BQ$6&amp;$CW8,'Route Guide - Lanes Not in Data'!$P$5:$P$22370,0))=FALSE,MATCH(BQ$6&amp;$CW8,'Route Guide - Lanes Not in Data'!$P$5:$P$22370,0),
IF(ISERROR(MATCH(BQ$6&amp;$CX8,'Route Guide - Lanes Not in Data'!$P$5:$P$22370,0))=FALSE,MATCH(BQ$6&amp;$CX8,'Route Guide - Lanes Not in Data'!$P$5:$P$22370,0),
IF(ISERROR(MATCH(BQ$6&amp;$CY8,'Route Guide - Lanes Not in Data'!$P$5:$P$22370,0))=FALSE,MATCH(BQ$6&amp;$CY8,'Route Guide - Lanes Not in Data'!$P$5:$P$22370,0),
IF(ISERROR(MATCH(BQ$6&amp;$CZ8,'Route Guide - Lanes Not in Data'!$P$5:$P$22370,0))=FALSE,MATCH(BQ$6&amp;$CZ8,'Route Guide - Lanes Not in Data'!$P$5:$P$22370,0),""))))))))))),""))</f>
        <v>0.31</v>
      </c>
      <c r="BR8" s="37">
        <f>IF(OR(BR$6="",ED8&lt;&gt;2),"",IFERROR(INDEX('Route Guide - Lanes Not in Data'!$E$5:$E$22370,
IF(ISERROR(MATCH(BR$6&amp;$CQ8,'Route Guide - Lanes Not in Data'!$P$5:$P$22370,0))=FALSE,MATCH(BR$6&amp;$CQ8,'Route Guide - Lanes Not in Data'!$P$5:$P$22370,0),
IF(ISERROR(MATCH(BR$6&amp;$CR8,'Route Guide - Lanes Not in Data'!$P$5:$P$22370,0))=FALSE,MATCH(BR$6&amp;$CR8,'Route Guide - Lanes Not in Data'!$P$5:$P$22370,0),
IF(ISERROR(MATCH(BR$6&amp;$CS8,'Route Guide - Lanes Not in Data'!$P$5:$P$22370,0))=FALSE,MATCH(BR$6&amp;$CS8,'Route Guide - Lanes Not in Data'!$P$5:$P$22370,0),
IF(ISERROR(MATCH(BR$6&amp;$CT8,'Route Guide - Lanes Not in Data'!$P$5:$P$22370,0))=FALSE,MATCH(BR$6&amp;$CT8,'Route Guide - Lanes Not in Data'!$P$5:$P$22370,0),
IF(ISERROR(MATCH(BR$6&amp;$CU8,'Route Guide - Lanes Not in Data'!$P$5:$P$22370,0))=FALSE,MATCH(BR$6&amp;$CU8,'Route Guide - Lanes Not in Data'!$P$5:$P$22370,0),
IF(ISERROR(MATCH(BR$6&amp;$CV8,'Route Guide - Lanes Not in Data'!$P$5:$P$22370,0))=FALSE,MATCH(BR$6&amp;$CV8,'Route Guide - Lanes Not in Data'!$P$5:$P$22370,0),
IF(ISERROR(MATCH(BR$6&amp;$CW8,'Route Guide - Lanes Not in Data'!$P$5:$P$22370,0))=FALSE,MATCH(BR$6&amp;$CW8,'Route Guide - Lanes Not in Data'!$P$5:$P$22370,0),
IF(ISERROR(MATCH(BR$6&amp;$CX8,'Route Guide - Lanes Not in Data'!$P$5:$P$22370,0))=FALSE,MATCH(BR$6&amp;$CX8,'Route Guide - Lanes Not in Data'!$P$5:$P$22370,0),
IF(ISERROR(MATCH(BR$6&amp;$CY8,'Route Guide - Lanes Not in Data'!$P$5:$P$22370,0))=FALSE,MATCH(BR$6&amp;$CY8,'Route Guide - Lanes Not in Data'!$P$5:$P$22370,0),
IF(ISERROR(MATCH(BR$6&amp;$CZ8,'Route Guide - Lanes Not in Data'!$P$5:$P$22370,0))=FALSE,MATCH(BR$6&amp;$CZ8,'Route Guide - Lanes Not in Data'!$P$5:$P$22370,0),""))))))))))),""))</f>
        <v>0.308</v>
      </c>
      <c r="BS8" s="37" t="str">
        <f>IF(OR(BS$6="",EE8&lt;&gt;2),"",IFERROR(INDEX('Route Guide - Lanes Not in Data'!$E$5:$E$22370,
IF(ISERROR(MATCH(BS$6&amp;$CQ8,'Route Guide - Lanes Not in Data'!$P$5:$P$22370,0))=FALSE,MATCH(BS$6&amp;$CQ8,'Route Guide - Lanes Not in Data'!$P$5:$P$22370,0),
IF(ISERROR(MATCH(BS$6&amp;$CR8,'Route Guide - Lanes Not in Data'!$P$5:$P$22370,0))=FALSE,MATCH(BS$6&amp;$CR8,'Route Guide - Lanes Not in Data'!$P$5:$P$22370,0),
IF(ISERROR(MATCH(BS$6&amp;$CS8,'Route Guide - Lanes Not in Data'!$P$5:$P$22370,0))=FALSE,MATCH(BS$6&amp;$CS8,'Route Guide - Lanes Not in Data'!$P$5:$P$22370,0),
IF(ISERROR(MATCH(BS$6&amp;$CT8,'Route Guide - Lanes Not in Data'!$P$5:$P$22370,0))=FALSE,MATCH(BS$6&amp;$CT8,'Route Guide - Lanes Not in Data'!$P$5:$P$22370,0),
IF(ISERROR(MATCH(BS$6&amp;$CU8,'Route Guide - Lanes Not in Data'!$P$5:$P$22370,0))=FALSE,MATCH(BS$6&amp;$CU8,'Route Guide - Lanes Not in Data'!$P$5:$P$22370,0),
IF(ISERROR(MATCH(BS$6&amp;$CV8,'Route Guide - Lanes Not in Data'!$P$5:$P$22370,0))=FALSE,MATCH(BS$6&amp;$CV8,'Route Guide - Lanes Not in Data'!$P$5:$P$22370,0),
IF(ISERROR(MATCH(BS$6&amp;$CW8,'Route Guide - Lanes Not in Data'!$P$5:$P$22370,0))=FALSE,MATCH(BS$6&amp;$CW8,'Route Guide - Lanes Not in Data'!$P$5:$P$22370,0),
IF(ISERROR(MATCH(BS$6&amp;$CX8,'Route Guide - Lanes Not in Data'!$P$5:$P$22370,0))=FALSE,MATCH(BS$6&amp;$CX8,'Route Guide - Lanes Not in Data'!$P$5:$P$22370,0),
IF(ISERROR(MATCH(BS$6&amp;$CY8,'Route Guide - Lanes Not in Data'!$P$5:$P$22370,0))=FALSE,MATCH(BS$6&amp;$CY8,'Route Guide - Lanes Not in Data'!$P$5:$P$22370,0),
IF(ISERROR(MATCH(BS$6&amp;$CZ8,'Route Guide - Lanes Not in Data'!$P$5:$P$22370,0))=FALSE,MATCH(BS$6&amp;$CZ8,'Route Guide - Lanes Not in Data'!$P$5:$P$22370,0),""))))))))))),""))</f>
        <v/>
      </c>
      <c r="BT8" s="37" t="str">
        <f>IF(OR(BT$6="",EF8&lt;&gt;2),"",IFERROR(INDEX('Route Guide - Lanes Not in Data'!$E$5:$E$22370,
IF(ISERROR(MATCH(BT$6&amp;$CQ8,'Route Guide - Lanes Not in Data'!$P$5:$P$22370,0))=FALSE,MATCH(BT$6&amp;$CQ8,'Route Guide - Lanes Not in Data'!$P$5:$P$22370,0),
IF(ISERROR(MATCH(BT$6&amp;$CR8,'Route Guide - Lanes Not in Data'!$P$5:$P$22370,0))=FALSE,MATCH(BT$6&amp;$CR8,'Route Guide - Lanes Not in Data'!$P$5:$P$22370,0),
IF(ISERROR(MATCH(BT$6&amp;$CS8,'Route Guide - Lanes Not in Data'!$P$5:$P$22370,0))=FALSE,MATCH(BT$6&amp;$CS8,'Route Guide - Lanes Not in Data'!$P$5:$P$22370,0),
IF(ISERROR(MATCH(BT$6&amp;$CT8,'Route Guide - Lanes Not in Data'!$P$5:$P$22370,0))=FALSE,MATCH(BT$6&amp;$CT8,'Route Guide - Lanes Not in Data'!$P$5:$P$22370,0),
IF(ISERROR(MATCH(BT$6&amp;$CU8,'Route Guide - Lanes Not in Data'!$P$5:$P$22370,0))=FALSE,MATCH(BT$6&amp;$CU8,'Route Guide - Lanes Not in Data'!$P$5:$P$22370,0),
IF(ISERROR(MATCH(BT$6&amp;$CV8,'Route Guide - Lanes Not in Data'!$P$5:$P$22370,0))=FALSE,MATCH(BT$6&amp;$CV8,'Route Guide - Lanes Not in Data'!$P$5:$P$22370,0),
IF(ISERROR(MATCH(BT$6&amp;$CW8,'Route Guide - Lanes Not in Data'!$P$5:$P$22370,0))=FALSE,MATCH(BT$6&amp;$CW8,'Route Guide - Lanes Not in Data'!$P$5:$P$22370,0),
IF(ISERROR(MATCH(BT$6&amp;$CX8,'Route Guide - Lanes Not in Data'!$P$5:$P$22370,0))=FALSE,MATCH(BT$6&amp;$CX8,'Route Guide - Lanes Not in Data'!$P$5:$P$22370,0),
IF(ISERROR(MATCH(BT$6&amp;$CY8,'Route Guide - Lanes Not in Data'!$P$5:$P$22370,0))=FALSE,MATCH(BT$6&amp;$CY8,'Route Guide - Lanes Not in Data'!$P$5:$P$22370,0),
IF(ISERROR(MATCH(BT$6&amp;$CZ8,'Route Guide - Lanes Not in Data'!$P$5:$P$22370,0))=FALSE,MATCH(BT$6&amp;$CZ8,'Route Guide - Lanes Not in Data'!$P$5:$P$22370,0),""))))))))))),""))</f>
        <v/>
      </c>
      <c r="BU8" s="37">
        <f>IF(OR(BU$6="",EG8&lt;&gt;2),"",IFERROR(INDEX('Route Guide - Lanes Not in Data'!$E$5:$E$22370,
IF(ISERROR(MATCH(BU$6&amp;$CQ8,'Route Guide - Lanes Not in Data'!$P$5:$P$22370,0))=FALSE,MATCH(BU$6&amp;$CQ8,'Route Guide - Lanes Not in Data'!$P$5:$P$22370,0),
IF(ISERROR(MATCH(BU$6&amp;$CR8,'Route Guide - Lanes Not in Data'!$P$5:$P$22370,0))=FALSE,MATCH(BU$6&amp;$CR8,'Route Guide - Lanes Not in Data'!$P$5:$P$22370,0),
IF(ISERROR(MATCH(BU$6&amp;$CS8,'Route Guide - Lanes Not in Data'!$P$5:$P$22370,0))=FALSE,MATCH(BU$6&amp;$CS8,'Route Guide - Lanes Not in Data'!$P$5:$P$22370,0),
IF(ISERROR(MATCH(BU$6&amp;$CT8,'Route Guide - Lanes Not in Data'!$P$5:$P$22370,0))=FALSE,MATCH(BU$6&amp;$CT8,'Route Guide - Lanes Not in Data'!$P$5:$P$22370,0),
IF(ISERROR(MATCH(BU$6&amp;$CU8,'Route Guide - Lanes Not in Data'!$P$5:$P$22370,0))=FALSE,MATCH(BU$6&amp;$CU8,'Route Guide - Lanes Not in Data'!$P$5:$P$22370,0),
IF(ISERROR(MATCH(BU$6&amp;$CV8,'Route Guide - Lanes Not in Data'!$P$5:$P$22370,0))=FALSE,MATCH(BU$6&amp;$CV8,'Route Guide - Lanes Not in Data'!$P$5:$P$22370,0),
IF(ISERROR(MATCH(BU$6&amp;$CW8,'Route Guide - Lanes Not in Data'!$P$5:$P$22370,0))=FALSE,MATCH(BU$6&amp;$CW8,'Route Guide - Lanes Not in Data'!$P$5:$P$22370,0),
IF(ISERROR(MATCH(BU$6&amp;$CX8,'Route Guide - Lanes Not in Data'!$P$5:$P$22370,0))=FALSE,MATCH(BU$6&amp;$CX8,'Route Guide - Lanes Not in Data'!$P$5:$P$22370,0),
IF(ISERROR(MATCH(BU$6&amp;$CY8,'Route Guide - Lanes Not in Data'!$P$5:$P$22370,0))=FALSE,MATCH(BU$6&amp;$CY8,'Route Guide - Lanes Not in Data'!$P$5:$P$22370,0),
IF(ISERROR(MATCH(BU$6&amp;$CZ8,'Route Guide - Lanes Not in Data'!$P$5:$P$22370,0))=FALSE,MATCH(BU$6&amp;$CZ8,'Route Guide - Lanes Not in Data'!$P$5:$P$22370,0),""))))))))))),""))</f>
        <v>0.107</v>
      </c>
      <c r="BV8" s="37" t="str">
        <f>IF(OR(BV$6="",EH8&lt;&gt;2),"",IFERROR(INDEX('Route Guide - Lanes Not in Data'!$E$5:$E$22370,
IF(ISERROR(MATCH(BV$6&amp;$CQ8,'Route Guide - Lanes Not in Data'!$P$5:$P$22370,0))=FALSE,MATCH(BV$6&amp;$CQ8,'Route Guide - Lanes Not in Data'!$P$5:$P$22370,0),
IF(ISERROR(MATCH(BV$6&amp;$CR8,'Route Guide - Lanes Not in Data'!$P$5:$P$22370,0))=FALSE,MATCH(BV$6&amp;$CR8,'Route Guide - Lanes Not in Data'!$P$5:$P$22370,0),
IF(ISERROR(MATCH(BV$6&amp;$CS8,'Route Guide - Lanes Not in Data'!$P$5:$P$22370,0))=FALSE,MATCH(BV$6&amp;$CS8,'Route Guide - Lanes Not in Data'!$P$5:$P$22370,0),
IF(ISERROR(MATCH(BV$6&amp;$CT8,'Route Guide - Lanes Not in Data'!$P$5:$P$22370,0))=FALSE,MATCH(BV$6&amp;$CT8,'Route Guide - Lanes Not in Data'!$P$5:$P$22370,0),
IF(ISERROR(MATCH(BV$6&amp;$CU8,'Route Guide - Lanes Not in Data'!$P$5:$P$22370,0))=FALSE,MATCH(BV$6&amp;$CU8,'Route Guide - Lanes Not in Data'!$P$5:$P$22370,0),
IF(ISERROR(MATCH(BV$6&amp;$CV8,'Route Guide - Lanes Not in Data'!$P$5:$P$22370,0))=FALSE,MATCH(BV$6&amp;$CV8,'Route Guide - Lanes Not in Data'!$P$5:$P$22370,0),
IF(ISERROR(MATCH(BV$6&amp;$CW8,'Route Guide - Lanes Not in Data'!$P$5:$P$22370,0))=FALSE,MATCH(BV$6&amp;$CW8,'Route Guide - Lanes Not in Data'!$P$5:$P$22370,0),
IF(ISERROR(MATCH(BV$6&amp;$CX8,'Route Guide - Lanes Not in Data'!$P$5:$P$22370,0))=FALSE,MATCH(BV$6&amp;$CX8,'Route Guide - Lanes Not in Data'!$P$5:$P$22370,0),
IF(ISERROR(MATCH(BV$6&amp;$CY8,'Route Guide - Lanes Not in Data'!$P$5:$P$22370,0))=FALSE,MATCH(BV$6&amp;$CY8,'Route Guide - Lanes Not in Data'!$P$5:$P$22370,0),
IF(ISERROR(MATCH(BV$6&amp;$CZ8,'Route Guide - Lanes Not in Data'!$P$5:$P$22370,0))=FALSE,MATCH(BV$6&amp;$CZ8,'Route Guide - Lanes Not in Data'!$P$5:$P$22370,0),""))))))))))),""))</f>
        <v/>
      </c>
      <c r="BW8" s="37" t="str">
        <f>IF(OR(BW$6="",EI8&lt;&gt;2),"",IFERROR(INDEX('Route Guide - Lanes Not in Data'!$E$5:$E$22370,
IF(ISERROR(MATCH(BW$6&amp;$CQ8,'Route Guide - Lanes Not in Data'!$P$5:$P$22370,0))=FALSE,MATCH(BW$6&amp;$CQ8,'Route Guide - Lanes Not in Data'!$P$5:$P$22370,0),
IF(ISERROR(MATCH(BW$6&amp;$CR8,'Route Guide - Lanes Not in Data'!$P$5:$P$22370,0))=FALSE,MATCH(BW$6&amp;$CR8,'Route Guide - Lanes Not in Data'!$P$5:$P$22370,0),
IF(ISERROR(MATCH(BW$6&amp;$CS8,'Route Guide - Lanes Not in Data'!$P$5:$P$22370,0))=FALSE,MATCH(BW$6&amp;$CS8,'Route Guide - Lanes Not in Data'!$P$5:$P$22370,0),
IF(ISERROR(MATCH(BW$6&amp;$CT8,'Route Guide - Lanes Not in Data'!$P$5:$P$22370,0))=FALSE,MATCH(BW$6&amp;$CT8,'Route Guide - Lanes Not in Data'!$P$5:$P$22370,0),
IF(ISERROR(MATCH(BW$6&amp;$CU8,'Route Guide - Lanes Not in Data'!$P$5:$P$22370,0))=FALSE,MATCH(BW$6&amp;$CU8,'Route Guide - Lanes Not in Data'!$P$5:$P$22370,0),
IF(ISERROR(MATCH(BW$6&amp;$CV8,'Route Guide - Lanes Not in Data'!$P$5:$P$22370,0))=FALSE,MATCH(BW$6&amp;$CV8,'Route Guide - Lanes Not in Data'!$P$5:$P$22370,0),
IF(ISERROR(MATCH(BW$6&amp;$CW8,'Route Guide - Lanes Not in Data'!$P$5:$P$22370,0))=FALSE,MATCH(BW$6&amp;$CW8,'Route Guide - Lanes Not in Data'!$P$5:$P$22370,0),
IF(ISERROR(MATCH(BW$6&amp;$CX8,'Route Guide - Lanes Not in Data'!$P$5:$P$22370,0))=FALSE,MATCH(BW$6&amp;$CX8,'Route Guide - Lanes Not in Data'!$P$5:$P$22370,0),
IF(ISERROR(MATCH(BW$6&amp;$CY8,'Route Guide - Lanes Not in Data'!$P$5:$P$22370,0))=FALSE,MATCH(BW$6&amp;$CY8,'Route Guide - Lanes Not in Data'!$P$5:$P$22370,0),
IF(ISERROR(MATCH(BW$6&amp;$CZ8,'Route Guide - Lanes Not in Data'!$P$5:$P$22370,0))=FALSE,MATCH(BW$6&amp;$CZ8,'Route Guide - Lanes Not in Data'!$P$5:$P$22370,0),""))))))))))),""))</f>
        <v/>
      </c>
      <c r="BX8" s="37" t="str">
        <f>IF(OR(BX$6="",EJ8&lt;&gt;2),"",IFERROR(INDEX('Route Guide - Lanes Not in Data'!$E$5:$E$22370,
IF(ISERROR(MATCH(BX$6&amp;$CQ8,'Route Guide - Lanes Not in Data'!$P$5:$P$22370,0))=FALSE,MATCH(BX$6&amp;$CQ8,'Route Guide - Lanes Not in Data'!$P$5:$P$22370,0),
IF(ISERROR(MATCH(BX$6&amp;$CR8,'Route Guide - Lanes Not in Data'!$P$5:$P$22370,0))=FALSE,MATCH(BX$6&amp;$CR8,'Route Guide - Lanes Not in Data'!$P$5:$P$22370,0),
IF(ISERROR(MATCH(BX$6&amp;$CS8,'Route Guide - Lanes Not in Data'!$P$5:$P$22370,0))=FALSE,MATCH(BX$6&amp;$CS8,'Route Guide - Lanes Not in Data'!$P$5:$P$22370,0),
IF(ISERROR(MATCH(BX$6&amp;$CT8,'Route Guide - Lanes Not in Data'!$P$5:$P$22370,0))=FALSE,MATCH(BX$6&amp;$CT8,'Route Guide - Lanes Not in Data'!$P$5:$P$22370,0),
IF(ISERROR(MATCH(BX$6&amp;$CU8,'Route Guide - Lanes Not in Data'!$P$5:$P$22370,0))=FALSE,MATCH(BX$6&amp;$CU8,'Route Guide - Lanes Not in Data'!$P$5:$P$22370,0),
IF(ISERROR(MATCH(BX$6&amp;$CV8,'Route Guide - Lanes Not in Data'!$P$5:$P$22370,0))=FALSE,MATCH(BX$6&amp;$CV8,'Route Guide - Lanes Not in Data'!$P$5:$P$22370,0),
IF(ISERROR(MATCH(BX$6&amp;$CW8,'Route Guide - Lanes Not in Data'!$P$5:$P$22370,0))=FALSE,MATCH(BX$6&amp;$CW8,'Route Guide - Lanes Not in Data'!$P$5:$P$22370,0),
IF(ISERROR(MATCH(BX$6&amp;$CX8,'Route Guide - Lanes Not in Data'!$P$5:$P$22370,0))=FALSE,MATCH(BX$6&amp;$CX8,'Route Guide - Lanes Not in Data'!$P$5:$P$22370,0),
IF(ISERROR(MATCH(BX$6&amp;$CY8,'Route Guide - Lanes Not in Data'!$P$5:$P$22370,0))=FALSE,MATCH(BX$6&amp;$CY8,'Route Guide - Lanes Not in Data'!$P$5:$P$22370,0),
IF(ISERROR(MATCH(BX$6&amp;$CZ8,'Route Guide - Lanes Not in Data'!$P$5:$P$22370,0))=FALSE,MATCH(BX$6&amp;$CZ8,'Route Guide - Lanes Not in Data'!$P$5:$P$22370,0),""))))))))))),""))</f>
        <v/>
      </c>
      <c r="BY8" s="37" t="str">
        <f>IF(OR(BY$6="",EK8&lt;&gt;2),"",IFERROR(INDEX('Route Guide - Lanes Not in Data'!$E$5:$E$22370,
IF(ISERROR(MATCH(BY$6&amp;$CQ8,'Route Guide - Lanes Not in Data'!$P$5:$P$22370,0))=FALSE,MATCH(BY$6&amp;$CQ8,'Route Guide - Lanes Not in Data'!$P$5:$P$22370,0),
IF(ISERROR(MATCH(BY$6&amp;$CR8,'Route Guide - Lanes Not in Data'!$P$5:$P$22370,0))=FALSE,MATCH(BY$6&amp;$CR8,'Route Guide - Lanes Not in Data'!$P$5:$P$22370,0),
IF(ISERROR(MATCH(BY$6&amp;$CS8,'Route Guide - Lanes Not in Data'!$P$5:$P$22370,0))=FALSE,MATCH(BY$6&amp;$CS8,'Route Guide - Lanes Not in Data'!$P$5:$P$22370,0),
IF(ISERROR(MATCH(BY$6&amp;$CT8,'Route Guide - Lanes Not in Data'!$P$5:$P$22370,0))=FALSE,MATCH(BY$6&amp;$CT8,'Route Guide - Lanes Not in Data'!$P$5:$P$22370,0),
IF(ISERROR(MATCH(BY$6&amp;$CU8,'Route Guide - Lanes Not in Data'!$P$5:$P$22370,0))=FALSE,MATCH(BY$6&amp;$CU8,'Route Guide - Lanes Not in Data'!$P$5:$P$22370,0),
IF(ISERROR(MATCH(BY$6&amp;$CV8,'Route Guide - Lanes Not in Data'!$P$5:$P$22370,0))=FALSE,MATCH(BY$6&amp;$CV8,'Route Guide - Lanes Not in Data'!$P$5:$P$22370,0),
IF(ISERROR(MATCH(BY$6&amp;$CW8,'Route Guide - Lanes Not in Data'!$P$5:$P$22370,0))=FALSE,MATCH(BY$6&amp;$CW8,'Route Guide - Lanes Not in Data'!$P$5:$P$22370,0),
IF(ISERROR(MATCH(BY$6&amp;$CX8,'Route Guide - Lanes Not in Data'!$P$5:$P$22370,0))=FALSE,MATCH(BY$6&amp;$CX8,'Route Guide - Lanes Not in Data'!$P$5:$P$22370,0),
IF(ISERROR(MATCH(BY$6&amp;$CY8,'Route Guide - Lanes Not in Data'!$P$5:$P$22370,0))=FALSE,MATCH(BY$6&amp;$CY8,'Route Guide - Lanes Not in Data'!$P$5:$P$22370,0),
IF(ISERROR(MATCH(BY$6&amp;$CZ8,'Route Guide - Lanes Not in Data'!$P$5:$P$22370,0))=FALSE,MATCH(BY$6&amp;$CZ8,'Route Guide - Lanes Not in Data'!$P$5:$P$22370,0),""))))))))))),""))</f>
        <v/>
      </c>
      <c r="BZ8" s="37" t="str">
        <f>IF(OR(BZ$6="",EL8&lt;&gt;2),"",IFERROR(INDEX('Route Guide - Lanes Not in Data'!$E$5:$E$22370,
IF(ISERROR(MATCH(BZ$6&amp;$CQ8,'Route Guide - Lanes Not in Data'!$P$5:$P$22370,0))=FALSE,MATCH(BZ$6&amp;$CQ8,'Route Guide - Lanes Not in Data'!$P$5:$P$22370,0),
IF(ISERROR(MATCH(BZ$6&amp;$CR8,'Route Guide - Lanes Not in Data'!$P$5:$P$22370,0))=FALSE,MATCH(BZ$6&amp;$CR8,'Route Guide - Lanes Not in Data'!$P$5:$P$22370,0),
IF(ISERROR(MATCH(BZ$6&amp;$CS8,'Route Guide - Lanes Not in Data'!$P$5:$P$22370,0))=FALSE,MATCH(BZ$6&amp;$CS8,'Route Guide - Lanes Not in Data'!$P$5:$P$22370,0),
IF(ISERROR(MATCH(BZ$6&amp;$CT8,'Route Guide - Lanes Not in Data'!$P$5:$P$22370,0))=FALSE,MATCH(BZ$6&amp;$CT8,'Route Guide - Lanes Not in Data'!$P$5:$P$22370,0),
IF(ISERROR(MATCH(BZ$6&amp;$CU8,'Route Guide - Lanes Not in Data'!$P$5:$P$22370,0))=FALSE,MATCH(BZ$6&amp;$CU8,'Route Guide - Lanes Not in Data'!$P$5:$P$22370,0),
IF(ISERROR(MATCH(BZ$6&amp;$CV8,'Route Guide - Lanes Not in Data'!$P$5:$P$22370,0))=FALSE,MATCH(BZ$6&amp;$CV8,'Route Guide - Lanes Not in Data'!$P$5:$P$22370,0),
IF(ISERROR(MATCH(BZ$6&amp;$CW8,'Route Guide - Lanes Not in Data'!$P$5:$P$22370,0))=FALSE,MATCH(BZ$6&amp;$CW8,'Route Guide - Lanes Not in Data'!$P$5:$P$22370,0),
IF(ISERROR(MATCH(BZ$6&amp;$CX8,'Route Guide - Lanes Not in Data'!$P$5:$P$22370,0))=FALSE,MATCH(BZ$6&amp;$CX8,'Route Guide - Lanes Not in Data'!$P$5:$P$22370,0),
IF(ISERROR(MATCH(BZ$6&amp;$CY8,'Route Guide - Lanes Not in Data'!$P$5:$P$22370,0))=FALSE,MATCH(BZ$6&amp;$CY8,'Route Guide - Lanes Not in Data'!$P$5:$P$22370,0),
IF(ISERROR(MATCH(BZ$6&amp;$CZ8,'Route Guide - Lanes Not in Data'!$P$5:$P$22370,0))=FALSE,MATCH(BZ$6&amp;$CZ8,'Route Guide - Lanes Not in Data'!$P$5:$P$22370,0),""))))))))))),""))</f>
        <v/>
      </c>
      <c r="CA8" s="37">
        <f>IF(OR(CA$6="",EM8&lt;&gt;2),"",IFERROR(INDEX('Route Guide - Lanes Not in Data'!$E$5:$E$22370,
IF(ISERROR(MATCH(CA$6&amp;$CQ8,'Route Guide - Lanes Not in Data'!$P$5:$P$22370,0))=FALSE,MATCH(CA$6&amp;$CQ8,'Route Guide - Lanes Not in Data'!$P$5:$P$22370,0),
IF(ISERROR(MATCH(CA$6&amp;$CR8,'Route Guide - Lanes Not in Data'!$P$5:$P$22370,0))=FALSE,MATCH(CA$6&amp;$CR8,'Route Guide - Lanes Not in Data'!$P$5:$P$22370,0),
IF(ISERROR(MATCH(CA$6&amp;$CS8,'Route Guide - Lanes Not in Data'!$P$5:$P$22370,0))=FALSE,MATCH(CA$6&amp;$CS8,'Route Guide - Lanes Not in Data'!$P$5:$P$22370,0),
IF(ISERROR(MATCH(CA$6&amp;$CT8,'Route Guide - Lanes Not in Data'!$P$5:$P$22370,0))=FALSE,MATCH(CA$6&amp;$CT8,'Route Guide - Lanes Not in Data'!$P$5:$P$22370,0),
IF(ISERROR(MATCH(CA$6&amp;$CU8,'Route Guide - Lanes Not in Data'!$P$5:$P$22370,0))=FALSE,MATCH(CA$6&amp;$CU8,'Route Guide - Lanes Not in Data'!$P$5:$P$22370,0),
IF(ISERROR(MATCH(CA$6&amp;$CV8,'Route Guide - Lanes Not in Data'!$P$5:$P$22370,0))=FALSE,MATCH(CA$6&amp;$CV8,'Route Guide - Lanes Not in Data'!$P$5:$P$22370,0),
IF(ISERROR(MATCH(CA$6&amp;$CW8,'Route Guide - Lanes Not in Data'!$P$5:$P$22370,0))=FALSE,MATCH(CA$6&amp;$CW8,'Route Guide - Lanes Not in Data'!$P$5:$P$22370,0),
IF(ISERROR(MATCH(CA$6&amp;$CX8,'Route Guide - Lanes Not in Data'!$P$5:$P$22370,0))=FALSE,MATCH(CA$6&amp;$CX8,'Route Guide - Lanes Not in Data'!$P$5:$P$22370,0),
IF(ISERROR(MATCH(CA$6&amp;$CY8,'Route Guide - Lanes Not in Data'!$P$5:$P$22370,0))=FALSE,MATCH(CA$6&amp;$CY8,'Route Guide - Lanes Not in Data'!$P$5:$P$22370,0),
IF(ISERROR(MATCH(CA$6&amp;$CZ8,'Route Guide - Lanes Not in Data'!$P$5:$P$22370,0))=FALSE,MATCH(CA$6&amp;$CZ8,'Route Guide - Lanes Not in Data'!$P$5:$P$22370,0),""))))))))))),""))</f>
        <v>0.13300000000000001</v>
      </c>
      <c r="CB8" s="37" t="str">
        <f>IF(OR(CB$6="",EN8&lt;&gt;2),"",IFERROR(INDEX('Route Guide - Lanes Not in Data'!$E$5:$E$22370,
IF(ISERROR(MATCH(CB$6&amp;$CQ8,'Route Guide - Lanes Not in Data'!$P$5:$P$22370,0))=FALSE,MATCH(CB$6&amp;$CQ8,'Route Guide - Lanes Not in Data'!$P$5:$P$22370,0),
IF(ISERROR(MATCH(CB$6&amp;$CR8,'Route Guide - Lanes Not in Data'!$P$5:$P$22370,0))=FALSE,MATCH(CB$6&amp;$CR8,'Route Guide - Lanes Not in Data'!$P$5:$P$22370,0),
IF(ISERROR(MATCH(CB$6&amp;$CS8,'Route Guide - Lanes Not in Data'!$P$5:$P$22370,0))=FALSE,MATCH(CB$6&amp;$CS8,'Route Guide - Lanes Not in Data'!$P$5:$P$22370,0),
IF(ISERROR(MATCH(CB$6&amp;$CT8,'Route Guide - Lanes Not in Data'!$P$5:$P$22370,0))=FALSE,MATCH(CB$6&amp;$CT8,'Route Guide - Lanes Not in Data'!$P$5:$P$22370,0),
IF(ISERROR(MATCH(CB$6&amp;$CU8,'Route Guide - Lanes Not in Data'!$P$5:$P$22370,0))=FALSE,MATCH(CB$6&amp;$CU8,'Route Guide - Lanes Not in Data'!$P$5:$P$22370,0),
IF(ISERROR(MATCH(CB$6&amp;$CV8,'Route Guide - Lanes Not in Data'!$P$5:$P$22370,0))=FALSE,MATCH(CB$6&amp;$CV8,'Route Guide - Lanes Not in Data'!$P$5:$P$22370,0),
IF(ISERROR(MATCH(CB$6&amp;$CW8,'Route Guide - Lanes Not in Data'!$P$5:$P$22370,0))=FALSE,MATCH(CB$6&amp;$CW8,'Route Guide - Lanes Not in Data'!$P$5:$P$22370,0),
IF(ISERROR(MATCH(CB$6&amp;$CX8,'Route Guide - Lanes Not in Data'!$P$5:$P$22370,0))=FALSE,MATCH(CB$6&amp;$CX8,'Route Guide - Lanes Not in Data'!$P$5:$P$22370,0),
IF(ISERROR(MATCH(CB$6&amp;$CY8,'Route Guide - Lanes Not in Data'!$P$5:$P$22370,0))=FALSE,MATCH(CB$6&amp;$CY8,'Route Guide - Lanes Not in Data'!$P$5:$P$22370,0),
IF(ISERROR(MATCH(CB$6&amp;$CZ8,'Route Guide - Lanes Not in Data'!$P$5:$P$22370,0))=FALSE,MATCH(CB$6&amp;$CZ8,'Route Guide - Lanes Not in Data'!$P$5:$P$22370,0),""))))))))))),""))</f>
        <v/>
      </c>
      <c r="CC8" s="37" t="str">
        <f>IF(OR(CC$6="",EO8&lt;&gt;2),"",IFERROR(INDEX('Route Guide - Lanes Not in Data'!$E$5:$E$22370,
IF(ISERROR(MATCH(CC$6&amp;$CQ8,'Route Guide - Lanes Not in Data'!$P$5:$P$22370,0))=FALSE,MATCH(CC$6&amp;$CQ8,'Route Guide - Lanes Not in Data'!$P$5:$P$22370,0),
IF(ISERROR(MATCH(CC$6&amp;$CR8,'Route Guide - Lanes Not in Data'!$P$5:$P$22370,0))=FALSE,MATCH(CC$6&amp;$CR8,'Route Guide - Lanes Not in Data'!$P$5:$P$22370,0),
IF(ISERROR(MATCH(CC$6&amp;$CS8,'Route Guide - Lanes Not in Data'!$P$5:$P$22370,0))=FALSE,MATCH(CC$6&amp;$CS8,'Route Guide - Lanes Not in Data'!$P$5:$P$22370,0),
IF(ISERROR(MATCH(CC$6&amp;$CT8,'Route Guide - Lanes Not in Data'!$P$5:$P$22370,0))=FALSE,MATCH(CC$6&amp;$CT8,'Route Guide - Lanes Not in Data'!$P$5:$P$22370,0),
IF(ISERROR(MATCH(CC$6&amp;$CU8,'Route Guide - Lanes Not in Data'!$P$5:$P$22370,0))=FALSE,MATCH(CC$6&amp;$CU8,'Route Guide - Lanes Not in Data'!$P$5:$P$22370,0),
IF(ISERROR(MATCH(CC$6&amp;$CV8,'Route Guide - Lanes Not in Data'!$P$5:$P$22370,0))=FALSE,MATCH(CC$6&amp;$CV8,'Route Guide - Lanes Not in Data'!$P$5:$P$22370,0),
IF(ISERROR(MATCH(CC$6&amp;$CW8,'Route Guide - Lanes Not in Data'!$P$5:$P$22370,0))=FALSE,MATCH(CC$6&amp;$CW8,'Route Guide - Lanes Not in Data'!$P$5:$P$22370,0),
IF(ISERROR(MATCH(CC$6&amp;$CX8,'Route Guide - Lanes Not in Data'!$P$5:$P$22370,0))=FALSE,MATCH(CC$6&amp;$CX8,'Route Guide - Lanes Not in Data'!$P$5:$P$22370,0),
IF(ISERROR(MATCH(CC$6&amp;$CY8,'Route Guide - Lanes Not in Data'!$P$5:$P$22370,0))=FALSE,MATCH(CC$6&amp;$CY8,'Route Guide - Lanes Not in Data'!$P$5:$P$22370,0),
IF(ISERROR(MATCH(CC$6&amp;$CZ8,'Route Guide - Lanes Not in Data'!$P$5:$P$22370,0))=FALSE,MATCH(CC$6&amp;$CZ8,'Route Guide - Lanes Not in Data'!$P$5:$P$22370,0),""))))))))))),""))</f>
        <v/>
      </c>
      <c r="CD8" s="37" t="str">
        <f>IF(OR(CD$6="",EP8&lt;&gt;2),"",IFERROR(INDEX('Route Guide - Lanes Not in Data'!$E$5:$E$22370,
IF(ISERROR(MATCH(CD$6&amp;$CQ8,'Route Guide - Lanes Not in Data'!$P$5:$P$22370,0))=FALSE,MATCH(CD$6&amp;$CQ8,'Route Guide - Lanes Not in Data'!$P$5:$P$22370,0),
IF(ISERROR(MATCH(CD$6&amp;$CR8,'Route Guide - Lanes Not in Data'!$P$5:$P$22370,0))=FALSE,MATCH(CD$6&amp;$CR8,'Route Guide - Lanes Not in Data'!$P$5:$P$22370,0),
IF(ISERROR(MATCH(CD$6&amp;$CS8,'Route Guide - Lanes Not in Data'!$P$5:$P$22370,0))=FALSE,MATCH(CD$6&amp;$CS8,'Route Guide - Lanes Not in Data'!$P$5:$P$22370,0),
IF(ISERROR(MATCH(CD$6&amp;$CT8,'Route Guide - Lanes Not in Data'!$P$5:$P$22370,0))=FALSE,MATCH(CD$6&amp;$CT8,'Route Guide - Lanes Not in Data'!$P$5:$P$22370,0),
IF(ISERROR(MATCH(CD$6&amp;$CU8,'Route Guide - Lanes Not in Data'!$P$5:$P$22370,0))=FALSE,MATCH(CD$6&amp;$CU8,'Route Guide - Lanes Not in Data'!$P$5:$P$22370,0),
IF(ISERROR(MATCH(CD$6&amp;$CV8,'Route Guide - Lanes Not in Data'!$P$5:$P$22370,0))=FALSE,MATCH(CD$6&amp;$CV8,'Route Guide - Lanes Not in Data'!$P$5:$P$22370,0),
IF(ISERROR(MATCH(CD$6&amp;$CW8,'Route Guide - Lanes Not in Data'!$P$5:$P$22370,0))=FALSE,MATCH(CD$6&amp;$CW8,'Route Guide - Lanes Not in Data'!$P$5:$P$22370,0),
IF(ISERROR(MATCH(CD$6&amp;$CX8,'Route Guide - Lanes Not in Data'!$P$5:$P$22370,0))=FALSE,MATCH(CD$6&amp;$CX8,'Route Guide - Lanes Not in Data'!$P$5:$P$22370,0),
IF(ISERROR(MATCH(CD$6&amp;$CY8,'Route Guide - Lanes Not in Data'!$P$5:$P$22370,0))=FALSE,MATCH(CD$6&amp;$CY8,'Route Guide - Lanes Not in Data'!$P$5:$P$22370,0),
IF(ISERROR(MATCH(CD$6&amp;$CZ8,'Route Guide - Lanes Not in Data'!$P$5:$P$22370,0))=FALSE,MATCH(CD$6&amp;$CZ8,'Route Guide - Lanes Not in Data'!$P$5:$P$22370,0),""))))))))))),""))</f>
        <v/>
      </c>
      <c r="CE8" s="37" t="str">
        <f>IF(OR(CE$6="",EQ8&lt;&gt;2),"",IFERROR(INDEX('Route Guide - Lanes Not in Data'!$E$5:$E$22370,
IF(ISERROR(MATCH(CE$6&amp;$CQ8,'Route Guide - Lanes Not in Data'!$P$5:$P$22370,0))=FALSE,MATCH(CE$6&amp;$CQ8,'Route Guide - Lanes Not in Data'!$P$5:$P$22370,0),
IF(ISERROR(MATCH(CE$6&amp;$CR8,'Route Guide - Lanes Not in Data'!$P$5:$P$22370,0))=FALSE,MATCH(CE$6&amp;$CR8,'Route Guide - Lanes Not in Data'!$P$5:$P$22370,0),
IF(ISERROR(MATCH(CE$6&amp;$CS8,'Route Guide - Lanes Not in Data'!$P$5:$P$22370,0))=FALSE,MATCH(CE$6&amp;$CS8,'Route Guide - Lanes Not in Data'!$P$5:$P$22370,0),
IF(ISERROR(MATCH(CE$6&amp;$CT8,'Route Guide - Lanes Not in Data'!$P$5:$P$22370,0))=FALSE,MATCH(CE$6&amp;$CT8,'Route Guide - Lanes Not in Data'!$P$5:$P$22370,0),
IF(ISERROR(MATCH(CE$6&amp;$CU8,'Route Guide - Lanes Not in Data'!$P$5:$P$22370,0))=FALSE,MATCH(CE$6&amp;$CU8,'Route Guide - Lanes Not in Data'!$P$5:$P$22370,0),
IF(ISERROR(MATCH(CE$6&amp;$CV8,'Route Guide - Lanes Not in Data'!$P$5:$P$22370,0))=FALSE,MATCH(CE$6&amp;$CV8,'Route Guide - Lanes Not in Data'!$P$5:$P$22370,0),
IF(ISERROR(MATCH(CE$6&amp;$CW8,'Route Guide - Lanes Not in Data'!$P$5:$P$22370,0))=FALSE,MATCH(CE$6&amp;$CW8,'Route Guide - Lanes Not in Data'!$P$5:$P$22370,0),
IF(ISERROR(MATCH(CE$6&amp;$CX8,'Route Guide - Lanes Not in Data'!$P$5:$P$22370,0))=FALSE,MATCH(CE$6&amp;$CX8,'Route Guide - Lanes Not in Data'!$P$5:$P$22370,0),
IF(ISERROR(MATCH(CE$6&amp;$CY8,'Route Guide - Lanes Not in Data'!$P$5:$P$22370,0))=FALSE,MATCH(CE$6&amp;$CY8,'Route Guide - Lanes Not in Data'!$P$5:$P$22370,0),
IF(ISERROR(MATCH(CE$6&amp;$CZ8,'Route Guide - Lanes Not in Data'!$P$5:$P$22370,0))=FALSE,MATCH(CE$6&amp;$CZ8,'Route Guide - Lanes Not in Data'!$P$5:$P$22370,0),""))))))))))),""))</f>
        <v/>
      </c>
      <c r="CF8" s="37" t="str">
        <f>IF(OR(CF$6="",ER8&lt;&gt;2),"",IFERROR(INDEX('Route Guide - Lanes Not in Data'!$E$5:$E$22370,
IF(ISERROR(MATCH(CF$6&amp;$CQ8,'Route Guide - Lanes Not in Data'!$P$5:$P$22370,0))=FALSE,MATCH(CF$6&amp;$CQ8,'Route Guide - Lanes Not in Data'!$P$5:$P$22370,0),
IF(ISERROR(MATCH(CF$6&amp;$CR8,'Route Guide - Lanes Not in Data'!$P$5:$P$22370,0))=FALSE,MATCH(CF$6&amp;$CR8,'Route Guide - Lanes Not in Data'!$P$5:$P$22370,0),
IF(ISERROR(MATCH(CF$6&amp;$CS8,'Route Guide - Lanes Not in Data'!$P$5:$P$22370,0))=FALSE,MATCH(CF$6&amp;$CS8,'Route Guide - Lanes Not in Data'!$P$5:$P$22370,0),
IF(ISERROR(MATCH(CF$6&amp;$CT8,'Route Guide - Lanes Not in Data'!$P$5:$P$22370,0))=FALSE,MATCH(CF$6&amp;$CT8,'Route Guide - Lanes Not in Data'!$P$5:$P$22370,0),
IF(ISERROR(MATCH(CF$6&amp;$CU8,'Route Guide - Lanes Not in Data'!$P$5:$P$22370,0))=FALSE,MATCH(CF$6&amp;$CU8,'Route Guide - Lanes Not in Data'!$P$5:$P$22370,0),
IF(ISERROR(MATCH(CF$6&amp;$CV8,'Route Guide - Lanes Not in Data'!$P$5:$P$22370,0))=FALSE,MATCH(CF$6&amp;$CV8,'Route Guide - Lanes Not in Data'!$P$5:$P$22370,0),
IF(ISERROR(MATCH(CF$6&amp;$CW8,'Route Guide - Lanes Not in Data'!$P$5:$P$22370,0))=FALSE,MATCH(CF$6&amp;$CW8,'Route Guide - Lanes Not in Data'!$P$5:$P$22370,0),
IF(ISERROR(MATCH(CF$6&amp;$CX8,'Route Guide - Lanes Not in Data'!$P$5:$P$22370,0))=FALSE,MATCH(CF$6&amp;$CX8,'Route Guide - Lanes Not in Data'!$P$5:$P$22370,0),
IF(ISERROR(MATCH(CF$6&amp;$CY8,'Route Guide - Lanes Not in Data'!$P$5:$P$22370,0))=FALSE,MATCH(CF$6&amp;$CY8,'Route Guide - Lanes Not in Data'!$P$5:$P$22370,0),
IF(ISERROR(MATCH(CF$6&amp;$CZ8,'Route Guide - Lanes Not in Data'!$P$5:$P$22370,0))=FALSE,MATCH(CF$6&amp;$CZ8,'Route Guide - Lanes Not in Data'!$P$5:$P$22370,0),""))))))))))),""))</f>
        <v/>
      </c>
      <c r="CG8" s="37" t="str">
        <f>IF(OR(CG$6="",ES8&lt;&gt;2),"",IFERROR(INDEX('Route Guide - Lanes Not in Data'!$E$5:$E$22370,
IF(ISERROR(MATCH(CG$6&amp;$CQ8,'Route Guide - Lanes Not in Data'!$P$5:$P$22370,0))=FALSE,MATCH(CG$6&amp;$CQ8,'Route Guide - Lanes Not in Data'!$P$5:$P$22370,0),
IF(ISERROR(MATCH(CG$6&amp;$CR8,'Route Guide - Lanes Not in Data'!$P$5:$P$22370,0))=FALSE,MATCH(CG$6&amp;$CR8,'Route Guide - Lanes Not in Data'!$P$5:$P$22370,0),
IF(ISERROR(MATCH(CG$6&amp;$CS8,'Route Guide - Lanes Not in Data'!$P$5:$P$22370,0))=FALSE,MATCH(CG$6&amp;$CS8,'Route Guide - Lanes Not in Data'!$P$5:$P$22370,0),
IF(ISERROR(MATCH(CG$6&amp;$CT8,'Route Guide - Lanes Not in Data'!$P$5:$P$22370,0))=FALSE,MATCH(CG$6&amp;$CT8,'Route Guide - Lanes Not in Data'!$P$5:$P$22370,0),
IF(ISERROR(MATCH(CG$6&amp;$CU8,'Route Guide - Lanes Not in Data'!$P$5:$P$22370,0))=FALSE,MATCH(CG$6&amp;$CU8,'Route Guide - Lanes Not in Data'!$P$5:$P$22370,0),
IF(ISERROR(MATCH(CG$6&amp;$CV8,'Route Guide - Lanes Not in Data'!$P$5:$P$22370,0))=FALSE,MATCH(CG$6&amp;$CV8,'Route Guide - Lanes Not in Data'!$P$5:$P$22370,0),
IF(ISERROR(MATCH(CG$6&amp;$CW8,'Route Guide - Lanes Not in Data'!$P$5:$P$22370,0))=FALSE,MATCH(CG$6&amp;$CW8,'Route Guide - Lanes Not in Data'!$P$5:$P$22370,0),
IF(ISERROR(MATCH(CG$6&amp;$CX8,'Route Guide - Lanes Not in Data'!$P$5:$P$22370,0))=FALSE,MATCH(CG$6&amp;$CX8,'Route Guide - Lanes Not in Data'!$P$5:$P$22370,0),
IF(ISERROR(MATCH(CG$6&amp;$CY8,'Route Guide - Lanes Not in Data'!$P$5:$P$22370,0))=FALSE,MATCH(CG$6&amp;$CY8,'Route Guide - Lanes Not in Data'!$P$5:$P$22370,0),
IF(ISERROR(MATCH(CG$6&amp;$CZ8,'Route Guide - Lanes Not in Data'!$P$5:$P$22370,0))=FALSE,MATCH(CG$6&amp;$CZ8,'Route Guide - Lanes Not in Data'!$P$5:$P$22370,0),""))))))))))),""))</f>
        <v/>
      </c>
      <c r="CH8" s="37" t="str">
        <f>IF(OR(CH$6="",ET8&lt;&gt;2),"",IFERROR(INDEX('Route Guide - Lanes Not in Data'!$E$5:$E$22370,
IF(ISERROR(MATCH(CH$6&amp;$CQ8,'Route Guide - Lanes Not in Data'!$P$5:$P$22370,0))=FALSE,MATCH(CH$6&amp;$CQ8,'Route Guide - Lanes Not in Data'!$P$5:$P$22370,0),
IF(ISERROR(MATCH(CH$6&amp;$CR8,'Route Guide - Lanes Not in Data'!$P$5:$P$22370,0))=FALSE,MATCH(CH$6&amp;$CR8,'Route Guide - Lanes Not in Data'!$P$5:$P$22370,0),
IF(ISERROR(MATCH(CH$6&amp;$CS8,'Route Guide - Lanes Not in Data'!$P$5:$P$22370,0))=FALSE,MATCH(CH$6&amp;$CS8,'Route Guide - Lanes Not in Data'!$P$5:$P$22370,0),
IF(ISERROR(MATCH(CH$6&amp;$CT8,'Route Guide - Lanes Not in Data'!$P$5:$P$22370,0))=FALSE,MATCH(CH$6&amp;$CT8,'Route Guide - Lanes Not in Data'!$P$5:$P$22370,0),
IF(ISERROR(MATCH(CH$6&amp;$CU8,'Route Guide - Lanes Not in Data'!$P$5:$P$22370,0))=FALSE,MATCH(CH$6&amp;$CU8,'Route Guide - Lanes Not in Data'!$P$5:$P$22370,0),
IF(ISERROR(MATCH(CH$6&amp;$CV8,'Route Guide - Lanes Not in Data'!$P$5:$P$22370,0))=FALSE,MATCH(CH$6&amp;$CV8,'Route Guide - Lanes Not in Data'!$P$5:$P$22370,0),
IF(ISERROR(MATCH(CH$6&amp;$CW8,'Route Guide - Lanes Not in Data'!$P$5:$P$22370,0))=FALSE,MATCH(CH$6&amp;$CW8,'Route Guide - Lanes Not in Data'!$P$5:$P$22370,0),
IF(ISERROR(MATCH(CH$6&amp;$CX8,'Route Guide - Lanes Not in Data'!$P$5:$P$22370,0))=FALSE,MATCH(CH$6&amp;$CX8,'Route Guide - Lanes Not in Data'!$P$5:$P$22370,0),
IF(ISERROR(MATCH(CH$6&amp;$CY8,'Route Guide - Lanes Not in Data'!$P$5:$P$22370,0))=FALSE,MATCH(CH$6&amp;$CY8,'Route Guide - Lanes Not in Data'!$P$5:$P$22370,0),
IF(ISERROR(MATCH(CH$6&amp;$CZ8,'Route Guide - Lanes Not in Data'!$P$5:$P$22370,0))=FALSE,MATCH(CH$6&amp;$CZ8,'Route Guide - Lanes Not in Data'!$P$5:$P$22370,0),""))))))))))),""))</f>
        <v/>
      </c>
      <c r="CI8" s="37" t="str">
        <f>IF(OR(CI$6="",EU8&lt;&gt;2),"",IFERROR(INDEX('Route Guide - Lanes Not in Data'!$E$5:$E$22370,
IF(ISERROR(MATCH(CI$6&amp;$CQ8,'Route Guide - Lanes Not in Data'!$P$5:$P$22370,0))=FALSE,MATCH(CI$6&amp;$CQ8,'Route Guide - Lanes Not in Data'!$P$5:$P$22370,0),
IF(ISERROR(MATCH(CI$6&amp;$CR8,'Route Guide - Lanes Not in Data'!$P$5:$P$22370,0))=FALSE,MATCH(CI$6&amp;$CR8,'Route Guide - Lanes Not in Data'!$P$5:$P$22370,0),
IF(ISERROR(MATCH(CI$6&amp;$CS8,'Route Guide - Lanes Not in Data'!$P$5:$P$22370,0))=FALSE,MATCH(CI$6&amp;$CS8,'Route Guide - Lanes Not in Data'!$P$5:$P$22370,0),
IF(ISERROR(MATCH(CI$6&amp;$CT8,'Route Guide - Lanes Not in Data'!$P$5:$P$22370,0))=FALSE,MATCH(CI$6&amp;$CT8,'Route Guide - Lanes Not in Data'!$P$5:$P$22370,0),
IF(ISERROR(MATCH(CI$6&amp;$CU8,'Route Guide - Lanes Not in Data'!$P$5:$P$22370,0))=FALSE,MATCH(CI$6&amp;$CU8,'Route Guide - Lanes Not in Data'!$P$5:$P$22370,0),
IF(ISERROR(MATCH(CI$6&amp;$CV8,'Route Guide - Lanes Not in Data'!$P$5:$P$22370,0))=FALSE,MATCH(CI$6&amp;$CV8,'Route Guide - Lanes Not in Data'!$P$5:$P$22370,0),
IF(ISERROR(MATCH(CI$6&amp;$CW8,'Route Guide - Lanes Not in Data'!$P$5:$P$22370,0))=FALSE,MATCH(CI$6&amp;$CW8,'Route Guide - Lanes Not in Data'!$P$5:$P$22370,0),
IF(ISERROR(MATCH(CI$6&amp;$CX8,'Route Guide - Lanes Not in Data'!$P$5:$P$22370,0))=FALSE,MATCH(CI$6&amp;$CX8,'Route Guide - Lanes Not in Data'!$P$5:$P$22370,0),
IF(ISERROR(MATCH(CI$6&amp;$CY8,'Route Guide - Lanes Not in Data'!$P$5:$P$22370,0))=FALSE,MATCH(CI$6&amp;$CY8,'Route Guide - Lanes Not in Data'!$P$5:$P$22370,0),
IF(ISERROR(MATCH(CI$6&amp;$CZ8,'Route Guide - Lanes Not in Data'!$P$5:$P$22370,0))=FALSE,MATCH(CI$6&amp;$CZ8,'Route Guide - Lanes Not in Data'!$P$5:$P$22370,0),""))))))))))),""))</f>
        <v/>
      </c>
      <c r="CJ8" s="37" t="str">
        <f>IF(OR(CJ$6="",EV8&lt;&gt;2),"",IFERROR(INDEX('Route Guide - Lanes Not in Data'!$E$5:$E$22370,
IF(ISERROR(MATCH(CJ$6&amp;$CQ8,'Route Guide - Lanes Not in Data'!$P$5:$P$22370,0))=FALSE,MATCH(CJ$6&amp;$CQ8,'Route Guide - Lanes Not in Data'!$P$5:$P$22370,0),
IF(ISERROR(MATCH(CJ$6&amp;$CR8,'Route Guide - Lanes Not in Data'!$P$5:$P$22370,0))=FALSE,MATCH(CJ$6&amp;$CR8,'Route Guide - Lanes Not in Data'!$P$5:$P$22370,0),
IF(ISERROR(MATCH(CJ$6&amp;$CS8,'Route Guide - Lanes Not in Data'!$P$5:$P$22370,0))=FALSE,MATCH(CJ$6&amp;$CS8,'Route Guide - Lanes Not in Data'!$P$5:$P$22370,0),
IF(ISERROR(MATCH(CJ$6&amp;$CT8,'Route Guide - Lanes Not in Data'!$P$5:$P$22370,0))=FALSE,MATCH(CJ$6&amp;$CT8,'Route Guide - Lanes Not in Data'!$P$5:$P$22370,0),
IF(ISERROR(MATCH(CJ$6&amp;$CU8,'Route Guide - Lanes Not in Data'!$P$5:$P$22370,0))=FALSE,MATCH(CJ$6&amp;$CU8,'Route Guide - Lanes Not in Data'!$P$5:$P$22370,0),
IF(ISERROR(MATCH(CJ$6&amp;$CV8,'Route Guide - Lanes Not in Data'!$P$5:$P$22370,0))=FALSE,MATCH(CJ$6&amp;$CV8,'Route Guide - Lanes Not in Data'!$P$5:$P$22370,0),
IF(ISERROR(MATCH(CJ$6&amp;$CW8,'Route Guide - Lanes Not in Data'!$P$5:$P$22370,0))=FALSE,MATCH(CJ$6&amp;$CW8,'Route Guide - Lanes Not in Data'!$P$5:$P$22370,0),
IF(ISERROR(MATCH(CJ$6&amp;$CX8,'Route Guide - Lanes Not in Data'!$P$5:$P$22370,0))=FALSE,MATCH(CJ$6&amp;$CX8,'Route Guide - Lanes Not in Data'!$P$5:$P$22370,0),
IF(ISERROR(MATCH(CJ$6&amp;$CY8,'Route Guide - Lanes Not in Data'!$P$5:$P$22370,0))=FALSE,MATCH(CJ$6&amp;$CY8,'Route Guide - Lanes Not in Data'!$P$5:$P$22370,0),
IF(ISERROR(MATCH(CJ$6&amp;$CZ8,'Route Guide - Lanes Not in Data'!$P$5:$P$22370,0))=FALSE,MATCH(CJ$6&amp;$CZ8,'Route Guide - Lanes Not in Data'!$P$5:$P$22370,0),""))))))))))),""))</f>
        <v/>
      </c>
      <c r="CK8" s="37" t="str">
        <f>IF(OR(CK$6="",EW8&lt;&gt;2),"",IFERROR(INDEX('Route Guide - Lanes Not in Data'!$E$5:$E$22370,
IF(ISERROR(MATCH(CK$6&amp;$CQ8,'Route Guide - Lanes Not in Data'!$P$5:$P$22370,0))=FALSE,MATCH(CK$6&amp;$CQ8,'Route Guide - Lanes Not in Data'!$P$5:$P$22370,0),
IF(ISERROR(MATCH(CK$6&amp;$CR8,'Route Guide - Lanes Not in Data'!$P$5:$P$22370,0))=FALSE,MATCH(CK$6&amp;$CR8,'Route Guide - Lanes Not in Data'!$P$5:$P$22370,0),
IF(ISERROR(MATCH(CK$6&amp;$CS8,'Route Guide - Lanes Not in Data'!$P$5:$P$22370,0))=FALSE,MATCH(CK$6&amp;$CS8,'Route Guide - Lanes Not in Data'!$P$5:$P$22370,0),
IF(ISERROR(MATCH(CK$6&amp;$CT8,'Route Guide - Lanes Not in Data'!$P$5:$P$22370,0))=FALSE,MATCH(CK$6&amp;$CT8,'Route Guide - Lanes Not in Data'!$P$5:$P$22370,0),
IF(ISERROR(MATCH(CK$6&amp;$CU8,'Route Guide - Lanes Not in Data'!$P$5:$P$22370,0))=FALSE,MATCH(CK$6&amp;$CU8,'Route Guide - Lanes Not in Data'!$P$5:$P$22370,0),
IF(ISERROR(MATCH(CK$6&amp;$CV8,'Route Guide - Lanes Not in Data'!$P$5:$P$22370,0))=FALSE,MATCH(CK$6&amp;$CV8,'Route Guide - Lanes Not in Data'!$P$5:$P$22370,0),
IF(ISERROR(MATCH(CK$6&amp;$CW8,'Route Guide - Lanes Not in Data'!$P$5:$P$22370,0))=FALSE,MATCH(CK$6&amp;$CW8,'Route Guide - Lanes Not in Data'!$P$5:$P$22370,0),
IF(ISERROR(MATCH(CK$6&amp;$CX8,'Route Guide - Lanes Not in Data'!$P$5:$P$22370,0))=FALSE,MATCH(CK$6&amp;$CX8,'Route Guide - Lanes Not in Data'!$P$5:$P$22370,0),
IF(ISERROR(MATCH(CK$6&amp;$CY8,'Route Guide - Lanes Not in Data'!$P$5:$P$22370,0))=FALSE,MATCH(CK$6&amp;$CY8,'Route Guide - Lanes Not in Data'!$P$5:$P$22370,0),
IF(ISERROR(MATCH(CK$6&amp;$CZ8,'Route Guide - Lanes Not in Data'!$P$5:$P$22370,0))=FALSE,MATCH(CK$6&amp;$CZ8,'Route Guide - Lanes Not in Data'!$P$5:$P$22370,0),""))))))))))),""))</f>
        <v/>
      </c>
      <c r="CL8" s="37">
        <f t="shared" ref="CL8:CL68" si="52">MAX(BQ8:CK8)</f>
        <v>0.31</v>
      </c>
      <c r="CM8" s="23" t="str">
        <f t="shared" ref="CM8:CM68" si="53">INDEX($BQ$6:$CK$6,MATCH(CL8,$BQ8:$CK8,0))</f>
        <v>ODFL</v>
      </c>
      <c r="CN8" s="37">
        <f t="shared" ref="CN8:CN68" si="54">LARGE(BQ8:CK8,2)</f>
        <v>0.308</v>
      </c>
      <c r="CO8" s="23" t="str">
        <f t="shared" si="21"/>
        <v>CNWY</v>
      </c>
      <c r="CQ8" s="23" t="str">
        <f t="shared" si="22"/>
        <v>-0E25-CA-CITY OF INDUSTRY-AR</v>
      </c>
      <c r="CR8" s="23" t="str">
        <f t="shared" si="23"/>
        <v>-0E25-CA-CITY OF INDUSTRY-USA</v>
      </c>
      <c r="CS8" s="23" t="str">
        <f t="shared" si="24"/>
        <v>-CA-CITY OF INDUSTRY-AR</v>
      </c>
      <c r="CT8" s="23" t="str">
        <f t="shared" si="25"/>
        <v>-CA-CITY OF INDUSTRY-USA</v>
      </c>
      <c r="CU8" s="23" t="str">
        <f t="shared" si="26"/>
        <v>-91745-AR</v>
      </c>
      <c r="CV8" s="23" t="str">
        <f t="shared" si="27"/>
        <v>-91745-USA</v>
      </c>
      <c r="CW8" s="23" t="str">
        <f t="shared" si="28"/>
        <v>-CA-AR</v>
      </c>
      <c r="CX8" s="23" t="str">
        <f t="shared" si="29"/>
        <v>AR-CA</v>
      </c>
      <c r="CY8" s="23" t="str">
        <f t="shared" ref="CY8:CY68" si="55">LEFT(CX8,3)&amp;$V8</f>
        <v>AR-USA</v>
      </c>
      <c r="CZ8" s="23" t="str">
        <f t="shared" si="30"/>
        <v>USA-USA</v>
      </c>
      <c r="DB8" t="s">
        <v>17603</v>
      </c>
      <c r="DF8" s="35" t="s">
        <v>2191</v>
      </c>
      <c r="DG8" s="23">
        <v>1</v>
      </c>
      <c r="DH8" s="23">
        <v>1</v>
      </c>
      <c r="DI8" s="23">
        <v>0</v>
      </c>
      <c r="DJ8" s="23">
        <v>1</v>
      </c>
      <c r="DK8" s="23">
        <v>1</v>
      </c>
      <c r="DL8" s="23">
        <v>0</v>
      </c>
      <c r="DM8" s="23">
        <v>1</v>
      </c>
      <c r="DN8" s="23">
        <v>1</v>
      </c>
      <c r="DO8" s="23">
        <v>0</v>
      </c>
      <c r="DP8" s="23">
        <v>1</v>
      </c>
      <c r="DQ8" s="23">
        <v>1</v>
      </c>
      <c r="DR8" s="23">
        <v>0</v>
      </c>
      <c r="DS8" s="23">
        <v>1</v>
      </c>
      <c r="DT8" s="23">
        <v>1</v>
      </c>
      <c r="DU8" s="23">
        <v>0</v>
      </c>
      <c r="EC8" s="38">
        <f t="shared" si="31"/>
        <v>2</v>
      </c>
      <c r="ED8" s="38">
        <f t="shared" si="32"/>
        <v>2</v>
      </c>
      <c r="EE8" s="38">
        <f t="shared" si="33"/>
        <v>0</v>
      </c>
      <c r="EF8" s="38">
        <f t="shared" si="34"/>
        <v>1</v>
      </c>
      <c r="EG8" s="38">
        <f t="shared" si="35"/>
        <v>2</v>
      </c>
      <c r="EH8" s="38">
        <f t="shared" si="36"/>
        <v>1</v>
      </c>
      <c r="EI8" s="38">
        <f t="shared" si="37"/>
        <v>1</v>
      </c>
      <c r="EJ8" s="38">
        <f t="shared" si="38"/>
        <v>2</v>
      </c>
      <c r="EK8" s="38">
        <f t="shared" si="39"/>
        <v>0</v>
      </c>
      <c r="EL8" s="38">
        <f t="shared" si="40"/>
        <v>1</v>
      </c>
      <c r="EM8" s="38">
        <f t="shared" si="41"/>
        <v>2</v>
      </c>
      <c r="EN8" s="38">
        <f t="shared" si="42"/>
        <v>1</v>
      </c>
      <c r="EO8" s="38">
        <f t="shared" si="43"/>
        <v>2</v>
      </c>
      <c r="EP8" s="38">
        <f t="shared" si="44"/>
        <v>2</v>
      </c>
      <c r="EQ8" s="38">
        <f t="shared" si="45"/>
        <v>0</v>
      </c>
      <c r="ER8" s="38"/>
      <c r="ES8" s="38"/>
      <c r="ET8" s="38"/>
      <c r="EU8" s="38"/>
      <c r="EV8" s="38"/>
      <c r="EW8" s="38"/>
      <c r="EX8" s="40"/>
    </row>
    <row r="9" spans="2:154" x14ac:dyDescent="0.25">
      <c r="B9" s="31" t="str">
        <f t="shared" si="3"/>
        <v>CA  to  AZ</v>
      </c>
      <c r="C9" s="31" t="str">
        <f t="shared" si="4"/>
        <v>CNWY</v>
      </c>
      <c r="D9" s="31" t="str">
        <f t="shared" si="0"/>
        <v/>
      </c>
      <c r="F9" s="31" t="str">
        <f t="shared" si="5"/>
        <v>AZ  to  CA</v>
      </c>
      <c r="G9" s="31" t="str">
        <f t="shared" si="6"/>
        <v>ODFL</v>
      </c>
      <c r="H9" s="31" t="str">
        <f t="shared" si="7"/>
        <v/>
      </c>
      <c r="J9" s="31" t="str">
        <f t="array" ref="J9">IFERROR(INDEX($C$7:$C$68,MATCH(0,COUNTIF($J$6:J8,$C$7:$C$68),0)),"")</f>
        <v>SAIA</v>
      </c>
      <c r="K9" s="31">
        <f t="shared" si="8"/>
        <v>2</v>
      </c>
      <c r="L9" s="31"/>
      <c r="M9" s="31" t="str">
        <f t="array" ref="M9">IFERROR(INDEX($G$7:$G$68,MATCH(0,COUNTIF($M$6:M8,$G$7:$G$68),0)),"")</f>
        <v>SAIA</v>
      </c>
      <c r="N9" s="31">
        <f t="shared" si="9"/>
        <v>4</v>
      </c>
      <c r="P9" s="23" t="str">
        <f t="shared" si="46"/>
        <v>SAIA</v>
      </c>
      <c r="R9" s="23" t="s">
        <v>4</v>
      </c>
      <c r="S9" s="23" t="s">
        <v>15003</v>
      </c>
      <c r="U9" s="23" t="s">
        <v>2192</v>
      </c>
      <c r="V9" s="23" t="s">
        <v>2751</v>
      </c>
      <c r="W9" s="23" t="str">
        <f t="shared" si="10"/>
        <v>0E25-CA-CITY OF INDUSTRY-CA-AZ</v>
      </c>
      <c r="X9" s="23" t="str">
        <f>_xlfn.XLOOKUP($W9,'Route Guide - Lanes In Data'!$B$1:$B$2645,'Route Guide - Lanes In Data'!D$1:D$2645)</f>
        <v>CNWY</v>
      </c>
      <c r="Y9" s="23" t="str">
        <f>_xlfn.XLOOKUP($W9,'Route Guide - Lanes In Data'!$B$1:$B$2645,'Route Guide - Lanes In Data'!E$1:E$2645)</f>
        <v>ODFL</v>
      </c>
      <c r="AA9" s="37">
        <f>IF(OR(AA$6="",EC9&lt;&gt;2),"",IFERROR(INDEX('Route Guide - Lanes Not in Data'!$D$5:$D$22370,
IF(ISERROR(MATCH(AA$6&amp;$BA9,'Route Guide - Lanes Not in Data'!$P$5:$P$22370,0))=FALSE,MATCH(AA$6&amp;$BA9,'Route Guide - Lanes Not in Data'!$P$5:$P$22370,0),
IF(ISERROR(MATCH(AA$6&amp;$BB9,'Route Guide - Lanes Not in Data'!$P$5:$P$22370,0))=FALSE,MATCH(AA$6&amp;$BB9,'Route Guide - Lanes Not in Data'!$P$5:$P$22370,0),
IF(ISERROR(MATCH(AA$6&amp;$BC9,'Route Guide - Lanes Not in Data'!$P$5:$P$22370,0))=FALSE,MATCH(AA$6&amp;$BC9,'Route Guide - Lanes Not in Data'!$P$5:$P$22370,0),
IF(ISERROR(MATCH(AA$6&amp;$BD9,'Route Guide - Lanes Not in Data'!$P$5:$P$22370,0))=FALSE,MATCH(AA$6&amp;$BD9,'Route Guide - Lanes Not in Data'!$P$5:$P$22370,0),
IF(ISERROR(MATCH(AA$6&amp;$BE9,'Route Guide - Lanes Not in Data'!$P$5:$P$22370,0))=FALSE,MATCH(AA$6&amp;$BE9,'Route Guide - Lanes Not in Data'!$P$5:$P$22370,0),
IF(ISERROR(MATCH(AA$6&amp;$BF9,'Route Guide - Lanes Not in Data'!$P$5:$P$22370,0))=FALSE,MATCH(AA$6&amp;$BF9,'Route Guide - Lanes Not in Data'!$P$5:$P$22370,0),
IF(ISERROR(MATCH(AA$6&amp;$BG9,'Route Guide - Lanes Not in Data'!$P$5:$P$22370,0))=FALSE,MATCH(AA$6&amp;$BG9,'Route Guide - Lanes Not in Data'!$P$5:$P$22370,0),
IF(ISERROR(MATCH(AA$6&amp;$BH9,'Route Guide - Lanes Not in Data'!$P$5:$P$22370,0))=FALSE,MATCH(AA$6&amp;$BH9,'Route Guide - Lanes Not in Data'!$P$5:$P$22370,0),
IF(ISERROR(MATCH(AA$6&amp;$BI9,'Route Guide - Lanes Not in Data'!$P$5:$P$22370,0))=FALSE,MATCH(AA$6&amp;$BI9,'Route Guide - Lanes Not in Data'!$P$5:$P$22370,0),
IF(ISERROR(MATCH(AA$6&amp;$BJ9,'Route Guide - Lanes Not in Data'!$P$5:$P$22370,0))=FALSE,MATCH(AA$6&amp;$BJ9,'Route Guide - Lanes Not in Data'!$P$5:$P$22370,0),""))))))))))),""))</f>
        <v>0.31</v>
      </c>
      <c r="AB9" s="37">
        <f>IF(OR(AB$6="",ED9&lt;&gt;2),"",IFERROR(INDEX('Route Guide - Lanes Not in Data'!$D$5:$D$22370,
IF(ISERROR(MATCH(AB$6&amp;$BA9,'Route Guide - Lanes Not in Data'!$P$5:$P$22370,0))=FALSE,MATCH(AB$6&amp;$BA9,'Route Guide - Lanes Not in Data'!$P$5:$P$22370,0),
IF(ISERROR(MATCH(AB$6&amp;$BB9,'Route Guide - Lanes Not in Data'!$P$5:$P$22370,0))=FALSE,MATCH(AB$6&amp;$BB9,'Route Guide - Lanes Not in Data'!$P$5:$P$22370,0),
IF(ISERROR(MATCH(AB$6&amp;$BC9,'Route Guide - Lanes Not in Data'!$P$5:$P$22370,0))=FALSE,MATCH(AB$6&amp;$BC9,'Route Guide - Lanes Not in Data'!$P$5:$P$22370,0),
IF(ISERROR(MATCH(AB$6&amp;$BD9,'Route Guide - Lanes Not in Data'!$P$5:$P$22370,0))=FALSE,MATCH(AB$6&amp;$BD9,'Route Guide - Lanes Not in Data'!$P$5:$P$22370,0),
IF(ISERROR(MATCH(AB$6&amp;$BE9,'Route Guide - Lanes Not in Data'!$P$5:$P$22370,0))=FALSE,MATCH(AB$6&amp;$BE9,'Route Guide - Lanes Not in Data'!$P$5:$P$22370,0),
IF(ISERROR(MATCH(AB$6&amp;$BF9,'Route Guide - Lanes Not in Data'!$P$5:$P$22370,0))=FALSE,MATCH(AB$6&amp;$BF9,'Route Guide - Lanes Not in Data'!$P$5:$P$22370,0),
IF(ISERROR(MATCH(AB$6&amp;$BG9,'Route Guide - Lanes Not in Data'!$P$5:$P$22370,0))=FALSE,MATCH(AB$6&amp;$BG9,'Route Guide - Lanes Not in Data'!$P$5:$P$22370,0),
IF(ISERROR(MATCH(AB$6&amp;$BH9,'Route Guide - Lanes Not in Data'!$P$5:$P$22370,0))=FALSE,MATCH(AB$6&amp;$BH9,'Route Guide - Lanes Not in Data'!$P$5:$P$22370,0),
IF(ISERROR(MATCH(AB$6&amp;$BI9,'Route Guide - Lanes Not in Data'!$P$5:$P$22370,0))=FALSE,MATCH(AB$6&amp;$BI9,'Route Guide - Lanes Not in Data'!$P$5:$P$22370,0),
IF(ISERROR(MATCH(AB$6&amp;$BJ9,'Route Guide - Lanes Not in Data'!$P$5:$P$22370,0))=FALSE,MATCH(AB$6&amp;$BJ9,'Route Guide - Lanes Not in Data'!$P$5:$P$22370,0),""))))))))))),""))</f>
        <v>0.39900000000000002</v>
      </c>
      <c r="AC9" s="37" t="str">
        <f>IF(OR(AC$6="",EE9&lt;&gt;2),"",IFERROR(INDEX('Route Guide - Lanes Not in Data'!$D$5:$D$22370,
IF(ISERROR(MATCH(AC$6&amp;$BA9,'Route Guide - Lanes Not in Data'!$P$5:$P$22370,0))=FALSE,MATCH(AC$6&amp;$BA9,'Route Guide - Lanes Not in Data'!$P$5:$P$22370,0),
IF(ISERROR(MATCH(AC$6&amp;$BB9,'Route Guide - Lanes Not in Data'!$P$5:$P$22370,0))=FALSE,MATCH(AC$6&amp;$BB9,'Route Guide - Lanes Not in Data'!$P$5:$P$22370,0),
IF(ISERROR(MATCH(AC$6&amp;$BC9,'Route Guide - Lanes Not in Data'!$P$5:$P$22370,0))=FALSE,MATCH(AC$6&amp;$BC9,'Route Guide - Lanes Not in Data'!$P$5:$P$22370,0),
IF(ISERROR(MATCH(AC$6&amp;$BD9,'Route Guide - Lanes Not in Data'!$P$5:$P$22370,0))=FALSE,MATCH(AC$6&amp;$BD9,'Route Guide - Lanes Not in Data'!$P$5:$P$22370,0),
IF(ISERROR(MATCH(AC$6&amp;$BE9,'Route Guide - Lanes Not in Data'!$P$5:$P$22370,0))=FALSE,MATCH(AC$6&amp;$BE9,'Route Guide - Lanes Not in Data'!$P$5:$P$22370,0),
IF(ISERROR(MATCH(AC$6&amp;$BF9,'Route Guide - Lanes Not in Data'!$P$5:$P$22370,0))=FALSE,MATCH(AC$6&amp;$BF9,'Route Guide - Lanes Not in Data'!$P$5:$P$22370,0),
IF(ISERROR(MATCH(AC$6&amp;$BG9,'Route Guide - Lanes Not in Data'!$P$5:$P$22370,0))=FALSE,MATCH(AC$6&amp;$BG9,'Route Guide - Lanes Not in Data'!$P$5:$P$22370,0),
IF(ISERROR(MATCH(AC$6&amp;$BH9,'Route Guide - Lanes Not in Data'!$P$5:$P$22370,0))=FALSE,MATCH(AC$6&amp;$BH9,'Route Guide - Lanes Not in Data'!$P$5:$P$22370,0),
IF(ISERROR(MATCH(AC$6&amp;$BI9,'Route Guide - Lanes Not in Data'!$P$5:$P$22370,0))=FALSE,MATCH(AC$6&amp;$BI9,'Route Guide - Lanes Not in Data'!$P$5:$P$22370,0),
IF(ISERROR(MATCH(AC$6&amp;$BJ9,'Route Guide - Lanes Not in Data'!$P$5:$P$22370,0))=FALSE,MATCH(AC$6&amp;$BJ9,'Route Guide - Lanes Not in Data'!$P$5:$P$22370,0),""))))))))))),""))</f>
        <v/>
      </c>
      <c r="AD9" s="37" t="str">
        <f>IF(OR(AD$6="",EF9&lt;&gt;2),"",IFERROR(INDEX('Route Guide - Lanes Not in Data'!$D$5:$D$22370,
IF(ISERROR(MATCH(AD$6&amp;$BA9,'Route Guide - Lanes Not in Data'!$P$5:$P$22370,0))=FALSE,MATCH(AD$6&amp;$BA9,'Route Guide - Lanes Not in Data'!$P$5:$P$22370,0),
IF(ISERROR(MATCH(AD$6&amp;$BB9,'Route Guide - Lanes Not in Data'!$P$5:$P$22370,0))=FALSE,MATCH(AD$6&amp;$BB9,'Route Guide - Lanes Not in Data'!$P$5:$P$22370,0),
IF(ISERROR(MATCH(AD$6&amp;$BC9,'Route Guide - Lanes Not in Data'!$P$5:$P$22370,0))=FALSE,MATCH(AD$6&amp;$BC9,'Route Guide - Lanes Not in Data'!$P$5:$P$22370,0),
IF(ISERROR(MATCH(AD$6&amp;$BD9,'Route Guide - Lanes Not in Data'!$P$5:$P$22370,0))=FALSE,MATCH(AD$6&amp;$BD9,'Route Guide - Lanes Not in Data'!$P$5:$P$22370,0),
IF(ISERROR(MATCH(AD$6&amp;$BE9,'Route Guide - Lanes Not in Data'!$P$5:$P$22370,0))=FALSE,MATCH(AD$6&amp;$BE9,'Route Guide - Lanes Not in Data'!$P$5:$P$22370,0),
IF(ISERROR(MATCH(AD$6&amp;$BF9,'Route Guide - Lanes Not in Data'!$P$5:$P$22370,0))=FALSE,MATCH(AD$6&amp;$BF9,'Route Guide - Lanes Not in Data'!$P$5:$P$22370,0),
IF(ISERROR(MATCH(AD$6&amp;$BG9,'Route Guide - Lanes Not in Data'!$P$5:$P$22370,0))=FALSE,MATCH(AD$6&amp;$BG9,'Route Guide - Lanes Not in Data'!$P$5:$P$22370,0),
IF(ISERROR(MATCH(AD$6&amp;$BH9,'Route Guide - Lanes Not in Data'!$P$5:$P$22370,0))=FALSE,MATCH(AD$6&amp;$BH9,'Route Guide - Lanes Not in Data'!$P$5:$P$22370,0),
IF(ISERROR(MATCH(AD$6&amp;$BI9,'Route Guide - Lanes Not in Data'!$P$5:$P$22370,0))=FALSE,MATCH(AD$6&amp;$BI9,'Route Guide - Lanes Not in Data'!$P$5:$P$22370,0),
IF(ISERROR(MATCH(AD$6&amp;$BJ9,'Route Guide - Lanes Not in Data'!$P$5:$P$22370,0))=FALSE,MATCH(AD$6&amp;$BJ9,'Route Guide - Lanes Not in Data'!$P$5:$P$22370,0),""))))))))))),""))</f>
        <v/>
      </c>
      <c r="AE9" s="37">
        <f>IF(OR(AE$6="",EG9&lt;&gt;2),"",IFERROR(INDEX('Route Guide - Lanes Not in Data'!$D$5:$D$22370,
IF(ISERROR(MATCH(AE$6&amp;$BA9,'Route Guide - Lanes Not in Data'!$P$5:$P$22370,0))=FALSE,MATCH(AE$6&amp;$BA9,'Route Guide - Lanes Not in Data'!$P$5:$P$22370,0),
IF(ISERROR(MATCH(AE$6&amp;$BB9,'Route Guide - Lanes Not in Data'!$P$5:$P$22370,0))=FALSE,MATCH(AE$6&amp;$BB9,'Route Guide - Lanes Not in Data'!$P$5:$P$22370,0),
IF(ISERROR(MATCH(AE$6&amp;$BC9,'Route Guide - Lanes Not in Data'!$P$5:$P$22370,0))=FALSE,MATCH(AE$6&amp;$BC9,'Route Guide - Lanes Not in Data'!$P$5:$P$22370,0),
IF(ISERROR(MATCH(AE$6&amp;$BD9,'Route Guide - Lanes Not in Data'!$P$5:$P$22370,0))=FALSE,MATCH(AE$6&amp;$BD9,'Route Guide - Lanes Not in Data'!$P$5:$P$22370,0),
IF(ISERROR(MATCH(AE$6&amp;$BE9,'Route Guide - Lanes Not in Data'!$P$5:$P$22370,0))=FALSE,MATCH(AE$6&amp;$BE9,'Route Guide - Lanes Not in Data'!$P$5:$P$22370,0),
IF(ISERROR(MATCH(AE$6&amp;$BF9,'Route Guide - Lanes Not in Data'!$P$5:$P$22370,0))=FALSE,MATCH(AE$6&amp;$BF9,'Route Guide - Lanes Not in Data'!$P$5:$P$22370,0),
IF(ISERROR(MATCH(AE$6&amp;$BG9,'Route Guide - Lanes Not in Data'!$P$5:$P$22370,0))=FALSE,MATCH(AE$6&amp;$BG9,'Route Guide - Lanes Not in Data'!$P$5:$P$22370,0),
IF(ISERROR(MATCH(AE$6&amp;$BH9,'Route Guide - Lanes Not in Data'!$P$5:$P$22370,0))=FALSE,MATCH(AE$6&amp;$BH9,'Route Guide - Lanes Not in Data'!$P$5:$P$22370,0),
IF(ISERROR(MATCH(AE$6&amp;$BI9,'Route Guide - Lanes Not in Data'!$P$5:$P$22370,0))=FALSE,MATCH(AE$6&amp;$BI9,'Route Guide - Lanes Not in Data'!$P$5:$P$22370,0),
IF(ISERROR(MATCH(AE$6&amp;$BJ9,'Route Guide - Lanes Not in Data'!$P$5:$P$22370,0))=FALSE,MATCH(AE$6&amp;$BJ9,'Route Guide - Lanes Not in Data'!$P$5:$P$22370,0),""))))))))))),""))</f>
        <v>0.23</v>
      </c>
      <c r="AF9" s="37" t="str">
        <f>IF(OR(AF$6="",EH9&lt;&gt;2),"",IFERROR(INDEX('Route Guide - Lanes Not in Data'!$D$5:$D$22370,
IF(ISERROR(MATCH(AF$6&amp;$BA9,'Route Guide - Lanes Not in Data'!$P$5:$P$22370,0))=FALSE,MATCH(AF$6&amp;$BA9,'Route Guide - Lanes Not in Data'!$P$5:$P$22370,0),
IF(ISERROR(MATCH(AF$6&amp;$BB9,'Route Guide - Lanes Not in Data'!$P$5:$P$22370,0))=FALSE,MATCH(AF$6&amp;$BB9,'Route Guide - Lanes Not in Data'!$P$5:$P$22370,0),
IF(ISERROR(MATCH(AF$6&amp;$BC9,'Route Guide - Lanes Not in Data'!$P$5:$P$22370,0))=FALSE,MATCH(AF$6&amp;$BC9,'Route Guide - Lanes Not in Data'!$P$5:$P$22370,0),
IF(ISERROR(MATCH(AF$6&amp;$BD9,'Route Guide - Lanes Not in Data'!$P$5:$P$22370,0))=FALSE,MATCH(AF$6&amp;$BD9,'Route Guide - Lanes Not in Data'!$P$5:$P$22370,0),
IF(ISERROR(MATCH(AF$6&amp;$BE9,'Route Guide - Lanes Not in Data'!$P$5:$P$22370,0))=FALSE,MATCH(AF$6&amp;$BE9,'Route Guide - Lanes Not in Data'!$P$5:$P$22370,0),
IF(ISERROR(MATCH(AF$6&amp;$BF9,'Route Guide - Lanes Not in Data'!$P$5:$P$22370,0))=FALSE,MATCH(AF$6&amp;$BF9,'Route Guide - Lanes Not in Data'!$P$5:$P$22370,0),
IF(ISERROR(MATCH(AF$6&amp;$BG9,'Route Guide - Lanes Not in Data'!$P$5:$P$22370,0))=FALSE,MATCH(AF$6&amp;$BG9,'Route Guide - Lanes Not in Data'!$P$5:$P$22370,0),
IF(ISERROR(MATCH(AF$6&amp;$BH9,'Route Guide - Lanes Not in Data'!$P$5:$P$22370,0))=FALSE,MATCH(AF$6&amp;$BH9,'Route Guide - Lanes Not in Data'!$P$5:$P$22370,0),
IF(ISERROR(MATCH(AF$6&amp;$BI9,'Route Guide - Lanes Not in Data'!$P$5:$P$22370,0))=FALSE,MATCH(AF$6&amp;$BI9,'Route Guide - Lanes Not in Data'!$P$5:$P$22370,0),
IF(ISERROR(MATCH(AF$6&amp;$BJ9,'Route Guide - Lanes Not in Data'!$P$5:$P$22370,0))=FALSE,MATCH(AF$6&amp;$BJ9,'Route Guide - Lanes Not in Data'!$P$5:$P$22370,0),""))))))))))),""))</f>
        <v/>
      </c>
      <c r="AG9" s="37" t="str">
        <f>IF(OR(AG$6="",EI9&lt;&gt;2),"",IFERROR(INDEX('Route Guide - Lanes Not in Data'!$D$5:$D$22370,
IF(ISERROR(MATCH(AG$6&amp;$BA9,'Route Guide - Lanes Not in Data'!$P$5:$P$22370,0))=FALSE,MATCH(AG$6&amp;$BA9,'Route Guide - Lanes Not in Data'!$P$5:$P$22370,0),
IF(ISERROR(MATCH(AG$6&amp;$BB9,'Route Guide - Lanes Not in Data'!$P$5:$P$22370,0))=FALSE,MATCH(AG$6&amp;$BB9,'Route Guide - Lanes Not in Data'!$P$5:$P$22370,0),
IF(ISERROR(MATCH(AG$6&amp;$BC9,'Route Guide - Lanes Not in Data'!$P$5:$P$22370,0))=FALSE,MATCH(AG$6&amp;$BC9,'Route Guide - Lanes Not in Data'!$P$5:$P$22370,0),
IF(ISERROR(MATCH(AG$6&amp;$BD9,'Route Guide - Lanes Not in Data'!$P$5:$P$22370,0))=FALSE,MATCH(AG$6&amp;$BD9,'Route Guide - Lanes Not in Data'!$P$5:$P$22370,0),
IF(ISERROR(MATCH(AG$6&amp;$BE9,'Route Guide - Lanes Not in Data'!$P$5:$P$22370,0))=FALSE,MATCH(AG$6&amp;$BE9,'Route Guide - Lanes Not in Data'!$P$5:$P$22370,0),
IF(ISERROR(MATCH(AG$6&amp;$BF9,'Route Guide - Lanes Not in Data'!$P$5:$P$22370,0))=FALSE,MATCH(AG$6&amp;$BF9,'Route Guide - Lanes Not in Data'!$P$5:$P$22370,0),
IF(ISERROR(MATCH(AG$6&amp;$BG9,'Route Guide - Lanes Not in Data'!$P$5:$P$22370,0))=FALSE,MATCH(AG$6&amp;$BG9,'Route Guide - Lanes Not in Data'!$P$5:$P$22370,0),
IF(ISERROR(MATCH(AG$6&amp;$BH9,'Route Guide - Lanes Not in Data'!$P$5:$P$22370,0))=FALSE,MATCH(AG$6&amp;$BH9,'Route Guide - Lanes Not in Data'!$P$5:$P$22370,0),
IF(ISERROR(MATCH(AG$6&amp;$BI9,'Route Guide - Lanes Not in Data'!$P$5:$P$22370,0))=FALSE,MATCH(AG$6&amp;$BI9,'Route Guide - Lanes Not in Data'!$P$5:$P$22370,0),
IF(ISERROR(MATCH(AG$6&amp;$BJ9,'Route Guide - Lanes Not in Data'!$P$5:$P$22370,0))=FALSE,MATCH(AG$6&amp;$BJ9,'Route Guide - Lanes Not in Data'!$P$5:$P$22370,0),""))))))))))),""))</f>
        <v/>
      </c>
      <c r="AH9" s="37" t="str">
        <f>IF(OR(AH$6="",EJ9&lt;&gt;2),"",IFERROR(INDEX('Route Guide - Lanes Not in Data'!$D$5:$D$22370,
IF(ISERROR(MATCH(AH$6&amp;$BA9,'Route Guide - Lanes Not in Data'!$P$5:$P$22370,0))=FALSE,MATCH(AH$6&amp;$BA9,'Route Guide - Lanes Not in Data'!$P$5:$P$22370,0),
IF(ISERROR(MATCH(AH$6&amp;$BB9,'Route Guide - Lanes Not in Data'!$P$5:$P$22370,0))=FALSE,MATCH(AH$6&amp;$BB9,'Route Guide - Lanes Not in Data'!$P$5:$P$22370,0),
IF(ISERROR(MATCH(AH$6&amp;$BC9,'Route Guide - Lanes Not in Data'!$P$5:$P$22370,0))=FALSE,MATCH(AH$6&amp;$BC9,'Route Guide - Lanes Not in Data'!$P$5:$P$22370,0),
IF(ISERROR(MATCH(AH$6&amp;$BD9,'Route Guide - Lanes Not in Data'!$P$5:$P$22370,0))=FALSE,MATCH(AH$6&amp;$BD9,'Route Guide - Lanes Not in Data'!$P$5:$P$22370,0),
IF(ISERROR(MATCH(AH$6&amp;$BE9,'Route Guide - Lanes Not in Data'!$P$5:$P$22370,0))=FALSE,MATCH(AH$6&amp;$BE9,'Route Guide - Lanes Not in Data'!$P$5:$P$22370,0),
IF(ISERROR(MATCH(AH$6&amp;$BF9,'Route Guide - Lanes Not in Data'!$P$5:$P$22370,0))=FALSE,MATCH(AH$6&amp;$BF9,'Route Guide - Lanes Not in Data'!$P$5:$P$22370,0),
IF(ISERROR(MATCH(AH$6&amp;$BG9,'Route Guide - Lanes Not in Data'!$P$5:$P$22370,0))=FALSE,MATCH(AH$6&amp;$BG9,'Route Guide - Lanes Not in Data'!$P$5:$P$22370,0),
IF(ISERROR(MATCH(AH$6&amp;$BH9,'Route Guide - Lanes Not in Data'!$P$5:$P$22370,0))=FALSE,MATCH(AH$6&amp;$BH9,'Route Guide - Lanes Not in Data'!$P$5:$P$22370,0),
IF(ISERROR(MATCH(AH$6&amp;$BI9,'Route Guide - Lanes Not in Data'!$P$5:$P$22370,0))=FALSE,MATCH(AH$6&amp;$BI9,'Route Guide - Lanes Not in Data'!$P$5:$P$22370,0),
IF(ISERROR(MATCH(AH$6&amp;$BJ9,'Route Guide - Lanes Not in Data'!$P$5:$P$22370,0))=FALSE,MATCH(AH$6&amp;$BJ9,'Route Guide - Lanes Not in Data'!$P$5:$P$22370,0),""))))))))))),""))</f>
        <v/>
      </c>
      <c r="AI9" s="37" t="str">
        <f>IF(OR(AI$6="",EK9&lt;&gt;2),"",IFERROR(INDEX('Route Guide - Lanes Not in Data'!$D$5:$D$22370,
IF(ISERROR(MATCH(AI$6&amp;$BA9,'Route Guide - Lanes Not in Data'!$P$5:$P$22370,0))=FALSE,MATCH(AI$6&amp;$BA9,'Route Guide - Lanes Not in Data'!$P$5:$P$22370,0),
IF(ISERROR(MATCH(AI$6&amp;$BB9,'Route Guide - Lanes Not in Data'!$P$5:$P$22370,0))=FALSE,MATCH(AI$6&amp;$BB9,'Route Guide - Lanes Not in Data'!$P$5:$P$22370,0),
IF(ISERROR(MATCH(AI$6&amp;$BC9,'Route Guide - Lanes Not in Data'!$P$5:$P$22370,0))=FALSE,MATCH(AI$6&amp;$BC9,'Route Guide - Lanes Not in Data'!$P$5:$P$22370,0),
IF(ISERROR(MATCH(AI$6&amp;$BD9,'Route Guide - Lanes Not in Data'!$P$5:$P$22370,0))=FALSE,MATCH(AI$6&amp;$BD9,'Route Guide - Lanes Not in Data'!$P$5:$P$22370,0),
IF(ISERROR(MATCH(AI$6&amp;$BE9,'Route Guide - Lanes Not in Data'!$P$5:$P$22370,0))=FALSE,MATCH(AI$6&amp;$BE9,'Route Guide - Lanes Not in Data'!$P$5:$P$22370,0),
IF(ISERROR(MATCH(AI$6&amp;$BF9,'Route Guide - Lanes Not in Data'!$P$5:$P$22370,0))=FALSE,MATCH(AI$6&amp;$BF9,'Route Guide - Lanes Not in Data'!$P$5:$P$22370,0),
IF(ISERROR(MATCH(AI$6&amp;$BG9,'Route Guide - Lanes Not in Data'!$P$5:$P$22370,0))=FALSE,MATCH(AI$6&amp;$BG9,'Route Guide - Lanes Not in Data'!$P$5:$P$22370,0),
IF(ISERROR(MATCH(AI$6&amp;$BH9,'Route Guide - Lanes Not in Data'!$P$5:$P$22370,0))=FALSE,MATCH(AI$6&amp;$BH9,'Route Guide - Lanes Not in Data'!$P$5:$P$22370,0),
IF(ISERROR(MATCH(AI$6&amp;$BI9,'Route Guide - Lanes Not in Data'!$P$5:$P$22370,0))=FALSE,MATCH(AI$6&amp;$BI9,'Route Guide - Lanes Not in Data'!$P$5:$P$22370,0),
IF(ISERROR(MATCH(AI$6&amp;$BJ9,'Route Guide - Lanes Not in Data'!$P$5:$P$22370,0))=FALSE,MATCH(AI$6&amp;$BJ9,'Route Guide - Lanes Not in Data'!$P$5:$P$22370,0),""))))))))))),""))</f>
        <v/>
      </c>
      <c r="AJ9" s="37" t="str">
        <f>IF(OR(AJ$6="",EL9&lt;&gt;2),"",IFERROR(INDEX('Route Guide - Lanes Not in Data'!$D$5:$D$22370,
IF(ISERROR(MATCH(AJ$6&amp;$BA9,'Route Guide - Lanes Not in Data'!$P$5:$P$22370,0))=FALSE,MATCH(AJ$6&amp;$BA9,'Route Guide - Lanes Not in Data'!$P$5:$P$22370,0),
IF(ISERROR(MATCH(AJ$6&amp;$BB9,'Route Guide - Lanes Not in Data'!$P$5:$P$22370,0))=FALSE,MATCH(AJ$6&amp;$BB9,'Route Guide - Lanes Not in Data'!$P$5:$P$22370,0),
IF(ISERROR(MATCH(AJ$6&amp;$BC9,'Route Guide - Lanes Not in Data'!$P$5:$P$22370,0))=FALSE,MATCH(AJ$6&amp;$BC9,'Route Guide - Lanes Not in Data'!$P$5:$P$22370,0),
IF(ISERROR(MATCH(AJ$6&amp;$BD9,'Route Guide - Lanes Not in Data'!$P$5:$P$22370,0))=FALSE,MATCH(AJ$6&amp;$BD9,'Route Guide - Lanes Not in Data'!$P$5:$P$22370,0),
IF(ISERROR(MATCH(AJ$6&amp;$BE9,'Route Guide - Lanes Not in Data'!$P$5:$P$22370,0))=FALSE,MATCH(AJ$6&amp;$BE9,'Route Guide - Lanes Not in Data'!$P$5:$P$22370,0),
IF(ISERROR(MATCH(AJ$6&amp;$BF9,'Route Guide - Lanes Not in Data'!$P$5:$P$22370,0))=FALSE,MATCH(AJ$6&amp;$BF9,'Route Guide - Lanes Not in Data'!$P$5:$P$22370,0),
IF(ISERROR(MATCH(AJ$6&amp;$BG9,'Route Guide - Lanes Not in Data'!$P$5:$P$22370,0))=FALSE,MATCH(AJ$6&amp;$BG9,'Route Guide - Lanes Not in Data'!$P$5:$P$22370,0),
IF(ISERROR(MATCH(AJ$6&amp;$BH9,'Route Guide - Lanes Not in Data'!$P$5:$P$22370,0))=FALSE,MATCH(AJ$6&amp;$BH9,'Route Guide - Lanes Not in Data'!$P$5:$P$22370,0),
IF(ISERROR(MATCH(AJ$6&amp;$BI9,'Route Guide - Lanes Not in Data'!$P$5:$P$22370,0))=FALSE,MATCH(AJ$6&amp;$BI9,'Route Guide - Lanes Not in Data'!$P$5:$P$22370,0),
IF(ISERROR(MATCH(AJ$6&amp;$BJ9,'Route Guide - Lanes Not in Data'!$P$5:$P$22370,0))=FALSE,MATCH(AJ$6&amp;$BJ9,'Route Guide - Lanes Not in Data'!$P$5:$P$22370,0),""))))))))))),""))</f>
        <v/>
      </c>
      <c r="AK9" s="37">
        <f>IF(OR(AK$6="",EM9&lt;&gt;2),"",IFERROR(INDEX('Route Guide - Lanes Not in Data'!$D$5:$D$22370,
IF(ISERROR(MATCH(AK$6&amp;$BA9,'Route Guide - Lanes Not in Data'!$P$5:$P$22370,0))=FALSE,MATCH(AK$6&amp;$BA9,'Route Guide - Lanes Not in Data'!$P$5:$P$22370,0),
IF(ISERROR(MATCH(AK$6&amp;$BB9,'Route Guide - Lanes Not in Data'!$P$5:$P$22370,0))=FALSE,MATCH(AK$6&amp;$BB9,'Route Guide - Lanes Not in Data'!$P$5:$P$22370,0),
IF(ISERROR(MATCH(AK$6&amp;$BC9,'Route Guide - Lanes Not in Data'!$P$5:$P$22370,0))=FALSE,MATCH(AK$6&amp;$BC9,'Route Guide - Lanes Not in Data'!$P$5:$P$22370,0),
IF(ISERROR(MATCH(AK$6&amp;$BD9,'Route Guide - Lanes Not in Data'!$P$5:$P$22370,0))=FALSE,MATCH(AK$6&amp;$BD9,'Route Guide - Lanes Not in Data'!$P$5:$P$22370,0),
IF(ISERROR(MATCH(AK$6&amp;$BE9,'Route Guide - Lanes Not in Data'!$P$5:$P$22370,0))=FALSE,MATCH(AK$6&amp;$BE9,'Route Guide - Lanes Not in Data'!$P$5:$P$22370,0),
IF(ISERROR(MATCH(AK$6&amp;$BF9,'Route Guide - Lanes Not in Data'!$P$5:$P$22370,0))=FALSE,MATCH(AK$6&amp;$BF9,'Route Guide - Lanes Not in Data'!$P$5:$P$22370,0),
IF(ISERROR(MATCH(AK$6&amp;$BG9,'Route Guide - Lanes Not in Data'!$P$5:$P$22370,0))=FALSE,MATCH(AK$6&amp;$BG9,'Route Guide - Lanes Not in Data'!$P$5:$P$22370,0),
IF(ISERROR(MATCH(AK$6&amp;$BH9,'Route Guide - Lanes Not in Data'!$P$5:$P$22370,0))=FALSE,MATCH(AK$6&amp;$BH9,'Route Guide - Lanes Not in Data'!$P$5:$P$22370,0),
IF(ISERROR(MATCH(AK$6&amp;$BI9,'Route Guide - Lanes Not in Data'!$P$5:$P$22370,0))=FALSE,MATCH(AK$6&amp;$BI9,'Route Guide - Lanes Not in Data'!$P$5:$P$22370,0),
IF(ISERROR(MATCH(AK$6&amp;$BJ9,'Route Guide - Lanes Not in Data'!$P$5:$P$22370,0))=FALSE,MATCH(AK$6&amp;$BJ9,'Route Guide - Lanes Not in Data'!$P$5:$P$22370,0),""))))))))))),""))</f>
        <v>8.5999999999999993E-2</v>
      </c>
      <c r="AL9" s="37" t="str">
        <f>IF(OR(AL$6="",EN9&lt;&gt;2),"",IFERROR(INDEX('Route Guide - Lanes Not in Data'!$D$5:$D$22370,
IF(ISERROR(MATCH(AL$6&amp;$BA9,'Route Guide - Lanes Not in Data'!$P$5:$P$22370,0))=FALSE,MATCH(AL$6&amp;$BA9,'Route Guide - Lanes Not in Data'!$P$5:$P$22370,0),
IF(ISERROR(MATCH(AL$6&amp;$BB9,'Route Guide - Lanes Not in Data'!$P$5:$P$22370,0))=FALSE,MATCH(AL$6&amp;$BB9,'Route Guide - Lanes Not in Data'!$P$5:$P$22370,0),
IF(ISERROR(MATCH(AL$6&amp;$BC9,'Route Guide - Lanes Not in Data'!$P$5:$P$22370,0))=FALSE,MATCH(AL$6&amp;$BC9,'Route Guide - Lanes Not in Data'!$P$5:$P$22370,0),
IF(ISERROR(MATCH(AL$6&amp;$BD9,'Route Guide - Lanes Not in Data'!$P$5:$P$22370,0))=FALSE,MATCH(AL$6&amp;$BD9,'Route Guide - Lanes Not in Data'!$P$5:$P$22370,0),
IF(ISERROR(MATCH(AL$6&amp;$BE9,'Route Guide - Lanes Not in Data'!$P$5:$P$22370,0))=FALSE,MATCH(AL$6&amp;$BE9,'Route Guide - Lanes Not in Data'!$P$5:$P$22370,0),
IF(ISERROR(MATCH(AL$6&amp;$BF9,'Route Guide - Lanes Not in Data'!$P$5:$P$22370,0))=FALSE,MATCH(AL$6&amp;$BF9,'Route Guide - Lanes Not in Data'!$P$5:$P$22370,0),
IF(ISERROR(MATCH(AL$6&amp;$BG9,'Route Guide - Lanes Not in Data'!$P$5:$P$22370,0))=FALSE,MATCH(AL$6&amp;$BG9,'Route Guide - Lanes Not in Data'!$P$5:$P$22370,0),
IF(ISERROR(MATCH(AL$6&amp;$BH9,'Route Guide - Lanes Not in Data'!$P$5:$P$22370,0))=FALSE,MATCH(AL$6&amp;$BH9,'Route Guide - Lanes Not in Data'!$P$5:$P$22370,0),
IF(ISERROR(MATCH(AL$6&amp;$BI9,'Route Guide - Lanes Not in Data'!$P$5:$P$22370,0))=FALSE,MATCH(AL$6&amp;$BI9,'Route Guide - Lanes Not in Data'!$P$5:$P$22370,0),
IF(ISERROR(MATCH(AL$6&amp;$BJ9,'Route Guide - Lanes Not in Data'!$P$5:$P$22370,0))=FALSE,MATCH(AL$6&amp;$BJ9,'Route Guide - Lanes Not in Data'!$P$5:$P$22370,0),""))))))))))),""))</f>
        <v/>
      </c>
      <c r="AM9" s="37" t="str">
        <f>IF(OR(AM$6="",EO9&lt;&gt;2),"",IFERROR(INDEX('Route Guide - Lanes Not in Data'!$D$5:$D$22370,
IF(ISERROR(MATCH(AM$6&amp;$BA9,'Route Guide - Lanes Not in Data'!$P$5:$P$22370,0))=FALSE,MATCH(AM$6&amp;$BA9,'Route Guide - Lanes Not in Data'!$P$5:$P$22370,0),
IF(ISERROR(MATCH(AM$6&amp;$BB9,'Route Guide - Lanes Not in Data'!$P$5:$P$22370,0))=FALSE,MATCH(AM$6&amp;$BB9,'Route Guide - Lanes Not in Data'!$P$5:$P$22370,0),
IF(ISERROR(MATCH(AM$6&amp;$BC9,'Route Guide - Lanes Not in Data'!$P$5:$P$22370,0))=FALSE,MATCH(AM$6&amp;$BC9,'Route Guide - Lanes Not in Data'!$P$5:$P$22370,0),
IF(ISERROR(MATCH(AM$6&amp;$BD9,'Route Guide - Lanes Not in Data'!$P$5:$P$22370,0))=FALSE,MATCH(AM$6&amp;$BD9,'Route Guide - Lanes Not in Data'!$P$5:$P$22370,0),
IF(ISERROR(MATCH(AM$6&amp;$BE9,'Route Guide - Lanes Not in Data'!$P$5:$P$22370,0))=FALSE,MATCH(AM$6&amp;$BE9,'Route Guide - Lanes Not in Data'!$P$5:$P$22370,0),
IF(ISERROR(MATCH(AM$6&amp;$BF9,'Route Guide - Lanes Not in Data'!$P$5:$P$22370,0))=FALSE,MATCH(AM$6&amp;$BF9,'Route Guide - Lanes Not in Data'!$P$5:$P$22370,0),
IF(ISERROR(MATCH(AM$6&amp;$BG9,'Route Guide - Lanes Not in Data'!$P$5:$P$22370,0))=FALSE,MATCH(AM$6&amp;$BG9,'Route Guide - Lanes Not in Data'!$P$5:$P$22370,0),
IF(ISERROR(MATCH(AM$6&amp;$BH9,'Route Guide - Lanes Not in Data'!$P$5:$P$22370,0))=FALSE,MATCH(AM$6&amp;$BH9,'Route Guide - Lanes Not in Data'!$P$5:$P$22370,0),
IF(ISERROR(MATCH(AM$6&amp;$BI9,'Route Guide - Lanes Not in Data'!$P$5:$P$22370,0))=FALSE,MATCH(AM$6&amp;$BI9,'Route Guide - Lanes Not in Data'!$P$5:$P$22370,0),
IF(ISERROR(MATCH(AM$6&amp;$BJ9,'Route Guide - Lanes Not in Data'!$P$5:$P$22370,0))=FALSE,MATCH(AM$6&amp;$BJ9,'Route Guide - Lanes Not in Data'!$P$5:$P$22370,0),""))))))))))),""))</f>
        <v/>
      </c>
      <c r="AN9" s="37" t="str">
        <f>IF(OR(AN$6="",EP9&lt;&gt;2),"",IFERROR(INDEX('Route Guide - Lanes Not in Data'!$D$5:$D$22370,
IF(ISERROR(MATCH(AN$6&amp;$BA9,'Route Guide - Lanes Not in Data'!$P$5:$P$22370,0))=FALSE,MATCH(AN$6&amp;$BA9,'Route Guide - Lanes Not in Data'!$P$5:$P$22370,0),
IF(ISERROR(MATCH(AN$6&amp;$BB9,'Route Guide - Lanes Not in Data'!$P$5:$P$22370,0))=FALSE,MATCH(AN$6&amp;$BB9,'Route Guide - Lanes Not in Data'!$P$5:$P$22370,0),
IF(ISERROR(MATCH(AN$6&amp;$BC9,'Route Guide - Lanes Not in Data'!$P$5:$P$22370,0))=FALSE,MATCH(AN$6&amp;$BC9,'Route Guide - Lanes Not in Data'!$P$5:$P$22370,0),
IF(ISERROR(MATCH(AN$6&amp;$BD9,'Route Guide - Lanes Not in Data'!$P$5:$P$22370,0))=FALSE,MATCH(AN$6&amp;$BD9,'Route Guide - Lanes Not in Data'!$P$5:$P$22370,0),
IF(ISERROR(MATCH(AN$6&amp;$BE9,'Route Guide - Lanes Not in Data'!$P$5:$P$22370,0))=FALSE,MATCH(AN$6&amp;$BE9,'Route Guide - Lanes Not in Data'!$P$5:$P$22370,0),
IF(ISERROR(MATCH(AN$6&amp;$BF9,'Route Guide - Lanes Not in Data'!$P$5:$P$22370,0))=FALSE,MATCH(AN$6&amp;$BF9,'Route Guide - Lanes Not in Data'!$P$5:$P$22370,0),
IF(ISERROR(MATCH(AN$6&amp;$BG9,'Route Guide - Lanes Not in Data'!$P$5:$P$22370,0))=FALSE,MATCH(AN$6&amp;$BG9,'Route Guide - Lanes Not in Data'!$P$5:$P$22370,0),
IF(ISERROR(MATCH(AN$6&amp;$BH9,'Route Guide - Lanes Not in Data'!$P$5:$P$22370,0))=FALSE,MATCH(AN$6&amp;$BH9,'Route Guide - Lanes Not in Data'!$P$5:$P$22370,0),
IF(ISERROR(MATCH(AN$6&amp;$BI9,'Route Guide - Lanes Not in Data'!$P$5:$P$22370,0))=FALSE,MATCH(AN$6&amp;$BI9,'Route Guide - Lanes Not in Data'!$P$5:$P$22370,0),
IF(ISERROR(MATCH(AN$6&amp;$BJ9,'Route Guide - Lanes Not in Data'!$P$5:$P$22370,0))=FALSE,MATCH(AN$6&amp;$BJ9,'Route Guide - Lanes Not in Data'!$P$5:$P$22370,0),""))))))))))),""))</f>
        <v/>
      </c>
      <c r="AO9" s="37" t="str">
        <f>IF(OR(AO$6="",EQ9&lt;&gt;2),"",IFERROR(INDEX('Route Guide - Lanes Not in Data'!$D$5:$D$22370,
IF(ISERROR(MATCH(AO$6&amp;$BA9,'Route Guide - Lanes Not in Data'!$P$5:$P$22370,0))=FALSE,MATCH(AO$6&amp;$BA9,'Route Guide - Lanes Not in Data'!$P$5:$P$22370,0),
IF(ISERROR(MATCH(AO$6&amp;$BB9,'Route Guide - Lanes Not in Data'!$P$5:$P$22370,0))=FALSE,MATCH(AO$6&amp;$BB9,'Route Guide - Lanes Not in Data'!$P$5:$P$22370,0),
IF(ISERROR(MATCH(AO$6&amp;$BC9,'Route Guide - Lanes Not in Data'!$P$5:$P$22370,0))=FALSE,MATCH(AO$6&amp;$BC9,'Route Guide - Lanes Not in Data'!$P$5:$P$22370,0),
IF(ISERROR(MATCH(AO$6&amp;$BD9,'Route Guide - Lanes Not in Data'!$P$5:$P$22370,0))=FALSE,MATCH(AO$6&amp;$BD9,'Route Guide - Lanes Not in Data'!$P$5:$P$22370,0),
IF(ISERROR(MATCH(AO$6&amp;$BE9,'Route Guide - Lanes Not in Data'!$P$5:$P$22370,0))=FALSE,MATCH(AO$6&amp;$BE9,'Route Guide - Lanes Not in Data'!$P$5:$P$22370,0),
IF(ISERROR(MATCH(AO$6&amp;$BF9,'Route Guide - Lanes Not in Data'!$P$5:$P$22370,0))=FALSE,MATCH(AO$6&amp;$BF9,'Route Guide - Lanes Not in Data'!$P$5:$P$22370,0),
IF(ISERROR(MATCH(AO$6&amp;$BG9,'Route Guide - Lanes Not in Data'!$P$5:$P$22370,0))=FALSE,MATCH(AO$6&amp;$BG9,'Route Guide - Lanes Not in Data'!$P$5:$P$22370,0),
IF(ISERROR(MATCH(AO$6&amp;$BH9,'Route Guide - Lanes Not in Data'!$P$5:$P$22370,0))=FALSE,MATCH(AO$6&amp;$BH9,'Route Guide - Lanes Not in Data'!$P$5:$P$22370,0),
IF(ISERROR(MATCH(AO$6&amp;$BI9,'Route Guide - Lanes Not in Data'!$P$5:$P$22370,0))=FALSE,MATCH(AO$6&amp;$BI9,'Route Guide - Lanes Not in Data'!$P$5:$P$22370,0),
IF(ISERROR(MATCH(AO$6&amp;$BJ9,'Route Guide - Lanes Not in Data'!$P$5:$P$22370,0))=FALSE,MATCH(AO$6&amp;$BJ9,'Route Guide - Lanes Not in Data'!$P$5:$P$22370,0),""))))))))))),""))</f>
        <v/>
      </c>
      <c r="AP9" s="37" t="str">
        <f>IF(OR(AP$6="",ER9&lt;&gt;2),"",IFERROR(INDEX('Route Guide - Lanes Not in Data'!$D$5:$D$22370,
IF(ISERROR(MATCH(AP$6&amp;$BA9,'Route Guide - Lanes Not in Data'!$P$5:$P$22370,0))=FALSE,MATCH(AP$6&amp;$BA9,'Route Guide - Lanes Not in Data'!$P$5:$P$22370,0),
IF(ISERROR(MATCH(AP$6&amp;$BB9,'Route Guide - Lanes Not in Data'!$P$5:$P$22370,0))=FALSE,MATCH(AP$6&amp;$BB9,'Route Guide - Lanes Not in Data'!$P$5:$P$22370,0),
IF(ISERROR(MATCH(AP$6&amp;$BC9,'Route Guide - Lanes Not in Data'!$P$5:$P$22370,0))=FALSE,MATCH(AP$6&amp;$BC9,'Route Guide - Lanes Not in Data'!$P$5:$P$22370,0),
IF(ISERROR(MATCH(AP$6&amp;$BD9,'Route Guide - Lanes Not in Data'!$P$5:$P$22370,0))=FALSE,MATCH(AP$6&amp;$BD9,'Route Guide - Lanes Not in Data'!$P$5:$P$22370,0),
IF(ISERROR(MATCH(AP$6&amp;$BE9,'Route Guide - Lanes Not in Data'!$P$5:$P$22370,0))=FALSE,MATCH(AP$6&amp;$BE9,'Route Guide - Lanes Not in Data'!$P$5:$P$22370,0),
IF(ISERROR(MATCH(AP$6&amp;$BF9,'Route Guide - Lanes Not in Data'!$P$5:$P$22370,0))=FALSE,MATCH(AP$6&amp;$BF9,'Route Guide - Lanes Not in Data'!$P$5:$P$22370,0),
IF(ISERROR(MATCH(AP$6&amp;$BG9,'Route Guide - Lanes Not in Data'!$P$5:$P$22370,0))=FALSE,MATCH(AP$6&amp;$BG9,'Route Guide - Lanes Not in Data'!$P$5:$P$22370,0),
IF(ISERROR(MATCH(AP$6&amp;$BH9,'Route Guide - Lanes Not in Data'!$P$5:$P$22370,0))=FALSE,MATCH(AP$6&amp;$BH9,'Route Guide - Lanes Not in Data'!$P$5:$P$22370,0),
IF(ISERROR(MATCH(AP$6&amp;$BI9,'Route Guide - Lanes Not in Data'!$P$5:$P$22370,0))=FALSE,MATCH(AP$6&amp;$BI9,'Route Guide - Lanes Not in Data'!$P$5:$P$22370,0),
IF(ISERROR(MATCH(AP$6&amp;$BJ9,'Route Guide - Lanes Not in Data'!$P$5:$P$22370,0))=FALSE,MATCH(AP$6&amp;$BJ9,'Route Guide - Lanes Not in Data'!$P$5:$P$22370,0),""))))))))))),""))</f>
        <v/>
      </c>
      <c r="AQ9" s="37" t="str">
        <f>IF(OR(AQ$6="",ES9&lt;&gt;2),"",IFERROR(INDEX('Route Guide - Lanes Not in Data'!$D$5:$D$22370,
IF(ISERROR(MATCH(AQ$6&amp;$BA9,'Route Guide - Lanes Not in Data'!$P$5:$P$22370,0))=FALSE,MATCH(AQ$6&amp;$BA9,'Route Guide - Lanes Not in Data'!$P$5:$P$22370,0),
IF(ISERROR(MATCH(AQ$6&amp;$BB9,'Route Guide - Lanes Not in Data'!$P$5:$P$22370,0))=FALSE,MATCH(AQ$6&amp;$BB9,'Route Guide - Lanes Not in Data'!$P$5:$P$22370,0),
IF(ISERROR(MATCH(AQ$6&amp;$BC9,'Route Guide - Lanes Not in Data'!$P$5:$P$22370,0))=FALSE,MATCH(AQ$6&amp;$BC9,'Route Guide - Lanes Not in Data'!$P$5:$P$22370,0),
IF(ISERROR(MATCH(AQ$6&amp;$BD9,'Route Guide - Lanes Not in Data'!$P$5:$P$22370,0))=FALSE,MATCH(AQ$6&amp;$BD9,'Route Guide - Lanes Not in Data'!$P$5:$P$22370,0),
IF(ISERROR(MATCH(AQ$6&amp;$BE9,'Route Guide - Lanes Not in Data'!$P$5:$P$22370,0))=FALSE,MATCH(AQ$6&amp;$BE9,'Route Guide - Lanes Not in Data'!$P$5:$P$22370,0),
IF(ISERROR(MATCH(AQ$6&amp;$BF9,'Route Guide - Lanes Not in Data'!$P$5:$P$22370,0))=FALSE,MATCH(AQ$6&amp;$BF9,'Route Guide - Lanes Not in Data'!$P$5:$P$22370,0),
IF(ISERROR(MATCH(AQ$6&amp;$BG9,'Route Guide - Lanes Not in Data'!$P$5:$P$22370,0))=FALSE,MATCH(AQ$6&amp;$BG9,'Route Guide - Lanes Not in Data'!$P$5:$P$22370,0),
IF(ISERROR(MATCH(AQ$6&amp;$BH9,'Route Guide - Lanes Not in Data'!$P$5:$P$22370,0))=FALSE,MATCH(AQ$6&amp;$BH9,'Route Guide - Lanes Not in Data'!$P$5:$P$22370,0),
IF(ISERROR(MATCH(AQ$6&amp;$BI9,'Route Guide - Lanes Not in Data'!$P$5:$P$22370,0))=FALSE,MATCH(AQ$6&amp;$BI9,'Route Guide - Lanes Not in Data'!$P$5:$P$22370,0),
IF(ISERROR(MATCH(AQ$6&amp;$BJ9,'Route Guide - Lanes Not in Data'!$P$5:$P$22370,0))=FALSE,MATCH(AQ$6&amp;$BJ9,'Route Guide - Lanes Not in Data'!$P$5:$P$22370,0),""))))))))))),""))</f>
        <v/>
      </c>
      <c r="AR9" s="37" t="str">
        <f>IF(OR(AR$6="",ET9&lt;&gt;2),"",IFERROR(INDEX('Route Guide - Lanes Not in Data'!$D$5:$D$22370,
IF(ISERROR(MATCH(AR$6&amp;$BA9,'Route Guide - Lanes Not in Data'!$P$5:$P$22370,0))=FALSE,MATCH(AR$6&amp;$BA9,'Route Guide - Lanes Not in Data'!$P$5:$P$22370,0),
IF(ISERROR(MATCH(AR$6&amp;$BB9,'Route Guide - Lanes Not in Data'!$P$5:$P$22370,0))=FALSE,MATCH(AR$6&amp;$BB9,'Route Guide - Lanes Not in Data'!$P$5:$P$22370,0),
IF(ISERROR(MATCH(AR$6&amp;$BC9,'Route Guide - Lanes Not in Data'!$P$5:$P$22370,0))=FALSE,MATCH(AR$6&amp;$BC9,'Route Guide - Lanes Not in Data'!$P$5:$P$22370,0),
IF(ISERROR(MATCH(AR$6&amp;$BD9,'Route Guide - Lanes Not in Data'!$P$5:$P$22370,0))=FALSE,MATCH(AR$6&amp;$BD9,'Route Guide - Lanes Not in Data'!$P$5:$P$22370,0),
IF(ISERROR(MATCH(AR$6&amp;$BE9,'Route Guide - Lanes Not in Data'!$P$5:$P$22370,0))=FALSE,MATCH(AR$6&amp;$BE9,'Route Guide - Lanes Not in Data'!$P$5:$P$22370,0),
IF(ISERROR(MATCH(AR$6&amp;$BF9,'Route Guide - Lanes Not in Data'!$P$5:$P$22370,0))=FALSE,MATCH(AR$6&amp;$BF9,'Route Guide - Lanes Not in Data'!$P$5:$P$22370,0),
IF(ISERROR(MATCH(AR$6&amp;$BG9,'Route Guide - Lanes Not in Data'!$P$5:$P$22370,0))=FALSE,MATCH(AR$6&amp;$BG9,'Route Guide - Lanes Not in Data'!$P$5:$P$22370,0),
IF(ISERROR(MATCH(AR$6&amp;$BH9,'Route Guide - Lanes Not in Data'!$P$5:$P$22370,0))=FALSE,MATCH(AR$6&amp;$BH9,'Route Guide - Lanes Not in Data'!$P$5:$P$22370,0),
IF(ISERROR(MATCH(AR$6&amp;$BI9,'Route Guide - Lanes Not in Data'!$P$5:$P$22370,0))=FALSE,MATCH(AR$6&amp;$BI9,'Route Guide - Lanes Not in Data'!$P$5:$P$22370,0),
IF(ISERROR(MATCH(AR$6&amp;$BJ9,'Route Guide - Lanes Not in Data'!$P$5:$P$22370,0))=FALSE,MATCH(AR$6&amp;$BJ9,'Route Guide - Lanes Not in Data'!$P$5:$P$22370,0),""))))))))))),""))</f>
        <v/>
      </c>
      <c r="AS9" s="37" t="str">
        <f>IF(OR(AS$6="",EU9&lt;&gt;2),"",IFERROR(INDEX('Route Guide - Lanes Not in Data'!$D$5:$D$22370,
IF(ISERROR(MATCH(AS$6&amp;$BA9,'Route Guide - Lanes Not in Data'!$P$5:$P$22370,0))=FALSE,MATCH(AS$6&amp;$BA9,'Route Guide - Lanes Not in Data'!$P$5:$P$22370,0),
IF(ISERROR(MATCH(AS$6&amp;$BB9,'Route Guide - Lanes Not in Data'!$P$5:$P$22370,0))=FALSE,MATCH(AS$6&amp;$BB9,'Route Guide - Lanes Not in Data'!$P$5:$P$22370,0),
IF(ISERROR(MATCH(AS$6&amp;$BC9,'Route Guide - Lanes Not in Data'!$P$5:$P$22370,0))=FALSE,MATCH(AS$6&amp;$BC9,'Route Guide - Lanes Not in Data'!$P$5:$P$22370,0),
IF(ISERROR(MATCH(AS$6&amp;$BD9,'Route Guide - Lanes Not in Data'!$P$5:$P$22370,0))=FALSE,MATCH(AS$6&amp;$BD9,'Route Guide - Lanes Not in Data'!$P$5:$P$22370,0),
IF(ISERROR(MATCH(AS$6&amp;$BE9,'Route Guide - Lanes Not in Data'!$P$5:$P$22370,0))=FALSE,MATCH(AS$6&amp;$BE9,'Route Guide - Lanes Not in Data'!$P$5:$P$22370,0),
IF(ISERROR(MATCH(AS$6&amp;$BF9,'Route Guide - Lanes Not in Data'!$P$5:$P$22370,0))=FALSE,MATCH(AS$6&amp;$BF9,'Route Guide - Lanes Not in Data'!$P$5:$P$22370,0),
IF(ISERROR(MATCH(AS$6&amp;$BG9,'Route Guide - Lanes Not in Data'!$P$5:$P$22370,0))=FALSE,MATCH(AS$6&amp;$BG9,'Route Guide - Lanes Not in Data'!$P$5:$P$22370,0),
IF(ISERROR(MATCH(AS$6&amp;$BH9,'Route Guide - Lanes Not in Data'!$P$5:$P$22370,0))=FALSE,MATCH(AS$6&amp;$BH9,'Route Guide - Lanes Not in Data'!$P$5:$P$22370,0),
IF(ISERROR(MATCH(AS$6&amp;$BI9,'Route Guide - Lanes Not in Data'!$P$5:$P$22370,0))=FALSE,MATCH(AS$6&amp;$BI9,'Route Guide - Lanes Not in Data'!$P$5:$P$22370,0),
IF(ISERROR(MATCH(AS$6&amp;$BJ9,'Route Guide - Lanes Not in Data'!$P$5:$P$22370,0))=FALSE,MATCH(AS$6&amp;$BJ9,'Route Guide - Lanes Not in Data'!$P$5:$P$22370,0),""))))))))))),""))</f>
        <v/>
      </c>
      <c r="AT9" s="37" t="str">
        <f>IF(OR(AT$6="",EV9&lt;&gt;2),"",IFERROR(INDEX('Route Guide - Lanes Not in Data'!$D$5:$D$22370,
IF(ISERROR(MATCH(AT$6&amp;$BA9,'Route Guide - Lanes Not in Data'!$P$5:$P$22370,0))=FALSE,MATCH(AT$6&amp;$BA9,'Route Guide - Lanes Not in Data'!$P$5:$P$22370,0),
IF(ISERROR(MATCH(AT$6&amp;$BB9,'Route Guide - Lanes Not in Data'!$P$5:$P$22370,0))=FALSE,MATCH(AT$6&amp;$BB9,'Route Guide - Lanes Not in Data'!$P$5:$P$22370,0),
IF(ISERROR(MATCH(AT$6&amp;$BC9,'Route Guide - Lanes Not in Data'!$P$5:$P$22370,0))=FALSE,MATCH(AT$6&amp;$BC9,'Route Guide - Lanes Not in Data'!$P$5:$P$22370,0),
IF(ISERROR(MATCH(AT$6&amp;$BD9,'Route Guide - Lanes Not in Data'!$P$5:$P$22370,0))=FALSE,MATCH(AT$6&amp;$BD9,'Route Guide - Lanes Not in Data'!$P$5:$P$22370,0),
IF(ISERROR(MATCH(AT$6&amp;$BE9,'Route Guide - Lanes Not in Data'!$P$5:$P$22370,0))=FALSE,MATCH(AT$6&amp;$BE9,'Route Guide - Lanes Not in Data'!$P$5:$P$22370,0),
IF(ISERROR(MATCH(AT$6&amp;$BF9,'Route Guide - Lanes Not in Data'!$P$5:$P$22370,0))=FALSE,MATCH(AT$6&amp;$BF9,'Route Guide - Lanes Not in Data'!$P$5:$P$22370,0),
IF(ISERROR(MATCH(AT$6&amp;$BG9,'Route Guide - Lanes Not in Data'!$P$5:$P$22370,0))=FALSE,MATCH(AT$6&amp;$BG9,'Route Guide - Lanes Not in Data'!$P$5:$P$22370,0),
IF(ISERROR(MATCH(AT$6&amp;$BH9,'Route Guide - Lanes Not in Data'!$P$5:$P$22370,0))=FALSE,MATCH(AT$6&amp;$BH9,'Route Guide - Lanes Not in Data'!$P$5:$P$22370,0),
IF(ISERROR(MATCH(AT$6&amp;$BI9,'Route Guide - Lanes Not in Data'!$P$5:$P$22370,0))=FALSE,MATCH(AT$6&amp;$BI9,'Route Guide - Lanes Not in Data'!$P$5:$P$22370,0),
IF(ISERROR(MATCH(AT$6&amp;$BJ9,'Route Guide - Lanes Not in Data'!$P$5:$P$22370,0))=FALSE,MATCH(AT$6&amp;$BJ9,'Route Guide - Lanes Not in Data'!$P$5:$P$22370,0),""))))))))))),""))</f>
        <v/>
      </c>
      <c r="AU9" s="37" t="str">
        <f>IF(OR(AU$6="",EW9&lt;&gt;2),"",IFERROR(INDEX('Route Guide - Lanes Not in Data'!$D$5:$D$22370,
IF(ISERROR(MATCH(AU$6&amp;$BA9,'Route Guide - Lanes Not in Data'!$P$5:$P$22370,0))=FALSE,MATCH(AU$6&amp;$BA9,'Route Guide - Lanes Not in Data'!$P$5:$P$22370,0),
IF(ISERROR(MATCH(AU$6&amp;$BB9,'Route Guide - Lanes Not in Data'!$P$5:$P$22370,0))=FALSE,MATCH(AU$6&amp;$BB9,'Route Guide - Lanes Not in Data'!$P$5:$P$22370,0),
IF(ISERROR(MATCH(AU$6&amp;$BC9,'Route Guide - Lanes Not in Data'!$P$5:$P$22370,0))=FALSE,MATCH(AU$6&amp;$BC9,'Route Guide - Lanes Not in Data'!$P$5:$P$22370,0),
IF(ISERROR(MATCH(AU$6&amp;$BD9,'Route Guide - Lanes Not in Data'!$P$5:$P$22370,0))=FALSE,MATCH(AU$6&amp;$BD9,'Route Guide - Lanes Not in Data'!$P$5:$P$22370,0),
IF(ISERROR(MATCH(AU$6&amp;$BE9,'Route Guide - Lanes Not in Data'!$P$5:$P$22370,0))=FALSE,MATCH(AU$6&amp;$BE9,'Route Guide - Lanes Not in Data'!$P$5:$P$22370,0),
IF(ISERROR(MATCH(AU$6&amp;$BF9,'Route Guide - Lanes Not in Data'!$P$5:$P$22370,0))=FALSE,MATCH(AU$6&amp;$BF9,'Route Guide - Lanes Not in Data'!$P$5:$P$22370,0),
IF(ISERROR(MATCH(AU$6&amp;$BG9,'Route Guide - Lanes Not in Data'!$P$5:$P$22370,0))=FALSE,MATCH(AU$6&amp;$BG9,'Route Guide - Lanes Not in Data'!$P$5:$P$22370,0),
IF(ISERROR(MATCH(AU$6&amp;$BH9,'Route Guide - Lanes Not in Data'!$P$5:$P$22370,0))=FALSE,MATCH(AU$6&amp;$BH9,'Route Guide - Lanes Not in Data'!$P$5:$P$22370,0),
IF(ISERROR(MATCH(AU$6&amp;$BI9,'Route Guide - Lanes Not in Data'!$P$5:$P$22370,0))=FALSE,MATCH(AU$6&amp;$BI9,'Route Guide - Lanes Not in Data'!$P$5:$P$22370,0),
IF(ISERROR(MATCH(AU$6&amp;$BJ9,'Route Guide - Lanes Not in Data'!$P$5:$P$22370,0))=FALSE,MATCH(AU$6&amp;$BJ9,'Route Guide - Lanes Not in Data'!$P$5:$P$22370,0),""))))))))))),""))</f>
        <v/>
      </c>
      <c r="AV9" s="37">
        <f t="shared" si="47"/>
        <v>0.39900000000000002</v>
      </c>
      <c r="AW9" s="23" t="str">
        <f t="shared" si="48"/>
        <v>CNWY</v>
      </c>
      <c r="AX9" s="37">
        <f t="shared" si="49"/>
        <v>0.31</v>
      </c>
      <c r="AY9" s="23" t="str">
        <f t="shared" si="50"/>
        <v>ODFL</v>
      </c>
      <c r="BA9" s="23" t="str">
        <f t="shared" si="11"/>
        <v>-0E25-CA-CITY OF INDUSTRY-AZ</v>
      </c>
      <c r="BB9" s="23" t="str">
        <f t="shared" si="12"/>
        <v>-0E25-CA-CITY OF INDUSTRY-USA</v>
      </c>
      <c r="BC9" s="23" t="str">
        <f t="shared" si="13"/>
        <v>-CA-CITY OF INDUSTRY-AZ</v>
      </c>
      <c r="BD9" s="23" t="str">
        <f t="shared" si="14"/>
        <v>-CA-CITY OF INDUSTRY-USA</v>
      </c>
      <c r="BE9" s="23" t="str">
        <f t="shared" si="15"/>
        <v>-91745-AZ</v>
      </c>
      <c r="BF9" s="23" t="str">
        <f t="shared" si="16"/>
        <v>-91745-USA</v>
      </c>
      <c r="BG9" s="23" t="str">
        <f t="shared" si="17"/>
        <v>-CA-AZ</v>
      </c>
      <c r="BH9" s="23" t="str">
        <f t="shared" si="18"/>
        <v>CA-AZ</v>
      </c>
      <c r="BI9" s="23" t="str">
        <f t="shared" si="51"/>
        <v>CA-USA</v>
      </c>
      <c r="BJ9" s="23" t="str">
        <f t="shared" si="19"/>
        <v>USA-USA</v>
      </c>
      <c r="BM9" s="23" t="str">
        <f t="shared" si="20"/>
        <v>0E25-CA-CITY OF INDUSTRY-AZ-CA</v>
      </c>
      <c r="BN9" s="23" t="e">
        <f>_xlfn.XLOOKUP($BM9,'Route Guide - Lanes In Data'!$B$1:$B$2645,'Route Guide - Lanes In Data'!D$1:D$2645)</f>
        <v>#N/A</v>
      </c>
      <c r="BO9" s="23" t="e">
        <f>_xlfn.XLOOKUP($BM9,'Route Guide - Lanes In Data'!$B$1:$B$2645,'Route Guide - Lanes In Data'!E$1:E$2645)</f>
        <v>#N/A</v>
      </c>
      <c r="BQ9" s="37">
        <f>IF(OR(BQ$6="",EC9&lt;&gt;2),"",IFERROR(INDEX('Route Guide - Lanes Not in Data'!$E$5:$E$22370,
IF(ISERROR(MATCH(BQ$6&amp;$CQ9,'Route Guide - Lanes Not in Data'!$P$5:$P$22370,0))=FALSE,MATCH(BQ$6&amp;$CQ9,'Route Guide - Lanes Not in Data'!$P$5:$P$22370,0),
IF(ISERROR(MATCH(BQ$6&amp;$CR9,'Route Guide - Lanes Not in Data'!$P$5:$P$22370,0))=FALSE,MATCH(BQ$6&amp;$CR9,'Route Guide - Lanes Not in Data'!$P$5:$P$22370,0),
IF(ISERROR(MATCH(BQ$6&amp;$CS9,'Route Guide - Lanes Not in Data'!$P$5:$P$22370,0))=FALSE,MATCH(BQ$6&amp;$CS9,'Route Guide - Lanes Not in Data'!$P$5:$P$22370,0),
IF(ISERROR(MATCH(BQ$6&amp;$CT9,'Route Guide - Lanes Not in Data'!$P$5:$P$22370,0))=FALSE,MATCH(BQ$6&amp;$CT9,'Route Guide - Lanes Not in Data'!$P$5:$P$22370,0),
IF(ISERROR(MATCH(BQ$6&amp;$CU9,'Route Guide - Lanes Not in Data'!$P$5:$P$22370,0))=FALSE,MATCH(BQ$6&amp;$CU9,'Route Guide - Lanes Not in Data'!$P$5:$P$22370,0),
IF(ISERROR(MATCH(BQ$6&amp;$CV9,'Route Guide - Lanes Not in Data'!$P$5:$P$22370,0))=FALSE,MATCH(BQ$6&amp;$CV9,'Route Guide - Lanes Not in Data'!$P$5:$P$22370,0),
IF(ISERROR(MATCH(BQ$6&amp;$CW9,'Route Guide - Lanes Not in Data'!$P$5:$P$22370,0))=FALSE,MATCH(BQ$6&amp;$CW9,'Route Guide - Lanes Not in Data'!$P$5:$P$22370,0),
IF(ISERROR(MATCH(BQ$6&amp;$CX9,'Route Guide - Lanes Not in Data'!$P$5:$P$22370,0))=FALSE,MATCH(BQ$6&amp;$CX9,'Route Guide - Lanes Not in Data'!$P$5:$P$22370,0),
IF(ISERROR(MATCH(BQ$6&amp;$CY9,'Route Guide - Lanes Not in Data'!$P$5:$P$22370,0))=FALSE,MATCH(BQ$6&amp;$CY9,'Route Guide - Lanes Not in Data'!$P$5:$P$22370,0),
IF(ISERROR(MATCH(BQ$6&amp;$CZ9,'Route Guide - Lanes Not in Data'!$P$5:$P$22370,0))=FALSE,MATCH(BQ$6&amp;$CZ9,'Route Guide - Lanes Not in Data'!$P$5:$P$22370,0),""))))))))))),""))</f>
        <v>0.31</v>
      </c>
      <c r="BR9" s="37" t="str">
        <f>IF(OR(BR$6="",ED9&lt;&gt;2),"",IFERROR(INDEX('Route Guide - Lanes Not in Data'!$E$5:$E$22370,
IF(ISERROR(MATCH(BR$6&amp;$CQ9,'Route Guide - Lanes Not in Data'!$P$5:$P$22370,0))=FALSE,MATCH(BR$6&amp;$CQ9,'Route Guide - Lanes Not in Data'!$P$5:$P$22370,0),
IF(ISERROR(MATCH(BR$6&amp;$CR9,'Route Guide - Lanes Not in Data'!$P$5:$P$22370,0))=FALSE,MATCH(BR$6&amp;$CR9,'Route Guide - Lanes Not in Data'!$P$5:$P$22370,0),
IF(ISERROR(MATCH(BR$6&amp;$CS9,'Route Guide - Lanes Not in Data'!$P$5:$P$22370,0))=FALSE,MATCH(BR$6&amp;$CS9,'Route Guide - Lanes Not in Data'!$P$5:$P$22370,0),
IF(ISERROR(MATCH(BR$6&amp;$CT9,'Route Guide - Lanes Not in Data'!$P$5:$P$22370,0))=FALSE,MATCH(BR$6&amp;$CT9,'Route Guide - Lanes Not in Data'!$P$5:$P$22370,0),
IF(ISERROR(MATCH(BR$6&amp;$CU9,'Route Guide - Lanes Not in Data'!$P$5:$P$22370,0))=FALSE,MATCH(BR$6&amp;$CU9,'Route Guide - Lanes Not in Data'!$P$5:$P$22370,0),
IF(ISERROR(MATCH(BR$6&amp;$CV9,'Route Guide - Lanes Not in Data'!$P$5:$P$22370,0))=FALSE,MATCH(BR$6&amp;$CV9,'Route Guide - Lanes Not in Data'!$P$5:$P$22370,0),
IF(ISERROR(MATCH(BR$6&amp;$CW9,'Route Guide - Lanes Not in Data'!$P$5:$P$22370,0))=FALSE,MATCH(BR$6&amp;$CW9,'Route Guide - Lanes Not in Data'!$P$5:$P$22370,0),
IF(ISERROR(MATCH(BR$6&amp;$CX9,'Route Guide - Lanes Not in Data'!$P$5:$P$22370,0))=FALSE,MATCH(BR$6&amp;$CX9,'Route Guide - Lanes Not in Data'!$P$5:$P$22370,0),
IF(ISERROR(MATCH(BR$6&amp;$CY9,'Route Guide - Lanes Not in Data'!$P$5:$P$22370,0))=FALSE,MATCH(BR$6&amp;$CY9,'Route Guide - Lanes Not in Data'!$P$5:$P$22370,0),
IF(ISERROR(MATCH(BR$6&amp;$CZ9,'Route Guide - Lanes Not in Data'!$P$5:$P$22370,0))=FALSE,MATCH(BR$6&amp;$CZ9,'Route Guide - Lanes Not in Data'!$P$5:$P$22370,0),""))))))))))),""))</f>
        <v/>
      </c>
      <c r="BS9" s="37" t="str">
        <f>IF(OR(BS$6="",EE9&lt;&gt;2),"",IFERROR(INDEX('Route Guide - Lanes Not in Data'!$E$5:$E$22370,
IF(ISERROR(MATCH(BS$6&amp;$CQ9,'Route Guide - Lanes Not in Data'!$P$5:$P$22370,0))=FALSE,MATCH(BS$6&amp;$CQ9,'Route Guide - Lanes Not in Data'!$P$5:$P$22370,0),
IF(ISERROR(MATCH(BS$6&amp;$CR9,'Route Guide - Lanes Not in Data'!$P$5:$P$22370,0))=FALSE,MATCH(BS$6&amp;$CR9,'Route Guide - Lanes Not in Data'!$P$5:$P$22370,0),
IF(ISERROR(MATCH(BS$6&amp;$CS9,'Route Guide - Lanes Not in Data'!$P$5:$P$22370,0))=FALSE,MATCH(BS$6&amp;$CS9,'Route Guide - Lanes Not in Data'!$P$5:$P$22370,0),
IF(ISERROR(MATCH(BS$6&amp;$CT9,'Route Guide - Lanes Not in Data'!$P$5:$P$22370,0))=FALSE,MATCH(BS$6&amp;$CT9,'Route Guide - Lanes Not in Data'!$P$5:$P$22370,0),
IF(ISERROR(MATCH(BS$6&amp;$CU9,'Route Guide - Lanes Not in Data'!$P$5:$P$22370,0))=FALSE,MATCH(BS$6&amp;$CU9,'Route Guide - Lanes Not in Data'!$P$5:$P$22370,0),
IF(ISERROR(MATCH(BS$6&amp;$CV9,'Route Guide - Lanes Not in Data'!$P$5:$P$22370,0))=FALSE,MATCH(BS$6&amp;$CV9,'Route Guide - Lanes Not in Data'!$P$5:$P$22370,0),
IF(ISERROR(MATCH(BS$6&amp;$CW9,'Route Guide - Lanes Not in Data'!$P$5:$P$22370,0))=FALSE,MATCH(BS$6&amp;$CW9,'Route Guide - Lanes Not in Data'!$P$5:$P$22370,0),
IF(ISERROR(MATCH(BS$6&amp;$CX9,'Route Guide - Lanes Not in Data'!$P$5:$P$22370,0))=FALSE,MATCH(BS$6&amp;$CX9,'Route Guide - Lanes Not in Data'!$P$5:$P$22370,0),
IF(ISERROR(MATCH(BS$6&amp;$CY9,'Route Guide - Lanes Not in Data'!$P$5:$P$22370,0))=FALSE,MATCH(BS$6&amp;$CY9,'Route Guide - Lanes Not in Data'!$P$5:$P$22370,0),
IF(ISERROR(MATCH(BS$6&amp;$CZ9,'Route Guide - Lanes Not in Data'!$P$5:$P$22370,0))=FALSE,MATCH(BS$6&amp;$CZ9,'Route Guide - Lanes Not in Data'!$P$5:$P$22370,0),""))))))))))),""))</f>
        <v/>
      </c>
      <c r="BT9" s="37" t="str">
        <f>IF(OR(BT$6="",EF9&lt;&gt;2),"",IFERROR(INDEX('Route Guide - Lanes Not in Data'!$E$5:$E$22370,
IF(ISERROR(MATCH(BT$6&amp;$CQ9,'Route Guide - Lanes Not in Data'!$P$5:$P$22370,0))=FALSE,MATCH(BT$6&amp;$CQ9,'Route Guide - Lanes Not in Data'!$P$5:$P$22370,0),
IF(ISERROR(MATCH(BT$6&amp;$CR9,'Route Guide - Lanes Not in Data'!$P$5:$P$22370,0))=FALSE,MATCH(BT$6&amp;$CR9,'Route Guide - Lanes Not in Data'!$P$5:$P$22370,0),
IF(ISERROR(MATCH(BT$6&amp;$CS9,'Route Guide - Lanes Not in Data'!$P$5:$P$22370,0))=FALSE,MATCH(BT$6&amp;$CS9,'Route Guide - Lanes Not in Data'!$P$5:$P$22370,0),
IF(ISERROR(MATCH(BT$6&amp;$CT9,'Route Guide - Lanes Not in Data'!$P$5:$P$22370,0))=FALSE,MATCH(BT$6&amp;$CT9,'Route Guide - Lanes Not in Data'!$P$5:$P$22370,0),
IF(ISERROR(MATCH(BT$6&amp;$CU9,'Route Guide - Lanes Not in Data'!$P$5:$P$22370,0))=FALSE,MATCH(BT$6&amp;$CU9,'Route Guide - Lanes Not in Data'!$P$5:$P$22370,0),
IF(ISERROR(MATCH(BT$6&amp;$CV9,'Route Guide - Lanes Not in Data'!$P$5:$P$22370,0))=FALSE,MATCH(BT$6&amp;$CV9,'Route Guide - Lanes Not in Data'!$P$5:$P$22370,0),
IF(ISERROR(MATCH(BT$6&amp;$CW9,'Route Guide - Lanes Not in Data'!$P$5:$P$22370,0))=FALSE,MATCH(BT$6&amp;$CW9,'Route Guide - Lanes Not in Data'!$P$5:$P$22370,0),
IF(ISERROR(MATCH(BT$6&amp;$CX9,'Route Guide - Lanes Not in Data'!$P$5:$P$22370,0))=FALSE,MATCH(BT$6&amp;$CX9,'Route Guide - Lanes Not in Data'!$P$5:$P$22370,0),
IF(ISERROR(MATCH(BT$6&amp;$CY9,'Route Guide - Lanes Not in Data'!$P$5:$P$22370,0))=FALSE,MATCH(BT$6&amp;$CY9,'Route Guide - Lanes Not in Data'!$P$5:$P$22370,0),
IF(ISERROR(MATCH(BT$6&amp;$CZ9,'Route Guide - Lanes Not in Data'!$P$5:$P$22370,0))=FALSE,MATCH(BT$6&amp;$CZ9,'Route Guide - Lanes Not in Data'!$P$5:$P$22370,0),""))))))))))),""))</f>
        <v/>
      </c>
      <c r="BU9" s="37">
        <f>IF(OR(BU$6="",EG9&lt;&gt;2),"",IFERROR(INDEX('Route Guide - Lanes Not in Data'!$E$5:$E$22370,
IF(ISERROR(MATCH(BU$6&amp;$CQ9,'Route Guide - Lanes Not in Data'!$P$5:$P$22370,0))=FALSE,MATCH(BU$6&amp;$CQ9,'Route Guide - Lanes Not in Data'!$P$5:$P$22370,0),
IF(ISERROR(MATCH(BU$6&amp;$CR9,'Route Guide - Lanes Not in Data'!$P$5:$P$22370,0))=FALSE,MATCH(BU$6&amp;$CR9,'Route Guide - Lanes Not in Data'!$P$5:$P$22370,0),
IF(ISERROR(MATCH(BU$6&amp;$CS9,'Route Guide - Lanes Not in Data'!$P$5:$P$22370,0))=FALSE,MATCH(BU$6&amp;$CS9,'Route Guide - Lanes Not in Data'!$P$5:$P$22370,0),
IF(ISERROR(MATCH(BU$6&amp;$CT9,'Route Guide - Lanes Not in Data'!$P$5:$P$22370,0))=FALSE,MATCH(BU$6&amp;$CT9,'Route Guide - Lanes Not in Data'!$P$5:$P$22370,0),
IF(ISERROR(MATCH(BU$6&amp;$CU9,'Route Guide - Lanes Not in Data'!$P$5:$P$22370,0))=FALSE,MATCH(BU$6&amp;$CU9,'Route Guide - Lanes Not in Data'!$P$5:$P$22370,0),
IF(ISERROR(MATCH(BU$6&amp;$CV9,'Route Guide - Lanes Not in Data'!$P$5:$P$22370,0))=FALSE,MATCH(BU$6&amp;$CV9,'Route Guide - Lanes Not in Data'!$P$5:$P$22370,0),
IF(ISERROR(MATCH(BU$6&amp;$CW9,'Route Guide - Lanes Not in Data'!$P$5:$P$22370,0))=FALSE,MATCH(BU$6&amp;$CW9,'Route Guide - Lanes Not in Data'!$P$5:$P$22370,0),
IF(ISERROR(MATCH(BU$6&amp;$CX9,'Route Guide - Lanes Not in Data'!$P$5:$P$22370,0))=FALSE,MATCH(BU$6&amp;$CX9,'Route Guide - Lanes Not in Data'!$P$5:$P$22370,0),
IF(ISERROR(MATCH(BU$6&amp;$CY9,'Route Guide - Lanes Not in Data'!$P$5:$P$22370,0))=FALSE,MATCH(BU$6&amp;$CY9,'Route Guide - Lanes Not in Data'!$P$5:$P$22370,0),
IF(ISERROR(MATCH(BU$6&amp;$CZ9,'Route Guide - Lanes Not in Data'!$P$5:$P$22370,0))=FALSE,MATCH(BU$6&amp;$CZ9,'Route Guide - Lanes Not in Data'!$P$5:$P$22370,0),""))))))))))),""))</f>
        <v>0.29600000000000004</v>
      </c>
      <c r="BV9" s="37" t="str">
        <f>IF(OR(BV$6="",EH9&lt;&gt;2),"",IFERROR(INDEX('Route Guide - Lanes Not in Data'!$E$5:$E$22370,
IF(ISERROR(MATCH(BV$6&amp;$CQ9,'Route Guide - Lanes Not in Data'!$P$5:$P$22370,0))=FALSE,MATCH(BV$6&amp;$CQ9,'Route Guide - Lanes Not in Data'!$P$5:$P$22370,0),
IF(ISERROR(MATCH(BV$6&amp;$CR9,'Route Guide - Lanes Not in Data'!$P$5:$P$22370,0))=FALSE,MATCH(BV$6&amp;$CR9,'Route Guide - Lanes Not in Data'!$P$5:$P$22370,0),
IF(ISERROR(MATCH(BV$6&amp;$CS9,'Route Guide - Lanes Not in Data'!$P$5:$P$22370,0))=FALSE,MATCH(BV$6&amp;$CS9,'Route Guide - Lanes Not in Data'!$P$5:$P$22370,0),
IF(ISERROR(MATCH(BV$6&amp;$CT9,'Route Guide - Lanes Not in Data'!$P$5:$P$22370,0))=FALSE,MATCH(BV$6&amp;$CT9,'Route Guide - Lanes Not in Data'!$P$5:$P$22370,0),
IF(ISERROR(MATCH(BV$6&amp;$CU9,'Route Guide - Lanes Not in Data'!$P$5:$P$22370,0))=FALSE,MATCH(BV$6&amp;$CU9,'Route Guide - Lanes Not in Data'!$P$5:$P$22370,0),
IF(ISERROR(MATCH(BV$6&amp;$CV9,'Route Guide - Lanes Not in Data'!$P$5:$P$22370,0))=FALSE,MATCH(BV$6&amp;$CV9,'Route Guide - Lanes Not in Data'!$P$5:$P$22370,0),
IF(ISERROR(MATCH(BV$6&amp;$CW9,'Route Guide - Lanes Not in Data'!$P$5:$P$22370,0))=FALSE,MATCH(BV$6&amp;$CW9,'Route Guide - Lanes Not in Data'!$P$5:$P$22370,0),
IF(ISERROR(MATCH(BV$6&amp;$CX9,'Route Guide - Lanes Not in Data'!$P$5:$P$22370,0))=FALSE,MATCH(BV$6&amp;$CX9,'Route Guide - Lanes Not in Data'!$P$5:$P$22370,0),
IF(ISERROR(MATCH(BV$6&amp;$CY9,'Route Guide - Lanes Not in Data'!$P$5:$P$22370,0))=FALSE,MATCH(BV$6&amp;$CY9,'Route Guide - Lanes Not in Data'!$P$5:$P$22370,0),
IF(ISERROR(MATCH(BV$6&amp;$CZ9,'Route Guide - Lanes Not in Data'!$P$5:$P$22370,0))=FALSE,MATCH(BV$6&amp;$CZ9,'Route Guide - Lanes Not in Data'!$P$5:$P$22370,0),""))))))))))),""))</f>
        <v/>
      </c>
      <c r="BW9" s="37" t="str">
        <f>IF(OR(BW$6="",EI9&lt;&gt;2),"",IFERROR(INDEX('Route Guide - Lanes Not in Data'!$E$5:$E$22370,
IF(ISERROR(MATCH(BW$6&amp;$CQ9,'Route Guide - Lanes Not in Data'!$P$5:$P$22370,0))=FALSE,MATCH(BW$6&amp;$CQ9,'Route Guide - Lanes Not in Data'!$P$5:$P$22370,0),
IF(ISERROR(MATCH(BW$6&amp;$CR9,'Route Guide - Lanes Not in Data'!$P$5:$P$22370,0))=FALSE,MATCH(BW$6&amp;$CR9,'Route Guide - Lanes Not in Data'!$P$5:$P$22370,0),
IF(ISERROR(MATCH(BW$6&amp;$CS9,'Route Guide - Lanes Not in Data'!$P$5:$P$22370,0))=FALSE,MATCH(BW$6&amp;$CS9,'Route Guide - Lanes Not in Data'!$P$5:$P$22370,0),
IF(ISERROR(MATCH(BW$6&amp;$CT9,'Route Guide - Lanes Not in Data'!$P$5:$P$22370,0))=FALSE,MATCH(BW$6&amp;$CT9,'Route Guide - Lanes Not in Data'!$P$5:$P$22370,0),
IF(ISERROR(MATCH(BW$6&amp;$CU9,'Route Guide - Lanes Not in Data'!$P$5:$P$22370,0))=FALSE,MATCH(BW$6&amp;$CU9,'Route Guide - Lanes Not in Data'!$P$5:$P$22370,0),
IF(ISERROR(MATCH(BW$6&amp;$CV9,'Route Guide - Lanes Not in Data'!$P$5:$P$22370,0))=FALSE,MATCH(BW$6&amp;$CV9,'Route Guide - Lanes Not in Data'!$P$5:$P$22370,0),
IF(ISERROR(MATCH(BW$6&amp;$CW9,'Route Guide - Lanes Not in Data'!$P$5:$P$22370,0))=FALSE,MATCH(BW$6&amp;$CW9,'Route Guide - Lanes Not in Data'!$P$5:$P$22370,0),
IF(ISERROR(MATCH(BW$6&amp;$CX9,'Route Guide - Lanes Not in Data'!$P$5:$P$22370,0))=FALSE,MATCH(BW$6&amp;$CX9,'Route Guide - Lanes Not in Data'!$P$5:$P$22370,0),
IF(ISERROR(MATCH(BW$6&amp;$CY9,'Route Guide - Lanes Not in Data'!$P$5:$P$22370,0))=FALSE,MATCH(BW$6&amp;$CY9,'Route Guide - Lanes Not in Data'!$P$5:$P$22370,0),
IF(ISERROR(MATCH(BW$6&amp;$CZ9,'Route Guide - Lanes Not in Data'!$P$5:$P$22370,0))=FALSE,MATCH(BW$6&amp;$CZ9,'Route Guide - Lanes Not in Data'!$P$5:$P$22370,0),""))))))))))),""))</f>
        <v/>
      </c>
      <c r="BX9" s="37" t="str">
        <f>IF(OR(BX$6="",EJ9&lt;&gt;2),"",IFERROR(INDEX('Route Guide - Lanes Not in Data'!$E$5:$E$22370,
IF(ISERROR(MATCH(BX$6&amp;$CQ9,'Route Guide - Lanes Not in Data'!$P$5:$P$22370,0))=FALSE,MATCH(BX$6&amp;$CQ9,'Route Guide - Lanes Not in Data'!$P$5:$P$22370,0),
IF(ISERROR(MATCH(BX$6&amp;$CR9,'Route Guide - Lanes Not in Data'!$P$5:$P$22370,0))=FALSE,MATCH(BX$6&amp;$CR9,'Route Guide - Lanes Not in Data'!$P$5:$P$22370,0),
IF(ISERROR(MATCH(BX$6&amp;$CS9,'Route Guide - Lanes Not in Data'!$P$5:$P$22370,0))=FALSE,MATCH(BX$6&amp;$CS9,'Route Guide - Lanes Not in Data'!$P$5:$P$22370,0),
IF(ISERROR(MATCH(BX$6&amp;$CT9,'Route Guide - Lanes Not in Data'!$P$5:$P$22370,0))=FALSE,MATCH(BX$6&amp;$CT9,'Route Guide - Lanes Not in Data'!$P$5:$P$22370,0),
IF(ISERROR(MATCH(BX$6&amp;$CU9,'Route Guide - Lanes Not in Data'!$P$5:$P$22370,0))=FALSE,MATCH(BX$6&amp;$CU9,'Route Guide - Lanes Not in Data'!$P$5:$P$22370,0),
IF(ISERROR(MATCH(BX$6&amp;$CV9,'Route Guide - Lanes Not in Data'!$P$5:$P$22370,0))=FALSE,MATCH(BX$6&amp;$CV9,'Route Guide - Lanes Not in Data'!$P$5:$P$22370,0),
IF(ISERROR(MATCH(BX$6&amp;$CW9,'Route Guide - Lanes Not in Data'!$P$5:$P$22370,0))=FALSE,MATCH(BX$6&amp;$CW9,'Route Guide - Lanes Not in Data'!$P$5:$P$22370,0),
IF(ISERROR(MATCH(BX$6&amp;$CX9,'Route Guide - Lanes Not in Data'!$P$5:$P$22370,0))=FALSE,MATCH(BX$6&amp;$CX9,'Route Guide - Lanes Not in Data'!$P$5:$P$22370,0),
IF(ISERROR(MATCH(BX$6&amp;$CY9,'Route Guide - Lanes Not in Data'!$P$5:$P$22370,0))=FALSE,MATCH(BX$6&amp;$CY9,'Route Guide - Lanes Not in Data'!$P$5:$P$22370,0),
IF(ISERROR(MATCH(BX$6&amp;$CZ9,'Route Guide - Lanes Not in Data'!$P$5:$P$22370,0))=FALSE,MATCH(BX$6&amp;$CZ9,'Route Guide - Lanes Not in Data'!$P$5:$P$22370,0),""))))))))))),""))</f>
        <v/>
      </c>
      <c r="BY9" s="37" t="str">
        <f>IF(OR(BY$6="",EK9&lt;&gt;2),"",IFERROR(INDEX('Route Guide - Lanes Not in Data'!$E$5:$E$22370,
IF(ISERROR(MATCH(BY$6&amp;$CQ9,'Route Guide - Lanes Not in Data'!$P$5:$P$22370,0))=FALSE,MATCH(BY$6&amp;$CQ9,'Route Guide - Lanes Not in Data'!$P$5:$P$22370,0),
IF(ISERROR(MATCH(BY$6&amp;$CR9,'Route Guide - Lanes Not in Data'!$P$5:$P$22370,0))=FALSE,MATCH(BY$6&amp;$CR9,'Route Guide - Lanes Not in Data'!$P$5:$P$22370,0),
IF(ISERROR(MATCH(BY$6&amp;$CS9,'Route Guide - Lanes Not in Data'!$P$5:$P$22370,0))=FALSE,MATCH(BY$6&amp;$CS9,'Route Guide - Lanes Not in Data'!$P$5:$P$22370,0),
IF(ISERROR(MATCH(BY$6&amp;$CT9,'Route Guide - Lanes Not in Data'!$P$5:$P$22370,0))=FALSE,MATCH(BY$6&amp;$CT9,'Route Guide - Lanes Not in Data'!$P$5:$P$22370,0),
IF(ISERROR(MATCH(BY$6&amp;$CU9,'Route Guide - Lanes Not in Data'!$P$5:$P$22370,0))=FALSE,MATCH(BY$6&amp;$CU9,'Route Guide - Lanes Not in Data'!$P$5:$P$22370,0),
IF(ISERROR(MATCH(BY$6&amp;$CV9,'Route Guide - Lanes Not in Data'!$P$5:$P$22370,0))=FALSE,MATCH(BY$6&amp;$CV9,'Route Guide - Lanes Not in Data'!$P$5:$P$22370,0),
IF(ISERROR(MATCH(BY$6&amp;$CW9,'Route Guide - Lanes Not in Data'!$P$5:$P$22370,0))=FALSE,MATCH(BY$6&amp;$CW9,'Route Guide - Lanes Not in Data'!$P$5:$P$22370,0),
IF(ISERROR(MATCH(BY$6&amp;$CX9,'Route Guide - Lanes Not in Data'!$P$5:$P$22370,0))=FALSE,MATCH(BY$6&amp;$CX9,'Route Guide - Lanes Not in Data'!$P$5:$P$22370,0),
IF(ISERROR(MATCH(BY$6&amp;$CY9,'Route Guide - Lanes Not in Data'!$P$5:$P$22370,0))=FALSE,MATCH(BY$6&amp;$CY9,'Route Guide - Lanes Not in Data'!$P$5:$P$22370,0),
IF(ISERROR(MATCH(BY$6&amp;$CZ9,'Route Guide - Lanes Not in Data'!$P$5:$P$22370,0))=FALSE,MATCH(BY$6&amp;$CZ9,'Route Guide - Lanes Not in Data'!$P$5:$P$22370,0),""))))))))))),""))</f>
        <v/>
      </c>
      <c r="BZ9" s="37" t="str">
        <f>IF(OR(BZ$6="",EL9&lt;&gt;2),"",IFERROR(INDEX('Route Guide - Lanes Not in Data'!$E$5:$E$22370,
IF(ISERROR(MATCH(BZ$6&amp;$CQ9,'Route Guide - Lanes Not in Data'!$P$5:$P$22370,0))=FALSE,MATCH(BZ$6&amp;$CQ9,'Route Guide - Lanes Not in Data'!$P$5:$P$22370,0),
IF(ISERROR(MATCH(BZ$6&amp;$CR9,'Route Guide - Lanes Not in Data'!$P$5:$P$22370,0))=FALSE,MATCH(BZ$6&amp;$CR9,'Route Guide - Lanes Not in Data'!$P$5:$P$22370,0),
IF(ISERROR(MATCH(BZ$6&amp;$CS9,'Route Guide - Lanes Not in Data'!$P$5:$P$22370,0))=FALSE,MATCH(BZ$6&amp;$CS9,'Route Guide - Lanes Not in Data'!$P$5:$P$22370,0),
IF(ISERROR(MATCH(BZ$6&amp;$CT9,'Route Guide - Lanes Not in Data'!$P$5:$P$22370,0))=FALSE,MATCH(BZ$6&amp;$CT9,'Route Guide - Lanes Not in Data'!$P$5:$P$22370,0),
IF(ISERROR(MATCH(BZ$6&amp;$CU9,'Route Guide - Lanes Not in Data'!$P$5:$P$22370,0))=FALSE,MATCH(BZ$6&amp;$CU9,'Route Guide - Lanes Not in Data'!$P$5:$P$22370,0),
IF(ISERROR(MATCH(BZ$6&amp;$CV9,'Route Guide - Lanes Not in Data'!$P$5:$P$22370,0))=FALSE,MATCH(BZ$6&amp;$CV9,'Route Guide - Lanes Not in Data'!$P$5:$P$22370,0),
IF(ISERROR(MATCH(BZ$6&amp;$CW9,'Route Guide - Lanes Not in Data'!$P$5:$P$22370,0))=FALSE,MATCH(BZ$6&amp;$CW9,'Route Guide - Lanes Not in Data'!$P$5:$P$22370,0),
IF(ISERROR(MATCH(BZ$6&amp;$CX9,'Route Guide - Lanes Not in Data'!$P$5:$P$22370,0))=FALSE,MATCH(BZ$6&amp;$CX9,'Route Guide - Lanes Not in Data'!$P$5:$P$22370,0),
IF(ISERROR(MATCH(BZ$6&amp;$CY9,'Route Guide - Lanes Not in Data'!$P$5:$P$22370,0))=FALSE,MATCH(BZ$6&amp;$CY9,'Route Guide - Lanes Not in Data'!$P$5:$P$22370,0),
IF(ISERROR(MATCH(BZ$6&amp;$CZ9,'Route Guide - Lanes Not in Data'!$P$5:$P$22370,0))=FALSE,MATCH(BZ$6&amp;$CZ9,'Route Guide - Lanes Not in Data'!$P$5:$P$22370,0),""))))))))))),""))</f>
        <v/>
      </c>
      <c r="CA9" s="37">
        <f>IF(OR(CA$6="",EM9&lt;&gt;2),"",IFERROR(INDEX('Route Guide - Lanes Not in Data'!$E$5:$E$22370,
IF(ISERROR(MATCH(CA$6&amp;$CQ9,'Route Guide - Lanes Not in Data'!$P$5:$P$22370,0))=FALSE,MATCH(CA$6&amp;$CQ9,'Route Guide - Lanes Not in Data'!$P$5:$P$22370,0),
IF(ISERROR(MATCH(CA$6&amp;$CR9,'Route Guide - Lanes Not in Data'!$P$5:$P$22370,0))=FALSE,MATCH(CA$6&amp;$CR9,'Route Guide - Lanes Not in Data'!$P$5:$P$22370,0),
IF(ISERROR(MATCH(CA$6&amp;$CS9,'Route Guide - Lanes Not in Data'!$P$5:$P$22370,0))=FALSE,MATCH(CA$6&amp;$CS9,'Route Guide - Lanes Not in Data'!$P$5:$P$22370,0),
IF(ISERROR(MATCH(CA$6&amp;$CT9,'Route Guide - Lanes Not in Data'!$P$5:$P$22370,0))=FALSE,MATCH(CA$6&amp;$CT9,'Route Guide - Lanes Not in Data'!$P$5:$P$22370,0),
IF(ISERROR(MATCH(CA$6&amp;$CU9,'Route Guide - Lanes Not in Data'!$P$5:$P$22370,0))=FALSE,MATCH(CA$6&amp;$CU9,'Route Guide - Lanes Not in Data'!$P$5:$P$22370,0),
IF(ISERROR(MATCH(CA$6&amp;$CV9,'Route Guide - Lanes Not in Data'!$P$5:$P$22370,0))=FALSE,MATCH(CA$6&amp;$CV9,'Route Guide - Lanes Not in Data'!$P$5:$P$22370,0),
IF(ISERROR(MATCH(CA$6&amp;$CW9,'Route Guide - Lanes Not in Data'!$P$5:$P$22370,0))=FALSE,MATCH(CA$6&amp;$CW9,'Route Guide - Lanes Not in Data'!$P$5:$P$22370,0),
IF(ISERROR(MATCH(CA$6&amp;$CX9,'Route Guide - Lanes Not in Data'!$P$5:$P$22370,0))=FALSE,MATCH(CA$6&amp;$CX9,'Route Guide - Lanes Not in Data'!$P$5:$P$22370,0),
IF(ISERROR(MATCH(CA$6&amp;$CY9,'Route Guide - Lanes Not in Data'!$P$5:$P$22370,0))=FALSE,MATCH(CA$6&amp;$CY9,'Route Guide - Lanes Not in Data'!$P$5:$P$22370,0),
IF(ISERROR(MATCH(CA$6&amp;$CZ9,'Route Guide - Lanes Not in Data'!$P$5:$P$22370,0))=FALSE,MATCH(CA$6&amp;$CZ9,'Route Guide - Lanes Not in Data'!$P$5:$P$22370,0),""))))))))))),""))</f>
        <v>0.13100000000000001</v>
      </c>
      <c r="CB9" s="37" t="str">
        <f>IF(OR(CB$6="",EN9&lt;&gt;2),"",IFERROR(INDEX('Route Guide - Lanes Not in Data'!$E$5:$E$22370,
IF(ISERROR(MATCH(CB$6&amp;$CQ9,'Route Guide - Lanes Not in Data'!$P$5:$P$22370,0))=FALSE,MATCH(CB$6&amp;$CQ9,'Route Guide - Lanes Not in Data'!$P$5:$P$22370,0),
IF(ISERROR(MATCH(CB$6&amp;$CR9,'Route Guide - Lanes Not in Data'!$P$5:$P$22370,0))=FALSE,MATCH(CB$6&amp;$CR9,'Route Guide - Lanes Not in Data'!$P$5:$P$22370,0),
IF(ISERROR(MATCH(CB$6&amp;$CS9,'Route Guide - Lanes Not in Data'!$P$5:$P$22370,0))=FALSE,MATCH(CB$6&amp;$CS9,'Route Guide - Lanes Not in Data'!$P$5:$P$22370,0),
IF(ISERROR(MATCH(CB$6&amp;$CT9,'Route Guide - Lanes Not in Data'!$P$5:$P$22370,0))=FALSE,MATCH(CB$6&amp;$CT9,'Route Guide - Lanes Not in Data'!$P$5:$P$22370,0),
IF(ISERROR(MATCH(CB$6&amp;$CU9,'Route Guide - Lanes Not in Data'!$P$5:$P$22370,0))=FALSE,MATCH(CB$6&amp;$CU9,'Route Guide - Lanes Not in Data'!$P$5:$P$22370,0),
IF(ISERROR(MATCH(CB$6&amp;$CV9,'Route Guide - Lanes Not in Data'!$P$5:$P$22370,0))=FALSE,MATCH(CB$6&amp;$CV9,'Route Guide - Lanes Not in Data'!$P$5:$P$22370,0),
IF(ISERROR(MATCH(CB$6&amp;$CW9,'Route Guide - Lanes Not in Data'!$P$5:$P$22370,0))=FALSE,MATCH(CB$6&amp;$CW9,'Route Guide - Lanes Not in Data'!$P$5:$P$22370,0),
IF(ISERROR(MATCH(CB$6&amp;$CX9,'Route Guide - Lanes Not in Data'!$P$5:$P$22370,0))=FALSE,MATCH(CB$6&amp;$CX9,'Route Guide - Lanes Not in Data'!$P$5:$P$22370,0),
IF(ISERROR(MATCH(CB$6&amp;$CY9,'Route Guide - Lanes Not in Data'!$P$5:$P$22370,0))=FALSE,MATCH(CB$6&amp;$CY9,'Route Guide - Lanes Not in Data'!$P$5:$P$22370,0),
IF(ISERROR(MATCH(CB$6&amp;$CZ9,'Route Guide - Lanes Not in Data'!$P$5:$P$22370,0))=FALSE,MATCH(CB$6&amp;$CZ9,'Route Guide - Lanes Not in Data'!$P$5:$P$22370,0),""))))))))))),""))</f>
        <v/>
      </c>
      <c r="CC9" s="37" t="str">
        <f>IF(OR(CC$6="",EO9&lt;&gt;2),"",IFERROR(INDEX('Route Guide - Lanes Not in Data'!$E$5:$E$22370,
IF(ISERROR(MATCH(CC$6&amp;$CQ9,'Route Guide - Lanes Not in Data'!$P$5:$P$22370,0))=FALSE,MATCH(CC$6&amp;$CQ9,'Route Guide - Lanes Not in Data'!$P$5:$P$22370,0),
IF(ISERROR(MATCH(CC$6&amp;$CR9,'Route Guide - Lanes Not in Data'!$P$5:$P$22370,0))=FALSE,MATCH(CC$6&amp;$CR9,'Route Guide - Lanes Not in Data'!$P$5:$P$22370,0),
IF(ISERROR(MATCH(CC$6&amp;$CS9,'Route Guide - Lanes Not in Data'!$P$5:$P$22370,0))=FALSE,MATCH(CC$6&amp;$CS9,'Route Guide - Lanes Not in Data'!$P$5:$P$22370,0),
IF(ISERROR(MATCH(CC$6&amp;$CT9,'Route Guide - Lanes Not in Data'!$P$5:$P$22370,0))=FALSE,MATCH(CC$6&amp;$CT9,'Route Guide - Lanes Not in Data'!$P$5:$P$22370,0),
IF(ISERROR(MATCH(CC$6&amp;$CU9,'Route Guide - Lanes Not in Data'!$P$5:$P$22370,0))=FALSE,MATCH(CC$6&amp;$CU9,'Route Guide - Lanes Not in Data'!$P$5:$P$22370,0),
IF(ISERROR(MATCH(CC$6&amp;$CV9,'Route Guide - Lanes Not in Data'!$P$5:$P$22370,0))=FALSE,MATCH(CC$6&amp;$CV9,'Route Guide - Lanes Not in Data'!$P$5:$P$22370,0),
IF(ISERROR(MATCH(CC$6&amp;$CW9,'Route Guide - Lanes Not in Data'!$P$5:$P$22370,0))=FALSE,MATCH(CC$6&amp;$CW9,'Route Guide - Lanes Not in Data'!$P$5:$P$22370,0),
IF(ISERROR(MATCH(CC$6&amp;$CX9,'Route Guide - Lanes Not in Data'!$P$5:$P$22370,0))=FALSE,MATCH(CC$6&amp;$CX9,'Route Guide - Lanes Not in Data'!$P$5:$P$22370,0),
IF(ISERROR(MATCH(CC$6&amp;$CY9,'Route Guide - Lanes Not in Data'!$P$5:$P$22370,0))=FALSE,MATCH(CC$6&amp;$CY9,'Route Guide - Lanes Not in Data'!$P$5:$P$22370,0),
IF(ISERROR(MATCH(CC$6&amp;$CZ9,'Route Guide - Lanes Not in Data'!$P$5:$P$22370,0))=FALSE,MATCH(CC$6&amp;$CZ9,'Route Guide - Lanes Not in Data'!$P$5:$P$22370,0),""))))))))))),""))</f>
        <v/>
      </c>
      <c r="CD9" s="37" t="str">
        <f>IF(OR(CD$6="",EP9&lt;&gt;2),"",IFERROR(INDEX('Route Guide - Lanes Not in Data'!$E$5:$E$22370,
IF(ISERROR(MATCH(CD$6&amp;$CQ9,'Route Guide - Lanes Not in Data'!$P$5:$P$22370,0))=FALSE,MATCH(CD$6&amp;$CQ9,'Route Guide - Lanes Not in Data'!$P$5:$P$22370,0),
IF(ISERROR(MATCH(CD$6&amp;$CR9,'Route Guide - Lanes Not in Data'!$P$5:$P$22370,0))=FALSE,MATCH(CD$6&amp;$CR9,'Route Guide - Lanes Not in Data'!$P$5:$P$22370,0),
IF(ISERROR(MATCH(CD$6&amp;$CS9,'Route Guide - Lanes Not in Data'!$P$5:$P$22370,0))=FALSE,MATCH(CD$6&amp;$CS9,'Route Guide - Lanes Not in Data'!$P$5:$P$22370,0),
IF(ISERROR(MATCH(CD$6&amp;$CT9,'Route Guide - Lanes Not in Data'!$P$5:$P$22370,0))=FALSE,MATCH(CD$6&amp;$CT9,'Route Guide - Lanes Not in Data'!$P$5:$P$22370,0),
IF(ISERROR(MATCH(CD$6&amp;$CU9,'Route Guide - Lanes Not in Data'!$P$5:$P$22370,0))=FALSE,MATCH(CD$6&amp;$CU9,'Route Guide - Lanes Not in Data'!$P$5:$P$22370,0),
IF(ISERROR(MATCH(CD$6&amp;$CV9,'Route Guide - Lanes Not in Data'!$P$5:$P$22370,0))=FALSE,MATCH(CD$6&amp;$CV9,'Route Guide - Lanes Not in Data'!$P$5:$P$22370,0),
IF(ISERROR(MATCH(CD$6&amp;$CW9,'Route Guide - Lanes Not in Data'!$P$5:$P$22370,0))=FALSE,MATCH(CD$6&amp;$CW9,'Route Guide - Lanes Not in Data'!$P$5:$P$22370,0),
IF(ISERROR(MATCH(CD$6&amp;$CX9,'Route Guide - Lanes Not in Data'!$P$5:$P$22370,0))=FALSE,MATCH(CD$6&amp;$CX9,'Route Guide - Lanes Not in Data'!$P$5:$P$22370,0),
IF(ISERROR(MATCH(CD$6&amp;$CY9,'Route Guide - Lanes Not in Data'!$P$5:$P$22370,0))=FALSE,MATCH(CD$6&amp;$CY9,'Route Guide - Lanes Not in Data'!$P$5:$P$22370,0),
IF(ISERROR(MATCH(CD$6&amp;$CZ9,'Route Guide - Lanes Not in Data'!$P$5:$P$22370,0))=FALSE,MATCH(CD$6&amp;$CZ9,'Route Guide - Lanes Not in Data'!$P$5:$P$22370,0),""))))))))))),""))</f>
        <v/>
      </c>
      <c r="CE9" s="37" t="str">
        <f>IF(OR(CE$6="",EQ9&lt;&gt;2),"",IFERROR(INDEX('Route Guide - Lanes Not in Data'!$E$5:$E$22370,
IF(ISERROR(MATCH(CE$6&amp;$CQ9,'Route Guide - Lanes Not in Data'!$P$5:$P$22370,0))=FALSE,MATCH(CE$6&amp;$CQ9,'Route Guide - Lanes Not in Data'!$P$5:$P$22370,0),
IF(ISERROR(MATCH(CE$6&amp;$CR9,'Route Guide - Lanes Not in Data'!$P$5:$P$22370,0))=FALSE,MATCH(CE$6&amp;$CR9,'Route Guide - Lanes Not in Data'!$P$5:$P$22370,0),
IF(ISERROR(MATCH(CE$6&amp;$CS9,'Route Guide - Lanes Not in Data'!$P$5:$P$22370,0))=FALSE,MATCH(CE$6&amp;$CS9,'Route Guide - Lanes Not in Data'!$P$5:$P$22370,0),
IF(ISERROR(MATCH(CE$6&amp;$CT9,'Route Guide - Lanes Not in Data'!$P$5:$P$22370,0))=FALSE,MATCH(CE$6&amp;$CT9,'Route Guide - Lanes Not in Data'!$P$5:$P$22370,0),
IF(ISERROR(MATCH(CE$6&amp;$CU9,'Route Guide - Lanes Not in Data'!$P$5:$P$22370,0))=FALSE,MATCH(CE$6&amp;$CU9,'Route Guide - Lanes Not in Data'!$P$5:$P$22370,0),
IF(ISERROR(MATCH(CE$6&amp;$CV9,'Route Guide - Lanes Not in Data'!$P$5:$P$22370,0))=FALSE,MATCH(CE$6&amp;$CV9,'Route Guide - Lanes Not in Data'!$P$5:$P$22370,0),
IF(ISERROR(MATCH(CE$6&amp;$CW9,'Route Guide - Lanes Not in Data'!$P$5:$P$22370,0))=FALSE,MATCH(CE$6&amp;$CW9,'Route Guide - Lanes Not in Data'!$P$5:$P$22370,0),
IF(ISERROR(MATCH(CE$6&amp;$CX9,'Route Guide - Lanes Not in Data'!$P$5:$P$22370,0))=FALSE,MATCH(CE$6&amp;$CX9,'Route Guide - Lanes Not in Data'!$P$5:$P$22370,0),
IF(ISERROR(MATCH(CE$6&amp;$CY9,'Route Guide - Lanes Not in Data'!$P$5:$P$22370,0))=FALSE,MATCH(CE$6&amp;$CY9,'Route Guide - Lanes Not in Data'!$P$5:$P$22370,0),
IF(ISERROR(MATCH(CE$6&amp;$CZ9,'Route Guide - Lanes Not in Data'!$P$5:$P$22370,0))=FALSE,MATCH(CE$6&amp;$CZ9,'Route Guide - Lanes Not in Data'!$P$5:$P$22370,0),""))))))))))),""))</f>
        <v/>
      </c>
      <c r="CF9" s="37" t="str">
        <f>IF(OR(CF$6="",ER9&lt;&gt;2),"",IFERROR(INDEX('Route Guide - Lanes Not in Data'!$E$5:$E$22370,
IF(ISERROR(MATCH(CF$6&amp;$CQ9,'Route Guide - Lanes Not in Data'!$P$5:$P$22370,0))=FALSE,MATCH(CF$6&amp;$CQ9,'Route Guide - Lanes Not in Data'!$P$5:$P$22370,0),
IF(ISERROR(MATCH(CF$6&amp;$CR9,'Route Guide - Lanes Not in Data'!$P$5:$P$22370,0))=FALSE,MATCH(CF$6&amp;$CR9,'Route Guide - Lanes Not in Data'!$P$5:$P$22370,0),
IF(ISERROR(MATCH(CF$6&amp;$CS9,'Route Guide - Lanes Not in Data'!$P$5:$P$22370,0))=FALSE,MATCH(CF$6&amp;$CS9,'Route Guide - Lanes Not in Data'!$P$5:$P$22370,0),
IF(ISERROR(MATCH(CF$6&amp;$CT9,'Route Guide - Lanes Not in Data'!$P$5:$P$22370,0))=FALSE,MATCH(CF$6&amp;$CT9,'Route Guide - Lanes Not in Data'!$P$5:$P$22370,0),
IF(ISERROR(MATCH(CF$6&amp;$CU9,'Route Guide - Lanes Not in Data'!$P$5:$P$22370,0))=FALSE,MATCH(CF$6&amp;$CU9,'Route Guide - Lanes Not in Data'!$P$5:$P$22370,0),
IF(ISERROR(MATCH(CF$6&amp;$CV9,'Route Guide - Lanes Not in Data'!$P$5:$P$22370,0))=FALSE,MATCH(CF$6&amp;$CV9,'Route Guide - Lanes Not in Data'!$P$5:$P$22370,0),
IF(ISERROR(MATCH(CF$6&amp;$CW9,'Route Guide - Lanes Not in Data'!$P$5:$P$22370,0))=FALSE,MATCH(CF$6&amp;$CW9,'Route Guide - Lanes Not in Data'!$P$5:$P$22370,0),
IF(ISERROR(MATCH(CF$6&amp;$CX9,'Route Guide - Lanes Not in Data'!$P$5:$P$22370,0))=FALSE,MATCH(CF$6&amp;$CX9,'Route Guide - Lanes Not in Data'!$P$5:$P$22370,0),
IF(ISERROR(MATCH(CF$6&amp;$CY9,'Route Guide - Lanes Not in Data'!$P$5:$P$22370,0))=FALSE,MATCH(CF$6&amp;$CY9,'Route Guide - Lanes Not in Data'!$P$5:$P$22370,0),
IF(ISERROR(MATCH(CF$6&amp;$CZ9,'Route Guide - Lanes Not in Data'!$P$5:$P$22370,0))=FALSE,MATCH(CF$6&amp;$CZ9,'Route Guide - Lanes Not in Data'!$P$5:$P$22370,0),""))))))))))),""))</f>
        <v/>
      </c>
      <c r="CG9" s="37" t="str">
        <f>IF(OR(CG$6="",ES9&lt;&gt;2),"",IFERROR(INDEX('Route Guide - Lanes Not in Data'!$E$5:$E$22370,
IF(ISERROR(MATCH(CG$6&amp;$CQ9,'Route Guide - Lanes Not in Data'!$P$5:$P$22370,0))=FALSE,MATCH(CG$6&amp;$CQ9,'Route Guide - Lanes Not in Data'!$P$5:$P$22370,0),
IF(ISERROR(MATCH(CG$6&amp;$CR9,'Route Guide - Lanes Not in Data'!$P$5:$P$22370,0))=FALSE,MATCH(CG$6&amp;$CR9,'Route Guide - Lanes Not in Data'!$P$5:$P$22370,0),
IF(ISERROR(MATCH(CG$6&amp;$CS9,'Route Guide - Lanes Not in Data'!$P$5:$P$22370,0))=FALSE,MATCH(CG$6&amp;$CS9,'Route Guide - Lanes Not in Data'!$P$5:$P$22370,0),
IF(ISERROR(MATCH(CG$6&amp;$CT9,'Route Guide - Lanes Not in Data'!$P$5:$P$22370,0))=FALSE,MATCH(CG$6&amp;$CT9,'Route Guide - Lanes Not in Data'!$P$5:$P$22370,0),
IF(ISERROR(MATCH(CG$6&amp;$CU9,'Route Guide - Lanes Not in Data'!$P$5:$P$22370,0))=FALSE,MATCH(CG$6&amp;$CU9,'Route Guide - Lanes Not in Data'!$P$5:$P$22370,0),
IF(ISERROR(MATCH(CG$6&amp;$CV9,'Route Guide - Lanes Not in Data'!$P$5:$P$22370,0))=FALSE,MATCH(CG$6&amp;$CV9,'Route Guide - Lanes Not in Data'!$P$5:$P$22370,0),
IF(ISERROR(MATCH(CG$6&amp;$CW9,'Route Guide - Lanes Not in Data'!$P$5:$P$22370,0))=FALSE,MATCH(CG$6&amp;$CW9,'Route Guide - Lanes Not in Data'!$P$5:$P$22370,0),
IF(ISERROR(MATCH(CG$6&amp;$CX9,'Route Guide - Lanes Not in Data'!$P$5:$P$22370,0))=FALSE,MATCH(CG$6&amp;$CX9,'Route Guide - Lanes Not in Data'!$P$5:$P$22370,0),
IF(ISERROR(MATCH(CG$6&amp;$CY9,'Route Guide - Lanes Not in Data'!$P$5:$P$22370,0))=FALSE,MATCH(CG$6&amp;$CY9,'Route Guide - Lanes Not in Data'!$P$5:$P$22370,0),
IF(ISERROR(MATCH(CG$6&amp;$CZ9,'Route Guide - Lanes Not in Data'!$P$5:$P$22370,0))=FALSE,MATCH(CG$6&amp;$CZ9,'Route Guide - Lanes Not in Data'!$P$5:$P$22370,0),""))))))))))),""))</f>
        <v/>
      </c>
      <c r="CH9" s="37" t="str">
        <f>IF(OR(CH$6="",ET9&lt;&gt;2),"",IFERROR(INDEX('Route Guide - Lanes Not in Data'!$E$5:$E$22370,
IF(ISERROR(MATCH(CH$6&amp;$CQ9,'Route Guide - Lanes Not in Data'!$P$5:$P$22370,0))=FALSE,MATCH(CH$6&amp;$CQ9,'Route Guide - Lanes Not in Data'!$P$5:$P$22370,0),
IF(ISERROR(MATCH(CH$6&amp;$CR9,'Route Guide - Lanes Not in Data'!$P$5:$P$22370,0))=FALSE,MATCH(CH$6&amp;$CR9,'Route Guide - Lanes Not in Data'!$P$5:$P$22370,0),
IF(ISERROR(MATCH(CH$6&amp;$CS9,'Route Guide - Lanes Not in Data'!$P$5:$P$22370,0))=FALSE,MATCH(CH$6&amp;$CS9,'Route Guide - Lanes Not in Data'!$P$5:$P$22370,0),
IF(ISERROR(MATCH(CH$6&amp;$CT9,'Route Guide - Lanes Not in Data'!$P$5:$P$22370,0))=FALSE,MATCH(CH$6&amp;$CT9,'Route Guide - Lanes Not in Data'!$P$5:$P$22370,0),
IF(ISERROR(MATCH(CH$6&amp;$CU9,'Route Guide - Lanes Not in Data'!$P$5:$P$22370,0))=FALSE,MATCH(CH$6&amp;$CU9,'Route Guide - Lanes Not in Data'!$P$5:$P$22370,0),
IF(ISERROR(MATCH(CH$6&amp;$CV9,'Route Guide - Lanes Not in Data'!$P$5:$P$22370,0))=FALSE,MATCH(CH$6&amp;$CV9,'Route Guide - Lanes Not in Data'!$P$5:$P$22370,0),
IF(ISERROR(MATCH(CH$6&amp;$CW9,'Route Guide - Lanes Not in Data'!$P$5:$P$22370,0))=FALSE,MATCH(CH$6&amp;$CW9,'Route Guide - Lanes Not in Data'!$P$5:$P$22370,0),
IF(ISERROR(MATCH(CH$6&amp;$CX9,'Route Guide - Lanes Not in Data'!$P$5:$P$22370,0))=FALSE,MATCH(CH$6&amp;$CX9,'Route Guide - Lanes Not in Data'!$P$5:$P$22370,0),
IF(ISERROR(MATCH(CH$6&amp;$CY9,'Route Guide - Lanes Not in Data'!$P$5:$P$22370,0))=FALSE,MATCH(CH$6&amp;$CY9,'Route Guide - Lanes Not in Data'!$P$5:$P$22370,0),
IF(ISERROR(MATCH(CH$6&amp;$CZ9,'Route Guide - Lanes Not in Data'!$P$5:$P$22370,0))=FALSE,MATCH(CH$6&amp;$CZ9,'Route Guide - Lanes Not in Data'!$P$5:$P$22370,0),""))))))))))),""))</f>
        <v/>
      </c>
      <c r="CI9" s="37" t="str">
        <f>IF(OR(CI$6="",EU9&lt;&gt;2),"",IFERROR(INDEX('Route Guide - Lanes Not in Data'!$E$5:$E$22370,
IF(ISERROR(MATCH(CI$6&amp;$CQ9,'Route Guide - Lanes Not in Data'!$P$5:$P$22370,0))=FALSE,MATCH(CI$6&amp;$CQ9,'Route Guide - Lanes Not in Data'!$P$5:$P$22370,0),
IF(ISERROR(MATCH(CI$6&amp;$CR9,'Route Guide - Lanes Not in Data'!$P$5:$P$22370,0))=FALSE,MATCH(CI$6&amp;$CR9,'Route Guide - Lanes Not in Data'!$P$5:$P$22370,0),
IF(ISERROR(MATCH(CI$6&amp;$CS9,'Route Guide - Lanes Not in Data'!$P$5:$P$22370,0))=FALSE,MATCH(CI$6&amp;$CS9,'Route Guide - Lanes Not in Data'!$P$5:$P$22370,0),
IF(ISERROR(MATCH(CI$6&amp;$CT9,'Route Guide - Lanes Not in Data'!$P$5:$P$22370,0))=FALSE,MATCH(CI$6&amp;$CT9,'Route Guide - Lanes Not in Data'!$P$5:$P$22370,0),
IF(ISERROR(MATCH(CI$6&amp;$CU9,'Route Guide - Lanes Not in Data'!$P$5:$P$22370,0))=FALSE,MATCH(CI$6&amp;$CU9,'Route Guide - Lanes Not in Data'!$P$5:$P$22370,0),
IF(ISERROR(MATCH(CI$6&amp;$CV9,'Route Guide - Lanes Not in Data'!$P$5:$P$22370,0))=FALSE,MATCH(CI$6&amp;$CV9,'Route Guide - Lanes Not in Data'!$P$5:$P$22370,0),
IF(ISERROR(MATCH(CI$6&amp;$CW9,'Route Guide - Lanes Not in Data'!$P$5:$P$22370,0))=FALSE,MATCH(CI$6&amp;$CW9,'Route Guide - Lanes Not in Data'!$P$5:$P$22370,0),
IF(ISERROR(MATCH(CI$6&amp;$CX9,'Route Guide - Lanes Not in Data'!$P$5:$P$22370,0))=FALSE,MATCH(CI$6&amp;$CX9,'Route Guide - Lanes Not in Data'!$P$5:$P$22370,0),
IF(ISERROR(MATCH(CI$6&amp;$CY9,'Route Guide - Lanes Not in Data'!$P$5:$P$22370,0))=FALSE,MATCH(CI$6&amp;$CY9,'Route Guide - Lanes Not in Data'!$P$5:$P$22370,0),
IF(ISERROR(MATCH(CI$6&amp;$CZ9,'Route Guide - Lanes Not in Data'!$P$5:$P$22370,0))=FALSE,MATCH(CI$6&amp;$CZ9,'Route Guide - Lanes Not in Data'!$P$5:$P$22370,0),""))))))))))),""))</f>
        <v/>
      </c>
      <c r="CJ9" s="37" t="str">
        <f>IF(OR(CJ$6="",EV9&lt;&gt;2),"",IFERROR(INDEX('Route Guide - Lanes Not in Data'!$E$5:$E$22370,
IF(ISERROR(MATCH(CJ$6&amp;$CQ9,'Route Guide - Lanes Not in Data'!$P$5:$P$22370,0))=FALSE,MATCH(CJ$6&amp;$CQ9,'Route Guide - Lanes Not in Data'!$P$5:$P$22370,0),
IF(ISERROR(MATCH(CJ$6&amp;$CR9,'Route Guide - Lanes Not in Data'!$P$5:$P$22370,0))=FALSE,MATCH(CJ$6&amp;$CR9,'Route Guide - Lanes Not in Data'!$P$5:$P$22370,0),
IF(ISERROR(MATCH(CJ$6&amp;$CS9,'Route Guide - Lanes Not in Data'!$P$5:$P$22370,0))=FALSE,MATCH(CJ$6&amp;$CS9,'Route Guide - Lanes Not in Data'!$P$5:$P$22370,0),
IF(ISERROR(MATCH(CJ$6&amp;$CT9,'Route Guide - Lanes Not in Data'!$P$5:$P$22370,0))=FALSE,MATCH(CJ$6&amp;$CT9,'Route Guide - Lanes Not in Data'!$P$5:$P$22370,0),
IF(ISERROR(MATCH(CJ$6&amp;$CU9,'Route Guide - Lanes Not in Data'!$P$5:$P$22370,0))=FALSE,MATCH(CJ$6&amp;$CU9,'Route Guide - Lanes Not in Data'!$P$5:$P$22370,0),
IF(ISERROR(MATCH(CJ$6&amp;$CV9,'Route Guide - Lanes Not in Data'!$P$5:$P$22370,0))=FALSE,MATCH(CJ$6&amp;$CV9,'Route Guide - Lanes Not in Data'!$P$5:$P$22370,0),
IF(ISERROR(MATCH(CJ$6&amp;$CW9,'Route Guide - Lanes Not in Data'!$P$5:$P$22370,0))=FALSE,MATCH(CJ$6&amp;$CW9,'Route Guide - Lanes Not in Data'!$P$5:$P$22370,0),
IF(ISERROR(MATCH(CJ$6&amp;$CX9,'Route Guide - Lanes Not in Data'!$P$5:$P$22370,0))=FALSE,MATCH(CJ$6&amp;$CX9,'Route Guide - Lanes Not in Data'!$P$5:$P$22370,0),
IF(ISERROR(MATCH(CJ$6&amp;$CY9,'Route Guide - Lanes Not in Data'!$P$5:$P$22370,0))=FALSE,MATCH(CJ$6&amp;$CY9,'Route Guide - Lanes Not in Data'!$P$5:$P$22370,0),
IF(ISERROR(MATCH(CJ$6&amp;$CZ9,'Route Guide - Lanes Not in Data'!$P$5:$P$22370,0))=FALSE,MATCH(CJ$6&amp;$CZ9,'Route Guide - Lanes Not in Data'!$P$5:$P$22370,0),""))))))))))),""))</f>
        <v/>
      </c>
      <c r="CK9" s="37" t="str">
        <f>IF(OR(CK$6="",EW9&lt;&gt;2),"",IFERROR(INDEX('Route Guide - Lanes Not in Data'!$E$5:$E$22370,
IF(ISERROR(MATCH(CK$6&amp;$CQ9,'Route Guide - Lanes Not in Data'!$P$5:$P$22370,0))=FALSE,MATCH(CK$6&amp;$CQ9,'Route Guide - Lanes Not in Data'!$P$5:$P$22370,0),
IF(ISERROR(MATCH(CK$6&amp;$CR9,'Route Guide - Lanes Not in Data'!$P$5:$P$22370,0))=FALSE,MATCH(CK$6&amp;$CR9,'Route Guide - Lanes Not in Data'!$P$5:$P$22370,0),
IF(ISERROR(MATCH(CK$6&amp;$CS9,'Route Guide - Lanes Not in Data'!$P$5:$P$22370,0))=FALSE,MATCH(CK$6&amp;$CS9,'Route Guide - Lanes Not in Data'!$P$5:$P$22370,0),
IF(ISERROR(MATCH(CK$6&amp;$CT9,'Route Guide - Lanes Not in Data'!$P$5:$P$22370,0))=FALSE,MATCH(CK$6&amp;$CT9,'Route Guide - Lanes Not in Data'!$P$5:$P$22370,0),
IF(ISERROR(MATCH(CK$6&amp;$CU9,'Route Guide - Lanes Not in Data'!$P$5:$P$22370,0))=FALSE,MATCH(CK$6&amp;$CU9,'Route Guide - Lanes Not in Data'!$P$5:$P$22370,0),
IF(ISERROR(MATCH(CK$6&amp;$CV9,'Route Guide - Lanes Not in Data'!$P$5:$P$22370,0))=FALSE,MATCH(CK$6&amp;$CV9,'Route Guide - Lanes Not in Data'!$P$5:$P$22370,0),
IF(ISERROR(MATCH(CK$6&amp;$CW9,'Route Guide - Lanes Not in Data'!$P$5:$P$22370,0))=FALSE,MATCH(CK$6&amp;$CW9,'Route Guide - Lanes Not in Data'!$P$5:$P$22370,0),
IF(ISERROR(MATCH(CK$6&amp;$CX9,'Route Guide - Lanes Not in Data'!$P$5:$P$22370,0))=FALSE,MATCH(CK$6&amp;$CX9,'Route Guide - Lanes Not in Data'!$P$5:$P$22370,0),
IF(ISERROR(MATCH(CK$6&amp;$CY9,'Route Guide - Lanes Not in Data'!$P$5:$P$22370,0))=FALSE,MATCH(CK$6&amp;$CY9,'Route Guide - Lanes Not in Data'!$P$5:$P$22370,0),
IF(ISERROR(MATCH(CK$6&amp;$CZ9,'Route Guide - Lanes Not in Data'!$P$5:$P$22370,0))=FALSE,MATCH(CK$6&amp;$CZ9,'Route Guide - Lanes Not in Data'!$P$5:$P$22370,0),""))))))))))),""))</f>
        <v/>
      </c>
      <c r="CL9" s="37">
        <f t="shared" si="52"/>
        <v>0.31</v>
      </c>
      <c r="CM9" s="23" t="str">
        <f t="shared" si="53"/>
        <v>ODFL</v>
      </c>
      <c r="CN9" s="37">
        <f t="shared" si="54"/>
        <v>0.29600000000000004</v>
      </c>
      <c r="CO9" s="23" t="str">
        <f t="shared" si="21"/>
        <v>SAIA</v>
      </c>
      <c r="CQ9" s="23" t="str">
        <f t="shared" si="22"/>
        <v>-0E25-CA-CITY OF INDUSTRY-AZ</v>
      </c>
      <c r="CR9" s="23" t="str">
        <f t="shared" si="23"/>
        <v>-0E25-CA-CITY OF INDUSTRY-USA</v>
      </c>
      <c r="CS9" s="23" t="str">
        <f t="shared" si="24"/>
        <v>-CA-CITY OF INDUSTRY-AZ</v>
      </c>
      <c r="CT9" s="23" t="str">
        <f t="shared" si="25"/>
        <v>-CA-CITY OF INDUSTRY-USA</v>
      </c>
      <c r="CU9" s="23" t="str">
        <f t="shared" si="26"/>
        <v>-91745-AZ</v>
      </c>
      <c r="CV9" s="23" t="str">
        <f t="shared" si="27"/>
        <v>-91745-USA</v>
      </c>
      <c r="CW9" s="23" t="str">
        <f t="shared" si="28"/>
        <v>-CA-AZ</v>
      </c>
      <c r="CX9" s="23" t="str">
        <f t="shared" si="29"/>
        <v>AZ-CA</v>
      </c>
      <c r="CY9" s="23" t="str">
        <f t="shared" si="55"/>
        <v>AZ-USA</v>
      </c>
      <c r="CZ9" s="23" t="str">
        <f t="shared" si="30"/>
        <v>USA-USA</v>
      </c>
      <c r="DB9" t="s">
        <v>17601</v>
      </c>
      <c r="DF9" s="35" t="s">
        <v>2192</v>
      </c>
      <c r="DG9" s="23">
        <v>1</v>
      </c>
      <c r="DH9" s="23">
        <v>1</v>
      </c>
      <c r="DI9" s="23">
        <v>0</v>
      </c>
      <c r="DJ9" s="23">
        <v>0</v>
      </c>
      <c r="DK9" s="23">
        <v>1</v>
      </c>
      <c r="DL9" s="23">
        <v>1</v>
      </c>
      <c r="DM9" s="23">
        <v>0</v>
      </c>
      <c r="DN9" s="23">
        <v>1</v>
      </c>
      <c r="DO9" s="23">
        <v>0</v>
      </c>
      <c r="DP9" s="23">
        <v>0</v>
      </c>
      <c r="DQ9" s="23">
        <v>1</v>
      </c>
      <c r="DR9" s="23">
        <v>1</v>
      </c>
      <c r="DS9" s="23">
        <v>1</v>
      </c>
      <c r="DT9" s="23">
        <v>1</v>
      </c>
      <c r="DU9" s="23">
        <v>0</v>
      </c>
      <c r="EC9" s="38">
        <f t="shared" si="31"/>
        <v>2</v>
      </c>
      <c r="ED9" s="38">
        <f t="shared" si="32"/>
        <v>2</v>
      </c>
      <c r="EE9" s="38">
        <f t="shared" si="33"/>
        <v>0</v>
      </c>
      <c r="EF9" s="38">
        <f t="shared" si="34"/>
        <v>0</v>
      </c>
      <c r="EG9" s="38">
        <f t="shared" si="35"/>
        <v>2</v>
      </c>
      <c r="EH9" s="38">
        <f t="shared" si="36"/>
        <v>2</v>
      </c>
      <c r="EI9" s="38">
        <f t="shared" si="37"/>
        <v>0</v>
      </c>
      <c r="EJ9" s="38">
        <f t="shared" si="38"/>
        <v>2</v>
      </c>
      <c r="EK9" s="38">
        <f t="shared" si="39"/>
        <v>0</v>
      </c>
      <c r="EL9" s="38">
        <f t="shared" si="40"/>
        <v>0</v>
      </c>
      <c r="EM9" s="38">
        <f t="shared" si="41"/>
        <v>2</v>
      </c>
      <c r="EN9" s="38">
        <f t="shared" si="42"/>
        <v>2</v>
      </c>
      <c r="EO9" s="38">
        <f t="shared" si="43"/>
        <v>2</v>
      </c>
      <c r="EP9" s="38">
        <f t="shared" si="44"/>
        <v>2</v>
      </c>
      <c r="EQ9" s="38">
        <f t="shared" si="45"/>
        <v>0</v>
      </c>
      <c r="ER9" s="38"/>
      <c r="ES9" s="38"/>
      <c r="ET9" s="38"/>
      <c r="EU9" s="38"/>
      <c r="EV9" s="38"/>
      <c r="EW9" s="38"/>
      <c r="EX9" s="40"/>
    </row>
    <row r="10" spans="2:154" x14ac:dyDescent="0.25">
      <c r="B10" s="39" t="str">
        <f t="shared" si="3"/>
        <v>CA  to  CA</v>
      </c>
      <c r="C10" s="39" t="str">
        <f t="shared" si="4"/>
        <v>CNWY</v>
      </c>
      <c r="D10" s="31" t="str">
        <f t="shared" si="0"/>
        <v/>
      </c>
      <c r="F10" s="39" t="str">
        <f t="shared" si="5"/>
        <v>CA  to  CA</v>
      </c>
      <c r="G10" s="39" t="str">
        <f t="shared" si="6"/>
        <v>CNWY</v>
      </c>
      <c r="H10" s="31" t="str">
        <f t="shared" si="7"/>
        <v/>
      </c>
      <c r="J10" s="31" t="str">
        <f t="array" ref="J10">IFERROR(INDEX($C$7:$C$68,MATCH(0,COUNTIF($J$6:J9,$C$7:$C$68),0)),"")</f>
        <v>EXLA</v>
      </c>
      <c r="K10" s="31">
        <f t="shared" si="8"/>
        <v>2</v>
      </c>
      <c r="L10" s="31"/>
      <c r="M10" s="31" t="str">
        <f t="array" ref="M10">IFERROR(INDEX($G$7:$G$68,MATCH(0,COUNTIF($M$6:M9,$G$7:$G$68),0)),"")</f>
        <v/>
      </c>
      <c r="N10" s="31" t="str">
        <f t="shared" si="9"/>
        <v/>
      </c>
      <c r="P10" s="23" t="str">
        <f t="shared" si="46"/>
        <v>EXLA</v>
      </c>
      <c r="R10" s="23" t="s">
        <v>6</v>
      </c>
      <c r="S10" s="23" t="s">
        <v>15002</v>
      </c>
      <c r="U10" s="23" t="s">
        <v>2183</v>
      </c>
      <c r="V10" s="23" t="s">
        <v>2751</v>
      </c>
      <c r="W10" s="23" t="str">
        <f t="shared" si="10"/>
        <v>0E25-CA-CITY OF INDUSTRY-CA-CA</v>
      </c>
      <c r="X10" s="23" t="str">
        <f>_xlfn.XLOOKUP($W10,'Route Guide - Lanes In Data'!$B$1:$B$2645,'Route Guide - Lanes In Data'!D$1:D$2645)</f>
        <v>CNWY</v>
      </c>
      <c r="Y10" s="23" t="str">
        <f>_xlfn.XLOOKUP($W10,'Route Guide - Lanes In Data'!$B$1:$B$2645,'Route Guide - Lanes In Data'!E$1:E$2645)</f>
        <v>EXLA</v>
      </c>
      <c r="AA10" s="37">
        <f>IF(OR(AA$6="",EC10&lt;&gt;2),"",IFERROR(INDEX('Route Guide - Lanes Not in Data'!$D$5:$D$22370,
IF(ISERROR(MATCH(AA$6&amp;$BA10,'Route Guide - Lanes Not in Data'!$P$5:$P$22370,0))=FALSE,MATCH(AA$6&amp;$BA10,'Route Guide - Lanes Not in Data'!$P$5:$P$22370,0),
IF(ISERROR(MATCH(AA$6&amp;$BB10,'Route Guide - Lanes Not in Data'!$P$5:$P$22370,0))=FALSE,MATCH(AA$6&amp;$BB10,'Route Guide - Lanes Not in Data'!$P$5:$P$22370,0),
IF(ISERROR(MATCH(AA$6&amp;$BC10,'Route Guide - Lanes Not in Data'!$P$5:$P$22370,0))=FALSE,MATCH(AA$6&amp;$BC10,'Route Guide - Lanes Not in Data'!$P$5:$P$22370,0),
IF(ISERROR(MATCH(AA$6&amp;$BD10,'Route Guide - Lanes Not in Data'!$P$5:$P$22370,0))=FALSE,MATCH(AA$6&amp;$BD10,'Route Guide - Lanes Not in Data'!$P$5:$P$22370,0),
IF(ISERROR(MATCH(AA$6&amp;$BE10,'Route Guide - Lanes Not in Data'!$P$5:$P$22370,0))=FALSE,MATCH(AA$6&amp;$BE10,'Route Guide - Lanes Not in Data'!$P$5:$P$22370,0),
IF(ISERROR(MATCH(AA$6&amp;$BF10,'Route Guide - Lanes Not in Data'!$P$5:$P$22370,0))=FALSE,MATCH(AA$6&amp;$BF10,'Route Guide - Lanes Not in Data'!$P$5:$P$22370,0),
IF(ISERROR(MATCH(AA$6&amp;$BG10,'Route Guide - Lanes Not in Data'!$P$5:$P$22370,0))=FALSE,MATCH(AA$6&amp;$BG10,'Route Guide - Lanes Not in Data'!$P$5:$P$22370,0),
IF(ISERROR(MATCH(AA$6&amp;$BH10,'Route Guide - Lanes Not in Data'!$P$5:$P$22370,0))=FALSE,MATCH(AA$6&amp;$BH10,'Route Guide - Lanes Not in Data'!$P$5:$P$22370,0),
IF(ISERROR(MATCH(AA$6&amp;$BI10,'Route Guide - Lanes Not in Data'!$P$5:$P$22370,0))=FALSE,MATCH(AA$6&amp;$BI10,'Route Guide - Lanes Not in Data'!$P$5:$P$22370,0),
IF(ISERROR(MATCH(AA$6&amp;$BJ10,'Route Guide - Lanes Not in Data'!$P$5:$P$22370,0))=FALSE,MATCH(AA$6&amp;$BJ10,'Route Guide - Lanes Not in Data'!$P$5:$P$22370,0),""))))))))))),""))</f>
        <v>0.31</v>
      </c>
      <c r="AB10" s="37">
        <f>IF(OR(AB$6="",ED10&lt;&gt;2),"",IFERROR(INDEX('Route Guide - Lanes Not in Data'!$D$5:$D$22370,
IF(ISERROR(MATCH(AB$6&amp;$BA10,'Route Guide - Lanes Not in Data'!$P$5:$P$22370,0))=FALSE,MATCH(AB$6&amp;$BA10,'Route Guide - Lanes Not in Data'!$P$5:$P$22370,0),
IF(ISERROR(MATCH(AB$6&amp;$BB10,'Route Guide - Lanes Not in Data'!$P$5:$P$22370,0))=FALSE,MATCH(AB$6&amp;$BB10,'Route Guide - Lanes Not in Data'!$P$5:$P$22370,0),
IF(ISERROR(MATCH(AB$6&amp;$BC10,'Route Guide - Lanes Not in Data'!$P$5:$P$22370,0))=FALSE,MATCH(AB$6&amp;$BC10,'Route Guide - Lanes Not in Data'!$P$5:$P$22370,0),
IF(ISERROR(MATCH(AB$6&amp;$BD10,'Route Guide - Lanes Not in Data'!$P$5:$P$22370,0))=FALSE,MATCH(AB$6&amp;$BD10,'Route Guide - Lanes Not in Data'!$P$5:$P$22370,0),
IF(ISERROR(MATCH(AB$6&amp;$BE10,'Route Guide - Lanes Not in Data'!$P$5:$P$22370,0))=FALSE,MATCH(AB$6&amp;$BE10,'Route Guide - Lanes Not in Data'!$P$5:$P$22370,0),
IF(ISERROR(MATCH(AB$6&amp;$BF10,'Route Guide - Lanes Not in Data'!$P$5:$P$22370,0))=FALSE,MATCH(AB$6&amp;$BF10,'Route Guide - Lanes Not in Data'!$P$5:$P$22370,0),
IF(ISERROR(MATCH(AB$6&amp;$BG10,'Route Guide - Lanes Not in Data'!$P$5:$P$22370,0))=FALSE,MATCH(AB$6&amp;$BG10,'Route Guide - Lanes Not in Data'!$P$5:$P$22370,0),
IF(ISERROR(MATCH(AB$6&amp;$BH10,'Route Guide - Lanes Not in Data'!$P$5:$P$22370,0))=FALSE,MATCH(AB$6&amp;$BH10,'Route Guide - Lanes Not in Data'!$P$5:$P$22370,0),
IF(ISERROR(MATCH(AB$6&amp;$BI10,'Route Guide - Lanes Not in Data'!$P$5:$P$22370,0))=FALSE,MATCH(AB$6&amp;$BI10,'Route Guide - Lanes Not in Data'!$P$5:$P$22370,0),
IF(ISERROR(MATCH(AB$6&amp;$BJ10,'Route Guide - Lanes Not in Data'!$P$5:$P$22370,0))=FALSE,MATCH(AB$6&amp;$BJ10,'Route Guide - Lanes Not in Data'!$P$5:$P$22370,0),""))))))))))),""))</f>
        <v>0.41599999999999998</v>
      </c>
      <c r="AC10" s="37" t="str">
        <f>IF(OR(AC$6="",EE10&lt;&gt;2),"",IFERROR(INDEX('Route Guide - Lanes Not in Data'!$D$5:$D$22370,
IF(ISERROR(MATCH(AC$6&amp;$BA10,'Route Guide - Lanes Not in Data'!$P$5:$P$22370,0))=FALSE,MATCH(AC$6&amp;$BA10,'Route Guide - Lanes Not in Data'!$P$5:$P$22370,0),
IF(ISERROR(MATCH(AC$6&amp;$BB10,'Route Guide - Lanes Not in Data'!$P$5:$P$22370,0))=FALSE,MATCH(AC$6&amp;$BB10,'Route Guide - Lanes Not in Data'!$P$5:$P$22370,0),
IF(ISERROR(MATCH(AC$6&amp;$BC10,'Route Guide - Lanes Not in Data'!$P$5:$P$22370,0))=FALSE,MATCH(AC$6&amp;$BC10,'Route Guide - Lanes Not in Data'!$P$5:$P$22370,0),
IF(ISERROR(MATCH(AC$6&amp;$BD10,'Route Guide - Lanes Not in Data'!$P$5:$P$22370,0))=FALSE,MATCH(AC$6&amp;$BD10,'Route Guide - Lanes Not in Data'!$P$5:$P$22370,0),
IF(ISERROR(MATCH(AC$6&amp;$BE10,'Route Guide - Lanes Not in Data'!$P$5:$P$22370,0))=FALSE,MATCH(AC$6&amp;$BE10,'Route Guide - Lanes Not in Data'!$P$5:$P$22370,0),
IF(ISERROR(MATCH(AC$6&amp;$BF10,'Route Guide - Lanes Not in Data'!$P$5:$P$22370,0))=FALSE,MATCH(AC$6&amp;$BF10,'Route Guide - Lanes Not in Data'!$P$5:$P$22370,0),
IF(ISERROR(MATCH(AC$6&amp;$BG10,'Route Guide - Lanes Not in Data'!$P$5:$P$22370,0))=FALSE,MATCH(AC$6&amp;$BG10,'Route Guide - Lanes Not in Data'!$P$5:$P$22370,0),
IF(ISERROR(MATCH(AC$6&amp;$BH10,'Route Guide - Lanes Not in Data'!$P$5:$P$22370,0))=FALSE,MATCH(AC$6&amp;$BH10,'Route Guide - Lanes Not in Data'!$P$5:$P$22370,0),
IF(ISERROR(MATCH(AC$6&amp;$BI10,'Route Guide - Lanes Not in Data'!$P$5:$P$22370,0))=FALSE,MATCH(AC$6&amp;$BI10,'Route Guide - Lanes Not in Data'!$P$5:$P$22370,0),
IF(ISERROR(MATCH(AC$6&amp;$BJ10,'Route Guide - Lanes Not in Data'!$P$5:$P$22370,0))=FALSE,MATCH(AC$6&amp;$BJ10,'Route Guide - Lanes Not in Data'!$P$5:$P$22370,0),""))))))))))),""))</f>
        <v/>
      </c>
      <c r="AD10" s="37" t="str">
        <f>IF(OR(AD$6="",EF10&lt;&gt;2),"",IFERROR(INDEX('Route Guide - Lanes Not in Data'!$D$5:$D$22370,
IF(ISERROR(MATCH(AD$6&amp;$BA10,'Route Guide - Lanes Not in Data'!$P$5:$P$22370,0))=FALSE,MATCH(AD$6&amp;$BA10,'Route Guide - Lanes Not in Data'!$P$5:$P$22370,0),
IF(ISERROR(MATCH(AD$6&amp;$BB10,'Route Guide - Lanes Not in Data'!$P$5:$P$22370,0))=FALSE,MATCH(AD$6&amp;$BB10,'Route Guide - Lanes Not in Data'!$P$5:$P$22370,0),
IF(ISERROR(MATCH(AD$6&amp;$BC10,'Route Guide - Lanes Not in Data'!$P$5:$P$22370,0))=FALSE,MATCH(AD$6&amp;$BC10,'Route Guide - Lanes Not in Data'!$P$5:$P$22370,0),
IF(ISERROR(MATCH(AD$6&amp;$BD10,'Route Guide - Lanes Not in Data'!$P$5:$P$22370,0))=FALSE,MATCH(AD$6&amp;$BD10,'Route Guide - Lanes Not in Data'!$P$5:$P$22370,0),
IF(ISERROR(MATCH(AD$6&amp;$BE10,'Route Guide - Lanes Not in Data'!$P$5:$P$22370,0))=FALSE,MATCH(AD$6&amp;$BE10,'Route Guide - Lanes Not in Data'!$P$5:$P$22370,0),
IF(ISERROR(MATCH(AD$6&amp;$BF10,'Route Guide - Lanes Not in Data'!$P$5:$P$22370,0))=FALSE,MATCH(AD$6&amp;$BF10,'Route Guide - Lanes Not in Data'!$P$5:$P$22370,0),
IF(ISERROR(MATCH(AD$6&amp;$BG10,'Route Guide - Lanes Not in Data'!$P$5:$P$22370,0))=FALSE,MATCH(AD$6&amp;$BG10,'Route Guide - Lanes Not in Data'!$P$5:$P$22370,0),
IF(ISERROR(MATCH(AD$6&amp;$BH10,'Route Guide - Lanes Not in Data'!$P$5:$P$22370,0))=FALSE,MATCH(AD$6&amp;$BH10,'Route Guide - Lanes Not in Data'!$P$5:$P$22370,0),
IF(ISERROR(MATCH(AD$6&amp;$BI10,'Route Guide - Lanes Not in Data'!$P$5:$P$22370,0))=FALSE,MATCH(AD$6&amp;$BI10,'Route Guide - Lanes Not in Data'!$P$5:$P$22370,0),
IF(ISERROR(MATCH(AD$6&amp;$BJ10,'Route Guide - Lanes Not in Data'!$P$5:$P$22370,0))=FALSE,MATCH(AD$6&amp;$BJ10,'Route Guide - Lanes Not in Data'!$P$5:$P$22370,0),""))))))))))),""))</f>
        <v/>
      </c>
      <c r="AE10" s="37">
        <f>IF(OR(AE$6="",EG10&lt;&gt;2),"",IFERROR(INDEX('Route Guide - Lanes Not in Data'!$D$5:$D$22370,
IF(ISERROR(MATCH(AE$6&amp;$BA10,'Route Guide - Lanes Not in Data'!$P$5:$P$22370,0))=FALSE,MATCH(AE$6&amp;$BA10,'Route Guide - Lanes Not in Data'!$P$5:$P$22370,0),
IF(ISERROR(MATCH(AE$6&amp;$BB10,'Route Guide - Lanes Not in Data'!$P$5:$P$22370,0))=FALSE,MATCH(AE$6&amp;$BB10,'Route Guide - Lanes Not in Data'!$P$5:$P$22370,0),
IF(ISERROR(MATCH(AE$6&amp;$BC10,'Route Guide - Lanes Not in Data'!$P$5:$P$22370,0))=FALSE,MATCH(AE$6&amp;$BC10,'Route Guide - Lanes Not in Data'!$P$5:$P$22370,0),
IF(ISERROR(MATCH(AE$6&amp;$BD10,'Route Guide - Lanes Not in Data'!$P$5:$P$22370,0))=FALSE,MATCH(AE$6&amp;$BD10,'Route Guide - Lanes Not in Data'!$P$5:$P$22370,0),
IF(ISERROR(MATCH(AE$6&amp;$BE10,'Route Guide - Lanes Not in Data'!$P$5:$P$22370,0))=FALSE,MATCH(AE$6&amp;$BE10,'Route Guide - Lanes Not in Data'!$P$5:$P$22370,0),
IF(ISERROR(MATCH(AE$6&amp;$BF10,'Route Guide - Lanes Not in Data'!$P$5:$P$22370,0))=FALSE,MATCH(AE$6&amp;$BF10,'Route Guide - Lanes Not in Data'!$P$5:$P$22370,0),
IF(ISERROR(MATCH(AE$6&amp;$BG10,'Route Guide - Lanes Not in Data'!$P$5:$P$22370,0))=FALSE,MATCH(AE$6&amp;$BG10,'Route Guide - Lanes Not in Data'!$P$5:$P$22370,0),
IF(ISERROR(MATCH(AE$6&amp;$BH10,'Route Guide - Lanes Not in Data'!$P$5:$P$22370,0))=FALSE,MATCH(AE$6&amp;$BH10,'Route Guide - Lanes Not in Data'!$P$5:$P$22370,0),
IF(ISERROR(MATCH(AE$6&amp;$BI10,'Route Guide - Lanes Not in Data'!$P$5:$P$22370,0))=FALSE,MATCH(AE$6&amp;$BI10,'Route Guide - Lanes Not in Data'!$P$5:$P$22370,0),
IF(ISERROR(MATCH(AE$6&amp;$BJ10,'Route Guide - Lanes Not in Data'!$P$5:$P$22370,0))=FALSE,MATCH(AE$6&amp;$BJ10,'Route Guide - Lanes Not in Data'!$P$5:$P$22370,0),""))))))))))),""))</f>
        <v>0.11</v>
      </c>
      <c r="AF10" s="37" t="str">
        <f>IF(OR(AF$6="",EH10&lt;&gt;2),"",IFERROR(INDEX('Route Guide - Lanes Not in Data'!$D$5:$D$22370,
IF(ISERROR(MATCH(AF$6&amp;$BA10,'Route Guide - Lanes Not in Data'!$P$5:$P$22370,0))=FALSE,MATCH(AF$6&amp;$BA10,'Route Guide - Lanes Not in Data'!$P$5:$P$22370,0),
IF(ISERROR(MATCH(AF$6&amp;$BB10,'Route Guide - Lanes Not in Data'!$P$5:$P$22370,0))=FALSE,MATCH(AF$6&amp;$BB10,'Route Guide - Lanes Not in Data'!$P$5:$P$22370,0),
IF(ISERROR(MATCH(AF$6&amp;$BC10,'Route Guide - Lanes Not in Data'!$P$5:$P$22370,0))=FALSE,MATCH(AF$6&amp;$BC10,'Route Guide - Lanes Not in Data'!$P$5:$P$22370,0),
IF(ISERROR(MATCH(AF$6&amp;$BD10,'Route Guide - Lanes Not in Data'!$P$5:$P$22370,0))=FALSE,MATCH(AF$6&amp;$BD10,'Route Guide - Lanes Not in Data'!$P$5:$P$22370,0),
IF(ISERROR(MATCH(AF$6&amp;$BE10,'Route Guide - Lanes Not in Data'!$P$5:$P$22370,0))=FALSE,MATCH(AF$6&amp;$BE10,'Route Guide - Lanes Not in Data'!$P$5:$P$22370,0),
IF(ISERROR(MATCH(AF$6&amp;$BF10,'Route Guide - Lanes Not in Data'!$P$5:$P$22370,0))=FALSE,MATCH(AF$6&amp;$BF10,'Route Guide - Lanes Not in Data'!$P$5:$P$22370,0),
IF(ISERROR(MATCH(AF$6&amp;$BG10,'Route Guide - Lanes Not in Data'!$P$5:$P$22370,0))=FALSE,MATCH(AF$6&amp;$BG10,'Route Guide - Lanes Not in Data'!$P$5:$P$22370,0),
IF(ISERROR(MATCH(AF$6&amp;$BH10,'Route Guide - Lanes Not in Data'!$P$5:$P$22370,0))=FALSE,MATCH(AF$6&amp;$BH10,'Route Guide - Lanes Not in Data'!$P$5:$P$22370,0),
IF(ISERROR(MATCH(AF$6&amp;$BI10,'Route Guide - Lanes Not in Data'!$P$5:$P$22370,0))=FALSE,MATCH(AF$6&amp;$BI10,'Route Guide - Lanes Not in Data'!$P$5:$P$22370,0),
IF(ISERROR(MATCH(AF$6&amp;$BJ10,'Route Guide - Lanes Not in Data'!$P$5:$P$22370,0))=FALSE,MATCH(AF$6&amp;$BJ10,'Route Guide - Lanes Not in Data'!$P$5:$P$22370,0),""))))))))))),""))</f>
        <v/>
      </c>
      <c r="AG10" s="37" t="str">
        <f>IF(OR(AG$6="",EI10&lt;&gt;2),"",IFERROR(INDEX('Route Guide - Lanes Not in Data'!$D$5:$D$22370,
IF(ISERROR(MATCH(AG$6&amp;$BA10,'Route Guide - Lanes Not in Data'!$P$5:$P$22370,0))=FALSE,MATCH(AG$6&amp;$BA10,'Route Guide - Lanes Not in Data'!$P$5:$P$22370,0),
IF(ISERROR(MATCH(AG$6&amp;$BB10,'Route Guide - Lanes Not in Data'!$P$5:$P$22370,0))=FALSE,MATCH(AG$6&amp;$BB10,'Route Guide - Lanes Not in Data'!$P$5:$P$22370,0),
IF(ISERROR(MATCH(AG$6&amp;$BC10,'Route Guide - Lanes Not in Data'!$P$5:$P$22370,0))=FALSE,MATCH(AG$6&amp;$BC10,'Route Guide - Lanes Not in Data'!$P$5:$P$22370,0),
IF(ISERROR(MATCH(AG$6&amp;$BD10,'Route Guide - Lanes Not in Data'!$P$5:$P$22370,0))=FALSE,MATCH(AG$6&amp;$BD10,'Route Guide - Lanes Not in Data'!$P$5:$P$22370,0),
IF(ISERROR(MATCH(AG$6&amp;$BE10,'Route Guide - Lanes Not in Data'!$P$5:$P$22370,0))=FALSE,MATCH(AG$6&amp;$BE10,'Route Guide - Lanes Not in Data'!$P$5:$P$22370,0),
IF(ISERROR(MATCH(AG$6&amp;$BF10,'Route Guide - Lanes Not in Data'!$P$5:$P$22370,0))=FALSE,MATCH(AG$6&amp;$BF10,'Route Guide - Lanes Not in Data'!$P$5:$P$22370,0),
IF(ISERROR(MATCH(AG$6&amp;$BG10,'Route Guide - Lanes Not in Data'!$P$5:$P$22370,0))=FALSE,MATCH(AG$6&amp;$BG10,'Route Guide - Lanes Not in Data'!$P$5:$P$22370,0),
IF(ISERROR(MATCH(AG$6&amp;$BH10,'Route Guide - Lanes Not in Data'!$P$5:$P$22370,0))=FALSE,MATCH(AG$6&amp;$BH10,'Route Guide - Lanes Not in Data'!$P$5:$P$22370,0),
IF(ISERROR(MATCH(AG$6&amp;$BI10,'Route Guide - Lanes Not in Data'!$P$5:$P$22370,0))=FALSE,MATCH(AG$6&amp;$BI10,'Route Guide - Lanes Not in Data'!$P$5:$P$22370,0),
IF(ISERROR(MATCH(AG$6&amp;$BJ10,'Route Guide - Lanes Not in Data'!$P$5:$P$22370,0))=FALSE,MATCH(AG$6&amp;$BJ10,'Route Guide - Lanes Not in Data'!$P$5:$P$22370,0),""))))))))))),""))</f>
        <v/>
      </c>
      <c r="AH10" s="37" t="str">
        <f>IF(OR(AH$6="",EJ10&lt;&gt;2),"",IFERROR(INDEX('Route Guide - Lanes Not in Data'!$D$5:$D$22370,
IF(ISERROR(MATCH(AH$6&amp;$BA10,'Route Guide - Lanes Not in Data'!$P$5:$P$22370,0))=FALSE,MATCH(AH$6&amp;$BA10,'Route Guide - Lanes Not in Data'!$P$5:$P$22370,0),
IF(ISERROR(MATCH(AH$6&amp;$BB10,'Route Guide - Lanes Not in Data'!$P$5:$P$22370,0))=FALSE,MATCH(AH$6&amp;$BB10,'Route Guide - Lanes Not in Data'!$P$5:$P$22370,0),
IF(ISERROR(MATCH(AH$6&amp;$BC10,'Route Guide - Lanes Not in Data'!$P$5:$P$22370,0))=FALSE,MATCH(AH$6&amp;$BC10,'Route Guide - Lanes Not in Data'!$P$5:$P$22370,0),
IF(ISERROR(MATCH(AH$6&amp;$BD10,'Route Guide - Lanes Not in Data'!$P$5:$P$22370,0))=FALSE,MATCH(AH$6&amp;$BD10,'Route Guide - Lanes Not in Data'!$P$5:$P$22370,0),
IF(ISERROR(MATCH(AH$6&amp;$BE10,'Route Guide - Lanes Not in Data'!$P$5:$P$22370,0))=FALSE,MATCH(AH$6&amp;$BE10,'Route Guide - Lanes Not in Data'!$P$5:$P$22370,0),
IF(ISERROR(MATCH(AH$6&amp;$BF10,'Route Guide - Lanes Not in Data'!$P$5:$P$22370,0))=FALSE,MATCH(AH$6&amp;$BF10,'Route Guide - Lanes Not in Data'!$P$5:$P$22370,0),
IF(ISERROR(MATCH(AH$6&amp;$BG10,'Route Guide - Lanes Not in Data'!$P$5:$P$22370,0))=FALSE,MATCH(AH$6&amp;$BG10,'Route Guide - Lanes Not in Data'!$P$5:$P$22370,0),
IF(ISERROR(MATCH(AH$6&amp;$BH10,'Route Guide - Lanes Not in Data'!$P$5:$P$22370,0))=FALSE,MATCH(AH$6&amp;$BH10,'Route Guide - Lanes Not in Data'!$P$5:$P$22370,0),
IF(ISERROR(MATCH(AH$6&amp;$BI10,'Route Guide - Lanes Not in Data'!$P$5:$P$22370,0))=FALSE,MATCH(AH$6&amp;$BI10,'Route Guide - Lanes Not in Data'!$P$5:$P$22370,0),
IF(ISERROR(MATCH(AH$6&amp;$BJ10,'Route Guide - Lanes Not in Data'!$P$5:$P$22370,0))=FALSE,MATCH(AH$6&amp;$BJ10,'Route Guide - Lanes Not in Data'!$P$5:$P$22370,0),""))))))))))),""))</f>
        <v/>
      </c>
      <c r="AI10" s="37" t="str">
        <f>IF(OR(AI$6="",EK10&lt;&gt;2),"",IFERROR(INDEX('Route Guide - Lanes Not in Data'!$D$5:$D$22370,
IF(ISERROR(MATCH(AI$6&amp;$BA10,'Route Guide - Lanes Not in Data'!$P$5:$P$22370,0))=FALSE,MATCH(AI$6&amp;$BA10,'Route Guide - Lanes Not in Data'!$P$5:$P$22370,0),
IF(ISERROR(MATCH(AI$6&amp;$BB10,'Route Guide - Lanes Not in Data'!$P$5:$P$22370,0))=FALSE,MATCH(AI$6&amp;$BB10,'Route Guide - Lanes Not in Data'!$P$5:$P$22370,0),
IF(ISERROR(MATCH(AI$6&amp;$BC10,'Route Guide - Lanes Not in Data'!$P$5:$P$22370,0))=FALSE,MATCH(AI$6&amp;$BC10,'Route Guide - Lanes Not in Data'!$P$5:$P$22370,0),
IF(ISERROR(MATCH(AI$6&amp;$BD10,'Route Guide - Lanes Not in Data'!$P$5:$P$22370,0))=FALSE,MATCH(AI$6&amp;$BD10,'Route Guide - Lanes Not in Data'!$P$5:$P$22370,0),
IF(ISERROR(MATCH(AI$6&amp;$BE10,'Route Guide - Lanes Not in Data'!$P$5:$P$22370,0))=FALSE,MATCH(AI$6&amp;$BE10,'Route Guide - Lanes Not in Data'!$P$5:$P$22370,0),
IF(ISERROR(MATCH(AI$6&amp;$BF10,'Route Guide - Lanes Not in Data'!$P$5:$P$22370,0))=FALSE,MATCH(AI$6&amp;$BF10,'Route Guide - Lanes Not in Data'!$P$5:$P$22370,0),
IF(ISERROR(MATCH(AI$6&amp;$BG10,'Route Guide - Lanes Not in Data'!$P$5:$P$22370,0))=FALSE,MATCH(AI$6&amp;$BG10,'Route Guide - Lanes Not in Data'!$P$5:$P$22370,0),
IF(ISERROR(MATCH(AI$6&amp;$BH10,'Route Guide - Lanes Not in Data'!$P$5:$P$22370,0))=FALSE,MATCH(AI$6&amp;$BH10,'Route Guide - Lanes Not in Data'!$P$5:$P$22370,0),
IF(ISERROR(MATCH(AI$6&amp;$BI10,'Route Guide - Lanes Not in Data'!$P$5:$P$22370,0))=FALSE,MATCH(AI$6&amp;$BI10,'Route Guide - Lanes Not in Data'!$P$5:$P$22370,0),
IF(ISERROR(MATCH(AI$6&amp;$BJ10,'Route Guide - Lanes Not in Data'!$P$5:$P$22370,0))=FALSE,MATCH(AI$6&amp;$BJ10,'Route Guide - Lanes Not in Data'!$P$5:$P$22370,0),""))))))))))),""))</f>
        <v/>
      </c>
      <c r="AJ10" s="37" t="str">
        <f>IF(OR(AJ$6="",EL10&lt;&gt;2),"",IFERROR(INDEX('Route Guide - Lanes Not in Data'!$D$5:$D$22370,
IF(ISERROR(MATCH(AJ$6&amp;$BA10,'Route Guide - Lanes Not in Data'!$P$5:$P$22370,0))=FALSE,MATCH(AJ$6&amp;$BA10,'Route Guide - Lanes Not in Data'!$P$5:$P$22370,0),
IF(ISERROR(MATCH(AJ$6&amp;$BB10,'Route Guide - Lanes Not in Data'!$P$5:$P$22370,0))=FALSE,MATCH(AJ$6&amp;$BB10,'Route Guide - Lanes Not in Data'!$P$5:$P$22370,0),
IF(ISERROR(MATCH(AJ$6&amp;$BC10,'Route Guide - Lanes Not in Data'!$P$5:$P$22370,0))=FALSE,MATCH(AJ$6&amp;$BC10,'Route Guide - Lanes Not in Data'!$P$5:$P$22370,0),
IF(ISERROR(MATCH(AJ$6&amp;$BD10,'Route Guide - Lanes Not in Data'!$P$5:$P$22370,0))=FALSE,MATCH(AJ$6&amp;$BD10,'Route Guide - Lanes Not in Data'!$P$5:$P$22370,0),
IF(ISERROR(MATCH(AJ$6&amp;$BE10,'Route Guide - Lanes Not in Data'!$P$5:$P$22370,0))=FALSE,MATCH(AJ$6&amp;$BE10,'Route Guide - Lanes Not in Data'!$P$5:$P$22370,0),
IF(ISERROR(MATCH(AJ$6&amp;$BF10,'Route Guide - Lanes Not in Data'!$P$5:$P$22370,0))=FALSE,MATCH(AJ$6&amp;$BF10,'Route Guide - Lanes Not in Data'!$P$5:$P$22370,0),
IF(ISERROR(MATCH(AJ$6&amp;$BG10,'Route Guide - Lanes Not in Data'!$P$5:$P$22370,0))=FALSE,MATCH(AJ$6&amp;$BG10,'Route Guide - Lanes Not in Data'!$P$5:$P$22370,0),
IF(ISERROR(MATCH(AJ$6&amp;$BH10,'Route Guide - Lanes Not in Data'!$P$5:$P$22370,0))=FALSE,MATCH(AJ$6&amp;$BH10,'Route Guide - Lanes Not in Data'!$P$5:$P$22370,0),
IF(ISERROR(MATCH(AJ$6&amp;$BI10,'Route Guide - Lanes Not in Data'!$P$5:$P$22370,0))=FALSE,MATCH(AJ$6&amp;$BI10,'Route Guide - Lanes Not in Data'!$P$5:$P$22370,0),
IF(ISERROR(MATCH(AJ$6&amp;$BJ10,'Route Guide - Lanes Not in Data'!$P$5:$P$22370,0))=FALSE,MATCH(AJ$6&amp;$BJ10,'Route Guide - Lanes Not in Data'!$P$5:$P$22370,0),""))))))))))),""))</f>
        <v/>
      </c>
      <c r="AK10" s="37">
        <f>IF(OR(AK$6="",EM10&lt;&gt;2),"",IFERROR(INDEX('Route Guide - Lanes Not in Data'!$D$5:$D$22370,
IF(ISERROR(MATCH(AK$6&amp;$BA10,'Route Guide - Lanes Not in Data'!$P$5:$P$22370,0))=FALSE,MATCH(AK$6&amp;$BA10,'Route Guide - Lanes Not in Data'!$P$5:$P$22370,0),
IF(ISERROR(MATCH(AK$6&amp;$BB10,'Route Guide - Lanes Not in Data'!$P$5:$P$22370,0))=FALSE,MATCH(AK$6&amp;$BB10,'Route Guide - Lanes Not in Data'!$P$5:$P$22370,0),
IF(ISERROR(MATCH(AK$6&amp;$BC10,'Route Guide - Lanes Not in Data'!$P$5:$P$22370,0))=FALSE,MATCH(AK$6&amp;$BC10,'Route Guide - Lanes Not in Data'!$P$5:$P$22370,0),
IF(ISERROR(MATCH(AK$6&amp;$BD10,'Route Guide - Lanes Not in Data'!$P$5:$P$22370,0))=FALSE,MATCH(AK$6&amp;$BD10,'Route Guide - Lanes Not in Data'!$P$5:$P$22370,0),
IF(ISERROR(MATCH(AK$6&amp;$BE10,'Route Guide - Lanes Not in Data'!$P$5:$P$22370,0))=FALSE,MATCH(AK$6&amp;$BE10,'Route Guide - Lanes Not in Data'!$P$5:$P$22370,0),
IF(ISERROR(MATCH(AK$6&amp;$BF10,'Route Guide - Lanes Not in Data'!$P$5:$P$22370,0))=FALSE,MATCH(AK$6&amp;$BF10,'Route Guide - Lanes Not in Data'!$P$5:$P$22370,0),
IF(ISERROR(MATCH(AK$6&amp;$BG10,'Route Guide - Lanes Not in Data'!$P$5:$P$22370,0))=FALSE,MATCH(AK$6&amp;$BG10,'Route Guide - Lanes Not in Data'!$P$5:$P$22370,0),
IF(ISERROR(MATCH(AK$6&amp;$BH10,'Route Guide - Lanes Not in Data'!$P$5:$P$22370,0))=FALSE,MATCH(AK$6&amp;$BH10,'Route Guide - Lanes Not in Data'!$P$5:$P$22370,0),
IF(ISERROR(MATCH(AK$6&amp;$BI10,'Route Guide - Lanes Not in Data'!$P$5:$P$22370,0))=FALSE,MATCH(AK$6&amp;$BI10,'Route Guide - Lanes Not in Data'!$P$5:$P$22370,0),
IF(ISERROR(MATCH(AK$6&amp;$BJ10,'Route Guide - Lanes Not in Data'!$P$5:$P$22370,0))=FALSE,MATCH(AK$6&amp;$BJ10,'Route Guide - Lanes Not in Data'!$P$5:$P$22370,0),""))))))))))),""))</f>
        <v>0.13100000000000001</v>
      </c>
      <c r="AL10" s="37" t="str">
        <f>IF(OR(AL$6="",EN10&lt;&gt;2),"",IFERROR(INDEX('Route Guide - Lanes Not in Data'!$D$5:$D$22370,
IF(ISERROR(MATCH(AL$6&amp;$BA10,'Route Guide - Lanes Not in Data'!$P$5:$P$22370,0))=FALSE,MATCH(AL$6&amp;$BA10,'Route Guide - Lanes Not in Data'!$P$5:$P$22370,0),
IF(ISERROR(MATCH(AL$6&amp;$BB10,'Route Guide - Lanes Not in Data'!$P$5:$P$22370,0))=FALSE,MATCH(AL$6&amp;$BB10,'Route Guide - Lanes Not in Data'!$P$5:$P$22370,0),
IF(ISERROR(MATCH(AL$6&amp;$BC10,'Route Guide - Lanes Not in Data'!$P$5:$P$22370,0))=FALSE,MATCH(AL$6&amp;$BC10,'Route Guide - Lanes Not in Data'!$P$5:$P$22370,0),
IF(ISERROR(MATCH(AL$6&amp;$BD10,'Route Guide - Lanes Not in Data'!$P$5:$P$22370,0))=FALSE,MATCH(AL$6&amp;$BD10,'Route Guide - Lanes Not in Data'!$P$5:$P$22370,0),
IF(ISERROR(MATCH(AL$6&amp;$BE10,'Route Guide - Lanes Not in Data'!$P$5:$P$22370,0))=FALSE,MATCH(AL$6&amp;$BE10,'Route Guide - Lanes Not in Data'!$P$5:$P$22370,0),
IF(ISERROR(MATCH(AL$6&amp;$BF10,'Route Guide - Lanes Not in Data'!$P$5:$P$22370,0))=FALSE,MATCH(AL$6&amp;$BF10,'Route Guide - Lanes Not in Data'!$P$5:$P$22370,0),
IF(ISERROR(MATCH(AL$6&amp;$BG10,'Route Guide - Lanes Not in Data'!$P$5:$P$22370,0))=FALSE,MATCH(AL$6&amp;$BG10,'Route Guide - Lanes Not in Data'!$P$5:$P$22370,0),
IF(ISERROR(MATCH(AL$6&amp;$BH10,'Route Guide - Lanes Not in Data'!$P$5:$P$22370,0))=FALSE,MATCH(AL$6&amp;$BH10,'Route Guide - Lanes Not in Data'!$P$5:$P$22370,0),
IF(ISERROR(MATCH(AL$6&amp;$BI10,'Route Guide - Lanes Not in Data'!$P$5:$P$22370,0))=FALSE,MATCH(AL$6&amp;$BI10,'Route Guide - Lanes Not in Data'!$P$5:$P$22370,0),
IF(ISERROR(MATCH(AL$6&amp;$BJ10,'Route Guide - Lanes Not in Data'!$P$5:$P$22370,0))=FALSE,MATCH(AL$6&amp;$BJ10,'Route Guide - Lanes Not in Data'!$P$5:$P$22370,0),""))))))))))),""))</f>
        <v/>
      </c>
      <c r="AM10" s="37" t="str">
        <f>IF(OR(AM$6="",EO10&lt;&gt;2),"",IFERROR(INDEX('Route Guide - Lanes Not in Data'!$D$5:$D$22370,
IF(ISERROR(MATCH(AM$6&amp;$BA10,'Route Guide - Lanes Not in Data'!$P$5:$P$22370,0))=FALSE,MATCH(AM$6&amp;$BA10,'Route Guide - Lanes Not in Data'!$P$5:$P$22370,0),
IF(ISERROR(MATCH(AM$6&amp;$BB10,'Route Guide - Lanes Not in Data'!$P$5:$P$22370,0))=FALSE,MATCH(AM$6&amp;$BB10,'Route Guide - Lanes Not in Data'!$P$5:$P$22370,0),
IF(ISERROR(MATCH(AM$6&amp;$BC10,'Route Guide - Lanes Not in Data'!$P$5:$P$22370,0))=FALSE,MATCH(AM$6&amp;$BC10,'Route Guide - Lanes Not in Data'!$P$5:$P$22370,0),
IF(ISERROR(MATCH(AM$6&amp;$BD10,'Route Guide - Lanes Not in Data'!$P$5:$P$22370,0))=FALSE,MATCH(AM$6&amp;$BD10,'Route Guide - Lanes Not in Data'!$P$5:$P$22370,0),
IF(ISERROR(MATCH(AM$6&amp;$BE10,'Route Guide - Lanes Not in Data'!$P$5:$P$22370,0))=FALSE,MATCH(AM$6&amp;$BE10,'Route Guide - Lanes Not in Data'!$P$5:$P$22370,0),
IF(ISERROR(MATCH(AM$6&amp;$BF10,'Route Guide - Lanes Not in Data'!$P$5:$P$22370,0))=FALSE,MATCH(AM$6&amp;$BF10,'Route Guide - Lanes Not in Data'!$P$5:$P$22370,0),
IF(ISERROR(MATCH(AM$6&amp;$BG10,'Route Guide - Lanes Not in Data'!$P$5:$P$22370,0))=FALSE,MATCH(AM$6&amp;$BG10,'Route Guide - Lanes Not in Data'!$P$5:$P$22370,0),
IF(ISERROR(MATCH(AM$6&amp;$BH10,'Route Guide - Lanes Not in Data'!$P$5:$P$22370,0))=FALSE,MATCH(AM$6&amp;$BH10,'Route Guide - Lanes Not in Data'!$P$5:$P$22370,0),
IF(ISERROR(MATCH(AM$6&amp;$BI10,'Route Guide - Lanes Not in Data'!$P$5:$P$22370,0))=FALSE,MATCH(AM$6&amp;$BI10,'Route Guide - Lanes Not in Data'!$P$5:$P$22370,0),
IF(ISERROR(MATCH(AM$6&amp;$BJ10,'Route Guide - Lanes Not in Data'!$P$5:$P$22370,0))=FALSE,MATCH(AM$6&amp;$BJ10,'Route Guide - Lanes Not in Data'!$P$5:$P$22370,0),""))))))))))),""))</f>
        <v/>
      </c>
      <c r="AN10" s="37" t="str">
        <f>IF(OR(AN$6="",EP10&lt;&gt;2),"",IFERROR(INDEX('Route Guide - Lanes Not in Data'!$D$5:$D$22370,
IF(ISERROR(MATCH(AN$6&amp;$BA10,'Route Guide - Lanes Not in Data'!$P$5:$P$22370,0))=FALSE,MATCH(AN$6&amp;$BA10,'Route Guide - Lanes Not in Data'!$P$5:$P$22370,0),
IF(ISERROR(MATCH(AN$6&amp;$BB10,'Route Guide - Lanes Not in Data'!$P$5:$P$22370,0))=FALSE,MATCH(AN$6&amp;$BB10,'Route Guide - Lanes Not in Data'!$P$5:$P$22370,0),
IF(ISERROR(MATCH(AN$6&amp;$BC10,'Route Guide - Lanes Not in Data'!$P$5:$P$22370,0))=FALSE,MATCH(AN$6&amp;$BC10,'Route Guide - Lanes Not in Data'!$P$5:$P$22370,0),
IF(ISERROR(MATCH(AN$6&amp;$BD10,'Route Guide - Lanes Not in Data'!$P$5:$P$22370,0))=FALSE,MATCH(AN$6&amp;$BD10,'Route Guide - Lanes Not in Data'!$P$5:$P$22370,0),
IF(ISERROR(MATCH(AN$6&amp;$BE10,'Route Guide - Lanes Not in Data'!$P$5:$P$22370,0))=FALSE,MATCH(AN$6&amp;$BE10,'Route Guide - Lanes Not in Data'!$P$5:$P$22370,0),
IF(ISERROR(MATCH(AN$6&amp;$BF10,'Route Guide - Lanes Not in Data'!$P$5:$P$22370,0))=FALSE,MATCH(AN$6&amp;$BF10,'Route Guide - Lanes Not in Data'!$P$5:$P$22370,0),
IF(ISERROR(MATCH(AN$6&amp;$BG10,'Route Guide - Lanes Not in Data'!$P$5:$P$22370,0))=FALSE,MATCH(AN$6&amp;$BG10,'Route Guide - Lanes Not in Data'!$P$5:$P$22370,0),
IF(ISERROR(MATCH(AN$6&amp;$BH10,'Route Guide - Lanes Not in Data'!$P$5:$P$22370,0))=FALSE,MATCH(AN$6&amp;$BH10,'Route Guide - Lanes Not in Data'!$P$5:$P$22370,0),
IF(ISERROR(MATCH(AN$6&amp;$BI10,'Route Guide - Lanes Not in Data'!$P$5:$P$22370,0))=FALSE,MATCH(AN$6&amp;$BI10,'Route Guide - Lanes Not in Data'!$P$5:$P$22370,0),
IF(ISERROR(MATCH(AN$6&amp;$BJ10,'Route Guide - Lanes Not in Data'!$P$5:$P$22370,0))=FALSE,MATCH(AN$6&amp;$BJ10,'Route Guide - Lanes Not in Data'!$P$5:$P$22370,0),""))))))))))),""))</f>
        <v/>
      </c>
      <c r="AO10" s="37" t="str">
        <f>IF(OR(AO$6="",EQ10&lt;&gt;2),"",IFERROR(INDEX('Route Guide - Lanes Not in Data'!$D$5:$D$22370,
IF(ISERROR(MATCH(AO$6&amp;$BA10,'Route Guide - Lanes Not in Data'!$P$5:$P$22370,0))=FALSE,MATCH(AO$6&amp;$BA10,'Route Guide - Lanes Not in Data'!$P$5:$P$22370,0),
IF(ISERROR(MATCH(AO$6&amp;$BB10,'Route Guide - Lanes Not in Data'!$P$5:$P$22370,0))=FALSE,MATCH(AO$6&amp;$BB10,'Route Guide - Lanes Not in Data'!$P$5:$P$22370,0),
IF(ISERROR(MATCH(AO$6&amp;$BC10,'Route Guide - Lanes Not in Data'!$P$5:$P$22370,0))=FALSE,MATCH(AO$6&amp;$BC10,'Route Guide - Lanes Not in Data'!$P$5:$P$22370,0),
IF(ISERROR(MATCH(AO$6&amp;$BD10,'Route Guide - Lanes Not in Data'!$P$5:$P$22370,0))=FALSE,MATCH(AO$6&amp;$BD10,'Route Guide - Lanes Not in Data'!$P$5:$P$22370,0),
IF(ISERROR(MATCH(AO$6&amp;$BE10,'Route Guide - Lanes Not in Data'!$P$5:$P$22370,0))=FALSE,MATCH(AO$6&amp;$BE10,'Route Guide - Lanes Not in Data'!$P$5:$P$22370,0),
IF(ISERROR(MATCH(AO$6&amp;$BF10,'Route Guide - Lanes Not in Data'!$P$5:$P$22370,0))=FALSE,MATCH(AO$6&amp;$BF10,'Route Guide - Lanes Not in Data'!$P$5:$P$22370,0),
IF(ISERROR(MATCH(AO$6&amp;$BG10,'Route Guide - Lanes Not in Data'!$P$5:$P$22370,0))=FALSE,MATCH(AO$6&amp;$BG10,'Route Guide - Lanes Not in Data'!$P$5:$P$22370,0),
IF(ISERROR(MATCH(AO$6&amp;$BH10,'Route Guide - Lanes Not in Data'!$P$5:$P$22370,0))=FALSE,MATCH(AO$6&amp;$BH10,'Route Guide - Lanes Not in Data'!$P$5:$P$22370,0),
IF(ISERROR(MATCH(AO$6&amp;$BI10,'Route Guide - Lanes Not in Data'!$P$5:$P$22370,0))=FALSE,MATCH(AO$6&amp;$BI10,'Route Guide - Lanes Not in Data'!$P$5:$P$22370,0),
IF(ISERROR(MATCH(AO$6&amp;$BJ10,'Route Guide - Lanes Not in Data'!$P$5:$P$22370,0))=FALSE,MATCH(AO$6&amp;$BJ10,'Route Guide - Lanes Not in Data'!$P$5:$P$22370,0),""))))))))))),""))</f>
        <v/>
      </c>
      <c r="AP10" s="37" t="str">
        <f>IF(OR(AP$6="",ER10&lt;&gt;2),"",IFERROR(INDEX('Route Guide - Lanes Not in Data'!$D$5:$D$22370,
IF(ISERROR(MATCH(AP$6&amp;$BA10,'Route Guide - Lanes Not in Data'!$P$5:$P$22370,0))=FALSE,MATCH(AP$6&amp;$BA10,'Route Guide - Lanes Not in Data'!$P$5:$P$22370,0),
IF(ISERROR(MATCH(AP$6&amp;$BB10,'Route Guide - Lanes Not in Data'!$P$5:$P$22370,0))=FALSE,MATCH(AP$6&amp;$BB10,'Route Guide - Lanes Not in Data'!$P$5:$P$22370,0),
IF(ISERROR(MATCH(AP$6&amp;$BC10,'Route Guide - Lanes Not in Data'!$P$5:$P$22370,0))=FALSE,MATCH(AP$6&amp;$BC10,'Route Guide - Lanes Not in Data'!$P$5:$P$22370,0),
IF(ISERROR(MATCH(AP$6&amp;$BD10,'Route Guide - Lanes Not in Data'!$P$5:$P$22370,0))=FALSE,MATCH(AP$6&amp;$BD10,'Route Guide - Lanes Not in Data'!$P$5:$P$22370,0),
IF(ISERROR(MATCH(AP$6&amp;$BE10,'Route Guide - Lanes Not in Data'!$P$5:$P$22370,0))=FALSE,MATCH(AP$6&amp;$BE10,'Route Guide - Lanes Not in Data'!$P$5:$P$22370,0),
IF(ISERROR(MATCH(AP$6&amp;$BF10,'Route Guide - Lanes Not in Data'!$P$5:$P$22370,0))=FALSE,MATCH(AP$6&amp;$BF10,'Route Guide - Lanes Not in Data'!$P$5:$P$22370,0),
IF(ISERROR(MATCH(AP$6&amp;$BG10,'Route Guide - Lanes Not in Data'!$P$5:$P$22370,0))=FALSE,MATCH(AP$6&amp;$BG10,'Route Guide - Lanes Not in Data'!$P$5:$P$22370,0),
IF(ISERROR(MATCH(AP$6&amp;$BH10,'Route Guide - Lanes Not in Data'!$P$5:$P$22370,0))=FALSE,MATCH(AP$6&amp;$BH10,'Route Guide - Lanes Not in Data'!$P$5:$P$22370,0),
IF(ISERROR(MATCH(AP$6&amp;$BI10,'Route Guide - Lanes Not in Data'!$P$5:$P$22370,0))=FALSE,MATCH(AP$6&amp;$BI10,'Route Guide - Lanes Not in Data'!$P$5:$P$22370,0),
IF(ISERROR(MATCH(AP$6&amp;$BJ10,'Route Guide - Lanes Not in Data'!$P$5:$P$22370,0))=FALSE,MATCH(AP$6&amp;$BJ10,'Route Guide - Lanes Not in Data'!$P$5:$P$22370,0),""))))))))))),""))</f>
        <v/>
      </c>
      <c r="AQ10" s="37" t="str">
        <f>IF(OR(AQ$6="",ES10&lt;&gt;2),"",IFERROR(INDEX('Route Guide - Lanes Not in Data'!$D$5:$D$22370,
IF(ISERROR(MATCH(AQ$6&amp;$BA10,'Route Guide - Lanes Not in Data'!$P$5:$P$22370,0))=FALSE,MATCH(AQ$6&amp;$BA10,'Route Guide - Lanes Not in Data'!$P$5:$P$22370,0),
IF(ISERROR(MATCH(AQ$6&amp;$BB10,'Route Guide - Lanes Not in Data'!$P$5:$P$22370,0))=FALSE,MATCH(AQ$6&amp;$BB10,'Route Guide - Lanes Not in Data'!$P$5:$P$22370,0),
IF(ISERROR(MATCH(AQ$6&amp;$BC10,'Route Guide - Lanes Not in Data'!$P$5:$P$22370,0))=FALSE,MATCH(AQ$6&amp;$BC10,'Route Guide - Lanes Not in Data'!$P$5:$P$22370,0),
IF(ISERROR(MATCH(AQ$6&amp;$BD10,'Route Guide - Lanes Not in Data'!$P$5:$P$22370,0))=FALSE,MATCH(AQ$6&amp;$BD10,'Route Guide - Lanes Not in Data'!$P$5:$P$22370,0),
IF(ISERROR(MATCH(AQ$6&amp;$BE10,'Route Guide - Lanes Not in Data'!$P$5:$P$22370,0))=FALSE,MATCH(AQ$6&amp;$BE10,'Route Guide - Lanes Not in Data'!$P$5:$P$22370,0),
IF(ISERROR(MATCH(AQ$6&amp;$BF10,'Route Guide - Lanes Not in Data'!$P$5:$P$22370,0))=FALSE,MATCH(AQ$6&amp;$BF10,'Route Guide - Lanes Not in Data'!$P$5:$P$22370,0),
IF(ISERROR(MATCH(AQ$6&amp;$BG10,'Route Guide - Lanes Not in Data'!$P$5:$P$22370,0))=FALSE,MATCH(AQ$6&amp;$BG10,'Route Guide - Lanes Not in Data'!$P$5:$P$22370,0),
IF(ISERROR(MATCH(AQ$6&amp;$BH10,'Route Guide - Lanes Not in Data'!$P$5:$P$22370,0))=FALSE,MATCH(AQ$6&amp;$BH10,'Route Guide - Lanes Not in Data'!$P$5:$P$22370,0),
IF(ISERROR(MATCH(AQ$6&amp;$BI10,'Route Guide - Lanes Not in Data'!$P$5:$P$22370,0))=FALSE,MATCH(AQ$6&amp;$BI10,'Route Guide - Lanes Not in Data'!$P$5:$P$22370,0),
IF(ISERROR(MATCH(AQ$6&amp;$BJ10,'Route Guide - Lanes Not in Data'!$P$5:$P$22370,0))=FALSE,MATCH(AQ$6&amp;$BJ10,'Route Guide - Lanes Not in Data'!$P$5:$P$22370,0),""))))))))))),""))</f>
        <v/>
      </c>
      <c r="AR10" s="37" t="str">
        <f>IF(OR(AR$6="",ET10&lt;&gt;2),"",IFERROR(INDEX('Route Guide - Lanes Not in Data'!$D$5:$D$22370,
IF(ISERROR(MATCH(AR$6&amp;$BA10,'Route Guide - Lanes Not in Data'!$P$5:$P$22370,0))=FALSE,MATCH(AR$6&amp;$BA10,'Route Guide - Lanes Not in Data'!$P$5:$P$22370,0),
IF(ISERROR(MATCH(AR$6&amp;$BB10,'Route Guide - Lanes Not in Data'!$P$5:$P$22370,0))=FALSE,MATCH(AR$6&amp;$BB10,'Route Guide - Lanes Not in Data'!$P$5:$P$22370,0),
IF(ISERROR(MATCH(AR$6&amp;$BC10,'Route Guide - Lanes Not in Data'!$P$5:$P$22370,0))=FALSE,MATCH(AR$6&amp;$BC10,'Route Guide - Lanes Not in Data'!$P$5:$P$22370,0),
IF(ISERROR(MATCH(AR$6&amp;$BD10,'Route Guide - Lanes Not in Data'!$P$5:$P$22370,0))=FALSE,MATCH(AR$6&amp;$BD10,'Route Guide - Lanes Not in Data'!$P$5:$P$22370,0),
IF(ISERROR(MATCH(AR$6&amp;$BE10,'Route Guide - Lanes Not in Data'!$P$5:$P$22370,0))=FALSE,MATCH(AR$6&amp;$BE10,'Route Guide - Lanes Not in Data'!$P$5:$P$22370,0),
IF(ISERROR(MATCH(AR$6&amp;$BF10,'Route Guide - Lanes Not in Data'!$P$5:$P$22370,0))=FALSE,MATCH(AR$6&amp;$BF10,'Route Guide - Lanes Not in Data'!$P$5:$P$22370,0),
IF(ISERROR(MATCH(AR$6&amp;$BG10,'Route Guide - Lanes Not in Data'!$P$5:$P$22370,0))=FALSE,MATCH(AR$6&amp;$BG10,'Route Guide - Lanes Not in Data'!$P$5:$P$22370,0),
IF(ISERROR(MATCH(AR$6&amp;$BH10,'Route Guide - Lanes Not in Data'!$P$5:$P$22370,0))=FALSE,MATCH(AR$6&amp;$BH10,'Route Guide - Lanes Not in Data'!$P$5:$P$22370,0),
IF(ISERROR(MATCH(AR$6&amp;$BI10,'Route Guide - Lanes Not in Data'!$P$5:$P$22370,0))=FALSE,MATCH(AR$6&amp;$BI10,'Route Guide - Lanes Not in Data'!$P$5:$P$22370,0),
IF(ISERROR(MATCH(AR$6&amp;$BJ10,'Route Guide - Lanes Not in Data'!$P$5:$P$22370,0))=FALSE,MATCH(AR$6&amp;$BJ10,'Route Guide - Lanes Not in Data'!$P$5:$P$22370,0),""))))))))))),""))</f>
        <v/>
      </c>
      <c r="AS10" s="37" t="str">
        <f>IF(OR(AS$6="",EU10&lt;&gt;2),"",IFERROR(INDEX('Route Guide - Lanes Not in Data'!$D$5:$D$22370,
IF(ISERROR(MATCH(AS$6&amp;$BA10,'Route Guide - Lanes Not in Data'!$P$5:$P$22370,0))=FALSE,MATCH(AS$6&amp;$BA10,'Route Guide - Lanes Not in Data'!$P$5:$P$22370,0),
IF(ISERROR(MATCH(AS$6&amp;$BB10,'Route Guide - Lanes Not in Data'!$P$5:$P$22370,0))=FALSE,MATCH(AS$6&amp;$BB10,'Route Guide - Lanes Not in Data'!$P$5:$P$22370,0),
IF(ISERROR(MATCH(AS$6&amp;$BC10,'Route Guide - Lanes Not in Data'!$P$5:$P$22370,0))=FALSE,MATCH(AS$6&amp;$BC10,'Route Guide - Lanes Not in Data'!$P$5:$P$22370,0),
IF(ISERROR(MATCH(AS$6&amp;$BD10,'Route Guide - Lanes Not in Data'!$P$5:$P$22370,0))=FALSE,MATCH(AS$6&amp;$BD10,'Route Guide - Lanes Not in Data'!$P$5:$P$22370,0),
IF(ISERROR(MATCH(AS$6&amp;$BE10,'Route Guide - Lanes Not in Data'!$P$5:$P$22370,0))=FALSE,MATCH(AS$6&amp;$BE10,'Route Guide - Lanes Not in Data'!$P$5:$P$22370,0),
IF(ISERROR(MATCH(AS$6&amp;$BF10,'Route Guide - Lanes Not in Data'!$P$5:$P$22370,0))=FALSE,MATCH(AS$6&amp;$BF10,'Route Guide - Lanes Not in Data'!$P$5:$P$22370,0),
IF(ISERROR(MATCH(AS$6&amp;$BG10,'Route Guide - Lanes Not in Data'!$P$5:$P$22370,0))=FALSE,MATCH(AS$6&amp;$BG10,'Route Guide - Lanes Not in Data'!$P$5:$P$22370,0),
IF(ISERROR(MATCH(AS$6&amp;$BH10,'Route Guide - Lanes Not in Data'!$P$5:$P$22370,0))=FALSE,MATCH(AS$6&amp;$BH10,'Route Guide - Lanes Not in Data'!$P$5:$P$22370,0),
IF(ISERROR(MATCH(AS$6&amp;$BI10,'Route Guide - Lanes Not in Data'!$P$5:$P$22370,0))=FALSE,MATCH(AS$6&amp;$BI10,'Route Guide - Lanes Not in Data'!$P$5:$P$22370,0),
IF(ISERROR(MATCH(AS$6&amp;$BJ10,'Route Guide - Lanes Not in Data'!$P$5:$P$22370,0))=FALSE,MATCH(AS$6&amp;$BJ10,'Route Guide - Lanes Not in Data'!$P$5:$P$22370,0),""))))))))))),""))</f>
        <v/>
      </c>
      <c r="AT10" s="37" t="str">
        <f>IF(OR(AT$6="",EV10&lt;&gt;2),"",IFERROR(INDEX('Route Guide - Lanes Not in Data'!$D$5:$D$22370,
IF(ISERROR(MATCH(AT$6&amp;$BA10,'Route Guide - Lanes Not in Data'!$P$5:$P$22370,0))=FALSE,MATCH(AT$6&amp;$BA10,'Route Guide - Lanes Not in Data'!$P$5:$P$22370,0),
IF(ISERROR(MATCH(AT$6&amp;$BB10,'Route Guide - Lanes Not in Data'!$P$5:$P$22370,0))=FALSE,MATCH(AT$6&amp;$BB10,'Route Guide - Lanes Not in Data'!$P$5:$P$22370,0),
IF(ISERROR(MATCH(AT$6&amp;$BC10,'Route Guide - Lanes Not in Data'!$P$5:$P$22370,0))=FALSE,MATCH(AT$6&amp;$BC10,'Route Guide - Lanes Not in Data'!$P$5:$P$22370,0),
IF(ISERROR(MATCH(AT$6&amp;$BD10,'Route Guide - Lanes Not in Data'!$P$5:$P$22370,0))=FALSE,MATCH(AT$6&amp;$BD10,'Route Guide - Lanes Not in Data'!$P$5:$P$22370,0),
IF(ISERROR(MATCH(AT$6&amp;$BE10,'Route Guide - Lanes Not in Data'!$P$5:$P$22370,0))=FALSE,MATCH(AT$6&amp;$BE10,'Route Guide - Lanes Not in Data'!$P$5:$P$22370,0),
IF(ISERROR(MATCH(AT$6&amp;$BF10,'Route Guide - Lanes Not in Data'!$P$5:$P$22370,0))=FALSE,MATCH(AT$6&amp;$BF10,'Route Guide - Lanes Not in Data'!$P$5:$P$22370,0),
IF(ISERROR(MATCH(AT$6&amp;$BG10,'Route Guide - Lanes Not in Data'!$P$5:$P$22370,0))=FALSE,MATCH(AT$6&amp;$BG10,'Route Guide - Lanes Not in Data'!$P$5:$P$22370,0),
IF(ISERROR(MATCH(AT$6&amp;$BH10,'Route Guide - Lanes Not in Data'!$P$5:$P$22370,0))=FALSE,MATCH(AT$6&amp;$BH10,'Route Guide - Lanes Not in Data'!$P$5:$P$22370,0),
IF(ISERROR(MATCH(AT$6&amp;$BI10,'Route Guide - Lanes Not in Data'!$P$5:$P$22370,0))=FALSE,MATCH(AT$6&amp;$BI10,'Route Guide - Lanes Not in Data'!$P$5:$P$22370,0),
IF(ISERROR(MATCH(AT$6&amp;$BJ10,'Route Guide - Lanes Not in Data'!$P$5:$P$22370,0))=FALSE,MATCH(AT$6&amp;$BJ10,'Route Guide - Lanes Not in Data'!$P$5:$P$22370,0),""))))))))))),""))</f>
        <v/>
      </c>
      <c r="AU10" s="37" t="str">
        <f>IF(OR(AU$6="",EW10&lt;&gt;2),"",IFERROR(INDEX('Route Guide - Lanes Not in Data'!$D$5:$D$22370,
IF(ISERROR(MATCH(AU$6&amp;$BA10,'Route Guide - Lanes Not in Data'!$P$5:$P$22370,0))=FALSE,MATCH(AU$6&amp;$BA10,'Route Guide - Lanes Not in Data'!$P$5:$P$22370,0),
IF(ISERROR(MATCH(AU$6&amp;$BB10,'Route Guide - Lanes Not in Data'!$P$5:$P$22370,0))=FALSE,MATCH(AU$6&amp;$BB10,'Route Guide - Lanes Not in Data'!$P$5:$P$22370,0),
IF(ISERROR(MATCH(AU$6&amp;$BC10,'Route Guide - Lanes Not in Data'!$P$5:$P$22370,0))=FALSE,MATCH(AU$6&amp;$BC10,'Route Guide - Lanes Not in Data'!$P$5:$P$22370,0),
IF(ISERROR(MATCH(AU$6&amp;$BD10,'Route Guide - Lanes Not in Data'!$P$5:$P$22370,0))=FALSE,MATCH(AU$6&amp;$BD10,'Route Guide - Lanes Not in Data'!$P$5:$P$22370,0),
IF(ISERROR(MATCH(AU$6&amp;$BE10,'Route Guide - Lanes Not in Data'!$P$5:$P$22370,0))=FALSE,MATCH(AU$6&amp;$BE10,'Route Guide - Lanes Not in Data'!$P$5:$P$22370,0),
IF(ISERROR(MATCH(AU$6&amp;$BF10,'Route Guide - Lanes Not in Data'!$P$5:$P$22370,0))=FALSE,MATCH(AU$6&amp;$BF10,'Route Guide - Lanes Not in Data'!$P$5:$P$22370,0),
IF(ISERROR(MATCH(AU$6&amp;$BG10,'Route Guide - Lanes Not in Data'!$P$5:$P$22370,0))=FALSE,MATCH(AU$6&amp;$BG10,'Route Guide - Lanes Not in Data'!$P$5:$P$22370,0),
IF(ISERROR(MATCH(AU$6&amp;$BH10,'Route Guide - Lanes Not in Data'!$P$5:$P$22370,0))=FALSE,MATCH(AU$6&amp;$BH10,'Route Guide - Lanes Not in Data'!$P$5:$P$22370,0),
IF(ISERROR(MATCH(AU$6&amp;$BI10,'Route Guide - Lanes Not in Data'!$P$5:$P$22370,0))=FALSE,MATCH(AU$6&amp;$BI10,'Route Guide - Lanes Not in Data'!$P$5:$P$22370,0),
IF(ISERROR(MATCH(AU$6&amp;$BJ10,'Route Guide - Lanes Not in Data'!$P$5:$P$22370,0))=FALSE,MATCH(AU$6&amp;$BJ10,'Route Guide - Lanes Not in Data'!$P$5:$P$22370,0),""))))))))))),""))</f>
        <v/>
      </c>
      <c r="AV10" s="37">
        <f t="shared" si="47"/>
        <v>0.41599999999999998</v>
      </c>
      <c r="AW10" s="23" t="str">
        <f t="shared" si="48"/>
        <v>CNWY</v>
      </c>
      <c r="AX10" s="37">
        <f t="shared" si="49"/>
        <v>0.31</v>
      </c>
      <c r="AY10" s="23" t="str">
        <f t="shared" si="50"/>
        <v>ODFL</v>
      </c>
      <c r="BA10" s="23" t="str">
        <f t="shared" si="11"/>
        <v>-0E25-CA-CITY OF INDUSTRY-CA</v>
      </c>
      <c r="BB10" s="23" t="str">
        <f t="shared" si="12"/>
        <v>-0E25-CA-CITY OF INDUSTRY-USA</v>
      </c>
      <c r="BC10" s="23" t="str">
        <f t="shared" si="13"/>
        <v>-CA-CITY OF INDUSTRY-CA</v>
      </c>
      <c r="BD10" s="23" t="str">
        <f t="shared" si="14"/>
        <v>-CA-CITY OF INDUSTRY-USA</v>
      </c>
      <c r="BE10" s="23" t="str">
        <f t="shared" si="15"/>
        <v>-91745-CA</v>
      </c>
      <c r="BF10" s="23" t="str">
        <f t="shared" si="16"/>
        <v>-91745-USA</v>
      </c>
      <c r="BG10" s="23" t="str">
        <f t="shared" si="17"/>
        <v>-CA-CA</v>
      </c>
      <c r="BH10" s="23" t="str">
        <f t="shared" si="18"/>
        <v>CA-CA</v>
      </c>
      <c r="BI10" s="23" t="str">
        <f t="shared" si="51"/>
        <v>CA-USA</v>
      </c>
      <c r="BJ10" s="23" t="str">
        <f t="shared" si="19"/>
        <v>USA-USA</v>
      </c>
      <c r="BM10" s="23" t="str">
        <f t="shared" si="20"/>
        <v>0E25-CA-CITY OF INDUSTRY-CA-CA</v>
      </c>
      <c r="BN10" s="23" t="str">
        <f>_xlfn.XLOOKUP($BM10,'Route Guide - Lanes In Data'!$B$1:$B$2645,'Route Guide - Lanes In Data'!D$1:D$2645)</f>
        <v>CNWY</v>
      </c>
      <c r="BO10" s="23" t="str">
        <f>_xlfn.XLOOKUP($BM10,'Route Guide - Lanes In Data'!$B$1:$B$2645,'Route Guide - Lanes In Data'!E$1:E$2645)</f>
        <v>EXLA</v>
      </c>
      <c r="BQ10" s="37">
        <f>IF(OR(BQ$6="",EC10&lt;&gt;2),"",IFERROR(INDEX('Route Guide - Lanes Not in Data'!$E$5:$E$22370,
IF(ISERROR(MATCH(BQ$6&amp;$CQ10,'Route Guide - Lanes Not in Data'!$P$5:$P$22370,0))=FALSE,MATCH(BQ$6&amp;$CQ10,'Route Guide - Lanes Not in Data'!$P$5:$P$22370,0),
IF(ISERROR(MATCH(BQ$6&amp;$CR10,'Route Guide - Lanes Not in Data'!$P$5:$P$22370,0))=FALSE,MATCH(BQ$6&amp;$CR10,'Route Guide - Lanes Not in Data'!$P$5:$P$22370,0),
IF(ISERROR(MATCH(BQ$6&amp;$CS10,'Route Guide - Lanes Not in Data'!$P$5:$P$22370,0))=FALSE,MATCH(BQ$6&amp;$CS10,'Route Guide - Lanes Not in Data'!$P$5:$P$22370,0),
IF(ISERROR(MATCH(BQ$6&amp;$CT10,'Route Guide - Lanes Not in Data'!$P$5:$P$22370,0))=FALSE,MATCH(BQ$6&amp;$CT10,'Route Guide - Lanes Not in Data'!$P$5:$P$22370,0),
IF(ISERROR(MATCH(BQ$6&amp;$CU10,'Route Guide - Lanes Not in Data'!$P$5:$P$22370,0))=FALSE,MATCH(BQ$6&amp;$CU10,'Route Guide - Lanes Not in Data'!$P$5:$P$22370,0),
IF(ISERROR(MATCH(BQ$6&amp;$CV10,'Route Guide - Lanes Not in Data'!$P$5:$P$22370,0))=FALSE,MATCH(BQ$6&amp;$CV10,'Route Guide - Lanes Not in Data'!$P$5:$P$22370,0),
IF(ISERROR(MATCH(BQ$6&amp;$CW10,'Route Guide - Lanes Not in Data'!$P$5:$P$22370,0))=FALSE,MATCH(BQ$6&amp;$CW10,'Route Guide - Lanes Not in Data'!$P$5:$P$22370,0),
IF(ISERROR(MATCH(BQ$6&amp;$CX10,'Route Guide - Lanes Not in Data'!$P$5:$P$22370,0))=FALSE,MATCH(BQ$6&amp;$CX10,'Route Guide - Lanes Not in Data'!$P$5:$P$22370,0),
IF(ISERROR(MATCH(BQ$6&amp;$CY10,'Route Guide - Lanes Not in Data'!$P$5:$P$22370,0))=FALSE,MATCH(BQ$6&amp;$CY10,'Route Guide - Lanes Not in Data'!$P$5:$P$22370,0),
IF(ISERROR(MATCH(BQ$6&amp;$CZ10,'Route Guide - Lanes Not in Data'!$P$5:$P$22370,0))=FALSE,MATCH(BQ$6&amp;$CZ10,'Route Guide - Lanes Not in Data'!$P$5:$P$22370,0),""))))))))))),""))</f>
        <v>0.31</v>
      </c>
      <c r="BR10" s="37" t="str">
        <f>IF(OR(BR$6="",ED10&lt;&gt;2),"",IFERROR(INDEX('Route Guide - Lanes Not in Data'!$E$5:$E$22370,
IF(ISERROR(MATCH(BR$6&amp;$CQ10,'Route Guide - Lanes Not in Data'!$P$5:$P$22370,0))=FALSE,MATCH(BR$6&amp;$CQ10,'Route Guide - Lanes Not in Data'!$P$5:$P$22370,0),
IF(ISERROR(MATCH(BR$6&amp;$CR10,'Route Guide - Lanes Not in Data'!$P$5:$P$22370,0))=FALSE,MATCH(BR$6&amp;$CR10,'Route Guide - Lanes Not in Data'!$P$5:$P$22370,0),
IF(ISERROR(MATCH(BR$6&amp;$CS10,'Route Guide - Lanes Not in Data'!$P$5:$P$22370,0))=FALSE,MATCH(BR$6&amp;$CS10,'Route Guide - Lanes Not in Data'!$P$5:$P$22370,0),
IF(ISERROR(MATCH(BR$6&amp;$CT10,'Route Guide - Lanes Not in Data'!$P$5:$P$22370,0))=FALSE,MATCH(BR$6&amp;$CT10,'Route Guide - Lanes Not in Data'!$P$5:$P$22370,0),
IF(ISERROR(MATCH(BR$6&amp;$CU10,'Route Guide - Lanes Not in Data'!$P$5:$P$22370,0))=FALSE,MATCH(BR$6&amp;$CU10,'Route Guide - Lanes Not in Data'!$P$5:$P$22370,0),
IF(ISERROR(MATCH(BR$6&amp;$CV10,'Route Guide - Lanes Not in Data'!$P$5:$P$22370,0))=FALSE,MATCH(BR$6&amp;$CV10,'Route Guide - Lanes Not in Data'!$P$5:$P$22370,0),
IF(ISERROR(MATCH(BR$6&amp;$CW10,'Route Guide - Lanes Not in Data'!$P$5:$P$22370,0))=FALSE,MATCH(BR$6&amp;$CW10,'Route Guide - Lanes Not in Data'!$P$5:$P$22370,0),
IF(ISERROR(MATCH(BR$6&amp;$CX10,'Route Guide - Lanes Not in Data'!$P$5:$P$22370,0))=FALSE,MATCH(BR$6&amp;$CX10,'Route Guide - Lanes Not in Data'!$P$5:$P$22370,0),
IF(ISERROR(MATCH(BR$6&amp;$CY10,'Route Guide - Lanes Not in Data'!$P$5:$P$22370,0))=FALSE,MATCH(BR$6&amp;$CY10,'Route Guide - Lanes Not in Data'!$P$5:$P$22370,0),
IF(ISERROR(MATCH(BR$6&amp;$CZ10,'Route Guide - Lanes Not in Data'!$P$5:$P$22370,0))=FALSE,MATCH(BR$6&amp;$CZ10,'Route Guide - Lanes Not in Data'!$P$5:$P$22370,0),""))))))))))),""))</f>
        <v/>
      </c>
      <c r="BS10" s="37" t="str">
        <f>IF(OR(BS$6="",EE10&lt;&gt;2),"",IFERROR(INDEX('Route Guide - Lanes Not in Data'!$E$5:$E$22370,
IF(ISERROR(MATCH(BS$6&amp;$CQ10,'Route Guide - Lanes Not in Data'!$P$5:$P$22370,0))=FALSE,MATCH(BS$6&amp;$CQ10,'Route Guide - Lanes Not in Data'!$P$5:$P$22370,0),
IF(ISERROR(MATCH(BS$6&amp;$CR10,'Route Guide - Lanes Not in Data'!$P$5:$P$22370,0))=FALSE,MATCH(BS$6&amp;$CR10,'Route Guide - Lanes Not in Data'!$P$5:$P$22370,0),
IF(ISERROR(MATCH(BS$6&amp;$CS10,'Route Guide - Lanes Not in Data'!$P$5:$P$22370,0))=FALSE,MATCH(BS$6&amp;$CS10,'Route Guide - Lanes Not in Data'!$P$5:$P$22370,0),
IF(ISERROR(MATCH(BS$6&amp;$CT10,'Route Guide - Lanes Not in Data'!$P$5:$P$22370,0))=FALSE,MATCH(BS$6&amp;$CT10,'Route Guide - Lanes Not in Data'!$P$5:$P$22370,0),
IF(ISERROR(MATCH(BS$6&amp;$CU10,'Route Guide - Lanes Not in Data'!$P$5:$P$22370,0))=FALSE,MATCH(BS$6&amp;$CU10,'Route Guide - Lanes Not in Data'!$P$5:$P$22370,0),
IF(ISERROR(MATCH(BS$6&amp;$CV10,'Route Guide - Lanes Not in Data'!$P$5:$P$22370,0))=FALSE,MATCH(BS$6&amp;$CV10,'Route Guide - Lanes Not in Data'!$P$5:$P$22370,0),
IF(ISERROR(MATCH(BS$6&amp;$CW10,'Route Guide - Lanes Not in Data'!$P$5:$P$22370,0))=FALSE,MATCH(BS$6&amp;$CW10,'Route Guide - Lanes Not in Data'!$P$5:$P$22370,0),
IF(ISERROR(MATCH(BS$6&amp;$CX10,'Route Guide - Lanes Not in Data'!$P$5:$P$22370,0))=FALSE,MATCH(BS$6&amp;$CX10,'Route Guide - Lanes Not in Data'!$P$5:$P$22370,0),
IF(ISERROR(MATCH(BS$6&amp;$CY10,'Route Guide - Lanes Not in Data'!$P$5:$P$22370,0))=FALSE,MATCH(BS$6&amp;$CY10,'Route Guide - Lanes Not in Data'!$P$5:$P$22370,0),
IF(ISERROR(MATCH(BS$6&amp;$CZ10,'Route Guide - Lanes Not in Data'!$P$5:$P$22370,0))=FALSE,MATCH(BS$6&amp;$CZ10,'Route Guide - Lanes Not in Data'!$P$5:$P$22370,0),""))))))))))),""))</f>
        <v/>
      </c>
      <c r="BT10" s="37" t="str">
        <f>IF(OR(BT$6="",EF10&lt;&gt;2),"",IFERROR(INDEX('Route Guide - Lanes Not in Data'!$E$5:$E$22370,
IF(ISERROR(MATCH(BT$6&amp;$CQ10,'Route Guide - Lanes Not in Data'!$P$5:$P$22370,0))=FALSE,MATCH(BT$6&amp;$CQ10,'Route Guide - Lanes Not in Data'!$P$5:$P$22370,0),
IF(ISERROR(MATCH(BT$6&amp;$CR10,'Route Guide - Lanes Not in Data'!$P$5:$P$22370,0))=FALSE,MATCH(BT$6&amp;$CR10,'Route Guide - Lanes Not in Data'!$P$5:$P$22370,0),
IF(ISERROR(MATCH(BT$6&amp;$CS10,'Route Guide - Lanes Not in Data'!$P$5:$P$22370,0))=FALSE,MATCH(BT$6&amp;$CS10,'Route Guide - Lanes Not in Data'!$P$5:$P$22370,0),
IF(ISERROR(MATCH(BT$6&amp;$CT10,'Route Guide - Lanes Not in Data'!$P$5:$P$22370,0))=FALSE,MATCH(BT$6&amp;$CT10,'Route Guide - Lanes Not in Data'!$P$5:$P$22370,0),
IF(ISERROR(MATCH(BT$6&amp;$CU10,'Route Guide - Lanes Not in Data'!$P$5:$P$22370,0))=FALSE,MATCH(BT$6&amp;$CU10,'Route Guide - Lanes Not in Data'!$P$5:$P$22370,0),
IF(ISERROR(MATCH(BT$6&amp;$CV10,'Route Guide - Lanes Not in Data'!$P$5:$P$22370,0))=FALSE,MATCH(BT$6&amp;$CV10,'Route Guide - Lanes Not in Data'!$P$5:$P$22370,0),
IF(ISERROR(MATCH(BT$6&amp;$CW10,'Route Guide - Lanes Not in Data'!$P$5:$P$22370,0))=FALSE,MATCH(BT$6&amp;$CW10,'Route Guide - Lanes Not in Data'!$P$5:$P$22370,0),
IF(ISERROR(MATCH(BT$6&amp;$CX10,'Route Guide - Lanes Not in Data'!$P$5:$P$22370,0))=FALSE,MATCH(BT$6&amp;$CX10,'Route Guide - Lanes Not in Data'!$P$5:$P$22370,0),
IF(ISERROR(MATCH(BT$6&amp;$CY10,'Route Guide - Lanes Not in Data'!$P$5:$P$22370,0))=FALSE,MATCH(BT$6&amp;$CY10,'Route Guide - Lanes Not in Data'!$P$5:$P$22370,0),
IF(ISERROR(MATCH(BT$6&amp;$CZ10,'Route Guide - Lanes Not in Data'!$P$5:$P$22370,0))=FALSE,MATCH(BT$6&amp;$CZ10,'Route Guide - Lanes Not in Data'!$P$5:$P$22370,0),""))))))))))),""))</f>
        <v/>
      </c>
      <c r="BU10" s="37">
        <f>IF(OR(BU$6="",EG10&lt;&gt;2),"",IFERROR(INDEX('Route Guide - Lanes Not in Data'!$E$5:$E$22370,
IF(ISERROR(MATCH(BU$6&amp;$CQ10,'Route Guide - Lanes Not in Data'!$P$5:$P$22370,0))=FALSE,MATCH(BU$6&amp;$CQ10,'Route Guide - Lanes Not in Data'!$P$5:$P$22370,0),
IF(ISERROR(MATCH(BU$6&amp;$CR10,'Route Guide - Lanes Not in Data'!$P$5:$P$22370,0))=FALSE,MATCH(BU$6&amp;$CR10,'Route Guide - Lanes Not in Data'!$P$5:$P$22370,0),
IF(ISERROR(MATCH(BU$6&amp;$CS10,'Route Guide - Lanes Not in Data'!$P$5:$P$22370,0))=FALSE,MATCH(BU$6&amp;$CS10,'Route Guide - Lanes Not in Data'!$P$5:$P$22370,0),
IF(ISERROR(MATCH(BU$6&amp;$CT10,'Route Guide - Lanes Not in Data'!$P$5:$P$22370,0))=FALSE,MATCH(BU$6&amp;$CT10,'Route Guide - Lanes Not in Data'!$P$5:$P$22370,0),
IF(ISERROR(MATCH(BU$6&amp;$CU10,'Route Guide - Lanes Not in Data'!$P$5:$P$22370,0))=FALSE,MATCH(BU$6&amp;$CU10,'Route Guide - Lanes Not in Data'!$P$5:$P$22370,0),
IF(ISERROR(MATCH(BU$6&amp;$CV10,'Route Guide - Lanes Not in Data'!$P$5:$P$22370,0))=FALSE,MATCH(BU$6&amp;$CV10,'Route Guide - Lanes Not in Data'!$P$5:$P$22370,0),
IF(ISERROR(MATCH(BU$6&amp;$CW10,'Route Guide - Lanes Not in Data'!$P$5:$P$22370,0))=FALSE,MATCH(BU$6&amp;$CW10,'Route Guide - Lanes Not in Data'!$P$5:$P$22370,0),
IF(ISERROR(MATCH(BU$6&amp;$CX10,'Route Guide - Lanes Not in Data'!$P$5:$P$22370,0))=FALSE,MATCH(BU$6&amp;$CX10,'Route Guide - Lanes Not in Data'!$P$5:$P$22370,0),
IF(ISERROR(MATCH(BU$6&amp;$CY10,'Route Guide - Lanes Not in Data'!$P$5:$P$22370,0))=FALSE,MATCH(BU$6&amp;$CY10,'Route Guide - Lanes Not in Data'!$P$5:$P$22370,0),
IF(ISERROR(MATCH(BU$6&amp;$CZ10,'Route Guide - Lanes Not in Data'!$P$5:$P$22370,0))=FALSE,MATCH(BU$6&amp;$CZ10,'Route Guide - Lanes Not in Data'!$P$5:$P$22370,0),""))))))))))),""))</f>
        <v>0.11</v>
      </c>
      <c r="BV10" s="37" t="str">
        <f>IF(OR(BV$6="",EH10&lt;&gt;2),"",IFERROR(INDEX('Route Guide - Lanes Not in Data'!$E$5:$E$22370,
IF(ISERROR(MATCH(BV$6&amp;$CQ10,'Route Guide - Lanes Not in Data'!$P$5:$P$22370,0))=FALSE,MATCH(BV$6&amp;$CQ10,'Route Guide - Lanes Not in Data'!$P$5:$P$22370,0),
IF(ISERROR(MATCH(BV$6&amp;$CR10,'Route Guide - Lanes Not in Data'!$P$5:$P$22370,0))=FALSE,MATCH(BV$6&amp;$CR10,'Route Guide - Lanes Not in Data'!$P$5:$P$22370,0),
IF(ISERROR(MATCH(BV$6&amp;$CS10,'Route Guide - Lanes Not in Data'!$P$5:$P$22370,0))=FALSE,MATCH(BV$6&amp;$CS10,'Route Guide - Lanes Not in Data'!$P$5:$P$22370,0),
IF(ISERROR(MATCH(BV$6&amp;$CT10,'Route Guide - Lanes Not in Data'!$P$5:$P$22370,0))=FALSE,MATCH(BV$6&amp;$CT10,'Route Guide - Lanes Not in Data'!$P$5:$P$22370,0),
IF(ISERROR(MATCH(BV$6&amp;$CU10,'Route Guide - Lanes Not in Data'!$P$5:$P$22370,0))=FALSE,MATCH(BV$6&amp;$CU10,'Route Guide - Lanes Not in Data'!$P$5:$P$22370,0),
IF(ISERROR(MATCH(BV$6&amp;$CV10,'Route Guide - Lanes Not in Data'!$P$5:$P$22370,0))=FALSE,MATCH(BV$6&amp;$CV10,'Route Guide - Lanes Not in Data'!$P$5:$P$22370,0),
IF(ISERROR(MATCH(BV$6&amp;$CW10,'Route Guide - Lanes Not in Data'!$P$5:$P$22370,0))=FALSE,MATCH(BV$6&amp;$CW10,'Route Guide - Lanes Not in Data'!$P$5:$P$22370,0),
IF(ISERROR(MATCH(BV$6&amp;$CX10,'Route Guide - Lanes Not in Data'!$P$5:$P$22370,0))=FALSE,MATCH(BV$6&amp;$CX10,'Route Guide - Lanes Not in Data'!$P$5:$P$22370,0),
IF(ISERROR(MATCH(BV$6&amp;$CY10,'Route Guide - Lanes Not in Data'!$P$5:$P$22370,0))=FALSE,MATCH(BV$6&amp;$CY10,'Route Guide - Lanes Not in Data'!$P$5:$P$22370,0),
IF(ISERROR(MATCH(BV$6&amp;$CZ10,'Route Guide - Lanes Not in Data'!$P$5:$P$22370,0))=FALSE,MATCH(BV$6&amp;$CZ10,'Route Guide - Lanes Not in Data'!$P$5:$P$22370,0),""))))))))))),""))</f>
        <v/>
      </c>
      <c r="BW10" s="37" t="str">
        <f>IF(OR(BW$6="",EI10&lt;&gt;2),"",IFERROR(INDEX('Route Guide - Lanes Not in Data'!$E$5:$E$22370,
IF(ISERROR(MATCH(BW$6&amp;$CQ10,'Route Guide - Lanes Not in Data'!$P$5:$P$22370,0))=FALSE,MATCH(BW$6&amp;$CQ10,'Route Guide - Lanes Not in Data'!$P$5:$P$22370,0),
IF(ISERROR(MATCH(BW$6&amp;$CR10,'Route Guide - Lanes Not in Data'!$P$5:$P$22370,0))=FALSE,MATCH(BW$6&amp;$CR10,'Route Guide - Lanes Not in Data'!$P$5:$P$22370,0),
IF(ISERROR(MATCH(BW$6&amp;$CS10,'Route Guide - Lanes Not in Data'!$P$5:$P$22370,0))=FALSE,MATCH(BW$6&amp;$CS10,'Route Guide - Lanes Not in Data'!$P$5:$P$22370,0),
IF(ISERROR(MATCH(BW$6&amp;$CT10,'Route Guide - Lanes Not in Data'!$P$5:$P$22370,0))=FALSE,MATCH(BW$6&amp;$CT10,'Route Guide - Lanes Not in Data'!$P$5:$P$22370,0),
IF(ISERROR(MATCH(BW$6&amp;$CU10,'Route Guide - Lanes Not in Data'!$P$5:$P$22370,0))=FALSE,MATCH(BW$6&amp;$CU10,'Route Guide - Lanes Not in Data'!$P$5:$P$22370,0),
IF(ISERROR(MATCH(BW$6&amp;$CV10,'Route Guide - Lanes Not in Data'!$P$5:$P$22370,0))=FALSE,MATCH(BW$6&amp;$CV10,'Route Guide - Lanes Not in Data'!$P$5:$P$22370,0),
IF(ISERROR(MATCH(BW$6&amp;$CW10,'Route Guide - Lanes Not in Data'!$P$5:$P$22370,0))=FALSE,MATCH(BW$6&amp;$CW10,'Route Guide - Lanes Not in Data'!$P$5:$P$22370,0),
IF(ISERROR(MATCH(BW$6&amp;$CX10,'Route Guide - Lanes Not in Data'!$P$5:$P$22370,0))=FALSE,MATCH(BW$6&amp;$CX10,'Route Guide - Lanes Not in Data'!$P$5:$P$22370,0),
IF(ISERROR(MATCH(BW$6&amp;$CY10,'Route Guide - Lanes Not in Data'!$P$5:$P$22370,0))=FALSE,MATCH(BW$6&amp;$CY10,'Route Guide - Lanes Not in Data'!$P$5:$P$22370,0),
IF(ISERROR(MATCH(BW$6&amp;$CZ10,'Route Guide - Lanes Not in Data'!$P$5:$P$22370,0))=FALSE,MATCH(BW$6&amp;$CZ10,'Route Guide - Lanes Not in Data'!$P$5:$P$22370,0),""))))))))))),""))</f>
        <v/>
      </c>
      <c r="BX10" s="37" t="str">
        <f>IF(OR(BX$6="",EJ10&lt;&gt;2),"",IFERROR(INDEX('Route Guide - Lanes Not in Data'!$E$5:$E$22370,
IF(ISERROR(MATCH(BX$6&amp;$CQ10,'Route Guide - Lanes Not in Data'!$P$5:$P$22370,0))=FALSE,MATCH(BX$6&amp;$CQ10,'Route Guide - Lanes Not in Data'!$P$5:$P$22370,0),
IF(ISERROR(MATCH(BX$6&amp;$CR10,'Route Guide - Lanes Not in Data'!$P$5:$P$22370,0))=FALSE,MATCH(BX$6&amp;$CR10,'Route Guide - Lanes Not in Data'!$P$5:$P$22370,0),
IF(ISERROR(MATCH(BX$6&amp;$CS10,'Route Guide - Lanes Not in Data'!$P$5:$P$22370,0))=FALSE,MATCH(BX$6&amp;$CS10,'Route Guide - Lanes Not in Data'!$P$5:$P$22370,0),
IF(ISERROR(MATCH(BX$6&amp;$CT10,'Route Guide - Lanes Not in Data'!$P$5:$P$22370,0))=FALSE,MATCH(BX$6&amp;$CT10,'Route Guide - Lanes Not in Data'!$P$5:$P$22370,0),
IF(ISERROR(MATCH(BX$6&amp;$CU10,'Route Guide - Lanes Not in Data'!$P$5:$P$22370,0))=FALSE,MATCH(BX$6&amp;$CU10,'Route Guide - Lanes Not in Data'!$P$5:$P$22370,0),
IF(ISERROR(MATCH(BX$6&amp;$CV10,'Route Guide - Lanes Not in Data'!$P$5:$P$22370,0))=FALSE,MATCH(BX$6&amp;$CV10,'Route Guide - Lanes Not in Data'!$P$5:$P$22370,0),
IF(ISERROR(MATCH(BX$6&amp;$CW10,'Route Guide - Lanes Not in Data'!$P$5:$P$22370,0))=FALSE,MATCH(BX$6&amp;$CW10,'Route Guide - Lanes Not in Data'!$P$5:$P$22370,0),
IF(ISERROR(MATCH(BX$6&amp;$CX10,'Route Guide - Lanes Not in Data'!$P$5:$P$22370,0))=FALSE,MATCH(BX$6&amp;$CX10,'Route Guide - Lanes Not in Data'!$P$5:$P$22370,0),
IF(ISERROR(MATCH(BX$6&amp;$CY10,'Route Guide - Lanes Not in Data'!$P$5:$P$22370,0))=FALSE,MATCH(BX$6&amp;$CY10,'Route Guide - Lanes Not in Data'!$P$5:$P$22370,0),
IF(ISERROR(MATCH(BX$6&amp;$CZ10,'Route Guide - Lanes Not in Data'!$P$5:$P$22370,0))=FALSE,MATCH(BX$6&amp;$CZ10,'Route Guide - Lanes Not in Data'!$P$5:$P$22370,0),""))))))))))),""))</f>
        <v/>
      </c>
      <c r="BY10" s="37" t="str">
        <f>IF(OR(BY$6="",EK10&lt;&gt;2),"",IFERROR(INDEX('Route Guide - Lanes Not in Data'!$E$5:$E$22370,
IF(ISERROR(MATCH(BY$6&amp;$CQ10,'Route Guide - Lanes Not in Data'!$P$5:$P$22370,0))=FALSE,MATCH(BY$6&amp;$CQ10,'Route Guide - Lanes Not in Data'!$P$5:$P$22370,0),
IF(ISERROR(MATCH(BY$6&amp;$CR10,'Route Guide - Lanes Not in Data'!$P$5:$P$22370,0))=FALSE,MATCH(BY$6&amp;$CR10,'Route Guide - Lanes Not in Data'!$P$5:$P$22370,0),
IF(ISERROR(MATCH(BY$6&amp;$CS10,'Route Guide - Lanes Not in Data'!$P$5:$P$22370,0))=FALSE,MATCH(BY$6&amp;$CS10,'Route Guide - Lanes Not in Data'!$P$5:$P$22370,0),
IF(ISERROR(MATCH(BY$6&amp;$CT10,'Route Guide - Lanes Not in Data'!$P$5:$P$22370,0))=FALSE,MATCH(BY$6&amp;$CT10,'Route Guide - Lanes Not in Data'!$P$5:$P$22370,0),
IF(ISERROR(MATCH(BY$6&amp;$CU10,'Route Guide - Lanes Not in Data'!$P$5:$P$22370,0))=FALSE,MATCH(BY$6&amp;$CU10,'Route Guide - Lanes Not in Data'!$P$5:$P$22370,0),
IF(ISERROR(MATCH(BY$6&amp;$CV10,'Route Guide - Lanes Not in Data'!$P$5:$P$22370,0))=FALSE,MATCH(BY$6&amp;$CV10,'Route Guide - Lanes Not in Data'!$P$5:$P$22370,0),
IF(ISERROR(MATCH(BY$6&amp;$CW10,'Route Guide - Lanes Not in Data'!$P$5:$P$22370,0))=FALSE,MATCH(BY$6&amp;$CW10,'Route Guide - Lanes Not in Data'!$P$5:$P$22370,0),
IF(ISERROR(MATCH(BY$6&amp;$CX10,'Route Guide - Lanes Not in Data'!$P$5:$P$22370,0))=FALSE,MATCH(BY$6&amp;$CX10,'Route Guide - Lanes Not in Data'!$P$5:$P$22370,0),
IF(ISERROR(MATCH(BY$6&amp;$CY10,'Route Guide - Lanes Not in Data'!$P$5:$P$22370,0))=FALSE,MATCH(BY$6&amp;$CY10,'Route Guide - Lanes Not in Data'!$P$5:$P$22370,0),
IF(ISERROR(MATCH(BY$6&amp;$CZ10,'Route Guide - Lanes Not in Data'!$P$5:$P$22370,0))=FALSE,MATCH(BY$6&amp;$CZ10,'Route Guide - Lanes Not in Data'!$P$5:$P$22370,0),""))))))))))),""))</f>
        <v/>
      </c>
      <c r="BZ10" s="37" t="str">
        <f>IF(OR(BZ$6="",EL10&lt;&gt;2),"",IFERROR(INDEX('Route Guide - Lanes Not in Data'!$E$5:$E$22370,
IF(ISERROR(MATCH(BZ$6&amp;$CQ10,'Route Guide - Lanes Not in Data'!$P$5:$P$22370,0))=FALSE,MATCH(BZ$6&amp;$CQ10,'Route Guide - Lanes Not in Data'!$P$5:$P$22370,0),
IF(ISERROR(MATCH(BZ$6&amp;$CR10,'Route Guide - Lanes Not in Data'!$P$5:$P$22370,0))=FALSE,MATCH(BZ$6&amp;$CR10,'Route Guide - Lanes Not in Data'!$P$5:$P$22370,0),
IF(ISERROR(MATCH(BZ$6&amp;$CS10,'Route Guide - Lanes Not in Data'!$P$5:$P$22370,0))=FALSE,MATCH(BZ$6&amp;$CS10,'Route Guide - Lanes Not in Data'!$P$5:$P$22370,0),
IF(ISERROR(MATCH(BZ$6&amp;$CT10,'Route Guide - Lanes Not in Data'!$P$5:$P$22370,0))=FALSE,MATCH(BZ$6&amp;$CT10,'Route Guide - Lanes Not in Data'!$P$5:$P$22370,0),
IF(ISERROR(MATCH(BZ$6&amp;$CU10,'Route Guide - Lanes Not in Data'!$P$5:$P$22370,0))=FALSE,MATCH(BZ$6&amp;$CU10,'Route Guide - Lanes Not in Data'!$P$5:$P$22370,0),
IF(ISERROR(MATCH(BZ$6&amp;$CV10,'Route Guide - Lanes Not in Data'!$P$5:$P$22370,0))=FALSE,MATCH(BZ$6&amp;$CV10,'Route Guide - Lanes Not in Data'!$P$5:$P$22370,0),
IF(ISERROR(MATCH(BZ$6&amp;$CW10,'Route Guide - Lanes Not in Data'!$P$5:$P$22370,0))=FALSE,MATCH(BZ$6&amp;$CW10,'Route Guide - Lanes Not in Data'!$P$5:$P$22370,0),
IF(ISERROR(MATCH(BZ$6&amp;$CX10,'Route Guide - Lanes Not in Data'!$P$5:$P$22370,0))=FALSE,MATCH(BZ$6&amp;$CX10,'Route Guide - Lanes Not in Data'!$P$5:$P$22370,0),
IF(ISERROR(MATCH(BZ$6&amp;$CY10,'Route Guide - Lanes Not in Data'!$P$5:$P$22370,0))=FALSE,MATCH(BZ$6&amp;$CY10,'Route Guide - Lanes Not in Data'!$P$5:$P$22370,0),
IF(ISERROR(MATCH(BZ$6&amp;$CZ10,'Route Guide - Lanes Not in Data'!$P$5:$P$22370,0))=FALSE,MATCH(BZ$6&amp;$CZ10,'Route Guide - Lanes Not in Data'!$P$5:$P$22370,0),""))))))))))),""))</f>
        <v/>
      </c>
      <c r="CA10" s="37">
        <f>IF(OR(CA$6="",EM10&lt;&gt;2),"",IFERROR(INDEX('Route Guide - Lanes Not in Data'!$E$5:$E$22370,
IF(ISERROR(MATCH(CA$6&amp;$CQ10,'Route Guide - Lanes Not in Data'!$P$5:$P$22370,0))=FALSE,MATCH(CA$6&amp;$CQ10,'Route Guide - Lanes Not in Data'!$P$5:$P$22370,0),
IF(ISERROR(MATCH(CA$6&amp;$CR10,'Route Guide - Lanes Not in Data'!$P$5:$P$22370,0))=FALSE,MATCH(CA$6&amp;$CR10,'Route Guide - Lanes Not in Data'!$P$5:$P$22370,0),
IF(ISERROR(MATCH(CA$6&amp;$CS10,'Route Guide - Lanes Not in Data'!$P$5:$P$22370,0))=FALSE,MATCH(CA$6&amp;$CS10,'Route Guide - Lanes Not in Data'!$P$5:$P$22370,0),
IF(ISERROR(MATCH(CA$6&amp;$CT10,'Route Guide - Lanes Not in Data'!$P$5:$P$22370,0))=FALSE,MATCH(CA$6&amp;$CT10,'Route Guide - Lanes Not in Data'!$P$5:$P$22370,0),
IF(ISERROR(MATCH(CA$6&amp;$CU10,'Route Guide - Lanes Not in Data'!$P$5:$P$22370,0))=FALSE,MATCH(CA$6&amp;$CU10,'Route Guide - Lanes Not in Data'!$P$5:$P$22370,0),
IF(ISERROR(MATCH(CA$6&amp;$CV10,'Route Guide - Lanes Not in Data'!$P$5:$P$22370,0))=FALSE,MATCH(CA$6&amp;$CV10,'Route Guide - Lanes Not in Data'!$P$5:$P$22370,0),
IF(ISERROR(MATCH(CA$6&amp;$CW10,'Route Guide - Lanes Not in Data'!$P$5:$P$22370,0))=FALSE,MATCH(CA$6&amp;$CW10,'Route Guide - Lanes Not in Data'!$P$5:$P$22370,0),
IF(ISERROR(MATCH(CA$6&amp;$CX10,'Route Guide - Lanes Not in Data'!$P$5:$P$22370,0))=FALSE,MATCH(CA$6&amp;$CX10,'Route Guide - Lanes Not in Data'!$P$5:$P$22370,0),
IF(ISERROR(MATCH(CA$6&amp;$CY10,'Route Guide - Lanes Not in Data'!$P$5:$P$22370,0))=FALSE,MATCH(CA$6&amp;$CY10,'Route Guide - Lanes Not in Data'!$P$5:$P$22370,0),
IF(ISERROR(MATCH(CA$6&amp;$CZ10,'Route Guide - Lanes Not in Data'!$P$5:$P$22370,0))=FALSE,MATCH(CA$6&amp;$CZ10,'Route Guide - Lanes Not in Data'!$P$5:$P$22370,0),""))))))))))),""))</f>
        <v>0.13100000000000001</v>
      </c>
      <c r="CB10" s="37" t="str">
        <f>IF(OR(CB$6="",EN10&lt;&gt;2),"",IFERROR(INDEX('Route Guide - Lanes Not in Data'!$E$5:$E$22370,
IF(ISERROR(MATCH(CB$6&amp;$CQ10,'Route Guide - Lanes Not in Data'!$P$5:$P$22370,0))=FALSE,MATCH(CB$6&amp;$CQ10,'Route Guide - Lanes Not in Data'!$P$5:$P$22370,0),
IF(ISERROR(MATCH(CB$6&amp;$CR10,'Route Guide - Lanes Not in Data'!$P$5:$P$22370,0))=FALSE,MATCH(CB$6&amp;$CR10,'Route Guide - Lanes Not in Data'!$P$5:$P$22370,0),
IF(ISERROR(MATCH(CB$6&amp;$CS10,'Route Guide - Lanes Not in Data'!$P$5:$P$22370,0))=FALSE,MATCH(CB$6&amp;$CS10,'Route Guide - Lanes Not in Data'!$P$5:$P$22370,0),
IF(ISERROR(MATCH(CB$6&amp;$CT10,'Route Guide - Lanes Not in Data'!$P$5:$P$22370,0))=FALSE,MATCH(CB$6&amp;$CT10,'Route Guide - Lanes Not in Data'!$P$5:$P$22370,0),
IF(ISERROR(MATCH(CB$6&amp;$CU10,'Route Guide - Lanes Not in Data'!$P$5:$P$22370,0))=FALSE,MATCH(CB$6&amp;$CU10,'Route Guide - Lanes Not in Data'!$P$5:$P$22370,0),
IF(ISERROR(MATCH(CB$6&amp;$CV10,'Route Guide - Lanes Not in Data'!$P$5:$P$22370,0))=FALSE,MATCH(CB$6&amp;$CV10,'Route Guide - Lanes Not in Data'!$P$5:$P$22370,0),
IF(ISERROR(MATCH(CB$6&amp;$CW10,'Route Guide - Lanes Not in Data'!$P$5:$P$22370,0))=FALSE,MATCH(CB$6&amp;$CW10,'Route Guide - Lanes Not in Data'!$P$5:$P$22370,0),
IF(ISERROR(MATCH(CB$6&amp;$CX10,'Route Guide - Lanes Not in Data'!$P$5:$P$22370,0))=FALSE,MATCH(CB$6&amp;$CX10,'Route Guide - Lanes Not in Data'!$P$5:$P$22370,0),
IF(ISERROR(MATCH(CB$6&amp;$CY10,'Route Guide - Lanes Not in Data'!$P$5:$P$22370,0))=FALSE,MATCH(CB$6&amp;$CY10,'Route Guide - Lanes Not in Data'!$P$5:$P$22370,0),
IF(ISERROR(MATCH(CB$6&amp;$CZ10,'Route Guide - Lanes Not in Data'!$P$5:$P$22370,0))=FALSE,MATCH(CB$6&amp;$CZ10,'Route Guide - Lanes Not in Data'!$P$5:$P$22370,0),""))))))))))),""))</f>
        <v/>
      </c>
      <c r="CC10" s="37" t="str">
        <f>IF(OR(CC$6="",EO10&lt;&gt;2),"",IFERROR(INDEX('Route Guide - Lanes Not in Data'!$E$5:$E$22370,
IF(ISERROR(MATCH(CC$6&amp;$CQ10,'Route Guide - Lanes Not in Data'!$P$5:$P$22370,0))=FALSE,MATCH(CC$6&amp;$CQ10,'Route Guide - Lanes Not in Data'!$P$5:$P$22370,0),
IF(ISERROR(MATCH(CC$6&amp;$CR10,'Route Guide - Lanes Not in Data'!$P$5:$P$22370,0))=FALSE,MATCH(CC$6&amp;$CR10,'Route Guide - Lanes Not in Data'!$P$5:$P$22370,0),
IF(ISERROR(MATCH(CC$6&amp;$CS10,'Route Guide - Lanes Not in Data'!$P$5:$P$22370,0))=FALSE,MATCH(CC$6&amp;$CS10,'Route Guide - Lanes Not in Data'!$P$5:$P$22370,0),
IF(ISERROR(MATCH(CC$6&amp;$CT10,'Route Guide - Lanes Not in Data'!$P$5:$P$22370,0))=FALSE,MATCH(CC$6&amp;$CT10,'Route Guide - Lanes Not in Data'!$P$5:$P$22370,0),
IF(ISERROR(MATCH(CC$6&amp;$CU10,'Route Guide - Lanes Not in Data'!$P$5:$P$22370,0))=FALSE,MATCH(CC$6&amp;$CU10,'Route Guide - Lanes Not in Data'!$P$5:$P$22370,0),
IF(ISERROR(MATCH(CC$6&amp;$CV10,'Route Guide - Lanes Not in Data'!$P$5:$P$22370,0))=FALSE,MATCH(CC$6&amp;$CV10,'Route Guide - Lanes Not in Data'!$P$5:$P$22370,0),
IF(ISERROR(MATCH(CC$6&amp;$CW10,'Route Guide - Lanes Not in Data'!$P$5:$P$22370,0))=FALSE,MATCH(CC$6&amp;$CW10,'Route Guide - Lanes Not in Data'!$P$5:$P$22370,0),
IF(ISERROR(MATCH(CC$6&amp;$CX10,'Route Guide - Lanes Not in Data'!$P$5:$P$22370,0))=FALSE,MATCH(CC$6&amp;$CX10,'Route Guide - Lanes Not in Data'!$P$5:$P$22370,0),
IF(ISERROR(MATCH(CC$6&amp;$CY10,'Route Guide - Lanes Not in Data'!$P$5:$P$22370,0))=FALSE,MATCH(CC$6&amp;$CY10,'Route Guide - Lanes Not in Data'!$P$5:$P$22370,0),
IF(ISERROR(MATCH(CC$6&amp;$CZ10,'Route Guide - Lanes Not in Data'!$P$5:$P$22370,0))=FALSE,MATCH(CC$6&amp;$CZ10,'Route Guide - Lanes Not in Data'!$P$5:$P$22370,0),""))))))))))),""))</f>
        <v/>
      </c>
      <c r="CD10" s="37" t="str">
        <f>IF(OR(CD$6="",EP10&lt;&gt;2),"",IFERROR(INDEX('Route Guide - Lanes Not in Data'!$E$5:$E$22370,
IF(ISERROR(MATCH(CD$6&amp;$CQ10,'Route Guide - Lanes Not in Data'!$P$5:$P$22370,0))=FALSE,MATCH(CD$6&amp;$CQ10,'Route Guide - Lanes Not in Data'!$P$5:$P$22370,0),
IF(ISERROR(MATCH(CD$6&amp;$CR10,'Route Guide - Lanes Not in Data'!$P$5:$P$22370,0))=FALSE,MATCH(CD$6&amp;$CR10,'Route Guide - Lanes Not in Data'!$P$5:$P$22370,0),
IF(ISERROR(MATCH(CD$6&amp;$CS10,'Route Guide - Lanes Not in Data'!$P$5:$P$22370,0))=FALSE,MATCH(CD$6&amp;$CS10,'Route Guide - Lanes Not in Data'!$P$5:$P$22370,0),
IF(ISERROR(MATCH(CD$6&amp;$CT10,'Route Guide - Lanes Not in Data'!$P$5:$P$22370,0))=FALSE,MATCH(CD$6&amp;$CT10,'Route Guide - Lanes Not in Data'!$P$5:$P$22370,0),
IF(ISERROR(MATCH(CD$6&amp;$CU10,'Route Guide - Lanes Not in Data'!$P$5:$P$22370,0))=FALSE,MATCH(CD$6&amp;$CU10,'Route Guide - Lanes Not in Data'!$P$5:$P$22370,0),
IF(ISERROR(MATCH(CD$6&amp;$CV10,'Route Guide - Lanes Not in Data'!$P$5:$P$22370,0))=FALSE,MATCH(CD$6&amp;$CV10,'Route Guide - Lanes Not in Data'!$P$5:$P$22370,0),
IF(ISERROR(MATCH(CD$6&amp;$CW10,'Route Guide - Lanes Not in Data'!$P$5:$P$22370,0))=FALSE,MATCH(CD$6&amp;$CW10,'Route Guide - Lanes Not in Data'!$P$5:$P$22370,0),
IF(ISERROR(MATCH(CD$6&amp;$CX10,'Route Guide - Lanes Not in Data'!$P$5:$P$22370,0))=FALSE,MATCH(CD$6&amp;$CX10,'Route Guide - Lanes Not in Data'!$P$5:$P$22370,0),
IF(ISERROR(MATCH(CD$6&amp;$CY10,'Route Guide - Lanes Not in Data'!$P$5:$P$22370,0))=FALSE,MATCH(CD$6&amp;$CY10,'Route Guide - Lanes Not in Data'!$P$5:$P$22370,0),
IF(ISERROR(MATCH(CD$6&amp;$CZ10,'Route Guide - Lanes Not in Data'!$P$5:$P$22370,0))=FALSE,MATCH(CD$6&amp;$CZ10,'Route Guide - Lanes Not in Data'!$P$5:$P$22370,0),""))))))))))),""))</f>
        <v/>
      </c>
      <c r="CE10" s="37" t="str">
        <f>IF(OR(CE$6="",EQ10&lt;&gt;2),"",IFERROR(INDEX('Route Guide - Lanes Not in Data'!$E$5:$E$22370,
IF(ISERROR(MATCH(CE$6&amp;$CQ10,'Route Guide - Lanes Not in Data'!$P$5:$P$22370,0))=FALSE,MATCH(CE$6&amp;$CQ10,'Route Guide - Lanes Not in Data'!$P$5:$P$22370,0),
IF(ISERROR(MATCH(CE$6&amp;$CR10,'Route Guide - Lanes Not in Data'!$P$5:$P$22370,0))=FALSE,MATCH(CE$6&amp;$CR10,'Route Guide - Lanes Not in Data'!$P$5:$P$22370,0),
IF(ISERROR(MATCH(CE$6&amp;$CS10,'Route Guide - Lanes Not in Data'!$P$5:$P$22370,0))=FALSE,MATCH(CE$6&amp;$CS10,'Route Guide - Lanes Not in Data'!$P$5:$P$22370,0),
IF(ISERROR(MATCH(CE$6&amp;$CT10,'Route Guide - Lanes Not in Data'!$P$5:$P$22370,0))=FALSE,MATCH(CE$6&amp;$CT10,'Route Guide - Lanes Not in Data'!$P$5:$P$22370,0),
IF(ISERROR(MATCH(CE$6&amp;$CU10,'Route Guide - Lanes Not in Data'!$P$5:$P$22370,0))=FALSE,MATCH(CE$6&amp;$CU10,'Route Guide - Lanes Not in Data'!$P$5:$P$22370,0),
IF(ISERROR(MATCH(CE$6&amp;$CV10,'Route Guide - Lanes Not in Data'!$P$5:$P$22370,0))=FALSE,MATCH(CE$6&amp;$CV10,'Route Guide - Lanes Not in Data'!$P$5:$P$22370,0),
IF(ISERROR(MATCH(CE$6&amp;$CW10,'Route Guide - Lanes Not in Data'!$P$5:$P$22370,0))=FALSE,MATCH(CE$6&amp;$CW10,'Route Guide - Lanes Not in Data'!$P$5:$P$22370,0),
IF(ISERROR(MATCH(CE$6&amp;$CX10,'Route Guide - Lanes Not in Data'!$P$5:$P$22370,0))=FALSE,MATCH(CE$6&amp;$CX10,'Route Guide - Lanes Not in Data'!$P$5:$P$22370,0),
IF(ISERROR(MATCH(CE$6&amp;$CY10,'Route Guide - Lanes Not in Data'!$P$5:$P$22370,0))=FALSE,MATCH(CE$6&amp;$CY10,'Route Guide - Lanes Not in Data'!$P$5:$P$22370,0),
IF(ISERROR(MATCH(CE$6&amp;$CZ10,'Route Guide - Lanes Not in Data'!$P$5:$P$22370,0))=FALSE,MATCH(CE$6&amp;$CZ10,'Route Guide - Lanes Not in Data'!$P$5:$P$22370,0),""))))))))))),""))</f>
        <v/>
      </c>
      <c r="CF10" s="37" t="str">
        <f>IF(OR(CF$6="",ER10&lt;&gt;2),"",IFERROR(INDEX('Route Guide - Lanes Not in Data'!$E$5:$E$22370,
IF(ISERROR(MATCH(CF$6&amp;$CQ10,'Route Guide - Lanes Not in Data'!$P$5:$P$22370,0))=FALSE,MATCH(CF$6&amp;$CQ10,'Route Guide - Lanes Not in Data'!$P$5:$P$22370,0),
IF(ISERROR(MATCH(CF$6&amp;$CR10,'Route Guide - Lanes Not in Data'!$P$5:$P$22370,0))=FALSE,MATCH(CF$6&amp;$CR10,'Route Guide - Lanes Not in Data'!$P$5:$P$22370,0),
IF(ISERROR(MATCH(CF$6&amp;$CS10,'Route Guide - Lanes Not in Data'!$P$5:$P$22370,0))=FALSE,MATCH(CF$6&amp;$CS10,'Route Guide - Lanes Not in Data'!$P$5:$P$22370,0),
IF(ISERROR(MATCH(CF$6&amp;$CT10,'Route Guide - Lanes Not in Data'!$P$5:$P$22370,0))=FALSE,MATCH(CF$6&amp;$CT10,'Route Guide - Lanes Not in Data'!$P$5:$P$22370,0),
IF(ISERROR(MATCH(CF$6&amp;$CU10,'Route Guide - Lanes Not in Data'!$P$5:$P$22370,0))=FALSE,MATCH(CF$6&amp;$CU10,'Route Guide - Lanes Not in Data'!$P$5:$P$22370,0),
IF(ISERROR(MATCH(CF$6&amp;$CV10,'Route Guide - Lanes Not in Data'!$P$5:$P$22370,0))=FALSE,MATCH(CF$6&amp;$CV10,'Route Guide - Lanes Not in Data'!$P$5:$P$22370,0),
IF(ISERROR(MATCH(CF$6&amp;$CW10,'Route Guide - Lanes Not in Data'!$P$5:$P$22370,0))=FALSE,MATCH(CF$6&amp;$CW10,'Route Guide - Lanes Not in Data'!$P$5:$P$22370,0),
IF(ISERROR(MATCH(CF$6&amp;$CX10,'Route Guide - Lanes Not in Data'!$P$5:$P$22370,0))=FALSE,MATCH(CF$6&amp;$CX10,'Route Guide - Lanes Not in Data'!$P$5:$P$22370,0),
IF(ISERROR(MATCH(CF$6&amp;$CY10,'Route Guide - Lanes Not in Data'!$P$5:$P$22370,0))=FALSE,MATCH(CF$6&amp;$CY10,'Route Guide - Lanes Not in Data'!$P$5:$P$22370,0),
IF(ISERROR(MATCH(CF$6&amp;$CZ10,'Route Guide - Lanes Not in Data'!$P$5:$P$22370,0))=FALSE,MATCH(CF$6&amp;$CZ10,'Route Guide - Lanes Not in Data'!$P$5:$P$22370,0),""))))))))))),""))</f>
        <v/>
      </c>
      <c r="CG10" s="37" t="str">
        <f>IF(OR(CG$6="",ES10&lt;&gt;2),"",IFERROR(INDEX('Route Guide - Lanes Not in Data'!$E$5:$E$22370,
IF(ISERROR(MATCH(CG$6&amp;$CQ10,'Route Guide - Lanes Not in Data'!$P$5:$P$22370,0))=FALSE,MATCH(CG$6&amp;$CQ10,'Route Guide - Lanes Not in Data'!$P$5:$P$22370,0),
IF(ISERROR(MATCH(CG$6&amp;$CR10,'Route Guide - Lanes Not in Data'!$P$5:$P$22370,0))=FALSE,MATCH(CG$6&amp;$CR10,'Route Guide - Lanes Not in Data'!$P$5:$P$22370,0),
IF(ISERROR(MATCH(CG$6&amp;$CS10,'Route Guide - Lanes Not in Data'!$P$5:$P$22370,0))=FALSE,MATCH(CG$6&amp;$CS10,'Route Guide - Lanes Not in Data'!$P$5:$P$22370,0),
IF(ISERROR(MATCH(CG$6&amp;$CT10,'Route Guide - Lanes Not in Data'!$P$5:$P$22370,0))=FALSE,MATCH(CG$6&amp;$CT10,'Route Guide - Lanes Not in Data'!$P$5:$P$22370,0),
IF(ISERROR(MATCH(CG$6&amp;$CU10,'Route Guide - Lanes Not in Data'!$P$5:$P$22370,0))=FALSE,MATCH(CG$6&amp;$CU10,'Route Guide - Lanes Not in Data'!$P$5:$P$22370,0),
IF(ISERROR(MATCH(CG$6&amp;$CV10,'Route Guide - Lanes Not in Data'!$P$5:$P$22370,0))=FALSE,MATCH(CG$6&amp;$CV10,'Route Guide - Lanes Not in Data'!$P$5:$P$22370,0),
IF(ISERROR(MATCH(CG$6&amp;$CW10,'Route Guide - Lanes Not in Data'!$P$5:$P$22370,0))=FALSE,MATCH(CG$6&amp;$CW10,'Route Guide - Lanes Not in Data'!$P$5:$P$22370,0),
IF(ISERROR(MATCH(CG$6&amp;$CX10,'Route Guide - Lanes Not in Data'!$P$5:$P$22370,0))=FALSE,MATCH(CG$6&amp;$CX10,'Route Guide - Lanes Not in Data'!$P$5:$P$22370,0),
IF(ISERROR(MATCH(CG$6&amp;$CY10,'Route Guide - Lanes Not in Data'!$P$5:$P$22370,0))=FALSE,MATCH(CG$6&amp;$CY10,'Route Guide - Lanes Not in Data'!$P$5:$P$22370,0),
IF(ISERROR(MATCH(CG$6&amp;$CZ10,'Route Guide - Lanes Not in Data'!$P$5:$P$22370,0))=FALSE,MATCH(CG$6&amp;$CZ10,'Route Guide - Lanes Not in Data'!$P$5:$P$22370,0),""))))))))))),""))</f>
        <v/>
      </c>
      <c r="CH10" s="37" t="str">
        <f>IF(OR(CH$6="",ET10&lt;&gt;2),"",IFERROR(INDEX('Route Guide - Lanes Not in Data'!$E$5:$E$22370,
IF(ISERROR(MATCH(CH$6&amp;$CQ10,'Route Guide - Lanes Not in Data'!$P$5:$P$22370,0))=FALSE,MATCH(CH$6&amp;$CQ10,'Route Guide - Lanes Not in Data'!$P$5:$P$22370,0),
IF(ISERROR(MATCH(CH$6&amp;$CR10,'Route Guide - Lanes Not in Data'!$P$5:$P$22370,0))=FALSE,MATCH(CH$6&amp;$CR10,'Route Guide - Lanes Not in Data'!$P$5:$P$22370,0),
IF(ISERROR(MATCH(CH$6&amp;$CS10,'Route Guide - Lanes Not in Data'!$P$5:$P$22370,0))=FALSE,MATCH(CH$6&amp;$CS10,'Route Guide - Lanes Not in Data'!$P$5:$P$22370,0),
IF(ISERROR(MATCH(CH$6&amp;$CT10,'Route Guide - Lanes Not in Data'!$P$5:$P$22370,0))=FALSE,MATCH(CH$6&amp;$CT10,'Route Guide - Lanes Not in Data'!$P$5:$P$22370,0),
IF(ISERROR(MATCH(CH$6&amp;$CU10,'Route Guide - Lanes Not in Data'!$P$5:$P$22370,0))=FALSE,MATCH(CH$6&amp;$CU10,'Route Guide - Lanes Not in Data'!$P$5:$P$22370,0),
IF(ISERROR(MATCH(CH$6&amp;$CV10,'Route Guide - Lanes Not in Data'!$P$5:$P$22370,0))=FALSE,MATCH(CH$6&amp;$CV10,'Route Guide - Lanes Not in Data'!$P$5:$P$22370,0),
IF(ISERROR(MATCH(CH$6&amp;$CW10,'Route Guide - Lanes Not in Data'!$P$5:$P$22370,0))=FALSE,MATCH(CH$6&amp;$CW10,'Route Guide - Lanes Not in Data'!$P$5:$P$22370,0),
IF(ISERROR(MATCH(CH$6&amp;$CX10,'Route Guide - Lanes Not in Data'!$P$5:$P$22370,0))=FALSE,MATCH(CH$6&amp;$CX10,'Route Guide - Lanes Not in Data'!$P$5:$P$22370,0),
IF(ISERROR(MATCH(CH$6&amp;$CY10,'Route Guide - Lanes Not in Data'!$P$5:$P$22370,0))=FALSE,MATCH(CH$6&amp;$CY10,'Route Guide - Lanes Not in Data'!$P$5:$P$22370,0),
IF(ISERROR(MATCH(CH$6&amp;$CZ10,'Route Guide - Lanes Not in Data'!$P$5:$P$22370,0))=FALSE,MATCH(CH$6&amp;$CZ10,'Route Guide - Lanes Not in Data'!$P$5:$P$22370,0),""))))))))))),""))</f>
        <v/>
      </c>
      <c r="CI10" s="37" t="str">
        <f>IF(OR(CI$6="",EU10&lt;&gt;2),"",IFERROR(INDEX('Route Guide - Lanes Not in Data'!$E$5:$E$22370,
IF(ISERROR(MATCH(CI$6&amp;$CQ10,'Route Guide - Lanes Not in Data'!$P$5:$P$22370,0))=FALSE,MATCH(CI$6&amp;$CQ10,'Route Guide - Lanes Not in Data'!$P$5:$P$22370,0),
IF(ISERROR(MATCH(CI$6&amp;$CR10,'Route Guide - Lanes Not in Data'!$P$5:$P$22370,0))=FALSE,MATCH(CI$6&amp;$CR10,'Route Guide - Lanes Not in Data'!$P$5:$P$22370,0),
IF(ISERROR(MATCH(CI$6&amp;$CS10,'Route Guide - Lanes Not in Data'!$P$5:$P$22370,0))=FALSE,MATCH(CI$6&amp;$CS10,'Route Guide - Lanes Not in Data'!$P$5:$P$22370,0),
IF(ISERROR(MATCH(CI$6&amp;$CT10,'Route Guide - Lanes Not in Data'!$P$5:$P$22370,0))=FALSE,MATCH(CI$6&amp;$CT10,'Route Guide - Lanes Not in Data'!$P$5:$P$22370,0),
IF(ISERROR(MATCH(CI$6&amp;$CU10,'Route Guide - Lanes Not in Data'!$P$5:$P$22370,0))=FALSE,MATCH(CI$6&amp;$CU10,'Route Guide - Lanes Not in Data'!$P$5:$P$22370,0),
IF(ISERROR(MATCH(CI$6&amp;$CV10,'Route Guide - Lanes Not in Data'!$P$5:$P$22370,0))=FALSE,MATCH(CI$6&amp;$CV10,'Route Guide - Lanes Not in Data'!$P$5:$P$22370,0),
IF(ISERROR(MATCH(CI$6&amp;$CW10,'Route Guide - Lanes Not in Data'!$P$5:$P$22370,0))=FALSE,MATCH(CI$6&amp;$CW10,'Route Guide - Lanes Not in Data'!$P$5:$P$22370,0),
IF(ISERROR(MATCH(CI$6&amp;$CX10,'Route Guide - Lanes Not in Data'!$P$5:$P$22370,0))=FALSE,MATCH(CI$6&amp;$CX10,'Route Guide - Lanes Not in Data'!$P$5:$P$22370,0),
IF(ISERROR(MATCH(CI$6&amp;$CY10,'Route Guide - Lanes Not in Data'!$P$5:$P$22370,0))=FALSE,MATCH(CI$6&amp;$CY10,'Route Guide - Lanes Not in Data'!$P$5:$P$22370,0),
IF(ISERROR(MATCH(CI$6&amp;$CZ10,'Route Guide - Lanes Not in Data'!$P$5:$P$22370,0))=FALSE,MATCH(CI$6&amp;$CZ10,'Route Guide - Lanes Not in Data'!$P$5:$P$22370,0),""))))))))))),""))</f>
        <v/>
      </c>
      <c r="CJ10" s="37" t="str">
        <f>IF(OR(CJ$6="",EV10&lt;&gt;2),"",IFERROR(INDEX('Route Guide - Lanes Not in Data'!$E$5:$E$22370,
IF(ISERROR(MATCH(CJ$6&amp;$CQ10,'Route Guide - Lanes Not in Data'!$P$5:$P$22370,0))=FALSE,MATCH(CJ$6&amp;$CQ10,'Route Guide - Lanes Not in Data'!$P$5:$P$22370,0),
IF(ISERROR(MATCH(CJ$6&amp;$CR10,'Route Guide - Lanes Not in Data'!$P$5:$P$22370,0))=FALSE,MATCH(CJ$6&amp;$CR10,'Route Guide - Lanes Not in Data'!$P$5:$P$22370,0),
IF(ISERROR(MATCH(CJ$6&amp;$CS10,'Route Guide - Lanes Not in Data'!$P$5:$P$22370,0))=FALSE,MATCH(CJ$6&amp;$CS10,'Route Guide - Lanes Not in Data'!$P$5:$P$22370,0),
IF(ISERROR(MATCH(CJ$6&amp;$CT10,'Route Guide - Lanes Not in Data'!$P$5:$P$22370,0))=FALSE,MATCH(CJ$6&amp;$CT10,'Route Guide - Lanes Not in Data'!$P$5:$P$22370,0),
IF(ISERROR(MATCH(CJ$6&amp;$CU10,'Route Guide - Lanes Not in Data'!$P$5:$P$22370,0))=FALSE,MATCH(CJ$6&amp;$CU10,'Route Guide - Lanes Not in Data'!$P$5:$P$22370,0),
IF(ISERROR(MATCH(CJ$6&amp;$CV10,'Route Guide - Lanes Not in Data'!$P$5:$P$22370,0))=FALSE,MATCH(CJ$6&amp;$CV10,'Route Guide - Lanes Not in Data'!$P$5:$P$22370,0),
IF(ISERROR(MATCH(CJ$6&amp;$CW10,'Route Guide - Lanes Not in Data'!$P$5:$P$22370,0))=FALSE,MATCH(CJ$6&amp;$CW10,'Route Guide - Lanes Not in Data'!$P$5:$P$22370,0),
IF(ISERROR(MATCH(CJ$6&amp;$CX10,'Route Guide - Lanes Not in Data'!$P$5:$P$22370,0))=FALSE,MATCH(CJ$6&amp;$CX10,'Route Guide - Lanes Not in Data'!$P$5:$P$22370,0),
IF(ISERROR(MATCH(CJ$6&amp;$CY10,'Route Guide - Lanes Not in Data'!$P$5:$P$22370,0))=FALSE,MATCH(CJ$6&amp;$CY10,'Route Guide - Lanes Not in Data'!$P$5:$P$22370,0),
IF(ISERROR(MATCH(CJ$6&amp;$CZ10,'Route Guide - Lanes Not in Data'!$P$5:$P$22370,0))=FALSE,MATCH(CJ$6&amp;$CZ10,'Route Guide - Lanes Not in Data'!$P$5:$P$22370,0),""))))))))))),""))</f>
        <v/>
      </c>
      <c r="CK10" s="37" t="str">
        <f>IF(OR(CK$6="",EW10&lt;&gt;2),"",IFERROR(INDEX('Route Guide - Lanes Not in Data'!$E$5:$E$22370,
IF(ISERROR(MATCH(CK$6&amp;$CQ10,'Route Guide - Lanes Not in Data'!$P$5:$P$22370,0))=FALSE,MATCH(CK$6&amp;$CQ10,'Route Guide - Lanes Not in Data'!$P$5:$P$22370,0),
IF(ISERROR(MATCH(CK$6&amp;$CR10,'Route Guide - Lanes Not in Data'!$P$5:$P$22370,0))=FALSE,MATCH(CK$6&amp;$CR10,'Route Guide - Lanes Not in Data'!$P$5:$P$22370,0),
IF(ISERROR(MATCH(CK$6&amp;$CS10,'Route Guide - Lanes Not in Data'!$P$5:$P$22370,0))=FALSE,MATCH(CK$6&amp;$CS10,'Route Guide - Lanes Not in Data'!$P$5:$P$22370,0),
IF(ISERROR(MATCH(CK$6&amp;$CT10,'Route Guide - Lanes Not in Data'!$P$5:$P$22370,0))=FALSE,MATCH(CK$6&amp;$CT10,'Route Guide - Lanes Not in Data'!$P$5:$P$22370,0),
IF(ISERROR(MATCH(CK$6&amp;$CU10,'Route Guide - Lanes Not in Data'!$P$5:$P$22370,0))=FALSE,MATCH(CK$6&amp;$CU10,'Route Guide - Lanes Not in Data'!$P$5:$P$22370,0),
IF(ISERROR(MATCH(CK$6&amp;$CV10,'Route Guide - Lanes Not in Data'!$P$5:$P$22370,0))=FALSE,MATCH(CK$6&amp;$CV10,'Route Guide - Lanes Not in Data'!$P$5:$P$22370,0),
IF(ISERROR(MATCH(CK$6&amp;$CW10,'Route Guide - Lanes Not in Data'!$P$5:$P$22370,0))=FALSE,MATCH(CK$6&amp;$CW10,'Route Guide - Lanes Not in Data'!$P$5:$P$22370,0),
IF(ISERROR(MATCH(CK$6&amp;$CX10,'Route Guide - Lanes Not in Data'!$P$5:$P$22370,0))=FALSE,MATCH(CK$6&amp;$CX10,'Route Guide - Lanes Not in Data'!$P$5:$P$22370,0),
IF(ISERROR(MATCH(CK$6&amp;$CY10,'Route Guide - Lanes Not in Data'!$P$5:$P$22370,0))=FALSE,MATCH(CK$6&amp;$CY10,'Route Guide - Lanes Not in Data'!$P$5:$P$22370,0),
IF(ISERROR(MATCH(CK$6&amp;$CZ10,'Route Guide - Lanes Not in Data'!$P$5:$P$22370,0))=FALSE,MATCH(CK$6&amp;$CZ10,'Route Guide - Lanes Not in Data'!$P$5:$P$22370,0),""))))))))))),""))</f>
        <v/>
      </c>
      <c r="CL10" s="37">
        <f t="shared" si="52"/>
        <v>0.31</v>
      </c>
      <c r="CM10" s="23" t="str">
        <f t="shared" si="53"/>
        <v>ODFL</v>
      </c>
      <c r="CN10" s="37">
        <f t="shared" si="54"/>
        <v>0.13100000000000001</v>
      </c>
      <c r="CO10" s="23" t="str">
        <f t="shared" si="21"/>
        <v>EXLA</v>
      </c>
      <c r="CQ10" s="23" t="str">
        <f t="shared" si="22"/>
        <v>-0E25-CA-CITY OF INDUSTRY-CA</v>
      </c>
      <c r="CR10" s="23" t="str">
        <f t="shared" si="23"/>
        <v>-0E25-CA-CITY OF INDUSTRY-USA</v>
      </c>
      <c r="CS10" s="23" t="str">
        <f t="shared" si="24"/>
        <v>-CA-CITY OF INDUSTRY-CA</v>
      </c>
      <c r="CT10" s="23" t="str">
        <f t="shared" si="25"/>
        <v>-CA-CITY OF INDUSTRY-USA</v>
      </c>
      <c r="CU10" s="23" t="str">
        <f t="shared" si="26"/>
        <v>-91745-CA</v>
      </c>
      <c r="CV10" s="23" t="str">
        <f t="shared" si="27"/>
        <v>-91745-USA</v>
      </c>
      <c r="CW10" s="23" t="str">
        <f t="shared" si="28"/>
        <v>-CA-CA</v>
      </c>
      <c r="CX10" s="23" t="str">
        <f t="shared" si="29"/>
        <v>CA-CA</v>
      </c>
      <c r="CY10" s="23" t="str">
        <f t="shared" si="55"/>
        <v>CA-USA</v>
      </c>
      <c r="CZ10" s="23" t="str">
        <f t="shared" si="30"/>
        <v>USA-USA</v>
      </c>
      <c r="DB10" t="s">
        <v>17602</v>
      </c>
      <c r="DF10" s="35" t="s">
        <v>2183</v>
      </c>
      <c r="DG10" s="23">
        <v>1</v>
      </c>
      <c r="DH10" s="23">
        <v>1</v>
      </c>
      <c r="DI10" s="23">
        <v>0</v>
      </c>
      <c r="DJ10" s="23">
        <v>0</v>
      </c>
      <c r="DK10" s="23">
        <v>1</v>
      </c>
      <c r="DL10" s="23">
        <v>1</v>
      </c>
      <c r="DM10" s="23">
        <v>0</v>
      </c>
      <c r="DN10" s="23">
        <v>1</v>
      </c>
      <c r="DO10" s="23">
        <v>0</v>
      </c>
      <c r="DP10" s="23">
        <v>0</v>
      </c>
      <c r="DQ10" s="23">
        <v>1</v>
      </c>
      <c r="DR10" s="23">
        <v>1</v>
      </c>
      <c r="DS10" s="23">
        <v>1</v>
      </c>
      <c r="DT10" s="23">
        <v>1</v>
      </c>
      <c r="DU10" s="23">
        <v>0</v>
      </c>
      <c r="EC10" s="38">
        <f t="shared" si="31"/>
        <v>2</v>
      </c>
      <c r="ED10" s="38">
        <f t="shared" si="32"/>
        <v>2</v>
      </c>
      <c r="EE10" s="38">
        <f t="shared" si="33"/>
        <v>0</v>
      </c>
      <c r="EF10" s="38">
        <f t="shared" si="34"/>
        <v>0</v>
      </c>
      <c r="EG10" s="38">
        <f t="shared" si="35"/>
        <v>2</v>
      </c>
      <c r="EH10" s="38">
        <f t="shared" si="36"/>
        <v>2</v>
      </c>
      <c r="EI10" s="38">
        <f t="shared" si="37"/>
        <v>0</v>
      </c>
      <c r="EJ10" s="38">
        <f t="shared" si="38"/>
        <v>2</v>
      </c>
      <c r="EK10" s="38">
        <f t="shared" si="39"/>
        <v>0</v>
      </c>
      <c r="EL10" s="38">
        <f t="shared" si="40"/>
        <v>0</v>
      </c>
      <c r="EM10" s="38">
        <f t="shared" si="41"/>
        <v>2</v>
      </c>
      <c r="EN10" s="38">
        <f t="shared" si="42"/>
        <v>2</v>
      </c>
      <c r="EO10" s="38">
        <f t="shared" si="43"/>
        <v>2</v>
      </c>
      <c r="EP10" s="38">
        <f t="shared" si="44"/>
        <v>2</v>
      </c>
      <c r="EQ10" s="38">
        <f t="shared" si="45"/>
        <v>0</v>
      </c>
      <c r="ER10" s="38"/>
      <c r="ES10" s="38"/>
      <c r="ET10" s="38"/>
      <c r="EU10" s="38"/>
      <c r="EV10" s="38"/>
      <c r="EW10" s="38"/>
      <c r="EX10" s="40"/>
    </row>
    <row r="11" spans="2:154" x14ac:dyDescent="0.25">
      <c r="B11" s="31" t="str">
        <f t="shared" si="3"/>
        <v>CA  to  CO</v>
      </c>
      <c r="C11" s="31" t="str">
        <f t="shared" si="4"/>
        <v>SAIA</v>
      </c>
      <c r="D11" s="31" t="str">
        <f>IF($L$1&lt;&gt;"Flooring ProductsXXXX","",IFERROR(Y11,AY11))</f>
        <v/>
      </c>
      <c r="F11" s="31" t="str">
        <f t="shared" si="5"/>
        <v>CO  to  CA</v>
      </c>
      <c r="G11" s="31" t="str">
        <f t="shared" si="6"/>
        <v>ODFL</v>
      </c>
      <c r="H11" s="31" t="str">
        <f t="shared" si="7"/>
        <v/>
      </c>
      <c r="J11" s="31" t="str">
        <f t="array" ref="J11">IFERROR(INDEX($C$7:$C$68,MATCH(0,COUNTIF($J$6:J10,$C$7:$C$68),0)),"")</f>
        <v/>
      </c>
      <c r="K11" s="31" t="str">
        <f t="shared" si="8"/>
        <v/>
      </c>
      <c r="L11" s="31"/>
      <c r="M11" s="31" t="str">
        <f t="array" ref="M11">IFERROR(INDEX($G$7:$G$68,MATCH(0,COUNTIF($M$6:M10,$G$7:$G$68),0)),"")</f>
        <v/>
      </c>
      <c r="N11" s="31" t="str">
        <f t="shared" si="9"/>
        <v/>
      </c>
      <c r="P11" s="23" t="str">
        <f t="shared" si="46"/>
        <v>EXLA</v>
      </c>
      <c r="R11" s="23" t="s">
        <v>7</v>
      </c>
      <c r="S11" s="23" t="s">
        <v>15004</v>
      </c>
      <c r="U11" s="23" t="s">
        <v>2193</v>
      </c>
      <c r="V11" s="23" t="s">
        <v>2751</v>
      </c>
      <c r="W11" s="23" t="str">
        <f t="shared" si="10"/>
        <v>0E25-CA-CITY OF INDUSTRY-CA-CO</v>
      </c>
      <c r="X11" s="23" t="str">
        <f>_xlfn.XLOOKUP($W11,'Route Guide - Lanes In Data'!$B$1:$B$2645,'Route Guide - Lanes In Data'!D$1:D$2645)</f>
        <v>SAIA</v>
      </c>
      <c r="Y11" s="23" t="str">
        <f>_xlfn.XLOOKUP($W11,'Route Guide - Lanes In Data'!$B$1:$B$2645,'Route Guide - Lanes In Data'!E$1:E$2645)</f>
        <v>CNWY</v>
      </c>
      <c r="AA11" s="37">
        <f>IF(OR(AA$6="",EC11&lt;&gt;2),"",IFERROR(INDEX('Route Guide - Lanes Not in Data'!$D$5:$D$22370,
IF(ISERROR(MATCH(AA$6&amp;$BA11,'Route Guide - Lanes Not in Data'!$P$5:$P$22370,0))=FALSE,MATCH(AA$6&amp;$BA11,'Route Guide - Lanes Not in Data'!$P$5:$P$22370,0),
IF(ISERROR(MATCH(AA$6&amp;$BB11,'Route Guide - Lanes Not in Data'!$P$5:$P$22370,0))=FALSE,MATCH(AA$6&amp;$BB11,'Route Guide - Lanes Not in Data'!$P$5:$P$22370,0),
IF(ISERROR(MATCH(AA$6&amp;$BC11,'Route Guide - Lanes Not in Data'!$P$5:$P$22370,0))=FALSE,MATCH(AA$6&amp;$BC11,'Route Guide - Lanes Not in Data'!$P$5:$P$22370,0),
IF(ISERROR(MATCH(AA$6&amp;$BD11,'Route Guide - Lanes Not in Data'!$P$5:$P$22370,0))=FALSE,MATCH(AA$6&amp;$BD11,'Route Guide - Lanes Not in Data'!$P$5:$P$22370,0),
IF(ISERROR(MATCH(AA$6&amp;$BE11,'Route Guide - Lanes Not in Data'!$P$5:$P$22370,0))=FALSE,MATCH(AA$6&amp;$BE11,'Route Guide - Lanes Not in Data'!$P$5:$P$22370,0),
IF(ISERROR(MATCH(AA$6&amp;$BF11,'Route Guide - Lanes Not in Data'!$P$5:$P$22370,0))=FALSE,MATCH(AA$6&amp;$BF11,'Route Guide - Lanes Not in Data'!$P$5:$P$22370,0),
IF(ISERROR(MATCH(AA$6&amp;$BG11,'Route Guide - Lanes Not in Data'!$P$5:$P$22370,0))=FALSE,MATCH(AA$6&amp;$BG11,'Route Guide - Lanes Not in Data'!$P$5:$P$22370,0),
IF(ISERROR(MATCH(AA$6&amp;$BH11,'Route Guide - Lanes Not in Data'!$P$5:$P$22370,0))=FALSE,MATCH(AA$6&amp;$BH11,'Route Guide - Lanes Not in Data'!$P$5:$P$22370,0),
IF(ISERROR(MATCH(AA$6&amp;$BI11,'Route Guide - Lanes Not in Data'!$P$5:$P$22370,0))=FALSE,MATCH(AA$6&amp;$BI11,'Route Guide - Lanes Not in Data'!$P$5:$P$22370,0),
IF(ISERROR(MATCH(AA$6&amp;$BJ11,'Route Guide - Lanes Not in Data'!$P$5:$P$22370,0))=FALSE,MATCH(AA$6&amp;$BJ11,'Route Guide - Lanes Not in Data'!$P$5:$P$22370,0),""))))))))))),""))</f>
        <v>0.31</v>
      </c>
      <c r="AB11" s="37">
        <f>IF(OR(AB$6="",ED11&lt;&gt;2),"",IFERROR(INDEX('Route Guide - Lanes Not in Data'!$D$5:$D$22370,
IF(ISERROR(MATCH(AB$6&amp;$BA11,'Route Guide - Lanes Not in Data'!$P$5:$P$22370,0))=FALSE,MATCH(AB$6&amp;$BA11,'Route Guide - Lanes Not in Data'!$P$5:$P$22370,0),
IF(ISERROR(MATCH(AB$6&amp;$BB11,'Route Guide - Lanes Not in Data'!$P$5:$P$22370,0))=FALSE,MATCH(AB$6&amp;$BB11,'Route Guide - Lanes Not in Data'!$P$5:$P$22370,0),
IF(ISERROR(MATCH(AB$6&amp;$BC11,'Route Guide - Lanes Not in Data'!$P$5:$P$22370,0))=FALSE,MATCH(AB$6&amp;$BC11,'Route Guide - Lanes Not in Data'!$P$5:$P$22370,0),
IF(ISERROR(MATCH(AB$6&amp;$BD11,'Route Guide - Lanes Not in Data'!$P$5:$P$22370,0))=FALSE,MATCH(AB$6&amp;$BD11,'Route Guide - Lanes Not in Data'!$P$5:$P$22370,0),
IF(ISERROR(MATCH(AB$6&amp;$BE11,'Route Guide - Lanes Not in Data'!$P$5:$P$22370,0))=FALSE,MATCH(AB$6&amp;$BE11,'Route Guide - Lanes Not in Data'!$P$5:$P$22370,0),
IF(ISERROR(MATCH(AB$6&amp;$BF11,'Route Guide - Lanes Not in Data'!$P$5:$P$22370,0))=FALSE,MATCH(AB$6&amp;$BF11,'Route Guide - Lanes Not in Data'!$P$5:$P$22370,0),
IF(ISERROR(MATCH(AB$6&amp;$BG11,'Route Guide - Lanes Not in Data'!$P$5:$P$22370,0))=FALSE,MATCH(AB$6&amp;$BG11,'Route Guide - Lanes Not in Data'!$P$5:$P$22370,0),
IF(ISERROR(MATCH(AB$6&amp;$BH11,'Route Guide - Lanes Not in Data'!$P$5:$P$22370,0))=FALSE,MATCH(AB$6&amp;$BH11,'Route Guide - Lanes Not in Data'!$P$5:$P$22370,0),
IF(ISERROR(MATCH(AB$6&amp;$BI11,'Route Guide - Lanes Not in Data'!$P$5:$P$22370,0))=FALSE,MATCH(AB$6&amp;$BI11,'Route Guide - Lanes Not in Data'!$P$5:$P$22370,0),
IF(ISERROR(MATCH(AB$6&amp;$BJ11,'Route Guide - Lanes Not in Data'!$P$5:$P$22370,0))=FALSE,MATCH(AB$6&amp;$BJ11,'Route Guide - Lanes Not in Data'!$P$5:$P$22370,0),""))))))))))),""))</f>
        <v>0.38500000000000001</v>
      </c>
      <c r="AC11" s="37" t="str">
        <f>IF(OR(AC$6="",EE11&lt;&gt;2),"",IFERROR(INDEX('Route Guide - Lanes Not in Data'!$D$5:$D$22370,
IF(ISERROR(MATCH(AC$6&amp;$BA11,'Route Guide - Lanes Not in Data'!$P$5:$P$22370,0))=FALSE,MATCH(AC$6&amp;$BA11,'Route Guide - Lanes Not in Data'!$P$5:$P$22370,0),
IF(ISERROR(MATCH(AC$6&amp;$BB11,'Route Guide - Lanes Not in Data'!$P$5:$P$22370,0))=FALSE,MATCH(AC$6&amp;$BB11,'Route Guide - Lanes Not in Data'!$P$5:$P$22370,0),
IF(ISERROR(MATCH(AC$6&amp;$BC11,'Route Guide - Lanes Not in Data'!$P$5:$P$22370,0))=FALSE,MATCH(AC$6&amp;$BC11,'Route Guide - Lanes Not in Data'!$P$5:$P$22370,0),
IF(ISERROR(MATCH(AC$6&amp;$BD11,'Route Guide - Lanes Not in Data'!$P$5:$P$22370,0))=FALSE,MATCH(AC$6&amp;$BD11,'Route Guide - Lanes Not in Data'!$P$5:$P$22370,0),
IF(ISERROR(MATCH(AC$6&amp;$BE11,'Route Guide - Lanes Not in Data'!$P$5:$P$22370,0))=FALSE,MATCH(AC$6&amp;$BE11,'Route Guide - Lanes Not in Data'!$P$5:$P$22370,0),
IF(ISERROR(MATCH(AC$6&amp;$BF11,'Route Guide - Lanes Not in Data'!$P$5:$P$22370,0))=FALSE,MATCH(AC$6&amp;$BF11,'Route Guide - Lanes Not in Data'!$P$5:$P$22370,0),
IF(ISERROR(MATCH(AC$6&amp;$BG11,'Route Guide - Lanes Not in Data'!$P$5:$P$22370,0))=FALSE,MATCH(AC$6&amp;$BG11,'Route Guide - Lanes Not in Data'!$P$5:$P$22370,0),
IF(ISERROR(MATCH(AC$6&amp;$BH11,'Route Guide - Lanes Not in Data'!$P$5:$P$22370,0))=FALSE,MATCH(AC$6&amp;$BH11,'Route Guide - Lanes Not in Data'!$P$5:$P$22370,0),
IF(ISERROR(MATCH(AC$6&amp;$BI11,'Route Guide - Lanes Not in Data'!$P$5:$P$22370,0))=FALSE,MATCH(AC$6&amp;$BI11,'Route Guide - Lanes Not in Data'!$P$5:$P$22370,0),
IF(ISERROR(MATCH(AC$6&amp;$BJ11,'Route Guide - Lanes Not in Data'!$P$5:$P$22370,0))=FALSE,MATCH(AC$6&amp;$BJ11,'Route Guide - Lanes Not in Data'!$P$5:$P$22370,0),""))))))))))),""))</f>
        <v/>
      </c>
      <c r="AD11" s="37" t="str">
        <f>IF(OR(AD$6="",EF11&lt;&gt;2),"",IFERROR(INDEX('Route Guide - Lanes Not in Data'!$D$5:$D$22370,
IF(ISERROR(MATCH(AD$6&amp;$BA11,'Route Guide - Lanes Not in Data'!$P$5:$P$22370,0))=FALSE,MATCH(AD$6&amp;$BA11,'Route Guide - Lanes Not in Data'!$P$5:$P$22370,0),
IF(ISERROR(MATCH(AD$6&amp;$BB11,'Route Guide - Lanes Not in Data'!$P$5:$P$22370,0))=FALSE,MATCH(AD$6&amp;$BB11,'Route Guide - Lanes Not in Data'!$P$5:$P$22370,0),
IF(ISERROR(MATCH(AD$6&amp;$BC11,'Route Guide - Lanes Not in Data'!$P$5:$P$22370,0))=FALSE,MATCH(AD$6&amp;$BC11,'Route Guide - Lanes Not in Data'!$P$5:$P$22370,0),
IF(ISERROR(MATCH(AD$6&amp;$BD11,'Route Guide - Lanes Not in Data'!$P$5:$P$22370,0))=FALSE,MATCH(AD$6&amp;$BD11,'Route Guide - Lanes Not in Data'!$P$5:$P$22370,0),
IF(ISERROR(MATCH(AD$6&amp;$BE11,'Route Guide - Lanes Not in Data'!$P$5:$P$22370,0))=FALSE,MATCH(AD$6&amp;$BE11,'Route Guide - Lanes Not in Data'!$P$5:$P$22370,0),
IF(ISERROR(MATCH(AD$6&amp;$BF11,'Route Guide - Lanes Not in Data'!$P$5:$P$22370,0))=FALSE,MATCH(AD$6&amp;$BF11,'Route Guide - Lanes Not in Data'!$P$5:$P$22370,0),
IF(ISERROR(MATCH(AD$6&amp;$BG11,'Route Guide - Lanes Not in Data'!$P$5:$P$22370,0))=FALSE,MATCH(AD$6&amp;$BG11,'Route Guide - Lanes Not in Data'!$P$5:$P$22370,0),
IF(ISERROR(MATCH(AD$6&amp;$BH11,'Route Guide - Lanes Not in Data'!$P$5:$P$22370,0))=FALSE,MATCH(AD$6&amp;$BH11,'Route Guide - Lanes Not in Data'!$P$5:$P$22370,0),
IF(ISERROR(MATCH(AD$6&amp;$BI11,'Route Guide - Lanes Not in Data'!$P$5:$P$22370,0))=FALSE,MATCH(AD$6&amp;$BI11,'Route Guide - Lanes Not in Data'!$P$5:$P$22370,0),
IF(ISERROR(MATCH(AD$6&amp;$BJ11,'Route Guide - Lanes Not in Data'!$P$5:$P$22370,0))=FALSE,MATCH(AD$6&amp;$BJ11,'Route Guide - Lanes Not in Data'!$P$5:$P$22370,0),""))))))))))),""))</f>
        <v/>
      </c>
      <c r="AE11" s="37">
        <f>IF(OR(AE$6="",EG11&lt;&gt;2),"",IFERROR(INDEX('Route Guide - Lanes Not in Data'!$D$5:$D$22370,
IF(ISERROR(MATCH(AE$6&amp;$BA11,'Route Guide - Lanes Not in Data'!$P$5:$P$22370,0))=FALSE,MATCH(AE$6&amp;$BA11,'Route Guide - Lanes Not in Data'!$P$5:$P$22370,0),
IF(ISERROR(MATCH(AE$6&amp;$BB11,'Route Guide - Lanes Not in Data'!$P$5:$P$22370,0))=FALSE,MATCH(AE$6&amp;$BB11,'Route Guide - Lanes Not in Data'!$P$5:$P$22370,0),
IF(ISERROR(MATCH(AE$6&amp;$BC11,'Route Guide - Lanes Not in Data'!$P$5:$P$22370,0))=FALSE,MATCH(AE$6&amp;$BC11,'Route Guide - Lanes Not in Data'!$P$5:$P$22370,0),
IF(ISERROR(MATCH(AE$6&amp;$BD11,'Route Guide - Lanes Not in Data'!$P$5:$P$22370,0))=FALSE,MATCH(AE$6&amp;$BD11,'Route Guide - Lanes Not in Data'!$P$5:$P$22370,0),
IF(ISERROR(MATCH(AE$6&amp;$BE11,'Route Guide - Lanes Not in Data'!$P$5:$P$22370,0))=FALSE,MATCH(AE$6&amp;$BE11,'Route Guide - Lanes Not in Data'!$P$5:$P$22370,0),
IF(ISERROR(MATCH(AE$6&amp;$BF11,'Route Guide - Lanes Not in Data'!$P$5:$P$22370,0))=FALSE,MATCH(AE$6&amp;$BF11,'Route Guide - Lanes Not in Data'!$P$5:$P$22370,0),
IF(ISERROR(MATCH(AE$6&amp;$BG11,'Route Guide - Lanes Not in Data'!$P$5:$P$22370,0))=FALSE,MATCH(AE$6&amp;$BG11,'Route Guide - Lanes Not in Data'!$P$5:$P$22370,0),
IF(ISERROR(MATCH(AE$6&amp;$BH11,'Route Guide - Lanes Not in Data'!$P$5:$P$22370,0))=FALSE,MATCH(AE$6&amp;$BH11,'Route Guide - Lanes Not in Data'!$P$5:$P$22370,0),
IF(ISERROR(MATCH(AE$6&amp;$BI11,'Route Guide - Lanes Not in Data'!$P$5:$P$22370,0))=FALSE,MATCH(AE$6&amp;$BI11,'Route Guide - Lanes Not in Data'!$P$5:$P$22370,0),
IF(ISERROR(MATCH(AE$6&amp;$BJ11,'Route Guide - Lanes Not in Data'!$P$5:$P$22370,0))=FALSE,MATCH(AE$6&amp;$BJ11,'Route Guide - Lanes Not in Data'!$P$5:$P$22370,0),""))))))))))),""))</f>
        <v>0.39799999999999996</v>
      </c>
      <c r="AF11" s="37" t="str">
        <f>IF(OR(AF$6="",EH11&lt;&gt;2),"",IFERROR(INDEX('Route Guide - Lanes Not in Data'!$D$5:$D$22370,
IF(ISERROR(MATCH(AF$6&amp;$BA11,'Route Guide - Lanes Not in Data'!$P$5:$P$22370,0))=FALSE,MATCH(AF$6&amp;$BA11,'Route Guide - Lanes Not in Data'!$P$5:$P$22370,0),
IF(ISERROR(MATCH(AF$6&amp;$BB11,'Route Guide - Lanes Not in Data'!$P$5:$P$22370,0))=FALSE,MATCH(AF$6&amp;$BB11,'Route Guide - Lanes Not in Data'!$P$5:$P$22370,0),
IF(ISERROR(MATCH(AF$6&amp;$BC11,'Route Guide - Lanes Not in Data'!$P$5:$P$22370,0))=FALSE,MATCH(AF$6&amp;$BC11,'Route Guide - Lanes Not in Data'!$P$5:$P$22370,0),
IF(ISERROR(MATCH(AF$6&amp;$BD11,'Route Guide - Lanes Not in Data'!$P$5:$P$22370,0))=FALSE,MATCH(AF$6&amp;$BD11,'Route Guide - Lanes Not in Data'!$P$5:$P$22370,0),
IF(ISERROR(MATCH(AF$6&amp;$BE11,'Route Guide - Lanes Not in Data'!$P$5:$P$22370,0))=FALSE,MATCH(AF$6&amp;$BE11,'Route Guide - Lanes Not in Data'!$P$5:$P$22370,0),
IF(ISERROR(MATCH(AF$6&amp;$BF11,'Route Guide - Lanes Not in Data'!$P$5:$P$22370,0))=FALSE,MATCH(AF$6&amp;$BF11,'Route Guide - Lanes Not in Data'!$P$5:$P$22370,0),
IF(ISERROR(MATCH(AF$6&amp;$BG11,'Route Guide - Lanes Not in Data'!$P$5:$P$22370,0))=FALSE,MATCH(AF$6&amp;$BG11,'Route Guide - Lanes Not in Data'!$P$5:$P$22370,0),
IF(ISERROR(MATCH(AF$6&amp;$BH11,'Route Guide - Lanes Not in Data'!$P$5:$P$22370,0))=FALSE,MATCH(AF$6&amp;$BH11,'Route Guide - Lanes Not in Data'!$P$5:$P$22370,0),
IF(ISERROR(MATCH(AF$6&amp;$BI11,'Route Guide - Lanes Not in Data'!$P$5:$P$22370,0))=FALSE,MATCH(AF$6&amp;$BI11,'Route Guide - Lanes Not in Data'!$P$5:$P$22370,0),
IF(ISERROR(MATCH(AF$6&amp;$BJ11,'Route Guide - Lanes Not in Data'!$P$5:$P$22370,0))=FALSE,MATCH(AF$6&amp;$BJ11,'Route Guide - Lanes Not in Data'!$P$5:$P$22370,0),""))))))))))),""))</f>
        <v/>
      </c>
      <c r="AG11" s="37" t="str">
        <f>IF(OR(AG$6="",EI11&lt;&gt;2),"",IFERROR(INDEX('Route Guide - Lanes Not in Data'!$D$5:$D$22370,
IF(ISERROR(MATCH(AG$6&amp;$BA11,'Route Guide - Lanes Not in Data'!$P$5:$P$22370,0))=FALSE,MATCH(AG$6&amp;$BA11,'Route Guide - Lanes Not in Data'!$P$5:$P$22370,0),
IF(ISERROR(MATCH(AG$6&amp;$BB11,'Route Guide - Lanes Not in Data'!$P$5:$P$22370,0))=FALSE,MATCH(AG$6&amp;$BB11,'Route Guide - Lanes Not in Data'!$P$5:$P$22370,0),
IF(ISERROR(MATCH(AG$6&amp;$BC11,'Route Guide - Lanes Not in Data'!$P$5:$P$22370,0))=FALSE,MATCH(AG$6&amp;$BC11,'Route Guide - Lanes Not in Data'!$P$5:$P$22370,0),
IF(ISERROR(MATCH(AG$6&amp;$BD11,'Route Guide - Lanes Not in Data'!$P$5:$P$22370,0))=FALSE,MATCH(AG$6&amp;$BD11,'Route Guide - Lanes Not in Data'!$P$5:$P$22370,0),
IF(ISERROR(MATCH(AG$6&amp;$BE11,'Route Guide - Lanes Not in Data'!$P$5:$P$22370,0))=FALSE,MATCH(AG$6&amp;$BE11,'Route Guide - Lanes Not in Data'!$P$5:$P$22370,0),
IF(ISERROR(MATCH(AG$6&amp;$BF11,'Route Guide - Lanes Not in Data'!$P$5:$P$22370,0))=FALSE,MATCH(AG$6&amp;$BF11,'Route Guide - Lanes Not in Data'!$P$5:$P$22370,0),
IF(ISERROR(MATCH(AG$6&amp;$BG11,'Route Guide - Lanes Not in Data'!$P$5:$P$22370,0))=FALSE,MATCH(AG$6&amp;$BG11,'Route Guide - Lanes Not in Data'!$P$5:$P$22370,0),
IF(ISERROR(MATCH(AG$6&amp;$BH11,'Route Guide - Lanes Not in Data'!$P$5:$P$22370,0))=FALSE,MATCH(AG$6&amp;$BH11,'Route Guide - Lanes Not in Data'!$P$5:$P$22370,0),
IF(ISERROR(MATCH(AG$6&amp;$BI11,'Route Guide - Lanes Not in Data'!$P$5:$P$22370,0))=FALSE,MATCH(AG$6&amp;$BI11,'Route Guide - Lanes Not in Data'!$P$5:$P$22370,0),
IF(ISERROR(MATCH(AG$6&amp;$BJ11,'Route Guide - Lanes Not in Data'!$P$5:$P$22370,0))=FALSE,MATCH(AG$6&amp;$BJ11,'Route Guide - Lanes Not in Data'!$P$5:$P$22370,0),""))))))))))),""))</f>
        <v/>
      </c>
      <c r="AH11" s="37" t="str">
        <f>IF(OR(AH$6="",EJ11&lt;&gt;2),"",IFERROR(INDEX('Route Guide - Lanes Not in Data'!$D$5:$D$22370,
IF(ISERROR(MATCH(AH$6&amp;$BA11,'Route Guide - Lanes Not in Data'!$P$5:$P$22370,0))=FALSE,MATCH(AH$6&amp;$BA11,'Route Guide - Lanes Not in Data'!$P$5:$P$22370,0),
IF(ISERROR(MATCH(AH$6&amp;$BB11,'Route Guide - Lanes Not in Data'!$P$5:$P$22370,0))=FALSE,MATCH(AH$6&amp;$BB11,'Route Guide - Lanes Not in Data'!$P$5:$P$22370,0),
IF(ISERROR(MATCH(AH$6&amp;$BC11,'Route Guide - Lanes Not in Data'!$P$5:$P$22370,0))=FALSE,MATCH(AH$6&amp;$BC11,'Route Guide - Lanes Not in Data'!$P$5:$P$22370,0),
IF(ISERROR(MATCH(AH$6&amp;$BD11,'Route Guide - Lanes Not in Data'!$P$5:$P$22370,0))=FALSE,MATCH(AH$6&amp;$BD11,'Route Guide - Lanes Not in Data'!$P$5:$P$22370,0),
IF(ISERROR(MATCH(AH$6&amp;$BE11,'Route Guide - Lanes Not in Data'!$P$5:$P$22370,0))=FALSE,MATCH(AH$6&amp;$BE11,'Route Guide - Lanes Not in Data'!$P$5:$P$22370,0),
IF(ISERROR(MATCH(AH$6&amp;$BF11,'Route Guide - Lanes Not in Data'!$P$5:$P$22370,0))=FALSE,MATCH(AH$6&amp;$BF11,'Route Guide - Lanes Not in Data'!$P$5:$P$22370,0),
IF(ISERROR(MATCH(AH$6&amp;$BG11,'Route Guide - Lanes Not in Data'!$P$5:$P$22370,0))=FALSE,MATCH(AH$6&amp;$BG11,'Route Guide - Lanes Not in Data'!$P$5:$P$22370,0),
IF(ISERROR(MATCH(AH$6&amp;$BH11,'Route Guide - Lanes Not in Data'!$P$5:$P$22370,0))=FALSE,MATCH(AH$6&amp;$BH11,'Route Guide - Lanes Not in Data'!$P$5:$P$22370,0),
IF(ISERROR(MATCH(AH$6&amp;$BI11,'Route Guide - Lanes Not in Data'!$P$5:$P$22370,0))=FALSE,MATCH(AH$6&amp;$BI11,'Route Guide - Lanes Not in Data'!$P$5:$P$22370,0),
IF(ISERROR(MATCH(AH$6&amp;$BJ11,'Route Guide - Lanes Not in Data'!$P$5:$P$22370,0))=FALSE,MATCH(AH$6&amp;$BJ11,'Route Guide - Lanes Not in Data'!$P$5:$P$22370,0),""))))))))))),""))</f>
        <v/>
      </c>
      <c r="AI11" s="37" t="str">
        <f>IF(OR(AI$6="",EK11&lt;&gt;2),"",IFERROR(INDEX('Route Guide - Lanes Not in Data'!$D$5:$D$22370,
IF(ISERROR(MATCH(AI$6&amp;$BA11,'Route Guide - Lanes Not in Data'!$P$5:$P$22370,0))=FALSE,MATCH(AI$6&amp;$BA11,'Route Guide - Lanes Not in Data'!$P$5:$P$22370,0),
IF(ISERROR(MATCH(AI$6&amp;$BB11,'Route Guide - Lanes Not in Data'!$P$5:$P$22370,0))=FALSE,MATCH(AI$6&amp;$BB11,'Route Guide - Lanes Not in Data'!$P$5:$P$22370,0),
IF(ISERROR(MATCH(AI$6&amp;$BC11,'Route Guide - Lanes Not in Data'!$P$5:$P$22370,0))=FALSE,MATCH(AI$6&amp;$BC11,'Route Guide - Lanes Not in Data'!$P$5:$P$22370,0),
IF(ISERROR(MATCH(AI$6&amp;$BD11,'Route Guide - Lanes Not in Data'!$P$5:$P$22370,0))=FALSE,MATCH(AI$6&amp;$BD11,'Route Guide - Lanes Not in Data'!$P$5:$P$22370,0),
IF(ISERROR(MATCH(AI$6&amp;$BE11,'Route Guide - Lanes Not in Data'!$P$5:$P$22370,0))=FALSE,MATCH(AI$6&amp;$BE11,'Route Guide - Lanes Not in Data'!$P$5:$P$22370,0),
IF(ISERROR(MATCH(AI$6&amp;$BF11,'Route Guide - Lanes Not in Data'!$P$5:$P$22370,0))=FALSE,MATCH(AI$6&amp;$BF11,'Route Guide - Lanes Not in Data'!$P$5:$P$22370,0),
IF(ISERROR(MATCH(AI$6&amp;$BG11,'Route Guide - Lanes Not in Data'!$P$5:$P$22370,0))=FALSE,MATCH(AI$6&amp;$BG11,'Route Guide - Lanes Not in Data'!$P$5:$P$22370,0),
IF(ISERROR(MATCH(AI$6&amp;$BH11,'Route Guide - Lanes Not in Data'!$P$5:$P$22370,0))=FALSE,MATCH(AI$6&amp;$BH11,'Route Guide - Lanes Not in Data'!$P$5:$P$22370,0),
IF(ISERROR(MATCH(AI$6&amp;$BI11,'Route Guide - Lanes Not in Data'!$P$5:$P$22370,0))=FALSE,MATCH(AI$6&amp;$BI11,'Route Guide - Lanes Not in Data'!$P$5:$P$22370,0),
IF(ISERROR(MATCH(AI$6&amp;$BJ11,'Route Guide - Lanes Not in Data'!$P$5:$P$22370,0))=FALSE,MATCH(AI$6&amp;$BJ11,'Route Guide - Lanes Not in Data'!$P$5:$P$22370,0),""))))))))))),""))</f>
        <v/>
      </c>
      <c r="AJ11" s="37" t="str">
        <f>IF(OR(AJ$6="",EL11&lt;&gt;2),"",IFERROR(INDEX('Route Guide - Lanes Not in Data'!$D$5:$D$22370,
IF(ISERROR(MATCH(AJ$6&amp;$BA11,'Route Guide - Lanes Not in Data'!$P$5:$P$22370,0))=FALSE,MATCH(AJ$6&amp;$BA11,'Route Guide - Lanes Not in Data'!$P$5:$P$22370,0),
IF(ISERROR(MATCH(AJ$6&amp;$BB11,'Route Guide - Lanes Not in Data'!$P$5:$P$22370,0))=FALSE,MATCH(AJ$6&amp;$BB11,'Route Guide - Lanes Not in Data'!$P$5:$P$22370,0),
IF(ISERROR(MATCH(AJ$6&amp;$BC11,'Route Guide - Lanes Not in Data'!$P$5:$P$22370,0))=FALSE,MATCH(AJ$6&amp;$BC11,'Route Guide - Lanes Not in Data'!$P$5:$P$22370,0),
IF(ISERROR(MATCH(AJ$6&amp;$BD11,'Route Guide - Lanes Not in Data'!$P$5:$P$22370,0))=FALSE,MATCH(AJ$6&amp;$BD11,'Route Guide - Lanes Not in Data'!$P$5:$P$22370,0),
IF(ISERROR(MATCH(AJ$6&amp;$BE11,'Route Guide - Lanes Not in Data'!$P$5:$P$22370,0))=FALSE,MATCH(AJ$6&amp;$BE11,'Route Guide - Lanes Not in Data'!$P$5:$P$22370,0),
IF(ISERROR(MATCH(AJ$6&amp;$BF11,'Route Guide - Lanes Not in Data'!$P$5:$P$22370,0))=FALSE,MATCH(AJ$6&amp;$BF11,'Route Guide - Lanes Not in Data'!$P$5:$P$22370,0),
IF(ISERROR(MATCH(AJ$6&amp;$BG11,'Route Guide - Lanes Not in Data'!$P$5:$P$22370,0))=FALSE,MATCH(AJ$6&amp;$BG11,'Route Guide - Lanes Not in Data'!$P$5:$P$22370,0),
IF(ISERROR(MATCH(AJ$6&amp;$BH11,'Route Guide - Lanes Not in Data'!$P$5:$P$22370,0))=FALSE,MATCH(AJ$6&amp;$BH11,'Route Guide - Lanes Not in Data'!$P$5:$P$22370,0),
IF(ISERROR(MATCH(AJ$6&amp;$BI11,'Route Guide - Lanes Not in Data'!$P$5:$P$22370,0))=FALSE,MATCH(AJ$6&amp;$BI11,'Route Guide - Lanes Not in Data'!$P$5:$P$22370,0),
IF(ISERROR(MATCH(AJ$6&amp;$BJ11,'Route Guide - Lanes Not in Data'!$P$5:$P$22370,0))=FALSE,MATCH(AJ$6&amp;$BJ11,'Route Guide - Lanes Not in Data'!$P$5:$P$22370,0),""))))))))))),""))</f>
        <v/>
      </c>
      <c r="AK11" s="37">
        <f>IF(OR(AK$6="",EM11&lt;&gt;2),"",IFERROR(INDEX('Route Guide - Lanes Not in Data'!$D$5:$D$22370,
IF(ISERROR(MATCH(AK$6&amp;$BA11,'Route Guide - Lanes Not in Data'!$P$5:$P$22370,0))=FALSE,MATCH(AK$6&amp;$BA11,'Route Guide - Lanes Not in Data'!$P$5:$P$22370,0),
IF(ISERROR(MATCH(AK$6&amp;$BB11,'Route Guide - Lanes Not in Data'!$P$5:$P$22370,0))=FALSE,MATCH(AK$6&amp;$BB11,'Route Guide - Lanes Not in Data'!$P$5:$P$22370,0),
IF(ISERROR(MATCH(AK$6&amp;$BC11,'Route Guide - Lanes Not in Data'!$P$5:$P$22370,0))=FALSE,MATCH(AK$6&amp;$BC11,'Route Guide - Lanes Not in Data'!$P$5:$P$22370,0),
IF(ISERROR(MATCH(AK$6&amp;$BD11,'Route Guide - Lanes Not in Data'!$P$5:$P$22370,0))=FALSE,MATCH(AK$6&amp;$BD11,'Route Guide - Lanes Not in Data'!$P$5:$P$22370,0),
IF(ISERROR(MATCH(AK$6&amp;$BE11,'Route Guide - Lanes Not in Data'!$P$5:$P$22370,0))=FALSE,MATCH(AK$6&amp;$BE11,'Route Guide - Lanes Not in Data'!$P$5:$P$22370,0),
IF(ISERROR(MATCH(AK$6&amp;$BF11,'Route Guide - Lanes Not in Data'!$P$5:$P$22370,0))=FALSE,MATCH(AK$6&amp;$BF11,'Route Guide - Lanes Not in Data'!$P$5:$P$22370,0),
IF(ISERROR(MATCH(AK$6&amp;$BG11,'Route Guide - Lanes Not in Data'!$P$5:$P$22370,0))=FALSE,MATCH(AK$6&amp;$BG11,'Route Guide - Lanes Not in Data'!$P$5:$P$22370,0),
IF(ISERROR(MATCH(AK$6&amp;$BH11,'Route Guide - Lanes Not in Data'!$P$5:$P$22370,0))=FALSE,MATCH(AK$6&amp;$BH11,'Route Guide - Lanes Not in Data'!$P$5:$P$22370,0),
IF(ISERROR(MATCH(AK$6&amp;$BI11,'Route Guide - Lanes Not in Data'!$P$5:$P$22370,0))=FALSE,MATCH(AK$6&amp;$BI11,'Route Guide - Lanes Not in Data'!$P$5:$P$22370,0),
IF(ISERROR(MATCH(AK$6&amp;$BJ11,'Route Guide - Lanes Not in Data'!$P$5:$P$22370,0))=FALSE,MATCH(AK$6&amp;$BJ11,'Route Guide - Lanes Not in Data'!$P$5:$P$22370,0),""))))))))))),""))</f>
        <v>8.5999999999999993E-2</v>
      </c>
      <c r="AL11" s="37" t="str">
        <f>IF(OR(AL$6="",EN11&lt;&gt;2),"",IFERROR(INDEX('Route Guide - Lanes Not in Data'!$D$5:$D$22370,
IF(ISERROR(MATCH(AL$6&amp;$BA11,'Route Guide - Lanes Not in Data'!$P$5:$P$22370,0))=FALSE,MATCH(AL$6&amp;$BA11,'Route Guide - Lanes Not in Data'!$P$5:$P$22370,0),
IF(ISERROR(MATCH(AL$6&amp;$BB11,'Route Guide - Lanes Not in Data'!$P$5:$P$22370,0))=FALSE,MATCH(AL$6&amp;$BB11,'Route Guide - Lanes Not in Data'!$P$5:$P$22370,0),
IF(ISERROR(MATCH(AL$6&amp;$BC11,'Route Guide - Lanes Not in Data'!$P$5:$P$22370,0))=FALSE,MATCH(AL$6&amp;$BC11,'Route Guide - Lanes Not in Data'!$P$5:$P$22370,0),
IF(ISERROR(MATCH(AL$6&amp;$BD11,'Route Guide - Lanes Not in Data'!$P$5:$P$22370,0))=FALSE,MATCH(AL$6&amp;$BD11,'Route Guide - Lanes Not in Data'!$P$5:$P$22370,0),
IF(ISERROR(MATCH(AL$6&amp;$BE11,'Route Guide - Lanes Not in Data'!$P$5:$P$22370,0))=FALSE,MATCH(AL$6&amp;$BE11,'Route Guide - Lanes Not in Data'!$P$5:$P$22370,0),
IF(ISERROR(MATCH(AL$6&amp;$BF11,'Route Guide - Lanes Not in Data'!$P$5:$P$22370,0))=FALSE,MATCH(AL$6&amp;$BF11,'Route Guide - Lanes Not in Data'!$P$5:$P$22370,0),
IF(ISERROR(MATCH(AL$6&amp;$BG11,'Route Guide - Lanes Not in Data'!$P$5:$P$22370,0))=FALSE,MATCH(AL$6&amp;$BG11,'Route Guide - Lanes Not in Data'!$P$5:$P$22370,0),
IF(ISERROR(MATCH(AL$6&amp;$BH11,'Route Guide - Lanes Not in Data'!$P$5:$P$22370,0))=FALSE,MATCH(AL$6&amp;$BH11,'Route Guide - Lanes Not in Data'!$P$5:$P$22370,0),
IF(ISERROR(MATCH(AL$6&amp;$BI11,'Route Guide - Lanes Not in Data'!$P$5:$P$22370,0))=FALSE,MATCH(AL$6&amp;$BI11,'Route Guide - Lanes Not in Data'!$P$5:$P$22370,0),
IF(ISERROR(MATCH(AL$6&amp;$BJ11,'Route Guide - Lanes Not in Data'!$P$5:$P$22370,0))=FALSE,MATCH(AL$6&amp;$BJ11,'Route Guide - Lanes Not in Data'!$P$5:$P$22370,0),""))))))))))),""))</f>
        <v/>
      </c>
      <c r="AM11" s="37" t="str">
        <f>IF(OR(AM$6="",EO11&lt;&gt;2),"",IFERROR(INDEX('Route Guide - Lanes Not in Data'!$D$5:$D$22370,
IF(ISERROR(MATCH(AM$6&amp;$BA11,'Route Guide - Lanes Not in Data'!$P$5:$P$22370,0))=FALSE,MATCH(AM$6&amp;$BA11,'Route Guide - Lanes Not in Data'!$P$5:$P$22370,0),
IF(ISERROR(MATCH(AM$6&amp;$BB11,'Route Guide - Lanes Not in Data'!$P$5:$P$22370,0))=FALSE,MATCH(AM$6&amp;$BB11,'Route Guide - Lanes Not in Data'!$P$5:$P$22370,0),
IF(ISERROR(MATCH(AM$6&amp;$BC11,'Route Guide - Lanes Not in Data'!$P$5:$P$22370,0))=FALSE,MATCH(AM$6&amp;$BC11,'Route Guide - Lanes Not in Data'!$P$5:$P$22370,0),
IF(ISERROR(MATCH(AM$6&amp;$BD11,'Route Guide - Lanes Not in Data'!$P$5:$P$22370,0))=FALSE,MATCH(AM$6&amp;$BD11,'Route Guide - Lanes Not in Data'!$P$5:$P$22370,0),
IF(ISERROR(MATCH(AM$6&amp;$BE11,'Route Guide - Lanes Not in Data'!$P$5:$P$22370,0))=FALSE,MATCH(AM$6&amp;$BE11,'Route Guide - Lanes Not in Data'!$P$5:$P$22370,0),
IF(ISERROR(MATCH(AM$6&amp;$BF11,'Route Guide - Lanes Not in Data'!$P$5:$P$22370,0))=FALSE,MATCH(AM$6&amp;$BF11,'Route Guide - Lanes Not in Data'!$P$5:$P$22370,0),
IF(ISERROR(MATCH(AM$6&amp;$BG11,'Route Guide - Lanes Not in Data'!$P$5:$P$22370,0))=FALSE,MATCH(AM$6&amp;$BG11,'Route Guide - Lanes Not in Data'!$P$5:$P$22370,0),
IF(ISERROR(MATCH(AM$6&amp;$BH11,'Route Guide - Lanes Not in Data'!$P$5:$P$22370,0))=FALSE,MATCH(AM$6&amp;$BH11,'Route Guide - Lanes Not in Data'!$P$5:$P$22370,0),
IF(ISERROR(MATCH(AM$6&amp;$BI11,'Route Guide - Lanes Not in Data'!$P$5:$P$22370,0))=FALSE,MATCH(AM$6&amp;$BI11,'Route Guide - Lanes Not in Data'!$P$5:$P$22370,0),
IF(ISERROR(MATCH(AM$6&amp;$BJ11,'Route Guide - Lanes Not in Data'!$P$5:$P$22370,0))=FALSE,MATCH(AM$6&amp;$BJ11,'Route Guide - Lanes Not in Data'!$P$5:$P$22370,0),""))))))))))),""))</f>
        <v/>
      </c>
      <c r="AN11" s="37" t="str">
        <f>IF(OR(AN$6="",EP11&lt;&gt;2),"",IFERROR(INDEX('Route Guide - Lanes Not in Data'!$D$5:$D$22370,
IF(ISERROR(MATCH(AN$6&amp;$BA11,'Route Guide - Lanes Not in Data'!$P$5:$P$22370,0))=FALSE,MATCH(AN$6&amp;$BA11,'Route Guide - Lanes Not in Data'!$P$5:$P$22370,0),
IF(ISERROR(MATCH(AN$6&amp;$BB11,'Route Guide - Lanes Not in Data'!$P$5:$P$22370,0))=FALSE,MATCH(AN$6&amp;$BB11,'Route Guide - Lanes Not in Data'!$P$5:$P$22370,0),
IF(ISERROR(MATCH(AN$6&amp;$BC11,'Route Guide - Lanes Not in Data'!$P$5:$P$22370,0))=FALSE,MATCH(AN$6&amp;$BC11,'Route Guide - Lanes Not in Data'!$P$5:$P$22370,0),
IF(ISERROR(MATCH(AN$6&amp;$BD11,'Route Guide - Lanes Not in Data'!$P$5:$P$22370,0))=FALSE,MATCH(AN$6&amp;$BD11,'Route Guide - Lanes Not in Data'!$P$5:$P$22370,0),
IF(ISERROR(MATCH(AN$6&amp;$BE11,'Route Guide - Lanes Not in Data'!$P$5:$P$22370,0))=FALSE,MATCH(AN$6&amp;$BE11,'Route Guide - Lanes Not in Data'!$P$5:$P$22370,0),
IF(ISERROR(MATCH(AN$6&amp;$BF11,'Route Guide - Lanes Not in Data'!$P$5:$P$22370,0))=FALSE,MATCH(AN$6&amp;$BF11,'Route Guide - Lanes Not in Data'!$P$5:$P$22370,0),
IF(ISERROR(MATCH(AN$6&amp;$BG11,'Route Guide - Lanes Not in Data'!$P$5:$P$22370,0))=FALSE,MATCH(AN$6&amp;$BG11,'Route Guide - Lanes Not in Data'!$P$5:$P$22370,0),
IF(ISERROR(MATCH(AN$6&amp;$BH11,'Route Guide - Lanes Not in Data'!$P$5:$P$22370,0))=FALSE,MATCH(AN$6&amp;$BH11,'Route Guide - Lanes Not in Data'!$P$5:$P$22370,0),
IF(ISERROR(MATCH(AN$6&amp;$BI11,'Route Guide - Lanes Not in Data'!$P$5:$P$22370,0))=FALSE,MATCH(AN$6&amp;$BI11,'Route Guide - Lanes Not in Data'!$P$5:$P$22370,0),
IF(ISERROR(MATCH(AN$6&amp;$BJ11,'Route Guide - Lanes Not in Data'!$P$5:$P$22370,0))=FALSE,MATCH(AN$6&amp;$BJ11,'Route Guide - Lanes Not in Data'!$P$5:$P$22370,0),""))))))))))),""))</f>
        <v/>
      </c>
      <c r="AO11" s="37" t="str">
        <f>IF(OR(AO$6="",EQ11&lt;&gt;2),"",IFERROR(INDEX('Route Guide - Lanes Not in Data'!$D$5:$D$22370,
IF(ISERROR(MATCH(AO$6&amp;$BA11,'Route Guide - Lanes Not in Data'!$P$5:$P$22370,0))=FALSE,MATCH(AO$6&amp;$BA11,'Route Guide - Lanes Not in Data'!$P$5:$P$22370,0),
IF(ISERROR(MATCH(AO$6&amp;$BB11,'Route Guide - Lanes Not in Data'!$P$5:$P$22370,0))=FALSE,MATCH(AO$6&amp;$BB11,'Route Guide - Lanes Not in Data'!$P$5:$P$22370,0),
IF(ISERROR(MATCH(AO$6&amp;$BC11,'Route Guide - Lanes Not in Data'!$P$5:$P$22370,0))=FALSE,MATCH(AO$6&amp;$BC11,'Route Guide - Lanes Not in Data'!$P$5:$P$22370,0),
IF(ISERROR(MATCH(AO$6&amp;$BD11,'Route Guide - Lanes Not in Data'!$P$5:$P$22370,0))=FALSE,MATCH(AO$6&amp;$BD11,'Route Guide - Lanes Not in Data'!$P$5:$P$22370,0),
IF(ISERROR(MATCH(AO$6&amp;$BE11,'Route Guide - Lanes Not in Data'!$P$5:$P$22370,0))=FALSE,MATCH(AO$6&amp;$BE11,'Route Guide - Lanes Not in Data'!$P$5:$P$22370,0),
IF(ISERROR(MATCH(AO$6&amp;$BF11,'Route Guide - Lanes Not in Data'!$P$5:$P$22370,0))=FALSE,MATCH(AO$6&amp;$BF11,'Route Guide - Lanes Not in Data'!$P$5:$P$22370,0),
IF(ISERROR(MATCH(AO$6&amp;$BG11,'Route Guide - Lanes Not in Data'!$P$5:$P$22370,0))=FALSE,MATCH(AO$6&amp;$BG11,'Route Guide - Lanes Not in Data'!$P$5:$P$22370,0),
IF(ISERROR(MATCH(AO$6&amp;$BH11,'Route Guide - Lanes Not in Data'!$P$5:$P$22370,0))=FALSE,MATCH(AO$6&amp;$BH11,'Route Guide - Lanes Not in Data'!$P$5:$P$22370,0),
IF(ISERROR(MATCH(AO$6&amp;$BI11,'Route Guide - Lanes Not in Data'!$P$5:$P$22370,0))=FALSE,MATCH(AO$6&amp;$BI11,'Route Guide - Lanes Not in Data'!$P$5:$P$22370,0),
IF(ISERROR(MATCH(AO$6&amp;$BJ11,'Route Guide - Lanes Not in Data'!$P$5:$P$22370,0))=FALSE,MATCH(AO$6&amp;$BJ11,'Route Guide - Lanes Not in Data'!$P$5:$P$22370,0),""))))))))))),""))</f>
        <v/>
      </c>
      <c r="AP11" s="37" t="str">
        <f>IF(OR(AP$6="",ER11&lt;&gt;2),"",IFERROR(INDEX('Route Guide - Lanes Not in Data'!$D$5:$D$22370,
IF(ISERROR(MATCH(AP$6&amp;$BA11,'Route Guide - Lanes Not in Data'!$P$5:$P$22370,0))=FALSE,MATCH(AP$6&amp;$BA11,'Route Guide - Lanes Not in Data'!$P$5:$P$22370,0),
IF(ISERROR(MATCH(AP$6&amp;$BB11,'Route Guide - Lanes Not in Data'!$P$5:$P$22370,0))=FALSE,MATCH(AP$6&amp;$BB11,'Route Guide - Lanes Not in Data'!$P$5:$P$22370,0),
IF(ISERROR(MATCH(AP$6&amp;$BC11,'Route Guide - Lanes Not in Data'!$P$5:$P$22370,0))=FALSE,MATCH(AP$6&amp;$BC11,'Route Guide - Lanes Not in Data'!$P$5:$P$22370,0),
IF(ISERROR(MATCH(AP$6&amp;$BD11,'Route Guide - Lanes Not in Data'!$P$5:$P$22370,0))=FALSE,MATCH(AP$6&amp;$BD11,'Route Guide - Lanes Not in Data'!$P$5:$P$22370,0),
IF(ISERROR(MATCH(AP$6&amp;$BE11,'Route Guide - Lanes Not in Data'!$P$5:$P$22370,0))=FALSE,MATCH(AP$6&amp;$BE11,'Route Guide - Lanes Not in Data'!$P$5:$P$22370,0),
IF(ISERROR(MATCH(AP$6&amp;$BF11,'Route Guide - Lanes Not in Data'!$P$5:$P$22370,0))=FALSE,MATCH(AP$6&amp;$BF11,'Route Guide - Lanes Not in Data'!$P$5:$P$22370,0),
IF(ISERROR(MATCH(AP$6&amp;$BG11,'Route Guide - Lanes Not in Data'!$P$5:$P$22370,0))=FALSE,MATCH(AP$6&amp;$BG11,'Route Guide - Lanes Not in Data'!$P$5:$P$22370,0),
IF(ISERROR(MATCH(AP$6&amp;$BH11,'Route Guide - Lanes Not in Data'!$P$5:$P$22370,0))=FALSE,MATCH(AP$6&amp;$BH11,'Route Guide - Lanes Not in Data'!$P$5:$P$22370,0),
IF(ISERROR(MATCH(AP$6&amp;$BI11,'Route Guide - Lanes Not in Data'!$P$5:$P$22370,0))=FALSE,MATCH(AP$6&amp;$BI11,'Route Guide - Lanes Not in Data'!$P$5:$P$22370,0),
IF(ISERROR(MATCH(AP$6&amp;$BJ11,'Route Guide - Lanes Not in Data'!$P$5:$P$22370,0))=FALSE,MATCH(AP$6&amp;$BJ11,'Route Guide - Lanes Not in Data'!$P$5:$P$22370,0),""))))))))))),""))</f>
        <v/>
      </c>
      <c r="AQ11" s="37" t="str">
        <f>IF(OR(AQ$6="",ES11&lt;&gt;2),"",IFERROR(INDEX('Route Guide - Lanes Not in Data'!$D$5:$D$22370,
IF(ISERROR(MATCH(AQ$6&amp;$BA11,'Route Guide - Lanes Not in Data'!$P$5:$P$22370,0))=FALSE,MATCH(AQ$6&amp;$BA11,'Route Guide - Lanes Not in Data'!$P$5:$P$22370,0),
IF(ISERROR(MATCH(AQ$6&amp;$BB11,'Route Guide - Lanes Not in Data'!$P$5:$P$22370,0))=FALSE,MATCH(AQ$6&amp;$BB11,'Route Guide - Lanes Not in Data'!$P$5:$P$22370,0),
IF(ISERROR(MATCH(AQ$6&amp;$BC11,'Route Guide - Lanes Not in Data'!$P$5:$P$22370,0))=FALSE,MATCH(AQ$6&amp;$BC11,'Route Guide - Lanes Not in Data'!$P$5:$P$22370,0),
IF(ISERROR(MATCH(AQ$6&amp;$BD11,'Route Guide - Lanes Not in Data'!$P$5:$P$22370,0))=FALSE,MATCH(AQ$6&amp;$BD11,'Route Guide - Lanes Not in Data'!$P$5:$P$22370,0),
IF(ISERROR(MATCH(AQ$6&amp;$BE11,'Route Guide - Lanes Not in Data'!$P$5:$P$22370,0))=FALSE,MATCH(AQ$6&amp;$BE11,'Route Guide - Lanes Not in Data'!$P$5:$P$22370,0),
IF(ISERROR(MATCH(AQ$6&amp;$BF11,'Route Guide - Lanes Not in Data'!$P$5:$P$22370,0))=FALSE,MATCH(AQ$6&amp;$BF11,'Route Guide - Lanes Not in Data'!$P$5:$P$22370,0),
IF(ISERROR(MATCH(AQ$6&amp;$BG11,'Route Guide - Lanes Not in Data'!$P$5:$P$22370,0))=FALSE,MATCH(AQ$6&amp;$BG11,'Route Guide - Lanes Not in Data'!$P$5:$P$22370,0),
IF(ISERROR(MATCH(AQ$6&amp;$BH11,'Route Guide - Lanes Not in Data'!$P$5:$P$22370,0))=FALSE,MATCH(AQ$6&amp;$BH11,'Route Guide - Lanes Not in Data'!$P$5:$P$22370,0),
IF(ISERROR(MATCH(AQ$6&amp;$BI11,'Route Guide - Lanes Not in Data'!$P$5:$P$22370,0))=FALSE,MATCH(AQ$6&amp;$BI11,'Route Guide - Lanes Not in Data'!$P$5:$P$22370,0),
IF(ISERROR(MATCH(AQ$6&amp;$BJ11,'Route Guide - Lanes Not in Data'!$P$5:$P$22370,0))=FALSE,MATCH(AQ$6&amp;$BJ11,'Route Guide - Lanes Not in Data'!$P$5:$P$22370,0),""))))))))))),""))</f>
        <v/>
      </c>
      <c r="AR11" s="37" t="str">
        <f>IF(OR(AR$6="",ET11&lt;&gt;2),"",IFERROR(INDEX('Route Guide - Lanes Not in Data'!$D$5:$D$22370,
IF(ISERROR(MATCH(AR$6&amp;$BA11,'Route Guide - Lanes Not in Data'!$P$5:$P$22370,0))=FALSE,MATCH(AR$6&amp;$BA11,'Route Guide - Lanes Not in Data'!$P$5:$P$22370,0),
IF(ISERROR(MATCH(AR$6&amp;$BB11,'Route Guide - Lanes Not in Data'!$P$5:$P$22370,0))=FALSE,MATCH(AR$6&amp;$BB11,'Route Guide - Lanes Not in Data'!$P$5:$P$22370,0),
IF(ISERROR(MATCH(AR$6&amp;$BC11,'Route Guide - Lanes Not in Data'!$P$5:$P$22370,0))=FALSE,MATCH(AR$6&amp;$BC11,'Route Guide - Lanes Not in Data'!$P$5:$P$22370,0),
IF(ISERROR(MATCH(AR$6&amp;$BD11,'Route Guide - Lanes Not in Data'!$P$5:$P$22370,0))=FALSE,MATCH(AR$6&amp;$BD11,'Route Guide - Lanes Not in Data'!$P$5:$P$22370,0),
IF(ISERROR(MATCH(AR$6&amp;$BE11,'Route Guide - Lanes Not in Data'!$P$5:$P$22370,0))=FALSE,MATCH(AR$6&amp;$BE11,'Route Guide - Lanes Not in Data'!$P$5:$P$22370,0),
IF(ISERROR(MATCH(AR$6&amp;$BF11,'Route Guide - Lanes Not in Data'!$P$5:$P$22370,0))=FALSE,MATCH(AR$6&amp;$BF11,'Route Guide - Lanes Not in Data'!$P$5:$P$22370,0),
IF(ISERROR(MATCH(AR$6&amp;$BG11,'Route Guide - Lanes Not in Data'!$P$5:$P$22370,0))=FALSE,MATCH(AR$6&amp;$BG11,'Route Guide - Lanes Not in Data'!$P$5:$P$22370,0),
IF(ISERROR(MATCH(AR$6&amp;$BH11,'Route Guide - Lanes Not in Data'!$P$5:$P$22370,0))=FALSE,MATCH(AR$6&amp;$BH11,'Route Guide - Lanes Not in Data'!$P$5:$P$22370,0),
IF(ISERROR(MATCH(AR$6&amp;$BI11,'Route Guide - Lanes Not in Data'!$P$5:$P$22370,0))=FALSE,MATCH(AR$6&amp;$BI11,'Route Guide - Lanes Not in Data'!$P$5:$P$22370,0),
IF(ISERROR(MATCH(AR$6&amp;$BJ11,'Route Guide - Lanes Not in Data'!$P$5:$P$22370,0))=FALSE,MATCH(AR$6&amp;$BJ11,'Route Guide - Lanes Not in Data'!$P$5:$P$22370,0),""))))))))))),""))</f>
        <v/>
      </c>
      <c r="AS11" s="37" t="str">
        <f>IF(OR(AS$6="",EU11&lt;&gt;2),"",IFERROR(INDEX('Route Guide - Lanes Not in Data'!$D$5:$D$22370,
IF(ISERROR(MATCH(AS$6&amp;$BA11,'Route Guide - Lanes Not in Data'!$P$5:$P$22370,0))=FALSE,MATCH(AS$6&amp;$BA11,'Route Guide - Lanes Not in Data'!$P$5:$P$22370,0),
IF(ISERROR(MATCH(AS$6&amp;$BB11,'Route Guide - Lanes Not in Data'!$P$5:$P$22370,0))=FALSE,MATCH(AS$6&amp;$BB11,'Route Guide - Lanes Not in Data'!$P$5:$P$22370,0),
IF(ISERROR(MATCH(AS$6&amp;$BC11,'Route Guide - Lanes Not in Data'!$P$5:$P$22370,0))=FALSE,MATCH(AS$6&amp;$BC11,'Route Guide - Lanes Not in Data'!$P$5:$P$22370,0),
IF(ISERROR(MATCH(AS$6&amp;$BD11,'Route Guide - Lanes Not in Data'!$P$5:$P$22370,0))=FALSE,MATCH(AS$6&amp;$BD11,'Route Guide - Lanes Not in Data'!$P$5:$P$22370,0),
IF(ISERROR(MATCH(AS$6&amp;$BE11,'Route Guide - Lanes Not in Data'!$P$5:$P$22370,0))=FALSE,MATCH(AS$6&amp;$BE11,'Route Guide - Lanes Not in Data'!$P$5:$P$22370,0),
IF(ISERROR(MATCH(AS$6&amp;$BF11,'Route Guide - Lanes Not in Data'!$P$5:$P$22370,0))=FALSE,MATCH(AS$6&amp;$BF11,'Route Guide - Lanes Not in Data'!$P$5:$P$22370,0),
IF(ISERROR(MATCH(AS$6&amp;$BG11,'Route Guide - Lanes Not in Data'!$P$5:$P$22370,0))=FALSE,MATCH(AS$6&amp;$BG11,'Route Guide - Lanes Not in Data'!$P$5:$P$22370,0),
IF(ISERROR(MATCH(AS$6&amp;$BH11,'Route Guide - Lanes Not in Data'!$P$5:$P$22370,0))=FALSE,MATCH(AS$6&amp;$BH11,'Route Guide - Lanes Not in Data'!$P$5:$P$22370,0),
IF(ISERROR(MATCH(AS$6&amp;$BI11,'Route Guide - Lanes Not in Data'!$P$5:$P$22370,0))=FALSE,MATCH(AS$6&amp;$BI11,'Route Guide - Lanes Not in Data'!$P$5:$P$22370,0),
IF(ISERROR(MATCH(AS$6&amp;$BJ11,'Route Guide - Lanes Not in Data'!$P$5:$P$22370,0))=FALSE,MATCH(AS$6&amp;$BJ11,'Route Guide - Lanes Not in Data'!$P$5:$P$22370,0),""))))))))))),""))</f>
        <v/>
      </c>
      <c r="AT11" s="37" t="str">
        <f>IF(OR(AT$6="",EV11&lt;&gt;2),"",IFERROR(INDEX('Route Guide - Lanes Not in Data'!$D$5:$D$22370,
IF(ISERROR(MATCH(AT$6&amp;$BA11,'Route Guide - Lanes Not in Data'!$P$5:$P$22370,0))=FALSE,MATCH(AT$6&amp;$BA11,'Route Guide - Lanes Not in Data'!$P$5:$P$22370,0),
IF(ISERROR(MATCH(AT$6&amp;$BB11,'Route Guide - Lanes Not in Data'!$P$5:$P$22370,0))=FALSE,MATCH(AT$6&amp;$BB11,'Route Guide - Lanes Not in Data'!$P$5:$P$22370,0),
IF(ISERROR(MATCH(AT$6&amp;$BC11,'Route Guide - Lanes Not in Data'!$P$5:$P$22370,0))=FALSE,MATCH(AT$6&amp;$BC11,'Route Guide - Lanes Not in Data'!$P$5:$P$22370,0),
IF(ISERROR(MATCH(AT$6&amp;$BD11,'Route Guide - Lanes Not in Data'!$P$5:$P$22370,0))=FALSE,MATCH(AT$6&amp;$BD11,'Route Guide - Lanes Not in Data'!$P$5:$P$22370,0),
IF(ISERROR(MATCH(AT$6&amp;$BE11,'Route Guide - Lanes Not in Data'!$P$5:$P$22370,0))=FALSE,MATCH(AT$6&amp;$BE11,'Route Guide - Lanes Not in Data'!$P$5:$P$22370,0),
IF(ISERROR(MATCH(AT$6&amp;$BF11,'Route Guide - Lanes Not in Data'!$P$5:$P$22370,0))=FALSE,MATCH(AT$6&amp;$BF11,'Route Guide - Lanes Not in Data'!$P$5:$P$22370,0),
IF(ISERROR(MATCH(AT$6&amp;$BG11,'Route Guide - Lanes Not in Data'!$P$5:$P$22370,0))=FALSE,MATCH(AT$6&amp;$BG11,'Route Guide - Lanes Not in Data'!$P$5:$P$22370,0),
IF(ISERROR(MATCH(AT$6&amp;$BH11,'Route Guide - Lanes Not in Data'!$P$5:$P$22370,0))=FALSE,MATCH(AT$6&amp;$BH11,'Route Guide - Lanes Not in Data'!$P$5:$P$22370,0),
IF(ISERROR(MATCH(AT$6&amp;$BI11,'Route Guide - Lanes Not in Data'!$P$5:$P$22370,0))=FALSE,MATCH(AT$6&amp;$BI11,'Route Guide - Lanes Not in Data'!$P$5:$P$22370,0),
IF(ISERROR(MATCH(AT$6&amp;$BJ11,'Route Guide - Lanes Not in Data'!$P$5:$P$22370,0))=FALSE,MATCH(AT$6&amp;$BJ11,'Route Guide - Lanes Not in Data'!$P$5:$P$22370,0),""))))))))))),""))</f>
        <v/>
      </c>
      <c r="AU11" s="37" t="str">
        <f>IF(OR(AU$6="",EW11&lt;&gt;2),"",IFERROR(INDEX('Route Guide - Lanes Not in Data'!$D$5:$D$22370,
IF(ISERROR(MATCH(AU$6&amp;$BA11,'Route Guide - Lanes Not in Data'!$P$5:$P$22370,0))=FALSE,MATCH(AU$6&amp;$BA11,'Route Guide - Lanes Not in Data'!$P$5:$P$22370,0),
IF(ISERROR(MATCH(AU$6&amp;$BB11,'Route Guide - Lanes Not in Data'!$P$5:$P$22370,0))=FALSE,MATCH(AU$6&amp;$BB11,'Route Guide - Lanes Not in Data'!$P$5:$P$22370,0),
IF(ISERROR(MATCH(AU$6&amp;$BC11,'Route Guide - Lanes Not in Data'!$P$5:$P$22370,0))=FALSE,MATCH(AU$6&amp;$BC11,'Route Guide - Lanes Not in Data'!$P$5:$P$22370,0),
IF(ISERROR(MATCH(AU$6&amp;$BD11,'Route Guide - Lanes Not in Data'!$P$5:$P$22370,0))=FALSE,MATCH(AU$6&amp;$BD11,'Route Guide - Lanes Not in Data'!$P$5:$P$22370,0),
IF(ISERROR(MATCH(AU$6&amp;$BE11,'Route Guide - Lanes Not in Data'!$P$5:$P$22370,0))=FALSE,MATCH(AU$6&amp;$BE11,'Route Guide - Lanes Not in Data'!$P$5:$P$22370,0),
IF(ISERROR(MATCH(AU$6&amp;$BF11,'Route Guide - Lanes Not in Data'!$P$5:$P$22370,0))=FALSE,MATCH(AU$6&amp;$BF11,'Route Guide - Lanes Not in Data'!$P$5:$P$22370,0),
IF(ISERROR(MATCH(AU$6&amp;$BG11,'Route Guide - Lanes Not in Data'!$P$5:$P$22370,0))=FALSE,MATCH(AU$6&amp;$BG11,'Route Guide - Lanes Not in Data'!$P$5:$P$22370,0),
IF(ISERROR(MATCH(AU$6&amp;$BH11,'Route Guide - Lanes Not in Data'!$P$5:$P$22370,0))=FALSE,MATCH(AU$6&amp;$BH11,'Route Guide - Lanes Not in Data'!$P$5:$P$22370,0),
IF(ISERROR(MATCH(AU$6&amp;$BI11,'Route Guide - Lanes Not in Data'!$P$5:$P$22370,0))=FALSE,MATCH(AU$6&amp;$BI11,'Route Guide - Lanes Not in Data'!$P$5:$P$22370,0),
IF(ISERROR(MATCH(AU$6&amp;$BJ11,'Route Guide - Lanes Not in Data'!$P$5:$P$22370,0))=FALSE,MATCH(AU$6&amp;$BJ11,'Route Guide - Lanes Not in Data'!$P$5:$P$22370,0),""))))))))))),""))</f>
        <v/>
      </c>
      <c r="AV11" s="37">
        <f t="shared" si="47"/>
        <v>0.39799999999999996</v>
      </c>
      <c r="AW11" s="23" t="str">
        <f t="shared" si="48"/>
        <v>SAIA</v>
      </c>
      <c r="AX11" s="37">
        <f t="shared" si="49"/>
        <v>0.38500000000000001</v>
      </c>
      <c r="AY11" s="23" t="str">
        <f t="shared" si="50"/>
        <v>CNWY</v>
      </c>
      <c r="BA11" s="23" t="str">
        <f t="shared" si="11"/>
        <v>-0E25-CA-CITY OF INDUSTRY-CO</v>
      </c>
      <c r="BB11" s="23" t="str">
        <f t="shared" si="12"/>
        <v>-0E25-CA-CITY OF INDUSTRY-USA</v>
      </c>
      <c r="BC11" s="23" t="str">
        <f t="shared" si="13"/>
        <v>-CA-CITY OF INDUSTRY-CO</v>
      </c>
      <c r="BD11" s="23" t="str">
        <f t="shared" si="14"/>
        <v>-CA-CITY OF INDUSTRY-USA</v>
      </c>
      <c r="BE11" s="23" t="str">
        <f t="shared" si="15"/>
        <v>-91745-CO</v>
      </c>
      <c r="BF11" s="23" t="str">
        <f t="shared" si="16"/>
        <v>-91745-USA</v>
      </c>
      <c r="BG11" s="23" t="str">
        <f t="shared" si="17"/>
        <v>-CA-CO</v>
      </c>
      <c r="BH11" s="23" t="str">
        <f t="shared" si="18"/>
        <v>CA-CO</v>
      </c>
      <c r="BI11" s="23" t="str">
        <f t="shared" si="51"/>
        <v>CA-USA</v>
      </c>
      <c r="BJ11" s="23" t="str">
        <f t="shared" si="19"/>
        <v>USA-USA</v>
      </c>
      <c r="BM11" s="23" t="str">
        <f t="shared" si="20"/>
        <v>0E25-CA-CITY OF INDUSTRY-CO-CA</v>
      </c>
      <c r="BN11" s="23" t="e">
        <f>_xlfn.XLOOKUP($BM11,'Route Guide - Lanes In Data'!$B$1:$B$2645,'Route Guide - Lanes In Data'!D$1:D$2645)</f>
        <v>#N/A</v>
      </c>
      <c r="BO11" s="23" t="e">
        <f>_xlfn.XLOOKUP($BM11,'Route Guide - Lanes In Data'!$B$1:$B$2645,'Route Guide - Lanes In Data'!E$1:E$2645)</f>
        <v>#N/A</v>
      </c>
      <c r="BQ11" s="37">
        <f>IF(OR(BQ$6="",EC11&lt;&gt;2),"",IFERROR(INDEX('Route Guide - Lanes Not in Data'!$E$5:$E$22370,
IF(ISERROR(MATCH(BQ$6&amp;$CQ11,'Route Guide - Lanes Not in Data'!$P$5:$P$22370,0))=FALSE,MATCH(BQ$6&amp;$CQ11,'Route Guide - Lanes Not in Data'!$P$5:$P$22370,0),
IF(ISERROR(MATCH(BQ$6&amp;$CR11,'Route Guide - Lanes Not in Data'!$P$5:$P$22370,0))=FALSE,MATCH(BQ$6&amp;$CR11,'Route Guide - Lanes Not in Data'!$P$5:$P$22370,0),
IF(ISERROR(MATCH(BQ$6&amp;$CS11,'Route Guide - Lanes Not in Data'!$P$5:$P$22370,0))=FALSE,MATCH(BQ$6&amp;$CS11,'Route Guide - Lanes Not in Data'!$P$5:$P$22370,0),
IF(ISERROR(MATCH(BQ$6&amp;$CT11,'Route Guide - Lanes Not in Data'!$P$5:$P$22370,0))=FALSE,MATCH(BQ$6&amp;$CT11,'Route Guide - Lanes Not in Data'!$P$5:$P$22370,0),
IF(ISERROR(MATCH(BQ$6&amp;$CU11,'Route Guide - Lanes Not in Data'!$P$5:$P$22370,0))=FALSE,MATCH(BQ$6&amp;$CU11,'Route Guide - Lanes Not in Data'!$P$5:$P$22370,0),
IF(ISERROR(MATCH(BQ$6&amp;$CV11,'Route Guide - Lanes Not in Data'!$P$5:$P$22370,0))=FALSE,MATCH(BQ$6&amp;$CV11,'Route Guide - Lanes Not in Data'!$P$5:$P$22370,0),
IF(ISERROR(MATCH(BQ$6&amp;$CW11,'Route Guide - Lanes Not in Data'!$P$5:$P$22370,0))=FALSE,MATCH(BQ$6&amp;$CW11,'Route Guide - Lanes Not in Data'!$P$5:$P$22370,0),
IF(ISERROR(MATCH(BQ$6&amp;$CX11,'Route Guide - Lanes Not in Data'!$P$5:$P$22370,0))=FALSE,MATCH(BQ$6&amp;$CX11,'Route Guide - Lanes Not in Data'!$P$5:$P$22370,0),
IF(ISERROR(MATCH(BQ$6&amp;$CY11,'Route Guide - Lanes Not in Data'!$P$5:$P$22370,0))=FALSE,MATCH(BQ$6&amp;$CY11,'Route Guide - Lanes Not in Data'!$P$5:$P$22370,0),
IF(ISERROR(MATCH(BQ$6&amp;$CZ11,'Route Guide - Lanes Not in Data'!$P$5:$P$22370,0))=FALSE,MATCH(BQ$6&amp;$CZ11,'Route Guide - Lanes Not in Data'!$P$5:$P$22370,0),""))))))))))),""))</f>
        <v>0.31</v>
      </c>
      <c r="BR11" s="37" t="str">
        <f>IF(OR(BR$6="",ED11&lt;&gt;2),"",IFERROR(INDEX('Route Guide - Lanes Not in Data'!$E$5:$E$22370,
IF(ISERROR(MATCH(BR$6&amp;$CQ11,'Route Guide - Lanes Not in Data'!$P$5:$P$22370,0))=FALSE,MATCH(BR$6&amp;$CQ11,'Route Guide - Lanes Not in Data'!$P$5:$P$22370,0),
IF(ISERROR(MATCH(BR$6&amp;$CR11,'Route Guide - Lanes Not in Data'!$P$5:$P$22370,0))=FALSE,MATCH(BR$6&amp;$CR11,'Route Guide - Lanes Not in Data'!$P$5:$P$22370,0),
IF(ISERROR(MATCH(BR$6&amp;$CS11,'Route Guide - Lanes Not in Data'!$P$5:$P$22370,0))=FALSE,MATCH(BR$6&amp;$CS11,'Route Guide - Lanes Not in Data'!$P$5:$P$22370,0),
IF(ISERROR(MATCH(BR$6&amp;$CT11,'Route Guide - Lanes Not in Data'!$P$5:$P$22370,0))=FALSE,MATCH(BR$6&amp;$CT11,'Route Guide - Lanes Not in Data'!$P$5:$P$22370,0),
IF(ISERROR(MATCH(BR$6&amp;$CU11,'Route Guide - Lanes Not in Data'!$P$5:$P$22370,0))=FALSE,MATCH(BR$6&amp;$CU11,'Route Guide - Lanes Not in Data'!$P$5:$P$22370,0),
IF(ISERROR(MATCH(BR$6&amp;$CV11,'Route Guide - Lanes Not in Data'!$P$5:$P$22370,0))=FALSE,MATCH(BR$6&amp;$CV11,'Route Guide - Lanes Not in Data'!$P$5:$P$22370,0),
IF(ISERROR(MATCH(BR$6&amp;$CW11,'Route Guide - Lanes Not in Data'!$P$5:$P$22370,0))=FALSE,MATCH(BR$6&amp;$CW11,'Route Guide - Lanes Not in Data'!$P$5:$P$22370,0),
IF(ISERROR(MATCH(BR$6&amp;$CX11,'Route Guide - Lanes Not in Data'!$P$5:$P$22370,0))=FALSE,MATCH(BR$6&amp;$CX11,'Route Guide - Lanes Not in Data'!$P$5:$P$22370,0),
IF(ISERROR(MATCH(BR$6&amp;$CY11,'Route Guide - Lanes Not in Data'!$P$5:$P$22370,0))=FALSE,MATCH(BR$6&amp;$CY11,'Route Guide - Lanes Not in Data'!$P$5:$P$22370,0),
IF(ISERROR(MATCH(BR$6&amp;$CZ11,'Route Guide - Lanes Not in Data'!$P$5:$P$22370,0))=FALSE,MATCH(BR$6&amp;$CZ11,'Route Guide - Lanes Not in Data'!$P$5:$P$22370,0),""))))))))))),""))</f>
        <v/>
      </c>
      <c r="BS11" s="37" t="str">
        <f>IF(OR(BS$6="",EE11&lt;&gt;2),"",IFERROR(INDEX('Route Guide - Lanes Not in Data'!$E$5:$E$22370,
IF(ISERROR(MATCH(BS$6&amp;$CQ11,'Route Guide - Lanes Not in Data'!$P$5:$P$22370,0))=FALSE,MATCH(BS$6&amp;$CQ11,'Route Guide - Lanes Not in Data'!$P$5:$P$22370,0),
IF(ISERROR(MATCH(BS$6&amp;$CR11,'Route Guide - Lanes Not in Data'!$P$5:$P$22370,0))=FALSE,MATCH(BS$6&amp;$CR11,'Route Guide - Lanes Not in Data'!$P$5:$P$22370,0),
IF(ISERROR(MATCH(BS$6&amp;$CS11,'Route Guide - Lanes Not in Data'!$P$5:$P$22370,0))=FALSE,MATCH(BS$6&amp;$CS11,'Route Guide - Lanes Not in Data'!$P$5:$P$22370,0),
IF(ISERROR(MATCH(BS$6&amp;$CT11,'Route Guide - Lanes Not in Data'!$P$5:$P$22370,0))=FALSE,MATCH(BS$6&amp;$CT11,'Route Guide - Lanes Not in Data'!$P$5:$P$22370,0),
IF(ISERROR(MATCH(BS$6&amp;$CU11,'Route Guide - Lanes Not in Data'!$P$5:$P$22370,0))=FALSE,MATCH(BS$6&amp;$CU11,'Route Guide - Lanes Not in Data'!$P$5:$P$22370,0),
IF(ISERROR(MATCH(BS$6&amp;$CV11,'Route Guide - Lanes Not in Data'!$P$5:$P$22370,0))=FALSE,MATCH(BS$6&amp;$CV11,'Route Guide - Lanes Not in Data'!$P$5:$P$22370,0),
IF(ISERROR(MATCH(BS$6&amp;$CW11,'Route Guide - Lanes Not in Data'!$P$5:$P$22370,0))=FALSE,MATCH(BS$6&amp;$CW11,'Route Guide - Lanes Not in Data'!$P$5:$P$22370,0),
IF(ISERROR(MATCH(BS$6&amp;$CX11,'Route Guide - Lanes Not in Data'!$P$5:$P$22370,0))=FALSE,MATCH(BS$6&amp;$CX11,'Route Guide - Lanes Not in Data'!$P$5:$P$22370,0),
IF(ISERROR(MATCH(BS$6&amp;$CY11,'Route Guide - Lanes Not in Data'!$P$5:$P$22370,0))=FALSE,MATCH(BS$6&amp;$CY11,'Route Guide - Lanes Not in Data'!$P$5:$P$22370,0),
IF(ISERROR(MATCH(BS$6&amp;$CZ11,'Route Guide - Lanes Not in Data'!$P$5:$P$22370,0))=FALSE,MATCH(BS$6&amp;$CZ11,'Route Guide - Lanes Not in Data'!$P$5:$P$22370,0),""))))))))))),""))</f>
        <v/>
      </c>
      <c r="BT11" s="37" t="str">
        <f>IF(OR(BT$6="",EF11&lt;&gt;2),"",IFERROR(INDEX('Route Guide - Lanes Not in Data'!$E$5:$E$22370,
IF(ISERROR(MATCH(BT$6&amp;$CQ11,'Route Guide - Lanes Not in Data'!$P$5:$P$22370,0))=FALSE,MATCH(BT$6&amp;$CQ11,'Route Guide - Lanes Not in Data'!$P$5:$P$22370,0),
IF(ISERROR(MATCH(BT$6&amp;$CR11,'Route Guide - Lanes Not in Data'!$P$5:$P$22370,0))=FALSE,MATCH(BT$6&amp;$CR11,'Route Guide - Lanes Not in Data'!$P$5:$P$22370,0),
IF(ISERROR(MATCH(BT$6&amp;$CS11,'Route Guide - Lanes Not in Data'!$P$5:$P$22370,0))=FALSE,MATCH(BT$6&amp;$CS11,'Route Guide - Lanes Not in Data'!$P$5:$P$22370,0),
IF(ISERROR(MATCH(BT$6&amp;$CT11,'Route Guide - Lanes Not in Data'!$P$5:$P$22370,0))=FALSE,MATCH(BT$6&amp;$CT11,'Route Guide - Lanes Not in Data'!$P$5:$P$22370,0),
IF(ISERROR(MATCH(BT$6&amp;$CU11,'Route Guide - Lanes Not in Data'!$P$5:$P$22370,0))=FALSE,MATCH(BT$6&amp;$CU11,'Route Guide - Lanes Not in Data'!$P$5:$P$22370,0),
IF(ISERROR(MATCH(BT$6&amp;$CV11,'Route Guide - Lanes Not in Data'!$P$5:$P$22370,0))=FALSE,MATCH(BT$6&amp;$CV11,'Route Guide - Lanes Not in Data'!$P$5:$P$22370,0),
IF(ISERROR(MATCH(BT$6&amp;$CW11,'Route Guide - Lanes Not in Data'!$P$5:$P$22370,0))=FALSE,MATCH(BT$6&amp;$CW11,'Route Guide - Lanes Not in Data'!$P$5:$P$22370,0),
IF(ISERROR(MATCH(BT$6&amp;$CX11,'Route Guide - Lanes Not in Data'!$P$5:$P$22370,0))=FALSE,MATCH(BT$6&amp;$CX11,'Route Guide - Lanes Not in Data'!$P$5:$P$22370,0),
IF(ISERROR(MATCH(BT$6&amp;$CY11,'Route Guide - Lanes Not in Data'!$P$5:$P$22370,0))=FALSE,MATCH(BT$6&amp;$CY11,'Route Guide - Lanes Not in Data'!$P$5:$P$22370,0),
IF(ISERROR(MATCH(BT$6&amp;$CZ11,'Route Guide - Lanes Not in Data'!$P$5:$P$22370,0))=FALSE,MATCH(BT$6&amp;$CZ11,'Route Guide - Lanes Not in Data'!$P$5:$P$22370,0),""))))))))))),""))</f>
        <v/>
      </c>
      <c r="BU11" s="37">
        <f>IF(OR(BU$6="",EG11&lt;&gt;2),"",IFERROR(INDEX('Route Guide - Lanes Not in Data'!$E$5:$E$22370,
IF(ISERROR(MATCH(BU$6&amp;$CQ11,'Route Guide - Lanes Not in Data'!$P$5:$P$22370,0))=FALSE,MATCH(BU$6&amp;$CQ11,'Route Guide - Lanes Not in Data'!$P$5:$P$22370,0),
IF(ISERROR(MATCH(BU$6&amp;$CR11,'Route Guide - Lanes Not in Data'!$P$5:$P$22370,0))=FALSE,MATCH(BU$6&amp;$CR11,'Route Guide - Lanes Not in Data'!$P$5:$P$22370,0),
IF(ISERROR(MATCH(BU$6&amp;$CS11,'Route Guide - Lanes Not in Data'!$P$5:$P$22370,0))=FALSE,MATCH(BU$6&amp;$CS11,'Route Guide - Lanes Not in Data'!$P$5:$P$22370,0),
IF(ISERROR(MATCH(BU$6&amp;$CT11,'Route Guide - Lanes Not in Data'!$P$5:$P$22370,0))=FALSE,MATCH(BU$6&amp;$CT11,'Route Guide - Lanes Not in Data'!$P$5:$P$22370,0),
IF(ISERROR(MATCH(BU$6&amp;$CU11,'Route Guide - Lanes Not in Data'!$P$5:$P$22370,0))=FALSE,MATCH(BU$6&amp;$CU11,'Route Guide - Lanes Not in Data'!$P$5:$P$22370,0),
IF(ISERROR(MATCH(BU$6&amp;$CV11,'Route Guide - Lanes Not in Data'!$P$5:$P$22370,0))=FALSE,MATCH(BU$6&amp;$CV11,'Route Guide - Lanes Not in Data'!$P$5:$P$22370,0),
IF(ISERROR(MATCH(BU$6&amp;$CW11,'Route Guide - Lanes Not in Data'!$P$5:$P$22370,0))=FALSE,MATCH(BU$6&amp;$CW11,'Route Guide - Lanes Not in Data'!$P$5:$P$22370,0),
IF(ISERROR(MATCH(BU$6&amp;$CX11,'Route Guide - Lanes Not in Data'!$P$5:$P$22370,0))=FALSE,MATCH(BU$6&amp;$CX11,'Route Guide - Lanes Not in Data'!$P$5:$P$22370,0),
IF(ISERROR(MATCH(BU$6&amp;$CY11,'Route Guide - Lanes Not in Data'!$P$5:$P$22370,0))=FALSE,MATCH(BU$6&amp;$CY11,'Route Guide - Lanes Not in Data'!$P$5:$P$22370,0),
IF(ISERROR(MATCH(BU$6&amp;$CZ11,'Route Guide - Lanes Not in Data'!$P$5:$P$22370,0))=FALSE,MATCH(BU$6&amp;$CZ11,'Route Guide - Lanes Not in Data'!$P$5:$P$22370,0),""))))))))))),""))</f>
        <v>0.126</v>
      </c>
      <c r="BV11" s="37" t="str">
        <f>IF(OR(BV$6="",EH11&lt;&gt;2),"",IFERROR(INDEX('Route Guide - Lanes Not in Data'!$E$5:$E$22370,
IF(ISERROR(MATCH(BV$6&amp;$CQ11,'Route Guide - Lanes Not in Data'!$P$5:$P$22370,0))=FALSE,MATCH(BV$6&amp;$CQ11,'Route Guide - Lanes Not in Data'!$P$5:$P$22370,0),
IF(ISERROR(MATCH(BV$6&amp;$CR11,'Route Guide - Lanes Not in Data'!$P$5:$P$22370,0))=FALSE,MATCH(BV$6&amp;$CR11,'Route Guide - Lanes Not in Data'!$P$5:$P$22370,0),
IF(ISERROR(MATCH(BV$6&amp;$CS11,'Route Guide - Lanes Not in Data'!$P$5:$P$22370,0))=FALSE,MATCH(BV$6&amp;$CS11,'Route Guide - Lanes Not in Data'!$P$5:$P$22370,0),
IF(ISERROR(MATCH(BV$6&amp;$CT11,'Route Guide - Lanes Not in Data'!$P$5:$P$22370,0))=FALSE,MATCH(BV$6&amp;$CT11,'Route Guide - Lanes Not in Data'!$P$5:$P$22370,0),
IF(ISERROR(MATCH(BV$6&amp;$CU11,'Route Guide - Lanes Not in Data'!$P$5:$P$22370,0))=FALSE,MATCH(BV$6&amp;$CU11,'Route Guide - Lanes Not in Data'!$P$5:$P$22370,0),
IF(ISERROR(MATCH(BV$6&amp;$CV11,'Route Guide - Lanes Not in Data'!$P$5:$P$22370,0))=FALSE,MATCH(BV$6&amp;$CV11,'Route Guide - Lanes Not in Data'!$P$5:$P$22370,0),
IF(ISERROR(MATCH(BV$6&amp;$CW11,'Route Guide - Lanes Not in Data'!$P$5:$P$22370,0))=FALSE,MATCH(BV$6&amp;$CW11,'Route Guide - Lanes Not in Data'!$P$5:$P$22370,0),
IF(ISERROR(MATCH(BV$6&amp;$CX11,'Route Guide - Lanes Not in Data'!$P$5:$P$22370,0))=FALSE,MATCH(BV$6&amp;$CX11,'Route Guide - Lanes Not in Data'!$P$5:$P$22370,0),
IF(ISERROR(MATCH(BV$6&amp;$CY11,'Route Guide - Lanes Not in Data'!$P$5:$P$22370,0))=FALSE,MATCH(BV$6&amp;$CY11,'Route Guide - Lanes Not in Data'!$P$5:$P$22370,0),
IF(ISERROR(MATCH(BV$6&amp;$CZ11,'Route Guide - Lanes Not in Data'!$P$5:$P$22370,0))=FALSE,MATCH(BV$6&amp;$CZ11,'Route Guide - Lanes Not in Data'!$P$5:$P$22370,0),""))))))))))),""))</f>
        <v/>
      </c>
      <c r="BW11" s="37" t="str">
        <f>IF(OR(BW$6="",EI11&lt;&gt;2),"",IFERROR(INDEX('Route Guide - Lanes Not in Data'!$E$5:$E$22370,
IF(ISERROR(MATCH(BW$6&amp;$CQ11,'Route Guide - Lanes Not in Data'!$P$5:$P$22370,0))=FALSE,MATCH(BW$6&amp;$CQ11,'Route Guide - Lanes Not in Data'!$P$5:$P$22370,0),
IF(ISERROR(MATCH(BW$6&amp;$CR11,'Route Guide - Lanes Not in Data'!$P$5:$P$22370,0))=FALSE,MATCH(BW$6&amp;$CR11,'Route Guide - Lanes Not in Data'!$P$5:$P$22370,0),
IF(ISERROR(MATCH(BW$6&amp;$CS11,'Route Guide - Lanes Not in Data'!$P$5:$P$22370,0))=FALSE,MATCH(BW$6&amp;$CS11,'Route Guide - Lanes Not in Data'!$P$5:$P$22370,0),
IF(ISERROR(MATCH(BW$6&amp;$CT11,'Route Guide - Lanes Not in Data'!$P$5:$P$22370,0))=FALSE,MATCH(BW$6&amp;$CT11,'Route Guide - Lanes Not in Data'!$P$5:$P$22370,0),
IF(ISERROR(MATCH(BW$6&amp;$CU11,'Route Guide - Lanes Not in Data'!$P$5:$P$22370,0))=FALSE,MATCH(BW$6&amp;$CU11,'Route Guide - Lanes Not in Data'!$P$5:$P$22370,0),
IF(ISERROR(MATCH(BW$6&amp;$CV11,'Route Guide - Lanes Not in Data'!$P$5:$P$22370,0))=FALSE,MATCH(BW$6&amp;$CV11,'Route Guide - Lanes Not in Data'!$P$5:$P$22370,0),
IF(ISERROR(MATCH(BW$6&amp;$CW11,'Route Guide - Lanes Not in Data'!$P$5:$P$22370,0))=FALSE,MATCH(BW$6&amp;$CW11,'Route Guide - Lanes Not in Data'!$P$5:$P$22370,0),
IF(ISERROR(MATCH(BW$6&amp;$CX11,'Route Guide - Lanes Not in Data'!$P$5:$P$22370,0))=FALSE,MATCH(BW$6&amp;$CX11,'Route Guide - Lanes Not in Data'!$P$5:$P$22370,0),
IF(ISERROR(MATCH(BW$6&amp;$CY11,'Route Guide - Lanes Not in Data'!$P$5:$P$22370,0))=FALSE,MATCH(BW$6&amp;$CY11,'Route Guide - Lanes Not in Data'!$P$5:$P$22370,0),
IF(ISERROR(MATCH(BW$6&amp;$CZ11,'Route Guide - Lanes Not in Data'!$P$5:$P$22370,0))=FALSE,MATCH(BW$6&amp;$CZ11,'Route Guide - Lanes Not in Data'!$P$5:$P$22370,0),""))))))))))),""))</f>
        <v/>
      </c>
      <c r="BX11" s="37" t="str">
        <f>IF(OR(BX$6="",EJ11&lt;&gt;2),"",IFERROR(INDEX('Route Guide - Lanes Not in Data'!$E$5:$E$22370,
IF(ISERROR(MATCH(BX$6&amp;$CQ11,'Route Guide - Lanes Not in Data'!$P$5:$P$22370,0))=FALSE,MATCH(BX$6&amp;$CQ11,'Route Guide - Lanes Not in Data'!$P$5:$P$22370,0),
IF(ISERROR(MATCH(BX$6&amp;$CR11,'Route Guide - Lanes Not in Data'!$P$5:$P$22370,0))=FALSE,MATCH(BX$6&amp;$CR11,'Route Guide - Lanes Not in Data'!$P$5:$P$22370,0),
IF(ISERROR(MATCH(BX$6&amp;$CS11,'Route Guide - Lanes Not in Data'!$P$5:$P$22370,0))=FALSE,MATCH(BX$6&amp;$CS11,'Route Guide - Lanes Not in Data'!$P$5:$P$22370,0),
IF(ISERROR(MATCH(BX$6&amp;$CT11,'Route Guide - Lanes Not in Data'!$P$5:$P$22370,0))=FALSE,MATCH(BX$6&amp;$CT11,'Route Guide - Lanes Not in Data'!$P$5:$P$22370,0),
IF(ISERROR(MATCH(BX$6&amp;$CU11,'Route Guide - Lanes Not in Data'!$P$5:$P$22370,0))=FALSE,MATCH(BX$6&amp;$CU11,'Route Guide - Lanes Not in Data'!$P$5:$P$22370,0),
IF(ISERROR(MATCH(BX$6&amp;$CV11,'Route Guide - Lanes Not in Data'!$P$5:$P$22370,0))=FALSE,MATCH(BX$6&amp;$CV11,'Route Guide - Lanes Not in Data'!$P$5:$P$22370,0),
IF(ISERROR(MATCH(BX$6&amp;$CW11,'Route Guide - Lanes Not in Data'!$P$5:$P$22370,0))=FALSE,MATCH(BX$6&amp;$CW11,'Route Guide - Lanes Not in Data'!$P$5:$P$22370,0),
IF(ISERROR(MATCH(BX$6&amp;$CX11,'Route Guide - Lanes Not in Data'!$P$5:$P$22370,0))=FALSE,MATCH(BX$6&amp;$CX11,'Route Guide - Lanes Not in Data'!$P$5:$P$22370,0),
IF(ISERROR(MATCH(BX$6&amp;$CY11,'Route Guide - Lanes Not in Data'!$P$5:$P$22370,0))=FALSE,MATCH(BX$6&amp;$CY11,'Route Guide - Lanes Not in Data'!$P$5:$P$22370,0),
IF(ISERROR(MATCH(BX$6&amp;$CZ11,'Route Guide - Lanes Not in Data'!$P$5:$P$22370,0))=FALSE,MATCH(BX$6&amp;$CZ11,'Route Guide - Lanes Not in Data'!$P$5:$P$22370,0),""))))))))))),""))</f>
        <v/>
      </c>
      <c r="BY11" s="37" t="str">
        <f>IF(OR(BY$6="",EK11&lt;&gt;2),"",IFERROR(INDEX('Route Guide - Lanes Not in Data'!$E$5:$E$22370,
IF(ISERROR(MATCH(BY$6&amp;$CQ11,'Route Guide - Lanes Not in Data'!$P$5:$P$22370,0))=FALSE,MATCH(BY$6&amp;$CQ11,'Route Guide - Lanes Not in Data'!$P$5:$P$22370,0),
IF(ISERROR(MATCH(BY$6&amp;$CR11,'Route Guide - Lanes Not in Data'!$P$5:$P$22370,0))=FALSE,MATCH(BY$6&amp;$CR11,'Route Guide - Lanes Not in Data'!$P$5:$P$22370,0),
IF(ISERROR(MATCH(BY$6&amp;$CS11,'Route Guide - Lanes Not in Data'!$P$5:$P$22370,0))=FALSE,MATCH(BY$6&amp;$CS11,'Route Guide - Lanes Not in Data'!$P$5:$P$22370,0),
IF(ISERROR(MATCH(BY$6&amp;$CT11,'Route Guide - Lanes Not in Data'!$P$5:$P$22370,0))=FALSE,MATCH(BY$6&amp;$CT11,'Route Guide - Lanes Not in Data'!$P$5:$P$22370,0),
IF(ISERROR(MATCH(BY$6&amp;$CU11,'Route Guide - Lanes Not in Data'!$P$5:$P$22370,0))=FALSE,MATCH(BY$6&amp;$CU11,'Route Guide - Lanes Not in Data'!$P$5:$P$22370,0),
IF(ISERROR(MATCH(BY$6&amp;$CV11,'Route Guide - Lanes Not in Data'!$P$5:$P$22370,0))=FALSE,MATCH(BY$6&amp;$CV11,'Route Guide - Lanes Not in Data'!$P$5:$P$22370,0),
IF(ISERROR(MATCH(BY$6&amp;$CW11,'Route Guide - Lanes Not in Data'!$P$5:$P$22370,0))=FALSE,MATCH(BY$6&amp;$CW11,'Route Guide - Lanes Not in Data'!$P$5:$P$22370,0),
IF(ISERROR(MATCH(BY$6&amp;$CX11,'Route Guide - Lanes Not in Data'!$P$5:$P$22370,0))=FALSE,MATCH(BY$6&amp;$CX11,'Route Guide - Lanes Not in Data'!$P$5:$P$22370,0),
IF(ISERROR(MATCH(BY$6&amp;$CY11,'Route Guide - Lanes Not in Data'!$P$5:$P$22370,0))=FALSE,MATCH(BY$6&amp;$CY11,'Route Guide - Lanes Not in Data'!$P$5:$P$22370,0),
IF(ISERROR(MATCH(BY$6&amp;$CZ11,'Route Guide - Lanes Not in Data'!$P$5:$P$22370,0))=FALSE,MATCH(BY$6&amp;$CZ11,'Route Guide - Lanes Not in Data'!$P$5:$P$22370,0),""))))))))))),""))</f>
        <v/>
      </c>
      <c r="BZ11" s="37" t="str">
        <f>IF(OR(BZ$6="",EL11&lt;&gt;2),"",IFERROR(INDEX('Route Guide - Lanes Not in Data'!$E$5:$E$22370,
IF(ISERROR(MATCH(BZ$6&amp;$CQ11,'Route Guide - Lanes Not in Data'!$P$5:$P$22370,0))=FALSE,MATCH(BZ$6&amp;$CQ11,'Route Guide - Lanes Not in Data'!$P$5:$P$22370,0),
IF(ISERROR(MATCH(BZ$6&amp;$CR11,'Route Guide - Lanes Not in Data'!$P$5:$P$22370,0))=FALSE,MATCH(BZ$6&amp;$CR11,'Route Guide - Lanes Not in Data'!$P$5:$P$22370,0),
IF(ISERROR(MATCH(BZ$6&amp;$CS11,'Route Guide - Lanes Not in Data'!$P$5:$P$22370,0))=FALSE,MATCH(BZ$6&amp;$CS11,'Route Guide - Lanes Not in Data'!$P$5:$P$22370,0),
IF(ISERROR(MATCH(BZ$6&amp;$CT11,'Route Guide - Lanes Not in Data'!$P$5:$P$22370,0))=FALSE,MATCH(BZ$6&amp;$CT11,'Route Guide - Lanes Not in Data'!$P$5:$P$22370,0),
IF(ISERROR(MATCH(BZ$6&amp;$CU11,'Route Guide - Lanes Not in Data'!$P$5:$P$22370,0))=FALSE,MATCH(BZ$6&amp;$CU11,'Route Guide - Lanes Not in Data'!$P$5:$P$22370,0),
IF(ISERROR(MATCH(BZ$6&amp;$CV11,'Route Guide - Lanes Not in Data'!$P$5:$P$22370,0))=FALSE,MATCH(BZ$6&amp;$CV11,'Route Guide - Lanes Not in Data'!$P$5:$P$22370,0),
IF(ISERROR(MATCH(BZ$6&amp;$CW11,'Route Guide - Lanes Not in Data'!$P$5:$P$22370,0))=FALSE,MATCH(BZ$6&amp;$CW11,'Route Guide - Lanes Not in Data'!$P$5:$P$22370,0),
IF(ISERROR(MATCH(BZ$6&amp;$CX11,'Route Guide - Lanes Not in Data'!$P$5:$P$22370,0))=FALSE,MATCH(BZ$6&amp;$CX11,'Route Guide - Lanes Not in Data'!$P$5:$P$22370,0),
IF(ISERROR(MATCH(BZ$6&amp;$CY11,'Route Guide - Lanes Not in Data'!$P$5:$P$22370,0))=FALSE,MATCH(BZ$6&amp;$CY11,'Route Guide - Lanes Not in Data'!$P$5:$P$22370,0),
IF(ISERROR(MATCH(BZ$6&amp;$CZ11,'Route Guide - Lanes Not in Data'!$P$5:$P$22370,0))=FALSE,MATCH(BZ$6&amp;$CZ11,'Route Guide - Lanes Not in Data'!$P$5:$P$22370,0),""))))))))))),""))</f>
        <v/>
      </c>
      <c r="CA11" s="37">
        <f>IF(OR(CA$6="",EM11&lt;&gt;2),"",IFERROR(INDEX('Route Guide - Lanes Not in Data'!$E$5:$E$22370,
IF(ISERROR(MATCH(CA$6&amp;$CQ11,'Route Guide - Lanes Not in Data'!$P$5:$P$22370,0))=FALSE,MATCH(CA$6&amp;$CQ11,'Route Guide - Lanes Not in Data'!$P$5:$P$22370,0),
IF(ISERROR(MATCH(CA$6&amp;$CR11,'Route Guide - Lanes Not in Data'!$P$5:$P$22370,0))=FALSE,MATCH(CA$6&amp;$CR11,'Route Guide - Lanes Not in Data'!$P$5:$P$22370,0),
IF(ISERROR(MATCH(CA$6&amp;$CS11,'Route Guide - Lanes Not in Data'!$P$5:$P$22370,0))=FALSE,MATCH(CA$6&amp;$CS11,'Route Guide - Lanes Not in Data'!$P$5:$P$22370,0),
IF(ISERROR(MATCH(CA$6&amp;$CT11,'Route Guide - Lanes Not in Data'!$P$5:$P$22370,0))=FALSE,MATCH(CA$6&amp;$CT11,'Route Guide - Lanes Not in Data'!$P$5:$P$22370,0),
IF(ISERROR(MATCH(CA$6&amp;$CU11,'Route Guide - Lanes Not in Data'!$P$5:$P$22370,0))=FALSE,MATCH(CA$6&amp;$CU11,'Route Guide - Lanes Not in Data'!$P$5:$P$22370,0),
IF(ISERROR(MATCH(CA$6&amp;$CV11,'Route Guide - Lanes Not in Data'!$P$5:$P$22370,0))=FALSE,MATCH(CA$6&amp;$CV11,'Route Guide - Lanes Not in Data'!$P$5:$P$22370,0),
IF(ISERROR(MATCH(CA$6&amp;$CW11,'Route Guide - Lanes Not in Data'!$P$5:$P$22370,0))=FALSE,MATCH(CA$6&amp;$CW11,'Route Guide - Lanes Not in Data'!$P$5:$P$22370,0),
IF(ISERROR(MATCH(CA$6&amp;$CX11,'Route Guide - Lanes Not in Data'!$P$5:$P$22370,0))=FALSE,MATCH(CA$6&amp;$CX11,'Route Guide - Lanes Not in Data'!$P$5:$P$22370,0),
IF(ISERROR(MATCH(CA$6&amp;$CY11,'Route Guide - Lanes Not in Data'!$P$5:$P$22370,0))=FALSE,MATCH(CA$6&amp;$CY11,'Route Guide - Lanes Not in Data'!$P$5:$P$22370,0),
IF(ISERROR(MATCH(CA$6&amp;$CZ11,'Route Guide - Lanes Not in Data'!$P$5:$P$22370,0))=FALSE,MATCH(CA$6&amp;$CZ11,'Route Guide - Lanes Not in Data'!$P$5:$P$22370,0),""))))))))))),""))</f>
        <v>0.191</v>
      </c>
      <c r="CB11" s="37" t="str">
        <f>IF(OR(CB$6="",EN11&lt;&gt;2),"",IFERROR(INDEX('Route Guide - Lanes Not in Data'!$E$5:$E$22370,
IF(ISERROR(MATCH(CB$6&amp;$CQ11,'Route Guide - Lanes Not in Data'!$P$5:$P$22370,0))=FALSE,MATCH(CB$6&amp;$CQ11,'Route Guide - Lanes Not in Data'!$P$5:$P$22370,0),
IF(ISERROR(MATCH(CB$6&amp;$CR11,'Route Guide - Lanes Not in Data'!$P$5:$P$22370,0))=FALSE,MATCH(CB$6&amp;$CR11,'Route Guide - Lanes Not in Data'!$P$5:$P$22370,0),
IF(ISERROR(MATCH(CB$6&amp;$CS11,'Route Guide - Lanes Not in Data'!$P$5:$P$22370,0))=FALSE,MATCH(CB$6&amp;$CS11,'Route Guide - Lanes Not in Data'!$P$5:$P$22370,0),
IF(ISERROR(MATCH(CB$6&amp;$CT11,'Route Guide - Lanes Not in Data'!$P$5:$P$22370,0))=FALSE,MATCH(CB$6&amp;$CT11,'Route Guide - Lanes Not in Data'!$P$5:$P$22370,0),
IF(ISERROR(MATCH(CB$6&amp;$CU11,'Route Guide - Lanes Not in Data'!$P$5:$P$22370,0))=FALSE,MATCH(CB$6&amp;$CU11,'Route Guide - Lanes Not in Data'!$P$5:$P$22370,0),
IF(ISERROR(MATCH(CB$6&amp;$CV11,'Route Guide - Lanes Not in Data'!$P$5:$P$22370,0))=FALSE,MATCH(CB$6&amp;$CV11,'Route Guide - Lanes Not in Data'!$P$5:$P$22370,0),
IF(ISERROR(MATCH(CB$6&amp;$CW11,'Route Guide - Lanes Not in Data'!$P$5:$P$22370,0))=FALSE,MATCH(CB$6&amp;$CW11,'Route Guide - Lanes Not in Data'!$P$5:$P$22370,0),
IF(ISERROR(MATCH(CB$6&amp;$CX11,'Route Guide - Lanes Not in Data'!$P$5:$P$22370,0))=FALSE,MATCH(CB$6&amp;$CX11,'Route Guide - Lanes Not in Data'!$P$5:$P$22370,0),
IF(ISERROR(MATCH(CB$6&amp;$CY11,'Route Guide - Lanes Not in Data'!$P$5:$P$22370,0))=FALSE,MATCH(CB$6&amp;$CY11,'Route Guide - Lanes Not in Data'!$P$5:$P$22370,0),
IF(ISERROR(MATCH(CB$6&amp;$CZ11,'Route Guide - Lanes Not in Data'!$P$5:$P$22370,0))=FALSE,MATCH(CB$6&amp;$CZ11,'Route Guide - Lanes Not in Data'!$P$5:$P$22370,0),""))))))))))),""))</f>
        <v/>
      </c>
      <c r="CC11" s="37" t="str">
        <f>IF(OR(CC$6="",EO11&lt;&gt;2),"",IFERROR(INDEX('Route Guide - Lanes Not in Data'!$E$5:$E$22370,
IF(ISERROR(MATCH(CC$6&amp;$CQ11,'Route Guide - Lanes Not in Data'!$P$5:$P$22370,0))=FALSE,MATCH(CC$6&amp;$CQ11,'Route Guide - Lanes Not in Data'!$P$5:$P$22370,0),
IF(ISERROR(MATCH(CC$6&amp;$CR11,'Route Guide - Lanes Not in Data'!$P$5:$P$22370,0))=FALSE,MATCH(CC$6&amp;$CR11,'Route Guide - Lanes Not in Data'!$P$5:$P$22370,0),
IF(ISERROR(MATCH(CC$6&amp;$CS11,'Route Guide - Lanes Not in Data'!$P$5:$P$22370,0))=FALSE,MATCH(CC$6&amp;$CS11,'Route Guide - Lanes Not in Data'!$P$5:$P$22370,0),
IF(ISERROR(MATCH(CC$6&amp;$CT11,'Route Guide - Lanes Not in Data'!$P$5:$P$22370,0))=FALSE,MATCH(CC$6&amp;$CT11,'Route Guide - Lanes Not in Data'!$P$5:$P$22370,0),
IF(ISERROR(MATCH(CC$6&amp;$CU11,'Route Guide - Lanes Not in Data'!$P$5:$P$22370,0))=FALSE,MATCH(CC$6&amp;$CU11,'Route Guide - Lanes Not in Data'!$P$5:$P$22370,0),
IF(ISERROR(MATCH(CC$6&amp;$CV11,'Route Guide - Lanes Not in Data'!$P$5:$P$22370,0))=FALSE,MATCH(CC$6&amp;$CV11,'Route Guide - Lanes Not in Data'!$P$5:$P$22370,0),
IF(ISERROR(MATCH(CC$6&amp;$CW11,'Route Guide - Lanes Not in Data'!$P$5:$P$22370,0))=FALSE,MATCH(CC$6&amp;$CW11,'Route Guide - Lanes Not in Data'!$P$5:$P$22370,0),
IF(ISERROR(MATCH(CC$6&amp;$CX11,'Route Guide - Lanes Not in Data'!$P$5:$P$22370,0))=FALSE,MATCH(CC$6&amp;$CX11,'Route Guide - Lanes Not in Data'!$P$5:$P$22370,0),
IF(ISERROR(MATCH(CC$6&amp;$CY11,'Route Guide - Lanes Not in Data'!$P$5:$P$22370,0))=FALSE,MATCH(CC$6&amp;$CY11,'Route Guide - Lanes Not in Data'!$P$5:$P$22370,0),
IF(ISERROR(MATCH(CC$6&amp;$CZ11,'Route Guide - Lanes Not in Data'!$P$5:$P$22370,0))=FALSE,MATCH(CC$6&amp;$CZ11,'Route Guide - Lanes Not in Data'!$P$5:$P$22370,0),""))))))))))),""))</f>
        <v/>
      </c>
      <c r="CD11" s="37" t="str">
        <f>IF(OR(CD$6="",EP11&lt;&gt;2),"",IFERROR(INDEX('Route Guide - Lanes Not in Data'!$E$5:$E$22370,
IF(ISERROR(MATCH(CD$6&amp;$CQ11,'Route Guide - Lanes Not in Data'!$P$5:$P$22370,0))=FALSE,MATCH(CD$6&amp;$CQ11,'Route Guide - Lanes Not in Data'!$P$5:$P$22370,0),
IF(ISERROR(MATCH(CD$6&amp;$CR11,'Route Guide - Lanes Not in Data'!$P$5:$P$22370,0))=FALSE,MATCH(CD$6&amp;$CR11,'Route Guide - Lanes Not in Data'!$P$5:$P$22370,0),
IF(ISERROR(MATCH(CD$6&amp;$CS11,'Route Guide - Lanes Not in Data'!$P$5:$P$22370,0))=FALSE,MATCH(CD$6&amp;$CS11,'Route Guide - Lanes Not in Data'!$P$5:$P$22370,0),
IF(ISERROR(MATCH(CD$6&amp;$CT11,'Route Guide - Lanes Not in Data'!$P$5:$P$22370,0))=FALSE,MATCH(CD$6&amp;$CT11,'Route Guide - Lanes Not in Data'!$P$5:$P$22370,0),
IF(ISERROR(MATCH(CD$6&amp;$CU11,'Route Guide - Lanes Not in Data'!$P$5:$P$22370,0))=FALSE,MATCH(CD$6&amp;$CU11,'Route Guide - Lanes Not in Data'!$P$5:$P$22370,0),
IF(ISERROR(MATCH(CD$6&amp;$CV11,'Route Guide - Lanes Not in Data'!$P$5:$P$22370,0))=FALSE,MATCH(CD$6&amp;$CV11,'Route Guide - Lanes Not in Data'!$P$5:$P$22370,0),
IF(ISERROR(MATCH(CD$6&amp;$CW11,'Route Guide - Lanes Not in Data'!$P$5:$P$22370,0))=FALSE,MATCH(CD$6&amp;$CW11,'Route Guide - Lanes Not in Data'!$P$5:$P$22370,0),
IF(ISERROR(MATCH(CD$6&amp;$CX11,'Route Guide - Lanes Not in Data'!$P$5:$P$22370,0))=FALSE,MATCH(CD$6&amp;$CX11,'Route Guide - Lanes Not in Data'!$P$5:$P$22370,0),
IF(ISERROR(MATCH(CD$6&amp;$CY11,'Route Guide - Lanes Not in Data'!$P$5:$P$22370,0))=FALSE,MATCH(CD$6&amp;$CY11,'Route Guide - Lanes Not in Data'!$P$5:$P$22370,0),
IF(ISERROR(MATCH(CD$6&amp;$CZ11,'Route Guide - Lanes Not in Data'!$P$5:$P$22370,0))=FALSE,MATCH(CD$6&amp;$CZ11,'Route Guide - Lanes Not in Data'!$P$5:$P$22370,0),""))))))))))),""))</f>
        <v/>
      </c>
      <c r="CE11" s="37" t="str">
        <f>IF(OR(CE$6="",EQ11&lt;&gt;2),"",IFERROR(INDEX('Route Guide - Lanes Not in Data'!$E$5:$E$22370,
IF(ISERROR(MATCH(CE$6&amp;$CQ11,'Route Guide - Lanes Not in Data'!$P$5:$P$22370,0))=FALSE,MATCH(CE$6&amp;$CQ11,'Route Guide - Lanes Not in Data'!$P$5:$P$22370,0),
IF(ISERROR(MATCH(CE$6&amp;$CR11,'Route Guide - Lanes Not in Data'!$P$5:$P$22370,0))=FALSE,MATCH(CE$6&amp;$CR11,'Route Guide - Lanes Not in Data'!$P$5:$P$22370,0),
IF(ISERROR(MATCH(CE$6&amp;$CS11,'Route Guide - Lanes Not in Data'!$P$5:$P$22370,0))=FALSE,MATCH(CE$6&amp;$CS11,'Route Guide - Lanes Not in Data'!$P$5:$P$22370,0),
IF(ISERROR(MATCH(CE$6&amp;$CT11,'Route Guide - Lanes Not in Data'!$P$5:$P$22370,0))=FALSE,MATCH(CE$6&amp;$CT11,'Route Guide - Lanes Not in Data'!$P$5:$P$22370,0),
IF(ISERROR(MATCH(CE$6&amp;$CU11,'Route Guide - Lanes Not in Data'!$P$5:$P$22370,0))=FALSE,MATCH(CE$6&amp;$CU11,'Route Guide - Lanes Not in Data'!$P$5:$P$22370,0),
IF(ISERROR(MATCH(CE$6&amp;$CV11,'Route Guide - Lanes Not in Data'!$P$5:$P$22370,0))=FALSE,MATCH(CE$6&amp;$CV11,'Route Guide - Lanes Not in Data'!$P$5:$P$22370,0),
IF(ISERROR(MATCH(CE$6&amp;$CW11,'Route Guide - Lanes Not in Data'!$P$5:$P$22370,0))=FALSE,MATCH(CE$6&amp;$CW11,'Route Guide - Lanes Not in Data'!$P$5:$P$22370,0),
IF(ISERROR(MATCH(CE$6&amp;$CX11,'Route Guide - Lanes Not in Data'!$P$5:$P$22370,0))=FALSE,MATCH(CE$6&amp;$CX11,'Route Guide - Lanes Not in Data'!$P$5:$P$22370,0),
IF(ISERROR(MATCH(CE$6&amp;$CY11,'Route Guide - Lanes Not in Data'!$P$5:$P$22370,0))=FALSE,MATCH(CE$6&amp;$CY11,'Route Guide - Lanes Not in Data'!$P$5:$P$22370,0),
IF(ISERROR(MATCH(CE$6&amp;$CZ11,'Route Guide - Lanes Not in Data'!$P$5:$P$22370,0))=FALSE,MATCH(CE$6&amp;$CZ11,'Route Guide - Lanes Not in Data'!$P$5:$P$22370,0),""))))))))))),""))</f>
        <v/>
      </c>
      <c r="CF11" s="37" t="str">
        <f>IF(OR(CF$6="",ER11&lt;&gt;2),"",IFERROR(INDEX('Route Guide - Lanes Not in Data'!$E$5:$E$22370,
IF(ISERROR(MATCH(CF$6&amp;$CQ11,'Route Guide - Lanes Not in Data'!$P$5:$P$22370,0))=FALSE,MATCH(CF$6&amp;$CQ11,'Route Guide - Lanes Not in Data'!$P$5:$P$22370,0),
IF(ISERROR(MATCH(CF$6&amp;$CR11,'Route Guide - Lanes Not in Data'!$P$5:$P$22370,0))=FALSE,MATCH(CF$6&amp;$CR11,'Route Guide - Lanes Not in Data'!$P$5:$P$22370,0),
IF(ISERROR(MATCH(CF$6&amp;$CS11,'Route Guide - Lanes Not in Data'!$P$5:$P$22370,0))=FALSE,MATCH(CF$6&amp;$CS11,'Route Guide - Lanes Not in Data'!$P$5:$P$22370,0),
IF(ISERROR(MATCH(CF$6&amp;$CT11,'Route Guide - Lanes Not in Data'!$P$5:$P$22370,0))=FALSE,MATCH(CF$6&amp;$CT11,'Route Guide - Lanes Not in Data'!$P$5:$P$22370,0),
IF(ISERROR(MATCH(CF$6&amp;$CU11,'Route Guide - Lanes Not in Data'!$P$5:$P$22370,0))=FALSE,MATCH(CF$6&amp;$CU11,'Route Guide - Lanes Not in Data'!$P$5:$P$22370,0),
IF(ISERROR(MATCH(CF$6&amp;$CV11,'Route Guide - Lanes Not in Data'!$P$5:$P$22370,0))=FALSE,MATCH(CF$6&amp;$CV11,'Route Guide - Lanes Not in Data'!$P$5:$P$22370,0),
IF(ISERROR(MATCH(CF$6&amp;$CW11,'Route Guide - Lanes Not in Data'!$P$5:$P$22370,0))=FALSE,MATCH(CF$6&amp;$CW11,'Route Guide - Lanes Not in Data'!$P$5:$P$22370,0),
IF(ISERROR(MATCH(CF$6&amp;$CX11,'Route Guide - Lanes Not in Data'!$P$5:$P$22370,0))=FALSE,MATCH(CF$6&amp;$CX11,'Route Guide - Lanes Not in Data'!$P$5:$P$22370,0),
IF(ISERROR(MATCH(CF$6&amp;$CY11,'Route Guide - Lanes Not in Data'!$P$5:$P$22370,0))=FALSE,MATCH(CF$6&amp;$CY11,'Route Guide - Lanes Not in Data'!$P$5:$P$22370,0),
IF(ISERROR(MATCH(CF$6&amp;$CZ11,'Route Guide - Lanes Not in Data'!$P$5:$P$22370,0))=FALSE,MATCH(CF$6&amp;$CZ11,'Route Guide - Lanes Not in Data'!$P$5:$P$22370,0),""))))))))))),""))</f>
        <v/>
      </c>
      <c r="CG11" s="37" t="str">
        <f>IF(OR(CG$6="",ES11&lt;&gt;2),"",IFERROR(INDEX('Route Guide - Lanes Not in Data'!$E$5:$E$22370,
IF(ISERROR(MATCH(CG$6&amp;$CQ11,'Route Guide - Lanes Not in Data'!$P$5:$P$22370,0))=FALSE,MATCH(CG$6&amp;$CQ11,'Route Guide - Lanes Not in Data'!$P$5:$P$22370,0),
IF(ISERROR(MATCH(CG$6&amp;$CR11,'Route Guide - Lanes Not in Data'!$P$5:$P$22370,0))=FALSE,MATCH(CG$6&amp;$CR11,'Route Guide - Lanes Not in Data'!$P$5:$P$22370,0),
IF(ISERROR(MATCH(CG$6&amp;$CS11,'Route Guide - Lanes Not in Data'!$P$5:$P$22370,0))=FALSE,MATCH(CG$6&amp;$CS11,'Route Guide - Lanes Not in Data'!$P$5:$P$22370,0),
IF(ISERROR(MATCH(CG$6&amp;$CT11,'Route Guide - Lanes Not in Data'!$P$5:$P$22370,0))=FALSE,MATCH(CG$6&amp;$CT11,'Route Guide - Lanes Not in Data'!$P$5:$P$22370,0),
IF(ISERROR(MATCH(CG$6&amp;$CU11,'Route Guide - Lanes Not in Data'!$P$5:$P$22370,0))=FALSE,MATCH(CG$6&amp;$CU11,'Route Guide - Lanes Not in Data'!$P$5:$P$22370,0),
IF(ISERROR(MATCH(CG$6&amp;$CV11,'Route Guide - Lanes Not in Data'!$P$5:$P$22370,0))=FALSE,MATCH(CG$6&amp;$CV11,'Route Guide - Lanes Not in Data'!$P$5:$P$22370,0),
IF(ISERROR(MATCH(CG$6&amp;$CW11,'Route Guide - Lanes Not in Data'!$P$5:$P$22370,0))=FALSE,MATCH(CG$6&amp;$CW11,'Route Guide - Lanes Not in Data'!$P$5:$P$22370,0),
IF(ISERROR(MATCH(CG$6&amp;$CX11,'Route Guide - Lanes Not in Data'!$P$5:$P$22370,0))=FALSE,MATCH(CG$6&amp;$CX11,'Route Guide - Lanes Not in Data'!$P$5:$P$22370,0),
IF(ISERROR(MATCH(CG$6&amp;$CY11,'Route Guide - Lanes Not in Data'!$P$5:$P$22370,0))=FALSE,MATCH(CG$6&amp;$CY11,'Route Guide - Lanes Not in Data'!$P$5:$P$22370,0),
IF(ISERROR(MATCH(CG$6&amp;$CZ11,'Route Guide - Lanes Not in Data'!$P$5:$P$22370,0))=FALSE,MATCH(CG$6&amp;$CZ11,'Route Guide - Lanes Not in Data'!$P$5:$P$22370,0),""))))))))))),""))</f>
        <v/>
      </c>
      <c r="CH11" s="37" t="str">
        <f>IF(OR(CH$6="",ET11&lt;&gt;2),"",IFERROR(INDEX('Route Guide - Lanes Not in Data'!$E$5:$E$22370,
IF(ISERROR(MATCH(CH$6&amp;$CQ11,'Route Guide - Lanes Not in Data'!$P$5:$P$22370,0))=FALSE,MATCH(CH$6&amp;$CQ11,'Route Guide - Lanes Not in Data'!$P$5:$P$22370,0),
IF(ISERROR(MATCH(CH$6&amp;$CR11,'Route Guide - Lanes Not in Data'!$P$5:$P$22370,0))=FALSE,MATCH(CH$6&amp;$CR11,'Route Guide - Lanes Not in Data'!$P$5:$P$22370,0),
IF(ISERROR(MATCH(CH$6&amp;$CS11,'Route Guide - Lanes Not in Data'!$P$5:$P$22370,0))=FALSE,MATCH(CH$6&amp;$CS11,'Route Guide - Lanes Not in Data'!$P$5:$P$22370,0),
IF(ISERROR(MATCH(CH$6&amp;$CT11,'Route Guide - Lanes Not in Data'!$P$5:$P$22370,0))=FALSE,MATCH(CH$6&amp;$CT11,'Route Guide - Lanes Not in Data'!$P$5:$P$22370,0),
IF(ISERROR(MATCH(CH$6&amp;$CU11,'Route Guide - Lanes Not in Data'!$P$5:$P$22370,0))=FALSE,MATCH(CH$6&amp;$CU11,'Route Guide - Lanes Not in Data'!$P$5:$P$22370,0),
IF(ISERROR(MATCH(CH$6&amp;$CV11,'Route Guide - Lanes Not in Data'!$P$5:$P$22370,0))=FALSE,MATCH(CH$6&amp;$CV11,'Route Guide - Lanes Not in Data'!$P$5:$P$22370,0),
IF(ISERROR(MATCH(CH$6&amp;$CW11,'Route Guide - Lanes Not in Data'!$P$5:$P$22370,0))=FALSE,MATCH(CH$6&amp;$CW11,'Route Guide - Lanes Not in Data'!$P$5:$P$22370,0),
IF(ISERROR(MATCH(CH$6&amp;$CX11,'Route Guide - Lanes Not in Data'!$P$5:$P$22370,0))=FALSE,MATCH(CH$6&amp;$CX11,'Route Guide - Lanes Not in Data'!$P$5:$P$22370,0),
IF(ISERROR(MATCH(CH$6&amp;$CY11,'Route Guide - Lanes Not in Data'!$P$5:$P$22370,0))=FALSE,MATCH(CH$6&amp;$CY11,'Route Guide - Lanes Not in Data'!$P$5:$P$22370,0),
IF(ISERROR(MATCH(CH$6&amp;$CZ11,'Route Guide - Lanes Not in Data'!$P$5:$P$22370,0))=FALSE,MATCH(CH$6&amp;$CZ11,'Route Guide - Lanes Not in Data'!$P$5:$P$22370,0),""))))))))))),""))</f>
        <v/>
      </c>
      <c r="CI11" s="37" t="str">
        <f>IF(OR(CI$6="",EU11&lt;&gt;2),"",IFERROR(INDEX('Route Guide - Lanes Not in Data'!$E$5:$E$22370,
IF(ISERROR(MATCH(CI$6&amp;$CQ11,'Route Guide - Lanes Not in Data'!$P$5:$P$22370,0))=FALSE,MATCH(CI$6&amp;$CQ11,'Route Guide - Lanes Not in Data'!$P$5:$P$22370,0),
IF(ISERROR(MATCH(CI$6&amp;$CR11,'Route Guide - Lanes Not in Data'!$P$5:$P$22370,0))=FALSE,MATCH(CI$6&amp;$CR11,'Route Guide - Lanes Not in Data'!$P$5:$P$22370,0),
IF(ISERROR(MATCH(CI$6&amp;$CS11,'Route Guide - Lanes Not in Data'!$P$5:$P$22370,0))=FALSE,MATCH(CI$6&amp;$CS11,'Route Guide - Lanes Not in Data'!$P$5:$P$22370,0),
IF(ISERROR(MATCH(CI$6&amp;$CT11,'Route Guide - Lanes Not in Data'!$P$5:$P$22370,0))=FALSE,MATCH(CI$6&amp;$CT11,'Route Guide - Lanes Not in Data'!$P$5:$P$22370,0),
IF(ISERROR(MATCH(CI$6&amp;$CU11,'Route Guide - Lanes Not in Data'!$P$5:$P$22370,0))=FALSE,MATCH(CI$6&amp;$CU11,'Route Guide - Lanes Not in Data'!$P$5:$P$22370,0),
IF(ISERROR(MATCH(CI$6&amp;$CV11,'Route Guide - Lanes Not in Data'!$P$5:$P$22370,0))=FALSE,MATCH(CI$6&amp;$CV11,'Route Guide - Lanes Not in Data'!$P$5:$P$22370,0),
IF(ISERROR(MATCH(CI$6&amp;$CW11,'Route Guide - Lanes Not in Data'!$P$5:$P$22370,0))=FALSE,MATCH(CI$6&amp;$CW11,'Route Guide - Lanes Not in Data'!$P$5:$P$22370,0),
IF(ISERROR(MATCH(CI$6&amp;$CX11,'Route Guide - Lanes Not in Data'!$P$5:$P$22370,0))=FALSE,MATCH(CI$6&amp;$CX11,'Route Guide - Lanes Not in Data'!$P$5:$P$22370,0),
IF(ISERROR(MATCH(CI$6&amp;$CY11,'Route Guide - Lanes Not in Data'!$P$5:$P$22370,0))=FALSE,MATCH(CI$6&amp;$CY11,'Route Guide - Lanes Not in Data'!$P$5:$P$22370,0),
IF(ISERROR(MATCH(CI$6&amp;$CZ11,'Route Guide - Lanes Not in Data'!$P$5:$P$22370,0))=FALSE,MATCH(CI$6&amp;$CZ11,'Route Guide - Lanes Not in Data'!$P$5:$P$22370,0),""))))))))))),""))</f>
        <v/>
      </c>
      <c r="CJ11" s="37" t="str">
        <f>IF(OR(CJ$6="",EV11&lt;&gt;2),"",IFERROR(INDEX('Route Guide - Lanes Not in Data'!$E$5:$E$22370,
IF(ISERROR(MATCH(CJ$6&amp;$CQ11,'Route Guide - Lanes Not in Data'!$P$5:$P$22370,0))=FALSE,MATCH(CJ$6&amp;$CQ11,'Route Guide - Lanes Not in Data'!$P$5:$P$22370,0),
IF(ISERROR(MATCH(CJ$6&amp;$CR11,'Route Guide - Lanes Not in Data'!$P$5:$P$22370,0))=FALSE,MATCH(CJ$6&amp;$CR11,'Route Guide - Lanes Not in Data'!$P$5:$P$22370,0),
IF(ISERROR(MATCH(CJ$6&amp;$CS11,'Route Guide - Lanes Not in Data'!$P$5:$P$22370,0))=FALSE,MATCH(CJ$6&amp;$CS11,'Route Guide - Lanes Not in Data'!$P$5:$P$22370,0),
IF(ISERROR(MATCH(CJ$6&amp;$CT11,'Route Guide - Lanes Not in Data'!$P$5:$P$22370,0))=FALSE,MATCH(CJ$6&amp;$CT11,'Route Guide - Lanes Not in Data'!$P$5:$P$22370,0),
IF(ISERROR(MATCH(CJ$6&amp;$CU11,'Route Guide - Lanes Not in Data'!$P$5:$P$22370,0))=FALSE,MATCH(CJ$6&amp;$CU11,'Route Guide - Lanes Not in Data'!$P$5:$P$22370,0),
IF(ISERROR(MATCH(CJ$6&amp;$CV11,'Route Guide - Lanes Not in Data'!$P$5:$P$22370,0))=FALSE,MATCH(CJ$6&amp;$CV11,'Route Guide - Lanes Not in Data'!$P$5:$P$22370,0),
IF(ISERROR(MATCH(CJ$6&amp;$CW11,'Route Guide - Lanes Not in Data'!$P$5:$P$22370,0))=FALSE,MATCH(CJ$6&amp;$CW11,'Route Guide - Lanes Not in Data'!$P$5:$P$22370,0),
IF(ISERROR(MATCH(CJ$6&amp;$CX11,'Route Guide - Lanes Not in Data'!$P$5:$P$22370,0))=FALSE,MATCH(CJ$6&amp;$CX11,'Route Guide - Lanes Not in Data'!$P$5:$P$22370,0),
IF(ISERROR(MATCH(CJ$6&amp;$CY11,'Route Guide - Lanes Not in Data'!$P$5:$P$22370,0))=FALSE,MATCH(CJ$6&amp;$CY11,'Route Guide - Lanes Not in Data'!$P$5:$P$22370,0),
IF(ISERROR(MATCH(CJ$6&amp;$CZ11,'Route Guide - Lanes Not in Data'!$P$5:$P$22370,0))=FALSE,MATCH(CJ$6&amp;$CZ11,'Route Guide - Lanes Not in Data'!$P$5:$P$22370,0),""))))))))))),""))</f>
        <v/>
      </c>
      <c r="CK11" s="37" t="str">
        <f>IF(OR(CK$6="",EW11&lt;&gt;2),"",IFERROR(INDEX('Route Guide - Lanes Not in Data'!$E$5:$E$22370,
IF(ISERROR(MATCH(CK$6&amp;$CQ11,'Route Guide - Lanes Not in Data'!$P$5:$P$22370,0))=FALSE,MATCH(CK$6&amp;$CQ11,'Route Guide - Lanes Not in Data'!$P$5:$P$22370,0),
IF(ISERROR(MATCH(CK$6&amp;$CR11,'Route Guide - Lanes Not in Data'!$P$5:$P$22370,0))=FALSE,MATCH(CK$6&amp;$CR11,'Route Guide - Lanes Not in Data'!$P$5:$P$22370,0),
IF(ISERROR(MATCH(CK$6&amp;$CS11,'Route Guide - Lanes Not in Data'!$P$5:$P$22370,0))=FALSE,MATCH(CK$6&amp;$CS11,'Route Guide - Lanes Not in Data'!$P$5:$P$22370,0),
IF(ISERROR(MATCH(CK$6&amp;$CT11,'Route Guide - Lanes Not in Data'!$P$5:$P$22370,0))=FALSE,MATCH(CK$6&amp;$CT11,'Route Guide - Lanes Not in Data'!$P$5:$P$22370,0),
IF(ISERROR(MATCH(CK$6&amp;$CU11,'Route Guide - Lanes Not in Data'!$P$5:$P$22370,0))=FALSE,MATCH(CK$6&amp;$CU11,'Route Guide - Lanes Not in Data'!$P$5:$P$22370,0),
IF(ISERROR(MATCH(CK$6&amp;$CV11,'Route Guide - Lanes Not in Data'!$P$5:$P$22370,0))=FALSE,MATCH(CK$6&amp;$CV11,'Route Guide - Lanes Not in Data'!$P$5:$P$22370,0),
IF(ISERROR(MATCH(CK$6&amp;$CW11,'Route Guide - Lanes Not in Data'!$P$5:$P$22370,0))=FALSE,MATCH(CK$6&amp;$CW11,'Route Guide - Lanes Not in Data'!$P$5:$P$22370,0),
IF(ISERROR(MATCH(CK$6&amp;$CX11,'Route Guide - Lanes Not in Data'!$P$5:$P$22370,0))=FALSE,MATCH(CK$6&amp;$CX11,'Route Guide - Lanes Not in Data'!$P$5:$P$22370,0),
IF(ISERROR(MATCH(CK$6&amp;$CY11,'Route Guide - Lanes Not in Data'!$P$5:$P$22370,0))=FALSE,MATCH(CK$6&amp;$CY11,'Route Guide - Lanes Not in Data'!$P$5:$P$22370,0),
IF(ISERROR(MATCH(CK$6&amp;$CZ11,'Route Guide - Lanes Not in Data'!$P$5:$P$22370,0))=FALSE,MATCH(CK$6&amp;$CZ11,'Route Guide - Lanes Not in Data'!$P$5:$P$22370,0),""))))))))))),""))</f>
        <v/>
      </c>
      <c r="CL11" s="37">
        <f t="shared" si="52"/>
        <v>0.31</v>
      </c>
      <c r="CM11" s="23" t="str">
        <f t="shared" si="53"/>
        <v>ODFL</v>
      </c>
      <c r="CN11" s="37">
        <f t="shared" si="54"/>
        <v>0.191</v>
      </c>
      <c r="CO11" s="23" t="str">
        <f t="shared" si="21"/>
        <v>EXLA</v>
      </c>
      <c r="CQ11" s="23" t="str">
        <f t="shared" si="22"/>
        <v>-0E25-CA-CITY OF INDUSTRY-CO</v>
      </c>
      <c r="CR11" s="23" t="str">
        <f t="shared" si="23"/>
        <v>-0E25-CA-CITY OF INDUSTRY-USA</v>
      </c>
      <c r="CS11" s="23" t="str">
        <f t="shared" si="24"/>
        <v>-CA-CITY OF INDUSTRY-CO</v>
      </c>
      <c r="CT11" s="23" t="str">
        <f t="shared" si="25"/>
        <v>-CA-CITY OF INDUSTRY-USA</v>
      </c>
      <c r="CU11" s="23" t="str">
        <f t="shared" si="26"/>
        <v>-91745-CO</v>
      </c>
      <c r="CV11" s="23" t="str">
        <f t="shared" si="27"/>
        <v>-91745-USA</v>
      </c>
      <c r="CW11" s="23" t="str">
        <f t="shared" si="28"/>
        <v>-CA-CO</v>
      </c>
      <c r="CX11" s="23" t="str">
        <f t="shared" si="29"/>
        <v>CO-CA</v>
      </c>
      <c r="CY11" s="23" t="str">
        <f t="shared" si="55"/>
        <v>CO-USA</v>
      </c>
      <c r="CZ11" s="23" t="str">
        <f t="shared" si="30"/>
        <v>USA-USA</v>
      </c>
      <c r="DB11" t="s">
        <v>19419</v>
      </c>
      <c r="DF11" s="35" t="s">
        <v>2193</v>
      </c>
      <c r="DG11" s="23">
        <v>1</v>
      </c>
      <c r="DH11" s="23">
        <v>1</v>
      </c>
      <c r="DI11" s="23">
        <v>0</v>
      </c>
      <c r="DJ11" s="23">
        <v>0</v>
      </c>
      <c r="DK11" s="23">
        <v>1</v>
      </c>
      <c r="DL11" s="23">
        <v>0</v>
      </c>
      <c r="DM11" s="23">
        <v>0</v>
      </c>
      <c r="DN11" s="23">
        <v>1</v>
      </c>
      <c r="DO11" s="23">
        <v>0</v>
      </c>
      <c r="DP11" s="23">
        <v>0</v>
      </c>
      <c r="DQ11" s="23">
        <v>1</v>
      </c>
      <c r="DR11" s="23">
        <v>1</v>
      </c>
      <c r="DS11" s="23">
        <v>1</v>
      </c>
      <c r="DT11" s="23">
        <v>1</v>
      </c>
      <c r="DU11" s="23">
        <v>0</v>
      </c>
      <c r="EC11" s="38">
        <f t="shared" si="31"/>
        <v>2</v>
      </c>
      <c r="ED11" s="38">
        <f t="shared" si="32"/>
        <v>2</v>
      </c>
      <c r="EE11" s="38">
        <f t="shared" si="33"/>
        <v>0</v>
      </c>
      <c r="EF11" s="38">
        <f t="shared" si="34"/>
        <v>0</v>
      </c>
      <c r="EG11" s="38">
        <f t="shared" si="35"/>
        <v>2</v>
      </c>
      <c r="EH11" s="38">
        <f t="shared" si="36"/>
        <v>1</v>
      </c>
      <c r="EI11" s="38">
        <f t="shared" si="37"/>
        <v>0</v>
      </c>
      <c r="EJ11" s="38">
        <f t="shared" si="38"/>
        <v>2</v>
      </c>
      <c r="EK11" s="38">
        <f t="shared" si="39"/>
        <v>0</v>
      </c>
      <c r="EL11" s="38">
        <f t="shared" si="40"/>
        <v>0</v>
      </c>
      <c r="EM11" s="38">
        <f t="shared" si="41"/>
        <v>2</v>
      </c>
      <c r="EN11" s="38">
        <f t="shared" si="42"/>
        <v>2</v>
      </c>
      <c r="EO11" s="38">
        <f t="shared" si="43"/>
        <v>2</v>
      </c>
      <c r="EP11" s="38">
        <f t="shared" si="44"/>
        <v>2</v>
      </c>
      <c r="EQ11" s="38">
        <f t="shared" si="45"/>
        <v>0</v>
      </c>
      <c r="ER11" s="38"/>
      <c r="ES11" s="38"/>
      <c r="ET11" s="38"/>
      <c r="EU11" s="38"/>
      <c r="EV11" s="38"/>
      <c r="EW11" s="38"/>
      <c r="EX11" s="40"/>
    </row>
    <row r="12" spans="2:154" x14ac:dyDescent="0.25">
      <c r="B12" s="39" t="str">
        <f t="shared" si="3"/>
        <v>CA  to  CT</v>
      </c>
      <c r="C12" s="39" t="str">
        <f t="shared" si="4"/>
        <v>CNWY</v>
      </c>
      <c r="D12" s="31" t="str">
        <f t="shared" ref="D12:D68" si="56">IF($L$1&lt;&gt;"Flooring ProductsXXXX","",IFERROR(Y12,AY12))</f>
        <v/>
      </c>
      <c r="F12" s="39" t="str">
        <f t="shared" si="5"/>
        <v>CT  to  CA</v>
      </c>
      <c r="G12" s="39" t="str">
        <f t="shared" si="6"/>
        <v>ODFL</v>
      </c>
      <c r="H12" s="31" t="str">
        <f t="shared" si="7"/>
        <v/>
      </c>
      <c r="J12" s="31" t="str">
        <f t="array" ref="J12">IFERROR(INDEX($C$7:$C$68,MATCH(0,COUNTIF($J$6:J11,$C$7:$C$68),0)),"")</f>
        <v/>
      </c>
      <c r="K12" s="31" t="str">
        <f t="shared" si="8"/>
        <v/>
      </c>
      <c r="L12" s="31"/>
      <c r="M12" s="31" t="str">
        <f t="array" ref="M12">IFERROR(INDEX($G$7:$G$68,MATCH(0,COUNTIF($M$6:M11,$G$7:$G$68),0)),"")</f>
        <v/>
      </c>
      <c r="N12" s="31" t="str">
        <f t="shared" si="9"/>
        <v/>
      </c>
      <c r="P12" s="23" t="str">
        <f t="shared" si="46"/>
        <v>EXLA</v>
      </c>
      <c r="R12" s="23" t="s">
        <v>9</v>
      </c>
      <c r="S12" s="23" t="s">
        <v>15008</v>
      </c>
      <c r="U12" s="23" t="s">
        <v>2194</v>
      </c>
      <c r="V12" s="23" t="s">
        <v>2751</v>
      </c>
      <c r="W12" s="23" t="str">
        <f t="shared" si="10"/>
        <v>0E25-CA-CITY OF INDUSTRY-CA-CT</v>
      </c>
      <c r="X12" s="23" t="e">
        <f>_xlfn.XLOOKUP($W12,'Route Guide - Lanes In Data'!$B$1:$B$2645,'Route Guide - Lanes In Data'!D$1:D$2645)</f>
        <v>#N/A</v>
      </c>
      <c r="Y12" s="23" t="e">
        <f>_xlfn.XLOOKUP($W12,'Route Guide - Lanes In Data'!$B$1:$B$2645,'Route Guide - Lanes In Data'!E$1:E$2645)</f>
        <v>#N/A</v>
      </c>
      <c r="AA12" s="37">
        <f>IF(OR(AA$6="",EC12&lt;&gt;2),"",IFERROR(INDEX('Route Guide - Lanes Not in Data'!$D$5:$D$22370,
IF(ISERROR(MATCH(AA$6&amp;$BA12,'Route Guide - Lanes Not in Data'!$P$5:$P$22370,0))=FALSE,MATCH(AA$6&amp;$BA12,'Route Guide - Lanes Not in Data'!$P$5:$P$22370,0),
IF(ISERROR(MATCH(AA$6&amp;$BB12,'Route Guide - Lanes Not in Data'!$P$5:$P$22370,0))=FALSE,MATCH(AA$6&amp;$BB12,'Route Guide - Lanes Not in Data'!$P$5:$P$22370,0),
IF(ISERROR(MATCH(AA$6&amp;$BC12,'Route Guide - Lanes Not in Data'!$P$5:$P$22370,0))=FALSE,MATCH(AA$6&amp;$BC12,'Route Guide - Lanes Not in Data'!$P$5:$P$22370,0),
IF(ISERROR(MATCH(AA$6&amp;$BD12,'Route Guide - Lanes Not in Data'!$P$5:$P$22370,0))=FALSE,MATCH(AA$6&amp;$BD12,'Route Guide - Lanes Not in Data'!$P$5:$P$22370,0),
IF(ISERROR(MATCH(AA$6&amp;$BE12,'Route Guide - Lanes Not in Data'!$P$5:$P$22370,0))=FALSE,MATCH(AA$6&amp;$BE12,'Route Guide - Lanes Not in Data'!$P$5:$P$22370,0),
IF(ISERROR(MATCH(AA$6&amp;$BF12,'Route Guide - Lanes Not in Data'!$P$5:$P$22370,0))=FALSE,MATCH(AA$6&amp;$BF12,'Route Guide - Lanes Not in Data'!$P$5:$P$22370,0),
IF(ISERROR(MATCH(AA$6&amp;$BG12,'Route Guide - Lanes Not in Data'!$P$5:$P$22370,0))=FALSE,MATCH(AA$6&amp;$BG12,'Route Guide - Lanes Not in Data'!$P$5:$P$22370,0),
IF(ISERROR(MATCH(AA$6&amp;$BH12,'Route Guide - Lanes Not in Data'!$P$5:$P$22370,0))=FALSE,MATCH(AA$6&amp;$BH12,'Route Guide - Lanes Not in Data'!$P$5:$P$22370,0),
IF(ISERROR(MATCH(AA$6&amp;$BI12,'Route Guide - Lanes Not in Data'!$P$5:$P$22370,0))=FALSE,MATCH(AA$6&amp;$BI12,'Route Guide - Lanes Not in Data'!$P$5:$P$22370,0),
IF(ISERROR(MATCH(AA$6&amp;$BJ12,'Route Guide - Lanes Not in Data'!$P$5:$P$22370,0))=FALSE,MATCH(AA$6&amp;$BJ12,'Route Guide - Lanes Not in Data'!$P$5:$P$22370,0),""))))))))))),""))</f>
        <v>0.35</v>
      </c>
      <c r="AB12" s="37">
        <f>IF(OR(AB$6="",ED12&lt;&gt;2),"",IFERROR(INDEX('Route Guide - Lanes Not in Data'!$D$5:$D$22370,
IF(ISERROR(MATCH(AB$6&amp;$BA12,'Route Guide - Lanes Not in Data'!$P$5:$P$22370,0))=FALSE,MATCH(AB$6&amp;$BA12,'Route Guide - Lanes Not in Data'!$P$5:$P$22370,0),
IF(ISERROR(MATCH(AB$6&amp;$BB12,'Route Guide - Lanes Not in Data'!$P$5:$P$22370,0))=FALSE,MATCH(AB$6&amp;$BB12,'Route Guide - Lanes Not in Data'!$P$5:$P$22370,0),
IF(ISERROR(MATCH(AB$6&amp;$BC12,'Route Guide - Lanes Not in Data'!$P$5:$P$22370,0))=FALSE,MATCH(AB$6&amp;$BC12,'Route Guide - Lanes Not in Data'!$P$5:$P$22370,0),
IF(ISERROR(MATCH(AB$6&amp;$BD12,'Route Guide - Lanes Not in Data'!$P$5:$P$22370,0))=FALSE,MATCH(AB$6&amp;$BD12,'Route Guide - Lanes Not in Data'!$P$5:$P$22370,0),
IF(ISERROR(MATCH(AB$6&amp;$BE12,'Route Guide - Lanes Not in Data'!$P$5:$P$22370,0))=FALSE,MATCH(AB$6&amp;$BE12,'Route Guide - Lanes Not in Data'!$P$5:$P$22370,0),
IF(ISERROR(MATCH(AB$6&amp;$BF12,'Route Guide - Lanes Not in Data'!$P$5:$P$22370,0))=FALSE,MATCH(AB$6&amp;$BF12,'Route Guide - Lanes Not in Data'!$P$5:$P$22370,0),
IF(ISERROR(MATCH(AB$6&amp;$BG12,'Route Guide - Lanes Not in Data'!$P$5:$P$22370,0))=FALSE,MATCH(AB$6&amp;$BG12,'Route Guide - Lanes Not in Data'!$P$5:$P$22370,0),
IF(ISERROR(MATCH(AB$6&amp;$BH12,'Route Guide - Lanes Not in Data'!$P$5:$P$22370,0))=FALSE,MATCH(AB$6&amp;$BH12,'Route Guide - Lanes Not in Data'!$P$5:$P$22370,0),
IF(ISERROR(MATCH(AB$6&amp;$BI12,'Route Guide - Lanes Not in Data'!$P$5:$P$22370,0))=FALSE,MATCH(AB$6&amp;$BI12,'Route Guide - Lanes Not in Data'!$P$5:$P$22370,0),
IF(ISERROR(MATCH(AB$6&amp;$BJ12,'Route Guide - Lanes Not in Data'!$P$5:$P$22370,0))=FALSE,MATCH(AB$6&amp;$BJ12,'Route Guide - Lanes Not in Data'!$P$5:$P$22370,0),""))))))))))),""))</f>
        <v>0.49299999999999999</v>
      </c>
      <c r="AC12" s="37" t="str">
        <f>IF(OR(AC$6="",EE12&lt;&gt;2),"",IFERROR(INDEX('Route Guide - Lanes Not in Data'!$D$5:$D$22370,
IF(ISERROR(MATCH(AC$6&amp;$BA12,'Route Guide - Lanes Not in Data'!$P$5:$P$22370,0))=FALSE,MATCH(AC$6&amp;$BA12,'Route Guide - Lanes Not in Data'!$P$5:$P$22370,0),
IF(ISERROR(MATCH(AC$6&amp;$BB12,'Route Guide - Lanes Not in Data'!$P$5:$P$22370,0))=FALSE,MATCH(AC$6&amp;$BB12,'Route Guide - Lanes Not in Data'!$P$5:$P$22370,0),
IF(ISERROR(MATCH(AC$6&amp;$BC12,'Route Guide - Lanes Not in Data'!$P$5:$P$22370,0))=FALSE,MATCH(AC$6&amp;$BC12,'Route Guide - Lanes Not in Data'!$P$5:$P$22370,0),
IF(ISERROR(MATCH(AC$6&amp;$BD12,'Route Guide - Lanes Not in Data'!$P$5:$P$22370,0))=FALSE,MATCH(AC$6&amp;$BD12,'Route Guide - Lanes Not in Data'!$P$5:$P$22370,0),
IF(ISERROR(MATCH(AC$6&amp;$BE12,'Route Guide - Lanes Not in Data'!$P$5:$P$22370,0))=FALSE,MATCH(AC$6&amp;$BE12,'Route Guide - Lanes Not in Data'!$P$5:$P$22370,0),
IF(ISERROR(MATCH(AC$6&amp;$BF12,'Route Guide - Lanes Not in Data'!$P$5:$P$22370,0))=FALSE,MATCH(AC$6&amp;$BF12,'Route Guide - Lanes Not in Data'!$P$5:$P$22370,0),
IF(ISERROR(MATCH(AC$6&amp;$BG12,'Route Guide - Lanes Not in Data'!$P$5:$P$22370,0))=FALSE,MATCH(AC$6&amp;$BG12,'Route Guide - Lanes Not in Data'!$P$5:$P$22370,0),
IF(ISERROR(MATCH(AC$6&amp;$BH12,'Route Guide - Lanes Not in Data'!$P$5:$P$22370,0))=FALSE,MATCH(AC$6&amp;$BH12,'Route Guide - Lanes Not in Data'!$P$5:$P$22370,0),
IF(ISERROR(MATCH(AC$6&amp;$BI12,'Route Guide - Lanes Not in Data'!$P$5:$P$22370,0))=FALSE,MATCH(AC$6&amp;$BI12,'Route Guide - Lanes Not in Data'!$P$5:$P$22370,0),
IF(ISERROR(MATCH(AC$6&amp;$BJ12,'Route Guide - Lanes Not in Data'!$P$5:$P$22370,0))=FALSE,MATCH(AC$6&amp;$BJ12,'Route Guide - Lanes Not in Data'!$P$5:$P$22370,0),""))))))))))),""))</f>
        <v/>
      </c>
      <c r="AD12" s="37" t="str">
        <f>IF(OR(AD$6="",EF12&lt;&gt;2),"",IFERROR(INDEX('Route Guide - Lanes Not in Data'!$D$5:$D$22370,
IF(ISERROR(MATCH(AD$6&amp;$BA12,'Route Guide - Lanes Not in Data'!$P$5:$P$22370,0))=FALSE,MATCH(AD$6&amp;$BA12,'Route Guide - Lanes Not in Data'!$P$5:$P$22370,0),
IF(ISERROR(MATCH(AD$6&amp;$BB12,'Route Guide - Lanes Not in Data'!$P$5:$P$22370,0))=FALSE,MATCH(AD$6&amp;$BB12,'Route Guide - Lanes Not in Data'!$P$5:$P$22370,0),
IF(ISERROR(MATCH(AD$6&amp;$BC12,'Route Guide - Lanes Not in Data'!$P$5:$P$22370,0))=FALSE,MATCH(AD$6&amp;$BC12,'Route Guide - Lanes Not in Data'!$P$5:$P$22370,0),
IF(ISERROR(MATCH(AD$6&amp;$BD12,'Route Guide - Lanes Not in Data'!$P$5:$P$22370,0))=FALSE,MATCH(AD$6&amp;$BD12,'Route Guide - Lanes Not in Data'!$P$5:$P$22370,0),
IF(ISERROR(MATCH(AD$6&amp;$BE12,'Route Guide - Lanes Not in Data'!$P$5:$P$22370,0))=FALSE,MATCH(AD$6&amp;$BE12,'Route Guide - Lanes Not in Data'!$P$5:$P$22370,0),
IF(ISERROR(MATCH(AD$6&amp;$BF12,'Route Guide - Lanes Not in Data'!$P$5:$P$22370,0))=FALSE,MATCH(AD$6&amp;$BF12,'Route Guide - Lanes Not in Data'!$P$5:$P$22370,0),
IF(ISERROR(MATCH(AD$6&amp;$BG12,'Route Guide - Lanes Not in Data'!$P$5:$P$22370,0))=FALSE,MATCH(AD$6&amp;$BG12,'Route Guide - Lanes Not in Data'!$P$5:$P$22370,0),
IF(ISERROR(MATCH(AD$6&amp;$BH12,'Route Guide - Lanes Not in Data'!$P$5:$P$22370,0))=FALSE,MATCH(AD$6&amp;$BH12,'Route Guide - Lanes Not in Data'!$P$5:$P$22370,0),
IF(ISERROR(MATCH(AD$6&amp;$BI12,'Route Guide - Lanes Not in Data'!$P$5:$P$22370,0))=FALSE,MATCH(AD$6&amp;$BI12,'Route Guide - Lanes Not in Data'!$P$5:$P$22370,0),
IF(ISERROR(MATCH(AD$6&amp;$BJ12,'Route Guide - Lanes Not in Data'!$P$5:$P$22370,0))=FALSE,MATCH(AD$6&amp;$BJ12,'Route Guide - Lanes Not in Data'!$P$5:$P$22370,0),""))))))))))),""))</f>
        <v/>
      </c>
      <c r="AE12" s="37">
        <f>IF(OR(AE$6="",EG12&lt;&gt;2),"",IFERROR(INDEX('Route Guide - Lanes Not in Data'!$D$5:$D$22370,
IF(ISERROR(MATCH(AE$6&amp;$BA12,'Route Guide - Lanes Not in Data'!$P$5:$P$22370,0))=FALSE,MATCH(AE$6&amp;$BA12,'Route Guide - Lanes Not in Data'!$P$5:$P$22370,0),
IF(ISERROR(MATCH(AE$6&amp;$BB12,'Route Guide - Lanes Not in Data'!$P$5:$P$22370,0))=FALSE,MATCH(AE$6&amp;$BB12,'Route Guide - Lanes Not in Data'!$P$5:$P$22370,0),
IF(ISERROR(MATCH(AE$6&amp;$BC12,'Route Guide - Lanes Not in Data'!$P$5:$P$22370,0))=FALSE,MATCH(AE$6&amp;$BC12,'Route Guide - Lanes Not in Data'!$P$5:$P$22370,0),
IF(ISERROR(MATCH(AE$6&amp;$BD12,'Route Guide - Lanes Not in Data'!$P$5:$P$22370,0))=FALSE,MATCH(AE$6&amp;$BD12,'Route Guide - Lanes Not in Data'!$P$5:$P$22370,0),
IF(ISERROR(MATCH(AE$6&amp;$BE12,'Route Guide - Lanes Not in Data'!$P$5:$P$22370,0))=FALSE,MATCH(AE$6&amp;$BE12,'Route Guide - Lanes Not in Data'!$P$5:$P$22370,0),
IF(ISERROR(MATCH(AE$6&amp;$BF12,'Route Guide - Lanes Not in Data'!$P$5:$P$22370,0))=FALSE,MATCH(AE$6&amp;$BF12,'Route Guide - Lanes Not in Data'!$P$5:$P$22370,0),
IF(ISERROR(MATCH(AE$6&amp;$BG12,'Route Guide - Lanes Not in Data'!$P$5:$P$22370,0))=FALSE,MATCH(AE$6&amp;$BG12,'Route Guide - Lanes Not in Data'!$P$5:$P$22370,0),
IF(ISERROR(MATCH(AE$6&amp;$BH12,'Route Guide - Lanes Not in Data'!$P$5:$P$22370,0))=FALSE,MATCH(AE$6&amp;$BH12,'Route Guide - Lanes Not in Data'!$P$5:$P$22370,0),
IF(ISERROR(MATCH(AE$6&amp;$BI12,'Route Guide - Lanes Not in Data'!$P$5:$P$22370,0))=FALSE,MATCH(AE$6&amp;$BI12,'Route Guide - Lanes Not in Data'!$P$5:$P$22370,0),
IF(ISERROR(MATCH(AE$6&amp;$BJ12,'Route Guide - Lanes Not in Data'!$P$5:$P$22370,0))=FALSE,MATCH(AE$6&amp;$BJ12,'Route Guide - Lanes Not in Data'!$P$5:$P$22370,0),""))))))))))),""))</f>
        <v>6.9000000000000006E-2</v>
      </c>
      <c r="AF12" s="37" t="str">
        <f>IF(OR(AF$6="",EH12&lt;&gt;2),"",IFERROR(INDEX('Route Guide - Lanes Not in Data'!$D$5:$D$22370,
IF(ISERROR(MATCH(AF$6&amp;$BA12,'Route Guide - Lanes Not in Data'!$P$5:$P$22370,0))=FALSE,MATCH(AF$6&amp;$BA12,'Route Guide - Lanes Not in Data'!$P$5:$P$22370,0),
IF(ISERROR(MATCH(AF$6&amp;$BB12,'Route Guide - Lanes Not in Data'!$P$5:$P$22370,0))=FALSE,MATCH(AF$6&amp;$BB12,'Route Guide - Lanes Not in Data'!$P$5:$P$22370,0),
IF(ISERROR(MATCH(AF$6&amp;$BC12,'Route Guide - Lanes Not in Data'!$P$5:$P$22370,0))=FALSE,MATCH(AF$6&amp;$BC12,'Route Guide - Lanes Not in Data'!$P$5:$P$22370,0),
IF(ISERROR(MATCH(AF$6&amp;$BD12,'Route Guide - Lanes Not in Data'!$P$5:$P$22370,0))=FALSE,MATCH(AF$6&amp;$BD12,'Route Guide - Lanes Not in Data'!$P$5:$P$22370,0),
IF(ISERROR(MATCH(AF$6&amp;$BE12,'Route Guide - Lanes Not in Data'!$P$5:$P$22370,0))=FALSE,MATCH(AF$6&amp;$BE12,'Route Guide - Lanes Not in Data'!$P$5:$P$22370,0),
IF(ISERROR(MATCH(AF$6&amp;$BF12,'Route Guide - Lanes Not in Data'!$P$5:$P$22370,0))=FALSE,MATCH(AF$6&amp;$BF12,'Route Guide - Lanes Not in Data'!$P$5:$P$22370,0),
IF(ISERROR(MATCH(AF$6&amp;$BG12,'Route Guide - Lanes Not in Data'!$P$5:$P$22370,0))=FALSE,MATCH(AF$6&amp;$BG12,'Route Guide - Lanes Not in Data'!$P$5:$P$22370,0),
IF(ISERROR(MATCH(AF$6&amp;$BH12,'Route Guide - Lanes Not in Data'!$P$5:$P$22370,0))=FALSE,MATCH(AF$6&amp;$BH12,'Route Guide - Lanes Not in Data'!$P$5:$P$22370,0),
IF(ISERROR(MATCH(AF$6&amp;$BI12,'Route Guide - Lanes Not in Data'!$P$5:$P$22370,0))=FALSE,MATCH(AF$6&amp;$BI12,'Route Guide - Lanes Not in Data'!$P$5:$P$22370,0),
IF(ISERROR(MATCH(AF$6&amp;$BJ12,'Route Guide - Lanes Not in Data'!$P$5:$P$22370,0))=FALSE,MATCH(AF$6&amp;$BJ12,'Route Guide - Lanes Not in Data'!$P$5:$P$22370,0),""))))))))))),""))</f>
        <v/>
      </c>
      <c r="AG12" s="37" t="str">
        <f>IF(OR(AG$6="",EI12&lt;&gt;2),"",IFERROR(INDEX('Route Guide - Lanes Not in Data'!$D$5:$D$22370,
IF(ISERROR(MATCH(AG$6&amp;$BA12,'Route Guide - Lanes Not in Data'!$P$5:$P$22370,0))=FALSE,MATCH(AG$6&amp;$BA12,'Route Guide - Lanes Not in Data'!$P$5:$P$22370,0),
IF(ISERROR(MATCH(AG$6&amp;$BB12,'Route Guide - Lanes Not in Data'!$P$5:$P$22370,0))=FALSE,MATCH(AG$6&amp;$BB12,'Route Guide - Lanes Not in Data'!$P$5:$P$22370,0),
IF(ISERROR(MATCH(AG$6&amp;$BC12,'Route Guide - Lanes Not in Data'!$P$5:$P$22370,0))=FALSE,MATCH(AG$6&amp;$BC12,'Route Guide - Lanes Not in Data'!$P$5:$P$22370,0),
IF(ISERROR(MATCH(AG$6&amp;$BD12,'Route Guide - Lanes Not in Data'!$P$5:$P$22370,0))=FALSE,MATCH(AG$6&amp;$BD12,'Route Guide - Lanes Not in Data'!$P$5:$P$22370,0),
IF(ISERROR(MATCH(AG$6&amp;$BE12,'Route Guide - Lanes Not in Data'!$P$5:$P$22370,0))=FALSE,MATCH(AG$6&amp;$BE12,'Route Guide - Lanes Not in Data'!$P$5:$P$22370,0),
IF(ISERROR(MATCH(AG$6&amp;$BF12,'Route Guide - Lanes Not in Data'!$P$5:$P$22370,0))=FALSE,MATCH(AG$6&amp;$BF12,'Route Guide - Lanes Not in Data'!$P$5:$P$22370,0),
IF(ISERROR(MATCH(AG$6&amp;$BG12,'Route Guide - Lanes Not in Data'!$P$5:$P$22370,0))=FALSE,MATCH(AG$6&amp;$BG12,'Route Guide - Lanes Not in Data'!$P$5:$P$22370,0),
IF(ISERROR(MATCH(AG$6&amp;$BH12,'Route Guide - Lanes Not in Data'!$P$5:$P$22370,0))=FALSE,MATCH(AG$6&amp;$BH12,'Route Guide - Lanes Not in Data'!$P$5:$P$22370,0),
IF(ISERROR(MATCH(AG$6&amp;$BI12,'Route Guide - Lanes Not in Data'!$P$5:$P$22370,0))=FALSE,MATCH(AG$6&amp;$BI12,'Route Guide - Lanes Not in Data'!$P$5:$P$22370,0),
IF(ISERROR(MATCH(AG$6&amp;$BJ12,'Route Guide - Lanes Not in Data'!$P$5:$P$22370,0))=FALSE,MATCH(AG$6&amp;$BJ12,'Route Guide - Lanes Not in Data'!$P$5:$P$22370,0),""))))))))))),""))</f>
        <v/>
      </c>
      <c r="AH12" s="37" t="str">
        <f>IF(OR(AH$6="",EJ12&lt;&gt;2),"",IFERROR(INDEX('Route Guide - Lanes Not in Data'!$D$5:$D$22370,
IF(ISERROR(MATCH(AH$6&amp;$BA12,'Route Guide - Lanes Not in Data'!$P$5:$P$22370,0))=FALSE,MATCH(AH$6&amp;$BA12,'Route Guide - Lanes Not in Data'!$P$5:$P$22370,0),
IF(ISERROR(MATCH(AH$6&amp;$BB12,'Route Guide - Lanes Not in Data'!$P$5:$P$22370,0))=FALSE,MATCH(AH$6&amp;$BB12,'Route Guide - Lanes Not in Data'!$P$5:$P$22370,0),
IF(ISERROR(MATCH(AH$6&amp;$BC12,'Route Guide - Lanes Not in Data'!$P$5:$P$22370,0))=FALSE,MATCH(AH$6&amp;$BC12,'Route Guide - Lanes Not in Data'!$P$5:$P$22370,0),
IF(ISERROR(MATCH(AH$6&amp;$BD12,'Route Guide - Lanes Not in Data'!$P$5:$P$22370,0))=FALSE,MATCH(AH$6&amp;$BD12,'Route Guide - Lanes Not in Data'!$P$5:$P$22370,0),
IF(ISERROR(MATCH(AH$6&amp;$BE12,'Route Guide - Lanes Not in Data'!$P$5:$P$22370,0))=FALSE,MATCH(AH$6&amp;$BE12,'Route Guide - Lanes Not in Data'!$P$5:$P$22370,0),
IF(ISERROR(MATCH(AH$6&amp;$BF12,'Route Guide - Lanes Not in Data'!$P$5:$P$22370,0))=FALSE,MATCH(AH$6&amp;$BF12,'Route Guide - Lanes Not in Data'!$P$5:$P$22370,0),
IF(ISERROR(MATCH(AH$6&amp;$BG12,'Route Guide - Lanes Not in Data'!$P$5:$P$22370,0))=FALSE,MATCH(AH$6&amp;$BG12,'Route Guide - Lanes Not in Data'!$P$5:$P$22370,0),
IF(ISERROR(MATCH(AH$6&amp;$BH12,'Route Guide - Lanes Not in Data'!$P$5:$P$22370,0))=FALSE,MATCH(AH$6&amp;$BH12,'Route Guide - Lanes Not in Data'!$P$5:$P$22370,0),
IF(ISERROR(MATCH(AH$6&amp;$BI12,'Route Guide - Lanes Not in Data'!$P$5:$P$22370,0))=FALSE,MATCH(AH$6&amp;$BI12,'Route Guide - Lanes Not in Data'!$P$5:$P$22370,0),
IF(ISERROR(MATCH(AH$6&amp;$BJ12,'Route Guide - Lanes Not in Data'!$P$5:$P$22370,0))=FALSE,MATCH(AH$6&amp;$BJ12,'Route Guide - Lanes Not in Data'!$P$5:$P$22370,0),""))))))))))),""))</f>
        <v/>
      </c>
      <c r="AI12" s="37" t="str">
        <f>IF(OR(AI$6="",EK12&lt;&gt;2),"",IFERROR(INDEX('Route Guide - Lanes Not in Data'!$D$5:$D$22370,
IF(ISERROR(MATCH(AI$6&amp;$BA12,'Route Guide - Lanes Not in Data'!$P$5:$P$22370,0))=FALSE,MATCH(AI$6&amp;$BA12,'Route Guide - Lanes Not in Data'!$P$5:$P$22370,0),
IF(ISERROR(MATCH(AI$6&amp;$BB12,'Route Guide - Lanes Not in Data'!$P$5:$P$22370,0))=FALSE,MATCH(AI$6&amp;$BB12,'Route Guide - Lanes Not in Data'!$P$5:$P$22370,0),
IF(ISERROR(MATCH(AI$6&amp;$BC12,'Route Guide - Lanes Not in Data'!$P$5:$P$22370,0))=FALSE,MATCH(AI$6&amp;$BC12,'Route Guide - Lanes Not in Data'!$P$5:$P$22370,0),
IF(ISERROR(MATCH(AI$6&amp;$BD12,'Route Guide - Lanes Not in Data'!$P$5:$P$22370,0))=FALSE,MATCH(AI$6&amp;$BD12,'Route Guide - Lanes Not in Data'!$P$5:$P$22370,0),
IF(ISERROR(MATCH(AI$6&amp;$BE12,'Route Guide - Lanes Not in Data'!$P$5:$P$22370,0))=FALSE,MATCH(AI$6&amp;$BE12,'Route Guide - Lanes Not in Data'!$P$5:$P$22370,0),
IF(ISERROR(MATCH(AI$6&amp;$BF12,'Route Guide - Lanes Not in Data'!$P$5:$P$22370,0))=FALSE,MATCH(AI$6&amp;$BF12,'Route Guide - Lanes Not in Data'!$P$5:$P$22370,0),
IF(ISERROR(MATCH(AI$6&amp;$BG12,'Route Guide - Lanes Not in Data'!$P$5:$P$22370,0))=FALSE,MATCH(AI$6&amp;$BG12,'Route Guide - Lanes Not in Data'!$P$5:$P$22370,0),
IF(ISERROR(MATCH(AI$6&amp;$BH12,'Route Guide - Lanes Not in Data'!$P$5:$P$22370,0))=FALSE,MATCH(AI$6&amp;$BH12,'Route Guide - Lanes Not in Data'!$P$5:$P$22370,0),
IF(ISERROR(MATCH(AI$6&amp;$BI12,'Route Guide - Lanes Not in Data'!$P$5:$P$22370,0))=FALSE,MATCH(AI$6&amp;$BI12,'Route Guide - Lanes Not in Data'!$P$5:$P$22370,0),
IF(ISERROR(MATCH(AI$6&amp;$BJ12,'Route Guide - Lanes Not in Data'!$P$5:$P$22370,0))=FALSE,MATCH(AI$6&amp;$BJ12,'Route Guide - Lanes Not in Data'!$P$5:$P$22370,0),""))))))))))),""))</f>
        <v/>
      </c>
      <c r="AJ12" s="37" t="str">
        <f>IF(OR(AJ$6="",EL12&lt;&gt;2),"",IFERROR(INDEX('Route Guide - Lanes Not in Data'!$D$5:$D$22370,
IF(ISERROR(MATCH(AJ$6&amp;$BA12,'Route Guide - Lanes Not in Data'!$P$5:$P$22370,0))=FALSE,MATCH(AJ$6&amp;$BA12,'Route Guide - Lanes Not in Data'!$P$5:$P$22370,0),
IF(ISERROR(MATCH(AJ$6&amp;$BB12,'Route Guide - Lanes Not in Data'!$P$5:$P$22370,0))=FALSE,MATCH(AJ$6&amp;$BB12,'Route Guide - Lanes Not in Data'!$P$5:$P$22370,0),
IF(ISERROR(MATCH(AJ$6&amp;$BC12,'Route Guide - Lanes Not in Data'!$P$5:$P$22370,0))=FALSE,MATCH(AJ$6&amp;$BC12,'Route Guide - Lanes Not in Data'!$P$5:$P$22370,0),
IF(ISERROR(MATCH(AJ$6&amp;$BD12,'Route Guide - Lanes Not in Data'!$P$5:$P$22370,0))=FALSE,MATCH(AJ$6&amp;$BD12,'Route Guide - Lanes Not in Data'!$P$5:$P$22370,0),
IF(ISERROR(MATCH(AJ$6&amp;$BE12,'Route Guide - Lanes Not in Data'!$P$5:$P$22370,0))=FALSE,MATCH(AJ$6&amp;$BE12,'Route Guide - Lanes Not in Data'!$P$5:$P$22370,0),
IF(ISERROR(MATCH(AJ$6&amp;$BF12,'Route Guide - Lanes Not in Data'!$P$5:$P$22370,0))=FALSE,MATCH(AJ$6&amp;$BF12,'Route Guide - Lanes Not in Data'!$P$5:$P$22370,0),
IF(ISERROR(MATCH(AJ$6&amp;$BG12,'Route Guide - Lanes Not in Data'!$P$5:$P$22370,0))=FALSE,MATCH(AJ$6&amp;$BG12,'Route Guide - Lanes Not in Data'!$P$5:$P$22370,0),
IF(ISERROR(MATCH(AJ$6&amp;$BH12,'Route Guide - Lanes Not in Data'!$P$5:$P$22370,0))=FALSE,MATCH(AJ$6&amp;$BH12,'Route Guide - Lanes Not in Data'!$P$5:$P$22370,0),
IF(ISERROR(MATCH(AJ$6&amp;$BI12,'Route Guide - Lanes Not in Data'!$P$5:$P$22370,0))=FALSE,MATCH(AJ$6&amp;$BI12,'Route Guide - Lanes Not in Data'!$P$5:$P$22370,0),
IF(ISERROR(MATCH(AJ$6&amp;$BJ12,'Route Guide - Lanes Not in Data'!$P$5:$P$22370,0))=FALSE,MATCH(AJ$6&amp;$BJ12,'Route Guide - Lanes Not in Data'!$P$5:$P$22370,0),""))))))))))),""))</f>
        <v/>
      </c>
      <c r="AK12" s="37">
        <f>IF(OR(AK$6="",EM12&lt;&gt;2),"",IFERROR(INDEX('Route Guide - Lanes Not in Data'!$D$5:$D$22370,
IF(ISERROR(MATCH(AK$6&amp;$BA12,'Route Guide - Lanes Not in Data'!$P$5:$P$22370,0))=FALSE,MATCH(AK$6&amp;$BA12,'Route Guide - Lanes Not in Data'!$P$5:$P$22370,0),
IF(ISERROR(MATCH(AK$6&amp;$BB12,'Route Guide - Lanes Not in Data'!$P$5:$P$22370,0))=FALSE,MATCH(AK$6&amp;$BB12,'Route Guide - Lanes Not in Data'!$P$5:$P$22370,0),
IF(ISERROR(MATCH(AK$6&amp;$BC12,'Route Guide - Lanes Not in Data'!$P$5:$P$22370,0))=FALSE,MATCH(AK$6&amp;$BC12,'Route Guide - Lanes Not in Data'!$P$5:$P$22370,0),
IF(ISERROR(MATCH(AK$6&amp;$BD12,'Route Guide - Lanes Not in Data'!$P$5:$P$22370,0))=FALSE,MATCH(AK$6&amp;$BD12,'Route Guide - Lanes Not in Data'!$P$5:$P$22370,0),
IF(ISERROR(MATCH(AK$6&amp;$BE12,'Route Guide - Lanes Not in Data'!$P$5:$P$22370,0))=FALSE,MATCH(AK$6&amp;$BE12,'Route Guide - Lanes Not in Data'!$P$5:$P$22370,0),
IF(ISERROR(MATCH(AK$6&amp;$BF12,'Route Guide - Lanes Not in Data'!$P$5:$P$22370,0))=FALSE,MATCH(AK$6&amp;$BF12,'Route Guide - Lanes Not in Data'!$P$5:$P$22370,0),
IF(ISERROR(MATCH(AK$6&amp;$BG12,'Route Guide - Lanes Not in Data'!$P$5:$P$22370,0))=FALSE,MATCH(AK$6&amp;$BG12,'Route Guide - Lanes Not in Data'!$P$5:$P$22370,0),
IF(ISERROR(MATCH(AK$6&amp;$BH12,'Route Guide - Lanes Not in Data'!$P$5:$P$22370,0))=FALSE,MATCH(AK$6&amp;$BH12,'Route Guide - Lanes Not in Data'!$P$5:$P$22370,0),
IF(ISERROR(MATCH(AK$6&amp;$BI12,'Route Guide - Lanes Not in Data'!$P$5:$P$22370,0))=FALSE,MATCH(AK$6&amp;$BI12,'Route Guide - Lanes Not in Data'!$P$5:$P$22370,0),
IF(ISERROR(MATCH(AK$6&amp;$BJ12,'Route Guide - Lanes Not in Data'!$P$5:$P$22370,0))=FALSE,MATCH(AK$6&amp;$BJ12,'Route Guide - Lanes Not in Data'!$P$5:$P$22370,0),""))))))))))),""))</f>
        <v>0.13300000000000001</v>
      </c>
      <c r="AL12" s="37" t="str">
        <f>IF(OR(AL$6="",EN12&lt;&gt;2),"",IFERROR(INDEX('Route Guide - Lanes Not in Data'!$D$5:$D$22370,
IF(ISERROR(MATCH(AL$6&amp;$BA12,'Route Guide - Lanes Not in Data'!$P$5:$P$22370,0))=FALSE,MATCH(AL$6&amp;$BA12,'Route Guide - Lanes Not in Data'!$P$5:$P$22370,0),
IF(ISERROR(MATCH(AL$6&amp;$BB12,'Route Guide - Lanes Not in Data'!$P$5:$P$22370,0))=FALSE,MATCH(AL$6&amp;$BB12,'Route Guide - Lanes Not in Data'!$P$5:$P$22370,0),
IF(ISERROR(MATCH(AL$6&amp;$BC12,'Route Guide - Lanes Not in Data'!$P$5:$P$22370,0))=FALSE,MATCH(AL$6&amp;$BC12,'Route Guide - Lanes Not in Data'!$P$5:$P$22370,0),
IF(ISERROR(MATCH(AL$6&amp;$BD12,'Route Guide - Lanes Not in Data'!$P$5:$P$22370,0))=FALSE,MATCH(AL$6&amp;$BD12,'Route Guide - Lanes Not in Data'!$P$5:$P$22370,0),
IF(ISERROR(MATCH(AL$6&amp;$BE12,'Route Guide - Lanes Not in Data'!$P$5:$P$22370,0))=FALSE,MATCH(AL$6&amp;$BE12,'Route Guide - Lanes Not in Data'!$P$5:$P$22370,0),
IF(ISERROR(MATCH(AL$6&amp;$BF12,'Route Guide - Lanes Not in Data'!$P$5:$P$22370,0))=FALSE,MATCH(AL$6&amp;$BF12,'Route Guide - Lanes Not in Data'!$P$5:$P$22370,0),
IF(ISERROR(MATCH(AL$6&amp;$BG12,'Route Guide - Lanes Not in Data'!$P$5:$P$22370,0))=FALSE,MATCH(AL$6&amp;$BG12,'Route Guide - Lanes Not in Data'!$P$5:$P$22370,0),
IF(ISERROR(MATCH(AL$6&amp;$BH12,'Route Guide - Lanes Not in Data'!$P$5:$P$22370,0))=FALSE,MATCH(AL$6&amp;$BH12,'Route Guide - Lanes Not in Data'!$P$5:$P$22370,0),
IF(ISERROR(MATCH(AL$6&amp;$BI12,'Route Guide - Lanes Not in Data'!$P$5:$P$22370,0))=FALSE,MATCH(AL$6&amp;$BI12,'Route Guide - Lanes Not in Data'!$P$5:$P$22370,0),
IF(ISERROR(MATCH(AL$6&amp;$BJ12,'Route Guide - Lanes Not in Data'!$P$5:$P$22370,0))=FALSE,MATCH(AL$6&amp;$BJ12,'Route Guide - Lanes Not in Data'!$P$5:$P$22370,0),""))))))))))),""))</f>
        <v/>
      </c>
      <c r="AM12" s="37" t="str">
        <f>IF(OR(AM$6="",EO12&lt;&gt;2),"",IFERROR(INDEX('Route Guide - Lanes Not in Data'!$D$5:$D$22370,
IF(ISERROR(MATCH(AM$6&amp;$BA12,'Route Guide - Lanes Not in Data'!$P$5:$P$22370,0))=FALSE,MATCH(AM$6&amp;$BA12,'Route Guide - Lanes Not in Data'!$P$5:$P$22370,0),
IF(ISERROR(MATCH(AM$6&amp;$BB12,'Route Guide - Lanes Not in Data'!$P$5:$P$22370,0))=FALSE,MATCH(AM$6&amp;$BB12,'Route Guide - Lanes Not in Data'!$P$5:$P$22370,0),
IF(ISERROR(MATCH(AM$6&amp;$BC12,'Route Guide - Lanes Not in Data'!$P$5:$P$22370,0))=FALSE,MATCH(AM$6&amp;$BC12,'Route Guide - Lanes Not in Data'!$P$5:$P$22370,0),
IF(ISERROR(MATCH(AM$6&amp;$BD12,'Route Guide - Lanes Not in Data'!$P$5:$P$22370,0))=FALSE,MATCH(AM$6&amp;$BD12,'Route Guide - Lanes Not in Data'!$P$5:$P$22370,0),
IF(ISERROR(MATCH(AM$6&amp;$BE12,'Route Guide - Lanes Not in Data'!$P$5:$P$22370,0))=FALSE,MATCH(AM$6&amp;$BE12,'Route Guide - Lanes Not in Data'!$P$5:$P$22370,0),
IF(ISERROR(MATCH(AM$6&amp;$BF12,'Route Guide - Lanes Not in Data'!$P$5:$P$22370,0))=FALSE,MATCH(AM$6&amp;$BF12,'Route Guide - Lanes Not in Data'!$P$5:$P$22370,0),
IF(ISERROR(MATCH(AM$6&amp;$BG12,'Route Guide - Lanes Not in Data'!$P$5:$P$22370,0))=FALSE,MATCH(AM$6&amp;$BG12,'Route Guide - Lanes Not in Data'!$P$5:$P$22370,0),
IF(ISERROR(MATCH(AM$6&amp;$BH12,'Route Guide - Lanes Not in Data'!$P$5:$P$22370,0))=FALSE,MATCH(AM$6&amp;$BH12,'Route Guide - Lanes Not in Data'!$P$5:$P$22370,0),
IF(ISERROR(MATCH(AM$6&amp;$BI12,'Route Guide - Lanes Not in Data'!$P$5:$P$22370,0))=FALSE,MATCH(AM$6&amp;$BI12,'Route Guide - Lanes Not in Data'!$P$5:$P$22370,0),
IF(ISERROR(MATCH(AM$6&amp;$BJ12,'Route Guide - Lanes Not in Data'!$P$5:$P$22370,0))=FALSE,MATCH(AM$6&amp;$BJ12,'Route Guide - Lanes Not in Data'!$P$5:$P$22370,0),""))))))))))),""))</f>
        <v/>
      </c>
      <c r="AN12" s="37" t="str">
        <f>IF(OR(AN$6="",EP12&lt;&gt;2),"",IFERROR(INDEX('Route Guide - Lanes Not in Data'!$D$5:$D$22370,
IF(ISERROR(MATCH(AN$6&amp;$BA12,'Route Guide - Lanes Not in Data'!$P$5:$P$22370,0))=FALSE,MATCH(AN$6&amp;$BA12,'Route Guide - Lanes Not in Data'!$P$5:$P$22370,0),
IF(ISERROR(MATCH(AN$6&amp;$BB12,'Route Guide - Lanes Not in Data'!$P$5:$P$22370,0))=FALSE,MATCH(AN$6&amp;$BB12,'Route Guide - Lanes Not in Data'!$P$5:$P$22370,0),
IF(ISERROR(MATCH(AN$6&amp;$BC12,'Route Guide - Lanes Not in Data'!$P$5:$P$22370,0))=FALSE,MATCH(AN$6&amp;$BC12,'Route Guide - Lanes Not in Data'!$P$5:$P$22370,0),
IF(ISERROR(MATCH(AN$6&amp;$BD12,'Route Guide - Lanes Not in Data'!$P$5:$P$22370,0))=FALSE,MATCH(AN$6&amp;$BD12,'Route Guide - Lanes Not in Data'!$P$5:$P$22370,0),
IF(ISERROR(MATCH(AN$6&amp;$BE12,'Route Guide - Lanes Not in Data'!$P$5:$P$22370,0))=FALSE,MATCH(AN$6&amp;$BE12,'Route Guide - Lanes Not in Data'!$P$5:$P$22370,0),
IF(ISERROR(MATCH(AN$6&amp;$BF12,'Route Guide - Lanes Not in Data'!$P$5:$P$22370,0))=FALSE,MATCH(AN$6&amp;$BF12,'Route Guide - Lanes Not in Data'!$P$5:$P$22370,0),
IF(ISERROR(MATCH(AN$6&amp;$BG12,'Route Guide - Lanes Not in Data'!$P$5:$P$22370,0))=FALSE,MATCH(AN$6&amp;$BG12,'Route Guide - Lanes Not in Data'!$P$5:$P$22370,0),
IF(ISERROR(MATCH(AN$6&amp;$BH12,'Route Guide - Lanes Not in Data'!$P$5:$P$22370,0))=FALSE,MATCH(AN$6&amp;$BH12,'Route Guide - Lanes Not in Data'!$P$5:$P$22370,0),
IF(ISERROR(MATCH(AN$6&amp;$BI12,'Route Guide - Lanes Not in Data'!$P$5:$P$22370,0))=FALSE,MATCH(AN$6&amp;$BI12,'Route Guide - Lanes Not in Data'!$P$5:$P$22370,0),
IF(ISERROR(MATCH(AN$6&amp;$BJ12,'Route Guide - Lanes Not in Data'!$P$5:$P$22370,0))=FALSE,MATCH(AN$6&amp;$BJ12,'Route Guide - Lanes Not in Data'!$P$5:$P$22370,0),""))))))))))),""))</f>
        <v/>
      </c>
      <c r="AO12" s="37" t="str">
        <f>IF(OR(AO$6="",EQ12&lt;&gt;2),"",IFERROR(INDEX('Route Guide - Lanes Not in Data'!$D$5:$D$22370,
IF(ISERROR(MATCH(AO$6&amp;$BA12,'Route Guide - Lanes Not in Data'!$P$5:$P$22370,0))=FALSE,MATCH(AO$6&amp;$BA12,'Route Guide - Lanes Not in Data'!$P$5:$P$22370,0),
IF(ISERROR(MATCH(AO$6&amp;$BB12,'Route Guide - Lanes Not in Data'!$P$5:$P$22370,0))=FALSE,MATCH(AO$6&amp;$BB12,'Route Guide - Lanes Not in Data'!$P$5:$P$22370,0),
IF(ISERROR(MATCH(AO$6&amp;$BC12,'Route Guide - Lanes Not in Data'!$P$5:$P$22370,0))=FALSE,MATCH(AO$6&amp;$BC12,'Route Guide - Lanes Not in Data'!$P$5:$P$22370,0),
IF(ISERROR(MATCH(AO$6&amp;$BD12,'Route Guide - Lanes Not in Data'!$P$5:$P$22370,0))=FALSE,MATCH(AO$6&amp;$BD12,'Route Guide - Lanes Not in Data'!$P$5:$P$22370,0),
IF(ISERROR(MATCH(AO$6&amp;$BE12,'Route Guide - Lanes Not in Data'!$P$5:$P$22370,0))=FALSE,MATCH(AO$6&amp;$BE12,'Route Guide - Lanes Not in Data'!$P$5:$P$22370,0),
IF(ISERROR(MATCH(AO$6&amp;$BF12,'Route Guide - Lanes Not in Data'!$P$5:$P$22370,0))=FALSE,MATCH(AO$6&amp;$BF12,'Route Guide - Lanes Not in Data'!$P$5:$P$22370,0),
IF(ISERROR(MATCH(AO$6&amp;$BG12,'Route Guide - Lanes Not in Data'!$P$5:$P$22370,0))=FALSE,MATCH(AO$6&amp;$BG12,'Route Guide - Lanes Not in Data'!$P$5:$P$22370,0),
IF(ISERROR(MATCH(AO$6&amp;$BH12,'Route Guide - Lanes Not in Data'!$P$5:$P$22370,0))=FALSE,MATCH(AO$6&amp;$BH12,'Route Guide - Lanes Not in Data'!$P$5:$P$22370,0),
IF(ISERROR(MATCH(AO$6&amp;$BI12,'Route Guide - Lanes Not in Data'!$P$5:$P$22370,0))=FALSE,MATCH(AO$6&amp;$BI12,'Route Guide - Lanes Not in Data'!$P$5:$P$22370,0),
IF(ISERROR(MATCH(AO$6&amp;$BJ12,'Route Guide - Lanes Not in Data'!$P$5:$P$22370,0))=FALSE,MATCH(AO$6&amp;$BJ12,'Route Guide - Lanes Not in Data'!$P$5:$P$22370,0),""))))))))))),""))</f>
        <v/>
      </c>
      <c r="AP12" s="37" t="str">
        <f>IF(OR(AP$6="",ER12&lt;&gt;2),"",IFERROR(INDEX('Route Guide - Lanes Not in Data'!$D$5:$D$22370,
IF(ISERROR(MATCH(AP$6&amp;$BA12,'Route Guide - Lanes Not in Data'!$P$5:$P$22370,0))=FALSE,MATCH(AP$6&amp;$BA12,'Route Guide - Lanes Not in Data'!$P$5:$P$22370,0),
IF(ISERROR(MATCH(AP$6&amp;$BB12,'Route Guide - Lanes Not in Data'!$P$5:$P$22370,0))=FALSE,MATCH(AP$6&amp;$BB12,'Route Guide - Lanes Not in Data'!$P$5:$P$22370,0),
IF(ISERROR(MATCH(AP$6&amp;$BC12,'Route Guide - Lanes Not in Data'!$P$5:$P$22370,0))=FALSE,MATCH(AP$6&amp;$BC12,'Route Guide - Lanes Not in Data'!$P$5:$P$22370,0),
IF(ISERROR(MATCH(AP$6&amp;$BD12,'Route Guide - Lanes Not in Data'!$P$5:$P$22370,0))=FALSE,MATCH(AP$6&amp;$BD12,'Route Guide - Lanes Not in Data'!$P$5:$P$22370,0),
IF(ISERROR(MATCH(AP$6&amp;$BE12,'Route Guide - Lanes Not in Data'!$P$5:$P$22370,0))=FALSE,MATCH(AP$6&amp;$BE12,'Route Guide - Lanes Not in Data'!$P$5:$P$22370,0),
IF(ISERROR(MATCH(AP$6&amp;$BF12,'Route Guide - Lanes Not in Data'!$P$5:$P$22370,0))=FALSE,MATCH(AP$6&amp;$BF12,'Route Guide - Lanes Not in Data'!$P$5:$P$22370,0),
IF(ISERROR(MATCH(AP$6&amp;$BG12,'Route Guide - Lanes Not in Data'!$P$5:$P$22370,0))=FALSE,MATCH(AP$6&amp;$BG12,'Route Guide - Lanes Not in Data'!$P$5:$P$22370,0),
IF(ISERROR(MATCH(AP$6&amp;$BH12,'Route Guide - Lanes Not in Data'!$P$5:$P$22370,0))=FALSE,MATCH(AP$6&amp;$BH12,'Route Guide - Lanes Not in Data'!$P$5:$P$22370,0),
IF(ISERROR(MATCH(AP$6&amp;$BI12,'Route Guide - Lanes Not in Data'!$P$5:$P$22370,0))=FALSE,MATCH(AP$6&amp;$BI12,'Route Guide - Lanes Not in Data'!$P$5:$P$22370,0),
IF(ISERROR(MATCH(AP$6&amp;$BJ12,'Route Guide - Lanes Not in Data'!$P$5:$P$22370,0))=FALSE,MATCH(AP$6&amp;$BJ12,'Route Guide - Lanes Not in Data'!$P$5:$P$22370,0),""))))))))))),""))</f>
        <v/>
      </c>
      <c r="AQ12" s="37" t="str">
        <f>IF(OR(AQ$6="",ES12&lt;&gt;2),"",IFERROR(INDEX('Route Guide - Lanes Not in Data'!$D$5:$D$22370,
IF(ISERROR(MATCH(AQ$6&amp;$BA12,'Route Guide - Lanes Not in Data'!$P$5:$P$22370,0))=FALSE,MATCH(AQ$6&amp;$BA12,'Route Guide - Lanes Not in Data'!$P$5:$P$22370,0),
IF(ISERROR(MATCH(AQ$6&amp;$BB12,'Route Guide - Lanes Not in Data'!$P$5:$P$22370,0))=FALSE,MATCH(AQ$6&amp;$BB12,'Route Guide - Lanes Not in Data'!$P$5:$P$22370,0),
IF(ISERROR(MATCH(AQ$6&amp;$BC12,'Route Guide - Lanes Not in Data'!$P$5:$P$22370,0))=FALSE,MATCH(AQ$6&amp;$BC12,'Route Guide - Lanes Not in Data'!$P$5:$P$22370,0),
IF(ISERROR(MATCH(AQ$6&amp;$BD12,'Route Guide - Lanes Not in Data'!$P$5:$P$22370,0))=FALSE,MATCH(AQ$6&amp;$BD12,'Route Guide - Lanes Not in Data'!$P$5:$P$22370,0),
IF(ISERROR(MATCH(AQ$6&amp;$BE12,'Route Guide - Lanes Not in Data'!$P$5:$P$22370,0))=FALSE,MATCH(AQ$6&amp;$BE12,'Route Guide - Lanes Not in Data'!$P$5:$P$22370,0),
IF(ISERROR(MATCH(AQ$6&amp;$BF12,'Route Guide - Lanes Not in Data'!$P$5:$P$22370,0))=FALSE,MATCH(AQ$6&amp;$BF12,'Route Guide - Lanes Not in Data'!$P$5:$P$22370,0),
IF(ISERROR(MATCH(AQ$6&amp;$BG12,'Route Guide - Lanes Not in Data'!$P$5:$P$22370,0))=FALSE,MATCH(AQ$6&amp;$BG12,'Route Guide - Lanes Not in Data'!$P$5:$P$22370,0),
IF(ISERROR(MATCH(AQ$6&amp;$BH12,'Route Guide - Lanes Not in Data'!$P$5:$P$22370,0))=FALSE,MATCH(AQ$6&amp;$BH12,'Route Guide - Lanes Not in Data'!$P$5:$P$22370,0),
IF(ISERROR(MATCH(AQ$6&amp;$BI12,'Route Guide - Lanes Not in Data'!$P$5:$P$22370,0))=FALSE,MATCH(AQ$6&amp;$BI12,'Route Guide - Lanes Not in Data'!$P$5:$P$22370,0),
IF(ISERROR(MATCH(AQ$6&amp;$BJ12,'Route Guide - Lanes Not in Data'!$P$5:$P$22370,0))=FALSE,MATCH(AQ$6&amp;$BJ12,'Route Guide - Lanes Not in Data'!$P$5:$P$22370,0),""))))))))))),""))</f>
        <v/>
      </c>
      <c r="AR12" s="37" t="str">
        <f>IF(OR(AR$6="",ET12&lt;&gt;2),"",IFERROR(INDEX('Route Guide - Lanes Not in Data'!$D$5:$D$22370,
IF(ISERROR(MATCH(AR$6&amp;$BA12,'Route Guide - Lanes Not in Data'!$P$5:$P$22370,0))=FALSE,MATCH(AR$6&amp;$BA12,'Route Guide - Lanes Not in Data'!$P$5:$P$22370,0),
IF(ISERROR(MATCH(AR$6&amp;$BB12,'Route Guide - Lanes Not in Data'!$P$5:$P$22370,0))=FALSE,MATCH(AR$6&amp;$BB12,'Route Guide - Lanes Not in Data'!$P$5:$P$22370,0),
IF(ISERROR(MATCH(AR$6&amp;$BC12,'Route Guide - Lanes Not in Data'!$P$5:$P$22370,0))=FALSE,MATCH(AR$6&amp;$BC12,'Route Guide - Lanes Not in Data'!$P$5:$P$22370,0),
IF(ISERROR(MATCH(AR$6&amp;$BD12,'Route Guide - Lanes Not in Data'!$P$5:$P$22370,0))=FALSE,MATCH(AR$6&amp;$BD12,'Route Guide - Lanes Not in Data'!$P$5:$P$22370,0),
IF(ISERROR(MATCH(AR$6&amp;$BE12,'Route Guide - Lanes Not in Data'!$P$5:$P$22370,0))=FALSE,MATCH(AR$6&amp;$BE12,'Route Guide - Lanes Not in Data'!$P$5:$P$22370,0),
IF(ISERROR(MATCH(AR$6&amp;$BF12,'Route Guide - Lanes Not in Data'!$P$5:$P$22370,0))=FALSE,MATCH(AR$6&amp;$BF12,'Route Guide - Lanes Not in Data'!$P$5:$P$22370,0),
IF(ISERROR(MATCH(AR$6&amp;$BG12,'Route Guide - Lanes Not in Data'!$P$5:$P$22370,0))=FALSE,MATCH(AR$6&amp;$BG12,'Route Guide - Lanes Not in Data'!$P$5:$P$22370,0),
IF(ISERROR(MATCH(AR$6&amp;$BH12,'Route Guide - Lanes Not in Data'!$P$5:$P$22370,0))=FALSE,MATCH(AR$6&amp;$BH12,'Route Guide - Lanes Not in Data'!$P$5:$P$22370,0),
IF(ISERROR(MATCH(AR$6&amp;$BI12,'Route Guide - Lanes Not in Data'!$P$5:$P$22370,0))=FALSE,MATCH(AR$6&amp;$BI12,'Route Guide - Lanes Not in Data'!$P$5:$P$22370,0),
IF(ISERROR(MATCH(AR$6&amp;$BJ12,'Route Guide - Lanes Not in Data'!$P$5:$P$22370,0))=FALSE,MATCH(AR$6&amp;$BJ12,'Route Guide - Lanes Not in Data'!$P$5:$P$22370,0),""))))))))))),""))</f>
        <v/>
      </c>
      <c r="AS12" s="37" t="str">
        <f>IF(OR(AS$6="",EU12&lt;&gt;2),"",IFERROR(INDEX('Route Guide - Lanes Not in Data'!$D$5:$D$22370,
IF(ISERROR(MATCH(AS$6&amp;$BA12,'Route Guide - Lanes Not in Data'!$P$5:$P$22370,0))=FALSE,MATCH(AS$6&amp;$BA12,'Route Guide - Lanes Not in Data'!$P$5:$P$22370,0),
IF(ISERROR(MATCH(AS$6&amp;$BB12,'Route Guide - Lanes Not in Data'!$P$5:$P$22370,0))=FALSE,MATCH(AS$6&amp;$BB12,'Route Guide - Lanes Not in Data'!$P$5:$P$22370,0),
IF(ISERROR(MATCH(AS$6&amp;$BC12,'Route Guide - Lanes Not in Data'!$P$5:$P$22370,0))=FALSE,MATCH(AS$6&amp;$BC12,'Route Guide - Lanes Not in Data'!$P$5:$P$22370,0),
IF(ISERROR(MATCH(AS$6&amp;$BD12,'Route Guide - Lanes Not in Data'!$P$5:$P$22370,0))=FALSE,MATCH(AS$6&amp;$BD12,'Route Guide - Lanes Not in Data'!$P$5:$P$22370,0),
IF(ISERROR(MATCH(AS$6&amp;$BE12,'Route Guide - Lanes Not in Data'!$P$5:$P$22370,0))=FALSE,MATCH(AS$6&amp;$BE12,'Route Guide - Lanes Not in Data'!$P$5:$P$22370,0),
IF(ISERROR(MATCH(AS$6&amp;$BF12,'Route Guide - Lanes Not in Data'!$P$5:$P$22370,0))=FALSE,MATCH(AS$6&amp;$BF12,'Route Guide - Lanes Not in Data'!$P$5:$P$22370,0),
IF(ISERROR(MATCH(AS$6&amp;$BG12,'Route Guide - Lanes Not in Data'!$P$5:$P$22370,0))=FALSE,MATCH(AS$6&amp;$BG12,'Route Guide - Lanes Not in Data'!$P$5:$P$22370,0),
IF(ISERROR(MATCH(AS$6&amp;$BH12,'Route Guide - Lanes Not in Data'!$P$5:$P$22370,0))=FALSE,MATCH(AS$6&amp;$BH12,'Route Guide - Lanes Not in Data'!$P$5:$P$22370,0),
IF(ISERROR(MATCH(AS$6&amp;$BI12,'Route Guide - Lanes Not in Data'!$P$5:$P$22370,0))=FALSE,MATCH(AS$6&amp;$BI12,'Route Guide - Lanes Not in Data'!$P$5:$P$22370,0),
IF(ISERROR(MATCH(AS$6&amp;$BJ12,'Route Guide - Lanes Not in Data'!$P$5:$P$22370,0))=FALSE,MATCH(AS$6&amp;$BJ12,'Route Guide - Lanes Not in Data'!$P$5:$P$22370,0),""))))))))))),""))</f>
        <v/>
      </c>
      <c r="AT12" s="37" t="str">
        <f>IF(OR(AT$6="",EV12&lt;&gt;2),"",IFERROR(INDEX('Route Guide - Lanes Not in Data'!$D$5:$D$22370,
IF(ISERROR(MATCH(AT$6&amp;$BA12,'Route Guide - Lanes Not in Data'!$P$5:$P$22370,0))=FALSE,MATCH(AT$6&amp;$BA12,'Route Guide - Lanes Not in Data'!$P$5:$P$22370,0),
IF(ISERROR(MATCH(AT$6&amp;$BB12,'Route Guide - Lanes Not in Data'!$P$5:$P$22370,0))=FALSE,MATCH(AT$6&amp;$BB12,'Route Guide - Lanes Not in Data'!$P$5:$P$22370,0),
IF(ISERROR(MATCH(AT$6&amp;$BC12,'Route Guide - Lanes Not in Data'!$P$5:$P$22370,0))=FALSE,MATCH(AT$6&amp;$BC12,'Route Guide - Lanes Not in Data'!$P$5:$P$22370,0),
IF(ISERROR(MATCH(AT$6&amp;$BD12,'Route Guide - Lanes Not in Data'!$P$5:$P$22370,0))=FALSE,MATCH(AT$6&amp;$BD12,'Route Guide - Lanes Not in Data'!$P$5:$P$22370,0),
IF(ISERROR(MATCH(AT$6&amp;$BE12,'Route Guide - Lanes Not in Data'!$P$5:$P$22370,0))=FALSE,MATCH(AT$6&amp;$BE12,'Route Guide - Lanes Not in Data'!$P$5:$P$22370,0),
IF(ISERROR(MATCH(AT$6&amp;$BF12,'Route Guide - Lanes Not in Data'!$P$5:$P$22370,0))=FALSE,MATCH(AT$6&amp;$BF12,'Route Guide - Lanes Not in Data'!$P$5:$P$22370,0),
IF(ISERROR(MATCH(AT$6&amp;$BG12,'Route Guide - Lanes Not in Data'!$P$5:$P$22370,0))=FALSE,MATCH(AT$6&amp;$BG12,'Route Guide - Lanes Not in Data'!$P$5:$P$22370,0),
IF(ISERROR(MATCH(AT$6&amp;$BH12,'Route Guide - Lanes Not in Data'!$P$5:$P$22370,0))=FALSE,MATCH(AT$6&amp;$BH12,'Route Guide - Lanes Not in Data'!$P$5:$P$22370,0),
IF(ISERROR(MATCH(AT$6&amp;$BI12,'Route Guide - Lanes Not in Data'!$P$5:$P$22370,0))=FALSE,MATCH(AT$6&amp;$BI12,'Route Guide - Lanes Not in Data'!$P$5:$P$22370,0),
IF(ISERROR(MATCH(AT$6&amp;$BJ12,'Route Guide - Lanes Not in Data'!$P$5:$P$22370,0))=FALSE,MATCH(AT$6&amp;$BJ12,'Route Guide - Lanes Not in Data'!$P$5:$P$22370,0),""))))))))))),""))</f>
        <v/>
      </c>
      <c r="AU12" s="37" t="str">
        <f>IF(OR(AU$6="",EW12&lt;&gt;2),"",IFERROR(INDEX('Route Guide - Lanes Not in Data'!$D$5:$D$22370,
IF(ISERROR(MATCH(AU$6&amp;$BA12,'Route Guide - Lanes Not in Data'!$P$5:$P$22370,0))=FALSE,MATCH(AU$6&amp;$BA12,'Route Guide - Lanes Not in Data'!$P$5:$P$22370,0),
IF(ISERROR(MATCH(AU$6&amp;$BB12,'Route Guide - Lanes Not in Data'!$P$5:$P$22370,0))=FALSE,MATCH(AU$6&amp;$BB12,'Route Guide - Lanes Not in Data'!$P$5:$P$22370,0),
IF(ISERROR(MATCH(AU$6&amp;$BC12,'Route Guide - Lanes Not in Data'!$P$5:$P$22370,0))=FALSE,MATCH(AU$6&amp;$BC12,'Route Guide - Lanes Not in Data'!$P$5:$P$22370,0),
IF(ISERROR(MATCH(AU$6&amp;$BD12,'Route Guide - Lanes Not in Data'!$P$5:$P$22370,0))=FALSE,MATCH(AU$6&amp;$BD12,'Route Guide - Lanes Not in Data'!$P$5:$P$22370,0),
IF(ISERROR(MATCH(AU$6&amp;$BE12,'Route Guide - Lanes Not in Data'!$P$5:$P$22370,0))=FALSE,MATCH(AU$6&amp;$BE12,'Route Guide - Lanes Not in Data'!$P$5:$P$22370,0),
IF(ISERROR(MATCH(AU$6&amp;$BF12,'Route Guide - Lanes Not in Data'!$P$5:$P$22370,0))=FALSE,MATCH(AU$6&amp;$BF12,'Route Guide - Lanes Not in Data'!$P$5:$P$22370,0),
IF(ISERROR(MATCH(AU$6&amp;$BG12,'Route Guide - Lanes Not in Data'!$P$5:$P$22370,0))=FALSE,MATCH(AU$6&amp;$BG12,'Route Guide - Lanes Not in Data'!$P$5:$P$22370,0),
IF(ISERROR(MATCH(AU$6&amp;$BH12,'Route Guide - Lanes Not in Data'!$P$5:$P$22370,0))=FALSE,MATCH(AU$6&amp;$BH12,'Route Guide - Lanes Not in Data'!$P$5:$P$22370,0),
IF(ISERROR(MATCH(AU$6&amp;$BI12,'Route Guide - Lanes Not in Data'!$P$5:$P$22370,0))=FALSE,MATCH(AU$6&amp;$BI12,'Route Guide - Lanes Not in Data'!$P$5:$P$22370,0),
IF(ISERROR(MATCH(AU$6&amp;$BJ12,'Route Guide - Lanes Not in Data'!$P$5:$P$22370,0))=FALSE,MATCH(AU$6&amp;$BJ12,'Route Guide - Lanes Not in Data'!$P$5:$P$22370,0),""))))))))))),""))</f>
        <v/>
      </c>
      <c r="AV12" s="37">
        <f t="shared" si="47"/>
        <v>0.49299999999999999</v>
      </c>
      <c r="AW12" s="23" t="str">
        <f t="shared" si="48"/>
        <v>CNWY</v>
      </c>
      <c r="AX12" s="37">
        <f t="shared" si="49"/>
        <v>0.35</v>
      </c>
      <c r="AY12" s="23" t="str">
        <f t="shared" si="50"/>
        <v>ODFL</v>
      </c>
      <c r="BA12" s="23" t="str">
        <f t="shared" si="11"/>
        <v>-0E25-CA-CITY OF INDUSTRY-CT</v>
      </c>
      <c r="BB12" s="23" t="str">
        <f t="shared" si="12"/>
        <v>-0E25-CA-CITY OF INDUSTRY-USA</v>
      </c>
      <c r="BC12" s="23" t="str">
        <f t="shared" si="13"/>
        <v>-CA-CITY OF INDUSTRY-CT</v>
      </c>
      <c r="BD12" s="23" t="str">
        <f t="shared" si="14"/>
        <v>-CA-CITY OF INDUSTRY-USA</v>
      </c>
      <c r="BE12" s="23" t="str">
        <f t="shared" si="15"/>
        <v>-91745-CT</v>
      </c>
      <c r="BF12" s="23" t="str">
        <f t="shared" si="16"/>
        <v>-91745-USA</v>
      </c>
      <c r="BG12" s="23" t="str">
        <f t="shared" si="17"/>
        <v>-CA-CT</v>
      </c>
      <c r="BH12" s="23" t="str">
        <f t="shared" si="18"/>
        <v>CA-CT</v>
      </c>
      <c r="BI12" s="23" t="str">
        <f t="shared" si="51"/>
        <v>CA-USA</v>
      </c>
      <c r="BJ12" s="23" t="str">
        <f t="shared" si="19"/>
        <v>USA-USA</v>
      </c>
      <c r="BM12" s="23" t="str">
        <f t="shared" si="20"/>
        <v>0E25-CA-CITY OF INDUSTRY-CT-CA</v>
      </c>
      <c r="BN12" s="23" t="e">
        <f>_xlfn.XLOOKUP($BM12,'Route Guide - Lanes In Data'!$B$1:$B$2645,'Route Guide - Lanes In Data'!D$1:D$2645)</f>
        <v>#N/A</v>
      </c>
      <c r="BO12" s="23" t="e">
        <f>_xlfn.XLOOKUP($BM12,'Route Guide - Lanes In Data'!$B$1:$B$2645,'Route Guide - Lanes In Data'!E$1:E$2645)</f>
        <v>#N/A</v>
      </c>
      <c r="BQ12" s="37">
        <f>IF(OR(BQ$6="",EC12&lt;&gt;2),"",IFERROR(INDEX('Route Guide - Lanes Not in Data'!$E$5:$E$22370,
IF(ISERROR(MATCH(BQ$6&amp;$CQ12,'Route Guide - Lanes Not in Data'!$P$5:$P$22370,0))=FALSE,MATCH(BQ$6&amp;$CQ12,'Route Guide - Lanes Not in Data'!$P$5:$P$22370,0),
IF(ISERROR(MATCH(BQ$6&amp;$CR12,'Route Guide - Lanes Not in Data'!$P$5:$P$22370,0))=FALSE,MATCH(BQ$6&amp;$CR12,'Route Guide - Lanes Not in Data'!$P$5:$P$22370,0),
IF(ISERROR(MATCH(BQ$6&amp;$CS12,'Route Guide - Lanes Not in Data'!$P$5:$P$22370,0))=FALSE,MATCH(BQ$6&amp;$CS12,'Route Guide - Lanes Not in Data'!$P$5:$P$22370,0),
IF(ISERROR(MATCH(BQ$6&amp;$CT12,'Route Guide - Lanes Not in Data'!$P$5:$P$22370,0))=FALSE,MATCH(BQ$6&amp;$CT12,'Route Guide - Lanes Not in Data'!$P$5:$P$22370,0),
IF(ISERROR(MATCH(BQ$6&amp;$CU12,'Route Guide - Lanes Not in Data'!$P$5:$P$22370,0))=FALSE,MATCH(BQ$6&amp;$CU12,'Route Guide - Lanes Not in Data'!$P$5:$P$22370,0),
IF(ISERROR(MATCH(BQ$6&amp;$CV12,'Route Guide - Lanes Not in Data'!$P$5:$P$22370,0))=FALSE,MATCH(BQ$6&amp;$CV12,'Route Guide - Lanes Not in Data'!$P$5:$P$22370,0),
IF(ISERROR(MATCH(BQ$6&amp;$CW12,'Route Guide - Lanes Not in Data'!$P$5:$P$22370,0))=FALSE,MATCH(BQ$6&amp;$CW12,'Route Guide - Lanes Not in Data'!$P$5:$P$22370,0),
IF(ISERROR(MATCH(BQ$6&amp;$CX12,'Route Guide - Lanes Not in Data'!$P$5:$P$22370,0))=FALSE,MATCH(BQ$6&amp;$CX12,'Route Guide - Lanes Not in Data'!$P$5:$P$22370,0),
IF(ISERROR(MATCH(BQ$6&amp;$CY12,'Route Guide - Lanes Not in Data'!$P$5:$P$22370,0))=FALSE,MATCH(BQ$6&amp;$CY12,'Route Guide - Lanes Not in Data'!$P$5:$P$22370,0),
IF(ISERROR(MATCH(BQ$6&amp;$CZ12,'Route Guide - Lanes Not in Data'!$P$5:$P$22370,0))=FALSE,MATCH(BQ$6&amp;$CZ12,'Route Guide - Lanes Not in Data'!$P$5:$P$22370,0),""))))))))))),""))</f>
        <v>0.31</v>
      </c>
      <c r="BR12" s="37">
        <f>IF(OR(BR$6="",ED12&lt;&gt;2),"",IFERROR(INDEX('Route Guide - Lanes Not in Data'!$E$5:$E$22370,
IF(ISERROR(MATCH(BR$6&amp;$CQ12,'Route Guide - Lanes Not in Data'!$P$5:$P$22370,0))=FALSE,MATCH(BR$6&amp;$CQ12,'Route Guide - Lanes Not in Data'!$P$5:$P$22370,0),
IF(ISERROR(MATCH(BR$6&amp;$CR12,'Route Guide - Lanes Not in Data'!$P$5:$P$22370,0))=FALSE,MATCH(BR$6&amp;$CR12,'Route Guide - Lanes Not in Data'!$P$5:$P$22370,0),
IF(ISERROR(MATCH(BR$6&amp;$CS12,'Route Guide - Lanes Not in Data'!$P$5:$P$22370,0))=FALSE,MATCH(BR$6&amp;$CS12,'Route Guide - Lanes Not in Data'!$P$5:$P$22370,0),
IF(ISERROR(MATCH(BR$6&amp;$CT12,'Route Guide - Lanes Not in Data'!$P$5:$P$22370,0))=FALSE,MATCH(BR$6&amp;$CT12,'Route Guide - Lanes Not in Data'!$P$5:$P$22370,0),
IF(ISERROR(MATCH(BR$6&amp;$CU12,'Route Guide - Lanes Not in Data'!$P$5:$P$22370,0))=FALSE,MATCH(BR$6&amp;$CU12,'Route Guide - Lanes Not in Data'!$P$5:$P$22370,0),
IF(ISERROR(MATCH(BR$6&amp;$CV12,'Route Guide - Lanes Not in Data'!$P$5:$P$22370,0))=FALSE,MATCH(BR$6&amp;$CV12,'Route Guide - Lanes Not in Data'!$P$5:$P$22370,0),
IF(ISERROR(MATCH(BR$6&amp;$CW12,'Route Guide - Lanes Not in Data'!$P$5:$P$22370,0))=FALSE,MATCH(BR$6&amp;$CW12,'Route Guide - Lanes Not in Data'!$P$5:$P$22370,0),
IF(ISERROR(MATCH(BR$6&amp;$CX12,'Route Guide - Lanes Not in Data'!$P$5:$P$22370,0))=FALSE,MATCH(BR$6&amp;$CX12,'Route Guide - Lanes Not in Data'!$P$5:$P$22370,0),
IF(ISERROR(MATCH(BR$6&amp;$CY12,'Route Guide - Lanes Not in Data'!$P$5:$P$22370,0))=FALSE,MATCH(BR$6&amp;$CY12,'Route Guide - Lanes Not in Data'!$P$5:$P$22370,0),
IF(ISERROR(MATCH(BR$6&amp;$CZ12,'Route Guide - Lanes Not in Data'!$P$5:$P$22370,0))=FALSE,MATCH(BR$6&amp;$CZ12,'Route Guide - Lanes Not in Data'!$P$5:$P$22370,0),""))))))))))),""))</f>
        <v>0.13200000000000001</v>
      </c>
      <c r="BS12" s="37" t="str">
        <f>IF(OR(BS$6="",EE12&lt;&gt;2),"",IFERROR(INDEX('Route Guide - Lanes Not in Data'!$E$5:$E$22370,
IF(ISERROR(MATCH(BS$6&amp;$CQ12,'Route Guide - Lanes Not in Data'!$P$5:$P$22370,0))=FALSE,MATCH(BS$6&amp;$CQ12,'Route Guide - Lanes Not in Data'!$P$5:$P$22370,0),
IF(ISERROR(MATCH(BS$6&amp;$CR12,'Route Guide - Lanes Not in Data'!$P$5:$P$22370,0))=FALSE,MATCH(BS$6&amp;$CR12,'Route Guide - Lanes Not in Data'!$P$5:$P$22370,0),
IF(ISERROR(MATCH(BS$6&amp;$CS12,'Route Guide - Lanes Not in Data'!$P$5:$P$22370,0))=FALSE,MATCH(BS$6&amp;$CS12,'Route Guide - Lanes Not in Data'!$P$5:$P$22370,0),
IF(ISERROR(MATCH(BS$6&amp;$CT12,'Route Guide - Lanes Not in Data'!$P$5:$P$22370,0))=FALSE,MATCH(BS$6&amp;$CT12,'Route Guide - Lanes Not in Data'!$P$5:$P$22370,0),
IF(ISERROR(MATCH(BS$6&amp;$CU12,'Route Guide - Lanes Not in Data'!$P$5:$P$22370,0))=FALSE,MATCH(BS$6&amp;$CU12,'Route Guide - Lanes Not in Data'!$P$5:$P$22370,0),
IF(ISERROR(MATCH(BS$6&amp;$CV12,'Route Guide - Lanes Not in Data'!$P$5:$P$22370,0))=FALSE,MATCH(BS$6&amp;$CV12,'Route Guide - Lanes Not in Data'!$P$5:$P$22370,0),
IF(ISERROR(MATCH(BS$6&amp;$CW12,'Route Guide - Lanes Not in Data'!$P$5:$P$22370,0))=FALSE,MATCH(BS$6&amp;$CW12,'Route Guide - Lanes Not in Data'!$P$5:$P$22370,0),
IF(ISERROR(MATCH(BS$6&amp;$CX12,'Route Guide - Lanes Not in Data'!$P$5:$P$22370,0))=FALSE,MATCH(BS$6&amp;$CX12,'Route Guide - Lanes Not in Data'!$P$5:$P$22370,0),
IF(ISERROR(MATCH(BS$6&amp;$CY12,'Route Guide - Lanes Not in Data'!$P$5:$P$22370,0))=FALSE,MATCH(BS$6&amp;$CY12,'Route Guide - Lanes Not in Data'!$P$5:$P$22370,0),
IF(ISERROR(MATCH(BS$6&amp;$CZ12,'Route Guide - Lanes Not in Data'!$P$5:$P$22370,0))=FALSE,MATCH(BS$6&amp;$CZ12,'Route Guide - Lanes Not in Data'!$P$5:$P$22370,0),""))))))))))),""))</f>
        <v/>
      </c>
      <c r="BT12" s="37" t="str">
        <f>IF(OR(BT$6="",EF12&lt;&gt;2),"",IFERROR(INDEX('Route Guide - Lanes Not in Data'!$E$5:$E$22370,
IF(ISERROR(MATCH(BT$6&amp;$CQ12,'Route Guide - Lanes Not in Data'!$P$5:$P$22370,0))=FALSE,MATCH(BT$6&amp;$CQ12,'Route Guide - Lanes Not in Data'!$P$5:$P$22370,0),
IF(ISERROR(MATCH(BT$6&amp;$CR12,'Route Guide - Lanes Not in Data'!$P$5:$P$22370,0))=FALSE,MATCH(BT$6&amp;$CR12,'Route Guide - Lanes Not in Data'!$P$5:$P$22370,0),
IF(ISERROR(MATCH(BT$6&amp;$CS12,'Route Guide - Lanes Not in Data'!$P$5:$P$22370,0))=FALSE,MATCH(BT$6&amp;$CS12,'Route Guide - Lanes Not in Data'!$P$5:$P$22370,0),
IF(ISERROR(MATCH(BT$6&amp;$CT12,'Route Guide - Lanes Not in Data'!$P$5:$P$22370,0))=FALSE,MATCH(BT$6&amp;$CT12,'Route Guide - Lanes Not in Data'!$P$5:$P$22370,0),
IF(ISERROR(MATCH(BT$6&amp;$CU12,'Route Guide - Lanes Not in Data'!$P$5:$P$22370,0))=FALSE,MATCH(BT$6&amp;$CU12,'Route Guide - Lanes Not in Data'!$P$5:$P$22370,0),
IF(ISERROR(MATCH(BT$6&amp;$CV12,'Route Guide - Lanes Not in Data'!$P$5:$P$22370,0))=FALSE,MATCH(BT$6&amp;$CV12,'Route Guide - Lanes Not in Data'!$P$5:$P$22370,0),
IF(ISERROR(MATCH(BT$6&amp;$CW12,'Route Guide - Lanes Not in Data'!$P$5:$P$22370,0))=FALSE,MATCH(BT$6&amp;$CW12,'Route Guide - Lanes Not in Data'!$P$5:$P$22370,0),
IF(ISERROR(MATCH(BT$6&amp;$CX12,'Route Guide - Lanes Not in Data'!$P$5:$P$22370,0))=FALSE,MATCH(BT$6&amp;$CX12,'Route Guide - Lanes Not in Data'!$P$5:$P$22370,0),
IF(ISERROR(MATCH(BT$6&amp;$CY12,'Route Guide - Lanes Not in Data'!$P$5:$P$22370,0))=FALSE,MATCH(BT$6&amp;$CY12,'Route Guide - Lanes Not in Data'!$P$5:$P$22370,0),
IF(ISERROR(MATCH(BT$6&amp;$CZ12,'Route Guide - Lanes Not in Data'!$P$5:$P$22370,0))=FALSE,MATCH(BT$6&amp;$CZ12,'Route Guide - Lanes Not in Data'!$P$5:$P$22370,0),""))))))))))),""))</f>
        <v/>
      </c>
      <c r="BU12" s="37">
        <f>IF(OR(BU$6="",EG12&lt;&gt;2),"",IFERROR(INDEX('Route Guide - Lanes Not in Data'!$E$5:$E$22370,
IF(ISERROR(MATCH(BU$6&amp;$CQ12,'Route Guide - Lanes Not in Data'!$P$5:$P$22370,0))=FALSE,MATCH(BU$6&amp;$CQ12,'Route Guide - Lanes Not in Data'!$P$5:$P$22370,0),
IF(ISERROR(MATCH(BU$6&amp;$CR12,'Route Guide - Lanes Not in Data'!$P$5:$P$22370,0))=FALSE,MATCH(BU$6&amp;$CR12,'Route Guide - Lanes Not in Data'!$P$5:$P$22370,0),
IF(ISERROR(MATCH(BU$6&amp;$CS12,'Route Guide - Lanes Not in Data'!$P$5:$P$22370,0))=FALSE,MATCH(BU$6&amp;$CS12,'Route Guide - Lanes Not in Data'!$P$5:$P$22370,0),
IF(ISERROR(MATCH(BU$6&amp;$CT12,'Route Guide - Lanes Not in Data'!$P$5:$P$22370,0))=FALSE,MATCH(BU$6&amp;$CT12,'Route Guide - Lanes Not in Data'!$P$5:$P$22370,0),
IF(ISERROR(MATCH(BU$6&amp;$CU12,'Route Guide - Lanes Not in Data'!$P$5:$P$22370,0))=FALSE,MATCH(BU$6&amp;$CU12,'Route Guide - Lanes Not in Data'!$P$5:$P$22370,0),
IF(ISERROR(MATCH(BU$6&amp;$CV12,'Route Guide - Lanes Not in Data'!$P$5:$P$22370,0))=FALSE,MATCH(BU$6&amp;$CV12,'Route Guide - Lanes Not in Data'!$P$5:$P$22370,0),
IF(ISERROR(MATCH(BU$6&amp;$CW12,'Route Guide - Lanes Not in Data'!$P$5:$P$22370,0))=FALSE,MATCH(BU$6&amp;$CW12,'Route Guide - Lanes Not in Data'!$P$5:$P$22370,0),
IF(ISERROR(MATCH(BU$6&amp;$CX12,'Route Guide - Lanes Not in Data'!$P$5:$P$22370,0))=FALSE,MATCH(BU$6&amp;$CX12,'Route Guide - Lanes Not in Data'!$P$5:$P$22370,0),
IF(ISERROR(MATCH(BU$6&amp;$CY12,'Route Guide - Lanes Not in Data'!$P$5:$P$22370,0))=FALSE,MATCH(BU$6&amp;$CY12,'Route Guide - Lanes Not in Data'!$P$5:$P$22370,0),
IF(ISERROR(MATCH(BU$6&amp;$CZ12,'Route Guide - Lanes Not in Data'!$P$5:$P$22370,0))=FALSE,MATCH(BU$6&amp;$CZ12,'Route Guide - Lanes Not in Data'!$P$5:$P$22370,0),""))))))))))),""))</f>
        <v>6.9000000000000006E-2</v>
      </c>
      <c r="BV12" s="37" t="str">
        <f>IF(OR(BV$6="",EH12&lt;&gt;2),"",IFERROR(INDEX('Route Guide - Lanes Not in Data'!$E$5:$E$22370,
IF(ISERROR(MATCH(BV$6&amp;$CQ12,'Route Guide - Lanes Not in Data'!$P$5:$P$22370,0))=FALSE,MATCH(BV$6&amp;$CQ12,'Route Guide - Lanes Not in Data'!$P$5:$P$22370,0),
IF(ISERROR(MATCH(BV$6&amp;$CR12,'Route Guide - Lanes Not in Data'!$P$5:$P$22370,0))=FALSE,MATCH(BV$6&amp;$CR12,'Route Guide - Lanes Not in Data'!$P$5:$P$22370,0),
IF(ISERROR(MATCH(BV$6&amp;$CS12,'Route Guide - Lanes Not in Data'!$P$5:$P$22370,0))=FALSE,MATCH(BV$6&amp;$CS12,'Route Guide - Lanes Not in Data'!$P$5:$P$22370,0),
IF(ISERROR(MATCH(BV$6&amp;$CT12,'Route Guide - Lanes Not in Data'!$P$5:$P$22370,0))=FALSE,MATCH(BV$6&amp;$CT12,'Route Guide - Lanes Not in Data'!$P$5:$P$22370,0),
IF(ISERROR(MATCH(BV$6&amp;$CU12,'Route Guide - Lanes Not in Data'!$P$5:$P$22370,0))=FALSE,MATCH(BV$6&amp;$CU12,'Route Guide - Lanes Not in Data'!$P$5:$P$22370,0),
IF(ISERROR(MATCH(BV$6&amp;$CV12,'Route Guide - Lanes Not in Data'!$P$5:$P$22370,0))=FALSE,MATCH(BV$6&amp;$CV12,'Route Guide - Lanes Not in Data'!$P$5:$P$22370,0),
IF(ISERROR(MATCH(BV$6&amp;$CW12,'Route Guide - Lanes Not in Data'!$P$5:$P$22370,0))=FALSE,MATCH(BV$6&amp;$CW12,'Route Guide - Lanes Not in Data'!$P$5:$P$22370,0),
IF(ISERROR(MATCH(BV$6&amp;$CX12,'Route Guide - Lanes Not in Data'!$P$5:$P$22370,0))=FALSE,MATCH(BV$6&amp;$CX12,'Route Guide - Lanes Not in Data'!$P$5:$P$22370,0),
IF(ISERROR(MATCH(BV$6&amp;$CY12,'Route Guide - Lanes Not in Data'!$P$5:$P$22370,0))=FALSE,MATCH(BV$6&amp;$CY12,'Route Guide - Lanes Not in Data'!$P$5:$P$22370,0),
IF(ISERROR(MATCH(BV$6&amp;$CZ12,'Route Guide - Lanes Not in Data'!$P$5:$P$22370,0))=FALSE,MATCH(BV$6&amp;$CZ12,'Route Guide - Lanes Not in Data'!$P$5:$P$22370,0),""))))))))))),""))</f>
        <v/>
      </c>
      <c r="BW12" s="37" t="str">
        <f>IF(OR(BW$6="",EI12&lt;&gt;2),"",IFERROR(INDEX('Route Guide - Lanes Not in Data'!$E$5:$E$22370,
IF(ISERROR(MATCH(BW$6&amp;$CQ12,'Route Guide - Lanes Not in Data'!$P$5:$P$22370,0))=FALSE,MATCH(BW$6&amp;$CQ12,'Route Guide - Lanes Not in Data'!$P$5:$P$22370,0),
IF(ISERROR(MATCH(BW$6&amp;$CR12,'Route Guide - Lanes Not in Data'!$P$5:$P$22370,0))=FALSE,MATCH(BW$6&amp;$CR12,'Route Guide - Lanes Not in Data'!$P$5:$P$22370,0),
IF(ISERROR(MATCH(BW$6&amp;$CS12,'Route Guide - Lanes Not in Data'!$P$5:$P$22370,0))=FALSE,MATCH(BW$6&amp;$CS12,'Route Guide - Lanes Not in Data'!$P$5:$P$22370,0),
IF(ISERROR(MATCH(BW$6&amp;$CT12,'Route Guide - Lanes Not in Data'!$P$5:$P$22370,0))=FALSE,MATCH(BW$6&amp;$CT12,'Route Guide - Lanes Not in Data'!$P$5:$P$22370,0),
IF(ISERROR(MATCH(BW$6&amp;$CU12,'Route Guide - Lanes Not in Data'!$P$5:$P$22370,0))=FALSE,MATCH(BW$6&amp;$CU12,'Route Guide - Lanes Not in Data'!$P$5:$P$22370,0),
IF(ISERROR(MATCH(BW$6&amp;$CV12,'Route Guide - Lanes Not in Data'!$P$5:$P$22370,0))=FALSE,MATCH(BW$6&amp;$CV12,'Route Guide - Lanes Not in Data'!$P$5:$P$22370,0),
IF(ISERROR(MATCH(BW$6&amp;$CW12,'Route Guide - Lanes Not in Data'!$P$5:$P$22370,0))=FALSE,MATCH(BW$6&amp;$CW12,'Route Guide - Lanes Not in Data'!$P$5:$P$22370,0),
IF(ISERROR(MATCH(BW$6&amp;$CX12,'Route Guide - Lanes Not in Data'!$P$5:$P$22370,0))=FALSE,MATCH(BW$6&amp;$CX12,'Route Guide - Lanes Not in Data'!$P$5:$P$22370,0),
IF(ISERROR(MATCH(BW$6&amp;$CY12,'Route Guide - Lanes Not in Data'!$P$5:$P$22370,0))=FALSE,MATCH(BW$6&amp;$CY12,'Route Guide - Lanes Not in Data'!$P$5:$P$22370,0),
IF(ISERROR(MATCH(BW$6&amp;$CZ12,'Route Guide - Lanes Not in Data'!$P$5:$P$22370,0))=FALSE,MATCH(BW$6&amp;$CZ12,'Route Guide - Lanes Not in Data'!$P$5:$P$22370,0),""))))))))))),""))</f>
        <v/>
      </c>
      <c r="BX12" s="37" t="str">
        <f>IF(OR(BX$6="",EJ12&lt;&gt;2),"",IFERROR(INDEX('Route Guide - Lanes Not in Data'!$E$5:$E$22370,
IF(ISERROR(MATCH(BX$6&amp;$CQ12,'Route Guide - Lanes Not in Data'!$P$5:$P$22370,0))=FALSE,MATCH(BX$6&amp;$CQ12,'Route Guide - Lanes Not in Data'!$P$5:$P$22370,0),
IF(ISERROR(MATCH(BX$6&amp;$CR12,'Route Guide - Lanes Not in Data'!$P$5:$P$22370,0))=FALSE,MATCH(BX$6&amp;$CR12,'Route Guide - Lanes Not in Data'!$P$5:$P$22370,0),
IF(ISERROR(MATCH(BX$6&amp;$CS12,'Route Guide - Lanes Not in Data'!$P$5:$P$22370,0))=FALSE,MATCH(BX$6&amp;$CS12,'Route Guide - Lanes Not in Data'!$P$5:$P$22370,0),
IF(ISERROR(MATCH(BX$6&amp;$CT12,'Route Guide - Lanes Not in Data'!$P$5:$P$22370,0))=FALSE,MATCH(BX$6&amp;$CT12,'Route Guide - Lanes Not in Data'!$P$5:$P$22370,0),
IF(ISERROR(MATCH(BX$6&amp;$CU12,'Route Guide - Lanes Not in Data'!$P$5:$P$22370,0))=FALSE,MATCH(BX$6&amp;$CU12,'Route Guide - Lanes Not in Data'!$P$5:$P$22370,0),
IF(ISERROR(MATCH(BX$6&amp;$CV12,'Route Guide - Lanes Not in Data'!$P$5:$P$22370,0))=FALSE,MATCH(BX$6&amp;$CV12,'Route Guide - Lanes Not in Data'!$P$5:$P$22370,0),
IF(ISERROR(MATCH(BX$6&amp;$CW12,'Route Guide - Lanes Not in Data'!$P$5:$P$22370,0))=FALSE,MATCH(BX$6&amp;$CW12,'Route Guide - Lanes Not in Data'!$P$5:$P$22370,0),
IF(ISERROR(MATCH(BX$6&amp;$CX12,'Route Guide - Lanes Not in Data'!$P$5:$P$22370,0))=FALSE,MATCH(BX$6&amp;$CX12,'Route Guide - Lanes Not in Data'!$P$5:$P$22370,0),
IF(ISERROR(MATCH(BX$6&amp;$CY12,'Route Guide - Lanes Not in Data'!$P$5:$P$22370,0))=FALSE,MATCH(BX$6&amp;$CY12,'Route Guide - Lanes Not in Data'!$P$5:$P$22370,0),
IF(ISERROR(MATCH(BX$6&amp;$CZ12,'Route Guide - Lanes Not in Data'!$P$5:$P$22370,0))=FALSE,MATCH(BX$6&amp;$CZ12,'Route Guide - Lanes Not in Data'!$P$5:$P$22370,0),""))))))))))),""))</f>
        <v/>
      </c>
      <c r="BY12" s="37" t="str">
        <f>IF(OR(BY$6="",EK12&lt;&gt;2),"",IFERROR(INDEX('Route Guide - Lanes Not in Data'!$E$5:$E$22370,
IF(ISERROR(MATCH(BY$6&amp;$CQ12,'Route Guide - Lanes Not in Data'!$P$5:$P$22370,0))=FALSE,MATCH(BY$6&amp;$CQ12,'Route Guide - Lanes Not in Data'!$P$5:$P$22370,0),
IF(ISERROR(MATCH(BY$6&amp;$CR12,'Route Guide - Lanes Not in Data'!$P$5:$P$22370,0))=FALSE,MATCH(BY$6&amp;$CR12,'Route Guide - Lanes Not in Data'!$P$5:$P$22370,0),
IF(ISERROR(MATCH(BY$6&amp;$CS12,'Route Guide - Lanes Not in Data'!$P$5:$P$22370,0))=FALSE,MATCH(BY$6&amp;$CS12,'Route Guide - Lanes Not in Data'!$P$5:$P$22370,0),
IF(ISERROR(MATCH(BY$6&amp;$CT12,'Route Guide - Lanes Not in Data'!$P$5:$P$22370,0))=FALSE,MATCH(BY$6&amp;$CT12,'Route Guide - Lanes Not in Data'!$P$5:$P$22370,0),
IF(ISERROR(MATCH(BY$6&amp;$CU12,'Route Guide - Lanes Not in Data'!$P$5:$P$22370,0))=FALSE,MATCH(BY$6&amp;$CU12,'Route Guide - Lanes Not in Data'!$P$5:$P$22370,0),
IF(ISERROR(MATCH(BY$6&amp;$CV12,'Route Guide - Lanes Not in Data'!$P$5:$P$22370,0))=FALSE,MATCH(BY$6&amp;$CV12,'Route Guide - Lanes Not in Data'!$P$5:$P$22370,0),
IF(ISERROR(MATCH(BY$6&amp;$CW12,'Route Guide - Lanes Not in Data'!$P$5:$P$22370,0))=FALSE,MATCH(BY$6&amp;$CW12,'Route Guide - Lanes Not in Data'!$P$5:$P$22370,0),
IF(ISERROR(MATCH(BY$6&amp;$CX12,'Route Guide - Lanes Not in Data'!$P$5:$P$22370,0))=FALSE,MATCH(BY$6&amp;$CX12,'Route Guide - Lanes Not in Data'!$P$5:$P$22370,0),
IF(ISERROR(MATCH(BY$6&amp;$CY12,'Route Guide - Lanes Not in Data'!$P$5:$P$22370,0))=FALSE,MATCH(BY$6&amp;$CY12,'Route Guide - Lanes Not in Data'!$P$5:$P$22370,0),
IF(ISERROR(MATCH(BY$6&amp;$CZ12,'Route Guide - Lanes Not in Data'!$P$5:$P$22370,0))=FALSE,MATCH(BY$6&amp;$CZ12,'Route Guide - Lanes Not in Data'!$P$5:$P$22370,0),""))))))))))),""))</f>
        <v/>
      </c>
      <c r="BZ12" s="37" t="str">
        <f>IF(OR(BZ$6="",EL12&lt;&gt;2),"",IFERROR(INDEX('Route Guide - Lanes Not in Data'!$E$5:$E$22370,
IF(ISERROR(MATCH(BZ$6&amp;$CQ12,'Route Guide - Lanes Not in Data'!$P$5:$P$22370,0))=FALSE,MATCH(BZ$6&amp;$CQ12,'Route Guide - Lanes Not in Data'!$P$5:$P$22370,0),
IF(ISERROR(MATCH(BZ$6&amp;$CR12,'Route Guide - Lanes Not in Data'!$P$5:$P$22370,0))=FALSE,MATCH(BZ$6&amp;$CR12,'Route Guide - Lanes Not in Data'!$P$5:$P$22370,0),
IF(ISERROR(MATCH(BZ$6&amp;$CS12,'Route Guide - Lanes Not in Data'!$P$5:$P$22370,0))=FALSE,MATCH(BZ$6&amp;$CS12,'Route Guide - Lanes Not in Data'!$P$5:$P$22370,0),
IF(ISERROR(MATCH(BZ$6&amp;$CT12,'Route Guide - Lanes Not in Data'!$P$5:$P$22370,0))=FALSE,MATCH(BZ$6&amp;$CT12,'Route Guide - Lanes Not in Data'!$P$5:$P$22370,0),
IF(ISERROR(MATCH(BZ$6&amp;$CU12,'Route Guide - Lanes Not in Data'!$P$5:$P$22370,0))=FALSE,MATCH(BZ$6&amp;$CU12,'Route Guide - Lanes Not in Data'!$P$5:$P$22370,0),
IF(ISERROR(MATCH(BZ$6&amp;$CV12,'Route Guide - Lanes Not in Data'!$P$5:$P$22370,0))=FALSE,MATCH(BZ$6&amp;$CV12,'Route Guide - Lanes Not in Data'!$P$5:$P$22370,0),
IF(ISERROR(MATCH(BZ$6&amp;$CW12,'Route Guide - Lanes Not in Data'!$P$5:$P$22370,0))=FALSE,MATCH(BZ$6&amp;$CW12,'Route Guide - Lanes Not in Data'!$P$5:$P$22370,0),
IF(ISERROR(MATCH(BZ$6&amp;$CX12,'Route Guide - Lanes Not in Data'!$P$5:$P$22370,0))=FALSE,MATCH(BZ$6&amp;$CX12,'Route Guide - Lanes Not in Data'!$P$5:$P$22370,0),
IF(ISERROR(MATCH(BZ$6&amp;$CY12,'Route Guide - Lanes Not in Data'!$P$5:$P$22370,0))=FALSE,MATCH(BZ$6&amp;$CY12,'Route Guide - Lanes Not in Data'!$P$5:$P$22370,0),
IF(ISERROR(MATCH(BZ$6&amp;$CZ12,'Route Guide - Lanes Not in Data'!$P$5:$P$22370,0))=FALSE,MATCH(BZ$6&amp;$CZ12,'Route Guide - Lanes Not in Data'!$P$5:$P$22370,0),""))))))))))),""))</f>
        <v/>
      </c>
      <c r="CA12" s="37">
        <f>IF(OR(CA$6="",EM12&lt;&gt;2),"",IFERROR(INDEX('Route Guide - Lanes Not in Data'!$E$5:$E$22370,
IF(ISERROR(MATCH(CA$6&amp;$CQ12,'Route Guide - Lanes Not in Data'!$P$5:$P$22370,0))=FALSE,MATCH(CA$6&amp;$CQ12,'Route Guide - Lanes Not in Data'!$P$5:$P$22370,0),
IF(ISERROR(MATCH(CA$6&amp;$CR12,'Route Guide - Lanes Not in Data'!$P$5:$P$22370,0))=FALSE,MATCH(CA$6&amp;$CR12,'Route Guide - Lanes Not in Data'!$P$5:$P$22370,0),
IF(ISERROR(MATCH(CA$6&amp;$CS12,'Route Guide - Lanes Not in Data'!$P$5:$P$22370,0))=FALSE,MATCH(CA$6&amp;$CS12,'Route Guide - Lanes Not in Data'!$P$5:$P$22370,0),
IF(ISERROR(MATCH(CA$6&amp;$CT12,'Route Guide - Lanes Not in Data'!$P$5:$P$22370,0))=FALSE,MATCH(CA$6&amp;$CT12,'Route Guide - Lanes Not in Data'!$P$5:$P$22370,0),
IF(ISERROR(MATCH(CA$6&amp;$CU12,'Route Guide - Lanes Not in Data'!$P$5:$P$22370,0))=FALSE,MATCH(CA$6&amp;$CU12,'Route Guide - Lanes Not in Data'!$P$5:$P$22370,0),
IF(ISERROR(MATCH(CA$6&amp;$CV12,'Route Guide - Lanes Not in Data'!$P$5:$P$22370,0))=FALSE,MATCH(CA$6&amp;$CV12,'Route Guide - Lanes Not in Data'!$P$5:$P$22370,0),
IF(ISERROR(MATCH(CA$6&amp;$CW12,'Route Guide - Lanes Not in Data'!$P$5:$P$22370,0))=FALSE,MATCH(CA$6&amp;$CW12,'Route Guide - Lanes Not in Data'!$P$5:$P$22370,0),
IF(ISERROR(MATCH(CA$6&amp;$CX12,'Route Guide - Lanes Not in Data'!$P$5:$P$22370,0))=FALSE,MATCH(CA$6&amp;$CX12,'Route Guide - Lanes Not in Data'!$P$5:$P$22370,0),
IF(ISERROR(MATCH(CA$6&amp;$CY12,'Route Guide - Lanes Not in Data'!$P$5:$P$22370,0))=FALSE,MATCH(CA$6&amp;$CY12,'Route Guide - Lanes Not in Data'!$P$5:$P$22370,0),
IF(ISERROR(MATCH(CA$6&amp;$CZ12,'Route Guide - Lanes Not in Data'!$P$5:$P$22370,0))=FALSE,MATCH(CA$6&amp;$CZ12,'Route Guide - Lanes Not in Data'!$P$5:$P$22370,0),""))))))))))),""))</f>
        <v>0.13300000000000001</v>
      </c>
      <c r="CB12" s="37" t="str">
        <f>IF(OR(CB$6="",EN12&lt;&gt;2),"",IFERROR(INDEX('Route Guide - Lanes Not in Data'!$E$5:$E$22370,
IF(ISERROR(MATCH(CB$6&amp;$CQ12,'Route Guide - Lanes Not in Data'!$P$5:$P$22370,0))=FALSE,MATCH(CB$6&amp;$CQ12,'Route Guide - Lanes Not in Data'!$P$5:$P$22370,0),
IF(ISERROR(MATCH(CB$6&amp;$CR12,'Route Guide - Lanes Not in Data'!$P$5:$P$22370,0))=FALSE,MATCH(CB$6&amp;$CR12,'Route Guide - Lanes Not in Data'!$P$5:$P$22370,0),
IF(ISERROR(MATCH(CB$6&amp;$CS12,'Route Guide - Lanes Not in Data'!$P$5:$P$22370,0))=FALSE,MATCH(CB$6&amp;$CS12,'Route Guide - Lanes Not in Data'!$P$5:$P$22370,0),
IF(ISERROR(MATCH(CB$6&amp;$CT12,'Route Guide - Lanes Not in Data'!$P$5:$P$22370,0))=FALSE,MATCH(CB$6&amp;$CT12,'Route Guide - Lanes Not in Data'!$P$5:$P$22370,0),
IF(ISERROR(MATCH(CB$6&amp;$CU12,'Route Guide - Lanes Not in Data'!$P$5:$P$22370,0))=FALSE,MATCH(CB$6&amp;$CU12,'Route Guide - Lanes Not in Data'!$P$5:$P$22370,0),
IF(ISERROR(MATCH(CB$6&amp;$CV12,'Route Guide - Lanes Not in Data'!$P$5:$P$22370,0))=FALSE,MATCH(CB$6&amp;$CV12,'Route Guide - Lanes Not in Data'!$P$5:$P$22370,0),
IF(ISERROR(MATCH(CB$6&amp;$CW12,'Route Guide - Lanes Not in Data'!$P$5:$P$22370,0))=FALSE,MATCH(CB$6&amp;$CW12,'Route Guide - Lanes Not in Data'!$P$5:$P$22370,0),
IF(ISERROR(MATCH(CB$6&amp;$CX12,'Route Guide - Lanes Not in Data'!$P$5:$P$22370,0))=FALSE,MATCH(CB$6&amp;$CX12,'Route Guide - Lanes Not in Data'!$P$5:$P$22370,0),
IF(ISERROR(MATCH(CB$6&amp;$CY12,'Route Guide - Lanes Not in Data'!$P$5:$P$22370,0))=FALSE,MATCH(CB$6&amp;$CY12,'Route Guide - Lanes Not in Data'!$P$5:$P$22370,0),
IF(ISERROR(MATCH(CB$6&amp;$CZ12,'Route Guide - Lanes Not in Data'!$P$5:$P$22370,0))=FALSE,MATCH(CB$6&amp;$CZ12,'Route Guide - Lanes Not in Data'!$P$5:$P$22370,0),""))))))))))),""))</f>
        <v/>
      </c>
      <c r="CC12" s="37" t="str">
        <f>IF(OR(CC$6="",EO12&lt;&gt;2),"",IFERROR(INDEX('Route Guide - Lanes Not in Data'!$E$5:$E$22370,
IF(ISERROR(MATCH(CC$6&amp;$CQ12,'Route Guide - Lanes Not in Data'!$P$5:$P$22370,0))=FALSE,MATCH(CC$6&amp;$CQ12,'Route Guide - Lanes Not in Data'!$P$5:$P$22370,0),
IF(ISERROR(MATCH(CC$6&amp;$CR12,'Route Guide - Lanes Not in Data'!$P$5:$P$22370,0))=FALSE,MATCH(CC$6&amp;$CR12,'Route Guide - Lanes Not in Data'!$P$5:$P$22370,0),
IF(ISERROR(MATCH(CC$6&amp;$CS12,'Route Guide - Lanes Not in Data'!$P$5:$P$22370,0))=FALSE,MATCH(CC$6&amp;$CS12,'Route Guide - Lanes Not in Data'!$P$5:$P$22370,0),
IF(ISERROR(MATCH(CC$6&amp;$CT12,'Route Guide - Lanes Not in Data'!$P$5:$P$22370,0))=FALSE,MATCH(CC$6&amp;$CT12,'Route Guide - Lanes Not in Data'!$P$5:$P$22370,0),
IF(ISERROR(MATCH(CC$6&amp;$CU12,'Route Guide - Lanes Not in Data'!$P$5:$P$22370,0))=FALSE,MATCH(CC$6&amp;$CU12,'Route Guide - Lanes Not in Data'!$P$5:$P$22370,0),
IF(ISERROR(MATCH(CC$6&amp;$CV12,'Route Guide - Lanes Not in Data'!$P$5:$P$22370,0))=FALSE,MATCH(CC$6&amp;$CV12,'Route Guide - Lanes Not in Data'!$P$5:$P$22370,0),
IF(ISERROR(MATCH(CC$6&amp;$CW12,'Route Guide - Lanes Not in Data'!$P$5:$P$22370,0))=FALSE,MATCH(CC$6&amp;$CW12,'Route Guide - Lanes Not in Data'!$P$5:$P$22370,0),
IF(ISERROR(MATCH(CC$6&amp;$CX12,'Route Guide - Lanes Not in Data'!$P$5:$P$22370,0))=FALSE,MATCH(CC$6&amp;$CX12,'Route Guide - Lanes Not in Data'!$P$5:$P$22370,0),
IF(ISERROR(MATCH(CC$6&amp;$CY12,'Route Guide - Lanes Not in Data'!$P$5:$P$22370,0))=FALSE,MATCH(CC$6&amp;$CY12,'Route Guide - Lanes Not in Data'!$P$5:$P$22370,0),
IF(ISERROR(MATCH(CC$6&amp;$CZ12,'Route Guide - Lanes Not in Data'!$P$5:$P$22370,0))=FALSE,MATCH(CC$6&amp;$CZ12,'Route Guide - Lanes Not in Data'!$P$5:$P$22370,0),""))))))))))),""))</f>
        <v/>
      </c>
      <c r="CD12" s="37" t="str">
        <f>IF(OR(CD$6="",EP12&lt;&gt;2),"",IFERROR(INDEX('Route Guide - Lanes Not in Data'!$E$5:$E$22370,
IF(ISERROR(MATCH(CD$6&amp;$CQ12,'Route Guide - Lanes Not in Data'!$P$5:$P$22370,0))=FALSE,MATCH(CD$6&amp;$CQ12,'Route Guide - Lanes Not in Data'!$P$5:$P$22370,0),
IF(ISERROR(MATCH(CD$6&amp;$CR12,'Route Guide - Lanes Not in Data'!$P$5:$P$22370,0))=FALSE,MATCH(CD$6&amp;$CR12,'Route Guide - Lanes Not in Data'!$P$5:$P$22370,0),
IF(ISERROR(MATCH(CD$6&amp;$CS12,'Route Guide - Lanes Not in Data'!$P$5:$P$22370,0))=FALSE,MATCH(CD$6&amp;$CS12,'Route Guide - Lanes Not in Data'!$P$5:$P$22370,0),
IF(ISERROR(MATCH(CD$6&amp;$CT12,'Route Guide - Lanes Not in Data'!$P$5:$P$22370,0))=FALSE,MATCH(CD$6&amp;$CT12,'Route Guide - Lanes Not in Data'!$P$5:$P$22370,0),
IF(ISERROR(MATCH(CD$6&amp;$CU12,'Route Guide - Lanes Not in Data'!$P$5:$P$22370,0))=FALSE,MATCH(CD$6&amp;$CU12,'Route Guide - Lanes Not in Data'!$P$5:$P$22370,0),
IF(ISERROR(MATCH(CD$6&amp;$CV12,'Route Guide - Lanes Not in Data'!$P$5:$P$22370,0))=FALSE,MATCH(CD$6&amp;$CV12,'Route Guide - Lanes Not in Data'!$P$5:$P$22370,0),
IF(ISERROR(MATCH(CD$6&amp;$CW12,'Route Guide - Lanes Not in Data'!$P$5:$P$22370,0))=FALSE,MATCH(CD$6&amp;$CW12,'Route Guide - Lanes Not in Data'!$P$5:$P$22370,0),
IF(ISERROR(MATCH(CD$6&amp;$CX12,'Route Guide - Lanes Not in Data'!$P$5:$P$22370,0))=FALSE,MATCH(CD$6&amp;$CX12,'Route Guide - Lanes Not in Data'!$P$5:$P$22370,0),
IF(ISERROR(MATCH(CD$6&amp;$CY12,'Route Guide - Lanes Not in Data'!$P$5:$P$22370,0))=FALSE,MATCH(CD$6&amp;$CY12,'Route Guide - Lanes Not in Data'!$P$5:$P$22370,0),
IF(ISERROR(MATCH(CD$6&amp;$CZ12,'Route Guide - Lanes Not in Data'!$P$5:$P$22370,0))=FALSE,MATCH(CD$6&amp;$CZ12,'Route Guide - Lanes Not in Data'!$P$5:$P$22370,0),""))))))))))),""))</f>
        <v/>
      </c>
      <c r="CE12" s="37" t="str">
        <f>IF(OR(CE$6="",EQ12&lt;&gt;2),"",IFERROR(INDEX('Route Guide - Lanes Not in Data'!$E$5:$E$22370,
IF(ISERROR(MATCH(CE$6&amp;$CQ12,'Route Guide - Lanes Not in Data'!$P$5:$P$22370,0))=FALSE,MATCH(CE$6&amp;$CQ12,'Route Guide - Lanes Not in Data'!$P$5:$P$22370,0),
IF(ISERROR(MATCH(CE$6&amp;$CR12,'Route Guide - Lanes Not in Data'!$P$5:$P$22370,0))=FALSE,MATCH(CE$6&amp;$CR12,'Route Guide - Lanes Not in Data'!$P$5:$P$22370,0),
IF(ISERROR(MATCH(CE$6&amp;$CS12,'Route Guide - Lanes Not in Data'!$P$5:$P$22370,0))=FALSE,MATCH(CE$6&amp;$CS12,'Route Guide - Lanes Not in Data'!$P$5:$P$22370,0),
IF(ISERROR(MATCH(CE$6&amp;$CT12,'Route Guide - Lanes Not in Data'!$P$5:$P$22370,0))=FALSE,MATCH(CE$6&amp;$CT12,'Route Guide - Lanes Not in Data'!$P$5:$P$22370,0),
IF(ISERROR(MATCH(CE$6&amp;$CU12,'Route Guide - Lanes Not in Data'!$P$5:$P$22370,0))=FALSE,MATCH(CE$6&amp;$CU12,'Route Guide - Lanes Not in Data'!$P$5:$P$22370,0),
IF(ISERROR(MATCH(CE$6&amp;$CV12,'Route Guide - Lanes Not in Data'!$P$5:$P$22370,0))=FALSE,MATCH(CE$6&amp;$CV12,'Route Guide - Lanes Not in Data'!$P$5:$P$22370,0),
IF(ISERROR(MATCH(CE$6&amp;$CW12,'Route Guide - Lanes Not in Data'!$P$5:$P$22370,0))=FALSE,MATCH(CE$6&amp;$CW12,'Route Guide - Lanes Not in Data'!$P$5:$P$22370,0),
IF(ISERROR(MATCH(CE$6&amp;$CX12,'Route Guide - Lanes Not in Data'!$P$5:$P$22370,0))=FALSE,MATCH(CE$6&amp;$CX12,'Route Guide - Lanes Not in Data'!$P$5:$P$22370,0),
IF(ISERROR(MATCH(CE$6&amp;$CY12,'Route Guide - Lanes Not in Data'!$P$5:$P$22370,0))=FALSE,MATCH(CE$6&amp;$CY12,'Route Guide - Lanes Not in Data'!$P$5:$P$22370,0),
IF(ISERROR(MATCH(CE$6&amp;$CZ12,'Route Guide - Lanes Not in Data'!$P$5:$P$22370,0))=FALSE,MATCH(CE$6&amp;$CZ12,'Route Guide - Lanes Not in Data'!$P$5:$P$22370,0),""))))))))))),""))</f>
        <v/>
      </c>
      <c r="CF12" s="37" t="str">
        <f>IF(OR(CF$6="",ER12&lt;&gt;2),"",IFERROR(INDEX('Route Guide - Lanes Not in Data'!$E$5:$E$22370,
IF(ISERROR(MATCH(CF$6&amp;$CQ12,'Route Guide - Lanes Not in Data'!$P$5:$P$22370,0))=FALSE,MATCH(CF$6&amp;$CQ12,'Route Guide - Lanes Not in Data'!$P$5:$P$22370,0),
IF(ISERROR(MATCH(CF$6&amp;$CR12,'Route Guide - Lanes Not in Data'!$P$5:$P$22370,0))=FALSE,MATCH(CF$6&amp;$CR12,'Route Guide - Lanes Not in Data'!$P$5:$P$22370,0),
IF(ISERROR(MATCH(CF$6&amp;$CS12,'Route Guide - Lanes Not in Data'!$P$5:$P$22370,0))=FALSE,MATCH(CF$6&amp;$CS12,'Route Guide - Lanes Not in Data'!$P$5:$P$22370,0),
IF(ISERROR(MATCH(CF$6&amp;$CT12,'Route Guide - Lanes Not in Data'!$P$5:$P$22370,0))=FALSE,MATCH(CF$6&amp;$CT12,'Route Guide - Lanes Not in Data'!$P$5:$P$22370,0),
IF(ISERROR(MATCH(CF$6&amp;$CU12,'Route Guide - Lanes Not in Data'!$P$5:$P$22370,0))=FALSE,MATCH(CF$6&amp;$CU12,'Route Guide - Lanes Not in Data'!$P$5:$P$22370,0),
IF(ISERROR(MATCH(CF$6&amp;$CV12,'Route Guide - Lanes Not in Data'!$P$5:$P$22370,0))=FALSE,MATCH(CF$6&amp;$CV12,'Route Guide - Lanes Not in Data'!$P$5:$P$22370,0),
IF(ISERROR(MATCH(CF$6&amp;$CW12,'Route Guide - Lanes Not in Data'!$P$5:$P$22370,0))=FALSE,MATCH(CF$6&amp;$CW12,'Route Guide - Lanes Not in Data'!$P$5:$P$22370,0),
IF(ISERROR(MATCH(CF$6&amp;$CX12,'Route Guide - Lanes Not in Data'!$P$5:$P$22370,0))=FALSE,MATCH(CF$6&amp;$CX12,'Route Guide - Lanes Not in Data'!$P$5:$P$22370,0),
IF(ISERROR(MATCH(CF$6&amp;$CY12,'Route Guide - Lanes Not in Data'!$P$5:$P$22370,0))=FALSE,MATCH(CF$6&amp;$CY12,'Route Guide - Lanes Not in Data'!$P$5:$P$22370,0),
IF(ISERROR(MATCH(CF$6&amp;$CZ12,'Route Guide - Lanes Not in Data'!$P$5:$P$22370,0))=FALSE,MATCH(CF$6&amp;$CZ12,'Route Guide - Lanes Not in Data'!$P$5:$P$22370,0),""))))))))))),""))</f>
        <v/>
      </c>
      <c r="CG12" s="37" t="str">
        <f>IF(OR(CG$6="",ES12&lt;&gt;2),"",IFERROR(INDEX('Route Guide - Lanes Not in Data'!$E$5:$E$22370,
IF(ISERROR(MATCH(CG$6&amp;$CQ12,'Route Guide - Lanes Not in Data'!$P$5:$P$22370,0))=FALSE,MATCH(CG$6&amp;$CQ12,'Route Guide - Lanes Not in Data'!$P$5:$P$22370,0),
IF(ISERROR(MATCH(CG$6&amp;$CR12,'Route Guide - Lanes Not in Data'!$P$5:$P$22370,0))=FALSE,MATCH(CG$6&amp;$CR12,'Route Guide - Lanes Not in Data'!$P$5:$P$22370,0),
IF(ISERROR(MATCH(CG$6&amp;$CS12,'Route Guide - Lanes Not in Data'!$P$5:$P$22370,0))=FALSE,MATCH(CG$6&amp;$CS12,'Route Guide - Lanes Not in Data'!$P$5:$P$22370,0),
IF(ISERROR(MATCH(CG$6&amp;$CT12,'Route Guide - Lanes Not in Data'!$P$5:$P$22370,0))=FALSE,MATCH(CG$6&amp;$CT12,'Route Guide - Lanes Not in Data'!$P$5:$P$22370,0),
IF(ISERROR(MATCH(CG$6&amp;$CU12,'Route Guide - Lanes Not in Data'!$P$5:$P$22370,0))=FALSE,MATCH(CG$6&amp;$CU12,'Route Guide - Lanes Not in Data'!$P$5:$P$22370,0),
IF(ISERROR(MATCH(CG$6&amp;$CV12,'Route Guide - Lanes Not in Data'!$P$5:$P$22370,0))=FALSE,MATCH(CG$6&amp;$CV12,'Route Guide - Lanes Not in Data'!$P$5:$P$22370,0),
IF(ISERROR(MATCH(CG$6&amp;$CW12,'Route Guide - Lanes Not in Data'!$P$5:$P$22370,0))=FALSE,MATCH(CG$6&amp;$CW12,'Route Guide - Lanes Not in Data'!$P$5:$P$22370,0),
IF(ISERROR(MATCH(CG$6&amp;$CX12,'Route Guide - Lanes Not in Data'!$P$5:$P$22370,0))=FALSE,MATCH(CG$6&amp;$CX12,'Route Guide - Lanes Not in Data'!$P$5:$P$22370,0),
IF(ISERROR(MATCH(CG$6&amp;$CY12,'Route Guide - Lanes Not in Data'!$P$5:$P$22370,0))=FALSE,MATCH(CG$6&amp;$CY12,'Route Guide - Lanes Not in Data'!$P$5:$P$22370,0),
IF(ISERROR(MATCH(CG$6&amp;$CZ12,'Route Guide - Lanes Not in Data'!$P$5:$P$22370,0))=FALSE,MATCH(CG$6&amp;$CZ12,'Route Guide - Lanes Not in Data'!$P$5:$P$22370,0),""))))))))))),""))</f>
        <v/>
      </c>
      <c r="CH12" s="37" t="str">
        <f>IF(OR(CH$6="",ET12&lt;&gt;2),"",IFERROR(INDEX('Route Guide - Lanes Not in Data'!$E$5:$E$22370,
IF(ISERROR(MATCH(CH$6&amp;$CQ12,'Route Guide - Lanes Not in Data'!$P$5:$P$22370,0))=FALSE,MATCH(CH$6&amp;$CQ12,'Route Guide - Lanes Not in Data'!$P$5:$P$22370,0),
IF(ISERROR(MATCH(CH$6&amp;$CR12,'Route Guide - Lanes Not in Data'!$P$5:$P$22370,0))=FALSE,MATCH(CH$6&amp;$CR12,'Route Guide - Lanes Not in Data'!$P$5:$P$22370,0),
IF(ISERROR(MATCH(CH$6&amp;$CS12,'Route Guide - Lanes Not in Data'!$P$5:$P$22370,0))=FALSE,MATCH(CH$6&amp;$CS12,'Route Guide - Lanes Not in Data'!$P$5:$P$22370,0),
IF(ISERROR(MATCH(CH$6&amp;$CT12,'Route Guide - Lanes Not in Data'!$P$5:$P$22370,0))=FALSE,MATCH(CH$6&amp;$CT12,'Route Guide - Lanes Not in Data'!$P$5:$P$22370,0),
IF(ISERROR(MATCH(CH$6&amp;$CU12,'Route Guide - Lanes Not in Data'!$P$5:$P$22370,0))=FALSE,MATCH(CH$6&amp;$CU12,'Route Guide - Lanes Not in Data'!$P$5:$P$22370,0),
IF(ISERROR(MATCH(CH$6&amp;$CV12,'Route Guide - Lanes Not in Data'!$P$5:$P$22370,0))=FALSE,MATCH(CH$6&amp;$CV12,'Route Guide - Lanes Not in Data'!$P$5:$P$22370,0),
IF(ISERROR(MATCH(CH$6&amp;$CW12,'Route Guide - Lanes Not in Data'!$P$5:$P$22370,0))=FALSE,MATCH(CH$6&amp;$CW12,'Route Guide - Lanes Not in Data'!$P$5:$P$22370,0),
IF(ISERROR(MATCH(CH$6&amp;$CX12,'Route Guide - Lanes Not in Data'!$P$5:$P$22370,0))=FALSE,MATCH(CH$6&amp;$CX12,'Route Guide - Lanes Not in Data'!$P$5:$P$22370,0),
IF(ISERROR(MATCH(CH$6&amp;$CY12,'Route Guide - Lanes Not in Data'!$P$5:$P$22370,0))=FALSE,MATCH(CH$6&amp;$CY12,'Route Guide - Lanes Not in Data'!$P$5:$P$22370,0),
IF(ISERROR(MATCH(CH$6&amp;$CZ12,'Route Guide - Lanes Not in Data'!$P$5:$P$22370,0))=FALSE,MATCH(CH$6&amp;$CZ12,'Route Guide - Lanes Not in Data'!$P$5:$P$22370,0),""))))))))))),""))</f>
        <v/>
      </c>
      <c r="CI12" s="37" t="str">
        <f>IF(OR(CI$6="",EU12&lt;&gt;2),"",IFERROR(INDEX('Route Guide - Lanes Not in Data'!$E$5:$E$22370,
IF(ISERROR(MATCH(CI$6&amp;$CQ12,'Route Guide - Lanes Not in Data'!$P$5:$P$22370,0))=FALSE,MATCH(CI$6&amp;$CQ12,'Route Guide - Lanes Not in Data'!$P$5:$P$22370,0),
IF(ISERROR(MATCH(CI$6&amp;$CR12,'Route Guide - Lanes Not in Data'!$P$5:$P$22370,0))=FALSE,MATCH(CI$6&amp;$CR12,'Route Guide - Lanes Not in Data'!$P$5:$P$22370,0),
IF(ISERROR(MATCH(CI$6&amp;$CS12,'Route Guide - Lanes Not in Data'!$P$5:$P$22370,0))=FALSE,MATCH(CI$6&amp;$CS12,'Route Guide - Lanes Not in Data'!$P$5:$P$22370,0),
IF(ISERROR(MATCH(CI$6&amp;$CT12,'Route Guide - Lanes Not in Data'!$P$5:$P$22370,0))=FALSE,MATCH(CI$6&amp;$CT12,'Route Guide - Lanes Not in Data'!$P$5:$P$22370,0),
IF(ISERROR(MATCH(CI$6&amp;$CU12,'Route Guide - Lanes Not in Data'!$P$5:$P$22370,0))=FALSE,MATCH(CI$6&amp;$CU12,'Route Guide - Lanes Not in Data'!$P$5:$P$22370,0),
IF(ISERROR(MATCH(CI$6&amp;$CV12,'Route Guide - Lanes Not in Data'!$P$5:$P$22370,0))=FALSE,MATCH(CI$6&amp;$CV12,'Route Guide - Lanes Not in Data'!$P$5:$P$22370,0),
IF(ISERROR(MATCH(CI$6&amp;$CW12,'Route Guide - Lanes Not in Data'!$P$5:$P$22370,0))=FALSE,MATCH(CI$6&amp;$CW12,'Route Guide - Lanes Not in Data'!$P$5:$P$22370,0),
IF(ISERROR(MATCH(CI$6&amp;$CX12,'Route Guide - Lanes Not in Data'!$P$5:$P$22370,0))=FALSE,MATCH(CI$6&amp;$CX12,'Route Guide - Lanes Not in Data'!$P$5:$P$22370,0),
IF(ISERROR(MATCH(CI$6&amp;$CY12,'Route Guide - Lanes Not in Data'!$P$5:$P$22370,0))=FALSE,MATCH(CI$6&amp;$CY12,'Route Guide - Lanes Not in Data'!$P$5:$P$22370,0),
IF(ISERROR(MATCH(CI$6&amp;$CZ12,'Route Guide - Lanes Not in Data'!$P$5:$P$22370,0))=FALSE,MATCH(CI$6&amp;$CZ12,'Route Guide - Lanes Not in Data'!$P$5:$P$22370,0),""))))))))))),""))</f>
        <v/>
      </c>
      <c r="CJ12" s="37" t="str">
        <f>IF(OR(CJ$6="",EV12&lt;&gt;2),"",IFERROR(INDEX('Route Guide - Lanes Not in Data'!$E$5:$E$22370,
IF(ISERROR(MATCH(CJ$6&amp;$CQ12,'Route Guide - Lanes Not in Data'!$P$5:$P$22370,0))=FALSE,MATCH(CJ$6&amp;$CQ12,'Route Guide - Lanes Not in Data'!$P$5:$P$22370,0),
IF(ISERROR(MATCH(CJ$6&amp;$CR12,'Route Guide - Lanes Not in Data'!$P$5:$P$22370,0))=FALSE,MATCH(CJ$6&amp;$CR12,'Route Guide - Lanes Not in Data'!$P$5:$P$22370,0),
IF(ISERROR(MATCH(CJ$6&amp;$CS12,'Route Guide - Lanes Not in Data'!$P$5:$P$22370,0))=FALSE,MATCH(CJ$6&amp;$CS12,'Route Guide - Lanes Not in Data'!$P$5:$P$22370,0),
IF(ISERROR(MATCH(CJ$6&amp;$CT12,'Route Guide - Lanes Not in Data'!$P$5:$P$22370,0))=FALSE,MATCH(CJ$6&amp;$CT12,'Route Guide - Lanes Not in Data'!$P$5:$P$22370,0),
IF(ISERROR(MATCH(CJ$6&amp;$CU12,'Route Guide - Lanes Not in Data'!$P$5:$P$22370,0))=FALSE,MATCH(CJ$6&amp;$CU12,'Route Guide - Lanes Not in Data'!$P$5:$P$22370,0),
IF(ISERROR(MATCH(CJ$6&amp;$CV12,'Route Guide - Lanes Not in Data'!$P$5:$P$22370,0))=FALSE,MATCH(CJ$6&amp;$CV12,'Route Guide - Lanes Not in Data'!$P$5:$P$22370,0),
IF(ISERROR(MATCH(CJ$6&amp;$CW12,'Route Guide - Lanes Not in Data'!$P$5:$P$22370,0))=FALSE,MATCH(CJ$6&amp;$CW12,'Route Guide - Lanes Not in Data'!$P$5:$P$22370,0),
IF(ISERROR(MATCH(CJ$6&amp;$CX12,'Route Guide - Lanes Not in Data'!$P$5:$P$22370,0))=FALSE,MATCH(CJ$6&amp;$CX12,'Route Guide - Lanes Not in Data'!$P$5:$P$22370,0),
IF(ISERROR(MATCH(CJ$6&amp;$CY12,'Route Guide - Lanes Not in Data'!$P$5:$P$22370,0))=FALSE,MATCH(CJ$6&amp;$CY12,'Route Guide - Lanes Not in Data'!$P$5:$P$22370,0),
IF(ISERROR(MATCH(CJ$6&amp;$CZ12,'Route Guide - Lanes Not in Data'!$P$5:$P$22370,0))=FALSE,MATCH(CJ$6&amp;$CZ12,'Route Guide - Lanes Not in Data'!$P$5:$P$22370,0),""))))))))))),""))</f>
        <v/>
      </c>
      <c r="CK12" s="37" t="str">
        <f>IF(OR(CK$6="",EW12&lt;&gt;2),"",IFERROR(INDEX('Route Guide - Lanes Not in Data'!$E$5:$E$22370,
IF(ISERROR(MATCH(CK$6&amp;$CQ12,'Route Guide - Lanes Not in Data'!$P$5:$P$22370,0))=FALSE,MATCH(CK$6&amp;$CQ12,'Route Guide - Lanes Not in Data'!$P$5:$P$22370,0),
IF(ISERROR(MATCH(CK$6&amp;$CR12,'Route Guide - Lanes Not in Data'!$P$5:$P$22370,0))=FALSE,MATCH(CK$6&amp;$CR12,'Route Guide - Lanes Not in Data'!$P$5:$P$22370,0),
IF(ISERROR(MATCH(CK$6&amp;$CS12,'Route Guide - Lanes Not in Data'!$P$5:$P$22370,0))=FALSE,MATCH(CK$6&amp;$CS12,'Route Guide - Lanes Not in Data'!$P$5:$P$22370,0),
IF(ISERROR(MATCH(CK$6&amp;$CT12,'Route Guide - Lanes Not in Data'!$P$5:$P$22370,0))=FALSE,MATCH(CK$6&amp;$CT12,'Route Guide - Lanes Not in Data'!$P$5:$P$22370,0),
IF(ISERROR(MATCH(CK$6&amp;$CU12,'Route Guide - Lanes Not in Data'!$P$5:$P$22370,0))=FALSE,MATCH(CK$6&amp;$CU12,'Route Guide - Lanes Not in Data'!$P$5:$P$22370,0),
IF(ISERROR(MATCH(CK$6&amp;$CV12,'Route Guide - Lanes Not in Data'!$P$5:$P$22370,0))=FALSE,MATCH(CK$6&amp;$CV12,'Route Guide - Lanes Not in Data'!$P$5:$P$22370,0),
IF(ISERROR(MATCH(CK$6&amp;$CW12,'Route Guide - Lanes Not in Data'!$P$5:$P$22370,0))=FALSE,MATCH(CK$6&amp;$CW12,'Route Guide - Lanes Not in Data'!$P$5:$P$22370,0),
IF(ISERROR(MATCH(CK$6&amp;$CX12,'Route Guide - Lanes Not in Data'!$P$5:$P$22370,0))=FALSE,MATCH(CK$6&amp;$CX12,'Route Guide - Lanes Not in Data'!$P$5:$P$22370,0),
IF(ISERROR(MATCH(CK$6&amp;$CY12,'Route Guide - Lanes Not in Data'!$P$5:$P$22370,0))=FALSE,MATCH(CK$6&amp;$CY12,'Route Guide - Lanes Not in Data'!$P$5:$P$22370,0),
IF(ISERROR(MATCH(CK$6&amp;$CZ12,'Route Guide - Lanes Not in Data'!$P$5:$P$22370,0))=FALSE,MATCH(CK$6&amp;$CZ12,'Route Guide - Lanes Not in Data'!$P$5:$P$22370,0),""))))))))))),""))</f>
        <v/>
      </c>
      <c r="CL12" s="37">
        <f t="shared" si="52"/>
        <v>0.31</v>
      </c>
      <c r="CM12" s="23" t="str">
        <f t="shared" si="53"/>
        <v>ODFL</v>
      </c>
      <c r="CN12" s="37">
        <f t="shared" si="54"/>
        <v>0.13300000000000001</v>
      </c>
      <c r="CO12" s="23" t="str">
        <f t="shared" si="21"/>
        <v>EXLA</v>
      </c>
      <c r="CQ12" s="23" t="str">
        <f t="shared" si="22"/>
        <v>-0E25-CA-CITY OF INDUSTRY-CT</v>
      </c>
      <c r="CR12" s="23" t="str">
        <f t="shared" si="23"/>
        <v>-0E25-CA-CITY OF INDUSTRY-USA</v>
      </c>
      <c r="CS12" s="23" t="str">
        <f t="shared" si="24"/>
        <v>-CA-CITY OF INDUSTRY-CT</v>
      </c>
      <c r="CT12" s="23" t="str">
        <f t="shared" si="25"/>
        <v>-CA-CITY OF INDUSTRY-USA</v>
      </c>
      <c r="CU12" s="23" t="str">
        <f t="shared" si="26"/>
        <v>-91745-CT</v>
      </c>
      <c r="CV12" s="23" t="str">
        <f t="shared" si="27"/>
        <v>-91745-USA</v>
      </c>
      <c r="CW12" s="23" t="str">
        <f t="shared" si="28"/>
        <v>-CA-CT</v>
      </c>
      <c r="CX12" s="23" t="str">
        <f t="shared" si="29"/>
        <v>CT-CA</v>
      </c>
      <c r="CY12" s="23" t="str">
        <f t="shared" si="55"/>
        <v>CT-USA</v>
      </c>
      <c r="CZ12" s="23" t="str">
        <f t="shared" si="30"/>
        <v>USA-USA</v>
      </c>
      <c r="DB12" t="s">
        <v>17609</v>
      </c>
      <c r="DF12" s="35" t="s">
        <v>2194</v>
      </c>
      <c r="DG12" s="23">
        <v>1</v>
      </c>
      <c r="DH12" s="23">
        <v>1</v>
      </c>
      <c r="DI12" s="23">
        <v>0</v>
      </c>
      <c r="DJ12" s="23">
        <v>0</v>
      </c>
      <c r="DK12" s="23">
        <v>1</v>
      </c>
      <c r="DL12" s="23">
        <v>0</v>
      </c>
      <c r="DM12" s="23">
        <v>0</v>
      </c>
      <c r="DN12" s="23">
        <v>1</v>
      </c>
      <c r="DO12" s="23">
        <v>0</v>
      </c>
      <c r="DP12" s="23">
        <v>0</v>
      </c>
      <c r="DQ12" s="23">
        <v>1</v>
      </c>
      <c r="DR12" s="23">
        <v>0</v>
      </c>
      <c r="DS12" s="23">
        <v>1</v>
      </c>
      <c r="DT12" s="23">
        <v>1</v>
      </c>
      <c r="DU12" s="23">
        <v>1</v>
      </c>
      <c r="EC12" s="38">
        <f t="shared" si="31"/>
        <v>2</v>
      </c>
      <c r="ED12" s="38">
        <f t="shared" si="32"/>
        <v>2</v>
      </c>
      <c r="EE12" s="38">
        <f t="shared" si="33"/>
        <v>0</v>
      </c>
      <c r="EF12" s="38">
        <f t="shared" si="34"/>
        <v>0</v>
      </c>
      <c r="EG12" s="38">
        <f t="shared" si="35"/>
        <v>2</v>
      </c>
      <c r="EH12" s="38">
        <f t="shared" si="36"/>
        <v>1</v>
      </c>
      <c r="EI12" s="38">
        <f t="shared" si="37"/>
        <v>0</v>
      </c>
      <c r="EJ12" s="38">
        <f t="shared" si="38"/>
        <v>2</v>
      </c>
      <c r="EK12" s="38">
        <f t="shared" si="39"/>
        <v>0</v>
      </c>
      <c r="EL12" s="38">
        <f t="shared" si="40"/>
        <v>0</v>
      </c>
      <c r="EM12" s="38">
        <f t="shared" si="41"/>
        <v>2</v>
      </c>
      <c r="EN12" s="38">
        <f t="shared" si="42"/>
        <v>1</v>
      </c>
      <c r="EO12" s="38">
        <f t="shared" si="43"/>
        <v>2</v>
      </c>
      <c r="EP12" s="38">
        <f t="shared" si="44"/>
        <v>2</v>
      </c>
      <c r="EQ12" s="38">
        <f t="shared" si="45"/>
        <v>1</v>
      </c>
      <c r="ER12" s="38"/>
      <c r="ES12" s="38"/>
      <c r="ET12" s="38"/>
      <c r="EU12" s="38"/>
      <c r="EV12" s="38"/>
      <c r="EW12" s="38"/>
      <c r="EX12" s="40"/>
    </row>
    <row r="13" spans="2:154" x14ac:dyDescent="0.25">
      <c r="B13" s="31" t="str">
        <f t="shared" si="3"/>
        <v>CA  to  DC</v>
      </c>
      <c r="C13" s="31" t="str">
        <f t="shared" si="4"/>
        <v>ODFL</v>
      </c>
      <c r="D13" s="31" t="str">
        <f t="shared" si="56"/>
        <v/>
      </c>
      <c r="F13" s="31" t="str">
        <f t="shared" si="5"/>
        <v>DC  to  CA</v>
      </c>
      <c r="G13" s="31" t="str">
        <f t="shared" si="6"/>
        <v>ODFL</v>
      </c>
      <c r="H13" s="31" t="str">
        <f t="shared" si="7"/>
        <v/>
      </c>
      <c r="J13" s="31" t="str">
        <f t="array" ref="J13">IFERROR(INDEX($C$7:$C$68,MATCH(0,COUNTIF($J$6:J12,$C$7:$C$68),0)),"")</f>
        <v/>
      </c>
      <c r="K13" s="31" t="str">
        <f t="shared" si="8"/>
        <v/>
      </c>
      <c r="L13" s="31"/>
      <c r="M13" s="31" t="str">
        <f t="array" ref="M13">IFERROR(INDEX($G$7:$G$68,MATCH(0,COUNTIF($M$6:M12,$G$7:$G$68),0)),"")</f>
        <v/>
      </c>
      <c r="N13" s="31" t="str">
        <f t="shared" si="9"/>
        <v/>
      </c>
      <c r="P13" s="23" t="str">
        <f t="shared" si="46"/>
        <v>EXLA</v>
      </c>
      <c r="R13" s="23" t="s">
        <v>14</v>
      </c>
      <c r="S13" s="23" t="s">
        <v>15005</v>
      </c>
      <c r="U13" s="23" t="s">
        <v>2195</v>
      </c>
      <c r="V13" s="23" t="s">
        <v>2751</v>
      </c>
      <c r="W13" s="23" t="str">
        <f t="shared" si="10"/>
        <v>0E25-CA-CITY OF INDUSTRY-CA-DC</v>
      </c>
      <c r="X13" s="23" t="e">
        <f>_xlfn.XLOOKUP($W13,'Route Guide - Lanes In Data'!$B$1:$B$2645,'Route Guide - Lanes In Data'!D$1:D$2645)</f>
        <v>#N/A</v>
      </c>
      <c r="Y13" s="23" t="e">
        <f>_xlfn.XLOOKUP($W13,'Route Guide - Lanes In Data'!$B$1:$B$2645,'Route Guide - Lanes In Data'!E$1:E$2645)</f>
        <v>#N/A</v>
      </c>
      <c r="AA13" s="37">
        <f>IF(OR(AA$6="",EC13&lt;&gt;2),"",IFERROR(INDEX('Route Guide - Lanes Not in Data'!$D$5:$D$22370,
IF(ISERROR(MATCH(AA$6&amp;$BA13,'Route Guide - Lanes Not in Data'!$P$5:$P$22370,0))=FALSE,MATCH(AA$6&amp;$BA13,'Route Guide - Lanes Not in Data'!$P$5:$P$22370,0),
IF(ISERROR(MATCH(AA$6&amp;$BB13,'Route Guide - Lanes Not in Data'!$P$5:$P$22370,0))=FALSE,MATCH(AA$6&amp;$BB13,'Route Guide - Lanes Not in Data'!$P$5:$P$22370,0),
IF(ISERROR(MATCH(AA$6&amp;$BC13,'Route Guide - Lanes Not in Data'!$P$5:$P$22370,0))=FALSE,MATCH(AA$6&amp;$BC13,'Route Guide - Lanes Not in Data'!$P$5:$P$22370,0),
IF(ISERROR(MATCH(AA$6&amp;$BD13,'Route Guide - Lanes Not in Data'!$P$5:$P$22370,0))=FALSE,MATCH(AA$6&amp;$BD13,'Route Guide - Lanes Not in Data'!$P$5:$P$22370,0),
IF(ISERROR(MATCH(AA$6&amp;$BE13,'Route Guide - Lanes Not in Data'!$P$5:$P$22370,0))=FALSE,MATCH(AA$6&amp;$BE13,'Route Guide - Lanes Not in Data'!$P$5:$P$22370,0),
IF(ISERROR(MATCH(AA$6&amp;$BF13,'Route Guide - Lanes Not in Data'!$P$5:$P$22370,0))=FALSE,MATCH(AA$6&amp;$BF13,'Route Guide - Lanes Not in Data'!$P$5:$P$22370,0),
IF(ISERROR(MATCH(AA$6&amp;$BG13,'Route Guide - Lanes Not in Data'!$P$5:$P$22370,0))=FALSE,MATCH(AA$6&amp;$BG13,'Route Guide - Lanes Not in Data'!$P$5:$P$22370,0),
IF(ISERROR(MATCH(AA$6&amp;$BH13,'Route Guide - Lanes Not in Data'!$P$5:$P$22370,0))=FALSE,MATCH(AA$6&amp;$BH13,'Route Guide - Lanes Not in Data'!$P$5:$P$22370,0),
IF(ISERROR(MATCH(AA$6&amp;$BI13,'Route Guide - Lanes Not in Data'!$P$5:$P$22370,0))=FALSE,MATCH(AA$6&amp;$BI13,'Route Guide - Lanes Not in Data'!$P$5:$P$22370,0),
IF(ISERROR(MATCH(AA$6&amp;$BJ13,'Route Guide - Lanes Not in Data'!$P$5:$P$22370,0))=FALSE,MATCH(AA$6&amp;$BJ13,'Route Guide - Lanes Not in Data'!$P$5:$P$22370,0),""))))))))))),""))</f>
        <v>0.35</v>
      </c>
      <c r="AB13" s="37">
        <f>IF(OR(AB$6="",ED13&lt;&gt;2),"",IFERROR(INDEX('Route Guide - Lanes Not in Data'!$D$5:$D$22370,
IF(ISERROR(MATCH(AB$6&amp;$BA13,'Route Guide - Lanes Not in Data'!$P$5:$P$22370,0))=FALSE,MATCH(AB$6&amp;$BA13,'Route Guide - Lanes Not in Data'!$P$5:$P$22370,0),
IF(ISERROR(MATCH(AB$6&amp;$BB13,'Route Guide - Lanes Not in Data'!$P$5:$P$22370,0))=FALSE,MATCH(AB$6&amp;$BB13,'Route Guide - Lanes Not in Data'!$P$5:$P$22370,0),
IF(ISERROR(MATCH(AB$6&amp;$BC13,'Route Guide - Lanes Not in Data'!$P$5:$P$22370,0))=FALSE,MATCH(AB$6&amp;$BC13,'Route Guide - Lanes Not in Data'!$P$5:$P$22370,0),
IF(ISERROR(MATCH(AB$6&amp;$BD13,'Route Guide - Lanes Not in Data'!$P$5:$P$22370,0))=FALSE,MATCH(AB$6&amp;$BD13,'Route Guide - Lanes Not in Data'!$P$5:$P$22370,0),
IF(ISERROR(MATCH(AB$6&amp;$BE13,'Route Guide - Lanes Not in Data'!$P$5:$P$22370,0))=FALSE,MATCH(AB$6&amp;$BE13,'Route Guide - Lanes Not in Data'!$P$5:$P$22370,0),
IF(ISERROR(MATCH(AB$6&amp;$BF13,'Route Guide - Lanes Not in Data'!$P$5:$P$22370,0))=FALSE,MATCH(AB$6&amp;$BF13,'Route Guide - Lanes Not in Data'!$P$5:$P$22370,0),
IF(ISERROR(MATCH(AB$6&amp;$BG13,'Route Guide - Lanes Not in Data'!$P$5:$P$22370,0))=FALSE,MATCH(AB$6&amp;$BG13,'Route Guide - Lanes Not in Data'!$P$5:$P$22370,0),
IF(ISERROR(MATCH(AB$6&amp;$BH13,'Route Guide - Lanes Not in Data'!$P$5:$P$22370,0))=FALSE,MATCH(AB$6&amp;$BH13,'Route Guide - Lanes Not in Data'!$P$5:$P$22370,0),
IF(ISERROR(MATCH(AB$6&amp;$BI13,'Route Guide - Lanes Not in Data'!$P$5:$P$22370,0))=FALSE,MATCH(AB$6&amp;$BI13,'Route Guide - Lanes Not in Data'!$P$5:$P$22370,0),
IF(ISERROR(MATCH(AB$6&amp;$BJ13,'Route Guide - Lanes Not in Data'!$P$5:$P$22370,0))=FALSE,MATCH(AB$6&amp;$BJ13,'Route Guide - Lanes Not in Data'!$P$5:$P$22370,0),""))))))))))),""))</f>
        <v>0.318</v>
      </c>
      <c r="AC13" s="37" t="str">
        <f>IF(OR(AC$6="",EE13&lt;&gt;2),"",IFERROR(INDEX('Route Guide - Lanes Not in Data'!$D$5:$D$22370,
IF(ISERROR(MATCH(AC$6&amp;$BA13,'Route Guide - Lanes Not in Data'!$P$5:$P$22370,0))=FALSE,MATCH(AC$6&amp;$BA13,'Route Guide - Lanes Not in Data'!$P$5:$P$22370,0),
IF(ISERROR(MATCH(AC$6&amp;$BB13,'Route Guide - Lanes Not in Data'!$P$5:$P$22370,0))=FALSE,MATCH(AC$6&amp;$BB13,'Route Guide - Lanes Not in Data'!$P$5:$P$22370,0),
IF(ISERROR(MATCH(AC$6&amp;$BC13,'Route Guide - Lanes Not in Data'!$P$5:$P$22370,0))=FALSE,MATCH(AC$6&amp;$BC13,'Route Guide - Lanes Not in Data'!$P$5:$P$22370,0),
IF(ISERROR(MATCH(AC$6&amp;$BD13,'Route Guide - Lanes Not in Data'!$P$5:$P$22370,0))=FALSE,MATCH(AC$6&amp;$BD13,'Route Guide - Lanes Not in Data'!$P$5:$P$22370,0),
IF(ISERROR(MATCH(AC$6&amp;$BE13,'Route Guide - Lanes Not in Data'!$P$5:$P$22370,0))=FALSE,MATCH(AC$6&amp;$BE13,'Route Guide - Lanes Not in Data'!$P$5:$P$22370,0),
IF(ISERROR(MATCH(AC$6&amp;$BF13,'Route Guide - Lanes Not in Data'!$P$5:$P$22370,0))=FALSE,MATCH(AC$6&amp;$BF13,'Route Guide - Lanes Not in Data'!$P$5:$P$22370,0),
IF(ISERROR(MATCH(AC$6&amp;$BG13,'Route Guide - Lanes Not in Data'!$P$5:$P$22370,0))=FALSE,MATCH(AC$6&amp;$BG13,'Route Guide - Lanes Not in Data'!$P$5:$P$22370,0),
IF(ISERROR(MATCH(AC$6&amp;$BH13,'Route Guide - Lanes Not in Data'!$P$5:$P$22370,0))=FALSE,MATCH(AC$6&amp;$BH13,'Route Guide - Lanes Not in Data'!$P$5:$P$22370,0),
IF(ISERROR(MATCH(AC$6&amp;$BI13,'Route Guide - Lanes Not in Data'!$P$5:$P$22370,0))=FALSE,MATCH(AC$6&amp;$BI13,'Route Guide - Lanes Not in Data'!$P$5:$P$22370,0),
IF(ISERROR(MATCH(AC$6&amp;$BJ13,'Route Guide - Lanes Not in Data'!$P$5:$P$22370,0))=FALSE,MATCH(AC$6&amp;$BJ13,'Route Guide - Lanes Not in Data'!$P$5:$P$22370,0),""))))))))))),""))</f>
        <v/>
      </c>
      <c r="AD13" s="37" t="str">
        <f>IF(OR(AD$6="",EF13&lt;&gt;2),"",IFERROR(INDEX('Route Guide - Lanes Not in Data'!$D$5:$D$22370,
IF(ISERROR(MATCH(AD$6&amp;$BA13,'Route Guide - Lanes Not in Data'!$P$5:$P$22370,0))=FALSE,MATCH(AD$6&amp;$BA13,'Route Guide - Lanes Not in Data'!$P$5:$P$22370,0),
IF(ISERROR(MATCH(AD$6&amp;$BB13,'Route Guide - Lanes Not in Data'!$P$5:$P$22370,0))=FALSE,MATCH(AD$6&amp;$BB13,'Route Guide - Lanes Not in Data'!$P$5:$P$22370,0),
IF(ISERROR(MATCH(AD$6&amp;$BC13,'Route Guide - Lanes Not in Data'!$P$5:$P$22370,0))=FALSE,MATCH(AD$6&amp;$BC13,'Route Guide - Lanes Not in Data'!$P$5:$P$22370,0),
IF(ISERROR(MATCH(AD$6&amp;$BD13,'Route Guide - Lanes Not in Data'!$P$5:$P$22370,0))=FALSE,MATCH(AD$6&amp;$BD13,'Route Guide - Lanes Not in Data'!$P$5:$P$22370,0),
IF(ISERROR(MATCH(AD$6&amp;$BE13,'Route Guide - Lanes Not in Data'!$P$5:$P$22370,0))=FALSE,MATCH(AD$6&amp;$BE13,'Route Guide - Lanes Not in Data'!$P$5:$P$22370,0),
IF(ISERROR(MATCH(AD$6&amp;$BF13,'Route Guide - Lanes Not in Data'!$P$5:$P$22370,0))=FALSE,MATCH(AD$6&amp;$BF13,'Route Guide - Lanes Not in Data'!$P$5:$P$22370,0),
IF(ISERROR(MATCH(AD$6&amp;$BG13,'Route Guide - Lanes Not in Data'!$P$5:$P$22370,0))=FALSE,MATCH(AD$6&amp;$BG13,'Route Guide - Lanes Not in Data'!$P$5:$P$22370,0),
IF(ISERROR(MATCH(AD$6&amp;$BH13,'Route Guide - Lanes Not in Data'!$P$5:$P$22370,0))=FALSE,MATCH(AD$6&amp;$BH13,'Route Guide - Lanes Not in Data'!$P$5:$P$22370,0),
IF(ISERROR(MATCH(AD$6&amp;$BI13,'Route Guide - Lanes Not in Data'!$P$5:$P$22370,0))=FALSE,MATCH(AD$6&amp;$BI13,'Route Guide - Lanes Not in Data'!$P$5:$P$22370,0),
IF(ISERROR(MATCH(AD$6&amp;$BJ13,'Route Guide - Lanes Not in Data'!$P$5:$P$22370,0))=FALSE,MATCH(AD$6&amp;$BJ13,'Route Guide - Lanes Not in Data'!$P$5:$P$22370,0),""))))))))))),""))</f>
        <v/>
      </c>
      <c r="AE13" s="37">
        <f>IF(OR(AE$6="",EG13&lt;&gt;2),"",IFERROR(INDEX('Route Guide - Lanes Not in Data'!$D$5:$D$22370,
IF(ISERROR(MATCH(AE$6&amp;$BA13,'Route Guide - Lanes Not in Data'!$P$5:$P$22370,0))=FALSE,MATCH(AE$6&amp;$BA13,'Route Guide - Lanes Not in Data'!$P$5:$P$22370,0),
IF(ISERROR(MATCH(AE$6&amp;$BB13,'Route Guide - Lanes Not in Data'!$P$5:$P$22370,0))=FALSE,MATCH(AE$6&amp;$BB13,'Route Guide - Lanes Not in Data'!$P$5:$P$22370,0),
IF(ISERROR(MATCH(AE$6&amp;$BC13,'Route Guide - Lanes Not in Data'!$P$5:$P$22370,0))=FALSE,MATCH(AE$6&amp;$BC13,'Route Guide - Lanes Not in Data'!$P$5:$P$22370,0),
IF(ISERROR(MATCH(AE$6&amp;$BD13,'Route Guide - Lanes Not in Data'!$P$5:$P$22370,0))=FALSE,MATCH(AE$6&amp;$BD13,'Route Guide - Lanes Not in Data'!$P$5:$P$22370,0),
IF(ISERROR(MATCH(AE$6&amp;$BE13,'Route Guide - Lanes Not in Data'!$P$5:$P$22370,0))=FALSE,MATCH(AE$6&amp;$BE13,'Route Guide - Lanes Not in Data'!$P$5:$P$22370,0),
IF(ISERROR(MATCH(AE$6&amp;$BF13,'Route Guide - Lanes Not in Data'!$P$5:$P$22370,0))=FALSE,MATCH(AE$6&amp;$BF13,'Route Guide - Lanes Not in Data'!$P$5:$P$22370,0),
IF(ISERROR(MATCH(AE$6&amp;$BG13,'Route Guide - Lanes Not in Data'!$P$5:$P$22370,0))=FALSE,MATCH(AE$6&amp;$BG13,'Route Guide - Lanes Not in Data'!$P$5:$P$22370,0),
IF(ISERROR(MATCH(AE$6&amp;$BH13,'Route Guide - Lanes Not in Data'!$P$5:$P$22370,0))=FALSE,MATCH(AE$6&amp;$BH13,'Route Guide - Lanes Not in Data'!$P$5:$P$22370,0),
IF(ISERROR(MATCH(AE$6&amp;$BI13,'Route Guide - Lanes Not in Data'!$P$5:$P$22370,0))=FALSE,MATCH(AE$6&amp;$BI13,'Route Guide - Lanes Not in Data'!$P$5:$P$22370,0),
IF(ISERROR(MATCH(AE$6&amp;$BJ13,'Route Guide - Lanes Not in Data'!$P$5:$P$22370,0))=FALSE,MATCH(AE$6&amp;$BJ13,'Route Guide - Lanes Not in Data'!$P$5:$P$22370,0),""))))))))))),""))</f>
        <v>6.9000000000000006E-2</v>
      </c>
      <c r="AF13" s="37" t="str">
        <f>IF(OR(AF$6="",EH13&lt;&gt;2),"",IFERROR(INDEX('Route Guide - Lanes Not in Data'!$D$5:$D$22370,
IF(ISERROR(MATCH(AF$6&amp;$BA13,'Route Guide - Lanes Not in Data'!$P$5:$P$22370,0))=FALSE,MATCH(AF$6&amp;$BA13,'Route Guide - Lanes Not in Data'!$P$5:$P$22370,0),
IF(ISERROR(MATCH(AF$6&amp;$BB13,'Route Guide - Lanes Not in Data'!$P$5:$P$22370,0))=FALSE,MATCH(AF$6&amp;$BB13,'Route Guide - Lanes Not in Data'!$P$5:$P$22370,0),
IF(ISERROR(MATCH(AF$6&amp;$BC13,'Route Guide - Lanes Not in Data'!$P$5:$P$22370,0))=FALSE,MATCH(AF$6&amp;$BC13,'Route Guide - Lanes Not in Data'!$P$5:$P$22370,0),
IF(ISERROR(MATCH(AF$6&amp;$BD13,'Route Guide - Lanes Not in Data'!$P$5:$P$22370,0))=FALSE,MATCH(AF$6&amp;$BD13,'Route Guide - Lanes Not in Data'!$P$5:$P$22370,0),
IF(ISERROR(MATCH(AF$6&amp;$BE13,'Route Guide - Lanes Not in Data'!$P$5:$P$22370,0))=FALSE,MATCH(AF$6&amp;$BE13,'Route Guide - Lanes Not in Data'!$P$5:$P$22370,0),
IF(ISERROR(MATCH(AF$6&amp;$BF13,'Route Guide - Lanes Not in Data'!$P$5:$P$22370,0))=FALSE,MATCH(AF$6&amp;$BF13,'Route Guide - Lanes Not in Data'!$P$5:$P$22370,0),
IF(ISERROR(MATCH(AF$6&amp;$BG13,'Route Guide - Lanes Not in Data'!$P$5:$P$22370,0))=FALSE,MATCH(AF$6&amp;$BG13,'Route Guide - Lanes Not in Data'!$P$5:$P$22370,0),
IF(ISERROR(MATCH(AF$6&amp;$BH13,'Route Guide - Lanes Not in Data'!$P$5:$P$22370,0))=FALSE,MATCH(AF$6&amp;$BH13,'Route Guide - Lanes Not in Data'!$P$5:$P$22370,0),
IF(ISERROR(MATCH(AF$6&amp;$BI13,'Route Guide - Lanes Not in Data'!$P$5:$P$22370,0))=FALSE,MATCH(AF$6&amp;$BI13,'Route Guide - Lanes Not in Data'!$P$5:$P$22370,0),
IF(ISERROR(MATCH(AF$6&amp;$BJ13,'Route Guide - Lanes Not in Data'!$P$5:$P$22370,0))=FALSE,MATCH(AF$6&amp;$BJ13,'Route Guide - Lanes Not in Data'!$P$5:$P$22370,0),""))))))))))),""))</f>
        <v/>
      </c>
      <c r="AG13" s="37" t="str">
        <f>IF(OR(AG$6="",EI13&lt;&gt;2),"",IFERROR(INDEX('Route Guide - Lanes Not in Data'!$D$5:$D$22370,
IF(ISERROR(MATCH(AG$6&amp;$BA13,'Route Guide - Lanes Not in Data'!$P$5:$P$22370,0))=FALSE,MATCH(AG$6&amp;$BA13,'Route Guide - Lanes Not in Data'!$P$5:$P$22370,0),
IF(ISERROR(MATCH(AG$6&amp;$BB13,'Route Guide - Lanes Not in Data'!$P$5:$P$22370,0))=FALSE,MATCH(AG$6&amp;$BB13,'Route Guide - Lanes Not in Data'!$P$5:$P$22370,0),
IF(ISERROR(MATCH(AG$6&amp;$BC13,'Route Guide - Lanes Not in Data'!$P$5:$P$22370,0))=FALSE,MATCH(AG$6&amp;$BC13,'Route Guide - Lanes Not in Data'!$P$5:$P$22370,0),
IF(ISERROR(MATCH(AG$6&amp;$BD13,'Route Guide - Lanes Not in Data'!$P$5:$P$22370,0))=FALSE,MATCH(AG$6&amp;$BD13,'Route Guide - Lanes Not in Data'!$P$5:$P$22370,0),
IF(ISERROR(MATCH(AG$6&amp;$BE13,'Route Guide - Lanes Not in Data'!$P$5:$P$22370,0))=FALSE,MATCH(AG$6&amp;$BE13,'Route Guide - Lanes Not in Data'!$P$5:$P$22370,0),
IF(ISERROR(MATCH(AG$6&amp;$BF13,'Route Guide - Lanes Not in Data'!$P$5:$P$22370,0))=FALSE,MATCH(AG$6&amp;$BF13,'Route Guide - Lanes Not in Data'!$P$5:$P$22370,0),
IF(ISERROR(MATCH(AG$6&amp;$BG13,'Route Guide - Lanes Not in Data'!$P$5:$P$22370,0))=FALSE,MATCH(AG$6&amp;$BG13,'Route Guide - Lanes Not in Data'!$P$5:$P$22370,0),
IF(ISERROR(MATCH(AG$6&amp;$BH13,'Route Guide - Lanes Not in Data'!$P$5:$P$22370,0))=FALSE,MATCH(AG$6&amp;$BH13,'Route Guide - Lanes Not in Data'!$P$5:$P$22370,0),
IF(ISERROR(MATCH(AG$6&amp;$BI13,'Route Guide - Lanes Not in Data'!$P$5:$P$22370,0))=FALSE,MATCH(AG$6&amp;$BI13,'Route Guide - Lanes Not in Data'!$P$5:$P$22370,0),
IF(ISERROR(MATCH(AG$6&amp;$BJ13,'Route Guide - Lanes Not in Data'!$P$5:$P$22370,0))=FALSE,MATCH(AG$6&amp;$BJ13,'Route Guide - Lanes Not in Data'!$P$5:$P$22370,0),""))))))))))),""))</f>
        <v/>
      </c>
      <c r="AH13" s="37" t="str">
        <f>IF(OR(AH$6="",EJ13&lt;&gt;2),"",IFERROR(INDEX('Route Guide - Lanes Not in Data'!$D$5:$D$22370,
IF(ISERROR(MATCH(AH$6&amp;$BA13,'Route Guide - Lanes Not in Data'!$P$5:$P$22370,0))=FALSE,MATCH(AH$6&amp;$BA13,'Route Guide - Lanes Not in Data'!$P$5:$P$22370,0),
IF(ISERROR(MATCH(AH$6&amp;$BB13,'Route Guide - Lanes Not in Data'!$P$5:$P$22370,0))=FALSE,MATCH(AH$6&amp;$BB13,'Route Guide - Lanes Not in Data'!$P$5:$P$22370,0),
IF(ISERROR(MATCH(AH$6&amp;$BC13,'Route Guide - Lanes Not in Data'!$P$5:$P$22370,0))=FALSE,MATCH(AH$6&amp;$BC13,'Route Guide - Lanes Not in Data'!$P$5:$P$22370,0),
IF(ISERROR(MATCH(AH$6&amp;$BD13,'Route Guide - Lanes Not in Data'!$P$5:$P$22370,0))=FALSE,MATCH(AH$6&amp;$BD13,'Route Guide - Lanes Not in Data'!$P$5:$P$22370,0),
IF(ISERROR(MATCH(AH$6&amp;$BE13,'Route Guide - Lanes Not in Data'!$P$5:$P$22370,0))=FALSE,MATCH(AH$6&amp;$BE13,'Route Guide - Lanes Not in Data'!$P$5:$P$22370,0),
IF(ISERROR(MATCH(AH$6&amp;$BF13,'Route Guide - Lanes Not in Data'!$P$5:$P$22370,0))=FALSE,MATCH(AH$6&amp;$BF13,'Route Guide - Lanes Not in Data'!$P$5:$P$22370,0),
IF(ISERROR(MATCH(AH$6&amp;$BG13,'Route Guide - Lanes Not in Data'!$P$5:$P$22370,0))=FALSE,MATCH(AH$6&amp;$BG13,'Route Guide - Lanes Not in Data'!$P$5:$P$22370,0),
IF(ISERROR(MATCH(AH$6&amp;$BH13,'Route Guide - Lanes Not in Data'!$P$5:$P$22370,0))=FALSE,MATCH(AH$6&amp;$BH13,'Route Guide - Lanes Not in Data'!$P$5:$P$22370,0),
IF(ISERROR(MATCH(AH$6&amp;$BI13,'Route Guide - Lanes Not in Data'!$P$5:$P$22370,0))=FALSE,MATCH(AH$6&amp;$BI13,'Route Guide - Lanes Not in Data'!$P$5:$P$22370,0),
IF(ISERROR(MATCH(AH$6&amp;$BJ13,'Route Guide - Lanes Not in Data'!$P$5:$P$22370,0))=FALSE,MATCH(AH$6&amp;$BJ13,'Route Guide - Lanes Not in Data'!$P$5:$P$22370,0),""))))))))))),""))</f>
        <v/>
      </c>
      <c r="AI13" s="37" t="str">
        <f>IF(OR(AI$6="",EK13&lt;&gt;2),"",IFERROR(INDEX('Route Guide - Lanes Not in Data'!$D$5:$D$22370,
IF(ISERROR(MATCH(AI$6&amp;$BA13,'Route Guide - Lanes Not in Data'!$P$5:$P$22370,0))=FALSE,MATCH(AI$6&amp;$BA13,'Route Guide - Lanes Not in Data'!$P$5:$P$22370,0),
IF(ISERROR(MATCH(AI$6&amp;$BB13,'Route Guide - Lanes Not in Data'!$P$5:$P$22370,0))=FALSE,MATCH(AI$6&amp;$BB13,'Route Guide - Lanes Not in Data'!$P$5:$P$22370,0),
IF(ISERROR(MATCH(AI$6&amp;$BC13,'Route Guide - Lanes Not in Data'!$P$5:$P$22370,0))=FALSE,MATCH(AI$6&amp;$BC13,'Route Guide - Lanes Not in Data'!$P$5:$P$22370,0),
IF(ISERROR(MATCH(AI$6&amp;$BD13,'Route Guide - Lanes Not in Data'!$P$5:$P$22370,0))=FALSE,MATCH(AI$6&amp;$BD13,'Route Guide - Lanes Not in Data'!$P$5:$P$22370,0),
IF(ISERROR(MATCH(AI$6&amp;$BE13,'Route Guide - Lanes Not in Data'!$P$5:$P$22370,0))=FALSE,MATCH(AI$6&amp;$BE13,'Route Guide - Lanes Not in Data'!$P$5:$P$22370,0),
IF(ISERROR(MATCH(AI$6&amp;$BF13,'Route Guide - Lanes Not in Data'!$P$5:$P$22370,0))=FALSE,MATCH(AI$6&amp;$BF13,'Route Guide - Lanes Not in Data'!$P$5:$P$22370,0),
IF(ISERROR(MATCH(AI$6&amp;$BG13,'Route Guide - Lanes Not in Data'!$P$5:$P$22370,0))=FALSE,MATCH(AI$6&amp;$BG13,'Route Guide - Lanes Not in Data'!$P$5:$P$22370,0),
IF(ISERROR(MATCH(AI$6&amp;$BH13,'Route Guide - Lanes Not in Data'!$P$5:$P$22370,0))=FALSE,MATCH(AI$6&amp;$BH13,'Route Guide - Lanes Not in Data'!$P$5:$P$22370,0),
IF(ISERROR(MATCH(AI$6&amp;$BI13,'Route Guide - Lanes Not in Data'!$P$5:$P$22370,0))=FALSE,MATCH(AI$6&amp;$BI13,'Route Guide - Lanes Not in Data'!$P$5:$P$22370,0),
IF(ISERROR(MATCH(AI$6&amp;$BJ13,'Route Guide - Lanes Not in Data'!$P$5:$P$22370,0))=FALSE,MATCH(AI$6&amp;$BJ13,'Route Guide - Lanes Not in Data'!$P$5:$P$22370,0),""))))))))))),""))</f>
        <v/>
      </c>
      <c r="AJ13" s="37" t="str">
        <f>IF(OR(AJ$6="",EL13&lt;&gt;2),"",IFERROR(INDEX('Route Guide - Lanes Not in Data'!$D$5:$D$22370,
IF(ISERROR(MATCH(AJ$6&amp;$BA13,'Route Guide - Lanes Not in Data'!$P$5:$P$22370,0))=FALSE,MATCH(AJ$6&amp;$BA13,'Route Guide - Lanes Not in Data'!$P$5:$P$22370,0),
IF(ISERROR(MATCH(AJ$6&amp;$BB13,'Route Guide - Lanes Not in Data'!$P$5:$P$22370,0))=FALSE,MATCH(AJ$6&amp;$BB13,'Route Guide - Lanes Not in Data'!$P$5:$P$22370,0),
IF(ISERROR(MATCH(AJ$6&amp;$BC13,'Route Guide - Lanes Not in Data'!$P$5:$P$22370,0))=FALSE,MATCH(AJ$6&amp;$BC13,'Route Guide - Lanes Not in Data'!$P$5:$P$22370,0),
IF(ISERROR(MATCH(AJ$6&amp;$BD13,'Route Guide - Lanes Not in Data'!$P$5:$P$22370,0))=FALSE,MATCH(AJ$6&amp;$BD13,'Route Guide - Lanes Not in Data'!$P$5:$P$22370,0),
IF(ISERROR(MATCH(AJ$6&amp;$BE13,'Route Guide - Lanes Not in Data'!$P$5:$P$22370,0))=FALSE,MATCH(AJ$6&amp;$BE13,'Route Guide - Lanes Not in Data'!$P$5:$P$22370,0),
IF(ISERROR(MATCH(AJ$6&amp;$BF13,'Route Guide - Lanes Not in Data'!$P$5:$P$22370,0))=FALSE,MATCH(AJ$6&amp;$BF13,'Route Guide - Lanes Not in Data'!$P$5:$P$22370,0),
IF(ISERROR(MATCH(AJ$6&amp;$BG13,'Route Guide - Lanes Not in Data'!$P$5:$P$22370,0))=FALSE,MATCH(AJ$6&amp;$BG13,'Route Guide - Lanes Not in Data'!$P$5:$P$22370,0),
IF(ISERROR(MATCH(AJ$6&amp;$BH13,'Route Guide - Lanes Not in Data'!$P$5:$P$22370,0))=FALSE,MATCH(AJ$6&amp;$BH13,'Route Guide - Lanes Not in Data'!$P$5:$P$22370,0),
IF(ISERROR(MATCH(AJ$6&amp;$BI13,'Route Guide - Lanes Not in Data'!$P$5:$P$22370,0))=FALSE,MATCH(AJ$6&amp;$BI13,'Route Guide - Lanes Not in Data'!$P$5:$P$22370,0),
IF(ISERROR(MATCH(AJ$6&amp;$BJ13,'Route Guide - Lanes Not in Data'!$P$5:$P$22370,0))=FALSE,MATCH(AJ$6&amp;$BJ13,'Route Guide - Lanes Not in Data'!$P$5:$P$22370,0),""))))))))))),""))</f>
        <v/>
      </c>
      <c r="AK13" s="37">
        <f>IF(OR(AK$6="",EM13&lt;&gt;2),"",IFERROR(INDEX('Route Guide - Lanes Not in Data'!$D$5:$D$22370,
IF(ISERROR(MATCH(AK$6&amp;$BA13,'Route Guide - Lanes Not in Data'!$P$5:$P$22370,0))=FALSE,MATCH(AK$6&amp;$BA13,'Route Guide - Lanes Not in Data'!$P$5:$P$22370,0),
IF(ISERROR(MATCH(AK$6&amp;$BB13,'Route Guide - Lanes Not in Data'!$P$5:$P$22370,0))=FALSE,MATCH(AK$6&amp;$BB13,'Route Guide - Lanes Not in Data'!$P$5:$P$22370,0),
IF(ISERROR(MATCH(AK$6&amp;$BC13,'Route Guide - Lanes Not in Data'!$P$5:$P$22370,0))=FALSE,MATCH(AK$6&amp;$BC13,'Route Guide - Lanes Not in Data'!$P$5:$P$22370,0),
IF(ISERROR(MATCH(AK$6&amp;$BD13,'Route Guide - Lanes Not in Data'!$P$5:$P$22370,0))=FALSE,MATCH(AK$6&amp;$BD13,'Route Guide - Lanes Not in Data'!$P$5:$P$22370,0),
IF(ISERROR(MATCH(AK$6&amp;$BE13,'Route Guide - Lanes Not in Data'!$P$5:$P$22370,0))=FALSE,MATCH(AK$6&amp;$BE13,'Route Guide - Lanes Not in Data'!$P$5:$P$22370,0),
IF(ISERROR(MATCH(AK$6&amp;$BF13,'Route Guide - Lanes Not in Data'!$P$5:$P$22370,0))=FALSE,MATCH(AK$6&amp;$BF13,'Route Guide - Lanes Not in Data'!$P$5:$P$22370,0),
IF(ISERROR(MATCH(AK$6&amp;$BG13,'Route Guide - Lanes Not in Data'!$P$5:$P$22370,0))=FALSE,MATCH(AK$6&amp;$BG13,'Route Guide - Lanes Not in Data'!$P$5:$P$22370,0),
IF(ISERROR(MATCH(AK$6&amp;$BH13,'Route Guide - Lanes Not in Data'!$P$5:$P$22370,0))=FALSE,MATCH(AK$6&amp;$BH13,'Route Guide - Lanes Not in Data'!$P$5:$P$22370,0),
IF(ISERROR(MATCH(AK$6&amp;$BI13,'Route Guide - Lanes Not in Data'!$P$5:$P$22370,0))=FALSE,MATCH(AK$6&amp;$BI13,'Route Guide - Lanes Not in Data'!$P$5:$P$22370,0),
IF(ISERROR(MATCH(AK$6&amp;$BJ13,'Route Guide - Lanes Not in Data'!$P$5:$P$22370,0))=FALSE,MATCH(AK$6&amp;$BJ13,'Route Guide - Lanes Not in Data'!$P$5:$P$22370,0),""))))))))))),""))</f>
        <v>0.13300000000000001</v>
      </c>
      <c r="AL13" s="37" t="str">
        <f>IF(OR(AL$6="",EN13&lt;&gt;2),"",IFERROR(INDEX('Route Guide - Lanes Not in Data'!$D$5:$D$22370,
IF(ISERROR(MATCH(AL$6&amp;$BA13,'Route Guide - Lanes Not in Data'!$P$5:$P$22370,0))=FALSE,MATCH(AL$6&amp;$BA13,'Route Guide - Lanes Not in Data'!$P$5:$P$22370,0),
IF(ISERROR(MATCH(AL$6&amp;$BB13,'Route Guide - Lanes Not in Data'!$P$5:$P$22370,0))=FALSE,MATCH(AL$6&amp;$BB13,'Route Guide - Lanes Not in Data'!$P$5:$P$22370,0),
IF(ISERROR(MATCH(AL$6&amp;$BC13,'Route Guide - Lanes Not in Data'!$P$5:$P$22370,0))=FALSE,MATCH(AL$6&amp;$BC13,'Route Guide - Lanes Not in Data'!$P$5:$P$22370,0),
IF(ISERROR(MATCH(AL$6&amp;$BD13,'Route Guide - Lanes Not in Data'!$P$5:$P$22370,0))=FALSE,MATCH(AL$6&amp;$BD13,'Route Guide - Lanes Not in Data'!$P$5:$P$22370,0),
IF(ISERROR(MATCH(AL$6&amp;$BE13,'Route Guide - Lanes Not in Data'!$P$5:$P$22370,0))=FALSE,MATCH(AL$6&amp;$BE13,'Route Guide - Lanes Not in Data'!$P$5:$P$22370,0),
IF(ISERROR(MATCH(AL$6&amp;$BF13,'Route Guide - Lanes Not in Data'!$P$5:$P$22370,0))=FALSE,MATCH(AL$6&amp;$BF13,'Route Guide - Lanes Not in Data'!$P$5:$P$22370,0),
IF(ISERROR(MATCH(AL$6&amp;$BG13,'Route Guide - Lanes Not in Data'!$P$5:$P$22370,0))=FALSE,MATCH(AL$6&amp;$BG13,'Route Guide - Lanes Not in Data'!$P$5:$P$22370,0),
IF(ISERROR(MATCH(AL$6&amp;$BH13,'Route Guide - Lanes Not in Data'!$P$5:$P$22370,0))=FALSE,MATCH(AL$6&amp;$BH13,'Route Guide - Lanes Not in Data'!$P$5:$P$22370,0),
IF(ISERROR(MATCH(AL$6&amp;$BI13,'Route Guide - Lanes Not in Data'!$P$5:$P$22370,0))=FALSE,MATCH(AL$6&amp;$BI13,'Route Guide - Lanes Not in Data'!$P$5:$P$22370,0),
IF(ISERROR(MATCH(AL$6&amp;$BJ13,'Route Guide - Lanes Not in Data'!$P$5:$P$22370,0))=FALSE,MATCH(AL$6&amp;$BJ13,'Route Guide - Lanes Not in Data'!$P$5:$P$22370,0),""))))))))))),""))</f>
        <v/>
      </c>
      <c r="AM13" s="37" t="str">
        <f>IF(OR(AM$6="",EO13&lt;&gt;2),"",IFERROR(INDEX('Route Guide - Lanes Not in Data'!$D$5:$D$22370,
IF(ISERROR(MATCH(AM$6&amp;$BA13,'Route Guide - Lanes Not in Data'!$P$5:$P$22370,0))=FALSE,MATCH(AM$6&amp;$BA13,'Route Guide - Lanes Not in Data'!$P$5:$P$22370,0),
IF(ISERROR(MATCH(AM$6&amp;$BB13,'Route Guide - Lanes Not in Data'!$P$5:$P$22370,0))=FALSE,MATCH(AM$6&amp;$BB13,'Route Guide - Lanes Not in Data'!$P$5:$P$22370,0),
IF(ISERROR(MATCH(AM$6&amp;$BC13,'Route Guide - Lanes Not in Data'!$P$5:$P$22370,0))=FALSE,MATCH(AM$6&amp;$BC13,'Route Guide - Lanes Not in Data'!$P$5:$P$22370,0),
IF(ISERROR(MATCH(AM$6&amp;$BD13,'Route Guide - Lanes Not in Data'!$P$5:$P$22370,0))=FALSE,MATCH(AM$6&amp;$BD13,'Route Guide - Lanes Not in Data'!$P$5:$P$22370,0),
IF(ISERROR(MATCH(AM$6&amp;$BE13,'Route Guide - Lanes Not in Data'!$P$5:$P$22370,0))=FALSE,MATCH(AM$6&amp;$BE13,'Route Guide - Lanes Not in Data'!$P$5:$P$22370,0),
IF(ISERROR(MATCH(AM$6&amp;$BF13,'Route Guide - Lanes Not in Data'!$P$5:$P$22370,0))=FALSE,MATCH(AM$6&amp;$BF13,'Route Guide - Lanes Not in Data'!$P$5:$P$22370,0),
IF(ISERROR(MATCH(AM$6&amp;$BG13,'Route Guide - Lanes Not in Data'!$P$5:$P$22370,0))=FALSE,MATCH(AM$6&amp;$BG13,'Route Guide - Lanes Not in Data'!$P$5:$P$22370,0),
IF(ISERROR(MATCH(AM$6&amp;$BH13,'Route Guide - Lanes Not in Data'!$P$5:$P$22370,0))=FALSE,MATCH(AM$6&amp;$BH13,'Route Guide - Lanes Not in Data'!$P$5:$P$22370,0),
IF(ISERROR(MATCH(AM$6&amp;$BI13,'Route Guide - Lanes Not in Data'!$P$5:$P$22370,0))=FALSE,MATCH(AM$6&amp;$BI13,'Route Guide - Lanes Not in Data'!$P$5:$P$22370,0),
IF(ISERROR(MATCH(AM$6&amp;$BJ13,'Route Guide - Lanes Not in Data'!$P$5:$P$22370,0))=FALSE,MATCH(AM$6&amp;$BJ13,'Route Guide - Lanes Not in Data'!$P$5:$P$22370,0),""))))))))))),""))</f>
        <v/>
      </c>
      <c r="AN13" s="37" t="str">
        <f>IF(OR(AN$6="",EP13&lt;&gt;2),"",IFERROR(INDEX('Route Guide - Lanes Not in Data'!$D$5:$D$22370,
IF(ISERROR(MATCH(AN$6&amp;$BA13,'Route Guide - Lanes Not in Data'!$P$5:$P$22370,0))=FALSE,MATCH(AN$6&amp;$BA13,'Route Guide - Lanes Not in Data'!$P$5:$P$22370,0),
IF(ISERROR(MATCH(AN$6&amp;$BB13,'Route Guide - Lanes Not in Data'!$P$5:$P$22370,0))=FALSE,MATCH(AN$6&amp;$BB13,'Route Guide - Lanes Not in Data'!$P$5:$P$22370,0),
IF(ISERROR(MATCH(AN$6&amp;$BC13,'Route Guide - Lanes Not in Data'!$P$5:$P$22370,0))=FALSE,MATCH(AN$6&amp;$BC13,'Route Guide - Lanes Not in Data'!$P$5:$P$22370,0),
IF(ISERROR(MATCH(AN$6&amp;$BD13,'Route Guide - Lanes Not in Data'!$P$5:$P$22370,0))=FALSE,MATCH(AN$6&amp;$BD13,'Route Guide - Lanes Not in Data'!$P$5:$P$22370,0),
IF(ISERROR(MATCH(AN$6&amp;$BE13,'Route Guide - Lanes Not in Data'!$P$5:$P$22370,0))=FALSE,MATCH(AN$6&amp;$BE13,'Route Guide - Lanes Not in Data'!$P$5:$P$22370,0),
IF(ISERROR(MATCH(AN$6&amp;$BF13,'Route Guide - Lanes Not in Data'!$P$5:$P$22370,0))=FALSE,MATCH(AN$6&amp;$BF13,'Route Guide - Lanes Not in Data'!$P$5:$P$22370,0),
IF(ISERROR(MATCH(AN$6&amp;$BG13,'Route Guide - Lanes Not in Data'!$P$5:$P$22370,0))=FALSE,MATCH(AN$6&amp;$BG13,'Route Guide - Lanes Not in Data'!$P$5:$P$22370,0),
IF(ISERROR(MATCH(AN$6&amp;$BH13,'Route Guide - Lanes Not in Data'!$P$5:$P$22370,0))=FALSE,MATCH(AN$6&amp;$BH13,'Route Guide - Lanes Not in Data'!$P$5:$P$22370,0),
IF(ISERROR(MATCH(AN$6&amp;$BI13,'Route Guide - Lanes Not in Data'!$P$5:$P$22370,0))=FALSE,MATCH(AN$6&amp;$BI13,'Route Guide - Lanes Not in Data'!$P$5:$P$22370,0),
IF(ISERROR(MATCH(AN$6&amp;$BJ13,'Route Guide - Lanes Not in Data'!$P$5:$P$22370,0))=FALSE,MATCH(AN$6&amp;$BJ13,'Route Guide - Lanes Not in Data'!$P$5:$P$22370,0),""))))))))))),""))</f>
        <v/>
      </c>
      <c r="AO13" s="37" t="str">
        <f>IF(OR(AO$6="",EQ13&lt;&gt;2),"",IFERROR(INDEX('Route Guide - Lanes Not in Data'!$D$5:$D$22370,
IF(ISERROR(MATCH(AO$6&amp;$BA13,'Route Guide - Lanes Not in Data'!$P$5:$P$22370,0))=FALSE,MATCH(AO$6&amp;$BA13,'Route Guide - Lanes Not in Data'!$P$5:$P$22370,0),
IF(ISERROR(MATCH(AO$6&amp;$BB13,'Route Guide - Lanes Not in Data'!$P$5:$P$22370,0))=FALSE,MATCH(AO$6&amp;$BB13,'Route Guide - Lanes Not in Data'!$P$5:$P$22370,0),
IF(ISERROR(MATCH(AO$6&amp;$BC13,'Route Guide - Lanes Not in Data'!$P$5:$P$22370,0))=FALSE,MATCH(AO$6&amp;$BC13,'Route Guide - Lanes Not in Data'!$P$5:$P$22370,0),
IF(ISERROR(MATCH(AO$6&amp;$BD13,'Route Guide - Lanes Not in Data'!$P$5:$P$22370,0))=FALSE,MATCH(AO$6&amp;$BD13,'Route Guide - Lanes Not in Data'!$P$5:$P$22370,0),
IF(ISERROR(MATCH(AO$6&amp;$BE13,'Route Guide - Lanes Not in Data'!$P$5:$P$22370,0))=FALSE,MATCH(AO$6&amp;$BE13,'Route Guide - Lanes Not in Data'!$P$5:$P$22370,0),
IF(ISERROR(MATCH(AO$6&amp;$BF13,'Route Guide - Lanes Not in Data'!$P$5:$P$22370,0))=FALSE,MATCH(AO$6&amp;$BF13,'Route Guide - Lanes Not in Data'!$P$5:$P$22370,0),
IF(ISERROR(MATCH(AO$6&amp;$BG13,'Route Guide - Lanes Not in Data'!$P$5:$P$22370,0))=FALSE,MATCH(AO$6&amp;$BG13,'Route Guide - Lanes Not in Data'!$P$5:$P$22370,0),
IF(ISERROR(MATCH(AO$6&amp;$BH13,'Route Guide - Lanes Not in Data'!$P$5:$P$22370,0))=FALSE,MATCH(AO$6&amp;$BH13,'Route Guide - Lanes Not in Data'!$P$5:$P$22370,0),
IF(ISERROR(MATCH(AO$6&amp;$BI13,'Route Guide - Lanes Not in Data'!$P$5:$P$22370,0))=FALSE,MATCH(AO$6&amp;$BI13,'Route Guide - Lanes Not in Data'!$P$5:$P$22370,0),
IF(ISERROR(MATCH(AO$6&amp;$BJ13,'Route Guide - Lanes Not in Data'!$P$5:$P$22370,0))=FALSE,MATCH(AO$6&amp;$BJ13,'Route Guide - Lanes Not in Data'!$P$5:$P$22370,0),""))))))))))),""))</f>
        <v/>
      </c>
      <c r="AP13" s="37" t="str">
        <f>IF(OR(AP$6="",ER13&lt;&gt;2),"",IFERROR(INDEX('Route Guide - Lanes Not in Data'!$D$5:$D$22370,
IF(ISERROR(MATCH(AP$6&amp;$BA13,'Route Guide - Lanes Not in Data'!$P$5:$P$22370,0))=FALSE,MATCH(AP$6&amp;$BA13,'Route Guide - Lanes Not in Data'!$P$5:$P$22370,0),
IF(ISERROR(MATCH(AP$6&amp;$BB13,'Route Guide - Lanes Not in Data'!$P$5:$P$22370,0))=FALSE,MATCH(AP$6&amp;$BB13,'Route Guide - Lanes Not in Data'!$P$5:$P$22370,0),
IF(ISERROR(MATCH(AP$6&amp;$BC13,'Route Guide - Lanes Not in Data'!$P$5:$P$22370,0))=FALSE,MATCH(AP$6&amp;$BC13,'Route Guide - Lanes Not in Data'!$P$5:$P$22370,0),
IF(ISERROR(MATCH(AP$6&amp;$BD13,'Route Guide - Lanes Not in Data'!$P$5:$P$22370,0))=FALSE,MATCH(AP$6&amp;$BD13,'Route Guide - Lanes Not in Data'!$P$5:$P$22370,0),
IF(ISERROR(MATCH(AP$6&amp;$BE13,'Route Guide - Lanes Not in Data'!$P$5:$P$22370,0))=FALSE,MATCH(AP$6&amp;$BE13,'Route Guide - Lanes Not in Data'!$P$5:$P$22370,0),
IF(ISERROR(MATCH(AP$6&amp;$BF13,'Route Guide - Lanes Not in Data'!$P$5:$P$22370,0))=FALSE,MATCH(AP$6&amp;$BF13,'Route Guide - Lanes Not in Data'!$P$5:$P$22370,0),
IF(ISERROR(MATCH(AP$6&amp;$BG13,'Route Guide - Lanes Not in Data'!$P$5:$P$22370,0))=FALSE,MATCH(AP$6&amp;$BG13,'Route Guide - Lanes Not in Data'!$P$5:$P$22370,0),
IF(ISERROR(MATCH(AP$6&amp;$BH13,'Route Guide - Lanes Not in Data'!$P$5:$P$22370,0))=FALSE,MATCH(AP$6&amp;$BH13,'Route Guide - Lanes Not in Data'!$P$5:$P$22370,0),
IF(ISERROR(MATCH(AP$6&amp;$BI13,'Route Guide - Lanes Not in Data'!$P$5:$P$22370,0))=FALSE,MATCH(AP$6&amp;$BI13,'Route Guide - Lanes Not in Data'!$P$5:$P$22370,0),
IF(ISERROR(MATCH(AP$6&amp;$BJ13,'Route Guide - Lanes Not in Data'!$P$5:$P$22370,0))=FALSE,MATCH(AP$6&amp;$BJ13,'Route Guide - Lanes Not in Data'!$P$5:$P$22370,0),""))))))))))),""))</f>
        <v/>
      </c>
      <c r="AQ13" s="37" t="str">
        <f>IF(OR(AQ$6="",ES13&lt;&gt;2),"",IFERROR(INDEX('Route Guide - Lanes Not in Data'!$D$5:$D$22370,
IF(ISERROR(MATCH(AQ$6&amp;$BA13,'Route Guide - Lanes Not in Data'!$P$5:$P$22370,0))=FALSE,MATCH(AQ$6&amp;$BA13,'Route Guide - Lanes Not in Data'!$P$5:$P$22370,0),
IF(ISERROR(MATCH(AQ$6&amp;$BB13,'Route Guide - Lanes Not in Data'!$P$5:$P$22370,0))=FALSE,MATCH(AQ$6&amp;$BB13,'Route Guide - Lanes Not in Data'!$P$5:$P$22370,0),
IF(ISERROR(MATCH(AQ$6&amp;$BC13,'Route Guide - Lanes Not in Data'!$P$5:$P$22370,0))=FALSE,MATCH(AQ$6&amp;$BC13,'Route Guide - Lanes Not in Data'!$P$5:$P$22370,0),
IF(ISERROR(MATCH(AQ$6&amp;$BD13,'Route Guide - Lanes Not in Data'!$P$5:$P$22370,0))=FALSE,MATCH(AQ$6&amp;$BD13,'Route Guide - Lanes Not in Data'!$P$5:$P$22370,0),
IF(ISERROR(MATCH(AQ$6&amp;$BE13,'Route Guide - Lanes Not in Data'!$P$5:$P$22370,0))=FALSE,MATCH(AQ$6&amp;$BE13,'Route Guide - Lanes Not in Data'!$P$5:$P$22370,0),
IF(ISERROR(MATCH(AQ$6&amp;$BF13,'Route Guide - Lanes Not in Data'!$P$5:$P$22370,0))=FALSE,MATCH(AQ$6&amp;$BF13,'Route Guide - Lanes Not in Data'!$P$5:$P$22370,0),
IF(ISERROR(MATCH(AQ$6&amp;$BG13,'Route Guide - Lanes Not in Data'!$P$5:$P$22370,0))=FALSE,MATCH(AQ$6&amp;$BG13,'Route Guide - Lanes Not in Data'!$P$5:$P$22370,0),
IF(ISERROR(MATCH(AQ$6&amp;$BH13,'Route Guide - Lanes Not in Data'!$P$5:$P$22370,0))=FALSE,MATCH(AQ$6&amp;$BH13,'Route Guide - Lanes Not in Data'!$P$5:$P$22370,0),
IF(ISERROR(MATCH(AQ$6&amp;$BI13,'Route Guide - Lanes Not in Data'!$P$5:$P$22370,0))=FALSE,MATCH(AQ$6&amp;$BI13,'Route Guide - Lanes Not in Data'!$P$5:$P$22370,0),
IF(ISERROR(MATCH(AQ$6&amp;$BJ13,'Route Guide - Lanes Not in Data'!$P$5:$P$22370,0))=FALSE,MATCH(AQ$6&amp;$BJ13,'Route Guide - Lanes Not in Data'!$P$5:$P$22370,0),""))))))))))),""))</f>
        <v/>
      </c>
      <c r="AR13" s="37" t="str">
        <f>IF(OR(AR$6="",ET13&lt;&gt;2),"",IFERROR(INDEX('Route Guide - Lanes Not in Data'!$D$5:$D$22370,
IF(ISERROR(MATCH(AR$6&amp;$BA13,'Route Guide - Lanes Not in Data'!$P$5:$P$22370,0))=FALSE,MATCH(AR$6&amp;$BA13,'Route Guide - Lanes Not in Data'!$P$5:$P$22370,0),
IF(ISERROR(MATCH(AR$6&amp;$BB13,'Route Guide - Lanes Not in Data'!$P$5:$P$22370,0))=FALSE,MATCH(AR$6&amp;$BB13,'Route Guide - Lanes Not in Data'!$P$5:$P$22370,0),
IF(ISERROR(MATCH(AR$6&amp;$BC13,'Route Guide - Lanes Not in Data'!$P$5:$P$22370,0))=FALSE,MATCH(AR$6&amp;$BC13,'Route Guide - Lanes Not in Data'!$P$5:$P$22370,0),
IF(ISERROR(MATCH(AR$6&amp;$BD13,'Route Guide - Lanes Not in Data'!$P$5:$P$22370,0))=FALSE,MATCH(AR$6&amp;$BD13,'Route Guide - Lanes Not in Data'!$P$5:$P$22370,0),
IF(ISERROR(MATCH(AR$6&amp;$BE13,'Route Guide - Lanes Not in Data'!$P$5:$P$22370,0))=FALSE,MATCH(AR$6&amp;$BE13,'Route Guide - Lanes Not in Data'!$P$5:$P$22370,0),
IF(ISERROR(MATCH(AR$6&amp;$BF13,'Route Guide - Lanes Not in Data'!$P$5:$P$22370,0))=FALSE,MATCH(AR$6&amp;$BF13,'Route Guide - Lanes Not in Data'!$P$5:$P$22370,0),
IF(ISERROR(MATCH(AR$6&amp;$BG13,'Route Guide - Lanes Not in Data'!$P$5:$P$22370,0))=FALSE,MATCH(AR$6&amp;$BG13,'Route Guide - Lanes Not in Data'!$P$5:$P$22370,0),
IF(ISERROR(MATCH(AR$6&amp;$BH13,'Route Guide - Lanes Not in Data'!$P$5:$P$22370,0))=FALSE,MATCH(AR$6&amp;$BH13,'Route Guide - Lanes Not in Data'!$P$5:$P$22370,0),
IF(ISERROR(MATCH(AR$6&amp;$BI13,'Route Guide - Lanes Not in Data'!$P$5:$P$22370,0))=FALSE,MATCH(AR$6&amp;$BI13,'Route Guide - Lanes Not in Data'!$P$5:$P$22370,0),
IF(ISERROR(MATCH(AR$6&amp;$BJ13,'Route Guide - Lanes Not in Data'!$P$5:$P$22370,0))=FALSE,MATCH(AR$6&amp;$BJ13,'Route Guide - Lanes Not in Data'!$P$5:$P$22370,0),""))))))))))),""))</f>
        <v/>
      </c>
      <c r="AS13" s="37" t="str">
        <f>IF(OR(AS$6="",EU13&lt;&gt;2),"",IFERROR(INDEX('Route Guide - Lanes Not in Data'!$D$5:$D$22370,
IF(ISERROR(MATCH(AS$6&amp;$BA13,'Route Guide - Lanes Not in Data'!$P$5:$P$22370,0))=FALSE,MATCH(AS$6&amp;$BA13,'Route Guide - Lanes Not in Data'!$P$5:$P$22370,0),
IF(ISERROR(MATCH(AS$6&amp;$BB13,'Route Guide - Lanes Not in Data'!$P$5:$P$22370,0))=FALSE,MATCH(AS$6&amp;$BB13,'Route Guide - Lanes Not in Data'!$P$5:$P$22370,0),
IF(ISERROR(MATCH(AS$6&amp;$BC13,'Route Guide - Lanes Not in Data'!$P$5:$P$22370,0))=FALSE,MATCH(AS$6&amp;$BC13,'Route Guide - Lanes Not in Data'!$P$5:$P$22370,0),
IF(ISERROR(MATCH(AS$6&amp;$BD13,'Route Guide - Lanes Not in Data'!$P$5:$P$22370,0))=FALSE,MATCH(AS$6&amp;$BD13,'Route Guide - Lanes Not in Data'!$P$5:$P$22370,0),
IF(ISERROR(MATCH(AS$6&amp;$BE13,'Route Guide - Lanes Not in Data'!$P$5:$P$22370,0))=FALSE,MATCH(AS$6&amp;$BE13,'Route Guide - Lanes Not in Data'!$P$5:$P$22370,0),
IF(ISERROR(MATCH(AS$6&amp;$BF13,'Route Guide - Lanes Not in Data'!$P$5:$P$22370,0))=FALSE,MATCH(AS$6&amp;$BF13,'Route Guide - Lanes Not in Data'!$P$5:$P$22370,0),
IF(ISERROR(MATCH(AS$6&amp;$BG13,'Route Guide - Lanes Not in Data'!$P$5:$P$22370,0))=FALSE,MATCH(AS$6&amp;$BG13,'Route Guide - Lanes Not in Data'!$P$5:$P$22370,0),
IF(ISERROR(MATCH(AS$6&amp;$BH13,'Route Guide - Lanes Not in Data'!$P$5:$P$22370,0))=FALSE,MATCH(AS$6&amp;$BH13,'Route Guide - Lanes Not in Data'!$P$5:$P$22370,0),
IF(ISERROR(MATCH(AS$6&amp;$BI13,'Route Guide - Lanes Not in Data'!$P$5:$P$22370,0))=FALSE,MATCH(AS$6&amp;$BI13,'Route Guide - Lanes Not in Data'!$P$5:$P$22370,0),
IF(ISERROR(MATCH(AS$6&amp;$BJ13,'Route Guide - Lanes Not in Data'!$P$5:$P$22370,0))=FALSE,MATCH(AS$6&amp;$BJ13,'Route Guide - Lanes Not in Data'!$P$5:$P$22370,0),""))))))))))),""))</f>
        <v/>
      </c>
      <c r="AT13" s="37" t="str">
        <f>IF(OR(AT$6="",EV13&lt;&gt;2),"",IFERROR(INDEX('Route Guide - Lanes Not in Data'!$D$5:$D$22370,
IF(ISERROR(MATCH(AT$6&amp;$BA13,'Route Guide - Lanes Not in Data'!$P$5:$P$22370,0))=FALSE,MATCH(AT$6&amp;$BA13,'Route Guide - Lanes Not in Data'!$P$5:$P$22370,0),
IF(ISERROR(MATCH(AT$6&amp;$BB13,'Route Guide - Lanes Not in Data'!$P$5:$P$22370,0))=FALSE,MATCH(AT$6&amp;$BB13,'Route Guide - Lanes Not in Data'!$P$5:$P$22370,0),
IF(ISERROR(MATCH(AT$6&amp;$BC13,'Route Guide - Lanes Not in Data'!$P$5:$P$22370,0))=FALSE,MATCH(AT$6&amp;$BC13,'Route Guide - Lanes Not in Data'!$P$5:$P$22370,0),
IF(ISERROR(MATCH(AT$6&amp;$BD13,'Route Guide - Lanes Not in Data'!$P$5:$P$22370,0))=FALSE,MATCH(AT$6&amp;$BD13,'Route Guide - Lanes Not in Data'!$P$5:$P$22370,0),
IF(ISERROR(MATCH(AT$6&amp;$BE13,'Route Guide - Lanes Not in Data'!$P$5:$P$22370,0))=FALSE,MATCH(AT$6&amp;$BE13,'Route Guide - Lanes Not in Data'!$P$5:$P$22370,0),
IF(ISERROR(MATCH(AT$6&amp;$BF13,'Route Guide - Lanes Not in Data'!$P$5:$P$22370,0))=FALSE,MATCH(AT$6&amp;$BF13,'Route Guide - Lanes Not in Data'!$P$5:$P$22370,0),
IF(ISERROR(MATCH(AT$6&amp;$BG13,'Route Guide - Lanes Not in Data'!$P$5:$P$22370,0))=FALSE,MATCH(AT$6&amp;$BG13,'Route Guide - Lanes Not in Data'!$P$5:$P$22370,0),
IF(ISERROR(MATCH(AT$6&amp;$BH13,'Route Guide - Lanes Not in Data'!$P$5:$P$22370,0))=FALSE,MATCH(AT$6&amp;$BH13,'Route Guide - Lanes Not in Data'!$P$5:$P$22370,0),
IF(ISERROR(MATCH(AT$6&amp;$BI13,'Route Guide - Lanes Not in Data'!$P$5:$P$22370,0))=FALSE,MATCH(AT$6&amp;$BI13,'Route Guide - Lanes Not in Data'!$P$5:$P$22370,0),
IF(ISERROR(MATCH(AT$6&amp;$BJ13,'Route Guide - Lanes Not in Data'!$P$5:$P$22370,0))=FALSE,MATCH(AT$6&amp;$BJ13,'Route Guide - Lanes Not in Data'!$P$5:$P$22370,0),""))))))))))),""))</f>
        <v/>
      </c>
      <c r="AU13" s="37" t="str">
        <f>IF(OR(AU$6="",EW13&lt;&gt;2),"",IFERROR(INDEX('Route Guide - Lanes Not in Data'!$D$5:$D$22370,
IF(ISERROR(MATCH(AU$6&amp;$BA13,'Route Guide - Lanes Not in Data'!$P$5:$P$22370,0))=FALSE,MATCH(AU$6&amp;$BA13,'Route Guide - Lanes Not in Data'!$P$5:$P$22370,0),
IF(ISERROR(MATCH(AU$6&amp;$BB13,'Route Guide - Lanes Not in Data'!$P$5:$P$22370,0))=FALSE,MATCH(AU$6&amp;$BB13,'Route Guide - Lanes Not in Data'!$P$5:$P$22370,0),
IF(ISERROR(MATCH(AU$6&amp;$BC13,'Route Guide - Lanes Not in Data'!$P$5:$P$22370,0))=FALSE,MATCH(AU$6&amp;$BC13,'Route Guide - Lanes Not in Data'!$P$5:$P$22370,0),
IF(ISERROR(MATCH(AU$6&amp;$BD13,'Route Guide - Lanes Not in Data'!$P$5:$P$22370,0))=FALSE,MATCH(AU$6&amp;$BD13,'Route Guide - Lanes Not in Data'!$P$5:$P$22370,0),
IF(ISERROR(MATCH(AU$6&amp;$BE13,'Route Guide - Lanes Not in Data'!$P$5:$P$22370,0))=FALSE,MATCH(AU$6&amp;$BE13,'Route Guide - Lanes Not in Data'!$P$5:$P$22370,0),
IF(ISERROR(MATCH(AU$6&amp;$BF13,'Route Guide - Lanes Not in Data'!$P$5:$P$22370,0))=FALSE,MATCH(AU$6&amp;$BF13,'Route Guide - Lanes Not in Data'!$P$5:$P$22370,0),
IF(ISERROR(MATCH(AU$6&amp;$BG13,'Route Guide - Lanes Not in Data'!$P$5:$P$22370,0))=FALSE,MATCH(AU$6&amp;$BG13,'Route Guide - Lanes Not in Data'!$P$5:$P$22370,0),
IF(ISERROR(MATCH(AU$6&amp;$BH13,'Route Guide - Lanes Not in Data'!$P$5:$P$22370,0))=FALSE,MATCH(AU$6&amp;$BH13,'Route Guide - Lanes Not in Data'!$P$5:$P$22370,0),
IF(ISERROR(MATCH(AU$6&amp;$BI13,'Route Guide - Lanes Not in Data'!$P$5:$P$22370,0))=FALSE,MATCH(AU$6&amp;$BI13,'Route Guide - Lanes Not in Data'!$P$5:$P$22370,0),
IF(ISERROR(MATCH(AU$6&amp;$BJ13,'Route Guide - Lanes Not in Data'!$P$5:$P$22370,0))=FALSE,MATCH(AU$6&amp;$BJ13,'Route Guide - Lanes Not in Data'!$P$5:$P$22370,0),""))))))))))),""))</f>
        <v/>
      </c>
      <c r="AV13" s="37">
        <f t="shared" si="47"/>
        <v>0.35</v>
      </c>
      <c r="AW13" s="23" t="str">
        <f t="shared" si="48"/>
        <v>ODFL</v>
      </c>
      <c r="AX13" s="37">
        <f t="shared" si="49"/>
        <v>0.318</v>
      </c>
      <c r="AY13" s="23" t="str">
        <f t="shared" si="50"/>
        <v>CNWY</v>
      </c>
      <c r="BA13" s="23" t="str">
        <f t="shared" si="11"/>
        <v>-0E25-CA-CITY OF INDUSTRY-DC</v>
      </c>
      <c r="BB13" s="23" t="str">
        <f t="shared" si="12"/>
        <v>-0E25-CA-CITY OF INDUSTRY-USA</v>
      </c>
      <c r="BC13" s="23" t="str">
        <f t="shared" si="13"/>
        <v>-CA-CITY OF INDUSTRY-DC</v>
      </c>
      <c r="BD13" s="23" t="str">
        <f t="shared" si="14"/>
        <v>-CA-CITY OF INDUSTRY-USA</v>
      </c>
      <c r="BE13" s="23" t="str">
        <f t="shared" si="15"/>
        <v>-91745-DC</v>
      </c>
      <c r="BF13" s="23" t="str">
        <f t="shared" si="16"/>
        <v>-91745-USA</v>
      </c>
      <c r="BG13" s="23" t="str">
        <f t="shared" si="17"/>
        <v>-CA-DC</v>
      </c>
      <c r="BH13" s="23" t="str">
        <f t="shared" si="18"/>
        <v>CA-DC</v>
      </c>
      <c r="BI13" s="23" t="str">
        <f t="shared" si="51"/>
        <v>CA-USA</v>
      </c>
      <c r="BJ13" s="23" t="str">
        <f t="shared" si="19"/>
        <v>USA-USA</v>
      </c>
      <c r="BM13" s="23" t="str">
        <f t="shared" si="20"/>
        <v>0E25-CA-CITY OF INDUSTRY-DC-CA</v>
      </c>
      <c r="BN13" s="23" t="e">
        <f>_xlfn.XLOOKUP($BM13,'Route Guide - Lanes In Data'!$B$1:$B$2645,'Route Guide - Lanes In Data'!D$1:D$2645)</f>
        <v>#N/A</v>
      </c>
      <c r="BO13" s="23" t="e">
        <f>_xlfn.XLOOKUP($BM13,'Route Guide - Lanes In Data'!$B$1:$B$2645,'Route Guide - Lanes In Data'!E$1:E$2645)</f>
        <v>#N/A</v>
      </c>
      <c r="BQ13" s="37">
        <f>IF(OR(BQ$6="",EC13&lt;&gt;2),"",IFERROR(INDEX('Route Guide - Lanes Not in Data'!$E$5:$E$22370,
IF(ISERROR(MATCH(BQ$6&amp;$CQ13,'Route Guide - Lanes Not in Data'!$P$5:$P$22370,0))=FALSE,MATCH(BQ$6&amp;$CQ13,'Route Guide - Lanes Not in Data'!$P$5:$P$22370,0),
IF(ISERROR(MATCH(BQ$6&amp;$CR13,'Route Guide - Lanes Not in Data'!$P$5:$P$22370,0))=FALSE,MATCH(BQ$6&amp;$CR13,'Route Guide - Lanes Not in Data'!$P$5:$P$22370,0),
IF(ISERROR(MATCH(BQ$6&amp;$CS13,'Route Guide - Lanes Not in Data'!$P$5:$P$22370,0))=FALSE,MATCH(BQ$6&amp;$CS13,'Route Guide - Lanes Not in Data'!$P$5:$P$22370,0),
IF(ISERROR(MATCH(BQ$6&amp;$CT13,'Route Guide - Lanes Not in Data'!$P$5:$P$22370,0))=FALSE,MATCH(BQ$6&amp;$CT13,'Route Guide - Lanes Not in Data'!$P$5:$P$22370,0),
IF(ISERROR(MATCH(BQ$6&amp;$CU13,'Route Guide - Lanes Not in Data'!$P$5:$P$22370,0))=FALSE,MATCH(BQ$6&amp;$CU13,'Route Guide - Lanes Not in Data'!$P$5:$P$22370,0),
IF(ISERROR(MATCH(BQ$6&amp;$CV13,'Route Guide - Lanes Not in Data'!$P$5:$P$22370,0))=FALSE,MATCH(BQ$6&amp;$CV13,'Route Guide - Lanes Not in Data'!$P$5:$P$22370,0),
IF(ISERROR(MATCH(BQ$6&amp;$CW13,'Route Guide - Lanes Not in Data'!$P$5:$P$22370,0))=FALSE,MATCH(BQ$6&amp;$CW13,'Route Guide - Lanes Not in Data'!$P$5:$P$22370,0),
IF(ISERROR(MATCH(BQ$6&amp;$CX13,'Route Guide - Lanes Not in Data'!$P$5:$P$22370,0))=FALSE,MATCH(BQ$6&amp;$CX13,'Route Guide - Lanes Not in Data'!$P$5:$P$22370,0),
IF(ISERROR(MATCH(BQ$6&amp;$CY13,'Route Guide - Lanes Not in Data'!$P$5:$P$22370,0))=FALSE,MATCH(BQ$6&amp;$CY13,'Route Guide - Lanes Not in Data'!$P$5:$P$22370,0),
IF(ISERROR(MATCH(BQ$6&amp;$CZ13,'Route Guide - Lanes Not in Data'!$P$5:$P$22370,0))=FALSE,MATCH(BQ$6&amp;$CZ13,'Route Guide - Lanes Not in Data'!$P$5:$P$22370,0),""))))))))))),""))</f>
        <v>0.31</v>
      </c>
      <c r="BR13" s="37">
        <f>IF(OR(BR$6="",ED13&lt;&gt;2),"",IFERROR(INDEX('Route Guide - Lanes Not in Data'!$E$5:$E$22370,
IF(ISERROR(MATCH(BR$6&amp;$CQ13,'Route Guide - Lanes Not in Data'!$P$5:$P$22370,0))=FALSE,MATCH(BR$6&amp;$CQ13,'Route Guide - Lanes Not in Data'!$P$5:$P$22370,0),
IF(ISERROR(MATCH(BR$6&amp;$CR13,'Route Guide - Lanes Not in Data'!$P$5:$P$22370,0))=FALSE,MATCH(BR$6&amp;$CR13,'Route Guide - Lanes Not in Data'!$P$5:$P$22370,0),
IF(ISERROR(MATCH(BR$6&amp;$CS13,'Route Guide - Lanes Not in Data'!$P$5:$P$22370,0))=FALSE,MATCH(BR$6&amp;$CS13,'Route Guide - Lanes Not in Data'!$P$5:$P$22370,0),
IF(ISERROR(MATCH(BR$6&amp;$CT13,'Route Guide - Lanes Not in Data'!$P$5:$P$22370,0))=FALSE,MATCH(BR$6&amp;$CT13,'Route Guide - Lanes Not in Data'!$P$5:$P$22370,0),
IF(ISERROR(MATCH(BR$6&amp;$CU13,'Route Guide - Lanes Not in Data'!$P$5:$P$22370,0))=FALSE,MATCH(BR$6&amp;$CU13,'Route Guide - Lanes Not in Data'!$P$5:$P$22370,0),
IF(ISERROR(MATCH(BR$6&amp;$CV13,'Route Guide - Lanes Not in Data'!$P$5:$P$22370,0))=FALSE,MATCH(BR$6&amp;$CV13,'Route Guide - Lanes Not in Data'!$P$5:$P$22370,0),
IF(ISERROR(MATCH(BR$6&amp;$CW13,'Route Guide - Lanes Not in Data'!$P$5:$P$22370,0))=FALSE,MATCH(BR$6&amp;$CW13,'Route Guide - Lanes Not in Data'!$P$5:$P$22370,0),
IF(ISERROR(MATCH(BR$6&amp;$CX13,'Route Guide - Lanes Not in Data'!$P$5:$P$22370,0))=FALSE,MATCH(BR$6&amp;$CX13,'Route Guide - Lanes Not in Data'!$P$5:$P$22370,0),
IF(ISERROR(MATCH(BR$6&amp;$CY13,'Route Guide - Lanes Not in Data'!$P$5:$P$22370,0))=FALSE,MATCH(BR$6&amp;$CY13,'Route Guide - Lanes Not in Data'!$P$5:$P$22370,0),
IF(ISERROR(MATCH(BR$6&amp;$CZ13,'Route Guide - Lanes Not in Data'!$P$5:$P$22370,0))=FALSE,MATCH(BR$6&amp;$CZ13,'Route Guide - Lanes Not in Data'!$P$5:$P$22370,0),""))))))))))),""))</f>
        <v>-0.10199999999999999</v>
      </c>
      <c r="BS13" s="37" t="str">
        <f>IF(OR(BS$6="",EE13&lt;&gt;2),"",IFERROR(INDEX('Route Guide - Lanes Not in Data'!$E$5:$E$22370,
IF(ISERROR(MATCH(BS$6&amp;$CQ13,'Route Guide - Lanes Not in Data'!$P$5:$P$22370,0))=FALSE,MATCH(BS$6&amp;$CQ13,'Route Guide - Lanes Not in Data'!$P$5:$P$22370,0),
IF(ISERROR(MATCH(BS$6&amp;$CR13,'Route Guide - Lanes Not in Data'!$P$5:$P$22370,0))=FALSE,MATCH(BS$6&amp;$CR13,'Route Guide - Lanes Not in Data'!$P$5:$P$22370,0),
IF(ISERROR(MATCH(BS$6&amp;$CS13,'Route Guide - Lanes Not in Data'!$P$5:$P$22370,0))=FALSE,MATCH(BS$6&amp;$CS13,'Route Guide - Lanes Not in Data'!$P$5:$P$22370,0),
IF(ISERROR(MATCH(BS$6&amp;$CT13,'Route Guide - Lanes Not in Data'!$P$5:$P$22370,0))=FALSE,MATCH(BS$6&amp;$CT13,'Route Guide - Lanes Not in Data'!$P$5:$P$22370,0),
IF(ISERROR(MATCH(BS$6&amp;$CU13,'Route Guide - Lanes Not in Data'!$P$5:$P$22370,0))=FALSE,MATCH(BS$6&amp;$CU13,'Route Guide - Lanes Not in Data'!$P$5:$P$22370,0),
IF(ISERROR(MATCH(BS$6&amp;$CV13,'Route Guide - Lanes Not in Data'!$P$5:$P$22370,0))=FALSE,MATCH(BS$6&amp;$CV13,'Route Guide - Lanes Not in Data'!$P$5:$P$22370,0),
IF(ISERROR(MATCH(BS$6&amp;$CW13,'Route Guide - Lanes Not in Data'!$P$5:$P$22370,0))=FALSE,MATCH(BS$6&amp;$CW13,'Route Guide - Lanes Not in Data'!$P$5:$P$22370,0),
IF(ISERROR(MATCH(BS$6&amp;$CX13,'Route Guide - Lanes Not in Data'!$P$5:$P$22370,0))=FALSE,MATCH(BS$6&amp;$CX13,'Route Guide - Lanes Not in Data'!$P$5:$P$22370,0),
IF(ISERROR(MATCH(BS$6&amp;$CY13,'Route Guide - Lanes Not in Data'!$P$5:$P$22370,0))=FALSE,MATCH(BS$6&amp;$CY13,'Route Guide - Lanes Not in Data'!$P$5:$P$22370,0),
IF(ISERROR(MATCH(BS$6&amp;$CZ13,'Route Guide - Lanes Not in Data'!$P$5:$P$22370,0))=FALSE,MATCH(BS$6&amp;$CZ13,'Route Guide - Lanes Not in Data'!$P$5:$P$22370,0),""))))))))))),""))</f>
        <v/>
      </c>
      <c r="BT13" s="37" t="str">
        <f>IF(OR(BT$6="",EF13&lt;&gt;2),"",IFERROR(INDEX('Route Guide - Lanes Not in Data'!$E$5:$E$22370,
IF(ISERROR(MATCH(BT$6&amp;$CQ13,'Route Guide - Lanes Not in Data'!$P$5:$P$22370,0))=FALSE,MATCH(BT$6&amp;$CQ13,'Route Guide - Lanes Not in Data'!$P$5:$P$22370,0),
IF(ISERROR(MATCH(BT$6&amp;$CR13,'Route Guide - Lanes Not in Data'!$P$5:$P$22370,0))=FALSE,MATCH(BT$6&amp;$CR13,'Route Guide - Lanes Not in Data'!$P$5:$P$22370,0),
IF(ISERROR(MATCH(BT$6&amp;$CS13,'Route Guide - Lanes Not in Data'!$P$5:$P$22370,0))=FALSE,MATCH(BT$6&amp;$CS13,'Route Guide - Lanes Not in Data'!$P$5:$P$22370,0),
IF(ISERROR(MATCH(BT$6&amp;$CT13,'Route Guide - Lanes Not in Data'!$P$5:$P$22370,0))=FALSE,MATCH(BT$6&amp;$CT13,'Route Guide - Lanes Not in Data'!$P$5:$P$22370,0),
IF(ISERROR(MATCH(BT$6&amp;$CU13,'Route Guide - Lanes Not in Data'!$P$5:$P$22370,0))=FALSE,MATCH(BT$6&amp;$CU13,'Route Guide - Lanes Not in Data'!$P$5:$P$22370,0),
IF(ISERROR(MATCH(BT$6&amp;$CV13,'Route Guide - Lanes Not in Data'!$P$5:$P$22370,0))=FALSE,MATCH(BT$6&amp;$CV13,'Route Guide - Lanes Not in Data'!$P$5:$P$22370,0),
IF(ISERROR(MATCH(BT$6&amp;$CW13,'Route Guide - Lanes Not in Data'!$P$5:$P$22370,0))=FALSE,MATCH(BT$6&amp;$CW13,'Route Guide - Lanes Not in Data'!$P$5:$P$22370,0),
IF(ISERROR(MATCH(BT$6&amp;$CX13,'Route Guide - Lanes Not in Data'!$P$5:$P$22370,0))=FALSE,MATCH(BT$6&amp;$CX13,'Route Guide - Lanes Not in Data'!$P$5:$P$22370,0),
IF(ISERROR(MATCH(BT$6&amp;$CY13,'Route Guide - Lanes Not in Data'!$P$5:$P$22370,0))=FALSE,MATCH(BT$6&amp;$CY13,'Route Guide - Lanes Not in Data'!$P$5:$P$22370,0),
IF(ISERROR(MATCH(BT$6&amp;$CZ13,'Route Guide - Lanes Not in Data'!$P$5:$P$22370,0))=FALSE,MATCH(BT$6&amp;$CZ13,'Route Guide - Lanes Not in Data'!$P$5:$P$22370,0),""))))))))))),""))</f>
        <v/>
      </c>
      <c r="BU13" s="37">
        <f>IF(OR(BU$6="",EG13&lt;&gt;2),"",IFERROR(INDEX('Route Guide - Lanes Not in Data'!$E$5:$E$22370,
IF(ISERROR(MATCH(BU$6&amp;$CQ13,'Route Guide - Lanes Not in Data'!$P$5:$P$22370,0))=FALSE,MATCH(BU$6&amp;$CQ13,'Route Guide - Lanes Not in Data'!$P$5:$P$22370,0),
IF(ISERROR(MATCH(BU$6&amp;$CR13,'Route Guide - Lanes Not in Data'!$P$5:$P$22370,0))=FALSE,MATCH(BU$6&amp;$CR13,'Route Guide - Lanes Not in Data'!$P$5:$P$22370,0),
IF(ISERROR(MATCH(BU$6&amp;$CS13,'Route Guide - Lanes Not in Data'!$P$5:$P$22370,0))=FALSE,MATCH(BU$6&amp;$CS13,'Route Guide - Lanes Not in Data'!$P$5:$P$22370,0),
IF(ISERROR(MATCH(BU$6&amp;$CT13,'Route Guide - Lanes Not in Data'!$P$5:$P$22370,0))=FALSE,MATCH(BU$6&amp;$CT13,'Route Guide - Lanes Not in Data'!$P$5:$P$22370,0),
IF(ISERROR(MATCH(BU$6&amp;$CU13,'Route Guide - Lanes Not in Data'!$P$5:$P$22370,0))=FALSE,MATCH(BU$6&amp;$CU13,'Route Guide - Lanes Not in Data'!$P$5:$P$22370,0),
IF(ISERROR(MATCH(BU$6&amp;$CV13,'Route Guide - Lanes Not in Data'!$P$5:$P$22370,0))=FALSE,MATCH(BU$6&amp;$CV13,'Route Guide - Lanes Not in Data'!$P$5:$P$22370,0),
IF(ISERROR(MATCH(BU$6&amp;$CW13,'Route Guide - Lanes Not in Data'!$P$5:$P$22370,0))=FALSE,MATCH(BU$6&amp;$CW13,'Route Guide - Lanes Not in Data'!$P$5:$P$22370,0),
IF(ISERROR(MATCH(BU$6&amp;$CX13,'Route Guide - Lanes Not in Data'!$P$5:$P$22370,0))=FALSE,MATCH(BU$6&amp;$CX13,'Route Guide - Lanes Not in Data'!$P$5:$P$22370,0),
IF(ISERROR(MATCH(BU$6&amp;$CY13,'Route Guide - Lanes Not in Data'!$P$5:$P$22370,0))=FALSE,MATCH(BU$6&amp;$CY13,'Route Guide - Lanes Not in Data'!$P$5:$P$22370,0),
IF(ISERROR(MATCH(BU$6&amp;$CZ13,'Route Guide - Lanes Not in Data'!$P$5:$P$22370,0))=FALSE,MATCH(BU$6&amp;$CZ13,'Route Guide - Lanes Not in Data'!$P$5:$P$22370,0),""))))))))))),""))</f>
        <v>6.9000000000000006E-2</v>
      </c>
      <c r="BV13" s="37" t="str">
        <f>IF(OR(BV$6="",EH13&lt;&gt;2),"",IFERROR(INDEX('Route Guide - Lanes Not in Data'!$E$5:$E$22370,
IF(ISERROR(MATCH(BV$6&amp;$CQ13,'Route Guide - Lanes Not in Data'!$P$5:$P$22370,0))=FALSE,MATCH(BV$6&amp;$CQ13,'Route Guide - Lanes Not in Data'!$P$5:$P$22370,0),
IF(ISERROR(MATCH(BV$6&amp;$CR13,'Route Guide - Lanes Not in Data'!$P$5:$P$22370,0))=FALSE,MATCH(BV$6&amp;$CR13,'Route Guide - Lanes Not in Data'!$P$5:$P$22370,0),
IF(ISERROR(MATCH(BV$6&amp;$CS13,'Route Guide - Lanes Not in Data'!$P$5:$P$22370,0))=FALSE,MATCH(BV$6&amp;$CS13,'Route Guide - Lanes Not in Data'!$P$5:$P$22370,0),
IF(ISERROR(MATCH(BV$6&amp;$CT13,'Route Guide - Lanes Not in Data'!$P$5:$P$22370,0))=FALSE,MATCH(BV$6&amp;$CT13,'Route Guide - Lanes Not in Data'!$P$5:$P$22370,0),
IF(ISERROR(MATCH(BV$6&amp;$CU13,'Route Guide - Lanes Not in Data'!$P$5:$P$22370,0))=FALSE,MATCH(BV$6&amp;$CU13,'Route Guide - Lanes Not in Data'!$P$5:$P$22370,0),
IF(ISERROR(MATCH(BV$6&amp;$CV13,'Route Guide - Lanes Not in Data'!$P$5:$P$22370,0))=FALSE,MATCH(BV$6&amp;$CV13,'Route Guide - Lanes Not in Data'!$P$5:$P$22370,0),
IF(ISERROR(MATCH(BV$6&amp;$CW13,'Route Guide - Lanes Not in Data'!$P$5:$P$22370,0))=FALSE,MATCH(BV$6&amp;$CW13,'Route Guide - Lanes Not in Data'!$P$5:$P$22370,0),
IF(ISERROR(MATCH(BV$6&amp;$CX13,'Route Guide - Lanes Not in Data'!$P$5:$P$22370,0))=FALSE,MATCH(BV$6&amp;$CX13,'Route Guide - Lanes Not in Data'!$P$5:$P$22370,0),
IF(ISERROR(MATCH(BV$6&amp;$CY13,'Route Guide - Lanes Not in Data'!$P$5:$P$22370,0))=FALSE,MATCH(BV$6&amp;$CY13,'Route Guide - Lanes Not in Data'!$P$5:$P$22370,0),
IF(ISERROR(MATCH(BV$6&amp;$CZ13,'Route Guide - Lanes Not in Data'!$P$5:$P$22370,0))=FALSE,MATCH(BV$6&amp;$CZ13,'Route Guide - Lanes Not in Data'!$P$5:$P$22370,0),""))))))))))),""))</f>
        <v/>
      </c>
      <c r="BW13" s="37" t="str">
        <f>IF(OR(BW$6="",EI13&lt;&gt;2),"",IFERROR(INDEX('Route Guide - Lanes Not in Data'!$E$5:$E$22370,
IF(ISERROR(MATCH(BW$6&amp;$CQ13,'Route Guide - Lanes Not in Data'!$P$5:$P$22370,0))=FALSE,MATCH(BW$6&amp;$CQ13,'Route Guide - Lanes Not in Data'!$P$5:$P$22370,0),
IF(ISERROR(MATCH(BW$6&amp;$CR13,'Route Guide - Lanes Not in Data'!$P$5:$P$22370,0))=FALSE,MATCH(BW$6&amp;$CR13,'Route Guide - Lanes Not in Data'!$P$5:$P$22370,0),
IF(ISERROR(MATCH(BW$6&amp;$CS13,'Route Guide - Lanes Not in Data'!$P$5:$P$22370,0))=FALSE,MATCH(BW$6&amp;$CS13,'Route Guide - Lanes Not in Data'!$P$5:$P$22370,0),
IF(ISERROR(MATCH(BW$6&amp;$CT13,'Route Guide - Lanes Not in Data'!$P$5:$P$22370,0))=FALSE,MATCH(BW$6&amp;$CT13,'Route Guide - Lanes Not in Data'!$P$5:$P$22370,0),
IF(ISERROR(MATCH(BW$6&amp;$CU13,'Route Guide - Lanes Not in Data'!$P$5:$P$22370,0))=FALSE,MATCH(BW$6&amp;$CU13,'Route Guide - Lanes Not in Data'!$P$5:$P$22370,0),
IF(ISERROR(MATCH(BW$6&amp;$CV13,'Route Guide - Lanes Not in Data'!$P$5:$P$22370,0))=FALSE,MATCH(BW$6&amp;$CV13,'Route Guide - Lanes Not in Data'!$P$5:$P$22370,0),
IF(ISERROR(MATCH(BW$6&amp;$CW13,'Route Guide - Lanes Not in Data'!$P$5:$P$22370,0))=FALSE,MATCH(BW$6&amp;$CW13,'Route Guide - Lanes Not in Data'!$P$5:$P$22370,0),
IF(ISERROR(MATCH(BW$6&amp;$CX13,'Route Guide - Lanes Not in Data'!$P$5:$P$22370,0))=FALSE,MATCH(BW$6&amp;$CX13,'Route Guide - Lanes Not in Data'!$P$5:$P$22370,0),
IF(ISERROR(MATCH(BW$6&amp;$CY13,'Route Guide - Lanes Not in Data'!$P$5:$P$22370,0))=FALSE,MATCH(BW$6&amp;$CY13,'Route Guide - Lanes Not in Data'!$P$5:$P$22370,0),
IF(ISERROR(MATCH(BW$6&amp;$CZ13,'Route Guide - Lanes Not in Data'!$P$5:$P$22370,0))=FALSE,MATCH(BW$6&amp;$CZ13,'Route Guide - Lanes Not in Data'!$P$5:$P$22370,0),""))))))))))),""))</f>
        <v/>
      </c>
      <c r="BX13" s="37" t="str">
        <f>IF(OR(BX$6="",EJ13&lt;&gt;2),"",IFERROR(INDEX('Route Guide - Lanes Not in Data'!$E$5:$E$22370,
IF(ISERROR(MATCH(BX$6&amp;$CQ13,'Route Guide - Lanes Not in Data'!$P$5:$P$22370,0))=FALSE,MATCH(BX$6&amp;$CQ13,'Route Guide - Lanes Not in Data'!$P$5:$P$22370,0),
IF(ISERROR(MATCH(BX$6&amp;$CR13,'Route Guide - Lanes Not in Data'!$P$5:$P$22370,0))=FALSE,MATCH(BX$6&amp;$CR13,'Route Guide - Lanes Not in Data'!$P$5:$P$22370,0),
IF(ISERROR(MATCH(BX$6&amp;$CS13,'Route Guide - Lanes Not in Data'!$P$5:$P$22370,0))=FALSE,MATCH(BX$6&amp;$CS13,'Route Guide - Lanes Not in Data'!$P$5:$P$22370,0),
IF(ISERROR(MATCH(BX$6&amp;$CT13,'Route Guide - Lanes Not in Data'!$P$5:$P$22370,0))=FALSE,MATCH(BX$6&amp;$CT13,'Route Guide - Lanes Not in Data'!$P$5:$P$22370,0),
IF(ISERROR(MATCH(BX$6&amp;$CU13,'Route Guide - Lanes Not in Data'!$P$5:$P$22370,0))=FALSE,MATCH(BX$6&amp;$CU13,'Route Guide - Lanes Not in Data'!$P$5:$P$22370,0),
IF(ISERROR(MATCH(BX$6&amp;$CV13,'Route Guide - Lanes Not in Data'!$P$5:$P$22370,0))=FALSE,MATCH(BX$6&amp;$CV13,'Route Guide - Lanes Not in Data'!$P$5:$P$22370,0),
IF(ISERROR(MATCH(BX$6&amp;$CW13,'Route Guide - Lanes Not in Data'!$P$5:$P$22370,0))=FALSE,MATCH(BX$6&amp;$CW13,'Route Guide - Lanes Not in Data'!$P$5:$P$22370,0),
IF(ISERROR(MATCH(BX$6&amp;$CX13,'Route Guide - Lanes Not in Data'!$P$5:$P$22370,0))=FALSE,MATCH(BX$6&amp;$CX13,'Route Guide - Lanes Not in Data'!$P$5:$P$22370,0),
IF(ISERROR(MATCH(BX$6&amp;$CY13,'Route Guide - Lanes Not in Data'!$P$5:$P$22370,0))=FALSE,MATCH(BX$6&amp;$CY13,'Route Guide - Lanes Not in Data'!$P$5:$P$22370,0),
IF(ISERROR(MATCH(BX$6&amp;$CZ13,'Route Guide - Lanes Not in Data'!$P$5:$P$22370,0))=FALSE,MATCH(BX$6&amp;$CZ13,'Route Guide - Lanes Not in Data'!$P$5:$P$22370,0),""))))))))))),""))</f>
        <v/>
      </c>
      <c r="BY13" s="37" t="str">
        <f>IF(OR(BY$6="",EK13&lt;&gt;2),"",IFERROR(INDEX('Route Guide - Lanes Not in Data'!$E$5:$E$22370,
IF(ISERROR(MATCH(BY$6&amp;$CQ13,'Route Guide - Lanes Not in Data'!$P$5:$P$22370,0))=FALSE,MATCH(BY$6&amp;$CQ13,'Route Guide - Lanes Not in Data'!$P$5:$P$22370,0),
IF(ISERROR(MATCH(BY$6&amp;$CR13,'Route Guide - Lanes Not in Data'!$P$5:$P$22370,0))=FALSE,MATCH(BY$6&amp;$CR13,'Route Guide - Lanes Not in Data'!$P$5:$P$22370,0),
IF(ISERROR(MATCH(BY$6&amp;$CS13,'Route Guide - Lanes Not in Data'!$P$5:$P$22370,0))=FALSE,MATCH(BY$6&amp;$CS13,'Route Guide - Lanes Not in Data'!$P$5:$P$22370,0),
IF(ISERROR(MATCH(BY$6&amp;$CT13,'Route Guide - Lanes Not in Data'!$P$5:$P$22370,0))=FALSE,MATCH(BY$6&amp;$CT13,'Route Guide - Lanes Not in Data'!$P$5:$P$22370,0),
IF(ISERROR(MATCH(BY$6&amp;$CU13,'Route Guide - Lanes Not in Data'!$P$5:$P$22370,0))=FALSE,MATCH(BY$6&amp;$CU13,'Route Guide - Lanes Not in Data'!$P$5:$P$22370,0),
IF(ISERROR(MATCH(BY$6&amp;$CV13,'Route Guide - Lanes Not in Data'!$P$5:$P$22370,0))=FALSE,MATCH(BY$6&amp;$CV13,'Route Guide - Lanes Not in Data'!$P$5:$P$22370,0),
IF(ISERROR(MATCH(BY$6&amp;$CW13,'Route Guide - Lanes Not in Data'!$P$5:$P$22370,0))=FALSE,MATCH(BY$6&amp;$CW13,'Route Guide - Lanes Not in Data'!$P$5:$P$22370,0),
IF(ISERROR(MATCH(BY$6&amp;$CX13,'Route Guide - Lanes Not in Data'!$P$5:$P$22370,0))=FALSE,MATCH(BY$6&amp;$CX13,'Route Guide - Lanes Not in Data'!$P$5:$P$22370,0),
IF(ISERROR(MATCH(BY$6&amp;$CY13,'Route Guide - Lanes Not in Data'!$P$5:$P$22370,0))=FALSE,MATCH(BY$6&amp;$CY13,'Route Guide - Lanes Not in Data'!$P$5:$P$22370,0),
IF(ISERROR(MATCH(BY$6&amp;$CZ13,'Route Guide - Lanes Not in Data'!$P$5:$P$22370,0))=FALSE,MATCH(BY$6&amp;$CZ13,'Route Guide - Lanes Not in Data'!$P$5:$P$22370,0),""))))))))))),""))</f>
        <v/>
      </c>
      <c r="BZ13" s="37" t="str">
        <f>IF(OR(BZ$6="",EL13&lt;&gt;2),"",IFERROR(INDEX('Route Guide - Lanes Not in Data'!$E$5:$E$22370,
IF(ISERROR(MATCH(BZ$6&amp;$CQ13,'Route Guide - Lanes Not in Data'!$P$5:$P$22370,0))=FALSE,MATCH(BZ$6&amp;$CQ13,'Route Guide - Lanes Not in Data'!$P$5:$P$22370,0),
IF(ISERROR(MATCH(BZ$6&amp;$CR13,'Route Guide - Lanes Not in Data'!$P$5:$P$22370,0))=FALSE,MATCH(BZ$6&amp;$CR13,'Route Guide - Lanes Not in Data'!$P$5:$P$22370,0),
IF(ISERROR(MATCH(BZ$6&amp;$CS13,'Route Guide - Lanes Not in Data'!$P$5:$P$22370,0))=FALSE,MATCH(BZ$6&amp;$CS13,'Route Guide - Lanes Not in Data'!$P$5:$P$22370,0),
IF(ISERROR(MATCH(BZ$6&amp;$CT13,'Route Guide - Lanes Not in Data'!$P$5:$P$22370,0))=FALSE,MATCH(BZ$6&amp;$CT13,'Route Guide - Lanes Not in Data'!$P$5:$P$22370,0),
IF(ISERROR(MATCH(BZ$6&amp;$CU13,'Route Guide - Lanes Not in Data'!$P$5:$P$22370,0))=FALSE,MATCH(BZ$6&amp;$CU13,'Route Guide - Lanes Not in Data'!$P$5:$P$22370,0),
IF(ISERROR(MATCH(BZ$6&amp;$CV13,'Route Guide - Lanes Not in Data'!$P$5:$P$22370,0))=FALSE,MATCH(BZ$6&amp;$CV13,'Route Guide - Lanes Not in Data'!$P$5:$P$22370,0),
IF(ISERROR(MATCH(BZ$6&amp;$CW13,'Route Guide - Lanes Not in Data'!$P$5:$P$22370,0))=FALSE,MATCH(BZ$6&amp;$CW13,'Route Guide - Lanes Not in Data'!$P$5:$P$22370,0),
IF(ISERROR(MATCH(BZ$6&amp;$CX13,'Route Guide - Lanes Not in Data'!$P$5:$P$22370,0))=FALSE,MATCH(BZ$6&amp;$CX13,'Route Guide - Lanes Not in Data'!$P$5:$P$22370,0),
IF(ISERROR(MATCH(BZ$6&amp;$CY13,'Route Guide - Lanes Not in Data'!$P$5:$P$22370,0))=FALSE,MATCH(BZ$6&amp;$CY13,'Route Guide - Lanes Not in Data'!$P$5:$P$22370,0),
IF(ISERROR(MATCH(BZ$6&amp;$CZ13,'Route Guide - Lanes Not in Data'!$P$5:$P$22370,0))=FALSE,MATCH(BZ$6&amp;$CZ13,'Route Guide - Lanes Not in Data'!$P$5:$P$22370,0),""))))))))))),""))</f>
        <v/>
      </c>
      <c r="CA13" s="37">
        <f>IF(OR(CA$6="",EM13&lt;&gt;2),"",IFERROR(INDEX('Route Guide - Lanes Not in Data'!$E$5:$E$22370,
IF(ISERROR(MATCH(CA$6&amp;$CQ13,'Route Guide - Lanes Not in Data'!$P$5:$P$22370,0))=FALSE,MATCH(CA$6&amp;$CQ13,'Route Guide - Lanes Not in Data'!$P$5:$P$22370,0),
IF(ISERROR(MATCH(CA$6&amp;$CR13,'Route Guide - Lanes Not in Data'!$P$5:$P$22370,0))=FALSE,MATCH(CA$6&amp;$CR13,'Route Guide - Lanes Not in Data'!$P$5:$P$22370,0),
IF(ISERROR(MATCH(CA$6&amp;$CS13,'Route Guide - Lanes Not in Data'!$P$5:$P$22370,0))=FALSE,MATCH(CA$6&amp;$CS13,'Route Guide - Lanes Not in Data'!$P$5:$P$22370,0),
IF(ISERROR(MATCH(CA$6&amp;$CT13,'Route Guide - Lanes Not in Data'!$P$5:$P$22370,0))=FALSE,MATCH(CA$6&amp;$CT13,'Route Guide - Lanes Not in Data'!$P$5:$P$22370,0),
IF(ISERROR(MATCH(CA$6&amp;$CU13,'Route Guide - Lanes Not in Data'!$P$5:$P$22370,0))=FALSE,MATCH(CA$6&amp;$CU13,'Route Guide - Lanes Not in Data'!$P$5:$P$22370,0),
IF(ISERROR(MATCH(CA$6&amp;$CV13,'Route Guide - Lanes Not in Data'!$P$5:$P$22370,0))=FALSE,MATCH(CA$6&amp;$CV13,'Route Guide - Lanes Not in Data'!$P$5:$P$22370,0),
IF(ISERROR(MATCH(CA$6&amp;$CW13,'Route Guide - Lanes Not in Data'!$P$5:$P$22370,0))=FALSE,MATCH(CA$6&amp;$CW13,'Route Guide - Lanes Not in Data'!$P$5:$P$22370,0),
IF(ISERROR(MATCH(CA$6&amp;$CX13,'Route Guide - Lanes Not in Data'!$P$5:$P$22370,0))=FALSE,MATCH(CA$6&amp;$CX13,'Route Guide - Lanes Not in Data'!$P$5:$P$22370,0),
IF(ISERROR(MATCH(CA$6&amp;$CY13,'Route Guide - Lanes Not in Data'!$P$5:$P$22370,0))=FALSE,MATCH(CA$6&amp;$CY13,'Route Guide - Lanes Not in Data'!$P$5:$P$22370,0),
IF(ISERROR(MATCH(CA$6&amp;$CZ13,'Route Guide - Lanes Not in Data'!$P$5:$P$22370,0))=FALSE,MATCH(CA$6&amp;$CZ13,'Route Guide - Lanes Not in Data'!$P$5:$P$22370,0),""))))))))))),""))</f>
        <v>0.13300000000000001</v>
      </c>
      <c r="CB13" s="37" t="str">
        <f>IF(OR(CB$6="",EN13&lt;&gt;2),"",IFERROR(INDEX('Route Guide - Lanes Not in Data'!$E$5:$E$22370,
IF(ISERROR(MATCH(CB$6&amp;$CQ13,'Route Guide - Lanes Not in Data'!$P$5:$P$22370,0))=FALSE,MATCH(CB$6&amp;$CQ13,'Route Guide - Lanes Not in Data'!$P$5:$P$22370,0),
IF(ISERROR(MATCH(CB$6&amp;$CR13,'Route Guide - Lanes Not in Data'!$P$5:$P$22370,0))=FALSE,MATCH(CB$6&amp;$CR13,'Route Guide - Lanes Not in Data'!$P$5:$P$22370,0),
IF(ISERROR(MATCH(CB$6&amp;$CS13,'Route Guide - Lanes Not in Data'!$P$5:$P$22370,0))=FALSE,MATCH(CB$6&amp;$CS13,'Route Guide - Lanes Not in Data'!$P$5:$P$22370,0),
IF(ISERROR(MATCH(CB$6&amp;$CT13,'Route Guide - Lanes Not in Data'!$P$5:$P$22370,0))=FALSE,MATCH(CB$6&amp;$CT13,'Route Guide - Lanes Not in Data'!$P$5:$P$22370,0),
IF(ISERROR(MATCH(CB$6&amp;$CU13,'Route Guide - Lanes Not in Data'!$P$5:$P$22370,0))=FALSE,MATCH(CB$6&amp;$CU13,'Route Guide - Lanes Not in Data'!$P$5:$P$22370,0),
IF(ISERROR(MATCH(CB$6&amp;$CV13,'Route Guide - Lanes Not in Data'!$P$5:$P$22370,0))=FALSE,MATCH(CB$6&amp;$CV13,'Route Guide - Lanes Not in Data'!$P$5:$P$22370,0),
IF(ISERROR(MATCH(CB$6&amp;$CW13,'Route Guide - Lanes Not in Data'!$P$5:$P$22370,0))=FALSE,MATCH(CB$6&amp;$CW13,'Route Guide - Lanes Not in Data'!$P$5:$P$22370,0),
IF(ISERROR(MATCH(CB$6&amp;$CX13,'Route Guide - Lanes Not in Data'!$P$5:$P$22370,0))=FALSE,MATCH(CB$6&amp;$CX13,'Route Guide - Lanes Not in Data'!$P$5:$P$22370,0),
IF(ISERROR(MATCH(CB$6&amp;$CY13,'Route Guide - Lanes Not in Data'!$P$5:$P$22370,0))=FALSE,MATCH(CB$6&amp;$CY13,'Route Guide - Lanes Not in Data'!$P$5:$P$22370,0),
IF(ISERROR(MATCH(CB$6&amp;$CZ13,'Route Guide - Lanes Not in Data'!$P$5:$P$22370,0))=FALSE,MATCH(CB$6&amp;$CZ13,'Route Guide - Lanes Not in Data'!$P$5:$P$22370,0),""))))))))))),""))</f>
        <v/>
      </c>
      <c r="CC13" s="37" t="str">
        <f>IF(OR(CC$6="",EO13&lt;&gt;2),"",IFERROR(INDEX('Route Guide - Lanes Not in Data'!$E$5:$E$22370,
IF(ISERROR(MATCH(CC$6&amp;$CQ13,'Route Guide - Lanes Not in Data'!$P$5:$P$22370,0))=FALSE,MATCH(CC$6&amp;$CQ13,'Route Guide - Lanes Not in Data'!$P$5:$P$22370,0),
IF(ISERROR(MATCH(CC$6&amp;$CR13,'Route Guide - Lanes Not in Data'!$P$5:$P$22370,0))=FALSE,MATCH(CC$6&amp;$CR13,'Route Guide - Lanes Not in Data'!$P$5:$P$22370,0),
IF(ISERROR(MATCH(CC$6&amp;$CS13,'Route Guide - Lanes Not in Data'!$P$5:$P$22370,0))=FALSE,MATCH(CC$6&amp;$CS13,'Route Guide - Lanes Not in Data'!$P$5:$P$22370,0),
IF(ISERROR(MATCH(CC$6&amp;$CT13,'Route Guide - Lanes Not in Data'!$P$5:$P$22370,0))=FALSE,MATCH(CC$6&amp;$CT13,'Route Guide - Lanes Not in Data'!$P$5:$P$22370,0),
IF(ISERROR(MATCH(CC$6&amp;$CU13,'Route Guide - Lanes Not in Data'!$P$5:$P$22370,0))=FALSE,MATCH(CC$6&amp;$CU13,'Route Guide - Lanes Not in Data'!$P$5:$P$22370,0),
IF(ISERROR(MATCH(CC$6&amp;$CV13,'Route Guide - Lanes Not in Data'!$P$5:$P$22370,0))=FALSE,MATCH(CC$6&amp;$CV13,'Route Guide - Lanes Not in Data'!$P$5:$P$22370,0),
IF(ISERROR(MATCH(CC$6&amp;$CW13,'Route Guide - Lanes Not in Data'!$P$5:$P$22370,0))=FALSE,MATCH(CC$6&amp;$CW13,'Route Guide - Lanes Not in Data'!$P$5:$P$22370,0),
IF(ISERROR(MATCH(CC$6&amp;$CX13,'Route Guide - Lanes Not in Data'!$P$5:$P$22370,0))=FALSE,MATCH(CC$6&amp;$CX13,'Route Guide - Lanes Not in Data'!$P$5:$P$22370,0),
IF(ISERROR(MATCH(CC$6&amp;$CY13,'Route Guide - Lanes Not in Data'!$P$5:$P$22370,0))=FALSE,MATCH(CC$6&amp;$CY13,'Route Guide - Lanes Not in Data'!$P$5:$P$22370,0),
IF(ISERROR(MATCH(CC$6&amp;$CZ13,'Route Guide - Lanes Not in Data'!$P$5:$P$22370,0))=FALSE,MATCH(CC$6&amp;$CZ13,'Route Guide - Lanes Not in Data'!$P$5:$P$22370,0),""))))))))))),""))</f>
        <v/>
      </c>
      <c r="CD13" s="37" t="str">
        <f>IF(OR(CD$6="",EP13&lt;&gt;2),"",IFERROR(INDEX('Route Guide - Lanes Not in Data'!$E$5:$E$22370,
IF(ISERROR(MATCH(CD$6&amp;$CQ13,'Route Guide - Lanes Not in Data'!$P$5:$P$22370,0))=FALSE,MATCH(CD$6&amp;$CQ13,'Route Guide - Lanes Not in Data'!$P$5:$P$22370,0),
IF(ISERROR(MATCH(CD$6&amp;$CR13,'Route Guide - Lanes Not in Data'!$P$5:$P$22370,0))=FALSE,MATCH(CD$6&amp;$CR13,'Route Guide - Lanes Not in Data'!$P$5:$P$22370,0),
IF(ISERROR(MATCH(CD$6&amp;$CS13,'Route Guide - Lanes Not in Data'!$P$5:$P$22370,0))=FALSE,MATCH(CD$6&amp;$CS13,'Route Guide - Lanes Not in Data'!$P$5:$P$22370,0),
IF(ISERROR(MATCH(CD$6&amp;$CT13,'Route Guide - Lanes Not in Data'!$P$5:$P$22370,0))=FALSE,MATCH(CD$6&amp;$CT13,'Route Guide - Lanes Not in Data'!$P$5:$P$22370,0),
IF(ISERROR(MATCH(CD$6&amp;$CU13,'Route Guide - Lanes Not in Data'!$P$5:$P$22370,0))=FALSE,MATCH(CD$6&amp;$CU13,'Route Guide - Lanes Not in Data'!$P$5:$P$22370,0),
IF(ISERROR(MATCH(CD$6&amp;$CV13,'Route Guide - Lanes Not in Data'!$P$5:$P$22370,0))=FALSE,MATCH(CD$6&amp;$CV13,'Route Guide - Lanes Not in Data'!$P$5:$P$22370,0),
IF(ISERROR(MATCH(CD$6&amp;$CW13,'Route Guide - Lanes Not in Data'!$P$5:$P$22370,0))=FALSE,MATCH(CD$6&amp;$CW13,'Route Guide - Lanes Not in Data'!$P$5:$P$22370,0),
IF(ISERROR(MATCH(CD$6&amp;$CX13,'Route Guide - Lanes Not in Data'!$P$5:$P$22370,0))=FALSE,MATCH(CD$6&amp;$CX13,'Route Guide - Lanes Not in Data'!$P$5:$P$22370,0),
IF(ISERROR(MATCH(CD$6&amp;$CY13,'Route Guide - Lanes Not in Data'!$P$5:$P$22370,0))=FALSE,MATCH(CD$6&amp;$CY13,'Route Guide - Lanes Not in Data'!$P$5:$P$22370,0),
IF(ISERROR(MATCH(CD$6&amp;$CZ13,'Route Guide - Lanes Not in Data'!$P$5:$P$22370,0))=FALSE,MATCH(CD$6&amp;$CZ13,'Route Guide - Lanes Not in Data'!$P$5:$P$22370,0),""))))))))))),""))</f>
        <v/>
      </c>
      <c r="CE13" s="37" t="str">
        <f>IF(OR(CE$6="",EQ13&lt;&gt;2),"",IFERROR(INDEX('Route Guide - Lanes Not in Data'!$E$5:$E$22370,
IF(ISERROR(MATCH(CE$6&amp;$CQ13,'Route Guide - Lanes Not in Data'!$P$5:$P$22370,0))=FALSE,MATCH(CE$6&amp;$CQ13,'Route Guide - Lanes Not in Data'!$P$5:$P$22370,0),
IF(ISERROR(MATCH(CE$6&amp;$CR13,'Route Guide - Lanes Not in Data'!$P$5:$P$22370,0))=FALSE,MATCH(CE$6&amp;$CR13,'Route Guide - Lanes Not in Data'!$P$5:$P$22370,0),
IF(ISERROR(MATCH(CE$6&amp;$CS13,'Route Guide - Lanes Not in Data'!$P$5:$P$22370,0))=FALSE,MATCH(CE$6&amp;$CS13,'Route Guide - Lanes Not in Data'!$P$5:$P$22370,0),
IF(ISERROR(MATCH(CE$6&amp;$CT13,'Route Guide - Lanes Not in Data'!$P$5:$P$22370,0))=FALSE,MATCH(CE$6&amp;$CT13,'Route Guide - Lanes Not in Data'!$P$5:$P$22370,0),
IF(ISERROR(MATCH(CE$6&amp;$CU13,'Route Guide - Lanes Not in Data'!$P$5:$P$22370,0))=FALSE,MATCH(CE$6&amp;$CU13,'Route Guide - Lanes Not in Data'!$P$5:$P$22370,0),
IF(ISERROR(MATCH(CE$6&amp;$CV13,'Route Guide - Lanes Not in Data'!$P$5:$P$22370,0))=FALSE,MATCH(CE$6&amp;$CV13,'Route Guide - Lanes Not in Data'!$P$5:$P$22370,0),
IF(ISERROR(MATCH(CE$6&amp;$CW13,'Route Guide - Lanes Not in Data'!$P$5:$P$22370,0))=FALSE,MATCH(CE$6&amp;$CW13,'Route Guide - Lanes Not in Data'!$P$5:$P$22370,0),
IF(ISERROR(MATCH(CE$6&amp;$CX13,'Route Guide - Lanes Not in Data'!$P$5:$P$22370,0))=FALSE,MATCH(CE$6&amp;$CX13,'Route Guide - Lanes Not in Data'!$P$5:$P$22370,0),
IF(ISERROR(MATCH(CE$6&amp;$CY13,'Route Guide - Lanes Not in Data'!$P$5:$P$22370,0))=FALSE,MATCH(CE$6&amp;$CY13,'Route Guide - Lanes Not in Data'!$P$5:$P$22370,0),
IF(ISERROR(MATCH(CE$6&amp;$CZ13,'Route Guide - Lanes Not in Data'!$P$5:$P$22370,0))=FALSE,MATCH(CE$6&amp;$CZ13,'Route Guide - Lanes Not in Data'!$P$5:$P$22370,0),""))))))))))),""))</f>
        <v/>
      </c>
      <c r="CF13" s="37" t="str">
        <f>IF(OR(CF$6="",ER13&lt;&gt;2),"",IFERROR(INDEX('Route Guide - Lanes Not in Data'!$E$5:$E$22370,
IF(ISERROR(MATCH(CF$6&amp;$CQ13,'Route Guide - Lanes Not in Data'!$P$5:$P$22370,0))=FALSE,MATCH(CF$6&amp;$CQ13,'Route Guide - Lanes Not in Data'!$P$5:$P$22370,0),
IF(ISERROR(MATCH(CF$6&amp;$CR13,'Route Guide - Lanes Not in Data'!$P$5:$P$22370,0))=FALSE,MATCH(CF$6&amp;$CR13,'Route Guide - Lanes Not in Data'!$P$5:$P$22370,0),
IF(ISERROR(MATCH(CF$6&amp;$CS13,'Route Guide - Lanes Not in Data'!$P$5:$P$22370,0))=FALSE,MATCH(CF$6&amp;$CS13,'Route Guide - Lanes Not in Data'!$P$5:$P$22370,0),
IF(ISERROR(MATCH(CF$6&amp;$CT13,'Route Guide - Lanes Not in Data'!$P$5:$P$22370,0))=FALSE,MATCH(CF$6&amp;$CT13,'Route Guide - Lanes Not in Data'!$P$5:$P$22370,0),
IF(ISERROR(MATCH(CF$6&amp;$CU13,'Route Guide - Lanes Not in Data'!$P$5:$P$22370,0))=FALSE,MATCH(CF$6&amp;$CU13,'Route Guide - Lanes Not in Data'!$P$5:$P$22370,0),
IF(ISERROR(MATCH(CF$6&amp;$CV13,'Route Guide - Lanes Not in Data'!$P$5:$P$22370,0))=FALSE,MATCH(CF$6&amp;$CV13,'Route Guide - Lanes Not in Data'!$P$5:$P$22370,0),
IF(ISERROR(MATCH(CF$6&amp;$CW13,'Route Guide - Lanes Not in Data'!$P$5:$P$22370,0))=FALSE,MATCH(CF$6&amp;$CW13,'Route Guide - Lanes Not in Data'!$P$5:$P$22370,0),
IF(ISERROR(MATCH(CF$6&amp;$CX13,'Route Guide - Lanes Not in Data'!$P$5:$P$22370,0))=FALSE,MATCH(CF$6&amp;$CX13,'Route Guide - Lanes Not in Data'!$P$5:$P$22370,0),
IF(ISERROR(MATCH(CF$6&amp;$CY13,'Route Guide - Lanes Not in Data'!$P$5:$P$22370,0))=FALSE,MATCH(CF$6&amp;$CY13,'Route Guide - Lanes Not in Data'!$P$5:$P$22370,0),
IF(ISERROR(MATCH(CF$6&amp;$CZ13,'Route Guide - Lanes Not in Data'!$P$5:$P$22370,0))=FALSE,MATCH(CF$6&amp;$CZ13,'Route Guide - Lanes Not in Data'!$P$5:$P$22370,0),""))))))))))),""))</f>
        <v/>
      </c>
      <c r="CG13" s="37" t="str">
        <f>IF(OR(CG$6="",ES13&lt;&gt;2),"",IFERROR(INDEX('Route Guide - Lanes Not in Data'!$E$5:$E$22370,
IF(ISERROR(MATCH(CG$6&amp;$CQ13,'Route Guide - Lanes Not in Data'!$P$5:$P$22370,0))=FALSE,MATCH(CG$6&amp;$CQ13,'Route Guide - Lanes Not in Data'!$P$5:$P$22370,0),
IF(ISERROR(MATCH(CG$6&amp;$CR13,'Route Guide - Lanes Not in Data'!$P$5:$P$22370,0))=FALSE,MATCH(CG$6&amp;$CR13,'Route Guide - Lanes Not in Data'!$P$5:$P$22370,0),
IF(ISERROR(MATCH(CG$6&amp;$CS13,'Route Guide - Lanes Not in Data'!$P$5:$P$22370,0))=FALSE,MATCH(CG$6&amp;$CS13,'Route Guide - Lanes Not in Data'!$P$5:$P$22370,0),
IF(ISERROR(MATCH(CG$6&amp;$CT13,'Route Guide - Lanes Not in Data'!$P$5:$P$22370,0))=FALSE,MATCH(CG$6&amp;$CT13,'Route Guide - Lanes Not in Data'!$P$5:$P$22370,0),
IF(ISERROR(MATCH(CG$6&amp;$CU13,'Route Guide - Lanes Not in Data'!$P$5:$P$22370,0))=FALSE,MATCH(CG$6&amp;$CU13,'Route Guide - Lanes Not in Data'!$P$5:$P$22370,0),
IF(ISERROR(MATCH(CG$6&amp;$CV13,'Route Guide - Lanes Not in Data'!$P$5:$P$22370,0))=FALSE,MATCH(CG$6&amp;$CV13,'Route Guide - Lanes Not in Data'!$P$5:$P$22370,0),
IF(ISERROR(MATCH(CG$6&amp;$CW13,'Route Guide - Lanes Not in Data'!$P$5:$P$22370,0))=FALSE,MATCH(CG$6&amp;$CW13,'Route Guide - Lanes Not in Data'!$P$5:$P$22370,0),
IF(ISERROR(MATCH(CG$6&amp;$CX13,'Route Guide - Lanes Not in Data'!$P$5:$P$22370,0))=FALSE,MATCH(CG$6&amp;$CX13,'Route Guide - Lanes Not in Data'!$P$5:$P$22370,0),
IF(ISERROR(MATCH(CG$6&amp;$CY13,'Route Guide - Lanes Not in Data'!$P$5:$P$22370,0))=FALSE,MATCH(CG$6&amp;$CY13,'Route Guide - Lanes Not in Data'!$P$5:$P$22370,0),
IF(ISERROR(MATCH(CG$6&amp;$CZ13,'Route Guide - Lanes Not in Data'!$P$5:$P$22370,0))=FALSE,MATCH(CG$6&amp;$CZ13,'Route Guide - Lanes Not in Data'!$P$5:$P$22370,0),""))))))))))),""))</f>
        <v/>
      </c>
      <c r="CH13" s="37" t="str">
        <f>IF(OR(CH$6="",ET13&lt;&gt;2),"",IFERROR(INDEX('Route Guide - Lanes Not in Data'!$E$5:$E$22370,
IF(ISERROR(MATCH(CH$6&amp;$CQ13,'Route Guide - Lanes Not in Data'!$P$5:$P$22370,0))=FALSE,MATCH(CH$6&amp;$CQ13,'Route Guide - Lanes Not in Data'!$P$5:$P$22370,0),
IF(ISERROR(MATCH(CH$6&amp;$CR13,'Route Guide - Lanes Not in Data'!$P$5:$P$22370,0))=FALSE,MATCH(CH$6&amp;$CR13,'Route Guide - Lanes Not in Data'!$P$5:$P$22370,0),
IF(ISERROR(MATCH(CH$6&amp;$CS13,'Route Guide - Lanes Not in Data'!$P$5:$P$22370,0))=FALSE,MATCH(CH$6&amp;$CS13,'Route Guide - Lanes Not in Data'!$P$5:$P$22370,0),
IF(ISERROR(MATCH(CH$6&amp;$CT13,'Route Guide - Lanes Not in Data'!$P$5:$P$22370,0))=FALSE,MATCH(CH$6&amp;$CT13,'Route Guide - Lanes Not in Data'!$P$5:$P$22370,0),
IF(ISERROR(MATCH(CH$6&amp;$CU13,'Route Guide - Lanes Not in Data'!$P$5:$P$22370,0))=FALSE,MATCH(CH$6&amp;$CU13,'Route Guide - Lanes Not in Data'!$P$5:$P$22370,0),
IF(ISERROR(MATCH(CH$6&amp;$CV13,'Route Guide - Lanes Not in Data'!$P$5:$P$22370,0))=FALSE,MATCH(CH$6&amp;$CV13,'Route Guide - Lanes Not in Data'!$P$5:$P$22370,0),
IF(ISERROR(MATCH(CH$6&amp;$CW13,'Route Guide - Lanes Not in Data'!$P$5:$P$22370,0))=FALSE,MATCH(CH$6&amp;$CW13,'Route Guide - Lanes Not in Data'!$P$5:$P$22370,0),
IF(ISERROR(MATCH(CH$6&amp;$CX13,'Route Guide - Lanes Not in Data'!$P$5:$P$22370,0))=FALSE,MATCH(CH$6&amp;$CX13,'Route Guide - Lanes Not in Data'!$P$5:$P$22370,0),
IF(ISERROR(MATCH(CH$6&amp;$CY13,'Route Guide - Lanes Not in Data'!$P$5:$P$22370,0))=FALSE,MATCH(CH$6&amp;$CY13,'Route Guide - Lanes Not in Data'!$P$5:$P$22370,0),
IF(ISERROR(MATCH(CH$6&amp;$CZ13,'Route Guide - Lanes Not in Data'!$P$5:$P$22370,0))=FALSE,MATCH(CH$6&amp;$CZ13,'Route Guide - Lanes Not in Data'!$P$5:$P$22370,0),""))))))))))),""))</f>
        <v/>
      </c>
      <c r="CI13" s="37" t="str">
        <f>IF(OR(CI$6="",EU13&lt;&gt;2),"",IFERROR(INDEX('Route Guide - Lanes Not in Data'!$E$5:$E$22370,
IF(ISERROR(MATCH(CI$6&amp;$CQ13,'Route Guide - Lanes Not in Data'!$P$5:$P$22370,0))=FALSE,MATCH(CI$6&amp;$CQ13,'Route Guide - Lanes Not in Data'!$P$5:$P$22370,0),
IF(ISERROR(MATCH(CI$6&amp;$CR13,'Route Guide - Lanes Not in Data'!$P$5:$P$22370,0))=FALSE,MATCH(CI$6&amp;$CR13,'Route Guide - Lanes Not in Data'!$P$5:$P$22370,0),
IF(ISERROR(MATCH(CI$6&amp;$CS13,'Route Guide - Lanes Not in Data'!$P$5:$P$22370,0))=FALSE,MATCH(CI$6&amp;$CS13,'Route Guide - Lanes Not in Data'!$P$5:$P$22370,0),
IF(ISERROR(MATCH(CI$6&amp;$CT13,'Route Guide - Lanes Not in Data'!$P$5:$P$22370,0))=FALSE,MATCH(CI$6&amp;$CT13,'Route Guide - Lanes Not in Data'!$P$5:$P$22370,0),
IF(ISERROR(MATCH(CI$6&amp;$CU13,'Route Guide - Lanes Not in Data'!$P$5:$P$22370,0))=FALSE,MATCH(CI$6&amp;$CU13,'Route Guide - Lanes Not in Data'!$P$5:$P$22370,0),
IF(ISERROR(MATCH(CI$6&amp;$CV13,'Route Guide - Lanes Not in Data'!$P$5:$P$22370,0))=FALSE,MATCH(CI$6&amp;$CV13,'Route Guide - Lanes Not in Data'!$P$5:$P$22370,0),
IF(ISERROR(MATCH(CI$6&amp;$CW13,'Route Guide - Lanes Not in Data'!$P$5:$P$22370,0))=FALSE,MATCH(CI$6&amp;$CW13,'Route Guide - Lanes Not in Data'!$P$5:$P$22370,0),
IF(ISERROR(MATCH(CI$6&amp;$CX13,'Route Guide - Lanes Not in Data'!$P$5:$P$22370,0))=FALSE,MATCH(CI$6&amp;$CX13,'Route Guide - Lanes Not in Data'!$P$5:$P$22370,0),
IF(ISERROR(MATCH(CI$6&amp;$CY13,'Route Guide - Lanes Not in Data'!$P$5:$P$22370,0))=FALSE,MATCH(CI$6&amp;$CY13,'Route Guide - Lanes Not in Data'!$P$5:$P$22370,0),
IF(ISERROR(MATCH(CI$6&amp;$CZ13,'Route Guide - Lanes Not in Data'!$P$5:$P$22370,0))=FALSE,MATCH(CI$6&amp;$CZ13,'Route Guide - Lanes Not in Data'!$P$5:$P$22370,0),""))))))))))),""))</f>
        <v/>
      </c>
      <c r="CJ13" s="37" t="str">
        <f>IF(OR(CJ$6="",EV13&lt;&gt;2),"",IFERROR(INDEX('Route Guide - Lanes Not in Data'!$E$5:$E$22370,
IF(ISERROR(MATCH(CJ$6&amp;$CQ13,'Route Guide - Lanes Not in Data'!$P$5:$P$22370,0))=FALSE,MATCH(CJ$6&amp;$CQ13,'Route Guide - Lanes Not in Data'!$P$5:$P$22370,0),
IF(ISERROR(MATCH(CJ$6&amp;$CR13,'Route Guide - Lanes Not in Data'!$P$5:$P$22370,0))=FALSE,MATCH(CJ$6&amp;$CR13,'Route Guide - Lanes Not in Data'!$P$5:$P$22370,0),
IF(ISERROR(MATCH(CJ$6&amp;$CS13,'Route Guide - Lanes Not in Data'!$P$5:$P$22370,0))=FALSE,MATCH(CJ$6&amp;$CS13,'Route Guide - Lanes Not in Data'!$P$5:$P$22370,0),
IF(ISERROR(MATCH(CJ$6&amp;$CT13,'Route Guide - Lanes Not in Data'!$P$5:$P$22370,0))=FALSE,MATCH(CJ$6&amp;$CT13,'Route Guide - Lanes Not in Data'!$P$5:$P$22370,0),
IF(ISERROR(MATCH(CJ$6&amp;$CU13,'Route Guide - Lanes Not in Data'!$P$5:$P$22370,0))=FALSE,MATCH(CJ$6&amp;$CU13,'Route Guide - Lanes Not in Data'!$P$5:$P$22370,0),
IF(ISERROR(MATCH(CJ$6&amp;$CV13,'Route Guide - Lanes Not in Data'!$P$5:$P$22370,0))=FALSE,MATCH(CJ$6&amp;$CV13,'Route Guide - Lanes Not in Data'!$P$5:$P$22370,0),
IF(ISERROR(MATCH(CJ$6&amp;$CW13,'Route Guide - Lanes Not in Data'!$P$5:$P$22370,0))=FALSE,MATCH(CJ$6&amp;$CW13,'Route Guide - Lanes Not in Data'!$P$5:$P$22370,0),
IF(ISERROR(MATCH(CJ$6&amp;$CX13,'Route Guide - Lanes Not in Data'!$P$5:$P$22370,0))=FALSE,MATCH(CJ$6&amp;$CX13,'Route Guide - Lanes Not in Data'!$P$5:$P$22370,0),
IF(ISERROR(MATCH(CJ$6&amp;$CY13,'Route Guide - Lanes Not in Data'!$P$5:$P$22370,0))=FALSE,MATCH(CJ$6&amp;$CY13,'Route Guide - Lanes Not in Data'!$P$5:$P$22370,0),
IF(ISERROR(MATCH(CJ$6&amp;$CZ13,'Route Guide - Lanes Not in Data'!$P$5:$P$22370,0))=FALSE,MATCH(CJ$6&amp;$CZ13,'Route Guide - Lanes Not in Data'!$P$5:$P$22370,0),""))))))))))),""))</f>
        <v/>
      </c>
      <c r="CK13" s="37" t="str">
        <f>IF(OR(CK$6="",EW13&lt;&gt;2),"",IFERROR(INDEX('Route Guide - Lanes Not in Data'!$E$5:$E$22370,
IF(ISERROR(MATCH(CK$6&amp;$CQ13,'Route Guide - Lanes Not in Data'!$P$5:$P$22370,0))=FALSE,MATCH(CK$6&amp;$CQ13,'Route Guide - Lanes Not in Data'!$P$5:$P$22370,0),
IF(ISERROR(MATCH(CK$6&amp;$CR13,'Route Guide - Lanes Not in Data'!$P$5:$P$22370,0))=FALSE,MATCH(CK$6&amp;$CR13,'Route Guide - Lanes Not in Data'!$P$5:$P$22370,0),
IF(ISERROR(MATCH(CK$6&amp;$CS13,'Route Guide - Lanes Not in Data'!$P$5:$P$22370,0))=FALSE,MATCH(CK$6&amp;$CS13,'Route Guide - Lanes Not in Data'!$P$5:$P$22370,0),
IF(ISERROR(MATCH(CK$6&amp;$CT13,'Route Guide - Lanes Not in Data'!$P$5:$P$22370,0))=FALSE,MATCH(CK$6&amp;$CT13,'Route Guide - Lanes Not in Data'!$P$5:$P$22370,0),
IF(ISERROR(MATCH(CK$6&amp;$CU13,'Route Guide - Lanes Not in Data'!$P$5:$P$22370,0))=FALSE,MATCH(CK$6&amp;$CU13,'Route Guide - Lanes Not in Data'!$P$5:$P$22370,0),
IF(ISERROR(MATCH(CK$6&amp;$CV13,'Route Guide - Lanes Not in Data'!$P$5:$P$22370,0))=FALSE,MATCH(CK$6&amp;$CV13,'Route Guide - Lanes Not in Data'!$P$5:$P$22370,0),
IF(ISERROR(MATCH(CK$6&amp;$CW13,'Route Guide - Lanes Not in Data'!$P$5:$P$22370,0))=FALSE,MATCH(CK$6&amp;$CW13,'Route Guide - Lanes Not in Data'!$P$5:$P$22370,0),
IF(ISERROR(MATCH(CK$6&amp;$CX13,'Route Guide - Lanes Not in Data'!$P$5:$P$22370,0))=FALSE,MATCH(CK$6&amp;$CX13,'Route Guide - Lanes Not in Data'!$P$5:$P$22370,0),
IF(ISERROR(MATCH(CK$6&amp;$CY13,'Route Guide - Lanes Not in Data'!$P$5:$P$22370,0))=FALSE,MATCH(CK$6&amp;$CY13,'Route Guide - Lanes Not in Data'!$P$5:$P$22370,0),
IF(ISERROR(MATCH(CK$6&amp;$CZ13,'Route Guide - Lanes Not in Data'!$P$5:$P$22370,0))=FALSE,MATCH(CK$6&amp;$CZ13,'Route Guide - Lanes Not in Data'!$P$5:$P$22370,0),""))))))))))),""))</f>
        <v/>
      </c>
      <c r="CL13" s="37">
        <f t="shared" si="52"/>
        <v>0.31</v>
      </c>
      <c r="CM13" s="23" t="str">
        <f t="shared" si="53"/>
        <v>ODFL</v>
      </c>
      <c r="CN13" s="37">
        <f t="shared" si="54"/>
        <v>0.13300000000000001</v>
      </c>
      <c r="CO13" s="23" t="str">
        <f t="shared" si="21"/>
        <v>EXLA</v>
      </c>
      <c r="CQ13" s="23" t="str">
        <f t="shared" si="22"/>
        <v>-0E25-CA-CITY OF INDUSTRY-DC</v>
      </c>
      <c r="CR13" s="23" t="str">
        <f t="shared" si="23"/>
        <v>-0E25-CA-CITY OF INDUSTRY-USA</v>
      </c>
      <c r="CS13" s="23" t="str">
        <f t="shared" si="24"/>
        <v>-CA-CITY OF INDUSTRY-DC</v>
      </c>
      <c r="CT13" s="23" t="str">
        <f t="shared" si="25"/>
        <v>-CA-CITY OF INDUSTRY-USA</v>
      </c>
      <c r="CU13" s="23" t="str">
        <f t="shared" si="26"/>
        <v>-91745-DC</v>
      </c>
      <c r="CV13" s="23" t="str">
        <f t="shared" si="27"/>
        <v>-91745-USA</v>
      </c>
      <c r="CW13" s="23" t="str">
        <f t="shared" si="28"/>
        <v>-CA-DC</v>
      </c>
      <c r="CX13" s="23" t="str">
        <f t="shared" si="29"/>
        <v>DC-CA</v>
      </c>
      <c r="CY13" s="23" t="str">
        <f t="shared" si="55"/>
        <v>DC-USA</v>
      </c>
      <c r="CZ13" s="23" t="str">
        <f t="shared" si="30"/>
        <v>USA-USA</v>
      </c>
      <c r="DB13" t="s">
        <v>17608</v>
      </c>
      <c r="DF13" s="35" t="s">
        <v>2195</v>
      </c>
      <c r="DG13" s="23">
        <v>1</v>
      </c>
      <c r="DH13" s="23">
        <v>1</v>
      </c>
      <c r="DI13" s="23">
        <v>0</v>
      </c>
      <c r="DJ13" s="23">
        <v>0</v>
      </c>
      <c r="DK13" s="23">
        <v>1</v>
      </c>
      <c r="DL13" s="23">
        <v>0</v>
      </c>
      <c r="DM13" s="23">
        <v>0</v>
      </c>
      <c r="DN13" s="23">
        <v>1</v>
      </c>
      <c r="DO13" s="23">
        <v>0</v>
      </c>
      <c r="DP13" s="23">
        <v>0</v>
      </c>
      <c r="DQ13" s="23">
        <v>1</v>
      </c>
      <c r="DR13" s="23">
        <v>0</v>
      </c>
      <c r="DS13" s="23">
        <v>1</v>
      </c>
      <c r="DT13" s="23">
        <v>1</v>
      </c>
      <c r="DU13" s="23">
        <v>1</v>
      </c>
      <c r="EC13" s="38">
        <f t="shared" si="31"/>
        <v>2</v>
      </c>
      <c r="ED13" s="38">
        <f t="shared" si="32"/>
        <v>2</v>
      </c>
      <c r="EE13" s="38">
        <f t="shared" si="33"/>
        <v>0</v>
      </c>
      <c r="EF13" s="38">
        <f t="shared" si="34"/>
        <v>0</v>
      </c>
      <c r="EG13" s="38">
        <f t="shared" si="35"/>
        <v>2</v>
      </c>
      <c r="EH13" s="38">
        <f t="shared" si="36"/>
        <v>1</v>
      </c>
      <c r="EI13" s="38">
        <f t="shared" si="37"/>
        <v>0</v>
      </c>
      <c r="EJ13" s="38">
        <f t="shared" si="38"/>
        <v>2</v>
      </c>
      <c r="EK13" s="38">
        <f t="shared" si="39"/>
        <v>0</v>
      </c>
      <c r="EL13" s="38">
        <f t="shared" si="40"/>
        <v>0</v>
      </c>
      <c r="EM13" s="38">
        <f t="shared" si="41"/>
        <v>2</v>
      </c>
      <c r="EN13" s="38">
        <f t="shared" si="42"/>
        <v>1</v>
      </c>
      <c r="EO13" s="38">
        <f t="shared" si="43"/>
        <v>2</v>
      </c>
      <c r="EP13" s="38">
        <f t="shared" si="44"/>
        <v>2</v>
      </c>
      <c r="EQ13" s="38">
        <f t="shared" si="45"/>
        <v>1</v>
      </c>
      <c r="ER13" s="38"/>
      <c r="ES13" s="38"/>
      <c r="ET13" s="38"/>
      <c r="EU13" s="38"/>
      <c r="EV13" s="38"/>
      <c r="EW13" s="38"/>
      <c r="EX13" s="40"/>
    </row>
    <row r="14" spans="2:154" x14ac:dyDescent="0.25">
      <c r="B14" s="39" t="str">
        <f t="shared" si="3"/>
        <v>CA  to  DE</v>
      </c>
      <c r="C14" s="39" t="str">
        <f t="shared" si="4"/>
        <v>ODFL</v>
      </c>
      <c r="D14" s="31" t="str">
        <f t="shared" si="56"/>
        <v/>
      </c>
      <c r="F14" s="39" t="str">
        <f t="shared" si="5"/>
        <v>DE  to  CA</v>
      </c>
      <c r="G14" s="39" t="str">
        <f t="shared" si="6"/>
        <v>ODFL</v>
      </c>
      <c r="H14" s="31" t="str">
        <f t="shared" si="7"/>
        <v/>
      </c>
      <c r="J14" s="31" t="str">
        <f t="array" ref="J14">IFERROR(INDEX($C$7:$C$68,MATCH(0,COUNTIF($J$6:J13,$C$7:$C$68),0)),"")</f>
        <v/>
      </c>
      <c r="K14" s="31" t="str">
        <f t="shared" si="8"/>
        <v/>
      </c>
      <c r="L14" s="31"/>
      <c r="M14" s="31" t="str">
        <f t="array" ref="M14">IFERROR(INDEX($G$7:$G$68,MATCH(0,COUNTIF($M$6:M13,$G$7:$G$68),0)),"")</f>
        <v/>
      </c>
      <c r="N14" s="31" t="str">
        <f t="shared" si="9"/>
        <v/>
      </c>
      <c r="P14" s="23" t="str">
        <f t="shared" si="46"/>
        <v>EXLA</v>
      </c>
      <c r="U14" s="23" t="s">
        <v>2196</v>
      </c>
      <c r="V14" s="23" t="s">
        <v>2751</v>
      </c>
      <c r="W14" s="23" t="str">
        <f t="shared" si="10"/>
        <v>0E25-CA-CITY OF INDUSTRY-CA-DE</v>
      </c>
      <c r="X14" s="23" t="e">
        <f>_xlfn.XLOOKUP($W14,'Route Guide - Lanes In Data'!$B$1:$B$2645,'Route Guide - Lanes In Data'!D$1:D$2645)</f>
        <v>#N/A</v>
      </c>
      <c r="Y14" s="23" t="e">
        <f>_xlfn.XLOOKUP($W14,'Route Guide - Lanes In Data'!$B$1:$B$2645,'Route Guide - Lanes In Data'!E$1:E$2645)</f>
        <v>#N/A</v>
      </c>
      <c r="AA14" s="37">
        <f>IF(OR(AA$6="",EC14&lt;&gt;2),"",IFERROR(INDEX('Route Guide - Lanes Not in Data'!$D$5:$D$22370,
IF(ISERROR(MATCH(AA$6&amp;$BA14,'Route Guide - Lanes Not in Data'!$P$5:$P$22370,0))=FALSE,MATCH(AA$6&amp;$BA14,'Route Guide - Lanes Not in Data'!$P$5:$P$22370,0),
IF(ISERROR(MATCH(AA$6&amp;$BB14,'Route Guide - Lanes Not in Data'!$P$5:$P$22370,0))=FALSE,MATCH(AA$6&amp;$BB14,'Route Guide - Lanes Not in Data'!$P$5:$P$22370,0),
IF(ISERROR(MATCH(AA$6&amp;$BC14,'Route Guide - Lanes Not in Data'!$P$5:$P$22370,0))=FALSE,MATCH(AA$6&amp;$BC14,'Route Guide - Lanes Not in Data'!$P$5:$P$22370,0),
IF(ISERROR(MATCH(AA$6&amp;$BD14,'Route Guide - Lanes Not in Data'!$P$5:$P$22370,0))=FALSE,MATCH(AA$6&amp;$BD14,'Route Guide - Lanes Not in Data'!$P$5:$P$22370,0),
IF(ISERROR(MATCH(AA$6&amp;$BE14,'Route Guide - Lanes Not in Data'!$P$5:$P$22370,0))=FALSE,MATCH(AA$6&amp;$BE14,'Route Guide - Lanes Not in Data'!$P$5:$P$22370,0),
IF(ISERROR(MATCH(AA$6&amp;$BF14,'Route Guide - Lanes Not in Data'!$P$5:$P$22370,0))=FALSE,MATCH(AA$6&amp;$BF14,'Route Guide - Lanes Not in Data'!$P$5:$P$22370,0),
IF(ISERROR(MATCH(AA$6&amp;$BG14,'Route Guide - Lanes Not in Data'!$P$5:$P$22370,0))=FALSE,MATCH(AA$6&amp;$BG14,'Route Guide - Lanes Not in Data'!$P$5:$P$22370,0),
IF(ISERROR(MATCH(AA$6&amp;$BH14,'Route Guide - Lanes Not in Data'!$P$5:$P$22370,0))=FALSE,MATCH(AA$6&amp;$BH14,'Route Guide - Lanes Not in Data'!$P$5:$P$22370,0),
IF(ISERROR(MATCH(AA$6&amp;$BI14,'Route Guide - Lanes Not in Data'!$P$5:$P$22370,0))=FALSE,MATCH(AA$6&amp;$BI14,'Route Guide - Lanes Not in Data'!$P$5:$P$22370,0),
IF(ISERROR(MATCH(AA$6&amp;$BJ14,'Route Guide - Lanes Not in Data'!$P$5:$P$22370,0))=FALSE,MATCH(AA$6&amp;$BJ14,'Route Guide - Lanes Not in Data'!$P$5:$P$22370,0),""))))))))))),""))</f>
        <v>0.35</v>
      </c>
      <c r="AB14" s="37">
        <f>IF(OR(AB$6="",ED14&lt;&gt;2),"",IFERROR(INDEX('Route Guide - Lanes Not in Data'!$D$5:$D$22370,
IF(ISERROR(MATCH(AB$6&amp;$BA14,'Route Guide - Lanes Not in Data'!$P$5:$P$22370,0))=FALSE,MATCH(AB$6&amp;$BA14,'Route Guide - Lanes Not in Data'!$P$5:$P$22370,0),
IF(ISERROR(MATCH(AB$6&amp;$BB14,'Route Guide - Lanes Not in Data'!$P$5:$P$22370,0))=FALSE,MATCH(AB$6&amp;$BB14,'Route Guide - Lanes Not in Data'!$P$5:$P$22370,0),
IF(ISERROR(MATCH(AB$6&amp;$BC14,'Route Guide - Lanes Not in Data'!$P$5:$P$22370,0))=FALSE,MATCH(AB$6&amp;$BC14,'Route Guide - Lanes Not in Data'!$P$5:$P$22370,0),
IF(ISERROR(MATCH(AB$6&amp;$BD14,'Route Guide - Lanes Not in Data'!$P$5:$P$22370,0))=FALSE,MATCH(AB$6&amp;$BD14,'Route Guide - Lanes Not in Data'!$P$5:$P$22370,0),
IF(ISERROR(MATCH(AB$6&amp;$BE14,'Route Guide - Lanes Not in Data'!$P$5:$P$22370,0))=FALSE,MATCH(AB$6&amp;$BE14,'Route Guide - Lanes Not in Data'!$P$5:$P$22370,0),
IF(ISERROR(MATCH(AB$6&amp;$BF14,'Route Guide - Lanes Not in Data'!$P$5:$P$22370,0))=FALSE,MATCH(AB$6&amp;$BF14,'Route Guide - Lanes Not in Data'!$P$5:$P$22370,0),
IF(ISERROR(MATCH(AB$6&amp;$BG14,'Route Guide - Lanes Not in Data'!$P$5:$P$22370,0))=FALSE,MATCH(AB$6&amp;$BG14,'Route Guide - Lanes Not in Data'!$P$5:$P$22370,0),
IF(ISERROR(MATCH(AB$6&amp;$BH14,'Route Guide - Lanes Not in Data'!$P$5:$P$22370,0))=FALSE,MATCH(AB$6&amp;$BH14,'Route Guide - Lanes Not in Data'!$P$5:$P$22370,0),
IF(ISERROR(MATCH(AB$6&amp;$BI14,'Route Guide - Lanes Not in Data'!$P$5:$P$22370,0))=FALSE,MATCH(AB$6&amp;$BI14,'Route Guide - Lanes Not in Data'!$P$5:$P$22370,0),
IF(ISERROR(MATCH(AB$6&amp;$BJ14,'Route Guide - Lanes Not in Data'!$P$5:$P$22370,0))=FALSE,MATCH(AB$6&amp;$BJ14,'Route Guide - Lanes Not in Data'!$P$5:$P$22370,0),""))))))))))),""))</f>
        <v>0.159</v>
      </c>
      <c r="AC14" s="37" t="str">
        <f>IF(OR(AC$6="",EE14&lt;&gt;2),"",IFERROR(INDEX('Route Guide - Lanes Not in Data'!$D$5:$D$22370,
IF(ISERROR(MATCH(AC$6&amp;$BA14,'Route Guide - Lanes Not in Data'!$P$5:$P$22370,0))=FALSE,MATCH(AC$6&amp;$BA14,'Route Guide - Lanes Not in Data'!$P$5:$P$22370,0),
IF(ISERROR(MATCH(AC$6&amp;$BB14,'Route Guide - Lanes Not in Data'!$P$5:$P$22370,0))=FALSE,MATCH(AC$6&amp;$BB14,'Route Guide - Lanes Not in Data'!$P$5:$P$22370,0),
IF(ISERROR(MATCH(AC$6&amp;$BC14,'Route Guide - Lanes Not in Data'!$P$5:$P$22370,0))=FALSE,MATCH(AC$6&amp;$BC14,'Route Guide - Lanes Not in Data'!$P$5:$P$22370,0),
IF(ISERROR(MATCH(AC$6&amp;$BD14,'Route Guide - Lanes Not in Data'!$P$5:$P$22370,0))=FALSE,MATCH(AC$6&amp;$BD14,'Route Guide - Lanes Not in Data'!$P$5:$P$22370,0),
IF(ISERROR(MATCH(AC$6&amp;$BE14,'Route Guide - Lanes Not in Data'!$P$5:$P$22370,0))=FALSE,MATCH(AC$6&amp;$BE14,'Route Guide - Lanes Not in Data'!$P$5:$P$22370,0),
IF(ISERROR(MATCH(AC$6&amp;$BF14,'Route Guide - Lanes Not in Data'!$P$5:$P$22370,0))=FALSE,MATCH(AC$6&amp;$BF14,'Route Guide - Lanes Not in Data'!$P$5:$P$22370,0),
IF(ISERROR(MATCH(AC$6&amp;$BG14,'Route Guide - Lanes Not in Data'!$P$5:$P$22370,0))=FALSE,MATCH(AC$6&amp;$BG14,'Route Guide - Lanes Not in Data'!$P$5:$P$22370,0),
IF(ISERROR(MATCH(AC$6&amp;$BH14,'Route Guide - Lanes Not in Data'!$P$5:$P$22370,0))=FALSE,MATCH(AC$6&amp;$BH14,'Route Guide - Lanes Not in Data'!$P$5:$P$22370,0),
IF(ISERROR(MATCH(AC$6&amp;$BI14,'Route Guide - Lanes Not in Data'!$P$5:$P$22370,0))=FALSE,MATCH(AC$6&amp;$BI14,'Route Guide - Lanes Not in Data'!$P$5:$P$22370,0),
IF(ISERROR(MATCH(AC$6&amp;$BJ14,'Route Guide - Lanes Not in Data'!$P$5:$P$22370,0))=FALSE,MATCH(AC$6&amp;$BJ14,'Route Guide - Lanes Not in Data'!$P$5:$P$22370,0),""))))))))))),""))</f>
        <v/>
      </c>
      <c r="AD14" s="37" t="str">
        <f>IF(OR(AD$6="",EF14&lt;&gt;2),"",IFERROR(INDEX('Route Guide - Lanes Not in Data'!$D$5:$D$22370,
IF(ISERROR(MATCH(AD$6&amp;$BA14,'Route Guide - Lanes Not in Data'!$P$5:$P$22370,0))=FALSE,MATCH(AD$6&amp;$BA14,'Route Guide - Lanes Not in Data'!$P$5:$P$22370,0),
IF(ISERROR(MATCH(AD$6&amp;$BB14,'Route Guide - Lanes Not in Data'!$P$5:$P$22370,0))=FALSE,MATCH(AD$6&amp;$BB14,'Route Guide - Lanes Not in Data'!$P$5:$P$22370,0),
IF(ISERROR(MATCH(AD$6&amp;$BC14,'Route Guide - Lanes Not in Data'!$P$5:$P$22370,0))=FALSE,MATCH(AD$6&amp;$BC14,'Route Guide - Lanes Not in Data'!$P$5:$P$22370,0),
IF(ISERROR(MATCH(AD$6&amp;$BD14,'Route Guide - Lanes Not in Data'!$P$5:$P$22370,0))=FALSE,MATCH(AD$6&amp;$BD14,'Route Guide - Lanes Not in Data'!$P$5:$P$22370,0),
IF(ISERROR(MATCH(AD$6&amp;$BE14,'Route Guide - Lanes Not in Data'!$P$5:$P$22370,0))=FALSE,MATCH(AD$6&amp;$BE14,'Route Guide - Lanes Not in Data'!$P$5:$P$22370,0),
IF(ISERROR(MATCH(AD$6&amp;$BF14,'Route Guide - Lanes Not in Data'!$P$5:$P$22370,0))=FALSE,MATCH(AD$6&amp;$BF14,'Route Guide - Lanes Not in Data'!$P$5:$P$22370,0),
IF(ISERROR(MATCH(AD$6&amp;$BG14,'Route Guide - Lanes Not in Data'!$P$5:$P$22370,0))=FALSE,MATCH(AD$6&amp;$BG14,'Route Guide - Lanes Not in Data'!$P$5:$P$22370,0),
IF(ISERROR(MATCH(AD$6&amp;$BH14,'Route Guide - Lanes Not in Data'!$P$5:$P$22370,0))=FALSE,MATCH(AD$6&amp;$BH14,'Route Guide - Lanes Not in Data'!$P$5:$P$22370,0),
IF(ISERROR(MATCH(AD$6&amp;$BI14,'Route Guide - Lanes Not in Data'!$P$5:$P$22370,0))=FALSE,MATCH(AD$6&amp;$BI14,'Route Guide - Lanes Not in Data'!$P$5:$P$22370,0),
IF(ISERROR(MATCH(AD$6&amp;$BJ14,'Route Guide - Lanes Not in Data'!$P$5:$P$22370,0))=FALSE,MATCH(AD$6&amp;$BJ14,'Route Guide - Lanes Not in Data'!$P$5:$P$22370,0),""))))))))))),""))</f>
        <v/>
      </c>
      <c r="AE14" s="37">
        <f>IF(OR(AE$6="",EG14&lt;&gt;2),"",IFERROR(INDEX('Route Guide - Lanes Not in Data'!$D$5:$D$22370,
IF(ISERROR(MATCH(AE$6&amp;$BA14,'Route Guide - Lanes Not in Data'!$P$5:$P$22370,0))=FALSE,MATCH(AE$6&amp;$BA14,'Route Guide - Lanes Not in Data'!$P$5:$P$22370,0),
IF(ISERROR(MATCH(AE$6&amp;$BB14,'Route Guide - Lanes Not in Data'!$P$5:$P$22370,0))=FALSE,MATCH(AE$6&amp;$BB14,'Route Guide - Lanes Not in Data'!$P$5:$P$22370,0),
IF(ISERROR(MATCH(AE$6&amp;$BC14,'Route Guide - Lanes Not in Data'!$P$5:$P$22370,0))=FALSE,MATCH(AE$6&amp;$BC14,'Route Guide - Lanes Not in Data'!$P$5:$P$22370,0),
IF(ISERROR(MATCH(AE$6&amp;$BD14,'Route Guide - Lanes Not in Data'!$P$5:$P$22370,0))=FALSE,MATCH(AE$6&amp;$BD14,'Route Guide - Lanes Not in Data'!$P$5:$P$22370,0),
IF(ISERROR(MATCH(AE$6&amp;$BE14,'Route Guide - Lanes Not in Data'!$P$5:$P$22370,0))=FALSE,MATCH(AE$6&amp;$BE14,'Route Guide - Lanes Not in Data'!$P$5:$P$22370,0),
IF(ISERROR(MATCH(AE$6&amp;$BF14,'Route Guide - Lanes Not in Data'!$P$5:$P$22370,0))=FALSE,MATCH(AE$6&amp;$BF14,'Route Guide - Lanes Not in Data'!$P$5:$P$22370,0),
IF(ISERROR(MATCH(AE$6&amp;$BG14,'Route Guide - Lanes Not in Data'!$P$5:$P$22370,0))=FALSE,MATCH(AE$6&amp;$BG14,'Route Guide - Lanes Not in Data'!$P$5:$P$22370,0),
IF(ISERROR(MATCH(AE$6&amp;$BH14,'Route Guide - Lanes Not in Data'!$P$5:$P$22370,0))=FALSE,MATCH(AE$6&amp;$BH14,'Route Guide - Lanes Not in Data'!$P$5:$P$22370,0),
IF(ISERROR(MATCH(AE$6&amp;$BI14,'Route Guide - Lanes Not in Data'!$P$5:$P$22370,0))=FALSE,MATCH(AE$6&amp;$BI14,'Route Guide - Lanes Not in Data'!$P$5:$P$22370,0),
IF(ISERROR(MATCH(AE$6&amp;$BJ14,'Route Guide - Lanes Not in Data'!$P$5:$P$22370,0))=FALSE,MATCH(AE$6&amp;$BJ14,'Route Guide - Lanes Not in Data'!$P$5:$P$22370,0),""))))))))))),""))</f>
        <v>6.9000000000000006E-2</v>
      </c>
      <c r="AF14" s="37" t="str">
        <f>IF(OR(AF$6="",EH14&lt;&gt;2),"",IFERROR(INDEX('Route Guide - Lanes Not in Data'!$D$5:$D$22370,
IF(ISERROR(MATCH(AF$6&amp;$BA14,'Route Guide - Lanes Not in Data'!$P$5:$P$22370,0))=FALSE,MATCH(AF$6&amp;$BA14,'Route Guide - Lanes Not in Data'!$P$5:$P$22370,0),
IF(ISERROR(MATCH(AF$6&amp;$BB14,'Route Guide - Lanes Not in Data'!$P$5:$P$22370,0))=FALSE,MATCH(AF$6&amp;$BB14,'Route Guide - Lanes Not in Data'!$P$5:$P$22370,0),
IF(ISERROR(MATCH(AF$6&amp;$BC14,'Route Guide - Lanes Not in Data'!$P$5:$P$22370,0))=FALSE,MATCH(AF$6&amp;$BC14,'Route Guide - Lanes Not in Data'!$P$5:$P$22370,0),
IF(ISERROR(MATCH(AF$6&amp;$BD14,'Route Guide - Lanes Not in Data'!$P$5:$P$22370,0))=FALSE,MATCH(AF$6&amp;$BD14,'Route Guide - Lanes Not in Data'!$P$5:$P$22370,0),
IF(ISERROR(MATCH(AF$6&amp;$BE14,'Route Guide - Lanes Not in Data'!$P$5:$P$22370,0))=FALSE,MATCH(AF$6&amp;$BE14,'Route Guide - Lanes Not in Data'!$P$5:$P$22370,0),
IF(ISERROR(MATCH(AF$6&amp;$BF14,'Route Guide - Lanes Not in Data'!$P$5:$P$22370,0))=FALSE,MATCH(AF$6&amp;$BF14,'Route Guide - Lanes Not in Data'!$P$5:$P$22370,0),
IF(ISERROR(MATCH(AF$6&amp;$BG14,'Route Guide - Lanes Not in Data'!$P$5:$P$22370,0))=FALSE,MATCH(AF$6&amp;$BG14,'Route Guide - Lanes Not in Data'!$P$5:$P$22370,0),
IF(ISERROR(MATCH(AF$6&amp;$BH14,'Route Guide - Lanes Not in Data'!$P$5:$P$22370,0))=FALSE,MATCH(AF$6&amp;$BH14,'Route Guide - Lanes Not in Data'!$P$5:$P$22370,0),
IF(ISERROR(MATCH(AF$6&amp;$BI14,'Route Guide - Lanes Not in Data'!$P$5:$P$22370,0))=FALSE,MATCH(AF$6&amp;$BI14,'Route Guide - Lanes Not in Data'!$P$5:$P$22370,0),
IF(ISERROR(MATCH(AF$6&amp;$BJ14,'Route Guide - Lanes Not in Data'!$P$5:$P$22370,0))=FALSE,MATCH(AF$6&amp;$BJ14,'Route Guide - Lanes Not in Data'!$P$5:$P$22370,0),""))))))))))),""))</f>
        <v/>
      </c>
      <c r="AG14" s="37" t="str">
        <f>IF(OR(AG$6="",EI14&lt;&gt;2),"",IFERROR(INDEX('Route Guide - Lanes Not in Data'!$D$5:$D$22370,
IF(ISERROR(MATCH(AG$6&amp;$BA14,'Route Guide - Lanes Not in Data'!$P$5:$P$22370,0))=FALSE,MATCH(AG$6&amp;$BA14,'Route Guide - Lanes Not in Data'!$P$5:$P$22370,0),
IF(ISERROR(MATCH(AG$6&amp;$BB14,'Route Guide - Lanes Not in Data'!$P$5:$P$22370,0))=FALSE,MATCH(AG$6&amp;$BB14,'Route Guide - Lanes Not in Data'!$P$5:$P$22370,0),
IF(ISERROR(MATCH(AG$6&amp;$BC14,'Route Guide - Lanes Not in Data'!$P$5:$P$22370,0))=FALSE,MATCH(AG$6&amp;$BC14,'Route Guide - Lanes Not in Data'!$P$5:$P$22370,0),
IF(ISERROR(MATCH(AG$6&amp;$BD14,'Route Guide - Lanes Not in Data'!$P$5:$P$22370,0))=FALSE,MATCH(AG$6&amp;$BD14,'Route Guide - Lanes Not in Data'!$P$5:$P$22370,0),
IF(ISERROR(MATCH(AG$6&amp;$BE14,'Route Guide - Lanes Not in Data'!$P$5:$P$22370,0))=FALSE,MATCH(AG$6&amp;$BE14,'Route Guide - Lanes Not in Data'!$P$5:$P$22370,0),
IF(ISERROR(MATCH(AG$6&amp;$BF14,'Route Guide - Lanes Not in Data'!$P$5:$P$22370,0))=FALSE,MATCH(AG$6&amp;$BF14,'Route Guide - Lanes Not in Data'!$P$5:$P$22370,0),
IF(ISERROR(MATCH(AG$6&amp;$BG14,'Route Guide - Lanes Not in Data'!$P$5:$P$22370,0))=FALSE,MATCH(AG$6&amp;$BG14,'Route Guide - Lanes Not in Data'!$P$5:$P$22370,0),
IF(ISERROR(MATCH(AG$6&amp;$BH14,'Route Guide - Lanes Not in Data'!$P$5:$P$22370,0))=FALSE,MATCH(AG$6&amp;$BH14,'Route Guide - Lanes Not in Data'!$P$5:$P$22370,0),
IF(ISERROR(MATCH(AG$6&amp;$BI14,'Route Guide - Lanes Not in Data'!$P$5:$P$22370,0))=FALSE,MATCH(AG$6&amp;$BI14,'Route Guide - Lanes Not in Data'!$P$5:$P$22370,0),
IF(ISERROR(MATCH(AG$6&amp;$BJ14,'Route Guide - Lanes Not in Data'!$P$5:$P$22370,0))=FALSE,MATCH(AG$6&amp;$BJ14,'Route Guide - Lanes Not in Data'!$P$5:$P$22370,0),""))))))))))),""))</f>
        <v/>
      </c>
      <c r="AH14" s="37" t="str">
        <f>IF(OR(AH$6="",EJ14&lt;&gt;2),"",IFERROR(INDEX('Route Guide - Lanes Not in Data'!$D$5:$D$22370,
IF(ISERROR(MATCH(AH$6&amp;$BA14,'Route Guide - Lanes Not in Data'!$P$5:$P$22370,0))=FALSE,MATCH(AH$6&amp;$BA14,'Route Guide - Lanes Not in Data'!$P$5:$P$22370,0),
IF(ISERROR(MATCH(AH$6&amp;$BB14,'Route Guide - Lanes Not in Data'!$P$5:$P$22370,0))=FALSE,MATCH(AH$6&amp;$BB14,'Route Guide - Lanes Not in Data'!$P$5:$P$22370,0),
IF(ISERROR(MATCH(AH$6&amp;$BC14,'Route Guide - Lanes Not in Data'!$P$5:$P$22370,0))=FALSE,MATCH(AH$6&amp;$BC14,'Route Guide - Lanes Not in Data'!$P$5:$P$22370,0),
IF(ISERROR(MATCH(AH$6&amp;$BD14,'Route Guide - Lanes Not in Data'!$P$5:$P$22370,0))=FALSE,MATCH(AH$6&amp;$BD14,'Route Guide - Lanes Not in Data'!$P$5:$P$22370,0),
IF(ISERROR(MATCH(AH$6&amp;$BE14,'Route Guide - Lanes Not in Data'!$P$5:$P$22370,0))=FALSE,MATCH(AH$6&amp;$BE14,'Route Guide - Lanes Not in Data'!$P$5:$P$22370,0),
IF(ISERROR(MATCH(AH$6&amp;$BF14,'Route Guide - Lanes Not in Data'!$P$5:$P$22370,0))=FALSE,MATCH(AH$6&amp;$BF14,'Route Guide - Lanes Not in Data'!$P$5:$P$22370,0),
IF(ISERROR(MATCH(AH$6&amp;$BG14,'Route Guide - Lanes Not in Data'!$P$5:$P$22370,0))=FALSE,MATCH(AH$6&amp;$BG14,'Route Guide - Lanes Not in Data'!$P$5:$P$22370,0),
IF(ISERROR(MATCH(AH$6&amp;$BH14,'Route Guide - Lanes Not in Data'!$P$5:$P$22370,0))=FALSE,MATCH(AH$6&amp;$BH14,'Route Guide - Lanes Not in Data'!$P$5:$P$22370,0),
IF(ISERROR(MATCH(AH$6&amp;$BI14,'Route Guide - Lanes Not in Data'!$P$5:$P$22370,0))=FALSE,MATCH(AH$6&amp;$BI14,'Route Guide - Lanes Not in Data'!$P$5:$P$22370,0),
IF(ISERROR(MATCH(AH$6&amp;$BJ14,'Route Guide - Lanes Not in Data'!$P$5:$P$22370,0))=FALSE,MATCH(AH$6&amp;$BJ14,'Route Guide - Lanes Not in Data'!$P$5:$P$22370,0),""))))))))))),""))</f>
        <v/>
      </c>
      <c r="AI14" s="37" t="str">
        <f>IF(OR(AI$6="",EK14&lt;&gt;2),"",IFERROR(INDEX('Route Guide - Lanes Not in Data'!$D$5:$D$22370,
IF(ISERROR(MATCH(AI$6&amp;$BA14,'Route Guide - Lanes Not in Data'!$P$5:$P$22370,0))=FALSE,MATCH(AI$6&amp;$BA14,'Route Guide - Lanes Not in Data'!$P$5:$P$22370,0),
IF(ISERROR(MATCH(AI$6&amp;$BB14,'Route Guide - Lanes Not in Data'!$P$5:$P$22370,0))=FALSE,MATCH(AI$6&amp;$BB14,'Route Guide - Lanes Not in Data'!$P$5:$P$22370,0),
IF(ISERROR(MATCH(AI$6&amp;$BC14,'Route Guide - Lanes Not in Data'!$P$5:$P$22370,0))=FALSE,MATCH(AI$6&amp;$BC14,'Route Guide - Lanes Not in Data'!$P$5:$P$22370,0),
IF(ISERROR(MATCH(AI$6&amp;$BD14,'Route Guide - Lanes Not in Data'!$P$5:$P$22370,0))=FALSE,MATCH(AI$6&amp;$BD14,'Route Guide - Lanes Not in Data'!$P$5:$P$22370,0),
IF(ISERROR(MATCH(AI$6&amp;$BE14,'Route Guide - Lanes Not in Data'!$P$5:$P$22370,0))=FALSE,MATCH(AI$6&amp;$BE14,'Route Guide - Lanes Not in Data'!$P$5:$P$22370,0),
IF(ISERROR(MATCH(AI$6&amp;$BF14,'Route Guide - Lanes Not in Data'!$P$5:$P$22370,0))=FALSE,MATCH(AI$6&amp;$BF14,'Route Guide - Lanes Not in Data'!$P$5:$P$22370,0),
IF(ISERROR(MATCH(AI$6&amp;$BG14,'Route Guide - Lanes Not in Data'!$P$5:$P$22370,0))=FALSE,MATCH(AI$6&amp;$BG14,'Route Guide - Lanes Not in Data'!$P$5:$P$22370,0),
IF(ISERROR(MATCH(AI$6&amp;$BH14,'Route Guide - Lanes Not in Data'!$P$5:$P$22370,0))=FALSE,MATCH(AI$6&amp;$BH14,'Route Guide - Lanes Not in Data'!$P$5:$P$22370,0),
IF(ISERROR(MATCH(AI$6&amp;$BI14,'Route Guide - Lanes Not in Data'!$P$5:$P$22370,0))=FALSE,MATCH(AI$6&amp;$BI14,'Route Guide - Lanes Not in Data'!$P$5:$P$22370,0),
IF(ISERROR(MATCH(AI$6&amp;$BJ14,'Route Guide - Lanes Not in Data'!$P$5:$P$22370,0))=FALSE,MATCH(AI$6&amp;$BJ14,'Route Guide - Lanes Not in Data'!$P$5:$P$22370,0),""))))))))))),""))</f>
        <v/>
      </c>
      <c r="AJ14" s="37" t="str">
        <f>IF(OR(AJ$6="",EL14&lt;&gt;2),"",IFERROR(INDEX('Route Guide - Lanes Not in Data'!$D$5:$D$22370,
IF(ISERROR(MATCH(AJ$6&amp;$BA14,'Route Guide - Lanes Not in Data'!$P$5:$P$22370,0))=FALSE,MATCH(AJ$6&amp;$BA14,'Route Guide - Lanes Not in Data'!$P$5:$P$22370,0),
IF(ISERROR(MATCH(AJ$6&amp;$BB14,'Route Guide - Lanes Not in Data'!$P$5:$P$22370,0))=FALSE,MATCH(AJ$6&amp;$BB14,'Route Guide - Lanes Not in Data'!$P$5:$P$22370,0),
IF(ISERROR(MATCH(AJ$6&amp;$BC14,'Route Guide - Lanes Not in Data'!$P$5:$P$22370,0))=FALSE,MATCH(AJ$6&amp;$BC14,'Route Guide - Lanes Not in Data'!$P$5:$P$22370,0),
IF(ISERROR(MATCH(AJ$6&amp;$BD14,'Route Guide - Lanes Not in Data'!$P$5:$P$22370,0))=FALSE,MATCH(AJ$6&amp;$BD14,'Route Guide - Lanes Not in Data'!$P$5:$P$22370,0),
IF(ISERROR(MATCH(AJ$6&amp;$BE14,'Route Guide - Lanes Not in Data'!$P$5:$P$22370,0))=FALSE,MATCH(AJ$6&amp;$BE14,'Route Guide - Lanes Not in Data'!$P$5:$P$22370,0),
IF(ISERROR(MATCH(AJ$6&amp;$BF14,'Route Guide - Lanes Not in Data'!$P$5:$P$22370,0))=FALSE,MATCH(AJ$6&amp;$BF14,'Route Guide - Lanes Not in Data'!$P$5:$P$22370,0),
IF(ISERROR(MATCH(AJ$6&amp;$BG14,'Route Guide - Lanes Not in Data'!$P$5:$P$22370,0))=FALSE,MATCH(AJ$6&amp;$BG14,'Route Guide - Lanes Not in Data'!$P$5:$P$22370,0),
IF(ISERROR(MATCH(AJ$6&amp;$BH14,'Route Guide - Lanes Not in Data'!$P$5:$P$22370,0))=FALSE,MATCH(AJ$6&amp;$BH14,'Route Guide - Lanes Not in Data'!$P$5:$P$22370,0),
IF(ISERROR(MATCH(AJ$6&amp;$BI14,'Route Guide - Lanes Not in Data'!$P$5:$P$22370,0))=FALSE,MATCH(AJ$6&amp;$BI14,'Route Guide - Lanes Not in Data'!$P$5:$P$22370,0),
IF(ISERROR(MATCH(AJ$6&amp;$BJ14,'Route Guide - Lanes Not in Data'!$P$5:$P$22370,0))=FALSE,MATCH(AJ$6&amp;$BJ14,'Route Guide - Lanes Not in Data'!$P$5:$P$22370,0),""))))))))))),""))</f>
        <v/>
      </c>
      <c r="AK14" s="37">
        <f>IF(OR(AK$6="",EM14&lt;&gt;2),"",IFERROR(INDEX('Route Guide - Lanes Not in Data'!$D$5:$D$22370,
IF(ISERROR(MATCH(AK$6&amp;$BA14,'Route Guide - Lanes Not in Data'!$P$5:$P$22370,0))=FALSE,MATCH(AK$6&amp;$BA14,'Route Guide - Lanes Not in Data'!$P$5:$P$22370,0),
IF(ISERROR(MATCH(AK$6&amp;$BB14,'Route Guide - Lanes Not in Data'!$P$5:$P$22370,0))=FALSE,MATCH(AK$6&amp;$BB14,'Route Guide - Lanes Not in Data'!$P$5:$P$22370,0),
IF(ISERROR(MATCH(AK$6&amp;$BC14,'Route Guide - Lanes Not in Data'!$P$5:$P$22370,0))=FALSE,MATCH(AK$6&amp;$BC14,'Route Guide - Lanes Not in Data'!$P$5:$P$22370,0),
IF(ISERROR(MATCH(AK$6&amp;$BD14,'Route Guide - Lanes Not in Data'!$P$5:$P$22370,0))=FALSE,MATCH(AK$6&amp;$BD14,'Route Guide - Lanes Not in Data'!$P$5:$P$22370,0),
IF(ISERROR(MATCH(AK$6&amp;$BE14,'Route Guide - Lanes Not in Data'!$P$5:$P$22370,0))=FALSE,MATCH(AK$6&amp;$BE14,'Route Guide - Lanes Not in Data'!$P$5:$P$22370,0),
IF(ISERROR(MATCH(AK$6&amp;$BF14,'Route Guide - Lanes Not in Data'!$P$5:$P$22370,0))=FALSE,MATCH(AK$6&amp;$BF14,'Route Guide - Lanes Not in Data'!$P$5:$P$22370,0),
IF(ISERROR(MATCH(AK$6&amp;$BG14,'Route Guide - Lanes Not in Data'!$P$5:$P$22370,0))=FALSE,MATCH(AK$6&amp;$BG14,'Route Guide - Lanes Not in Data'!$P$5:$P$22370,0),
IF(ISERROR(MATCH(AK$6&amp;$BH14,'Route Guide - Lanes Not in Data'!$P$5:$P$22370,0))=FALSE,MATCH(AK$6&amp;$BH14,'Route Guide - Lanes Not in Data'!$P$5:$P$22370,0),
IF(ISERROR(MATCH(AK$6&amp;$BI14,'Route Guide - Lanes Not in Data'!$P$5:$P$22370,0))=FALSE,MATCH(AK$6&amp;$BI14,'Route Guide - Lanes Not in Data'!$P$5:$P$22370,0),
IF(ISERROR(MATCH(AK$6&amp;$BJ14,'Route Guide - Lanes Not in Data'!$P$5:$P$22370,0))=FALSE,MATCH(AK$6&amp;$BJ14,'Route Guide - Lanes Not in Data'!$P$5:$P$22370,0),""))))))))))),""))</f>
        <v>0.13300000000000001</v>
      </c>
      <c r="AL14" s="37" t="str">
        <f>IF(OR(AL$6="",EN14&lt;&gt;2),"",IFERROR(INDEX('Route Guide - Lanes Not in Data'!$D$5:$D$22370,
IF(ISERROR(MATCH(AL$6&amp;$BA14,'Route Guide - Lanes Not in Data'!$P$5:$P$22370,0))=FALSE,MATCH(AL$6&amp;$BA14,'Route Guide - Lanes Not in Data'!$P$5:$P$22370,0),
IF(ISERROR(MATCH(AL$6&amp;$BB14,'Route Guide - Lanes Not in Data'!$P$5:$P$22370,0))=FALSE,MATCH(AL$6&amp;$BB14,'Route Guide - Lanes Not in Data'!$P$5:$P$22370,0),
IF(ISERROR(MATCH(AL$6&amp;$BC14,'Route Guide - Lanes Not in Data'!$P$5:$P$22370,0))=FALSE,MATCH(AL$6&amp;$BC14,'Route Guide - Lanes Not in Data'!$P$5:$P$22370,0),
IF(ISERROR(MATCH(AL$6&amp;$BD14,'Route Guide - Lanes Not in Data'!$P$5:$P$22370,0))=FALSE,MATCH(AL$6&amp;$BD14,'Route Guide - Lanes Not in Data'!$P$5:$P$22370,0),
IF(ISERROR(MATCH(AL$6&amp;$BE14,'Route Guide - Lanes Not in Data'!$P$5:$P$22370,0))=FALSE,MATCH(AL$6&amp;$BE14,'Route Guide - Lanes Not in Data'!$P$5:$P$22370,0),
IF(ISERROR(MATCH(AL$6&amp;$BF14,'Route Guide - Lanes Not in Data'!$P$5:$P$22370,0))=FALSE,MATCH(AL$6&amp;$BF14,'Route Guide - Lanes Not in Data'!$P$5:$P$22370,0),
IF(ISERROR(MATCH(AL$6&amp;$BG14,'Route Guide - Lanes Not in Data'!$P$5:$P$22370,0))=FALSE,MATCH(AL$6&amp;$BG14,'Route Guide - Lanes Not in Data'!$P$5:$P$22370,0),
IF(ISERROR(MATCH(AL$6&amp;$BH14,'Route Guide - Lanes Not in Data'!$P$5:$P$22370,0))=FALSE,MATCH(AL$6&amp;$BH14,'Route Guide - Lanes Not in Data'!$P$5:$P$22370,0),
IF(ISERROR(MATCH(AL$6&amp;$BI14,'Route Guide - Lanes Not in Data'!$P$5:$P$22370,0))=FALSE,MATCH(AL$6&amp;$BI14,'Route Guide - Lanes Not in Data'!$P$5:$P$22370,0),
IF(ISERROR(MATCH(AL$6&amp;$BJ14,'Route Guide - Lanes Not in Data'!$P$5:$P$22370,0))=FALSE,MATCH(AL$6&amp;$BJ14,'Route Guide - Lanes Not in Data'!$P$5:$P$22370,0),""))))))))))),""))</f>
        <v/>
      </c>
      <c r="AM14" s="37" t="str">
        <f>IF(OR(AM$6="",EO14&lt;&gt;2),"",IFERROR(INDEX('Route Guide - Lanes Not in Data'!$D$5:$D$22370,
IF(ISERROR(MATCH(AM$6&amp;$BA14,'Route Guide - Lanes Not in Data'!$P$5:$P$22370,0))=FALSE,MATCH(AM$6&amp;$BA14,'Route Guide - Lanes Not in Data'!$P$5:$P$22370,0),
IF(ISERROR(MATCH(AM$6&amp;$BB14,'Route Guide - Lanes Not in Data'!$P$5:$P$22370,0))=FALSE,MATCH(AM$6&amp;$BB14,'Route Guide - Lanes Not in Data'!$P$5:$P$22370,0),
IF(ISERROR(MATCH(AM$6&amp;$BC14,'Route Guide - Lanes Not in Data'!$P$5:$P$22370,0))=FALSE,MATCH(AM$6&amp;$BC14,'Route Guide - Lanes Not in Data'!$P$5:$P$22370,0),
IF(ISERROR(MATCH(AM$6&amp;$BD14,'Route Guide - Lanes Not in Data'!$P$5:$P$22370,0))=FALSE,MATCH(AM$6&amp;$BD14,'Route Guide - Lanes Not in Data'!$P$5:$P$22370,0),
IF(ISERROR(MATCH(AM$6&amp;$BE14,'Route Guide - Lanes Not in Data'!$P$5:$P$22370,0))=FALSE,MATCH(AM$6&amp;$BE14,'Route Guide - Lanes Not in Data'!$P$5:$P$22370,0),
IF(ISERROR(MATCH(AM$6&amp;$BF14,'Route Guide - Lanes Not in Data'!$P$5:$P$22370,0))=FALSE,MATCH(AM$6&amp;$BF14,'Route Guide - Lanes Not in Data'!$P$5:$P$22370,0),
IF(ISERROR(MATCH(AM$6&amp;$BG14,'Route Guide - Lanes Not in Data'!$P$5:$P$22370,0))=FALSE,MATCH(AM$6&amp;$BG14,'Route Guide - Lanes Not in Data'!$P$5:$P$22370,0),
IF(ISERROR(MATCH(AM$6&amp;$BH14,'Route Guide - Lanes Not in Data'!$P$5:$P$22370,0))=FALSE,MATCH(AM$6&amp;$BH14,'Route Guide - Lanes Not in Data'!$P$5:$P$22370,0),
IF(ISERROR(MATCH(AM$6&amp;$BI14,'Route Guide - Lanes Not in Data'!$P$5:$P$22370,0))=FALSE,MATCH(AM$6&amp;$BI14,'Route Guide - Lanes Not in Data'!$P$5:$P$22370,0),
IF(ISERROR(MATCH(AM$6&amp;$BJ14,'Route Guide - Lanes Not in Data'!$P$5:$P$22370,0))=FALSE,MATCH(AM$6&amp;$BJ14,'Route Guide - Lanes Not in Data'!$P$5:$P$22370,0),""))))))))))),""))</f>
        <v/>
      </c>
      <c r="AN14" s="37" t="str">
        <f>IF(OR(AN$6="",EP14&lt;&gt;2),"",IFERROR(INDEX('Route Guide - Lanes Not in Data'!$D$5:$D$22370,
IF(ISERROR(MATCH(AN$6&amp;$BA14,'Route Guide - Lanes Not in Data'!$P$5:$P$22370,0))=FALSE,MATCH(AN$6&amp;$BA14,'Route Guide - Lanes Not in Data'!$P$5:$P$22370,0),
IF(ISERROR(MATCH(AN$6&amp;$BB14,'Route Guide - Lanes Not in Data'!$P$5:$P$22370,0))=FALSE,MATCH(AN$6&amp;$BB14,'Route Guide - Lanes Not in Data'!$P$5:$P$22370,0),
IF(ISERROR(MATCH(AN$6&amp;$BC14,'Route Guide - Lanes Not in Data'!$P$5:$P$22370,0))=FALSE,MATCH(AN$6&amp;$BC14,'Route Guide - Lanes Not in Data'!$P$5:$P$22370,0),
IF(ISERROR(MATCH(AN$6&amp;$BD14,'Route Guide - Lanes Not in Data'!$P$5:$P$22370,0))=FALSE,MATCH(AN$6&amp;$BD14,'Route Guide - Lanes Not in Data'!$P$5:$P$22370,0),
IF(ISERROR(MATCH(AN$6&amp;$BE14,'Route Guide - Lanes Not in Data'!$P$5:$P$22370,0))=FALSE,MATCH(AN$6&amp;$BE14,'Route Guide - Lanes Not in Data'!$P$5:$P$22370,0),
IF(ISERROR(MATCH(AN$6&amp;$BF14,'Route Guide - Lanes Not in Data'!$P$5:$P$22370,0))=FALSE,MATCH(AN$6&amp;$BF14,'Route Guide - Lanes Not in Data'!$P$5:$P$22370,0),
IF(ISERROR(MATCH(AN$6&amp;$BG14,'Route Guide - Lanes Not in Data'!$P$5:$P$22370,0))=FALSE,MATCH(AN$6&amp;$BG14,'Route Guide - Lanes Not in Data'!$P$5:$P$22370,0),
IF(ISERROR(MATCH(AN$6&amp;$BH14,'Route Guide - Lanes Not in Data'!$P$5:$P$22370,0))=FALSE,MATCH(AN$6&amp;$BH14,'Route Guide - Lanes Not in Data'!$P$5:$P$22370,0),
IF(ISERROR(MATCH(AN$6&amp;$BI14,'Route Guide - Lanes Not in Data'!$P$5:$P$22370,0))=FALSE,MATCH(AN$6&amp;$BI14,'Route Guide - Lanes Not in Data'!$P$5:$P$22370,0),
IF(ISERROR(MATCH(AN$6&amp;$BJ14,'Route Guide - Lanes Not in Data'!$P$5:$P$22370,0))=FALSE,MATCH(AN$6&amp;$BJ14,'Route Guide - Lanes Not in Data'!$P$5:$P$22370,0),""))))))))))),""))</f>
        <v/>
      </c>
      <c r="AO14" s="37" t="str">
        <f>IF(OR(AO$6="",EQ14&lt;&gt;2),"",IFERROR(INDEX('Route Guide - Lanes Not in Data'!$D$5:$D$22370,
IF(ISERROR(MATCH(AO$6&amp;$BA14,'Route Guide - Lanes Not in Data'!$P$5:$P$22370,0))=FALSE,MATCH(AO$6&amp;$BA14,'Route Guide - Lanes Not in Data'!$P$5:$P$22370,0),
IF(ISERROR(MATCH(AO$6&amp;$BB14,'Route Guide - Lanes Not in Data'!$P$5:$P$22370,0))=FALSE,MATCH(AO$6&amp;$BB14,'Route Guide - Lanes Not in Data'!$P$5:$P$22370,0),
IF(ISERROR(MATCH(AO$6&amp;$BC14,'Route Guide - Lanes Not in Data'!$P$5:$P$22370,0))=FALSE,MATCH(AO$6&amp;$BC14,'Route Guide - Lanes Not in Data'!$P$5:$P$22370,0),
IF(ISERROR(MATCH(AO$6&amp;$BD14,'Route Guide - Lanes Not in Data'!$P$5:$P$22370,0))=FALSE,MATCH(AO$6&amp;$BD14,'Route Guide - Lanes Not in Data'!$P$5:$P$22370,0),
IF(ISERROR(MATCH(AO$6&amp;$BE14,'Route Guide - Lanes Not in Data'!$P$5:$P$22370,0))=FALSE,MATCH(AO$6&amp;$BE14,'Route Guide - Lanes Not in Data'!$P$5:$P$22370,0),
IF(ISERROR(MATCH(AO$6&amp;$BF14,'Route Guide - Lanes Not in Data'!$P$5:$P$22370,0))=FALSE,MATCH(AO$6&amp;$BF14,'Route Guide - Lanes Not in Data'!$P$5:$P$22370,0),
IF(ISERROR(MATCH(AO$6&amp;$BG14,'Route Guide - Lanes Not in Data'!$P$5:$P$22370,0))=FALSE,MATCH(AO$6&amp;$BG14,'Route Guide - Lanes Not in Data'!$P$5:$P$22370,0),
IF(ISERROR(MATCH(AO$6&amp;$BH14,'Route Guide - Lanes Not in Data'!$P$5:$P$22370,0))=FALSE,MATCH(AO$6&amp;$BH14,'Route Guide - Lanes Not in Data'!$P$5:$P$22370,0),
IF(ISERROR(MATCH(AO$6&amp;$BI14,'Route Guide - Lanes Not in Data'!$P$5:$P$22370,0))=FALSE,MATCH(AO$6&amp;$BI14,'Route Guide - Lanes Not in Data'!$P$5:$P$22370,0),
IF(ISERROR(MATCH(AO$6&amp;$BJ14,'Route Guide - Lanes Not in Data'!$P$5:$P$22370,0))=FALSE,MATCH(AO$6&amp;$BJ14,'Route Guide - Lanes Not in Data'!$P$5:$P$22370,0),""))))))))))),""))</f>
        <v/>
      </c>
      <c r="AP14" s="37" t="str">
        <f>IF(OR(AP$6="",ER14&lt;&gt;2),"",IFERROR(INDEX('Route Guide - Lanes Not in Data'!$D$5:$D$22370,
IF(ISERROR(MATCH(AP$6&amp;$BA14,'Route Guide - Lanes Not in Data'!$P$5:$P$22370,0))=FALSE,MATCH(AP$6&amp;$BA14,'Route Guide - Lanes Not in Data'!$P$5:$P$22370,0),
IF(ISERROR(MATCH(AP$6&amp;$BB14,'Route Guide - Lanes Not in Data'!$P$5:$P$22370,0))=FALSE,MATCH(AP$6&amp;$BB14,'Route Guide - Lanes Not in Data'!$P$5:$P$22370,0),
IF(ISERROR(MATCH(AP$6&amp;$BC14,'Route Guide - Lanes Not in Data'!$P$5:$P$22370,0))=FALSE,MATCH(AP$6&amp;$BC14,'Route Guide - Lanes Not in Data'!$P$5:$P$22370,0),
IF(ISERROR(MATCH(AP$6&amp;$BD14,'Route Guide - Lanes Not in Data'!$P$5:$P$22370,0))=FALSE,MATCH(AP$6&amp;$BD14,'Route Guide - Lanes Not in Data'!$P$5:$P$22370,0),
IF(ISERROR(MATCH(AP$6&amp;$BE14,'Route Guide - Lanes Not in Data'!$P$5:$P$22370,0))=FALSE,MATCH(AP$6&amp;$BE14,'Route Guide - Lanes Not in Data'!$P$5:$P$22370,0),
IF(ISERROR(MATCH(AP$6&amp;$BF14,'Route Guide - Lanes Not in Data'!$P$5:$P$22370,0))=FALSE,MATCH(AP$6&amp;$BF14,'Route Guide - Lanes Not in Data'!$P$5:$P$22370,0),
IF(ISERROR(MATCH(AP$6&amp;$BG14,'Route Guide - Lanes Not in Data'!$P$5:$P$22370,0))=FALSE,MATCH(AP$6&amp;$BG14,'Route Guide - Lanes Not in Data'!$P$5:$P$22370,0),
IF(ISERROR(MATCH(AP$6&amp;$BH14,'Route Guide - Lanes Not in Data'!$P$5:$P$22370,0))=FALSE,MATCH(AP$6&amp;$BH14,'Route Guide - Lanes Not in Data'!$P$5:$P$22370,0),
IF(ISERROR(MATCH(AP$6&amp;$BI14,'Route Guide - Lanes Not in Data'!$P$5:$P$22370,0))=FALSE,MATCH(AP$6&amp;$BI14,'Route Guide - Lanes Not in Data'!$P$5:$P$22370,0),
IF(ISERROR(MATCH(AP$6&amp;$BJ14,'Route Guide - Lanes Not in Data'!$P$5:$P$22370,0))=FALSE,MATCH(AP$6&amp;$BJ14,'Route Guide - Lanes Not in Data'!$P$5:$P$22370,0),""))))))))))),""))</f>
        <v/>
      </c>
      <c r="AQ14" s="37" t="str">
        <f>IF(OR(AQ$6="",ES14&lt;&gt;2),"",IFERROR(INDEX('Route Guide - Lanes Not in Data'!$D$5:$D$22370,
IF(ISERROR(MATCH(AQ$6&amp;$BA14,'Route Guide - Lanes Not in Data'!$P$5:$P$22370,0))=FALSE,MATCH(AQ$6&amp;$BA14,'Route Guide - Lanes Not in Data'!$P$5:$P$22370,0),
IF(ISERROR(MATCH(AQ$6&amp;$BB14,'Route Guide - Lanes Not in Data'!$P$5:$P$22370,0))=FALSE,MATCH(AQ$6&amp;$BB14,'Route Guide - Lanes Not in Data'!$P$5:$P$22370,0),
IF(ISERROR(MATCH(AQ$6&amp;$BC14,'Route Guide - Lanes Not in Data'!$P$5:$P$22370,0))=FALSE,MATCH(AQ$6&amp;$BC14,'Route Guide - Lanes Not in Data'!$P$5:$P$22370,0),
IF(ISERROR(MATCH(AQ$6&amp;$BD14,'Route Guide - Lanes Not in Data'!$P$5:$P$22370,0))=FALSE,MATCH(AQ$6&amp;$BD14,'Route Guide - Lanes Not in Data'!$P$5:$P$22370,0),
IF(ISERROR(MATCH(AQ$6&amp;$BE14,'Route Guide - Lanes Not in Data'!$P$5:$P$22370,0))=FALSE,MATCH(AQ$6&amp;$BE14,'Route Guide - Lanes Not in Data'!$P$5:$P$22370,0),
IF(ISERROR(MATCH(AQ$6&amp;$BF14,'Route Guide - Lanes Not in Data'!$P$5:$P$22370,0))=FALSE,MATCH(AQ$6&amp;$BF14,'Route Guide - Lanes Not in Data'!$P$5:$P$22370,0),
IF(ISERROR(MATCH(AQ$6&amp;$BG14,'Route Guide - Lanes Not in Data'!$P$5:$P$22370,0))=FALSE,MATCH(AQ$6&amp;$BG14,'Route Guide - Lanes Not in Data'!$P$5:$P$22370,0),
IF(ISERROR(MATCH(AQ$6&amp;$BH14,'Route Guide - Lanes Not in Data'!$P$5:$P$22370,0))=FALSE,MATCH(AQ$6&amp;$BH14,'Route Guide - Lanes Not in Data'!$P$5:$P$22370,0),
IF(ISERROR(MATCH(AQ$6&amp;$BI14,'Route Guide - Lanes Not in Data'!$P$5:$P$22370,0))=FALSE,MATCH(AQ$6&amp;$BI14,'Route Guide - Lanes Not in Data'!$P$5:$P$22370,0),
IF(ISERROR(MATCH(AQ$6&amp;$BJ14,'Route Guide - Lanes Not in Data'!$P$5:$P$22370,0))=FALSE,MATCH(AQ$6&amp;$BJ14,'Route Guide - Lanes Not in Data'!$P$5:$P$22370,0),""))))))))))),""))</f>
        <v/>
      </c>
      <c r="AR14" s="37" t="str">
        <f>IF(OR(AR$6="",ET14&lt;&gt;2),"",IFERROR(INDEX('Route Guide - Lanes Not in Data'!$D$5:$D$22370,
IF(ISERROR(MATCH(AR$6&amp;$BA14,'Route Guide - Lanes Not in Data'!$P$5:$P$22370,0))=FALSE,MATCH(AR$6&amp;$BA14,'Route Guide - Lanes Not in Data'!$P$5:$P$22370,0),
IF(ISERROR(MATCH(AR$6&amp;$BB14,'Route Guide - Lanes Not in Data'!$P$5:$P$22370,0))=FALSE,MATCH(AR$6&amp;$BB14,'Route Guide - Lanes Not in Data'!$P$5:$P$22370,0),
IF(ISERROR(MATCH(AR$6&amp;$BC14,'Route Guide - Lanes Not in Data'!$P$5:$P$22370,0))=FALSE,MATCH(AR$6&amp;$BC14,'Route Guide - Lanes Not in Data'!$P$5:$P$22370,0),
IF(ISERROR(MATCH(AR$6&amp;$BD14,'Route Guide - Lanes Not in Data'!$P$5:$P$22370,0))=FALSE,MATCH(AR$6&amp;$BD14,'Route Guide - Lanes Not in Data'!$P$5:$P$22370,0),
IF(ISERROR(MATCH(AR$6&amp;$BE14,'Route Guide - Lanes Not in Data'!$P$5:$P$22370,0))=FALSE,MATCH(AR$6&amp;$BE14,'Route Guide - Lanes Not in Data'!$P$5:$P$22370,0),
IF(ISERROR(MATCH(AR$6&amp;$BF14,'Route Guide - Lanes Not in Data'!$P$5:$P$22370,0))=FALSE,MATCH(AR$6&amp;$BF14,'Route Guide - Lanes Not in Data'!$P$5:$P$22370,0),
IF(ISERROR(MATCH(AR$6&amp;$BG14,'Route Guide - Lanes Not in Data'!$P$5:$P$22370,0))=FALSE,MATCH(AR$6&amp;$BG14,'Route Guide - Lanes Not in Data'!$P$5:$P$22370,0),
IF(ISERROR(MATCH(AR$6&amp;$BH14,'Route Guide - Lanes Not in Data'!$P$5:$P$22370,0))=FALSE,MATCH(AR$6&amp;$BH14,'Route Guide - Lanes Not in Data'!$P$5:$P$22370,0),
IF(ISERROR(MATCH(AR$6&amp;$BI14,'Route Guide - Lanes Not in Data'!$P$5:$P$22370,0))=FALSE,MATCH(AR$6&amp;$BI14,'Route Guide - Lanes Not in Data'!$P$5:$P$22370,0),
IF(ISERROR(MATCH(AR$6&amp;$BJ14,'Route Guide - Lanes Not in Data'!$P$5:$P$22370,0))=FALSE,MATCH(AR$6&amp;$BJ14,'Route Guide - Lanes Not in Data'!$P$5:$P$22370,0),""))))))))))),""))</f>
        <v/>
      </c>
      <c r="AS14" s="37" t="str">
        <f>IF(OR(AS$6="",EU14&lt;&gt;2),"",IFERROR(INDEX('Route Guide - Lanes Not in Data'!$D$5:$D$22370,
IF(ISERROR(MATCH(AS$6&amp;$BA14,'Route Guide - Lanes Not in Data'!$P$5:$P$22370,0))=FALSE,MATCH(AS$6&amp;$BA14,'Route Guide - Lanes Not in Data'!$P$5:$P$22370,0),
IF(ISERROR(MATCH(AS$6&amp;$BB14,'Route Guide - Lanes Not in Data'!$P$5:$P$22370,0))=FALSE,MATCH(AS$6&amp;$BB14,'Route Guide - Lanes Not in Data'!$P$5:$P$22370,0),
IF(ISERROR(MATCH(AS$6&amp;$BC14,'Route Guide - Lanes Not in Data'!$P$5:$P$22370,0))=FALSE,MATCH(AS$6&amp;$BC14,'Route Guide - Lanes Not in Data'!$P$5:$P$22370,0),
IF(ISERROR(MATCH(AS$6&amp;$BD14,'Route Guide - Lanes Not in Data'!$P$5:$P$22370,0))=FALSE,MATCH(AS$6&amp;$BD14,'Route Guide - Lanes Not in Data'!$P$5:$P$22370,0),
IF(ISERROR(MATCH(AS$6&amp;$BE14,'Route Guide - Lanes Not in Data'!$P$5:$P$22370,0))=FALSE,MATCH(AS$6&amp;$BE14,'Route Guide - Lanes Not in Data'!$P$5:$P$22370,0),
IF(ISERROR(MATCH(AS$6&amp;$BF14,'Route Guide - Lanes Not in Data'!$P$5:$P$22370,0))=FALSE,MATCH(AS$6&amp;$BF14,'Route Guide - Lanes Not in Data'!$P$5:$P$22370,0),
IF(ISERROR(MATCH(AS$6&amp;$BG14,'Route Guide - Lanes Not in Data'!$P$5:$P$22370,0))=FALSE,MATCH(AS$6&amp;$BG14,'Route Guide - Lanes Not in Data'!$P$5:$P$22370,0),
IF(ISERROR(MATCH(AS$6&amp;$BH14,'Route Guide - Lanes Not in Data'!$P$5:$P$22370,0))=FALSE,MATCH(AS$6&amp;$BH14,'Route Guide - Lanes Not in Data'!$P$5:$P$22370,0),
IF(ISERROR(MATCH(AS$6&amp;$BI14,'Route Guide - Lanes Not in Data'!$P$5:$P$22370,0))=FALSE,MATCH(AS$6&amp;$BI14,'Route Guide - Lanes Not in Data'!$P$5:$P$22370,0),
IF(ISERROR(MATCH(AS$6&amp;$BJ14,'Route Guide - Lanes Not in Data'!$P$5:$P$22370,0))=FALSE,MATCH(AS$6&amp;$BJ14,'Route Guide - Lanes Not in Data'!$P$5:$P$22370,0),""))))))))))),""))</f>
        <v/>
      </c>
      <c r="AT14" s="37" t="str">
        <f>IF(OR(AT$6="",EV14&lt;&gt;2),"",IFERROR(INDEX('Route Guide - Lanes Not in Data'!$D$5:$D$22370,
IF(ISERROR(MATCH(AT$6&amp;$BA14,'Route Guide - Lanes Not in Data'!$P$5:$P$22370,0))=FALSE,MATCH(AT$6&amp;$BA14,'Route Guide - Lanes Not in Data'!$P$5:$P$22370,0),
IF(ISERROR(MATCH(AT$6&amp;$BB14,'Route Guide - Lanes Not in Data'!$P$5:$P$22370,0))=FALSE,MATCH(AT$6&amp;$BB14,'Route Guide - Lanes Not in Data'!$P$5:$P$22370,0),
IF(ISERROR(MATCH(AT$6&amp;$BC14,'Route Guide - Lanes Not in Data'!$P$5:$P$22370,0))=FALSE,MATCH(AT$6&amp;$BC14,'Route Guide - Lanes Not in Data'!$P$5:$P$22370,0),
IF(ISERROR(MATCH(AT$6&amp;$BD14,'Route Guide - Lanes Not in Data'!$P$5:$P$22370,0))=FALSE,MATCH(AT$6&amp;$BD14,'Route Guide - Lanes Not in Data'!$P$5:$P$22370,0),
IF(ISERROR(MATCH(AT$6&amp;$BE14,'Route Guide - Lanes Not in Data'!$P$5:$P$22370,0))=FALSE,MATCH(AT$6&amp;$BE14,'Route Guide - Lanes Not in Data'!$P$5:$P$22370,0),
IF(ISERROR(MATCH(AT$6&amp;$BF14,'Route Guide - Lanes Not in Data'!$P$5:$P$22370,0))=FALSE,MATCH(AT$6&amp;$BF14,'Route Guide - Lanes Not in Data'!$P$5:$P$22370,0),
IF(ISERROR(MATCH(AT$6&amp;$BG14,'Route Guide - Lanes Not in Data'!$P$5:$P$22370,0))=FALSE,MATCH(AT$6&amp;$BG14,'Route Guide - Lanes Not in Data'!$P$5:$P$22370,0),
IF(ISERROR(MATCH(AT$6&amp;$BH14,'Route Guide - Lanes Not in Data'!$P$5:$P$22370,0))=FALSE,MATCH(AT$6&amp;$BH14,'Route Guide - Lanes Not in Data'!$P$5:$P$22370,0),
IF(ISERROR(MATCH(AT$6&amp;$BI14,'Route Guide - Lanes Not in Data'!$P$5:$P$22370,0))=FALSE,MATCH(AT$6&amp;$BI14,'Route Guide - Lanes Not in Data'!$P$5:$P$22370,0),
IF(ISERROR(MATCH(AT$6&amp;$BJ14,'Route Guide - Lanes Not in Data'!$P$5:$P$22370,0))=FALSE,MATCH(AT$6&amp;$BJ14,'Route Guide - Lanes Not in Data'!$P$5:$P$22370,0),""))))))))))),""))</f>
        <v/>
      </c>
      <c r="AU14" s="37" t="str">
        <f>IF(OR(AU$6="",EW14&lt;&gt;2),"",IFERROR(INDEX('Route Guide - Lanes Not in Data'!$D$5:$D$22370,
IF(ISERROR(MATCH(AU$6&amp;$BA14,'Route Guide - Lanes Not in Data'!$P$5:$P$22370,0))=FALSE,MATCH(AU$6&amp;$BA14,'Route Guide - Lanes Not in Data'!$P$5:$P$22370,0),
IF(ISERROR(MATCH(AU$6&amp;$BB14,'Route Guide - Lanes Not in Data'!$P$5:$P$22370,0))=FALSE,MATCH(AU$6&amp;$BB14,'Route Guide - Lanes Not in Data'!$P$5:$P$22370,0),
IF(ISERROR(MATCH(AU$6&amp;$BC14,'Route Guide - Lanes Not in Data'!$P$5:$P$22370,0))=FALSE,MATCH(AU$6&amp;$BC14,'Route Guide - Lanes Not in Data'!$P$5:$P$22370,0),
IF(ISERROR(MATCH(AU$6&amp;$BD14,'Route Guide - Lanes Not in Data'!$P$5:$P$22370,0))=FALSE,MATCH(AU$6&amp;$BD14,'Route Guide - Lanes Not in Data'!$P$5:$P$22370,0),
IF(ISERROR(MATCH(AU$6&amp;$BE14,'Route Guide - Lanes Not in Data'!$P$5:$P$22370,0))=FALSE,MATCH(AU$6&amp;$BE14,'Route Guide - Lanes Not in Data'!$P$5:$P$22370,0),
IF(ISERROR(MATCH(AU$6&amp;$BF14,'Route Guide - Lanes Not in Data'!$P$5:$P$22370,0))=FALSE,MATCH(AU$6&amp;$BF14,'Route Guide - Lanes Not in Data'!$P$5:$P$22370,0),
IF(ISERROR(MATCH(AU$6&amp;$BG14,'Route Guide - Lanes Not in Data'!$P$5:$P$22370,0))=FALSE,MATCH(AU$6&amp;$BG14,'Route Guide - Lanes Not in Data'!$P$5:$P$22370,0),
IF(ISERROR(MATCH(AU$6&amp;$BH14,'Route Guide - Lanes Not in Data'!$P$5:$P$22370,0))=FALSE,MATCH(AU$6&amp;$BH14,'Route Guide - Lanes Not in Data'!$P$5:$P$22370,0),
IF(ISERROR(MATCH(AU$6&amp;$BI14,'Route Guide - Lanes Not in Data'!$P$5:$P$22370,0))=FALSE,MATCH(AU$6&amp;$BI14,'Route Guide - Lanes Not in Data'!$P$5:$P$22370,0),
IF(ISERROR(MATCH(AU$6&amp;$BJ14,'Route Guide - Lanes Not in Data'!$P$5:$P$22370,0))=FALSE,MATCH(AU$6&amp;$BJ14,'Route Guide - Lanes Not in Data'!$P$5:$P$22370,0),""))))))))))),""))</f>
        <v/>
      </c>
      <c r="AV14" s="37">
        <f t="shared" si="47"/>
        <v>0.35</v>
      </c>
      <c r="AW14" s="23" t="str">
        <f t="shared" si="48"/>
        <v>ODFL</v>
      </c>
      <c r="AX14" s="37">
        <f t="shared" si="49"/>
        <v>0.159</v>
      </c>
      <c r="AY14" s="23" t="str">
        <f t="shared" si="50"/>
        <v>CNWY</v>
      </c>
      <c r="BA14" s="23" t="str">
        <f t="shared" si="11"/>
        <v>-0E25-CA-CITY OF INDUSTRY-DE</v>
      </c>
      <c r="BB14" s="23" t="str">
        <f t="shared" si="12"/>
        <v>-0E25-CA-CITY OF INDUSTRY-USA</v>
      </c>
      <c r="BC14" s="23" t="str">
        <f t="shared" si="13"/>
        <v>-CA-CITY OF INDUSTRY-DE</v>
      </c>
      <c r="BD14" s="23" t="str">
        <f t="shared" si="14"/>
        <v>-CA-CITY OF INDUSTRY-USA</v>
      </c>
      <c r="BE14" s="23" t="str">
        <f t="shared" si="15"/>
        <v>-91745-DE</v>
      </c>
      <c r="BF14" s="23" t="str">
        <f t="shared" si="16"/>
        <v>-91745-USA</v>
      </c>
      <c r="BG14" s="23" t="str">
        <f t="shared" si="17"/>
        <v>-CA-DE</v>
      </c>
      <c r="BH14" s="23" t="str">
        <f t="shared" si="18"/>
        <v>CA-DE</v>
      </c>
      <c r="BI14" s="23" t="str">
        <f t="shared" si="51"/>
        <v>CA-USA</v>
      </c>
      <c r="BJ14" s="23" t="str">
        <f t="shared" si="19"/>
        <v>USA-USA</v>
      </c>
      <c r="BM14" s="23" t="str">
        <f t="shared" si="20"/>
        <v>0E25-CA-CITY OF INDUSTRY-DE-CA</v>
      </c>
      <c r="BN14" s="23" t="e">
        <f>_xlfn.XLOOKUP($BM14,'Route Guide - Lanes In Data'!$B$1:$B$2645,'Route Guide - Lanes In Data'!D$1:D$2645)</f>
        <v>#N/A</v>
      </c>
      <c r="BO14" s="23" t="e">
        <f>_xlfn.XLOOKUP($BM14,'Route Guide - Lanes In Data'!$B$1:$B$2645,'Route Guide - Lanes In Data'!E$1:E$2645)</f>
        <v>#N/A</v>
      </c>
      <c r="BQ14" s="37">
        <f>IF(OR(BQ$6="",EC14&lt;&gt;2),"",IFERROR(INDEX('Route Guide - Lanes Not in Data'!$E$5:$E$22370,
IF(ISERROR(MATCH(BQ$6&amp;$CQ14,'Route Guide - Lanes Not in Data'!$P$5:$P$22370,0))=FALSE,MATCH(BQ$6&amp;$CQ14,'Route Guide - Lanes Not in Data'!$P$5:$P$22370,0),
IF(ISERROR(MATCH(BQ$6&amp;$CR14,'Route Guide - Lanes Not in Data'!$P$5:$P$22370,0))=FALSE,MATCH(BQ$6&amp;$CR14,'Route Guide - Lanes Not in Data'!$P$5:$P$22370,0),
IF(ISERROR(MATCH(BQ$6&amp;$CS14,'Route Guide - Lanes Not in Data'!$P$5:$P$22370,0))=FALSE,MATCH(BQ$6&amp;$CS14,'Route Guide - Lanes Not in Data'!$P$5:$P$22370,0),
IF(ISERROR(MATCH(BQ$6&amp;$CT14,'Route Guide - Lanes Not in Data'!$P$5:$P$22370,0))=FALSE,MATCH(BQ$6&amp;$CT14,'Route Guide - Lanes Not in Data'!$P$5:$P$22370,0),
IF(ISERROR(MATCH(BQ$6&amp;$CU14,'Route Guide - Lanes Not in Data'!$P$5:$P$22370,0))=FALSE,MATCH(BQ$6&amp;$CU14,'Route Guide - Lanes Not in Data'!$P$5:$P$22370,0),
IF(ISERROR(MATCH(BQ$6&amp;$CV14,'Route Guide - Lanes Not in Data'!$P$5:$P$22370,0))=FALSE,MATCH(BQ$6&amp;$CV14,'Route Guide - Lanes Not in Data'!$P$5:$P$22370,0),
IF(ISERROR(MATCH(BQ$6&amp;$CW14,'Route Guide - Lanes Not in Data'!$P$5:$P$22370,0))=FALSE,MATCH(BQ$6&amp;$CW14,'Route Guide - Lanes Not in Data'!$P$5:$P$22370,0),
IF(ISERROR(MATCH(BQ$6&amp;$CX14,'Route Guide - Lanes Not in Data'!$P$5:$P$22370,0))=FALSE,MATCH(BQ$6&amp;$CX14,'Route Guide - Lanes Not in Data'!$P$5:$P$22370,0),
IF(ISERROR(MATCH(BQ$6&amp;$CY14,'Route Guide - Lanes Not in Data'!$P$5:$P$22370,0))=FALSE,MATCH(BQ$6&amp;$CY14,'Route Guide - Lanes Not in Data'!$P$5:$P$22370,0),
IF(ISERROR(MATCH(BQ$6&amp;$CZ14,'Route Guide - Lanes Not in Data'!$P$5:$P$22370,0))=FALSE,MATCH(BQ$6&amp;$CZ14,'Route Guide - Lanes Not in Data'!$P$5:$P$22370,0),""))))))))))),""))</f>
        <v>0.31</v>
      </c>
      <c r="BR14" s="37">
        <f>IF(OR(BR$6="",ED14&lt;&gt;2),"",IFERROR(INDEX('Route Guide - Lanes Not in Data'!$E$5:$E$22370,
IF(ISERROR(MATCH(BR$6&amp;$CQ14,'Route Guide - Lanes Not in Data'!$P$5:$P$22370,0))=FALSE,MATCH(BR$6&amp;$CQ14,'Route Guide - Lanes Not in Data'!$P$5:$P$22370,0),
IF(ISERROR(MATCH(BR$6&amp;$CR14,'Route Guide - Lanes Not in Data'!$P$5:$P$22370,0))=FALSE,MATCH(BR$6&amp;$CR14,'Route Guide - Lanes Not in Data'!$P$5:$P$22370,0),
IF(ISERROR(MATCH(BR$6&amp;$CS14,'Route Guide - Lanes Not in Data'!$P$5:$P$22370,0))=FALSE,MATCH(BR$6&amp;$CS14,'Route Guide - Lanes Not in Data'!$P$5:$P$22370,0),
IF(ISERROR(MATCH(BR$6&amp;$CT14,'Route Guide - Lanes Not in Data'!$P$5:$P$22370,0))=FALSE,MATCH(BR$6&amp;$CT14,'Route Guide - Lanes Not in Data'!$P$5:$P$22370,0),
IF(ISERROR(MATCH(BR$6&amp;$CU14,'Route Guide - Lanes Not in Data'!$P$5:$P$22370,0))=FALSE,MATCH(BR$6&amp;$CU14,'Route Guide - Lanes Not in Data'!$P$5:$P$22370,0),
IF(ISERROR(MATCH(BR$6&amp;$CV14,'Route Guide - Lanes Not in Data'!$P$5:$P$22370,0))=FALSE,MATCH(BR$6&amp;$CV14,'Route Guide - Lanes Not in Data'!$P$5:$P$22370,0),
IF(ISERROR(MATCH(BR$6&amp;$CW14,'Route Guide - Lanes Not in Data'!$P$5:$P$22370,0))=FALSE,MATCH(BR$6&amp;$CW14,'Route Guide - Lanes Not in Data'!$P$5:$P$22370,0),
IF(ISERROR(MATCH(BR$6&amp;$CX14,'Route Guide - Lanes Not in Data'!$P$5:$P$22370,0))=FALSE,MATCH(BR$6&amp;$CX14,'Route Guide - Lanes Not in Data'!$P$5:$P$22370,0),
IF(ISERROR(MATCH(BR$6&amp;$CY14,'Route Guide - Lanes Not in Data'!$P$5:$P$22370,0))=FALSE,MATCH(BR$6&amp;$CY14,'Route Guide - Lanes Not in Data'!$P$5:$P$22370,0),
IF(ISERROR(MATCH(BR$6&amp;$CZ14,'Route Guide - Lanes Not in Data'!$P$5:$P$22370,0))=FALSE,MATCH(BR$6&amp;$CZ14,'Route Guide - Lanes Not in Data'!$P$5:$P$22370,0),""))))))))))),""))</f>
        <v>6.3E-2</v>
      </c>
      <c r="BS14" s="37" t="str">
        <f>IF(OR(BS$6="",EE14&lt;&gt;2),"",IFERROR(INDEX('Route Guide - Lanes Not in Data'!$E$5:$E$22370,
IF(ISERROR(MATCH(BS$6&amp;$CQ14,'Route Guide - Lanes Not in Data'!$P$5:$P$22370,0))=FALSE,MATCH(BS$6&amp;$CQ14,'Route Guide - Lanes Not in Data'!$P$5:$P$22370,0),
IF(ISERROR(MATCH(BS$6&amp;$CR14,'Route Guide - Lanes Not in Data'!$P$5:$P$22370,0))=FALSE,MATCH(BS$6&amp;$CR14,'Route Guide - Lanes Not in Data'!$P$5:$P$22370,0),
IF(ISERROR(MATCH(BS$6&amp;$CS14,'Route Guide - Lanes Not in Data'!$P$5:$P$22370,0))=FALSE,MATCH(BS$6&amp;$CS14,'Route Guide - Lanes Not in Data'!$P$5:$P$22370,0),
IF(ISERROR(MATCH(BS$6&amp;$CT14,'Route Guide - Lanes Not in Data'!$P$5:$P$22370,0))=FALSE,MATCH(BS$6&amp;$CT14,'Route Guide - Lanes Not in Data'!$P$5:$P$22370,0),
IF(ISERROR(MATCH(BS$6&amp;$CU14,'Route Guide - Lanes Not in Data'!$P$5:$P$22370,0))=FALSE,MATCH(BS$6&amp;$CU14,'Route Guide - Lanes Not in Data'!$P$5:$P$22370,0),
IF(ISERROR(MATCH(BS$6&amp;$CV14,'Route Guide - Lanes Not in Data'!$P$5:$P$22370,0))=FALSE,MATCH(BS$6&amp;$CV14,'Route Guide - Lanes Not in Data'!$P$5:$P$22370,0),
IF(ISERROR(MATCH(BS$6&amp;$CW14,'Route Guide - Lanes Not in Data'!$P$5:$P$22370,0))=FALSE,MATCH(BS$6&amp;$CW14,'Route Guide - Lanes Not in Data'!$P$5:$P$22370,0),
IF(ISERROR(MATCH(BS$6&amp;$CX14,'Route Guide - Lanes Not in Data'!$P$5:$P$22370,0))=FALSE,MATCH(BS$6&amp;$CX14,'Route Guide - Lanes Not in Data'!$P$5:$P$22370,0),
IF(ISERROR(MATCH(BS$6&amp;$CY14,'Route Guide - Lanes Not in Data'!$P$5:$P$22370,0))=FALSE,MATCH(BS$6&amp;$CY14,'Route Guide - Lanes Not in Data'!$P$5:$P$22370,0),
IF(ISERROR(MATCH(BS$6&amp;$CZ14,'Route Guide - Lanes Not in Data'!$P$5:$P$22370,0))=FALSE,MATCH(BS$6&amp;$CZ14,'Route Guide - Lanes Not in Data'!$P$5:$P$22370,0),""))))))))))),""))</f>
        <v/>
      </c>
      <c r="BT14" s="37" t="str">
        <f>IF(OR(BT$6="",EF14&lt;&gt;2),"",IFERROR(INDEX('Route Guide - Lanes Not in Data'!$E$5:$E$22370,
IF(ISERROR(MATCH(BT$6&amp;$CQ14,'Route Guide - Lanes Not in Data'!$P$5:$P$22370,0))=FALSE,MATCH(BT$6&amp;$CQ14,'Route Guide - Lanes Not in Data'!$P$5:$P$22370,0),
IF(ISERROR(MATCH(BT$6&amp;$CR14,'Route Guide - Lanes Not in Data'!$P$5:$P$22370,0))=FALSE,MATCH(BT$6&amp;$CR14,'Route Guide - Lanes Not in Data'!$P$5:$P$22370,0),
IF(ISERROR(MATCH(BT$6&amp;$CS14,'Route Guide - Lanes Not in Data'!$P$5:$P$22370,0))=FALSE,MATCH(BT$6&amp;$CS14,'Route Guide - Lanes Not in Data'!$P$5:$P$22370,0),
IF(ISERROR(MATCH(BT$6&amp;$CT14,'Route Guide - Lanes Not in Data'!$P$5:$P$22370,0))=FALSE,MATCH(BT$6&amp;$CT14,'Route Guide - Lanes Not in Data'!$P$5:$P$22370,0),
IF(ISERROR(MATCH(BT$6&amp;$CU14,'Route Guide - Lanes Not in Data'!$P$5:$P$22370,0))=FALSE,MATCH(BT$6&amp;$CU14,'Route Guide - Lanes Not in Data'!$P$5:$P$22370,0),
IF(ISERROR(MATCH(BT$6&amp;$CV14,'Route Guide - Lanes Not in Data'!$P$5:$P$22370,0))=FALSE,MATCH(BT$6&amp;$CV14,'Route Guide - Lanes Not in Data'!$P$5:$P$22370,0),
IF(ISERROR(MATCH(BT$6&amp;$CW14,'Route Guide - Lanes Not in Data'!$P$5:$P$22370,0))=FALSE,MATCH(BT$6&amp;$CW14,'Route Guide - Lanes Not in Data'!$P$5:$P$22370,0),
IF(ISERROR(MATCH(BT$6&amp;$CX14,'Route Guide - Lanes Not in Data'!$P$5:$P$22370,0))=FALSE,MATCH(BT$6&amp;$CX14,'Route Guide - Lanes Not in Data'!$P$5:$P$22370,0),
IF(ISERROR(MATCH(BT$6&amp;$CY14,'Route Guide - Lanes Not in Data'!$P$5:$P$22370,0))=FALSE,MATCH(BT$6&amp;$CY14,'Route Guide - Lanes Not in Data'!$P$5:$P$22370,0),
IF(ISERROR(MATCH(BT$6&amp;$CZ14,'Route Guide - Lanes Not in Data'!$P$5:$P$22370,0))=FALSE,MATCH(BT$6&amp;$CZ14,'Route Guide - Lanes Not in Data'!$P$5:$P$22370,0),""))))))))))),""))</f>
        <v/>
      </c>
      <c r="BU14" s="37">
        <f>IF(OR(BU$6="",EG14&lt;&gt;2),"",IFERROR(INDEX('Route Guide - Lanes Not in Data'!$E$5:$E$22370,
IF(ISERROR(MATCH(BU$6&amp;$CQ14,'Route Guide - Lanes Not in Data'!$P$5:$P$22370,0))=FALSE,MATCH(BU$6&amp;$CQ14,'Route Guide - Lanes Not in Data'!$P$5:$P$22370,0),
IF(ISERROR(MATCH(BU$6&amp;$CR14,'Route Guide - Lanes Not in Data'!$P$5:$P$22370,0))=FALSE,MATCH(BU$6&amp;$CR14,'Route Guide - Lanes Not in Data'!$P$5:$P$22370,0),
IF(ISERROR(MATCH(BU$6&amp;$CS14,'Route Guide - Lanes Not in Data'!$P$5:$P$22370,0))=FALSE,MATCH(BU$6&amp;$CS14,'Route Guide - Lanes Not in Data'!$P$5:$P$22370,0),
IF(ISERROR(MATCH(BU$6&amp;$CT14,'Route Guide - Lanes Not in Data'!$P$5:$P$22370,0))=FALSE,MATCH(BU$6&amp;$CT14,'Route Guide - Lanes Not in Data'!$P$5:$P$22370,0),
IF(ISERROR(MATCH(BU$6&amp;$CU14,'Route Guide - Lanes Not in Data'!$P$5:$P$22370,0))=FALSE,MATCH(BU$6&amp;$CU14,'Route Guide - Lanes Not in Data'!$P$5:$P$22370,0),
IF(ISERROR(MATCH(BU$6&amp;$CV14,'Route Guide - Lanes Not in Data'!$P$5:$P$22370,0))=FALSE,MATCH(BU$6&amp;$CV14,'Route Guide - Lanes Not in Data'!$P$5:$P$22370,0),
IF(ISERROR(MATCH(BU$6&amp;$CW14,'Route Guide - Lanes Not in Data'!$P$5:$P$22370,0))=FALSE,MATCH(BU$6&amp;$CW14,'Route Guide - Lanes Not in Data'!$P$5:$P$22370,0),
IF(ISERROR(MATCH(BU$6&amp;$CX14,'Route Guide - Lanes Not in Data'!$P$5:$P$22370,0))=FALSE,MATCH(BU$6&amp;$CX14,'Route Guide - Lanes Not in Data'!$P$5:$P$22370,0),
IF(ISERROR(MATCH(BU$6&amp;$CY14,'Route Guide - Lanes Not in Data'!$P$5:$P$22370,0))=FALSE,MATCH(BU$6&amp;$CY14,'Route Guide - Lanes Not in Data'!$P$5:$P$22370,0),
IF(ISERROR(MATCH(BU$6&amp;$CZ14,'Route Guide - Lanes Not in Data'!$P$5:$P$22370,0))=FALSE,MATCH(BU$6&amp;$CZ14,'Route Guide - Lanes Not in Data'!$P$5:$P$22370,0),""))))))))))),""))</f>
        <v>6.9000000000000006E-2</v>
      </c>
      <c r="BV14" s="37" t="str">
        <f>IF(OR(BV$6="",EH14&lt;&gt;2),"",IFERROR(INDEX('Route Guide - Lanes Not in Data'!$E$5:$E$22370,
IF(ISERROR(MATCH(BV$6&amp;$CQ14,'Route Guide - Lanes Not in Data'!$P$5:$P$22370,0))=FALSE,MATCH(BV$6&amp;$CQ14,'Route Guide - Lanes Not in Data'!$P$5:$P$22370,0),
IF(ISERROR(MATCH(BV$6&amp;$CR14,'Route Guide - Lanes Not in Data'!$P$5:$P$22370,0))=FALSE,MATCH(BV$6&amp;$CR14,'Route Guide - Lanes Not in Data'!$P$5:$P$22370,0),
IF(ISERROR(MATCH(BV$6&amp;$CS14,'Route Guide - Lanes Not in Data'!$P$5:$P$22370,0))=FALSE,MATCH(BV$6&amp;$CS14,'Route Guide - Lanes Not in Data'!$P$5:$P$22370,0),
IF(ISERROR(MATCH(BV$6&amp;$CT14,'Route Guide - Lanes Not in Data'!$P$5:$P$22370,0))=FALSE,MATCH(BV$6&amp;$CT14,'Route Guide - Lanes Not in Data'!$P$5:$P$22370,0),
IF(ISERROR(MATCH(BV$6&amp;$CU14,'Route Guide - Lanes Not in Data'!$P$5:$P$22370,0))=FALSE,MATCH(BV$6&amp;$CU14,'Route Guide - Lanes Not in Data'!$P$5:$P$22370,0),
IF(ISERROR(MATCH(BV$6&amp;$CV14,'Route Guide - Lanes Not in Data'!$P$5:$P$22370,0))=FALSE,MATCH(BV$6&amp;$CV14,'Route Guide - Lanes Not in Data'!$P$5:$P$22370,0),
IF(ISERROR(MATCH(BV$6&amp;$CW14,'Route Guide - Lanes Not in Data'!$P$5:$P$22370,0))=FALSE,MATCH(BV$6&amp;$CW14,'Route Guide - Lanes Not in Data'!$P$5:$P$22370,0),
IF(ISERROR(MATCH(BV$6&amp;$CX14,'Route Guide - Lanes Not in Data'!$P$5:$P$22370,0))=FALSE,MATCH(BV$6&amp;$CX14,'Route Guide - Lanes Not in Data'!$P$5:$P$22370,0),
IF(ISERROR(MATCH(BV$6&amp;$CY14,'Route Guide - Lanes Not in Data'!$P$5:$P$22370,0))=FALSE,MATCH(BV$6&amp;$CY14,'Route Guide - Lanes Not in Data'!$P$5:$P$22370,0),
IF(ISERROR(MATCH(BV$6&amp;$CZ14,'Route Guide - Lanes Not in Data'!$P$5:$P$22370,0))=FALSE,MATCH(BV$6&amp;$CZ14,'Route Guide - Lanes Not in Data'!$P$5:$P$22370,0),""))))))))))),""))</f>
        <v/>
      </c>
      <c r="BW14" s="37" t="str">
        <f>IF(OR(BW$6="",EI14&lt;&gt;2),"",IFERROR(INDEX('Route Guide - Lanes Not in Data'!$E$5:$E$22370,
IF(ISERROR(MATCH(BW$6&amp;$CQ14,'Route Guide - Lanes Not in Data'!$P$5:$P$22370,0))=FALSE,MATCH(BW$6&amp;$CQ14,'Route Guide - Lanes Not in Data'!$P$5:$P$22370,0),
IF(ISERROR(MATCH(BW$6&amp;$CR14,'Route Guide - Lanes Not in Data'!$P$5:$P$22370,0))=FALSE,MATCH(BW$6&amp;$CR14,'Route Guide - Lanes Not in Data'!$P$5:$P$22370,0),
IF(ISERROR(MATCH(BW$6&amp;$CS14,'Route Guide - Lanes Not in Data'!$P$5:$P$22370,0))=FALSE,MATCH(BW$6&amp;$CS14,'Route Guide - Lanes Not in Data'!$P$5:$P$22370,0),
IF(ISERROR(MATCH(BW$6&amp;$CT14,'Route Guide - Lanes Not in Data'!$P$5:$P$22370,0))=FALSE,MATCH(BW$6&amp;$CT14,'Route Guide - Lanes Not in Data'!$P$5:$P$22370,0),
IF(ISERROR(MATCH(BW$6&amp;$CU14,'Route Guide - Lanes Not in Data'!$P$5:$P$22370,0))=FALSE,MATCH(BW$6&amp;$CU14,'Route Guide - Lanes Not in Data'!$P$5:$P$22370,0),
IF(ISERROR(MATCH(BW$6&amp;$CV14,'Route Guide - Lanes Not in Data'!$P$5:$P$22370,0))=FALSE,MATCH(BW$6&amp;$CV14,'Route Guide - Lanes Not in Data'!$P$5:$P$22370,0),
IF(ISERROR(MATCH(BW$6&amp;$CW14,'Route Guide - Lanes Not in Data'!$P$5:$P$22370,0))=FALSE,MATCH(BW$6&amp;$CW14,'Route Guide - Lanes Not in Data'!$P$5:$P$22370,0),
IF(ISERROR(MATCH(BW$6&amp;$CX14,'Route Guide - Lanes Not in Data'!$P$5:$P$22370,0))=FALSE,MATCH(BW$6&amp;$CX14,'Route Guide - Lanes Not in Data'!$P$5:$P$22370,0),
IF(ISERROR(MATCH(BW$6&amp;$CY14,'Route Guide - Lanes Not in Data'!$P$5:$P$22370,0))=FALSE,MATCH(BW$6&amp;$CY14,'Route Guide - Lanes Not in Data'!$P$5:$P$22370,0),
IF(ISERROR(MATCH(BW$6&amp;$CZ14,'Route Guide - Lanes Not in Data'!$P$5:$P$22370,0))=FALSE,MATCH(BW$6&amp;$CZ14,'Route Guide - Lanes Not in Data'!$P$5:$P$22370,0),""))))))))))),""))</f>
        <v/>
      </c>
      <c r="BX14" s="37" t="str">
        <f>IF(OR(BX$6="",EJ14&lt;&gt;2),"",IFERROR(INDEX('Route Guide - Lanes Not in Data'!$E$5:$E$22370,
IF(ISERROR(MATCH(BX$6&amp;$CQ14,'Route Guide - Lanes Not in Data'!$P$5:$P$22370,0))=FALSE,MATCH(BX$6&amp;$CQ14,'Route Guide - Lanes Not in Data'!$P$5:$P$22370,0),
IF(ISERROR(MATCH(BX$6&amp;$CR14,'Route Guide - Lanes Not in Data'!$P$5:$P$22370,0))=FALSE,MATCH(BX$6&amp;$CR14,'Route Guide - Lanes Not in Data'!$P$5:$P$22370,0),
IF(ISERROR(MATCH(BX$6&amp;$CS14,'Route Guide - Lanes Not in Data'!$P$5:$P$22370,0))=FALSE,MATCH(BX$6&amp;$CS14,'Route Guide - Lanes Not in Data'!$P$5:$P$22370,0),
IF(ISERROR(MATCH(BX$6&amp;$CT14,'Route Guide - Lanes Not in Data'!$P$5:$P$22370,0))=FALSE,MATCH(BX$6&amp;$CT14,'Route Guide - Lanes Not in Data'!$P$5:$P$22370,0),
IF(ISERROR(MATCH(BX$6&amp;$CU14,'Route Guide - Lanes Not in Data'!$P$5:$P$22370,0))=FALSE,MATCH(BX$6&amp;$CU14,'Route Guide - Lanes Not in Data'!$P$5:$P$22370,0),
IF(ISERROR(MATCH(BX$6&amp;$CV14,'Route Guide - Lanes Not in Data'!$P$5:$P$22370,0))=FALSE,MATCH(BX$6&amp;$CV14,'Route Guide - Lanes Not in Data'!$P$5:$P$22370,0),
IF(ISERROR(MATCH(BX$6&amp;$CW14,'Route Guide - Lanes Not in Data'!$P$5:$P$22370,0))=FALSE,MATCH(BX$6&amp;$CW14,'Route Guide - Lanes Not in Data'!$P$5:$P$22370,0),
IF(ISERROR(MATCH(BX$6&amp;$CX14,'Route Guide - Lanes Not in Data'!$P$5:$P$22370,0))=FALSE,MATCH(BX$6&amp;$CX14,'Route Guide - Lanes Not in Data'!$P$5:$P$22370,0),
IF(ISERROR(MATCH(BX$6&amp;$CY14,'Route Guide - Lanes Not in Data'!$P$5:$P$22370,0))=FALSE,MATCH(BX$6&amp;$CY14,'Route Guide - Lanes Not in Data'!$P$5:$P$22370,0),
IF(ISERROR(MATCH(BX$6&amp;$CZ14,'Route Guide - Lanes Not in Data'!$P$5:$P$22370,0))=FALSE,MATCH(BX$6&amp;$CZ14,'Route Guide - Lanes Not in Data'!$P$5:$P$22370,0),""))))))))))),""))</f>
        <v/>
      </c>
      <c r="BY14" s="37" t="str">
        <f>IF(OR(BY$6="",EK14&lt;&gt;2),"",IFERROR(INDEX('Route Guide - Lanes Not in Data'!$E$5:$E$22370,
IF(ISERROR(MATCH(BY$6&amp;$CQ14,'Route Guide - Lanes Not in Data'!$P$5:$P$22370,0))=FALSE,MATCH(BY$6&amp;$CQ14,'Route Guide - Lanes Not in Data'!$P$5:$P$22370,0),
IF(ISERROR(MATCH(BY$6&amp;$CR14,'Route Guide - Lanes Not in Data'!$P$5:$P$22370,0))=FALSE,MATCH(BY$6&amp;$CR14,'Route Guide - Lanes Not in Data'!$P$5:$P$22370,0),
IF(ISERROR(MATCH(BY$6&amp;$CS14,'Route Guide - Lanes Not in Data'!$P$5:$P$22370,0))=FALSE,MATCH(BY$6&amp;$CS14,'Route Guide - Lanes Not in Data'!$P$5:$P$22370,0),
IF(ISERROR(MATCH(BY$6&amp;$CT14,'Route Guide - Lanes Not in Data'!$P$5:$P$22370,0))=FALSE,MATCH(BY$6&amp;$CT14,'Route Guide - Lanes Not in Data'!$P$5:$P$22370,0),
IF(ISERROR(MATCH(BY$6&amp;$CU14,'Route Guide - Lanes Not in Data'!$P$5:$P$22370,0))=FALSE,MATCH(BY$6&amp;$CU14,'Route Guide - Lanes Not in Data'!$P$5:$P$22370,0),
IF(ISERROR(MATCH(BY$6&amp;$CV14,'Route Guide - Lanes Not in Data'!$P$5:$P$22370,0))=FALSE,MATCH(BY$6&amp;$CV14,'Route Guide - Lanes Not in Data'!$P$5:$P$22370,0),
IF(ISERROR(MATCH(BY$6&amp;$CW14,'Route Guide - Lanes Not in Data'!$P$5:$P$22370,0))=FALSE,MATCH(BY$6&amp;$CW14,'Route Guide - Lanes Not in Data'!$P$5:$P$22370,0),
IF(ISERROR(MATCH(BY$6&amp;$CX14,'Route Guide - Lanes Not in Data'!$P$5:$P$22370,0))=FALSE,MATCH(BY$6&amp;$CX14,'Route Guide - Lanes Not in Data'!$P$5:$P$22370,0),
IF(ISERROR(MATCH(BY$6&amp;$CY14,'Route Guide - Lanes Not in Data'!$P$5:$P$22370,0))=FALSE,MATCH(BY$6&amp;$CY14,'Route Guide - Lanes Not in Data'!$P$5:$P$22370,0),
IF(ISERROR(MATCH(BY$6&amp;$CZ14,'Route Guide - Lanes Not in Data'!$P$5:$P$22370,0))=FALSE,MATCH(BY$6&amp;$CZ14,'Route Guide - Lanes Not in Data'!$P$5:$P$22370,0),""))))))))))),""))</f>
        <v/>
      </c>
      <c r="BZ14" s="37" t="str">
        <f>IF(OR(BZ$6="",EL14&lt;&gt;2),"",IFERROR(INDEX('Route Guide - Lanes Not in Data'!$E$5:$E$22370,
IF(ISERROR(MATCH(BZ$6&amp;$CQ14,'Route Guide - Lanes Not in Data'!$P$5:$P$22370,0))=FALSE,MATCH(BZ$6&amp;$CQ14,'Route Guide - Lanes Not in Data'!$P$5:$P$22370,0),
IF(ISERROR(MATCH(BZ$6&amp;$CR14,'Route Guide - Lanes Not in Data'!$P$5:$P$22370,0))=FALSE,MATCH(BZ$6&amp;$CR14,'Route Guide - Lanes Not in Data'!$P$5:$P$22370,0),
IF(ISERROR(MATCH(BZ$6&amp;$CS14,'Route Guide - Lanes Not in Data'!$P$5:$P$22370,0))=FALSE,MATCH(BZ$6&amp;$CS14,'Route Guide - Lanes Not in Data'!$P$5:$P$22370,0),
IF(ISERROR(MATCH(BZ$6&amp;$CT14,'Route Guide - Lanes Not in Data'!$P$5:$P$22370,0))=FALSE,MATCH(BZ$6&amp;$CT14,'Route Guide - Lanes Not in Data'!$P$5:$P$22370,0),
IF(ISERROR(MATCH(BZ$6&amp;$CU14,'Route Guide - Lanes Not in Data'!$P$5:$P$22370,0))=FALSE,MATCH(BZ$6&amp;$CU14,'Route Guide - Lanes Not in Data'!$P$5:$P$22370,0),
IF(ISERROR(MATCH(BZ$6&amp;$CV14,'Route Guide - Lanes Not in Data'!$P$5:$P$22370,0))=FALSE,MATCH(BZ$6&amp;$CV14,'Route Guide - Lanes Not in Data'!$P$5:$P$22370,0),
IF(ISERROR(MATCH(BZ$6&amp;$CW14,'Route Guide - Lanes Not in Data'!$P$5:$P$22370,0))=FALSE,MATCH(BZ$6&amp;$CW14,'Route Guide - Lanes Not in Data'!$P$5:$P$22370,0),
IF(ISERROR(MATCH(BZ$6&amp;$CX14,'Route Guide - Lanes Not in Data'!$P$5:$P$22370,0))=FALSE,MATCH(BZ$6&amp;$CX14,'Route Guide - Lanes Not in Data'!$P$5:$P$22370,0),
IF(ISERROR(MATCH(BZ$6&amp;$CY14,'Route Guide - Lanes Not in Data'!$P$5:$P$22370,0))=FALSE,MATCH(BZ$6&amp;$CY14,'Route Guide - Lanes Not in Data'!$P$5:$P$22370,0),
IF(ISERROR(MATCH(BZ$6&amp;$CZ14,'Route Guide - Lanes Not in Data'!$P$5:$P$22370,0))=FALSE,MATCH(BZ$6&amp;$CZ14,'Route Guide - Lanes Not in Data'!$P$5:$P$22370,0),""))))))))))),""))</f>
        <v/>
      </c>
      <c r="CA14" s="37">
        <f>IF(OR(CA$6="",EM14&lt;&gt;2),"",IFERROR(INDEX('Route Guide - Lanes Not in Data'!$E$5:$E$22370,
IF(ISERROR(MATCH(CA$6&amp;$CQ14,'Route Guide - Lanes Not in Data'!$P$5:$P$22370,0))=FALSE,MATCH(CA$6&amp;$CQ14,'Route Guide - Lanes Not in Data'!$P$5:$P$22370,0),
IF(ISERROR(MATCH(CA$6&amp;$CR14,'Route Guide - Lanes Not in Data'!$P$5:$P$22370,0))=FALSE,MATCH(CA$6&amp;$CR14,'Route Guide - Lanes Not in Data'!$P$5:$P$22370,0),
IF(ISERROR(MATCH(CA$6&amp;$CS14,'Route Guide - Lanes Not in Data'!$P$5:$P$22370,0))=FALSE,MATCH(CA$6&amp;$CS14,'Route Guide - Lanes Not in Data'!$P$5:$P$22370,0),
IF(ISERROR(MATCH(CA$6&amp;$CT14,'Route Guide - Lanes Not in Data'!$P$5:$P$22370,0))=FALSE,MATCH(CA$6&amp;$CT14,'Route Guide - Lanes Not in Data'!$P$5:$P$22370,0),
IF(ISERROR(MATCH(CA$6&amp;$CU14,'Route Guide - Lanes Not in Data'!$P$5:$P$22370,0))=FALSE,MATCH(CA$6&amp;$CU14,'Route Guide - Lanes Not in Data'!$P$5:$P$22370,0),
IF(ISERROR(MATCH(CA$6&amp;$CV14,'Route Guide - Lanes Not in Data'!$P$5:$P$22370,0))=FALSE,MATCH(CA$6&amp;$CV14,'Route Guide - Lanes Not in Data'!$P$5:$P$22370,0),
IF(ISERROR(MATCH(CA$6&amp;$CW14,'Route Guide - Lanes Not in Data'!$P$5:$P$22370,0))=FALSE,MATCH(CA$6&amp;$CW14,'Route Guide - Lanes Not in Data'!$P$5:$P$22370,0),
IF(ISERROR(MATCH(CA$6&amp;$CX14,'Route Guide - Lanes Not in Data'!$P$5:$P$22370,0))=FALSE,MATCH(CA$6&amp;$CX14,'Route Guide - Lanes Not in Data'!$P$5:$P$22370,0),
IF(ISERROR(MATCH(CA$6&amp;$CY14,'Route Guide - Lanes Not in Data'!$P$5:$P$22370,0))=FALSE,MATCH(CA$6&amp;$CY14,'Route Guide - Lanes Not in Data'!$P$5:$P$22370,0),
IF(ISERROR(MATCH(CA$6&amp;$CZ14,'Route Guide - Lanes Not in Data'!$P$5:$P$22370,0))=FALSE,MATCH(CA$6&amp;$CZ14,'Route Guide - Lanes Not in Data'!$P$5:$P$22370,0),""))))))))))),""))</f>
        <v>0.13300000000000001</v>
      </c>
      <c r="CB14" s="37" t="str">
        <f>IF(OR(CB$6="",EN14&lt;&gt;2),"",IFERROR(INDEX('Route Guide - Lanes Not in Data'!$E$5:$E$22370,
IF(ISERROR(MATCH(CB$6&amp;$CQ14,'Route Guide - Lanes Not in Data'!$P$5:$P$22370,0))=FALSE,MATCH(CB$6&amp;$CQ14,'Route Guide - Lanes Not in Data'!$P$5:$P$22370,0),
IF(ISERROR(MATCH(CB$6&amp;$CR14,'Route Guide - Lanes Not in Data'!$P$5:$P$22370,0))=FALSE,MATCH(CB$6&amp;$CR14,'Route Guide - Lanes Not in Data'!$P$5:$P$22370,0),
IF(ISERROR(MATCH(CB$6&amp;$CS14,'Route Guide - Lanes Not in Data'!$P$5:$P$22370,0))=FALSE,MATCH(CB$6&amp;$CS14,'Route Guide - Lanes Not in Data'!$P$5:$P$22370,0),
IF(ISERROR(MATCH(CB$6&amp;$CT14,'Route Guide - Lanes Not in Data'!$P$5:$P$22370,0))=FALSE,MATCH(CB$6&amp;$CT14,'Route Guide - Lanes Not in Data'!$P$5:$P$22370,0),
IF(ISERROR(MATCH(CB$6&amp;$CU14,'Route Guide - Lanes Not in Data'!$P$5:$P$22370,0))=FALSE,MATCH(CB$6&amp;$CU14,'Route Guide - Lanes Not in Data'!$P$5:$P$22370,0),
IF(ISERROR(MATCH(CB$6&amp;$CV14,'Route Guide - Lanes Not in Data'!$P$5:$P$22370,0))=FALSE,MATCH(CB$6&amp;$CV14,'Route Guide - Lanes Not in Data'!$P$5:$P$22370,0),
IF(ISERROR(MATCH(CB$6&amp;$CW14,'Route Guide - Lanes Not in Data'!$P$5:$P$22370,0))=FALSE,MATCH(CB$6&amp;$CW14,'Route Guide - Lanes Not in Data'!$P$5:$P$22370,0),
IF(ISERROR(MATCH(CB$6&amp;$CX14,'Route Guide - Lanes Not in Data'!$P$5:$P$22370,0))=FALSE,MATCH(CB$6&amp;$CX14,'Route Guide - Lanes Not in Data'!$P$5:$P$22370,0),
IF(ISERROR(MATCH(CB$6&amp;$CY14,'Route Guide - Lanes Not in Data'!$P$5:$P$22370,0))=FALSE,MATCH(CB$6&amp;$CY14,'Route Guide - Lanes Not in Data'!$P$5:$P$22370,0),
IF(ISERROR(MATCH(CB$6&amp;$CZ14,'Route Guide - Lanes Not in Data'!$P$5:$P$22370,0))=FALSE,MATCH(CB$6&amp;$CZ14,'Route Guide - Lanes Not in Data'!$P$5:$P$22370,0),""))))))))))),""))</f>
        <v/>
      </c>
      <c r="CC14" s="37" t="str">
        <f>IF(OR(CC$6="",EO14&lt;&gt;2),"",IFERROR(INDEX('Route Guide - Lanes Not in Data'!$E$5:$E$22370,
IF(ISERROR(MATCH(CC$6&amp;$CQ14,'Route Guide - Lanes Not in Data'!$P$5:$P$22370,0))=FALSE,MATCH(CC$6&amp;$CQ14,'Route Guide - Lanes Not in Data'!$P$5:$P$22370,0),
IF(ISERROR(MATCH(CC$6&amp;$CR14,'Route Guide - Lanes Not in Data'!$P$5:$P$22370,0))=FALSE,MATCH(CC$6&amp;$CR14,'Route Guide - Lanes Not in Data'!$P$5:$P$22370,0),
IF(ISERROR(MATCH(CC$6&amp;$CS14,'Route Guide - Lanes Not in Data'!$P$5:$P$22370,0))=FALSE,MATCH(CC$6&amp;$CS14,'Route Guide - Lanes Not in Data'!$P$5:$P$22370,0),
IF(ISERROR(MATCH(CC$6&amp;$CT14,'Route Guide - Lanes Not in Data'!$P$5:$P$22370,0))=FALSE,MATCH(CC$6&amp;$CT14,'Route Guide - Lanes Not in Data'!$P$5:$P$22370,0),
IF(ISERROR(MATCH(CC$6&amp;$CU14,'Route Guide - Lanes Not in Data'!$P$5:$P$22370,0))=FALSE,MATCH(CC$6&amp;$CU14,'Route Guide - Lanes Not in Data'!$P$5:$P$22370,0),
IF(ISERROR(MATCH(CC$6&amp;$CV14,'Route Guide - Lanes Not in Data'!$P$5:$P$22370,0))=FALSE,MATCH(CC$6&amp;$CV14,'Route Guide - Lanes Not in Data'!$P$5:$P$22370,0),
IF(ISERROR(MATCH(CC$6&amp;$CW14,'Route Guide - Lanes Not in Data'!$P$5:$P$22370,0))=FALSE,MATCH(CC$6&amp;$CW14,'Route Guide - Lanes Not in Data'!$P$5:$P$22370,0),
IF(ISERROR(MATCH(CC$6&amp;$CX14,'Route Guide - Lanes Not in Data'!$P$5:$P$22370,0))=FALSE,MATCH(CC$6&amp;$CX14,'Route Guide - Lanes Not in Data'!$P$5:$P$22370,0),
IF(ISERROR(MATCH(CC$6&amp;$CY14,'Route Guide - Lanes Not in Data'!$P$5:$P$22370,0))=FALSE,MATCH(CC$6&amp;$CY14,'Route Guide - Lanes Not in Data'!$P$5:$P$22370,0),
IF(ISERROR(MATCH(CC$6&amp;$CZ14,'Route Guide - Lanes Not in Data'!$P$5:$P$22370,0))=FALSE,MATCH(CC$6&amp;$CZ14,'Route Guide - Lanes Not in Data'!$P$5:$P$22370,0),""))))))))))),""))</f>
        <v/>
      </c>
      <c r="CD14" s="37" t="str">
        <f>IF(OR(CD$6="",EP14&lt;&gt;2),"",IFERROR(INDEX('Route Guide - Lanes Not in Data'!$E$5:$E$22370,
IF(ISERROR(MATCH(CD$6&amp;$CQ14,'Route Guide - Lanes Not in Data'!$P$5:$P$22370,0))=FALSE,MATCH(CD$6&amp;$CQ14,'Route Guide - Lanes Not in Data'!$P$5:$P$22370,0),
IF(ISERROR(MATCH(CD$6&amp;$CR14,'Route Guide - Lanes Not in Data'!$P$5:$P$22370,0))=FALSE,MATCH(CD$6&amp;$CR14,'Route Guide - Lanes Not in Data'!$P$5:$P$22370,0),
IF(ISERROR(MATCH(CD$6&amp;$CS14,'Route Guide - Lanes Not in Data'!$P$5:$P$22370,0))=FALSE,MATCH(CD$6&amp;$CS14,'Route Guide - Lanes Not in Data'!$P$5:$P$22370,0),
IF(ISERROR(MATCH(CD$6&amp;$CT14,'Route Guide - Lanes Not in Data'!$P$5:$P$22370,0))=FALSE,MATCH(CD$6&amp;$CT14,'Route Guide - Lanes Not in Data'!$P$5:$P$22370,0),
IF(ISERROR(MATCH(CD$6&amp;$CU14,'Route Guide - Lanes Not in Data'!$P$5:$P$22370,0))=FALSE,MATCH(CD$6&amp;$CU14,'Route Guide - Lanes Not in Data'!$P$5:$P$22370,0),
IF(ISERROR(MATCH(CD$6&amp;$CV14,'Route Guide - Lanes Not in Data'!$P$5:$P$22370,0))=FALSE,MATCH(CD$6&amp;$CV14,'Route Guide - Lanes Not in Data'!$P$5:$P$22370,0),
IF(ISERROR(MATCH(CD$6&amp;$CW14,'Route Guide - Lanes Not in Data'!$P$5:$P$22370,0))=FALSE,MATCH(CD$6&amp;$CW14,'Route Guide - Lanes Not in Data'!$P$5:$P$22370,0),
IF(ISERROR(MATCH(CD$6&amp;$CX14,'Route Guide - Lanes Not in Data'!$P$5:$P$22370,0))=FALSE,MATCH(CD$6&amp;$CX14,'Route Guide - Lanes Not in Data'!$P$5:$P$22370,0),
IF(ISERROR(MATCH(CD$6&amp;$CY14,'Route Guide - Lanes Not in Data'!$P$5:$P$22370,0))=FALSE,MATCH(CD$6&amp;$CY14,'Route Guide - Lanes Not in Data'!$P$5:$P$22370,0),
IF(ISERROR(MATCH(CD$6&amp;$CZ14,'Route Guide - Lanes Not in Data'!$P$5:$P$22370,0))=FALSE,MATCH(CD$6&amp;$CZ14,'Route Guide - Lanes Not in Data'!$P$5:$P$22370,0),""))))))))))),""))</f>
        <v/>
      </c>
      <c r="CE14" s="37" t="str">
        <f>IF(OR(CE$6="",EQ14&lt;&gt;2),"",IFERROR(INDEX('Route Guide - Lanes Not in Data'!$E$5:$E$22370,
IF(ISERROR(MATCH(CE$6&amp;$CQ14,'Route Guide - Lanes Not in Data'!$P$5:$P$22370,0))=FALSE,MATCH(CE$6&amp;$CQ14,'Route Guide - Lanes Not in Data'!$P$5:$P$22370,0),
IF(ISERROR(MATCH(CE$6&amp;$CR14,'Route Guide - Lanes Not in Data'!$P$5:$P$22370,0))=FALSE,MATCH(CE$6&amp;$CR14,'Route Guide - Lanes Not in Data'!$P$5:$P$22370,0),
IF(ISERROR(MATCH(CE$6&amp;$CS14,'Route Guide - Lanes Not in Data'!$P$5:$P$22370,0))=FALSE,MATCH(CE$6&amp;$CS14,'Route Guide - Lanes Not in Data'!$P$5:$P$22370,0),
IF(ISERROR(MATCH(CE$6&amp;$CT14,'Route Guide - Lanes Not in Data'!$P$5:$P$22370,0))=FALSE,MATCH(CE$6&amp;$CT14,'Route Guide - Lanes Not in Data'!$P$5:$P$22370,0),
IF(ISERROR(MATCH(CE$6&amp;$CU14,'Route Guide - Lanes Not in Data'!$P$5:$P$22370,0))=FALSE,MATCH(CE$6&amp;$CU14,'Route Guide - Lanes Not in Data'!$P$5:$P$22370,0),
IF(ISERROR(MATCH(CE$6&amp;$CV14,'Route Guide - Lanes Not in Data'!$P$5:$P$22370,0))=FALSE,MATCH(CE$6&amp;$CV14,'Route Guide - Lanes Not in Data'!$P$5:$P$22370,0),
IF(ISERROR(MATCH(CE$6&amp;$CW14,'Route Guide - Lanes Not in Data'!$P$5:$P$22370,0))=FALSE,MATCH(CE$6&amp;$CW14,'Route Guide - Lanes Not in Data'!$P$5:$P$22370,0),
IF(ISERROR(MATCH(CE$6&amp;$CX14,'Route Guide - Lanes Not in Data'!$P$5:$P$22370,0))=FALSE,MATCH(CE$6&amp;$CX14,'Route Guide - Lanes Not in Data'!$P$5:$P$22370,0),
IF(ISERROR(MATCH(CE$6&amp;$CY14,'Route Guide - Lanes Not in Data'!$P$5:$P$22370,0))=FALSE,MATCH(CE$6&amp;$CY14,'Route Guide - Lanes Not in Data'!$P$5:$P$22370,0),
IF(ISERROR(MATCH(CE$6&amp;$CZ14,'Route Guide - Lanes Not in Data'!$P$5:$P$22370,0))=FALSE,MATCH(CE$6&amp;$CZ14,'Route Guide - Lanes Not in Data'!$P$5:$P$22370,0),""))))))))))),""))</f>
        <v/>
      </c>
      <c r="CF14" s="37" t="str">
        <f>IF(OR(CF$6="",ER14&lt;&gt;2),"",IFERROR(INDEX('Route Guide - Lanes Not in Data'!$E$5:$E$22370,
IF(ISERROR(MATCH(CF$6&amp;$CQ14,'Route Guide - Lanes Not in Data'!$P$5:$P$22370,0))=FALSE,MATCH(CF$6&amp;$CQ14,'Route Guide - Lanes Not in Data'!$P$5:$P$22370,0),
IF(ISERROR(MATCH(CF$6&amp;$CR14,'Route Guide - Lanes Not in Data'!$P$5:$P$22370,0))=FALSE,MATCH(CF$6&amp;$CR14,'Route Guide - Lanes Not in Data'!$P$5:$P$22370,0),
IF(ISERROR(MATCH(CF$6&amp;$CS14,'Route Guide - Lanes Not in Data'!$P$5:$P$22370,0))=FALSE,MATCH(CF$6&amp;$CS14,'Route Guide - Lanes Not in Data'!$P$5:$P$22370,0),
IF(ISERROR(MATCH(CF$6&amp;$CT14,'Route Guide - Lanes Not in Data'!$P$5:$P$22370,0))=FALSE,MATCH(CF$6&amp;$CT14,'Route Guide - Lanes Not in Data'!$P$5:$P$22370,0),
IF(ISERROR(MATCH(CF$6&amp;$CU14,'Route Guide - Lanes Not in Data'!$P$5:$P$22370,0))=FALSE,MATCH(CF$6&amp;$CU14,'Route Guide - Lanes Not in Data'!$P$5:$P$22370,0),
IF(ISERROR(MATCH(CF$6&amp;$CV14,'Route Guide - Lanes Not in Data'!$P$5:$P$22370,0))=FALSE,MATCH(CF$6&amp;$CV14,'Route Guide - Lanes Not in Data'!$P$5:$P$22370,0),
IF(ISERROR(MATCH(CF$6&amp;$CW14,'Route Guide - Lanes Not in Data'!$P$5:$P$22370,0))=FALSE,MATCH(CF$6&amp;$CW14,'Route Guide - Lanes Not in Data'!$P$5:$P$22370,0),
IF(ISERROR(MATCH(CF$6&amp;$CX14,'Route Guide - Lanes Not in Data'!$P$5:$P$22370,0))=FALSE,MATCH(CF$6&amp;$CX14,'Route Guide - Lanes Not in Data'!$P$5:$P$22370,0),
IF(ISERROR(MATCH(CF$6&amp;$CY14,'Route Guide - Lanes Not in Data'!$P$5:$P$22370,0))=FALSE,MATCH(CF$6&amp;$CY14,'Route Guide - Lanes Not in Data'!$P$5:$P$22370,0),
IF(ISERROR(MATCH(CF$6&amp;$CZ14,'Route Guide - Lanes Not in Data'!$P$5:$P$22370,0))=FALSE,MATCH(CF$6&amp;$CZ14,'Route Guide - Lanes Not in Data'!$P$5:$P$22370,0),""))))))))))),""))</f>
        <v/>
      </c>
      <c r="CG14" s="37" t="str">
        <f>IF(OR(CG$6="",ES14&lt;&gt;2),"",IFERROR(INDEX('Route Guide - Lanes Not in Data'!$E$5:$E$22370,
IF(ISERROR(MATCH(CG$6&amp;$CQ14,'Route Guide - Lanes Not in Data'!$P$5:$P$22370,0))=FALSE,MATCH(CG$6&amp;$CQ14,'Route Guide - Lanes Not in Data'!$P$5:$P$22370,0),
IF(ISERROR(MATCH(CG$6&amp;$CR14,'Route Guide - Lanes Not in Data'!$P$5:$P$22370,0))=FALSE,MATCH(CG$6&amp;$CR14,'Route Guide - Lanes Not in Data'!$P$5:$P$22370,0),
IF(ISERROR(MATCH(CG$6&amp;$CS14,'Route Guide - Lanes Not in Data'!$P$5:$P$22370,0))=FALSE,MATCH(CG$6&amp;$CS14,'Route Guide - Lanes Not in Data'!$P$5:$P$22370,0),
IF(ISERROR(MATCH(CG$6&amp;$CT14,'Route Guide - Lanes Not in Data'!$P$5:$P$22370,0))=FALSE,MATCH(CG$6&amp;$CT14,'Route Guide - Lanes Not in Data'!$P$5:$P$22370,0),
IF(ISERROR(MATCH(CG$6&amp;$CU14,'Route Guide - Lanes Not in Data'!$P$5:$P$22370,0))=FALSE,MATCH(CG$6&amp;$CU14,'Route Guide - Lanes Not in Data'!$P$5:$P$22370,0),
IF(ISERROR(MATCH(CG$6&amp;$CV14,'Route Guide - Lanes Not in Data'!$P$5:$P$22370,0))=FALSE,MATCH(CG$6&amp;$CV14,'Route Guide - Lanes Not in Data'!$P$5:$P$22370,0),
IF(ISERROR(MATCH(CG$6&amp;$CW14,'Route Guide - Lanes Not in Data'!$P$5:$P$22370,0))=FALSE,MATCH(CG$6&amp;$CW14,'Route Guide - Lanes Not in Data'!$P$5:$P$22370,0),
IF(ISERROR(MATCH(CG$6&amp;$CX14,'Route Guide - Lanes Not in Data'!$P$5:$P$22370,0))=FALSE,MATCH(CG$6&amp;$CX14,'Route Guide - Lanes Not in Data'!$P$5:$P$22370,0),
IF(ISERROR(MATCH(CG$6&amp;$CY14,'Route Guide - Lanes Not in Data'!$P$5:$P$22370,0))=FALSE,MATCH(CG$6&amp;$CY14,'Route Guide - Lanes Not in Data'!$P$5:$P$22370,0),
IF(ISERROR(MATCH(CG$6&amp;$CZ14,'Route Guide - Lanes Not in Data'!$P$5:$P$22370,0))=FALSE,MATCH(CG$6&amp;$CZ14,'Route Guide - Lanes Not in Data'!$P$5:$P$22370,0),""))))))))))),""))</f>
        <v/>
      </c>
      <c r="CH14" s="37" t="str">
        <f>IF(OR(CH$6="",ET14&lt;&gt;2),"",IFERROR(INDEX('Route Guide - Lanes Not in Data'!$E$5:$E$22370,
IF(ISERROR(MATCH(CH$6&amp;$CQ14,'Route Guide - Lanes Not in Data'!$P$5:$P$22370,0))=FALSE,MATCH(CH$6&amp;$CQ14,'Route Guide - Lanes Not in Data'!$P$5:$P$22370,0),
IF(ISERROR(MATCH(CH$6&amp;$CR14,'Route Guide - Lanes Not in Data'!$P$5:$P$22370,0))=FALSE,MATCH(CH$6&amp;$CR14,'Route Guide - Lanes Not in Data'!$P$5:$P$22370,0),
IF(ISERROR(MATCH(CH$6&amp;$CS14,'Route Guide - Lanes Not in Data'!$P$5:$P$22370,0))=FALSE,MATCH(CH$6&amp;$CS14,'Route Guide - Lanes Not in Data'!$P$5:$P$22370,0),
IF(ISERROR(MATCH(CH$6&amp;$CT14,'Route Guide - Lanes Not in Data'!$P$5:$P$22370,0))=FALSE,MATCH(CH$6&amp;$CT14,'Route Guide - Lanes Not in Data'!$P$5:$P$22370,0),
IF(ISERROR(MATCH(CH$6&amp;$CU14,'Route Guide - Lanes Not in Data'!$P$5:$P$22370,0))=FALSE,MATCH(CH$6&amp;$CU14,'Route Guide - Lanes Not in Data'!$P$5:$P$22370,0),
IF(ISERROR(MATCH(CH$6&amp;$CV14,'Route Guide - Lanes Not in Data'!$P$5:$P$22370,0))=FALSE,MATCH(CH$6&amp;$CV14,'Route Guide - Lanes Not in Data'!$P$5:$P$22370,0),
IF(ISERROR(MATCH(CH$6&amp;$CW14,'Route Guide - Lanes Not in Data'!$P$5:$P$22370,0))=FALSE,MATCH(CH$6&amp;$CW14,'Route Guide - Lanes Not in Data'!$P$5:$P$22370,0),
IF(ISERROR(MATCH(CH$6&amp;$CX14,'Route Guide - Lanes Not in Data'!$P$5:$P$22370,0))=FALSE,MATCH(CH$6&amp;$CX14,'Route Guide - Lanes Not in Data'!$P$5:$P$22370,0),
IF(ISERROR(MATCH(CH$6&amp;$CY14,'Route Guide - Lanes Not in Data'!$P$5:$P$22370,0))=FALSE,MATCH(CH$6&amp;$CY14,'Route Guide - Lanes Not in Data'!$P$5:$P$22370,0),
IF(ISERROR(MATCH(CH$6&amp;$CZ14,'Route Guide - Lanes Not in Data'!$P$5:$P$22370,0))=FALSE,MATCH(CH$6&amp;$CZ14,'Route Guide - Lanes Not in Data'!$P$5:$P$22370,0),""))))))))))),""))</f>
        <v/>
      </c>
      <c r="CI14" s="37" t="str">
        <f>IF(OR(CI$6="",EU14&lt;&gt;2),"",IFERROR(INDEX('Route Guide - Lanes Not in Data'!$E$5:$E$22370,
IF(ISERROR(MATCH(CI$6&amp;$CQ14,'Route Guide - Lanes Not in Data'!$P$5:$P$22370,0))=FALSE,MATCH(CI$6&amp;$CQ14,'Route Guide - Lanes Not in Data'!$P$5:$P$22370,0),
IF(ISERROR(MATCH(CI$6&amp;$CR14,'Route Guide - Lanes Not in Data'!$P$5:$P$22370,0))=FALSE,MATCH(CI$6&amp;$CR14,'Route Guide - Lanes Not in Data'!$P$5:$P$22370,0),
IF(ISERROR(MATCH(CI$6&amp;$CS14,'Route Guide - Lanes Not in Data'!$P$5:$P$22370,0))=FALSE,MATCH(CI$6&amp;$CS14,'Route Guide - Lanes Not in Data'!$P$5:$P$22370,0),
IF(ISERROR(MATCH(CI$6&amp;$CT14,'Route Guide - Lanes Not in Data'!$P$5:$P$22370,0))=FALSE,MATCH(CI$6&amp;$CT14,'Route Guide - Lanes Not in Data'!$P$5:$P$22370,0),
IF(ISERROR(MATCH(CI$6&amp;$CU14,'Route Guide - Lanes Not in Data'!$P$5:$P$22370,0))=FALSE,MATCH(CI$6&amp;$CU14,'Route Guide - Lanes Not in Data'!$P$5:$P$22370,0),
IF(ISERROR(MATCH(CI$6&amp;$CV14,'Route Guide - Lanes Not in Data'!$P$5:$P$22370,0))=FALSE,MATCH(CI$6&amp;$CV14,'Route Guide - Lanes Not in Data'!$P$5:$P$22370,0),
IF(ISERROR(MATCH(CI$6&amp;$CW14,'Route Guide - Lanes Not in Data'!$P$5:$P$22370,0))=FALSE,MATCH(CI$6&amp;$CW14,'Route Guide - Lanes Not in Data'!$P$5:$P$22370,0),
IF(ISERROR(MATCH(CI$6&amp;$CX14,'Route Guide - Lanes Not in Data'!$P$5:$P$22370,0))=FALSE,MATCH(CI$6&amp;$CX14,'Route Guide - Lanes Not in Data'!$P$5:$P$22370,0),
IF(ISERROR(MATCH(CI$6&amp;$CY14,'Route Guide - Lanes Not in Data'!$P$5:$P$22370,0))=FALSE,MATCH(CI$6&amp;$CY14,'Route Guide - Lanes Not in Data'!$P$5:$P$22370,0),
IF(ISERROR(MATCH(CI$6&amp;$CZ14,'Route Guide - Lanes Not in Data'!$P$5:$P$22370,0))=FALSE,MATCH(CI$6&amp;$CZ14,'Route Guide - Lanes Not in Data'!$P$5:$P$22370,0),""))))))))))),""))</f>
        <v/>
      </c>
      <c r="CJ14" s="37" t="str">
        <f>IF(OR(CJ$6="",EV14&lt;&gt;2),"",IFERROR(INDEX('Route Guide - Lanes Not in Data'!$E$5:$E$22370,
IF(ISERROR(MATCH(CJ$6&amp;$CQ14,'Route Guide - Lanes Not in Data'!$P$5:$P$22370,0))=FALSE,MATCH(CJ$6&amp;$CQ14,'Route Guide - Lanes Not in Data'!$P$5:$P$22370,0),
IF(ISERROR(MATCH(CJ$6&amp;$CR14,'Route Guide - Lanes Not in Data'!$P$5:$P$22370,0))=FALSE,MATCH(CJ$6&amp;$CR14,'Route Guide - Lanes Not in Data'!$P$5:$P$22370,0),
IF(ISERROR(MATCH(CJ$6&amp;$CS14,'Route Guide - Lanes Not in Data'!$P$5:$P$22370,0))=FALSE,MATCH(CJ$6&amp;$CS14,'Route Guide - Lanes Not in Data'!$P$5:$P$22370,0),
IF(ISERROR(MATCH(CJ$6&amp;$CT14,'Route Guide - Lanes Not in Data'!$P$5:$P$22370,0))=FALSE,MATCH(CJ$6&amp;$CT14,'Route Guide - Lanes Not in Data'!$P$5:$P$22370,0),
IF(ISERROR(MATCH(CJ$6&amp;$CU14,'Route Guide - Lanes Not in Data'!$P$5:$P$22370,0))=FALSE,MATCH(CJ$6&amp;$CU14,'Route Guide - Lanes Not in Data'!$P$5:$P$22370,0),
IF(ISERROR(MATCH(CJ$6&amp;$CV14,'Route Guide - Lanes Not in Data'!$P$5:$P$22370,0))=FALSE,MATCH(CJ$6&amp;$CV14,'Route Guide - Lanes Not in Data'!$P$5:$P$22370,0),
IF(ISERROR(MATCH(CJ$6&amp;$CW14,'Route Guide - Lanes Not in Data'!$P$5:$P$22370,0))=FALSE,MATCH(CJ$6&amp;$CW14,'Route Guide - Lanes Not in Data'!$P$5:$P$22370,0),
IF(ISERROR(MATCH(CJ$6&amp;$CX14,'Route Guide - Lanes Not in Data'!$P$5:$P$22370,0))=FALSE,MATCH(CJ$6&amp;$CX14,'Route Guide - Lanes Not in Data'!$P$5:$P$22370,0),
IF(ISERROR(MATCH(CJ$6&amp;$CY14,'Route Guide - Lanes Not in Data'!$P$5:$P$22370,0))=FALSE,MATCH(CJ$6&amp;$CY14,'Route Guide - Lanes Not in Data'!$P$5:$P$22370,0),
IF(ISERROR(MATCH(CJ$6&amp;$CZ14,'Route Guide - Lanes Not in Data'!$P$5:$P$22370,0))=FALSE,MATCH(CJ$6&amp;$CZ14,'Route Guide - Lanes Not in Data'!$P$5:$P$22370,0),""))))))))))),""))</f>
        <v/>
      </c>
      <c r="CK14" s="37" t="str">
        <f>IF(OR(CK$6="",EW14&lt;&gt;2),"",IFERROR(INDEX('Route Guide - Lanes Not in Data'!$E$5:$E$22370,
IF(ISERROR(MATCH(CK$6&amp;$CQ14,'Route Guide - Lanes Not in Data'!$P$5:$P$22370,0))=FALSE,MATCH(CK$6&amp;$CQ14,'Route Guide - Lanes Not in Data'!$P$5:$P$22370,0),
IF(ISERROR(MATCH(CK$6&amp;$CR14,'Route Guide - Lanes Not in Data'!$P$5:$P$22370,0))=FALSE,MATCH(CK$6&amp;$CR14,'Route Guide - Lanes Not in Data'!$P$5:$P$22370,0),
IF(ISERROR(MATCH(CK$6&amp;$CS14,'Route Guide - Lanes Not in Data'!$P$5:$P$22370,0))=FALSE,MATCH(CK$6&amp;$CS14,'Route Guide - Lanes Not in Data'!$P$5:$P$22370,0),
IF(ISERROR(MATCH(CK$6&amp;$CT14,'Route Guide - Lanes Not in Data'!$P$5:$P$22370,0))=FALSE,MATCH(CK$6&amp;$CT14,'Route Guide - Lanes Not in Data'!$P$5:$P$22370,0),
IF(ISERROR(MATCH(CK$6&amp;$CU14,'Route Guide - Lanes Not in Data'!$P$5:$P$22370,0))=FALSE,MATCH(CK$6&amp;$CU14,'Route Guide - Lanes Not in Data'!$P$5:$P$22370,0),
IF(ISERROR(MATCH(CK$6&amp;$CV14,'Route Guide - Lanes Not in Data'!$P$5:$P$22370,0))=FALSE,MATCH(CK$6&amp;$CV14,'Route Guide - Lanes Not in Data'!$P$5:$P$22370,0),
IF(ISERROR(MATCH(CK$6&amp;$CW14,'Route Guide - Lanes Not in Data'!$P$5:$P$22370,0))=FALSE,MATCH(CK$6&amp;$CW14,'Route Guide - Lanes Not in Data'!$P$5:$P$22370,0),
IF(ISERROR(MATCH(CK$6&amp;$CX14,'Route Guide - Lanes Not in Data'!$P$5:$P$22370,0))=FALSE,MATCH(CK$6&amp;$CX14,'Route Guide - Lanes Not in Data'!$P$5:$P$22370,0),
IF(ISERROR(MATCH(CK$6&amp;$CY14,'Route Guide - Lanes Not in Data'!$P$5:$P$22370,0))=FALSE,MATCH(CK$6&amp;$CY14,'Route Guide - Lanes Not in Data'!$P$5:$P$22370,0),
IF(ISERROR(MATCH(CK$6&amp;$CZ14,'Route Guide - Lanes Not in Data'!$P$5:$P$22370,0))=FALSE,MATCH(CK$6&amp;$CZ14,'Route Guide - Lanes Not in Data'!$P$5:$P$22370,0),""))))))))))),""))</f>
        <v/>
      </c>
      <c r="CL14" s="37">
        <f t="shared" si="52"/>
        <v>0.31</v>
      </c>
      <c r="CM14" s="23" t="str">
        <f t="shared" si="53"/>
        <v>ODFL</v>
      </c>
      <c r="CN14" s="37">
        <f t="shared" si="54"/>
        <v>0.13300000000000001</v>
      </c>
      <c r="CO14" s="23" t="str">
        <f t="shared" si="21"/>
        <v>EXLA</v>
      </c>
      <c r="CQ14" s="23" t="str">
        <f t="shared" si="22"/>
        <v>-0E25-CA-CITY OF INDUSTRY-DE</v>
      </c>
      <c r="CR14" s="23" t="str">
        <f t="shared" si="23"/>
        <v>-0E25-CA-CITY OF INDUSTRY-USA</v>
      </c>
      <c r="CS14" s="23" t="str">
        <f t="shared" si="24"/>
        <v>-CA-CITY OF INDUSTRY-DE</v>
      </c>
      <c r="CT14" s="23" t="str">
        <f t="shared" si="25"/>
        <v>-CA-CITY OF INDUSTRY-USA</v>
      </c>
      <c r="CU14" s="23" t="str">
        <f t="shared" si="26"/>
        <v>-91745-DE</v>
      </c>
      <c r="CV14" s="23" t="str">
        <f t="shared" si="27"/>
        <v>-91745-USA</v>
      </c>
      <c r="CW14" s="23" t="str">
        <f t="shared" si="28"/>
        <v>-CA-DE</v>
      </c>
      <c r="CX14" s="23" t="str">
        <f t="shared" si="29"/>
        <v>DE-CA</v>
      </c>
      <c r="CY14" s="23" t="str">
        <f t="shared" si="55"/>
        <v>DE-USA</v>
      </c>
      <c r="CZ14" s="23" t="str">
        <f t="shared" si="30"/>
        <v>USA-USA</v>
      </c>
      <c r="DB14" t="s">
        <v>17611</v>
      </c>
      <c r="DF14" s="35" t="s">
        <v>2196</v>
      </c>
      <c r="DG14" s="23">
        <v>1</v>
      </c>
      <c r="DH14" s="23">
        <v>1</v>
      </c>
      <c r="DI14" s="23">
        <v>0</v>
      </c>
      <c r="DJ14" s="23">
        <v>0</v>
      </c>
      <c r="DK14" s="23">
        <v>1</v>
      </c>
      <c r="DL14" s="23">
        <v>0</v>
      </c>
      <c r="DM14" s="23">
        <v>0</v>
      </c>
      <c r="DN14" s="23">
        <v>1</v>
      </c>
      <c r="DO14" s="23">
        <v>0</v>
      </c>
      <c r="DP14" s="23">
        <v>0</v>
      </c>
      <c r="DQ14" s="23">
        <v>1</v>
      </c>
      <c r="DR14" s="23">
        <v>0</v>
      </c>
      <c r="DS14" s="23">
        <v>1</v>
      </c>
      <c r="DT14" s="23">
        <v>1</v>
      </c>
      <c r="DU14" s="23">
        <v>1</v>
      </c>
      <c r="EC14" s="38">
        <f t="shared" si="31"/>
        <v>2</v>
      </c>
      <c r="ED14" s="38">
        <f t="shared" si="32"/>
        <v>2</v>
      </c>
      <c r="EE14" s="38">
        <f t="shared" si="33"/>
        <v>0</v>
      </c>
      <c r="EF14" s="38">
        <f t="shared" si="34"/>
        <v>0</v>
      </c>
      <c r="EG14" s="38">
        <f t="shared" si="35"/>
        <v>2</v>
      </c>
      <c r="EH14" s="38">
        <f t="shared" si="36"/>
        <v>1</v>
      </c>
      <c r="EI14" s="38">
        <f t="shared" si="37"/>
        <v>0</v>
      </c>
      <c r="EJ14" s="38">
        <f t="shared" si="38"/>
        <v>2</v>
      </c>
      <c r="EK14" s="38">
        <f t="shared" si="39"/>
        <v>0</v>
      </c>
      <c r="EL14" s="38">
        <f t="shared" si="40"/>
        <v>0</v>
      </c>
      <c r="EM14" s="38">
        <f t="shared" si="41"/>
        <v>2</v>
      </c>
      <c r="EN14" s="38">
        <f t="shared" si="42"/>
        <v>1</v>
      </c>
      <c r="EO14" s="38">
        <f t="shared" si="43"/>
        <v>2</v>
      </c>
      <c r="EP14" s="38">
        <f t="shared" si="44"/>
        <v>2</v>
      </c>
      <c r="EQ14" s="38">
        <f t="shared" si="45"/>
        <v>1</v>
      </c>
      <c r="ER14" s="38"/>
      <c r="ES14" s="38"/>
      <c r="ET14" s="38"/>
      <c r="EU14" s="38"/>
      <c r="EV14" s="38"/>
      <c r="EW14" s="38"/>
      <c r="EX14" s="40"/>
    </row>
    <row r="15" spans="2:154" x14ac:dyDescent="0.25">
      <c r="B15" s="31" t="str">
        <f t="shared" si="3"/>
        <v>CA  to  FL</v>
      </c>
      <c r="C15" s="31" t="str">
        <f t="shared" si="4"/>
        <v>ODFL</v>
      </c>
      <c r="D15" s="31" t="str">
        <f t="shared" si="56"/>
        <v/>
      </c>
      <c r="F15" s="31" t="str">
        <f t="shared" si="5"/>
        <v>FL  to  CA</v>
      </c>
      <c r="G15" s="31" t="str">
        <f t="shared" si="6"/>
        <v>ODFL</v>
      </c>
      <c r="H15" s="31" t="str">
        <f t="shared" si="7"/>
        <v/>
      </c>
      <c r="J15" s="31" t="str">
        <f t="array" ref="J15">IFERROR(INDEX($C$7:$C$68,MATCH(0,COUNTIF($J$6:J14,$C$7:$C$68),0)),"")</f>
        <v/>
      </c>
      <c r="K15" s="31" t="str">
        <f t="shared" si="8"/>
        <v/>
      </c>
      <c r="L15" s="31"/>
      <c r="M15" s="31" t="str">
        <f t="array" ref="M15">IFERROR(INDEX($G$7:$G$68,MATCH(0,COUNTIF($M$6:M14,$G$7:$G$68),0)),"")</f>
        <v/>
      </c>
      <c r="N15" s="31" t="str">
        <f t="shared" si="9"/>
        <v/>
      </c>
      <c r="P15" s="23" t="str">
        <f t="shared" si="46"/>
        <v>EXLA</v>
      </c>
      <c r="U15" s="23" t="s">
        <v>2197</v>
      </c>
      <c r="V15" s="23" t="s">
        <v>2751</v>
      </c>
      <c r="W15" s="23" t="str">
        <f t="shared" si="10"/>
        <v>0E25-CA-CITY OF INDUSTRY-CA-FL</v>
      </c>
      <c r="X15" s="23" t="str">
        <f>_xlfn.XLOOKUP($W15,'Route Guide - Lanes In Data'!$B$1:$B$2645,'Route Guide - Lanes In Data'!D$1:D$2645)</f>
        <v>ODFL</v>
      </c>
      <c r="Y15" s="23" t="str">
        <f>_xlfn.XLOOKUP($W15,'Route Guide - Lanes In Data'!$B$1:$B$2645,'Route Guide - Lanes In Data'!E$1:E$2645)</f>
        <v>EXLA</v>
      </c>
      <c r="AA15" s="37">
        <f>IF(OR(AA$6="",EC15&lt;&gt;2),"",IFERROR(INDEX('Route Guide - Lanes Not in Data'!$D$5:$D$22370,
IF(ISERROR(MATCH(AA$6&amp;$BA15,'Route Guide - Lanes Not in Data'!$P$5:$P$22370,0))=FALSE,MATCH(AA$6&amp;$BA15,'Route Guide - Lanes Not in Data'!$P$5:$P$22370,0),
IF(ISERROR(MATCH(AA$6&amp;$BB15,'Route Guide - Lanes Not in Data'!$P$5:$P$22370,0))=FALSE,MATCH(AA$6&amp;$BB15,'Route Guide - Lanes Not in Data'!$P$5:$P$22370,0),
IF(ISERROR(MATCH(AA$6&amp;$BC15,'Route Guide - Lanes Not in Data'!$P$5:$P$22370,0))=FALSE,MATCH(AA$6&amp;$BC15,'Route Guide - Lanes Not in Data'!$P$5:$P$22370,0),
IF(ISERROR(MATCH(AA$6&amp;$BD15,'Route Guide - Lanes Not in Data'!$P$5:$P$22370,0))=FALSE,MATCH(AA$6&amp;$BD15,'Route Guide - Lanes Not in Data'!$P$5:$P$22370,0),
IF(ISERROR(MATCH(AA$6&amp;$BE15,'Route Guide - Lanes Not in Data'!$P$5:$P$22370,0))=FALSE,MATCH(AA$6&amp;$BE15,'Route Guide - Lanes Not in Data'!$P$5:$P$22370,0),
IF(ISERROR(MATCH(AA$6&amp;$BF15,'Route Guide - Lanes Not in Data'!$P$5:$P$22370,0))=FALSE,MATCH(AA$6&amp;$BF15,'Route Guide - Lanes Not in Data'!$P$5:$P$22370,0),
IF(ISERROR(MATCH(AA$6&amp;$BG15,'Route Guide - Lanes Not in Data'!$P$5:$P$22370,0))=FALSE,MATCH(AA$6&amp;$BG15,'Route Guide - Lanes Not in Data'!$P$5:$P$22370,0),
IF(ISERROR(MATCH(AA$6&amp;$BH15,'Route Guide - Lanes Not in Data'!$P$5:$P$22370,0))=FALSE,MATCH(AA$6&amp;$BH15,'Route Guide - Lanes Not in Data'!$P$5:$P$22370,0),
IF(ISERROR(MATCH(AA$6&amp;$BI15,'Route Guide - Lanes Not in Data'!$P$5:$P$22370,0))=FALSE,MATCH(AA$6&amp;$BI15,'Route Guide - Lanes Not in Data'!$P$5:$P$22370,0),
IF(ISERROR(MATCH(AA$6&amp;$BJ15,'Route Guide - Lanes Not in Data'!$P$5:$P$22370,0))=FALSE,MATCH(AA$6&amp;$BJ15,'Route Guide - Lanes Not in Data'!$P$5:$P$22370,0),""))))))))))),""))</f>
        <v>0.35</v>
      </c>
      <c r="AB15" s="37">
        <f>IF(OR(AB$6="",ED15&lt;&gt;2),"",IFERROR(INDEX('Route Guide - Lanes Not in Data'!$D$5:$D$22370,
IF(ISERROR(MATCH(AB$6&amp;$BA15,'Route Guide - Lanes Not in Data'!$P$5:$P$22370,0))=FALSE,MATCH(AB$6&amp;$BA15,'Route Guide - Lanes Not in Data'!$P$5:$P$22370,0),
IF(ISERROR(MATCH(AB$6&amp;$BB15,'Route Guide - Lanes Not in Data'!$P$5:$P$22370,0))=FALSE,MATCH(AB$6&amp;$BB15,'Route Guide - Lanes Not in Data'!$P$5:$P$22370,0),
IF(ISERROR(MATCH(AB$6&amp;$BC15,'Route Guide - Lanes Not in Data'!$P$5:$P$22370,0))=FALSE,MATCH(AB$6&amp;$BC15,'Route Guide - Lanes Not in Data'!$P$5:$P$22370,0),
IF(ISERROR(MATCH(AB$6&amp;$BD15,'Route Guide - Lanes Not in Data'!$P$5:$P$22370,0))=FALSE,MATCH(AB$6&amp;$BD15,'Route Guide - Lanes Not in Data'!$P$5:$P$22370,0),
IF(ISERROR(MATCH(AB$6&amp;$BE15,'Route Guide - Lanes Not in Data'!$P$5:$P$22370,0))=FALSE,MATCH(AB$6&amp;$BE15,'Route Guide - Lanes Not in Data'!$P$5:$P$22370,0),
IF(ISERROR(MATCH(AB$6&amp;$BF15,'Route Guide - Lanes Not in Data'!$P$5:$P$22370,0))=FALSE,MATCH(AB$6&amp;$BF15,'Route Guide - Lanes Not in Data'!$P$5:$P$22370,0),
IF(ISERROR(MATCH(AB$6&amp;$BG15,'Route Guide - Lanes Not in Data'!$P$5:$P$22370,0))=FALSE,MATCH(AB$6&amp;$BG15,'Route Guide - Lanes Not in Data'!$P$5:$P$22370,0),
IF(ISERROR(MATCH(AB$6&amp;$BH15,'Route Guide - Lanes Not in Data'!$P$5:$P$22370,0))=FALSE,MATCH(AB$6&amp;$BH15,'Route Guide - Lanes Not in Data'!$P$5:$P$22370,0),
IF(ISERROR(MATCH(AB$6&amp;$BI15,'Route Guide - Lanes Not in Data'!$P$5:$P$22370,0))=FALSE,MATCH(AB$6&amp;$BI15,'Route Guide - Lanes Not in Data'!$P$5:$P$22370,0),
IF(ISERROR(MATCH(AB$6&amp;$BJ15,'Route Guide - Lanes Not in Data'!$P$5:$P$22370,0))=FALSE,MATCH(AB$6&amp;$BJ15,'Route Guide - Lanes Not in Data'!$P$5:$P$22370,0),""))))))))))),""))</f>
        <v>0.26400000000000001</v>
      </c>
      <c r="AC15" s="37" t="str">
        <f>IF(OR(AC$6="",EE15&lt;&gt;2),"",IFERROR(INDEX('Route Guide - Lanes Not in Data'!$D$5:$D$22370,
IF(ISERROR(MATCH(AC$6&amp;$BA15,'Route Guide - Lanes Not in Data'!$P$5:$P$22370,0))=FALSE,MATCH(AC$6&amp;$BA15,'Route Guide - Lanes Not in Data'!$P$5:$P$22370,0),
IF(ISERROR(MATCH(AC$6&amp;$BB15,'Route Guide - Lanes Not in Data'!$P$5:$P$22370,0))=FALSE,MATCH(AC$6&amp;$BB15,'Route Guide - Lanes Not in Data'!$P$5:$P$22370,0),
IF(ISERROR(MATCH(AC$6&amp;$BC15,'Route Guide - Lanes Not in Data'!$P$5:$P$22370,0))=FALSE,MATCH(AC$6&amp;$BC15,'Route Guide - Lanes Not in Data'!$P$5:$P$22370,0),
IF(ISERROR(MATCH(AC$6&amp;$BD15,'Route Guide - Lanes Not in Data'!$P$5:$P$22370,0))=FALSE,MATCH(AC$6&amp;$BD15,'Route Guide - Lanes Not in Data'!$P$5:$P$22370,0),
IF(ISERROR(MATCH(AC$6&amp;$BE15,'Route Guide - Lanes Not in Data'!$P$5:$P$22370,0))=FALSE,MATCH(AC$6&amp;$BE15,'Route Guide - Lanes Not in Data'!$P$5:$P$22370,0),
IF(ISERROR(MATCH(AC$6&amp;$BF15,'Route Guide - Lanes Not in Data'!$P$5:$P$22370,0))=FALSE,MATCH(AC$6&amp;$BF15,'Route Guide - Lanes Not in Data'!$P$5:$P$22370,0),
IF(ISERROR(MATCH(AC$6&amp;$BG15,'Route Guide - Lanes Not in Data'!$P$5:$P$22370,0))=FALSE,MATCH(AC$6&amp;$BG15,'Route Guide - Lanes Not in Data'!$P$5:$P$22370,0),
IF(ISERROR(MATCH(AC$6&amp;$BH15,'Route Guide - Lanes Not in Data'!$P$5:$P$22370,0))=FALSE,MATCH(AC$6&amp;$BH15,'Route Guide - Lanes Not in Data'!$P$5:$P$22370,0),
IF(ISERROR(MATCH(AC$6&amp;$BI15,'Route Guide - Lanes Not in Data'!$P$5:$P$22370,0))=FALSE,MATCH(AC$6&amp;$BI15,'Route Guide - Lanes Not in Data'!$P$5:$P$22370,0),
IF(ISERROR(MATCH(AC$6&amp;$BJ15,'Route Guide - Lanes Not in Data'!$P$5:$P$22370,0))=FALSE,MATCH(AC$6&amp;$BJ15,'Route Guide - Lanes Not in Data'!$P$5:$P$22370,0),""))))))))))),""))</f>
        <v/>
      </c>
      <c r="AD15" s="37" t="str">
        <f>IF(OR(AD$6="",EF15&lt;&gt;2),"",IFERROR(INDEX('Route Guide - Lanes Not in Data'!$D$5:$D$22370,
IF(ISERROR(MATCH(AD$6&amp;$BA15,'Route Guide - Lanes Not in Data'!$P$5:$P$22370,0))=FALSE,MATCH(AD$6&amp;$BA15,'Route Guide - Lanes Not in Data'!$P$5:$P$22370,0),
IF(ISERROR(MATCH(AD$6&amp;$BB15,'Route Guide - Lanes Not in Data'!$P$5:$P$22370,0))=FALSE,MATCH(AD$6&amp;$BB15,'Route Guide - Lanes Not in Data'!$P$5:$P$22370,0),
IF(ISERROR(MATCH(AD$6&amp;$BC15,'Route Guide - Lanes Not in Data'!$P$5:$P$22370,0))=FALSE,MATCH(AD$6&amp;$BC15,'Route Guide - Lanes Not in Data'!$P$5:$P$22370,0),
IF(ISERROR(MATCH(AD$6&amp;$BD15,'Route Guide - Lanes Not in Data'!$P$5:$P$22370,0))=FALSE,MATCH(AD$6&amp;$BD15,'Route Guide - Lanes Not in Data'!$P$5:$P$22370,0),
IF(ISERROR(MATCH(AD$6&amp;$BE15,'Route Guide - Lanes Not in Data'!$P$5:$P$22370,0))=FALSE,MATCH(AD$6&amp;$BE15,'Route Guide - Lanes Not in Data'!$P$5:$P$22370,0),
IF(ISERROR(MATCH(AD$6&amp;$BF15,'Route Guide - Lanes Not in Data'!$P$5:$P$22370,0))=FALSE,MATCH(AD$6&amp;$BF15,'Route Guide - Lanes Not in Data'!$P$5:$P$22370,0),
IF(ISERROR(MATCH(AD$6&amp;$BG15,'Route Guide - Lanes Not in Data'!$P$5:$P$22370,0))=FALSE,MATCH(AD$6&amp;$BG15,'Route Guide - Lanes Not in Data'!$P$5:$P$22370,0),
IF(ISERROR(MATCH(AD$6&amp;$BH15,'Route Guide - Lanes Not in Data'!$P$5:$P$22370,0))=FALSE,MATCH(AD$6&amp;$BH15,'Route Guide - Lanes Not in Data'!$P$5:$P$22370,0),
IF(ISERROR(MATCH(AD$6&amp;$BI15,'Route Guide - Lanes Not in Data'!$P$5:$P$22370,0))=FALSE,MATCH(AD$6&amp;$BI15,'Route Guide - Lanes Not in Data'!$P$5:$P$22370,0),
IF(ISERROR(MATCH(AD$6&amp;$BJ15,'Route Guide - Lanes Not in Data'!$P$5:$P$22370,0))=FALSE,MATCH(AD$6&amp;$BJ15,'Route Guide - Lanes Not in Data'!$P$5:$P$22370,0),""))))))))))),""))</f>
        <v/>
      </c>
      <c r="AE15" s="37">
        <f>IF(OR(AE$6="",EG15&lt;&gt;2),"",IFERROR(INDEX('Route Guide - Lanes Not in Data'!$D$5:$D$22370,
IF(ISERROR(MATCH(AE$6&amp;$BA15,'Route Guide - Lanes Not in Data'!$P$5:$P$22370,0))=FALSE,MATCH(AE$6&amp;$BA15,'Route Guide - Lanes Not in Data'!$P$5:$P$22370,0),
IF(ISERROR(MATCH(AE$6&amp;$BB15,'Route Guide - Lanes Not in Data'!$P$5:$P$22370,0))=FALSE,MATCH(AE$6&amp;$BB15,'Route Guide - Lanes Not in Data'!$P$5:$P$22370,0),
IF(ISERROR(MATCH(AE$6&amp;$BC15,'Route Guide - Lanes Not in Data'!$P$5:$P$22370,0))=FALSE,MATCH(AE$6&amp;$BC15,'Route Guide - Lanes Not in Data'!$P$5:$P$22370,0),
IF(ISERROR(MATCH(AE$6&amp;$BD15,'Route Guide - Lanes Not in Data'!$P$5:$P$22370,0))=FALSE,MATCH(AE$6&amp;$BD15,'Route Guide - Lanes Not in Data'!$P$5:$P$22370,0),
IF(ISERROR(MATCH(AE$6&amp;$BE15,'Route Guide - Lanes Not in Data'!$P$5:$P$22370,0))=FALSE,MATCH(AE$6&amp;$BE15,'Route Guide - Lanes Not in Data'!$P$5:$P$22370,0),
IF(ISERROR(MATCH(AE$6&amp;$BF15,'Route Guide - Lanes Not in Data'!$P$5:$P$22370,0))=FALSE,MATCH(AE$6&amp;$BF15,'Route Guide - Lanes Not in Data'!$P$5:$P$22370,0),
IF(ISERROR(MATCH(AE$6&amp;$BG15,'Route Guide - Lanes Not in Data'!$P$5:$P$22370,0))=FALSE,MATCH(AE$6&amp;$BG15,'Route Guide - Lanes Not in Data'!$P$5:$P$22370,0),
IF(ISERROR(MATCH(AE$6&amp;$BH15,'Route Guide - Lanes Not in Data'!$P$5:$P$22370,0))=FALSE,MATCH(AE$6&amp;$BH15,'Route Guide - Lanes Not in Data'!$P$5:$P$22370,0),
IF(ISERROR(MATCH(AE$6&amp;$BI15,'Route Guide - Lanes Not in Data'!$P$5:$P$22370,0))=FALSE,MATCH(AE$6&amp;$BI15,'Route Guide - Lanes Not in Data'!$P$5:$P$22370,0),
IF(ISERROR(MATCH(AE$6&amp;$BJ15,'Route Guide - Lanes Not in Data'!$P$5:$P$22370,0))=FALSE,MATCH(AE$6&amp;$BJ15,'Route Guide - Lanes Not in Data'!$P$5:$P$22370,0),""))))))))))),""))</f>
        <v>6.9000000000000006E-2</v>
      </c>
      <c r="AF15" s="37" t="str">
        <f>IF(OR(AF$6="",EH15&lt;&gt;2),"",IFERROR(INDEX('Route Guide - Lanes Not in Data'!$D$5:$D$22370,
IF(ISERROR(MATCH(AF$6&amp;$BA15,'Route Guide - Lanes Not in Data'!$P$5:$P$22370,0))=FALSE,MATCH(AF$6&amp;$BA15,'Route Guide - Lanes Not in Data'!$P$5:$P$22370,0),
IF(ISERROR(MATCH(AF$6&amp;$BB15,'Route Guide - Lanes Not in Data'!$P$5:$P$22370,0))=FALSE,MATCH(AF$6&amp;$BB15,'Route Guide - Lanes Not in Data'!$P$5:$P$22370,0),
IF(ISERROR(MATCH(AF$6&amp;$BC15,'Route Guide - Lanes Not in Data'!$P$5:$P$22370,0))=FALSE,MATCH(AF$6&amp;$BC15,'Route Guide - Lanes Not in Data'!$P$5:$P$22370,0),
IF(ISERROR(MATCH(AF$6&amp;$BD15,'Route Guide - Lanes Not in Data'!$P$5:$P$22370,0))=FALSE,MATCH(AF$6&amp;$BD15,'Route Guide - Lanes Not in Data'!$P$5:$P$22370,0),
IF(ISERROR(MATCH(AF$6&amp;$BE15,'Route Guide - Lanes Not in Data'!$P$5:$P$22370,0))=FALSE,MATCH(AF$6&amp;$BE15,'Route Guide - Lanes Not in Data'!$P$5:$P$22370,0),
IF(ISERROR(MATCH(AF$6&amp;$BF15,'Route Guide - Lanes Not in Data'!$P$5:$P$22370,0))=FALSE,MATCH(AF$6&amp;$BF15,'Route Guide - Lanes Not in Data'!$P$5:$P$22370,0),
IF(ISERROR(MATCH(AF$6&amp;$BG15,'Route Guide - Lanes Not in Data'!$P$5:$P$22370,0))=FALSE,MATCH(AF$6&amp;$BG15,'Route Guide - Lanes Not in Data'!$P$5:$P$22370,0),
IF(ISERROR(MATCH(AF$6&amp;$BH15,'Route Guide - Lanes Not in Data'!$P$5:$P$22370,0))=FALSE,MATCH(AF$6&amp;$BH15,'Route Guide - Lanes Not in Data'!$P$5:$P$22370,0),
IF(ISERROR(MATCH(AF$6&amp;$BI15,'Route Guide - Lanes Not in Data'!$P$5:$P$22370,0))=FALSE,MATCH(AF$6&amp;$BI15,'Route Guide - Lanes Not in Data'!$P$5:$P$22370,0),
IF(ISERROR(MATCH(AF$6&amp;$BJ15,'Route Guide - Lanes Not in Data'!$P$5:$P$22370,0))=FALSE,MATCH(AF$6&amp;$BJ15,'Route Guide - Lanes Not in Data'!$P$5:$P$22370,0),""))))))))))),""))</f>
        <v/>
      </c>
      <c r="AG15" s="37" t="str">
        <f>IF(OR(AG$6="",EI15&lt;&gt;2),"",IFERROR(INDEX('Route Guide - Lanes Not in Data'!$D$5:$D$22370,
IF(ISERROR(MATCH(AG$6&amp;$BA15,'Route Guide - Lanes Not in Data'!$P$5:$P$22370,0))=FALSE,MATCH(AG$6&amp;$BA15,'Route Guide - Lanes Not in Data'!$P$5:$P$22370,0),
IF(ISERROR(MATCH(AG$6&amp;$BB15,'Route Guide - Lanes Not in Data'!$P$5:$P$22370,0))=FALSE,MATCH(AG$6&amp;$BB15,'Route Guide - Lanes Not in Data'!$P$5:$P$22370,0),
IF(ISERROR(MATCH(AG$6&amp;$BC15,'Route Guide - Lanes Not in Data'!$P$5:$P$22370,0))=FALSE,MATCH(AG$6&amp;$BC15,'Route Guide - Lanes Not in Data'!$P$5:$P$22370,0),
IF(ISERROR(MATCH(AG$6&amp;$BD15,'Route Guide - Lanes Not in Data'!$P$5:$P$22370,0))=FALSE,MATCH(AG$6&amp;$BD15,'Route Guide - Lanes Not in Data'!$P$5:$P$22370,0),
IF(ISERROR(MATCH(AG$6&amp;$BE15,'Route Guide - Lanes Not in Data'!$P$5:$P$22370,0))=FALSE,MATCH(AG$6&amp;$BE15,'Route Guide - Lanes Not in Data'!$P$5:$P$22370,0),
IF(ISERROR(MATCH(AG$6&amp;$BF15,'Route Guide - Lanes Not in Data'!$P$5:$P$22370,0))=FALSE,MATCH(AG$6&amp;$BF15,'Route Guide - Lanes Not in Data'!$P$5:$P$22370,0),
IF(ISERROR(MATCH(AG$6&amp;$BG15,'Route Guide - Lanes Not in Data'!$P$5:$P$22370,0))=FALSE,MATCH(AG$6&amp;$BG15,'Route Guide - Lanes Not in Data'!$P$5:$P$22370,0),
IF(ISERROR(MATCH(AG$6&amp;$BH15,'Route Guide - Lanes Not in Data'!$P$5:$P$22370,0))=FALSE,MATCH(AG$6&amp;$BH15,'Route Guide - Lanes Not in Data'!$P$5:$P$22370,0),
IF(ISERROR(MATCH(AG$6&amp;$BI15,'Route Guide - Lanes Not in Data'!$P$5:$P$22370,0))=FALSE,MATCH(AG$6&amp;$BI15,'Route Guide - Lanes Not in Data'!$P$5:$P$22370,0),
IF(ISERROR(MATCH(AG$6&amp;$BJ15,'Route Guide - Lanes Not in Data'!$P$5:$P$22370,0))=FALSE,MATCH(AG$6&amp;$BJ15,'Route Guide - Lanes Not in Data'!$P$5:$P$22370,0),""))))))))))),""))</f>
        <v/>
      </c>
      <c r="AH15" s="37" t="str">
        <f>IF(OR(AH$6="",EJ15&lt;&gt;2),"",IFERROR(INDEX('Route Guide - Lanes Not in Data'!$D$5:$D$22370,
IF(ISERROR(MATCH(AH$6&amp;$BA15,'Route Guide - Lanes Not in Data'!$P$5:$P$22370,0))=FALSE,MATCH(AH$6&amp;$BA15,'Route Guide - Lanes Not in Data'!$P$5:$P$22370,0),
IF(ISERROR(MATCH(AH$6&amp;$BB15,'Route Guide - Lanes Not in Data'!$P$5:$P$22370,0))=FALSE,MATCH(AH$6&amp;$BB15,'Route Guide - Lanes Not in Data'!$P$5:$P$22370,0),
IF(ISERROR(MATCH(AH$6&amp;$BC15,'Route Guide - Lanes Not in Data'!$P$5:$P$22370,0))=FALSE,MATCH(AH$6&amp;$BC15,'Route Guide - Lanes Not in Data'!$P$5:$P$22370,0),
IF(ISERROR(MATCH(AH$6&amp;$BD15,'Route Guide - Lanes Not in Data'!$P$5:$P$22370,0))=FALSE,MATCH(AH$6&amp;$BD15,'Route Guide - Lanes Not in Data'!$P$5:$P$22370,0),
IF(ISERROR(MATCH(AH$6&amp;$BE15,'Route Guide - Lanes Not in Data'!$P$5:$P$22370,0))=FALSE,MATCH(AH$6&amp;$BE15,'Route Guide - Lanes Not in Data'!$P$5:$P$22370,0),
IF(ISERROR(MATCH(AH$6&amp;$BF15,'Route Guide - Lanes Not in Data'!$P$5:$P$22370,0))=FALSE,MATCH(AH$6&amp;$BF15,'Route Guide - Lanes Not in Data'!$P$5:$P$22370,0),
IF(ISERROR(MATCH(AH$6&amp;$BG15,'Route Guide - Lanes Not in Data'!$P$5:$P$22370,0))=FALSE,MATCH(AH$6&amp;$BG15,'Route Guide - Lanes Not in Data'!$P$5:$P$22370,0),
IF(ISERROR(MATCH(AH$6&amp;$BH15,'Route Guide - Lanes Not in Data'!$P$5:$P$22370,0))=FALSE,MATCH(AH$6&amp;$BH15,'Route Guide - Lanes Not in Data'!$P$5:$P$22370,0),
IF(ISERROR(MATCH(AH$6&amp;$BI15,'Route Guide - Lanes Not in Data'!$P$5:$P$22370,0))=FALSE,MATCH(AH$6&amp;$BI15,'Route Guide - Lanes Not in Data'!$P$5:$P$22370,0),
IF(ISERROR(MATCH(AH$6&amp;$BJ15,'Route Guide - Lanes Not in Data'!$P$5:$P$22370,0))=FALSE,MATCH(AH$6&amp;$BJ15,'Route Guide - Lanes Not in Data'!$P$5:$P$22370,0),""))))))))))),""))</f>
        <v/>
      </c>
      <c r="AI15" s="37" t="str">
        <f>IF(OR(AI$6="",EK15&lt;&gt;2),"",IFERROR(INDEX('Route Guide - Lanes Not in Data'!$D$5:$D$22370,
IF(ISERROR(MATCH(AI$6&amp;$BA15,'Route Guide - Lanes Not in Data'!$P$5:$P$22370,0))=FALSE,MATCH(AI$6&amp;$BA15,'Route Guide - Lanes Not in Data'!$P$5:$P$22370,0),
IF(ISERROR(MATCH(AI$6&amp;$BB15,'Route Guide - Lanes Not in Data'!$P$5:$P$22370,0))=FALSE,MATCH(AI$6&amp;$BB15,'Route Guide - Lanes Not in Data'!$P$5:$P$22370,0),
IF(ISERROR(MATCH(AI$6&amp;$BC15,'Route Guide - Lanes Not in Data'!$P$5:$P$22370,0))=FALSE,MATCH(AI$6&amp;$BC15,'Route Guide - Lanes Not in Data'!$P$5:$P$22370,0),
IF(ISERROR(MATCH(AI$6&amp;$BD15,'Route Guide - Lanes Not in Data'!$P$5:$P$22370,0))=FALSE,MATCH(AI$6&amp;$BD15,'Route Guide - Lanes Not in Data'!$P$5:$P$22370,0),
IF(ISERROR(MATCH(AI$6&amp;$BE15,'Route Guide - Lanes Not in Data'!$P$5:$P$22370,0))=FALSE,MATCH(AI$6&amp;$BE15,'Route Guide - Lanes Not in Data'!$P$5:$P$22370,0),
IF(ISERROR(MATCH(AI$6&amp;$BF15,'Route Guide - Lanes Not in Data'!$P$5:$P$22370,0))=FALSE,MATCH(AI$6&amp;$BF15,'Route Guide - Lanes Not in Data'!$P$5:$P$22370,0),
IF(ISERROR(MATCH(AI$6&amp;$BG15,'Route Guide - Lanes Not in Data'!$P$5:$P$22370,0))=FALSE,MATCH(AI$6&amp;$BG15,'Route Guide - Lanes Not in Data'!$P$5:$P$22370,0),
IF(ISERROR(MATCH(AI$6&amp;$BH15,'Route Guide - Lanes Not in Data'!$P$5:$P$22370,0))=FALSE,MATCH(AI$6&amp;$BH15,'Route Guide - Lanes Not in Data'!$P$5:$P$22370,0),
IF(ISERROR(MATCH(AI$6&amp;$BI15,'Route Guide - Lanes Not in Data'!$P$5:$P$22370,0))=FALSE,MATCH(AI$6&amp;$BI15,'Route Guide - Lanes Not in Data'!$P$5:$P$22370,0),
IF(ISERROR(MATCH(AI$6&amp;$BJ15,'Route Guide - Lanes Not in Data'!$P$5:$P$22370,0))=FALSE,MATCH(AI$6&amp;$BJ15,'Route Guide - Lanes Not in Data'!$P$5:$P$22370,0),""))))))))))),""))</f>
        <v/>
      </c>
      <c r="AJ15" s="37" t="str">
        <f>IF(OR(AJ$6="",EL15&lt;&gt;2),"",IFERROR(INDEX('Route Guide - Lanes Not in Data'!$D$5:$D$22370,
IF(ISERROR(MATCH(AJ$6&amp;$BA15,'Route Guide - Lanes Not in Data'!$P$5:$P$22370,0))=FALSE,MATCH(AJ$6&amp;$BA15,'Route Guide - Lanes Not in Data'!$P$5:$P$22370,0),
IF(ISERROR(MATCH(AJ$6&amp;$BB15,'Route Guide - Lanes Not in Data'!$P$5:$P$22370,0))=FALSE,MATCH(AJ$6&amp;$BB15,'Route Guide - Lanes Not in Data'!$P$5:$P$22370,0),
IF(ISERROR(MATCH(AJ$6&amp;$BC15,'Route Guide - Lanes Not in Data'!$P$5:$P$22370,0))=FALSE,MATCH(AJ$6&amp;$BC15,'Route Guide - Lanes Not in Data'!$P$5:$P$22370,0),
IF(ISERROR(MATCH(AJ$6&amp;$BD15,'Route Guide - Lanes Not in Data'!$P$5:$P$22370,0))=FALSE,MATCH(AJ$6&amp;$BD15,'Route Guide - Lanes Not in Data'!$P$5:$P$22370,0),
IF(ISERROR(MATCH(AJ$6&amp;$BE15,'Route Guide - Lanes Not in Data'!$P$5:$P$22370,0))=FALSE,MATCH(AJ$6&amp;$BE15,'Route Guide - Lanes Not in Data'!$P$5:$P$22370,0),
IF(ISERROR(MATCH(AJ$6&amp;$BF15,'Route Guide - Lanes Not in Data'!$P$5:$P$22370,0))=FALSE,MATCH(AJ$6&amp;$BF15,'Route Guide - Lanes Not in Data'!$P$5:$P$22370,0),
IF(ISERROR(MATCH(AJ$6&amp;$BG15,'Route Guide - Lanes Not in Data'!$P$5:$P$22370,0))=FALSE,MATCH(AJ$6&amp;$BG15,'Route Guide - Lanes Not in Data'!$P$5:$P$22370,0),
IF(ISERROR(MATCH(AJ$6&amp;$BH15,'Route Guide - Lanes Not in Data'!$P$5:$P$22370,0))=FALSE,MATCH(AJ$6&amp;$BH15,'Route Guide - Lanes Not in Data'!$P$5:$P$22370,0),
IF(ISERROR(MATCH(AJ$6&amp;$BI15,'Route Guide - Lanes Not in Data'!$P$5:$P$22370,0))=FALSE,MATCH(AJ$6&amp;$BI15,'Route Guide - Lanes Not in Data'!$P$5:$P$22370,0),
IF(ISERROR(MATCH(AJ$6&amp;$BJ15,'Route Guide - Lanes Not in Data'!$P$5:$P$22370,0))=FALSE,MATCH(AJ$6&amp;$BJ15,'Route Guide - Lanes Not in Data'!$P$5:$P$22370,0),""))))))))))),""))</f>
        <v/>
      </c>
      <c r="AK15" s="37">
        <f>IF(OR(AK$6="",EM15&lt;&gt;2),"",IFERROR(INDEX('Route Guide - Lanes Not in Data'!$D$5:$D$22370,
IF(ISERROR(MATCH(AK$6&amp;$BA15,'Route Guide - Lanes Not in Data'!$P$5:$P$22370,0))=FALSE,MATCH(AK$6&amp;$BA15,'Route Guide - Lanes Not in Data'!$P$5:$P$22370,0),
IF(ISERROR(MATCH(AK$6&amp;$BB15,'Route Guide - Lanes Not in Data'!$P$5:$P$22370,0))=FALSE,MATCH(AK$6&amp;$BB15,'Route Guide - Lanes Not in Data'!$P$5:$P$22370,0),
IF(ISERROR(MATCH(AK$6&amp;$BC15,'Route Guide - Lanes Not in Data'!$P$5:$P$22370,0))=FALSE,MATCH(AK$6&amp;$BC15,'Route Guide - Lanes Not in Data'!$P$5:$P$22370,0),
IF(ISERROR(MATCH(AK$6&amp;$BD15,'Route Guide - Lanes Not in Data'!$P$5:$P$22370,0))=FALSE,MATCH(AK$6&amp;$BD15,'Route Guide - Lanes Not in Data'!$P$5:$P$22370,0),
IF(ISERROR(MATCH(AK$6&amp;$BE15,'Route Guide - Lanes Not in Data'!$P$5:$P$22370,0))=FALSE,MATCH(AK$6&amp;$BE15,'Route Guide - Lanes Not in Data'!$P$5:$P$22370,0),
IF(ISERROR(MATCH(AK$6&amp;$BF15,'Route Guide - Lanes Not in Data'!$P$5:$P$22370,0))=FALSE,MATCH(AK$6&amp;$BF15,'Route Guide - Lanes Not in Data'!$P$5:$P$22370,0),
IF(ISERROR(MATCH(AK$6&amp;$BG15,'Route Guide - Lanes Not in Data'!$P$5:$P$22370,0))=FALSE,MATCH(AK$6&amp;$BG15,'Route Guide - Lanes Not in Data'!$P$5:$P$22370,0),
IF(ISERROR(MATCH(AK$6&amp;$BH15,'Route Guide - Lanes Not in Data'!$P$5:$P$22370,0))=FALSE,MATCH(AK$6&amp;$BH15,'Route Guide - Lanes Not in Data'!$P$5:$P$22370,0),
IF(ISERROR(MATCH(AK$6&amp;$BI15,'Route Guide - Lanes Not in Data'!$P$5:$P$22370,0))=FALSE,MATCH(AK$6&amp;$BI15,'Route Guide - Lanes Not in Data'!$P$5:$P$22370,0),
IF(ISERROR(MATCH(AK$6&amp;$BJ15,'Route Guide - Lanes Not in Data'!$P$5:$P$22370,0))=FALSE,MATCH(AK$6&amp;$BJ15,'Route Guide - Lanes Not in Data'!$P$5:$P$22370,0),""))))))))))),""))</f>
        <v>0.13300000000000001</v>
      </c>
      <c r="AL15" s="37" t="str">
        <f>IF(OR(AL$6="",EN15&lt;&gt;2),"",IFERROR(INDEX('Route Guide - Lanes Not in Data'!$D$5:$D$22370,
IF(ISERROR(MATCH(AL$6&amp;$BA15,'Route Guide - Lanes Not in Data'!$P$5:$P$22370,0))=FALSE,MATCH(AL$6&amp;$BA15,'Route Guide - Lanes Not in Data'!$P$5:$P$22370,0),
IF(ISERROR(MATCH(AL$6&amp;$BB15,'Route Guide - Lanes Not in Data'!$P$5:$P$22370,0))=FALSE,MATCH(AL$6&amp;$BB15,'Route Guide - Lanes Not in Data'!$P$5:$P$22370,0),
IF(ISERROR(MATCH(AL$6&amp;$BC15,'Route Guide - Lanes Not in Data'!$P$5:$P$22370,0))=FALSE,MATCH(AL$6&amp;$BC15,'Route Guide - Lanes Not in Data'!$P$5:$P$22370,0),
IF(ISERROR(MATCH(AL$6&amp;$BD15,'Route Guide - Lanes Not in Data'!$P$5:$P$22370,0))=FALSE,MATCH(AL$6&amp;$BD15,'Route Guide - Lanes Not in Data'!$P$5:$P$22370,0),
IF(ISERROR(MATCH(AL$6&amp;$BE15,'Route Guide - Lanes Not in Data'!$P$5:$P$22370,0))=FALSE,MATCH(AL$6&amp;$BE15,'Route Guide - Lanes Not in Data'!$P$5:$P$22370,0),
IF(ISERROR(MATCH(AL$6&amp;$BF15,'Route Guide - Lanes Not in Data'!$P$5:$P$22370,0))=FALSE,MATCH(AL$6&amp;$BF15,'Route Guide - Lanes Not in Data'!$P$5:$P$22370,0),
IF(ISERROR(MATCH(AL$6&amp;$BG15,'Route Guide - Lanes Not in Data'!$P$5:$P$22370,0))=FALSE,MATCH(AL$6&amp;$BG15,'Route Guide - Lanes Not in Data'!$P$5:$P$22370,0),
IF(ISERROR(MATCH(AL$6&amp;$BH15,'Route Guide - Lanes Not in Data'!$P$5:$P$22370,0))=FALSE,MATCH(AL$6&amp;$BH15,'Route Guide - Lanes Not in Data'!$P$5:$P$22370,0),
IF(ISERROR(MATCH(AL$6&amp;$BI15,'Route Guide - Lanes Not in Data'!$P$5:$P$22370,0))=FALSE,MATCH(AL$6&amp;$BI15,'Route Guide - Lanes Not in Data'!$P$5:$P$22370,0),
IF(ISERROR(MATCH(AL$6&amp;$BJ15,'Route Guide - Lanes Not in Data'!$P$5:$P$22370,0))=FALSE,MATCH(AL$6&amp;$BJ15,'Route Guide - Lanes Not in Data'!$P$5:$P$22370,0),""))))))))))),""))</f>
        <v/>
      </c>
      <c r="AM15" s="37" t="str">
        <f>IF(OR(AM$6="",EO15&lt;&gt;2),"",IFERROR(INDEX('Route Guide - Lanes Not in Data'!$D$5:$D$22370,
IF(ISERROR(MATCH(AM$6&amp;$BA15,'Route Guide - Lanes Not in Data'!$P$5:$P$22370,0))=FALSE,MATCH(AM$6&amp;$BA15,'Route Guide - Lanes Not in Data'!$P$5:$P$22370,0),
IF(ISERROR(MATCH(AM$6&amp;$BB15,'Route Guide - Lanes Not in Data'!$P$5:$P$22370,0))=FALSE,MATCH(AM$6&amp;$BB15,'Route Guide - Lanes Not in Data'!$P$5:$P$22370,0),
IF(ISERROR(MATCH(AM$6&amp;$BC15,'Route Guide - Lanes Not in Data'!$P$5:$P$22370,0))=FALSE,MATCH(AM$6&amp;$BC15,'Route Guide - Lanes Not in Data'!$P$5:$P$22370,0),
IF(ISERROR(MATCH(AM$6&amp;$BD15,'Route Guide - Lanes Not in Data'!$P$5:$P$22370,0))=FALSE,MATCH(AM$6&amp;$BD15,'Route Guide - Lanes Not in Data'!$P$5:$P$22370,0),
IF(ISERROR(MATCH(AM$6&amp;$BE15,'Route Guide - Lanes Not in Data'!$P$5:$P$22370,0))=FALSE,MATCH(AM$6&amp;$BE15,'Route Guide - Lanes Not in Data'!$P$5:$P$22370,0),
IF(ISERROR(MATCH(AM$6&amp;$BF15,'Route Guide - Lanes Not in Data'!$P$5:$P$22370,0))=FALSE,MATCH(AM$6&amp;$BF15,'Route Guide - Lanes Not in Data'!$P$5:$P$22370,0),
IF(ISERROR(MATCH(AM$6&amp;$BG15,'Route Guide - Lanes Not in Data'!$P$5:$P$22370,0))=FALSE,MATCH(AM$6&amp;$BG15,'Route Guide - Lanes Not in Data'!$P$5:$P$22370,0),
IF(ISERROR(MATCH(AM$6&amp;$BH15,'Route Guide - Lanes Not in Data'!$P$5:$P$22370,0))=FALSE,MATCH(AM$6&amp;$BH15,'Route Guide - Lanes Not in Data'!$P$5:$P$22370,0),
IF(ISERROR(MATCH(AM$6&amp;$BI15,'Route Guide - Lanes Not in Data'!$P$5:$P$22370,0))=FALSE,MATCH(AM$6&amp;$BI15,'Route Guide - Lanes Not in Data'!$P$5:$P$22370,0),
IF(ISERROR(MATCH(AM$6&amp;$BJ15,'Route Guide - Lanes Not in Data'!$P$5:$P$22370,0))=FALSE,MATCH(AM$6&amp;$BJ15,'Route Guide - Lanes Not in Data'!$P$5:$P$22370,0),""))))))))))),""))</f>
        <v/>
      </c>
      <c r="AN15" s="37" t="str">
        <f>IF(OR(AN$6="",EP15&lt;&gt;2),"",IFERROR(INDEX('Route Guide - Lanes Not in Data'!$D$5:$D$22370,
IF(ISERROR(MATCH(AN$6&amp;$BA15,'Route Guide - Lanes Not in Data'!$P$5:$P$22370,0))=FALSE,MATCH(AN$6&amp;$BA15,'Route Guide - Lanes Not in Data'!$P$5:$P$22370,0),
IF(ISERROR(MATCH(AN$6&amp;$BB15,'Route Guide - Lanes Not in Data'!$P$5:$P$22370,0))=FALSE,MATCH(AN$6&amp;$BB15,'Route Guide - Lanes Not in Data'!$P$5:$P$22370,0),
IF(ISERROR(MATCH(AN$6&amp;$BC15,'Route Guide - Lanes Not in Data'!$P$5:$P$22370,0))=FALSE,MATCH(AN$6&amp;$BC15,'Route Guide - Lanes Not in Data'!$P$5:$P$22370,0),
IF(ISERROR(MATCH(AN$6&amp;$BD15,'Route Guide - Lanes Not in Data'!$P$5:$P$22370,0))=FALSE,MATCH(AN$6&amp;$BD15,'Route Guide - Lanes Not in Data'!$P$5:$P$22370,0),
IF(ISERROR(MATCH(AN$6&amp;$BE15,'Route Guide - Lanes Not in Data'!$P$5:$P$22370,0))=FALSE,MATCH(AN$6&amp;$BE15,'Route Guide - Lanes Not in Data'!$P$5:$P$22370,0),
IF(ISERROR(MATCH(AN$6&amp;$BF15,'Route Guide - Lanes Not in Data'!$P$5:$P$22370,0))=FALSE,MATCH(AN$6&amp;$BF15,'Route Guide - Lanes Not in Data'!$P$5:$P$22370,0),
IF(ISERROR(MATCH(AN$6&amp;$BG15,'Route Guide - Lanes Not in Data'!$P$5:$P$22370,0))=FALSE,MATCH(AN$6&amp;$BG15,'Route Guide - Lanes Not in Data'!$P$5:$P$22370,0),
IF(ISERROR(MATCH(AN$6&amp;$BH15,'Route Guide - Lanes Not in Data'!$P$5:$P$22370,0))=FALSE,MATCH(AN$6&amp;$BH15,'Route Guide - Lanes Not in Data'!$P$5:$P$22370,0),
IF(ISERROR(MATCH(AN$6&amp;$BI15,'Route Guide - Lanes Not in Data'!$P$5:$P$22370,0))=FALSE,MATCH(AN$6&amp;$BI15,'Route Guide - Lanes Not in Data'!$P$5:$P$22370,0),
IF(ISERROR(MATCH(AN$6&amp;$BJ15,'Route Guide - Lanes Not in Data'!$P$5:$P$22370,0))=FALSE,MATCH(AN$6&amp;$BJ15,'Route Guide - Lanes Not in Data'!$P$5:$P$22370,0),""))))))))))),""))</f>
        <v/>
      </c>
      <c r="AO15" s="37" t="str">
        <f>IF(OR(AO$6="",EQ15&lt;&gt;2),"",IFERROR(INDEX('Route Guide - Lanes Not in Data'!$D$5:$D$22370,
IF(ISERROR(MATCH(AO$6&amp;$BA15,'Route Guide - Lanes Not in Data'!$P$5:$P$22370,0))=FALSE,MATCH(AO$6&amp;$BA15,'Route Guide - Lanes Not in Data'!$P$5:$P$22370,0),
IF(ISERROR(MATCH(AO$6&amp;$BB15,'Route Guide - Lanes Not in Data'!$P$5:$P$22370,0))=FALSE,MATCH(AO$6&amp;$BB15,'Route Guide - Lanes Not in Data'!$P$5:$P$22370,0),
IF(ISERROR(MATCH(AO$6&amp;$BC15,'Route Guide - Lanes Not in Data'!$P$5:$P$22370,0))=FALSE,MATCH(AO$6&amp;$BC15,'Route Guide - Lanes Not in Data'!$P$5:$P$22370,0),
IF(ISERROR(MATCH(AO$6&amp;$BD15,'Route Guide - Lanes Not in Data'!$P$5:$P$22370,0))=FALSE,MATCH(AO$6&amp;$BD15,'Route Guide - Lanes Not in Data'!$P$5:$P$22370,0),
IF(ISERROR(MATCH(AO$6&amp;$BE15,'Route Guide - Lanes Not in Data'!$P$5:$P$22370,0))=FALSE,MATCH(AO$6&amp;$BE15,'Route Guide - Lanes Not in Data'!$P$5:$P$22370,0),
IF(ISERROR(MATCH(AO$6&amp;$BF15,'Route Guide - Lanes Not in Data'!$P$5:$P$22370,0))=FALSE,MATCH(AO$6&amp;$BF15,'Route Guide - Lanes Not in Data'!$P$5:$P$22370,0),
IF(ISERROR(MATCH(AO$6&amp;$BG15,'Route Guide - Lanes Not in Data'!$P$5:$P$22370,0))=FALSE,MATCH(AO$6&amp;$BG15,'Route Guide - Lanes Not in Data'!$P$5:$P$22370,0),
IF(ISERROR(MATCH(AO$6&amp;$BH15,'Route Guide - Lanes Not in Data'!$P$5:$P$22370,0))=FALSE,MATCH(AO$6&amp;$BH15,'Route Guide - Lanes Not in Data'!$P$5:$P$22370,0),
IF(ISERROR(MATCH(AO$6&amp;$BI15,'Route Guide - Lanes Not in Data'!$P$5:$P$22370,0))=FALSE,MATCH(AO$6&amp;$BI15,'Route Guide - Lanes Not in Data'!$P$5:$P$22370,0),
IF(ISERROR(MATCH(AO$6&amp;$BJ15,'Route Guide - Lanes Not in Data'!$P$5:$P$22370,0))=FALSE,MATCH(AO$6&amp;$BJ15,'Route Guide - Lanes Not in Data'!$P$5:$P$22370,0),""))))))))))),""))</f>
        <v/>
      </c>
      <c r="AP15" s="37" t="str">
        <f>IF(OR(AP$6="",ER15&lt;&gt;2),"",IFERROR(INDEX('Route Guide - Lanes Not in Data'!$D$5:$D$22370,
IF(ISERROR(MATCH(AP$6&amp;$BA15,'Route Guide - Lanes Not in Data'!$P$5:$P$22370,0))=FALSE,MATCH(AP$6&amp;$BA15,'Route Guide - Lanes Not in Data'!$P$5:$P$22370,0),
IF(ISERROR(MATCH(AP$6&amp;$BB15,'Route Guide - Lanes Not in Data'!$P$5:$P$22370,0))=FALSE,MATCH(AP$6&amp;$BB15,'Route Guide - Lanes Not in Data'!$P$5:$P$22370,0),
IF(ISERROR(MATCH(AP$6&amp;$BC15,'Route Guide - Lanes Not in Data'!$P$5:$P$22370,0))=FALSE,MATCH(AP$6&amp;$BC15,'Route Guide - Lanes Not in Data'!$P$5:$P$22370,0),
IF(ISERROR(MATCH(AP$6&amp;$BD15,'Route Guide - Lanes Not in Data'!$P$5:$P$22370,0))=FALSE,MATCH(AP$6&amp;$BD15,'Route Guide - Lanes Not in Data'!$P$5:$P$22370,0),
IF(ISERROR(MATCH(AP$6&amp;$BE15,'Route Guide - Lanes Not in Data'!$P$5:$P$22370,0))=FALSE,MATCH(AP$6&amp;$BE15,'Route Guide - Lanes Not in Data'!$P$5:$P$22370,0),
IF(ISERROR(MATCH(AP$6&amp;$BF15,'Route Guide - Lanes Not in Data'!$P$5:$P$22370,0))=FALSE,MATCH(AP$6&amp;$BF15,'Route Guide - Lanes Not in Data'!$P$5:$P$22370,0),
IF(ISERROR(MATCH(AP$6&amp;$BG15,'Route Guide - Lanes Not in Data'!$P$5:$P$22370,0))=FALSE,MATCH(AP$6&amp;$BG15,'Route Guide - Lanes Not in Data'!$P$5:$P$22370,0),
IF(ISERROR(MATCH(AP$6&amp;$BH15,'Route Guide - Lanes Not in Data'!$P$5:$P$22370,0))=FALSE,MATCH(AP$6&amp;$BH15,'Route Guide - Lanes Not in Data'!$P$5:$P$22370,0),
IF(ISERROR(MATCH(AP$6&amp;$BI15,'Route Guide - Lanes Not in Data'!$P$5:$P$22370,0))=FALSE,MATCH(AP$6&amp;$BI15,'Route Guide - Lanes Not in Data'!$P$5:$P$22370,0),
IF(ISERROR(MATCH(AP$6&amp;$BJ15,'Route Guide - Lanes Not in Data'!$P$5:$P$22370,0))=FALSE,MATCH(AP$6&amp;$BJ15,'Route Guide - Lanes Not in Data'!$P$5:$P$22370,0),""))))))))))),""))</f>
        <v/>
      </c>
      <c r="AQ15" s="37" t="str">
        <f>IF(OR(AQ$6="",ES15&lt;&gt;2),"",IFERROR(INDEX('Route Guide - Lanes Not in Data'!$D$5:$D$22370,
IF(ISERROR(MATCH(AQ$6&amp;$BA15,'Route Guide - Lanes Not in Data'!$P$5:$P$22370,0))=FALSE,MATCH(AQ$6&amp;$BA15,'Route Guide - Lanes Not in Data'!$P$5:$P$22370,0),
IF(ISERROR(MATCH(AQ$6&amp;$BB15,'Route Guide - Lanes Not in Data'!$P$5:$P$22370,0))=FALSE,MATCH(AQ$6&amp;$BB15,'Route Guide - Lanes Not in Data'!$P$5:$P$22370,0),
IF(ISERROR(MATCH(AQ$6&amp;$BC15,'Route Guide - Lanes Not in Data'!$P$5:$P$22370,0))=FALSE,MATCH(AQ$6&amp;$BC15,'Route Guide - Lanes Not in Data'!$P$5:$P$22370,0),
IF(ISERROR(MATCH(AQ$6&amp;$BD15,'Route Guide - Lanes Not in Data'!$P$5:$P$22370,0))=FALSE,MATCH(AQ$6&amp;$BD15,'Route Guide - Lanes Not in Data'!$P$5:$P$22370,0),
IF(ISERROR(MATCH(AQ$6&amp;$BE15,'Route Guide - Lanes Not in Data'!$P$5:$P$22370,0))=FALSE,MATCH(AQ$6&amp;$BE15,'Route Guide - Lanes Not in Data'!$P$5:$P$22370,0),
IF(ISERROR(MATCH(AQ$6&amp;$BF15,'Route Guide - Lanes Not in Data'!$P$5:$P$22370,0))=FALSE,MATCH(AQ$6&amp;$BF15,'Route Guide - Lanes Not in Data'!$P$5:$P$22370,0),
IF(ISERROR(MATCH(AQ$6&amp;$BG15,'Route Guide - Lanes Not in Data'!$P$5:$P$22370,0))=FALSE,MATCH(AQ$6&amp;$BG15,'Route Guide - Lanes Not in Data'!$P$5:$P$22370,0),
IF(ISERROR(MATCH(AQ$6&amp;$BH15,'Route Guide - Lanes Not in Data'!$P$5:$P$22370,0))=FALSE,MATCH(AQ$6&amp;$BH15,'Route Guide - Lanes Not in Data'!$P$5:$P$22370,0),
IF(ISERROR(MATCH(AQ$6&amp;$BI15,'Route Guide - Lanes Not in Data'!$P$5:$P$22370,0))=FALSE,MATCH(AQ$6&amp;$BI15,'Route Guide - Lanes Not in Data'!$P$5:$P$22370,0),
IF(ISERROR(MATCH(AQ$6&amp;$BJ15,'Route Guide - Lanes Not in Data'!$P$5:$P$22370,0))=FALSE,MATCH(AQ$6&amp;$BJ15,'Route Guide - Lanes Not in Data'!$P$5:$P$22370,0),""))))))))))),""))</f>
        <v/>
      </c>
      <c r="AR15" s="37" t="str">
        <f>IF(OR(AR$6="",ET15&lt;&gt;2),"",IFERROR(INDEX('Route Guide - Lanes Not in Data'!$D$5:$D$22370,
IF(ISERROR(MATCH(AR$6&amp;$BA15,'Route Guide - Lanes Not in Data'!$P$5:$P$22370,0))=FALSE,MATCH(AR$6&amp;$BA15,'Route Guide - Lanes Not in Data'!$P$5:$P$22370,0),
IF(ISERROR(MATCH(AR$6&amp;$BB15,'Route Guide - Lanes Not in Data'!$P$5:$P$22370,0))=FALSE,MATCH(AR$6&amp;$BB15,'Route Guide - Lanes Not in Data'!$P$5:$P$22370,0),
IF(ISERROR(MATCH(AR$6&amp;$BC15,'Route Guide - Lanes Not in Data'!$P$5:$P$22370,0))=FALSE,MATCH(AR$6&amp;$BC15,'Route Guide - Lanes Not in Data'!$P$5:$P$22370,0),
IF(ISERROR(MATCH(AR$6&amp;$BD15,'Route Guide - Lanes Not in Data'!$P$5:$P$22370,0))=FALSE,MATCH(AR$6&amp;$BD15,'Route Guide - Lanes Not in Data'!$P$5:$P$22370,0),
IF(ISERROR(MATCH(AR$6&amp;$BE15,'Route Guide - Lanes Not in Data'!$P$5:$P$22370,0))=FALSE,MATCH(AR$6&amp;$BE15,'Route Guide - Lanes Not in Data'!$P$5:$P$22370,0),
IF(ISERROR(MATCH(AR$6&amp;$BF15,'Route Guide - Lanes Not in Data'!$P$5:$P$22370,0))=FALSE,MATCH(AR$6&amp;$BF15,'Route Guide - Lanes Not in Data'!$P$5:$P$22370,0),
IF(ISERROR(MATCH(AR$6&amp;$BG15,'Route Guide - Lanes Not in Data'!$P$5:$P$22370,0))=FALSE,MATCH(AR$6&amp;$BG15,'Route Guide - Lanes Not in Data'!$P$5:$P$22370,0),
IF(ISERROR(MATCH(AR$6&amp;$BH15,'Route Guide - Lanes Not in Data'!$P$5:$P$22370,0))=FALSE,MATCH(AR$6&amp;$BH15,'Route Guide - Lanes Not in Data'!$P$5:$P$22370,0),
IF(ISERROR(MATCH(AR$6&amp;$BI15,'Route Guide - Lanes Not in Data'!$P$5:$P$22370,0))=FALSE,MATCH(AR$6&amp;$BI15,'Route Guide - Lanes Not in Data'!$P$5:$P$22370,0),
IF(ISERROR(MATCH(AR$6&amp;$BJ15,'Route Guide - Lanes Not in Data'!$P$5:$P$22370,0))=FALSE,MATCH(AR$6&amp;$BJ15,'Route Guide - Lanes Not in Data'!$P$5:$P$22370,0),""))))))))))),""))</f>
        <v/>
      </c>
      <c r="AS15" s="37" t="str">
        <f>IF(OR(AS$6="",EU15&lt;&gt;2),"",IFERROR(INDEX('Route Guide - Lanes Not in Data'!$D$5:$D$22370,
IF(ISERROR(MATCH(AS$6&amp;$BA15,'Route Guide - Lanes Not in Data'!$P$5:$P$22370,0))=FALSE,MATCH(AS$6&amp;$BA15,'Route Guide - Lanes Not in Data'!$P$5:$P$22370,0),
IF(ISERROR(MATCH(AS$6&amp;$BB15,'Route Guide - Lanes Not in Data'!$P$5:$P$22370,0))=FALSE,MATCH(AS$6&amp;$BB15,'Route Guide - Lanes Not in Data'!$P$5:$P$22370,0),
IF(ISERROR(MATCH(AS$6&amp;$BC15,'Route Guide - Lanes Not in Data'!$P$5:$P$22370,0))=FALSE,MATCH(AS$6&amp;$BC15,'Route Guide - Lanes Not in Data'!$P$5:$P$22370,0),
IF(ISERROR(MATCH(AS$6&amp;$BD15,'Route Guide - Lanes Not in Data'!$P$5:$P$22370,0))=FALSE,MATCH(AS$6&amp;$BD15,'Route Guide - Lanes Not in Data'!$P$5:$P$22370,0),
IF(ISERROR(MATCH(AS$6&amp;$BE15,'Route Guide - Lanes Not in Data'!$P$5:$P$22370,0))=FALSE,MATCH(AS$6&amp;$BE15,'Route Guide - Lanes Not in Data'!$P$5:$P$22370,0),
IF(ISERROR(MATCH(AS$6&amp;$BF15,'Route Guide - Lanes Not in Data'!$P$5:$P$22370,0))=FALSE,MATCH(AS$6&amp;$BF15,'Route Guide - Lanes Not in Data'!$P$5:$P$22370,0),
IF(ISERROR(MATCH(AS$6&amp;$BG15,'Route Guide - Lanes Not in Data'!$P$5:$P$22370,0))=FALSE,MATCH(AS$6&amp;$BG15,'Route Guide - Lanes Not in Data'!$P$5:$P$22370,0),
IF(ISERROR(MATCH(AS$6&amp;$BH15,'Route Guide - Lanes Not in Data'!$P$5:$P$22370,0))=FALSE,MATCH(AS$6&amp;$BH15,'Route Guide - Lanes Not in Data'!$P$5:$P$22370,0),
IF(ISERROR(MATCH(AS$6&amp;$BI15,'Route Guide - Lanes Not in Data'!$P$5:$P$22370,0))=FALSE,MATCH(AS$6&amp;$BI15,'Route Guide - Lanes Not in Data'!$P$5:$P$22370,0),
IF(ISERROR(MATCH(AS$6&amp;$BJ15,'Route Guide - Lanes Not in Data'!$P$5:$P$22370,0))=FALSE,MATCH(AS$6&amp;$BJ15,'Route Guide - Lanes Not in Data'!$P$5:$P$22370,0),""))))))))))),""))</f>
        <v/>
      </c>
      <c r="AT15" s="37" t="str">
        <f>IF(OR(AT$6="",EV15&lt;&gt;2),"",IFERROR(INDEX('Route Guide - Lanes Not in Data'!$D$5:$D$22370,
IF(ISERROR(MATCH(AT$6&amp;$BA15,'Route Guide - Lanes Not in Data'!$P$5:$P$22370,0))=FALSE,MATCH(AT$6&amp;$BA15,'Route Guide - Lanes Not in Data'!$P$5:$P$22370,0),
IF(ISERROR(MATCH(AT$6&amp;$BB15,'Route Guide - Lanes Not in Data'!$P$5:$P$22370,0))=FALSE,MATCH(AT$6&amp;$BB15,'Route Guide - Lanes Not in Data'!$P$5:$P$22370,0),
IF(ISERROR(MATCH(AT$6&amp;$BC15,'Route Guide - Lanes Not in Data'!$P$5:$P$22370,0))=FALSE,MATCH(AT$6&amp;$BC15,'Route Guide - Lanes Not in Data'!$P$5:$P$22370,0),
IF(ISERROR(MATCH(AT$6&amp;$BD15,'Route Guide - Lanes Not in Data'!$P$5:$P$22370,0))=FALSE,MATCH(AT$6&amp;$BD15,'Route Guide - Lanes Not in Data'!$P$5:$P$22370,0),
IF(ISERROR(MATCH(AT$6&amp;$BE15,'Route Guide - Lanes Not in Data'!$P$5:$P$22370,0))=FALSE,MATCH(AT$6&amp;$BE15,'Route Guide - Lanes Not in Data'!$P$5:$P$22370,0),
IF(ISERROR(MATCH(AT$6&amp;$BF15,'Route Guide - Lanes Not in Data'!$P$5:$P$22370,0))=FALSE,MATCH(AT$6&amp;$BF15,'Route Guide - Lanes Not in Data'!$P$5:$P$22370,0),
IF(ISERROR(MATCH(AT$6&amp;$BG15,'Route Guide - Lanes Not in Data'!$P$5:$P$22370,0))=FALSE,MATCH(AT$6&amp;$BG15,'Route Guide - Lanes Not in Data'!$P$5:$P$22370,0),
IF(ISERROR(MATCH(AT$6&amp;$BH15,'Route Guide - Lanes Not in Data'!$P$5:$P$22370,0))=FALSE,MATCH(AT$6&amp;$BH15,'Route Guide - Lanes Not in Data'!$P$5:$P$22370,0),
IF(ISERROR(MATCH(AT$6&amp;$BI15,'Route Guide - Lanes Not in Data'!$P$5:$P$22370,0))=FALSE,MATCH(AT$6&amp;$BI15,'Route Guide - Lanes Not in Data'!$P$5:$P$22370,0),
IF(ISERROR(MATCH(AT$6&amp;$BJ15,'Route Guide - Lanes Not in Data'!$P$5:$P$22370,0))=FALSE,MATCH(AT$6&amp;$BJ15,'Route Guide - Lanes Not in Data'!$P$5:$P$22370,0),""))))))))))),""))</f>
        <v/>
      </c>
      <c r="AU15" s="37" t="str">
        <f>IF(OR(AU$6="",EW15&lt;&gt;2),"",IFERROR(INDEX('Route Guide - Lanes Not in Data'!$D$5:$D$22370,
IF(ISERROR(MATCH(AU$6&amp;$BA15,'Route Guide - Lanes Not in Data'!$P$5:$P$22370,0))=FALSE,MATCH(AU$6&amp;$BA15,'Route Guide - Lanes Not in Data'!$P$5:$P$22370,0),
IF(ISERROR(MATCH(AU$6&amp;$BB15,'Route Guide - Lanes Not in Data'!$P$5:$P$22370,0))=FALSE,MATCH(AU$6&amp;$BB15,'Route Guide - Lanes Not in Data'!$P$5:$P$22370,0),
IF(ISERROR(MATCH(AU$6&amp;$BC15,'Route Guide - Lanes Not in Data'!$P$5:$P$22370,0))=FALSE,MATCH(AU$6&amp;$BC15,'Route Guide - Lanes Not in Data'!$P$5:$P$22370,0),
IF(ISERROR(MATCH(AU$6&amp;$BD15,'Route Guide - Lanes Not in Data'!$P$5:$P$22370,0))=FALSE,MATCH(AU$6&amp;$BD15,'Route Guide - Lanes Not in Data'!$P$5:$P$22370,0),
IF(ISERROR(MATCH(AU$6&amp;$BE15,'Route Guide - Lanes Not in Data'!$P$5:$P$22370,0))=FALSE,MATCH(AU$6&amp;$BE15,'Route Guide - Lanes Not in Data'!$P$5:$P$22370,0),
IF(ISERROR(MATCH(AU$6&amp;$BF15,'Route Guide - Lanes Not in Data'!$P$5:$P$22370,0))=FALSE,MATCH(AU$6&amp;$BF15,'Route Guide - Lanes Not in Data'!$P$5:$P$22370,0),
IF(ISERROR(MATCH(AU$6&amp;$BG15,'Route Guide - Lanes Not in Data'!$P$5:$P$22370,0))=FALSE,MATCH(AU$6&amp;$BG15,'Route Guide - Lanes Not in Data'!$P$5:$P$22370,0),
IF(ISERROR(MATCH(AU$6&amp;$BH15,'Route Guide - Lanes Not in Data'!$P$5:$P$22370,0))=FALSE,MATCH(AU$6&amp;$BH15,'Route Guide - Lanes Not in Data'!$P$5:$P$22370,0),
IF(ISERROR(MATCH(AU$6&amp;$BI15,'Route Guide - Lanes Not in Data'!$P$5:$P$22370,0))=FALSE,MATCH(AU$6&amp;$BI15,'Route Guide - Lanes Not in Data'!$P$5:$P$22370,0),
IF(ISERROR(MATCH(AU$6&amp;$BJ15,'Route Guide - Lanes Not in Data'!$P$5:$P$22370,0))=FALSE,MATCH(AU$6&amp;$BJ15,'Route Guide - Lanes Not in Data'!$P$5:$P$22370,0),""))))))))))),""))</f>
        <v/>
      </c>
      <c r="AV15" s="37">
        <f t="shared" si="47"/>
        <v>0.35</v>
      </c>
      <c r="AW15" s="23" t="str">
        <f t="shared" si="48"/>
        <v>ODFL</v>
      </c>
      <c r="AX15" s="37">
        <f t="shared" si="49"/>
        <v>0.26400000000000001</v>
      </c>
      <c r="AY15" s="23" t="str">
        <f t="shared" si="50"/>
        <v>CNWY</v>
      </c>
      <c r="BA15" s="23" t="str">
        <f t="shared" si="11"/>
        <v>-0E25-CA-CITY OF INDUSTRY-FL</v>
      </c>
      <c r="BB15" s="23" t="str">
        <f t="shared" si="12"/>
        <v>-0E25-CA-CITY OF INDUSTRY-USA</v>
      </c>
      <c r="BC15" s="23" t="str">
        <f t="shared" si="13"/>
        <v>-CA-CITY OF INDUSTRY-FL</v>
      </c>
      <c r="BD15" s="23" t="str">
        <f t="shared" si="14"/>
        <v>-CA-CITY OF INDUSTRY-USA</v>
      </c>
      <c r="BE15" s="23" t="str">
        <f t="shared" si="15"/>
        <v>-91745-FL</v>
      </c>
      <c r="BF15" s="23" t="str">
        <f t="shared" si="16"/>
        <v>-91745-USA</v>
      </c>
      <c r="BG15" s="23" t="str">
        <f t="shared" si="17"/>
        <v>-CA-FL</v>
      </c>
      <c r="BH15" s="23" t="str">
        <f t="shared" si="18"/>
        <v>CA-FL</v>
      </c>
      <c r="BI15" s="23" t="str">
        <f t="shared" si="51"/>
        <v>CA-USA</v>
      </c>
      <c r="BJ15" s="23" t="str">
        <f t="shared" si="19"/>
        <v>USA-USA</v>
      </c>
      <c r="BM15" s="23" t="str">
        <f t="shared" si="20"/>
        <v>0E25-CA-CITY OF INDUSTRY-FL-CA</v>
      </c>
      <c r="BN15" s="23" t="e">
        <f>_xlfn.XLOOKUP($BM15,'Route Guide - Lanes In Data'!$B$1:$B$2645,'Route Guide - Lanes In Data'!D$1:D$2645)</f>
        <v>#N/A</v>
      </c>
      <c r="BO15" s="23" t="e">
        <f>_xlfn.XLOOKUP($BM15,'Route Guide - Lanes In Data'!$B$1:$B$2645,'Route Guide - Lanes In Data'!E$1:E$2645)</f>
        <v>#N/A</v>
      </c>
      <c r="BQ15" s="37">
        <f>IF(OR(BQ$6="",EC15&lt;&gt;2),"",IFERROR(INDEX('Route Guide - Lanes Not in Data'!$E$5:$E$22370,
IF(ISERROR(MATCH(BQ$6&amp;$CQ15,'Route Guide - Lanes Not in Data'!$P$5:$P$22370,0))=FALSE,MATCH(BQ$6&amp;$CQ15,'Route Guide - Lanes Not in Data'!$P$5:$P$22370,0),
IF(ISERROR(MATCH(BQ$6&amp;$CR15,'Route Guide - Lanes Not in Data'!$P$5:$P$22370,0))=FALSE,MATCH(BQ$6&amp;$CR15,'Route Guide - Lanes Not in Data'!$P$5:$P$22370,0),
IF(ISERROR(MATCH(BQ$6&amp;$CS15,'Route Guide - Lanes Not in Data'!$P$5:$P$22370,0))=FALSE,MATCH(BQ$6&amp;$CS15,'Route Guide - Lanes Not in Data'!$P$5:$P$22370,0),
IF(ISERROR(MATCH(BQ$6&amp;$CT15,'Route Guide - Lanes Not in Data'!$P$5:$P$22370,0))=FALSE,MATCH(BQ$6&amp;$CT15,'Route Guide - Lanes Not in Data'!$P$5:$P$22370,0),
IF(ISERROR(MATCH(BQ$6&amp;$CU15,'Route Guide - Lanes Not in Data'!$P$5:$P$22370,0))=FALSE,MATCH(BQ$6&amp;$CU15,'Route Guide - Lanes Not in Data'!$P$5:$P$22370,0),
IF(ISERROR(MATCH(BQ$6&amp;$CV15,'Route Guide - Lanes Not in Data'!$P$5:$P$22370,0))=FALSE,MATCH(BQ$6&amp;$CV15,'Route Guide - Lanes Not in Data'!$P$5:$P$22370,0),
IF(ISERROR(MATCH(BQ$6&amp;$CW15,'Route Guide - Lanes Not in Data'!$P$5:$P$22370,0))=FALSE,MATCH(BQ$6&amp;$CW15,'Route Guide - Lanes Not in Data'!$P$5:$P$22370,0),
IF(ISERROR(MATCH(BQ$6&amp;$CX15,'Route Guide - Lanes Not in Data'!$P$5:$P$22370,0))=FALSE,MATCH(BQ$6&amp;$CX15,'Route Guide - Lanes Not in Data'!$P$5:$P$22370,0),
IF(ISERROR(MATCH(BQ$6&amp;$CY15,'Route Guide - Lanes Not in Data'!$P$5:$P$22370,0))=FALSE,MATCH(BQ$6&amp;$CY15,'Route Guide - Lanes Not in Data'!$P$5:$P$22370,0),
IF(ISERROR(MATCH(BQ$6&amp;$CZ15,'Route Guide - Lanes Not in Data'!$P$5:$P$22370,0))=FALSE,MATCH(BQ$6&amp;$CZ15,'Route Guide - Lanes Not in Data'!$P$5:$P$22370,0),""))))))))))),""))</f>
        <v>0.31</v>
      </c>
      <c r="BR15" s="37" t="str">
        <f>IF(OR(BR$6="",ED15&lt;&gt;2),"",IFERROR(INDEX('Route Guide - Lanes Not in Data'!$E$5:$E$22370,
IF(ISERROR(MATCH(BR$6&amp;$CQ15,'Route Guide - Lanes Not in Data'!$P$5:$P$22370,0))=FALSE,MATCH(BR$6&amp;$CQ15,'Route Guide - Lanes Not in Data'!$P$5:$P$22370,0),
IF(ISERROR(MATCH(BR$6&amp;$CR15,'Route Guide - Lanes Not in Data'!$P$5:$P$22370,0))=FALSE,MATCH(BR$6&amp;$CR15,'Route Guide - Lanes Not in Data'!$P$5:$P$22370,0),
IF(ISERROR(MATCH(BR$6&amp;$CS15,'Route Guide - Lanes Not in Data'!$P$5:$P$22370,0))=FALSE,MATCH(BR$6&amp;$CS15,'Route Guide - Lanes Not in Data'!$P$5:$P$22370,0),
IF(ISERROR(MATCH(BR$6&amp;$CT15,'Route Guide - Lanes Not in Data'!$P$5:$P$22370,0))=FALSE,MATCH(BR$6&amp;$CT15,'Route Guide - Lanes Not in Data'!$P$5:$P$22370,0),
IF(ISERROR(MATCH(BR$6&amp;$CU15,'Route Guide - Lanes Not in Data'!$P$5:$P$22370,0))=FALSE,MATCH(BR$6&amp;$CU15,'Route Guide - Lanes Not in Data'!$P$5:$P$22370,0),
IF(ISERROR(MATCH(BR$6&amp;$CV15,'Route Guide - Lanes Not in Data'!$P$5:$P$22370,0))=FALSE,MATCH(BR$6&amp;$CV15,'Route Guide - Lanes Not in Data'!$P$5:$P$22370,0),
IF(ISERROR(MATCH(BR$6&amp;$CW15,'Route Guide - Lanes Not in Data'!$P$5:$P$22370,0))=FALSE,MATCH(BR$6&amp;$CW15,'Route Guide - Lanes Not in Data'!$P$5:$P$22370,0),
IF(ISERROR(MATCH(BR$6&amp;$CX15,'Route Guide - Lanes Not in Data'!$P$5:$P$22370,0))=FALSE,MATCH(BR$6&amp;$CX15,'Route Guide - Lanes Not in Data'!$P$5:$P$22370,0),
IF(ISERROR(MATCH(BR$6&amp;$CY15,'Route Guide - Lanes Not in Data'!$P$5:$P$22370,0))=FALSE,MATCH(BR$6&amp;$CY15,'Route Guide - Lanes Not in Data'!$P$5:$P$22370,0),
IF(ISERROR(MATCH(BR$6&amp;$CZ15,'Route Guide - Lanes Not in Data'!$P$5:$P$22370,0))=FALSE,MATCH(BR$6&amp;$CZ15,'Route Guide - Lanes Not in Data'!$P$5:$P$22370,0),""))))))))))),""))</f>
        <v/>
      </c>
      <c r="BS15" s="37" t="str">
        <f>IF(OR(BS$6="",EE15&lt;&gt;2),"",IFERROR(INDEX('Route Guide - Lanes Not in Data'!$E$5:$E$22370,
IF(ISERROR(MATCH(BS$6&amp;$CQ15,'Route Guide - Lanes Not in Data'!$P$5:$P$22370,0))=FALSE,MATCH(BS$6&amp;$CQ15,'Route Guide - Lanes Not in Data'!$P$5:$P$22370,0),
IF(ISERROR(MATCH(BS$6&amp;$CR15,'Route Guide - Lanes Not in Data'!$P$5:$P$22370,0))=FALSE,MATCH(BS$6&amp;$CR15,'Route Guide - Lanes Not in Data'!$P$5:$P$22370,0),
IF(ISERROR(MATCH(BS$6&amp;$CS15,'Route Guide - Lanes Not in Data'!$P$5:$P$22370,0))=FALSE,MATCH(BS$6&amp;$CS15,'Route Guide - Lanes Not in Data'!$P$5:$P$22370,0),
IF(ISERROR(MATCH(BS$6&amp;$CT15,'Route Guide - Lanes Not in Data'!$P$5:$P$22370,0))=FALSE,MATCH(BS$6&amp;$CT15,'Route Guide - Lanes Not in Data'!$P$5:$P$22370,0),
IF(ISERROR(MATCH(BS$6&amp;$CU15,'Route Guide - Lanes Not in Data'!$P$5:$P$22370,0))=FALSE,MATCH(BS$6&amp;$CU15,'Route Guide - Lanes Not in Data'!$P$5:$P$22370,0),
IF(ISERROR(MATCH(BS$6&amp;$CV15,'Route Guide - Lanes Not in Data'!$P$5:$P$22370,0))=FALSE,MATCH(BS$6&amp;$CV15,'Route Guide - Lanes Not in Data'!$P$5:$P$22370,0),
IF(ISERROR(MATCH(BS$6&amp;$CW15,'Route Guide - Lanes Not in Data'!$P$5:$P$22370,0))=FALSE,MATCH(BS$6&amp;$CW15,'Route Guide - Lanes Not in Data'!$P$5:$P$22370,0),
IF(ISERROR(MATCH(BS$6&amp;$CX15,'Route Guide - Lanes Not in Data'!$P$5:$P$22370,0))=FALSE,MATCH(BS$6&amp;$CX15,'Route Guide - Lanes Not in Data'!$P$5:$P$22370,0),
IF(ISERROR(MATCH(BS$6&amp;$CY15,'Route Guide - Lanes Not in Data'!$P$5:$P$22370,0))=FALSE,MATCH(BS$6&amp;$CY15,'Route Guide - Lanes Not in Data'!$P$5:$P$22370,0),
IF(ISERROR(MATCH(BS$6&amp;$CZ15,'Route Guide - Lanes Not in Data'!$P$5:$P$22370,0))=FALSE,MATCH(BS$6&amp;$CZ15,'Route Guide - Lanes Not in Data'!$P$5:$P$22370,0),""))))))))))),""))</f>
        <v/>
      </c>
      <c r="BT15" s="37" t="str">
        <f>IF(OR(BT$6="",EF15&lt;&gt;2),"",IFERROR(INDEX('Route Guide - Lanes Not in Data'!$E$5:$E$22370,
IF(ISERROR(MATCH(BT$6&amp;$CQ15,'Route Guide - Lanes Not in Data'!$P$5:$P$22370,0))=FALSE,MATCH(BT$6&amp;$CQ15,'Route Guide - Lanes Not in Data'!$P$5:$P$22370,0),
IF(ISERROR(MATCH(BT$6&amp;$CR15,'Route Guide - Lanes Not in Data'!$P$5:$P$22370,0))=FALSE,MATCH(BT$6&amp;$CR15,'Route Guide - Lanes Not in Data'!$P$5:$P$22370,0),
IF(ISERROR(MATCH(BT$6&amp;$CS15,'Route Guide - Lanes Not in Data'!$P$5:$P$22370,0))=FALSE,MATCH(BT$6&amp;$CS15,'Route Guide - Lanes Not in Data'!$P$5:$P$22370,0),
IF(ISERROR(MATCH(BT$6&amp;$CT15,'Route Guide - Lanes Not in Data'!$P$5:$P$22370,0))=FALSE,MATCH(BT$6&amp;$CT15,'Route Guide - Lanes Not in Data'!$P$5:$P$22370,0),
IF(ISERROR(MATCH(BT$6&amp;$CU15,'Route Guide - Lanes Not in Data'!$P$5:$P$22370,0))=FALSE,MATCH(BT$6&amp;$CU15,'Route Guide - Lanes Not in Data'!$P$5:$P$22370,0),
IF(ISERROR(MATCH(BT$6&amp;$CV15,'Route Guide - Lanes Not in Data'!$P$5:$P$22370,0))=FALSE,MATCH(BT$6&amp;$CV15,'Route Guide - Lanes Not in Data'!$P$5:$P$22370,0),
IF(ISERROR(MATCH(BT$6&amp;$CW15,'Route Guide - Lanes Not in Data'!$P$5:$P$22370,0))=FALSE,MATCH(BT$6&amp;$CW15,'Route Guide - Lanes Not in Data'!$P$5:$P$22370,0),
IF(ISERROR(MATCH(BT$6&amp;$CX15,'Route Guide - Lanes Not in Data'!$P$5:$P$22370,0))=FALSE,MATCH(BT$6&amp;$CX15,'Route Guide - Lanes Not in Data'!$P$5:$P$22370,0),
IF(ISERROR(MATCH(BT$6&amp;$CY15,'Route Guide - Lanes Not in Data'!$P$5:$P$22370,0))=FALSE,MATCH(BT$6&amp;$CY15,'Route Guide - Lanes Not in Data'!$P$5:$P$22370,0),
IF(ISERROR(MATCH(BT$6&amp;$CZ15,'Route Guide - Lanes Not in Data'!$P$5:$P$22370,0))=FALSE,MATCH(BT$6&amp;$CZ15,'Route Guide - Lanes Not in Data'!$P$5:$P$22370,0),""))))))))))),""))</f>
        <v/>
      </c>
      <c r="BU15" s="37">
        <f>IF(OR(BU$6="",EG15&lt;&gt;2),"",IFERROR(INDEX('Route Guide - Lanes Not in Data'!$E$5:$E$22370,
IF(ISERROR(MATCH(BU$6&amp;$CQ15,'Route Guide - Lanes Not in Data'!$P$5:$P$22370,0))=FALSE,MATCH(BU$6&amp;$CQ15,'Route Guide - Lanes Not in Data'!$P$5:$P$22370,0),
IF(ISERROR(MATCH(BU$6&amp;$CR15,'Route Guide - Lanes Not in Data'!$P$5:$P$22370,0))=FALSE,MATCH(BU$6&amp;$CR15,'Route Guide - Lanes Not in Data'!$P$5:$P$22370,0),
IF(ISERROR(MATCH(BU$6&amp;$CS15,'Route Guide - Lanes Not in Data'!$P$5:$P$22370,0))=FALSE,MATCH(BU$6&amp;$CS15,'Route Guide - Lanes Not in Data'!$P$5:$P$22370,0),
IF(ISERROR(MATCH(BU$6&amp;$CT15,'Route Guide - Lanes Not in Data'!$P$5:$P$22370,0))=FALSE,MATCH(BU$6&amp;$CT15,'Route Guide - Lanes Not in Data'!$P$5:$P$22370,0),
IF(ISERROR(MATCH(BU$6&amp;$CU15,'Route Guide - Lanes Not in Data'!$P$5:$P$22370,0))=FALSE,MATCH(BU$6&amp;$CU15,'Route Guide - Lanes Not in Data'!$P$5:$P$22370,0),
IF(ISERROR(MATCH(BU$6&amp;$CV15,'Route Guide - Lanes Not in Data'!$P$5:$P$22370,0))=FALSE,MATCH(BU$6&amp;$CV15,'Route Guide - Lanes Not in Data'!$P$5:$P$22370,0),
IF(ISERROR(MATCH(BU$6&amp;$CW15,'Route Guide - Lanes Not in Data'!$P$5:$P$22370,0))=FALSE,MATCH(BU$6&amp;$CW15,'Route Guide - Lanes Not in Data'!$P$5:$P$22370,0),
IF(ISERROR(MATCH(BU$6&amp;$CX15,'Route Guide - Lanes Not in Data'!$P$5:$P$22370,0))=FALSE,MATCH(BU$6&amp;$CX15,'Route Guide - Lanes Not in Data'!$P$5:$P$22370,0),
IF(ISERROR(MATCH(BU$6&amp;$CY15,'Route Guide - Lanes Not in Data'!$P$5:$P$22370,0))=FALSE,MATCH(BU$6&amp;$CY15,'Route Guide - Lanes Not in Data'!$P$5:$P$22370,0),
IF(ISERROR(MATCH(BU$6&amp;$CZ15,'Route Guide - Lanes Not in Data'!$P$5:$P$22370,0))=FALSE,MATCH(BU$6&amp;$CZ15,'Route Guide - Lanes Not in Data'!$P$5:$P$22370,0),""))))))))))),""))</f>
        <v>0.20600000000000002</v>
      </c>
      <c r="BV15" s="37" t="str">
        <f>IF(OR(BV$6="",EH15&lt;&gt;2),"",IFERROR(INDEX('Route Guide - Lanes Not in Data'!$E$5:$E$22370,
IF(ISERROR(MATCH(BV$6&amp;$CQ15,'Route Guide - Lanes Not in Data'!$P$5:$P$22370,0))=FALSE,MATCH(BV$6&amp;$CQ15,'Route Guide - Lanes Not in Data'!$P$5:$P$22370,0),
IF(ISERROR(MATCH(BV$6&amp;$CR15,'Route Guide - Lanes Not in Data'!$P$5:$P$22370,0))=FALSE,MATCH(BV$6&amp;$CR15,'Route Guide - Lanes Not in Data'!$P$5:$P$22370,0),
IF(ISERROR(MATCH(BV$6&amp;$CS15,'Route Guide - Lanes Not in Data'!$P$5:$P$22370,0))=FALSE,MATCH(BV$6&amp;$CS15,'Route Guide - Lanes Not in Data'!$P$5:$P$22370,0),
IF(ISERROR(MATCH(BV$6&amp;$CT15,'Route Guide - Lanes Not in Data'!$P$5:$P$22370,0))=FALSE,MATCH(BV$6&amp;$CT15,'Route Guide - Lanes Not in Data'!$P$5:$P$22370,0),
IF(ISERROR(MATCH(BV$6&amp;$CU15,'Route Guide - Lanes Not in Data'!$P$5:$P$22370,0))=FALSE,MATCH(BV$6&amp;$CU15,'Route Guide - Lanes Not in Data'!$P$5:$P$22370,0),
IF(ISERROR(MATCH(BV$6&amp;$CV15,'Route Guide - Lanes Not in Data'!$P$5:$P$22370,0))=FALSE,MATCH(BV$6&amp;$CV15,'Route Guide - Lanes Not in Data'!$P$5:$P$22370,0),
IF(ISERROR(MATCH(BV$6&amp;$CW15,'Route Guide - Lanes Not in Data'!$P$5:$P$22370,0))=FALSE,MATCH(BV$6&amp;$CW15,'Route Guide - Lanes Not in Data'!$P$5:$P$22370,0),
IF(ISERROR(MATCH(BV$6&amp;$CX15,'Route Guide - Lanes Not in Data'!$P$5:$P$22370,0))=FALSE,MATCH(BV$6&amp;$CX15,'Route Guide - Lanes Not in Data'!$P$5:$P$22370,0),
IF(ISERROR(MATCH(BV$6&amp;$CY15,'Route Guide - Lanes Not in Data'!$P$5:$P$22370,0))=FALSE,MATCH(BV$6&amp;$CY15,'Route Guide - Lanes Not in Data'!$P$5:$P$22370,0),
IF(ISERROR(MATCH(BV$6&amp;$CZ15,'Route Guide - Lanes Not in Data'!$P$5:$P$22370,0))=FALSE,MATCH(BV$6&amp;$CZ15,'Route Guide - Lanes Not in Data'!$P$5:$P$22370,0),""))))))))))),""))</f>
        <v/>
      </c>
      <c r="BW15" s="37" t="str">
        <f>IF(OR(BW$6="",EI15&lt;&gt;2),"",IFERROR(INDEX('Route Guide - Lanes Not in Data'!$E$5:$E$22370,
IF(ISERROR(MATCH(BW$6&amp;$CQ15,'Route Guide - Lanes Not in Data'!$P$5:$P$22370,0))=FALSE,MATCH(BW$6&amp;$CQ15,'Route Guide - Lanes Not in Data'!$P$5:$P$22370,0),
IF(ISERROR(MATCH(BW$6&amp;$CR15,'Route Guide - Lanes Not in Data'!$P$5:$P$22370,0))=FALSE,MATCH(BW$6&amp;$CR15,'Route Guide - Lanes Not in Data'!$P$5:$P$22370,0),
IF(ISERROR(MATCH(BW$6&amp;$CS15,'Route Guide - Lanes Not in Data'!$P$5:$P$22370,0))=FALSE,MATCH(BW$6&amp;$CS15,'Route Guide - Lanes Not in Data'!$P$5:$P$22370,0),
IF(ISERROR(MATCH(BW$6&amp;$CT15,'Route Guide - Lanes Not in Data'!$P$5:$P$22370,0))=FALSE,MATCH(BW$6&amp;$CT15,'Route Guide - Lanes Not in Data'!$P$5:$P$22370,0),
IF(ISERROR(MATCH(BW$6&amp;$CU15,'Route Guide - Lanes Not in Data'!$P$5:$P$22370,0))=FALSE,MATCH(BW$6&amp;$CU15,'Route Guide - Lanes Not in Data'!$P$5:$P$22370,0),
IF(ISERROR(MATCH(BW$6&amp;$CV15,'Route Guide - Lanes Not in Data'!$P$5:$P$22370,0))=FALSE,MATCH(BW$6&amp;$CV15,'Route Guide - Lanes Not in Data'!$P$5:$P$22370,0),
IF(ISERROR(MATCH(BW$6&amp;$CW15,'Route Guide - Lanes Not in Data'!$P$5:$P$22370,0))=FALSE,MATCH(BW$6&amp;$CW15,'Route Guide - Lanes Not in Data'!$P$5:$P$22370,0),
IF(ISERROR(MATCH(BW$6&amp;$CX15,'Route Guide - Lanes Not in Data'!$P$5:$P$22370,0))=FALSE,MATCH(BW$6&amp;$CX15,'Route Guide - Lanes Not in Data'!$P$5:$P$22370,0),
IF(ISERROR(MATCH(BW$6&amp;$CY15,'Route Guide - Lanes Not in Data'!$P$5:$P$22370,0))=FALSE,MATCH(BW$6&amp;$CY15,'Route Guide - Lanes Not in Data'!$P$5:$P$22370,0),
IF(ISERROR(MATCH(BW$6&amp;$CZ15,'Route Guide - Lanes Not in Data'!$P$5:$P$22370,0))=FALSE,MATCH(BW$6&amp;$CZ15,'Route Guide - Lanes Not in Data'!$P$5:$P$22370,0),""))))))))))),""))</f>
        <v/>
      </c>
      <c r="BX15" s="37" t="str">
        <f>IF(OR(BX$6="",EJ15&lt;&gt;2),"",IFERROR(INDEX('Route Guide - Lanes Not in Data'!$E$5:$E$22370,
IF(ISERROR(MATCH(BX$6&amp;$CQ15,'Route Guide - Lanes Not in Data'!$P$5:$P$22370,0))=FALSE,MATCH(BX$6&amp;$CQ15,'Route Guide - Lanes Not in Data'!$P$5:$P$22370,0),
IF(ISERROR(MATCH(BX$6&amp;$CR15,'Route Guide - Lanes Not in Data'!$P$5:$P$22370,0))=FALSE,MATCH(BX$6&amp;$CR15,'Route Guide - Lanes Not in Data'!$P$5:$P$22370,0),
IF(ISERROR(MATCH(BX$6&amp;$CS15,'Route Guide - Lanes Not in Data'!$P$5:$P$22370,0))=FALSE,MATCH(BX$6&amp;$CS15,'Route Guide - Lanes Not in Data'!$P$5:$P$22370,0),
IF(ISERROR(MATCH(BX$6&amp;$CT15,'Route Guide - Lanes Not in Data'!$P$5:$P$22370,0))=FALSE,MATCH(BX$6&amp;$CT15,'Route Guide - Lanes Not in Data'!$P$5:$P$22370,0),
IF(ISERROR(MATCH(BX$6&amp;$CU15,'Route Guide - Lanes Not in Data'!$P$5:$P$22370,0))=FALSE,MATCH(BX$6&amp;$CU15,'Route Guide - Lanes Not in Data'!$P$5:$P$22370,0),
IF(ISERROR(MATCH(BX$6&amp;$CV15,'Route Guide - Lanes Not in Data'!$P$5:$P$22370,0))=FALSE,MATCH(BX$6&amp;$CV15,'Route Guide - Lanes Not in Data'!$P$5:$P$22370,0),
IF(ISERROR(MATCH(BX$6&amp;$CW15,'Route Guide - Lanes Not in Data'!$P$5:$P$22370,0))=FALSE,MATCH(BX$6&amp;$CW15,'Route Guide - Lanes Not in Data'!$P$5:$P$22370,0),
IF(ISERROR(MATCH(BX$6&amp;$CX15,'Route Guide - Lanes Not in Data'!$P$5:$P$22370,0))=FALSE,MATCH(BX$6&amp;$CX15,'Route Guide - Lanes Not in Data'!$P$5:$P$22370,0),
IF(ISERROR(MATCH(BX$6&amp;$CY15,'Route Guide - Lanes Not in Data'!$P$5:$P$22370,0))=FALSE,MATCH(BX$6&amp;$CY15,'Route Guide - Lanes Not in Data'!$P$5:$P$22370,0),
IF(ISERROR(MATCH(BX$6&amp;$CZ15,'Route Guide - Lanes Not in Data'!$P$5:$P$22370,0))=FALSE,MATCH(BX$6&amp;$CZ15,'Route Guide - Lanes Not in Data'!$P$5:$P$22370,0),""))))))))))),""))</f>
        <v/>
      </c>
      <c r="BY15" s="37" t="str">
        <f>IF(OR(BY$6="",EK15&lt;&gt;2),"",IFERROR(INDEX('Route Guide - Lanes Not in Data'!$E$5:$E$22370,
IF(ISERROR(MATCH(BY$6&amp;$CQ15,'Route Guide - Lanes Not in Data'!$P$5:$P$22370,0))=FALSE,MATCH(BY$6&amp;$CQ15,'Route Guide - Lanes Not in Data'!$P$5:$P$22370,0),
IF(ISERROR(MATCH(BY$6&amp;$CR15,'Route Guide - Lanes Not in Data'!$P$5:$P$22370,0))=FALSE,MATCH(BY$6&amp;$CR15,'Route Guide - Lanes Not in Data'!$P$5:$P$22370,0),
IF(ISERROR(MATCH(BY$6&amp;$CS15,'Route Guide - Lanes Not in Data'!$P$5:$P$22370,0))=FALSE,MATCH(BY$6&amp;$CS15,'Route Guide - Lanes Not in Data'!$P$5:$P$22370,0),
IF(ISERROR(MATCH(BY$6&amp;$CT15,'Route Guide - Lanes Not in Data'!$P$5:$P$22370,0))=FALSE,MATCH(BY$6&amp;$CT15,'Route Guide - Lanes Not in Data'!$P$5:$P$22370,0),
IF(ISERROR(MATCH(BY$6&amp;$CU15,'Route Guide - Lanes Not in Data'!$P$5:$P$22370,0))=FALSE,MATCH(BY$6&amp;$CU15,'Route Guide - Lanes Not in Data'!$P$5:$P$22370,0),
IF(ISERROR(MATCH(BY$6&amp;$CV15,'Route Guide - Lanes Not in Data'!$P$5:$P$22370,0))=FALSE,MATCH(BY$6&amp;$CV15,'Route Guide - Lanes Not in Data'!$P$5:$P$22370,0),
IF(ISERROR(MATCH(BY$6&amp;$CW15,'Route Guide - Lanes Not in Data'!$P$5:$P$22370,0))=FALSE,MATCH(BY$6&amp;$CW15,'Route Guide - Lanes Not in Data'!$P$5:$P$22370,0),
IF(ISERROR(MATCH(BY$6&amp;$CX15,'Route Guide - Lanes Not in Data'!$P$5:$P$22370,0))=FALSE,MATCH(BY$6&amp;$CX15,'Route Guide - Lanes Not in Data'!$P$5:$P$22370,0),
IF(ISERROR(MATCH(BY$6&amp;$CY15,'Route Guide - Lanes Not in Data'!$P$5:$P$22370,0))=FALSE,MATCH(BY$6&amp;$CY15,'Route Guide - Lanes Not in Data'!$P$5:$P$22370,0),
IF(ISERROR(MATCH(BY$6&amp;$CZ15,'Route Guide - Lanes Not in Data'!$P$5:$P$22370,0))=FALSE,MATCH(BY$6&amp;$CZ15,'Route Guide - Lanes Not in Data'!$P$5:$P$22370,0),""))))))))))),""))</f>
        <v/>
      </c>
      <c r="BZ15" s="37" t="str">
        <f>IF(OR(BZ$6="",EL15&lt;&gt;2),"",IFERROR(INDEX('Route Guide - Lanes Not in Data'!$E$5:$E$22370,
IF(ISERROR(MATCH(BZ$6&amp;$CQ15,'Route Guide - Lanes Not in Data'!$P$5:$P$22370,0))=FALSE,MATCH(BZ$6&amp;$CQ15,'Route Guide - Lanes Not in Data'!$P$5:$P$22370,0),
IF(ISERROR(MATCH(BZ$6&amp;$CR15,'Route Guide - Lanes Not in Data'!$P$5:$P$22370,0))=FALSE,MATCH(BZ$6&amp;$CR15,'Route Guide - Lanes Not in Data'!$P$5:$P$22370,0),
IF(ISERROR(MATCH(BZ$6&amp;$CS15,'Route Guide - Lanes Not in Data'!$P$5:$P$22370,0))=FALSE,MATCH(BZ$6&amp;$CS15,'Route Guide - Lanes Not in Data'!$P$5:$P$22370,0),
IF(ISERROR(MATCH(BZ$6&amp;$CT15,'Route Guide - Lanes Not in Data'!$P$5:$P$22370,0))=FALSE,MATCH(BZ$6&amp;$CT15,'Route Guide - Lanes Not in Data'!$P$5:$P$22370,0),
IF(ISERROR(MATCH(BZ$6&amp;$CU15,'Route Guide - Lanes Not in Data'!$P$5:$P$22370,0))=FALSE,MATCH(BZ$6&amp;$CU15,'Route Guide - Lanes Not in Data'!$P$5:$P$22370,0),
IF(ISERROR(MATCH(BZ$6&amp;$CV15,'Route Guide - Lanes Not in Data'!$P$5:$P$22370,0))=FALSE,MATCH(BZ$6&amp;$CV15,'Route Guide - Lanes Not in Data'!$P$5:$P$22370,0),
IF(ISERROR(MATCH(BZ$6&amp;$CW15,'Route Guide - Lanes Not in Data'!$P$5:$P$22370,0))=FALSE,MATCH(BZ$6&amp;$CW15,'Route Guide - Lanes Not in Data'!$P$5:$P$22370,0),
IF(ISERROR(MATCH(BZ$6&amp;$CX15,'Route Guide - Lanes Not in Data'!$P$5:$P$22370,0))=FALSE,MATCH(BZ$6&amp;$CX15,'Route Guide - Lanes Not in Data'!$P$5:$P$22370,0),
IF(ISERROR(MATCH(BZ$6&amp;$CY15,'Route Guide - Lanes Not in Data'!$P$5:$P$22370,0))=FALSE,MATCH(BZ$6&amp;$CY15,'Route Guide - Lanes Not in Data'!$P$5:$P$22370,0),
IF(ISERROR(MATCH(BZ$6&amp;$CZ15,'Route Guide - Lanes Not in Data'!$P$5:$P$22370,0))=FALSE,MATCH(BZ$6&amp;$CZ15,'Route Guide - Lanes Not in Data'!$P$5:$P$22370,0),""))))))))))),""))</f>
        <v/>
      </c>
      <c r="CA15" s="37">
        <f>IF(OR(CA$6="",EM15&lt;&gt;2),"",IFERROR(INDEX('Route Guide - Lanes Not in Data'!$E$5:$E$22370,
IF(ISERROR(MATCH(CA$6&amp;$CQ15,'Route Guide - Lanes Not in Data'!$P$5:$P$22370,0))=FALSE,MATCH(CA$6&amp;$CQ15,'Route Guide - Lanes Not in Data'!$P$5:$P$22370,0),
IF(ISERROR(MATCH(CA$6&amp;$CR15,'Route Guide - Lanes Not in Data'!$P$5:$P$22370,0))=FALSE,MATCH(CA$6&amp;$CR15,'Route Guide - Lanes Not in Data'!$P$5:$P$22370,0),
IF(ISERROR(MATCH(CA$6&amp;$CS15,'Route Guide - Lanes Not in Data'!$P$5:$P$22370,0))=FALSE,MATCH(CA$6&amp;$CS15,'Route Guide - Lanes Not in Data'!$P$5:$P$22370,0),
IF(ISERROR(MATCH(CA$6&amp;$CT15,'Route Guide - Lanes Not in Data'!$P$5:$P$22370,0))=FALSE,MATCH(CA$6&amp;$CT15,'Route Guide - Lanes Not in Data'!$P$5:$P$22370,0),
IF(ISERROR(MATCH(CA$6&amp;$CU15,'Route Guide - Lanes Not in Data'!$P$5:$P$22370,0))=FALSE,MATCH(CA$6&amp;$CU15,'Route Guide - Lanes Not in Data'!$P$5:$P$22370,0),
IF(ISERROR(MATCH(CA$6&amp;$CV15,'Route Guide - Lanes Not in Data'!$P$5:$P$22370,0))=FALSE,MATCH(CA$6&amp;$CV15,'Route Guide - Lanes Not in Data'!$P$5:$P$22370,0),
IF(ISERROR(MATCH(CA$6&amp;$CW15,'Route Guide - Lanes Not in Data'!$P$5:$P$22370,0))=FALSE,MATCH(CA$6&amp;$CW15,'Route Guide - Lanes Not in Data'!$P$5:$P$22370,0),
IF(ISERROR(MATCH(CA$6&amp;$CX15,'Route Guide - Lanes Not in Data'!$P$5:$P$22370,0))=FALSE,MATCH(CA$6&amp;$CX15,'Route Guide - Lanes Not in Data'!$P$5:$P$22370,0),
IF(ISERROR(MATCH(CA$6&amp;$CY15,'Route Guide - Lanes Not in Data'!$P$5:$P$22370,0))=FALSE,MATCH(CA$6&amp;$CY15,'Route Guide - Lanes Not in Data'!$P$5:$P$22370,0),
IF(ISERROR(MATCH(CA$6&amp;$CZ15,'Route Guide - Lanes Not in Data'!$P$5:$P$22370,0))=FALSE,MATCH(CA$6&amp;$CZ15,'Route Guide - Lanes Not in Data'!$P$5:$P$22370,0),""))))))))))),""))</f>
        <v>0.13300000000000001</v>
      </c>
      <c r="CB15" s="37" t="str">
        <f>IF(OR(CB$6="",EN15&lt;&gt;2),"",IFERROR(INDEX('Route Guide - Lanes Not in Data'!$E$5:$E$22370,
IF(ISERROR(MATCH(CB$6&amp;$CQ15,'Route Guide - Lanes Not in Data'!$P$5:$P$22370,0))=FALSE,MATCH(CB$6&amp;$CQ15,'Route Guide - Lanes Not in Data'!$P$5:$P$22370,0),
IF(ISERROR(MATCH(CB$6&amp;$CR15,'Route Guide - Lanes Not in Data'!$P$5:$P$22370,0))=FALSE,MATCH(CB$6&amp;$CR15,'Route Guide - Lanes Not in Data'!$P$5:$P$22370,0),
IF(ISERROR(MATCH(CB$6&amp;$CS15,'Route Guide - Lanes Not in Data'!$P$5:$P$22370,0))=FALSE,MATCH(CB$6&amp;$CS15,'Route Guide - Lanes Not in Data'!$P$5:$P$22370,0),
IF(ISERROR(MATCH(CB$6&amp;$CT15,'Route Guide - Lanes Not in Data'!$P$5:$P$22370,0))=FALSE,MATCH(CB$6&amp;$CT15,'Route Guide - Lanes Not in Data'!$P$5:$P$22370,0),
IF(ISERROR(MATCH(CB$6&amp;$CU15,'Route Guide - Lanes Not in Data'!$P$5:$P$22370,0))=FALSE,MATCH(CB$6&amp;$CU15,'Route Guide - Lanes Not in Data'!$P$5:$P$22370,0),
IF(ISERROR(MATCH(CB$6&amp;$CV15,'Route Guide - Lanes Not in Data'!$P$5:$P$22370,0))=FALSE,MATCH(CB$6&amp;$CV15,'Route Guide - Lanes Not in Data'!$P$5:$P$22370,0),
IF(ISERROR(MATCH(CB$6&amp;$CW15,'Route Guide - Lanes Not in Data'!$P$5:$P$22370,0))=FALSE,MATCH(CB$6&amp;$CW15,'Route Guide - Lanes Not in Data'!$P$5:$P$22370,0),
IF(ISERROR(MATCH(CB$6&amp;$CX15,'Route Guide - Lanes Not in Data'!$P$5:$P$22370,0))=FALSE,MATCH(CB$6&amp;$CX15,'Route Guide - Lanes Not in Data'!$P$5:$P$22370,0),
IF(ISERROR(MATCH(CB$6&amp;$CY15,'Route Guide - Lanes Not in Data'!$P$5:$P$22370,0))=FALSE,MATCH(CB$6&amp;$CY15,'Route Guide - Lanes Not in Data'!$P$5:$P$22370,0),
IF(ISERROR(MATCH(CB$6&amp;$CZ15,'Route Guide - Lanes Not in Data'!$P$5:$P$22370,0))=FALSE,MATCH(CB$6&amp;$CZ15,'Route Guide - Lanes Not in Data'!$P$5:$P$22370,0),""))))))))))),""))</f>
        <v/>
      </c>
      <c r="CC15" s="37" t="str">
        <f>IF(OR(CC$6="",EO15&lt;&gt;2),"",IFERROR(INDEX('Route Guide - Lanes Not in Data'!$E$5:$E$22370,
IF(ISERROR(MATCH(CC$6&amp;$CQ15,'Route Guide - Lanes Not in Data'!$P$5:$P$22370,0))=FALSE,MATCH(CC$6&amp;$CQ15,'Route Guide - Lanes Not in Data'!$P$5:$P$22370,0),
IF(ISERROR(MATCH(CC$6&amp;$CR15,'Route Guide - Lanes Not in Data'!$P$5:$P$22370,0))=FALSE,MATCH(CC$6&amp;$CR15,'Route Guide - Lanes Not in Data'!$P$5:$P$22370,0),
IF(ISERROR(MATCH(CC$6&amp;$CS15,'Route Guide - Lanes Not in Data'!$P$5:$P$22370,0))=FALSE,MATCH(CC$6&amp;$CS15,'Route Guide - Lanes Not in Data'!$P$5:$P$22370,0),
IF(ISERROR(MATCH(CC$6&amp;$CT15,'Route Guide - Lanes Not in Data'!$P$5:$P$22370,0))=FALSE,MATCH(CC$6&amp;$CT15,'Route Guide - Lanes Not in Data'!$P$5:$P$22370,0),
IF(ISERROR(MATCH(CC$6&amp;$CU15,'Route Guide - Lanes Not in Data'!$P$5:$P$22370,0))=FALSE,MATCH(CC$6&amp;$CU15,'Route Guide - Lanes Not in Data'!$P$5:$P$22370,0),
IF(ISERROR(MATCH(CC$6&amp;$CV15,'Route Guide - Lanes Not in Data'!$P$5:$P$22370,0))=FALSE,MATCH(CC$6&amp;$CV15,'Route Guide - Lanes Not in Data'!$P$5:$P$22370,0),
IF(ISERROR(MATCH(CC$6&amp;$CW15,'Route Guide - Lanes Not in Data'!$P$5:$P$22370,0))=FALSE,MATCH(CC$6&amp;$CW15,'Route Guide - Lanes Not in Data'!$P$5:$P$22370,0),
IF(ISERROR(MATCH(CC$6&amp;$CX15,'Route Guide - Lanes Not in Data'!$P$5:$P$22370,0))=FALSE,MATCH(CC$6&amp;$CX15,'Route Guide - Lanes Not in Data'!$P$5:$P$22370,0),
IF(ISERROR(MATCH(CC$6&amp;$CY15,'Route Guide - Lanes Not in Data'!$P$5:$P$22370,0))=FALSE,MATCH(CC$6&amp;$CY15,'Route Guide - Lanes Not in Data'!$P$5:$P$22370,0),
IF(ISERROR(MATCH(CC$6&amp;$CZ15,'Route Guide - Lanes Not in Data'!$P$5:$P$22370,0))=FALSE,MATCH(CC$6&amp;$CZ15,'Route Guide - Lanes Not in Data'!$P$5:$P$22370,0),""))))))))))),""))</f>
        <v/>
      </c>
      <c r="CD15" s="37" t="str">
        <f>IF(OR(CD$6="",EP15&lt;&gt;2),"",IFERROR(INDEX('Route Guide - Lanes Not in Data'!$E$5:$E$22370,
IF(ISERROR(MATCH(CD$6&amp;$CQ15,'Route Guide - Lanes Not in Data'!$P$5:$P$22370,0))=FALSE,MATCH(CD$6&amp;$CQ15,'Route Guide - Lanes Not in Data'!$P$5:$P$22370,0),
IF(ISERROR(MATCH(CD$6&amp;$CR15,'Route Guide - Lanes Not in Data'!$P$5:$P$22370,0))=FALSE,MATCH(CD$6&amp;$CR15,'Route Guide - Lanes Not in Data'!$P$5:$P$22370,0),
IF(ISERROR(MATCH(CD$6&amp;$CS15,'Route Guide - Lanes Not in Data'!$P$5:$P$22370,0))=FALSE,MATCH(CD$6&amp;$CS15,'Route Guide - Lanes Not in Data'!$P$5:$P$22370,0),
IF(ISERROR(MATCH(CD$6&amp;$CT15,'Route Guide - Lanes Not in Data'!$P$5:$P$22370,0))=FALSE,MATCH(CD$6&amp;$CT15,'Route Guide - Lanes Not in Data'!$P$5:$P$22370,0),
IF(ISERROR(MATCH(CD$6&amp;$CU15,'Route Guide - Lanes Not in Data'!$P$5:$P$22370,0))=FALSE,MATCH(CD$6&amp;$CU15,'Route Guide - Lanes Not in Data'!$P$5:$P$22370,0),
IF(ISERROR(MATCH(CD$6&amp;$CV15,'Route Guide - Lanes Not in Data'!$P$5:$P$22370,0))=FALSE,MATCH(CD$6&amp;$CV15,'Route Guide - Lanes Not in Data'!$P$5:$P$22370,0),
IF(ISERROR(MATCH(CD$6&amp;$CW15,'Route Guide - Lanes Not in Data'!$P$5:$P$22370,0))=FALSE,MATCH(CD$6&amp;$CW15,'Route Guide - Lanes Not in Data'!$P$5:$P$22370,0),
IF(ISERROR(MATCH(CD$6&amp;$CX15,'Route Guide - Lanes Not in Data'!$P$5:$P$22370,0))=FALSE,MATCH(CD$6&amp;$CX15,'Route Guide - Lanes Not in Data'!$P$5:$P$22370,0),
IF(ISERROR(MATCH(CD$6&amp;$CY15,'Route Guide - Lanes Not in Data'!$P$5:$P$22370,0))=FALSE,MATCH(CD$6&amp;$CY15,'Route Guide - Lanes Not in Data'!$P$5:$P$22370,0),
IF(ISERROR(MATCH(CD$6&amp;$CZ15,'Route Guide - Lanes Not in Data'!$P$5:$P$22370,0))=FALSE,MATCH(CD$6&amp;$CZ15,'Route Guide - Lanes Not in Data'!$P$5:$P$22370,0),""))))))))))),""))</f>
        <v/>
      </c>
      <c r="CE15" s="37" t="str">
        <f>IF(OR(CE$6="",EQ15&lt;&gt;2),"",IFERROR(INDEX('Route Guide - Lanes Not in Data'!$E$5:$E$22370,
IF(ISERROR(MATCH(CE$6&amp;$CQ15,'Route Guide - Lanes Not in Data'!$P$5:$P$22370,0))=FALSE,MATCH(CE$6&amp;$CQ15,'Route Guide - Lanes Not in Data'!$P$5:$P$22370,0),
IF(ISERROR(MATCH(CE$6&amp;$CR15,'Route Guide - Lanes Not in Data'!$P$5:$P$22370,0))=FALSE,MATCH(CE$6&amp;$CR15,'Route Guide - Lanes Not in Data'!$P$5:$P$22370,0),
IF(ISERROR(MATCH(CE$6&amp;$CS15,'Route Guide - Lanes Not in Data'!$P$5:$P$22370,0))=FALSE,MATCH(CE$6&amp;$CS15,'Route Guide - Lanes Not in Data'!$P$5:$P$22370,0),
IF(ISERROR(MATCH(CE$6&amp;$CT15,'Route Guide - Lanes Not in Data'!$P$5:$P$22370,0))=FALSE,MATCH(CE$6&amp;$CT15,'Route Guide - Lanes Not in Data'!$P$5:$P$22370,0),
IF(ISERROR(MATCH(CE$6&amp;$CU15,'Route Guide - Lanes Not in Data'!$P$5:$P$22370,0))=FALSE,MATCH(CE$6&amp;$CU15,'Route Guide - Lanes Not in Data'!$P$5:$P$22370,0),
IF(ISERROR(MATCH(CE$6&amp;$CV15,'Route Guide - Lanes Not in Data'!$P$5:$P$22370,0))=FALSE,MATCH(CE$6&amp;$CV15,'Route Guide - Lanes Not in Data'!$P$5:$P$22370,0),
IF(ISERROR(MATCH(CE$6&amp;$CW15,'Route Guide - Lanes Not in Data'!$P$5:$P$22370,0))=FALSE,MATCH(CE$6&amp;$CW15,'Route Guide - Lanes Not in Data'!$P$5:$P$22370,0),
IF(ISERROR(MATCH(CE$6&amp;$CX15,'Route Guide - Lanes Not in Data'!$P$5:$P$22370,0))=FALSE,MATCH(CE$6&amp;$CX15,'Route Guide - Lanes Not in Data'!$P$5:$P$22370,0),
IF(ISERROR(MATCH(CE$6&amp;$CY15,'Route Guide - Lanes Not in Data'!$P$5:$P$22370,0))=FALSE,MATCH(CE$6&amp;$CY15,'Route Guide - Lanes Not in Data'!$P$5:$P$22370,0),
IF(ISERROR(MATCH(CE$6&amp;$CZ15,'Route Guide - Lanes Not in Data'!$P$5:$P$22370,0))=FALSE,MATCH(CE$6&amp;$CZ15,'Route Guide - Lanes Not in Data'!$P$5:$P$22370,0),""))))))))))),""))</f>
        <v/>
      </c>
      <c r="CF15" s="37" t="str">
        <f>IF(OR(CF$6="",ER15&lt;&gt;2),"",IFERROR(INDEX('Route Guide - Lanes Not in Data'!$E$5:$E$22370,
IF(ISERROR(MATCH(CF$6&amp;$CQ15,'Route Guide - Lanes Not in Data'!$P$5:$P$22370,0))=FALSE,MATCH(CF$6&amp;$CQ15,'Route Guide - Lanes Not in Data'!$P$5:$P$22370,0),
IF(ISERROR(MATCH(CF$6&amp;$CR15,'Route Guide - Lanes Not in Data'!$P$5:$P$22370,0))=FALSE,MATCH(CF$6&amp;$CR15,'Route Guide - Lanes Not in Data'!$P$5:$P$22370,0),
IF(ISERROR(MATCH(CF$6&amp;$CS15,'Route Guide - Lanes Not in Data'!$P$5:$P$22370,0))=FALSE,MATCH(CF$6&amp;$CS15,'Route Guide - Lanes Not in Data'!$P$5:$P$22370,0),
IF(ISERROR(MATCH(CF$6&amp;$CT15,'Route Guide - Lanes Not in Data'!$P$5:$P$22370,0))=FALSE,MATCH(CF$6&amp;$CT15,'Route Guide - Lanes Not in Data'!$P$5:$P$22370,0),
IF(ISERROR(MATCH(CF$6&amp;$CU15,'Route Guide - Lanes Not in Data'!$P$5:$P$22370,0))=FALSE,MATCH(CF$6&amp;$CU15,'Route Guide - Lanes Not in Data'!$P$5:$P$22370,0),
IF(ISERROR(MATCH(CF$6&amp;$CV15,'Route Guide - Lanes Not in Data'!$P$5:$P$22370,0))=FALSE,MATCH(CF$6&amp;$CV15,'Route Guide - Lanes Not in Data'!$P$5:$P$22370,0),
IF(ISERROR(MATCH(CF$6&amp;$CW15,'Route Guide - Lanes Not in Data'!$P$5:$P$22370,0))=FALSE,MATCH(CF$6&amp;$CW15,'Route Guide - Lanes Not in Data'!$P$5:$P$22370,0),
IF(ISERROR(MATCH(CF$6&amp;$CX15,'Route Guide - Lanes Not in Data'!$P$5:$P$22370,0))=FALSE,MATCH(CF$6&amp;$CX15,'Route Guide - Lanes Not in Data'!$P$5:$P$22370,0),
IF(ISERROR(MATCH(CF$6&amp;$CY15,'Route Guide - Lanes Not in Data'!$P$5:$P$22370,0))=FALSE,MATCH(CF$6&amp;$CY15,'Route Guide - Lanes Not in Data'!$P$5:$P$22370,0),
IF(ISERROR(MATCH(CF$6&amp;$CZ15,'Route Guide - Lanes Not in Data'!$P$5:$P$22370,0))=FALSE,MATCH(CF$6&amp;$CZ15,'Route Guide - Lanes Not in Data'!$P$5:$P$22370,0),""))))))))))),""))</f>
        <v/>
      </c>
      <c r="CG15" s="37" t="str">
        <f>IF(OR(CG$6="",ES15&lt;&gt;2),"",IFERROR(INDEX('Route Guide - Lanes Not in Data'!$E$5:$E$22370,
IF(ISERROR(MATCH(CG$6&amp;$CQ15,'Route Guide - Lanes Not in Data'!$P$5:$P$22370,0))=FALSE,MATCH(CG$6&amp;$CQ15,'Route Guide - Lanes Not in Data'!$P$5:$P$22370,0),
IF(ISERROR(MATCH(CG$6&amp;$CR15,'Route Guide - Lanes Not in Data'!$P$5:$P$22370,0))=FALSE,MATCH(CG$6&amp;$CR15,'Route Guide - Lanes Not in Data'!$P$5:$P$22370,0),
IF(ISERROR(MATCH(CG$6&amp;$CS15,'Route Guide - Lanes Not in Data'!$P$5:$P$22370,0))=FALSE,MATCH(CG$6&amp;$CS15,'Route Guide - Lanes Not in Data'!$P$5:$P$22370,0),
IF(ISERROR(MATCH(CG$6&amp;$CT15,'Route Guide - Lanes Not in Data'!$P$5:$P$22370,0))=FALSE,MATCH(CG$6&amp;$CT15,'Route Guide - Lanes Not in Data'!$P$5:$P$22370,0),
IF(ISERROR(MATCH(CG$6&amp;$CU15,'Route Guide - Lanes Not in Data'!$P$5:$P$22370,0))=FALSE,MATCH(CG$6&amp;$CU15,'Route Guide - Lanes Not in Data'!$P$5:$P$22370,0),
IF(ISERROR(MATCH(CG$6&amp;$CV15,'Route Guide - Lanes Not in Data'!$P$5:$P$22370,0))=FALSE,MATCH(CG$6&amp;$CV15,'Route Guide - Lanes Not in Data'!$P$5:$P$22370,0),
IF(ISERROR(MATCH(CG$6&amp;$CW15,'Route Guide - Lanes Not in Data'!$P$5:$P$22370,0))=FALSE,MATCH(CG$6&amp;$CW15,'Route Guide - Lanes Not in Data'!$P$5:$P$22370,0),
IF(ISERROR(MATCH(CG$6&amp;$CX15,'Route Guide - Lanes Not in Data'!$P$5:$P$22370,0))=FALSE,MATCH(CG$6&amp;$CX15,'Route Guide - Lanes Not in Data'!$P$5:$P$22370,0),
IF(ISERROR(MATCH(CG$6&amp;$CY15,'Route Guide - Lanes Not in Data'!$P$5:$P$22370,0))=FALSE,MATCH(CG$6&amp;$CY15,'Route Guide - Lanes Not in Data'!$P$5:$P$22370,0),
IF(ISERROR(MATCH(CG$6&amp;$CZ15,'Route Guide - Lanes Not in Data'!$P$5:$P$22370,0))=FALSE,MATCH(CG$6&amp;$CZ15,'Route Guide - Lanes Not in Data'!$P$5:$P$22370,0),""))))))))))),""))</f>
        <v/>
      </c>
      <c r="CH15" s="37" t="str">
        <f>IF(OR(CH$6="",ET15&lt;&gt;2),"",IFERROR(INDEX('Route Guide - Lanes Not in Data'!$E$5:$E$22370,
IF(ISERROR(MATCH(CH$6&amp;$CQ15,'Route Guide - Lanes Not in Data'!$P$5:$P$22370,0))=FALSE,MATCH(CH$6&amp;$CQ15,'Route Guide - Lanes Not in Data'!$P$5:$P$22370,0),
IF(ISERROR(MATCH(CH$6&amp;$CR15,'Route Guide - Lanes Not in Data'!$P$5:$P$22370,0))=FALSE,MATCH(CH$6&amp;$CR15,'Route Guide - Lanes Not in Data'!$P$5:$P$22370,0),
IF(ISERROR(MATCH(CH$6&amp;$CS15,'Route Guide - Lanes Not in Data'!$P$5:$P$22370,0))=FALSE,MATCH(CH$6&amp;$CS15,'Route Guide - Lanes Not in Data'!$P$5:$P$22370,0),
IF(ISERROR(MATCH(CH$6&amp;$CT15,'Route Guide - Lanes Not in Data'!$P$5:$P$22370,0))=FALSE,MATCH(CH$6&amp;$CT15,'Route Guide - Lanes Not in Data'!$P$5:$P$22370,0),
IF(ISERROR(MATCH(CH$6&amp;$CU15,'Route Guide - Lanes Not in Data'!$P$5:$P$22370,0))=FALSE,MATCH(CH$6&amp;$CU15,'Route Guide - Lanes Not in Data'!$P$5:$P$22370,0),
IF(ISERROR(MATCH(CH$6&amp;$CV15,'Route Guide - Lanes Not in Data'!$P$5:$P$22370,0))=FALSE,MATCH(CH$6&amp;$CV15,'Route Guide - Lanes Not in Data'!$P$5:$P$22370,0),
IF(ISERROR(MATCH(CH$6&amp;$CW15,'Route Guide - Lanes Not in Data'!$P$5:$P$22370,0))=FALSE,MATCH(CH$6&amp;$CW15,'Route Guide - Lanes Not in Data'!$P$5:$P$22370,0),
IF(ISERROR(MATCH(CH$6&amp;$CX15,'Route Guide - Lanes Not in Data'!$P$5:$P$22370,0))=FALSE,MATCH(CH$6&amp;$CX15,'Route Guide - Lanes Not in Data'!$P$5:$P$22370,0),
IF(ISERROR(MATCH(CH$6&amp;$CY15,'Route Guide - Lanes Not in Data'!$P$5:$P$22370,0))=FALSE,MATCH(CH$6&amp;$CY15,'Route Guide - Lanes Not in Data'!$P$5:$P$22370,0),
IF(ISERROR(MATCH(CH$6&amp;$CZ15,'Route Guide - Lanes Not in Data'!$P$5:$P$22370,0))=FALSE,MATCH(CH$6&amp;$CZ15,'Route Guide - Lanes Not in Data'!$P$5:$P$22370,0),""))))))))))),""))</f>
        <v/>
      </c>
      <c r="CI15" s="37" t="str">
        <f>IF(OR(CI$6="",EU15&lt;&gt;2),"",IFERROR(INDEX('Route Guide - Lanes Not in Data'!$E$5:$E$22370,
IF(ISERROR(MATCH(CI$6&amp;$CQ15,'Route Guide - Lanes Not in Data'!$P$5:$P$22370,0))=FALSE,MATCH(CI$6&amp;$CQ15,'Route Guide - Lanes Not in Data'!$P$5:$P$22370,0),
IF(ISERROR(MATCH(CI$6&amp;$CR15,'Route Guide - Lanes Not in Data'!$P$5:$P$22370,0))=FALSE,MATCH(CI$6&amp;$CR15,'Route Guide - Lanes Not in Data'!$P$5:$P$22370,0),
IF(ISERROR(MATCH(CI$6&amp;$CS15,'Route Guide - Lanes Not in Data'!$P$5:$P$22370,0))=FALSE,MATCH(CI$6&amp;$CS15,'Route Guide - Lanes Not in Data'!$P$5:$P$22370,0),
IF(ISERROR(MATCH(CI$6&amp;$CT15,'Route Guide - Lanes Not in Data'!$P$5:$P$22370,0))=FALSE,MATCH(CI$6&amp;$CT15,'Route Guide - Lanes Not in Data'!$P$5:$P$22370,0),
IF(ISERROR(MATCH(CI$6&amp;$CU15,'Route Guide - Lanes Not in Data'!$P$5:$P$22370,0))=FALSE,MATCH(CI$6&amp;$CU15,'Route Guide - Lanes Not in Data'!$P$5:$P$22370,0),
IF(ISERROR(MATCH(CI$6&amp;$CV15,'Route Guide - Lanes Not in Data'!$P$5:$P$22370,0))=FALSE,MATCH(CI$6&amp;$CV15,'Route Guide - Lanes Not in Data'!$P$5:$P$22370,0),
IF(ISERROR(MATCH(CI$6&amp;$CW15,'Route Guide - Lanes Not in Data'!$P$5:$P$22370,0))=FALSE,MATCH(CI$6&amp;$CW15,'Route Guide - Lanes Not in Data'!$P$5:$P$22370,0),
IF(ISERROR(MATCH(CI$6&amp;$CX15,'Route Guide - Lanes Not in Data'!$P$5:$P$22370,0))=FALSE,MATCH(CI$6&amp;$CX15,'Route Guide - Lanes Not in Data'!$P$5:$P$22370,0),
IF(ISERROR(MATCH(CI$6&amp;$CY15,'Route Guide - Lanes Not in Data'!$P$5:$P$22370,0))=FALSE,MATCH(CI$6&amp;$CY15,'Route Guide - Lanes Not in Data'!$P$5:$P$22370,0),
IF(ISERROR(MATCH(CI$6&amp;$CZ15,'Route Guide - Lanes Not in Data'!$P$5:$P$22370,0))=FALSE,MATCH(CI$6&amp;$CZ15,'Route Guide - Lanes Not in Data'!$P$5:$P$22370,0),""))))))))))),""))</f>
        <v/>
      </c>
      <c r="CJ15" s="37" t="str">
        <f>IF(OR(CJ$6="",EV15&lt;&gt;2),"",IFERROR(INDEX('Route Guide - Lanes Not in Data'!$E$5:$E$22370,
IF(ISERROR(MATCH(CJ$6&amp;$CQ15,'Route Guide - Lanes Not in Data'!$P$5:$P$22370,0))=FALSE,MATCH(CJ$6&amp;$CQ15,'Route Guide - Lanes Not in Data'!$P$5:$P$22370,0),
IF(ISERROR(MATCH(CJ$6&amp;$CR15,'Route Guide - Lanes Not in Data'!$P$5:$P$22370,0))=FALSE,MATCH(CJ$6&amp;$CR15,'Route Guide - Lanes Not in Data'!$P$5:$P$22370,0),
IF(ISERROR(MATCH(CJ$6&amp;$CS15,'Route Guide - Lanes Not in Data'!$P$5:$P$22370,0))=FALSE,MATCH(CJ$6&amp;$CS15,'Route Guide - Lanes Not in Data'!$P$5:$P$22370,0),
IF(ISERROR(MATCH(CJ$6&amp;$CT15,'Route Guide - Lanes Not in Data'!$P$5:$P$22370,0))=FALSE,MATCH(CJ$6&amp;$CT15,'Route Guide - Lanes Not in Data'!$P$5:$P$22370,0),
IF(ISERROR(MATCH(CJ$6&amp;$CU15,'Route Guide - Lanes Not in Data'!$P$5:$P$22370,0))=FALSE,MATCH(CJ$6&amp;$CU15,'Route Guide - Lanes Not in Data'!$P$5:$P$22370,0),
IF(ISERROR(MATCH(CJ$6&amp;$CV15,'Route Guide - Lanes Not in Data'!$P$5:$P$22370,0))=FALSE,MATCH(CJ$6&amp;$CV15,'Route Guide - Lanes Not in Data'!$P$5:$P$22370,0),
IF(ISERROR(MATCH(CJ$6&amp;$CW15,'Route Guide - Lanes Not in Data'!$P$5:$P$22370,0))=FALSE,MATCH(CJ$6&amp;$CW15,'Route Guide - Lanes Not in Data'!$P$5:$P$22370,0),
IF(ISERROR(MATCH(CJ$6&amp;$CX15,'Route Guide - Lanes Not in Data'!$P$5:$P$22370,0))=FALSE,MATCH(CJ$6&amp;$CX15,'Route Guide - Lanes Not in Data'!$P$5:$P$22370,0),
IF(ISERROR(MATCH(CJ$6&amp;$CY15,'Route Guide - Lanes Not in Data'!$P$5:$P$22370,0))=FALSE,MATCH(CJ$6&amp;$CY15,'Route Guide - Lanes Not in Data'!$P$5:$P$22370,0),
IF(ISERROR(MATCH(CJ$6&amp;$CZ15,'Route Guide - Lanes Not in Data'!$P$5:$P$22370,0))=FALSE,MATCH(CJ$6&amp;$CZ15,'Route Guide - Lanes Not in Data'!$P$5:$P$22370,0),""))))))))))),""))</f>
        <v/>
      </c>
      <c r="CK15" s="37" t="str">
        <f>IF(OR(CK$6="",EW15&lt;&gt;2),"",IFERROR(INDEX('Route Guide - Lanes Not in Data'!$E$5:$E$22370,
IF(ISERROR(MATCH(CK$6&amp;$CQ15,'Route Guide - Lanes Not in Data'!$P$5:$P$22370,0))=FALSE,MATCH(CK$6&amp;$CQ15,'Route Guide - Lanes Not in Data'!$P$5:$P$22370,0),
IF(ISERROR(MATCH(CK$6&amp;$CR15,'Route Guide - Lanes Not in Data'!$P$5:$P$22370,0))=FALSE,MATCH(CK$6&amp;$CR15,'Route Guide - Lanes Not in Data'!$P$5:$P$22370,0),
IF(ISERROR(MATCH(CK$6&amp;$CS15,'Route Guide - Lanes Not in Data'!$P$5:$P$22370,0))=FALSE,MATCH(CK$6&amp;$CS15,'Route Guide - Lanes Not in Data'!$P$5:$P$22370,0),
IF(ISERROR(MATCH(CK$6&amp;$CT15,'Route Guide - Lanes Not in Data'!$P$5:$P$22370,0))=FALSE,MATCH(CK$6&amp;$CT15,'Route Guide - Lanes Not in Data'!$P$5:$P$22370,0),
IF(ISERROR(MATCH(CK$6&amp;$CU15,'Route Guide - Lanes Not in Data'!$P$5:$P$22370,0))=FALSE,MATCH(CK$6&amp;$CU15,'Route Guide - Lanes Not in Data'!$P$5:$P$22370,0),
IF(ISERROR(MATCH(CK$6&amp;$CV15,'Route Guide - Lanes Not in Data'!$P$5:$P$22370,0))=FALSE,MATCH(CK$6&amp;$CV15,'Route Guide - Lanes Not in Data'!$P$5:$P$22370,0),
IF(ISERROR(MATCH(CK$6&amp;$CW15,'Route Guide - Lanes Not in Data'!$P$5:$P$22370,0))=FALSE,MATCH(CK$6&amp;$CW15,'Route Guide - Lanes Not in Data'!$P$5:$P$22370,0),
IF(ISERROR(MATCH(CK$6&amp;$CX15,'Route Guide - Lanes Not in Data'!$P$5:$P$22370,0))=FALSE,MATCH(CK$6&amp;$CX15,'Route Guide - Lanes Not in Data'!$P$5:$P$22370,0),
IF(ISERROR(MATCH(CK$6&amp;$CY15,'Route Guide - Lanes Not in Data'!$P$5:$P$22370,0))=FALSE,MATCH(CK$6&amp;$CY15,'Route Guide - Lanes Not in Data'!$P$5:$P$22370,0),
IF(ISERROR(MATCH(CK$6&amp;$CZ15,'Route Guide - Lanes Not in Data'!$P$5:$P$22370,0))=FALSE,MATCH(CK$6&amp;$CZ15,'Route Guide - Lanes Not in Data'!$P$5:$P$22370,0),""))))))))))),""))</f>
        <v/>
      </c>
      <c r="CL15" s="37">
        <f t="shared" si="52"/>
        <v>0.31</v>
      </c>
      <c r="CM15" s="23" t="str">
        <f t="shared" si="53"/>
        <v>ODFL</v>
      </c>
      <c r="CN15" s="37">
        <f t="shared" si="54"/>
        <v>0.20600000000000002</v>
      </c>
      <c r="CO15" s="23" t="str">
        <f t="shared" si="21"/>
        <v>SAIA</v>
      </c>
      <c r="CQ15" s="23" t="str">
        <f t="shared" si="22"/>
        <v>-0E25-CA-CITY OF INDUSTRY-FL</v>
      </c>
      <c r="CR15" s="23" t="str">
        <f t="shared" si="23"/>
        <v>-0E25-CA-CITY OF INDUSTRY-USA</v>
      </c>
      <c r="CS15" s="23" t="str">
        <f t="shared" si="24"/>
        <v>-CA-CITY OF INDUSTRY-FL</v>
      </c>
      <c r="CT15" s="23" t="str">
        <f t="shared" si="25"/>
        <v>-CA-CITY OF INDUSTRY-USA</v>
      </c>
      <c r="CU15" s="23" t="str">
        <f t="shared" si="26"/>
        <v>-91745-FL</v>
      </c>
      <c r="CV15" s="23" t="str">
        <f t="shared" si="27"/>
        <v>-91745-USA</v>
      </c>
      <c r="CW15" s="23" t="str">
        <f t="shared" si="28"/>
        <v>-CA-FL</v>
      </c>
      <c r="CX15" s="23" t="str">
        <f t="shared" si="29"/>
        <v>FL-CA</v>
      </c>
      <c r="CY15" s="23" t="str">
        <f t="shared" si="55"/>
        <v>FL-USA</v>
      </c>
      <c r="CZ15" s="23" t="str">
        <f t="shared" si="30"/>
        <v>USA-USA</v>
      </c>
      <c r="DB15" t="s">
        <v>17610</v>
      </c>
      <c r="DF15" s="35" t="s">
        <v>2197</v>
      </c>
      <c r="DG15" s="23">
        <v>1</v>
      </c>
      <c r="DH15" s="23">
        <v>1</v>
      </c>
      <c r="DI15" s="23">
        <v>0</v>
      </c>
      <c r="DJ15" s="23">
        <v>1</v>
      </c>
      <c r="DK15" s="23">
        <v>1</v>
      </c>
      <c r="DL15" s="23">
        <v>0</v>
      </c>
      <c r="DM15" s="23">
        <v>1</v>
      </c>
      <c r="DN15" s="23">
        <v>1</v>
      </c>
      <c r="DO15" s="23">
        <v>0</v>
      </c>
      <c r="DP15" s="23">
        <v>1</v>
      </c>
      <c r="DQ15" s="23">
        <v>1</v>
      </c>
      <c r="DR15" s="23">
        <v>0</v>
      </c>
      <c r="DS15" s="23">
        <v>1</v>
      </c>
      <c r="DT15" s="23">
        <v>1</v>
      </c>
      <c r="DU15" s="23">
        <v>0</v>
      </c>
      <c r="EC15" s="38">
        <f t="shared" si="31"/>
        <v>2</v>
      </c>
      <c r="ED15" s="38">
        <f t="shared" si="32"/>
        <v>2</v>
      </c>
      <c r="EE15" s="38">
        <f t="shared" si="33"/>
        <v>0</v>
      </c>
      <c r="EF15" s="38">
        <f t="shared" si="34"/>
        <v>1</v>
      </c>
      <c r="EG15" s="38">
        <f t="shared" si="35"/>
        <v>2</v>
      </c>
      <c r="EH15" s="38">
        <f t="shared" si="36"/>
        <v>1</v>
      </c>
      <c r="EI15" s="38">
        <f t="shared" si="37"/>
        <v>1</v>
      </c>
      <c r="EJ15" s="38">
        <f t="shared" si="38"/>
        <v>2</v>
      </c>
      <c r="EK15" s="38">
        <f t="shared" si="39"/>
        <v>0</v>
      </c>
      <c r="EL15" s="38">
        <f t="shared" si="40"/>
        <v>1</v>
      </c>
      <c r="EM15" s="38">
        <f t="shared" si="41"/>
        <v>2</v>
      </c>
      <c r="EN15" s="38">
        <f t="shared" si="42"/>
        <v>1</v>
      </c>
      <c r="EO15" s="38">
        <f t="shared" si="43"/>
        <v>2</v>
      </c>
      <c r="EP15" s="38">
        <f t="shared" si="44"/>
        <v>2</v>
      </c>
      <c r="EQ15" s="38">
        <f t="shared" si="45"/>
        <v>0</v>
      </c>
      <c r="ER15" s="38"/>
      <c r="ES15" s="38"/>
      <c r="ET15" s="38"/>
      <c r="EU15" s="38"/>
      <c r="EV15" s="38"/>
      <c r="EW15" s="38"/>
    </row>
    <row r="16" spans="2:154" x14ac:dyDescent="0.25">
      <c r="B16" s="39" t="str">
        <f t="shared" si="3"/>
        <v>CA  to  GA</v>
      </c>
      <c r="C16" s="39" t="str">
        <f t="shared" si="4"/>
        <v>ODFL</v>
      </c>
      <c r="D16" s="31" t="str">
        <f t="shared" si="56"/>
        <v/>
      </c>
      <c r="F16" s="39" t="str">
        <f t="shared" si="5"/>
        <v>GA  to  CA</v>
      </c>
      <c r="G16" s="39" t="str">
        <f t="shared" si="6"/>
        <v>CNWY</v>
      </c>
      <c r="H16" s="31" t="str">
        <f t="shared" si="7"/>
        <v/>
      </c>
      <c r="J16" s="31" t="str">
        <f t="array" ref="J16">IFERROR(INDEX($C$7:$C$68,MATCH(0,COUNTIF($J$6:J15,$C$7:$C$68),0)),"")</f>
        <v/>
      </c>
      <c r="K16" s="31" t="str">
        <f t="shared" si="8"/>
        <v/>
      </c>
      <c r="L16" s="31"/>
      <c r="M16" s="31" t="str">
        <f t="array" ref="M16">IFERROR(INDEX($G$7:$G$68,MATCH(0,COUNTIF($M$6:M15,$G$7:$G$68),0)),"")</f>
        <v/>
      </c>
      <c r="N16" s="31" t="str">
        <f t="shared" si="9"/>
        <v/>
      </c>
      <c r="P16" s="23" t="str">
        <f t="shared" si="46"/>
        <v>EXLA</v>
      </c>
      <c r="U16" s="23" t="s">
        <v>2198</v>
      </c>
      <c r="V16" s="23" t="s">
        <v>2751</v>
      </c>
      <c r="W16" s="23" t="str">
        <f t="shared" si="10"/>
        <v>0E25-CA-CITY OF INDUSTRY-CA-GA</v>
      </c>
      <c r="X16" s="23" t="e">
        <f>_xlfn.XLOOKUP($W16,'Route Guide - Lanes In Data'!$B$1:$B$2645,'Route Guide - Lanes In Data'!D$1:D$2645)</f>
        <v>#N/A</v>
      </c>
      <c r="Y16" s="23" t="e">
        <f>_xlfn.XLOOKUP($W16,'Route Guide - Lanes In Data'!$B$1:$B$2645,'Route Guide - Lanes In Data'!E$1:E$2645)</f>
        <v>#N/A</v>
      </c>
      <c r="AA16" s="37">
        <f>IF(OR(AA$6="",EC16&lt;&gt;2),"",IFERROR(INDEX('Route Guide - Lanes Not in Data'!$D$5:$D$22370,
IF(ISERROR(MATCH(AA$6&amp;$BA16,'Route Guide - Lanes Not in Data'!$P$5:$P$22370,0))=FALSE,MATCH(AA$6&amp;$BA16,'Route Guide - Lanes Not in Data'!$P$5:$P$22370,0),
IF(ISERROR(MATCH(AA$6&amp;$BB16,'Route Guide - Lanes Not in Data'!$P$5:$P$22370,0))=FALSE,MATCH(AA$6&amp;$BB16,'Route Guide - Lanes Not in Data'!$P$5:$P$22370,0),
IF(ISERROR(MATCH(AA$6&amp;$BC16,'Route Guide - Lanes Not in Data'!$P$5:$P$22370,0))=FALSE,MATCH(AA$6&amp;$BC16,'Route Guide - Lanes Not in Data'!$P$5:$P$22370,0),
IF(ISERROR(MATCH(AA$6&amp;$BD16,'Route Guide - Lanes Not in Data'!$P$5:$P$22370,0))=FALSE,MATCH(AA$6&amp;$BD16,'Route Guide - Lanes Not in Data'!$P$5:$P$22370,0),
IF(ISERROR(MATCH(AA$6&amp;$BE16,'Route Guide - Lanes Not in Data'!$P$5:$P$22370,0))=FALSE,MATCH(AA$6&amp;$BE16,'Route Guide - Lanes Not in Data'!$P$5:$P$22370,0),
IF(ISERROR(MATCH(AA$6&amp;$BF16,'Route Guide - Lanes Not in Data'!$P$5:$P$22370,0))=FALSE,MATCH(AA$6&amp;$BF16,'Route Guide - Lanes Not in Data'!$P$5:$P$22370,0),
IF(ISERROR(MATCH(AA$6&amp;$BG16,'Route Guide - Lanes Not in Data'!$P$5:$P$22370,0))=FALSE,MATCH(AA$6&amp;$BG16,'Route Guide - Lanes Not in Data'!$P$5:$P$22370,0),
IF(ISERROR(MATCH(AA$6&amp;$BH16,'Route Guide - Lanes Not in Data'!$P$5:$P$22370,0))=FALSE,MATCH(AA$6&amp;$BH16,'Route Guide - Lanes Not in Data'!$P$5:$P$22370,0),
IF(ISERROR(MATCH(AA$6&amp;$BI16,'Route Guide - Lanes Not in Data'!$P$5:$P$22370,0))=FALSE,MATCH(AA$6&amp;$BI16,'Route Guide - Lanes Not in Data'!$P$5:$P$22370,0),
IF(ISERROR(MATCH(AA$6&amp;$BJ16,'Route Guide - Lanes Not in Data'!$P$5:$P$22370,0))=FALSE,MATCH(AA$6&amp;$BJ16,'Route Guide - Lanes Not in Data'!$P$5:$P$22370,0),""))))))))))),""))</f>
        <v>0.35</v>
      </c>
      <c r="AB16" s="37">
        <f>IF(OR(AB$6="",ED16&lt;&gt;2),"",IFERROR(INDEX('Route Guide - Lanes Not in Data'!$D$5:$D$22370,
IF(ISERROR(MATCH(AB$6&amp;$BA16,'Route Guide - Lanes Not in Data'!$P$5:$P$22370,0))=FALSE,MATCH(AB$6&amp;$BA16,'Route Guide - Lanes Not in Data'!$P$5:$P$22370,0),
IF(ISERROR(MATCH(AB$6&amp;$BB16,'Route Guide - Lanes Not in Data'!$P$5:$P$22370,0))=FALSE,MATCH(AB$6&amp;$BB16,'Route Guide - Lanes Not in Data'!$P$5:$P$22370,0),
IF(ISERROR(MATCH(AB$6&amp;$BC16,'Route Guide - Lanes Not in Data'!$P$5:$P$22370,0))=FALSE,MATCH(AB$6&amp;$BC16,'Route Guide - Lanes Not in Data'!$P$5:$P$22370,0),
IF(ISERROR(MATCH(AB$6&amp;$BD16,'Route Guide - Lanes Not in Data'!$P$5:$P$22370,0))=FALSE,MATCH(AB$6&amp;$BD16,'Route Guide - Lanes Not in Data'!$P$5:$P$22370,0),
IF(ISERROR(MATCH(AB$6&amp;$BE16,'Route Guide - Lanes Not in Data'!$P$5:$P$22370,0))=FALSE,MATCH(AB$6&amp;$BE16,'Route Guide - Lanes Not in Data'!$P$5:$P$22370,0),
IF(ISERROR(MATCH(AB$6&amp;$BF16,'Route Guide - Lanes Not in Data'!$P$5:$P$22370,0))=FALSE,MATCH(AB$6&amp;$BF16,'Route Guide - Lanes Not in Data'!$P$5:$P$22370,0),
IF(ISERROR(MATCH(AB$6&amp;$BG16,'Route Guide - Lanes Not in Data'!$P$5:$P$22370,0))=FALSE,MATCH(AB$6&amp;$BG16,'Route Guide - Lanes Not in Data'!$P$5:$P$22370,0),
IF(ISERROR(MATCH(AB$6&amp;$BH16,'Route Guide - Lanes Not in Data'!$P$5:$P$22370,0))=FALSE,MATCH(AB$6&amp;$BH16,'Route Guide - Lanes Not in Data'!$P$5:$P$22370,0),
IF(ISERROR(MATCH(AB$6&amp;$BI16,'Route Guide - Lanes Not in Data'!$P$5:$P$22370,0))=FALSE,MATCH(AB$6&amp;$BI16,'Route Guide - Lanes Not in Data'!$P$5:$P$22370,0),
IF(ISERROR(MATCH(AB$6&amp;$BJ16,'Route Guide - Lanes Not in Data'!$P$5:$P$22370,0))=FALSE,MATCH(AB$6&amp;$BJ16,'Route Guide - Lanes Not in Data'!$P$5:$P$22370,0),""))))))))))),""))</f>
        <v>0.193</v>
      </c>
      <c r="AC16" s="37" t="str">
        <f>IF(OR(AC$6="",EE16&lt;&gt;2),"",IFERROR(INDEX('Route Guide - Lanes Not in Data'!$D$5:$D$22370,
IF(ISERROR(MATCH(AC$6&amp;$BA16,'Route Guide - Lanes Not in Data'!$P$5:$P$22370,0))=FALSE,MATCH(AC$6&amp;$BA16,'Route Guide - Lanes Not in Data'!$P$5:$P$22370,0),
IF(ISERROR(MATCH(AC$6&amp;$BB16,'Route Guide - Lanes Not in Data'!$P$5:$P$22370,0))=FALSE,MATCH(AC$6&amp;$BB16,'Route Guide - Lanes Not in Data'!$P$5:$P$22370,0),
IF(ISERROR(MATCH(AC$6&amp;$BC16,'Route Guide - Lanes Not in Data'!$P$5:$P$22370,0))=FALSE,MATCH(AC$6&amp;$BC16,'Route Guide - Lanes Not in Data'!$P$5:$P$22370,0),
IF(ISERROR(MATCH(AC$6&amp;$BD16,'Route Guide - Lanes Not in Data'!$P$5:$P$22370,0))=FALSE,MATCH(AC$6&amp;$BD16,'Route Guide - Lanes Not in Data'!$P$5:$P$22370,0),
IF(ISERROR(MATCH(AC$6&amp;$BE16,'Route Guide - Lanes Not in Data'!$P$5:$P$22370,0))=FALSE,MATCH(AC$6&amp;$BE16,'Route Guide - Lanes Not in Data'!$P$5:$P$22370,0),
IF(ISERROR(MATCH(AC$6&amp;$BF16,'Route Guide - Lanes Not in Data'!$P$5:$P$22370,0))=FALSE,MATCH(AC$6&amp;$BF16,'Route Guide - Lanes Not in Data'!$P$5:$P$22370,0),
IF(ISERROR(MATCH(AC$6&amp;$BG16,'Route Guide - Lanes Not in Data'!$P$5:$P$22370,0))=FALSE,MATCH(AC$6&amp;$BG16,'Route Guide - Lanes Not in Data'!$P$5:$P$22370,0),
IF(ISERROR(MATCH(AC$6&amp;$BH16,'Route Guide - Lanes Not in Data'!$P$5:$P$22370,0))=FALSE,MATCH(AC$6&amp;$BH16,'Route Guide - Lanes Not in Data'!$P$5:$P$22370,0),
IF(ISERROR(MATCH(AC$6&amp;$BI16,'Route Guide - Lanes Not in Data'!$P$5:$P$22370,0))=FALSE,MATCH(AC$6&amp;$BI16,'Route Guide - Lanes Not in Data'!$P$5:$P$22370,0),
IF(ISERROR(MATCH(AC$6&amp;$BJ16,'Route Guide - Lanes Not in Data'!$P$5:$P$22370,0))=FALSE,MATCH(AC$6&amp;$BJ16,'Route Guide - Lanes Not in Data'!$P$5:$P$22370,0),""))))))))))),""))</f>
        <v/>
      </c>
      <c r="AD16" s="37" t="str">
        <f>IF(OR(AD$6="",EF16&lt;&gt;2),"",IFERROR(INDEX('Route Guide - Lanes Not in Data'!$D$5:$D$22370,
IF(ISERROR(MATCH(AD$6&amp;$BA16,'Route Guide - Lanes Not in Data'!$P$5:$P$22370,0))=FALSE,MATCH(AD$6&amp;$BA16,'Route Guide - Lanes Not in Data'!$P$5:$P$22370,0),
IF(ISERROR(MATCH(AD$6&amp;$BB16,'Route Guide - Lanes Not in Data'!$P$5:$P$22370,0))=FALSE,MATCH(AD$6&amp;$BB16,'Route Guide - Lanes Not in Data'!$P$5:$P$22370,0),
IF(ISERROR(MATCH(AD$6&amp;$BC16,'Route Guide - Lanes Not in Data'!$P$5:$P$22370,0))=FALSE,MATCH(AD$6&amp;$BC16,'Route Guide - Lanes Not in Data'!$P$5:$P$22370,0),
IF(ISERROR(MATCH(AD$6&amp;$BD16,'Route Guide - Lanes Not in Data'!$P$5:$P$22370,0))=FALSE,MATCH(AD$6&amp;$BD16,'Route Guide - Lanes Not in Data'!$P$5:$P$22370,0),
IF(ISERROR(MATCH(AD$6&amp;$BE16,'Route Guide - Lanes Not in Data'!$P$5:$P$22370,0))=FALSE,MATCH(AD$6&amp;$BE16,'Route Guide - Lanes Not in Data'!$P$5:$P$22370,0),
IF(ISERROR(MATCH(AD$6&amp;$BF16,'Route Guide - Lanes Not in Data'!$P$5:$P$22370,0))=FALSE,MATCH(AD$6&amp;$BF16,'Route Guide - Lanes Not in Data'!$P$5:$P$22370,0),
IF(ISERROR(MATCH(AD$6&amp;$BG16,'Route Guide - Lanes Not in Data'!$P$5:$P$22370,0))=FALSE,MATCH(AD$6&amp;$BG16,'Route Guide - Lanes Not in Data'!$P$5:$P$22370,0),
IF(ISERROR(MATCH(AD$6&amp;$BH16,'Route Guide - Lanes Not in Data'!$P$5:$P$22370,0))=FALSE,MATCH(AD$6&amp;$BH16,'Route Guide - Lanes Not in Data'!$P$5:$P$22370,0),
IF(ISERROR(MATCH(AD$6&amp;$BI16,'Route Guide - Lanes Not in Data'!$P$5:$P$22370,0))=FALSE,MATCH(AD$6&amp;$BI16,'Route Guide - Lanes Not in Data'!$P$5:$P$22370,0),
IF(ISERROR(MATCH(AD$6&amp;$BJ16,'Route Guide - Lanes Not in Data'!$P$5:$P$22370,0))=FALSE,MATCH(AD$6&amp;$BJ16,'Route Guide - Lanes Not in Data'!$P$5:$P$22370,0),""))))))))))),""))</f>
        <v/>
      </c>
      <c r="AE16" s="37">
        <f>IF(OR(AE$6="",EG16&lt;&gt;2),"",IFERROR(INDEX('Route Guide - Lanes Not in Data'!$D$5:$D$22370,
IF(ISERROR(MATCH(AE$6&amp;$BA16,'Route Guide - Lanes Not in Data'!$P$5:$P$22370,0))=FALSE,MATCH(AE$6&amp;$BA16,'Route Guide - Lanes Not in Data'!$P$5:$P$22370,0),
IF(ISERROR(MATCH(AE$6&amp;$BB16,'Route Guide - Lanes Not in Data'!$P$5:$P$22370,0))=FALSE,MATCH(AE$6&amp;$BB16,'Route Guide - Lanes Not in Data'!$P$5:$P$22370,0),
IF(ISERROR(MATCH(AE$6&amp;$BC16,'Route Guide - Lanes Not in Data'!$P$5:$P$22370,0))=FALSE,MATCH(AE$6&amp;$BC16,'Route Guide - Lanes Not in Data'!$P$5:$P$22370,0),
IF(ISERROR(MATCH(AE$6&amp;$BD16,'Route Guide - Lanes Not in Data'!$P$5:$P$22370,0))=FALSE,MATCH(AE$6&amp;$BD16,'Route Guide - Lanes Not in Data'!$P$5:$P$22370,0),
IF(ISERROR(MATCH(AE$6&amp;$BE16,'Route Guide - Lanes Not in Data'!$P$5:$P$22370,0))=FALSE,MATCH(AE$6&amp;$BE16,'Route Guide - Lanes Not in Data'!$P$5:$P$22370,0),
IF(ISERROR(MATCH(AE$6&amp;$BF16,'Route Guide - Lanes Not in Data'!$P$5:$P$22370,0))=FALSE,MATCH(AE$6&amp;$BF16,'Route Guide - Lanes Not in Data'!$P$5:$P$22370,0),
IF(ISERROR(MATCH(AE$6&amp;$BG16,'Route Guide - Lanes Not in Data'!$P$5:$P$22370,0))=FALSE,MATCH(AE$6&amp;$BG16,'Route Guide - Lanes Not in Data'!$P$5:$P$22370,0),
IF(ISERROR(MATCH(AE$6&amp;$BH16,'Route Guide - Lanes Not in Data'!$P$5:$P$22370,0))=FALSE,MATCH(AE$6&amp;$BH16,'Route Guide - Lanes Not in Data'!$P$5:$P$22370,0),
IF(ISERROR(MATCH(AE$6&amp;$BI16,'Route Guide - Lanes Not in Data'!$P$5:$P$22370,0))=FALSE,MATCH(AE$6&amp;$BI16,'Route Guide - Lanes Not in Data'!$P$5:$P$22370,0),
IF(ISERROR(MATCH(AE$6&amp;$BJ16,'Route Guide - Lanes Not in Data'!$P$5:$P$22370,0))=FALSE,MATCH(AE$6&amp;$BJ16,'Route Guide - Lanes Not in Data'!$P$5:$P$22370,0),""))))))))))),""))</f>
        <v>6.9000000000000006E-2</v>
      </c>
      <c r="AF16" s="37" t="str">
        <f>IF(OR(AF$6="",EH16&lt;&gt;2),"",IFERROR(INDEX('Route Guide - Lanes Not in Data'!$D$5:$D$22370,
IF(ISERROR(MATCH(AF$6&amp;$BA16,'Route Guide - Lanes Not in Data'!$P$5:$P$22370,0))=FALSE,MATCH(AF$6&amp;$BA16,'Route Guide - Lanes Not in Data'!$P$5:$P$22370,0),
IF(ISERROR(MATCH(AF$6&amp;$BB16,'Route Guide - Lanes Not in Data'!$P$5:$P$22370,0))=FALSE,MATCH(AF$6&amp;$BB16,'Route Guide - Lanes Not in Data'!$P$5:$P$22370,0),
IF(ISERROR(MATCH(AF$6&amp;$BC16,'Route Guide - Lanes Not in Data'!$P$5:$P$22370,0))=FALSE,MATCH(AF$6&amp;$BC16,'Route Guide - Lanes Not in Data'!$P$5:$P$22370,0),
IF(ISERROR(MATCH(AF$6&amp;$BD16,'Route Guide - Lanes Not in Data'!$P$5:$P$22370,0))=FALSE,MATCH(AF$6&amp;$BD16,'Route Guide - Lanes Not in Data'!$P$5:$P$22370,0),
IF(ISERROR(MATCH(AF$6&amp;$BE16,'Route Guide - Lanes Not in Data'!$P$5:$P$22370,0))=FALSE,MATCH(AF$6&amp;$BE16,'Route Guide - Lanes Not in Data'!$P$5:$P$22370,0),
IF(ISERROR(MATCH(AF$6&amp;$BF16,'Route Guide - Lanes Not in Data'!$P$5:$P$22370,0))=FALSE,MATCH(AF$6&amp;$BF16,'Route Guide - Lanes Not in Data'!$P$5:$P$22370,0),
IF(ISERROR(MATCH(AF$6&amp;$BG16,'Route Guide - Lanes Not in Data'!$P$5:$P$22370,0))=FALSE,MATCH(AF$6&amp;$BG16,'Route Guide - Lanes Not in Data'!$P$5:$P$22370,0),
IF(ISERROR(MATCH(AF$6&amp;$BH16,'Route Guide - Lanes Not in Data'!$P$5:$P$22370,0))=FALSE,MATCH(AF$6&amp;$BH16,'Route Guide - Lanes Not in Data'!$P$5:$P$22370,0),
IF(ISERROR(MATCH(AF$6&amp;$BI16,'Route Guide - Lanes Not in Data'!$P$5:$P$22370,0))=FALSE,MATCH(AF$6&amp;$BI16,'Route Guide - Lanes Not in Data'!$P$5:$P$22370,0),
IF(ISERROR(MATCH(AF$6&amp;$BJ16,'Route Guide - Lanes Not in Data'!$P$5:$P$22370,0))=FALSE,MATCH(AF$6&amp;$BJ16,'Route Guide - Lanes Not in Data'!$P$5:$P$22370,0),""))))))))))),""))</f>
        <v/>
      </c>
      <c r="AG16" s="37" t="str">
        <f>IF(OR(AG$6="",EI16&lt;&gt;2),"",IFERROR(INDEX('Route Guide - Lanes Not in Data'!$D$5:$D$22370,
IF(ISERROR(MATCH(AG$6&amp;$BA16,'Route Guide - Lanes Not in Data'!$P$5:$P$22370,0))=FALSE,MATCH(AG$6&amp;$BA16,'Route Guide - Lanes Not in Data'!$P$5:$P$22370,0),
IF(ISERROR(MATCH(AG$6&amp;$BB16,'Route Guide - Lanes Not in Data'!$P$5:$P$22370,0))=FALSE,MATCH(AG$6&amp;$BB16,'Route Guide - Lanes Not in Data'!$P$5:$P$22370,0),
IF(ISERROR(MATCH(AG$6&amp;$BC16,'Route Guide - Lanes Not in Data'!$P$5:$P$22370,0))=FALSE,MATCH(AG$6&amp;$BC16,'Route Guide - Lanes Not in Data'!$P$5:$P$22370,0),
IF(ISERROR(MATCH(AG$6&amp;$BD16,'Route Guide - Lanes Not in Data'!$P$5:$P$22370,0))=FALSE,MATCH(AG$6&amp;$BD16,'Route Guide - Lanes Not in Data'!$P$5:$P$22370,0),
IF(ISERROR(MATCH(AG$6&amp;$BE16,'Route Guide - Lanes Not in Data'!$P$5:$P$22370,0))=FALSE,MATCH(AG$6&amp;$BE16,'Route Guide - Lanes Not in Data'!$P$5:$P$22370,0),
IF(ISERROR(MATCH(AG$6&amp;$BF16,'Route Guide - Lanes Not in Data'!$P$5:$P$22370,0))=FALSE,MATCH(AG$6&amp;$BF16,'Route Guide - Lanes Not in Data'!$P$5:$P$22370,0),
IF(ISERROR(MATCH(AG$6&amp;$BG16,'Route Guide - Lanes Not in Data'!$P$5:$P$22370,0))=FALSE,MATCH(AG$6&amp;$BG16,'Route Guide - Lanes Not in Data'!$P$5:$P$22370,0),
IF(ISERROR(MATCH(AG$6&amp;$BH16,'Route Guide - Lanes Not in Data'!$P$5:$P$22370,0))=FALSE,MATCH(AG$6&amp;$BH16,'Route Guide - Lanes Not in Data'!$P$5:$P$22370,0),
IF(ISERROR(MATCH(AG$6&amp;$BI16,'Route Guide - Lanes Not in Data'!$P$5:$P$22370,0))=FALSE,MATCH(AG$6&amp;$BI16,'Route Guide - Lanes Not in Data'!$P$5:$P$22370,0),
IF(ISERROR(MATCH(AG$6&amp;$BJ16,'Route Guide - Lanes Not in Data'!$P$5:$P$22370,0))=FALSE,MATCH(AG$6&amp;$BJ16,'Route Guide - Lanes Not in Data'!$P$5:$P$22370,0),""))))))))))),""))</f>
        <v/>
      </c>
      <c r="AH16" s="37" t="str">
        <f>IF(OR(AH$6="",EJ16&lt;&gt;2),"",IFERROR(INDEX('Route Guide - Lanes Not in Data'!$D$5:$D$22370,
IF(ISERROR(MATCH(AH$6&amp;$BA16,'Route Guide - Lanes Not in Data'!$P$5:$P$22370,0))=FALSE,MATCH(AH$6&amp;$BA16,'Route Guide - Lanes Not in Data'!$P$5:$P$22370,0),
IF(ISERROR(MATCH(AH$6&amp;$BB16,'Route Guide - Lanes Not in Data'!$P$5:$P$22370,0))=FALSE,MATCH(AH$6&amp;$BB16,'Route Guide - Lanes Not in Data'!$P$5:$P$22370,0),
IF(ISERROR(MATCH(AH$6&amp;$BC16,'Route Guide - Lanes Not in Data'!$P$5:$P$22370,0))=FALSE,MATCH(AH$6&amp;$BC16,'Route Guide - Lanes Not in Data'!$P$5:$P$22370,0),
IF(ISERROR(MATCH(AH$6&amp;$BD16,'Route Guide - Lanes Not in Data'!$P$5:$P$22370,0))=FALSE,MATCH(AH$6&amp;$BD16,'Route Guide - Lanes Not in Data'!$P$5:$P$22370,0),
IF(ISERROR(MATCH(AH$6&amp;$BE16,'Route Guide - Lanes Not in Data'!$P$5:$P$22370,0))=FALSE,MATCH(AH$6&amp;$BE16,'Route Guide - Lanes Not in Data'!$P$5:$P$22370,0),
IF(ISERROR(MATCH(AH$6&amp;$BF16,'Route Guide - Lanes Not in Data'!$P$5:$P$22370,0))=FALSE,MATCH(AH$6&amp;$BF16,'Route Guide - Lanes Not in Data'!$P$5:$P$22370,0),
IF(ISERROR(MATCH(AH$6&amp;$BG16,'Route Guide - Lanes Not in Data'!$P$5:$P$22370,0))=FALSE,MATCH(AH$6&amp;$BG16,'Route Guide - Lanes Not in Data'!$P$5:$P$22370,0),
IF(ISERROR(MATCH(AH$6&amp;$BH16,'Route Guide - Lanes Not in Data'!$P$5:$P$22370,0))=FALSE,MATCH(AH$6&amp;$BH16,'Route Guide - Lanes Not in Data'!$P$5:$P$22370,0),
IF(ISERROR(MATCH(AH$6&amp;$BI16,'Route Guide - Lanes Not in Data'!$P$5:$P$22370,0))=FALSE,MATCH(AH$6&amp;$BI16,'Route Guide - Lanes Not in Data'!$P$5:$P$22370,0),
IF(ISERROR(MATCH(AH$6&amp;$BJ16,'Route Guide - Lanes Not in Data'!$P$5:$P$22370,0))=FALSE,MATCH(AH$6&amp;$BJ16,'Route Guide - Lanes Not in Data'!$P$5:$P$22370,0),""))))))))))),""))</f>
        <v/>
      </c>
      <c r="AI16" s="37" t="str">
        <f>IF(OR(AI$6="",EK16&lt;&gt;2),"",IFERROR(INDEX('Route Guide - Lanes Not in Data'!$D$5:$D$22370,
IF(ISERROR(MATCH(AI$6&amp;$BA16,'Route Guide - Lanes Not in Data'!$P$5:$P$22370,0))=FALSE,MATCH(AI$6&amp;$BA16,'Route Guide - Lanes Not in Data'!$P$5:$P$22370,0),
IF(ISERROR(MATCH(AI$6&amp;$BB16,'Route Guide - Lanes Not in Data'!$P$5:$P$22370,0))=FALSE,MATCH(AI$6&amp;$BB16,'Route Guide - Lanes Not in Data'!$P$5:$P$22370,0),
IF(ISERROR(MATCH(AI$6&amp;$BC16,'Route Guide - Lanes Not in Data'!$P$5:$P$22370,0))=FALSE,MATCH(AI$6&amp;$BC16,'Route Guide - Lanes Not in Data'!$P$5:$P$22370,0),
IF(ISERROR(MATCH(AI$6&amp;$BD16,'Route Guide - Lanes Not in Data'!$P$5:$P$22370,0))=FALSE,MATCH(AI$6&amp;$BD16,'Route Guide - Lanes Not in Data'!$P$5:$P$22370,0),
IF(ISERROR(MATCH(AI$6&amp;$BE16,'Route Guide - Lanes Not in Data'!$P$5:$P$22370,0))=FALSE,MATCH(AI$6&amp;$BE16,'Route Guide - Lanes Not in Data'!$P$5:$P$22370,0),
IF(ISERROR(MATCH(AI$6&amp;$BF16,'Route Guide - Lanes Not in Data'!$P$5:$P$22370,0))=FALSE,MATCH(AI$6&amp;$BF16,'Route Guide - Lanes Not in Data'!$P$5:$P$22370,0),
IF(ISERROR(MATCH(AI$6&amp;$BG16,'Route Guide - Lanes Not in Data'!$P$5:$P$22370,0))=FALSE,MATCH(AI$6&amp;$BG16,'Route Guide - Lanes Not in Data'!$P$5:$P$22370,0),
IF(ISERROR(MATCH(AI$6&amp;$BH16,'Route Guide - Lanes Not in Data'!$P$5:$P$22370,0))=FALSE,MATCH(AI$6&amp;$BH16,'Route Guide - Lanes Not in Data'!$P$5:$P$22370,0),
IF(ISERROR(MATCH(AI$6&amp;$BI16,'Route Guide - Lanes Not in Data'!$P$5:$P$22370,0))=FALSE,MATCH(AI$6&amp;$BI16,'Route Guide - Lanes Not in Data'!$P$5:$P$22370,0),
IF(ISERROR(MATCH(AI$6&amp;$BJ16,'Route Guide - Lanes Not in Data'!$P$5:$P$22370,0))=FALSE,MATCH(AI$6&amp;$BJ16,'Route Guide - Lanes Not in Data'!$P$5:$P$22370,0),""))))))))))),""))</f>
        <v/>
      </c>
      <c r="AJ16" s="37" t="str">
        <f>IF(OR(AJ$6="",EL16&lt;&gt;2),"",IFERROR(INDEX('Route Guide - Lanes Not in Data'!$D$5:$D$22370,
IF(ISERROR(MATCH(AJ$6&amp;$BA16,'Route Guide - Lanes Not in Data'!$P$5:$P$22370,0))=FALSE,MATCH(AJ$6&amp;$BA16,'Route Guide - Lanes Not in Data'!$P$5:$P$22370,0),
IF(ISERROR(MATCH(AJ$6&amp;$BB16,'Route Guide - Lanes Not in Data'!$P$5:$P$22370,0))=FALSE,MATCH(AJ$6&amp;$BB16,'Route Guide - Lanes Not in Data'!$P$5:$P$22370,0),
IF(ISERROR(MATCH(AJ$6&amp;$BC16,'Route Guide - Lanes Not in Data'!$P$5:$P$22370,0))=FALSE,MATCH(AJ$6&amp;$BC16,'Route Guide - Lanes Not in Data'!$P$5:$P$22370,0),
IF(ISERROR(MATCH(AJ$6&amp;$BD16,'Route Guide - Lanes Not in Data'!$P$5:$P$22370,0))=FALSE,MATCH(AJ$6&amp;$BD16,'Route Guide - Lanes Not in Data'!$P$5:$P$22370,0),
IF(ISERROR(MATCH(AJ$6&amp;$BE16,'Route Guide - Lanes Not in Data'!$P$5:$P$22370,0))=FALSE,MATCH(AJ$6&amp;$BE16,'Route Guide - Lanes Not in Data'!$P$5:$P$22370,0),
IF(ISERROR(MATCH(AJ$6&amp;$BF16,'Route Guide - Lanes Not in Data'!$P$5:$P$22370,0))=FALSE,MATCH(AJ$6&amp;$BF16,'Route Guide - Lanes Not in Data'!$P$5:$P$22370,0),
IF(ISERROR(MATCH(AJ$6&amp;$BG16,'Route Guide - Lanes Not in Data'!$P$5:$P$22370,0))=FALSE,MATCH(AJ$6&amp;$BG16,'Route Guide - Lanes Not in Data'!$P$5:$P$22370,0),
IF(ISERROR(MATCH(AJ$6&amp;$BH16,'Route Guide - Lanes Not in Data'!$P$5:$P$22370,0))=FALSE,MATCH(AJ$6&amp;$BH16,'Route Guide - Lanes Not in Data'!$P$5:$P$22370,0),
IF(ISERROR(MATCH(AJ$6&amp;$BI16,'Route Guide - Lanes Not in Data'!$P$5:$P$22370,0))=FALSE,MATCH(AJ$6&amp;$BI16,'Route Guide - Lanes Not in Data'!$P$5:$P$22370,0),
IF(ISERROR(MATCH(AJ$6&amp;$BJ16,'Route Guide - Lanes Not in Data'!$P$5:$P$22370,0))=FALSE,MATCH(AJ$6&amp;$BJ16,'Route Guide - Lanes Not in Data'!$P$5:$P$22370,0),""))))))))))),""))</f>
        <v/>
      </c>
      <c r="AK16" s="37">
        <f>IF(OR(AK$6="",EM16&lt;&gt;2),"",IFERROR(INDEX('Route Guide - Lanes Not in Data'!$D$5:$D$22370,
IF(ISERROR(MATCH(AK$6&amp;$BA16,'Route Guide - Lanes Not in Data'!$P$5:$P$22370,0))=FALSE,MATCH(AK$6&amp;$BA16,'Route Guide - Lanes Not in Data'!$P$5:$P$22370,0),
IF(ISERROR(MATCH(AK$6&amp;$BB16,'Route Guide - Lanes Not in Data'!$P$5:$P$22370,0))=FALSE,MATCH(AK$6&amp;$BB16,'Route Guide - Lanes Not in Data'!$P$5:$P$22370,0),
IF(ISERROR(MATCH(AK$6&amp;$BC16,'Route Guide - Lanes Not in Data'!$P$5:$P$22370,0))=FALSE,MATCH(AK$6&amp;$BC16,'Route Guide - Lanes Not in Data'!$P$5:$P$22370,0),
IF(ISERROR(MATCH(AK$6&amp;$BD16,'Route Guide - Lanes Not in Data'!$P$5:$P$22370,0))=FALSE,MATCH(AK$6&amp;$BD16,'Route Guide - Lanes Not in Data'!$P$5:$P$22370,0),
IF(ISERROR(MATCH(AK$6&amp;$BE16,'Route Guide - Lanes Not in Data'!$P$5:$P$22370,0))=FALSE,MATCH(AK$6&amp;$BE16,'Route Guide - Lanes Not in Data'!$P$5:$P$22370,0),
IF(ISERROR(MATCH(AK$6&amp;$BF16,'Route Guide - Lanes Not in Data'!$P$5:$P$22370,0))=FALSE,MATCH(AK$6&amp;$BF16,'Route Guide - Lanes Not in Data'!$P$5:$P$22370,0),
IF(ISERROR(MATCH(AK$6&amp;$BG16,'Route Guide - Lanes Not in Data'!$P$5:$P$22370,0))=FALSE,MATCH(AK$6&amp;$BG16,'Route Guide - Lanes Not in Data'!$P$5:$P$22370,0),
IF(ISERROR(MATCH(AK$6&amp;$BH16,'Route Guide - Lanes Not in Data'!$P$5:$P$22370,0))=FALSE,MATCH(AK$6&amp;$BH16,'Route Guide - Lanes Not in Data'!$P$5:$P$22370,0),
IF(ISERROR(MATCH(AK$6&amp;$BI16,'Route Guide - Lanes Not in Data'!$P$5:$P$22370,0))=FALSE,MATCH(AK$6&amp;$BI16,'Route Guide - Lanes Not in Data'!$P$5:$P$22370,0),
IF(ISERROR(MATCH(AK$6&amp;$BJ16,'Route Guide - Lanes Not in Data'!$P$5:$P$22370,0))=FALSE,MATCH(AK$6&amp;$BJ16,'Route Guide - Lanes Not in Data'!$P$5:$P$22370,0),""))))))))))),""))</f>
        <v>0.13300000000000001</v>
      </c>
      <c r="AL16" s="37" t="str">
        <f>IF(OR(AL$6="",EN16&lt;&gt;2),"",IFERROR(INDEX('Route Guide - Lanes Not in Data'!$D$5:$D$22370,
IF(ISERROR(MATCH(AL$6&amp;$BA16,'Route Guide - Lanes Not in Data'!$P$5:$P$22370,0))=FALSE,MATCH(AL$6&amp;$BA16,'Route Guide - Lanes Not in Data'!$P$5:$P$22370,0),
IF(ISERROR(MATCH(AL$6&amp;$BB16,'Route Guide - Lanes Not in Data'!$P$5:$P$22370,0))=FALSE,MATCH(AL$6&amp;$BB16,'Route Guide - Lanes Not in Data'!$P$5:$P$22370,0),
IF(ISERROR(MATCH(AL$6&amp;$BC16,'Route Guide - Lanes Not in Data'!$P$5:$P$22370,0))=FALSE,MATCH(AL$6&amp;$BC16,'Route Guide - Lanes Not in Data'!$P$5:$P$22370,0),
IF(ISERROR(MATCH(AL$6&amp;$BD16,'Route Guide - Lanes Not in Data'!$P$5:$P$22370,0))=FALSE,MATCH(AL$6&amp;$BD16,'Route Guide - Lanes Not in Data'!$P$5:$P$22370,0),
IF(ISERROR(MATCH(AL$6&amp;$BE16,'Route Guide - Lanes Not in Data'!$P$5:$P$22370,0))=FALSE,MATCH(AL$6&amp;$BE16,'Route Guide - Lanes Not in Data'!$P$5:$P$22370,0),
IF(ISERROR(MATCH(AL$6&amp;$BF16,'Route Guide - Lanes Not in Data'!$P$5:$P$22370,0))=FALSE,MATCH(AL$6&amp;$BF16,'Route Guide - Lanes Not in Data'!$P$5:$P$22370,0),
IF(ISERROR(MATCH(AL$6&amp;$BG16,'Route Guide - Lanes Not in Data'!$P$5:$P$22370,0))=FALSE,MATCH(AL$6&amp;$BG16,'Route Guide - Lanes Not in Data'!$P$5:$P$22370,0),
IF(ISERROR(MATCH(AL$6&amp;$BH16,'Route Guide - Lanes Not in Data'!$P$5:$P$22370,0))=FALSE,MATCH(AL$6&amp;$BH16,'Route Guide - Lanes Not in Data'!$P$5:$P$22370,0),
IF(ISERROR(MATCH(AL$6&amp;$BI16,'Route Guide - Lanes Not in Data'!$P$5:$P$22370,0))=FALSE,MATCH(AL$6&amp;$BI16,'Route Guide - Lanes Not in Data'!$P$5:$P$22370,0),
IF(ISERROR(MATCH(AL$6&amp;$BJ16,'Route Guide - Lanes Not in Data'!$P$5:$P$22370,0))=FALSE,MATCH(AL$6&amp;$BJ16,'Route Guide - Lanes Not in Data'!$P$5:$P$22370,0),""))))))))))),""))</f>
        <v/>
      </c>
      <c r="AM16" s="37" t="str">
        <f>IF(OR(AM$6="",EO16&lt;&gt;2),"",IFERROR(INDEX('Route Guide - Lanes Not in Data'!$D$5:$D$22370,
IF(ISERROR(MATCH(AM$6&amp;$BA16,'Route Guide - Lanes Not in Data'!$P$5:$P$22370,0))=FALSE,MATCH(AM$6&amp;$BA16,'Route Guide - Lanes Not in Data'!$P$5:$P$22370,0),
IF(ISERROR(MATCH(AM$6&amp;$BB16,'Route Guide - Lanes Not in Data'!$P$5:$P$22370,0))=FALSE,MATCH(AM$6&amp;$BB16,'Route Guide - Lanes Not in Data'!$P$5:$P$22370,0),
IF(ISERROR(MATCH(AM$6&amp;$BC16,'Route Guide - Lanes Not in Data'!$P$5:$P$22370,0))=FALSE,MATCH(AM$6&amp;$BC16,'Route Guide - Lanes Not in Data'!$P$5:$P$22370,0),
IF(ISERROR(MATCH(AM$6&amp;$BD16,'Route Guide - Lanes Not in Data'!$P$5:$P$22370,0))=FALSE,MATCH(AM$6&amp;$BD16,'Route Guide - Lanes Not in Data'!$P$5:$P$22370,0),
IF(ISERROR(MATCH(AM$6&amp;$BE16,'Route Guide - Lanes Not in Data'!$P$5:$P$22370,0))=FALSE,MATCH(AM$6&amp;$BE16,'Route Guide - Lanes Not in Data'!$P$5:$P$22370,0),
IF(ISERROR(MATCH(AM$6&amp;$BF16,'Route Guide - Lanes Not in Data'!$P$5:$P$22370,0))=FALSE,MATCH(AM$6&amp;$BF16,'Route Guide - Lanes Not in Data'!$P$5:$P$22370,0),
IF(ISERROR(MATCH(AM$6&amp;$BG16,'Route Guide - Lanes Not in Data'!$P$5:$P$22370,0))=FALSE,MATCH(AM$6&amp;$BG16,'Route Guide - Lanes Not in Data'!$P$5:$P$22370,0),
IF(ISERROR(MATCH(AM$6&amp;$BH16,'Route Guide - Lanes Not in Data'!$P$5:$P$22370,0))=FALSE,MATCH(AM$6&amp;$BH16,'Route Guide - Lanes Not in Data'!$P$5:$P$22370,0),
IF(ISERROR(MATCH(AM$6&amp;$BI16,'Route Guide - Lanes Not in Data'!$P$5:$P$22370,0))=FALSE,MATCH(AM$6&amp;$BI16,'Route Guide - Lanes Not in Data'!$P$5:$P$22370,0),
IF(ISERROR(MATCH(AM$6&amp;$BJ16,'Route Guide - Lanes Not in Data'!$P$5:$P$22370,0))=FALSE,MATCH(AM$6&amp;$BJ16,'Route Guide - Lanes Not in Data'!$P$5:$P$22370,0),""))))))))))),""))</f>
        <v/>
      </c>
      <c r="AN16" s="37" t="str">
        <f>IF(OR(AN$6="",EP16&lt;&gt;2),"",IFERROR(INDEX('Route Guide - Lanes Not in Data'!$D$5:$D$22370,
IF(ISERROR(MATCH(AN$6&amp;$BA16,'Route Guide - Lanes Not in Data'!$P$5:$P$22370,0))=FALSE,MATCH(AN$6&amp;$BA16,'Route Guide - Lanes Not in Data'!$P$5:$P$22370,0),
IF(ISERROR(MATCH(AN$6&amp;$BB16,'Route Guide - Lanes Not in Data'!$P$5:$P$22370,0))=FALSE,MATCH(AN$6&amp;$BB16,'Route Guide - Lanes Not in Data'!$P$5:$P$22370,0),
IF(ISERROR(MATCH(AN$6&amp;$BC16,'Route Guide - Lanes Not in Data'!$P$5:$P$22370,0))=FALSE,MATCH(AN$6&amp;$BC16,'Route Guide - Lanes Not in Data'!$P$5:$P$22370,0),
IF(ISERROR(MATCH(AN$6&amp;$BD16,'Route Guide - Lanes Not in Data'!$P$5:$P$22370,0))=FALSE,MATCH(AN$6&amp;$BD16,'Route Guide - Lanes Not in Data'!$P$5:$P$22370,0),
IF(ISERROR(MATCH(AN$6&amp;$BE16,'Route Guide - Lanes Not in Data'!$P$5:$P$22370,0))=FALSE,MATCH(AN$6&amp;$BE16,'Route Guide - Lanes Not in Data'!$P$5:$P$22370,0),
IF(ISERROR(MATCH(AN$6&amp;$BF16,'Route Guide - Lanes Not in Data'!$P$5:$P$22370,0))=FALSE,MATCH(AN$6&amp;$BF16,'Route Guide - Lanes Not in Data'!$P$5:$P$22370,0),
IF(ISERROR(MATCH(AN$6&amp;$BG16,'Route Guide - Lanes Not in Data'!$P$5:$P$22370,0))=FALSE,MATCH(AN$6&amp;$BG16,'Route Guide - Lanes Not in Data'!$P$5:$P$22370,0),
IF(ISERROR(MATCH(AN$6&amp;$BH16,'Route Guide - Lanes Not in Data'!$P$5:$P$22370,0))=FALSE,MATCH(AN$6&amp;$BH16,'Route Guide - Lanes Not in Data'!$P$5:$P$22370,0),
IF(ISERROR(MATCH(AN$6&amp;$BI16,'Route Guide - Lanes Not in Data'!$P$5:$P$22370,0))=FALSE,MATCH(AN$6&amp;$BI16,'Route Guide - Lanes Not in Data'!$P$5:$P$22370,0),
IF(ISERROR(MATCH(AN$6&amp;$BJ16,'Route Guide - Lanes Not in Data'!$P$5:$P$22370,0))=FALSE,MATCH(AN$6&amp;$BJ16,'Route Guide - Lanes Not in Data'!$P$5:$P$22370,0),""))))))))))),""))</f>
        <v/>
      </c>
      <c r="AO16" s="37" t="str">
        <f>IF(OR(AO$6="",EQ16&lt;&gt;2),"",IFERROR(INDEX('Route Guide - Lanes Not in Data'!$D$5:$D$22370,
IF(ISERROR(MATCH(AO$6&amp;$BA16,'Route Guide - Lanes Not in Data'!$P$5:$P$22370,0))=FALSE,MATCH(AO$6&amp;$BA16,'Route Guide - Lanes Not in Data'!$P$5:$P$22370,0),
IF(ISERROR(MATCH(AO$6&amp;$BB16,'Route Guide - Lanes Not in Data'!$P$5:$P$22370,0))=FALSE,MATCH(AO$6&amp;$BB16,'Route Guide - Lanes Not in Data'!$P$5:$P$22370,0),
IF(ISERROR(MATCH(AO$6&amp;$BC16,'Route Guide - Lanes Not in Data'!$P$5:$P$22370,0))=FALSE,MATCH(AO$6&amp;$BC16,'Route Guide - Lanes Not in Data'!$P$5:$P$22370,0),
IF(ISERROR(MATCH(AO$6&amp;$BD16,'Route Guide - Lanes Not in Data'!$P$5:$P$22370,0))=FALSE,MATCH(AO$6&amp;$BD16,'Route Guide - Lanes Not in Data'!$P$5:$P$22370,0),
IF(ISERROR(MATCH(AO$6&amp;$BE16,'Route Guide - Lanes Not in Data'!$P$5:$P$22370,0))=FALSE,MATCH(AO$6&amp;$BE16,'Route Guide - Lanes Not in Data'!$P$5:$P$22370,0),
IF(ISERROR(MATCH(AO$6&amp;$BF16,'Route Guide - Lanes Not in Data'!$P$5:$P$22370,0))=FALSE,MATCH(AO$6&amp;$BF16,'Route Guide - Lanes Not in Data'!$P$5:$P$22370,0),
IF(ISERROR(MATCH(AO$6&amp;$BG16,'Route Guide - Lanes Not in Data'!$P$5:$P$22370,0))=FALSE,MATCH(AO$6&amp;$BG16,'Route Guide - Lanes Not in Data'!$P$5:$P$22370,0),
IF(ISERROR(MATCH(AO$6&amp;$BH16,'Route Guide - Lanes Not in Data'!$P$5:$P$22370,0))=FALSE,MATCH(AO$6&amp;$BH16,'Route Guide - Lanes Not in Data'!$P$5:$P$22370,0),
IF(ISERROR(MATCH(AO$6&amp;$BI16,'Route Guide - Lanes Not in Data'!$P$5:$P$22370,0))=FALSE,MATCH(AO$6&amp;$BI16,'Route Guide - Lanes Not in Data'!$P$5:$P$22370,0),
IF(ISERROR(MATCH(AO$6&amp;$BJ16,'Route Guide - Lanes Not in Data'!$P$5:$P$22370,0))=FALSE,MATCH(AO$6&amp;$BJ16,'Route Guide - Lanes Not in Data'!$P$5:$P$22370,0),""))))))))))),""))</f>
        <v/>
      </c>
      <c r="AP16" s="37" t="str">
        <f>IF(OR(AP$6="",ER16&lt;&gt;2),"",IFERROR(INDEX('Route Guide - Lanes Not in Data'!$D$5:$D$22370,
IF(ISERROR(MATCH(AP$6&amp;$BA16,'Route Guide - Lanes Not in Data'!$P$5:$P$22370,0))=FALSE,MATCH(AP$6&amp;$BA16,'Route Guide - Lanes Not in Data'!$P$5:$P$22370,0),
IF(ISERROR(MATCH(AP$6&amp;$BB16,'Route Guide - Lanes Not in Data'!$P$5:$P$22370,0))=FALSE,MATCH(AP$6&amp;$BB16,'Route Guide - Lanes Not in Data'!$P$5:$P$22370,0),
IF(ISERROR(MATCH(AP$6&amp;$BC16,'Route Guide - Lanes Not in Data'!$P$5:$P$22370,0))=FALSE,MATCH(AP$6&amp;$BC16,'Route Guide - Lanes Not in Data'!$P$5:$P$22370,0),
IF(ISERROR(MATCH(AP$6&amp;$BD16,'Route Guide - Lanes Not in Data'!$P$5:$P$22370,0))=FALSE,MATCH(AP$6&amp;$BD16,'Route Guide - Lanes Not in Data'!$P$5:$P$22370,0),
IF(ISERROR(MATCH(AP$6&amp;$BE16,'Route Guide - Lanes Not in Data'!$P$5:$P$22370,0))=FALSE,MATCH(AP$6&amp;$BE16,'Route Guide - Lanes Not in Data'!$P$5:$P$22370,0),
IF(ISERROR(MATCH(AP$6&amp;$BF16,'Route Guide - Lanes Not in Data'!$P$5:$P$22370,0))=FALSE,MATCH(AP$6&amp;$BF16,'Route Guide - Lanes Not in Data'!$P$5:$P$22370,0),
IF(ISERROR(MATCH(AP$6&amp;$BG16,'Route Guide - Lanes Not in Data'!$P$5:$P$22370,0))=FALSE,MATCH(AP$6&amp;$BG16,'Route Guide - Lanes Not in Data'!$P$5:$P$22370,0),
IF(ISERROR(MATCH(AP$6&amp;$BH16,'Route Guide - Lanes Not in Data'!$P$5:$P$22370,0))=FALSE,MATCH(AP$6&amp;$BH16,'Route Guide - Lanes Not in Data'!$P$5:$P$22370,0),
IF(ISERROR(MATCH(AP$6&amp;$BI16,'Route Guide - Lanes Not in Data'!$P$5:$P$22370,0))=FALSE,MATCH(AP$6&amp;$BI16,'Route Guide - Lanes Not in Data'!$P$5:$P$22370,0),
IF(ISERROR(MATCH(AP$6&amp;$BJ16,'Route Guide - Lanes Not in Data'!$P$5:$P$22370,0))=FALSE,MATCH(AP$6&amp;$BJ16,'Route Guide - Lanes Not in Data'!$P$5:$P$22370,0),""))))))))))),""))</f>
        <v/>
      </c>
      <c r="AQ16" s="37" t="str">
        <f>IF(OR(AQ$6="",ES16&lt;&gt;2),"",IFERROR(INDEX('Route Guide - Lanes Not in Data'!$D$5:$D$22370,
IF(ISERROR(MATCH(AQ$6&amp;$BA16,'Route Guide - Lanes Not in Data'!$P$5:$P$22370,0))=FALSE,MATCH(AQ$6&amp;$BA16,'Route Guide - Lanes Not in Data'!$P$5:$P$22370,0),
IF(ISERROR(MATCH(AQ$6&amp;$BB16,'Route Guide - Lanes Not in Data'!$P$5:$P$22370,0))=FALSE,MATCH(AQ$6&amp;$BB16,'Route Guide - Lanes Not in Data'!$P$5:$P$22370,0),
IF(ISERROR(MATCH(AQ$6&amp;$BC16,'Route Guide - Lanes Not in Data'!$P$5:$P$22370,0))=FALSE,MATCH(AQ$6&amp;$BC16,'Route Guide - Lanes Not in Data'!$P$5:$P$22370,0),
IF(ISERROR(MATCH(AQ$6&amp;$BD16,'Route Guide - Lanes Not in Data'!$P$5:$P$22370,0))=FALSE,MATCH(AQ$6&amp;$BD16,'Route Guide - Lanes Not in Data'!$P$5:$P$22370,0),
IF(ISERROR(MATCH(AQ$6&amp;$BE16,'Route Guide - Lanes Not in Data'!$P$5:$P$22370,0))=FALSE,MATCH(AQ$6&amp;$BE16,'Route Guide - Lanes Not in Data'!$P$5:$P$22370,0),
IF(ISERROR(MATCH(AQ$6&amp;$BF16,'Route Guide - Lanes Not in Data'!$P$5:$P$22370,0))=FALSE,MATCH(AQ$6&amp;$BF16,'Route Guide - Lanes Not in Data'!$P$5:$P$22370,0),
IF(ISERROR(MATCH(AQ$6&amp;$BG16,'Route Guide - Lanes Not in Data'!$P$5:$P$22370,0))=FALSE,MATCH(AQ$6&amp;$BG16,'Route Guide - Lanes Not in Data'!$P$5:$P$22370,0),
IF(ISERROR(MATCH(AQ$6&amp;$BH16,'Route Guide - Lanes Not in Data'!$P$5:$P$22370,0))=FALSE,MATCH(AQ$6&amp;$BH16,'Route Guide - Lanes Not in Data'!$P$5:$P$22370,0),
IF(ISERROR(MATCH(AQ$6&amp;$BI16,'Route Guide - Lanes Not in Data'!$P$5:$P$22370,0))=FALSE,MATCH(AQ$6&amp;$BI16,'Route Guide - Lanes Not in Data'!$P$5:$P$22370,0),
IF(ISERROR(MATCH(AQ$6&amp;$BJ16,'Route Guide - Lanes Not in Data'!$P$5:$P$22370,0))=FALSE,MATCH(AQ$6&amp;$BJ16,'Route Guide - Lanes Not in Data'!$P$5:$P$22370,0),""))))))))))),""))</f>
        <v/>
      </c>
      <c r="AR16" s="37" t="str">
        <f>IF(OR(AR$6="",ET16&lt;&gt;2),"",IFERROR(INDEX('Route Guide - Lanes Not in Data'!$D$5:$D$22370,
IF(ISERROR(MATCH(AR$6&amp;$BA16,'Route Guide - Lanes Not in Data'!$P$5:$P$22370,0))=FALSE,MATCH(AR$6&amp;$BA16,'Route Guide - Lanes Not in Data'!$P$5:$P$22370,0),
IF(ISERROR(MATCH(AR$6&amp;$BB16,'Route Guide - Lanes Not in Data'!$P$5:$P$22370,0))=FALSE,MATCH(AR$6&amp;$BB16,'Route Guide - Lanes Not in Data'!$P$5:$P$22370,0),
IF(ISERROR(MATCH(AR$6&amp;$BC16,'Route Guide - Lanes Not in Data'!$P$5:$P$22370,0))=FALSE,MATCH(AR$6&amp;$BC16,'Route Guide - Lanes Not in Data'!$P$5:$P$22370,0),
IF(ISERROR(MATCH(AR$6&amp;$BD16,'Route Guide - Lanes Not in Data'!$P$5:$P$22370,0))=FALSE,MATCH(AR$6&amp;$BD16,'Route Guide - Lanes Not in Data'!$P$5:$P$22370,0),
IF(ISERROR(MATCH(AR$6&amp;$BE16,'Route Guide - Lanes Not in Data'!$P$5:$P$22370,0))=FALSE,MATCH(AR$6&amp;$BE16,'Route Guide - Lanes Not in Data'!$P$5:$P$22370,0),
IF(ISERROR(MATCH(AR$6&amp;$BF16,'Route Guide - Lanes Not in Data'!$P$5:$P$22370,0))=FALSE,MATCH(AR$6&amp;$BF16,'Route Guide - Lanes Not in Data'!$P$5:$P$22370,0),
IF(ISERROR(MATCH(AR$6&amp;$BG16,'Route Guide - Lanes Not in Data'!$P$5:$P$22370,0))=FALSE,MATCH(AR$6&amp;$BG16,'Route Guide - Lanes Not in Data'!$P$5:$P$22370,0),
IF(ISERROR(MATCH(AR$6&amp;$BH16,'Route Guide - Lanes Not in Data'!$P$5:$P$22370,0))=FALSE,MATCH(AR$6&amp;$BH16,'Route Guide - Lanes Not in Data'!$P$5:$P$22370,0),
IF(ISERROR(MATCH(AR$6&amp;$BI16,'Route Guide - Lanes Not in Data'!$P$5:$P$22370,0))=FALSE,MATCH(AR$6&amp;$BI16,'Route Guide - Lanes Not in Data'!$P$5:$P$22370,0),
IF(ISERROR(MATCH(AR$6&amp;$BJ16,'Route Guide - Lanes Not in Data'!$P$5:$P$22370,0))=FALSE,MATCH(AR$6&amp;$BJ16,'Route Guide - Lanes Not in Data'!$P$5:$P$22370,0),""))))))))))),""))</f>
        <v/>
      </c>
      <c r="AS16" s="37" t="str">
        <f>IF(OR(AS$6="",EU16&lt;&gt;2),"",IFERROR(INDEX('Route Guide - Lanes Not in Data'!$D$5:$D$22370,
IF(ISERROR(MATCH(AS$6&amp;$BA16,'Route Guide - Lanes Not in Data'!$P$5:$P$22370,0))=FALSE,MATCH(AS$6&amp;$BA16,'Route Guide - Lanes Not in Data'!$P$5:$P$22370,0),
IF(ISERROR(MATCH(AS$6&amp;$BB16,'Route Guide - Lanes Not in Data'!$P$5:$P$22370,0))=FALSE,MATCH(AS$6&amp;$BB16,'Route Guide - Lanes Not in Data'!$P$5:$P$22370,0),
IF(ISERROR(MATCH(AS$6&amp;$BC16,'Route Guide - Lanes Not in Data'!$P$5:$P$22370,0))=FALSE,MATCH(AS$6&amp;$BC16,'Route Guide - Lanes Not in Data'!$P$5:$P$22370,0),
IF(ISERROR(MATCH(AS$6&amp;$BD16,'Route Guide - Lanes Not in Data'!$P$5:$P$22370,0))=FALSE,MATCH(AS$6&amp;$BD16,'Route Guide - Lanes Not in Data'!$P$5:$P$22370,0),
IF(ISERROR(MATCH(AS$6&amp;$BE16,'Route Guide - Lanes Not in Data'!$P$5:$P$22370,0))=FALSE,MATCH(AS$6&amp;$BE16,'Route Guide - Lanes Not in Data'!$P$5:$P$22370,0),
IF(ISERROR(MATCH(AS$6&amp;$BF16,'Route Guide - Lanes Not in Data'!$P$5:$P$22370,0))=FALSE,MATCH(AS$6&amp;$BF16,'Route Guide - Lanes Not in Data'!$P$5:$P$22370,0),
IF(ISERROR(MATCH(AS$6&amp;$BG16,'Route Guide - Lanes Not in Data'!$P$5:$P$22370,0))=FALSE,MATCH(AS$6&amp;$BG16,'Route Guide - Lanes Not in Data'!$P$5:$P$22370,0),
IF(ISERROR(MATCH(AS$6&amp;$BH16,'Route Guide - Lanes Not in Data'!$P$5:$P$22370,0))=FALSE,MATCH(AS$6&amp;$BH16,'Route Guide - Lanes Not in Data'!$P$5:$P$22370,0),
IF(ISERROR(MATCH(AS$6&amp;$BI16,'Route Guide - Lanes Not in Data'!$P$5:$P$22370,0))=FALSE,MATCH(AS$6&amp;$BI16,'Route Guide - Lanes Not in Data'!$P$5:$P$22370,0),
IF(ISERROR(MATCH(AS$6&amp;$BJ16,'Route Guide - Lanes Not in Data'!$P$5:$P$22370,0))=FALSE,MATCH(AS$6&amp;$BJ16,'Route Guide - Lanes Not in Data'!$P$5:$P$22370,0),""))))))))))),""))</f>
        <v/>
      </c>
      <c r="AT16" s="37" t="str">
        <f>IF(OR(AT$6="",EV16&lt;&gt;2),"",IFERROR(INDEX('Route Guide - Lanes Not in Data'!$D$5:$D$22370,
IF(ISERROR(MATCH(AT$6&amp;$BA16,'Route Guide - Lanes Not in Data'!$P$5:$P$22370,0))=FALSE,MATCH(AT$6&amp;$BA16,'Route Guide - Lanes Not in Data'!$P$5:$P$22370,0),
IF(ISERROR(MATCH(AT$6&amp;$BB16,'Route Guide - Lanes Not in Data'!$P$5:$P$22370,0))=FALSE,MATCH(AT$6&amp;$BB16,'Route Guide - Lanes Not in Data'!$P$5:$P$22370,0),
IF(ISERROR(MATCH(AT$6&amp;$BC16,'Route Guide - Lanes Not in Data'!$P$5:$P$22370,0))=FALSE,MATCH(AT$6&amp;$BC16,'Route Guide - Lanes Not in Data'!$P$5:$P$22370,0),
IF(ISERROR(MATCH(AT$6&amp;$BD16,'Route Guide - Lanes Not in Data'!$P$5:$P$22370,0))=FALSE,MATCH(AT$6&amp;$BD16,'Route Guide - Lanes Not in Data'!$P$5:$P$22370,0),
IF(ISERROR(MATCH(AT$6&amp;$BE16,'Route Guide - Lanes Not in Data'!$P$5:$P$22370,0))=FALSE,MATCH(AT$6&amp;$BE16,'Route Guide - Lanes Not in Data'!$P$5:$P$22370,0),
IF(ISERROR(MATCH(AT$6&amp;$BF16,'Route Guide - Lanes Not in Data'!$P$5:$P$22370,0))=FALSE,MATCH(AT$6&amp;$BF16,'Route Guide - Lanes Not in Data'!$P$5:$P$22370,0),
IF(ISERROR(MATCH(AT$6&amp;$BG16,'Route Guide - Lanes Not in Data'!$P$5:$P$22370,0))=FALSE,MATCH(AT$6&amp;$BG16,'Route Guide - Lanes Not in Data'!$P$5:$P$22370,0),
IF(ISERROR(MATCH(AT$6&amp;$BH16,'Route Guide - Lanes Not in Data'!$P$5:$P$22370,0))=FALSE,MATCH(AT$6&amp;$BH16,'Route Guide - Lanes Not in Data'!$P$5:$P$22370,0),
IF(ISERROR(MATCH(AT$6&amp;$BI16,'Route Guide - Lanes Not in Data'!$P$5:$P$22370,0))=FALSE,MATCH(AT$6&amp;$BI16,'Route Guide - Lanes Not in Data'!$P$5:$P$22370,0),
IF(ISERROR(MATCH(AT$6&amp;$BJ16,'Route Guide - Lanes Not in Data'!$P$5:$P$22370,0))=FALSE,MATCH(AT$6&amp;$BJ16,'Route Guide - Lanes Not in Data'!$P$5:$P$22370,0),""))))))))))),""))</f>
        <v/>
      </c>
      <c r="AU16" s="37" t="str">
        <f>IF(OR(AU$6="",EW16&lt;&gt;2),"",IFERROR(INDEX('Route Guide - Lanes Not in Data'!$D$5:$D$22370,
IF(ISERROR(MATCH(AU$6&amp;$BA16,'Route Guide - Lanes Not in Data'!$P$5:$P$22370,0))=FALSE,MATCH(AU$6&amp;$BA16,'Route Guide - Lanes Not in Data'!$P$5:$P$22370,0),
IF(ISERROR(MATCH(AU$6&amp;$BB16,'Route Guide - Lanes Not in Data'!$P$5:$P$22370,0))=FALSE,MATCH(AU$6&amp;$BB16,'Route Guide - Lanes Not in Data'!$P$5:$P$22370,0),
IF(ISERROR(MATCH(AU$6&amp;$BC16,'Route Guide - Lanes Not in Data'!$P$5:$P$22370,0))=FALSE,MATCH(AU$6&amp;$BC16,'Route Guide - Lanes Not in Data'!$P$5:$P$22370,0),
IF(ISERROR(MATCH(AU$6&amp;$BD16,'Route Guide - Lanes Not in Data'!$P$5:$P$22370,0))=FALSE,MATCH(AU$6&amp;$BD16,'Route Guide - Lanes Not in Data'!$P$5:$P$22370,0),
IF(ISERROR(MATCH(AU$6&amp;$BE16,'Route Guide - Lanes Not in Data'!$P$5:$P$22370,0))=FALSE,MATCH(AU$6&amp;$BE16,'Route Guide - Lanes Not in Data'!$P$5:$P$22370,0),
IF(ISERROR(MATCH(AU$6&amp;$BF16,'Route Guide - Lanes Not in Data'!$P$5:$P$22370,0))=FALSE,MATCH(AU$6&amp;$BF16,'Route Guide - Lanes Not in Data'!$P$5:$P$22370,0),
IF(ISERROR(MATCH(AU$6&amp;$BG16,'Route Guide - Lanes Not in Data'!$P$5:$P$22370,0))=FALSE,MATCH(AU$6&amp;$BG16,'Route Guide - Lanes Not in Data'!$P$5:$P$22370,0),
IF(ISERROR(MATCH(AU$6&amp;$BH16,'Route Guide - Lanes Not in Data'!$P$5:$P$22370,0))=FALSE,MATCH(AU$6&amp;$BH16,'Route Guide - Lanes Not in Data'!$P$5:$P$22370,0),
IF(ISERROR(MATCH(AU$6&amp;$BI16,'Route Guide - Lanes Not in Data'!$P$5:$P$22370,0))=FALSE,MATCH(AU$6&amp;$BI16,'Route Guide - Lanes Not in Data'!$P$5:$P$22370,0),
IF(ISERROR(MATCH(AU$6&amp;$BJ16,'Route Guide - Lanes Not in Data'!$P$5:$P$22370,0))=FALSE,MATCH(AU$6&amp;$BJ16,'Route Guide - Lanes Not in Data'!$P$5:$P$22370,0),""))))))))))),""))</f>
        <v/>
      </c>
      <c r="AV16" s="37">
        <f t="shared" si="47"/>
        <v>0.35</v>
      </c>
      <c r="AW16" s="23" t="str">
        <f t="shared" si="48"/>
        <v>ODFL</v>
      </c>
      <c r="AX16" s="37">
        <f t="shared" si="49"/>
        <v>0.193</v>
      </c>
      <c r="AY16" s="23" t="str">
        <f t="shared" si="50"/>
        <v>CNWY</v>
      </c>
      <c r="BA16" s="23" t="str">
        <f t="shared" si="11"/>
        <v>-0E25-CA-CITY OF INDUSTRY-GA</v>
      </c>
      <c r="BB16" s="23" t="str">
        <f t="shared" si="12"/>
        <v>-0E25-CA-CITY OF INDUSTRY-USA</v>
      </c>
      <c r="BC16" s="23" t="str">
        <f t="shared" si="13"/>
        <v>-CA-CITY OF INDUSTRY-GA</v>
      </c>
      <c r="BD16" s="23" t="str">
        <f t="shared" si="14"/>
        <v>-CA-CITY OF INDUSTRY-USA</v>
      </c>
      <c r="BE16" s="23" t="str">
        <f t="shared" si="15"/>
        <v>-91745-GA</v>
      </c>
      <c r="BF16" s="23" t="str">
        <f t="shared" si="16"/>
        <v>-91745-USA</v>
      </c>
      <c r="BG16" s="23" t="str">
        <f t="shared" si="17"/>
        <v>-CA-GA</v>
      </c>
      <c r="BH16" s="23" t="str">
        <f t="shared" si="18"/>
        <v>CA-GA</v>
      </c>
      <c r="BI16" s="23" t="str">
        <f t="shared" si="51"/>
        <v>CA-USA</v>
      </c>
      <c r="BJ16" s="23" t="str">
        <f t="shared" si="19"/>
        <v>USA-USA</v>
      </c>
      <c r="BM16" s="23" t="str">
        <f t="shared" si="20"/>
        <v>0E25-CA-CITY OF INDUSTRY-GA-CA</v>
      </c>
      <c r="BN16" s="23" t="str">
        <f>_xlfn.XLOOKUP($BM16,'Route Guide - Lanes In Data'!$B$1:$B$2645,'Route Guide - Lanes In Data'!D$1:D$2645)</f>
        <v>CNWY</v>
      </c>
      <c r="BO16" s="23" t="str">
        <f>_xlfn.XLOOKUP($BM16,'Route Guide - Lanes In Data'!$B$1:$B$2645,'Route Guide - Lanes In Data'!E$1:E$2645)</f>
        <v>ODFL</v>
      </c>
      <c r="BQ16" s="37">
        <f>IF(OR(BQ$6="",EC16&lt;&gt;2),"",IFERROR(INDEX('Route Guide - Lanes Not in Data'!$E$5:$E$22370,
IF(ISERROR(MATCH(BQ$6&amp;$CQ16,'Route Guide - Lanes Not in Data'!$P$5:$P$22370,0))=FALSE,MATCH(BQ$6&amp;$CQ16,'Route Guide - Lanes Not in Data'!$P$5:$P$22370,0),
IF(ISERROR(MATCH(BQ$6&amp;$CR16,'Route Guide - Lanes Not in Data'!$P$5:$P$22370,0))=FALSE,MATCH(BQ$6&amp;$CR16,'Route Guide - Lanes Not in Data'!$P$5:$P$22370,0),
IF(ISERROR(MATCH(BQ$6&amp;$CS16,'Route Guide - Lanes Not in Data'!$P$5:$P$22370,0))=FALSE,MATCH(BQ$6&amp;$CS16,'Route Guide - Lanes Not in Data'!$P$5:$P$22370,0),
IF(ISERROR(MATCH(BQ$6&amp;$CT16,'Route Guide - Lanes Not in Data'!$P$5:$P$22370,0))=FALSE,MATCH(BQ$6&amp;$CT16,'Route Guide - Lanes Not in Data'!$P$5:$P$22370,0),
IF(ISERROR(MATCH(BQ$6&amp;$CU16,'Route Guide - Lanes Not in Data'!$P$5:$P$22370,0))=FALSE,MATCH(BQ$6&amp;$CU16,'Route Guide - Lanes Not in Data'!$P$5:$P$22370,0),
IF(ISERROR(MATCH(BQ$6&amp;$CV16,'Route Guide - Lanes Not in Data'!$P$5:$P$22370,0))=FALSE,MATCH(BQ$6&amp;$CV16,'Route Guide - Lanes Not in Data'!$P$5:$P$22370,0),
IF(ISERROR(MATCH(BQ$6&amp;$CW16,'Route Guide - Lanes Not in Data'!$P$5:$P$22370,0))=FALSE,MATCH(BQ$6&amp;$CW16,'Route Guide - Lanes Not in Data'!$P$5:$P$22370,0),
IF(ISERROR(MATCH(BQ$6&amp;$CX16,'Route Guide - Lanes Not in Data'!$P$5:$P$22370,0))=FALSE,MATCH(BQ$6&amp;$CX16,'Route Guide - Lanes Not in Data'!$P$5:$P$22370,0),
IF(ISERROR(MATCH(BQ$6&amp;$CY16,'Route Guide - Lanes Not in Data'!$P$5:$P$22370,0))=FALSE,MATCH(BQ$6&amp;$CY16,'Route Guide - Lanes Not in Data'!$P$5:$P$22370,0),
IF(ISERROR(MATCH(BQ$6&amp;$CZ16,'Route Guide - Lanes Not in Data'!$P$5:$P$22370,0))=FALSE,MATCH(BQ$6&amp;$CZ16,'Route Guide - Lanes Not in Data'!$P$5:$P$22370,0),""))))))))))),""))</f>
        <v>0.31</v>
      </c>
      <c r="BR16" s="37" t="str">
        <f>IF(OR(BR$6="",ED16&lt;&gt;2),"",IFERROR(INDEX('Route Guide - Lanes Not in Data'!$E$5:$E$22370,
IF(ISERROR(MATCH(BR$6&amp;$CQ16,'Route Guide - Lanes Not in Data'!$P$5:$P$22370,0))=FALSE,MATCH(BR$6&amp;$CQ16,'Route Guide - Lanes Not in Data'!$P$5:$P$22370,0),
IF(ISERROR(MATCH(BR$6&amp;$CR16,'Route Guide - Lanes Not in Data'!$P$5:$P$22370,0))=FALSE,MATCH(BR$6&amp;$CR16,'Route Guide - Lanes Not in Data'!$P$5:$P$22370,0),
IF(ISERROR(MATCH(BR$6&amp;$CS16,'Route Guide - Lanes Not in Data'!$P$5:$P$22370,0))=FALSE,MATCH(BR$6&amp;$CS16,'Route Guide - Lanes Not in Data'!$P$5:$P$22370,0),
IF(ISERROR(MATCH(BR$6&amp;$CT16,'Route Guide - Lanes Not in Data'!$P$5:$P$22370,0))=FALSE,MATCH(BR$6&amp;$CT16,'Route Guide - Lanes Not in Data'!$P$5:$P$22370,0),
IF(ISERROR(MATCH(BR$6&amp;$CU16,'Route Guide - Lanes Not in Data'!$P$5:$P$22370,0))=FALSE,MATCH(BR$6&amp;$CU16,'Route Guide - Lanes Not in Data'!$P$5:$P$22370,0),
IF(ISERROR(MATCH(BR$6&amp;$CV16,'Route Guide - Lanes Not in Data'!$P$5:$P$22370,0))=FALSE,MATCH(BR$6&amp;$CV16,'Route Guide - Lanes Not in Data'!$P$5:$P$22370,0),
IF(ISERROR(MATCH(BR$6&amp;$CW16,'Route Guide - Lanes Not in Data'!$P$5:$P$22370,0))=FALSE,MATCH(BR$6&amp;$CW16,'Route Guide - Lanes Not in Data'!$P$5:$P$22370,0),
IF(ISERROR(MATCH(BR$6&amp;$CX16,'Route Guide - Lanes Not in Data'!$P$5:$P$22370,0))=FALSE,MATCH(BR$6&amp;$CX16,'Route Guide - Lanes Not in Data'!$P$5:$P$22370,0),
IF(ISERROR(MATCH(BR$6&amp;$CY16,'Route Guide - Lanes Not in Data'!$P$5:$P$22370,0))=FALSE,MATCH(BR$6&amp;$CY16,'Route Guide - Lanes Not in Data'!$P$5:$P$22370,0),
IF(ISERROR(MATCH(BR$6&amp;$CZ16,'Route Guide - Lanes Not in Data'!$P$5:$P$22370,0))=FALSE,MATCH(BR$6&amp;$CZ16,'Route Guide - Lanes Not in Data'!$P$5:$P$22370,0),""))))))))))),""))</f>
        <v/>
      </c>
      <c r="BS16" s="37" t="str">
        <f>IF(OR(BS$6="",EE16&lt;&gt;2),"",IFERROR(INDEX('Route Guide - Lanes Not in Data'!$E$5:$E$22370,
IF(ISERROR(MATCH(BS$6&amp;$CQ16,'Route Guide - Lanes Not in Data'!$P$5:$P$22370,0))=FALSE,MATCH(BS$6&amp;$CQ16,'Route Guide - Lanes Not in Data'!$P$5:$P$22370,0),
IF(ISERROR(MATCH(BS$6&amp;$CR16,'Route Guide - Lanes Not in Data'!$P$5:$P$22370,0))=FALSE,MATCH(BS$6&amp;$CR16,'Route Guide - Lanes Not in Data'!$P$5:$P$22370,0),
IF(ISERROR(MATCH(BS$6&amp;$CS16,'Route Guide - Lanes Not in Data'!$P$5:$P$22370,0))=FALSE,MATCH(BS$6&amp;$CS16,'Route Guide - Lanes Not in Data'!$P$5:$P$22370,0),
IF(ISERROR(MATCH(BS$6&amp;$CT16,'Route Guide - Lanes Not in Data'!$P$5:$P$22370,0))=FALSE,MATCH(BS$6&amp;$CT16,'Route Guide - Lanes Not in Data'!$P$5:$P$22370,0),
IF(ISERROR(MATCH(BS$6&amp;$CU16,'Route Guide - Lanes Not in Data'!$P$5:$P$22370,0))=FALSE,MATCH(BS$6&amp;$CU16,'Route Guide - Lanes Not in Data'!$P$5:$P$22370,0),
IF(ISERROR(MATCH(BS$6&amp;$CV16,'Route Guide - Lanes Not in Data'!$P$5:$P$22370,0))=FALSE,MATCH(BS$6&amp;$CV16,'Route Guide - Lanes Not in Data'!$P$5:$P$22370,0),
IF(ISERROR(MATCH(BS$6&amp;$CW16,'Route Guide - Lanes Not in Data'!$P$5:$P$22370,0))=FALSE,MATCH(BS$6&amp;$CW16,'Route Guide - Lanes Not in Data'!$P$5:$P$22370,0),
IF(ISERROR(MATCH(BS$6&amp;$CX16,'Route Guide - Lanes Not in Data'!$P$5:$P$22370,0))=FALSE,MATCH(BS$6&amp;$CX16,'Route Guide - Lanes Not in Data'!$P$5:$P$22370,0),
IF(ISERROR(MATCH(BS$6&amp;$CY16,'Route Guide - Lanes Not in Data'!$P$5:$P$22370,0))=FALSE,MATCH(BS$6&amp;$CY16,'Route Guide - Lanes Not in Data'!$P$5:$P$22370,0),
IF(ISERROR(MATCH(BS$6&amp;$CZ16,'Route Guide - Lanes Not in Data'!$P$5:$P$22370,0))=FALSE,MATCH(BS$6&amp;$CZ16,'Route Guide - Lanes Not in Data'!$P$5:$P$22370,0),""))))))))))),""))</f>
        <v/>
      </c>
      <c r="BT16" s="37" t="str">
        <f>IF(OR(BT$6="",EF16&lt;&gt;2),"",IFERROR(INDEX('Route Guide - Lanes Not in Data'!$E$5:$E$22370,
IF(ISERROR(MATCH(BT$6&amp;$CQ16,'Route Guide - Lanes Not in Data'!$P$5:$P$22370,0))=FALSE,MATCH(BT$6&amp;$CQ16,'Route Guide - Lanes Not in Data'!$P$5:$P$22370,0),
IF(ISERROR(MATCH(BT$6&amp;$CR16,'Route Guide - Lanes Not in Data'!$P$5:$P$22370,0))=FALSE,MATCH(BT$6&amp;$CR16,'Route Guide - Lanes Not in Data'!$P$5:$P$22370,0),
IF(ISERROR(MATCH(BT$6&amp;$CS16,'Route Guide - Lanes Not in Data'!$P$5:$P$22370,0))=FALSE,MATCH(BT$6&amp;$CS16,'Route Guide - Lanes Not in Data'!$P$5:$P$22370,0),
IF(ISERROR(MATCH(BT$6&amp;$CT16,'Route Guide - Lanes Not in Data'!$P$5:$P$22370,0))=FALSE,MATCH(BT$6&amp;$CT16,'Route Guide - Lanes Not in Data'!$P$5:$P$22370,0),
IF(ISERROR(MATCH(BT$6&amp;$CU16,'Route Guide - Lanes Not in Data'!$P$5:$P$22370,0))=FALSE,MATCH(BT$6&amp;$CU16,'Route Guide - Lanes Not in Data'!$P$5:$P$22370,0),
IF(ISERROR(MATCH(BT$6&amp;$CV16,'Route Guide - Lanes Not in Data'!$P$5:$P$22370,0))=FALSE,MATCH(BT$6&amp;$CV16,'Route Guide - Lanes Not in Data'!$P$5:$P$22370,0),
IF(ISERROR(MATCH(BT$6&amp;$CW16,'Route Guide - Lanes Not in Data'!$P$5:$P$22370,0))=FALSE,MATCH(BT$6&amp;$CW16,'Route Guide - Lanes Not in Data'!$P$5:$P$22370,0),
IF(ISERROR(MATCH(BT$6&amp;$CX16,'Route Guide - Lanes Not in Data'!$P$5:$P$22370,0))=FALSE,MATCH(BT$6&amp;$CX16,'Route Guide - Lanes Not in Data'!$P$5:$P$22370,0),
IF(ISERROR(MATCH(BT$6&amp;$CY16,'Route Guide - Lanes Not in Data'!$P$5:$P$22370,0))=FALSE,MATCH(BT$6&amp;$CY16,'Route Guide - Lanes Not in Data'!$P$5:$P$22370,0),
IF(ISERROR(MATCH(BT$6&amp;$CZ16,'Route Guide - Lanes Not in Data'!$P$5:$P$22370,0))=FALSE,MATCH(BT$6&amp;$CZ16,'Route Guide - Lanes Not in Data'!$P$5:$P$22370,0),""))))))))))),""))</f>
        <v/>
      </c>
      <c r="BU16" s="37">
        <f>IF(OR(BU$6="",EG16&lt;&gt;2),"",IFERROR(INDEX('Route Guide - Lanes Not in Data'!$E$5:$E$22370,
IF(ISERROR(MATCH(BU$6&amp;$CQ16,'Route Guide - Lanes Not in Data'!$P$5:$P$22370,0))=FALSE,MATCH(BU$6&amp;$CQ16,'Route Guide - Lanes Not in Data'!$P$5:$P$22370,0),
IF(ISERROR(MATCH(BU$6&amp;$CR16,'Route Guide - Lanes Not in Data'!$P$5:$P$22370,0))=FALSE,MATCH(BU$6&amp;$CR16,'Route Guide - Lanes Not in Data'!$P$5:$P$22370,0),
IF(ISERROR(MATCH(BU$6&amp;$CS16,'Route Guide - Lanes Not in Data'!$P$5:$P$22370,0))=FALSE,MATCH(BU$6&amp;$CS16,'Route Guide - Lanes Not in Data'!$P$5:$P$22370,0),
IF(ISERROR(MATCH(BU$6&amp;$CT16,'Route Guide - Lanes Not in Data'!$P$5:$P$22370,0))=FALSE,MATCH(BU$6&amp;$CT16,'Route Guide - Lanes Not in Data'!$P$5:$P$22370,0),
IF(ISERROR(MATCH(BU$6&amp;$CU16,'Route Guide - Lanes Not in Data'!$P$5:$P$22370,0))=FALSE,MATCH(BU$6&amp;$CU16,'Route Guide - Lanes Not in Data'!$P$5:$P$22370,0),
IF(ISERROR(MATCH(BU$6&amp;$CV16,'Route Guide - Lanes Not in Data'!$P$5:$P$22370,0))=FALSE,MATCH(BU$6&amp;$CV16,'Route Guide - Lanes Not in Data'!$P$5:$P$22370,0),
IF(ISERROR(MATCH(BU$6&amp;$CW16,'Route Guide - Lanes Not in Data'!$P$5:$P$22370,0))=FALSE,MATCH(BU$6&amp;$CW16,'Route Guide - Lanes Not in Data'!$P$5:$P$22370,0),
IF(ISERROR(MATCH(BU$6&amp;$CX16,'Route Guide - Lanes Not in Data'!$P$5:$P$22370,0))=FALSE,MATCH(BU$6&amp;$CX16,'Route Guide - Lanes Not in Data'!$P$5:$P$22370,0),
IF(ISERROR(MATCH(BU$6&amp;$CY16,'Route Guide - Lanes Not in Data'!$P$5:$P$22370,0))=FALSE,MATCH(BU$6&amp;$CY16,'Route Guide - Lanes Not in Data'!$P$5:$P$22370,0),
IF(ISERROR(MATCH(BU$6&amp;$CZ16,'Route Guide - Lanes Not in Data'!$P$5:$P$22370,0))=FALSE,MATCH(BU$6&amp;$CZ16,'Route Guide - Lanes Not in Data'!$P$5:$P$22370,0),""))))))))))),""))</f>
        <v>0.19800000000000001</v>
      </c>
      <c r="BV16" s="37" t="str">
        <f>IF(OR(BV$6="",EH16&lt;&gt;2),"",IFERROR(INDEX('Route Guide - Lanes Not in Data'!$E$5:$E$22370,
IF(ISERROR(MATCH(BV$6&amp;$CQ16,'Route Guide - Lanes Not in Data'!$P$5:$P$22370,0))=FALSE,MATCH(BV$6&amp;$CQ16,'Route Guide - Lanes Not in Data'!$P$5:$P$22370,0),
IF(ISERROR(MATCH(BV$6&amp;$CR16,'Route Guide - Lanes Not in Data'!$P$5:$P$22370,0))=FALSE,MATCH(BV$6&amp;$CR16,'Route Guide - Lanes Not in Data'!$P$5:$P$22370,0),
IF(ISERROR(MATCH(BV$6&amp;$CS16,'Route Guide - Lanes Not in Data'!$P$5:$P$22370,0))=FALSE,MATCH(BV$6&amp;$CS16,'Route Guide - Lanes Not in Data'!$P$5:$P$22370,0),
IF(ISERROR(MATCH(BV$6&amp;$CT16,'Route Guide - Lanes Not in Data'!$P$5:$P$22370,0))=FALSE,MATCH(BV$6&amp;$CT16,'Route Guide - Lanes Not in Data'!$P$5:$P$22370,0),
IF(ISERROR(MATCH(BV$6&amp;$CU16,'Route Guide - Lanes Not in Data'!$P$5:$P$22370,0))=FALSE,MATCH(BV$6&amp;$CU16,'Route Guide - Lanes Not in Data'!$P$5:$P$22370,0),
IF(ISERROR(MATCH(BV$6&amp;$CV16,'Route Guide - Lanes Not in Data'!$P$5:$P$22370,0))=FALSE,MATCH(BV$6&amp;$CV16,'Route Guide - Lanes Not in Data'!$P$5:$P$22370,0),
IF(ISERROR(MATCH(BV$6&amp;$CW16,'Route Guide - Lanes Not in Data'!$P$5:$P$22370,0))=FALSE,MATCH(BV$6&amp;$CW16,'Route Guide - Lanes Not in Data'!$P$5:$P$22370,0),
IF(ISERROR(MATCH(BV$6&amp;$CX16,'Route Guide - Lanes Not in Data'!$P$5:$P$22370,0))=FALSE,MATCH(BV$6&amp;$CX16,'Route Guide - Lanes Not in Data'!$P$5:$P$22370,0),
IF(ISERROR(MATCH(BV$6&amp;$CY16,'Route Guide - Lanes Not in Data'!$P$5:$P$22370,0))=FALSE,MATCH(BV$6&amp;$CY16,'Route Guide - Lanes Not in Data'!$P$5:$P$22370,0),
IF(ISERROR(MATCH(BV$6&amp;$CZ16,'Route Guide - Lanes Not in Data'!$P$5:$P$22370,0))=FALSE,MATCH(BV$6&amp;$CZ16,'Route Guide - Lanes Not in Data'!$P$5:$P$22370,0),""))))))))))),""))</f>
        <v/>
      </c>
      <c r="BW16" s="37" t="str">
        <f>IF(OR(BW$6="",EI16&lt;&gt;2),"",IFERROR(INDEX('Route Guide - Lanes Not in Data'!$E$5:$E$22370,
IF(ISERROR(MATCH(BW$6&amp;$CQ16,'Route Guide - Lanes Not in Data'!$P$5:$P$22370,0))=FALSE,MATCH(BW$6&amp;$CQ16,'Route Guide - Lanes Not in Data'!$P$5:$P$22370,0),
IF(ISERROR(MATCH(BW$6&amp;$CR16,'Route Guide - Lanes Not in Data'!$P$5:$P$22370,0))=FALSE,MATCH(BW$6&amp;$CR16,'Route Guide - Lanes Not in Data'!$P$5:$P$22370,0),
IF(ISERROR(MATCH(BW$6&amp;$CS16,'Route Guide - Lanes Not in Data'!$P$5:$P$22370,0))=FALSE,MATCH(BW$6&amp;$CS16,'Route Guide - Lanes Not in Data'!$P$5:$P$22370,0),
IF(ISERROR(MATCH(BW$6&amp;$CT16,'Route Guide - Lanes Not in Data'!$P$5:$P$22370,0))=FALSE,MATCH(BW$6&amp;$CT16,'Route Guide - Lanes Not in Data'!$P$5:$P$22370,0),
IF(ISERROR(MATCH(BW$6&amp;$CU16,'Route Guide - Lanes Not in Data'!$P$5:$P$22370,0))=FALSE,MATCH(BW$6&amp;$CU16,'Route Guide - Lanes Not in Data'!$P$5:$P$22370,0),
IF(ISERROR(MATCH(BW$6&amp;$CV16,'Route Guide - Lanes Not in Data'!$P$5:$P$22370,0))=FALSE,MATCH(BW$6&amp;$CV16,'Route Guide - Lanes Not in Data'!$P$5:$P$22370,0),
IF(ISERROR(MATCH(BW$6&amp;$CW16,'Route Guide - Lanes Not in Data'!$P$5:$P$22370,0))=FALSE,MATCH(BW$6&amp;$CW16,'Route Guide - Lanes Not in Data'!$P$5:$P$22370,0),
IF(ISERROR(MATCH(BW$6&amp;$CX16,'Route Guide - Lanes Not in Data'!$P$5:$P$22370,0))=FALSE,MATCH(BW$6&amp;$CX16,'Route Guide - Lanes Not in Data'!$P$5:$P$22370,0),
IF(ISERROR(MATCH(BW$6&amp;$CY16,'Route Guide - Lanes Not in Data'!$P$5:$P$22370,0))=FALSE,MATCH(BW$6&amp;$CY16,'Route Guide - Lanes Not in Data'!$P$5:$P$22370,0),
IF(ISERROR(MATCH(BW$6&amp;$CZ16,'Route Guide - Lanes Not in Data'!$P$5:$P$22370,0))=FALSE,MATCH(BW$6&amp;$CZ16,'Route Guide - Lanes Not in Data'!$P$5:$P$22370,0),""))))))))))),""))</f>
        <v/>
      </c>
      <c r="BX16" s="37" t="str">
        <f>IF(OR(BX$6="",EJ16&lt;&gt;2),"",IFERROR(INDEX('Route Guide - Lanes Not in Data'!$E$5:$E$22370,
IF(ISERROR(MATCH(BX$6&amp;$CQ16,'Route Guide - Lanes Not in Data'!$P$5:$P$22370,0))=FALSE,MATCH(BX$6&amp;$CQ16,'Route Guide - Lanes Not in Data'!$P$5:$P$22370,0),
IF(ISERROR(MATCH(BX$6&amp;$CR16,'Route Guide - Lanes Not in Data'!$P$5:$P$22370,0))=FALSE,MATCH(BX$6&amp;$CR16,'Route Guide - Lanes Not in Data'!$P$5:$P$22370,0),
IF(ISERROR(MATCH(BX$6&amp;$CS16,'Route Guide - Lanes Not in Data'!$P$5:$P$22370,0))=FALSE,MATCH(BX$6&amp;$CS16,'Route Guide - Lanes Not in Data'!$P$5:$P$22370,0),
IF(ISERROR(MATCH(BX$6&amp;$CT16,'Route Guide - Lanes Not in Data'!$P$5:$P$22370,0))=FALSE,MATCH(BX$6&amp;$CT16,'Route Guide - Lanes Not in Data'!$P$5:$P$22370,0),
IF(ISERROR(MATCH(BX$6&amp;$CU16,'Route Guide - Lanes Not in Data'!$P$5:$P$22370,0))=FALSE,MATCH(BX$6&amp;$CU16,'Route Guide - Lanes Not in Data'!$P$5:$P$22370,0),
IF(ISERROR(MATCH(BX$6&amp;$CV16,'Route Guide - Lanes Not in Data'!$P$5:$P$22370,0))=FALSE,MATCH(BX$6&amp;$CV16,'Route Guide - Lanes Not in Data'!$P$5:$P$22370,0),
IF(ISERROR(MATCH(BX$6&amp;$CW16,'Route Guide - Lanes Not in Data'!$P$5:$P$22370,0))=FALSE,MATCH(BX$6&amp;$CW16,'Route Guide - Lanes Not in Data'!$P$5:$P$22370,0),
IF(ISERROR(MATCH(BX$6&amp;$CX16,'Route Guide - Lanes Not in Data'!$P$5:$P$22370,0))=FALSE,MATCH(BX$6&amp;$CX16,'Route Guide - Lanes Not in Data'!$P$5:$P$22370,0),
IF(ISERROR(MATCH(BX$6&amp;$CY16,'Route Guide - Lanes Not in Data'!$P$5:$P$22370,0))=FALSE,MATCH(BX$6&amp;$CY16,'Route Guide - Lanes Not in Data'!$P$5:$P$22370,0),
IF(ISERROR(MATCH(BX$6&amp;$CZ16,'Route Guide - Lanes Not in Data'!$P$5:$P$22370,0))=FALSE,MATCH(BX$6&amp;$CZ16,'Route Guide - Lanes Not in Data'!$P$5:$P$22370,0),""))))))))))),""))</f>
        <v/>
      </c>
      <c r="BY16" s="37" t="str">
        <f>IF(OR(BY$6="",EK16&lt;&gt;2),"",IFERROR(INDEX('Route Guide - Lanes Not in Data'!$E$5:$E$22370,
IF(ISERROR(MATCH(BY$6&amp;$CQ16,'Route Guide - Lanes Not in Data'!$P$5:$P$22370,0))=FALSE,MATCH(BY$6&amp;$CQ16,'Route Guide - Lanes Not in Data'!$P$5:$P$22370,0),
IF(ISERROR(MATCH(BY$6&amp;$CR16,'Route Guide - Lanes Not in Data'!$P$5:$P$22370,0))=FALSE,MATCH(BY$6&amp;$CR16,'Route Guide - Lanes Not in Data'!$P$5:$P$22370,0),
IF(ISERROR(MATCH(BY$6&amp;$CS16,'Route Guide - Lanes Not in Data'!$P$5:$P$22370,0))=FALSE,MATCH(BY$6&amp;$CS16,'Route Guide - Lanes Not in Data'!$P$5:$P$22370,0),
IF(ISERROR(MATCH(BY$6&amp;$CT16,'Route Guide - Lanes Not in Data'!$P$5:$P$22370,0))=FALSE,MATCH(BY$6&amp;$CT16,'Route Guide - Lanes Not in Data'!$P$5:$P$22370,0),
IF(ISERROR(MATCH(BY$6&amp;$CU16,'Route Guide - Lanes Not in Data'!$P$5:$P$22370,0))=FALSE,MATCH(BY$6&amp;$CU16,'Route Guide - Lanes Not in Data'!$P$5:$P$22370,0),
IF(ISERROR(MATCH(BY$6&amp;$CV16,'Route Guide - Lanes Not in Data'!$P$5:$P$22370,0))=FALSE,MATCH(BY$6&amp;$CV16,'Route Guide - Lanes Not in Data'!$P$5:$P$22370,0),
IF(ISERROR(MATCH(BY$6&amp;$CW16,'Route Guide - Lanes Not in Data'!$P$5:$P$22370,0))=FALSE,MATCH(BY$6&amp;$CW16,'Route Guide - Lanes Not in Data'!$P$5:$P$22370,0),
IF(ISERROR(MATCH(BY$6&amp;$CX16,'Route Guide - Lanes Not in Data'!$P$5:$P$22370,0))=FALSE,MATCH(BY$6&amp;$CX16,'Route Guide - Lanes Not in Data'!$P$5:$P$22370,0),
IF(ISERROR(MATCH(BY$6&amp;$CY16,'Route Guide - Lanes Not in Data'!$P$5:$P$22370,0))=FALSE,MATCH(BY$6&amp;$CY16,'Route Guide - Lanes Not in Data'!$P$5:$P$22370,0),
IF(ISERROR(MATCH(BY$6&amp;$CZ16,'Route Guide - Lanes Not in Data'!$P$5:$P$22370,0))=FALSE,MATCH(BY$6&amp;$CZ16,'Route Guide - Lanes Not in Data'!$P$5:$P$22370,0),""))))))))))),""))</f>
        <v/>
      </c>
      <c r="BZ16" s="37" t="str">
        <f>IF(OR(BZ$6="",EL16&lt;&gt;2),"",IFERROR(INDEX('Route Guide - Lanes Not in Data'!$E$5:$E$22370,
IF(ISERROR(MATCH(BZ$6&amp;$CQ16,'Route Guide - Lanes Not in Data'!$P$5:$P$22370,0))=FALSE,MATCH(BZ$6&amp;$CQ16,'Route Guide - Lanes Not in Data'!$P$5:$P$22370,0),
IF(ISERROR(MATCH(BZ$6&amp;$CR16,'Route Guide - Lanes Not in Data'!$P$5:$P$22370,0))=FALSE,MATCH(BZ$6&amp;$CR16,'Route Guide - Lanes Not in Data'!$P$5:$P$22370,0),
IF(ISERROR(MATCH(BZ$6&amp;$CS16,'Route Guide - Lanes Not in Data'!$P$5:$P$22370,0))=FALSE,MATCH(BZ$6&amp;$CS16,'Route Guide - Lanes Not in Data'!$P$5:$P$22370,0),
IF(ISERROR(MATCH(BZ$6&amp;$CT16,'Route Guide - Lanes Not in Data'!$P$5:$P$22370,0))=FALSE,MATCH(BZ$6&amp;$CT16,'Route Guide - Lanes Not in Data'!$P$5:$P$22370,0),
IF(ISERROR(MATCH(BZ$6&amp;$CU16,'Route Guide - Lanes Not in Data'!$P$5:$P$22370,0))=FALSE,MATCH(BZ$6&amp;$CU16,'Route Guide - Lanes Not in Data'!$P$5:$P$22370,0),
IF(ISERROR(MATCH(BZ$6&amp;$CV16,'Route Guide - Lanes Not in Data'!$P$5:$P$22370,0))=FALSE,MATCH(BZ$6&amp;$CV16,'Route Guide - Lanes Not in Data'!$P$5:$P$22370,0),
IF(ISERROR(MATCH(BZ$6&amp;$CW16,'Route Guide - Lanes Not in Data'!$P$5:$P$22370,0))=FALSE,MATCH(BZ$6&amp;$CW16,'Route Guide - Lanes Not in Data'!$P$5:$P$22370,0),
IF(ISERROR(MATCH(BZ$6&amp;$CX16,'Route Guide - Lanes Not in Data'!$P$5:$P$22370,0))=FALSE,MATCH(BZ$6&amp;$CX16,'Route Guide - Lanes Not in Data'!$P$5:$P$22370,0),
IF(ISERROR(MATCH(BZ$6&amp;$CY16,'Route Guide - Lanes Not in Data'!$P$5:$P$22370,0))=FALSE,MATCH(BZ$6&amp;$CY16,'Route Guide - Lanes Not in Data'!$P$5:$P$22370,0),
IF(ISERROR(MATCH(BZ$6&amp;$CZ16,'Route Guide - Lanes Not in Data'!$P$5:$P$22370,0))=FALSE,MATCH(BZ$6&amp;$CZ16,'Route Guide - Lanes Not in Data'!$P$5:$P$22370,0),""))))))))))),""))</f>
        <v/>
      </c>
      <c r="CA16" s="37">
        <f>IF(OR(CA$6="",EM16&lt;&gt;2),"",IFERROR(INDEX('Route Guide - Lanes Not in Data'!$E$5:$E$22370,
IF(ISERROR(MATCH(CA$6&amp;$CQ16,'Route Guide - Lanes Not in Data'!$P$5:$P$22370,0))=FALSE,MATCH(CA$6&amp;$CQ16,'Route Guide - Lanes Not in Data'!$P$5:$P$22370,0),
IF(ISERROR(MATCH(CA$6&amp;$CR16,'Route Guide - Lanes Not in Data'!$P$5:$P$22370,0))=FALSE,MATCH(CA$6&amp;$CR16,'Route Guide - Lanes Not in Data'!$P$5:$P$22370,0),
IF(ISERROR(MATCH(CA$6&amp;$CS16,'Route Guide - Lanes Not in Data'!$P$5:$P$22370,0))=FALSE,MATCH(CA$6&amp;$CS16,'Route Guide - Lanes Not in Data'!$P$5:$P$22370,0),
IF(ISERROR(MATCH(CA$6&amp;$CT16,'Route Guide - Lanes Not in Data'!$P$5:$P$22370,0))=FALSE,MATCH(CA$6&amp;$CT16,'Route Guide - Lanes Not in Data'!$P$5:$P$22370,0),
IF(ISERROR(MATCH(CA$6&amp;$CU16,'Route Guide - Lanes Not in Data'!$P$5:$P$22370,0))=FALSE,MATCH(CA$6&amp;$CU16,'Route Guide - Lanes Not in Data'!$P$5:$P$22370,0),
IF(ISERROR(MATCH(CA$6&amp;$CV16,'Route Guide - Lanes Not in Data'!$P$5:$P$22370,0))=FALSE,MATCH(CA$6&amp;$CV16,'Route Guide - Lanes Not in Data'!$P$5:$P$22370,0),
IF(ISERROR(MATCH(CA$6&amp;$CW16,'Route Guide - Lanes Not in Data'!$P$5:$P$22370,0))=FALSE,MATCH(CA$6&amp;$CW16,'Route Guide - Lanes Not in Data'!$P$5:$P$22370,0),
IF(ISERROR(MATCH(CA$6&amp;$CX16,'Route Guide - Lanes Not in Data'!$P$5:$P$22370,0))=FALSE,MATCH(CA$6&amp;$CX16,'Route Guide - Lanes Not in Data'!$P$5:$P$22370,0),
IF(ISERROR(MATCH(CA$6&amp;$CY16,'Route Guide - Lanes Not in Data'!$P$5:$P$22370,0))=FALSE,MATCH(CA$6&amp;$CY16,'Route Guide - Lanes Not in Data'!$P$5:$P$22370,0),
IF(ISERROR(MATCH(CA$6&amp;$CZ16,'Route Guide - Lanes Not in Data'!$P$5:$P$22370,0))=FALSE,MATCH(CA$6&amp;$CZ16,'Route Guide - Lanes Not in Data'!$P$5:$P$22370,0),""))))))))))),""))</f>
        <v>4.1000000000000009E-2</v>
      </c>
      <c r="CB16" s="37" t="str">
        <f>IF(OR(CB$6="",EN16&lt;&gt;2),"",IFERROR(INDEX('Route Guide - Lanes Not in Data'!$E$5:$E$22370,
IF(ISERROR(MATCH(CB$6&amp;$CQ16,'Route Guide - Lanes Not in Data'!$P$5:$P$22370,0))=FALSE,MATCH(CB$6&amp;$CQ16,'Route Guide - Lanes Not in Data'!$P$5:$P$22370,0),
IF(ISERROR(MATCH(CB$6&amp;$CR16,'Route Guide - Lanes Not in Data'!$P$5:$P$22370,0))=FALSE,MATCH(CB$6&amp;$CR16,'Route Guide - Lanes Not in Data'!$P$5:$P$22370,0),
IF(ISERROR(MATCH(CB$6&amp;$CS16,'Route Guide - Lanes Not in Data'!$P$5:$P$22370,0))=FALSE,MATCH(CB$6&amp;$CS16,'Route Guide - Lanes Not in Data'!$P$5:$P$22370,0),
IF(ISERROR(MATCH(CB$6&amp;$CT16,'Route Guide - Lanes Not in Data'!$P$5:$P$22370,0))=FALSE,MATCH(CB$6&amp;$CT16,'Route Guide - Lanes Not in Data'!$P$5:$P$22370,0),
IF(ISERROR(MATCH(CB$6&amp;$CU16,'Route Guide - Lanes Not in Data'!$P$5:$P$22370,0))=FALSE,MATCH(CB$6&amp;$CU16,'Route Guide - Lanes Not in Data'!$P$5:$P$22370,0),
IF(ISERROR(MATCH(CB$6&amp;$CV16,'Route Guide - Lanes Not in Data'!$P$5:$P$22370,0))=FALSE,MATCH(CB$6&amp;$CV16,'Route Guide - Lanes Not in Data'!$P$5:$P$22370,0),
IF(ISERROR(MATCH(CB$6&amp;$CW16,'Route Guide - Lanes Not in Data'!$P$5:$P$22370,0))=FALSE,MATCH(CB$6&amp;$CW16,'Route Guide - Lanes Not in Data'!$P$5:$P$22370,0),
IF(ISERROR(MATCH(CB$6&amp;$CX16,'Route Guide - Lanes Not in Data'!$P$5:$P$22370,0))=FALSE,MATCH(CB$6&amp;$CX16,'Route Guide - Lanes Not in Data'!$P$5:$P$22370,0),
IF(ISERROR(MATCH(CB$6&amp;$CY16,'Route Guide - Lanes Not in Data'!$P$5:$P$22370,0))=FALSE,MATCH(CB$6&amp;$CY16,'Route Guide - Lanes Not in Data'!$P$5:$P$22370,0),
IF(ISERROR(MATCH(CB$6&amp;$CZ16,'Route Guide - Lanes Not in Data'!$P$5:$P$22370,0))=FALSE,MATCH(CB$6&amp;$CZ16,'Route Guide - Lanes Not in Data'!$P$5:$P$22370,0),""))))))))))),""))</f>
        <v/>
      </c>
      <c r="CC16" s="37" t="str">
        <f>IF(OR(CC$6="",EO16&lt;&gt;2),"",IFERROR(INDEX('Route Guide - Lanes Not in Data'!$E$5:$E$22370,
IF(ISERROR(MATCH(CC$6&amp;$CQ16,'Route Guide - Lanes Not in Data'!$P$5:$P$22370,0))=FALSE,MATCH(CC$6&amp;$CQ16,'Route Guide - Lanes Not in Data'!$P$5:$P$22370,0),
IF(ISERROR(MATCH(CC$6&amp;$CR16,'Route Guide - Lanes Not in Data'!$P$5:$P$22370,0))=FALSE,MATCH(CC$6&amp;$CR16,'Route Guide - Lanes Not in Data'!$P$5:$P$22370,0),
IF(ISERROR(MATCH(CC$6&amp;$CS16,'Route Guide - Lanes Not in Data'!$P$5:$P$22370,0))=FALSE,MATCH(CC$6&amp;$CS16,'Route Guide - Lanes Not in Data'!$P$5:$P$22370,0),
IF(ISERROR(MATCH(CC$6&amp;$CT16,'Route Guide - Lanes Not in Data'!$P$5:$P$22370,0))=FALSE,MATCH(CC$6&amp;$CT16,'Route Guide - Lanes Not in Data'!$P$5:$P$22370,0),
IF(ISERROR(MATCH(CC$6&amp;$CU16,'Route Guide - Lanes Not in Data'!$P$5:$P$22370,0))=FALSE,MATCH(CC$6&amp;$CU16,'Route Guide - Lanes Not in Data'!$P$5:$P$22370,0),
IF(ISERROR(MATCH(CC$6&amp;$CV16,'Route Guide - Lanes Not in Data'!$P$5:$P$22370,0))=FALSE,MATCH(CC$6&amp;$CV16,'Route Guide - Lanes Not in Data'!$P$5:$P$22370,0),
IF(ISERROR(MATCH(CC$6&amp;$CW16,'Route Guide - Lanes Not in Data'!$P$5:$P$22370,0))=FALSE,MATCH(CC$6&amp;$CW16,'Route Guide - Lanes Not in Data'!$P$5:$P$22370,0),
IF(ISERROR(MATCH(CC$6&amp;$CX16,'Route Guide - Lanes Not in Data'!$P$5:$P$22370,0))=FALSE,MATCH(CC$6&amp;$CX16,'Route Guide - Lanes Not in Data'!$P$5:$P$22370,0),
IF(ISERROR(MATCH(CC$6&amp;$CY16,'Route Guide - Lanes Not in Data'!$P$5:$P$22370,0))=FALSE,MATCH(CC$6&amp;$CY16,'Route Guide - Lanes Not in Data'!$P$5:$P$22370,0),
IF(ISERROR(MATCH(CC$6&amp;$CZ16,'Route Guide - Lanes Not in Data'!$P$5:$P$22370,0))=FALSE,MATCH(CC$6&amp;$CZ16,'Route Guide - Lanes Not in Data'!$P$5:$P$22370,0),""))))))))))),""))</f>
        <v/>
      </c>
      <c r="CD16" s="37" t="str">
        <f>IF(OR(CD$6="",EP16&lt;&gt;2),"",IFERROR(INDEX('Route Guide - Lanes Not in Data'!$E$5:$E$22370,
IF(ISERROR(MATCH(CD$6&amp;$CQ16,'Route Guide - Lanes Not in Data'!$P$5:$P$22370,0))=FALSE,MATCH(CD$6&amp;$CQ16,'Route Guide - Lanes Not in Data'!$P$5:$P$22370,0),
IF(ISERROR(MATCH(CD$6&amp;$CR16,'Route Guide - Lanes Not in Data'!$P$5:$P$22370,0))=FALSE,MATCH(CD$6&amp;$CR16,'Route Guide - Lanes Not in Data'!$P$5:$P$22370,0),
IF(ISERROR(MATCH(CD$6&amp;$CS16,'Route Guide - Lanes Not in Data'!$P$5:$P$22370,0))=FALSE,MATCH(CD$6&amp;$CS16,'Route Guide - Lanes Not in Data'!$P$5:$P$22370,0),
IF(ISERROR(MATCH(CD$6&amp;$CT16,'Route Guide - Lanes Not in Data'!$P$5:$P$22370,0))=FALSE,MATCH(CD$6&amp;$CT16,'Route Guide - Lanes Not in Data'!$P$5:$P$22370,0),
IF(ISERROR(MATCH(CD$6&amp;$CU16,'Route Guide - Lanes Not in Data'!$P$5:$P$22370,0))=FALSE,MATCH(CD$6&amp;$CU16,'Route Guide - Lanes Not in Data'!$P$5:$P$22370,0),
IF(ISERROR(MATCH(CD$6&amp;$CV16,'Route Guide - Lanes Not in Data'!$P$5:$P$22370,0))=FALSE,MATCH(CD$6&amp;$CV16,'Route Guide - Lanes Not in Data'!$P$5:$P$22370,0),
IF(ISERROR(MATCH(CD$6&amp;$CW16,'Route Guide - Lanes Not in Data'!$P$5:$P$22370,0))=FALSE,MATCH(CD$6&amp;$CW16,'Route Guide - Lanes Not in Data'!$P$5:$P$22370,0),
IF(ISERROR(MATCH(CD$6&amp;$CX16,'Route Guide - Lanes Not in Data'!$P$5:$P$22370,0))=FALSE,MATCH(CD$6&amp;$CX16,'Route Guide - Lanes Not in Data'!$P$5:$P$22370,0),
IF(ISERROR(MATCH(CD$6&amp;$CY16,'Route Guide - Lanes Not in Data'!$P$5:$P$22370,0))=FALSE,MATCH(CD$6&amp;$CY16,'Route Guide - Lanes Not in Data'!$P$5:$P$22370,0),
IF(ISERROR(MATCH(CD$6&amp;$CZ16,'Route Guide - Lanes Not in Data'!$P$5:$P$22370,0))=FALSE,MATCH(CD$6&amp;$CZ16,'Route Guide - Lanes Not in Data'!$P$5:$P$22370,0),""))))))))))),""))</f>
        <v/>
      </c>
      <c r="CE16" s="37" t="str">
        <f>IF(OR(CE$6="",EQ16&lt;&gt;2),"",IFERROR(INDEX('Route Guide - Lanes Not in Data'!$E$5:$E$22370,
IF(ISERROR(MATCH(CE$6&amp;$CQ16,'Route Guide - Lanes Not in Data'!$P$5:$P$22370,0))=FALSE,MATCH(CE$6&amp;$CQ16,'Route Guide - Lanes Not in Data'!$P$5:$P$22370,0),
IF(ISERROR(MATCH(CE$6&amp;$CR16,'Route Guide - Lanes Not in Data'!$P$5:$P$22370,0))=FALSE,MATCH(CE$6&amp;$CR16,'Route Guide - Lanes Not in Data'!$P$5:$P$22370,0),
IF(ISERROR(MATCH(CE$6&amp;$CS16,'Route Guide - Lanes Not in Data'!$P$5:$P$22370,0))=FALSE,MATCH(CE$6&amp;$CS16,'Route Guide - Lanes Not in Data'!$P$5:$P$22370,0),
IF(ISERROR(MATCH(CE$6&amp;$CT16,'Route Guide - Lanes Not in Data'!$P$5:$P$22370,0))=FALSE,MATCH(CE$6&amp;$CT16,'Route Guide - Lanes Not in Data'!$P$5:$P$22370,0),
IF(ISERROR(MATCH(CE$6&amp;$CU16,'Route Guide - Lanes Not in Data'!$P$5:$P$22370,0))=FALSE,MATCH(CE$6&amp;$CU16,'Route Guide - Lanes Not in Data'!$P$5:$P$22370,0),
IF(ISERROR(MATCH(CE$6&amp;$CV16,'Route Guide - Lanes Not in Data'!$P$5:$P$22370,0))=FALSE,MATCH(CE$6&amp;$CV16,'Route Guide - Lanes Not in Data'!$P$5:$P$22370,0),
IF(ISERROR(MATCH(CE$6&amp;$CW16,'Route Guide - Lanes Not in Data'!$P$5:$P$22370,0))=FALSE,MATCH(CE$6&amp;$CW16,'Route Guide - Lanes Not in Data'!$P$5:$P$22370,0),
IF(ISERROR(MATCH(CE$6&amp;$CX16,'Route Guide - Lanes Not in Data'!$P$5:$P$22370,0))=FALSE,MATCH(CE$6&amp;$CX16,'Route Guide - Lanes Not in Data'!$P$5:$P$22370,0),
IF(ISERROR(MATCH(CE$6&amp;$CY16,'Route Guide - Lanes Not in Data'!$P$5:$P$22370,0))=FALSE,MATCH(CE$6&amp;$CY16,'Route Guide - Lanes Not in Data'!$P$5:$P$22370,0),
IF(ISERROR(MATCH(CE$6&amp;$CZ16,'Route Guide - Lanes Not in Data'!$P$5:$P$22370,0))=FALSE,MATCH(CE$6&amp;$CZ16,'Route Guide - Lanes Not in Data'!$P$5:$P$22370,0),""))))))))))),""))</f>
        <v/>
      </c>
      <c r="CF16" s="37" t="str">
        <f>IF(OR(CF$6="",ER16&lt;&gt;2),"",IFERROR(INDEX('Route Guide - Lanes Not in Data'!$E$5:$E$22370,
IF(ISERROR(MATCH(CF$6&amp;$CQ16,'Route Guide - Lanes Not in Data'!$P$5:$P$22370,0))=FALSE,MATCH(CF$6&amp;$CQ16,'Route Guide - Lanes Not in Data'!$P$5:$P$22370,0),
IF(ISERROR(MATCH(CF$6&amp;$CR16,'Route Guide - Lanes Not in Data'!$P$5:$P$22370,0))=FALSE,MATCH(CF$6&amp;$CR16,'Route Guide - Lanes Not in Data'!$P$5:$P$22370,0),
IF(ISERROR(MATCH(CF$6&amp;$CS16,'Route Guide - Lanes Not in Data'!$P$5:$P$22370,0))=FALSE,MATCH(CF$6&amp;$CS16,'Route Guide - Lanes Not in Data'!$P$5:$P$22370,0),
IF(ISERROR(MATCH(CF$6&amp;$CT16,'Route Guide - Lanes Not in Data'!$P$5:$P$22370,0))=FALSE,MATCH(CF$6&amp;$CT16,'Route Guide - Lanes Not in Data'!$P$5:$P$22370,0),
IF(ISERROR(MATCH(CF$6&amp;$CU16,'Route Guide - Lanes Not in Data'!$P$5:$P$22370,0))=FALSE,MATCH(CF$6&amp;$CU16,'Route Guide - Lanes Not in Data'!$P$5:$P$22370,0),
IF(ISERROR(MATCH(CF$6&amp;$CV16,'Route Guide - Lanes Not in Data'!$P$5:$P$22370,0))=FALSE,MATCH(CF$6&amp;$CV16,'Route Guide - Lanes Not in Data'!$P$5:$P$22370,0),
IF(ISERROR(MATCH(CF$6&amp;$CW16,'Route Guide - Lanes Not in Data'!$P$5:$P$22370,0))=FALSE,MATCH(CF$6&amp;$CW16,'Route Guide - Lanes Not in Data'!$P$5:$P$22370,0),
IF(ISERROR(MATCH(CF$6&amp;$CX16,'Route Guide - Lanes Not in Data'!$P$5:$P$22370,0))=FALSE,MATCH(CF$6&amp;$CX16,'Route Guide - Lanes Not in Data'!$P$5:$P$22370,0),
IF(ISERROR(MATCH(CF$6&amp;$CY16,'Route Guide - Lanes Not in Data'!$P$5:$P$22370,0))=FALSE,MATCH(CF$6&amp;$CY16,'Route Guide - Lanes Not in Data'!$P$5:$P$22370,0),
IF(ISERROR(MATCH(CF$6&amp;$CZ16,'Route Guide - Lanes Not in Data'!$P$5:$P$22370,0))=FALSE,MATCH(CF$6&amp;$CZ16,'Route Guide - Lanes Not in Data'!$P$5:$P$22370,0),""))))))))))),""))</f>
        <v/>
      </c>
      <c r="CG16" s="37" t="str">
        <f>IF(OR(CG$6="",ES16&lt;&gt;2),"",IFERROR(INDEX('Route Guide - Lanes Not in Data'!$E$5:$E$22370,
IF(ISERROR(MATCH(CG$6&amp;$CQ16,'Route Guide - Lanes Not in Data'!$P$5:$P$22370,0))=FALSE,MATCH(CG$6&amp;$CQ16,'Route Guide - Lanes Not in Data'!$P$5:$P$22370,0),
IF(ISERROR(MATCH(CG$6&amp;$CR16,'Route Guide - Lanes Not in Data'!$P$5:$P$22370,0))=FALSE,MATCH(CG$6&amp;$CR16,'Route Guide - Lanes Not in Data'!$P$5:$P$22370,0),
IF(ISERROR(MATCH(CG$6&amp;$CS16,'Route Guide - Lanes Not in Data'!$P$5:$P$22370,0))=FALSE,MATCH(CG$6&amp;$CS16,'Route Guide - Lanes Not in Data'!$P$5:$P$22370,0),
IF(ISERROR(MATCH(CG$6&amp;$CT16,'Route Guide - Lanes Not in Data'!$P$5:$P$22370,0))=FALSE,MATCH(CG$6&amp;$CT16,'Route Guide - Lanes Not in Data'!$P$5:$P$22370,0),
IF(ISERROR(MATCH(CG$6&amp;$CU16,'Route Guide - Lanes Not in Data'!$P$5:$P$22370,0))=FALSE,MATCH(CG$6&amp;$CU16,'Route Guide - Lanes Not in Data'!$P$5:$P$22370,0),
IF(ISERROR(MATCH(CG$6&amp;$CV16,'Route Guide - Lanes Not in Data'!$P$5:$P$22370,0))=FALSE,MATCH(CG$6&amp;$CV16,'Route Guide - Lanes Not in Data'!$P$5:$P$22370,0),
IF(ISERROR(MATCH(CG$6&amp;$CW16,'Route Guide - Lanes Not in Data'!$P$5:$P$22370,0))=FALSE,MATCH(CG$6&amp;$CW16,'Route Guide - Lanes Not in Data'!$P$5:$P$22370,0),
IF(ISERROR(MATCH(CG$6&amp;$CX16,'Route Guide - Lanes Not in Data'!$P$5:$P$22370,0))=FALSE,MATCH(CG$6&amp;$CX16,'Route Guide - Lanes Not in Data'!$P$5:$P$22370,0),
IF(ISERROR(MATCH(CG$6&amp;$CY16,'Route Guide - Lanes Not in Data'!$P$5:$P$22370,0))=FALSE,MATCH(CG$6&amp;$CY16,'Route Guide - Lanes Not in Data'!$P$5:$P$22370,0),
IF(ISERROR(MATCH(CG$6&amp;$CZ16,'Route Guide - Lanes Not in Data'!$P$5:$P$22370,0))=FALSE,MATCH(CG$6&amp;$CZ16,'Route Guide - Lanes Not in Data'!$P$5:$P$22370,0),""))))))))))),""))</f>
        <v/>
      </c>
      <c r="CH16" s="37" t="str">
        <f>IF(OR(CH$6="",ET16&lt;&gt;2),"",IFERROR(INDEX('Route Guide - Lanes Not in Data'!$E$5:$E$22370,
IF(ISERROR(MATCH(CH$6&amp;$CQ16,'Route Guide - Lanes Not in Data'!$P$5:$P$22370,0))=FALSE,MATCH(CH$6&amp;$CQ16,'Route Guide - Lanes Not in Data'!$P$5:$P$22370,0),
IF(ISERROR(MATCH(CH$6&amp;$CR16,'Route Guide - Lanes Not in Data'!$P$5:$P$22370,0))=FALSE,MATCH(CH$6&amp;$CR16,'Route Guide - Lanes Not in Data'!$P$5:$P$22370,0),
IF(ISERROR(MATCH(CH$6&amp;$CS16,'Route Guide - Lanes Not in Data'!$P$5:$P$22370,0))=FALSE,MATCH(CH$6&amp;$CS16,'Route Guide - Lanes Not in Data'!$P$5:$P$22370,0),
IF(ISERROR(MATCH(CH$6&amp;$CT16,'Route Guide - Lanes Not in Data'!$P$5:$P$22370,0))=FALSE,MATCH(CH$6&amp;$CT16,'Route Guide - Lanes Not in Data'!$P$5:$P$22370,0),
IF(ISERROR(MATCH(CH$6&amp;$CU16,'Route Guide - Lanes Not in Data'!$P$5:$P$22370,0))=FALSE,MATCH(CH$6&amp;$CU16,'Route Guide - Lanes Not in Data'!$P$5:$P$22370,0),
IF(ISERROR(MATCH(CH$6&amp;$CV16,'Route Guide - Lanes Not in Data'!$P$5:$P$22370,0))=FALSE,MATCH(CH$6&amp;$CV16,'Route Guide - Lanes Not in Data'!$P$5:$P$22370,0),
IF(ISERROR(MATCH(CH$6&amp;$CW16,'Route Guide - Lanes Not in Data'!$P$5:$P$22370,0))=FALSE,MATCH(CH$6&amp;$CW16,'Route Guide - Lanes Not in Data'!$P$5:$P$22370,0),
IF(ISERROR(MATCH(CH$6&amp;$CX16,'Route Guide - Lanes Not in Data'!$P$5:$P$22370,0))=FALSE,MATCH(CH$6&amp;$CX16,'Route Guide - Lanes Not in Data'!$P$5:$P$22370,0),
IF(ISERROR(MATCH(CH$6&amp;$CY16,'Route Guide - Lanes Not in Data'!$P$5:$P$22370,0))=FALSE,MATCH(CH$6&amp;$CY16,'Route Guide - Lanes Not in Data'!$P$5:$P$22370,0),
IF(ISERROR(MATCH(CH$6&amp;$CZ16,'Route Guide - Lanes Not in Data'!$P$5:$P$22370,0))=FALSE,MATCH(CH$6&amp;$CZ16,'Route Guide - Lanes Not in Data'!$P$5:$P$22370,0),""))))))))))),""))</f>
        <v/>
      </c>
      <c r="CI16" s="37" t="str">
        <f>IF(OR(CI$6="",EU16&lt;&gt;2),"",IFERROR(INDEX('Route Guide - Lanes Not in Data'!$E$5:$E$22370,
IF(ISERROR(MATCH(CI$6&amp;$CQ16,'Route Guide - Lanes Not in Data'!$P$5:$P$22370,0))=FALSE,MATCH(CI$6&amp;$CQ16,'Route Guide - Lanes Not in Data'!$P$5:$P$22370,0),
IF(ISERROR(MATCH(CI$6&amp;$CR16,'Route Guide - Lanes Not in Data'!$P$5:$P$22370,0))=FALSE,MATCH(CI$6&amp;$CR16,'Route Guide - Lanes Not in Data'!$P$5:$P$22370,0),
IF(ISERROR(MATCH(CI$6&amp;$CS16,'Route Guide - Lanes Not in Data'!$P$5:$P$22370,0))=FALSE,MATCH(CI$6&amp;$CS16,'Route Guide - Lanes Not in Data'!$P$5:$P$22370,0),
IF(ISERROR(MATCH(CI$6&amp;$CT16,'Route Guide - Lanes Not in Data'!$P$5:$P$22370,0))=FALSE,MATCH(CI$6&amp;$CT16,'Route Guide - Lanes Not in Data'!$P$5:$P$22370,0),
IF(ISERROR(MATCH(CI$6&amp;$CU16,'Route Guide - Lanes Not in Data'!$P$5:$P$22370,0))=FALSE,MATCH(CI$6&amp;$CU16,'Route Guide - Lanes Not in Data'!$P$5:$P$22370,0),
IF(ISERROR(MATCH(CI$6&amp;$CV16,'Route Guide - Lanes Not in Data'!$P$5:$P$22370,0))=FALSE,MATCH(CI$6&amp;$CV16,'Route Guide - Lanes Not in Data'!$P$5:$P$22370,0),
IF(ISERROR(MATCH(CI$6&amp;$CW16,'Route Guide - Lanes Not in Data'!$P$5:$P$22370,0))=FALSE,MATCH(CI$6&amp;$CW16,'Route Guide - Lanes Not in Data'!$P$5:$P$22370,0),
IF(ISERROR(MATCH(CI$6&amp;$CX16,'Route Guide - Lanes Not in Data'!$P$5:$P$22370,0))=FALSE,MATCH(CI$6&amp;$CX16,'Route Guide - Lanes Not in Data'!$P$5:$P$22370,0),
IF(ISERROR(MATCH(CI$6&amp;$CY16,'Route Guide - Lanes Not in Data'!$P$5:$P$22370,0))=FALSE,MATCH(CI$6&amp;$CY16,'Route Guide - Lanes Not in Data'!$P$5:$P$22370,0),
IF(ISERROR(MATCH(CI$6&amp;$CZ16,'Route Guide - Lanes Not in Data'!$P$5:$P$22370,0))=FALSE,MATCH(CI$6&amp;$CZ16,'Route Guide - Lanes Not in Data'!$P$5:$P$22370,0),""))))))))))),""))</f>
        <v/>
      </c>
      <c r="CJ16" s="37" t="str">
        <f>IF(OR(CJ$6="",EV16&lt;&gt;2),"",IFERROR(INDEX('Route Guide - Lanes Not in Data'!$E$5:$E$22370,
IF(ISERROR(MATCH(CJ$6&amp;$CQ16,'Route Guide - Lanes Not in Data'!$P$5:$P$22370,0))=FALSE,MATCH(CJ$6&amp;$CQ16,'Route Guide - Lanes Not in Data'!$P$5:$P$22370,0),
IF(ISERROR(MATCH(CJ$6&amp;$CR16,'Route Guide - Lanes Not in Data'!$P$5:$P$22370,0))=FALSE,MATCH(CJ$6&amp;$CR16,'Route Guide - Lanes Not in Data'!$P$5:$P$22370,0),
IF(ISERROR(MATCH(CJ$6&amp;$CS16,'Route Guide - Lanes Not in Data'!$P$5:$P$22370,0))=FALSE,MATCH(CJ$6&amp;$CS16,'Route Guide - Lanes Not in Data'!$P$5:$P$22370,0),
IF(ISERROR(MATCH(CJ$6&amp;$CT16,'Route Guide - Lanes Not in Data'!$P$5:$P$22370,0))=FALSE,MATCH(CJ$6&amp;$CT16,'Route Guide - Lanes Not in Data'!$P$5:$P$22370,0),
IF(ISERROR(MATCH(CJ$6&amp;$CU16,'Route Guide - Lanes Not in Data'!$P$5:$P$22370,0))=FALSE,MATCH(CJ$6&amp;$CU16,'Route Guide - Lanes Not in Data'!$P$5:$P$22370,0),
IF(ISERROR(MATCH(CJ$6&amp;$CV16,'Route Guide - Lanes Not in Data'!$P$5:$P$22370,0))=FALSE,MATCH(CJ$6&amp;$CV16,'Route Guide - Lanes Not in Data'!$P$5:$P$22370,0),
IF(ISERROR(MATCH(CJ$6&amp;$CW16,'Route Guide - Lanes Not in Data'!$P$5:$P$22370,0))=FALSE,MATCH(CJ$6&amp;$CW16,'Route Guide - Lanes Not in Data'!$P$5:$P$22370,0),
IF(ISERROR(MATCH(CJ$6&amp;$CX16,'Route Guide - Lanes Not in Data'!$P$5:$P$22370,0))=FALSE,MATCH(CJ$6&amp;$CX16,'Route Guide - Lanes Not in Data'!$P$5:$P$22370,0),
IF(ISERROR(MATCH(CJ$6&amp;$CY16,'Route Guide - Lanes Not in Data'!$P$5:$P$22370,0))=FALSE,MATCH(CJ$6&amp;$CY16,'Route Guide - Lanes Not in Data'!$P$5:$P$22370,0),
IF(ISERROR(MATCH(CJ$6&amp;$CZ16,'Route Guide - Lanes Not in Data'!$P$5:$P$22370,0))=FALSE,MATCH(CJ$6&amp;$CZ16,'Route Guide - Lanes Not in Data'!$P$5:$P$22370,0),""))))))))))),""))</f>
        <v/>
      </c>
      <c r="CK16" s="37" t="str">
        <f>IF(OR(CK$6="",EW16&lt;&gt;2),"",IFERROR(INDEX('Route Guide - Lanes Not in Data'!$E$5:$E$22370,
IF(ISERROR(MATCH(CK$6&amp;$CQ16,'Route Guide - Lanes Not in Data'!$P$5:$P$22370,0))=FALSE,MATCH(CK$6&amp;$CQ16,'Route Guide - Lanes Not in Data'!$P$5:$P$22370,0),
IF(ISERROR(MATCH(CK$6&amp;$CR16,'Route Guide - Lanes Not in Data'!$P$5:$P$22370,0))=FALSE,MATCH(CK$6&amp;$CR16,'Route Guide - Lanes Not in Data'!$P$5:$P$22370,0),
IF(ISERROR(MATCH(CK$6&amp;$CS16,'Route Guide - Lanes Not in Data'!$P$5:$P$22370,0))=FALSE,MATCH(CK$6&amp;$CS16,'Route Guide - Lanes Not in Data'!$P$5:$P$22370,0),
IF(ISERROR(MATCH(CK$6&amp;$CT16,'Route Guide - Lanes Not in Data'!$P$5:$P$22370,0))=FALSE,MATCH(CK$6&amp;$CT16,'Route Guide - Lanes Not in Data'!$P$5:$P$22370,0),
IF(ISERROR(MATCH(CK$6&amp;$CU16,'Route Guide - Lanes Not in Data'!$P$5:$P$22370,0))=FALSE,MATCH(CK$6&amp;$CU16,'Route Guide - Lanes Not in Data'!$P$5:$P$22370,0),
IF(ISERROR(MATCH(CK$6&amp;$CV16,'Route Guide - Lanes Not in Data'!$P$5:$P$22370,0))=FALSE,MATCH(CK$6&amp;$CV16,'Route Guide - Lanes Not in Data'!$P$5:$P$22370,0),
IF(ISERROR(MATCH(CK$6&amp;$CW16,'Route Guide - Lanes Not in Data'!$P$5:$P$22370,0))=FALSE,MATCH(CK$6&amp;$CW16,'Route Guide - Lanes Not in Data'!$P$5:$P$22370,0),
IF(ISERROR(MATCH(CK$6&amp;$CX16,'Route Guide - Lanes Not in Data'!$P$5:$P$22370,0))=FALSE,MATCH(CK$6&amp;$CX16,'Route Guide - Lanes Not in Data'!$P$5:$P$22370,0),
IF(ISERROR(MATCH(CK$6&amp;$CY16,'Route Guide - Lanes Not in Data'!$P$5:$P$22370,0))=FALSE,MATCH(CK$6&amp;$CY16,'Route Guide - Lanes Not in Data'!$P$5:$P$22370,0),
IF(ISERROR(MATCH(CK$6&amp;$CZ16,'Route Guide - Lanes Not in Data'!$P$5:$P$22370,0))=FALSE,MATCH(CK$6&amp;$CZ16,'Route Guide - Lanes Not in Data'!$P$5:$P$22370,0),""))))))))))),""))</f>
        <v/>
      </c>
      <c r="CL16" s="37">
        <f t="shared" si="52"/>
        <v>0.31</v>
      </c>
      <c r="CM16" s="23" t="str">
        <f t="shared" si="53"/>
        <v>ODFL</v>
      </c>
      <c r="CN16" s="37">
        <f t="shared" si="54"/>
        <v>0.19800000000000001</v>
      </c>
      <c r="CO16" s="23" t="str">
        <f t="shared" si="21"/>
        <v>SAIA</v>
      </c>
      <c r="CQ16" s="23" t="str">
        <f t="shared" si="22"/>
        <v>-0E25-CA-CITY OF INDUSTRY-GA</v>
      </c>
      <c r="CR16" s="23" t="str">
        <f t="shared" si="23"/>
        <v>-0E25-CA-CITY OF INDUSTRY-USA</v>
      </c>
      <c r="CS16" s="23" t="str">
        <f t="shared" si="24"/>
        <v>-CA-CITY OF INDUSTRY-GA</v>
      </c>
      <c r="CT16" s="23" t="str">
        <f t="shared" si="25"/>
        <v>-CA-CITY OF INDUSTRY-USA</v>
      </c>
      <c r="CU16" s="23" t="str">
        <f t="shared" si="26"/>
        <v>-91745-GA</v>
      </c>
      <c r="CV16" s="23" t="str">
        <f t="shared" si="27"/>
        <v>-91745-USA</v>
      </c>
      <c r="CW16" s="23" t="str">
        <f t="shared" si="28"/>
        <v>-CA-GA</v>
      </c>
      <c r="CX16" s="23" t="str">
        <f t="shared" si="29"/>
        <v>GA-CA</v>
      </c>
      <c r="CY16" s="23" t="str">
        <f t="shared" si="55"/>
        <v>GA-USA</v>
      </c>
      <c r="CZ16" s="23" t="str">
        <f t="shared" si="30"/>
        <v>USA-USA</v>
      </c>
      <c r="DB16" t="s">
        <v>17607</v>
      </c>
      <c r="DF16" s="35" t="s">
        <v>2198</v>
      </c>
      <c r="DG16" s="23">
        <v>1</v>
      </c>
      <c r="DH16" s="23">
        <v>1</v>
      </c>
      <c r="DI16" s="23">
        <v>0</v>
      </c>
      <c r="DJ16" s="23">
        <v>1</v>
      </c>
      <c r="DK16" s="23">
        <v>1</v>
      </c>
      <c r="DL16" s="23">
        <v>0</v>
      </c>
      <c r="DM16" s="23">
        <v>1</v>
      </c>
      <c r="DN16" s="23">
        <v>1</v>
      </c>
      <c r="DO16" s="23">
        <v>0</v>
      </c>
      <c r="DP16" s="23">
        <v>1</v>
      </c>
      <c r="DQ16" s="23">
        <v>1</v>
      </c>
      <c r="DR16" s="23">
        <v>0</v>
      </c>
      <c r="DS16" s="23">
        <v>1</v>
      </c>
      <c r="DT16" s="23">
        <v>1</v>
      </c>
      <c r="DU16" s="23">
        <v>0</v>
      </c>
      <c r="EC16" s="38">
        <f t="shared" si="31"/>
        <v>2</v>
      </c>
      <c r="ED16" s="38">
        <f t="shared" si="32"/>
        <v>2</v>
      </c>
      <c r="EE16" s="38">
        <f t="shared" si="33"/>
        <v>0</v>
      </c>
      <c r="EF16" s="38">
        <f t="shared" si="34"/>
        <v>1</v>
      </c>
      <c r="EG16" s="38">
        <f t="shared" si="35"/>
        <v>2</v>
      </c>
      <c r="EH16" s="38">
        <f t="shared" si="36"/>
        <v>1</v>
      </c>
      <c r="EI16" s="38">
        <f t="shared" si="37"/>
        <v>1</v>
      </c>
      <c r="EJ16" s="38">
        <f t="shared" si="38"/>
        <v>2</v>
      </c>
      <c r="EK16" s="38">
        <f t="shared" si="39"/>
        <v>0</v>
      </c>
      <c r="EL16" s="38">
        <f t="shared" si="40"/>
        <v>1</v>
      </c>
      <c r="EM16" s="38">
        <f t="shared" si="41"/>
        <v>2</v>
      </c>
      <c r="EN16" s="38">
        <f t="shared" si="42"/>
        <v>1</v>
      </c>
      <c r="EO16" s="38">
        <f t="shared" si="43"/>
        <v>2</v>
      </c>
      <c r="EP16" s="38">
        <f t="shared" si="44"/>
        <v>2</v>
      </c>
      <c r="EQ16" s="38">
        <f t="shared" si="45"/>
        <v>0</v>
      </c>
      <c r="ER16" s="38"/>
      <c r="ES16" s="38"/>
      <c r="ET16" s="38"/>
      <c r="EU16" s="38"/>
      <c r="EV16" s="38"/>
      <c r="EW16" s="38"/>
    </row>
    <row r="17" spans="2:153" x14ac:dyDescent="0.25">
      <c r="B17" s="31" t="str">
        <f t="shared" si="3"/>
        <v>CA  to  IA</v>
      </c>
      <c r="C17" s="31" t="str">
        <f t="shared" si="4"/>
        <v>ODFL</v>
      </c>
      <c r="D17" s="31" t="str">
        <f t="shared" si="56"/>
        <v/>
      </c>
      <c r="F17" s="31" t="str">
        <f t="shared" si="5"/>
        <v>IA  to  CA</v>
      </c>
      <c r="G17" s="31" t="str">
        <f t="shared" si="6"/>
        <v>ODFL</v>
      </c>
      <c r="H17" s="31" t="str">
        <f t="shared" si="7"/>
        <v/>
      </c>
      <c r="J17" s="31" t="str">
        <f t="array" ref="J17">IFERROR(INDEX($C$7:$C$68,MATCH(0,COUNTIF($J$6:J16,$C$7:$C$68),0)),"")</f>
        <v/>
      </c>
      <c r="K17" s="31" t="str">
        <f t="shared" si="8"/>
        <v/>
      </c>
      <c r="L17" s="31"/>
      <c r="M17" s="31" t="str">
        <f t="array" ref="M17">IFERROR(INDEX($G$7:$G$68,MATCH(0,COUNTIF($M$6:M16,$G$7:$G$68),0)),"")</f>
        <v/>
      </c>
      <c r="N17" s="31" t="str">
        <f t="shared" si="9"/>
        <v/>
      </c>
      <c r="P17" s="23" t="str">
        <f t="shared" si="46"/>
        <v>EXLA</v>
      </c>
      <c r="U17" s="23" t="s">
        <v>2199</v>
      </c>
      <c r="V17" s="23" t="s">
        <v>2751</v>
      </c>
      <c r="W17" s="23" t="str">
        <f t="shared" si="10"/>
        <v>0E25-CA-CITY OF INDUSTRY-CA-IA</v>
      </c>
      <c r="X17" s="23" t="e">
        <f>_xlfn.XLOOKUP($W17,'Route Guide - Lanes In Data'!$B$1:$B$2645,'Route Guide - Lanes In Data'!D$1:D$2645)</f>
        <v>#N/A</v>
      </c>
      <c r="Y17" s="23" t="e">
        <f>_xlfn.XLOOKUP($W17,'Route Guide - Lanes In Data'!$B$1:$B$2645,'Route Guide - Lanes In Data'!E$1:E$2645)</f>
        <v>#N/A</v>
      </c>
      <c r="AA17" s="37">
        <f>IF(OR(AA$6="",EC17&lt;&gt;2),"",IFERROR(INDEX('Route Guide - Lanes Not in Data'!$D$5:$D$22370,
IF(ISERROR(MATCH(AA$6&amp;$BA17,'Route Guide - Lanes Not in Data'!$P$5:$P$22370,0))=FALSE,MATCH(AA$6&amp;$BA17,'Route Guide - Lanes Not in Data'!$P$5:$P$22370,0),
IF(ISERROR(MATCH(AA$6&amp;$BB17,'Route Guide - Lanes Not in Data'!$P$5:$P$22370,0))=FALSE,MATCH(AA$6&amp;$BB17,'Route Guide - Lanes Not in Data'!$P$5:$P$22370,0),
IF(ISERROR(MATCH(AA$6&amp;$BC17,'Route Guide - Lanes Not in Data'!$P$5:$P$22370,0))=FALSE,MATCH(AA$6&amp;$BC17,'Route Guide - Lanes Not in Data'!$P$5:$P$22370,0),
IF(ISERROR(MATCH(AA$6&amp;$BD17,'Route Guide - Lanes Not in Data'!$P$5:$P$22370,0))=FALSE,MATCH(AA$6&amp;$BD17,'Route Guide - Lanes Not in Data'!$P$5:$P$22370,0),
IF(ISERROR(MATCH(AA$6&amp;$BE17,'Route Guide - Lanes Not in Data'!$P$5:$P$22370,0))=FALSE,MATCH(AA$6&amp;$BE17,'Route Guide - Lanes Not in Data'!$P$5:$P$22370,0),
IF(ISERROR(MATCH(AA$6&amp;$BF17,'Route Guide - Lanes Not in Data'!$P$5:$P$22370,0))=FALSE,MATCH(AA$6&amp;$BF17,'Route Guide - Lanes Not in Data'!$P$5:$P$22370,0),
IF(ISERROR(MATCH(AA$6&amp;$BG17,'Route Guide - Lanes Not in Data'!$P$5:$P$22370,0))=FALSE,MATCH(AA$6&amp;$BG17,'Route Guide - Lanes Not in Data'!$P$5:$P$22370,0),
IF(ISERROR(MATCH(AA$6&amp;$BH17,'Route Guide - Lanes Not in Data'!$P$5:$P$22370,0))=FALSE,MATCH(AA$6&amp;$BH17,'Route Guide - Lanes Not in Data'!$P$5:$P$22370,0),
IF(ISERROR(MATCH(AA$6&amp;$BI17,'Route Guide - Lanes Not in Data'!$P$5:$P$22370,0))=FALSE,MATCH(AA$6&amp;$BI17,'Route Guide - Lanes Not in Data'!$P$5:$P$22370,0),
IF(ISERROR(MATCH(AA$6&amp;$BJ17,'Route Guide - Lanes Not in Data'!$P$5:$P$22370,0))=FALSE,MATCH(AA$6&amp;$BJ17,'Route Guide - Lanes Not in Data'!$P$5:$P$22370,0),""))))))))))),""))</f>
        <v>0.35</v>
      </c>
      <c r="AB17" s="37">
        <f>IF(OR(AB$6="",ED17&lt;&gt;2),"",IFERROR(INDEX('Route Guide - Lanes Not in Data'!$D$5:$D$22370,
IF(ISERROR(MATCH(AB$6&amp;$BA17,'Route Guide - Lanes Not in Data'!$P$5:$P$22370,0))=FALSE,MATCH(AB$6&amp;$BA17,'Route Guide - Lanes Not in Data'!$P$5:$P$22370,0),
IF(ISERROR(MATCH(AB$6&amp;$BB17,'Route Guide - Lanes Not in Data'!$P$5:$P$22370,0))=FALSE,MATCH(AB$6&amp;$BB17,'Route Guide - Lanes Not in Data'!$P$5:$P$22370,0),
IF(ISERROR(MATCH(AB$6&amp;$BC17,'Route Guide - Lanes Not in Data'!$P$5:$P$22370,0))=FALSE,MATCH(AB$6&amp;$BC17,'Route Guide - Lanes Not in Data'!$P$5:$P$22370,0),
IF(ISERROR(MATCH(AB$6&amp;$BD17,'Route Guide - Lanes Not in Data'!$P$5:$P$22370,0))=FALSE,MATCH(AB$6&amp;$BD17,'Route Guide - Lanes Not in Data'!$P$5:$P$22370,0),
IF(ISERROR(MATCH(AB$6&amp;$BE17,'Route Guide - Lanes Not in Data'!$P$5:$P$22370,0))=FALSE,MATCH(AB$6&amp;$BE17,'Route Guide - Lanes Not in Data'!$P$5:$P$22370,0),
IF(ISERROR(MATCH(AB$6&amp;$BF17,'Route Guide - Lanes Not in Data'!$P$5:$P$22370,0))=FALSE,MATCH(AB$6&amp;$BF17,'Route Guide - Lanes Not in Data'!$P$5:$P$22370,0),
IF(ISERROR(MATCH(AB$6&amp;$BG17,'Route Guide - Lanes Not in Data'!$P$5:$P$22370,0))=FALSE,MATCH(AB$6&amp;$BG17,'Route Guide - Lanes Not in Data'!$P$5:$P$22370,0),
IF(ISERROR(MATCH(AB$6&amp;$BH17,'Route Guide - Lanes Not in Data'!$P$5:$P$22370,0))=FALSE,MATCH(AB$6&amp;$BH17,'Route Guide - Lanes Not in Data'!$P$5:$P$22370,0),
IF(ISERROR(MATCH(AB$6&amp;$BI17,'Route Guide - Lanes Not in Data'!$P$5:$P$22370,0))=FALSE,MATCH(AB$6&amp;$BI17,'Route Guide - Lanes Not in Data'!$P$5:$P$22370,0),
IF(ISERROR(MATCH(AB$6&amp;$BJ17,'Route Guide - Lanes Not in Data'!$P$5:$P$22370,0))=FALSE,MATCH(AB$6&amp;$BJ17,'Route Guide - Lanes Not in Data'!$P$5:$P$22370,0),""))))))))))),""))</f>
        <v>0.185</v>
      </c>
      <c r="AC17" s="37" t="str">
        <f>IF(OR(AC$6="",EE17&lt;&gt;2),"",IFERROR(INDEX('Route Guide - Lanes Not in Data'!$D$5:$D$22370,
IF(ISERROR(MATCH(AC$6&amp;$BA17,'Route Guide - Lanes Not in Data'!$P$5:$P$22370,0))=FALSE,MATCH(AC$6&amp;$BA17,'Route Guide - Lanes Not in Data'!$P$5:$P$22370,0),
IF(ISERROR(MATCH(AC$6&amp;$BB17,'Route Guide - Lanes Not in Data'!$P$5:$P$22370,0))=FALSE,MATCH(AC$6&amp;$BB17,'Route Guide - Lanes Not in Data'!$P$5:$P$22370,0),
IF(ISERROR(MATCH(AC$6&amp;$BC17,'Route Guide - Lanes Not in Data'!$P$5:$P$22370,0))=FALSE,MATCH(AC$6&amp;$BC17,'Route Guide - Lanes Not in Data'!$P$5:$P$22370,0),
IF(ISERROR(MATCH(AC$6&amp;$BD17,'Route Guide - Lanes Not in Data'!$P$5:$P$22370,0))=FALSE,MATCH(AC$6&amp;$BD17,'Route Guide - Lanes Not in Data'!$P$5:$P$22370,0),
IF(ISERROR(MATCH(AC$6&amp;$BE17,'Route Guide - Lanes Not in Data'!$P$5:$P$22370,0))=FALSE,MATCH(AC$6&amp;$BE17,'Route Guide - Lanes Not in Data'!$P$5:$P$22370,0),
IF(ISERROR(MATCH(AC$6&amp;$BF17,'Route Guide - Lanes Not in Data'!$P$5:$P$22370,0))=FALSE,MATCH(AC$6&amp;$BF17,'Route Guide - Lanes Not in Data'!$P$5:$P$22370,0),
IF(ISERROR(MATCH(AC$6&amp;$BG17,'Route Guide - Lanes Not in Data'!$P$5:$P$22370,0))=FALSE,MATCH(AC$6&amp;$BG17,'Route Guide - Lanes Not in Data'!$P$5:$P$22370,0),
IF(ISERROR(MATCH(AC$6&amp;$BH17,'Route Guide - Lanes Not in Data'!$P$5:$P$22370,0))=FALSE,MATCH(AC$6&amp;$BH17,'Route Guide - Lanes Not in Data'!$P$5:$P$22370,0),
IF(ISERROR(MATCH(AC$6&amp;$BI17,'Route Guide - Lanes Not in Data'!$P$5:$P$22370,0))=FALSE,MATCH(AC$6&amp;$BI17,'Route Guide - Lanes Not in Data'!$P$5:$P$22370,0),
IF(ISERROR(MATCH(AC$6&amp;$BJ17,'Route Guide - Lanes Not in Data'!$P$5:$P$22370,0))=FALSE,MATCH(AC$6&amp;$BJ17,'Route Guide - Lanes Not in Data'!$P$5:$P$22370,0),""))))))))))),""))</f>
        <v/>
      </c>
      <c r="AD17" s="37" t="str">
        <f>IF(OR(AD$6="",EF17&lt;&gt;2),"",IFERROR(INDEX('Route Guide - Lanes Not in Data'!$D$5:$D$22370,
IF(ISERROR(MATCH(AD$6&amp;$BA17,'Route Guide - Lanes Not in Data'!$P$5:$P$22370,0))=FALSE,MATCH(AD$6&amp;$BA17,'Route Guide - Lanes Not in Data'!$P$5:$P$22370,0),
IF(ISERROR(MATCH(AD$6&amp;$BB17,'Route Guide - Lanes Not in Data'!$P$5:$P$22370,0))=FALSE,MATCH(AD$6&amp;$BB17,'Route Guide - Lanes Not in Data'!$P$5:$P$22370,0),
IF(ISERROR(MATCH(AD$6&amp;$BC17,'Route Guide - Lanes Not in Data'!$P$5:$P$22370,0))=FALSE,MATCH(AD$6&amp;$BC17,'Route Guide - Lanes Not in Data'!$P$5:$P$22370,0),
IF(ISERROR(MATCH(AD$6&amp;$BD17,'Route Guide - Lanes Not in Data'!$P$5:$P$22370,0))=FALSE,MATCH(AD$6&amp;$BD17,'Route Guide - Lanes Not in Data'!$P$5:$P$22370,0),
IF(ISERROR(MATCH(AD$6&amp;$BE17,'Route Guide - Lanes Not in Data'!$P$5:$P$22370,0))=FALSE,MATCH(AD$6&amp;$BE17,'Route Guide - Lanes Not in Data'!$P$5:$P$22370,0),
IF(ISERROR(MATCH(AD$6&amp;$BF17,'Route Guide - Lanes Not in Data'!$P$5:$P$22370,0))=FALSE,MATCH(AD$6&amp;$BF17,'Route Guide - Lanes Not in Data'!$P$5:$P$22370,0),
IF(ISERROR(MATCH(AD$6&amp;$BG17,'Route Guide - Lanes Not in Data'!$P$5:$P$22370,0))=FALSE,MATCH(AD$6&amp;$BG17,'Route Guide - Lanes Not in Data'!$P$5:$P$22370,0),
IF(ISERROR(MATCH(AD$6&amp;$BH17,'Route Guide - Lanes Not in Data'!$P$5:$P$22370,0))=FALSE,MATCH(AD$6&amp;$BH17,'Route Guide - Lanes Not in Data'!$P$5:$P$22370,0),
IF(ISERROR(MATCH(AD$6&amp;$BI17,'Route Guide - Lanes Not in Data'!$P$5:$P$22370,0))=FALSE,MATCH(AD$6&amp;$BI17,'Route Guide - Lanes Not in Data'!$P$5:$P$22370,0),
IF(ISERROR(MATCH(AD$6&amp;$BJ17,'Route Guide - Lanes Not in Data'!$P$5:$P$22370,0))=FALSE,MATCH(AD$6&amp;$BJ17,'Route Guide - Lanes Not in Data'!$P$5:$P$22370,0),""))))))))))),""))</f>
        <v/>
      </c>
      <c r="AE17" s="37">
        <f>IF(OR(AE$6="",EG17&lt;&gt;2),"",IFERROR(INDEX('Route Guide - Lanes Not in Data'!$D$5:$D$22370,
IF(ISERROR(MATCH(AE$6&amp;$BA17,'Route Guide - Lanes Not in Data'!$P$5:$P$22370,0))=FALSE,MATCH(AE$6&amp;$BA17,'Route Guide - Lanes Not in Data'!$P$5:$P$22370,0),
IF(ISERROR(MATCH(AE$6&amp;$BB17,'Route Guide - Lanes Not in Data'!$P$5:$P$22370,0))=FALSE,MATCH(AE$6&amp;$BB17,'Route Guide - Lanes Not in Data'!$P$5:$P$22370,0),
IF(ISERROR(MATCH(AE$6&amp;$BC17,'Route Guide - Lanes Not in Data'!$P$5:$P$22370,0))=FALSE,MATCH(AE$6&amp;$BC17,'Route Guide - Lanes Not in Data'!$P$5:$P$22370,0),
IF(ISERROR(MATCH(AE$6&amp;$BD17,'Route Guide - Lanes Not in Data'!$P$5:$P$22370,0))=FALSE,MATCH(AE$6&amp;$BD17,'Route Guide - Lanes Not in Data'!$P$5:$P$22370,0),
IF(ISERROR(MATCH(AE$6&amp;$BE17,'Route Guide - Lanes Not in Data'!$P$5:$P$22370,0))=FALSE,MATCH(AE$6&amp;$BE17,'Route Guide - Lanes Not in Data'!$P$5:$P$22370,0),
IF(ISERROR(MATCH(AE$6&amp;$BF17,'Route Guide - Lanes Not in Data'!$P$5:$P$22370,0))=FALSE,MATCH(AE$6&amp;$BF17,'Route Guide - Lanes Not in Data'!$P$5:$P$22370,0),
IF(ISERROR(MATCH(AE$6&amp;$BG17,'Route Guide - Lanes Not in Data'!$P$5:$P$22370,0))=FALSE,MATCH(AE$6&amp;$BG17,'Route Guide - Lanes Not in Data'!$P$5:$P$22370,0),
IF(ISERROR(MATCH(AE$6&amp;$BH17,'Route Guide - Lanes Not in Data'!$P$5:$P$22370,0))=FALSE,MATCH(AE$6&amp;$BH17,'Route Guide - Lanes Not in Data'!$P$5:$P$22370,0),
IF(ISERROR(MATCH(AE$6&amp;$BI17,'Route Guide - Lanes Not in Data'!$P$5:$P$22370,0))=FALSE,MATCH(AE$6&amp;$BI17,'Route Guide - Lanes Not in Data'!$P$5:$P$22370,0),
IF(ISERROR(MATCH(AE$6&amp;$BJ17,'Route Guide - Lanes Not in Data'!$P$5:$P$22370,0))=FALSE,MATCH(AE$6&amp;$BJ17,'Route Guide - Lanes Not in Data'!$P$5:$P$22370,0),""))))))))))),""))</f>
        <v>0.107</v>
      </c>
      <c r="AF17" s="37" t="str">
        <f>IF(OR(AF$6="",EH17&lt;&gt;2),"",IFERROR(INDEX('Route Guide - Lanes Not in Data'!$D$5:$D$22370,
IF(ISERROR(MATCH(AF$6&amp;$BA17,'Route Guide - Lanes Not in Data'!$P$5:$P$22370,0))=FALSE,MATCH(AF$6&amp;$BA17,'Route Guide - Lanes Not in Data'!$P$5:$P$22370,0),
IF(ISERROR(MATCH(AF$6&amp;$BB17,'Route Guide - Lanes Not in Data'!$P$5:$P$22370,0))=FALSE,MATCH(AF$6&amp;$BB17,'Route Guide - Lanes Not in Data'!$P$5:$P$22370,0),
IF(ISERROR(MATCH(AF$6&amp;$BC17,'Route Guide - Lanes Not in Data'!$P$5:$P$22370,0))=FALSE,MATCH(AF$6&amp;$BC17,'Route Guide - Lanes Not in Data'!$P$5:$P$22370,0),
IF(ISERROR(MATCH(AF$6&amp;$BD17,'Route Guide - Lanes Not in Data'!$P$5:$P$22370,0))=FALSE,MATCH(AF$6&amp;$BD17,'Route Guide - Lanes Not in Data'!$P$5:$P$22370,0),
IF(ISERROR(MATCH(AF$6&amp;$BE17,'Route Guide - Lanes Not in Data'!$P$5:$P$22370,0))=FALSE,MATCH(AF$6&amp;$BE17,'Route Guide - Lanes Not in Data'!$P$5:$P$22370,0),
IF(ISERROR(MATCH(AF$6&amp;$BF17,'Route Guide - Lanes Not in Data'!$P$5:$P$22370,0))=FALSE,MATCH(AF$6&amp;$BF17,'Route Guide - Lanes Not in Data'!$P$5:$P$22370,0),
IF(ISERROR(MATCH(AF$6&amp;$BG17,'Route Guide - Lanes Not in Data'!$P$5:$P$22370,0))=FALSE,MATCH(AF$6&amp;$BG17,'Route Guide - Lanes Not in Data'!$P$5:$P$22370,0),
IF(ISERROR(MATCH(AF$6&amp;$BH17,'Route Guide - Lanes Not in Data'!$P$5:$P$22370,0))=FALSE,MATCH(AF$6&amp;$BH17,'Route Guide - Lanes Not in Data'!$P$5:$P$22370,0),
IF(ISERROR(MATCH(AF$6&amp;$BI17,'Route Guide - Lanes Not in Data'!$P$5:$P$22370,0))=FALSE,MATCH(AF$6&amp;$BI17,'Route Guide - Lanes Not in Data'!$P$5:$P$22370,0),
IF(ISERROR(MATCH(AF$6&amp;$BJ17,'Route Guide - Lanes Not in Data'!$P$5:$P$22370,0))=FALSE,MATCH(AF$6&amp;$BJ17,'Route Guide - Lanes Not in Data'!$P$5:$P$22370,0),""))))))))))),""))</f>
        <v/>
      </c>
      <c r="AG17" s="37" t="str">
        <f>IF(OR(AG$6="",EI17&lt;&gt;2),"",IFERROR(INDEX('Route Guide - Lanes Not in Data'!$D$5:$D$22370,
IF(ISERROR(MATCH(AG$6&amp;$BA17,'Route Guide - Lanes Not in Data'!$P$5:$P$22370,0))=FALSE,MATCH(AG$6&amp;$BA17,'Route Guide - Lanes Not in Data'!$P$5:$P$22370,0),
IF(ISERROR(MATCH(AG$6&amp;$BB17,'Route Guide - Lanes Not in Data'!$P$5:$P$22370,0))=FALSE,MATCH(AG$6&amp;$BB17,'Route Guide - Lanes Not in Data'!$P$5:$P$22370,0),
IF(ISERROR(MATCH(AG$6&amp;$BC17,'Route Guide - Lanes Not in Data'!$P$5:$P$22370,0))=FALSE,MATCH(AG$6&amp;$BC17,'Route Guide - Lanes Not in Data'!$P$5:$P$22370,0),
IF(ISERROR(MATCH(AG$6&amp;$BD17,'Route Guide - Lanes Not in Data'!$P$5:$P$22370,0))=FALSE,MATCH(AG$6&amp;$BD17,'Route Guide - Lanes Not in Data'!$P$5:$P$22370,0),
IF(ISERROR(MATCH(AG$6&amp;$BE17,'Route Guide - Lanes Not in Data'!$P$5:$P$22370,0))=FALSE,MATCH(AG$6&amp;$BE17,'Route Guide - Lanes Not in Data'!$P$5:$P$22370,0),
IF(ISERROR(MATCH(AG$6&amp;$BF17,'Route Guide - Lanes Not in Data'!$P$5:$P$22370,0))=FALSE,MATCH(AG$6&amp;$BF17,'Route Guide - Lanes Not in Data'!$P$5:$P$22370,0),
IF(ISERROR(MATCH(AG$6&amp;$BG17,'Route Guide - Lanes Not in Data'!$P$5:$P$22370,0))=FALSE,MATCH(AG$6&amp;$BG17,'Route Guide - Lanes Not in Data'!$P$5:$P$22370,0),
IF(ISERROR(MATCH(AG$6&amp;$BH17,'Route Guide - Lanes Not in Data'!$P$5:$P$22370,0))=FALSE,MATCH(AG$6&amp;$BH17,'Route Guide - Lanes Not in Data'!$P$5:$P$22370,0),
IF(ISERROR(MATCH(AG$6&amp;$BI17,'Route Guide - Lanes Not in Data'!$P$5:$P$22370,0))=FALSE,MATCH(AG$6&amp;$BI17,'Route Guide - Lanes Not in Data'!$P$5:$P$22370,0),
IF(ISERROR(MATCH(AG$6&amp;$BJ17,'Route Guide - Lanes Not in Data'!$P$5:$P$22370,0))=FALSE,MATCH(AG$6&amp;$BJ17,'Route Guide - Lanes Not in Data'!$P$5:$P$22370,0),""))))))))))),""))</f>
        <v/>
      </c>
      <c r="AH17" s="37" t="str">
        <f>IF(OR(AH$6="",EJ17&lt;&gt;2),"",IFERROR(INDEX('Route Guide - Lanes Not in Data'!$D$5:$D$22370,
IF(ISERROR(MATCH(AH$6&amp;$BA17,'Route Guide - Lanes Not in Data'!$P$5:$P$22370,0))=FALSE,MATCH(AH$6&amp;$BA17,'Route Guide - Lanes Not in Data'!$P$5:$P$22370,0),
IF(ISERROR(MATCH(AH$6&amp;$BB17,'Route Guide - Lanes Not in Data'!$P$5:$P$22370,0))=FALSE,MATCH(AH$6&amp;$BB17,'Route Guide - Lanes Not in Data'!$P$5:$P$22370,0),
IF(ISERROR(MATCH(AH$6&amp;$BC17,'Route Guide - Lanes Not in Data'!$P$5:$P$22370,0))=FALSE,MATCH(AH$6&amp;$BC17,'Route Guide - Lanes Not in Data'!$P$5:$P$22370,0),
IF(ISERROR(MATCH(AH$6&amp;$BD17,'Route Guide - Lanes Not in Data'!$P$5:$P$22370,0))=FALSE,MATCH(AH$6&amp;$BD17,'Route Guide - Lanes Not in Data'!$P$5:$P$22370,0),
IF(ISERROR(MATCH(AH$6&amp;$BE17,'Route Guide - Lanes Not in Data'!$P$5:$P$22370,0))=FALSE,MATCH(AH$6&amp;$BE17,'Route Guide - Lanes Not in Data'!$P$5:$P$22370,0),
IF(ISERROR(MATCH(AH$6&amp;$BF17,'Route Guide - Lanes Not in Data'!$P$5:$P$22370,0))=FALSE,MATCH(AH$6&amp;$BF17,'Route Guide - Lanes Not in Data'!$P$5:$P$22370,0),
IF(ISERROR(MATCH(AH$6&amp;$BG17,'Route Guide - Lanes Not in Data'!$P$5:$P$22370,0))=FALSE,MATCH(AH$6&amp;$BG17,'Route Guide - Lanes Not in Data'!$P$5:$P$22370,0),
IF(ISERROR(MATCH(AH$6&amp;$BH17,'Route Guide - Lanes Not in Data'!$P$5:$P$22370,0))=FALSE,MATCH(AH$6&amp;$BH17,'Route Guide - Lanes Not in Data'!$P$5:$P$22370,0),
IF(ISERROR(MATCH(AH$6&amp;$BI17,'Route Guide - Lanes Not in Data'!$P$5:$P$22370,0))=FALSE,MATCH(AH$6&amp;$BI17,'Route Guide - Lanes Not in Data'!$P$5:$P$22370,0),
IF(ISERROR(MATCH(AH$6&amp;$BJ17,'Route Guide - Lanes Not in Data'!$P$5:$P$22370,0))=FALSE,MATCH(AH$6&amp;$BJ17,'Route Guide - Lanes Not in Data'!$P$5:$P$22370,0),""))))))))))),""))</f>
        <v/>
      </c>
      <c r="AI17" s="37" t="str">
        <f>IF(OR(AI$6="",EK17&lt;&gt;2),"",IFERROR(INDEX('Route Guide - Lanes Not in Data'!$D$5:$D$22370,
IF(ISERROR(MATCH(AI$6&amp;$BA17,'Route Guide - Lanes Not in Data'!$P$5:$P$22370,0))=FALSE,MATCH(AI$6&amp;$BA17,'Route Guide - Lanes Not in Data'!$P$5:$P$22370,0),
IF(ISERROR(MATCH(AI$6&amp;$BB17,'Route Guide - Lanes Not in Data'!$P$5:$P$22370,0))=FALSE,MATCH(AI$6&amp;$BB17,'Route Guide - Lanes Not in Data'!$P$5:$P$22370,0),
IF(ISERROR(MATCH(AI$6&amp;$BC17,'Route Guide - Lanes Not in Data'!$P$5:$P$22370,0))=FALSE,MATCH(AI$6&amp;$BC17,'Route Guide - Lanes Not in Data'!$P$5:$P$22370,0),
IF(ISERROR(MATCH(AI$6&amp;$BD17,'Route Guide - Lanes Not in Data'!$P$5:$P$22370,0))=FALSE,MATCH(AI$6&amp;$BD17,'Route Guide - Lanes Not in Data'!$P$5:$P$22370,0),
IF(ISERROR(MATCH(AI$6&amp;$BE17,'Route Guide - Lanes Not in Data'!$P$5:$P$22370,0))=FALSE,MATCH(AI$6&amp;$BE17,'Route Guide - Lanes Not in Data'!$P$5:$P$22370,0),
IF(ISERROR(MATCH(AI$6&amp;$BF17,'Route Guide - Lanes Not in Data'!$P$5:$P$22370,0))=FALSE,MATCH(AI$6&amp;$BF17,'Route Guide - Lanes Not in Data'!$P$5:$P$22370,0),
IF(ISERROR(MATCH(AI$6&amp;$BG17,'Route Guide - Lanes Not in Data'!$P$5:$P$22370,0))=FALSE,MATCH(AI$6&amp;$BG17,'Route Guide - Lanes Not in Data'!$P$5:$P$22370,0),
IF(ISERROR(MATCH(AI$6&amp;$BH17,'Route Guide - Lanes Not in Data'!$P$5:$P$22370,0))=FALSE,MATCH(AI$6&amp;$BH17,'Route Guide - Lanes Not in Data'!$P$5:$P$22370,0),
IF(ISERROR(MATCH(AI$6&amp;$BI17,'Route Guide - Lanes Not in Data'!$P$5:$P$22370,0))=FALSE,MATCH(AI$6&amp;$BI17,'Route Guide - Lanes Not in Data'!$P$5:$P$22370,0),
IF(ISERROR(MATCH(AI$6&amp;$BJ17,'Route Guide - Lanes Not in Data'!$P$5:$P$22370,0))=FALSE,MATCH(AI$6&amp;$BJ17,'Route Guide - Lanes Not in Data'!$P$5:$P$22370,0),""))))))))))),""))</f>
        <v/>
      </c>
      <c r="AJ17" s="37" t="str">
        <f>IF(OR(AJ$6="",EL17&lt;&gt;2),"",IFERROR(INDEX('Route Guide - Lanes Not in Data'!$D$5:$D$22370,
IF(ISERROR(MATCH(AJ$6&amp;$BA17,'Route Guide - Lanes Not in Data'!$P$5:$P$22370,0))=FALSE,MATCH(AJ$6&amp;$BA17,'Route Guide - Lanes Not in Data'!$P$5:$P$22370,0),
IF(ISERROR(MATCH(AJ$6&amp;$BB17,'Route Guide - Lanes Not in Data'!$P$5:$P$22370,0))=FALSE,MATCH(AJ$6&amp;$BB17,'Route Guide - Lanes Not in Data'!$P$5:$P$22370,0),
IF(ISERROR(MATCH(AJ$6&amp;$BC17,'Route Guide - Lanes Not in Data'!$P$5:$P$22370,0))=FALSE,MATCH(AJ$6&amp;$BC17,'Route Guide - Lanes Not in Data'!$P$5:$P$22370,0),
IF(ISERROR(MATCH(AJ$6&amp;$BD17,'Route Guide - Lanes Not in Data'!$P$5:$P$22370,0))=FALSE,MATCH(AJ$6&amp;$BD17,'Route Guide - Lanes Not in Data'!$P$5:$P$22370,0),
IF(ISERROR(MATCH(AJ$6&amp;$BE17,'Route Guide - Lanes Not in Data'!$P$5:$P$22370,0))=FALSE,MATCH(AJ$6&amp;$BE17,'Route Guide - Lanes Not in Data'!$P$5:$P$22370,0),
IF(ISERROR(MATCH(AJ$6&amp;$BF17,'Route Guide - Lanes Not in Data'!$P$5:$P$22370,0))=FALSE,MATCH(AJ$6&amp;$BF17,'Route Guide - Lanes Not in Data'!$P$5:$P$22370,0),
IF(ISERROR(MATCH(AJ$6&amp;$BG17,'Route Guide - Lanes Not in Data'!$P$5:$P$22370,0))=FALSE,MATCH(AJ$6&amp;$BG17,'Route Guide - Lanes Not in Data'!$P$5:$P$22370,0),
IF(ISERROR(MATCH(AJ$6&amp;$BH17,'Route Guide - Lanes Not in Data'!$P$5:$P$22370,0))=FALSE,MATCH(AJ$6&amp;$BH17,'Route Guide - Lanes Not in Data'!$P$5:$P$22370,0),
IF(ISERROR(MATCH(AJ$6&amp;$BI17,'Route Guide - Lanes Not in Data'!$P$5:$P$22370,0))=FALSE,MATCH(AJ$6&amp;$BI17,'Route Guide - Lanes Not in Data'!$P$5:$P$22370,0),
IF(ISERROR(MATCH(AJ$6&amp;$BJ17,'Route Guide - Lanes Not in Data'!$P$5:$P$22370,0))=FALSE,MATCH(AJ$6&amp;$BJ17,'Route Guide - Lanes Not in Data'!$P$5:$P$22370,0),""))))))))))),""))</f>
        <v/>
      </c>
      <c r="AK17" s="37">
        <f>IF(OR(AK$6="",EM17&lt;&gt;2),"",IFERROR(INDEX('Route Guide - Lanes Not in Data'!$D$5:$D$22370,
IF(ISERROR(MATCH(AK$6&amp;$BA17,'Route Guide - Lanes Not in Data'!$P$5:$P$22370,0))=FALSE,MATCH(AK$6&amp;$BA17,'Route Guide - Lanes Not in Data'!$P$5:$P$22370,0),
IF(ISERROR(MATCH(AK$6&amp;$BB17,'Route Guide - Lanes Not in Data'!$P$5:$P$22370,0))=FALSE,MATCH(AK$6&amp;$BB17,'Route Guide - Lanes Not in Data'!$P$5:$P$22370,0),
IF(ISERROR(MATCH(AK$6&amp;$BC17,'Route Guide - Lanes Not in Data'!$P$5:$P$22370,0))=FALSE,MATCH(AK$6&amp;$BC17,'Route Guide - Lanes Not in Data'!$P$5:$P$22370,0),
IF(ISERROR(MATCH(AK$6&amp;$BD17,'Route Guide - Lanes Not in Data'!$P$5:$P$22370,0))=FALSE,MATCH(AK$6&amp;$BD17,'Route Guide - Lanes Not in Data'!$P$5:$P$22370,0),
IF(ISERROR(MATCH(AK$6&amp;$BE17,'Route Guide - Lanes Not in Data'!$P$5:$P$22370,0))=FALSE,MATCH(AK$6&amp;$BE17,'Route Guide - Lanes Not in Data'!$P$5:$P$22370,0),
IF(ISERROR(MATCH(AK$6&amp;$BF17,'Route Guide - Lanes Not in Data'!$P$5:$P$22370,0))=FALSE,MATCH(AK$6&amp;$BF17,'Route Guide - Lanes Not in Data'!$P$5:$P$22370,0),
IF(ISERROR(MATCH(AK$6&amp;$BG17,'Route Guide - Lanes Not in Data'!$P$5:$P$22370,0))=FALSE,MATCH(AK$6&amp;$BG17,'Route Guide - Lanes Not in Data'!$P$5:$P$22370,0),
IF(ISERROR(MATCH(AK$6&amp;$BH17,'Route Guide - Lanes Not in Data'!$P$5:$P$22370,0))=FALSE,MATCH(AK$6&amp;$BH17,'Route Guide - Lanes Not in Data'!$P$5:$P$22370,0),
IF(ISERROR(MATCH(AK$6&amp;$BI17,'Route Guide - Lanes Not in Data'!$P$5:$P$22370,0))=FALSE,MATCH(AK$6&amp;$BI17,'Route Guide - Lanes Not in Data'!$P$5:$P$22370,0),
IF(ISERROR(MATCH(AK$6&amp;$BJ17,'Route Guide - Lanes Not in Data'!$P$5:$P$22370,0))=FALSE,MATCH(AK$6&amp;$BJ17,'Route Guide - Lanes Not in Data'!$P$5:$P$22370,0),""))))))))))),""))</f>
        <v>0.13300000000000001</v>
      </c>
      <c r="AL17" s="37" t="str">
        <f>IF(OR(AL$6="",EN17&lt;&gt;2),"",IFERROR(INDEX('Route Guide - Lanes Not in Data'!$D$5:$D$22370,
IF(ISERROR(MATCH(AL$6&amp;$BA17,'Route Guide - Lanes Not in Data'!$P$5:$P$22370,0))=FALSE,MATCH(AL$6&amp;$BA17,'Route Guide - Lanes Not in Data'!$P$5:$P$22370,0),
IF(ISERROR(MATCH(AL$6&amp;$BB17,'Route Guide - Lanes Not in Data'!$P$5:$P$22370,0))=FALSE,MATCH(AL$6&amp;$BB17,'Route Guide - Lanes Not in Data'!$P$5:$P$22370,0),
IF(ISERROR(MATCH(AL$6&amp;$BC17,'Route Guide - Lanes Not in Data'!$P$5:$P$22370,0))=FALSE,MATCH(AL$6&amp;$BC17,'Route Guide - Lanes Not in Data'!$P$5:$P$22370,0),
IF(ISERROR(MATCH(AL$6&amp;$BD17,'Route Guide - Lanes Not in Data'!$P$5:$P$22370,0))=FALSE,MATCH(AL$6&amp;$BD17,'Route Guide - Lanes Not in Data'!$P$5:$P$22370,0),
IF(ISERROR(MATCH(AL$6&amp;$BE17,'Route Guide - Lanes Not in Data'!$P$5:$P$22370,0))=FALSE,MATCH(AL$6&amp;$BE17,'Route Guide - Lanes Not in Data'!$P$5:$P$22370,0),
IF(ISERROR(MATCH(AL$6&amp;$BF17,'Route Guide - Lanes Not in Data'!$P$5:$P$22370,0))=FALSE,MATCH(AL$6&amp;$BF17,'Route Guide - Lanes Not in Data'!$P$5:$P$22370,0),
IF(ISERROR(MATCH(AL$6&amp;$BG17,'Route Guide - Lanes Not in Data'!$P$5:$P$22370,0))=FALSE,MATCH(AL$6&amp;$BG17,'Route Guide - Lanes Not in Data'!$P$5:$P$22370,0),
IF(ISERROR(MATCH(AL$6&amp;$BH17,'Route Guide - Lanes Not in Data'!$P$5:$P$22370,0))=FALSE,MATCH(AL$6&amp;$BH17,'Route Guide - Lanes Not in Data'!$P$5:$P$22370,0),
IF(ISERROR(MATCH(AL$6&amp;$BI17,'Route Guide - Lanes Not in Data'!$P$5:$P$22370,0))=FALSE,MATCH(AL$6&amp;$BI17,'Route Guide - Lanes Not in Data'!$P$5:$P$22370,0),
IF(ISERROR(MATCH(AL$6&amp;$BJ17,'Route Guide - Lanes Not in Data'!$P$5:$P$22370,0))=FALSE,MATCH(AL$6&amp;$BJ17,'Route Guide - Lanes Not in Data'!$P$5:$P$22370,0),""))))))))))),""))</f>
        <v/>
      </c>
      <c r="AM17" s="37" t="str">
        <f>IF(OR(AM$6="",EO17&lt;&gt;2),"",IFERROR(INDEX('Route Guide - Lanes Not in Data'!$D$5:$D$22370,
IF(ISERROR(MATCH(AM$6&amp;$BA17,'Route Guide - Lanes Not in Data'!$P$5:$P$22370,0))=FALSE,MATCH(AM$6&amp;$BA17,'Route Guide - Lanes Not in Data'!$P$5:$P$22370,0),
IF(ISERROR(MATCH(AM$6&amp;$BB17,'Route Guide - Lanes Not in Data'!$P$5:$P$22370,0))=FALSE,MATCH(AM$6&amp;$BB17,'Route Guide - Lanes Not in Data'!$P$5:$P$22370,0),
IF(ISERROR(MATCH(AM$6&amp;$BC17,'Route Guide - Lanes Not in Data'!$P$5:$P$22370,0))=FALSE,MATCH(AM$6&amp;$BC17,'Route Guide - Lanes Not in Data'!$P$5:$P$22370,0),
IF(ISERROR(MATCH(AM$6&amp;$BD17,'Route Guide - Lanes Not in Data'!$P$5:$P$22370,0))=FALSE,MATCH(AM$6&amp;$BD17,'Route Guide - Lanes Not in Data'!$P$5:$P$22370,0),
IF(ISERROR(MATCH(AM$6&amp;$BE17,'Route Guide - Lanes Not in Data'!$P$5:$P$22370,0))=FALSE,MATCH(AM$6&amp;$BE17,'Route Guide - Lanes Not in Data'!$P$5:$P$22370,0),
IF(ISERROR(MATCH(AM$6&amp;$BF17,'Route Guide - Lanes Not in Data'!$P$5:$P$22370,0))=FALSE,MATCH(AM$6&amp;$BF17,'Route Guide - Lanes Not in Data'!$P$5:$P$22370,0),
IF(ISERROR(MATCH(AM$6&amp;$BG17,'Route Guide - Lanes Not in Data'!$P$5:$P$22370,0))=FALSE,MATCH(AM$6&amp;$BG17,'Route Guide - Lanes Not in Data'!$P$5:$P$22370,0),
IF(ISERROR(MATCH(AM$6&amp;$BH17,'Route Guide - Lanes Not in Data'!$P$5:$P$22370,0))=FALSE,MATCH(AM$6&amp;$BH17,'Route Guide - Lanes Not in Data'!$P$5:$P$22370,0),
IF(ISERROR(MATCH(AM$6&amp;$BI17,'Route Guide - Lanes Not in Data'!$P$5:$P$22370,0))=FALSE,MATCH(AM$6&amp;$BI17,'Route Guide - Lanes Not in Data'!$P$5:$P$22370,0),
IF(ISERROR(MATCH(AM$6&amp;$BJ17,'Route Guide - Lanes Not in Data'!$P$5:$P$22370,0))=FALSE,MATCH(AM$6&amp;$BJ17,'Route Guide - Lanes Not in Data'!$P$5:$P$22370,0),""))))))))))),""))</f>
        <v/>
      </c>
      <c r="AN17" s="37" t="str">
        <f>IF(OR(AN$6="",EP17&lt;&gt;2),"",IFERROR(INDEX('Route Guide - Lanes Not in Data'!$D$5:$D$22370,
IF(ISERROR(MATCH(AN$6&amp;$BA17,'Route Guide - Lanes Not in Data'!$P$5:$P$22370,0))=FALSE,MATCH(AN$6&amp;$BA17,'Route Guide - Lanes Not in Data'!$P$5:$P$22370,0),
IF(ISERROR(MATCH(AN$6&amp;$BB17,'Route Guide - Lanes Not in Data'!$P$5:$P$22370,0))=FALSE,MATCH(AN$6&amp;$BB17,'Route Guide - Lanes Not in Data'!$P$5:$P$22370,0),
IF(ISERROR(MATCH(AN$6&amp;$BC17,'Route Guide - Lanes Not in Data'!$P$5:$P$22370,0))=FALSE,MATCH(AN$6&amp;$BC17,'Route Guide - Lanes Not in Data'!$P$5:$P$22370,0),
IF(ISERROR(MATCH(AN$6&amp;$BD17,'Route Guide - Lanes Not in Data'!$P$5:$P$22370,0))=FALSE,MATCH(AN$6&amp;$BD17,'Route Guide - Lanes Not in Data'!$P$5:$P$22370,0),
IF(ISERROR(MATCH(AN$6&amp;$BE17,'Route Guide - Lanes Not in Data'!$P$5:$P$22370,0))=FALSE,MATCH(AN$6&amp;$BE17,'Route Guide - Lanes Not in Data'!$P$5:$P$22370,0),
IF(ISERROR(MATCH(AN$6&amp;$BF17,'Route Guide - Lanes Not in Data'!$P$5:$P$22370,0))=FALSE,MATCH(AN$6&amp;$BF17,'Route Guide - Lanes Not in Data'!$P$5:$P$22370,0),
IF(ISERROR(MATCH(AN$6&amp;$BG17,'Route Guide - Lanes Not in Data'!$P$5:$P$22370,0))=FALSE,MATCH(AN$6&amp;$BG17,'Route Guide - Lanes Not in Data'!$P$5:$P$22370,0),
IF(ISERROR(MATCH(AN$6&amp;$BH17,'Route Guide - Lanes Not in Data'!$P$5:$P$22370,0))=FALSE,MATCH(AN$6&amp;$BH17,'Route Guide - Lanes Not in Data'!$P$5:$P$22370,0),
IF(ISERROR(MATCH(AN$6&amp;$BI17,'Route Guide - Lanes Not in Data'!$P$5:$P$22370,0))=FALSE,MATCH(AN$6&amp;$BI17,'Route Guide - Lanes Not in Data'!$P$5:$P$22370,0),
IF(ISERROR(MATCH(AN$6&amp;$BJ17,'Route Guide - Lanes Not in Data'!$P$5:$P$22370,0))=FALSE,MATCH(AN$6&amp;$BJ17,'Route Guide - Lanes Not in Data'!$P$5:$P$22370,0),""))))))))))),""))</f>
        <v/>
      </c>
      <c r="AO17" s="37" t="str">
        <f>IF(OR(AO$6="",EQ17&lt;&gt;2),"",IFERROR(INDEX('Route Guide - Lanes Not in Data'!$D$5:$D$22370,
IF(ISERROR(MATCH(AO$6&amp;$BA17,'Route Guide - Lanes Not in Data'!$P$5:$P$22370,0))=FALSE,MATCH(AO$6&amp;$BA17,'Route Guide - Lanes Not in Data'!$P$5:$P$22370,0),
IF(ISERROR(MATCH(AO$6&amp;$BB17,'Route Guide - Lanes Not in Data'!$P$5:$P$22370,0))=FALSE,MATCH(AO$6&amp;$BB17,'Route Guide - Lanes Not in Data'!$P$5:$P$22370,0),
IF(ISERROR(MATCH(AO$6&amp;$BC17,'Route Guide - Lanes Not in Data'!$P$5:$P$22370,0))=FALSE,MATCH(AO$6&amp;$BC17,'Route Guide - Lanes Not in Data'!$P$5:$P$22370,0),
IF(ISERROR(MATCH(AO$6&amp;$BD17,'Route Guide - Lanes Not in Data'!$P$5:$P$22370,0))=FALSE,MATCH(AO$6&amp;$BD17,'Route Guide - Lanes Not in Data'!$P$5:$P$22370,0),
IF(ISERROR(MATCH(AO$6&amp;$BE17,'Route Guide - Lanes Not in Data'!$P$5:$P$22370,0))=FALSE,MATCH(AO$6&amp;$BE17,'Route Guide - Lanes Not in Data'!$P$5:$P$22370,0),
IF(ISERROR(MATCH(AO$6&amp;$BF17,'Route Guide - Lanes Not in Data'!$P$5:$P$22370,0))=FALSE,MATCH(AO$6&amp;$BF17,'Route Guide - Lanes Not in Data'!$P$5:$P$22370,0),
IF(ISERROR(MATCH(AO$6&amp;$BG17,'Route Guide - Lanes Not in Data'!$P$5:$P$22370,0))=FALSE,MATCH(AO$6&amp;$BG17,'Route Guide - Lanes Not in Data'!$P$5:$P$22370,0),
IF(ISERROR(MATCH(AO$6&amp;$BH17,'Route Guide - Lanes Not in Data'!$P$5:$P$22370,0))=FALSE,MATCH(AO$6&amp;$BH17,'Route Guide - Lanes Not in Data'!$P$5:$P$22370,0),
IF(ISERROR(MATCH(AO$6&amp;$BI17,'Route Guide - Lanes Not in Data'!$P$5:$P$22370,0))=FALSE,MATCH(AO$6&amp;$BI17,'Route Guide - Lanes Not in Data'!$P$5:$P$22370,0),
IF(ISERROR(MATCH(AO$6&amp;$BJ17,'Route Guide - Lanes Not in Data'!$P$5:$P$22370,0))=FALSE,MATCH(AO$6&amp;$BJ17,'Route Guide - Lanes Not in Data'!$P$5:$P$22370,0),""))))))))))),""))</f>
        <v/>
      </c>
      <c r="AP17" s="37" t="str">
        <f>IF(OR(AP$6="",ER17&lt;&gt;2),"",IFERROR(INDEX('Route Guide - Lanes Not in Data'!$D$5:$D$22370,
IF(ISERROR(MATCH(AP$6&amp;$BA17,'Route Guide - Lanes Not in Data'!$P$5:$P$22370,0))=FALSE,MATCH(AP$6&amp;$BA17,'Route Guide - Lanes Not in Data'!$P$5:$P$22370,0),
IF(ISERROR(MATCH(AP$6&amp;$BB17,'Route Guide - Lanes Not in Data'!$P$5:$P$22370,0))=FALSE,MATCH(AP$6&amp;$BB17,'Route Guide - Lanes Not in Data'!$P$5:$P$22370,0),
IF(ISERROR(MATCH(AP$6&amp;$BC17,'Route Guide - Lanes Not in Data'!$P$5:$P$22370,0))=FALSE,MATCH(AP$6&amp;$BC17,'Route Guide - Lanes Not in Data'!$P$5:$P$22370,0),
IF(ISERROR(MATCH(AP$6&amp;$BD17,'Route Guide - Lanes Not in Data'!$P$5:$P$22370,0))=FALSE,MATCH(AP$6&amp;$BD17,'Route Guide - Lanes Not in Data'!$P$5:$P$22370,0),
IF(ISERROR(MATCH(AP$6&amp;$BE17,'Route Guide - Lanes Not in Data'!$P$5:$P$22370,0))=FALSE,MATCH(AP$6&amp;$BE17,'Route Guide - Lanes Not in Data'!$P$5:$P$22370,0),
IF(ISERROR(MATCH(AP$6&amp;$BF17,'Route Guide - Lanes Not in Data'!$P$5:$P$22370,0))=FALSE,MATCH(AP$6&amp;$BF17,'Route Guide - Lanes Not in Data'!$P$5:$P$22370,0),
IF(ISERROR(MATCH(AP$6&amp;$BG17,'Route Guide - Lanes Not in Data'!$P$5:$P$22370,0))=FALSE,MATCH(AP$6&amp;$BG17,'Route Guide - Lanes Not in Data'!$P$5:$P$22370,0),
IF(ISERROR(MATCH(AP$6&amp;$BH17,'Route Guide - Lanes Not in Data'!$P$5:$P$22370,0))=FALSE,MATCH(AP$6&amp;$BH17,'Route Guide - Lanes Not in Data'!$P$5:$P$22370,0),
IF(ISERROR(MATCH(AP$6&amp;$BI17,'Route Guide - Lanes Not in Data'!$P$5:$P$22370,0))=FALSE,MATCH(AP$6&amp;$BI17,'Route Guide - Lanes Not in Data'!$P$5:$P$22370,0),
IF(ISERROR(MATCH(AP$6&amp;$BJ17,'Route Guide - Lanes Not in Data'!$P$5:$P$22370,0))=FALSE,MATCH(AP$6&amp;$BJ17,'Route Guide - Lanes Not in Data'!$P$5:$P$22370,0),""))))))))))),""))</f>
        <v/>
      </c>
      <c r="AQ17" s="37" t="str">
        <f>IF(OR(AQ$6="",ES17&lt;&gt;2),"",IFERROR(INDEX('Route Guide - Lanes Not in Data'!$D$5:$D$22370,
IF(ISERROR(MATCH(AQ$6&amp;$BA17,'Route Guide - Lanes Not in Data'!$P$5:$P$22370,0))=FALSE,MATCH(AQ$6&amp;$BA17,'Route Guide - Lanes Not in Data'!$P$5:$P$22370,0),
IF(ISERROR(MATCH(AQ$6&amp;$BB17,'Route Guide - Lanes Not in Data'!$P$5:$P$22370,0))=FALSE,MATCH(AQ$6&amp;$BB17,'Route Guide - Lanes Not in Data'!$P$5:$P$22370,0),
IF(ISERROR(MATCH(AQ$6&amp;$BC17,'Route Guide - Lanes Not in Data'!$P$5:$P$22370,0))=FALSE,MATCH(AQ$6&amp;$BC17,'Route Guide - Lanes Not in Data'!$P$5:$P$22370,0),
IF(ISERROR(MATCH(AQ$6&amp;$BD17,'Route Guide - Lanes Not in Data'!$P$5:$P$22370,0))=FALSE,MATCH(AQ$6&amp;$BD17,'Route Guide - Lanes Not in Data'!$P$5:$P$22370,0),
IF(ISERROR(MATCH(AQ$6&amp;$BE17,'Route Guide - Lanes Not in Data'!$P$5:$P$22370,0))=FALSE,MATCH(AQ$6&amp;$BE17,'Route Guide - Lanes Not in Data'!$P$5:$P$22370,0),
IF(ISERROR(MATCH(AQ$6&amp;$BF17,'Route Guide - Lanes Not in Data'!$P$5:$P$22370,0))=FALSE,MATCH(AQ$6&amp;$BF17,'Route Guide - Lanes Not in Data'!$P$5:$P$22370,0),
IF(ISERROR(MATCH(AQ$6&amp;$BG17,'Route Guide - Lanes Not in Data'!$P$5:$P$22370,0))=FALSE,MATCH(AQ$6&amp;$BG17,'Route Guide - Lanes Not in Data'!$P$5:$P$22370,0),
IF(ISERROR(MATCH(AQ$6&amp;$BH17,'Route Guide - Lanes Not in Data'!$P$5:$P$22370,0))=FALSE,MATCH(AQ$6&amp;$BH17,'Route Guide - Lanes Not in Data'!$P$5:$P$22370,0),
IF(ISERROR(MATCH(AQ$6&amp;$BI17,'Route Guide - Lanes Not in Data'!$P$5:$P$22370,0))=FALSE,MATCH(AQ$6&amp;$BI17,'Route Guide - Lanes Not in Data'!$P$5:$P$22370,0),
IF(ISERROR(MATCH(AQ$6&amp;$BJ17,'Route Guide - Lanes Not in Data'!$P$5:$P$22370,0))=FALSE,MATCH(AQ$6&amp;$BJ17,'Route Guide - Lanes Not in Data'!$P$5:$P$22370,0),""))))))))))),""))</f>
        <v/>
      </c>
      <c r="AR17" s="37" t="str">
        <f>IF(OR(AR$6="",ET17&lt;&gt;2),"",IFERROR(INDEX('Route Guide - Lanes Not in Data'!$D$5:$D$22370,
IF(ISERROR(MATCH(AR$6&amp;$BA17,'Route Guide - Lanes Not in Data'!$P$5:$P$22370,0))=FALSE,MATCH(AR$6&amp;$BA17,'Route Guide - Lanes Not in Data'!$P$5:$P$22370,0),
IF(ISERROR(MATCH(AR$6&amp;$BB17,'Route Guide - Lanes Not in Data'!$P$5:$P$22370,0))=FALSE,MATCH(AR$6&amp;$BB17,'Route Guide - Lanes Not in Data'!$P$5:$P$22370,0),
IF(ISERROR(MATCH(AR$6&amp;$BC17,'Route Guide - Lanes Not in Data'!$P$5:$P$22370,0))=FALSE,MATCH(AR$6&amp;$BC17,'Route Guide - Lanes Not in Data'!$P$5:$P$22370,0),
IF(ISERROR(MATCH(AR$6&amp;$BD17,'Route Guide - Lanes Not in Data'!$P$5:$P$22370,0))=FALSE,MATCH(AR$6&amp;$BD17,'Route Guide - Lanes Not in Data'!$P$5:$P$22370,0),
IF(ISERROR(MATCH(AR$6&amp;$BE17,'Route Guide - Lanes Not in Data'!$P$5:$P$22370,0))=FALSE,MATCH(AR$6&amp;$BE17,'Route Guide - Lanes Not in Data'!$P$5:$P$22370,0),
IF(ISERROR(MATCH(AR$6&amp;$BF17,'Route Guide - Lanes Not in Data'!$P$5:$P$22370,0))=FALSE,MATCH(AR$6&amp;$BF17,'Route Guide - Lanes Not in Data'!$P$5:$P$22370,0),
IF(ISERROR(MATCH(AR$6&amp;$BG17,'Route Guide - Lanes Not in Data'!$P$5:$P$22370,0))=FALSE,MATCH(AR$6&amp;$BG17,'Route Guide - Lanes Not in Data'!$P$5:$P$22370,0),
IF(ISERROR(MATCH(AR$6&amp;$BH17,'Route Guide - Lanes Not in Data'!$P$5:$P$22370,0))=FALSE,MATCH(AR$6&amp;$BH17,'Route Guide - Lanes Not in Data'!$P$5:$P$22370,0),
IF(ISERROR(MATCH(AR$6&amp;$BI17,'Route Guide - Lanes Not in Data'!$P$5:$P$22370,0))=FALSE,MATCH(AR$6&amp;$BI17,'Route Guide - Lanes Not in Data'!$P$5:$P$22370,0),
IF(ISERROR(MATCH(AR$6&amp;$BJ17,'Route Guide - Lanes Not in Data'!$P$5:$P$22370,0))=FALSE,MATCH(AR$6&amp;$BJ17,'Route Guide - Lanes Not in Data'!$P$5:$P$22370,0),""))))))))))),""))</f>
        <v/>
      </c>
      <c r="AS17" s="37" t="str">
        <f>IF(OR(AS$6="",EU17&lt;&gt;2),"",IFERROR(INDEX('Route Guide - Lanes Not in Data'!$D$5:$D$22370,
IF(ISERROR(MATCH(AS$6&amp;$BA17,'Route Guide - Lanes Not in Data'!$P$5:$P$22370,0))=FALSE,MATCH(AS$6&amp;$BA17,'Route Guide - Lanes Not in Data'!$P$5:$P$22370,0),
IF(ISERROR(MATCH(AS$6&amp;$BB17,'Route Guide - Lanes Not in Data'!$P$5:$P$22370,0))=FALSE,MATCH(AS$6&amp;$BB17,'Route Guide - Lanes Not in Data'!$P$5:$P$22370,0),
IF(ISERROR(MATCH(AS$6&amp;$BC17,'Route Guide - Lanes Not in Data'!$P$5:$P$22370,0))=FALSE,MATCH(AS$6&amp;$BC17,'Route Guide - Lanes Not in Data'!$P$5:$P$22370,0),
IF(ISERROR(MATCH(AS$6&amp;$BD17,'Route Guide - Lanes Not in Data'!$P$5:$P$22370,0))=FALSE,MATCH(AS$6&amp;$BD17,'Route Guide - Lanes Not in Data'!$P$5:$P$22370,0),
IF(ISERROR(MATCH(AS$6&amp;$BE17,'Route Guide - Lanes Not in Data'!$P$5:$P$22370,0))=FALSE,MATCH(AS$6&amp;$BE17,'Route Guide - Lanes Not in Data'!$P$5:$P$22370,0),
IF(ISERROR(MATCH(AS$6&amp;$BF17,'Route Guide - Lanes Not in Data'!$P$5:$P$22370,0))=FALSE,MATCH(AS$6&amp;$BF17,'Route Guide - Lanes Not in Data'!$P$5:$P$22370,0),
IF(ISERROR(MATCH(AS$6&amp;$BG17,'Route Guide - Lanes Not in Data'!$P$5:$P$22370,0))=FALSE,MATCH(AS$6&amp;$BG17,'Route Guide - Lanes Not in Data'!$P$5:$P$22370,0),
IF(ISERROR(MATCH(AS$6&amp;$BH17,'Route Guide - Lanes Not in Data'!$P$5:$P$22370,0))=FALSE,MATCH(AS$6&amp;$BH17,'Route Guide - Lanes Not in Data'!$P$5:$P$22370,0),
IF(ISERROR(MATCH(AS$6&amp;$BI17,'Route Guide - Lanes Not in Data'!$P$5:$P$22370,0))=FALSE,MATCH(AS$6&amp;$BI17,'Route Guide - Lanes Not in Data'!$P$5:$P$22370,0),
IF(ISERROR(MATCH(AS$6&amp;$BJ17,'Route Guide - Lanes Not in Data'!$P$5:$P$22370,0))=FALSE,MATCH(AS$6&amp;$BJ17,'Route Guide - Lanes Not in Data'!$P$5:$P$22370,0),""))))))))))),""))</f>
        <v/>
      </c>
      <c r="AT17" s="37" t="str">
        <f>IF(OR(AT$6="",EV17&lt;&gt;2),"",IFERROR(INDEX('Route Guide - Lanes Not in Data'!$D$5:$D$22370,
IF(ISERROR(MATCH(AT$6&amp;$BA17,'Route Guide - Lanes Not in Data'!$P$5:$P$22370,0))=FALSE,MATCH(AT$6&amp;$BA17,'Route Guide - Lanes Not in Data'!$P$5:$P$22370,0),
IF(ISERROR(MATCH(AT$6&amp;$BB17,'Route Guide - Lanes Not in Data'!$P$5:$P$22370,0))=FALSE,MATCH(AT$6&amp;$BB17,'Route Guide - Lanes Not in Data'!$P$5:$P$22370,0),
IF(ISERROR(MATCH(AT$6&amp;$BC17,'Route Guide - Lanes Not in Data'!$P$5:$P$22370,0))=FALSE,MATCH(AT$6&amp;$BC17,'Route Guide - Lanes Not in Data'!$P$5:$P$22370,0),
IF(ISERROR(MATCH(AT$6&amp;$BD17,'Route Guide - Lanes Not in Data'!$P$5:$P$22370,0))=FALSE,MATCH(AT$6&amp;$BD17,'Route Guide - Lanes Not in Data'!$P$5:$P$22370,0),
IF(ISERROR(MATCH(AT$6&amp;$BE17,'Route Guide - Lanes Not in Data'!$P$5:$P$22370,0))=FALSE,MATCH(AT$6&amp;$BE17,'Route Guide - Lanes Not in Data'!$P$5:$P$22370,0),
IF(ISERROR(MATCH(AT$6&amp;$BF17,'Route Guide - Lanes Not in Data'!$P$5:$P$22370,0))=FALSE,MATCH(AT$6&amp;$BF17,'Route Guide - Lanes Not in Data'!$P$5:$P$22370,0),
IF(ISERROR(MATCH(AT$6&amp;$BG17,'Route Guide - Lanes Not in Data'!$P$5:$P$22370,0))=FALSE,MATCH(AT$6&amp;$BG17,'Route Guide - Lanes Not in Data'!$P$5:$P$22370,0),
IF(ISERROR(MATCH(AT$6&amp;$BH17,'Route Guide - Lanes Not in Data'!$P$5:$P$22370,0))=FALSE,MATCH(AT$6&amp;$BH17,'Route Guide - Lanes Not in Data'!$P$5:$P$22370,0),
IF(ISERROR(MATCH(AT$6&amp;$BI17,'Route Guide - Lanes Not in Data'!$P$5:$P$22370,0))=FALSE,MATCH(AT$6&amp;$BI17,'Route Guide - Lanes Not in Data'!$P$5:$P$22370,0),
IF(ISERROR(MATCH(AT$6&amp;$BJ17,'Route Guide - Lanes Not in Data'!$P$5:$P$22370,0))=FALSE,MATCH(AT$6&amp;$BJ17,'Route Guide - Lanes Not in Data'!$P$5:$P$22370,0),""))))))))))),""))</f>
        <v/>
      </c>
      <c r="AU17" s="37" t="str">
        <f>IF(OR(AU$6="",EW17&lt;&gt;2),"",IFERROR(INDEX('Route Guide - Lanes Not in Data'!$D$5:$D$22370,
IF(ISERROR(MATCH(AU$6&amp;$BA17,'Route Guide - Lanes Not in Data'!$P$5:$P$22370,0))=FALSE,MATCH(AU$6&amp;$BA17,'Route Guide - Lanes Not in Data'!$P$5:$P$22370,0),
IF(ISERROR(MATCH(AU$6&amp;$BB17,'Route Guide - Lanes Not in Data'!$P$5:$P$22370,0))=FALSE,MATCH(AU$6&amp;$BB17,'Route Guide - Lanes Not in Data'!$P$5:$P$22370,0),
IF(ISERROR(MATCH(AU$6&amp;$BC17,'Route Guide - Lanes Not in Data'!$P$5:$P$22370,0))=FALSE,MATCH(AU$6&amp;$BC17,'Route Guide - Lanes Not in Data'!$P$5:$P$22370,0),
IF(ISERROR(MATCH(AU$6&amp;$BD17,'Route Guide - Lanes Not in Data'!$P$5:$P$22370,0))=FALSE,MATCH(AU$6&amp;$BD17,'Route Guide - Lanes Not in Data'!$P$5:$P$22370,0),
IF(ISERROR(MATCH(AU$6&amp;$BE17,'Route Guide - Lanes Not in Data'!$P$5:$P$22370,0))=FALSE,MATCH(AU$6&amp;$BE17,'Route Guide - Lanes Not in Data'!$P$5:$P$22370,0),
IF(ISERROR(MATCH(AU$6&amp;$BF17,'Route Guide - Lanes Not in Data'!$P$5:$P$22370,0))=FALSE,MATCH(AU$6&amp;$BF17,'Route Guide - Lanes Not in Data'!$P$5:$P$22370,0),
IF(ISERROR(MATCH(AU$6&amp;$BG17,'Route Guide - Lanes Not in Data'!$P$5:$P$22370,0))=FALSE,MATCH(AU$6&amp;$BG17,'Route Guide - Lanes Not in Data'!$P$5:$P$22370,0),
IF(ISERROR(MATCH(AU$6&amp;$BH17,'Route Guide - Lanes Not in Data'!$P$5:$P$22370,0))=FALSE,MATCH(AU$6&amp;$BH17,'Route Guide - Lanes Not in Data'!$P$5:$P$22370,0),
IF(ISERROR(MATCH(AU$6&amp;$BI17,'Route Guide - Lanes Not in Data'!$P$5:$P$22370,0))=FALSE,MATCH(AU$6&amp;$BI17,'Route Guide - Lanes Not in Data'!$P$5:$P$22370,0),
IF(ISERROR(MATCH(AU$6&amp;$BJ17,'Route Guide - Lanes Not in Data'!$P$5:$P$22370,0))=FALSE,MATCH(AU$6&amp;$BJ17,'Route Guide - Lanes Not in Data'!$P$5:$P$22370,0),""))))))))))),""))</f>
        <v/>
      </c>
      <c r="AV17" s="37">
        <f t="shared" si="47"/>
        <v>0.35</v>
      </c>
      <c r="AW17" s="23" t="str">
        <f t="shared" si="48"/>
        <v>ODFL</v>
      </c>
      <c r="AX17" s="37">
        <f t="shared" si="49"/>
        <v>0.185</v>
      </c>
      <c r="AY17" s="23" t="str">
        <f t="shared" si="50"/>
        <v>CNWY</v>
      </c>
      <c r="BA17" s="23" t="str">
        <f t="shared" si="11"/>
        <v>-0E25-CA-CITY OF INDUSTRY-IA</v>
      </c>
      <c r="BB17" s="23" t="str">
        <f t="shared" si="12"/>
        <v>-0E25-CA-CITY OF INDUSTRY-USA</v>
      </c>
      <c r="BC17" s="23" t="str">
        <f t="shared" si="13"/>
        <v>-CA-CITY OF INDUSTRY-IA</v>
      </c>
      <c r="BD17" s="23" t="str">
        <f t="shared" si="14"/>
        <v>-CA-CITY OF INDUSTRY-USA</v>
      </c>
      <c r="BE17" s="23" t="str">
        <f t="shared" si="15"/>
        <v>-91745-IA</v>
      </c>
      <c r="BF17" s="23" t="str">
        <f t="shared" si="16"/>
        <v>-91745-USA</v>
      </c>
      <c r="BG17" s="23" t="str">
        <f t="shared" si="17"/>
        <v>-CA-IA</v>
      </c>
      <c r="BH17" s="23" t="str">
        <f t="shared" si="18"/>
        <v>CA-IA</v>
      </c>
      <c r="BI17" s="23" t="str">
        <f t="shared" si="51"/>
        <v>CA-USA</v>
      </c>
      <c r="BJ17" s="23" t="str">
        <f t="shared" si="19"/>
        <v>USA-USA</v>
      </c>
      <c r="BM17" s="23" t="str">
        <f t="shared" si="20"/>
        <v>0E25-CA-CITY OF INDUSTRY-IA-CA</v>
      </c>
      <c r="BN17" s="23" t="e">
        <f>_xlfn.XLOOKUP($BM17,'Route Guide - Lanes In Data'!$B$1:$B$2645,'Route Guide - Lanes In Data'!D$1:D$2645)</f>
        <v>#N/A</v>
      </c>
      <c r="BO17" s="23" t="e">
        <f>_xlfn.XLOOKUP($BM17,'Route Guide - Lanes In Data'!$B$1:$B$2645,'Route Guide - Lanes In Data'!E$1:E$2645)</f>
        <v>#N/A</v>
      </c>
      <c r="BQ17" s="37">
        <f>IF(OR(BQ$6="",EC17&lt;&gt;2),"",IFERROR(INDEX('Route Guide - Lanes Not in Data'!$E$5:$E$22370,
IF(ISERROR(MATCH(BQ$6&amp;$CQ17,'Route Guide - Lanes Not in Data'!$P$5:$P$22370,0))=FALSE,MATCH(BQ$6&amp;$CQ17,'Route Guide - Lanes Not in Data'!$P$5:$P$22370,0),
IF(ISERROR(MATCH(BQ$6&amp;$CR17,'Route Guide - Lanes Not in Data'!$P$5:$P$22370,0))=FALSE,MATCH(BQ$6&amp;$CR17,'Route Guide - Lanes Not in Data'!$P$5:$P$22370,0),
IF(ISERROR(MATCH(BQ$6&amp;$CS17,'Route Guide - Lanes Not in Data'!$P$5:$P$22370,0))=FALSE,MATCH(BQ$6&amp;$CS17,'Route Guide - Lanes Not in Data'!$P$5:$P$22370,0),
IF(ISERROR(MATCH(BQ$6&amp;$CT17,'Route Guide - Lanes Not in Data'!$P$5:$P$22370,0))=FALSE,MATCH(BQ$6&amp;$CT17,'Route Guide - Lanes Not in Data'!$P$5:$P$22370,0),
IF(ISERROR(MATCH(BQ$6&amp;$CU17,'Route Guide - Lanes Not in Data'!$P$5:$P$22370,0))=FALSE,MATCH(BQ$6&amp;$CU17,'Route Guide - Lanes Not in Data'!$P$5:$P$22370,0),
IF(ISERROR(MATCH(BQ$6&amp;$CV17,'Route Guide - Lanes Not in Data'!$P$5:$P$22370,0))=FALSE,MATCH(BQ$6&amp;$CV17,'Route Guide - Lanes Not in Data'!$P$5:$P$22370,0),
IF(ISERROR(MATCH(BQ$6&amp;$CW17,'Route Guide - Lanes Not in Data'!$P$5:$P$22370,0))=FALSE,MATCH(BQ$6&amp;$CW17,'Route Guide - Lanes Not in Data'!$P$5:$P$22370,0),
IF(ISERROR(MATCH(BQ$6&amp;$CX17,'Route Guide - Lanes Not in Data'!$P$5:$P$22370,0))=FALSE,MATCH(BQ$6&amp;$CX17,'Route Guide - Lanes Not in Data'!$P$5:$P$22370,0),
IF(ISERROR(MATCH(BQ$6&amp;$CY17,'Route Guide - Lanes Not in Data'!$P$5:$P$22370,0))=FALSE,MATCH(BQ$6&amp;$CY17,'Route Guide - Lanes Not in Data'!$P$5:$P$22370,0),
IF(ISERROR(MATCH(BQ$6&amp;$CZ17,'Route Guide - Lanes Not in Data'!$P$5:$P$22370,0))=FALSE,MATCH(BQ$6&amp;$CZ17,'Route Guide - Lanes Not in Data'!$P$5:$P$22370,0),""))))))))))),""))</f>
        <v>0.31</v>
      </c>
      <c r="BR17" s="37">
        <f>IF(OR(BR$6="",ED17&lt;&gt;2),"",IFERROR(INDEX('Route Guide - Lanes Not in Data'!$E$5:$E$22370,
IF(ISERROR(MATCH(BR$6&amp;$CQ17,'Route Guide - Lanes Not in Data'!$P$5:$P$22370,0))=FALSE,MATCH(BR$6&amp;$CQ17,'Route Guide - Lanes Not in Data'!$P$5:$P$22370,0),
IF(ISERROR(MATCH(BR$6&amp;$CR17,'Route Guide - Lanes Not in Data'!$P$5:$P$22370,0))=FALSE,MATCH(BR$6&amp;$CR17,'Route Guide - Lanes Not in Data'!$P$5:$P$22370,0),
IF(ISERROR(MATCH(BR$6&amp;$CS17,'Route Guide - Lanes Not in Data'!$P$5:$P$22370,0))=FALSE,MATCH(BR$6&amp;$CS17,'Route Guide - Lanes Not in Data'!$P$5:$P$22370,0),
IF(ISERROR(MATCH(BR$6&amp;$CT17,'Route Guide - Lanes Not in Data'!$P$5:$P$22370,0))=FALSE,MATCH(BR$6&amp;$CT17,'Route Guide - Lanes Not in Data'!$P$5:$P$22370,0),
IF(ISERROR(MATCH(BR$6&amp;$CU17,'Route Guide - Lanes Not in Data'!$P$5:$P$22370,0))=FALSE,MATCH(BR$6&amp;$CU17,'Route Guide - Lanes Not in Data'!$P$5:$P$22370,0),
IF(ISERROR(MATCH(BR$6&amp;$CV17,'Route Guide - Lanes Not in Data'!$P$5:$P$22370,0))=FALSE,MATCH(BR$6&amp;$CV17,'Route Guide - Lanes Not in Data'!$P$5:$P$22370,0),
IF(ISERROR(MATCH(BR$6&amp;$CW17,'Route Guide - Lanes Not in Data'!$P$5:$P$22370,0))=FALSE,MATCH(BR$6&amp;$CW17,'Route Guide - Lanes Not in Data'!$P$5:$P$22370,0),
IF(ISERROR(MATCH(BR$6&amp;$CX17,'Route Guide - Lanes Not in Data'!$P$5:$P$22370,0))=FALSE,MATCH(BR$6&amp;$CX17,'Route Guide - Lanes Not in Data'!$P$5:$P$22370,0),
IF(ISERROR(MATCH(BR$6&amp;$CY17,'Route Guide - Lanes Not in Data'!$P$5:$P$22370,0))=FALSE,MATCH(BR$6&amp;$CY17,'Route Guide - Lanes Not in Data'!$P$5:$P$22370,0),
IF(ISERROR(MATCH(BR$6&amp;$CZ17,'Route Guide - Lanes Not in Data'!$P$5:$P$22370,0))=FALSE,MATCH(BR$6&amp;$CZ17,'Route Guide - Lanes Not in Data'!$P$5:$P$22370,0),""))))))))))),""))</f>
        <v>-6.6000000000000003E-2</v>
      </c>
      <c r="BS17" s="37" t="str">
        <f>IF(OR(BS$6="",EE17&lt;&gt;2),"",IFERROR(INDEX('Route Guide - Lanes Not in Data'!$E$5:$E$22370,
IF(ISERROR(MATCH(BS$6&amp;$CQ17,'Route Guide - Lanes Not in Data'!$P$5:$P$22370,0))=FALSE,MATCH(BS$6&amp;$CQ17,'Route Guide - Lanes Not in Data'!$P$5:$P$22370,0),
IF(ISERROR(MATCH(BS$6&amp;$CR17,'Route Guide - Lanes Not in Data'!$P$5:$P$22370,0))=FALSE,MATCH(BS$6&amp;$CR17,'Route Guide - Lanes Not in Data'!$P$5:$P$22370,0),
IF(ISERROR(MATCH(BS$6&amp;$CS17,'Route Guide - Lanes Not in Data'!$P$5:$P$22370,0))=FALSE,MATCH(BS$6&amp;$CS17,'Route Guide - Lanes Not in Data'!$P$5:$P$22370,0),
IF(ISERROR(MATCH(BS$6&amp;$CT17,'Route Guide - Lanes Not in Data'!$P$5:$P$22370,0))=FALSE,MATCH(BS$6&amp;$CT17,'Route Guide - Lanes Not in Data'!$P$5:$P$22370,0),
IF(ISERROR(MATCH(BS$6&amp;$CU17,'Route Guide - Lanes Not in Data'!$P$5:$P$22370,0))=FALSE,MATCH(BS$6&amp;$CU17,'Route Guide - Lanes Not in Data'!$P$5:$P$22370,0),
IF(ISERROR(MATCH(BS$6&amp;$CV17,'Route Guide - Lanes Not in Data'!$P$5:$P$22370,0))=FALSE,MATCH(BS$6&amp;$CV17,'Route Guide - Lanes Not in Data'!$P$5:$P$22370,0),
IF(ISERROR(MATCH(BS$6&amp;$CW17,'Route Guide - Lanes Not in Data'!$P$5:$P$22370,0))=FALSE,MATCH(BS$6&amp;$CW17,'Route Guide - Lanes Not in Data'!$P$5:$P$22370,0),
IF(ISERROR(MATCH(BS$6&amp;$CX17,'Route Guide - Lanes Not in Data'!$P$5:$P$22370,0))=FALSE,MATCH(BS$6&amp;$CX17,'Route Guide - Lanes Not in Data'!$P$5:$P$22370,0),
IF(ISERROR(MATCH(BS$6&amp;$CY17,'Route Guide - Lanes Not in Data'!$P$5:$P$22370,0))=FALSE,MATCH(BS$6&amp;$CY17,'Route Guide - Lanes Not in Data'!$P$5:$P$22370,0),
IF(ISERROR(MATCH(BS$6&amp;$CZ17,'Route Guide - Lanes Not in Data'!$P$5:$P$22370,0))=FALSE,MATCH(BS$6&amp;$CZ17,'Route Guide - Lanes Not in Data'!$P$5:$P$22370,0),""))))))))))),""))</f>
        <v/>
      </c>
      <c r="BT17" s="37" t="str">
        <f>IF(OR(BT$6="",EF17&lt;&gt;2),"",IFERROR(INDEX('Route Guide - Lanes Not in Data'!$E$5:$E$22370,
IF(ISERROR(MATCH(BT$6&amp;$CQ17,'Route Guide - Lanes Not in Data'!$P$5:$P$22370,0))=FALSE,MATCH(BT$6&amp;$CQ17,'Route Guide - Lanes Not in Data'!$P$5:$P$22370,0),
IF(ISERROR(MATCH(BT$6&amp;$CR17,'Route Guide - Lanes Not in Data'!$P$5:$P$22370,0))=FALSE,MATCH(BT$6&amp;$CR17,'Route Guide - Lanes Not in Data'!$P$5:$P$22370,0),
IF(ISERROR(MATCH(BT$6&amp;$CS17,'Route Guide - Lanes Not in Data'!$P$5:$P$22370,0))=FALSE,MATCH(BT$6&amp;$CS17,'Route Guide - Lanes Not in Data'!$P$5:$P$22370,0),
IF(ISERROR(MATCH(BT$6&amp;$CT17,'Route Guide - Lanes Not in Data'!$P$5:$P$22370,0))=FALSE,MATCH(BT$6&amp;$CT17,'Route Guide - Lanes Not in Data'!$P$5:$P$22370,0),
IF(ISERROR(MATCH(BT$6&amp;$CU17,'Route Guide - Lanes Not in Data'!$P$5:$P$22370,0))=FALSE,MATCH(BT$6&amp;$CU17,'Route Guide - Lanes Not in Data'!$P$5:$P$22370,0),
IF(ISERROR(MATCH(BT$6&amp;$CV17,'Route Guide - Lanes Not in Data'!$P$5:$P$22370,0))=FALSE,MATCH(BT$6&amp;$CV17,'Route Guide - Lanes Not in Data'!$P$5:$P$22370,0),
IF(ISERROR(MATCH(BT$6&amp;$CW17,'Route Guide - Lanes Not in Data'!$P$5:$P$22370,0))=FALSE,MATCH(BT$6&amp;$CW17,'Route Guide - Lanes Not in Data'!$P$5:$P$22370,0),
IF(ISERROR(MATCH(BT$6&amp;$CX17,'Route Guide - Lanes Not in Data'!$P$5:$P$22370,0))=FALSE,MATCH(BT$6&amp;$CX17,'Route Guide - Lanes Not in Data'!$P$5:$P$22370,0),
IF(ISERROR(MATCH(BT$6&amp;$CY17,'Route Guide - Lanes Not in Data'!$P$5:$P$22370,0))=FALSE,MATCH(BT$6&amp;$CY17,'Route Guide - Lanes Not in Data'!$P$5:$P$22370,0),
IF(ISERROR(MATCH(BT$6&amp;$CZ17,'Route Guide - Lanes Not in Data'!$P$5:$P$22370,0))=FALSE,MATCH(BT$6&amp;$CZ17,'Route Guide - Lanes Not in Data'!$P$5:$P$22370,0),""))))))))))),""))</f>
        <v/>
      </c>
      <c r="BU17" s="37">
        <f>IF(OR(BU$6="",EG17&lt;&gt;2),"",IFERROR(INDEX('Route Guide - Lanes Not in Data'!$E$5:$E$22370,
IF(ISERROR(MATCH(BU$6&amp;$CQ17,'Route Guide - Lanes Not in Data'!$P$5:$P$22370,0))=FALSE,MATCH(BU$6&amp;$CQ17,'Route Guide - Lanes Not in Data'!$P$5:$P$22370,0),
IF(ISERROR(MATCH(BU$6&amp;$CR17,'Route Guide - Lanes Not in Data'!$P$5:$P$22370,0))=FALSE,MATCH(BU$6&amp;$CR17,'Route Guide - Lanes Not in Data'!$P$5:$P$22370,0),
IF(ISERROR(MATCH(BU$6&amp;$CS17,'Route Guide - Lanes Not in Data'!$P$5:$P$22370,0))=FALSE,MATCH(BU$6&amp;$CS17,'Route Guide - Lanes Not in Data'!$P$5:$P$22370,0),
IF(ISERROR(MATCH(BU$6&amp;$CT17,'Route Guide - Lanes Not in Data'!$P$5:$P$22370,0))=FALSE,MATCH(BU$6&amp;$CT17,'Route Guide - Lanes Not in Data'!$P$5:$P$22370,0),
IF(ISERROR(MATCH(BU$6&amp;$CU17,'Route Guide - Lanes Not in Data'!$P$5:$P$22370,0))=FALSE,MATCH(BU$6&amp;$CU17,'Route Guide - Lanes Not in Data'!$P$5:$P$22370,0),
IF(ISERROR(MATCH(BU$6&amp;$CV17,'Route Guide - Lanes Not in Data'!$P$5:$P$22370,0))=FALSE,MATCH(BU$6&amp;$CV17,'Route Guide - Lanes Not in Data'!$P$5:$P$22370,0),
IF(ISERROR(MATCH(BU$6&amp;$CW17,'Route Guide - Lanes Not in Data'!$P$5:$P$22370,0))=FALSE,MATCH(BU$6&amp;$CW17,'Route Guide - Lanes Not in Data'!$P$5:$P$22370,0),
IF(ISERROR(MATCH(BU$6&amp;$CX17,'Route Guide - Lanes Not in Data'!$P$5:$P$22370,0))=FALSE,MATCH(BU$6&amp;$CX17,'Route Guide - Lanes Not in Data'!$P$5:$P$22370,0),
IF(ISERROR(MATCH(BU$6&amp;$CY17,'Route Guide - Lanes Not in Data'!$P$5:$P$22370,0))=FALSE,MATCH(BU$6&amp;$CY17,'Route Guide - Lanes Not in Data'!$P$5:$P$22370,0),
IF(ISERROR(MATCH(BU$6&amp;$CZ17,'Route Guide - Lanes Not in Data'!$P$5:$P$22370,0))=FALSE,MATCH(BU$6&amp;$CZ17,'Route Guide - Lanes Not in Data'!$P$5:$P$22370,0),""))))))))))),""))</f>
        <v>0.107</v>
      </c>
      <c r="BV17" s="37" t="str">
        <f>IF(OR(BV$6="",EH17&lt;&gt;2),"",IFERROR(INDEX('Route Guide - Lanes Not in Data'!$E$5:$E$22370,
IF(ISERROR(MATCH(BV$6&amp;$CQ17,'Route Guide - Lanes Not in Data'!$P$5:$P$22370,0))=FALSE,MATCH(BV$6&amp;$CQ17,'Route Guide - Lanes Not in Data'!$P$5:$P$22370,0),
IF(ISERROR(MATCH(BV$6&amp;$CR17,'Route Guide - Lanes Not in Data'!$P$5:$P$22370,0))=FALSE,MATCH(BV$6&amp;$CR17,'Route Guide - Lanes Not in Data'!$P$5:$P$22370,0),
IF(ISERROR(MATCH(BV$6&amp;$CS17,'Route Guide - Lanes Not in Data'!$P$5:$P$22370,0))=FALSE,MATCH(BV$6&amp;$CS17,'Route Guide - Lanes Not in Data'!$P$5:$P$22370,0),
IF(ISERROR(MATCH(BV$6&amp;$CT17,'Route Guide - Lanes Not in Data'!$P$5:$P$22370,0))=FALSE,MATCH(BV$6&amp;$CT17,'Route Guide - Lanes Not in Data'!$P$5:$P$22370,0),
IF(ISERROR(MATCH(BV$6&amp;$CU17,'Route Guide - Lanes Not in Data'!$P$5:$P$22370,0))=FALSE,MATCH(BV$6&amp;$CU17,'Route Guide - Lanes Not in Data'!$P$5:$P$22370,0),
IF(ISERROR(MATCH(BV$6&amp;$CV17,'Route Guide - Lanes Not in Data'!$P$5:$P$22370,0))=FALSE,MATCH(BV$6&amp;$CV17,'Route Guide - Lanes Not in Data'!$P$5:$P$22370,0),
IF(ISERROR(MATCH(BV$6&amp;$CW17,'Route Guide - Lanes Not in Data'!$P$5:$P$22370,0))=FALSE,MATCH(BV$6&amp;$CW17,'Route Guide - Lanes Not in Data'!$P$5:$P$22370,0),
IF(ISERROR(MATCH(BV$6&amp;$CX17,'Route Guide - Lanes Not in Data'!$P$5:$P$22370,0))=FALSE,MATCH(BV$6&amp;$CX17,'Route Guide - Lanes Not in Data'!$P$5:$P$22370,0),
IF(ISERROR(MATCH(BV$6&amp;$CY17,'Route Guide - Lanes Not in Data'!$P$5:$P$22370,0))=FALSE,MATCH(BV$6&amp;$CY17,'Route Guide - Lanes Not in Data'!$P$5:$P$22370,0),
IF(ISERROR(MATCH(BV$6&amp;$CZ17,'Route Guide - Lanes Not in Data'!$P$5:$P$22370,0))=FALSE,MATCH(BV$6&amp;$CZ17,'Route Guide - Lanes Not in Data'!$P$5:$P$22370,0),""))))))))))),""))</f>
        <v/>
      </c>
      <c r="BW17" s="37" t="str">
        <f>IF(OR(BW$6="",EI17&lt;&gt;2),"",IFERROR(INDEX('Route Guide - Lanes Not in Data'!$E$5:$E$22370,
IF(ISERROR(MATCH(BW$6&amp;$CQ17,'Route Guide - Lanes Not in Data'!$P$5:$P$22370,0))=FALSE,MATCH(BW$6&amp;$CQ17,'Route Guide - Lanes Not in Data'!$P$5:$P$22370,0),
IF(ISERROR(MATCH(BW$6&amp;$CR17,'Route Guide - Lanes Not in Data'!$P$5:$P$22370,0))=FALSE,MATCH(BW$6&amp;$CR17,'Route Guide - Lanes Not in Data'!$P$5:$P$22370,0),
IF(ISERROR(MATCH(BW$6&amp;$CS17,'Route Guide - Lanes Not in Data'!$P$5:$P$22370,0))=FALSE,MATCH(BW$6&amp;$CS17,'Route Guide - Lanes Not in Data'!$P$5:$P$22370,0),
IF(ISERROR(MATCH(BW$6&amp;$CT17,'Route Guide - Lanes Not in Data'!$P$5:$P$22370,0))=FALSE,MATCH(BW$6&amp;$CT17,'Route Guide - Lanes Not in Data'!$P$5:$P$22370,0),
IF(ISERROR(MATCH(BW$6&amp;$CU17,'Route Guide - Lanes Not in Data'!$P$5:$P$22370,0))=FALSE,MATCH(BW$6&amp;$CU17,'Route Guide - Lanes Not in Data'!$P$5:$P$22370,0),
IF(ISERROR(MATCH(BW$6&amp;$CV17,'Route Guide - Lanes Not in Data'!$P$5:$P$22370,0))=FALSE,MATCH(BW$6&amp;$CV17,'Route Guide - Lanes Not in Data'!$P$5:$P$22370,0),
IF(ISERROR(MATCH(BW$6&amp;$CW17,'Route Guide - Lanes Not in Data'!$P$5:$P$22370,0))=FALSE,MATCH(BW$6&amp;$CW17,'Route Guide - Lanes Not in Data'!$P$5:$P$22370,0),
IF(ISERROR(MATCH(BW$6&amp;$CX17,'Route Guide - Lanes Not in Data'!$P$5:$P$22370,0))=FALSE,MATCH(BW$6&amp;$CX17,'Route Guide - Lanes Not in Data'!$P$5:$P$22370,0),
IF(ISERROR(MATCH(BW$6&amp;$CY17,'Route Guide - Lanes Not in Data'!$P$5:$P$22370,0))=FALSE,MATCH(BW$6&amp;$CY17,'Route Guide - Lanes Not in Data'!$P$5:$P$22370,0),
IF(ISERROR(MATCH(BW$6&amp;$CZ17,'Route Guide - Lanes Not in Data'!$P$5:$P$22370,0))=FALSE,MATCH(BW$6&amp;$CZ17,'Route Guide - Lanes Not in Data'!$P$5:$P$22370,0),""))))))))))),""))</f>
        <v/>
      </c>
      <c r="BX17" s="37" t="str">
        <f>IF(OR(BX$6="",EJ17&lt;&gt;2),"",IFERROR(INDEX('Route Guide - Lanes Not in Data'!$E$5:$E$22370,
IF(ISERROR(MATCH(BX$6&amp;$CQ17,'Route Guide - Lanes Not in Data'!$P$5:$P$22370,0))=FALSE,MATCH(BX$6&amp;$CQ17,'Route Guide - Lanes Not in Data'!$P$5:$P$22370,0),
IF(ISERROR(MATCH(BX$6&amp;$CR17,'Route Guide - Lanes Not in Data'!$P$5:$P$22370,0))=FALSE,MATCH(BX$6&amp;$CR17,'Route Guide - Lanes Not in Data'!$P$5:$P$22370,0),
IF(ISERROR(MATCH(BX$6&amp;$CS17,'Route Guide - Lanes Not in Data'!$P$5:$P$22370,0))=FALSE,MATCH(BX$6&amp;$CS17,'Route Guide - Lanes Not in Data'!$P$5:$P$22370,0),
IF(ISERROR(MATCH(BX$6&amp;$CT17,'Route Guide - Lanes Not in Data'!$P$5:$P$22370,0))=FALSE,MATCH(BX$6&amp;$CT17,'Route Guide - Lanes Not in Data'!$P$5:$P$22370,0),
IF(ISERROR(MATCH(BX$6&amp;$CU17,'Route Guide - Lanes Not in Data'!$P$5:$P$22370,0))=FALSE,MATCH(BX$6&amp;$CU17,'Route Guide - Lanes Not in Data'!$P$5:$P$22370,0),
IF(ISERROR(MATCH(BX$6&amp;$CV17,'Route Guide - Lanes Not in Data'!$P$5:$P$22370,0))=FALSE,MATCH(BX$6&amp;$CV17,'Route Guide - Lanes Not in Data'!$P$5:$P$22370,0),
IF(ISERROR(MATCH(BX$6&amp;$CW17,'Route Guide - Lanes Not in Data'!$P$5:$P$22370,0))=FALSE,MATCH(BX$6&amp;$CW17,'Route Guide - Lanes Not in Data'!$P$5:$P$22370,0),
IF(ISERROR(MATCH(BX$6&amp;$CX17,'Route Guide - Lanes Not in Data'!$P$5:$P$22370,0))=FALSE,MATCH(BX$6&amp;$CX17,'Route Guide - Lanes Not in Data'!$P$5:$P$22370,0),
IF(ISERROR(MATCH(BX$6&amp;$CY17,'Route Guide - Lanes Not in Data'!$P$5:$P$22370,0))=FALSE,MATCH(BX$6&amp;$CY17,'Route Guide - Lanes Not in Data'!$P$5:$P$22370,0),
IF(ISERROR(MATCH(BX$6&amp;$CZ17,'Route Guide - Lanes Not in Data'!$P$5:$P$22370,0))=FALSE,MATCH(BX$6&amp;$CZ17,'Route Guide - Lanes Not in Data'!$P$5:$P$22370,0),""))))))))))),""))</f>
        <v/>
      </c>
      <c r="BY17" s="37" t="str">
        <f>IF(OR(BY$6="",EK17&lt;&gt;2),"",IFERROR(INDEX('Route Guide - Lanes Not in Data'!$E$5:$E$22370,
IF(ISERROR(MATCH(BY$6&amp;$CQ17,'Route Guide - Lanes Not in Data'!$P$5:$P$22370,0))=FALSE,MATCH(BY$6&amp;$CQ17,'Route Guide - Lanes Not in Data'!$P$5:$P$22370,0),
IF(ISERROR(MATCH(BY$6&amp;$CR17,'Route Guide - Lanes Not in Data'!$P$5:$P$22370,0))=FALSE,MATCH(BY$6&amp;$CR17,'Route Guide - Lanes Not in Data'!$P$5:$P$22370,0),
IF(ISERROR(MATCH(BY$6&amp;$CS17,'Route Guide - Lanes Not in Data'!$P$5:$P$22370,0))=FALSE,MATCH(BY$6&amp;$CS17,'Route Guide - Lanes Not in Data'!$P$5:$P$22370,0),
IF(ISERROR(MATCH(BY$6&amp;$CT17,'Route Guide - Lanes Not in Data'!$P$5:$P$22370,0))=FALSE,MATCH(BY$6&amp;$CT17,'Route Guide - Lanes Not in Data'!$P$5:$P$22370,0),
IF(ISERROR(MATCH(BY$6&amp;$CU17,'Route Guide - Lanes Not in Data'!$P$5:$P$22370,0))=FALSE,MATCH(BY$6&amp;$CU17,'Route Guide - Lanes Not in Data'!$P$5:$P$22370,0),
IF(ISERROR(MATCH(BY$6&amp;$CV17,'Route Guide - Lanes Not in Data'!$P$5:$P$22370,0))=FALSE,MATCH(BY$6&amp;$CV17,'Route Guide - Lanes Not in Data'!$P$5:$P$22370,0),
IF(ISERROR(MATCH(BY$6&amp;$CW17,'Route Guide - Lanes Not in Data'!$P$5:$P$22370,0))=FALSE,MATCH(BY$6&amp;$CW17,'Route Guide - Lanes Not in Data'!$P$5:$P$22370,0),
IF(ISERROR(MATCH(BY$6&amp;$CX17,'Route Guide - Lanes Not in Data'!$P$5:$P$22370,0))=FALSE,MATCH(BY$6&amp;$CX17,'Route Guide - Lanes Not in Data'!$P$5:$P$22370,0),
IF(ISERROR(MATCH(BY$6&amp;$CY17,'Route Guide - Lanes Not in Data'!$P$5:$P$22370,0))=FALSE,MATCH(BY$6&amp;$CY17,'Route Guide - Lanes Not in Data'!$P$5:$P$22370,0),
IF(ISERROR(MATCH(BY$6&amp;$CZ17,'Route Guide - Lanes Not in Data'!$P$5:$P$22370,0))=FALSE,MATCH(BY$6&amp;$CZ17,'Route Guide - Lanes Not in Data'!$P$5:$P$22370,0),""))))))))))),""))</f>
        <v/>
      </c>
      <c r="BZ17" s="37" t="str">
        <f>IF(OR(BZ$6="",EL17&lt;&gt;2),"",IFERROR(INDEX('Route Guide - Lanes Not in Data'!$E$5:$E$22370,
IF(ISERROR(MATCH(BZ$6&amp;$CQ17,'Route Guide - Lanes Not in Data'!$P$5:$P$22370,0))=FALSE,MATCH(BZ$6&amp;$CQ17,'Route Guide - Lanes Not in Data'!$P$5:$P$22370,0),
IF(ISERROR(MATCH(BZ$6&amp;$CR17,'Route Guide - Lanes Not in Data'!$P$5:$P$22370,0))=FALSE,MATCH(BZ$6&amp;$CR17,'Route Guide - Lanes Not in Data'!$P$5:$P$22370,0),
IF(ISERROR(MATCH(BZ$6&amp;$CS17,'Route Guide - Lanes Not in Data'!$P$5:$P$22370,0))=FALSE,MATCH(BZ$6&amp;$CS17,'Route Guide - Lanes Not in Data'!$P$5:$P$22370,0),
IF(ISERROR(MATCH(BZ$6&amp;$CT17,'Route Guide - Lanes Not in Data'!$P$5:$P$22370,0))=FALSE,MATCH(BZ$6&amp;$CT17,'Route Guide - Lanes Not in Data'!$P$5:$P$22370,0),
IF(ISERROR(MATCH(BZ$6&amp;$CU17,'Route Guide - Lanes Not in Data'!$P$5:$P$22370,0))=FALSE,MATCH(BZ$6&amp;$CU17,'Route Guide - Lanes Not in Data'!$P$5:$P$22370,0),
IF(ISERROR(MATCH(BZ$6&amp;$CV17,'Route Guide - Lanes Not in Data'!$P$5:$P$22370,0))=FALSE,MATCH(BZ$6&amp;$CV17,'Route Guide - Lanes Not in Data'!$P$5:$P$22370,0),
IF(ISERROR(MATCH(BZ$6&amp;$CW17,'Route Guide - Lanes Not in Data'!$P$5:$P$22370,0))=FALSE,MATCH(BZ$6&amp;$CW17,'Route Guide - Lanes Not in Data'!$P$5:$P$22370,0),
IF(ISERROR(MATCH(BZ$6&amp;$CX17,'Route Guide - Lanes Not in Data'!$P$5:$P$22370,0))=FALSE,MATCH(BZ$6&amp;$CX17,'Route Guide - Lanes Not in Data'!$P$5:$P$22370,0),
IF(ISERROR(MATCH(BZ$6&amp;$CY17,'Route Guide - Lanes Not in Data'!$P$5:$P$22370,0))=FALSE,MATCH(BZ$6&amp;$CY17,'Route Guide - Lanes Not in Data'!$P$5:$P$22370,0),
IF(ISERROR(MATCH(BZ$6&amp;$CZ17,'Route Guide - Lanes Not in Data'!$P$5:$P$22370,0))=FALSE,MATCH(BZ$6&amp;$CZ17,'Route Guide - Lanes Not in Data'!$P$5:$P$22370,0),""))))))))))),""))</f>
        <v/>
      </c>
      <c r="CA17" s="37">
        <f>IF(OR(CA$6="",EM17&lt;&gt;2),"",IFERROR(INDEX('Route Guide - Lanes Not in Data'!$E$5:$E$22370,
IF(ISERROR(MATCH(CA$6&amp;$CQ17,'Route Guide - Lanes Not in Data'!$P$5:$P$22370,0))=FALSE,MATCH(CA$6&amp;$CQ17,'Route Guide - Lanes Not in Data'!$P$5:$P$22370,0),
IF(ISERROR(MATCH(CA$6&amp;$CR17,'Route Guide - Lanes Not in Data'!$P$5:$P$22370,0))=FALSE,MATCH(CA$6&amp;$CR17,'Route Guide - Lanes Not in Data'!$P$5:$P$22370,0),
IF(ISERROR(MATCH(CA$6&amp;$CS17,'Route Guide - Lanes Not in Data'!$P$5:$P$22370,0))=FALSE,MATCH(CA$6&amp;$CS17,'Route Guide - Lanes Not in Data'!$P$5:$P$22370,0),
IF(ISERROR(MATCH(CA$6&amp;$CT17,'Route Guide - Lanes Not in Data'!$P$5:$P$22370,0))=FALSE,MATCH(CA$6&amp;$CT17,'Route Guide - Lanes Not in Data'!$P$5:$P$22370,0),
IF(ISERROR(MATCH(CA$6&amp;$CU17,'Route Guide - Lanes Not in Data'!$P$5:$P$22370,0))=FALSE,MATCH(CA$6&amp;$CU17,'Route Guide - Lanes Not in Data'!$P$5:$P$22370,0),
IF(ISERROR(MATCH(CA$6&amp;$CV17,'Route Guide - Lanes Not in Data'!$P$5:$P$22370,0))=FALSE,MATCH(CA$6&amp;$CV17,'Route Guide - Lanes Not in Data'!$P$5:$P$22370,0),
IF(ISERROR(MATCH(CA$6&amp;$CW17,'Route Guide - Lanes Not in Data'!$P$5:$P$22370,0))=FALSE,MATCH(CA$6&amp;$CW17,'Route Guide - Lanes Not in Data'!$P$5:$P$22370,0),
IF(ISERROR(MATCH(CA$6&amp;$CX17,'Route Guide - Lanes Not in Data'!$P$5:$P$22370,0))=FALSE,MATCH(CA$6&amp;$CX17,'Route Guide - Lanes Not in Data'!$P$5:$P$22370,0),
IF(ISERROR(MATCH(CA$6&amp;$CY17,'Route Guide - Lanes Not in Data'!$P$5:$P$22370,0))=FALSE,MATCH(CA$6&amp;$CY17,'Route Guide - Lanes Not in Data'!$P$5:$P$22370,0),
IF(ISERROR(MATCH(CA$6&amp;$CZ17,'Route Guide - Lanes Not in Data'!$P$5:$P$22370,0))=FALSE,MATCH(CA$6&amp;$CZ17,'Route Guide - Lanes Not in Data'!$P$5:$P$22370,0),""))))))))))),""))</f>
        <v>0.13400000000000001</v>
      </c>
      <c r="CB17" s="37" t="str">
        <f>IF(OR(CB$6="",EN17&lt;&gt;2),"",IFERROR(INDEX('Route Guide - Lanes Not in Data'!$E$5:$E$22370,
IF(ISERROR(MATCH(CB$6&amp;$CQ17,'Route Guide - Lanes Not in Data'!$P$5:$P$22370,0))=FALSE,MATCH(CB$6&amp;$CQ17,'Route Guide - Lanes Not in Data'!$P$5:$P$22370,0),
IF(ISERROR(MATCH(CB$6&amp;$CR17,'Route Guide - Lanes Not in Data'!$P$5:$P$22370,0))=FALSE,MATCH(CB$6&amp;$CR17,'Route Guide - Lanes Not in Data'!$P$5:$P$22370,0),
IF(ISERROR(MATCH(CB$6&amp;$CS17,'Route Guide - Lanes Not in Data'!$P$5:$P$22370,0))=FALSE,MATCH(CB$6&amp;$CS17,'Route Guide - Lanes Not in Data'!$P$5:$P$22370,0),
IF(ISERROR(MATCH(CB$6&amp;$CT17,'Route Guide - Lanes Not in Data'!$P$5:$P$22370,0))=FALSE,MATCH(CB$6&amp;$CT17,'Route Guide - Lanes Not in Data'!$P$5:$P$22370,0),
IF(ISERROR(MATCH(CB$6&amp;$CU17,'Route Guide - Lanes Not in Data'!$P$5:$P$22370,0))=FALSE,MATCH(CB$6&amp;$CU17,'Route Guide - Lanes Not in Data'!$P$5:$P$22370,0),
IF(ISERROR(MATCH(CB$6&amp;$CV17,'Route Guide - Lanes Not in Data'!$P$5:$P$22370,0))=FALSE,MATCH(CB$6&amp;$CV17,'Route Guide - Lanes Not in Data'!$P$5:$P$22370,0),
IF(ISERROR(MATCH(CB$6&amp;$CW17,'Route Guide - Lanes Not in Data'!$P$5:$P$22370,0))=FALSE,MATCH(CB$6&amp;$CW17,'Route Guide - Lanes Not in Data'!$P$5:$P$22370,0),
IF(ISERROR(MATCH(CB$6&amp;$CX17,'Route Guide - Lanes Not in Data'!$P$5:$P$22370,0))=FALSE,MATCH(CB$6&amp;$CX17,'Route Guide - Lanes Not in Data'!$P$5:$P$22370,0),
IF(ISERROR(MATCH(CB$6&amp;$CY17,'Route Guide - Lanes Not in Data'!$P$5:$P$22370,0))=FALSE,MATCH(CB$6&amp;$CY17,'Route Guide - Lanes Not in Data'!$P$5:$P$22370,0),
IF(ISERROR(MATCH(CB$6&amp;$CZ17,'Route Guide - Lanes Not in Data'!$P$5:$P$22370,0))=FALSE,MATCH(CB$6&amp;$CZ17,'Route Guide - Lanes Not in Data'!$P$5:$P$22370,0),""))))))))))),""))</f>
        <v/>
      </c>
      <c r="CC17" s="37" t="str">
        <f>IF(OR(CC$6="",EO17&lt;&gt;2),"",IFERROR(INDEX('Route Guide - Lanes Not in Data'!$E$5:$E$22370,
IF(ISERROR(MATCH(CC$6&amp;$CQ17,'Route Guide - Lanes Not in Data'!$P$5:$P$22370,0))=FALSE,MATCH(CC$6&amp;$CQ17,'Route Guide - Lanes Not in Data'!$P$5:$P$22370,0),
IF(ISERROR(MATCH(CC$6&amp;$CR17,'Route Guide - Lanes Not in Data'!$P$5:$P$22370,0))=FALSE,MATCH(CC$6&amp;$CR17,'Route Guide - Lanes Not in Data'!$P$5:$P$22370,0),
IF(ISERROR(MATCH(CC$6&amp;$CS17,'Route Guide - Lanes Not in Data'!$P$5:$P$22370,0))=FALSE,MATCH(CC$6&amp;$CS17,'Route Guide - Lanes Not in Data'!$P$5:$P$22370,0),
IF(ISERROR(MATCH(CC$6&amp;$CT17,'Route Guide - Lanes Not in Data'!$P$5:$P$22370,0))=FALSE,MATCH(CC$6&amp;$CT17,'Route Guide - Lanes Not in Data'!$P$5:$P$22370,0),
IF(ISERROR(MATCH(CC$6&amp;$CU17,'Route Guide - Lanes Not in Data'!$P$5:$P$22370,0))=FALSE,MATCH(CC$6&amp;$CU17,'Route Guide - Lanes Not in Data'!$P$5:$P$22370,0),
IF(ISERROR(MATCH(CC$6&amp;$CV17,'Route Guide - Lanes Not in Data'!$P$5:$P$22370,0))=FALSE,MATCH(CC$6&amp;$CV17,'Route Guide - Lanes Not in Data'!$P$5:$P$22370,0),
IF(ISERROR(MATCH(CC$6&amp;$CW17,'Route Guide - Lanes Not in Data'!$P$5:$P$22370,0))=FALSE,MATCH(CC$6&amp;$CW17,'Route Guide - Lanes Not in Data'!$P$5:$P$22370,0),
IF(ISERROR(MATCH(CC$6&amp;$CX17,'Route Guide - Lanes Not in Data'!$P$5:$P$22370,0))=FALSE,MATCH(CC$6&amp;$CX17,'Route Guide - Lanes Not in Data'!$P$5:$P$22370,0),
IF(ISERROR(MATCH(CC$6&amp;$CY17,'Route Guide - Lanes Not in Data'!$P$5:$P$22370,0))=FALSE,MATCH(CC$6&amp;$CY17,'Route Guide - Lanes Not in Data'!$P$5:$P$22370,0),
IF(ISERROR(MATCH(CC$6&amp;$CZ17,'Route Guide - Lanes Not in Data'!$P$5:$P$22370,0))=FALSE,MATCH(CC$6&amp;$CZ17,'Route Guide - Lanes Not in Data'!$P$5:$P$22370,0),""))))))))))),""))</f>
        <v/>
      </c>
      <c r="CD17" s="37" t="str">
        <f>IF(OR(CD$6="",EP17&lt;&gt;2),"",IFERROR(INDEX('Route Guide - Lanes Not in Data'!$E$5:$E$22370,
IF(ISERROR(MATCH(CD$6&amp;$CQ17,'Route Guide - Lanes Not in Data'!$P$5:$P$22370,0))=FALSE,MATCH(CD$6&amp;$CQ17,'Route Guide - Lanes Not in Data'!$P$5:$P$22370,0),
IF(ISERROR(MATCH(CD$6&amp;$CR17,'Route Guide - Lanes Not in Data'!$P$5:$P$22370,0))=FALSE,MATCH(CD$6&amp;$CR17,'Route Guide - Lanes Not in Data'!$P$5:$P$22370,0),
IF(ISERROR(MATCH(CD$6&amp;$CS17,'Route Guide - Lanes Not in Data'!$P$5:$P$22370,0))=FALSE,MATCH(CD$6&amp;$CS17,'Route Guide - Lanes Not in Data'!$P$5:$P$22370,0),
IF(ISERROR(MATCH(CD$6&amp;$CT17,'Route Guide - Lanes Not in Data'!$P$5:$P$22370,0))=FALSE,MATCH(CD$6&amp;$CT17,'Route Guide - Lanes Not in Data'!$P$5:$P$22370,0),
IF(ISERROR(MATCH(CD$6&amp;$CU17,'Route Guide - Lanes Not in Data'!$P$5:$P$22370,0))=FALSE,MATCH(CD$6&amp;$CU17,'Route Guide - Lanes Not in Data'!$P$5:$P$22370,0),
IF(ISERROR(MATCH(CD$6&amp;$CV17,'Route Guide - Lanes Not in Data'!$P$5:$P$22370,0))=FALSE,MATCH(CD$6&amp;$CV17,'Route Guide - Lanes Not in Data'!$P$5:$P$22370,0),
IF(ISERROR(MATCH(CD$6&amp;$CW17,'Route Guide - Lanes Not in Data'!$P$5:$P$22370,0))=FALSE,MATCH(CD$6&amp;$CW17,'Route Guide - Lanes Not in Data'!$P$5:$P$22370,0),
IF(ISERROR(MATCH(CD$6&amp;$CX17,'Route Guide - Lanes Not in Data'!$P$5:$P$22370,0))=FALSE,MATCH(CD$6&amp;$CX17,'Route Guide - Lanes Not in Data'!$P$5:$P$22370,0),
IF(ISERROR(MATCH(CD$6&amp;$CY17,'Route Guide - Lanes Not in Data'!$P$5:$P$22370,0))=FALSE,MATCH(CD$6&amp;$CY17,'Route Guide - Lanes Not in Data'!$P$5:$P$22370,0),
IF(ISERROR(MATCH(CD$6&amp;$CZ17,'Route Guide - Lanes Not in Data'!$P$5:$P$22370,0))=FALSE,MATCH(CD$6&amp;$CZ17,'Route Guide - Lanes Not in Data'!$P$5:$P$22370,0),""))))))))))),""))</f>
        <v/>
      </c>
      <c r="CE17" s="37" t="str">
        <f>IF(OR(CE$6="",EQ17&lt;&gt;2),"",IFERROR(INDEX('Route Guide - Lanes Not in Data'!$E$5:$E$22370,
IF(ISERROR(MATCH(CE$6&amp;$CQ17,'Route Guide - Lanes Not in Data'!$P$5:$P$22370,0))=FALSE,MATCH(CE$6&amp;$CQ17,'Route Guide - Lanes Not in Data'!$P$5:$P$22370,0),
IF(ISERROR(MATCH(CE$6&amp;$CR17,'Route Guide - Lanes Not in Data'!$P$5:$P$22370,0))=FALSE,MATCH(CE$6&amp;$CR17,'Route Guide - Lanes Not in Data'!$P$5:$P$22370,0),
IF(ISERROR(MATCH(CE$6&amp;$CS17,'Route Guide - Lanes Not in Data'!$P$5:$P$22370,0))=FALSE,MATCH(CE$6&amp;$CS17,'Route Guide - Lanes Not in Data'!$P$5:$P$22370,0),
IF(ISERROR(MATCH(CE$6&amp;$CT17,'Route Guide - Lanes Not in Data'!$P$5:$P$22370,0))=FALSE,MATCH(CE$6&amp;$CT17,'Route Guide - Lanes Not in Data'!$P$5:$P$22370,0),
IF(ISERROR(MATCH(CE$6&amp;$CU17,'Route Guide - Lanes Not in Data'!$P$5:$P$22370,0))=FALSE,MATCH(CE$6&amp;$CU17,'Route Guide - Lanes Not in Data'!$P$5:$P$22370,0),
IF(ISERROR(MATCH(CE$6&amp;$CV17,'Route Guide - Lanes Not in Data'!$P$5:$P$22370,0))=FALSE,MATCH(CE$6&amp;$CV17,'Route Guide - Lanes Not in Data'!$P$5:$P$22370,0),
IF(ISERROR(MATCH(CE$6&amp;$CW17,'Route Guide - Lanes Not in Data'!$P$5:$P$22370,0))=FALSE,MATCH(CE$6&amp;$CW17,'Route Guide - Lanes Not in Data'!$P$5:$P$22370,0),
IF(ISERROR(MATCH(CE$6&amp;$CX17,'Route Guide - Lanes Not in Data'!$P$5:$P$22370,0))=FALSE,MATCH(CE$6&amp;$CX17,'Route Guide - Lanes Not in Data'!$P$5:$P$22370,0),
IF(ISERROR(MATCH(CE$6&amp;$CY17,'Route Guide - Lanes Not in Data'!$P$5:$P$22370,0))=FALSE,MATCH(CE$6&amp;$CY17,'Route Guide - Lanes Not in Data'!$P$5:$P$22370,0),
IF(ISERROR(MATCH(CE$6&amp;$CZ17,'Route Guide - Lanes Not in Data'!$P$5:$P$22370,0))=FALSE,MATCH(CE$6&amp;$CZ17,'Route Guide - Lanes Not in Data'!$P$5:$P$22370,0),""))))))))))),""))</f>
        <v/>
      </c>
      <c r="CF17" s="37" t="str">
        <f>IF(OR(CF$6="",ER17&lt;&gt;2),"",IFERROR(INDEX('Route Guide - Lanes Not in Data'!$E$5:$E$22370,
IF(ISERROR(MATCH(CF$6&amp;$CQ17,'Route Guide - Lanes Not in Data'!$P$5:$P$22370,0))=FALSE,MATCH(CF$6&amp;$CQ17,'Route Guide - Lanes Not in Data'!$P$5:$P$22370,0),
IF(ISERROR(MATCH(CF$6&amp;$CR17,'Route Guide - Lanes Not in Data'!$P$5:$P$22370,0))=FALSE,MATCH(CF$6&amp;$CR17,'Route Guide - Lanes Not in Data'!$P$5:$P$22370,0),
IF(ISERROR(MATCH(CF$6&amp;$CS17,'Route Guide - Lanes Not in Data'!$P$5:$P$22370,0))=FALSE,MATCH(CF$6&amp;$CS17,'Route Guide - Lanes Not in Data'!$P$5:$P$22370,0),
IF(ISERROR(MATCH(CF$6&amp;$CT17,'Route Guide - Lanes Not in Data'!$P$5:$P$22370,0))=FALSE,MATCH(CF$6&amp;$CT17,'Route Guide - Lanes Not in Data'!$P$5:$P$22370,0),
IF(ISERROR(MATCH(CF$6&amp;$CU17,'Route Guide - Lanes Not in Data'!$P$5:$P$22370,0))=FALSE,MATCH(CF$6&amp;$CU17,'Route Guide - Lanes Not in Data'!$P$5:$P$22370,0),
IF(ISERROR(MATCH(CF$6&amp;$CV17,'Route Guide - Lanes Not in Data'!$P$5:$P$22370,0))=FALSE,MATCH(CF$6&amp;$CV17,'Route Guide - Lanes Not in Data'!$P$5:$P$22370,0),
IF(ISERROR(MATCH(CF$6&amp;$CW17,'Route Guide - Lanes Not in Data'!$P$5:$P$22370,0))=FALSE,MATCH(CF$6&amp;$CW17,'Route Guide - Lanes Not in Data'!$P$5:$P$22370,0),
IF(ISERROR(MATCH(CF$6&amp;$CX17,'Route Guide - Lanes Not in Data'!$P$5:$P$22370,0))=FALSE,MATCH(CF$6&amp;$CX17,'Route Guide - Lanes Not in Data'!$P$5:$P$22370,0),
IF(ISERROR(MATCH(CF$6&amp;$CY17,'Route Guide - Lanes Not in Data'!$P$5:$P$22370,0))=FALSE,MATCH(CF$6&amp;$CY17,'Route Guide - Lanes Not in Data'!$P$5:$P$22370,0),
IF(ISERROR(MATCH(CF$6&amp;$CZ17,'Route Guide - Lanes Not in Data'!$P$5:$P$22370,0))=FALSE,MATCH(CF$6&amp;$CZ17,'Route Guide - Lanes Not in Data'!$P$5:$P$22370,0),""))))))))))),""))</f>
        <v/>
      </c>
      <c r="CG17" s="37" t="str">
        <f>IF(OR(CG$6="",ES17&lt;&gt;2),"",IFERROR(INDEX('Route Guide - Lanes Not in Data'!$E$5:$E$22370,
IF(ISERROR(MATCH(CG$6&amp;$CQ17,'Route Guide - Lanes Not in Data'!$P$5:$P$22370,0))=FALSE,MATCH(CG$6&amp;$CQ17,'Route Guide - Lanes Not in Data'!$P$5:$P$22370,0),
IF(ISERROR(MATCH(CG$6&amp;$CR17,'Route Guide - Lanes Not in Data'!$P$5:$P$22370,0))=FALSE,MATCH(CG$6&amp;$CR17,'Route Guide - Lanes Not in Data'!$P$5:$P$22370,0),
IF(ISERROR(MATCH(CG$6&amp;$CS17,'Route Guide - Lanes Not in Data'!$P$5:$P$22370,0))=FALSE,MATCH(CG$6&amp;$CS17,'Route Guide - Lanes Not in Data'!$P$5:$P$22370,0),
IF(ISERROR(MATCH(CG$6&amp;$CT17,'Route Guide - Lanes Not in Data'!$P$5:$P$22370,0))=FALSE,MATCH(CG$6&amp;$CT17,'Route Guide - Lanes Not in Data'!$P$5:$P$22370,0),
IF(ISERROR(MATCH(CG$6&amp;$CU17,'Route Guide - Lanes Not in Data'!$P$5:$P$22370,0))=FALSE,MATCH(CG$6&amp;$CU17,'Route Guide - Lanes Not in Data'!$P$5:$P$22370,0),
IF(ISERROR(MATCH(CG$6&amp;$CV17,'Route Guide - Lanes Not in Data'!$P$5:$P$22370,0))=FALSE,MATCH(CG$6&amp;$CV17,'Route Guide - Lanes Not in Data'!$P$5:$P$22370,0),
IF(ISERROR(MATCH(CG$6&amp;$CW17,'Route Guide - Lanes Not in Data'!$P$5:$P$22370,0))=FALSE,MATCH(CG$6&amp;$CW17,'Route Guide - Lanes Not in Data'!$P$5:$P$22370,0),
IF(ISERROR(MATCH(CG$6&amp;$CX17,'Route Guide - Lanes Not in Data'!$P$5:$P$22370,0))=FALSE,MATCH(CG$6&amp;$CX17,'Route Guide - Lanes Not in Data'!$P$5:$P$22370,0),
IF(ISERROR(MATCH(CG$6&amp;$CY17,'Route Guide - Lanes Not in Data'!$P$5:$P$22370,0))=FALSE,MATCH(CG$6&amp;$CY17,'Route Guide - Lanes Not in Data'!$P$5:$P$22370,0),
IF(ISERROR(MATCH(CG$6&amp;$CZ17,'Route Guide - Lanes Not in Data'!$P$5:$P$22370,0))=FALSE,MATCH(CG$6&amp;$CZ17,'Route Guide - Lanes Not in Data'!$P$5:$P$22370,0),""))))))))))),""))</f>
        <v/>
      </c>
      <c r="CH17" s="37" t="str">
        <f>IF(OR(CH$6="",ET17&lt;&gt;2),"",IFERROR(INDEX('Route Guide - Lanes Not in Data'!$E$5:$E$22370,
IF(ISERROR(MATCH(CH$6&amp;$CQ17,'Route Guide - Lanes Not in Data'!$P$5:$P$22370,0))=FALSE,MATCH(CH$6&amp;$CQ17,'Route Guide - Lanes Not in Data'!$P$5:$P$22370,0),
IF(ISERROR(MATCH(CH$6&amp;$CR17,'Route Guide - Lanes Not in Data'!$P$5:$P$22370,0))=FALSE,MATCH(CH$6&amp;$CR17,'Route Guide - Lanes Not in Data'!$P$5:$P$22370,0),
IF(ISERROR(MATCH(CH$6&amp;$CS17,'Route Guide - Lanes Not in Data'!$P$5:$P$22370,0))=FALSE,MATCH(CH$6&amp;$CS17,'Route Guide - Lanes Not in Data'!$P$5:$P$22370,0),
IF(ISERROR(MATCH(CH$6&amp;$CT17,'Route Guide - Lanes Not in Data'!$P$5:$P$22370,0))=FALSE,MATCH(CH$6&amp;$CT17,'Route Guide - Lanes Not in Data'!$P$5:$P$22370,0),
IF(ISERROR(MATCH(CH$6&amp;$CU17,'Route Guide - Lanes Not in Data'!$P$5:$P$22370,0))=FALSE,MATCH(CH$6&amp;$CU17,'Route Guide - Lanes Not in Data'!$P$5:$P$22370,0),
IF(ISERROR(MATCH(CH$6&amp;$CV17,'Route Guide - Lanes Not in Data'!$P$5:$P$22370,0))=FALSE,MATCH(CH$6&amp;$CV17,'Route Guide - Lanes Not in Data'!$P$5:$P$22370,0),
IF(ISERROR(MATCH(CH$6&amp;$CW17,'Route Guide - Lanes Not in Data'!$P$5:$P$22370,0))=FALSE,MATCH(CH$6&amp;$CW17,'Route Guide - Lanes Not in Data'!$P$5:$P$22370,0),
IF(ISERROR(MATCH(CH$6&amp;$CX17,'Route Guide - Lanes Not in Data'!$P$5:$P$22370,0))=FALSE,MATCH(CH$6&amp;$CX17,'Route Guide - Lanes Not in Data'!$P$5:$P$22370,0),
IF(ISERROR(MATCH(CH$6&amp;$CY17,'Route Guide - Lanes Not in Data'!$P$5:$P$22370,0))=FALSE,MATCH(CH$6&amp;$CY17,'Route Guide - Lanes Not in Data'!$P$5:$P$22370,0),
IF(ISERROR(MATCH(CH$6&amp;$CZ17,'Route Guide - Lanes Not in Data'!$P$5:$P$22370,0))=FALSE,MATCH(CH$6&amp;$CZ17,'Route Guide - Lanes Not in Data'!$P$5:$P$22370,0),""))))))))))),""))</f>
        <v/>
      </c>
      <c r="CI17" s="37" t="str">
        <f>IF(OR(CI$6="",EU17&lt;&gt;2),"",IFERROR(INDEX('Route Guide - Lanes Not in Data'!$E$5:$E$22370,
IF(ISERROR(MATCH(CI$6&amp;$CQ17,'Route Guide - Lanes Not in Data'!$P$5:$P$22370,0))=FALSE,MATCH(CI$6&amp;$CQ17,'Route Guide - Lanes Not in Data'!$P$5:$P$22370,0),
IF(ISERROR(MATCH(CI$6&amp;$CR17,'Route Guide - Lanes Not in Data'!$P$5:$P$22370,0))=FALSE,MATCH(CI$6&amp;$CR17,'Route Guide - Lanes Not in Data'!$P$5:$P$22370,0),
IF(ISERROR(MATCH(CI$6&amp;$CS17,'Route Guide - Lanes Not in Data'!$P$5:$P$22370,0))=FALSE,MATCH(CI$6&amp;$CS17,'Route Guide - Lanes Not in Data'!$P$5:$P$22370,0),
IF(ISERROR(MATCH(CI$6&amp;$CT17,'Route Guide - Lanes Not in Data'!$P$5:$P$22370,0))=FALSE,MATCH(CI$6&amp;$CT17,'Route Guide - Lanes Not in Data'!$P$5:$P$22370,0),
IF(ISERROR(MATCH(CI$6&amp;$CU17,'Route Guide - Lanes Not in Data'!$P$5:$P$22370,0))=FALSE,MATCH(CI$6&amp;$CU17,'Route Guide - Lanes Not in Data'!$P$5:$P$22370,0),
IF(ISERROR(MATCH(CI$6&amp;$CV17,'Route Guide - Lanes Not in Data'!$P$5:$P$22370,0))=FALSE,MATCH(CI$6&amp;$CV17,'Route Guide - Lanes Not in Data'!$P$5:$P$22370,0),
IF(ISERROR(MATCH(CI$6&amp;$CW17,'Route Guide - Lanes Not in Data'!$P$5:$P$22370,0))=FALSE,MATCH(CI$6&amp;$CW17,'Route Guide - Lanes Not in Data'!$P$5:$P$22370,0),
IF(ISERROR(MATCH(CI$6&amp;$CX17,'Route Guide - Lanes Not in Data'!$P$5:$P$22370,0))=FALSE,MATCH(CI$6&amp;$CX17,'Route Guide - Lanes Not in Data'!$P$5:$P$22370,0),
IF(ISERROR(MATCH(CI$6&amp;$CY17,'Route Guide - Lanes Not in Data'!$P$5:$P$22370,0))=FALSE,MATCH(CI$6&amp;$CY17,'Route Guide - Lanes Not in Data'!$P$5:$P$22370,0),
IF(ISERROR(MATCH(CI$6&amp;$CZ17,'Route Guide - Lanes Not in Data'!$P$5:$P$22370,0))=FALSE,MATCH(CI$6&amp;$CZ17,'Route Guide - Lanes Not in Data'!$P$5:$P$22370,0),""))))))))))),""))</f>
        <v/>
      </c>
      <c r="CJ17" s="37" t="str">
        <f>IF(OR(CJ$6="",EV17&lt;&gt;2),"",IFERROR(INDEX('Route Guide - Lanes Not in Data'!$E$5:$E$22370,
IF(ISERROR(MATCH(CJ$6&amp;$CQ17,'Route Guide - Lanes Not in Data'!$P$5:$P$22370,0))=FALSE,MATCH(CJ$6&amp;$CQ17,'Route Guide - Lanes Not in Data'!$P$5:$P$22370,0),
IF(ISERROR(MATCH(CJ$6&amp;$CR17,'Route Guide - Lanes Not in Data'!$P$5:$P$22370,0))=FALSE,MATCH(CJ$6&amp;$CR17,'Route Guide - Lanes Not in Data'!$P$5:$P$22370,0),
IF(ISERROR(MATCH(CJ$6&amp;$CS17,'Route Guide - Lanes Not in Data'!$P$5:$P$22370,0))=FALSE,MATCH(CJ$6&amp;$CS17,'Route Guide - Lanes Not in Data'!$P$5:$P$22370,0),
IF(ISERROR(MATCH(CJ$6&amp;$CT17,'Route Guide - Lanes Not in Data'!$P$5:$P$22370,0))=FALSE,MATCH(CJ$6&amp;$CT17,'Route Guide - Lanes Not in Data'!$P$5:$P$22370,0),
IF(ISERROR(MATCH(CJ$6&amp;$CU17,'Route Guide - Lanes Not in Data'!$P$5:$P$22370,0))=FALSE,MATCH(CJ$6&amp;$CU17,'Route Guide - Lanes Not in Data'!$P$5:$P$22370,0),
IF(ISERROR(MATCH(CJ$6&amp;$CV17,'Route Guide - Lanes Not in Data'!$P$5:$P$22370,0))=FALSE,MATCH(CJ$6&amp;$CV17,'Route Guide - Lanes Not in Data'!$P$5:$P$22370,0),
IF(ISERROR(MATCH(CJ$6&amp;$CW17,'Route Guide - Lanes Not in Data'!$P$5:$P$22370,0))=FALSE,MATCH(CJ$6&amp;$CW17,'Route Guide - Lanes Not in Data'!$P$5:$P$22370,0),
IF(ISERROR(MATCH(CJ$6&amp;$CX17,'Route Guide - Lanes Not in Data'!$P$5:$P$22370,0))=FALSE,MATCH(CJ$6&amp;$CX17,'Route Guide - Lanes Not in Data'!$P$5:$P$22370,0),
IF(ISERROR(MATCH(CJ$6&amp;$CY17,'Route Guide - Lanes Not in Data'!$P$5:$P$22370,0))=FALSE,MATCH(CJ$6&amp;$CY17,'Route Guide - Lanes Not in Data'!$P$5:$P$22370,0),
IF(ISERROR(MATCH(CJ$6&amp;$CZ17,'Route Guide - Lanes Not in Data'!$P$5:$P$22370,0))=FALSE,MATCH(CJ$6&amp;$CZ17,'Route Guide - Lanes Not in Data'!$P$5:$P$22370,0),""))))))))))),""))</f>
        <v/>
      </c>
      <c r="CK17" s="37" t="str">
        <f>IF(OR(CK$6="",EW17&lt;&gt;2),"",IFERROR(INDEX('Route Guide - Lanes Not in Data'!$E$5:$E$22370,
IF(ISERROR(MATCH(CK$6&amp;$CQ17,'Route Guide - Lanes Not in Data'!$P$5:$P$22370,0))=FALSE,MATCH(CK$6&amp;$CQ17,'Route Guide - Lanes Not in Data'!$P$5:$P$22370,0),
IF(ISERROR(MATCH(CK$6&amp;$CR17,'Route Guide - Lanes Not in Data'!$P$5:$P$22370,0))=FALSE,MATCH(CK$6&amp;$CR17,'Route Guide - Lanes Not in Data'!$P$5:$P$22370,0),
IF(ISERROR(MATCH(CK$6&amp;$CS17,'Route Guide - Lanes Not in Data'!$P$5:$P$22370,0))=FALSE,MATCH(CK$6&amp;$CS17,'Route Guide - Lanes Not in Data'!$P$5:$P$22370,0),
IF(ISERROR(MATCH(CK$6&amp;$CT17,'Route Guide - Lanes Not in Data'!$P$5:$P$22370,0))=FALSE,MATCH(CK$6&amp;$CT17,'Route Guide - Lanes Not in Data'!$P$5:$P$22370,0),
IF(ISERROR(MATCH(CK$6&amp;$CU17,'Route Guide - Lanes Not in Data'!$P$5:$P$22370,0))=FALSE,MATCH(CK$6&amp;$CU17,'Route Guide - Lanes Not in Data'!$P$5:$P$22370,0),
IF(ISERROR(MATCH(CK$6&amp;$CV17,'Route Guide - Lanes Not in Data'!$P$5:$P$22370,0))=FALSE,MATCH(CK$6&amp;$CV17,'Route Guide - Lanes Not in Data'!$P$5:$P$22370,0),
IF(ISERROR(MATCH(CK$6&amp;$CW17,'Route Guide - Lanes Not in Data'!$P$5:$P$22370,0))=FALSE,MATCH(CK$6&amp;$CW17,'Route Guide - Lanes Not in Data'!$P$5:$P$22370,0),
IF(ISERROR(MATCH(CK$6&amp;$CX17,'Route Guide - Lanes Not in Data'!$P$5:$P$22370,0))=FALSE,MATCH(CK$6&amp;$CX17,'Route Guide - Lanes Not in Data'!$P$5:$P$22370,0),
IF(ISERROR(MATCH(CK$6&amp;$CY17,'Route Guide - Lanes Not in Data'!$P$5:$P$22370,0))=FALSE,MATCH(CK$6&amp;$CY17,'Route Guide - Lanes Not in Data'!$P$5:$P$22370,0),
IF(ISERROR(MATCH(CK$6&amp;$CZ17,'Route Guide - Lanes Not in Data'!$P$5:$P$22370,0))=FALSE,MATCH(CK$6&amp;$CZ17,'Route Guide - Lanes Not in Data'!$P$5:$P$22370,0),""))))))))))),""))</f>
        <v/>
      </c>
      <c r="CL17" s="37">
        <f t="shared" si="52"/>
        <v>0.31</v>
      </c>
      <c r="CM17" s="23" t="str">
        <f t="shared" si="53"/>
        <v>ODFL</v>
      </c>
      <c r="CN17" s="37">
        <f t="shared" si="54"/>
        <v>0.13400000000000001</v>
      </c>
      <c r="CO17" s="23" t="str">
        <f t="shared" si="21"/>
        <v>EXLA</v>
      </c>
      <c r="CQ17" s="23" t="str">
        <f t="shared" si="22"/>
        <v>-0E25-CA-CITY OF INDUSTRY-IA</v>
      </c>
      <c r="CR17" s="23" t="str">
        <f t="shared" si="23"/>
        <v>-0E25-CA-CITY OF INDUSTRY-USA</v>
      </c>
      <c r="CS17" s="23" t="str">
        <f t="shared" si="24"/>
        <v>-CA-CITY OF INDUSTRY-IA</v>
      </c>
      <c r="CT17" s="23" t="str">
        <f t="shared" si="25"/>
        <v>-CA-CITY OF INDUSTRY-USA</v>
      </c>
      <c r="CU17" s="23" t="str">
        <f t="shared" si="26"/>
        <v>-91745-IA</v>
      </c>
      <c r="CV17" s="23" t="str">
        <f t="shared" si="27"/>
        <v>-91745-USA</v>
      </c>
      <c r="CW17" s="23" t="str">
        <f t="shared" si="28"/>
        <v>-CA-IA</v>
      </c>
      <c r="CX17" s="23" t="str">
        <f t="shared" si="29"/>
        <v>IA-CA</v>
      </c>
      <c r="CY17" s="23" t="str">
        <f t="shared" si="55"/>
        <v>IA-USA</v>
      </c>
      <c r="CZ17" s="23" t="str">
        <f t="shared" si="30"/>
        <v>USA-USA</v>
      </c>
      <c r="DB17" t="s">
        <v>17606</v>
      </c>
      <c r="DF17" s="35" t="s">
        <v>2199</v>
      </c>
      <c r="DG17" s="23">
        <v>1</v>
      </c>
      <c r="DH17" s="23">
        <v>1</v>
      </c>
      <c r="DI17" s="23">
        <v>1</v>
      </c>
      <c r="DJ17" s="23">
        <v>0</v>
      </c>
      <c r="DK17" s="23">
        <v>1</v>
      </c>
      <c r="DL17" s="23">
        <v>0</v>
      </c>
      <c r="DM17" s="23">
        <v>0</v>
      </c>
      <c r="DN17" s="23">
        <v>1</v>
      </c>
      <c r="DO17" s="23">
        <v>1</v>
      </c>
      <c r="DP17" s="23">
        <v>0</v>
      </c>
      <c r="DQ17" s="23">
        <v>1</v>
      </c>
      <c r="DR17" s="23">
        <v>0</v>
      </c>
      <c r="DS17" s="23">
        <v>1</v>
      </c>
      <c r="DT17" s="23">
        <v>1</v>
      </c>
      <c r="DU17" s="23">
        <v>0</v>
      </c>
      <c r="EC17" s="38">
        <f t="shared" si="31"/>
        <v>2</v>
      </c>
      <c r="ED17" s="38">
        <f t="shared" si="32"/>
        <v>2</v>
      </c>
      <c r="EE17" s="38">
        <f t="shared" si="33"/>
        <v>1</v>
      </c>
      <c r="EF17" s="38">
        <f t="shared" si="34"/>
        <v>0</v>
      </c>
      <c r="EG17" s="38">
        <f t="shared" si="35"/>
        <v>2</v>
      </c>
      <c r="EH17" s="38">
        <f t="shared" si="36"/>
        <v>1</v>
      </c>
      <c r="EI17" s="38">
        <f t="shared" si="37"/>
        <v>0</v>
      </c>
      <c r="EJ17" s="38">
        <f t="shared" si="38"/>
        <v>2</v>
      </c>
      <c r="EK17" s="38">
        <f t="shared" si="39"/>
        <v>1</v>
      </c>
      <c r="EL17" s="38">
        <f t="shared" si="40"/>
        <v>0</v>
      </c>
      <c r="EM17" s="38">
        <f t="shared" si="41"/>
        <v>2</v>
      </c>
      <c r="EN17" s="38">
        <f t="shared" si="42"/>
        <v>1</v>
      </c>
      <c r="EO17" s="38">
        <f t="shared" si="43"/>
        <v>2</v>
      </c>
      <c r="EP17" s="38">
        <f t="shared" si="44"/>
        <v>2</v>
      </c>
      <c r="EQ17" s="38">
        <f t="shared" si="45"/>
        <v>0</v>
      </c>
      <c r="ER17" s="38"/>
      <c r="ES17" s="38"/>
      <c r="ET17" s="38"/>
      <c r="EU17" s="38"/>
      <c r="EV17" s="38"/>
      <c r="EW17" s="38"/>
    </row>
    <row r="18" spans="2:153" x14ac:dyDescent="0.25">
      <c r="B18" s="39" t="str">
        <f t="shared" si="3"/>
        <v>CA  to  ID</v>
      </c>
      <c r="C18" s="39" t="str">
        <f t="shared" si="4"/>
        <v>ODFL</v>
      </c>
      <c r="D18" s="31" t="str">
        <f t="shared" si="56"/>
        <v/>
      </c>
      <c r="F18" s="39" t="str">
        <f t="shared" si="5"/>
        <v>ID  to  CA</v>
      </c>
      <c r="G18" s="39" t="str">
        <f t="shared" si="6"/>
        <v>ODFL</v>
      </c>
      <c r="H18" s="31" t="str">
        <f t="shared" si="7"/>
        <v/>
      </c>
      <c r="J18" s="31" t="str">
        <f t="array" ref="J18">IFERROR(INDEX($C$7:$C$68,MATCH(0,COUNTIF($J$6:J17,$C$7:$C$68),0)),"")</f>
        <v/>
      </c>
      <c r="K18" s="31" t="str">
        <f t="shared" si="8"/>
        <v/>
      </c>
      <c r="L18" s="31"/>
      <c r="M18" s="31" t="str">
        <f t="array" ref="M18">IFERROR(INDEX($G$7:$G$68,MATCH(0,COUNTIF($M$6:M17,$G$7:$G$68),0)),"")</f>
        <v/>
      </c>
      <c r="N18" s="31" t="str">
        <f t="shared" si="9"/>
        <v/>
      </c>
      <c r="P18" s="23" t="str">
        <f t="shared" si="46"/>
        <v>EXLA</v>
      </c>
      <c r="U18" s="23" t="s">
        <v>1014</v>
      </c>
      <c r="V18" s="23" t="s">
        <v>2751</v>
      </c>
      <c r="W18" s="23" t="str">
        <f t="shared" si="10"/>
        <v>0E25-CA-CITY OF INDUSTRY-CA-ID</v>
      </c>
      <c r="X18" s="23" t="str">
        <f>_xlfn.XLOOKUP($W18,'Route Guide - Lanes In Data'!$B$1:$B$2645,'Route Guide - Lanes In Data'!D$1:D$2645)</f>
        <v>ODFL</v>
      </c>
      <c r="Y18" s="23" t="str">
        <f>_xlfn.XLOOKUP($W18,'Route Guide - Lanes In Data'!$B$1:$B$2645,'Route Guide - Lanes In Data'!E$1:E$2645)</f>
        <v>SAIA</v>
      </c>
      <c r="AA18" s="37">
        <f>IF(OR(AA$6="",EC18&lt;&gt;2),"",IFERROR(INDEX('Route Guide - Lanes Not in Data'!$D$5:$D$22370,
IF(ISERROR(MATCH(AA$6&amp;$BA18,'Route Guide - Lanes Not in Data'!$P$5:$P$22370,0))=FALSE,MATCH(AA$6&amp;$BA18,'Route Guide - Lanes Not in Data'!$P$5:$P$22370,0),
IF(ISERROR(MATCH(AA$6&amp;$BB18,'Route Guide - Lanes Not in Data'!$P$5:$P$22370,0))=FALSE,MATCH(AA$6&amp;$BB18,'Route Guide - Lanes Not in Data'!$P$5:$P$22370,0),
IF(ISERROR(MATCH(AA$6&amp;$BC18,'Route Guide - Lanes Not in Data'!$P$5:$P$22370,0))=FALSE,MATCH(AA$6&amp;$BC18,'Route Guide - Lanes Not in Data'!$P$5:$P$22370,0),
IF(ISERROR(MATCH(AA$6&amp;$BD18,'Route Guide - Lanes Not in Data'!$P$5:$P$22370,0))=FALSE,MATCH(AA$6&amp;$BD18,'Route Guide - Lanes Not in Data'!$P$5:$P$22370,0),
IF(ISERROR(MATCH(AA$6&amp;$BE18,'Route Guide - Lanes Not in Data'!$P$5:$P$22370,0))=FALSE,MATCH(AA$6&amp;$BE18,'Route Guide - Lanes Not in Data'!$P$5:$P$22370,0),
IF(ISERROR(MATCH(AA$6&amp;$BF18,'Route Guide - Lanes Not in Data'!$P$5:$P$22370,0))=FALSE,MATCH(AA$6&amp;$BF18,'Route Guide - Lanes Not in Data'!$P$5:$P$22370,0),
IF(ISERROR(MATCH(AA$6&amp;$BG18,'Route Guide - Lanes Not in Data'!$P$5:$P$22370,0))=FALSE,MATCH(AA$6&amp;$BG18,'Route Guide - Lanes Not in Data'!$P$5:$P$22370,0),
IF(ISERROR(MATCH(AA$6&amp;$BH18,'Route Guide - Lanes Not in Data'!$P$5:$P$22370,0))=FALSE,MATCH(AA$6&amp;$BH18,'Route Guide - Lanes Not in Data'!$P$5:$P$22370,0),
IF(ISERROR(MATCH(AA$6&amp;$BI18,'Route Guide - Lanes Not in Data'!$P$5:$P$22370,0))=FALSE,MATCH(AA$6&amp;$BI18,'Route Guide - Lanes Not in Data'!$P$5:$P$22370,0),
IF(ISERROR(MATCH(AA$6&amp;$BJ18,'Route Guide - Lanes Not in Data'!$P$5:$P$22370,0))=FALSE,MATCH(AA$6&amp;$BJ18,'Route Guide - Lanes Not in Data'!$P$5:$P$22370,0),""))))))))))),""))</f>
        <v>0.31</v>
      </c>
      <c r="AB18" s="37">
        <f>IF(OR(AB$6="",ED18&lt;&gt;2),"",IFERROR(INDEX('Route Guide - Lanes Not in Data'!$D$5:$D$22370,
IF(ISERROR(MATCH(AB$6&amp;$BA18,'Route Guide - Lanes Not in Data'!$P$5:$P$22370,0))=FALSE,MATCH(AB$6&amp;$BA18,'Route Guide - Lanes Not in Data'!$P$5:$P$22370,0),
IF(ISERROR(MATCH(AB$6&amp;$BB18,'Route Guide - Lanes Not in Data'!$P$5:$P$22370,0))=FALSE,MATCH(AB$6&amp;$BB18,'Route Guide - Lanes Not in Data'!$P$5:$P$22370,0),
IF(ISERROR(MATCH(AB$6&amp;$BC18,'Route Guide - Lanes Not in Data'!$P$5:$P$22370,0))=FALSE,MATCH(AB$6&amp;$BC18,'Route Guide - Lanes Not in Data'!$P$5:$P$22370,0),
IF(ISERROR(MATCH(AB$6&amp;$BD18,'Route Guide - Lanes Not in Data'!$P$5:$P$22370,0))=FALSE,MATCH(AB$6&amp;$BD18,'Route Guide - Lanes Not in Data'!$P$5:$P$22370,0),
IF(ISERROR(MATCH(AB$6&amp;$BE18,'Route Guide - Lanes Not in Data'!$P$5:$P$22370,0))=FALSE,MATCH(AB$6&amp;$BE18,'Route Guide - Lanes Not in Data'!$P$5:$P$22370,0),
IF(ISERROR(MATCH(AB$6&amp;$BF18,'Route Guide - Lanes Not in Data'!$P$5:$P$22370,0))=FALSE,MATCH(AB$6&amp;$BF18,'Route Guide - Lanes Not in Data'!$P$5:$P$22370,0),
IF(ISERROR(MATCH(AB$6&amp;$BG18,'Route Guide - Lanes Not in Data'!$P$5:$P$22370,0))=FALSE,MATCH(AB$6&amp;$BG18,'Route Guide - Lanes Not in Data'!$P$5:$P$22370,0),
IF(ISERROR(MATCH(AB$6&amp;$BH18,'Route Guide - Lanes Not in Data'!$P$5:$P$22370,0))=FALSE,MATCH(AB$6&amp;$BH18,'Route Guide - Lanes Not in Data'!$P$5:$P$22370,0),
IF(ISERROR(MATCH(AB$6&amp;$BI18,'Route Guide - Lanes Not in Data'!$P$5:$P$22370,0))=FALSE,MATCH(AB$6&amp;$BI18,'Route Guide - Lanes Not in Data'!$P$5:$P$22370,0),
IF(ISERROR(MATCH(AB$6&amp;$BJ18,'Route Guide - Lanes Not in Data'!$P$5:$P$22370,0))=FALSE,MATCH(AB$6&amp;$BJ18,'Route Guide - Lanes Not in Data'!$P$5:$P$22370,0),""))))))))))),""))</f>
        <v>0.215</v>
      </c>
      <c r="AC18" s="37" t="str">
        <f>IF(OR(AC$6="",EE18&lt;&gt;2),"",IFERROR(INDEX('Route Guide - Lanes Not in Data'!$D$5:$D$22370,
IF(ISERROR(MATCH(AC$6&amp;$BA18,'Route Guide - Lanes Not in Data'!$P$5:$P$22370,0))=FALSE,MATCH(AC$6&amp;$BA18,'Route Guide - Lanes Not in Data'!$P$5:$P$22370,0),
IF(ISERROR(MATCH(AC$6&amp;$BB18,'Route Guide - Lanes Not in Data'!$P$5:$P$22370,0))=FALSE,MATCH(AC$6&amp;$BB18,'Route Guide - Lanes Not in Data'!$P$5:$P$22370,0),
IF(ISERROR(MATCH(AC$6&amp;$BC18,'Route Guide - Lanes Not in Data'!$P$5:$P$22370,0))=FALSE,MATCH(AC$6&amp;$BC18,'Route Guide - Lanes Not in Data'!$P$5:$P$22370,0),
IF(ISERROR(MATCH(AC$6&amp;$BD18,'Route Guide - Lanes Not in Data'!$P$5:$P$22370,0))=FALSE,MATCH(AC$6&amp;$BD18,'Route Guide - Lanes Not in Data'!$P$5:$P$22370,0),
IF(ISERROR(MATCH(AC$6&amp;$BE18,'Route Guide - Lanes Not in Data'!$P$5:$P$22370,0))=FALSE,MATCH(AC$6&amp;$BE18,'Route Guide - Lanes Not in Data'!$P$5:$P$22370,0),
IF(ISERROR(MATCH(AC$6&amp;$BF18,'Route Guide - Lanes Not in Data'!$P$5:$P$22370,0))=FALSE,MATCH(AC$6&amp;$BF18,'Route Guide - Lanes Not in Data'!$P$5:$P$22370,0),
IF(ISERROR(MATCH(AC$6&amp;$BG18,'Route Guide - Lanes Not in Data'!$P$5:$P$22370,0))=FALSE,MATCH(AC$6&amp;$BG18,'Route Guide - Lanes Not in Data'!$P$5:$P$22370,0),
IF(ISERROR(MATCH(AC$6&amp;$BH18,'Route Guide - Lanes Not in Data'!$P$5:$P$22370,0))=FALSE,MATCH(AC$6&amp;$BH18,'Route Guide - Lanes Not in Data'!$P$5:$P$22370,0),
IF(ISERROR(MATCH(AC$6&amp;$BI18,'Route Guide - Lanes Not in Data'!$P$5:$P$22370,0))=FALSE,MATCH(AC$6&amp;$BI18,'Route Guide - Lanes Not in Data'!$P$5:$P$22370,0),
IF(ISERROR(MATCH(AC$6&amp;$BJ18,'Route Guide - Lanes Not in Data'!$P$5:$P$22370,0))=FALSE,MATCH(AC$6&amp;$BJ18,'Route Guide - Lanes Not in Data'!$P$5:$P$22370,0),""))))))))))),""))</f>
        <v/>
      </c>
      <c r="AD18" s="37" t="str">
        <f>IF(OR(AD$6="",EF18&lt;&gt;2),"",IFERROR(INDEX('Route Guide - Lanes Not in Data'!$D$5:$D$22370,
IF(ISERROR(MATCH(AD$6&amp;$BA18,'Route Guide - Lanes Not in Data'!$P$5:$P$22370,0))=FALSE,MATCH(AD$6&amp;$BA18,'Route Guide - Lanes Not in Data'!$P$5:$P$22370,0),
IF(ISERROR(MATCH(AD$6&amp;$BB18,'Route Guide - Lanes Not in Data'!$P$5:$P$22370,0))=FALSE,MATCH(AD$6&amp;$BB18,'Route Guide - Lanes Not in Data'!$P$5:$P$22370,0),
IF(ISERROR(MATCH(AD$6&amp;$BC18,'Route Guide - Lanes Not in Data'!$P$5:$P$22370,0))=FALSE,MATCH(AD$6&amp;$BC18,'Route Guide - Lanes Not in Data'!$P$5:$P$22370,0),
IF(ISERROR(MATCH(AD$6&amp;$BD18,'Route Guide - Lanes Not in Data'!$P$5:$P$22370,0))=FALSE,MATCH(AD$6&amp;$BD18,'Route Guide - Lanes Not in Data'!$P$5:$P$22370,0),
IF(ISERROR(MATCH(AD$6&amp;$BE18,'Route Guide - Lanes Not in Data'!$P$5:$P$22370,0))=FALSE,MATCH(AD$6&amp;$BE18,'Route Guide - Lanes Not in Data'!$P$5:$P$22370,0),
IF(ISERROR(MATCH(AD$6&amp;$BF18,'Route Guide - Lanes Not in Data'!$P$5:$P$22370,0))=FALSE,MATCH(AD$6&amp;$BF18,'Route Guide - Lanes Not in Data'!$P$5:$P$22370,0),
IF(ISERROR(MATCH(AD$6&amp;$BG18,'Route Guide - Lanes Not in Data'!$P$5:$P$22370,0))=FALSE,MATCH(AD$6&amp;$BG18,'Route Guide - Lanes Not in Data'!$P$5:$P$22370,0),
IF(ISERROR(MATCH(AD$6&amp;$BH18,'Route Guide - Lanes Not in Data'!$P$5:$P$22370,0))=FALSE,MATCH(AD$6&amp;$BH18,'Route Guide - Lanes Not in Data'!$P$5:$P$22370,0),
IF(ISERROR(MATCH(AD$6&amp;$BI18,'Route Guide - Lanes Not in Data'!$P$5:$P$22370,0))=FALSE,MATCH(AD$6&amp;$BI18,'Route Guide - Lanes Not in Data'!$P$5:$P$22370,0),
IF(ISERROR(MATCH(AD$6&amp;$BJ18,'Route Guide - Lanes Not in Data'!$P$5:$P$22370,0))=FALSE,MATCH(AD$6&amp;$BJ18,'Route Guide - Lanes Not in Data'!$P$5:$P$22370,0),""))))))))))),""))</f>
        <v/>
      </c>
      <c r="AE18" s="37">
        <f>IF(OR(AE$6="",EG18&lt;&gt;2),"",IFERROR(INDEX('Route Guide - Lanes Not in Data'!$D$5:$D$22370,
IF(ISERROR(MATCH(AE$6&amp;$BA18,'Route Guide - Lanes Not in Data'!$P$5:$P$22370,0))=FALSE,MATCH(AE$6&amp;$BA18,'Route Guide - Lanes Not in Data'!$P$5:$P$22370,0),
IF(ISERROR(MATCH(AE$6&amp;$BB18,'Route Guide - Lanes Not in Data'!$P$5:$P$22370,0))=FALSE,MATCH(AE$6&amp;$BB18,'Route Guide - Lanes Not in Data'!$P$5:$P$22370,0),
IF(ISERROR(MATCH(AE$6&amp;$BC18,'Route Guide - Lanes Not in Data'!$P$5:$P$22370,0))=FALSE,MATCH(AE$6&amp;$BC18,'Route Guide - Lanes Not in Data'!$P$5:$P$22370,0),
IF(ISERROR(MATCH(AE$6&amp;$BD18,'Route Guide - Lanes Not in Data'!$P$5:$P$22370,0))=FALSE,MATCH(AE$6&amp;$BD18,'Route Guide - Lanes Not in Data'!$P$5:$P$22370,0),
IF(ISERROR(MATCH(AE$6&amp;$BE18,'Route Guide - Lanes Not in Data'!$P$5:$P$22370,0))=FALSE,MATCH(AE$6&amp;$BE18,'Route Guide - Lanes Not in Data'!$P$5:$P$22370,0),
IF(ISERROR(MATCH(AE$6&amp;$BF18,'Route Guide - Lanes Not in Data'!$P$5:$P$22370,0))=FALSE,MATCH(AE$6&amp;$BF18,'Route Guide - Lanes Not in Data'!$P$5:$P$22370,0),
IF(ISERROR(MATCH(AE$6&amp;$BG18,'Route Guide - Lanes Not in Data'!$P$5:$P$22370,0))=FALSE,MATCH(AE$6&amp;$BG18,'Route Guide - Lanes Not in Data'!$P$5:$P$22370,0),
IF(ISERROR(MATCH(AE$6&amp;$BH18,'Route Guide - Lanes Not in Data'!$P$5:$P$22370,0))=FALSE,MATCH(AE$6&amp;$BH18,'Route Guide - Lanes Not in Data'!$P$5:$P$22370,0),
IF(ISERROR(MATCH(AE$6&amp;$BI18,'Route Guide - Lanes Not in Data'!$P$5:$P$22370,0))=FALSE,MATCH(AE$6&amp;$BI18,'Route Guide - Lanes Not in Data'!$P$5:$P$22370,0),
IF(ISERROR(MATCH(AE$6&amp;$BJ18,'Route Guide - Lanes Not in Data'!$P$5:$P$22370,0))=FALSE,MATCH(AE$6&amp;$BJ18,'Route Guide - Lanes Not in Data'!$P$5:$P$22370,0),""))))))))))),""))</f>
        <v>0.29699999999999999</v>
      </c>
      <c r="AF18" s="37" t="str">
        <f>IF(OR(AF$6="",EH18&lt;&gt;2),"",IFERROR(INDEX('Route Guide - Lanes Not in Data'!$D$5:$D$22370,
IF(ISERROR(MATCH(AF$6&amp;$BA18,'Route Guide - Lanes Not in Data'!$P$5:$P$22370,0))=FALSE,MATCH(AF$6&amp;$BA18,'Route Guide - Lanes Not in Data'!$P$5:$P$22370,0),
IF(ISERROR(MATCH(AF$6&amp;$BB18,'Route Guide - Lanes Not in Data'!$P$5:$P$22370,0))=FALSE,MATCH(AF$6&amp;$BB18,'Route Guide - Lanes Not in Data'!$P$5:$P$22370,0),
IF(ISERROR(MATCH(AF$6&amp;$BC18,'Route Guide - Lanes Not in Data'!$P$5:$P$22370,0))=FALSE,MATCH(AF$6&amp;$BC18,'Route Guide - Lanes Not in Data'!$P$5:$P$22370,0),
IF(ISERROR(MATCH(AF$6&amp;$BD18,'Route Guide - Lanes Not in Data'!$P$5:$P$22370,0))=FALSE,MATCH(AF$6&amp;$BD18,'Route Guide - Lanes Not in Data'!$P$5:$P$22370,0),
IF(ISERROR(MATCH(AF$6&amp;$BE18,'Route Guide - Lanes Not in Data'!$P$5:$P$22370,0))=FALSE,MATCH(AF$6&amp;$BE18,'Route Guide - Lanes Not in Data'!$P$5:$P$22370,0),
IF(ISERROR(MATCH(AF$6&amp;$BF18,'Route Guide - Lanes Not in Data'!$P$5:$P$22370,0))=FALSE,MATCH(AF$6&amp;$BF18,'Route Guide - Lanes Not in Data'!$P$5:$P$22370,0),
IF(ISERROR(MATCH(AF$6&amp;$BG18,'Route Guide - Lanes Not in Data'!$P$5:$P$22370,0))=FALSE,MATCH(AF$6&amp;$BG18,'Route Guide - Lanes Not in Data'!$P$5:$P$22370,0),
IF(ISERROR(MATCH(AF$6&amp;$BH18,'Route Guide - Lanes Not in Data'!$P$5:$P$22370,0))=FALSE,MATCH(AF$6&amp;$BH18,'Route Guide - Lanes Not in Data'!$P$5:$P$22370,0),
IF(ISERROR(MATCH(AF$6&amp;$BI18,'Route Guide - Lanes Not in Data'!$P$5:$P$22370,0))=FALSE,MATCH(AF$6&amp;$BI18,'Route Guide - Lanes Not in Data'!$P$5:$P$22370,0),
IF(ISERROR(MATCH(AF$6&amp;$BJ18,'Route Guide - Lanes Not in Data'!$P$5:$P$22370,0))=FALSE,MATCH(AF$6&amp;$BJ18,'Route Guide - Lanes Not in Data'!$P$5:$P$22370,0),""))))))))))),""))</f>
        <v/>
      </c>
      <c r="AG18" s="37" t="str">
        <f>IF(OR(AG$6="",EI18&lt;&gt;2),"",IFERROR(INDEX('Route Guide - Lanes Not in Data'!$D$5:$D$22370,
IF(ISERROR(MATCH(AG$6&amp;$BA18,'Route Guide - Lanes Not in Data'!$P$5:$P$22370,0))=FALSE,MATCH(AG$6&amp;$BA18,'Route Guide - Lanes Not in Data'!$P$5:$P$22370,0),
IF(ISERROR(MATCH(AG$6&amp;$BB18,'Route Guide - Lanes Not in Data'!$P$5:$P$22370,0))=FALSE,MATCH(AG$6&amp;$BB18,'Route Guide - Lanes Not in Data'!$P$5:$P$22370,0),
IF(ISERROR(MATCH(AG$6&amp;$BC18,'Route Guide - Lanes Not in Data'!$P$5:$P$22370,0))=FALSE,MATCH(AG$6&amp;$BC18,'Route Guide - Lanes Not in Data'!$P$5:$P$22370,0),
IF(ISERROR(MATCH(AG$6&amp;$BD18,'Route Guide - Lanes Not in Data'!$P$5:$P$22370,0))=FALSE,MATCH(AG$6&amp;$BD18,'Route Guide - Lanes Not in Data'!$P$5:$P$22370,0),
IF(ISERROR(MATCH(AG$6&amp;$BE18,'Route Guide - Lanes Not in Data'!$P$5:$P$22370,0))=FALSE,MATCH(AG$6&amp;$BE18,'Route Guide - Lanes Not in Data'!$P$5:$P$22370,0),
IF(ISERROR(MATCH(AG$6&amp;$BF18,'Route Guide - Lanes Not in Data'!$P$5:$P$22370,0))=FALSE,MATCH(AG$6&amp;$BF18,'Route Guide - Lanes Not in Data'!$P$5:$P$22370,0),
IF(ISERROR(MATCH(AG$6&amp;$BG18,'Route Guide - Lanes Not in Data'!$P$5:$P$22370,0))=FALSE,MATCH(AG$6&amp;$BG18,'Route Guide - Lanes Not in Data'!$P$5:$P$22370,0),
IF(ISERROR(MATCH(AG$6&amp;$BH18,'Route Guide - Lanes Not in Data'!$P$5:$P$22370,0))=FALSE,MATCH(AG$6&amp;$BH18,'Route Guide - Lanes Not in Data'!$P$5:$P$22370,0),
IF(ISERROR(MATCH(AG$6&amp;$BI18,'Route Guide - Lanes Not in Data'!$P$5:$P$22370,0))=FALSE,MATCH(AG$6&amp;$BI18,'Route Guide - Lanes Not in Data'!$P$5:$P$22370,0),
IF(ISERROR(MATCH(AG$6&amp;$BJ18,'Route Guide - Lanes Not in Data'!$P$5:$P$22370,0))=FALSE,MATCH(AG$6&amp;$BJ18,'Route Guide - Lanes Not in Data'!$P$5:$P$22370,0),""))))))))))),""))</f>
        <v/>
      </c>
      <c r="AH18" s="37" t="str">
        <f>IF(OR(AH$6="",EJ18&lt;&gt;2),"",IFERROR(INDEX('Route Guide - Lanes Not in Data'!$D$5:$D$22370,
IF(ISERROR(MATCH(AH$6&amp;$BA18,'Route Guide - Lanes Not in Data'!$P$5:$P$22370,0))=FALSE,MATCH(AH$6&amp;$BA18,'Route Guide - Lanes Not in Data'!$P$5:$P$22370,0),
IF(ISERROR(MATCH(AH$6&amp;$BB18,'Route Guide - Lanes Not in Data'!$P$5:$P$22370,0))=FALSE,MATCH(AH$6&amp;$BB18,'Route Guide - Lanes Not in Data'!$P$5:$P$22370,0),
IF(ISERROR(MATCH(AH$6&amp;$BC18,'Route Guide - Lanes Not in Data'!$P$5:$P$22370,0))=FALSE,MATCH(AH$6&amp;$BC18,'Route Guide - Lanes Not in Data'!$P$5:$P$22370,0),
IF(ISERROR(MATCH(AH$6&amp;$BD18,'Route Guide - Lanes Not in Data'!$P$5:$P$22370,0))=FALSE,MATCH(AH$6&amp;$BD18,'Route Guide - Lanes Not in Data'!$P$5:$P$22370,0),
IF(ISERROR(MATCH(AH$6&amp;$BE18,'Route Guide - Lanes Not in Data'!$P$5:$P$22370,0))=FALSE,MATCH(AH$6&amp;$BE18,'Route Guide - Lanes Not in Data'!$P$5:$P$22370,0),
IF(ISERROR(MATCH(AH$6&amp;$BF18,'Route Guide - Lanes Not in Data'!$P$5:$P$22370,0))=FALSE,MATCH(AH$6&amp;$BF18,'Route Guide - Lanes Not in Data'!$P$5:$P$22370,0),
IF(ISERROR(MATCH(AH$6&amp;$BG18,'Route Guide - Lanes Not in Data'!$P$5:$P$22370,0))=FALSE,MATCH(AH$6&amp;$BG18,'Route Guide - Lanes Not in Data'!$P$5:$P$22370,0),
IF(ISERROR(MATCH(AH$6&amp;$BH18,'Route Guide - Lanes Not in Data'!$P$5:$P$22370,0))=FALSE,MATCH(AH$6&amp;$BH18,'Route Guide - Lanes Not in Data'!$P$5:$P$22370,0),
IF(ISERROR(MATCH(AH$6&amp;$BI18,'Route Guide - Lanes Not in Data'!$P$5:$P$22370,0))=FALSE,MATCH(AH$6&amp;$BI18,'Route Guide - Lanes Not in Data'!$P$5:$P$22370,0),
IF(ISERROR(MATCH(AH$6&amp;$BJ18,'Route Guide - Lanes Not in Data'!$P$5:$P$22370,0))=FALSE,MATCH(AH$6&amp;$BJ18,'Route Guide - Lanes Not in Data'!$P$5:$P$22370,0),""))))))))))),""))</f>
        <v/>
      </c>
      <c r="AI18" s="37" t="str">
        <f>IF(OR(AI$6="",EK18&lt;&gt;2),"",IFERROR(INDEX('Route Guide - Lanes Not in Data'!$D$5:$D$22370,
IF(ISERROR(MATCH(AI$6&amp;$BA18,'Route Guide - Lanes Not in Data'!$P$5:$P$22370,0))=FALSE,MATCH(AI$6&amp;$BA18,'Route Guide - Lanes Not in Data'!$P$5:$P$22370,0),
IF(ISERROR(MATCH(AI$6&amp;$BB18,'Route Guide - Lanes Not in Data'!$P$5:$P$22370,0))=FALSE,MATCH(AI$6&amp;$BB18,'Route Guide - Lanes Not in Data'!$P$5:$P$22370,0),
IF(ISERROR(MATCH(AI$6&amp;$BC18,'Route Guide - Lanes Not in Data'!$P$5:$P$22370,0))=FALSE,MATCH(AI$6&amp;$BC18,'Route Guide - Lanes Not in Data'!$P$5:$P$22370,0),
IF(ISERROR(MATCH(AI$6&amp;$BD18,'Route Guide - Lanes Not in Data'!$P$5:$P$22370,0))=FALSE,MATCH(AI$6&amp;$BD18,'Route Guide - Lanes Not in Data'!$P$5:$P$22370,0),
IF(ISERROR(MATCH(AI$6&amp;$BE18,'Route Guide - Lanes Not in Data'!$P$5:$P$22370,0))=FALSE,MATCH(AI$6&amp;$BE18,'Route Guide - Lanes Not in Data'!$P$5:$P$22370,0),
IF(ISERROR(MATCH(AI$6&amp;$BF18,'Route Guide - Lanes Not in Data'!$P$5:$P$22370,0))=FALSE,MATCH(AI$6&amp;$BF18,'Route Guide - Lanes Not in Data'!$P$5:$P$22370,0),
IF(ISERROR(MATCH(AI$6&amp;$BG18,'Route Guide - Lanes Not in Data'!$P$5:$P$22370,0))=FALSE,MATCH(AI$6&amp;$BG18,'Route Guide - Lanes Not in Data'!$P$5:$P$22370,0),
IF(ISERROR(MATCH(AI$6&amp;$BH18,'Route Guide - Lanes Not in Data'!$P$5:$P$22370,0))=FALSE,MATCH(AI$6&amp;$BH18,'Route Guide - Lanes Not in Data'!$P$5:$P$22370,0),
IF(ISERROR(MATCH(AI$6&amp;$BI18,'Route Guide - Lanes Not in Data'!$P$5:$P$22370,0))=FALSE,MATCH(AI$6&amp;$BI18,'Route Guide - Lanes Not in Data'!$P$5:$P$22370,0),
IF(ISERROR(MATCH(AI$6&amp;$BJ18,'Route Guide - Lanes Not in Data'!$P$5:$P$22370,0))=FALSE,MATCH(AI$6&amp;$BJ18,'Route Guide - Lanes Not in Data'!$P$5:$P$22370,0),""))))))))))),""))</f>
        <v/>
      </c>
      <c r="AJ18" s="37" t="str">
        <f>IF(OR(AJ$6="",EL18&lt;&gt;2),"",IFERROR(INDEX('Route Guide - Lanes Not in Data'!$D$5:$D$22370,
IF(ISERROR(MATCH(AJ$6&amp;$BA18,'Route Guide - Lanes Not in Data'!$P$5:$P$22370,0))=FALSE,MATCH(AJ$6&amp;$BA18,'Route Guide - Lanes Not in Data'!$P$5:$P$22370,0),
IF(ISERROR(MATCH(AJ$6&amp;$BB18,'Route Guide - Lanes Not in Data'!$P$5:$P$22370,0))=FALSE,MATCH(AJ$6&amp;$BB18,'Route Guide - Lanes Not in Data'!$P$5:$P$22370,0),
IF(ISERROR(MATCH(AJ$6&amp;$BC18,'Route Guide - Lanes Not in Data'!$P$5:$P$22370,0))=FALSE,MATCH(AJ$6&amp;$BC18,'Route Guide - Lanes Not in Data'!$P$5:$P$22370,0),
IF(ISERROR(MATCH(AJ$6&amp;$BD18,'Route Guide - Lanes Not in Data'!$P$5:$P$22370,0))=FALSE,MATCH(AJ$6&amp;$BD18,'Route Guide - Lanes Not in Data'!$P$5:$P$22370,0),
IF(ISERROR(MATCH(AJ$6&amp;$BE18,'Route Guide - Lanes Not in Data'!$P$5:$P$22370,0))=FALSE,MATCH(AJ$6&amp;$BE18,'Route Guide - Lanes Not in Data'!$P$5:$P$22370,0),
IF(ISERROR(MATCH(AJ$6&amp;$BF18,'Route Guide - Lanes Not in Data'!$P$5:$P$22370,0))=FALSE,MATCH(AJ$6&amp;$BF18,'Route Guide - Lanes Not in Data'!$P$5:$P$22370,0),
IF(ISERROR(MATCH(AJ$6&amp;$BG18,'Route Guide - Lanes Not in Data'!$P$5:$P$22370,0))=FALSE,MATCH(AJ$6&amp;$BG18,'Route Guide - Lanes Not in Data'!$P$5:$P$22370,0),
IF(ISERROR(MATCH(AJ$6&amp;$BH18,'Route Guide - Lanes Not in Data'!$P$5:$P$22370,0))=FALSE,MATCH(AJ$6&amp;$BH18,'Route Guide - Lanes Not in Data'!$P$5:$P$22370,0),
IF(ISERROR(MATCH(AJ$6&amp;$BI18,'Route Guide - Lanes Not in Data'!$P$5:$P$22370,0))=FALSE,MATCH(AJ$6&amp;$BI18,'Route Guide - Lanes Not in Data'!$P$5:$P$22370,0),
IF(ISERROR(MATCH(AJ$6&amp;$BJ18,'Route Guide - Lanes Not in Data'!$P$5:$P$22370,0))=FALSE,MATCH(AJ$6&amp;$BJ18,'Route Guide - Lanes Not in Data'!$P$5:$P$22370,0),""))))))))))),""))</f>
        <v/>
      </c>
      <c r="AK18" s="37">
        <f>IF(OR(AK$6="",EM18&lt;&gt;2),"",IFERROR(INDEX('Route Guide - Lanes Not in Data'!$D$5:$D$22370,
IF(ISERROR(MATCH(AK$6&amp;$BA18,'Route Guide - Lanes Not in Data'!$P$5:$P$22370,0))=FALSE,MATCH(AK$6&amp;$BA18,'Route Guide - Lanes Not in Data'!$P$5:$P$22370,0),
IF(ISERROR(MATCH(AK$6&amp;$BB18,'Route Guide - Lanes Not in Data'!$P$5:$P$22370,0))=FALSE,MATCH(AK$6&amp;$BB18,'Route Guide - Lanes Not in Data'!$P$5:$P$22370,0),
IF(ISERROR(MATCH(AK$6&amp;$BC18,'Route Guide - Lanes Not in Data'!$P$5:$P$22370,0))=FALSE,MATCH(AK$6&amp;$BC18,'Route Guide - Lanes Not in Data'!$P$5:$P$22370,0),
IF(ISERROR(MATCH(AK$6&amp;$BD18,'Route Guide - Lanes Not in Data'!$P$5:$P$22370,0))=FALSE,MATCH(AK$6&amp;$BD18,'Route Guide - Lanes Not in Data'!$P$5:$P$22370,0),
IF(ISERROR(MATCH(AK$6&amp;$BE18,'Route Guide - Lanes Not in Data'!$P$5:$P$22370,0))=FALSE,MATCH(AK$6&amp;$BE18,'Route Guide - Lanes Not in Data'!$P$5:$P$22370,0),
IF(ISERROR(MATCH(AK$6&amp;$BF18,'Route Guide - Lanes Not in Data'!$P$5:$P$22370,0))=FALSE,MATCH(AK$6&amp;$BF18,'Route Guide - Lanes Not in Data'!$P$5:$P$22370,0),
IF(ISERROR(MATCH(AK$6&amp;$BG18,'Route Guide - Lanes Not in Data'!$P$5:$P$22370,0))=FALSE,MATCH(AK$6&amp;$BG18,'Route Guide - Lanes Not in Data'!$P$5:$P$22370,0),
IF(ISERROR(MATCH(AK$6&amp;$BH18,'Route Guide - Lanes Not in Data'!$P$5:$P$22370,0))=FALSE,MATCH(AK$6&amp;$BH18,'Route Guide - Lanes Not in Data'!$P$5:$P$22370,0),
IF(ISERROR(MATCH(AK$6&amp;$BI18,'Route Guide - Lanes Not in Data'!$P$5:$P$22370,0))=FALSE,MATCH(AK$6&amp;$BI18,'Route Guide - Lanes Not in Data'!$P$5:$P$22370,0),
IF(ISERROR(MATCH(AK$6&amp;$BJ18,'Route Guide - Lanes Not in Data'!$P$5:$P$22370,0))=FALSE,MATCH(AK$6&amp;$BJ18,'Route Guide - Lanes Not in Data'!$P$5:$P$22370,0),""))))))))))),""))</f>
        <v>0.34599999999999992</v>
      </c>
      <c r="AL18" s="37" t="str">
        <f>IF(OR(AL$6="",EN18&lt;&gt;2),"",IFERROR(INDEX('Route Guide - Lanes Not in Data'!$D$5:$D$22370,
IF(ISERROR(MATCH(AL$6&amp;$BA18,'Route Guide - Lanes Not in Data'!$P$5:$P$22370,0))=FALSE,MATCH(AL$6&amp;$BA18,'Route Guide - Lanes Not in Data'!$P$5:$P$22370,0),
IF(ISERROR(MATCH(AL$6&amp;$BB18,'Route Guide - Lanes Not in Data'!$P$5:$P$22370,0))=FALSE,MATCH(AL$6&amp;$BB18,'Route Guide - Lanes Not in Data'!$P$5:$P$22370,0),
IF(ISERROR(MATCH(AL$6&amp;$BC18,'Route Guide - Lanes Not in Data'!$P$5:$P$22370,0))=FALSE,MATCH(AL$6&amp;$BC18,'Route Guide - Lanes Not in Data'!$P$5:$P$22370,0),
IF(ISERROR(MATCH(AL$6&amp;$BD18,'Route Guide - Lanes Not in Data'!$P$5:$P$22370,0))=FALSE,MATCH(AL$6&amp;$BD18,'Route Guide - Lanes Not in Data'!$P$5:$P$22370,0),
IF(ISERROR(MATCH(AL$6&amp;$BE18,'Route Guide - Lanes Not in Data'!$P$5:$P$22370,0))=FALSE,MATCH(AL$6&amp;$BE18,'Route Guide - Lanes Not in Data'!$P$5:$P$22370,0),
IF(ISERROR(MATCH(AL$6&amp;$BF18,'Route Guide - Lanes Not in Data'!$P$5:$P$22370,0))=FALSE,MATCH(AL$6&amp;$BF18,'Route Guide - Lanes Not in Data'!$P$5:$P$22370,0),
IF(ISERROR(MATCH(AL$6&amp;$BG18,'Route Guide - Lanes Not in Data'!$P$5:$P$22370,0))=FALSE,MATCH(AL$6&amp;$BG18,'Route Guide - Lanes Not in Data'!$P$5:$P$22370,0),
IF(ISERROR(MATCH(AL$6&amp;$BH18,'Route Guide - Lanes Not in Data'!$P$5:$P$22370,0))=FALSE,MATCH(AL$6&amp;$BH18,'Route Guide - Lanes Not in Data'!$P$5:$P$22370,0),
IF(ISERROR(MATCH(AL$6&amp;$BI18,'Route Guide - Lanes Not in Data'!$P$5:$P$22370,0))=FALSE,MATCH(AL$6&amp;$BI18,'Route Guide - Lanes Not in Data'!$P$5:$P$22370,0),
IF(ISERROR(MATCH(AL$6&amp;$BJ18,'Route Guide - Lanes Not in Data'!$P$5:$P$22370,0))=FALSE,MATCH(AL$6&amp;$BJ18,'Route Guide - Lanes Not in Data'!$P$5:$P$22370,0),""))))))))))),""))</f>
        <v/>
      </c>
      <c r="AM18" s="37" t="str">
        <f>IF(OR(AM$6="",EO18&lt;&gt;2),"",IFERROR(INDEX('Route Guide - Lanes Not in Data'!$D$5:$D$22370,
IF(ISERROR(MATCH(AM$6&amp;$BA18,'Route Guide - Lanes Not in Data'!$P$5:$P$22370,0))=FALSE,MATCH(AM$6&amp;$BA18,'Route Guide - Lanes Not in Data'!$P$5:$P$22370,0),
IF(ISERROR(MATCH(AM$6&amp;$BB18,'Route Guide - Lanes Not in Data'!$P$5:$P$22370,0))=FALSE,MATCH(AM$6&amp;$BB18,'Route Guide - Lanes Not in Data'!$P$5:$P$22370,0),
IF(ISERROR(MATCH(AM$6&amp;$BC18,'Route Guide - Lanes Not in Data'!$P$5:$P$22370,0))=FALSE,MATCH(AM$6&amp;$BC18,'Route Guide - Lanes Not in Data'!$P$5:$P$22370,0),
IF(ISERROR(MATCH(AM$6&amp;$BD18,'Route Guide - Lanes Not in Data'!$P$5:$P$22370,0))=FALSE,MATCH(AM$6&amp;$BD18,'Route Guide - Lanes Not in Data'!$P$5:$P$22370,0),
IF(ISERROR(MATCH(AM$6&amp;$BE18,'Route Guide - Lanes Not in Data'!$P$5:$P$22370,0))=FALSE,MATCH(AM$6&amp;$BE18,'Route Guide - Lanes Not in Data'!$P$5:$P$22370,0),
IF(ISERROR(MATCH(AM$6&amp;$BF18,'Route Guide - Lanes Not in Data'!$P$5:$P$22370,0))=FALSE,MATCH(AM$6&amp;$BF18,'Route Guide - Lanes Not in Data'!$P$5:$P$22370,0),
IF(ISERROR(MATCH(AM$6&amp;$BG18,'Route Guide - Lanes Not in Data'!$P$5:$P$22370,0))=FALSE,MATCH(AM$6&amp;$BG18,'Route Guide - Lanes Not in Data'!$P$5:$P$22370,0),
IF(ISERROR(MATCH(AM$6&amp;$BH18,'Route Guide - Lanes Not in Data'!$P$5:$P$22370,0))=FALSE,MATCH(AM$6&amp;$BH18,'Route Guide - Lanes Not in Data'!$P$5:$P$22370,0),
IF(ISERROR(MATCH(AM$6&amp;$BI18,'Route Guide - Lanes Not in Data'!$P$5:$P$22370,0))=FALSE,MATCH(AM$6&amp;$BI18,'Route Guide - Lanes Not in Data'!$P$5:$P$22370,0),
IF(ISERROR(MATCH(AM$6&amp;$BJ18,'Route Guide - Lanes Not in Data'!$P$5:$P$22370,0))=FALSE,MATCH(AM$6&amp;$BJ18,'Route Guide - Lanes Not in Data'!$P$5:$P$22370,0),""))))))))))),""))</f>
        <v/>
      </c>
      <c r="AN18" s="37" t="str">
        <f>IF(OR(AN$6="",EP18&lt;&gt;2),"",IFERROR(INDEX('Route Guide - Lanes Not in Data'!$D$5:$D$22370,
IF(ISERROR(MATCH(AN$6&amp;$BA18,'Route Guide - Lanes Not in Data'!$P$5:$P$22370,0))=FALSE,MATCH(AN$6&amp;$BA18,'Route Guide - Lanes Not in Data'!$P$5:$P$22370,0),
IF(ISERROR(MATCH(AN$6&amp;$BB18,'Route Guide - Lanes Not in Data'!$P$5:$P$22370,0))=FALSE,MATCH(AN$6&amp;$BB18,'Route Guide - Lanes Not in Data'!$P$5:$P$22370,0),
IF(ISERROR(MATCH(AN$6&amp;$BC18,'Route Guide - Lanes Not in Data'!$P$5:$P$22370,0))=FALSE,MATCH(AN$6&amp;$BC18,'Route Guide - Lanes Not in Data'!$P$5:$P$22370,0),
IF(ISERROR(MATCH(AN$6&amp;$BD18,'Route Guide - Lanes Not in Data'!$P$5:$P$22370,0))=FALSE,MATCH(AN$6&amp;$BD18,'Route Guide - Lanes Not in Data'!$P$5:$P$22370,0),
IF(ISERROR(MATCH(AN$6&amp;$BE18,'Route Guide - Lanes Not in Data'!$P$5:$P$22370,0))=FALSE,MATCH(AN$6&amp;$BE18,'Route Guide - Lanes Not in Data'!$P$5:$P$22370,0),
IF(ISERROR(MATCH(AN$6&amp;$BF18,'Route Guide - Lanes Not in Data'!$P$5:$P$22370,0))=FALSE,MATCH(AN$6&amp;$BF18,'Route Guide - Lanes Not in Data'!$P$5:$P$22370,0),
IF(ISERROR(MATCH(AN$6&amp;$BG18,'Route Guide - Lanes Not in Data'!$P$5:$P$22370,0))=FALSE,MATCH(AN$6&amp;$BG18,'Route Guide - Lanes Not in Data'!$P$5:$P$22370,0),
IF(ISERROR(MATCH(AN$6&amp;$BH18,'Route Guide - Lanes Not in Data'!$P$5:$P$22370,0))=FALSE,MATCH(AN$6&amp;$BH18,'Route Guide - Lanes Not in Data'!$P$5:$P$22370,0),
IF(ISERROR(MATCH(AN$6&amp;$BI18,'Route Guide - Lanes Not in Data'!$P$5:$P$22370,0))=FALSE,MATCH(AN$6&amp;$BI18,'Route Guide - Lanes Not in Data'!$P$5:$P$22370,0),
IF(ISERROR(MATCH(AN$6&amp;$BJ18,'Route Guide - Lanes Not in Data'!$P$5:$P$22370,0))=FALSE,MATCH(AN$6&amp;$BJ18,'Route Guide - Lanes Not in Data'!$P$5:$P$22370,0),""))))))))))),""))</f>
        <v/>
      </c>
      <c r="AO18" s="37" t="str">
        <f>IF(OR(AO$6="",EQ18&lt;&gt;2),"",IFERROR(INDEX('Route Guide - Lanes Not in Data'!$D$5:$D$22370,
IF(ISERROR(MATCH(AO$6&amp;$BA18,'Route Guide - Lanes Not in Data'!$P$5:$P$22370,0))=FALSE,MATCH(AO$6&amp;$BA18,'Route Guide - Lanes Not in Data'!$P$5:$P$22370,0),
IF(ISERROR(MATCH(AO$6&amp;$BB18,'Route Guide - Lanes Not in Data'!$P$5:$P$22370,0))=FALSE,MATCH(AO$6&amp;$BB18,'Route Guide - Lanes Not in Data'!$P$5:$P$22370,0),
IF(ISERROR(MATCH(AO$6&amp;$BC18,'Route Guide - Lanes Not in Data'!$P$5:$P$22370,0))=FALSE,MATCH(AO$6&amp;$BC18,'Route Guide - Lanes Not in Data'!$P$5:$P$22370,0),
IF(ISERROR(MATCH(AO$6&amp;$BD18,'Route Guide - Lanes Not in Data'!$P$5:$P$22370,0))=FALSE,MATCH(AO$6&amp;$BD18,'Route Guide - Lanes Not in Data'!$P$5:$P$22370,0),
IF(ISERROR(MATCH(AO$6&amp;$BE18,'Route Guide - Lanes Not in Data'!$P$5:$P$22370,0))=FALSE,MATCH(AO$6&amp;$BE18,'Route Guide - Lanes Not in Data'!$P$5:$P$22370,0),
IF(ISERROR(MATCH(AO$6&amp;$BF18,'Route Guide - Lanes Not in Data'!$P$5:$P$22370,0))=FALSE,MATCH(AO$6&amp;$BF18,'Route Guide - Lanes Not in Data'!$P$5:$P$22370,0),
IF(ISERROR(MATCH(AO$6&amp;$BG18,'Route Guide - Lanes Not in Data'!$P$5:$P$22370,0))=FALSE,MATCH(AO$6&amp;$BG18,'Route Guide - Lanes Not in Data'!$P$5:$P$22370,0),
IF(ISERROR(MATCH(AO$6&amp;$BH18,'Route Guide - Lanes Not in Data'!$P$5:$P$22370,0))=FALSE,MATCH(AO$6&amp;$BH18,'Route Guide - Lanes Not in Data'!$P$5:$P$22370,0),
IF(ISERROR(MATCH(AO$6&amp;$BI18,'Route Guide - Lanes Not in Data'!$P$5:$P$22370,0))=FALSE,MATCH(AO$6&amp;$BI18,'Route Guide - Lanes Not in Data'!$P$5:$P$22370,0),
IF(ISERROR(MATCH(AO$6&amp;$BJ18,'Route Guide - Lanes Not in Data'!$P$5:$P$22370,0))=FALSE,MATCH(AO$6&amp;$BJ18,'Route Guide - Lanes Not in Data'!$P$5:$P$22370,0),""))))))))))),""))</f>
        <v/>
      </c>
      <c r="AP18" s="37" t="str">
        <f>IF(OR(AP$6="",ER18&lt;&gt;2),"",IFERROR(INDEX('Route Guide - Lanes Not in Data'!$D$5:$D$22370,
IF(ISERROR(MATCH(AP$6&amp;$BA18,'Route Guide - Lanes Not in Data'!$P$5:$P$22370,0))=FALSE,MATCH(AP$6&amp;$BA18,'Route Guide - Lanes Not in Data'!$P$5:$P$22370,0),
IF(ISERROR(MATCH(AP$6&amp;$BB18,'Route Guide - Lanes Not in Data'!$P$5:$P$22370,0))=FALSE,MATCH(AP$6&amp;$BB18,'Route Guide - Lanes Not in Data'!$P$5:$P$22370,0),
IF(ISERROR(MATCH(AP$6&amp;$BC18,'Route Guide - Lanes Not in Data'!$P$5:$P$22370,0))=FALSE,MATCH(AP$6&amp;$BC18,'Route Guide - Lanes Not in Data'!$P$5:$P$22370,0),
IF(ISERROR(MATCH(AP$6&amp;$BD18,'Route Guide - Lanes Not in Data'!$P$5:$P$22370,0))=FALSE,MATCH(AP$6&amp;$BD18,'Route Guide - Lanes Not in Data'!$P$5:$P$22370,0),
IF(ISERROR(MATCH(AP$6&amp;$BE18,'Route Guide - Lanes Not in Data'!$P$5:$P$22370,0))=FALSE,MATCH(AP$6&amp;$BE18,'Route Guide - Lanes Not in Data'!$P$5:$P$22370,0),
IF(ISERROR(MATCH(AP$6&amp;$BF18,'Route Guide - Lanes Not in Data'!$P$5:$P$22370,0))=FALSE,MATCH(AP$6&amp;$BF18,'Route Guide - Lanes Not in Data'!$P$5:$P$22370,0),
IF(ISERROR(MATCH(AP$6&amp;$BG18,'Route Guide - Lanes Not in Data'!$P$5:$P$22370,0))=FALSE,MATCH(AP$6&amp;$BG18,'Route Guide - Lanes Not in Data'!$P$5:$P$22370,0),
IF(ISERROR(MATCH(AP$6&amp;$BH18,'Route Guide - Lanes Not in Data'!$P$5:$P$22370,0))=FALSE,MATCH(AP$6&amp;$BH18,'Route Guide - Lanes Not in Data'!$P$5:$P$22370,0),
IF(ISERROR(MATCH(AP$6&amp;$BI18,'Route Guide - Lanes Not in Data'!$P$5:$P$22370,0))=FALSE,MATCH(AP$6&amp;$BI18,'Route Guide - Lanes Not in Data'!$P$5:$P$22370,0),
IF(ISERROR(MATCH(AP$6&amp;$BJ18,'Route Guide - Lanes Not in Data'!$P$5:$P$22370,0))=FALSE,MATCH(AP$6&amp;$BJ18,'Route Guide - Lanes Not in Data'!$P$5:$P$22370,0),""))))))))))),""))</f>
        <v/>
      </c>
      <c r="AQ18" s="37" t="str">
        <f>IF(OR(AQ$6="",ES18&lt;&gt;2),"",IFERROR(INDEX('Route Guide - Lanes Not in Data'!$D$5:$D$22370,
IF(ISERROR(MATCH(AQ$6&amp;$BA18,'Route Guide - Lanes Not in Data'!$P$5:$P$22370,0))=FALSE,MATCH(AQ$6&amp;$BA18,'Route Guide - Lanes Not in Data'!$P$5:$P$22370,0),
IF(ISERROR(MATCH(AQ$6&amp;$BB18,'Route Guide - Lanes Not in Data'!$P$5:$P$22370,0))=FALSE,MATCH(AQ$6&amp;$BB18,'Route Guide - Lanes Not in Data'!$P$5:$P$22370,0),
IF(ISERROR(MATCH(AQ$6&amp;$BC18,'Route Guide - Lanes Not in Data'!$P$5:$P$22370,0))=FALSE,MATCH(AQ$6&amp;$BC18,'Route Guide - Lanes Not in Data'!$P$5:$P$22370,0),
IF(ISERROR(MATCH(AQ$6&amp;$BD18,'Route Guide - Lanes Not in Data'!$P$5:$P$22370,0))=FALSE,MATCH(AQ$6&amp;$BD18,'Route Guide - Lanes Not in Data'!$P$5:$P$22370,0),
IF(ISERROR(MATCH(AQ$6&amp;$BE18,'Route Guide - Lanes Not in Data'!$P$5:$P$22370,0))=FALSE,MATCH(AQ$6&amp;$BE18,'Route Guide - Lanes Not in Data'!$P$5:$P$22370,0),
IF(ISERROR(MATCH(AQ$6&amp;$BF18,'Route Guide - Lanes Not in Data'!$P$5:$P$22370,0))=FALSE,MATCH(AQ$6&amp;$BF18,'Route Guide - Lanes Not in Data'!$P$5:$P$22370,0),
IF(ISERROR(MATCH(AQ$6&amp;$BG18,'Route Guide - Lanes Not in Data'!$P$5:$P$22370,0))=FALSE,MATCH(AQ$6&amp;$BG18,'Route Guide - Lanes Not in Data'!$P$5:$P$22370,0),
IF(ISERROR(MATCH(AQ$6&amp;$BH18,'Route Guide - Lanes Not in Data'!$P$5:$P$22370,0))=FALSE,MATCH(AQ$6&amp;$BH18,'Route Guide - Lanes Not in Data'!$P$5:$P$22370,0),
IF(ISERROR(MATCH(AQ$6&amp;$BI18,'Route Guide - Lanes Not in Data'!$P$5:$P$22370,0))=FALSE,MATCH(AQ$6&amp;$BI18,'Route Guide - Lanes Not in Data'!$P$5:$P$22370,0),
IF(ISERROR(MATCH(AQ$6&amp;$BJ18,'Route Guide - Lanes Not in Data'!$P$5:$P$22370,0))=FALSE,MATCH(AQ$6&amp;$BJ18,'Route Guide - Lanes Not in Data'!$P$5:$P$22370,0),""))))))))))),""))</f>
        <v/>
      </c>
      <c r="AR18" s="37" t="str">
        <f>IF(OR(AR$6="",ET18&lt;&gt;2),"",IFERROR(INDEX('Route Guide - Lanes Not in Data'!$D$5:$D$22370,
IF(ISERROR(MATCH(AR$6&amp;$BA18,'Route Guide - Lanes Not in Data'!$P$5:$P$22370,0))=FALSE,MATCH(AR$6&amp;$BA18,'Route Guide - Lanes Not in Data'!$P$5:$P$22370,0),
IF(ISERROR(MATCH(AR$6&amp;$BB18,'Route Guide - Lanes Not in Data'!$P$5:$P$22370,0))=FALSE,MATCH(AR$6&amp;$BB18,'Route Guide - Lanes Not in Data'!$P$5:$P$22370,0),
IF(ISERROR(MATCH(AR$6&amp;$BC18,'Route Guide - Lanes Not in Data'!$P$5:$P$22370,0))=FALSE,MATCH(AR$6&amp;$BC18,'Route Guide - Lanes Not in Data'!$P$5:$P$22370,0),
IF(ISERROR(MATCH(AR$6&amp;$BD18,'Route Guide - Lanes Not in Data'!$P$5:$P$22370,0))=FALSE,MATCH(AR$6&amp;$BD18,'Route Guide - Lanes Not in Data'!$P$5:$P$22370,0),
IF(ISERROR(MATCH(AR$6&amp;$BE18,'Route Guide - Lanes Not in Data'!$P$5:$P$22370,0))=FALSE,MATCH(AR$6&amp;$BE18,'Route Guide - Lanes Not in Data'!$P$5:$P$22370,0),
IF(ISERROR(MATCH(AR$6&amp;$BF18,'Route Guide - Lanes Not in Data'!$P$5:$P$22370,0))=FALSE,MATCH(AR$6&amp;$BF18,'Route Guide - Lanes Not in Data'!$P$5:$P$22370,0),
IF(ISERROR(MATCH(AR$6&amp;$BG18,'Route Guide - Lanes Not in Data'!$P$5:$P$22370,0))=FALSE,MATCH(AR$6&amp;$BG18,'Route Guide - Lanes Not in Data'!$P$5:$P$22370,0),
IF(ISERROR(MATCH(AR$6&amp;$BH18,'Route Guide - Lanes Not in Data'!$P$5:$P$22370,0))=FALSE,MATCH(AR$6&amp;$BH18,'Route Guide - Lanes Not in Data'!$P$5:$P$22370,0),
IF(ISERROR(MATCH(AR$6&amp;$BI18,'Route Guide - Lanes Not in Data'!$P$5:$P$22370,0))=FALSE,MATCH(AR$6&amp;$BI18,'Route Guide - Lanes Not in Data'!$P$5:$P$22370,0),
IF(ISERROR(MATCH(AR$6&amp;$BJ18,'Route Guide - Lanes Not in Data'!$P$5:$P$22370,0))=FALSE,MATCH(AR$6&amp;$BJ18,'Route Guide - Lanes Not in Data'!$P$5:$P$22370,0),""))))))))))),""))</f>
        <v/>
      </c>
      <c r="AS18" s="37" t="str">
        <f>IF(OR(AS$6="",EU18&lt;&gt;2),"",IFERROR(INDEX('Route Guide - Lanes Not in Data'!$D$5:$D$22370,
IF(ISERROR(MATCH(AS$6&amp;$BA18,'Route Guide - Lanes Not in Data'!$P$5:$P$22370,0))=FALSE,MATCH(AS$6&amp;$BA18,'Route Guide - Lanes Not in Data'!$P$5:$P$22370,0),
IF(ISERROR(MATCH(AS$6&amp;$BB18,'Route Guide - Lanes Not in Data'!$P$5:$P$22370,0))=FALSE,MATCH(AS$6&amp;$BB18,'Route Guide - Lanes Not in Data'!$P$5:$P$22370,0),
IF(ISERROR(MATCH(AS$6&amp;$BC18,'Route Guide - Lanes Not in Data'!$P$5:$P$22370,0))=FALSE,MATCH(AS$6&amp;$BC18,'Route Guide - Lanes Not in Data'!$P$5:$P$22370,0),
IF(ISERROR(MATCH(AS$6&amp;$BD18,'Route Guide - Lanes Not in Data'!$P$5:$P$22370,0))=FALSE,MATCH(AS$6&amp;$BD18,'Route Guide - Lanes Not in Data'!$P$5:$P$22370,0),
IF(ISERROR(MATCH(AS$6&amp;$BE18,'Route Guide - Lanes Not in Data'!$P$5:$P$22370,0))=FALSE,MATCH(AS$6&amp;$BE18,'Route Guide - Lanes Not in Data'!$P$5:$P$22370,0),
IF(ISERROR(MATCH(AS$6&amp;$BF18,'Route Guide - Lanes Not in Data'!$P$5:$P$22370,0))=FALSE,MATCH(AS$6&amp;$BF18,'Route Guide - Lanes Not in Data'!$P$5:$P$22370,0),
IF(ISERROR(MATCH(AS$6&amp;$BG18,'Route Guide - Lanes Not in Data'!$P$5:$P$22370,0))=FALSE,MATCH(AS$6&amp;$BG18,'Route Guide - Lanes Not in Data'!$P$5:$P$22370,0),
IF(ISERROR(MATCH(AS$6&amp;$BH18,'Route Guide - Lanes Not in Data'!$P$5:$P$22370,0))=FALSE,MATCH(AS$6&amp;$BH18,'Route Guide - Lanes Not in Data'!$P$5:$P$22370,0),
IF(ISERROR(MATCH(AS$6&amp;$BI18,'Route Guide - Lanes Not in Data'!$P$5:$P$22370,0))=FALSE,MATCH(AS$6&amp;$BI18,'Route Guide - Lanes Not in Data'!$P$5:$P$22370,0),
IF(ISERROR(MATCH(AS$6&amp;$BJ18,'Route Guide - Lanes Not in Data'!$P$5:$P$22370,0))=FALSE,MATCH(AS$6&amp;$BJ18,'Route Guide - Lanes Not in Data'!$P$5:$P$22370,0),""))))))))))),""))</f>
        <v/>
      </c>
      <c r="AT18" s="37" t="str">
        <f>IF(OR(AT$6="",EV18&lt;&gt;2),"",IFERROR(INDEX('Route Guide - Lanes Not in Data'!$D$5:$D$22370,
IF(ISERROR(MATCH(AT$6&amp;$BA18,'Route Guide - Lanes Not in Data'!$P$5:$P$22370,0))=FALSE,MATCH(AT$6&amp;$BA18,'Route Guide - Lanes Not in Data'!$P$5:$P$22370,0),
IF(ISERROR(MATCH(AT$6&amp;$BB18,'Route Guide - Lanes Not in Data'!$P$5:$P$22370,0))=FALSE,MATCH(AT$6&amp;$BB18,'Route Guide - Lanes Not in Data'!$P$5:$P$22370,0),
IF(ISERROR(MATCH(AT$6&amp;$BC18,'Route Guide - Lanes Not in Data'!$P$5:$P$22370,0))=FALSE,MATCH(AT$6&amp;$BC18,'Route Guide - Lanes Not in Data'!$P$5:$P$22370,0),
IF(ISERROR(MATCH(AT$6&amp;$BD18,'Route Guide - Lanes Not in Data'!$P$5:$P$22370,0))=FALSE,MATCH(AT$6&amp;$BD18,'Route Guide - Lanes Not in Data'!$P$5:$P$22370,0),
IF(ISERROR(MATCH(AT$6&amp;$BE18,'Route Guide - Lanes Not in Data'!$P$5:$P$22370,0))=FALSE,MATCH(AT$6&amp;$BE18,'Route Guide - Lanes Not in Data'!$P$5:$P$22370,0),
IF(ISERROR(MATCH(AT$6&amp;$BF18,'Route Guide - Lanes Not in Data'!$P$5:$P$22370,0))=FALSE,MATCH(AT$6&amp;$BF18,'Route Guide - Lanes Not in Data'!$P$5:$P$22370,0),
IF(ISERROR(MATCH(AT$6&amp;$BG18,'Route Guide - Lanes Not in Data'!$P$5:$P$22370,0))=FALSE,MATCH(AT$6&amp;$BG18,'Route Guide - Lanes Not in Data'!$P$5:$P$22370,0),
IF(ISERROR(MATCH(AT$6&amp;$BH18,'Route Guide - Lanes Not in Data'!$P$5:$P$22370,0))=FALSE,MATCH(AT$6&amp;$BH18,'Route Guide - Lanes Not in Data'!$P$5:$P$22370,0),
IF(ISERROR(MATCH(AT$6&amp;$BI18,'Route Guide - Lanes Not in Data'!$P$5:$P$22370,0))=FALSE,MATCH(AT$6&amp;$BI18,'Route Guide - Lanes Not in Data'!$P$5:$P$22370,0),
IF(ISERROR(MATCH(AT$6&amp;$BJ18,'Route Guide - Lanes Not in Data'!$P$5:$P$22370,0))=FALSE,MATCH(AT$6&amp;$BJ18,'Route Guide - Lanes Not in Data'!$P$5:$P$22370,0),""))))))))))),""))</f>
        <v/>
      </c>
      <c r="AU18" s="37" t="str">
        <f>IF(OR(AU$6="",EW18&lt;&gt;2),"",IFERROR(INDEX('Route Guide - Lanes Not in Data'!$D$5:$D$22370,
IF(ISERROR(MATCH(AU$6&amp;$BA18,'Route Guide - Lanes Not in Data'!$P$5:$P$22370,0))=FALSE,MATCH(AU$6&amp;$BA18,'Route Guide - Lanes Not in Data'!$P$5:$P$22370,0),
IF(ISERROR(MATCH(AU$6&amp;$BB18,'Route Guide - Lanes Not in Data'!$P$5:$P$22370,0))=FALSE,MATCH(AU$6&amp;$BB18,'Route Guide - Lanes Not in Data'!$P$5:$P$22370,0),
IF(ISERROR(MATCH(AU$6&amp;$BC18,'Route Guide - Lanes Not in Data'!$P$5:$P$22370,0))=FALSE,MATCH(AU$6&amp;$BC18,'Route Guide - Lanes Not in Data'!$P$5:$P$22370,0),
IF(ISERROR(MATCH(AU$6&amp;$BD18,'Route Guide - Lanes Not in Data'!$P$5:$P$22370,0))=FALSE,MATCH(AU$6&amp;$BD18,'Route Guide - Lanes Not in Data'!$P$5:$P$22370,0),
IF(ISERROR(MATCH(AU$6&amp;$BE18,'Route Guide - Lanes Not in Data'!$P$5:$P$22370,0))=FALSE,MATCH(AU$6&amp;$BE18,'Route Guide - Lanes Not in Data'!$P$5:$P$22370,0),
IF(ISERROR(MATCH(AU$6&amp;$BF18,'Route Guide - Lanes Not in Data'!$P$5:$P$22370,0))=FALSE,MATCH(AU$6&amp;$BF18,'Route Guide - Lanes Not in Data'!$P$5:$P$22370,0),
IF(ISERROR(MATCH(AU$6&amp;$BG18,'Route Guide - Lanes Not in Data'!$P$5:$P$22370,0))=FALSE,MATCH(AU$6&amp;$BG18,'Route Guide - Lanes Not in Data'!$P$5:$P$22370,0),
IF(ISERROR(MATCH(AU$6&amp;$BH18,'Route Guide - Lanes Not in Data'!$P$5:$P$22370,0))=FALSE,MATCH(AU$6&amp;$BH18,'Route Guide - Lanes Not in Data'!$P$5:$P$22370,0),
IF(ISERROR(MATCH(AU$6&amp;$BI18,'Route Guide - Lanes Not in Data'!$P$5:$P$22370,0))=FALSE,MATCH(AU$6&amp;$BI18,'Route Guide - Lanes Not in Data'!$P$5:$P$22370,0),
IF(ISERROR(MATCH(AU$6&amp;$BJ18,'Route Guide - Lanes Not in Data'!$P$5:$P$22370,0))=FALSE,MATCH(AU$6&amp;$BJ18,'Route Guide - Lanes Not in Data'!$P$5:$P$22370,0),""))))))))))),""))</f>
        <v/>
      </c>
      <c r="AV18" s="37">
        <f t="shared" si="47"/>
        <v>0.34599999999999992</v>
      </c>
      <c r="AW18" s="23" t="str">
        <f t="shared" si="48"/>
        <v>EXLA</v>
      </c>
      <c r="AX18" s="37">
        <f t="shared" si="49"/>
        <v>0.31</v>
      </c>
      <c r="AY18" s="23" t="str">
        <f t="shared" si="50"/>
        <v>ODFL</v>
      </c>
      <c r="BA18" s="23" t="str">
        <f t="shared" si="11"/>
        <v>-0E25-CA-CITY OF INDUSTRY-ID</v>
      </c>
      <c r="BB18" s="23" t="str">
        <f t="shared" si="12"/>
        <v>-0E25-CA-CITY OF INDUSTRY-USA</v>
      </c>
      <c r="BC18" s="23" t="str">
        <f t="shared" si="13"/>
        <v>-CA-CITY OF INDUSTRY-ID</v>
      </c>
      <c r="BD18" s="23" t="str">
        <f t="shared" si="14"/>
        <v>-CA-CITY OF INDUSTRY-USA</v>
      </c>
      <c r="BE18" s="23" t="str">
        <f t="shared" si="15"/>
        <v>-91745-ID</v>
      </c>
      <c r="BF18" s="23" t="str">
        <f t="shared" si="16"/>
        <v>-91745-USA</v>
      </c>
      <c r="BG18" s="23" t="str">
        <f t="shared" si="17"/>
        <v>-CA-ID</v>
      </c>
      <c r="BH18" s="23" t="str">
        <f t="shared" si="18"/>
        <v>CA-ID</v>
      </c>
      <c r="BI18" s="23" t="str">
        <f t="shared" si="51"/>
        <v>CA-USA</v>
      </c>
      <c r="BJ18" s="23" t="str">
        <f t="shared" si="19"/>
        <v>USA-USA</v>
      </c>
      <c r="BM18" s="23" t="str">
        <f t="shared" si="20"/>
        <v>0E25-CA-CITY OF INDUSTRY-ID-CA</v>
      </c>
      <c r="BN18" s="23" t="e">
        <f>_xlfn.XLOOKUP($BM18,'Route Guide - Lanes In Data'!$B$1:$B$2645,'Route Guide - Lanes In Data'!D$1:D$2645)</f>
        <v>#N/A</v>
      </c>
      <c r="BO18" s="23" t="e">
        <f>_xlfn.XLOOKUP($BM18,'Route Guide - Lanes In Data'!$B$1:$B$2645,'Route Guide - Lanes In Data'!E$1:E$2645)</f>
        <v>#N/A</v>
      </c>
      <c r="BQ18" s="37">
        <f>IF(OR(BQ$6="",EC18&lt;&gt;2),"",IFERROR(INDEX('Route Guide - Lanes Not in Data'!$E$5:$E$22370,
IF(ISERROR(MATCH(BQ$6&amp;$CQ18,'Route Guide - Lanes Not in Data'!$P$5:$P$22370,0))=FALSE,MATCH(BQ$6&amp;$CQ18,'Route Guide - Lanes Not in Data'!$P$5:$P$22370,0),
IF(ISERROR(MATCH(BQ$6&amp;$CR18,'Route Guide - Lanes Not in Data'!$P$5:$P$22370,0))=FALSE,MATCH(BQ$6&amp;$CR18,'Route Guide - Lanes Not in Data'!$P$5:$P$22370,0),
IF(ISERROR(MATCH(BQ$6&amp;$CS18,'Route Guide - Lanes Not in Data'!$P$5:$P$22370,0))=FALSE,MATCH(BQ$6&amp;$CS18,'Route Guide - Lanes Not in Data'!$P$5:$P$22370,0),
IF(ISERROR(MATCH(BQ$6&amp;$CT18,'Route Guide - Lanes Not in Data'!$P$5:$P$22370,0))=FALSE,MATCH(BQ$6&amp;$CT18,'Route Guide - Lanes Not in Data'!$P$5:$P$22370,0),
IF(ISERROR(MATCH(BQ$6&amp;$CU18,'Route Guide - Lanes Not in Data'!$P$5:$P$22370,0))=FALSE,MATCH(BQ$6&amp;$CU18,'Route Guide - Lanes Not in Data'!$P$5:$P$22370,0),
IF(ISERROR(MATCH(BQ$6&amp;$CV18,'Route Guide - Lanes Not in Data'!$P$5:$P$22370,0))=FALSE,MATCH(BQ$6&amp;$CV18,'Route Guide - Lanes Not in Data'!$P$5:$P$22370,0),
IF(ISERROR(MATCH(BQ$6&amp;$CW18,'Route Guide - Lanes Not in Data'!$P$5:$P$22370,0))=FALSE,MATCH(BQ$6&amp;$CW18,'Route Guide - Lanes Not in Data'!$P$5:$P$22370,0),
IF(ISERROR(MATCH(BQ$6&amp;$CX18,'Route Guide - Lanes Not in Data'!$P$5:$P$22370,0))=FALSE,MATCH(BQ$6&amp;$CX18,'Route Guide - Lanes Not in Data'!$P$5:$P$22370,0),
IF(ISERROR(MATCH(BQ$6&amp;$CY18,'Route Guide - Lanes Not in Data'!$P$5:$P$22370,0))=FALSE,MATCH(BQ$6&amp;$CY18,'Route Guide - Lanes Not in Data'!$P$5:$P$22370,0),
IF(ISERROR(MATCH(BQ$6&amp;$CZ18,'Route Guide - Lanes Not in Data'!$P$5:$P$22370,0))=FALSE,MATCH(BQ$6&amp;$CZ18,'Route Guide - Lanes Not in Data'!$P$5:$P$22370,0),""))))))))))),""))</f>
        <v>0.31</v>
      </c>
      <c r="BR18" s="37" t="str">
        <f>IF(OR(BR$6="",ED18&lt;&gt;2),"",IFERROR(INDEX('Route Guide - Lanes Not in Data'!$E$5:$E$22370,
IF(ISERROR(MATCH(BR$6&amp;$CQ18,'Route Guide - Lanes Not in Data'!$P$5:$P$22370,0))=FALSE,MATCH(BR$6&amp;$CQ18,'Route Guide - Lanes Not in Data'!$P$5:$P$22370,0),
IF(ISERROR(MATCH(BR$6&amp;$CR18,'Route Guide - Lanes Not in Data'!$P$5:$P$22370,0))=FALSE,MATCH(BR$6&amp;$CR18,'Route Guide - Lanes Not in Data'!$P$5:$P$22370,0),
IF(ISERROR(MATCH(BR$6&amp;$CS18,'Route Guide - Lanes Not in Data'!$P$5:$P$22370,0))=FALSE,MATCH(BR$6&amp;$CS18,'Route Guide - Lanes Not in Data'!$P$5:$P$22370,0),
IF(ISERROR(MATCH(BR$6&amp;$CT18,'Route Guide - Lanes Not in Data'!$P$5:$P$22370,0))=FALSE,MATCH(BR$6&amp;$CT18,'Route Guide - Lanes Not in Data'!$P$5:$P$22370,0),
IF(ISERROR(MATCH(BR$6&amp;$CU18,'Route Guide - Lanes Not in Data'!$P$5:$P$22370,0))=FALSE,MATCH(BR$6&amp;$CU18,'Route Guide - Lanes Not in Data'!$P$5:$P$22370,0),
IF(ISERROR(MATCH(BR$6&amp;$CV18,'Route Guide - Lanes Not in Data'!$P$5:$P$22370,0))=FALSE,MATCH(BR$6&amp;$CV18,'Route Guide - Lanes Not in Data'!$P$5:$P$22370,0),
IF(ISERROR(MATCH(BR$6&amp;$CW18,'Route Guide - Lanes Not in Data'!$P$5:$P$22370,0))=FALSE,MATCH(BR$6&amp;$CW18,'Route Guide - Lanes Not in Data'!$P$5:$P$22370,0),
IF(ISERROR(MATCH(BR$6&amp;$CX18,'Route Guide - Lanes Not in Data'!$P$5:$P$22370,0))=FALSE,MATCH(BR$6&amp;$CX18,'Route Guide - Lanes Not in Data'!$P$5:$P$22370,0),
IF(ISERROR(MATCH(BR$6&amp;$CY18,'Route Guide - Lanes Not in Data'!$P$5:$P$22370,0))=FALSE,MATCH(BR$6&amp;$CY18,'Route Guide - Lanes Not in Data'!$P$5:$P$22370,0),
IF(ISERROR(MATCH(BR$6&amp;$CZ18,'Route Guide - Lanes Not in Data'!$P$5:$P$22370,0))=FALSE,MATCH(BR$6&amp;$CZ18,'Route Guide - Lanes Not in Data'!$P$5:$P$22370,0),""))))))))))),""))</f>
        <v/>
      </c>
      <c r="BS18" s="37" t="str">
        <f>IF(OR(BS$6="",EE18&lt;&gt;2),"",IFERROR(INDEX('Route Guide - Lanes Not in Data'!$E$5:$E$22370,
IF(ISERROR(MATCH(BS$6&amp;$CQ18,'Route Guide - Lanes Not in Data'!$P$5:$P$22370,0))=FALSE,MATCH(BS$6&amp;$CQ18,'Route Guide - Lanes Not in Data'!$P$5:$P$22370,0),
IF(ISERROR(MATCH(BS$6&amp;$CR18,'Route Guide - Lanes Not in Data'!$P$5:$P$22370,0))=FALSE,MATCH(BS$6&amp;$CR18,'Route Guide - Lanes Not in Data'!$P$5:$P$22370,0),
IF(ISERROR(MATCH(BS$6&amp;$CS18,'Route Guide - Lanes Not in Data'!$P$5:$P$22370,0))=FALSE,MATCH(BS$6&amp;$CS18,'Route Guide - Lanes Not in Data'!$P$5:$P$22370,0),
IF(ISERROR(MATCH(BS$6&amp;$CT18,'Route Guide - Lanes Not in Data'!$P$5:$P$22370,0))=FALSE,MATCH(BS$6&amp;$CT18,'Route Guide - Lanes Not in Data'!$P$5:$P$22370,0),
IF(ISERROR(MATCH(BS$6&amp;$CU18,'Route Guide - Lanes Not in Data'!$P$5:$P$22370,0))=FALSE,MATCH(BS$6&amp;$CU18,'Route Guide - Lanes Not in Data'!$P$5:$P$22370,0),
IF(ISERROR(MATCH(BS$6&amp;$CV18,'Route Guide - Lanes Not in Data'!$P$5:$P$22370,0))=FALSE,MATCH(BS$6&amp;$CV18,'Route Guide - Lanes Not in Data'!$P$5:$P$22370,0),
IF(ISERROR(MATCH(BS$6&amp;$CW18,'Route Guide - Lanes Not in Data'!$P$5:$P$22370,0))=FALSE,MATCH(BS$6&amp;$CW18,'Route Guide - Lanes Not in Data'!$P$5:$P$22370,0),
IF(ISERROR(MATCH(BS$6&amp;$CX18,'Route Guide - Lanes Not in Data'!$P$5:$P$22370,0))=FALSE,MATCH(BS$6&amp;$CX18,'Route Guide - Lanes Not in Data'!$P$5:$P$22370,0),
IF(ISERROR(MATCH(BS$6&amp;$CY18,'Route Guide - Lanes Not in Data'!$P$5:$P$22370,0))=FALSE,MATCH(BS$6&amp;$CY18,'Route Guide - Lanes Not in Data'!$P$5:$P$22370,0),
IF(ISERROR(MATCH(BS$6&amp;$CZ18,'Route Guide - Lanes Not in Data'!$P$5:$P$22370,0))=FALSE,MATCH(BS$6&amp;$CZ18,'Route Guide - Lanes Not in Data'!$P$5:$P$22370,0),""))))))))))),""))</f>
        <v/>
      </c>
      <c r="BT18" s="37" t="str">
        <f>IF(OR(BT$6="",EF18&lt;&gt;2),"",IFERROR(INDEX('Route Guide - Lanes Not in Data'!$E$5:$E$22370,
IF(ISERROR(MATCH(BT$6&amp;$CQ18,'Route Guide - Lanes Not in Data'!$P$5:$P$22370,0))=FALSE,MATCH(BT$6&amp;$CQ18,'Route Guide - Lanes Not in Data'!$P$5:$P$22370,0),
IF(ISERROR(MATCH(BT$6&amp;$CR18,'Route Guide - Lanes Not in Data'!$P$5:$P$22370,0))=FALSE,MATCH(BT$6&amp;$CR18,'Route Guide - Lanes Not in Data'!$P$5:$P$22370,0),
IF(ISERROR(MATCH(BT$6&amp;$CS18,'Route Guide - Lanes Not in Data'!$P$5:$P$22370,0))=FALSE,MATCH(BT$6&amp;$CS18,'Route Guide - Lanes Not in Data'!$P$5:$P$22370,0),
IF(ISERROR(MATCH(BT$6&amp;$CT18,'Route Guide - Lanes Not in Data'!$P$5:$P$22370,0))=FALSE,MATCH(BT$6&amp;$CT18,'Route Guide - Lanes Not in Data'!$P$5:$P$22370,0),
IF(ISERROR(MATCH(BT$6&amp;$CU18,'Route Guide - Lanes Not in Data'!$P$5:$P$22370,0))=FALSE,MATCH(BT$6&amp;$CU18,'Route Guide - Lanes Not in Data'!$P$5:$P$22370,0),
IF(ISERROR(MATCH(BT$6&amp;$CV18,'Route Guide - Lanes Not in Data'!$P$5:$P$22370,0))=FALSE,MATCH(BT$6&amp;$CV18,'Route Guide - Lanes Not in Data'!$P$5:$P$22370,0),
IF(ISERROR(MATCH(BT$6&amp;$CW18,'Route Guide - Lanes Not in Data'!$P$5:$P$22370,0))=FALSE,MATCH(BT$6&amp;$CW18,'Route Guide - Lanes Not in Data'!$P$5:$P$22370,0),
IF(ISERROR(MATCH(BT$6&amp;$CX18,'Route Guide - Lanes Not in Data'!$P$5:$P$22370,0))=FALSE,MATCH(BT$6&amp;$CX18,'Route Guide - Lanes Not in Data'!$P$5:$P$22370,0),
IF(ISERROR(MATCH(BT$6&amp;$CY18,'Route Guide - Lanes Not in Data'!$P$5:$P$22370,0))=FALSE,MATCH(BT$6&amp;$CY18,'Route Guide - Lanes Not in Data'!$P$5:$P$22370,0),
IF(ISERROR(MATCH(BT$6&amp;$CZ18,'Route Guide - Lanes Not in Data'!$P$5:$P$22370,0))=FALSE,MATCH(BT$6&amp;$CZ18,'Route Guide - Lanes Not in Data'!$P$5:$P$22370,0),""))))))))))),""))</f>
        <v/>
      </c>
      <c r="BU18" s="37">
        <f>IF(OR(BU$6="",EG18&lt;&gt;2),"",IFERROR(INDEX('Route Guide - Lanes Not in Data'!$E$5:$E$22370,
IF(ISERROR(MATCH(BU$6&amp;$CQ18,'Route Guide - Lanes Not in Data'!$P$5:$P$22370,0))=FALSE,MATCH(BU$6&amp;$CQ18,'Route Guide - Lanes Not in Data'!$P$5:$P$22370,0),
IF(ISERROR(MATCH(BU$6&amp;$CR18,'Route Guide - Lanes Not in Data'!$P$5:$P$22370,0))=FALSE,MATCH(BU$6&amp;$CR18,'Route Guide - Lanes Not in Data'!$P$5:$P$22370,0),
IF(ISERROR(MATCH(BU$6&amp;$CS18,'Route Guide - Lanes Not in Data'!$P$5:$P$22370,0))=FALSE,MATCH(BU$6&amp;$CS18,'Route Guide - Lanes Not in Data'!$P$5:$P$22370,0),
IF(ISERROR(MATCH(BU$6&amp;$CT18,'Route Guide - Lanes Not in Data'!$P$5:$P$22370,0))=FALSE,MATCH(BU$6&amp;$CT18,'Route Guide - Lanes Not in Data'!$P$5:$P$22370,0),
IF(ISERROR(MATCH(BU$6&amp;$CU18,'Route Guide - Lanes Not in Data'!$P$5:$P$22370,0))=FALSE,MATCH(BU$6&amp;$CU18,'Route Guide - Lanes Not in Data'!$P$5:$P$22370,0),
IF(ISERROR(MATCH(BU$6&amp;$CV18,'Route Guide - Lanes Not in Data'!$P$5:$P$22370,0))=FALSE,MATCH(BU$6&amp;$CV18,'Route Guide - Lanes Not in Data'!$P$5:$P$22370,0),
IF(ISERROR(MATCH(BU$6&amp;$CW18,'Route Guide - Lanes Not in Data'!$P$5:$P$22370,0))=FALSE,MATCH(BU$6&amp;$CW18,'Route Guide - Lanes Not in Data'!$P$5:$P$22370,0),
IF(ISERROR(MATCH(BU$6&amp;$CX18,'Route Guide - Lanes Not in Data'!$P$5:$P$22370,0))=FALSE,MATCH(BU$6&amp;$CX18,'Route Guide - Lanes Not in Data'!$P$5:$P$22370,0),
IF(ISERROR(MATCH(BU$6&amp;$CY18,'Route Guide - Lanes Not in Data'!$P$5:$P$22370,0))=FALSE,MATCH(BU$6&amp;$CY18,'Route Guide - Lanes Not in Data'!$P$5:$P$22370,0),
IF(ISERROR(MATCH(BU$6&amp;$CZ18,'Route Guide - Lanes Not in Data'!$P$5:$P$22370,0))=FALSE,MATCH(BU$6&amp;$CZ18,'Route Guide - Lanes Not in Data'!$P$5:$P$22370,0),""))))))))))),""))</f>
        <v>0.126</v>
      </c>
      <c r="BV18" s="37" t="str">
        <f>IF(OR(BV$6="",EH18&lt;&gt;2),"",IFERROR(INDEX('Route Guide - Lanes Not in Data'!$E$5:$E$22370,
IF(ISERROR(MATCH(BV$6&amp;$CQ18,'Route Guide - Lanes Not in Data'!$P$5:$P$22370,0))=FALSE,MATCH(BV$6&amp;$CQ18,'Route Guide - Lanes Not in Data'!$P$5:$P$22370,0),
IF(ISERROR(MATCH(BV$6&amp;$CR18,'Route Guide - Lanes Not in Data'!$P$5:$P$22370,0))=FALSE,MATCH(BV$6&amp;$CR18,'Route Guide - Lanes Not in Data'!$P$5:$P$22370,0),
IF(ISERROR(MATCH(BV$6&amp;$CS18,'Route Guide - Lanes Not in Data'!$P$5:$P$22370,0))=FALSE,MATCH(BV$6&amp;$CS18,'Route Guide - Lanes Not in Data'!$P$5:$P$22370,0),
IF(ISERROR(MATCH(BV$6&amp;$CT18,'Route Guide - Lanes Not in Data'!$P$5:$P$22370,0))=FALSE,MATCH(BV$6&amp;$CT18,'Route Guide - Lanes Not in Data'!$P$5:$P$22370,0),
IF(ISERROR(MATCH(BV$6&amp;$CU18,'Route Guide - Lanes Not in Data'!$P$5:$P$22370,0))=FALSE,MATCH(BV$6&amp;$CU18,'Route Guide - Lanes Not in Data'!$P$5:$P$22370,0),
IF(ISERROR(MATCH(BV$6&amp;$CV18,'Route Guide - Lanes Not in Data'!$P$5:$P$22370,0))=FALSE,MATCH(BV$6&amp;$CV18,'Route Guide - Lanes Not in Data'!$P$5:$P$22370,0),
IF(ISERROR(MATCH(BV$6&amp;$CW18,'Route Guide - Lanes Not in Data'!$P$5:$P$22370,0))=FALSE,MATCH(BV$6&amp;$CW18,'Route Guide - Lanes Not in Data'!$P$5:$P$22370,0),
IF(ISERROR(MATCH(BV$6&amp;$CX18,'Route Guide - Lanes Not in Data'!$P$5:$P$22370,0))=FALSE,MATCH(BV$6&amp;$CX18,'Route Guide - Lanes Not in Data'!$P$5:$P$22370,0),
IF(ISERROR(MATCH(BV$6&amp;$CY18,'Route Guide - Lanes Not in Data'!$P$5:$P$22370,0))=FALSE,MATCH(BV$6&amp;$CY18,'Route Guide - Lanes Not in Data'!$P$5:$P$22370,0),
IF(ISERROR(MATCH(BV$6&amp;$CZ18,'Route Guide - Lanes Not in Data'!$P$5:$P$22370,0))=FALSE,MATCH(BV$6&amp;$CZ18,'Route Guide - Lanes Not in Data'!$P$5:$P$22370,0),""))))))))))),""))</f>
        <v/>
      </c>
      <c r="BW18" s="37" t="str">
        <f>IF(OR(BW$6="",EI18&lt;&gt;2),"",IFERROR(INDEX('Route Guide - Lanes Not in Data'!$E$5:$E$22370,
IF(ISERROR(MATCH(BW$6&amp;$CQ18,'Route Guide - Lanes Not in Data'!$P$5:$P$22370,0))=FALSE,MATCH(BW$6&amp;$CQ18,'Route Guide - Lanes Not in Data'!$P$5:$P$22370,0),
IF(ISERROR(MATCH(BW$6&amp;$CR18,'Route Guide - Lanes Not in Data'!$P$5:$P$22370,0))=FALSE,MATCH(BW$6&amp;$CR18,'Route Guide - Lanes Not in Data'!$P$5:$P$22370,0),
IF(ISERROR(MATCH(BW$6&amp;$CS18,'Route Guide - Lanes Not in Data'!$P$5:$P$22370,0))=FALSE,MATCH(BW$6&amp;$CS18,'Route Guide - Lanes Not in Data'!$P$5:$P$22370,0),
IF(ISERROR(MATCH(BW$6&amp;$CT18,'Route Guide - Lanes Not in Data'!$P$5:$P$22370,0))=FALSE,MATCH(BW$6&amp;$CT18,'Route Guide - Lanes Not in Data'!$P$5:$P$22370,0),
IF(ISERROR(MATCH(BW$6&amp;$CU18,'Route Guide - Lanes Not in Data'!$P$5:$P$22370,0))=FALSE,MATCH(BW$6&amp;$CU18,'Route Guide - Lanes Not in Data'!$P$5:$P$22370,0),
IF(ISERROR(MATCH(BW$6&amp;$CV18,'Route Guide - Lanes Not in Data'!$P$5:$P$22370,0))=FALSE,MATCH(BW$6&amp;$CV18,'Route Guide - Lanes Not in Data'!$P$5:$P$22370,0),
IF(ISERROR(MATCH(BW$6&amp;$CW18,'Route Guide - Lanes Not in Data'!$P$5:$P$22370,0))=FALSE,MATCH(BW$6&amp;$CW18,'Route Guide - Lanes Not in Data'!$P$5:$P$22370,0),
IF(ISERROR(MATCH(BW$6&amp;$CX18,'Route Guide - Lanes Not in Data'!$P$5:$P$22370,0))=FALSE,MATCH(BW$6&amp;$CX18,'Route Guide - Lanes Not in Data'!$P$5:$P$22370,0),
IF(ISERROR(MATCH(BW$6&amp;$CY18,'Route Guide - Lanes Not in Data'!$P$5:$P$22370,0))=FALSE,MATCH(BW$6&amp;$CY18,'Route Guide - Lanes Not in Data'!$P$5:$P$22370,0),
IF(ISERROR(MATCH(BW$6&amp;$CZ18,'Route Guide - Lanes Not in Data'!$P$5:$P$22370,0))=FALSE,MATCH(BW$6&amp;$CZ18,'Route Guide - Lanes Not in Data'!$P$5:$P$22370,0),""))))))))))),""))</f>
        <v/>
      </c>
      <c r="BX18" s="37" t="str">
        <f>IF(OR(BX$6="",EJ18&lt;&gt;2),"",IFERROR(INDEX('Route Guide - Lanes Not in Data'!$E$5:$E$22370,
IF(ISERROR(MATCH(BX$6&amp;$CQ18,'Route Guide - Lanes Not in Data'!$P$5:$P$22370,0))=FALSE,MATCH(BX$6&amp;$CQ18,'Route Guide - Lanes Not in Data'!$P$5:$P$22370,0),
IF(ISERROR(MATCH(BX$6&amp;$CR18,'Route Guide - Lanes Not in Data'!$P$5:$P$22370,0))=FALSE,MATCH(BX$6&amp;$CR18,'Route Guide - Lanes Not in Data'!$P$5:$P$22370,0),
IF(ISERROR(MATCH(BX$6&amp;$CS18,'Route Guide - Lanes Not in Data'!$P$5:$P$22370,0))=FALSE,MATCH(BX$6&amp;$CS18,'Route Guide - Lanes Not in Data'!$P$5:$P$22370,0),
IF(ISERROR(MATCH(BX$6&amp;$CT18,'Route Guide - Lanes Not in Data'!$P$5:$P$22370,0))=FALSE,MATCH(BX$6&amp;$CT18,'Route Guide - Lanes Not in Data'!$P$5:$P$22370,0),
IF(ISERROR(MATCH(BX$6&amp;$CU18,'Route Guide - Lanes Not in Data'!$P$5:$P$22370,0))=FALSE,MATCH(BX$6&amp;$CU18,'Route Guide - Lanes Not in Data'!$P$5:$P$22370,0),
IF(ISERROR(MATCH(BX$6&amp;$CV18,'Route Guide - Lanes Not in Data'!$P$5:$P$22370,0))=FALSE,MATCH(BX$6&amp;$CV18,'Route Guide - Lanes Not in Data'!$P$5:$P$22370,0),
IF(ISERROR(MATCH(BX$6&amp;$CW18,'Route Guide - Lanes Not in Data'!$P$5:$P$22370,0))=FALSE,MATCH(BX$6&amp;$CW18,'Route Guide - Lanes Not in Data'!$P$5:$P$22370,0),
IF(ISERROR(MATCH(BX$6&amp;$CX18,'Route Guide - Lanes Not in Data'!$P$5:$P$22370,0))=FALSE,MATCH(BX$6&amp;$CX18,'Route Guide - Lanes Not in Data'!$P$5:$P$22370,0),
IF(ISERROR(MATCH(BX$6&amp;$CY18,'Route Guide - Lanes Not in Data'!$P$5:$P$22370,0))=FALSE,MATCH(BX$6&amp;$CY18,'Route Guide - Lanes Not in Data'!$P$5:$P$22370,0),
IF(ISERROR(MATCH(BX$6&amp;$CZ18,'Route Guide - Lanes Not in Data'!$P$5:$P$22370,0))=FALSE,MATCH(BX$6&amp;$CZ18,'Route Guide - Lanes Not in Data'!$P$5:$P$22370,0),""))))))))))),""))</f>
        <v/>
      </c>
      <c r="BY18" s="37" t="str">
        <f>IF(OR(BY$6="",EK18&lt;&gt;2),"",IFERROR(INDEX('Route Guide - Lanes Not in Data'!$E$5:$E$22370,
IF(ISERROR(MATCH(BY$6&amp;$CQ18,'Route Guide - Lanes Not in Data'!$P$5:$P$22370,0))=FALSE,MATCH(BY$6&amp;$CQ18,'Route Guide - Lanes Not in Data'!$P$5:$P$22370,0),
IF(ISERROR(MATCH(BY$6&amp;$CR18,'Route Guide - Lanes Not in Data'!$P$5:$P$22370,0))=FALSE,MATCH(BY$6&amp;$CR18,'Route Guide - Lanes Not in Data'!$P$5:$P$22370,0),
IF(ISERROR(MATCH(BY$6&amp;$CS18,'Route Guide - Lanes Not in Data'!$P$5:$P$22370,0))=FALSE,MATCH(BY$6&amp;$CS18,'Route Guide - Lanes Not in Data'!$P$5:$P$22370,0),
IF(ISERROR(MATCH(BY$6&amp;$CT18,'Route Guide - Lanes Not in Data'!$P$5:$P$22370,0))=FALSE,MATCH(BY$6&amp;$CT18,'Route Guide - Lanes Not in Data'!$P$5:$P$22370,0),
IF(ISERROR(MATCH(BY$6&amp;$CU18,'Route Guide - Lanes Not in Data'!$P$5:$P$22370,0))=FALSE,MATCH(BY$6&amp;$CU18,'Route Guide - Lanes Not in Data'!$P$5:$P$22370,0),
IF(ISERROR(MATCH(BY$6&amp;$CV18,'Route Guide - Lanes Not in Data'!$P$5:$P$22370,0))=FALSE,MATCH(BY$6&amp;$CV18,'Route Guide - Lanes Not in Data'!$P$5:$P$22370,0),
IF(ISERROR(MATCH(BY$6&amp;$CW18,'Route Guide - Lanes Not in Data'!$P$5:$P$22370,0))=FALSE,MATCH(BY$6&amp;$CW18,'Route Guide - Lanes Not in Data'!$P$5:$P$22370,0),
IF(ISERROR(MATCH(BY$6&amp;$CX18,'Route Guide - Lanes Not in Data'!$P$5:$P$22370,0))=FALSE,MATCH(BY$6&amp;$CX18,'Route Guide - Lanes Not in Data'!$P$5:$P$22370,0),
IF(ISERROR(MATCH(BY$6&amp;$CY18,'Route Guide - Lanes Not in Data'!$P$5:$P$22370,0))=FALSE,MATCH(BY$6&amp;$CY18,'Route Guide - Lanes Not in Data'!$P$5:$P$22370,0),
IF(ISERROR(MATCH(BY$6&amp;$CZ18,'Route Guide - Lanes Not in Data'!$P$5:$P$22370,0))=FALSE,MATCH(BY$6&amp;$CZ18,'Route Guide - Lanes Not in Data'!$P$5:$P$22370,0),""))))))))))),""))</f>
        <v/>
      </c>
      <c r="BZ18" s="37" t="str">
        <f>IF(OR(BZ$6="",EL18&lt;&gt;2),"",IFERROR(INDEX('Route Guide - Lanes Not in Data'!$E$5:$E$22370,
IF(ISERROR(MATCH(BZ$6&amp;$CQ18,'Route Guide - Lanes Not in Data'!$P$5:$P$22370,0))=FALSE,MATCH(BZ$6&amp;$CQ18,'Route Guide - Lanes Not in Data'!$P$5:$P$22370,0),
IF(ISERROR(MATCH(BZ$6&amp;$CR18,'Route Guide - Lanes Not in Data'!$P$5:$P$22370,0))=FALSE,MATCH(BZ$6&amp;$CR18,'Route Guide - Lanes Not in Data'!$P$5:$P$22370,0),
IF(ISERROR(MATCH(BZ$6&amp;$CS18,'Route Guide - Lanes Not in Data'!$P$5:$P$22370,0))=FALSE,MATCH(BZ$6&amp;$CS18,'Route Guide - Lanes Not in Data'!$P$5:$P$22370,0),
IF(ISERROR(MATCH(BZ$6&amp;$CT18,'Route Guide - Lanes Not in Data'!$P$5:$P$22370,0))=FALSE,MATCH(BZ$6&amp;$CT18,'Route Guide - Lanes Not in Data'!$P$5:$P$22370,0),
IF(ISERROR(MATCH(BZ$6&amp;$CU18,'Route Guide - Lanes Not in Data'!$P$5:$P$22370,0))=FALSE,MATCH(BZ$6&amp;$CU18,'Route Guide - Lanes Not in Data'!$P$5:$P$22370,0),
IF(ISERROR(MATCH(BZ$6&amp;$CV18,'Route Guide - Lanes Not in Data'!$P$5:$P$22370,0))=FALSE,MATCH(BZ$6&amp;$CV18,'Route Guide - Lanes Not in Data'!$P$5:$P$22370,0),
IF(ISERROR(MATCH(BZ$6&amp;$CW18,'Route Guide - Lanes Not in Data'!$P$5:$P$22370,0))=FALSE,MATCH(BZ$6&amp;$CW18,'Route Guide - Lanes Not in Data'!$P$5:$P$22370,0),
IF(ISERROR(MATCH(BZ$6&amp;$CX18,'Route Guide - Lanes Not in Data'!$P$5:$P$22370,0))=FALSE,MATCH(BZ$6&amp;$CX18,'Route Guide - Lanes Not in Data'!$P$5:$P$22370,0),
IF(ISERROR(MATCH(BZ$6&amp;$CY18,'Route Guide - Lanes Not in Data'!$P$5:$P$22370,0))=FALSE,MATCH(BZ$6&amp;$CY18,'Route Guide - Lanes Not in Data'!$P$5:$P$22370,0),
IF(ISERROR(MATCH(BZ$6&amp;$CZ18,'Route Guide - Lanes Not in Data'!$P$5:$P$22370,0))=FALSE,MATCH(BZ$6&amp;$CZ18,'Route Guide - Lanes Not in Data'!$P$5:$P$22370,0),""))))))))))),""))</f>
        <v/>
      </c>
      <c r="CA18" s="37">
        <f>IF(OR(CA$6="",EM18&lt;&gt;2),"",IFERROR(INDEX('Route Guide - Lanes Not in Data'!$E$5:$E$22370,
IF(ISERROR(MATCH(CA$6&amp;$CQ18,'Route Guide - Lanes Not in Data'!$P$5:$P$22370,0))=FALSE,MATCH(CA$6&amp;$CQ18,'Route Guide - Lanes Not in Data'!$P$5:$P$22370,0),
IF(ISERROR(MATCH(CA$6&amp;$CR18,'Route Guide - Lanes Not in Data'!$P$5:$P$22370,0))=FALSE,MATCH(CA$6&amp;$CR18,'Route Guide - Lanes Not in Data'!$P$5:$P$22370,0),
IF(ISERROR(MATCH(CA$6&amp;$CS18,'Route Guide - Lanes Not in Data'!$P$5:$P$22370,0))=FALSE,MATCH(CA$6&amp;$CS18,'Route Guide - Lanes Not in Data'!$P$5:$P$22370,0),
IF(ISERROR(MATCH(CA$6&amp;$CT18,'Route Guide - Lanes Not in Data'!$P$5:$P$22370,0))=FALSE,MATCH(CA$6&amp;$CT18,'Route Guide - Lanes Not in Data'!$P$5:$P$22370,0),
IF(ISERROR(MATCH(CA$6&amp;$CU18,'Route Guide - Lanes Not in Data'!$P$5:$P$22370,0))=FALSE,MATCH(CA$6&amp;$CU18,'Route Guide - Lanes Not in Data'!$P$5:$P$22370,0),
IF(ISERROR(MATCH(CA$6&amp;$CV18,'Route Guide - Lanes Not in Data'!$P$5:$P$22370,0))=FALSE,MATCH(CA$6&amp;$CV18,'Route Guide - Lanes Not in Data'!$P$5:$P$22370,0),
IF(ISERROR(MATCH(CA$6&amp;$CW18,'Route Guide - Lanes Not in Data'!$P$5:$P$22370,0))=FALSE,MATCH(CA$6&amp;$CW18,'Route Guide - Lanes Not in Data'!$P$5:$P$22370,0),
IF(ISERROR(MATCH(CA$6&amp;$CX18,'Route Guide - Lanes Not in Data'!$P$5:$P$22370,0))=FALSE,MATCH(CA$6&amp;$CX18,'Route Guide - Lanes Not in Data'!$P$5:$P$22370,0),
IF(ISERROR(MATCH(CA$6&amp;$CY18,'Route Guide - Lanes Not in Data'!$P$5:$P$22370,0))=FALSE,MATCH(CA$6&amp;$CY18,'Route Guide - Lanes Not in Data'!$P$5:$P$22370,0),
IF(ISERROR(MATCH(CA$6&amp;$CZ18,'Route Guide - Lanes Not in Data'!$P$5:$P$22370,0))=FALSE,MATCH(CA$6&amp;$CZ18,'Route Guide - Lanes Not in Data'!$P$5:$P$22370,0),""))))))))))),""))</f>
        <v>0.191</v>
      </c>
      <c r="CB18" s="37" t="str">
        <f>IF(OR(CB$6="",EN18&lt;&gt;2),"",IFERROR(INDEX('Route Guide - Lanes Not in Data'!$E$5:$E$22370,
IF(ISERROR(MATCH(CB$6&amp;$CQ18,'Route Guide - Lanes Not in Data'!$P$5:$P$22370,0))=FALSE,MATCH(CB$6&amp;$CQ18,'Route Guide - Lanes Not in Data'!$P$5:$P$22370,0),
IF(ISERROR(MATCH(CB$6&amp;$CR18,'Route Guide - Lanes Not in Data'!$P$5:$P$22370,0))=FALSE,MATCH(CB$6&amp;$CR18,'Route Guide - Lanes Not in Data'!$P$5:$P$22370,0),
IF(ISERROR(MATCH(CB$6&amp;$CS18,'Route Guide - Lanes Not in Data'!$P$5:$P$22370,0))=FALSE,MATCH(CB$6&amp;$CS18,'Route Guide - Lanes Not in Data'!$P$5:$P$22370,0),
IF(ISERROR(MATCH(CB$6&amp;$CT18,'Route Guide - Lanes Not in Data'!$P$5:$P$22370,0))=FALSE,MATCH(CB$6&amp;$CT18,'Route Guide - Lanes Not in Data'!$P$5:$P$22370,0),
IF(ISERROR(MATCH(CB$6&amp;$CU18,'Route Guide - Lanes Not in Data'!$P$5:$P$22370,0))=FALSE,MATCH(CB$6&amp;$CU18,'Route Guide - Lanes Not in Data'!$P$5:$P$22370,0),
IF(ISERROR(MATCH(CB$6&amp;$CV18,'Route Guide - Lanes Not in Data'!$P$5:$P$22370,0))=FALSE,MATCH(CB$6&amp;$CV18,'Route Guide - Lanes Not in Data'!$P$5:$P$22370,0),
IF(ISERROR(MATCH(CB$6&amp;$CW18,'Route Guide - Lanes Not in Data'!$P$5:$P$22370,0))=FALSE,MATCH(CB$6&amp;$CW18,'Route Guide - Lanes Not in Data'!$P$5:$P$22370,0),
IF(ISERROR(MATCH(CB$6&amp;$CX18,'Route Guide - Lanes Not in Data'!$P$5:$P$22370,0))=FALSE,MATCH(CB$6&amp;$CX18,'Route Guide - Lanes Not in Data'!$P$5:$P$22370,0),
IF(ISERROR(MATCH(CB$6&amp;$CY18,'Route Guide - Lanes Not in Data'!$P$5:$P$22370,0))=FALSE,MATCH(CB$6&amp;$CY18,'Route Guide - Lanes Not in Data'!$P$5:$P$22370,0),
IF(ISERROR(MATCH(CB$6&amp;$CZ18,'Route Guide - Lanes Not in Data'!$P$5:$P$22370,0))=FALSE,MATCH(CB$6&amp;$CZ18,'Route Guide - Lanes Not in Data'!$P$5:$P$22370,0),""))))))))))),""))</f>
        <v/>
      </c>
      <c r="CC18" s="37" t="str">
        <f>IF(OR(CC$6="",EO18&lt;&gt;2),"",IFERROR(INDEX('Route Guide - Lanes Not in Data'!$E$5:$E$22370,
IF(ISERROR(MATCH(CC$6&amp;$CQ18,'Route Guide - Lanes Not in Data'!$P$5:$P$22370,0))=FALSE,MATCH(CC$6&amp;$CQ18,'Route Guide - Lanes Not in Data'!$P$5:$P$22370,0),
IF(ISERROR(MATCH(CC$6&amp;$CR18,'Route Guide - Lanes Not in Data'!$P$5:$P$22370,0))=FALSE,MATCH(CC$6&amp;$CR18,'Route Guide - Lanes Not in Data'!$P$5:$P$22370,0),
IF(ISERROR(MATCH(CC$6&amp;$CS18,'Route Guide - Lanes Not in Data'!$P$5:$P$22370,0))=FALSE,MATCH(CC$6&amp;$CS18,'Route Guide - Lanes Not in Data'!$P$5:$P$22370,0),
IF(ISERROR(MATCH(CC$6&amp;$CT18,'Route Guide - Lanes Not in Data'!$P$5:$P$22370,0))=FALSE,MATCH(CC$6&amp;$CT18,'Route Guide - Lanes Not in Data'!$P$5:$P$22370,0),
IF(ISERROR(MATCH(CC$6&amp;$CU18,'Route Guide - Lanes Not in Data'!$P$5:$P$22370,0))=FALSE,MATCH(CC$6&amp;$CU18,'Route Guide - Lanes Not in Data'!$P$5:$P$22370,0),
IF(ISERROR(MATCH(CC$6&amp;$CV18,'Route Guide - Lanes Not in Data'!$P$5:$P$22370,0))=FALSE,MATCH(CC$6&amp;$CV18,'Route Guide - Lanes Not in Data'!$P$5:$P$22370,0),
IF(ISERROR(MATCH(CC$6&amp;$CW18,'Route Guide - Lanes Not in Data'!$P$5:$P$22370,0))=FALSE,MATCH(CC$6&amp;$CW18,'Route Guide - Lanes Not in Data'!$P$5:$P$22370,0),
IF(ISERROR(MATCH(CC$6&amp;$CX18,'Route Guide - Lanes Not in Data'!$P$5:$P$22370,0))=FALSE,MATCH(CC$6&amp;$CX18,'Route Guide - Lanes Not in Data'!$P$5:$P$22370,0),
IF(ISERROR(MATCH(CC$6&amp;$CY18,'Route Guide - Lanes Not in Data'!$P$5:$P$22370,0))=FALSE,MATCH(CC$6&amp;$CY18,'Route Guide - Lanes Not in Data'!$P$5:$P$22370,0),
IF(ISERROR(MATCH(CC$6&amp;$CZ18,'Route Guide - Lanes Not in Data'!$P$5:$P$22370,0))=FALSE,MATCH(CC$6&amp;$CZ18,'Route Guide - Lanes Not in Data'!$P$5:$P$22370,0),""))))))))))),""))</f>
        <v/>
      </c>
      <c r="CD18" s="37" t="str">
        <f>IF(OR(CD$6="",EP18&lt;&gt;2),"",IFERROR(INDEX('Route Guide - Lanes Not in Data'!$E$5:$E$22370,
IF(ISERROR(MATCH(CD$6&amp;$CQ18,'Route Guide - Lanes Not in Data'!$P$5:$P$22370,0))=FALSE,MATCH(CD$6&amp;$CQ18,'Route Guide - Lanes Not in Data'!$P$5:$P$22370,0),
IF(ISERROR(MATCH(CD$6&amp;$CR18,'Route Guide - Lanes Not in Data'!$P$5:$P$22370,0))=FALSE,MATCH(CD$6&amp;$CR18,'Route Guide - Lanes Not in Data'!$P$5:$P$22370,0),
IF(ISERROR(MATCH(CD$6&amp;$CS18,'Route Guide - Lanes Not in Data'!$P$5:$P$22370,0))=FALSE,MATCH(CD$6&amp;$CS18,'Route Guide - Lanes Not in Data'!$P$5:$P$22370,0),
IF(ISERROR(MATCH(CD$6&amp;$CT18,'Route Guide - Lanes Not in Data'!$P$5:$P$22370,0))=FALSE,MATCH(CD$6&amp;$CT18,'Route Guide - Lanes Not in Data'!$P$5:$P$22370,0),
IF(ISERROR(MATCH(CD$6&amp;$CU18,'Route Guide - Lanes Not in Data'!$P$5:$P$22370,0))=FALSE,MATCH(CD$6&amp;$CU18,'Route Guide - Lanes Not in Data'!$P$5:$P$22370,0),
IF(ISERROR(MATCH(CD$6&amp;$CV18,'Route Guide - Lanes Not in Data'!$P$5:$P$22370,0))=FALSE,MATCH(CD$6&amp;$CV18,'Route Guide - Lanes Not in Data'!$P$5:$P$22370,0),
IF(ISERROR(MATCH(CD$6&amp;$CW18,'Route Guide - Lanes Not in Data'!$P$5:$P$22370,0))=FALSE,MATCH(CD$6&amp;$CW18,'Route Guide - Lanes Not in Data'!$P$5:$P$22370,0),
IF(ISERROR(MATCH(CD$6&amp;$CX18,'Route Guide - Lanes Not in Data'!$P$5:$P$22370,0))=FALSE,MATCH(CD$6&amp;$CX18,'Route Guide - Lanes Not in Data'!$P$5:$P$22370,0),
IF(ISERROR(MATCH(CD$6&amp;$CY18,'Route Guide - Lanes Not in Data'!$P$5:$P$22370,0))=FALSE,MATCH(CD$6&amp;$CY18,'Route Guide - Lanes Not in Data'!$P$5:$P$22370,0),
IF(ISERROR(MATCH(CD$6&amp;$CZ18,'Route Guide - Lanes Not in Data'!$P$5:$P$22370,0))=FALSE,MATCH(CD$6&amp;$CZ18,'Route Guide - Lanes Not in Data'!$P$5:$P$22370,0),""))))))))))),""))</f>
        <v/>
      </c>
      <c r="CE18" s="37" t="str">
        <f>IF(OR(CE$6="",EQ18&lt;&gt;2),"",IFERROR(INDEX('Route Guide - Lanes Not in Data'!$E$5:$E$22370,
IF(ISERROR(MATCH(CE$6&amp;$CQ18,'Route Guide - Lanes Not in Data'!$P$5:$P$22370,0))=FALSE,MATCH(CE$6&amp;$CQ18,'Route Guide - Lanes Not in Data'!$P$5:$P$22370,0),
IF(ISERROR(MATCH(CE$6&amp;$CR18,'Route Guide - Lanes Not in Data'!$P$5:$P$22370,0))=FALSE,MATCH(CE$6&amp;$CR18,'Route Guide - Lanes Not in Data'!$P$5:$P$22370,0),
IF(ISERROR(MATCH(CE$6&amp;$CS18,'Route Guide - Lanes Not in Data'!$P$5:$P$22370,0))=FALSE,MATCH(CE$6&amp;$CS18,'Route Guide - Lanes Not in Data'!$P$5:$P$22370,0),
IF(ISERROR(MATCH(CE$6&amp;$CT18,'Route Guide - Lanes Not in Data'!$P$5:$P$22370,0))=FALSE,MATCH(CE$6&amp;$CT18,'Route Guide - Lanes Not in Data'!$P$5:$P$22370,0),
IF(ISERROR(MATCH(CE$6&amp;$CU18,'Route Guide - Lanes Not in Data'!$P$5:$P$22370,0))=FALSE,MATCH(CE$6&amp;$CU18,'Route Guide - Lanes Not in Data'!$P$5:$P$22370,0),
IF(ISERROR(MATCH(CE$6&amp;$CV18,'Route Guide - Lanes Not in Data'!$P$5:$P$22370,0))=FALSE,MATCH(CE$6&amp;$CV18,'Route Guide - Lanes Not in Data'!$P$5:$P$22370,0),
IF(ISERROR(MATCH(CE$6&amp;$CW18,'Route Guide - Lanes Not in Data'!$P$5:$P$22370,0))=FALSE,MATCH(CE$6&amp;$CW18,'Route Guide - Lanes Not in Data'!$P$5:$P$22370,0),
IF(ISERROR(MATCH(CE$6&amp;$CX18,'Route Guide - Lanes Not in Data'!$P$5:$P$22370,0))=FALSE,MATCH(CE$6&amp;$CX18,'Route Guide - Lanes Not in Data'!$P$5:$P$22370,0),
IF(ISERROR(MATCH(CE$6&amp;$CY18,'Route Guide - Lanes Not in Data'!$P$5:$P$22370,0))=FALSE,MATCH(CE$6&amp;$CY18,'Route Guide - Lanes Not in Data'!$P$5:$P$22370,0),
IF(ISERROR(MATCH(CE$6&amp;$CZ18,'Route Guide - Lanes Not in Data'!$P$5:$P$22370,0))=FALSE,MATCH(CE$6&amp;$CZ18,'Route Guide - Lanes Not in Data'!$P$5:$P$22370,0),""))))))))))),""))</f>
        <v/>
      </c>
      <c r="CF18" s="37" t="str">
        <f>IF(OR(CF$6="",ER18&lt;&gt;2),"",IFERROR(INDEX('Route Guide - Lanes Not in Data'!$E$5:$E$22370,
IF(ISERROR(MATCH(CF$6&amp;$CQ18,'Route Guide - Lanes Not in Data'!$P$5:$P$22370,0))=FALSE,MATCH(CF$6&amp;$CQ18,'Route Guide - Lanes Not in Data'!$P$5:$P$22370,0),
IF(ISERROR(MATCH(CF$6&amp;$CR18,'Route Guide - Lanes Not in Data'!$P$5:$P$22370,0))=FALSE,MATCH(CF$6&amp;$CR18,'Route Guide - Lanes Not in Data'!$P$5:$P$22370,0),
IF(ISERROR(MATCH(CF$6&amp;$CS18,'Route Guide - Lanes Not in Data'!$P$5:$P$22370,0))=FALSE,MATCH(CF$6&amp;$CS18,'Route Guide - Lanes Not in Data'!$P$5:$P$22370,0),
IF(ISERROR(MATCH(CF$6&amp;$CT18,'Route Guide - Lanes Not in Data'!$P$5:$P$22370,0))=FALSE,MATCH(CF$6&amp;$CT18,'Route Guide - Lanes Not in Data'!$P$5:$P$22370,0),
IF(ISERROR(MATCH(CF$6&amp;$CU18,'Route Guide - Lanes Not in Data'!$P$5:$P$22370,0))=FALSE,MATCH(CF$6&amp;$CU18,'Route Guide - Lanes Not in Data'!$P$5:$P$22370,0),
IF(ISERROR(MATCH(CF$6&amp;$CV18,'Route Guide - Lanes Not in Data'!$P$5:$P$22370,0))=FALSE,MATCH(CF$6&amp;$CV18,'Route Guide - Lanes Not in Data'!$P$5:$P$22370,0),
IF(ISERROR(MATCH(CF$6&amp;$CW18,'Route Guide - Lanes Not in Data'!$P$5:$P$22370,0))=FALSE,MATCH(CF$6&amp;$CW18,'Route Guide - Lanes Not in Data'!$P$5:$P$22370,0),
IF(ISERROR(MATCH(CF$6&amp;$CX18,'Route Guide - Lanes Not in Data'!$P$5:$P$22370,0))=FALSE,MATCH(CF$6&amp;$CX18,'Route Guide - Lanes Not in Data'!$P$5:$P$22370,0),
IF(ISERROR(MATCH(CF$6&amp;$CY18,'Route Guide - Lanes Not in Data'!$P$5:$P$22370,0))=FALSE,MATCH(CF$6&amp;$CY18,'Route Guide - Lanes Not in Data'!$P$5:$P$22370,0),
IF(ISERROR(MATCH(CF$6&amp;$CZ18,'Route Guide - Lanes Not in Data'!$P$5:$P$22370,0))=FALSE,MATCH(CF$6&amp;$CZ18,'Route Guide - Lanes Not in Data'!$P$5:$P$22370,0),""))))))))))),""))</f>
        <v/>
      </c>
      <c r="CG18" s="37" t="str">
        <f>IF(OR(CG$6="",ES18&lt;&gt;2),"",IFERROR(INDEX('Route Guide - Lanes Not in Data'!$E$5:$E$22370,
IF(ISERROR(MATCH(CG$6&amp;$CQ18,'Route Guide - Lanes Not in Data'!$P$5:$P$22370,0))=FALSE,MATCH(CG$6&amp;$CQ18,'Route Guide - Lanes Not in Data'!$P$5:$P$22370,0),
IF(ISERROR(MATCH(CG$6&amp;$CR18,'Route Guide - Lanes Not in Data'!$P$5:$P$22370,0))=FALSE,MATCH(CG$6&amp;$CR18,'Route Guide - Lanes Not in Data'!$P$5:$P$22370,0),
IF(ISERROR(MATCH(CG$6&amp;$CS18,'Route Guide - Lanes Not in Data'!$P$5:$P$22370,0))=FALSE,MATCH(CG$6&amp;$CS18,'Route Guide - Lanes Not in Data'!$P$5:$P$22370,0),
IF(ISERROR(MATCH(CG$6&amp;$CT18,'Route Guide - Lanes Not in Data'!$P$5:$P$22370,0))=FALSE,MATCH(CG$6&amp;$CT18,'Route Guide - Lanes Not in Data'!$P$5:$P$22370,0),
IF(ISERROR(MATCH(CG$6&amp;$CU18,'Route Guide - Lanes Not in Data'!$P$5:$P$22370,0))=FALSE,MATCH(CG$6&amp;$CU18,'Route Guide - Lanes Not in Data'!$P$5:$P$22370,0),
IF(ISERROR(MATCH(CG$6&amp;$CV18,'Route Guide - Lanes Not in Data'!$P$5:$P$22370,0))=FALSE,MATCH(CG$6&amp;$CV18,'Route Guide - Lanes Not in Data'!$P$5:$P$22370,0),
IF(ISERROR(MATCH(CG$6&amp;$CW18,'Route Guide - Lanes Not in Data'!$P$5:$P$22370,0))=FALSE,MATCH(CG$6&amp;$CW18,'Route Guide - Lanes Not in Data'!$P$5:$P$22370,0),
IF(ISERROR(MATCH(CG$6&amp;$CX18,'Route Guide - Lanes Not in Data'!$P$5:$P$22370,0))=FALSE,MATCH(CG$6&amp;$CX18,'Route Guide - Lanes Not in Data'!$P$5:$P$22370,0),
IF(ISERROR(MATCH(CG$6&amp;$CY18,'Route Guide - Lanes Not in Data'!$P$5:$P$22370,0))=FALSE,MATCH(CG$6&amp;$CY18,'Route Guide - Lanes Not in Data'!$P$5:$P$22370,0),
IF(ISERROR(MATCH(CG$6&amp;$CZ18,'Route Guide - Lanes Not in Data'!$P$5:$P$22370,0))=FALSE,MATCH(CG$6&amp;$CZ18,'Route Guide - Lanes Not in Data'!$P$5:$P$22370,0),""))))))))))),""))</f>
        <v/>
      </c>
      <c r="CH18" s="37" t="str">
        <f>IF(OR(CH$6="",ET18&lt;&gt;2),"",IFERROR(INDEX('Route Guide - Lanes Not in Data'!$E$5:$E$22370,
IF(ISERROR(MATCH(CH$6&amp;$CQ18,'Route Guide - Lanes Not in Data'!$P$5:$P$22370,0))=FALSE,MATCH(CH$6&amp;$CQ18,'Route Guide - Lanes Not in Data'!$P$5:$P$22370,0),
IF(ISERROR(MATCH(CH$6&amp;$CR18,'Route Guide - Lanes Not in Data'!$P$5:$P$22370,0))=FALSE,MATCH(CH$6&amp;$CR18,'Route Guide - Lanes Not in Data'!$P$5:$P$22370,0),
IF(ISERROR(MATCH(CH$6&amp;$CS18,'Route Guide - Lanes Not in Data'!$P$5:$P$22370,0))=FALSE,MATCH(CH$6&amp;$CS18,'Route Guide - Lanes Not in Data'!$P$5:$P$22370,0),
IF(ISERROR(MATCH(CH$6&amp;$CT18,'Route Guide - Lanes Not in Data'!$P$5:$P$22370,0))=FALSE,MATCH(CH$6&amp;$CT18,'Route Guide - Lanes Not in Data'!$P$5:$P$22370,0),
IF(ISERROR(MATCH(CH$6&amp;$CU18,'Route Guide - Lanes Not in Data'!$P$5:$P$22370,0))=FALSE,MATCH(CH$6&amp;$CU18,'Route Guide - Lanes Not in Data'!$P$5:$P$22370,0),
IF(ISERROR(MATCH(CH$6&amp;$CV18,'Route Guide - Lanes Not in Data'!$P$5:$P$22370,0))=FALSE,MATCH(CH$6&amp;$CV18,'Route Guide - Lanes Not in Data'!$P$5:$P$22370,0),
IF(ISERROR(MATCH(CH$6&amp;$CW18,'Route Guide - Lanes Not in Data'!$P$5:$P$22370,0))=FALSE,MATCH(CH$6&amp;$CW18,'Route Guide - Lanes Not in Data'!$P$5:$P$22370,0),
IF(ISERROR(MATCH(CH$6&amp;$CX18,'Route Guide - Lanes Not in Data'!$P$5:$P$22370,0))=FALSE,MATCH(CH$6&amp;$CX18,'Route Guide - Lanes Not in Data'!$P$5:$P$22370,0),
IF(ISERROR(MATCH(CH$6&amp;$CY18,'Route Guide - Lanes Not in Data'!$P$5:$P$22370,0))=FALSE,MATCH(CH$6&amp;$CY18,'Route Guide - Lanes Not in Data'!$P$5:$P$22370,0),
IF(ISERROR(MATCH(CH$6&amp;$CZ18,'Route Guide - Lanes Not in Data'!$P$5:$P$22370,0))=FALSE,MATCH(CH$6&amp;$CZ18,'Route Guide - Lanes Not in Data'!$P$5:$P$22370,0),""))))))))))),""))</f>
        <v/>
      </c>
      <c r="CI18" s="37" t="str">
        <f>IF(OR(CI$6="",EU18&lt;&gt;2),"",IFERROR(INDEX('Route Guide - Lanes Not in Data'!$E$5:$E$22370,
IF(ISERROR(MATCH(CI$6&amp;$CQ18,'Route Guide - Lanes Not in Data'!$P$5:$P$22370,0))=FALSE,MATCH(CI$6&amp;$CQ18,'Route Guide - Lanes Not in Data'!$P$5:$P$22370,0),
IF(ISERROR(MATCH(CI$6&amp;$CR18,'Route Guide - Lanes Not in Data'!$P$5:$P$22370,0))=FALSE,MATCH(CI$6&amp;$CR18,'Route Guide - Lanes Not in Data'!$P$5:$P$22370,0),
IF(ISERROR(MATCH(CI$6&amp;$CS18,'Route Guide - Lanes Not in Data'!$P$5:$P$22370,0))=FALSE,MATCH(CI$6&amp;$CS18,'Route Guide - Lanes Not in Data'!$P$5:$P$22370,0),
IF(ISERROR(MATCH(CI$6&amp;$CT18,'Route Guide - Lanes Not in Data'!$P$5:$P$22370,0))=FALSE,MATCH(CI$6&amp;$CT18,'Route Guide - Lanes Not in Data'!$P$5:$P$22370,0),
IF(ISERROR(MATCH(CI$6&amp;$CU18,'Route Guide - Lanes Not in Data'!$P$5:$P$22370,0))=FALSE,MATCH(CI$6&amp;$CU18,'Route Guide - Lanes Not in Data'!$P$5:$P$22370,0),
IF(ISERROR(MATCH(CI$6&amp;$CV18,'Route Guide - Lanes Not in Data'!$P$5:$P$22370,0))=FALSE,MATCH(CI$6&amp;$CV18,'Route Guide - Lanes Not in Data'!$P$5:$P$22370,0),
IF(ISERROR(MATCH(CI$6&amp;$CW18,'Route Guide - Lanes Not in Data'!$P$5:$P$22370,0))=FALSE,MATCH(CI$6&amp;$CW18,'Route Guide - Lanes Not in Data'!$P$5:$P$22370,0),
IF(ISERROR(MATCH(CI$6&amp;$CX18,'Route Guide - Lanes Not in Data'!$P$5:$P$22370,0))=FALSE,MATCH(CI$6&amp;$CX18,'Route Guide - Lanes Not in Data'!$P$5:$P$22370,0),
IF(ISERROR(MATCH(CI$6&amp;$CY18,'Route Guide - Lanes Not in Data'!$P$5:$P$22370,0))=FALSE,MATCH(CI$6&amp;$CY18,'Route Guide - Lanes Not in Data'!$P$5:$P$22370,0),
IF(ISERROR(MATCH(CI$6&amp;$CZ18,'Route Guide - Lanes Not in Data'!$P$5:$P$22370,0))=FALSE,MATCH(CI$6&amp;$CZ18,'Route Guide - Lanes Not in Data'!$P$5:$P$22370,0),""))))))))))),""))</f>
        <v/>
      </c>
      <c r="CJ18" s="37" t="str">
        <f>IF(OR(CJ$6="",EV18&lt;&gt;2),"",IFERROR(INDEX('Route Guide - Lanes Not in Data'!$E$5:$E$22370,
IF(ISERROR(MATCH(CJ$6&amp;$CQ18,'Route Guide - Lanes Not in Data'!$P$5:$P$22370,0))=FALSE,MATCH(CJ$6&amp;$CQ18,'Route Guide - Lanes Not in Data'!$P$5:$P$22370,0),
IF(ISERROR(MATCH(CJ$6&amp;$CR18,'Route Guide - Lanes Not in Data'!$P$5:$P$22370,0))=FALSE,MATCH(CJ$6&amp;$CR18,'Route Guide - Lanes Not in Data'!$P$5:$P$22370,0),
IF(ISERROR(MATCH(CJ$6&amp;$CS18,'Route Guide - Lanes Not in Data'!$P$5:$P$22370,0))=FALSE,MATCH(CJ$6&amp;$CS18,'Route Guide - Lanes Not in Data'!$P$5:$P$22370,0),
IF(ISERROR(MATCH(CJ$6&amp;$CT18,'Route Guide - Lanes Not in Data'!$P$5:$P$22370,0))=FALSE,MATCH(CJ$6&amp;$CT18,'Route Guide - Lanes Not in Data'!$P$5:$P$22370,0),
IF(ISERROR(MATCH(CJ$6&amp;$CU18,'Route Guide - Lanes Not in Data'!$P$5:$P$22370,0))=FALSE,MATCH(CJ$6&amp;$CU18,'Route Guide - Lanes Not in Data'!$P$5:$P$22370,0),
IF(ISERROR(MATCH(CJ$6&amp;$CV18,'Route Guide - Lanes Not in Data'!$P$5:$P$22370,0))=FALSE,MATCH(CJ$6&amp;$CV18,'Route Guide - Lanes Not in Data'!$P$5:$P$22370,0),
IF(ISERROR(MATCH(CJ$6&amp;$CW18,'Route Guide - Lanes Not in Data'!$P$5:$P$22370,0))=FALSE,MATCH(CJ$6&amp;$CW18,'Route Guide - Lanes Not in Data'!$P$5:$P$22370,0),
IF(ISERROR(MATCH(CJ$6&amp;$CX18,'Route Guide - Lanes Not in Data'!$P$5:$P$22370,0))=FALSE,MATCH(CJ$6&amp;$CX18,'Route Guide - Lanes Not in Data'!$P$5:$P$22370,0),
IF(ISERROR(MATCH(CJ$6&amp;$CY18,'Route Guide - Lanes Not in Data'!$P$5:$P$22370,0))=FALSE,MATCH(CJ$6&amp;$CY18,'Route Guide - Lanes Not in Data'!$P$5:$P$22370,0),
IF(ISERROR(MATCH(CJ$6&amp;$CZ18,'Route Guide - Lanes Not in Data'!$P$5:$P$22370,0))=FALSE,MATCH(CJ$6&amp;$CZ18,'Route Guide - Lanes Not in Data'!$P$5:$P$22370,0),""))))))))))),""))</f>
        <v/>
      </c>
      <c r="CK18" s="37" t="str">
        <f>IF(OR(CK$6="",EW18&lt;&gt;2),"",IFERROR(INDEX('Route Guide - Lanes Not in Data'!$E$5:$E$22370,
IF(ISERROR(MATCH(CK$6&amp;$CQ18,'Route Guide - Lanes Not in Data'!$P$5:$P$22370,0))=FALSE,MATCH(CK$6&amp;$CQ18,'Route Guide - Lanes Not in Data'!$P$5:$P$22370,0),
IF(ISERROR(MATCH(CK$6&amp;$CR18,'Route Guide - Lanes Not in Data'!$P$5:$P$22370,0))=FALSE,MATCH(CK$6&amp;$CR18,'Route Guide - Lanes Not in Data'!$P$5:$P$22370,0),
IF(ISERROR(MATCH(CK$6&amp;$CS18,'Route Guide - Lanes Not in Data'!$P$5:$P$22370,0))=FALSE,MATCH(CK$6&amp;$CS18,'Route Guide - Lanes Not in Data'!$P$5:$P$22370,0),
IF(ISERROR(MATCH(CK$6&amp;$CT18,'Route Guide - Lanes Not in Data'!$P$5:$P$22370,0))=FALSE,MATCH(CK$6&amp;$CT18,'Route Guide - Lanes Not in Data'!$P$5:$P$22370,0),
IF(ISERROR(MATCH(CK$6&amp;$CU18,'Route Guide - Lanes Not in Data'!$P$5:$P$22370,0))=FALSE,MATCH(CK$6&amp;$CU18,'Route Guide - Lanes Not in Data'!$P$5:$P$22370,0),
IF(ISERROR(MATCH(CK$6&amp;$CV18,'Route Guide - Lanes Not in Data'!$P$5:$P$22370,0))=FALSE,MATCH(CK$6&amp;$CV18,'Route Guide - Lanes Not in Data'!$P$5:$P$22370,0),
IF(ISERROR(MATCH(CK$6&amp;$CW18,'Route Guide - Lanes Not in Data'!$P$5:$P$22370,0))=FALSE,MATCH(CK$6&amp;$CW18,'Route Guide - Lanes Not in Data'!$P$5:$P$22370,0),
IF(ISERROR(MATCH(CK$6&amp;$CX18,'Route Guide - Lanes Not in Data'!$P$5:$P$22370,0))=FALSE,MATCH(CK$6&amp;$CX18,'Route Guide - Lanes Not in Data'!$P$5:$P$22370,0),
IF(ISERROR(MATCH(CK$6&amp;$CY18,'Route Guide - Lanes Not in Data'!$P$5:$P$22370,0))=FALSE,MATCH(CK$6&amp;$CY18,'Route Guide - Lanes Not in Data'!$P$5:$P$22370,0),
IF(ISERROR(MATCH(CK$6&amp;$CZ18,'Route Guide - Lanes Not in Data'!$P$5:$P$22370,0))=FALSE,MATCH(CK$6&amp;$CZ18,'Route Guide - Lanes Not in Data'!$P$5:$P$22370,0),""))))))))))),""))</f>
        <v/>
      </c>
      <c r="CL18" s="37">
        <f t="shared" si="52"/>
        <v>0.31</v>
      </c>
      <c r="CM18" s="23" t="str">
        <f t="shared" si="53"/>
        <v>ODFL</v>
      </c>
      <c r="CN18" s="37">
        <f t="shared" si="54"/>
        <v>0.191</v>
      </c>
      <c r="CO18" s="23" t="str">
        <f t="shared" si="21"/>
        <v>EXLA</v>
      </c>
      <c r="CQ18" s="23" t="str">
        <f t="shared" si="22"/>
        <v>-0E25-CA-CITY OF INDUSTRY-ID</v>
      </c>
      <c r="CR18" s="23" t="str">
        <f t="shared" si="23"/>
        <v>-0E25-CA-CITY OF INDUSTRY-USA</v>
      </c>
      <c r="CS18" s="23" t="str">
        <f t="shared" si="24"/>
        <v>-CA-CITY OF INDUSTRY-ID</v>
      </c>
      <c r="CT18" s="23" t="str">
        <f t="shared" si="25"/>
        <v>-CA-CITY OF INDUSTRY-USA</v>
      </c>
      <c r="CU18" s="23" t="str">
        <f t="shared" si="26"/>
        <v>-91745-ID</v>
      </c>
      <c r="CV18" s="23" t="str">
        <f t="shared" si="27"/>
        <v>-91745-USA</v>
      </c>
      <c r="CW18" s="23" t="str">
        <f t="shared" si="28"/>
        <v>-CA-ID</v>
      </c>
      <c r="CX18" s="23" t="str">
        <f t="shared" si="29"/>
        <v>ID-CA</v>
      </c>
      <c r="CY18" s="23" t="str">
        <f t="shared" si="55"/>
        <v>ID-USA</v>
      </c>
      <c r="CZ18" s="23" t="str">
        <f t="shared" si="30"/>
        <v>USA-USA</v>
      </c>
      <c r="DB18" t="s">
        <v>17604</v>
      </c>
      <c r="DF18" s="35" t="s">
        <v>1014</v>
      </c>
      <c r="DG18" s="23">
        <v>1</v>
      </c>
      <c r="DH18" s="23">
        <v>1</v>
      </c>
      <c r="DI18" s="23">
        <v>0</v>
      </c>
      <c r="DJ18" s="23">
        <v>0</v>
      </c>
      <c r="DK18" s="23">
        <v>1</v>
      </c>
      <c r="DL18" s="23">
        <v>1</v>
      </c>
      <c r="DM18" s="23">
        <v>0</v>
      </c>
      <c r="DN18" s="23">
        <v>1</v>
      </c>
      <c r="DO18" s="23">
        <v>0</v>
      </c>
      <c r="DP18" s="23">
        <v>0</v>
      </c>
      <c r="DQ18" s="23">
        <v>1</v>
      </c>
      <c r="DR18" s="23">
        <v>1</v>
      </c>
      <c r="DS18" s="23">
        <v>1</v>
      </c>
      <c r="DT18" s="23">
        <v>1</v>
      </c>
      <c r="DU18" s="23">
        <v>0</v>
      </c>
      <c r="EC18" s="38">
        <f t="shared" si="31"/>
        <v>2</v>
      </c>
      <c r="ED18" s="38">
        <f t="shared" si="32"/>
        <v>2</v>
      </c>
      <c r="EE18" s="38">
        <f t="shared" si="33"/>
        <v>0</v>
      </c>
      <c r="EF18" s="38">
        <f t="shared" si="34"/>
        <v>0</v>
      </c>
      <c r="EG18" s="38">
        <f t="shared" si="35"/>
        <v>2</v>
      </c>
      <c r="EH18" s="38">
        <f t="shared" si="36"/>
        <v>2</v>
      </c>
      <c r="EI18" s="38">
        <f t="shared" si="37"/>
        <v>0</v>
      </c>
      <c r="EJ18" s="38">
        <f t="shared" si="38"/>
        <v>2</v>
      </c>
      <c r="EK18" s="38">
        <f t="shared" si="39"/>
        <v>0</v>
      </c>
      <c r="EL18" s="38">
        <f t="shared" si="40"/>
        <v>0</v>
      </c>
      <c r="EM18" s="38">
        <f t="shared" si="41"/>
        <v>2</v>
      </c>
      <c r="EN18" s="38">
        <f t="shared" si="42"/>
        <v>2</v>
      </c>
      <c r="EO18" s="38">
        <f t="shared" si="43"/>
        <v>2</v>
      </c>
      <c r="EP18" s="38">
        <f t="shared" si="44"/>
        <v>2</v>
      </c>
      <c r="EQ18" s="38">
        <f t="shared" si="45"/>
        <v>0</v>
      </c>
      <c r="ER18" s="38"/>
      <c r="ES18" s="38"/>
      <c r="ET18" s="38"/>
      <c r="EU18" s="38"/>
      <c r="EV18" s="38"/>
      <c r="EW18" s="38"/>
    </row>
    <row r="19" spans="2:153" x14ac:dyDescent="0.25">
      <c r="B19" s="31" t="str">
        <f t="shared" si="3"/>
        <v>CA  to  IL</v>
      </c>
      <c r="C19" s="31" t="str">
        <f t="shared" si="4"/>
        <v>CNWY</v>
      </c>
      <c r="D19" s="31" t="str">
        <f t="shared" si="56"/>
        <v/>
      </c>
      <c r="F19" s="31" t="str">
        <f t="shared" si="5"/>
        <v>IL  to  CA</v>
      </c>
      <c r="G19" s="31" t="str">
        <f t="shared" si="6"/>
        <v>CNWY</v>
      </c>
      <c r="H19" s="31" t="str">
        <f t="shared" si="7"/>
        <v/>
      </c>
      <c r="J19" s="31" t="str">
        <f t="array" ref="J19">IFERROR(INDEX($C$7:$C$68,MATCH(0,COUNTIF($J$6:J18,$C$7:$C$68),0)),"")</f>
        <v/>
      </c>
      <c r="K19" s="31" t="str">
        <f t="shared" si="8"/>
        <v/>
      </c>
      <c r="L19" s="31"/>
      <c r="M19" s="31" t="str">
        <f t="array" ref="M19">IFERROR(INDEX($G$7:$G$68,MATCH(0,COUNTIF($M$6:M18,$G$7:$G$68),0)),"")</f>
        <v/>
      </c>
      <c r="N19" s="31" t="str">
        <f t="shared" si="9"/>
        <v/>
      </c>
      <c r="P19" s="23" t="str">
        <f t="shared" si="46"/>
        <v>EXLA</v>
      </c>
      <c r="U19" s="23" t="s">
        <v>2200</v>
      </c>
      <c r="V19" s="23" t="s">
        <v>2751</v>
      </c>
      <c r="W19" s="23" t="str">
        <f t="shared" si="10"/>
        <v>0E25-CA-CITY OF INDUSTRY-CA-IL</v>
      </c>
      <c r="X19" s="23" t="e">
        <f>_xlfn.XLOOKUP($W19,'Route Guide - Lanes In Data'!$B$1:$B$2645,'Route Guide - Lanes In Data'!D$1:D$2645)</f>
        <v>#N/A</v>
      </c>
      <c r="Y19" s="23" t="e">
        <f>_xlfn.XLOOKUP($W19,'Route Guide - Lanes In Data'!$B$1:$B$2645,'Route Guide - Lanes In Data'!E$1:E$2645)</f>
        <v>#N/A</v>
      </c>
      <c r="AA19" s="37">
        <f>IF(OR(AA$6="",EC19&lt;&gt;2),"",IFERROR(INDEX('Route Guide - Lanes Not in Data'!$D$5:$D$22370,
IF(ISERROR(MATCH(AA$6&amp;$BA19,'Route Guide - Lanes Not in Data'!$P$5:$P$22370,0))=FALSE,MATCH(AA$6&amp;$BA19,'Route Guide - Lanes Not in Data'!$P$5:$P$22370,0),
IF(ISERROR(MATCH(AA$6&amp;$BB19,'Route Guide - Lanes Not in Data'!$P$5:$P$22370,0))=FALSE,MATCH(AA$6&amp;$BB19,'Route Guide - Lanes Not in Data'!$P$5:$P$22370,0),
IF(ISERROR(MATCH(AA$6&amp;$BC19,'Route Guide - Lanes Not in Data'!$P$5:$P$22370,0))=FALSE,MATCH(AA$6&amp;$BC19,'Route Guide - Lanes Not in Data'!$P$5:$P$22370,0),
IF(ISERROR(MATCH(AA$6&amp;$BD19,'Route Guide - Lanes Not in Data'!$P$5:$P$22370,0))=FALSE,MATCH(AA$6&amp;$BD19,'Route Guide - Lanes Not in Data'!$P$5:$P$22370,0),
IF(ISERROR(MATCH(AA$6&amp;$BE19,'Route Guide - Lanes Not in Data'!$P$5:$P$22370,0))=FALSE,MATCH(AA$6&amp;$BE19,'Route Guide - Lanes Not in Data'!$P$5:$P$22370,0),
IF(ISERROR(MATCH(AA$6&amp;$BF19,'Route Guide - Lanes Not in Data'!$P$5:$P$22370,0))=FALSE,MATCH(AA$6&amp;$BF19,'Route Guide - Lanes Not in Data'!$P$5:$P$22370,0),
IF(ISERROR(MATCH(AA$6&amp;$BG19,'Route Guide - Lanes Not in Data'!$P$5:$P$22370,0))=FALSE,MATCH(AA$6&amp;$BG19,'Route Guide - Lanes Not in Data'!$P$5:$P$22370,0),
IF(ISERROR(MATCH(AA$6&amp;$BH19,'Route Guide - Lanes Not in Data'!$P$5:$P$22370,0))=FALSE,MATCH(AA$6&amp;$BH19,'Route Guide - Lanes Not in Data'!$P$5:$P$22370,0),
IF(ISERROR(MATCH(AA$6&amp;$BI19,'Route Guide - Lanes Not in Data'!$P$5:$P$22370,0))=FALSE,MATCH(AA$6&amp;$BI19,'Route Guide - Lanes Not in Data'!$P$5:$P$22370,0),
IF(ISERROR(MATCH(AA$6&amp;$BJ19,'Route Guide - Lanes Not in Data'!$P$5:$P$22370,0))=FALSE,MATCH(AA$6&amp;$BJ19,'Route Guide - Lanes Not in Data'!$P$5:$P$22370,0),""))))))))))),""))</f>
        <v>0.35</v>
      </c>
      <c r="AB19" s="37">
        <f>IF(OR(AB$6="",ED19&lt;&gt;2),"",IFERROR(INDEX('Route Guide - Lanes Not in Data'!$D$5:$D$22370,
IF(ISERROR(MATCH(AB$6&amp;$BA19,'Route Guide - Lanes Not in Data'!$P$5:$P$22370,0))=FALSE,MATCH(AB$6&amp;$BA19,'Route Guide - Lanes Not in Data'!$P$5:$P$22370,0),
IF(ISERROR(MATCH(AB$6&amp;$BB19,'Route Guide - Lanes Not in Data'!$P$5:$P$22370,0))=FALSE,MATCH(AB$6&amp;$BB19,'Route Guide - Lanes Not in Data'!$P$5:$P$22370,0),
IF(ISERROR(MATCH(AB$6&amp;$BC19,'Route Guide - Lanes Not in Data'!$P$5:$P$22370,0))=FALSE,MATCH(AB$6&amp;$BC19,'Route Guide - Lanes Not in Data'!$P$5:$P$22370,0),
IF(ISERROR(MATCH(AB$6&amp;$BD19,'Route Guide - Lanes Not in Data'!$P$5:$P$22370,0))=FALSE,MATCH(AB$6&amp;$BD19,'Route Guide - Lanes Not in Data'!$P$5:$P$22370,0),
IF(ISERROR(MATCH(AB$6&amp;$BE19,'Route Guide - Lanes Not in Data'!$P$5:$P$22370,0))=FALSE,MATCH(AB$6&amp;$BE19,'Route Guide - Lanes Not in Data'!$P$5:$P$22370,0),
IF(ISERROR(MATCH(AB$6&amp;$BF19,'Route Guide - Lanes Not in Data'!$P$5:$P$22370,0))=FALSE,MATCH(AB$6&amp;$BF19,'Route Guide - Lanes Not in Data'!$P$5:$P$22370,0),
IF(ISERROR(MATCH(AB$6&amp;$BG19,'Route Guide - Lanes Not in Data'!$P$5:$P$22370,0))=FALSE,MATCH(AB$6&amp;$BG19,'Route Guide - Lanes Not in Data'!$P$5:$P$22370,0),
IF(ISERROR(MATCH(AB$6&amp;$BH19,'Route Guide - Lanes Not in Data'!$P$5:$P$22370,0))=FALSE,MATCH(AB$6&amp;$BH19,'Route Guide - Lanes Not in Data'!$P$5:$P$22370,0),
IF(ISERROR(MATCH(AB$6&amp;$BI19,'Route Guide - Lanes Not in Data'!$P$5:$P$22370,0))=FALSE,MATCH(AB$6&amp;$BI19,'Route Guide - Lanes Not in Data'!$P$5:$P$22370,0),
IF(ISERROR(MATCH(AB$6&amp;$BJ19,'Route Guide - Lanes Not in Data'!$P$5:$P$22370,0))=FALSE,MATCH(AB$6&amp;$BJ19,'Route Guide - Lanes Not in Data'!$P$5:$P$22370,0),""))))))))))),""))</f>
        <v>0.35199999999999998</v>
      </c>
      <c r="AC19" s="37" t="str">
        <f>IF(OR(AC$6="",EE19&lt;&gt;2),"",IFERROR(INDEX('Route Guide - Lanes Not in Data'!$D$5:$D$22370,
IF(ISERROR(MATCH(AC$6&amp;$BA19,'Route Guide - Lanes Not in Data'!$P$5:$P$22370,0))=FALSE,MATCH(AC$6&amp;$BA19,'Route Guide - Lanes Not in Data'!$P$5:$P$22370,0),
IF(ISERROR(MATCH(AC$6&amp;$BB19,'Route Guide - Lanes Not in Data'!$P$5:$P$22370,0))=FALSE,MATCH(AC$6&amp;$BB19,'Route Guide - Lanes Not in Data'!$P$5:$P$22370,0),
IF(ISERROR(MATCH(AC$6&amp;$BC19,'Route Guide - Lanes Not in Data'!$P$5:$P$22370,0))=FALSE,MATCH(AC$6&amp;$BC19,'Route Guide - Lanes Not in Data'!$P$5:$P$22370,0),
IF(ISERROR(MATCH(AC$6&amp;$BD19,'Route Guide - Lanes Not in Data'!$P$5:$P$22370,0))=FALSE,MATCH(AC$6&amp;$BD19,'Route Guide - Lanes Not in Data'!$P$5:$P$22370,0),
IF(ISERROR(MATCH(AC$6&amp;$BE19,'Route Guide - Lanes Not in Data'!$P$5:$P$22370,0))=FALSE,MATCH(AC$6&amp;$BE19,'Route Guide - Lanes Not in Data'!$P$5:$P$22370,0),
IF(ISERROR(MATCH(AC$6&amp;$BF19,'Route Guide - Lanes Not in Data'!$P$5:$P$22370,0))=FALSE,MATCH(AC$6&amp;$BF19,'Route Guide - Lanes Not in Data'!$P$5:$P$22370,0),
IF(ISERROR(MATCH(AC$6&amp;$BG19,'Route Guide - Lanes Not in Data'!$P$5:$P$22370,0))=FALSE,MATCH(AC$6&amp;$BG19,'Route Guide - Lanes Not in Data'!$P$5:$P$22370,0),
IF(ISERROR(MATCH(AC$6&amp;$BH19,'Route Guide - Lanes Not in Data'!$P$5:$P$22370,0))=FALSE,MATCH(AC$6&amp;$BH19,'Route Guide - Lanes Not in Data'!$P$5:$P$22370,0),
IF(ISERROR(MATCH(AC$6&amp;$BI19,'Route Guide - Lanes Not in Data'!$P$5:$P$22370,0))=FALSE,MATCH(AC$6&amp;$BI19,'Route Guide - Lanes Not in Data'!$P$5:$P$22370,0),
IF(ISERROR(MATCH(AC$6&amp;$BJ19,'Route Guide - Lanes Not in Data'!$P$5:$P$22370,0))=FALSE,MATCH(AC$6&amp;$BJ19,'Route Guide - Lanes Not in Data'!$P$5:$P$22370,0),""))))))))))),""))</f>
        <v/>
      </c>
      <c r="AD19" s="37" t="str">
        <f>IF(OR(AD$6="",EF19&lt;&gt;2),"",IFERROR(INDEX('Route Guide - Lanes Not in Data'!$D$5:$D$22370,
IF(ISERROR(MATCH(AD$6&amp;$BA19,'Route Guide - Lanes Not in Data'!$P$5:$P$22370,0))=FALSE,MATCH(AD$6&amp;$BA19,'Route Guide - Lanes Not in Data'!$P$5:$P$22370,0),
IF(ISERROR(MATCH(AD$6&amp;$BB19,'Route Guide - Lanes Not in Data'!$P$5:$P$22370,0))=FALSE,MATCH(AD$6&amp;$BB19,'Route Guide - Lanes Not in Data'!$P$5:$P$22370,0),
IF(ISERROR(MATCH(AD$6&amp;$BC19,'Route Guide - Lanes Not in Data'!$P$5:$P$22370,0))=FALSE,MATCH(AD$6&amp;$BC19,'Route Guide - Lanes Not in Data'!$P$5:$P$22370,0),
IF(ISERROR(MATCH(AD$6&amp;$BD19,'Route Guide - Lanes Not in Data'!$P$5:$P$22370,0))=FALSE,MATCH(AD$6&amp;$BD19,'Route Guide - Lanes Not in Data'!$P$5:$P$22370,0),
IF(ISERROR(MATCH(AD$6&amp;$BE19,'Route Guide - Lanes Not in Data'!$P$5:$P$22370,0))=FALSE,MATCH(AD$6&amp;$BE19,'Route Guide - Lanes Not in Data'!$P$5:$P$22370,0),
IF(ISERROR(MATCH(AD$6&amp;$BF19,'Route Guide - Lanes Not in Data'!$P$5:$P$22370,0))=FALSE,MATCH(AD$6&amp;$BF19,'Route Guide - Lanes Not in Data'!$P$5:$P$22370,0),
IF(ISERROR(MATCH(AD$6&amp;$BG19,'Route Guide - Lanes Not in Data'!$P$5:$P$22370,0))=FALSE,MATCH(AD$6&amp;$BG19,'Route Guide - Lanes Not in Data'!$P$5:$P$22370,0),
IF(ISERROR(MATCH(AD$6&amp;$BH19,'Route Guide - Lanes Not in Data'!$P$5:$P$22370,0))=FALSE,MATCH(AD$6&amp;$BH19,'Route Guide - Lanes Not in Data'!$P$5:$P$22370,0),
IF(ISERROR(MATCH(AD$6&amp;$BI19,'Route Guide - Lanes Not in Data'!$P$5:$P$22370,0))=FALSE,MATCH(AD$6&amp;$BI19,'Route Guide - Lanes Not in Data'!$P$5:$P$22370,0),
IF(ISERROR(MATCH(AD$6&amp;$BJ19,'Route Guide - Lanes Not in Data'!$P$5:$P$22370,0))=FALSE,MATCH(AD$6&amp;$BJ19,'Route Guide - Lanes Not in Data'!$P$5:$P$22370,0),""))))))))))),""))</f>
        <v/>
      </c>
      <c r="AE19" s="37">
        <f>IF(OR(AE$6="",EG19&lt;&gt;2),"",IFERROR(INDEX('Route Guide - Lanes Not in Data'!$D$5:$D$22370,
IF(ISERROR(MATCH(AE$6&amp;$BA19,'Route Guide - Lanes Not in Data'!$P$5:$P$22370,0))=FALSE,MATCH(AE$6&amp;$BA19,'Route Guide - Lanes Not in Data'!$P$5:$P$22370,0),
IF(ISERROR(MATCH(AE$6&amp;$BB19,'Route Guide - Lanes Not in Data'!$P$5:$P$22370,0))=FALSE,MATCH(AE$6&amp;$BB19,'Route Guide - Lanes Not in Data'!$P$5:$P$22370,0),
IF(ISERROR(MATCH(AE$6&amp;$BC19,'Route Guide - Lanes Not in Data'!$P$5:$P$22370,0))=FALSE,MATCH(AE$6&amp;$BC19,'Route Guide - Lanes Not in Data'!$P$5:$P$22370,0),
IF(ISERROR(MATCH(AE$6&amp;$BD19,'Route Guide - Lanes Not in Data'!$P$5:$P$22370,0))=FALSE,MATCH(AE$6&amp;$BD19,'Route Guide - Lanes Not in Data'!$P$5:$P$22370,0),
IF(ISERROR(MATCH(AE$6&amp;$BE19,'Route Guide - Lanes Not in Data'!$P$5:$P$22370,0))=FALSE,MATCH(AE$6&amp;$BE19,'Route Guide - Lanes Not in Data'!$P$5:$P$22370,0),
IF(ISERROR(MATCH(AE$6&amp;$BF19,'Route Guide - Lanes Not in Data'!$P$5:$P$22370,0))=FALSE,MATCH(AE$6&amp;$BF19,'Route Guide - Lanes Not in Data'!$P$5:$P$22370,0),
IF(ISERROR(MATCH(AE$6&amp;$BG19,'Route Guide - Lanes Not in Data'!$P$5:$P$22370,0))=FALSE,MATCH(AE$6&amp;$BG19,'Route Guide - Lanes Not in Data'!$P$5:$P$22370,0),
IF(ISERROR(MATCH(AE$6&amp;$BH19,'Route Guide - Lanes Not in Data'!$P$5:$P$22370,0))=FALSE,MATCH(AE$6&amp;$BH19,'Route Guide - Lanes Not in Data'!$P$5:$P$22370,0),
IF(ISERROR(MATCH(AE$6&amp;$BI19,'Route Guide - Lanes Not in Data'!$P$5:$P$22370,0))=FALSE,MATCH(AE$6&amp;$BI19,'Route Guide - Lanes Not in Data'!$P$5:$P$22370,0),
IF(ISERROR(MATCH(AE$6&amp;$BJ19,'Route Guide - Lanes Not in Data'!$P$5:$P$22370,0))=FALSE,MATCH(AE$6&amp;$BJ19,'Route Guide - Lanes Not in Data'!$P$5:$P$22370,0),""))))))))))),""))</f>
        <v>0.107</v>
      </c>
      <c r="AF19" s="37" t="str">
        <f>IF(OR(AF$6="",EH19&lt;&gt;2),"",IFERROR(INDEX('Route Guide - Lanes Not in Data'!$D$5:$D$22370,
IF(ISERROR(MATCH(AF$6&amp;$BA19,'Route Guide - Lanes Not in Data'!$P$5:$P$22370,0))=FALSE,MATCH(AF$6&amp;$BA19,'Route Guide - Lanes Not in Data'!$P$5:$P$22370,0),
IF(ISERROR(MATCH(AF$6&amp;$BB19,'Route Guide - Lanes Not in Data'!$P$5:$P$22370,0))=FALSE,MATCH(AF$6&amp;$BB19,'Route Guide - Lanes Not in Data'!$P$5:$P$22370,0),
IF(ISERROR(MATCH(AF$6&amp;$BC19,'Route Guide - Lanes Not in Data'!$P$5:$P$22370,0))=FALSE,MATCH(AF$6&amp;$BC19,'Route Guide - Lanes Not in Data'!$P$5:$P$22370,0),
IF(ISERROR(MATCH(AF$6&amp;$BD19,'Route Guide - Lanes Not in Data'!$P$5:$P$22370,0))=FALSE,MATCH(AF$6&amp;$BD19,'Route Guide - Lanes Not in Data'!$P$5:$P$22370,0),
IF(ISERROR(MATCH(AF$6&amp;$BE19,'Route Guide - Lanes Not in Data'!$P$5:$P$22370,0))=FALSE,MATCH(AF$6&amp;$BE19,'Route Guide - Lanes Not in Data'!$P$5:$P$22370,0),
IF(ISERROR(MATCH(AF$6&amp;$BF19,'Route Guide - Lanes Not in Data'!$P$5:$P$22370,0))=FALSE,MATCH(AF$6&amp;$BF19,'Route Guide - Lanes Not in Data'!$P$5:$P$22370,0),
IF(ISERROR(MATCH(AF$6&amp;$BG19,'Route Guide - Lanes Not in Data'!$P$5:$P$22370,0))=FALSE,MATCH(AF$6&amp;$BG19,'Route Guide - Lanes Not in Data'!$P$5:$P$22370,0),
IF(ISERROR(MATCH(AF$6&amp;$BH19,'Route Guide - Lanes Not in Data'!$P$5:$P$22370,0))=FALSE,MATCH(AF$6&amp;$BH19,'Route Guide - Lanes Not in Data'!$P$5:$P$22370,0),
IF(ISERROR(MATCH(AF$6&amp;$BI19,'Route Guide - Lanes Not in Data'!$P$5:$P$22370,0))=FALSE,MATCH(AF$6&amp;$BI19,'Route Guide - Lanes Not in Data'!$P$5:$P$22370,0),
IF(ISERROR(MATCH(AF$6&amp;$BJ19,'Route Guide - Lanes Not in Data'!$P$5:$P$22370,0))=FALSE,MATCH(AF$6&amp;$BJ19,'Route Guide - Lanes Not in Data'!$P$5:$P$22370,0),""))))))))))),""))</f>
        <v/>
      </c>
      <c r="AG19" s="37" t="str">
        <f>IF(OR(AG$6="",EI19&lt;&gt;2),"",IFERROR(INDEX('Route Guide - Lanes Not in Data'!$D$5:$D$22370,
IF(ISERROR(MATCH(AG$6&amp;$BA19,'Route Guide - Lanes Not in Data'!$P$5:$P$22370,0))=FALSE,MATCH(AG$6&amp;$BA19,'Route Guide - Lanes Not in Data'!$P$5:$P$22370,0),
IF(ISERROR(MATCH(AG$6&amp;$BB19,'Route Guide - Lanes Not in Data'!$P$5:$P$22370,0))=FALSE,MATCH(AG$6&amp;$BB19,'Route Guide - Lanes Not in Data'!$P$5:$P$22370,0),
IF(ISERROR(MATCH(AG$6&amp;$BC19,'Route Guide - Lanes Not in Data'!$P$5:$P$22370,0))=FALSE,MATCH(AG$6&amp;$BC19,'Route Guide - Lanes Not in Data'!$P$5:$P$22370,0),
IF(ISERROR(MATCH(AG$6&amp;$BD19,'Route Guide - Lanes Not in Data'!$P$5:$P$22370,0))=FALSE,MATCH(AG$6&amp;$BD19,'Route Guide - Lanes Not in Data'!$P$5:$P$22370,0),
IF(ISERROR(MATCH(AG$6&amp;$BE19,'Route Guide - Lanes Not in Data'!$P$5:$P$22370,0))=FALSE,MATCH(AG$6&amp;$BE19,'Route Guide - Lanes Not in Data'!$P$5:$P$22370,0),
IF(ISERROR(MATCH(AG$6&amp;$BF19,'Route Guide - Lanes Not in Data'!$P$5:$P$22370,0))=FALSE,MATCH(AG$6&amp;$BF19,'Route Guide - Lanes Not in Data'!$P$5:$P$22370,0),
IF(ISERROR(MATCH(AG$6&amp;$BG19,'Route Guide - Lanes Not in Data'!$P$5:$P$22370,0))=FALSE,MATCH(AG$6&amp;$BG19,'Route Guide - Lanes Not in Data'!$P$5:$P$22370,0),
IF(ISERROR(MATCH(AG$6&amp;$BH19,'Route Guide - Lanes Not in Data'!$P$5:$P$22370,0))=FALSE,MATCH(AG$6&amp;$BH19,'Route Guide - Lanes Not in Data'!$P$5:$P$22370,0),
IF(ISERROR(MATCH(AG$6&amp;$BI19,'Route Guide - Lanes Not in Data'!$P$5:$P$22370,0))=FALSE,MATCH(AG$6&amp;$BI19,'Route Guide - Lanes Not in Data'!$P$5:$P$22370,0),
IF(ISERROR(MATCH(AG$6&amp;$BJ19,'Route Guide - Lanes Not in Data'!$P$5:$P$22370,0))=FALSE,MATCH(AG$6&amp;$BJ19,'Route Guide - Lanes Not in Data'!$P$5:$P$22370,0),""))))))))))),""))</f>
        <v/>
      </c>
      <c r="AH19" s="37" t="str">
        <f>IF(OR(AH$6="",EJ19&lt;&gt;2),"",IFERROR(INDEX('Route Guide - Lanes Not in Data'!$D$5:$D$22370,
IF(ISERROR(MATCH(AH$6&amp;$BA19,'Route Guide - Lanes Not in Data'!$P$5:$P$22370,0))=FALSE,MATCH(AH$6&amp;$BA19,'Route Guide - Lanes Not in Data'!$P$5:$P$22370,0),
IF(ISERROR(MATCH(AH$6&amp;$BB19,'Route Guide - Lanes Not in Data'!$P$5:$P$22370,0))=FALSE,MATCH(AH$6&amp;$BB19,'Route Guide - Lanes Not in Data'!$P$5:$P$22370,0),
IF(ISERROR(MATCH(AH$6&amp;$BC19,'Route Guide - Lanes Not in Data'!$P$5:$P$22370,0))=FALSE,MATCH(AH$6&amp;$BC19,'Route Guide - Lanes Not in Data'!$P$5:$P$22370,0),
IF(ISERROR(MATCH(AH$6&amp;$BD19,'Route Guide - Lanes Not in Data'!$P$5:$P$22370,0))=FALSE,MATCH(AH$6&amp;$BD19,'Route Guide - Lanes Not in Data'!$P$5:$P$22370,0),
IF(ISERROR(MATCH(AH$6&amp;$BE19,'Route Guide - Lanes Not in Data'!$P$5:$P$22370,0))=FALSE,MATCH(AH$6&amp;$BE19,'Route Guide - Lanes Not in Data'!$P$5:$P$22370,0),
IF(ISERROR(MATCH(AH$6&amp;$BF19,'Route Guide - Lanes Not in Data'!$P$5:$P$22370,0))=FALSE,MATCH(AH$6&amp;$BF19,'Route Guide - Lanes Not in Data'!$P$5:$P$22370,0),
IF(ISERROR(MATCH(AH$6&amp;$BG19,'Route Guide - Lanes Not in Data'!$P$5:$P$22370,0))=FALSE,MATCH(AH$6&amp;$BG19,'Route Guide - Lanes Not in Data'!$P$5:$P$22370,0),
IF(ISERROR(MATCH(AH$6&amp;$BH19,'Route Guide - Lanes Not in Data'!$P$5:$P$22370,0))=FALSE,MATCH(AH$6&amp;$BH19,'Route Guide - Lanes Not in Data'!$P$5:$P$22370,0),
IF(ISERROR(MATCH(AH$6&amp;$BI19,'Route Guide - Lanes Not in Data'!$P$5:$P$22370,0))=FALSE,MATCH(AH$6&amp;$BI19,'Route Guide - Lanes Not in Data'!$P$5:$P$22370,0),
IF(ISERROR(MATCH(AH$6&amp;$BJ19,'Route Guide - Lanes Not in Data'!$P$5:$P$22370,0))=FALSE,MATCH(AH$6&amp;$BJ19,'Route Guide - Lanes Not in Data'!$P$5:$P$22370,0),""))))))))))),""))</f>
        <v/>
      </c>
      <c r="AI19" s="37" t="str">
        <f>IF(OR(AI$6="",EK19&lt;&gt;2),"",IFERROR(INDEX('Route Guide - Lanes Not in Data'!$D$5:$D$22370,
IF(ISERROR(MATCH(AI$6&amp;$BA19,'Route Guide - Lanes Not in Data'!$P$5:$P$22370,0))=FALSE,MATCH(AI$6&amp;$BA19,'Route Guide - Lanes Not in Data'!$P$5:$P$22370,0),
IF(ISERROR(MATCH(AI$6&amp;$BB19,'Route Guide - Lanes Not in Data'!$P$5:$P$22370,0))=FALSE,MATCH(AI$6&amp;$BB19,'Route Guide - Lanes Not in Data'!$P$5:$P$22370,0),
IF(ISERROR(MATCH(AI$6&amp;$BC19,'Route Guide - Lanes Not in Data'!$P$5:$P$22370,0))=FALSE,MATCH(AI$6&amp;$BC19,'Route Guide - Lanes Not in Data'!$P$5:$P$22370,0),
IF(ISERROR(MATCH(AI$6&amp;$BD19,'Route Guide - Lanes Not in Data'!$P$5:$P$22370,0))=FALSE,MATCH(AI$6&amp;$BD19,'Route Guide - Lanes Not in Data'!$P$5:$P$22370,0),
IF(ISERROR(MATCH(AI$6&amp;$BE19,'Route Guide - Lanes Not in Data'!$P$5:$P$22370,0))=FALSE,MATCH(AI$6&amp;$BE19,'Route Guide - Lanes Not in Data'!$P$5:$P$22370,0),
IF(ISERROR(MATCH(AI$6&amp;$BF19,'Route Guide - Lanes Not in Data'!$P$5:$P$22370,0))=FALSE,MATCH(AI$6&amp;$BF19,'Route Guide - Lanes Not in Data'!$P$5:$P$22370,0),
IF(ISERROR(MATCH(AI$6&amp;$BG19,'Route Guide - Lanes Not in Data'!$P$5:$P$22370,0))=FALSE,MATCH(AI$6&amp;$BG19,'Route Guide - Lanes Not in Data'!$P$5:$P$22370,0),
IF(ISERROR(MATCH(AI$6&amp;$BH19,'Route Guide - Lanes Not in Data'!$P$5:$P$22370,0))=FALSE,MATCH(AI$6&amp;$BH19,'Route Guide - Lanes Not in Data'!$P$5:$P$22370,0),
IF(ISERROR(MATCH(AI$6&amp;$BI19,'Route Guide - Lanes Not in Data'!$P$5:$P$22370,0))=FALSE,MATCH(AI$6&amp;$BI19,'Route Guide - Lanes Not in Data'!$P$5:$P$22370,0),
IF(ISERROR(MATCH(AI$6&amp;$BJ19,'Route Guide - Lanes Not in Data'!$P$5:$P$22370,0))=FALSE,MATCH(AI$6&amp;$BJ19,'Route Guide - Lanes Not in Data'!$P$5:$P$22370,0),""))))))))))),""))</f>
        <v/>
      </c>
      <c r="AJ19" s="37" t="str">
        <f>IF(OR(AJ$6="",EL19&lt;&gt;2),"",IFERROR(INDEX('Route Guide - Lanes Not in Data'!$D$5:$D$22370,
IF(ISERROR(MATCH(AJ$6&amp;$BA19,'Route Guide - Lanes Not in Data'!$P$5:$P$22370,0))=FALSE,MATCH(AJ$6&amp;$BA19,'Route Guide - Lanes Not in Data'!$P$5:$P$22370,0),
IF(ISERROR(MATCH(AJ$6&amp;$BB19,'Route Guide - Lanes Not in Data'!$P$5:$P$22370,0))=FALSE,MATCH(AJ$6&amp;$BB19,'Route Guide - Lanes Not in Data'!$P$5:$P$22370,0),
IF(ISERROR(MATCH(AJ$6&amp;$BC19,'Route Guide - Lanes Not in Data'!$P$5:$P$22370,0))=FALSE,MATCH(AJ$6&amp;$BC19,'Route Guide - Lanes Not in Data'!$P$5:$P$22370,0),
IF(ISERROR(MATCH(AJ$6&amp;$BD19,'Route Guide - Lanes Not in Data'!$P$5:$P$22370,0))=FALSE,MATCH(AJ$6&amp;$BD19,'Route Guide - Lanes Not in Data'!$P$5:$P$22370,0),
IF(ISERROR(MATCH(AJ$6&amp;$BE19,'Route Guide - Lanes Not in Data'!$P$5:$P$22370,0))=FALSE,MATCH(AJ$6&amp;$BE19,'Route Guide - Lanes Not in Data'!$P$5:$P$22370,0),
IF(ISERROR(MATCH(AJ$6&amp;$BF19,'Route Guide - Lanes Not in Data'!$P$5:$P$22370,0))=FALSE,MATCH(AJ$6&amp;$BF19,'Route Guide - Lanes Not in Data'!$P$5:$P$22370,0),
IF(ISERROR(MATCH(AJ$6&amp;$BG19,'Route Guide - Lanes Not in Data'!$P$5:$P$22370,0))=FALSE,MATCH(AJ$6&amp;$BG19,'Route Guide - Lanes Not in Data'!$P$5:$P$22370,0),
IF(ISERROR(MATCH(AJ$6&amp;$BH19,'Route Guide - Lanes Not in Data'!$P$5:$P$22370,0))=FALSE,MATCH(AJ$6&amp;$BH19,'Route Guide - Lanes Not in Data'!$P$5:$P$22370,0),
IF(ISERROR(MATCH(AJ$6&amp;$BI19,'Route Guide - Lanes Not in Data'!$P$5:$P$22370,0))=FALSE,MATCH(AJ$6&amp;$BI19,'Route Guide - Lanes Not in Data'!$P$5:$P$22370,0),
IF(ISERROR(MATCH(AJ$6&amp;$BJ19,'Route Guide - Lanes Not in Data'!$P$5:$P$22370,0))=FALSE,MATCH(AJ$6&amp;$BJ19,'Route Guide - Lanes Not in Data'!$P$5:$P$22370,0),""))))))))))),""))</f>
        <v/>
      </c>
      <c r="AK19" s="37">
        <f>IF(OR(AK$6="",EM19&lt;&gt;2),"",IFERROR(INDEX('Route Guide - Lanes Not in Data'!$D$5:$D$22370,
IF(ISERROR(MATCH(AK$6&amp;$BA19,'Route Guide - Lanes Not in Data'!$P$5:$P$22370,0))=FALSE,MATCH(AK$6&amp;$BA19,'Route Guide - Lanes Not in Data'!$P$5:$P$22370,0),
IF(ISERROR(MATCH(AK$6&amp;$BB19,'Route Guide - Lanes Not in Data'!$P$5:$P$22370,0))=FALSE,MATCH(AK$6&amp;$BB19,'Route Guide - Lanes Not in Data'!$P$5:$P$22370,0),
IF(ISERROR(MATCH(AK$6&amp;$BC19,'Route Guide - Lanes Not in Data'!$P$5:$P$22370,0))=FALSE,MATCH(AK$6&amp;$BC19,'Route Guide - Lanes Not in Data'!$P$5:$P$22370,0),
IF(ISERROR(MATCH(AK$6&amp;$BD19,'Route Guide - Lanes Not in Data'!$P$5:$P$22370,0))=FALSE,MATCH(AK$6&amp;$BD19,'Route Guide - Lanes Not in Data'!$P$5:$P$22370,0),
IF(ISERROR(MATCH(AK$6&amp;$BE19,'Route Guide - Lanes Not in Data'!$P$5:$P$22370,0))=FALSE,MATCH(AK$6&amp;$BE19,'Route Guide - Lanes Not in Data'!$P$5:$P$22370,0),
IF(ISERROR(MATCH(AK$6&amp;$BF19,'Route Guide - Lanes Not in Data'!$P$5:$P$22370,0))=FALSE,MATCH(AK$6&amp;$BF19,'Route Guide - Lanes Not in Data'!$P$5:$P$22370,0),
IF(ISERROR(MATCH(AK$6&amp;$BG19,'Route Guide - Lanes Not in Data'!$P$5:$P$22370,0))=FALSE,MATCH(AK$6&amp;$BG19,'Route Guide - Lanes Not in Data'!$P$5:$P$22370,0),
IF(ISERROR(MATCH(AK$6&amp;$BH19,'Route Guide - Lanes Not in Data'!$P$5:$P$22370,0))=FALSE,MATCH(AK$6&amp;$BH19,'Route Guide - Lanes Not in Data'!$P$5:$P$22370,0),
IF(ISERROR(MATCH(AK$6&amp;$BI19,'Route Guide - Lanes Not in Data'!$P$5:$P$22370,0))=FALSE,MATCH(AK$6&amp;$BI19,'Route Guide - Lanes Not in Data'!$P$5:$P$22370,0),
IF(ISERROR(MATCH(AK$6&amp;$BJ19,'Route Guide - Lanes Not in Data'!$P$5:$P$22370,0))=FALSE,MATCH(AK$6&amp;$BJ19,'Route Guide - Lanes Not in Data'!$P$5:$P$22370,0),""))))))))))),""))</f>
        <v>4.1000000000000009E-2</v>
      </c>
      <c r="AL19" s="37" t="str">
        <f>IF(OR(AL$6="",EN19&lt;&gt;2),"",IFERROR(INDEX('Route Guide - Lanes Not in Data'!$D$5:$D$22370,
IF(ISERROR(MATCH(AL$6&amp;$BA19,'Route Guide - Lanes Not in Data'!$P$5:$P$22370,0))=FALSE,MATCH(AL$6&amp;$BA19,'Route Guide - Lanes Not in Data'!$P$5:$P$22370,0),
IF(ISERROR(MATCH(AL$6&amp;$BB19,'Route Guide - Lanes Not in Data'!$P$5:$P$22370,0))=FALSE,MATCH(AL$6&amp;$BB19,'Route Guide - Lanes Not in Data'!$P$5:$P$22370,0),
IF(ISERROR(MATCH(AL$6&amp;$BC19,'Route Guide - Lanes Not in Data'!$P$5:$P$22370,0))=FALSE,MATCH(AL$6&amp;$BC19,'Route Guide - Lanes Not in Data'!$P$5:$P$22370,0),
IF(ISERROR(MATCH(AL$6&amp;$BD19,'Route Guide - Lanes Not in Data'!$P$5:$P$22370,0))=FALSE,MATCH(AL$6&amp;$BD19,'Route Guide - Lanes Not in Data'!$P$5:$P$22370,0),
IF(ISERROR(MATCH(AL$6&amp;$BE19,'Route Guide - Lanes Not in Data'!$P$5:$P$22370,0))=FALSE,MATCH(AL$6&amp;$BE19,'Route Guide - Lanes Not in Data'!$P$5:$P$22370,0),
IF(ISERROR(MATCH(AL$6&amp;$BF19,'Route Guide - Lanes Not in Data'!$P$5:$P$22370,0))=FALSE,MATCH(AL$6&amp;$BF19,'Route Guide - Lanes Not in Data'!$P$5:$P$22370,0),
IF(ISERROR(MATCH(AL$6&amp;$BG19,'Route Guide - Lanes Not in Data'!$P$5:$P$22370,0))=FALSE,MATCH(AL$6&amp;$BG19,'Route Guide - Lanes Not in Data'!$P$5:$P$22370,0),
IF(ISERROR(MATCH(AL$6&amp;$BH19,'Route Guide - Lanes Not in Data'!$P$5:$P$22370,0))=FALSE,MATCH(AL$6&amp;$BH19,'Route Guide - Lanes Not in Data'!$P$5:$P$22370,0),
IF(ISERROR(MATCH(AL$6&amp;$BI19,'Route Guide - Lanes Not in Data'!$P$5:$P$22370,0))=FALSE,MATCH(AL$6&amp;$BI19,'Route Guide - Lanes Not in Data'!$P$5:$P$22370,0),
IF(ISERROR(MATCH(AL$6&amp;$BJ19,'Route Guide - Lanes Not in Data'!$P$5:$P$22370,0))=FALSE,MATCH(AL$6&amp;$BJ19,'Route Guide - Lanes Not in Data'!$P$5:$P$22370,0),""))))))))))),""))</f>
        <v/>
      </c>
      <c r="AM19" s="37" t="str">
        <f>IF(OR(AM$6="",EO19&lt;&gt;2),"",IFERROR(INDEX('Route Guide - Lanes Not in Data'!$D$5:$D$22370,
IF(ISERROR(MATCH(AM$6&amp;$BA19,'Route Guide - Lanes Not in Data'!$P$5:$P$22370,0))=FALSE,MATCH(AM$6&amp;$BA19,'Route Guide - Lanes Not in Data'!$P$5:$P$22370,0),
IF(ISERROR(MATCH(AM$6&amp;$BB19,'Route Guide - Lanes Not in Data'!$P$5:$P$22370,0))=FALSE,MATCH(AM$6&amp;$BB19,'Route Guide - Lanes Not in Data'!$P$5:$P$22370,0),
IF(ISERROR(MATCH(AM$6&amp;$BC19,'Route Guide - Lanes Not in Data'!$P$5:$P$22370,0))=FALSE,MATCH(AM$6&amp;$BC19,'Route Guide - Lanes Not in Data'!$P$5:$P$22370,0),
IF(ISERROR(MATCH(AM$6&amp;$BD19,'Route Guide - Lanes Not in Data'!$P$5:$P$22370,0))=FALSE,MATCH(AM$6&amp;$BD19,'Route Guide - Lanes Not in Data'!$P$5:$P$22370,0),
IF(ISERROR(MATCH(AM$6&amp;$BE19,'Route Guide - Lanes Not in Data'!$P$5:$P$22370,0))=FALSE,MATCH(AM$6&amp;$BE19,'Route Guide - Lanes Not in Data'!$P$5:$P$22370,0),
IF(ISERROR(MATCH(AM$6&amp;$BF19,'Route Guide - Lanes Not in Data'!$P$5:$P$22370,0))=FALSE,MATCH(AM$6&amp;$BF19,'Route Guide - Lanes Not in Data'!$P$5:$P$22370,0),
IF(ISERROR(MATCH(AM$6&amp;$BG19,'Route Guide - Lanes Not in Data'!$P$5:$P$22370,0))=FALSE,MATCH(AM$6&amp;$BG19,'Route Guide - Lanes Not in Data'!$P$5:$P$22370,0),
IF(ISERROR(MATCH(AM$6&amp;$BH19,'Route Guide - Lanes Not in Data'!$P$5:$P$22370,0))=FALSE,MATCH(AM$6&amp;$BH19,'Route Guide - Lanes Not in Data'!$P$5:$P$22370,0),
IF(ISERROR(MATCH(AM$6&amp;$BI19,'Route Guide - Lanes Not in Data'!$P$5:$P$22370,0))=FALSE,MATCH(AM$6&amp;$BI19,'Route Guide - Lanes Not in Data'!$P$5:$P$22370,0),
IF(ISERROR(MATCH(AM$6&amp;$BJ19,'Route Guide - Lanes Not in Data'!$P$5:$P$22370,0))=FALSE,MATCH(AM$6&amp;$BJ19,'Route Guide - Lanes Not in Data'!$P$5:$P$22370,0),""))))))))))),""))</f>
        <v/>
      </c>
      <c r="AN19" s="37" t="str">
        <f>IF(OR(AN$6="",EP19&lt;&gt;2),"",IFERROR(INDEX('Route Guide - Lanes Not in Data'!$D$5:$D$22370,
IF(ISERROR(MATCH(AN$6&amp;$BA19,'Route Guide - Lanes Not in Data'!$P$5:$P$22370,0))=FALSE,MATCH(AN$6&amp;$BA19,'Route Guide - Lanes Not in Data'!$P$5:$P$22370,0),
IF(ISERROR(MATCH(AN$6&amp;$BB19,'Route Guide - Lanes Not in Data'!$P$5:$P$22370,0))=FALSE,MATCH(AN$6&amp;$BB19,'Route Guide - Lanes Not in Data'!$P$5:$P$22370,0),
IF(ISERROR(MATCH(AN$6&amp;$BC19,'Route Guide - Lanes Not in Data'!$P$5:$P$22370,0))=FALSE,MATCH(AN$6&amp;$BC19,'Route Guide - Lanes Not in Data'!$P$5:$P$22370,0),
IF(ISERROR(MATCH(AN$6&amp;$BD19,'Route Guide - Lanes Not in Data'!$P$5:$P$22370,0))=FALSE,MATCH(AN$6&amp;$BD19,'Route Guide - Lanes Not in Data'!$P$5:$P$22370,0),
IF(ISERROR(MATCH(AN$6&amp;$BE19,'Route Guide - Lanes Not in Data'!$P$5:$P$22370,0))=FALSE,MATCH(AN$6&amp;$BE19,'Route Guide - Lanes Not in Data'!$P$5:$P$22370,0),
IF(ISERROR(MATCH(AN$6&amp;$BF19,'Route Guide - Lanes Not in Data'!$P$5:$P$22370,0))=FALSE,MATCH(AN$6&amp;$BF19,'Route Guide - Lanes Not in Data'!$P$5:$P$22370,0),
IF(ISERROR(MATCH(AN$6&amp;$BG19,'Route Guide - Lanes Not in Data'!$P$5:$P$22370,0))=FALSE,MATCH(AN$6&amp;$BG19,'Route Guide - Lanes Not in Data'!$P$5:$P$22370,0),
IF(ISERROR(MATCH(AN$6&amp;$BH19,'Route Guide - Lanes Not in Data'!$P$5:$P$22370,0))=FALSE,MATCH(AN$6&amp;$BH19,'Route Guide - Lanes Not in Data'!$P$5:$P$22370,0),
IF(ISERROR(MATCH(AN$6&amp;$BI19,'Route Guide - Lanes Not in Data'!$P$5:$P$22370,0))=FALSE,MATCH(AN$6&amp;$BI19,'Route Guide - Lanes Not in Data'!$P$5:$P$22370,0),
IF(ISERROR(MATCH(AN$6&amp;$BJ19,'Route Guide - Lanes Not in Data'!$P$5:$P$22370,0))=FALSE,MATCH(AN$6&amp;$BJ19,'Route Guide - Lanes Not in Data'!$P$5:$P$22370,0),""))))))))))),""))</f>
        <v/>
      </c>
      <c r="AO19" s="37" t="str">
        <f>IF(OR(AO$6="",EQ19&lt;&gt;2),"",IFERROR(INDEX('Route Guide - Lanes Not in Data'!$D$5:$D$22370,
IF(ISERROR(MATCH(AO$6&amp;$BA19,'Route Guide - Lanes Not in Data'!$P$5:$P$22370,0))=FALSE,MATCH(AO$6&amp;$BA19,'Route Guide - Lanes Not in Data'!$P$5:$P$22370,0),
IF(ISERROR(MATCH(AO$6&amp;$BB19,'Route Guide - Lanes Not in Data'!$P$5:$P$22370,0))=FALSE,MATCH(AO$6&amp;$BB19,'Route Guide - Lanes Not in Data'!$P$5:$P$22370,0),
IF(ISERROR(MATCH(AO$6&amp;$BC19,'Route Guide - Lanes Not in Data'!$P$5:$P$22370,0))=FALSE,MATCH(AO$6&amp;$BC19,'Route Guide - Lanes Not in Data'!$P$5:$P$22370,0),
IF(ISERROR(MATCH(AO$6&amp;$BD19,'Route Guide - Lanes Not in Data'!$P$5:$P$22370,0))=FALSE,MATCH(AO$6&amp;$BD19,'Route Guide - Lanes Not in Data'!$P$5:$P$22370,0),
IF(ISERROR(MATCH(AO$6&amp;$BE19,'Route Guide - Lanes Not in Data'!$P$5:$P$22370,0))=FALSE,MATCH(AO$6&amp;$BE19,'Route Guide - Lanes Not in Data'!$P$5:$P$22370,0),
IF(ISERROR(MATCH(AO$6&amp;$BF19,'Route Guide - Lanes Not in Data'!$P$5:$P$22370,0))=FALSE,MATCH(AO$6&amp;$BF19,'Route Guide - Lanes Not in Data'!$P$5:$P$22370,0),
IF(ISERROR(MATCH(AO$6&amp;$BG19,'Route Guide - Lanes Not in Data'!$P$5:$P$22370,0))=FALSE,MATCH(AO$6&amp;$BG19,'Route Guide - Lanes Not in Data'!$P$5:$P$22370,0),
IF(ISERROR(MATCH(AO$6&amp;$BH19,'Route Guide - Lanes Not in Data'!$P$5:$P$22370,0))=FALSE,MATCH(AO$6&amp;$BH19,'Route Guide - Lanes Not in Data'!$P$5:$P$22370,0),
IF(ISERROR(MATCH(AO$6&amp;$BI19,'Route Guide - Lanes Not in Data'!$P$5:$P$22370,0))=FALSE,MATCH(AO$6&amp;$BI19,'Route Guide - Lanes Not in Data'!$P$5:$P$22370,0),
IF(ISERROR(MATCH(AO$6&amp;$BJ19,'Route Guide - Lanes Not in Data'!$P$5:$P$22370,0))=FALSE,MATCH(AO$6&amp;$BJ19,'Route Guide - Lanes Not in Data'!$P$5:$P$22370,0),""))))))))))),""))</f>
        <v/>
      </c>
      <c r="AP19" s="37" t="str">
        <f>IF(OR(AP$6="",ER19&lt;&gt;2),"",IFERROR(INDEX('Route Guide - Lanes Not in Data'!$D$5:$D$22370,
IF(ISERROR(MATCH(AP$6&amp;$BA19,'Route Guide - Lanes Not in Data'!$P$5:$P$22370,0))=FALSE,MATCH(AP$6&amp;$BA19,'Route Guide - Lanes Not in Data'!$P$5:$P$22370,0),
IF(ISERROR(MATCH(AP$6&amp;$BB19,'Route Guide - Lanes Not in Data'!$P$5:$P$22370,0))=FALSE,MATCH(AP$6&amp;$BB19,'Route Guide - Lanes Not in Data'!$P$5:$P$22370,0),
IF(ISERROR(MATCH(AP$6&amp;$BC19,'Route Guide - Lanes Not in Data'!$P$5:$P$22370,0))=FALSE,MATCH(AP$6&amp;$BC19,'Route Guide - Lanes Not in Data'!$P$5:$P$22370,0),
IF(ISERROR(MATCH(AP$6&amp;$BD19,'Route Guide - Lanes Not in Data'!$P$5:$P$22370,0))=FALSE,MATCH(AP$6&amp;$BD19,'Route Guide - Lanes Not in Data'!$P$5:$P$22370,0),
IF(ISERROR(MATCH(AP$6&amp;$BE19,'Route Guide - Lanes Not in Data'!$P$5:$P$22370,0))=FALSE,MATCH(AP$6&amp;$BE19,'Route Guide - Lanes Not in Data'!$P$5:$P$22370,0),
IF(ISERROR(MATCH(AP$6&amp;$BF19,'Route Guide - Lanes Not in Data'!$P$5:$P$22370,0))=FALSE,MATCH(AP$6&amp;$BF19,'Route Guide - Lanes Not in Data'!$P$5:$P$22370,0),
IF(ISERROR(MATCH(AP$6&amp;$BG19,'Route Guide - Lanes Not in Data'!$P$5:$P$22370,0))=FALSE,MATCH(AP$6&amp;$BG19,'Route Guide - Lanes Not in Data'!$P$5:$P$22370,0),
IF(ISERROR(MATCH(AP$6&amp;$BH19,'Route Guide - Lanes Not in Data'!$P$5:$P$22370,0))=FALSE,MATCH(AP$6&amp;$BH19,'Route Guide - Lanes Not in Data'!$P$5:$P$22370,0),
IF(ISERROR(MATCH(AP$6&amp;$BI19,'Route Guide - Lanes Not in Data'!$P$5:$P$22370,0))=FALSE,MATCH(AP$6&amp;$BI19,'Route Guide - Lanes Not in Data'!$P$5:$P$22370,0),
IF(ISERROR(MATCH(AP$6&amp;$BJ19,'Route Guide - Lanes Not in Data'!$P$5:$P$22370,0))=FALSE,MATCH(AP$6&amp;$BJ19,'Route Guide - Lanes Not in Data'!$P$5:$P$22370,0),""))))))))))),""))</f>
        <v/>
      </c>
      <c r="AQ19" s="37" t="str">
        <f>IF(OR(AQ$6="",ES19&lt;&gt;2),"",IFERROR(INDEX('Route Guide - Lanes Not in Data'!$D$5:$D$22370,
IF(ISERROR(MATCH(AQ$6&amp;$BA19,'Route Guide - Lanes Not in Data'!$P$5:$P$22370,0))=FALSE,MATCH(AQ$6&amp;$BA19,'Route Guide - Lanes Not in Data'!$P$5:$P$22370,0),
IF(ISERROR(MATCH(AQ$6&amp;$BB19,'Route Guide - Lanes Not in Data'!$P$5:$P$22370,0))=FALSE,MATCH(AQ$6&amp;$BB19,'Route Guide - Lanes Not in Data'!$P$5:$P$22370,0),
IF(ISERROR(MATCH(AQ$6&amp;$BC19,'Route Guide - Lanes Not in Data'!$P$5:$P$22370,0))=FALSE,MATCH(AQ$6&amp;$BC19,'Route Guide - Lanes Not in Data'!$P$5:$P$22370,0),
IF(ISERROR(MATCH(AQ$6&amp;$BD19,'Route Guide - Lanes Not in Data'!$P$5:$P$22370,0))=FALSE,MATCH(AQ$6&amp;$BD19,'Route Guide - Lanes Not in Data'!$P$5:$P$22370,0),
IF(ISERROR(MATCH(AQ$6&amp;$BE19,'Route Guide - Lanes Not in Data'!$P$5:$P$22370,0))=FALSE,MATCH(AQ$6&amp;$BE19,'Route Guide - Lanes Not in Data'!$P$5:$P$22370,0),
IF(ISERROR(MATCH(AQ$6&amp;$BF19,'Route Guide - Lanes Not in Data'!$P$5:$P$22370,0))=FALSE,MATCH(AQ$6&amp;$BF19,'Route Guide - Lanes Not in Data'!$P$5:$P$22370,0),
IF(ISERROR(MATCH(AQ$6&amp;$BG19,'Route Guide - Lanes Not in Data'!$P$5:$P$22370,0))=FALSE,MATCH(AQ$6&amp;$BG19,'Route Guide - Lanes Not in Data'!$P$5:$P$22370,0),
IF(ISERROR(MATCH(AQ$6&amp;$BH19,'Route Guide - Lanes Not in Data'!$P$5:$P$22370,0))=FALSE,MATCH(AQ$6&amp;$BH19,'Route Guide - Lanes Not in Data'!$P$5:$P$22370,0),
IF(ISERROR(MATCH(AQ$6&amp;$BI19,'Route Guide - Lanes Not in Data'!$P$5:$P$22370,0))=FALSE,MATCH(AQ$6&amp;$BI19,'Route Guide - Lanes Not in Data'!$P$5:$P$22370,0),
IF(ISERROR(MATCH(AQ$6&amp;$BJ19,'Route Guide - Lanes Not in Data'!$P$5:$P$22370,0))=FALSE,MATCH(AQ$6&amp;$BJ19,'Route Guide - Lanes Not in Data'!$P$5:$P$22370,0),""))))))))))),""))</f>
        <v/>
      </c>
      <c r="AR19" s="37" t="str">
        <f>IF(OR(AR$6="",ET19&lt;&gt;2),"",IFERROR(INDEX('Route Guide - Lanes Not in Data'!$D$5:$D$22370,
IF(ISERROR(MATCH(AR$6&amp;$BA19,'Route Guide - Lanes Not in Data'!$P$5:$P$22370,0))=FALSE,MATCH(AR$6&amp;$BA19,'Route Guide - Lanes Not in Data'!$P$5:$P$22370,0),
IF(ISERROR(MATCH(AR$6&amp;$BB19,'Route Guide - Lanes Not in Data'!$P$5:$P$22370,0))=FALSE,MATCH(AR$6&amp;$BB19,'Route Guide - Lanes Not in Data'!$P$5:$P$22370,0),
IF(ISERROR(MATCH(AR$6&amp;$BC19,'Route Guide - Lanes Not in Data'!$P$5:$P$22370,0))=FALSE,MATCH(AR$6&amp;$BC19,'Route Guide - Lanes Not in Data'!$P$5:$P$22370,0),
IF(ISERROR(MATCH(AR$6&amp;$BD19,'Route Guide - Lanes Not in Data'!$P$5:$P$22370,0))=FALSE,MATCH(AR$6&amp;$BD19,'Route Guide - Lanes Not in Data'!$P$5:$P$22370,0),
IF(ISERROR(MATCH(AR$6&amp;$BE19,'Route Guide - Lanes Not in Data'!$P$5:$P$22370,0))=FALSE,MATCH(AR$6&amp;$BE19,'Route Guide - Lanes Not in Data'!$P$5:$P$22370,0),
IF(ISERROR(MATCH(AR$6&amp;$BF19,'Route Guide - Lanes Not in Data'!$P$5:$P$22370,0))=FALSE,MATCH(AR$6&amp;$BF19,'Route Guide - Lanes Not in Data'!$P$5:$P$22370,0),
IF(ISERROR(MATCH(AR$6&amp;$BG19,'Route Guide - Lanes Not in Data'!$P$5:$P$22370,0))=FALSE,MATCH(AR$6&amp;$BG19,'Route Guide - Lanes Not in Data'!$P$5:$P$22370,0),
IF(ISERROR(MATCH(AR$6&amp;$BH19,'Route Guide - Lanes Not in Data'!$P$5:$P$22370,0))=FALSE,MATCH(AR$6&amp;$BH19,'Route Guide - Lanes Not in Data'!$P$5:$P$22370,0),
IF(ISERROR(MATCH(AR$6&amp;$BI19,'Route Guide - Lanes Not in Data'!$P$5:$P$22370,0))=FALSE,MATCH(AR$6&amp;$BI19,'Route Guide - Lanes Not in Data'!$P$5:$P$22370,0),
IF(ISERROR(MATCH(AR$6&amp;$BJ19,'Route Guide - Lanes Not in Data'!$P$5:$P$22370,0))=FALSE,MATCH(AR$6&amp;$BJ19,'Route Guide - Lanes Not in Data'!$P$5:$P$22370,0),""))))))))))),""))</f>
        <v/>
      </c>
      <c r="AS19" s="37" t="str">
        <f>IF(OR(AS$6="",EU19&lt;&gt;2),"",IFERROR(INDEX('Route Guide - Lanes Not in Data'!$D$5:$D$22370,
IF(ISERROR(MATCH(AS$6&amp;$BA19,'Route Guide - Lanes Not in Data'!$P$5:$P$22370,0))=FALSE,MATCH(AS$6&amp;$BA19,'Route Guide - Lanes Not in Data'!$P$5:$P$22370,0),
IF(ISERROR(MATCH(AS$6&amp;$BB19,'Route Guide - Lanes Not in Data'!$P$5:$P$22370,0))=FALSE,MATCH(AS$6&amp;$BB19,'Route Guide - Lanes Not in Data'!$P$5:$P$22370,0),
IF(ISERROR(MATCH(AS$6&amp;$BC19,'Route Guide - Lanes Not in Data'!$P$5:$P$22370,0))=FALSE,MATCH(AS$6&amp;$BC19,'Route Guide - Lanes Not in Data'!$P$5:$P$22370,0),
IF(ISERROR(MATCH(AS$6&amp;$BD19,'Route Guide - Lanes Not in Data'!$P$5:$P$22370,0))=FALSE,MATCH(AS$6&amp;$BD19,'Route Guide - Lanes Not in Data'!$P$5:$P$22370,0),
IF(ISERROR(MATCH(AS$6&amp;$BE19,'Route Guide - Lanes Not in Data'!$P$5:$P$22370,0))=FALSE,MATCH(AS$6&amp;$BE19,'Route Guide - Lanes Not in Data'!$P$5:$P$22370,0),
IF(ISERROR(MATCH(AS$6&amp;$BF19,'Route Guide - Lanes Not in Data'!$P$5:$P$22370,0))=FALSE,MATCH(AS$6&amp;$BF19,'Route Guide - Lanes Not in Data'!$P$5:$P$22370,0),
IF(ISERROR(MATCH(AS$6&amp;$BG19,'Route Guide - Lanes Not in Data'!$P$5:$P$22370,0))=FALSE,MATCH(AS$6&amp;$BG19,'Route Guide - Lanes Not in Data'!$P$5:$P$22370,0),
IF(ISERROR(MATCH(AS$6&amp;$BH19,'Route Guide - Lanes Not in Data'!$P$5:$P$22370,0))=FALSE,MATCH(AS$6&amp;$BH19,'Route Guide - Lanes Not in Data'!$P$5:$P$22370,0),
IF(ISERROR(MATCH(AS$6&amp;$BI19,'Route Guide - Lanes Not in Data'!$P$5:$P$22370,0))=FALSE,MATCH(AS$6&amp;$BI19,'Route Guide - Lanes Not in Data'!$P$5:$P$22370,0),
IF(ISERROR(MATCH(AS$6&amp;$BJ19,'Route Guide - Lanes Not in Data'!$P$5:$P$22370,0))=FALSE,MATCH(AS$6&amp;$BJ19,'Route Guide - Lanes Not in Data'!$P$5:$P$22370,0),""))))))))))),""))</f>
        <v/>
      </c>
      <c r="AT19" s="37" t="str">
        <f>IF(OR(AT$6="",EV19&lt;&gt;2),"",IFERROR(INDEX('Route Guide - Lanes Not in Data'!$D$5:$D$22370,
IF(ISERROR(MATCH(AT$6&amp;$BA19,'Route Guide - Lanes Not in Data'!$P$5:$P$22370,0))=FALSE,MATCH(AT$6&amp;$BA19,'Route Guide - Lanes Not in Data'!$P$5:$P$22370,0),
IF(ISERROR(MATCH(AT$6&amp;$BB19,'Route Guide - Lanes Not in Data'!$P$5:$P$22370,0))=FALSE,MATCH(AT$6&amp;$BB19,'Route Guide - Lanes Not in Data'!$P$5:$P$22370,0),
IF(ISERROR(MATCH(AT$6&amp;$BC19,'Route Guide - Lanes Not in Data'!$P$5:$P$22370,0))=FALSE,MATCH(AT$6&amp;$BC19,'Route Guide - Lanes Not in Data'!$P$5:$P$22370,0),
IF(ISERROR(MATCH(AT$6&amp;$BD19,'Route Guide - Lanes Not in Data'!$P$5:$P$22370,0))=FALSE,MATCH(AT$6&amp;$BD19,'Route Guide - Lanes Not in Data'!$P$5:$P$22370,0),
IF(ISERROR(MATCH(AT$6&amp;$BE19,'Route Guide - Lanes Not in Data'!$P$5:$P$22370,0))=FALSE,MATCH(AT$6&amp;$BE19,'Route Guide - Lanes Not in Data'!$P$5:$P$22370,0),
IF(ISERROR(MATCH(AT$6&amp;$BF19,'Route Guide - Lanes Not in Data'!$P$5:$P$22370,0))=FALSE,MATCH(AT$6&amp;$BF19,'Route Guide - Lanes Not in Data'!$P$5:$P$22370,0),
IF(ISERROR(MATCH(AT$6&amp;$BG19,'Route Guide - Lanes Not in Data'!$P$5:$P$22370,0))=FALSE,MATCH(AT$6&amp;$BG19,'Route Guide - Lanes Not in Data'!$P$5:$P$22370,0),
IF(ISERROR(MATCH(AT$6&amp;$BH19,'Route Guide - Lanes Not in Data'!$P$5:$P$22370,0))=FALSE,MATCH(AT$6&amp;$BH19,'Route Guide - Lanes Not in Data'!$P$5:$P$22370,0),
IF(ISERROR(MATCH(AT$6&amp;$BI19,'Route Guide - Lanes Not in Data'!$P$5:$P$22370,0))=FALSE,MATCH(AT$6&amp;$BI19,'Route Guide - Lanes Not in Data'!$P$5:$P$22370,0),
IF(ISERROR(MATCH(AT$6&amp;$BJ19,'Route Guide - Lanes Not in Data'!$P$5:$P$22370,0))=FALSE,MATCH(AT$6&amp;$BJ19,'Route Guide - Lanes Not in Data'!$P$5:$P$22370,0),""))))))))))),""))</f>
        <v/>
      </c>
      <c r="AU19" s="37" t="str">
        <f>IF(OR(AU$6="",EW19&lt;&gt;2),"",IFERROR(INDEX('Route Guide - Lanes Not in Data'!$D$5:$D$22370,
IF(ISERROR(MATCH(AU$6&amp;$BA19,'Route Guide - Lanes Not in Data'!$P$5:$P$22370,0))=FALSE,MATCH(AU$6&amp;$BA19,'Route Guide - Lanes Not in Data'!$P$5:$P$22370,0),
IF(ISERROR(MATCH(AU$6&amp;$BB19,'Route Guide - Lanes Not in Data'!$P$5:$P$22370,0))=FALSE,MATCH(AU$6&amp;$BB19,'Route Guide - Lanes Not in Data'!$P$5:$P$22370,0),
IF(ISERROR(MATCH(AU$6&amp;$BC19,'Route Guide - Lanes Not in Data'!$P$5:$P$22370,0))=FALSE,MATCH(AU$6&amp;$BC19,'Route Guide - Lanes Not in Data'!$P$5:$P$22370,0),
IF(ISERROR(MATCH(AU$6&amp;$BD19,'Route Guide - Lanes Not in Data'!$P$5:$P$22370,0))=FALSE,MATCH(AU$6&amp;$BD19,'Route Guide - Lanes Not in Data'!$P$5:$P$22370,0),
IF(ISERROR(MATCH(AU$6&amp;$BE19,'Route Guide - Lanes Not in Data'!$P$5:$P$22370,0))=FALSE,MATCH(AU$6&amp;$BE19,'Route Guide - Lanes Not in Data'!$P$5:$P$22370,0),
IF(ISERROR(MATCH(AU$6&amp;$BF19,'Route Guide - Lanes Not in Data'!$P$5:$P$22370,0))=FALSE,MATCH(AU$6&amp;$BF19,'Route Guide - Lanes Not in Data'!$P$5:$P$22370,0),
IF(ISERROR(MATCH(AU$6&amp;$BG19,'Route Guide - Lanes Not in Data'!$P$5:$P$22370,0))=FALSE,MATCH(AU$6&amp;$BG19,'Route Guide - Lanes Not in Data'!$P$5:$P$22370,0),
IF(ISERROR(MATCH(AU$6&amp;$BH19,'Route Guide - Lanes Not in Data'!$P$5:$P$22370,0))=FALSE,MATCH(AU$6&amp;$BH19,'Route Guide - Lanes Not in Data'!$P$5:$P$22370,0),
IF(ISERROR(MATCH(AU$6&amp;$BI19,'Route Guide - Lanes Not in Data'!$P$5:$P$22370,0))=FALSE,MATCH(AU$6&amp;$BI19,'Route Guide - Lanes Not in Data'!$P$5:$P$22370,0),
IF(ISERROR(MATCH(AU$6&amp;$BJ19,'Route Guide - Lanes Not in Data'!$P$5:$P$22370,0))=FALSE,MATCH(AU$6&amp;$BJ19,'Route Guide - Lanes Not in Data'!$P$5:$P$22370,0),""))))))))))),""))</f>
        <v/>
      </c>
      <c r="AV19" s="37">
        <f t="shared" si="47"/>
        <v>0.35199999999999998</v>
      </c>
      <c r="AW19" s="23" t="str">
        <f t="shared" si="48"/>
        <v>CNWY</v>
      </c>
      <c r="AX19" s="37">
        <f t="shared" si="49"/>
        <v>0.35</v>
      </c>
      <c r="AY19" s="23" t="str">
        <f t="shared" si="50"/>
        <v>ODFL</v>
      </c>
      <c r="BA19" s="23" t="str">
        <f t="shared" si="11"/>
        <v>-0E25-CA-CITY OF INDUSTRY-IL</v>
      </c>
      <c r="BB19" s="23" t="str">
        <f t="shared" si="12"/>
        <v>-0E25-CA-CITY OF INDUSTRY-USA</v>
      </c>
      <c r="BC19" s="23" t="str">
        <f t="shared" si="13"/>
        <v>-CA-CITY OF INDUSTRY-IL</v>
      </c>
      <c r="BD19" s="23" t="str">
        <f t="shared" si="14"/>
        <v>-CA-CITY OF INDUSTRY-USA</v>
      </c>
      <c r="BE19" s="23" t="str">
        <f t="shared" si="15"/>
        <v>-91745-IL</v>
      </c>
      <c r="BF19" s="23" t="str">
        <f t="shared" si="16"/>
        <v>-91745-USA</v>
      </c>
      <c r="BG19" s="23" t="str">
        <f t="shared" si="17"/>
        <v>-CA-IL</v>
      </c>
      <c r="BH19" s="23" t="str">
        <f t="shared" si="18"/>
        <v>CA-IL</v>
      </c>
      <c r="BI19" s="23" t="str">
        <f t="shared" si="51"/>
        <v>CA-USA</v>
      </c>
      <c r="BJ19" s="23" t="str">
        <f t="shared" si="19"/>
        <v>USA-USA</v>
      </c>
      <c r="BM19" s="23" t="str">
        <f t="shared" si="20"/>
        <v>0E25-CA-CITY OF INDUSTRY-IL-CA</v>
      </c>
      <c r="BN19" s="23" t="e">
        <f>_xlfn.XLOOKUP($BM19,'Route Guide - Lanes In Data'!$B$1:$B$2645,'Route Guide - Lanes In Data'!D$1:D$2645)</f>
        <v>#N/A</v>
      </c>
      <c r="BO19" s="23" t="e">
        <f>_xlfn.XLOOKUP($BM19,'Route Guide - Lanes In Data'!$B$1:$B$2645,'Route Guide - Lanes In Data'!E$1:E$2645)</f>
        <v>#N/A</v>
      </c>
      <c r="BQ19" s="37">
        <f>IF(OR(BQ$6="",EC19&lt;&gt;2),"",IFERROR(INDEX('Route Guide - Lanes Not in Data'!$E$5:$E$22370,
IF(ISERROR(MATCH(BQ$6&amp;$CQ19,'Route Guide - Lanes Not in Data'!$P$5:$P$22370,0))=FALSE,MATCH(BQ$6&amp;$CQ19,'Route Guide - Lanes Not in Data'!$P$5:$P$22370,0),
IF(ISERROR(MATCH(BQ$6&amp;$CR19,'Route Guide - Lanes Not in Data'!$P$5:$P$22370,0))=FALSE,MATCH(BQ$6&amp;$CR19,'Route Guide - Lanes Not in Data'!$P$5:$P$22370,0),
IF(ISERROR(MATCH(BQ$6&amp;$CS19,'Route Guide - Lanes Not in Data'!$P$5:$P$22370,0))=FALSE,MATCH(BQ$6&amp;$CS19,'Route Guide - Lanes Not in Data'!$P$5:$P$22370,0),
IF(ISERROR(MATCH(BQ$6&amp;$CT19,'Route Guide - Lanes Not in Data'!$P$5:$P$22370,0))=FALSE,MATCH(BQ$6&amp;$CT19,'Route Guide - Lanes Not in Data'!$P$5:$P$22370,0),
IF(ISERROR(MATCH(BQ$6&amp;$CU19,'Route Guide - Lanes Not in Data'!$P$5:$P$22370,0))=FALSE,MATCH(BQ$6&amp;$CU19,'Route Guide - Lanes Not in Data'!$P$5:$P$22370,0),
IF(ISERROR(MATCH(BQ$6&amp;$CV19,'Route Guide - Lanes Not in Data'!$P$5:$P$22370,0))=FALSE,MATCH(BQ$6&amp;$CV19,'Route Guide - Lanes Not in Data'!$P$5:$P$22370,0),
IF(ISERROR(MATCH(BQ$6&amp;$CW19,'Route Guide - Lanes Not in Data'!$P$5:$P$22370,0))=FALSE,MATCH(BQ$6&amp;$CW19,'Route Guide - Lanes Not in Data'!$P$5:$P$22370,0),
IF(ISERROR(MATCH(BQ$6&amp;$CX19,'Route Guide - Lanes Not in Data'!$P$5:$P$22370,0))=FALSE,MATCH(BQ$6&amp;$CX19,'Route Guide - Lanes Not in Data'!$P$5:$P$22370,0),
IF(ISERROR(MATCH(BQ$6&amp;$CY19,'Route Guide - Lanes Not in Data'!$P$5:$P$22370,0))=FALSE,MATCH(BQ$6&amp;$CY19,'Route Guide - Lanes Not in Data'!$P$5:$P$22370,0),
IF(ISERROR(MATCH(BQ$6&amp;$CZ19,'Route Guide - Lanes Not in Data'!$P$5:$P$22370,0))=FALSE,MATCH(BQ$6&amp;$CZ19,'Route Guide - Lanes Not in Data'!$P$5:$P$22370,0),""))))))))))),""))</f>
        <v>0.31</v>
      </c>
      <c r="BR19" s="37">
        <f>IF(OR(BR$6="",ED19&lt;&gt;2),"",IFERROR(INDEX('Route Guide - Lanes Not in Data'!$E$5:$E$22370,
IF(ISERROR(MATCH(BR$6&amp;$CQ19,'Route Guide - Lanes Not in Data'!$P$5:$P$22370,0))=FALSE,MATCH(BR$6&amp;$CQ19,'Route Guide - Lanes Not in Data'!$P$5:$P$22370,0),
IF(ISERROR(MATCH(BR$6&amp;$CR19,'Route Guide - Lanes Not in Data'!$P$5:$P$22370,0))=FALSE,MATCH(BR$6&amp;$CR19,'Route Guide - Lanes Not in Data'!$P$5:$P$22370,0),
IF(ISERROR(MATCH(BR$6&amp;$CS19,'Route Guide - Lanes Not in Data'!$P$5:$P$22370,0))=FALSE,MATCH(BR$6&amp;$CS19,'Route Guide - Lanes Not in Data'!$P$5:$P$22370,0),
IF(ISERROR(MATCH(BR$6&amp;$CT19,'Route Guide - Lanes Not in Data'!$P$5:$P$22370,0))=FALSE,MATCH(BR$6&amp;$CT19,'Route Guide - Lanes Not in Data'!$P$5:$P$22370,0),
IF(ISERROR(MATCH(BR$6&amp;$CU19,'Route Guide - Lanes Not in Data'!$P$5:$P$22370,0))=FALSE,MATCH(BR$6&amp;$CU19,'Route Guide - Lanes Not in Data'!$P$5:$P$22370,0),
IF(ISERROR(MATCH(BR$6&amp;$CV19,'Route Guide - Lanes Not in Data'!$P$5:$P$22370,0))=FALSE,MATCH(BR$6&amp;$CV19,'Route Guide - Lanes Not in Data'!$P$5:$P$22370,0),
IF(ISERROR(MATCH(BR$6&amp;$CW19,'Route Guide - Lanes Not in Data'!$P$5:$P$22370,0))=FALSE,MATCH(BR$6&amp;$CW19,'Route Guide - Lanes Not in Data'!$P$5:$P$22370,0),
IF(ISERROR(MATCH(BR$6&amp;$CX19,'Route Guide - Lanes Not in Data'!$P$5:$P$22370,0))=FALSE,MATCH(BR$6&amp;$CX19,'Route Guide - Lanes Not in Data'!$P$5:$P$22370,0),
IF(ISERROR(MATCH(BR$6&amp;$CY19,'Route Guide - Lanes Not in Data'!$P$5:$P$22370,0))=FALSE,MATCH(BR$6&amp;$CY19,'Route Guide - Lanes Not in Data'!$P$5:$P$22370,0),
IF(ISERROR(MATCH(BR$6&amp;$CZ19,'Route Guide - Lanes Not in Data'!$P$5:$P$22370,0))=FALSE,MATCH(BR$6&amp;$CZ19,'Route Guide - Lanes Not in Data'!$P$5:$P$22370,0),""))))))))))),""))</f>
        <v>0.46500000000000002</v>
      </c>
      <c r="BS19" s="37" t="str">
        <f>IF(OR(BS$6="",EE19&lt;&gt;2),"",IFERROR(INDEX('Route Guide - Lanes Not in Data'!$E$5:$E$22370,
IF(ISERROR(MATCH(BS$6&amp;$CQ19,'Route Guide - Lanes Not in Data'!$P$5:$P$22370,0))=FALSE,MATCH(BS$6&amp;$CQ19,'Route Guide - Lanes Not in Data'!$P$5:$P$22370,0),
IF(ISERROR(MATCH(BS$6&amp;$CR19,'Route Guide - Lanes Not in Data'!$P$5:$P$22370,0))=FALSE,MATCH(BS$6&amp;$CR19,'Route Guide - Lanes Not in Data'!$P$5:$P$22370,0),
IF(ISERROR(MATCH(BS$6&amp;$CS19,'Route Guide - Lanes Not in Data'!$P$5:$P$22370,0))=FALSE,MATCH(BS$6&amp;$CS19,'Route Guide - Lanes Not in Data'!$P$5:$P$22370,0),
IF(ISERROR(MATCH(BS$6&amp;$CT19,'Route Guide - Lanes Not in Data'!$P$5:$P$22370,0))=FALSE,MATCH(BS$6&amp;$CT19,'Route Guide - Lanes Not in Data'!$P$5:$P$22370,0),
IF(ISERROR(MATCH(BS$6&amp;$CU19,'Route Guide - Lanes Not in Data'!$P$5:$P$22370,0))=FALSE,MATCH(BS$6&amp;$CU19,'Route Guide - Lanes Not in Data'!$P$5:$P$22370,0),
IF(ISERROR(MATCH(BS$6&amp;$CV19,'Route Guide - Lanes Not in Data'!$P$5:$P$22370,0))=FALSE,MATCH(BS$6&amp;$CV19,'Route Guide - Lanes Not in Data'!$P$5:$P$22370,0),
IF(ISERROR(MATCH(BS$6&amp;$CW19,'Route Guide - Lanes Not in Data'!$P$5:$P$22370,0))=FALSE,MATCH(BS$6&amp;$CW19,'Route Guide - Lanes Not in Data'!$P$5:$P$22370,0),
IF(ISERROR(MATCH(BS$6&amp;$CX19,'Route Guide - Lanes Not in Data'!$P$5:$P$22370,0))=FALSE,MATCH(BS$6&amp;$CX19,'Route Guide - Lanes Not in Data'!$P$5:$P$22370,0),
IF(ISERROR(MATCH(BS$6&amp;$CY19,'Route Guide - Lanes Not in Data'!$P$5:$P$22370,0))=FALSE,MATCH(BS$6&amp;$CY19,'Route Guide - Lanes Not in Data'!$P$5:$P$22370,0),
IF(ISERROR(MATCH(BS$6&amp;$CZ19,'Route Guide - Lanes Not in Data'!$P$5:$P$22370,0))=FALSE,MATCH(BS$6&amp;$CZ19,'Route Guide - Lanes Not in Data'!$P$5:$P$22370,0),""))))))))))),""))</f>
        <v/>
      </c>
      <c r="BT19" s="37" t="str">
        <f>IF(OR(BT$6="",EF19&lt;&gt;2),"",IFERROR(INDEX('Route Guide - Lanes Not in Data'!$E$5:$E$22370,
IF(ISERROR(MATCH(BT$6&amp;$CQ19,'Route Guide - Lanes Not in Data'!$P$5:$P$22370,0))=FALSE,MATCH(BT$6&amp;$CQ19,'Route Guide - Lanes Not in Data'!$P$5:$P$22370,0),
IF(ISERROR(MATCH(BT$6&amp;$CR19,'Route Guide - Lanes Not in Data'!$P$5:$P$22370,0))=FALSE,MATCH(BT$6&amp;$CR19,'Route Guide - Lanes Not in Data'!$P$5:$P$22370,0),
IF(ISERROR(MATCH(BT$6&amp;$CS19,'Route Guide - Lanes Not in Data'!$P$5:$P$22370,0))=FALSE,MATCH(BT$6&amp;$CS19,'Route Guide - Lanes Not in Data'!$P$5:$P$22370,0),
IF(ISERROR(MATCH(BT$6&amp;$CT19,'Route Guide - Lanes Not in Data'!$P$5:$P$22370,0))=FALSE,MATCH(BT$6&amp;$CT19,'Route Guide - Lanes Not in Data'!$P$5:$P$22370,0),
IF(ISERROR(MATCH(BT$6&amp;$CU19,'Route Guide - Lanes Not in Data'!$P$5:$P$22370,0))=FALSE,MATCH(BT$6&amp;$CU19,'Route Guide - Lanes Not in Data'!$P$5:$P$22370,0),
IF(ISERROR(MATCH(BT$6&amp;$CV19,'Route Guide - Lanes Not in Data'!$P$5:$P$22370,0))=FALSE,MATCH(BT$6&amp;$CV19,'Route Guide - Lanes Not in Data'!$P$5:$P$22370,0),
IF(ISERROR(MATCH(BT$6&amp;$CW19,'Route Guide - Lanes Not in Data'!$P$5:$P$22370,0))=FALSE,MATCH(BT$6&amp;$CW19,'Route Guide - Lanes Not in Data'!$P$5:$P$22370,0),
IF(ISERROR(MATCH(BT$6&amp;$CX19,'Route Guide - Lanes Not in Data'!$P$5:$P$22370,0))=FALSE,MATCH(BT$6&amp;$CX19,'Route Guide - Lanes Not in Data'!$P$5:$P$22370,0),
IF(ISERROR(MATCH(BT$6&amp;$CY19,'Route Guide - Lanes Not in Data'!$P$5:$P$22370,0))=FALSE,MATCH(BT$6&amp;$CY19,'Route Guide - Lanes Not in Data'!$P$5:$P$22370,0),
IF(ISERROR(MATCH(BT$6&amp;$CZ19,'Route Guide - Lanes Not in Data'!$P$5:$P$22370,0))=FALSE,MATCH(BT$6&amp;$CZ19,'Route Guide - Lanes Not in Data'!$P$5:$P$22370,0),""))))))))))),""))</f>
        <v/>
      </c>
      <c r="BU19" s="37">
        <f>IF(OR(BU$6="",EG19&lt;&gt;2),"",IFERROR(INDEX('Route Guide - Lanes Not in Data'!$E$5:$E$22370,
IF(ISERROR(MATCH(BU$6&amp;$CQ19,'Route Guide - Lanes Not in Data'!$P$5:$P$22370,0))=FALSE,MATCH(BU$6&amp;$CQ19,'Route Guide - Lanes Not in Data'!$P$5:$P$22370,0),
IF(ISERROR(MATCH(BU$6&amp;$CR19,'Route Guide - Lanes Not in Data'!$P$5:$P$22370,0))=FALSE,MATCH(BU$6&amp;$CR19,'Route Guide - Lanes Not in Data'!$P$5:$P$22370,0),
IF(ISERROR(MATCH(BU$6&amp;$CS19,'Route Guide - Lanes Not in Data'!$P$5:$P$22370,0))=FALSE,MATCH(BU$6&amp;$CS19,'Route Guide - Lanes Not in Data'!$P$5:$P$22370,0),
IF(ISERROR(MATCH(BU$6&amp;$CT19,'Route Guide - Lanes Not in Data'!$P$5:$P$22370,0))=FALSE,MATCH(BU$6&amp;$CT19,'Route Guide - Lanes Not in Data'!$P$5:$P$22370,0),
IF(ISERROR(MATCH(BU$6&amp;$CU19,'Route Guide - Lanes Not in Data'!$P$5:$P$22370,0))=FALSE,MATCH(BU$6&amp;$CU19,'Route Guide - Lanes Not in Data'!$P$5:$P$22370,0),
IF(ISERROR(MATCH(BU$6&amp;$CV19,'Route Guide - Lanes Not in Data'!$P$5:$P$22370,0))=FALSE,MATCH(BU$6&amp;$CV19,'Route Guide - Lanes Not in Data'!$P$5:$P$22370,0),
IF(ISERROR(MATCH(BU$6&amp;$CW19,'Route Guide - Lanes Not in Data'!$P$5:$P$22370,0))=FALSE,MATCH(BU$6&amp;$CW19,'Route Guide - Lanes Not in Data'!$P$5:$P$22370,0),
IF(ISERROR(MATCH(BU$6&amp;$CX19,'Route Guide - Lanes Not in Data'!$P$5:$P$22370,0))=FALSE,MATCH(BU$6&amp;$CX19,'Route Guide - Lanes Not in Data'!$P$5:$P$22370,0),
IF(ISERROR(MATCH(BU$6&amp;$CY19,'Route Guide - Lanes Not in Data'!$P$5:$P$22370,0))=FALSE,MATCH(BU$6&amp;$CY19,'Route Guide - Lanes Not in Data'!$P$5:$P$22370,0),
IF(ISERROR(MATCH(BU$6&amp;$CZ19,'Route Guide - Lanes Not in Data'!$P$5:$P$22370,0))=FALSE,MATCH(BU$6&amp;$CZ19,'Route Guide - Lanes Not in Data'!$P$5:$P$22370,0),""))))))))))),""))</f>
        <v>0.43200000000000005</v>
      </c>
      <c r="BV19" s="37" t="str">
        <f>IF(OR(BV$6="",EH19&lt;&gt;2),"",IFERROR(INDEX('Route Guide - Lanes Not in Data'!$E$5:$E$22370,
IF(ISERROR(MATCH(BV$6&amp;$CQ19,'Route Guide - Lanes Not in Data'!$P$5:$P$22370,0))=FALSE,MATCH(BV$6&amp;$CQ19,'Route Guide - Lanes Not in Data'!$P$5:$P$22370,0),
IF(ISERROR(MATCH(BV$6&amp;$CR19,'Route Guide - Lanes Not in Data'!$P$5:$P$22370,0))=FALSE,MATCH(BV$6&amp;$CR19,'Route Guide - Lanes Not in Data'!$P$5:$P$22370,0),
IF(ISERROR(MATCH(BV$6&amp;$CS19,'Route Guide - Lanes Not in Data'!$P$5:$P$22370,0))=FALSE,MATCH(BV$6&amp;$CS19,'Route Guide - Lanes Not in Data'!$P$5:$P$22370,0),
IF(ISERROR(MATCH(BV$6&amp;$CT19,'Route Guide - Lanes Not in Data'!$P$5:$P$22370,0))=FALSE,MATCH(BV$6&amp;$CT19,'Route Guide - Lanes Not in Data'!$P$5:$P$22370,0),
IF(ISERROR(MATCH(BV$6&amp;$CU19,'Route Guide - Lanes Not in Data'!$P$5:$P$22370,0))=FALSE,MATCH(BV$6&amp;$CU19,'Route Guide - Lanes Not in Data'!$P$5:$P$22370,0),
IF(ISERROR(MATCH(BV$6&amp;$CV19,'Route Guide - Lanes Not in Data'!$P$5:$P$22370,0))=FALSE,MATCH(BV$6&amp;$CV19,'Route Guide - Lanes Not in Data'!$P$5:$P$22370,0),
IF(ISERROR(MATCH(BV$6&amp;$CW19,'Route Guide - Lanes Not in Data'!$P$5:$P$22370,0))=FALSE,MATCH(BV$6&amp;$CW19,'Route Guide - Lanes Not in Data'!$P$5:$P$22370,0),
IF(ISERROR(MATCH(BV$6&amp;$CX19,'Route Guide - Lanes Not in Data'!$P$5:$P$22370,0))=FALSE,MATCH(BV$6&amp;$CX19,'Route Guide - Lanes Not in Data'!$P$5:$P$22370,0),
IF(ISERROR(MATCH(BV$6&amp;$CY19,'Route Guide - Lanes Not in Data'!$P$5:$P$22370,0))=FALSE,MATCH(BV$6&amp;$CY19,'Route Guide - Lanes Not in Data'!$P$5:$P$22370,0),
IF(ISERROR(MATCH(BV$6&amp;$CZ19,'Route Guide - Lanes Not in Data'!$P$5:$P$22370,0))=FALSE,MATCH(BV$6&amp;$CZ19,'Route Guide - Lanes Not in Data'!$P$5:$P$22370,0),""))))))))))),""))</f>
        <v/>
      </c>
      <c r="BW19" s="37" t="str">
        <f>IF(OR(BW$6="",EI19&lt;&gt;2),"",IFERROR(INDEX('Route Guide - Lanes Not in Data'!$E$5:$E$22370,
IF(ISERROR(MATCH(BW$6&amp;$CQ19,'Route Guide - Lanes Not in Data'!$P$5:$P$22370,0))=FALSE,MATCH(BW$6&amp;$CQ19,'Route Guide - Lanes Not in Data'!$P$5:$P$22370,0),
IF(ISERROR(MATCH(BW$6&amp;$CR19,'Route Guide - Lanes Not in Data'!$P$5:$P$22370,0))=FALSE,MATCH(BW$6&amp;$CR19,'Route Guide - Lanes Not in Data'!$P$5:$P$22370,0),
IF(ISERROR(MATCH(BW$6&amp;$CS19,'Route Guide - Lanes Not in Data'!$P$5:$P$22370,0))=FALSE,MATCH(BW$6&amp;$CS19,'Route Guide - Lanes Not in Data'!$P$5:$P$22370,0),
IF(ISERROR(MATCH(BW$6&amp;$CT19,'Route Guide - Lanes Not in Data'!$P$5:$P$22370,0))=FALSE,MATCH(BW$6&amp;$CT19,'Route Guide - Lanes Not in Data'!$P$5:$P$22370,0),
IF(ISERROR(MATCH(BW$6&amp;$CU19,'Route Guide - Lanes Not in Data'!$P$5:$P$22370,0))=FALSE,MATCH(BW$6&amp;$CU19,'Route Guide - Lanes Not in Data'!$P$5:$P$22370,0),
IF(ISERROR(MATCH(BW$6&amp;$CV19,'Route Guide - Lanes Not in Data'!$P$5:$P$22370,0))=FALSE,MATCH(BW$6&amp;$CV19,'Route Guide - Lanes Not in Data'!$P$5:$P$22370,0),
IF(ISERROR(MATCH(BW$6&amp;$CW19,'Route Guide - Lanes Not in Data'!$P$5:$P$22370,0))=FALSE,MATCH(BW$6&amp;$CW19,'Route Guide - Lanes Not in Data'!$P$5:$P$22370,0),
IF(ISERROR(MATCH(BW$6&amp;$CX19,'Route Guide - Lanes Not in Data'!$P$5:$P$22370,0))=FALSE,MATCH(BW$6&amp;$CX19,'Route Guide - Lanes Not in Data'!$P$5:$P$22370,0),
IF(ISERROR(MATCH(BW$6&amp;$CY19,'Route Guide - Lanes Not in Data'!$P$5:$P$22370,0))=FALSE,MATCH(BW$6&amp;$CY19,'Route Guide - Lanes Not in Data'!$P$5:$P$22370,0),
IF(ISERROR(MATCH(BW$6&amp;$CZ19,'Route Guide - Lanes Not in Data'!$P$5:$P$22370,0))=FALSE,MATCH(BW$6&amp;$CZ19,'Route Guide - Lanes Not in Data'!$P$5:$P$22370,0),""))))))))))),""))</f>
        <v/>
      </c>
      <c r="BX19" s="37" t="str">
        <f>IF(OR(BX$6="",EJ19&lt;&gt;2),"",IFERROR(INDEX('Route Guide - Lanes Not in Data'!$E$5:$E$22370,
IF(ISERROR(MATCH(BX$6&amp;$CQ19,'Route Guide - Lanes Not in Data'!$P$5:$P$22370,0))=FALSE,MATCH(BX$6&amp;$CQ19,'Route Guide - Lanes Not in Data'!$P$5:$P$22370,0),
IF(ISERROR(MATCH(BX$6&amp;$CR19,'Route Guide - Lanes Not in Data'!$P$5:$P$22370,0))=FALSE,MATCH(BX$6&amp;$CR19,'Route Guide - Lanes Not in Data'!$P$5:$P$22370,0),
IF(ISERROR(MATCH(BX$6&amp;$CS19,'Route Guide - Lanes Not in Data'!$P$5:$P$22370,0))=FALSE,MATCH(BX$6&amp;$CS19,'Route Guide - Lanes Not in Data'!$P$5:$P$22370,0),
IF(ISERROR(MATCH(BX$6&amp;$CT19,'Route Guide - Lanes Not in Data'!$P$5:$P$22370,0))=FALSE,MATCH(BX$6&amp;$CT19,'Route Guide - Lanes Not in Data'!$P$5:$P$22370,0),
IF(ISERROR(MATCH(BX$6&amp;$CU19,'Route Guide - Lanes Not in Data'!$P$5:$P$22370,0))=FALSE,MATCH(BX$6&amp;$CU19,'Route Guide - Lanes Not in Data'!$P$5:$P$22370,0),
IF(ISERROR(MATCH(BX$6&amp;$CV19,'Route Guide - Lanes Not in Data'!$P$5:$P$22370,0))=FALSE,MATCH(BX$6&amp;$CV19,'Route Guide - Lanes Not in Data'!$P$5:$P$22370,0),
IF(ISERROR(MATCH(BX$6&amp;$CW19,'Route Guide - Lanes Not in Data'!$P$5:$P$22370,0))=FALSE,MATCH(BX$6&amp;$CW19,'Route Guide - Lanes Not in Data'!$P$5:$P$22370,0),
IF(ISERROR(MATCH(BX$6&amp;$CX19,'Route Guide - Lanes Not in Data'!$P$5:$P$22370,0))=FALSE,MATCH(BX$6&amp;$CX19,'Route Guide - Lanes Not in Data'!$P$5:$P$22370,0),
IF(ISERROR(MATCH(BX$6&amp;$CY19,'Route Guide - Lanes Not in Data'!$P$5:$P$22370,0))=FALSE,MATCH(BX$6&amp;$CY19,'Route Guide - Lanes Not in Data'!$P$5:$P$22370,0),
IF(ISERROR(MATCH(BX$6&amp;$CZ19,'Route Guide - Lanes Not in Data'!$P$5:$P$22370,0))=FALSE,MATCH(BX$6&amp;$CZ19,'Route Guide - Lanes Not in Data'!$P$5:$P$22370,0),""))))))))))),""))</f>
        <v/>
      </c>
      <c r="BY19" s="37" t="str">
        <f>IF(OR(BY$6="",EK19&lt;&gt;2),"",IFERROR(INDEX('Route Guide - Lanes Not in Data'!$E$5:$E$22370,
IF(ISERROR(MATCH(BY$6&amp;$CQ19,'Route Guide - Lanes Not in Data'!$P$5:$P$22370,0))=FALSE,MATCH(BY$6&amp;$CQ19,'Route Guide - Lanes Not in Data'!$P$5:$P$22370,0),
IF(ISERROR(MATCH(BY$6&amp;$CR19,'Route Guide - Lanes Not in Data'!$P$5:$P$22370,0))=FALSE,MATCH(BY$6&amp;$CR19,'Route Guide - Lanes Not in Data'!$P$5:$P$22370,0),
IF(ISERROR(MATCH(BY$6&amp;$CS19,'Route Guide - Lanes Not in Data'!$P$5:$P$22370,0))=FALSE,MATCH(BY$6&amp;$CS19,'Route Guide - Lanes Not in Data'!$P$5:$P$22370,0),
IF(ISERROR(MATCH(BY$6&amp;$CT19,'Route Guide - Lanes Not in Data'!$P$5:$P$22370,0))=FALSE,MATCH(BY$6&amp;$CT19,'Route Guide - Lanes Not in Data'!$P$5:$P$22370,0),
IF(ISERROR(MATCH(BY$6&amp;$CU19,'Route Guide - Lanes Not in Data'!$P$5:$P$22370,0))=FALSE,MATCH(BY$6&amp;$CU19,'Route Guide - Lanes Not in Data'!$P$5:$P$22370,0),
IF(ISERROR(MATCH(BY$6&amp;$CV19,'Route Guide - Lanes Not in Data'!$P$5:$P$22370,0))=FALSE,MATCH(BY$6&amp;$CV19,'Route Guide - Lanes Not in Data'!$P$5:$P$22370,0),
IF(ISERROR(MATCH(BY$6&amp;$CW19,'Route Guide - Lanes Not in Data'!$P$5:$P$22370,0))=FALSE,MATCH(BY$6&amp;$CW19,'Route Guide - Lanes Not in Data'!$P$5:$P$22370,0),
IF(ISERROR(MATCH(BY$6&amp;$CX19,'Route Guide - Lanes Not in Data'!$P$5:$P$22370,0))=FALSE,MATCH(BY$6&amp;$CX19,'Route Guide - Lanes Not in Data'!$P$5:$P$22370,0),
IF(ISERROR(MATCH(BY$6&amp;$CY19,'Route Guide - Lanes Not in Data'!$P$5:$P$22370,0))=FALSE,MATCH(BY$6&amp;$CY19,'Route Guide - Lanes Not in Data'!$P$5:$P$22370,0),
IF(ISERROR(MATCH(BY$6&amp;$CZ19,'Route Guide - Lanes Not in Data'!$P$5:$P$22370,0))=FALSE,MATCH(BY$6&amp;$CZ19,'Route Guide - Lanes Not in Data'!$P$5:$P$22370,0),""))))))))))),""))</f>
        <v/>
      </c>
      <c r="BZ19" s="37" t="str">
        <f>IF(OR(BZ$6="",EL19&lt;&gt;2),"",IFERROR(INDEX('Route Guide - Lanes Not in Data'!$E$5:$E$22370,
IF(ISERROR(MATCH(BZ$6&amp;$CQ19,'Route Guide - Lanes Not in Data'!$P$5:$P$22370,0))=FALSE,MATCH(BZ$6&amp;$CQ19,'Route Guide - Lanes Not in Data'!$P$5:$P$22370,0),
IF(ISERROR(MATCH(BZ$6&amp;$CR19,'Route Guide - Lanes Not in Data'!$P$5:$P$22370,0))=FALSE,MATCH(BZ$6&amp;$CR19,'Route Guide - Lanes Not in Data'!$P$5:$P$22370,0),
IF(ISERROR(MATCH(BZ$6&amp;$CS19,'Route Guide - Lanes Not in Data'!$P$5:$P$22370,0))=FALSE,MATCH(BZ$6&amp;$CS19,'Route Guide - Lanes Not in Data'!$P$5:$P$22370,0),
IF(ISERROR(MATCH(BZ$6&amp;$CT19,'Route Guide - Lanes Not in Data'!$P$5:$P$22370,0))=FALSE,MATCH(BZ$6&amp;$CT19,'Route Guide - Lanes Not in Data'!$P$5:$P$22370,0),
IF(ISERROR(MATCH(BZ$6&amp;$CU19,'Route Guide - Lanes Not in Data'!$P$5:$P$22370,0))=FALSE,MATCH(BZ$6&amp;$CU19,'Route Guide - Lanes Not in Data'!$P$5:$P$22370,0),
IF(ISERROR(MATCH(BZ$6&amp;$CV19,'Route Guide - Lanes Not in Data'!$P$5:$P$22370,0))=FALSE,MATCH(BZ$6&amp;$CV19,'Route Guide - Lanes Not in Data'!$P$5:$P$22370,0),
IF(ISERROR(MATCH(BZ$6&amp;$CW19,'Route Guide - Lanes Not in Data'!$P$5:$P$22370,0))=FALSE,MATCH(BZ$6&amp;$CW19,'Route Guide - Lanes Not in Data'!$P$5:$P$22370,0),
IF(ISERROR(MATCH(BZ$6&amp;$CX19,'Route Guide - Lanes Not in Data'!$P$5:$P$22370,0))=FALSE,MATCH(BZ$6&amp;$CX19,'Route Guide - Lanes Not in Data'!$P$5:$P$22370,0),
IF(ISERROR(MATCH(BZ$6&amp;$CY19,'Route Guide - Lanes Not in Data'!$P$5:$P$22370,0))=FALSE,MATCH(BZ$6&amp;$CY19,'Route Guide - Lanes Not in Data'!$P$5:$P$22370,0),
IF(ISERROR(MATCH(BZ$6&amp;$CZ19,'Route Guide - Lanes Not in Data'!$P$5:$P$22370,0))=FALSE,MATCH(BZ$6&amp;$CZ19,'Route Guide - Lanes Not in Data'!$P$5:$P$22370,0),""))))))))))),""))</f>
        <v/>
      </c>
      <c r="CA19" s="37">
        <f>IF(OR(CA$6="",EM19&lt;&gt;2),"",IFERROR(INDEX('Route Guide - Lanes Not in Data'!$E$5:$E$22370,
IF(ISERROR(MATCH(CA$6&amp;$CQ19,'Route Guide - Lanes Not in Data'!$P$5:$P$22370,0))=FALSE,MATCH(CA$6&amp;$CQ19,'Route Guide - Lanes Not in Data'!$P$5:$P$22370,0),
IF(ISERROR(MATCH(CA$6&amp;$CR19,'Route Guide - Lanes Not in Data'!$P$5:$P$22370,0))=FALSE,MATCH(CA$6&amp;$CR19,'Route Guide - Lanes Not in Data'!$P$5:$P$22370,0),
IF(ISERROR(MATCH(CA$6&amp;$CS19,'Route Guide - Lanes Not in Data'!$P$5:$P$22370,0))=FALSE,MATCH(CA$6&amp;$CS19,'Route Guide - Lanes Not in Data'!$P$5:$P$22370,0),
IF(ISERROR(MATCH(CA$6&amp;$CT19,'Route Guide - Lanes Not in Data'!$P$5:$P$22370,0))=FALSE,MATCH(CA$6&amp;$CT19,'Route Guide - Lanes Not in Data'!$P$5:$P$22370,0),
IF(ISERROR(MATCH(CA$6&amp;$CU19,'Route Guide - Lanes Not in Data'!$P$5:$P$22370,0))=FALSE,MATCH(CA$6&amp;$CU19,'Route Guide - Lanes Not in Data'!$P$5:$P$22370,0),
IF(ISERROR(MATCH(CA$6&amp;$CV19,'Route Guide - Lanes Not in Data'!$P$5:$P$22370,0))=FALSE,MATCH(CA$6&amp;$CV19,'Route Guide - Lanes Not in Data'!$P$5:$P$22370,0),
IF(ISERROR(MATCH(CA$6&amp;$CW19,'Route Guide - Lanes Not in Data'!$P$5:$P$22370,0))=FALSE,MATCH(CA$6&amp;$CW19,'Route Guide - Lanes Not in Data'!$P$5:$P$22370,0),
IF(ISERROR(MATCH(CA$6&amp;$CX19,'Route Guide - Lanes Not in Data'!$P$5:$P$22370,0))=FALSE,MATCH(CA$6&amp;$CX19,'Route Guide - Lanes Not in Data'!$P$5:$P$22370,0),
IF(ISERROR(MATCH(CA$6&amp;$CY19,'Route Guide - Lanes Not in Data'!$P$5:$P$22370,0))=FALSE,MATCH(CA$6&amp;$CY19,'Route Guide - Lanes Not in Data'!$P$5:$P$22370,0),
IF(ISERROR(MATCH(CA$6&amp;$CZ19,'Route Guide - Lanes Not in Data'!$P$5:$P$22370,0))=FALSE,MATCH(CA$6&amp;$CZ19,'Route Guide - Lanes Not in Data'!$P$5:$P$22370,0),""))))))))))),""))</f>
        <v>0.13400000000000001</v>
      </c>
      <c r="CB19" s="37" t="str">
        <f>IF(OR(CB$6="",EN19&lt;&gt;2),"",IFERROR(INDEX('Route Guide - Lanes Not in Data'!$E$5:$E$22370,
IF(ISERROR(MATCH(CB$6&amp;$CQ19,'Route Guide - Lanes Not in Data'!$P$5:$P$22370,0))=FALSE,MATCH(CB$6&amp;$CQ19,'Route Guide - Lanes Not in Data'!$P$5:$P$22370,0),
IF(ISERROR(MATCH(CB$6&amp;$CR19,'Route Guide - Lanes Not in Data'!$P$5:$P$22370,0))=FALSE,MATCH(CB$6&amp;$CR19,'Route Guide - Lanes Not in Data'!$P$5:$P$22370,0),
IF(ISERROR(MATCH(CB$6&amp;$CS19,'Route Guide - Lanes Not in Data'!$P$5:$P$22370,0))=FALSE,MATCH(CB$6&amp;$CS19,'Route Guide - Lanes Not in Data'!$P$5:$P$22370,0),
IF(ISERROR(MATCH(CB$6&amp;$CT19,'Route Guide - Lanes Not in Data'!$P$5:$P$22370,0))=FALSE,MATCH(CB$6&amp;$CT19,'Route Guide - Lanes Not in Data'!$P$5:$P$22370,0),
IF(ISERROR(MATCH(CB$6&amp;$CU19,'Route Guide - Lanes Not in Data'!$P$5:$P$22370,0))=FALSE,MATCH(CB$6&amp;$CU19,'Route Guide - Lanes Not in Data'!$P$5:$P$22370,0),
IF(ISERROR(MATCH(CB$6&amp;$CV19,'Route Guide - Lanes Not in Data'!$P$5:$P$22370,0))=FALSE,MATCH(CB$6&amp;$CV19,'Route Guide - Lanes Not in Data'!$P$5:$P$22370,0),
IF(ISERROR(MATCH(CB$6&amp;$CW19,'Route Guide - Lanes Not in Data'!$P$5:$P$22370,0))=FALSE,MATCH(CB$6&amp;$CW19,'Route Guide - Lanes Not in Data'!$P$5:$P$22370,0),
IF(ISERROR(MATCH(CB$6&amp;$CX19,'Route Guide - Lanes Not in Data'!$P$5:$P$22370,0))=FALSE,MATCH(CB$6&amp;$CX19,'Route Guide - Lanes Not in Data'!$P$5:$P$22370,0),
IF(ISERROR(MATCH(CB$6&amp;$CY19,'Route Guide - Lanes Not in Data'!$P$5:$P$22370,0))=FALSE,MATCH(CB$6&amp;$CY19,'Route Guide - Lanes Not in Data'!$P$5:$P$22370,0),
IF(ISERROR(MATCH(CB$6&amp;$CZ19,'Route Guide - Lanes Not in Data'!$P$5:$P$22370,0))=FALSE,MATCH(CB$6&amp;$CZ19,'Route Guide - Lanes Not in Data'!$P$5:$P$22370,0),""))))))))))),""))</f>
        <v/>
      </c>
      <c r="CC19" s="37" t="str">
        <f>IF(OR(CC$6="",EO19&lt;&gt;2),"",IFERROR(INDEX('Route Guide - Lanes Not in Data'!$E$5:$E$22370,
IF(ISERROR(MATCH(CC$6&amp;$CQ19,'Route Guide - Lanes Not in Data'!$P$5:$P$22370,0))=FALSE,MATCH(CC$6&amp;$CQ19,'Route Guide - Lanes Not in Data'!$P$5:$P$22370,0),
IF(ISERROR(MATCH(CC$6&amp;$CR19,'Route Guide - Lanes Not in Data'!$P$5:$P$22370,0))=FALSE,MATCH(CC$6&amp;$CR19,'Route Guide - Lanes Not in Data'!$P$5:$P$22370,0),
IF(ISERROR(MATCH(CC$6&amp;$CS19,'Route Guide - Lanes Not in Data'!$P$5:$P$22370,0))=FALSE,MATCH(CC$6&amp;$CS19,'Route Guide - Lanes Not in Data'!$P$5:$P$22370,0),
IF(ISERROR(MATCH(CC$6&amp;$CT19,'Route Guide - Lanes Not in Data'!$P$5:$P$22370,0))=FALSE,MATCH(CC$6&amp;$CT19,'Route Guide - Lanes Not in Data'!$P$5:$P$22370,0),
IF(ISERROR(MATCH(CC$6&amp;$CU19,'Route Guide - Lanes Not in Data'!$P$5:$P$22370,0))=FALSE,MATCH(CC$6&amp;$CU19,'Route Guide - Lanes Not in Data'!$P$5:$P$22370,0),
IF(ISERROR(MATCH(CC$6&amp;$CV19,'Route Guide - Lanes Not in Data'!$P$5:$P$22370,0))=FALSE,MATCH(CC$6&amp;$CV19,'Route Guide - Lanes Not in Data'!$P$5:$P$22370,0),
IF(ISERROR(MATCH(CC$6&amp;$CW19,'Route Guide - Lanes Not in Data'!$P$5:$P$22370,0))=FALSE,MATCH(CC$6&amp;$CW19,'Route Guide - Lanes Not in Data'!$P$5:$P$22370,0),
IF(ISERROR(MATCH(CC$6&amp;$CX19,'Route Guide - Lanes Not in Data'!$P$5:$P$22370,0))=FALSE,MATCH(CC$6&amp;$CX19,'Route Guide - Lanes Not in Data'!$P$5:$P$22370,0),
IF(ISERROR(MATCH(CC$6&amp;$CY19,'Route Guide - Lanes Not in Data'!$P$5:$P$22370,0))=FALSE,MATCH(CC$6&amp;$CY19,'Route Guide - Lanes Not in Data'!$P$5:$P$22370,0),
IF(ISERROR(MATCH(CC$6&amp;$CZ19,'Route Guide - Lanes Not in Data'!$P$5:$P$22370,0))=FALSE,MATCH(CC$6&amp;$CZ19,'Route Guide - Lanes Not in Data'!$P$5:$P$22370,0),""))))))))))),""))</f>
        <v/>
      </c>
      <c r="CD19" s="37" t="str">
        <f>IF(OR(CD$6="",EP19&lt;&gt;2),"",IFERROR(INDEX('Route Guide - Lanes Not in Data'!$E$5:$E$22370,
IF(ISERROR(MATCH(CD$6&amp;$CQ19,'Route Guide - Lanes Not in Data'!$P$5:$P$22370,0))=FALSE,MATCH(CD$6&amp;$CQ19,'Route Guide - Lanes Not in Data'!$P$5:$P$22370,0),
IF(ISERROR(MATCH(CD$6&amp;$CR19,'Route Guide - Lanes Not in Data'!$P$5:$P$22370,0))=FALSE,MATCH(CD$6&amp;$CR19,'Route Guide - Lanes Not in Data'!$P$5:$P$22370,0),
IF(ISERROR(MATCH(CD$6&amp;$CS19,'Route Guide - Lanes Not in Data'!$P$5:$P$22370,0))=FALSE,MATCH(CD$6&amp;$CS19,'Route Guide - Lanes Not in Data'!$P$5:$P$22370,0),
IF(ISERROR(MATCH(CD$6&amp;$CT19,'Route Guide - Lanes Not in Data'!$P$5:$P$22370,0))=FALSE,MATCH(CD$6&amp;$CT19,'Route Guide - Lanes Not in Data'!$P$5:$P$22370,0),
IF(ISERROR(MATCH(CD$6&amp;$CU19,'Route Guide - Lanes Not in Data'!$P$5:$P$22370,0))=FALSE,MATCH(CD$6&amp;$CU19,'Route Guide - Lanes Not in Data'!$P$5:$P$22370,0),
IF(ISERROR(MATCH(CD$6&amp;$CV19,'Route Guide - Lanes Not in Data'!$P$5:$P$22370,0))=FALSE,MATCH(CD$6&amp;$CV19,'Route Guide - Lanes Not in Data'!$P$5:$P$22370,0),
IF(ISERROR(MATCH(CD$6&amp;$CW19,'Route Guide - Lanes Not in Data'!$P$5:$P$22370,0))=FALSE,MATCH(CD$6&amp;$CW19,'Route Guide - Lanes Not in Data'!$P$5:$P$22370,0),
IF(ISERROR(MATCH(CD$6&amp;$CX19,'Route Guide - Lanes Not in Data'!$P$5:$P$22370,0))=FALSE,MATCH(CD$6&amp;$CX19,'Route Guide - Lanes Not in Data'!$P$5:$P$22370,0),
IF(ISERROR(MATCH(CD$6&amp;$CY19,'Route Guide - Lanes Not in Data'!$P$5:$P$22370,0))=FALSE,MATCH(CD$6&amp;$CY19,'Route Guide - Lanes Not in Data'!$P$5:$P$22370,0),
IF(ISERROR(MATCH(CD$6&amp;$CZ19,'Route Guide - Lanes Not in Data'!$P$5:$P$22370,0))=FALSE,MATCH(CD$6&amp;$CZ19,'Route Guide - Lanes Not in Data'!$P$5:$P$22370,0),""))))))))))),""))</f>
        <v/>
      </c>
      <c r="CE19" s="37" t="str">
        <f>IF(OR(CE$6="",EQ19&lt;&gt;2),"",IFERROR(INDEX('Route Guide - Lanes Not in Data'!$E$5:$E$22370,
IF(ISERROR(MATCH(CE$6&amp;$CQ19,'Route Guide - Lanes Not in Data'!$P$5:$P$22370,0))=FALSE,MATCH(CE$6&amp;$CQ19,'Route Guide - Lanes Not in Data'!$P$5:$P$22370,0),
IF(ISERROR(MATCH(CE$6&amp;$CR19,'Route Guide - Lanes Not in Data'!$P$5:$P$22370,0))=FALSE,MATCH(CE$6&amp;$CR19,'Route Guide - Lanes Not in Data'!$P$5:$P$22370,0),
IF(ISERROR(MATCH(CE$6&amp;$CS19,'Route Guide - Lanes Not in Data'!$P$5:$P$22370,0))=FALSE,MATCH(CE$6&amp;$CS19,'Route Guide - Lanes Not in Data'!$P$5:$P$22370,0),
IF(ISERROR(MATCH(CE$6&amp;$CT19,'Route Guide - Lanes Not in Data'!$P$5:$P$22370,0))=FALSE,MATCH(CE$6&amp;$CT19,'Route Guide - Lanes Not in Data'!$P$5:$P$22370,0),
IF(ISERROR(MATCH(CE$6&amp;$CU19,'Route Guide - Lanes Not in Data'!$P$5:$P$22370,0))=FALSE,MATCH(CE$6&amp;$CU19,'Route Guide - Lanes Not in Data'!$P$5:$P$22370,0),
IF(ISERROR(MATCH(CE$6&amp;$CV19,'Route Guide - Lanes Not in Data'!$P$5:$P$22370,0))=FALSE,MATCH(CE$6&amp;$CV19,'Route Guide - Lanes Not in Data'!$P$5:$P$22370,0),
IF(ISERROR(MATCH(CE$6&amp;$CW19,'Route Guide - Lanes Not in Data'!$P$5:$P$22370,0))=FALSE,MATCH(CE$6&amp;$CW19,'Route Guide - Lanes Not in Data'!$P$5:$P$22370,0),
IF(ISERROR(MATCH(CE$6&amp;$CX19,'Route Guide - Lanes Not in Data'!$P$5:$P$22370,0))=FALSE,MATCH(CE$6&amp;$CX19,'Route Guide - Lanes Not in Data'!$P$5:$P$22370,0),
IF(ISERROR(MATCH(CE$6&amp;$CY19,'Route Guide - Lanes Not in Data'!$P$5:$P$22370,0))=FALSE,MATCH(CE$6&amp;$CY19,'Route Guide - Lanes Not in Data'!$P$5:$P$22370,0),
IF(ISERROR(MATCH(CE$6&amp;$CZ19,'Route Guide - Lanes Not in Data'!$P$5:$P$22370,0))=FALSE,MATCH(CE$6&amp;$CZ19,'Route Guide - Lanes Not in Data'!$P$5:$P$22370,0),""))))))))))),""))</f>
        <v/>
      </c>
      <c r="CF19" s="37" t="str">
        <f>IF(OR(CF$6="",ER19&lt;&gt;2),"",IFERROR(INDEX('Route Guide - Lanes Not in Data'!$E$5:$E$22370,
IF(ISERROR(MATCH(CF$6&amp;$CQ19,'Route Guide - Lanes Not in Data'!$P$5:$P$22370,0))=FALSE,MATCH(CF$6&amp;$CQ19,'Route Guide - Lanes Not in Data'!$P$5:$P$22370,0),
IF(ISERROR(MATCH(CF$6&amp;$CR19,'Route Guide - Lanes Not in Data'!$P$5:$P$22370,0))=FALSE,MATCH(CF$6&amp;$CR19,'Route Guide - Lanes Not in Data'!$P$5:$P$22370,0),
IF(ISERROR(MATCH(CF$6&amp;$CS19,'Route Guide - Lanes Not in Data'!$P$5:$P$22370,0))=FALSE,MATCH(CF$6&amp;$CS19,'Route Guide - Lanes Not in Data'!$P$5:$P$22370,0),
IF(ISERROR(MATCH(CF$6&amp;$CT19,'Route Guide - Lanes Not in Data'!$P$5:$P$22370,0))=FALSE,MATCH(CF$6&amp;$CT19,'Route Guide - Lanes Not in Data'!$P$5:$P$22370,0),
IF(ISERROR(MATCH(CF$6&amp;$CU19,'Route Guide - Lanes Not in Data'!$P$5:$P$22370,0))=FALSE,MATCH(CF$6&amp;$CU19,'Route Guide - Lanes Not in Data'!$P$5:$P$22370,0),
IF(ISERROR(MATCH(CF$6&amp;$CV19,'Route Guide - Lanes Not in Data'!$P$5:$P$22370,0))=FALSE,MATCH(CF$6&amp;$CV19,'Route Guide - Lanes Not in Data'!$P$5:$P$22370,0),
IF(ISERROR(MATCH(CF$6&amp;$CW19,'Route Guide - Lanes Not in Data'!$P$5:$P$22370,0))=FALSE,MATCH(CF$6&amp;$CW19,'Route Guide - Lanes Not in Data'!$P$5:$P$22370,0),
IF(ISERROR(MATCH(CF$6&amp;$CX19,'Route Guide - Lanes Not in Data'!$P$5:$P$22370,0))=FALSE,MATCH(CF$6&amp;$CX19,'Route Guide - Lanes Not in Data'!$P$5:$P$22370,0),
IF(ISERROR(MATCH(CF$6&amp;$CY19,'Route Guide - Lanes Not in Data'!$P$5:$P$22370,0))=FALSE,MATCH(CF$6&amp;$CY19,'Route Guide - Lanes Not in Data'!$P$5:$P$22370,0),
IF(ISERROR(MATCH(CF$6&amp;$CZ19,'Route Guide - Lanes Not in Data'!$P$5:$P$22370,0))=FALSE,MATCH(CF$6&amp;$CZ19,'Route Guide - Lanes Not in Data'!$P$5:$P$22370,0),""))))))))))),""))</f>
        <v/>
      </c>
      <c r="CG19" s="37" t="str">
        <f>IF(OR(CG$6="",ES19&lt;&gt;2),"",IFERROR(INDEX('Route Guide - Lanes Not in Data'!$E$5:$E$22370,
IF(ISERROR(MATCH(CG$6&amp;$CQ19,'Route Guide - Lanes Not in Data'!$P$5:$P$22370,0))=FALSE,MATCH(CG$6&amp;$CQ19,'Route Guide - Lanes Not in Data'!$P$5:$P$22370,0),
IF(ISERROR(MATCH(CG$6&amp;$CR19,'Route Guide - Lanes Not in Data'!$P$5:$P$22370,0))=FALSE,MATCH(CG$6&amp;$CR19,'Route Guide - Lanes Not in Data'!$P$5:$P$22370,0),
IF(ISERROR(MATCH(CG$6&amp;$CS19,'Route Guide - Lanes Not in Data'!$P$5:$P$22370,0))=FALSE,MATCH(CG$6&amp;$CS19,'Route Guide - Lanes Not in Data'!$P$5:$P$22370,0),
IF(ISERROR(MATCH(CG$6&amp;$CT19,'Route Guide - Lanes Not in Data'!$P$5:$P$22370,0))=FALSE,MATCH(CG$6&amp;$CT19,'Route Guide - Lanes Not in Data'!$P$5:$P$22370,0),
IF(ISERROR(MATCH(CG$6&amp;$CU19,'Route Guide - Lanes Not in Data'!$P$5:$P$22370,0))=FALSE,MATCH(CG$6&amp;$CU19,'Route Guide - Lanes Not in Data'!$P$5:$P$22370,0),
IF(ISERROR(MATCH(CG$6&amp;$CV19,'Route Guide - Lanes Not in Data'!$P$5:$P$22370,0))=FALSE,MATCH(CG$6&amp;$CV19,'Route Guide - Lanes Not in Data'!$P$5:$P$22370,0),
IF(ISERROR(MATCH(CG$6&amp;$CW19,'Route Guide - Lanes Not in Data'!$P$5:$P$22370,0))=FALSE,MATCH(CG$6&amp;$CW19,'Route Guide - Lanes Not in Data'!$P$5:$P$22370,0),
IF(ISERROR(MATCH(CG$6&amp;$CX19,'Route Guide - Lanes Not in Data'!$P$5:$P$22370,0))=FALSE,MATCH(CG$6&amp;$CX19,'Route Guide - Lanes Not in Data'!$P$5:$P$22370,0),
IF(ISERROR(MATCH(CG$6&amp;$CY19,'Route Guide - Lanes Not in Data'!$P$5:$P$22370,0))=FALSE,MATCH(CG$6&amp;$CY19,'Route Guide - Lanes Not in Data'!$P$5:$P$22370,0),
IF(ISERROR(MATCH(CG$6&amp;$CZ19,'Route Guide - Lanes Not in Data'!$P$5:$P$22370,0))=FALSE,MATCH(CG$6&amp;$CZ19,'Route Guide - Lanes Not in Data'!$P$5:$P$22370,0),""))))))))))),""))</f>
        <v/>
      </c>
      <c r="CH19" s="37" t="str">
        <f>IF(OR(CH$6="",ET19&lt;&gt;2),"",IFERROR(INDEX('Route Guide - Lanes Not in Data'!$E$5:$E$22370,
IF(ISERROR(MATCH(CH$6&amp;$CQ19,'Route Guide - Lanes Not in Data'!$P$5:$P$22370,0))=FALSE,MATCH(CH$6&amp;$CQ19,'Route Guide - Lanes Not in Data'!$P$5:$P$22370,0),
IF(ISERROR(MATCH(CH$6&amp;$CR19,'Route Guide - Lanes Not in Data'!$P$5:$P$22370,0))=FALSE,MATCH(CH$6&amp;$CR19,'Route Guide - Lanes Not in Data'!$P$5:$P$22370,0),
IF(ISERROR(MATCH(CH$6&amp;$CS19,'Route Guide - Lanes Not in Data'!$P$5:$P$22370,0))=FALSE,MATCH(CH$6&amp;$CS19,'Route Guide - Lanes Not in Data'!$P$5:$P$22370,0),
IF(ISERROR(MATCH(CH$6&amp;$CT19,'Route Guide - Lanes Not in Data'!$P$5:$P$22370,0))=FALSE,MATCH(CH$6&amp;$CT19,'Route Guide - Lanes Not in Data'!$P$5:$P$22370,0),
IF(ISERROR(MATCH(CH$6&amp;$CU19,'Route Guide - Lanes Not in Data'!$P$5:$P$22370,0))=FALSE,MATCH(CH$6&amp;$CU19,'Route Guide - Lanes Not in Data'!$P$5:$P$22370,0),
IF(ISERROR(MATCH(CH$6&amp;$CV19,'Route Guide - Lanes Not in Data'!$P$5:$P$22370,0))=FALSE,MATCH(CH$6&amp;$CV19,'Route Guide - Lanes Not in Data'!$P$5:$P$22370,0),
IF(ISERROR(MATCH(CH$6&amp;$CW19,'Route Guide - Lanes Not in Data'!$P$5:$P$22370,0))=FALSE,MATCH(CH$6&amp;$CW19,'Route Guide - Lanes Not in Data'!$P$5:$P$22370,0),
IF(ISERROR(MATCH(CH$6&amp;$CX19,'Route Guide - Lanes Not in Data'!$P$5:$P$22370,0))=FALSE,MATCH(CH$6&amp;$CX19,'Route Guide - Lanes Not in Data'!$P$5:$P$22370,0),
IF(ISERROR(MATCH(CH$6&amp;$CY19,'Route Guide - Lanes Not in Data'!$P$5:$P$22370,0))=FALSE,MATCH(CH$6&amp;$CY19,'Route Guide - Lanes Not in Data'!$P$5:$P$22370,0),
IF(ISERROR(MATCH(CH$6&amp;$CZ19,'Route Guide - Lanes Not in Data'!$P$5:$P$22370,0))=FALSE,MATCH(CH$6&amp;$CZ19,'Route Guide - Lanes Not in Data'!$P$5:$P$22370,0),""))))))))))),""))</f>
        <v/>
      </c>
      <c r="CI19" s="37" t="str">
        <f>IF(OR(CI$6="",EU19&lt;&gt;2),"",IFERROR(INDEX('Route Guide - Lanes Not in Data'!$E$5:$E$22370,
IF(ISERROR(MATCH(CI$6&amp;$CQ19,'Route Guide - Lanes Not in Data'!$P$5:$P$22370,0))=FALSE,MATCH(CI$6&amp;$CQ19,'Route Guide - Lanes Not in Data'!$P$5:$P$22370,0),
IF(ISERROR(MATCH(CI$6&amp;$CR19,'Route Guide - Lanes Not in Data'!$P$5:$P$22370,0))=FALSE,MATCH(CI$6&amp;$CR19,'Route Guide - Lanes Not in Data'!$P$5:$P$22370,0),
IF(ISERROR(MATCH(CI$6&amp;$CS19,'Route Guide - Lanes Not in Data'!$P$5:$P$22370,0))=FALSE,MATCH(CI$6&amp;$CS19,'Route Guide - Lanes Not in Data'!$P$5:$P$22370,0),
IF(ISERROR(MATCH(CI$6&amp;$CT19,'Route Guide - Lanes Not in Data'!$P$5:$P$22370,0))=FALSE,MATCH(CI$6&amp;$CT19,'Route Guide - Lanes Not in Data'!$P$5:$P$22370,0),
IF(ISERROR(MATCH(CI$6&amp;$CU19,'Route Guide - Lanes Not in Data'!$P$5:$P$22370,0))=FALSE,MATCH(CI$6&amp;$CU19,'Route Guide - Lanes Not in Data'!$P$5:$P$22370,0),
IF(ISERROR(MATCH(CI$6&amp;$CV19,'Route Guide - Lanes Not in Data'!$P$5:$P$22370,0))=FALSE,MATCH(CI$6&amp;$CV19,'Route Guide - Lanes Not in Data'!$P$5:$P$22370,0),
IF(ISERROR(MATCH(CI$6&amp;$CW19,'Route Guide - Lanes Not in Data'!$P$5:$P$22370,0))=FALSE,MATCH(CI$6&amp;$CW19,'Route Guide - Lanes Not in Data'!$P$5:$P$22370,0),
IF(ISERROR(MATCH(CI$6&amp;$CX19,'Route Guide - Lanes Not in Data'!$P$5:$P$22370,0))=FALSE,MATCH(CI$6&amp;$CX19,'Route Guide - Lanes Not in Data'!$P$5:$P$22370,0),
IF(ISERROR(MATCH(CI$6&amp;$CY19,'Route Guide - Lanes Not in Data'!$P$5:$P$22370,0))=FALSE,MATCH(CI$6&amp;$CY19,'Route Guide - Lanes Not in Data'!$P$5:$P$22370,0),
IF(ISERROR(MATCH(CI$6&amp;$CZ19,'Route Guide - Lanes Not in Data'!$P$5:$P$22370,0))=FALSE,MATCH(CI$6&amp;$CZ19,'Route Guide - Lanes Not in Data'!$P$5:$P$22370,0),""))))))))))),""))</f>
        <v/>
      </c>
      <c r="CJ19" s="37" t="str">
        <f>IF(OR(CJ$6="",EV19&lt;&gt;2),"",IFERROR(INDEX('Route Guide - Lanes Not in Data'!$E$5:$E$22370,
IF(ISERROR(MATCH(CJ$6&amp;$CQ19,'Route Guide - Lanes Not in Data'!$P$5:$P$22370,0))=FALSE,MATCH(CJ$6&amp;$CQ19,'Route Guide - Lanes Not in Data'!$P$5:$P$22370,0),
IF(ISERROR(MATCH(CJ$6&amp;$CR19,'Route Guide - Lanes Not in Data'!$P$5:$P$22370,0))=FALSE,MATCH(CJ$6&amp;$CR19,'Route Guide - Lanes Not in Data'!$P$5:$P$22370,0),
IF(ISERROR(MATCH(CJ$6&amp;$CS19,'Route Guide - Lanes Not in Data'!$P$5:$P$22370,0))=FALSE,MATCH(CJ$6&amp;$CS19,'Route Guide - Lanes Not in Data'!$P$5:$P$22370,0),
IF(ISERROR(MATCH(CJ$6&amp;$CT19,'Route Guide - Lanes Not in Data'!$P$5:$P$22370,0))=FALSE,MATCH(CJ$6&amp;$CT19,'Route Guide - Lanes Not in Data'!$P$5:$P$22370,0),
IF(ISERROR(MATCH(CJ$6&amp;$CU19,'Route Guide - Lanes Not in Data'!$P$5:$P$22370,0))=FALSE,MATCH(CJ$6&amp;$CU19,'Route Guide - Lanes Not in Data'!$P$5:$P$22370,0),
IF(ISERROR(MATCH(CJ$6&amp;$CV19,'Route Guide - Lanes Not in Data'!$P$5:$P$22370,0))=FALSE,MATCH(CJ$6&amp;$CV19,'Route Guide - Lanes Not in Data'!$P$5:$P$22370,0),
IF(ISERROR(MATCH(CJ$6&amp;$CW19,'Route Guide - Lanes Not in Data'!$P$5:$P$22370,0))=FALSE,MATCH(CJ$6&amp;$CW19,'Route Guide - Lanes Not in Data'!$P$5:$P$22370,0),
IF(ISERROR(MATCH(CJ$6&amp;$CX19,'Route Guide - Lanes Not in Data'!$P$5:$P$22370,0))=FALSE,MATCH(CJ$6&amp;$CX19,'Route Guide - Lanes Not in Data'!$P$5:$P$22370,0),
IF(ISERROR(MATCH(CJ$6&amp;$CY19,'Route Guide - Lanes Not in Data'!$P$5:$P$22370,0))=FALSE,MATCH(CJ$6&amp;$CY19,'Route Guide - Lanes Not in Data'!$P$5:$P$22370,0),
IF(ISERROR(MATCH(CJ$6&amp;$CZ19,'Route Guide - Lanes Not in Data'!$P$5:$P$22370,0))=FALSE,MATCH(CJ$6&amp;$CZ19,'Route Guide - Lanes Not in Data'!$P$5:$P$22370,0),""))))))))))),""))</f>
        <v/>
      </c>
      <c r="CK19" s="37" t="str">
        <f>IF(OR(CK$6="",EW19&lt;&gt;2),"",IFERROR(INDEX('Route Guide - Lanes Not in Data'!$E$5:$E$22370,
IF(ISERROR(MATCH(CK$6&amp;$CQ19,'Route Guide - Lanes Not in Data'!$P$5:$P$22370,0))=FALSE,MATCH(CK$6&amp;$CQ19,'Route Guide - Lanes Not in Data'!$P$5:$P$22370,0),
IF(ISERROR(MATCH(CK$6&amp;$CR19,'Route Guide - Lanes Not in Data'!$P$5:$P$22370,0))=FALSE,MATCH(CK$6&amp;$CR19,'Route Guide - Lanes Not in Data'!$P$5:$P$22370,0),
IF(ISERROR(MATCH(CK$6&amp;$CS19,'Route Guide - Lanes Not in Data'!$P$5:$P$22370,0))=FALSE,MATCH(CK$6&amp;$CS19,'Route Guide - Lanes Not in Data'!$P$5:$P$22370,0),
IF(ISERROR(MATCH(CK$6&amp;$CT19,'Route Guide - Lanes Not in Data'!$P$5:$P$22370,0))=FALSE,MATCH(CK$6&amp;$CT19,'Route Guide - Lanes Not in Data'!$P$5:$P$22370,0),
IF(ISERROR(MATCH(CK$6&amp;$CU19,'Route Guide - Lanes Not in Data'!$P$5:$P$22370,0))=FALSE,MATCH(CK$6&amp;$CU19,'Route Guide - Lanes Not in Data'!$P$5:$P$22370,0),
IF(ISERROR(MATCH(CK$6&amp;$CV19,'Route Guide - Lanes Not in Data'!$P$5:$P$22370,0))=FALSE,MATCH(CK$6&amp;$CV19,'Route Guide - Lanes Not in Data'!$P$5:$P$22370,0),
IF(ISERROR(MATCH(CK$6&amp;$CW19,'Route Guide - Lanes Not in Data'!$P$5:$P$22370,0))=FALSE,MATCH(CK$6&amp;$CW19,'Route Guide - Lanes Not in Data'!$P$5:$P$22370,0),
IF(ISERROR(MATCH(CK$6&amp;$CX19,'Route Guide - Lanes Not in Data'!$P$5:$P$22370,0))=FALSE,MATCH(CK$6&amp;$CX19,'Route Guide - Lanes Not in Data'!$P$5:$P$22370,0),
IF(ISERROR(MATCH(CK$6&amp;$CY19,'Route Guide - Lanes Not in Data'!$P$5:$P$22370,0))=FALSE,MATCH(CK$6&amp;$CY19,'Route Guide - Lanes Not in Data'!$P$5:$P$22370,0),
IF(ISERROR(MATCH(CK$6&amp;$CZ19,'Route Guide - Lanes Not in Data'!$P$5:$P$22370,0))=FALSE,MATCH(CK$6&amp;$CZ19,'Route Guide - Lanes Not in Data'!$P$5:$P$22370,0),""))))))))))),""))</f>
        <v/>
      </c>
      <c r="CL19" s="37">
        <f t="shared" si="52"/>
        <v>0.46500000000000002</v>
      </c>
      <c r="CM19" s="23" t="str">
        <f t="shared" si="53"/>
        <v>CNWY</v>
      </c>
      <c r="CN19" s="37">
        <f t="shared" si="54"/>
        <v>0.43200000000000005</v>
      </c>
      <c r="CO19" s="23" t="str">
        <f t="shared" si="21"/>
        <v>SAIA</v>
      </c>
      <c r="CQ19" s="23" t="str">
        <f t="shared" si="22"/>
        <v>-0E25-CA-CITY OF INDUSTRY-IL</v>
      </c>
      <c r="CR19" s="23" t="str">
        <f t="shared" si="23"/>
        <v>-0E25-CA-CITY OF INDUSTRY-USA</v>
      </c>
      <c r="CS19" s="23" t="str">
        <f t="shared" si="24"/>
        <v>-CA-CITY OF INDUSTRY-IL</v>
      </c>
      <c r="CT19" s="23" t="str">
        <f t="shared" si="25"/>
        <v>-CA-CITY OF INDUSTRY-USA</v>
      </c>
      <c r="CU19" s="23" t="str">
        <f t="shared" si="26"/>
        <v>-91745-IL</v>
      </c>
      <c r="CV19" s="23" t="str">
        <f t="shared" si="27"/>
        <v>-91745-USA</v>
      </c>
      <c r="CW19" s="23" t="str">
        <f t="shared" si="28"/>
        <v>-CA-IL</v>
      </c>
      <c r="CX19" s="23" t="str">
        <f t="shared" si="29"/>
        <v>IL-CA</v>
      </c>
      <c r="CY19" s="23" t="str">
        <f t="shared" si="55"/>
        <v>IL-USA</v>
      </c>
      <c r="CZ19" s="23" t="str">
        <f t="shared" si="30"/>
        <v>USA-USA</v>
      </c>
      <c r="DB19" t="s">
        <v>17605</v>
      </c>
      <c r="DF19" s="35" t="s">
        <v>2200</v>
      </c>
      <c r="DG19" s="23">
        <v>1</v>
      </c>
      <c r="DH19" s="23">
        <v>1</v>
      </c>
      <c r="DI19" s="23">
        <v>1</v>
      </c>
      <c r="DJ19" s="23">
        <v>0</v>
      </c>
      <c r="DK19" s="23">
        <v>1</v>
      </c>
      <c r="DL19" s="23">
        <v>0</v>
      </c>
      <c r="DM19" s="23">
        <v>1</v>
      </c>
      <c r="DN19" s="23">
        <v>1</v>
      </c>
      <c r="DO19" s="23">
        <v>1</v>
      </c>
      <c r="DP19" s="23">
        <v>0</v>
      </c>
      <c r="DQ19" s="23">
        <v>1</v>
      </c>
      <c r="DR19" s="23">
        <v>0</v>
      </c>
      <c r="DS19" s="23">
        <v>1</v>
      </c>
      <c r="DT19" s="23">
        <v>1</v>
      </c>
      <c r="DU19" s="23">
        <v>0</v>
      </c>
      <c r="EC19" s="38">
        <f t="shared" si="31"/>
        <v>2</v>
      </c>
      <c r="ED19" s="38">
        <f t="shared" si="32"/>
        <v>2</v>
      </c>
      <c r="EE19" s="38">
        <f t="shared" si="33"/>
        <v>1</v>
      </c>
      <c r="EF19" s="38">
        <f t="shared" si="34"/>
        <v>0</v>
      </c>
      <c r="EG19" s="38">
        <f t="shared" si="35"/>
        <v>2</v>
      </c>
      <c r="EH19" s="38">
        <f t="shared" si="36"/>
        <v>1</v>
      </c>
      <c r="EI19" s="38">
        <f t="shared" si="37"/>
        <v>1</v>
      </c>
      <c r="EJ19" s="38">
        <f t="shared" si="38"/>
        <v>2</v>
      </c>
      <c r="EK19" s="38">
        <f t="shared" si="39"/>
        <v>1</v>
      </c>
      <c r="EL19" s="38">
        <f t="shared" si="40"/>
        <v>0</v>
      </c>
      <c r="EM19" s="38">
        <f t="shared" si="41"/>
        <v>2</v>
      </c>
      <c r="EN19" s="38">
        <f t="shared" si="42"/>
        <v>1</v>
      </c>
      <c r="EO19" s="38">
        <f t="shared" si="43"/>
        <v>2</v>
      </c>
      <c r="EP19" s="38">
        <f t="shared" si="44"/>
        <v>2</v>
      </c>
      <c r="EQ19" s="38">
        <f t="shared" si="45"/>
        <v>0</v>
      </c>
      <c r="ER19" s="38"/>
      <c r="ES19" s="38"/>
      <c r="ET19" s="38"/>
      <c r="EU19" s="38"/>
      <c r="EV19" s="38"/>
      <c r="EW19" s="38"/>
    </row>
    <row r="20" spans="2:153" x14ac:dyDescent="0.25">
      <c r="B20" s="39" t="str">
        <f t="shared" si="3"/>
        <v>CA  to  IN</v>
      </c>
      <c r="C20" s="39" t="str">
        <f t="shared" si="4"/>
        <v>ODFL</v>
      </c>
      <c r="D20" s="31" t="str">
        <f t="shared" si="56"/>
        <v/>
      </c>
      <c r="F20" s="39" t="str">
        <f t="shared" si="5"/>
        <v>IN  to  CA</v>
      </c>
      <c r="G20" s="39" t="str">
        <f t="shared" si="6"/>
        <v>CNWY</v>
      </c>
      <c r="H20" s="31" t="str">
        <f t="shared" si="7"/>
        <v/>
      </c>
      <c r="J20" s="31" t="str">
        <f t="array" ref="J20">IFERROR(INDEX($C$7:$C$68,MATCH(0,COUNTIF($J$6:J19,$C$7:$C$68),0)),"")</f>
        <v/>
      </c>
      <c r="K20" s="31" t="str">
        <f t="shared" si="8"/>
        <v/>
      </c>
      <c r="L20" s="31"/>
      <c r="M20" s="31" t="str">
        <f t="array" ref="M20">IFERROR(INDEX($G$7:$G$68,MATCH(0,COUNTIF($M$6:M19,$G$7:$G$68),0)),"")</f>
        <v/>
      </c>
      <c r="N20" s="31" t="str">
        <f t="shared" si="9"/>
        <v/>
      </c>
      <c r="P20" s="23" t="str">
        <f t="shared" si="46"/>
        <v>EXLA</v>
      </c>
      <c r="U20" s="23" t="s">
        <v>2201</v>
      </c>
      <c r="V20" s="23" t="s">
        <v>2751</v>
      </c>
      <c r="W20" s="23" t="str">
        <f t="shared" si="10"/>
        <v>0E25-CA-CITY OF INDUSTRY-CA-IN</v>
      </c>
      <c r="X20" s="23" t="e">
        <f>_xlfn.XLOOKUP($W20,'Route Guide - Lanes In Data'!$B$1:$B$2645,'Route Guide - Lanes In Data'!D$1:D$2645)</f>
        <v>#N/A</v>
      </c>
      <c r="Y20" s="23" t="e">
        <f>_xlfn.XLOOKUP($W20,'Route Guide - Lanes In Data'!$B$1:$B$2645,'Route Guide - Lanes In Data'!E$1:E$2645)</f>
        <v>#N/A</v>
      </c>
      <c r="AA20" s="37">
        <f>IF(OR(AA$6="",EC20&lt;&gt;2),"",IFERROR(INDEX('Route Guide - Lanes Not in Data'!$D$5:$D$22370,
IF(ISERROR(MATCH(AA$6&amp;$BA20,'Route Guide - Lanes Not in Data'!$P$5:$P$22370,0))=FALSE,MATCH(AA$6&amp;$BA20,'Route Guide - Lanes Not in Data'!$P$5:$P$22370,0),
IF(ISERROR(MATCH(AA$6&amp;$BB20,'Route Guide - Lanes Not in Data'!$P$5:$P$22370,0))=FALSE,MATCH(AA$6&amp;$BB20,'Route Guide - Lanes Not in Data'!$P$5:$P$22370,0),
IF(ISERROR(MATCH(AA$6&amp;$BC20,'Route Guide - Lanes Not in Data'!$P$5:$P$22370,0))=FALSE,MATCH(AA$6&amp;$BC20,'Route Guide - Lanes Not in Data'!$P$5:$P$22370,0),
IF(ISERROR(MATCH(AA$6&amp;$BD20,'Route Guide - Lanes Not in Data'!$P$5:$P$22370,0))=FALSE,MATCH(AA$6&amp;$BD20,'Route Guide - Lanes Not in Data'!$P$5:$P$22370,0),
IF(ISERROR(MATCH(AA$6&amp;$BE20,'Route Guide - Lanes Not in Data'!$P$5:$P$22370,0))=FALSE,MATCH(AA$6&amp;$BE20,'Route Guide - Lanes Not in Data'!$P$5:$P$22370,0),
IF(ISERROR(MATCH(AA$6&amp;$BF20,'Route Guide - Lanes Not in Data'!$P$5:$P$22370,0))=FALSE,MATCH(AA$6&amp;$BF20,'Route Guide - Lanes Not in Data'!$P$5:$P$22370,0),
IF(ISERROR(MATCH(AA$6&amp;$BG20,'Route Guide - Lanes Not in Data'!$P$5:$P$22370,0))=FALSE,MATCH(AA$6&amp;$BG20,'Route Guide - Lanes Not in Data'!$P$5:$P$22370,0),
IF(ISERROR(MATCH(AA$6&amp;$BH20,'Route Guide - Lanes Not in Data'!$P$5:$P$22370,0))=FALSE,MATCH(AA$6&amp;$BH20,'Route Guide - Lanes Not in Data'!$P$5:$P$22370,0),
IF(ISERROR(MATCH(AA$6&amp;$BI20,'Route Guide - Lanes Not in Data'!$P$5:$P$22370,0))=FALSE,MATCH(AA$6&amp;$BI20,'Route Guide - Lanes Not in Data'!$P$5:$P$22370,0),
IF(ISERROR(MATCH(AA$6&amp;$BJ20,'Route Guide - Lanes Not in Data'!$P$5:$P$22370,0))=FALSE,MATCH(AA$6&amp;$BJ20,'Route Guide - Lanes Not in Data'!$P$5:$P$22370,0),""))))))))))),""))</f>
        <v>0.35</v>
      </c>
      <c r="AB20" s="37">
        <f>IF(OR(AB$6="",ED20&lt;&gt;2),"",IFERROR(INDEX('Route Guide - Lanes Not in Data'!$D$5:$D$22370,
IF(ISERROR(MATCH(AB$6&amp;$BA20,'Route Guide - Lanes Not in Data'!$P$5:$P$22370,0))=FALSE,MATCH(AB$6&amp;$BA20,'Route Guide - Lanes Not in Data'!$P$5:$P$22370,0),
IF(ISERROR(MATCH(AB$6&amp;$BB20,'Route Guide - Lanes Not in Data'!$P$5:$P$22370,0))=FALSE,MATCH(AB$6&amp;$BB20,'Route Guide - Lanes Not in Data'!$P$5:$P$22370,0),
IF(ISERROR(MATCH(AB$6&amp;$BC20,'Route Guide - Lanes Not in Data'!$P$5:$P$22370,0))=FALSE,MATCH(AB$6&amp;$BC20,'Route Guide - Lanes Not in Data'!$P$5:$P$22370,0),
IF(ISERROR(MATCH(AB$6&amp;$BD20,'Route Guide - Lanes Not in Data'!$P$5:$P$22370,0))=FALSE,MATCH(AB$6&amp;$BD20,'Route Guide - Lanes Not in Data'!$P$5:$P$22370,0),
IF(ISERROR(MATCH(AB$6&amp;$BE20,'Route Guide - Lanes Not in Data'!$P$5:$P$22370,0))=FALSE,MATCH(AB$6&amp;$BE20,'Route Guide - Lanes Not in Data'!$P$5:$P$22370,0),
IF(ISERROR(MATCH(AB$6&amp;$BF20,'Route Guide - Lanes Not in Data'!$P$5:$P$22370,0))=FALSE,MATCH(AB$6&amp;$BF20,'Route Guide - Lanes Not in Data'!$P$5:$P$22370,0),
IF(ISERROR(MATCH(AB$6&amp;$BG20,'Route Guide - Lanes Not in Data'!$P$5:$P$22370,0))=FALSE,MATCH(AB$6&amp;$BG20,'Route Guide - Lanes Not in Data'!$P$5:$P$22370,0),
IF(ISERROR(MATCH(AB$6&amp;$BH20,'Route Guide - Lanes Not in Data'!$P$5:$P$22370,0))=FALSE,MATCH(AB$6&amp;$BH20,'Route Guide - Lanes Not in Data'!$P$5:$P$22370,0),
IF(ISERROR(MATCH(AB$6&amp;$BI20,'Route Guide - Lanes Not in Data'!$P$5:$P$22370,0))=FALSE,MATCH(AB$6&amp;$BI20,'Route Guide - Lanes Not in Data'!$P$5:$P$22370,0),
IF(ISERROR(MATCH(AB$6&amp;$BJ20,'Route Guide - Lanes Not in Data'!$P$5:$P$22370,0))=FALSE,MATCH(AB$6&amp;$BJ20,'Route Guide - Lanes Not in Data'!$P$5:$P$22370,0),""))))))))))),""))</f>
        <v>0.30199999999999999</v>
      </c>
      <c r="AC20" s="37" t="str">
        <f>IF(OR(AC$6="",EE20&lt;&gt;2),"",IFERROR(INDEX('Route Guide - Lanes Not in Data'!$D$5:$D$22370,
IF(ISERROR(MATCH(AC$6&amp;$BA20,'Route Guide - Lanes Not in Data'!$P$5:$P$22370,0))=FALSE,MATCH(AC$6&amp;$BA20,'Route Guide - Lanes Not in Data'!$P$5:$P$22370,0),
IF(ISERROR(MATCH(AC$6&amp;$BB20,'Route Guide - Lanes Not in Data'!$P$5:$P$22370,0))=FALSE,MATCH(AC$6&amp;$BB20,'Route Guide - Lanes Not in Data'!$P$5:$P$22370,0),
IF(ISERROR(MATCH(AC$6&amp;$BC20,'Route Guide - Lanes Not in Data'!$P$5:$P$22370,0))=FALSE,MATCH(AC$6&amp;$BC20,'Route Guide - Lanes Not in Data'!$P$5:$P$22370,0),
IF(ISERROR(MATCH(AC$6&amp;$BD20,'Route Guide - Lanes Not in Data'!$P$5:$P$22370,0))=FALSE,MATCH(AC$6&amp;$BD20,'Route Guide - Lanes Not in Data'!$P$5:$P$22370,0),
IF(ISERROR(MATCH(AC$6&amp;$BE20,'Route Guide - Lanes Not in Data'!$P$5:$P$22370,0))=FALSE,MATCH(AC$6&amp;$BE20,'Route Guide - Lanes Not in Data'!$P$5:$P$22370,0),
IF(ISERROR(MATCH(AC$6&amp;$BF20,'Route Guide - Lanes Not in Data'!$P$5:$P$22370,0))=FALSE,MATCH(AC$6&amp;$BF20,'Route Guide - Lanes Not in Data'!$P$5:$P$22370,0),
IF(ISERROR(MATCH(AC$6&amp;$BG20,'Route Guide - Lanes Not in Data'!$P$5:$P$22370,0))=FALSE,MATCH(AC$6&amp;$BG20,'Route Guide - Lanes Not in Data'!$P$5:$P$22370,0),
IF(ISERROR(MATCH(AC$6&amp;$BH20,'Route Guide - Lanes Not in Data'!$P$5:$P$22370,0))=FALSE,MATCH(AC$6&amp;$BH20,'Route Guide - Lanes Not in Data'!$P$5:$P$22370,0),
IF(ISERROR(MATCH(AC$6&amp;$BI20,'Route Guide - Lanes Not in Data'!$P$5:$P$22370,0))=FALSE,MATCH(AC$6&amp;$BI20,'Route Guide - Lanes Not in Data'!$P$5:$P$22370,0),
IF(ISERROR(MATCH(AC$6&amp;$BJ20,'Route Guide - Lanes Not in Data'!$P$5:$P$22370,0))=FALSE,MATCH(AC$6&amp;$BJ20,'Route Guide - Lanes Not in Data'!$P$5:$P$22370,0),""))))))))))),""))</f>
        <v/>
      </c>
      <c r="AD20" s="37" t="str">
        <f>IF(OR(AD$6="",EF20&lt;&gt;2),"",IFERROR(INDEX('Route Guide - Lanes Not in Data'!$D$5:$D$22370,
IF(ISERROR(MATCH(AD$6&amp;$BA20,'Route Guide - Lanes Not in Data'!$P$5:$P$22370,0))=FALSE,MATCH(AD$6&amp;$BA20,'Route Guide - Lanes Not in Data'!$P$5:$P$22370,0),
IF(ISERROR(MATCH(AD$6&amp;$BB20,'Route Guide - Lanes Not in Data'!$P$5:$P$22370,0))=FALSE,MATCH(AD$6&amp;$BB20,'Route Guide - Lanes Not in Data'!$P$5:$P$22370,0),
IF(ISERROR(MATCH(AD$6&amp;$BC20,'Route Guide - Lanes Not in Data'!$P$5:$P$22370,0))=FALSE,MATCH(AD$6&amp;$BC20,'Route Guide - Lanes Not in Data'!$P$5:$P$22370,0),
IF(ISERROR(MATCH(AD$6&amp;$BD20,'Route Guide - Lanes Not in Data'!$P$5:$P$22370,0))=FALSE,MATCH(AD$6&amp;$BD20,'Route Guide - Lanes Not in Data'!$P$5:$P$22370,0),
IF(ISERROR(MATCH(AD$6&amp;$BE20,'Route Guide - Lanes Not in Data'!$P$5:$P$22370,0))=FALSE,MATCH(AD$6&amp;$BE20,'Route Guide - Lanes Not in Data'!$P$5:$P$22370,0),
IF(ISERROR(MATCH(AD$6&amp;$BF20,'Route Guide - Lanes Not in Data'!$P$5:$P$22370,0))=FALSE,MATCH(AD$6&amp;$BF20,'Route Guide - Lanes Not in Data'!$P$5:$P$22370,0),
IF(ISERROR(MATCH(AD$6&amp;$BG20,'Route Guide - Lanes Not in Data'!$P$5:$P$22370,0))=FALSE,MATCH(AD$6&amp;$BG20,'Route Guide - Lanes Not in Data'!$P$5:$P$22370,0),
IF(ISERROR(MATCH(AD$6&amp;$BH20,'Route Guide - Lanes Not in Data'!$P$5:$P$22370,0))=FALSE,MATCH(AD$6&amp;$BH20,'Route Guide - Lanes Not in Data'!$P$5:$P$22370,0),
IF(ISERROR(MATCH(AD$6&amp;$BI20,'Route Guide - Lanes Not in Data'!$P$5:$P$22370,0))=FALSE,MATCH(AD$6&amp;$BI20,'Route Guide - Lanes Not in Data'!$P$5:$P$22370,0),
IF(ISERROR(MATCH(AD$6&amp;$BJ20,'Route Guide - Lanes Not in Data'!$P$5:$P$22370,0))=FALSE,MATCH(AD$6&amp;$BJ20,'Route Guide - Lanes Not in Data'!$P$5:$P$22370,0),""))))))))))),""))</f>
        <v/>
      </c>
      <c r="AE20" s="37">
        <f>IF(OR(AE$6="",EG20&lt;&gt;2),"",IFERROR(INDEX('Route Guide - Lanes Not in Data'!$D$5:$D$22370,
IF(ISERROR(MATCH(AE$6&amp;$BA20,'Route Guide - Lanes Not in Data'!$P$5:$P$22370,0))=FALSE,MATCH(AE$6&amp;$BA20,'Route Guide - Lanes Not in Data'!$P$5:$P$22370,0),
IF(ISERROR(MATCH(AE$6&amp;$BB20,'Route Guide - Lanes Not in Data'!$P$5:$P$22370,0))=FALSE,MATCH(AE$6&amp;$BB20,'Route Guide - Lanes Not in Data'!$P$5:$P$22370,0),
IF(ISERROR(MATCH(AE$6&amp;$BC20,'Route Guide - Lanes Not in Data'!$P$5:$P$22370,0))=FALSE,MATCH(AE$6&amp;$BC20,'Route Guide - Lanes Not in Data'!$P$5:$P$22370,0),
IF(ISERROR(MATCH(AE$6&amp;$BD20,'Route Guide - Lanes Not in Data'!$P$5:$P$22370,0))=FALSE,MATCH(AE$6&amp;$BD20,'Route Guide - Lanes Not in Data'!$P$5:$P$22370,0),
IF(ISERROR(MATCH(AE$6&amp;$BE20,'Route Guide - Lanes Not in Data'!$P$5:$P$22370,0))=FALSE,MATCH(AE$6&amp;$BE20,'Route Guide - Lanes Not in Data'!$P$5:$P$22370,0),
IF(ISERROR(MATCH(AE$6&amp;$BF20,'Route Guide - Lanes Not in Data'!$P$5:$P$22370,0))=FALSE,MATCH(AE$6&amp;$BF20,'Route Guide - Lanes Not in Data'!$P$5:$P$22370,0),
IF(ISERROR(MATCH(AE$6&amp;$BG20,'Route Guide - Lanes Not in Data'!$P$5:$P$22370,0))=FALSE,MATCH(AE$6&amp;$BG20,'Route Guide - Lanes Not in Data'!$P$5:$P$22370,0),
IF(ISERROR(MATCH(AE$6&amp;$BH20,'Route Guide - Lanes Not in Data'!$P$5:$P$22370,0))=FALSE,MATCH(AE$6&amp;$BH20,'Route Guide - Lanes Not in Data'!$P$5:$P$22370,0),
IF(ISERROR(MATCH(AE$6&amp;$BI20,'Route Guide - Lanes Not in Data'!$P$5:$P$22370,0))=FALSE,MATCH(AE$6&amp;$BI20,'Route Guide - Lanes Not in Data'!$P$5:$P$22370,0),
IF(ISERROR(MATCH(AE$6&amp;$BJ20,'Route Guide - Lanes Not in Data'!$P$5:$P$22370,0))=FALSE,MATCH(AE$6&amp;$BJ20,'Route Guide - Lanes Not in Data'!$P$5:$P$22370,0),""))))))))))),""))</f>
        <v>6.9000000000000006E-2</v>
      </c>
      <c r="AF20" s="37" t="str">
        <f>IF(OR(AF$6="",EH20&lt;&gt;2),"",IFERROR(INDEX('Route Guide - Lanes Not in Data'!$D$5:$D$22370,
IF(ISERROR(MATCH(AF$6&amp;$BA20,'Route Guide - Lanes Not in Data'!$P$5:$P$22370,0))=FALSE,MATCH(AF$6&amp;$BA20,'Route Guide - Lanes Not in Data'!$P$5:$P$22370,0),
IF(ISERROR(MATCH(AF$6&amp;$BB20,'Route Guide - Lanes Not in Data'!$P$5:$P$22370,0))=FALSE,MATCH(AF$6&amp;$BB20,'Route Guide - Lanes Not in Data'!$P$5:$P$22370,0),
IF(ISERROR(MATCH(AF$6&amp;$BC20,'Route Guide - Lanes Not in Data'!$P$5:$P$22370,0))=FALSE,MATCH(AF$6&amp;$BC20,'Route Guide - Lanes Not in Data'!$P$5:$P$22370,0),
IF(ISERROR(MATCH(AF$6&amp;$BD20,'Route Guide - Lanes Not in Data'!$P$5:$P$22370,0))=FALSE,MATCH(AF$6&amp;$BD20,'Route Guide - Lanes Not in Data'!$P$5:$P$22370,0),
IF(ISERROR(MATCH(AF$6&amp;$BE20,'Route Guide - Lanes Not in Data'!$P$5:$P$22370,0))=FALSE,MATCH(AF$6&amp;$BE20,'Route Guide - Lanes Not in Data'!$P$5:$P$22370,0),
IF(ISERROR(MATCH(AF$6&amp;$BF20,'Route Guide - Lanes Not in Data'!$P$5:$P$22370,0))=FALSE,MATCH(AF$6&amp;$BF20,'Route Guide - Lanes Not in Data'!$P$5:$P$22370,0),
IF(ISERROR(MATCH(AF$6&amp;$BG20,'Route Guide - Lanes Not in Data'!$P$5:$P$22370,0))=FALSE,MATCH(AF$6&amp;$BG20,'Route Guide - Lanes Not in Data'!$P$5:$P$22370,0),
IF(ISERROR(MATCH(AF$6&amp;$BH20,'Route Guide - Lanes Not in Data'!$P$5:$P$22370,0))=FALSE,MATCH(AF$6&amp;$BH20,'Route Guide - Lanes Not in Data'!$P$5:$P$22370,0),
IF(ISERROR(MATCH(AF$6&amp;$BI20,'Route Guide - Lanes Not in Data'!$P$5:$P$22370,0))=FALSE,MATCH(AF$6&amp;$BI20,'Route Guide - Lanes Not in Data'!$P$5:$P$22370,0),
IF(ISERROR(MATCH(AF$6&amp;$BJ20,'Route Guide - Lanes Not in Data'!$P$5:$P$22370,0))=FALSE,MATCH(AF$6&amp;$BJ20,'Route Guide - Lanes Not in Data'!$P$5:$P$22370,0),""))))))))))),""))</f>
        <v/>
      </c>
      <c r="AG20" s="37" t="str">
        <f>IF(OR(AG$6="",EI20&lt;&gt;2),"",IFERROR(INDEX('Route Guide - Lanes Not in Data'!$D$5:$D$22370,
IF(ISERROR(MATCH(AG$6&amp;$BA20,'Route Guide - Lanes Not in Data'!$P$5:$P$22370,0))=FALSE,MATCH(AG$6&amp;$BA20,'Route Guide - Lanes Not in Data'!$P$5:$P$22370,0),
IF(ISERROR(MATCH(AG$6&amp;$BB20,'Route Guide - Lanes Not in Data'!$P$5:$P$22370,0))=FALSE,MATCH(AG$6&amp;$BB20,'Route Guide - Lanes Not in Data'!$P$5:$P$22370,0),
IF(ISERROR(MATCH(AG$6&amp;$BC20,'Route Guide - Lanes Not in Data'!$P$5:$P$22370,0))=FALSE,MATCH(AG$6&amp;$BC20,'Route Guide - Lanes Not in Data'!$P$5:$P$22370,0),
IF(ISERROR(MATCH(AG$6&amp;$BD20,'Route Guide - Lanes Not in Data'!$P$5:$P$22370,0))=FALSE,MATCH(AG$6&amp;$BD20,'Route Guide - Lanes Not in Data'!$P$5:$P$22370,0),
IF(ISERROR(MATCH(AG$6&amp;$BE20,'Route Guide - Lanes Not in Data'!$P$5:$P$22370,0))=FALSE,MATCH(AG$6&amp;$BE20,'Route Guide - Lanes Not in Data'!$P$5:$P$22370,0),
IF(ISERROR(MATCH(AG$6&amp;$BF20,'Route Guide - Lanes Not in Data'!$P$5:$P$22370,0))=FALSE,MATCH(AG$6&amp;$BF20,'Route Guide - Lanes Not in Data'!$P$5:$P$22370,0),
IF(ISERROR(MATCH(AG$6&amp;$BG20,'Route Guide - Lanes Not in Data'!$P$5:$P$22370,0))=FALSE,MATCH(AG$6&amp;$BG20,'Route Guide - Lanes Not in Data'!$P$5:$P$22370,0),
IF(ISERROR(MATCH(AG$6&amp;$BH20,'Route Guide - Lanes Not in Data'!$P$5:$P$22370,0))=FALSE,MATCH(AG$6&amp;$BH20,'Route Guide - Lanes Not in Data'!$P$5:$P$22370,0),
IF(ISERROR(MATCH(AG$6&amp;$BI20,'Route Guide - Lanes Not in Data'!$P$5:$P$22370,0))=FALSE,MATCH(AG$6&amp;$BI20,'Route Guide - Lanes Not in Data'!$P$5:$P$22370,0),
IF(ISERROR(MATCH(AG$6&amp;$BJ20,'Route Guide - Lanes Not in Data'!$P$5:$P$22370,0))=FALSE,MATCH(AG$6&amp;$BJ20,'Route Guide - Lanes Not in Data'!$P$5:$P$22370,0),""))))))))))),""))</f>
        <v/>
      </c>
      <c r="AH20" s="37" t="str">
        <f>IF(OR(AH$6="",EJ20&lt;&gt;2),"",IFERROR(INDEX('Route Guide - Lanes Not in Data'!$D$5:$D$22370,
IF(ISERROR(MATCH(AH$6&amp;$BA20,'Route Guide - Lanes Not in Data'!$P$5:$P$22370,0))=FALSE,MATCH(AH$6&amp;$BA20,'Route Guide - Lanes Not in Data'!$P$5:$P$22370,0),
IF(ISERROR(MATCH(AH$6&amp;$BB20,'Route Guide - Lanes Not in Data'!$P$5:$P$22370,0))=FALSE,MATCH(AH$6&amp;$BB20,'Route Guide - Lanes Not in Data'!$P$5:$P$22370,0),
IF(ISERROR(MATCH(AH$6&amp;$BC20,'Route Guide - Lanes Not in Data'!$P$5:$P$22370,0))=FALSE,MATCH(AH$6&amp;$BC20,'Route Guide - Lanes Not in Data'!$P$5:$P$22370,0),
IF(ISERROR(MATCH(AH$6&amp;$BD20,'Route Guide - Lanes Not in Data'!$P$5:$P$22370,0))=FALSE,MATCH(AH$6&amp;$BD20,'Route Guide - Lanes Not in Data'!$P$5:$P$22370,0),
IF(ISERROR(MATCH(AH$6&amp;$BE20,'Route Guide - Lanes Not in Data'!$P$5:$P$22370,0))=FALSE,MATCH(AH$6&amp;$BE20,'Route Guide - Lanes Not in Data'!$P$5:$P$22370,0),
IF(ISERROR(MATCH(AH$6&amp;$BF20,'Route Guide - Lanes Not in Data'!$P$5:$P$22370,0))=FALSE,MATCH(AH$6&amp;$BF20,'Route Guide - Lanes Not in Data'!$P$5:$P$22370,0),
IF(ISERROR(MATCH(AH$6&amp;$BG20,'Route Guide - Lanes Not in Data'!$P$5:$P$22370,0))=FALSE,MATCH(AH$6&amp;$BG20,'Route Guide - Lanes Not in Data'!$P$5:$P$22370,0),
IF(ISERROR(MATCH(AH$6&amp;$BH20,'Route Guide - Lanes Not in Data'!$P$5:$P$22370,0))=FALSE,MATCH(AH$6&amp;$BH20,'Route Guide - Lanes Not in Data'!$P$5:$P$22370,0),
IF(ISERROR(MATCH(AH$6&amp;$BI20,'Route Guide - Lanes Not in Data'!$P$5:$P$22370,0))=FALSE,MATCH(AH$6&amp;$BI20,'Route Guide - Lanes Not in Data'!$P$5:$P$22370,0),
IF(ISERROR(MATCH(AH$6&amp;$BJ20,'Route Guide - Lanes Not in Data'!$P$5:$P$22370,0))=FALSE,MATCH(AH$6&amp;$BJ20,'Route Guide - Lanes Not in Data'!$P$5:$P$22370,0),""))))))))))),""))</f>
        <v/>
      </c>
      <c r="AI20" s="37" t="str">
        <f>IF(OR(AI$6="",EK20&lt;&gt;2),"",IFERROR(INDEX('Route Guide - Lanes Not in Data'!$D$5:$D$22370,
IF(ISERROR(MATCH(AI$6&amp;$BA20,'Route Guide - Lanes Not in Data'!$P$5:$P$22370,0))=FALSE,MATCH(AI$6&amp;$BA20,'Route Guide - Lanes Not in Data'!$P$5:$P$22370,0),
IF(ISERROR(MATCH(AI$6&amp;$BB20,'Route Guide - Lanes Not in Data'!$P$5:$P$22370,0))=FALSE,MATCH(AI$6&amp;$BB20,'Route Guide - Lanes Not in Data'!$P$5:$P$22370,0),
IF(ISERROR(MATCH(AI$6&amp;$BC20,'Route Guide - Lanes Not in Data'!$P$5:$P$22370,0))=FALSE,MATCH(AI$6&amp;$BC20,'Route Guide - Lanes Not in Data'!$P$5:$P$22370,0),
IF(ISERROR(MATCH(AI$6&amp;$BD20,'Route Guide - Lanes Not in Data'!$P$5:$P$22370,0))=FALSE,MATCH(AI$6&amp;$BD20,'Route Guide - Lanes Not in Data'!$P$5:$P$22370,0),
IF(ISERROR(MATCH(AI$6&amp;$BE20,'Route Guide - Lanes Not in Data'!$P$5:$P$22370,0))=FALSE,MATCH(AI$6&amp;$BE20,'Route Guide - Lanes Not in Data'!$P$5:$P$22370,0),
IF(ISERROR(MATCH(AI$6&amp;$BF20,'Route Guide - Lanes Not in Data'!$P$5:$P$22370,0))=FALSE,MATCH(AI$6&amp;$BF20,'Route Guide - Lanes Not in Data'!$P$5:$P$22370,0),
IF(ISERROR(MATCH(AI$6&amp;$BG20,'Route Guide - Lanes Not in Data'!$P$5:$P$22370,0))=FALSE,MATCH(AI$6&amp;$BG20,'Route Guide - Lanes Not in Data'!$P$5:$P$22370,0),
IF(ISERROR(MATCH(AI$6&amp;$BH20,'Route Guide - Lanes Not in Data'!$P$5:$P$22370,0))=FALSE,MATCH(AI$6&amp;$BH20,'Route Guide - Lanes Not in Data'!$P$5:$P$22370,0),
IF(ISERROR(MATCH(AI$6&amp;$BI20,'Route Guide - Lanes Not in Data'!$P$5:$P$22370,0))=FALSE,MATCH(AI$6&amp;$BI20,'Route Guide - Lanes Not in Data'!$P$5:$P$22370,0),
IF(ISERROR(MATCH(AI$6&amp;$BJ20,'Route Guide - Lanes Not in Data'!$P$5:$P$22370,0))=FALSE,MATCH(AI$6&amp;$BJ20,'Route Guide - Lanes Not in Data'!$P$5:$P$22370,0),""))))))))))),""))</f>
        <v/>
      </c>
      <c r="AJ20" s="37" t="str">
        <f>IF(OR(AJ$6="",EL20&lt;&gt;2),"",IFERROR(INDEX('Route Guide - Lanes Not in Data'!$D$5:$D$22370,
IF(ISERROR(MATCH(AJ$6&amp;$BA20,'Route Guide - Lanes Not in Data'!$P$5:$P$22370,0))=FALSE,MATCH(AJ$6&amp;$BA20,'Route Guide - Lanes Not in Data'!$P$5:$P$22370,0),
IF(ISERROR(MATCH(AJ$6&amp;$BB20,'Route Guide - Lanes Not in Data'!$P$5:$P$22370,0))=FALSE,MATCH(AJ$6&amp;$BB20,'Route Guide - Lanes Not in Data'!$P$5:$P$22370,0),
IF(ISERROR(MATCH(AJ$6&amp;$BC20,'Route Guide - Lanes Not in Data'!$P$5:$P$22370,0))=FALSE,MATCH(AJ$6&amp;$BC20,'Route Guide - Lanes Not in Data'!$P$5:$P$22370,0),
IF(ISERROR(MATCH(AJ$6&amp;$BD20,'Route Guide - Lanes Not in Data'!$P$5:$P$22370,0))=FALSE,MATCH(AJ$6&amp;$BD20,'Route Guide - Lanes Not in Data'!$P$5:$P$22370,0),
IF(ISERROR(MATCH(AJ$6&amp;$BE20,'Route Guide - Lanes Not in Data'!$P$5:$P$22370,0))=FALSE,MATCH(AJ$6&amp;$BE20,'Route Guide - Lanes Not in Data'!$P$5:$P$22370,0),
IF(ISERROR(MATCH(AJ$6&amp;$BF20,'Route Guide - Lanes Not in Data'!$P$5:$P$22370,0))=FALSE,MATCH(AJ$6&amp;$BF20,'Route Guide - Lanes Not in Data'!$P$5:$P$22370,0),
IF(ISERROR(MATCH(AJ$6&amp;$BG20,'Route Guide - Lanes Not in Data'!$P$5:$P$22370,0))=FALSE,MATCH(AJ$6&amp;$BG20,'Route Guide - Lanes Not in Data'!$P$5:$P$22370,0),
IF(ISERROR(MATCH(AJ$6&amp;$BH20,'Route Guide - Lanes Not in Data'!$P$5:$P$22370,0))=FALSE,MATCH(AJ$6&amp;$BH20,'Route Guide - Lanes Not in Data'!$P$5:$P$22370,0),
IF(ISERROR(MATCH(AJ$6&amp;$BI20,'Route Guide - Lanes Not in Data'!$P$5:$P$22370,0))=FALSE,MATCH(AJ$6&amp;$BI20,'Route Guide - Lanes Not in Data'!$P$5:$P$22370,0),
IF(ISERROR(MATCH(AJ$6&amp;$BJ20,'Route Guide - Lanes Not in Data'!$P$5:$P$22370,0))=FALSE,MATCH(AJ$6&amp;$BJ20,'Route Guide - Lanes Not in Data'!$P$5:$P$22370,0),""))))))))))),""))</f>
        <v/>
      </c>
      <c r="AK20" s="37">
        <f>IF(OR(AK$6="",EM20&lt;&gt;2),"",IFERROR(INDEX('Route Guide - Lanes Not in Data'!$D$5:$D$22370,
IF(ISERROR(MATCH(AK$6&amp;$BA20,'Route Guide - Lanes Not in Data'!$P$5:$P$22370,0))=FALSE,MATCH(AK$6&amp;$BA20,'Route Guide - Lanes Not in Data'!$P$5:$P$22370,0),
IF(ISERROR(MATCH(AK$6&amp;$BB20,'Route Guide - Lanes Not in Data'!$P$5:$P$22370,0))=FALSE,MATCH(AK$6&amp;$BB20,'Route Guide - Lanes Not in Data'!$P$5:$P$22370,0),
IF(ISERROR(MATCH(AK$6&amp;$BC20,'Route Guide - Lanes Not in Data'!$P$5:$P$22370,0))=FALSE,MATCH(AK$6&amp;$BC20,'Route Guide - Lanes Not in Data'!$P$5:$P$22370,0),
IF(ISERROR(MATCH(AK$6&amp;$BD20,'Route Guide - Lanes Not in Data'!$P$5:$P$22370,0))=FALSE,MATCH(AK$6&amp;$BD20,'Route Guide - Lanes Not in Data'!$P$5:$P$22370,0),
IF(ISERROR(MATCH(AK$6&amp;$BE20,'Route Guide - Lanes Not in Data'!$P$5:$P$22370,0))=FALSE,MATCH(AK$6&amp;$BE20,'Route Guide - Lanes Not in Data'!$P$5:$P$22370,0),
IF(ISERROR(MATCH(AK$6&amp;$BF20,'Route Guide - Lanes Not in Data'!$P$5:$P$22370,0))=FALSE,MATCH(AK$6&amp;$BF20,'Route Guide - Lanes Not in Data'!$P$5:$P$22370,0),
IF(ISERROR(MATCH(AK$6&amp;$BG20,'Route Guide - Lanes Not in Data'!$P$5:$P$22370,0))=FALSE,MATCH(AK$6&amp;$BG20,'Route Guide - Lanes Not in Data'!$P$5:$P$22370,0),
IF(ISERROR(MATCH(AK$6&amp;$BH20,'Route Guide - Lanes Not in Data'!$P$5:$P$22370,0))=FALSE,MATCH(AK$6&amp;$BH20,'Route Guide - Lanes Not in Data'!$P$5:$P$22370,0),
IF(ISERROR(MATCH(AK$6&amp;$BI20,'Route Guide - Lanes Not in Data'!$P$5:$P$22370,0))=FALSE,MATCH(AK$6&amp;$BI20,'Route Guide - Lanes Not in Data'!$P$5:$P$22370,0),
IF(ISERROR(MATCH(AK$6&amp;$BJ20,'Route Guide - Lanes Not in Data'!$P$5:$P$22370,0))=FALSE,MATCH(AK$6&amp;$BJ20,'Route Guide - Lanes Not in Data'!$P$5:$P$22370,0),""))))))))))),""))</f>
        <v>0.13300000000000001</v>
      </c>
      <c r="AL20" s="37" t="str">
        <f>IF(OR(AL$6="",EN20&lt;&gt;2),"",IFERROR(INDEX('Route Guide - Lanes Not in Data'!$D$5:$D$22370,
IF(ISERROR(MATCH(AL$6&amp;$BA20,'Route Guide - Lanes Not in Data'!$P$5:$P$22370,0))=FALSE,MATCH(AL$6&amp;$BA20,'Route Guide - Lanes Not in Data'!$P$5:$P$22370,0),
IF(ISERROR(MATCH(AL$6&amp;$BB20,'Route Guide - Lanes Not in Data'!$P$5:$P$22370,0))=FALSE,MATCH(AL$6&amp;$BB20,'Route Guide - Lanes Not in Data'!$P$5:$P$22370,0),
IF(ISERROR(MATCH(AL$6&amp;$BC20,'Route Guide - Lanes Not in Data'!$P$5:$P$22370,0))=FALSE,MATCH(AL$6&amp;$BC20,'Route Guide - Lanes Not in Data'!$P$5:$P$22370,0),
IF(ISERROR(MATCH(AL$6&amp;$BD20,'Route Guide - Lanes Not in Data'!$P$5:$P$22370,0))=FALSE,MATCH(AL$6&amp;$BD20,'Route Guide - Lanes Not in Data'!$P$5:$P$22370,0),
IF(ISERROR(MATCH(AL$6&amp;$BE20,'Route Guide - Lanes Not in Data'!$P$5:$P$22370,0))=FALSE,MATCH(AL$6&amp;$BE20,'Route Guide - Lanes Not in Data'!$P$5:$P$22370,0),
IF(ISERROR(MATCH(AL$6&amp;$BF20,'Route Guide - Lanes Not in Data'!$P$5:$P$22370,0))=FALSE,MATCH(AL$6&amp;$BF20,'Route Guide - Lanes Not in Data'!$P$5:$P$22370,0),
IF(ISERROR(MATCH(AL$6&amp;$BG20,'Route Guide - Lanes Not in Data'!$P$5:$P$22370,0))=FALSE,MATCH(AL$6&amp;$BG20,'Route Guide - Lanes Not in Data'!$P$5:$P$22370,0),
IF(ISERROR(MATCH(AL$6&amp;$BH20,'Route Guide - Lanes Not in Data'!$P$5:$P$22370,0))=FALSE,MATCH(AL$6&amp;$BH20,'Route Guide - Lanes Not in Data'!$P$5:$P$22370,0),
IF(ISERROR(MATCH(AL$6&amp;$BI20,'Route Guide - Lanes Not in Data'!$P$5:$P$22370,0))=FALSE,MATCH(AL$6&amp;$BI20,'Route Guide - Lanes Not in Data'!$P$5:$P$22370,0),
IF(ISERROR(MATCH(AL$6&amp;$BJ20,'Route Guide - Lanes Not in Data'!$P$5:$P$22370,0))=FALSE,MATCH(AL$6&amp;$BJ20,'Route Guide - Lanes Not in Data'!$P$5:$P$22370,0),""))))))))))),""))</f>
        <v/>
      </c>
      <c r="AM20" s="37" t="str">
        <f>IF(OR(AM$6="",EO20&lt;&gt;2),"",IFERROR(INDEX('Route Guide - Lanes Not in Data'!$D$5:$D$22370,
IF(ISERROR(MATCH(AM$6&amp;$BA20,'Route Guide - Lanes Not in Data'!$P$5:$P$22370,0))=FALSE,MATCH(AM$6&amp;$BA20,'Route Guide - Lanes Not in Data'!$P$5:$P$22370,0),
IF(ISERROR(MATCH(AM$6&amp;$BB20,'Route Guide - Lanes Not in Data'!$P$5:$P$22370,0))=FALSE,MATCH(AM$6&amp;$BB20,'Route Guide - Lanes Not in Data'!$P$5:$P$22370,0),
IF(ISERROR(MATCH(AM$6&amp;$BC20,'Route Guide - Lanes Not in Data'!$P$5:$P$22370,0))=FALSE,MATCH(AM$6&amp;$BC20,'Route Guide - Lanes Not in Data'!$P$5:$P$22370,0),
IF(ISERROR(MATCH(AM$6&amp;$BD20,'Route Guide - Lanes Not in Data'!$P$5:$P$22370,0))=FALSE,MATCH(AM$6&amp;$BD20,'Route Guide - Lanes Not in Data'!$P$5:$P$22370,0),
IF(ISERROR(MATCH(AM$6&amp;$BE20,'Route Guide - Lanes Not in Data'!$P$5:$P$22370,0))=FALSE,MATCH(AM$6&amp;$BE20,'Route Guide - Lanes Not in Data'!$P$5:$P$22370,0),
IF(ISERROR(MATCH(AM$6&amp;$BF20,'Route Guide - Lanes Not in Data'!$P$5:$P$22370,0))=FALSE,MATCH(AM$6&amp;$BF20,'Route Guide - Lanes Not in Data'!$P$5:$P$22370,0),
IF(ISERROR(MATCH(AM$6&amp;$BG20,'Route Guide - Lanes Not in Data'!$P$5:$P$22370,0))=FALSE,MATCH(AM$6&amp;$BG20,'Route Guide - Lanes Not in Data'!$P$5:$P$22370,0),
IF(ISERROR(MATCH(AM$6&amp;$BH20,'Route Guide - Lanes Not in Data'!$P$5:$P$22370,0))=FALSE,MATCH(AM$6&amp;$BH20,'Route Guide - Lanes Not in Data'!$P$5:$P$22370,0),
IF(ISERROR(MATCH(AM$6&amp;$BI20,'Route Guide - Lanes Not in Data'!$P$5:$P$22370,0))=FALSE,MATCH(AM$6&amp;$BI20,'Route Guide - Lanes Not in Data'!$P$5:$P$22370,0),
IF(ISERROR(MATCH(AM$6&amp;$BJ20,'Route Guide - Lanes Not in Data'!$P$5:$P$22370,0))=FALSE,MATCH(AM$6&amp;$BJ20,'Route Guide - Lanes Not in Data'!$P$5:$P$22370,0),""))))))))))),""))</f>
        <v/>
      </c>
      <c r="AN20" s="37" t="str">
        <f>IF(OR(AN$6="",EP20&lt;&gt;2),"",IFERROR(INDEX('Route Guide - Lanes Not in Data'!$D$5:$D$22370,
IF(ISERROR(MATCH(AN$6&amp;$BA20,'Route Guide - Lanes Not in Data'!$P$5:$P$22370,0))=FALSE,MATCH(AN$6&amp;$BA20,'Route Guide - Lanes Not in Data'!$P$5:$P$22370,0),
IF(ISERROR(MATCH(AN$6&amp;$BB20,'Route Guide - Lanes Not in Data'!$P$5:$P$22370,0))=FALSE,MATCH(AN$6&amp;$BB20,'Route Guide - Lanes Not in Data'!$P$5:$P$22370,0),
IF(ISERROR(MATCH(AN$6&amp;$BC20,'Route Guide - Lanes Not in Data'!$P$5:$P$22370,0))=FALSE,MATCH(AN$6&amp;$BC20,'Route Guide - Lanes Not in Data'!$P$5:$P$22370,0),
IF(ISERROR(MATCH(AN$6&amp;$BD20,'Route Guide - Lanes Not in Data'!$P$5:$P$22370,0))=FALSE,MATCH(AN$6&amp;$BD20,'Route Guide - Lanes Not in Data'!$P$5:$P$22370,0),
IF(ISERROR(MATCH(AN$6&amp;$BE20,'Route Guide - Lanes Not in Data'!$P$5:$P$22370,0))=FALSE,MATCH(AN$6&amp;$BE20,'Route Guide - Lanes Not in Data'!$P$5:$P$22370,0),
IF(ISERROR(MATCH(AN$6&amp;$BF20,'Route Guide - Lanes Not in Data'!$P$5:$P$22370,0))=FALSE,MATCH(AN$6&amp;$BF20,'Route Guide - Lanes Not in Data'!$P$5:$P$22370,0),
IF(ISERROR(MATCH(AN$6&amp;$BG20,'Route Guide - Lanes Not in Data'!$P$5:$P$22370,0))=FALSE,MATCH(AN$6&amp;$BG20,'Route Guide - Lanes Not in Data'!$P$5:$P$22370,0),
IF(ISERROR(MATCH(AN$6&amp;$BH20,'Route Guide - Lanes Not in Data'!$P$5:$P$22370,0))=FALSE,MATCH(AN$6&amp;$BH20,'Route Guide - Lanes Not in Data'!$P$5:$P$22370,0),
IF(ISERROR(MATCH(AN$6&amp;$BI20,'Route Guide - Lanes Not in Data'!$P$5:$P$22370,0))=FALSE,MATCH(AN$6&amp;$BI20,'Route Guide - Lanes Not in Data'!$P$5:$P$22370,0),
IF(ISERROR(MATCH(AN$6&amp;$BJ20,'Route Guide - Lanes Not in Data'!$P$5:$P$22370,0))=FALSE,MATCH(AN$6&amp;$BJ20,'Route Guide - Lanes Not in Data'!$P$5:$P$22370,0),""))))))))))),""))</f>
        <v/>
      </c>
      <c r="AO20" s="37" t="str">
        <f>IF(OR(AO$6="",EQ20&lt;&gt;2),"",IFERROR(INDEX('Route Guide - Lanes Not in Data'!$D$5:$D$22370,
IF(ISERROR(MATCH(AO$6&amp;$BA20,'Route Guide - Lanes Not in Data'!$P$5:$P$22370,0))=FALSE,MATCH(AO$6&amp;$BA20,'Route Guide - Lanes Not in Data'!$P$5:$P$22370,0),
IF(ISERROR(MATCH(AO$6&amp;$BB20,'Route Guide - Lanes Not in Data'!$P$5:$P$22370,0))=FALSE,MATCH(AO$6&amp;$BB20,'Route Guide - Lanes Not in Data'!$P$5:$P$22370,0),
IF(ISERROR(MATCH(AO$6&amp;$BC20,'Route Guide - Lanes Not in Data'!$P$5:$P$22370,0))=FALSE,MATCH(AO$6&amp;$BC20,'Route Guide - Lanes Not in Data'!$P$5:$P$22370,0),
IF(ISERROR(MATCH(AO$6&amp;$BD20,'Route Guide - Lanes Not in Data'!$P$5:$P$22370,0))=FALSE,MATCH(AO$6&amp;$BD20,'Route Guide - Lanes Not in Data'!$P$5:$P$22370,0),
IF(ISERROR(MATCH(AO$6&amp;$BE20,'Route Guide - Lanes Not in Data'!$P$5:$P$22370,0))=FALSE,MATCH(AO$6&amp;$BE20,'Route Guide - Lanes Not in Data'!$P$5:$P$22370,0),
IF(ISERROR(MATCH(AO$6&amp;$BF20,'Route Guide - Lanes Not in Data'!$P$5:$P$22370,0))=FALSE,MATCH(AO$6&amp;$BF20,'Route Guide - Lanes Not in Data'!$P$5:$P$22370,0),
IF(ISERROR(MATCH(AO$6&amp;$BG20,'Route Guide - Lanes Not in Data'!$P$5:$P$22370,0))=FALSE,MATCH(AO$6&amp;$BG20,'Route Guide - Lanes Not in Data'!$P$5:$P$22370,0),
IF(ISERROR(MATCH(AO$6&amp;$BH20,'Route Guide - Lanes Not in Data'!$P$5:$P$22370,0))=FALSE,MATCH(AO$6&amp;$BH20,'Route Guide - Lanes Not in Data'!$P$5:$P$22370,0),
IF(ISERROR(MATCH(AO$6&amp;$BI20,'Route Guide - Lanes Not in Data'!$P$5:$P$22370,0))=FALSE,MATCH(AO$6&amp;$BI20,'Route Guide - Lanes Not in Data'!$P$5:$P$22370,0),
IF(ISERROR(MATCH(AO$6&amp;$BJ20,'Route Guide - Lanes Not in Data'!$P$5:$P$22370,0))=FALSE,MATCH(AO$6&amp;$BJ20,'Route Guide - Lanes Not in Data'!$P$5:$P$22370,0),""))))))))))),""))</f>
        <v/>
      </c>
      <c r="AP20" s="37" t="str">
        <f>IF(OR(AP$6="",ER20&lt;&gt;2),"",IFERROR(INDEX('Route Guide - Lanes Not in Data'!$D$5:$D$22370,
IF(ISERROR(MATCH(AP$6&amp;$BA20,'Route Guide - Lanes Not in Data'!$P$5:$P$22370,0))=FALSE,MATCH(AP$6&amp;$BA20,'Route Guide - Lanes Not in Data'!$P$5:$P$22370,0),
IF(ISERROR(MATCH(AP$6&amp;$BB20,'Route Guide - Lanes Not in Data'!$P$5:$P$22370,0))=FALSE,MATCH(AP$6&amp;$BB20,'Route Guide - Lanes Not in Data'!$P$5:$P$22370,0),
IF(ISERROR(MATCH(AP$6&amp;$BC20,'Route Guide - Lanes Not in Data'!$P$5:$P$22370,0))=FALSE,MATCH(AP$6&amp;$BC20,'Route Guide - Lanes Not in Data'!$P$5:$P$22370,0),
IF(ISERROR(MATCH(AP$6&amp;$BD20,'Route Guide - Lanes Not in Data'!$P$5:$P$22370,0))=FALSE,MATCH(AP$6&amp;$BD20,'Route Guide - Lanes Not in Data'!$P$5:$P$22370,0),
IF(ISERROR(MATCH(AP$6&amp;$BE20,'Route Guide - Lanes Not in Data'!$P$5:$P$22370,0))=FALSE,MATCH(AP$6&amp;$BE20,'Route Guide - Lanes Not in Data'!$P$5:$P$22370,0),
IF(ISERROR(MATCH(AP$6&amp;$BF20,'Route Guide - Lanes Not in Data'!$P$5:$P$22370,0))=FALSE,MATCH(AP$6&amp;$BF20,'Route Guide - Lanes Not in Data'!$P$5:$P$22370,0),
IF(ISERROR(MATCH(AP$6&amp;$BG20,'Route Guide - Lanes Not in Data'!$P$5:$P$22370,0))=FALSE,MATCH(AP$6&amp;$BG20,'Route Guide - Lanes Not in Data'!$P$5:$P$22370,0),
IF(ISERROR(MATCH(AP$6&amp;$BH20,'Route Guide - Lanes Not in Data'!$P$5:$P$22370,0))=FALSE,MATCH(AP$6&amp;$BH20,'Route Guide - Lanes Not in Data'!$P$5:$P$22370,0),
IF(ISERROR(MATCH(AP$6&amp;$BI20,'Route Guide - Lanes Not in Data'!$P$5:$P$22370,0))=FALSE,MATCH(AP$6&amp;$BI20,'Route Guide - Lanes Not in Data'!$P$5:$P$22370,0),
IF(ISERROR(MATCH(AP$6&amp;$BJ20,'Route Guide - Lanes Not in Data'!$P$5:$P$22370,0))=FALSE,MATCH(AP$6&amp;$BJ20,'Route Guide - Lanes Not in Data'!$P$5:$P$22370,0),""))))))))))),""))</f>
        <v/>
      </c>
      <c r="AQ20" s="37" t="str">
        <f>IF(OR(AQ$6="",ES20&lt;&gt;2),"",IFERROR(INDEX('Route Guide - Lanes Not in Data'!$D$5:$D$22370,
IF(ISERROR(MATCH(AQ$6&amp;$BA20,'Route Guide - Lanes Not in Data'!$P$5:$P$22370,0))=FALSE,MATCH(AQ$6&amp;$BA20,'Route Guide - Lanes Not in Data'!$P$5:$P$22370,0),
IF(ISERROR(MATCH(AQ$6&amp;$BB20,'Route Guide - Lanes Not in Data'!$P$5:$P$22370,0))=FALSE,MATCH(AQ$6&amp;$BB20,'Route Guide - Lanes Not in Data'!$P$5:$P$22370,0),
IF(ISERROR(MATCH(AQ$6&amp;$BC20,'Route Guide - Lanes Not in Data'!$P$5:$P$22370,0))=FALSE,MATCH(AQ$6&amp;$BC20,'Route Guide - Lanes Not in Data'!$P$5:$P$22370,0),
IF(ISERROR(MATCH(AQ$6&amp;$BD20,'Route Guide - Lanes Not in Data'!$P$5:$P$22370,0))=FALSE,MATCH(AQ$6&amp;$BD20,'Route Guide - Lanes Not in Data'!$P$5:$P$22370,0),
IF(ISERROR(MATCH(AQ$6&amp;$BE20,'Route Guide - Lanes Not in Data'!$P$5:$P$22370,0))=FALSE,MATCH(AQ$6&amp;$BE20,'Route Guide - Lanes Not in Data'!$P$5:$P$22370,0),
IF(ISERROR(MATCH(AQ$6&amp;$BF20,'Route Guide - Lanes Not in Data'!$P$5:$P$22370,0))=FALSE,MATCH(AQ$6&amp;$BF20,'Route Guide - Lanes Not in Data'!$P$5:$P$22370,0),
IF(ISERROR(MATCH(AQ$6&amp;$BG20,'Route Guide - Lanes Not in Data'!$P$5:$P$22370,0))=FALSE,MATCH(AQ$6&amp;$BG20,'Route Guide - Lanes Not in Data'!$P$5:$P$22370,0),
IF(ISERROR(MATCH(AQ$6&amp;$BH20,'Route Guide - Lanes Not in Data'!$P$5:$P$22370,0))=FALSE,MATCH(AQ$6&amp;$BH20,'Route Guide - Lanes Not in Data'!$P$5:$P$22370,0),
IF(ISERROR(MATCH(AQ$6&amp;$BI20,'Route Guide - Lanes Not in Data'!$P$5:$P$22370,0))=FALSE,MATCH(AQ$6&amp;$BI20,'Route Guide - Lanes Not in Data'!$P$5:$P$22370,0),
IF(ISERROR(MATCH(AQ$6&amp;$BJ20,'Route Guide - Lanes Not in Data'!$P$5:$P$22370,0))=FALSE,MATCH(AQ$6&amp;$BJ20,'Route Guide - Lanes Not in Data'!$P$5:$P$22370,0),""))))))))))),""))</f>
        <v/>
      </c>
      <c r="AR20" s="37" t="str">
        <f>IF(OR(AR$6="",ET20&lt;&gt;2),"",IFERROR(INDEX('Route Guide - Lanes Not in Data'!$D$5:$D$22370,
IF(ISERROR(MATCH(AR$6&amp;$BA20,'Route Guide - Lanes Not in Data'!$P$5:$P$22370,0))=FALSE,MATCH(AR$6&amp;$BA20,'Route Guide - Lanes Not in Data'!$P$5:$P$22370,0),
IF(ISERROR(MATCH(AR$6&amp;$BB20,'Route Guide - Lanes Not in Data'!$P$5:$P$22370,0))=FALSE,MATCH(AR$6&amp;$BB20,'Route Guide - Lanes Not in Data'!$P$5:$P$22370,0),
IF(ISERROR(MATCH(AR$6&amp;$BC20,'Route Guide - Lanes Not in Data'!$P$5:$P$22370,0))=FALSE,MATCH(AR$6&amp;$BC20,'Route Guide - Lanes Not in Data'!$P$5:$P$22370,0),
IF(ISERROR(MATCH(AR$6&amp;$BD20,'Route Guide - Lanes Not in Data'!$P$5:$P$22370,0))=FALSE,MATCH(AR$6&amp;$BD20,'Route Guide - Lanes Not in Data'!$P$5:$P$22370,0),
IF(ISERROR(MATCH(AR$6&amp;$BE20,'Route Guide - Lanes Not in Data'!$P$5:$P$22370,0))=FALSE,MATCH(AR$6&amp;$BE20,'Route Guide - Lanes Not in Data'!$P$5:$P$22370,0),
IF(ISERROR(MATCH(AR$6&amp;$BF20,'Route Guide - Lanes Not in Data'!$P$5:$P$22370,0))=FALSE,MATCH(AR$6&amp;$BF20,'Route Guide - Lanes Not in Data'!$P$5:$P$22370,0),
IF(ISERROR(MATCH(AR$6&amp;$BG20,'Route Guide - Lanes Not in Data'!$P$5:$P$22370,0))=FALSE,MATCH(AR$6&amp;$BG20,'Route Guide - Lanes Not in Data'!$P$5:$P$22370,0),
IF(ISERROR(MATCH(AR$6&amp;$BH20,'Route Guide - Lanes Not in Data'!$P$5:$P$22370,0))=FALSE,MATCH(AR$6&amp;$BH20,'Route Guide - Lanes Not in Data'!$P$5:$P$22370,0),
IF(ISERROR(MATCH(AR$6&amp;$BI20,'Route Guide - Lanes Not in Data'!$P$5:$P$22370,0))=FALSE,MATCH(AR$6&amp;$BI20,'Route Guide - Lanes Not in Data'!$P$5:$P$22370,0),
IF(ISERROR(MATCH(AR$6&amp;$BJ20,'Route Guide - Lanes Not in Data'!$P$5:$P$22370,0))=FALSE,MATCH(AR$6&amp;$BJ20,'Route Guide - Lanes Not in Data'!$P$5:$P$22370,0),""))))))))))),""))</f>
        <v/>
      </c>
      <c r="AS20" s="37" t="str">
        <f>IF(OR(AS$6="",EU20&lt;&gt;2),"",IFERROR(INDEX('Route Guide - Lanes Not in Data'!$D$5:$D$22370,
IF(ISERROR(MATCH(AS$6&amp;$BA20,'Route Guide - Lanes Not in Data'!$P$5:$P$22370,0))=FALSE,MATCH(AS$6&amp;$BA20,'Route Guide - Lanes Not in Data'!$P$5:$P$22370,0),
IF(ISERROR(MATCH(AS$6&amp;$BB20,'Route Guide - Lanes Not in Data'!$P$5:$P$22370,0))=FALSE,MATCH(AS$6&amp;$BB20,'Route Guide - Lanes Not in Data'!$P$5:$P$22370,0),
IF(ISERROR(MATCH(AS$6&amp;$BC20,'Route Guide - Lanes Not in Data'!$P$5:$P$22370,0))=FALSE,MATCH(AS$6&amp;$BC20,'Route Guide - Lanes Not in Data'!$P$5:$P$22370,0),
IF(ISERROR(MATCH(AS$6&amp;$BD20,'Route Guide - Lanes Not in Data'!$P$5:$P$22370,0))=FALSE,MATCH(AS$6&amp;$BD20,'Route Guide - Lanes Not in Data'!$P$5:$P$22370,0),
IF(ISERROR(MATCH(AS$6&amp;$BE20,'Route Guide - Lanes Not in Data'!$P$5:$P$22370,0))=FALSE,MATCH(AS$6&amp;$BE20,'Route Guide - Lanes Not in Data'!$P$5:$P$22370,0),
IF(ISERROR(MATCH(AS$6&amp;$BF20,'Route Guide - Lanes Not in Data'!$P$5:$P$22370,0))=FALSE,MATCH(AS$6&amp;$BF20,'Route Guide - Lanes Not in Data'!$P$5:$P$22370,0),
IF(ISERROR(MATCH(AS$6&amp;$BG20,'Route Guide - Lanes Not in Data'!$P$5:$P$22370,0))=FALSE,MATCH(AS$6&amp;$BG20,'Route Guide - Lanes Not in Data'!$P$5:$P$22370,0),
IF(ISERROR(MATCH(AS$6&amp;$BH20,'Route Guide - Lanes Not in Data'!$P$5:$P$22370,0))=FALSE,MATCH(AS$6&amp;$BH20,'Route Guide - Lanes Not in Data'!$P$5:$P$22370,0),
IF(ISERROR(MATCH(AS$6&amp;$BI20,'Route Guide - Lanes Not in Data'!$P$5:$P$22370,0))=FALSE,MATCH(AS$6&amp;$BI20,'Route Guide - Lanes Not in Data'!$P$5:$P$22370,0),
IF(ISERROR(MATCH(AS$6&amp;$BJ20,'Route Guide - Lanes Not in Data'!$P$5:$P$22370,0))=FALSE,MATCH(AS$6&amp;$BJ20,'Route Guide - Lanes Not in Data'!$P$5:$P$22370,0),""))))))))))),""))</f>
        <v/>
      </c>
      <c r="AT20" s="37" t="str">
        <f>IF(OR(AT$6="",EV20&lt;&gt;2),"",IFERROR(INDEX('Route Guide - Lanes Not in Data'!$D$5:$D$22370,
IF(ISERROR(MATCH(AT$6&amp;$BA20,'Route Guide - Lanes Not in Data'!$P$5:$P$22370,0))=FALSE,MATCH(AT$6&amp;$BA20,'Route Guide - Lanes Not in Data'!$P$5:$P$22370,0),
IF(ISERROR(MATCH(AT$6&amp;$BB20,'Route Guide - Lanes Not in Data'!$P$5:$P$22370,0))=FALSE,MATCH(AT$6&amp;$BB20,'Route Guide - Lanes Not in Data'!$P$5:$P$22370,0),
IF(ISERROR(MATCH(AT$6&amp;$BC20,'Route Guide - Lanes Not in Data'!$P$5:$P$22370,0))=FALSE,MATCH(AT$6&amp;$BC20,'Route Guide - Lanes Not in Data'!$P$5:$P$22370,0),
IF(ISERROR(MATCH(AT$6&amp;$BD20,'Route Guide - Lanes Not in Data'!$P$5:$P$22370,0))=FALSE,MATCH(AT$6&amp;$BD20,'Route Guide - Lanes Not in Data'!$P$5:$P$22370,0),
IF(ISERROR(MATCH(AT$6&amp;$BE20,'Route Guide - Lanes Not in Data'!$P$5:$P$22370,0))=FALSE,MATCH(AT$6&amp;$BE20,'Route Guide - Lanes Not in Data'!$P$5:$P$22370,0),
IF(ISERROR(MATCH(AT$6&amp;$BF20,'Route Guide - Lanes Not in Data'!$P$5:$P$22370,0))=FALSE,MATCH(AT$6&amp;$BF20,'Route Guide - Lanes Not in Data'!$P$5:$P$22370,0),
IF(ISERROR(MATCH(AT$6&amp;$BG20,'Route Guide - Lanes Not in Data'!$P$5:$P$22370,0))=FALSE,MATCH(AT$6&amp;$BG20,'Route Guide - Lanes Not in Data'!$P$5:$P$22370,0),
IF(ISERROR(MATCH(AT$6&amp;$BH20,'Route Guide - Lanes Not in Data'!$P$5:$P$22370,0))=FALSE,MATCH(AT$6&amp;$BH20,'Route Guide - Lanes Not in Data'!$P$5:$P$22370,0),
IF(ISERROR(MATCH(AT$6&amp;$BI20,'Route Guide - Lanes Not in Data'!$P$5:$P$22370,0))=FALSE,MATCH(AT$6&amp;$BI20,'Route Guide - Lanes Not in Data'!$P$5:$P$22370,0),
IF(ISERROR(MATCH(AT$6&amp;$BJ20,'Route Guide - Lanes Not in Data'!$P$5:$P$22370,0))=FALSE,MATCH(AT$6&amp;$BJ20,'Route Guide - Lanes Not in Data'!$P$5:$P$22370,0),""))))))))))),""))</f>
        <v/>
      </c>
      <c r="AU20" s="37" t="str">
        <f>IF(OR(AU$6="",EW20&lt;&gt;2),"",IFERROR(INDEX('Route Guide - Lanes Not in Data'!$D$5:$D$22370,
IF(ISERROR(MATCH(AU$6&amp;$BA20,'Route Guide - Lanes Not in Data'!$P$5:$P$22370,0))=FALSE,MATCH(AU$6&amp;$BA20,'Route Guide - Lanes Not in Data'!$P$5:$P$22370,0),
IF(ISERROR(MATCH(AU$6&amp;$BB20,'Route Guide - Lanes Not in Data'!$P$5:$P$22370,0))=FALSE,MATCH(AU$6&amp;$BB20,'Route Guide - Lanes Not in Data'!$P$5:$P$22370,0),
IF(ISERROR(MATCH(AU$6&amp;$BC20,'Route Guide - Lanes Not in Data'!$P$5:$P$22370,0))=FALSE,MATCH(AU$6&amp;$BC20,'Route Guide - Lanes Not in Data'!$P$5:$P$22370,0),
IF(ISERROR(MATCH(AU$6&amp;$BD20,'Route Guide - Lanes Not in Data'!$P$5:$P$22370,0))=FALSE,MATCH(AU$6&amp;$BD20,'Route Guide - Lanes Not in Data'!$P$5:$P$22370,0),
IF(ISERROR(MATCH(AU$6&amp;$BE20,'Route Guide - Lanes Not in Data'!$P$5:$P$22370,0))=FALSE,MATCH(AU$6&amp;$BE20,'Route Guide - Lanes Not in Data'!$P$5:$P$22370,0),
IF(ISERROR(MATCH(AU$6&amp;$BF20,'Route Guide - Lanes Not in Data'!$P$5:$P$22370,0))=FALSE,MATCH(AU$6&amp;$BF20,'Route Guide - Lanes Not in Data'!$P$5:$P$22370,0),
IF(ISERROR(MATCH(AU$6&amp;$BG20,'Route Guide - Lanes Not in Data'!$P$5:$P$22370,0))=FALSE,MATCH(AU$6&amp;$BG20,'Route Guide - Lanes Not in Data'!$P$5:$P$22370,0),
IF(ISERROR(MATCH(AU$6&amp;$BH20,'Route Guide - Lanes Not in Data'!$P$5:$P$22370,0))=FALSE,MATCH(AU$6&amp;$BH20,'Route Guide - Lanes Not in Data'!$P$5:$P$22370,0),
IF(ISERROR(MATCH(AU$6&amp;$BI20,'Route Guide - Lanes Not in Data'!$P$5:$P$22370,0))=FALSE,MATCH(AU$6&amp;$BI20,'Route Guide - Lanes Not in Data'!$P$5:$P$22370,0),
IF(ISERROR(MATCH(AU$6&amp;$BJ20,'Route Guide - Lanes Not in Data'!$P$5:$P$22370,0))=FALSE,MATCH(AU$6&amp;$BJ20,'Route Guide - Lanes Not in Data'!$P$5:$P$22370,0),""))))))))))),""))</f>
        <v/>
      </c>
      <c r="AV20" s="37">
        <f t="shared" si="47"/>
        <v>0.35</v>
      </c>
      <c r="AW20" s="23" t="str">
        <f t="shared" si="48"/>
        <v>ODFL</v>
      </c>
      <c r="AX20" s="37">
        <f t="shared" si="49"/>
        <v>0.30199999999999999</v>
      </c>
      <c r="AY20" s="23" t="str">
        <f t="shared" si="50"/>
        <v>CNWY</v>
      </c>
      <c r="BA20" s="23" t="str">
        <f t="shared" si="11"/>
        <v>-0E25-CA-CITY OF INDUSTRY-IN</v>
      </c>
      <c r="BB20" s="23" t="str">
        <f t="shared" si="12"/>
        <v>-0E25-CA-CITY OF INDUSTRY-USA</v>
      </c>
      <c r="BC20" s="23" t="str">
        <f t="shared" si="13"/>
        <v>-CA-CITY OF INDUSTRY-IN</v>
      </c>
      <c r="BD20" s="23" t="str">
        <f t="shared" si="14"/>
        <v>-CA-CITY OF INDUSTRY-USA</v>
      </c>
      <c r="BE20" s="23" t="str">
        <f t="shared" si="15"/>
        <v>-91745-IN</v>
      </c>
      <c r="BF20" s="23" t="str">
        <f t="shared" si="16"/>
        <v>-91745-USA</v>
      </c>
      <c r="BG20" s="23" t="str">
        <f t="shared" si="17"/>
        <v>-CA-IN</v>
      </c>
      <c r="BH20" s="23" t="str">
        <f t="shared" si="18"/>
        <v>CA-IN</v>
      </c>
      <c r="BI20" s="23" t="str">
        <f t="shared" si="51"/>
        <v>CA-USA</v>
      </c>
      <c r="BJ20" s="23" t="str">
        <f t="shared" si="19"/>
        <v>USA-USA</v>
      </c>
      <c r="BM20" s="23" t="str">
        <f t="shared" si="20"/>
        <v>0E25-CA-CITY OF INDUSTRY-IN-CA</v>
      </c>
      <c r="BN20" s="23" t="str">
        <f>_xlfn.XLOOKUP($BM20,'Route Guide - Lanes In Data'!$B$1:$B$2645,'Route Guide - Lanes In Data'!D$1:D$2645)</f>
        <v>CNWY</v>
      </c>
      <c r="BO20" s="23" t="str">
        <f>_xlfn.XLOOKUP($BM20,'Route Guide - Lanes In Data'!$B$1:$B$2645,'Route Guide - Lanes In Data'!E$1:E$2645)</f>
        <v>ODFL</v>
      </c>
      <c r="BQ20" s="37">
        <f>IF(OR(BQ$6="",EC20&lt;&gt;2),"",IFERROR(INDEX('Route Guide - Lanes Not in Data'!$E$5:$E$22370,
IF(ISERROR(MATCH(BQ$6&amp;$CQ20,'Route Guide - Lanes Not in Data'!$P$5:$P$22370,0))=FALSE,MATCH(BQ$6&amp;$CQ20,'Route Guide - Lanes Not in Data'!$P$5:$P$22370,0),
IF(ISERROR(MATCH(BQ$6&amp;$CR20,'Route Guide - Lanes Not in Data'!$P$5:$P$22370,0))=FALSE,MATCH(BQ$6&amp;$CR20,'Route Guide - Lanes Not in Data'!$P$5:$P$22370,0),
IF(ISERROR(MATCH(BQ$6&amp;$CS20,'Route Guide - Lanes Not in Data'!$P$5:$P$22370,0))=FALSE,MATCH(BQ$6&amp;$CS20,'Route Guide - Lanes Not in Data'!$P$5:$P$22370,0),
IF(ISERROR(MATCH(BQ$6&amp;$CT20,'Route Guide - Lanes Not in Data'!$P$5:$P$22370,0))=FALSE,MATCH(BQ$6&amp;$CT20,'Route Guide - Lanes Not in Data'!$P$5:$P$22370,0),
IF(ISERROR(MATCH(BQ$6&amp;$CU20,'Route Guide - Lanes Not in Data'!$P$5:$P$22370,0))=FALSE,MATCH(BQ$6&amp;$CU20,'Route Guide - Lanes Not in Data'!$P$5:$P$22370,0),
IF(ISERROR(MATCH(BQ$6&amp;$CV20,'Route Guide - Lanes Not in Data'!$P$5:$P$22370,0))=FALSE,MATCH(BQ$6&amp;$CV20,'Route Guide - Lanes Not in Data'!$P$5:$P$22370,0),
IF(ISERROR(MATCH(BQ$6&amp;$CW20,'Route Guide - Lanes Not in Data'!$P$5:$P$22370,0))=FALSE,MATCH(BQ$6&amp;$CW20,'Route Guide - Lanes Not in Data'!$P$5:$P$22370,0),
IF(ISERROR(MATCH(BQ$6&amp;$CX20,'Route Guide - Lanes Not in Data'!$P$5:$P$22370,0))=FALSE,MATCH(BQ$6&amp;$CX20,'Route Guide - Lanes Not in Data'!$P$5:$P$22370,0),
IF(ISERROR(MATCH(BQ$6&amp;$CY20,'Route Guide - Lanes Not in Data'!$P$5:$P$22370,0))=FALSE,MATCH(BQ$6&amp;$CY20,'Route Guide - Lanes Not in Data'!$P$5:$P$22370,0),
IF(ISERROR(MATCH(BQ$6&amp;$CZ20,'Route Guide - Lanes Not in Data'!$P$5:$P$22370,0))=FALSE,MATCH(BQ$6&amp;$CZ20,'Route Guide - Lanes Not in Data'!$P$5:$P$22370,0),""))))))))))),""))</f>
        <v>0.31</v>
      </c>
      <c r="BR20" s="37">
        <f>IF(OR(BR$6="",ED20&lt;&gt;2),"",IFERROR(INDEX('Route Guide - Lanes Not in Data'!$E$5:$E$22370,
IF(ISERROR(MATCH(BR$6&amp;$CQ20,'Route Guide - Lanes Not in Data'!$P$5:$P$22370,0))=FALSE,MATCH(BR$6&amp;$CQ20,'Route Guide - Lanes Not in Data'!$P$5:$P$22370,0),
IF(ISERROR(MATCH(BR$6&amp;$CR20,'Route Guide - Lanes Not in Data'!$P$5:$P$22370,0))=FALSE,MATCH(BR$6&amp;$CR20,'Route Guide - Lanes Not in Data'!$P$5:$P$22370,0),
IF(ISERROR(MATCH(BR$6&amp;$CS20,'Route Guide - Lanes Not in Data'!$P$5:$P$22370,0))=FALSE,MATCH(BR$6&amp;$CS20,'Route Guide - Lanes Not in Data'!$P$5:$P$22370,0),
IF(ISERROR(MATCH(BR$6&amp;$CT20,'Route Guide - Lanes Not in Data'!$P$5:$P$22370,0))=FALSE,MATCH(BR$6&amp;$CT20,'Route Guide - Lanes Not in Data'!$P$5:$P$22370,0),
IF(ISERROR(MATCH(BR$6&amp;$CU20,'Route Guide - Lanes Not in Data'!$P$5:$P$22370,0))=FALSE,MATCH(BR$6&amp;$CU20,'Route Guide - Lanes Not in Data'!$P$5:$P$22370,0),
IF(ISERROR(MATCH(BR$6&amp;$CV20,'Route Guide - Lanes Not in Data'!$P$5:$P$22370,0))=FALSE,MATCH(BR$6&amp;$CV20,'Route Guide - Lanes Not in Data'!$P$5:$P$22370,0),
IF(ISERROR(MATCH(BR$6&amp;$CW20,'Route Guide - Lanes Not in Data'!$P$5:$P$22370,0))=FALSE,MATCH(BR$6&amp;$CW20,'Route Guide - Lanes Not in Data'!$P$5:$P$22370,0),
IF(ISERROR(MATCH(BR$6&amp;$CX20,'Route Guide - Lanes Not in Data'!$P$5:$P$22370,0))=FALSE,MATCH(BR$6&amp;$CX20,'Route Guide - Lanes Not in Data'!$P$5:$P$22370,0),
IF(ISERROR(MATCH(BR$6&amp;$CY20,'Route Guide - Lanes Not in Data'!$P$5:$P$22370,0))=FALSE,MATCH(BR$6&amp;$CY20,'Route Guide - Lanes Not in Data'!$P$5:$P$22370,0),
IF(ISERROR(MATCH(BR$6&amp;$CZ20,'Route Guide - Lanes Not in Data'!$P$5:$P$22370,0))=FALSE,MATCH(BR$6&amp;$CZ20,'Route Guide - Lanes Not in Data'!$P$5:$P$22370,0),""))))))))))),""))</f>
        <v>0.51600000000000001</v>
      </c>
      <c r="BS20" s="37" t="str">
        <f>IF(OR(BS$6="",EE20&lt;&gt;2),"",IFERROR(INDEX('Route Guide - Lanes Not in Data'!$E$5:$E$22370,
IF(ISERROR(MATCH(BS$6&amp;$CQ20,'Route Guide - Lanes Not in Data'!$P$5:$P$22370,0))=FALSE,MATCH(BS$6&amp;$CQ20,'Route Guide - Lanes Not in Data'!$P$5:$P$22370,0),
IF(ISERROR(MATCH(BS$6&amp;$CR20,'Route Guide - Lanes Not in Data'!$P$5:$P$22370,0))=FALSE,MATCH(BS$6&amp;$CR20,'Route Guide - Lanes Not in Data'!$P$5:$P$22370,0),
IF(ISERROR(MATCH(BS$6&amp;$CS20,'Route Guide - Lanes Not in Data'!$P$5:$P$22370,0))=FALSE,MATCH(BS$6&amp;$CS20,'Route Guide - Lanes Not in Data'!$P$5:$P$22370,0),
IF(ISERROR(MATCH(BS$6&amp;$CT20,'Route Guide - Lanes Not in Data'!$P$5:$P$22370,0))=FALSE,MATCH(BS$6&amp;$CT20,'Route Guide - Lanes Not in Data'!$P$5:$P$22370,0),
IF(ISERROR(MATCH(BS$6&amp;$CU20,'Route Guide - Lanes Not in Data'!$P$5:$P$22370,0))=FALSE,MATCH(BS$6&amp;$CU20,'Route Guide - Lanes Not in Data'!$P$5:$P$22370,0),
IF(ISERROR(MATCH(BS$6&amp;$CV20,'Route Guide - Lanes Not in Data'!$P$5:$P$22370,0))=FALSE,MATCH(BS$6&amp;$CV20,'Route Guide - Lanes Not in Data'!$P$5:$P$22370,0),
IF(ISERROR(MATCH(BS$6&amp;$CW20,'Route Guide - Lanes Not in Data'!$P$5:$P$22370,0))=FALSE,MATCH(BS$6&amp;$CW20,'Route Guide - Lanes Not in Data'!$P$5:$P$22370,0),
IF(ISERROR(MATCH(BS$6&amp;$CX20,'Route Guide - Lanes Not in Data'!$P$5:$P$22370,0))=FALSE,MATCH(BS$6&amp;$CX20,'Route Guide - Lanes Not in Data'!$P$5:$P$22370,0),
IF(ISERROR(MATCH(BS$6&amp;$CY20,'Route Guide - Lanes Not in Data'!$P$5:$P$22370,0))=FALSE,MATCH(BS$6&amp;$CY20,'Route Guide - Lanes Not in Data'!$P$5:$P$22370,0),
IF(ISERROR(MATCH(BS$6&amp;$CZ20,'Route Guide - Lanes Not in Data'!$P$5:$P$22370,0))=FALSE,MATCH(BS$6&amp;$CZ20,'Route Guide - Lanes Not in Data'!$P$5:$P$22370,0),""))))))))))),""))</f>
        <v/>
      </c>
      <c r="BT20" s="37" t="str">
        <f>IF(OR(BT$6="",EF20&lt;&gt;2),"",IFERROR(INDEX('Route Guide - Lanes Not in Data'!$E$5:$E$22370,
IF(ISERROR(MATCH(BT$6&amp;$CQ20,'Route Guide - Lanes Not in Data'!$P$5:$P$22370,0))=FALSE,MATCH(BT$6&amp;$CQ20,'Route Guide - Lanes Not in Data'!$P$5:$P$22370,0),
IF(ISERROR(MATCH(BT$6&amp;$CR20,'Route Guide - Lanes Not in Data'!$P$5:$P$22370,0))=FALSE,MATCH(BT$6&amp;$CR20,'Route Guide - Lanes Not in Data'!$P$5:$P$22370,0),
IF(ISERROR(MATCH(BT$6&amp;$CS20,'Route Guide - Lanes Not in Data'!$P$5:$P$22370,0))=FALSE,MATCH(BT$6&amp;$CS20,'Route Guide - Lanes Not in Data'!$P$5:$P$22370,0),
IF(ISERROR(MATCH(BT$6&amp;$CT20,'Route Guide - Lanes Not in Data'!$P$5:$P$22370,0))=FALSE,MATCH(BT$6&amp;$CT20,'Route Guide - Lanes Not in Data'!$P$5:$P$22370,0),
IF(ISERROR(MATCH(BT$6&amp;$CU20,'Route Guide - Lanes Not in Data'!$P$5:$P$22370,0))=FALSE,MATCH(BT$6&amp;$CU20,'Route Guide - Lanes Not in Data'!$P$5:$P$22370,0),
IF(ISERROR(MATCH(BT$6&amp;$CV20,'Route Guide - Lanes Not in Data'!$P$5:$P$22370,0))=FALSE,MATCH(BT$6&amp;$CV20,'Route Guide - Lanes Not in Data'!$P$5:$P$22370,0),
IF(ISERROR(MATCH(BT$6&amp;$CW20,'Route Guide - Lanes Not in Data'!$P$5:$P$22370,0))=FALSE,MATCH(BT$6&amp;$CW20,'Route Guide - Lanes Not in Data'!$P$5:$P$22370,0),
IF(ISERROR(MATCH(BT$6&amp;$CX20,'Route Guide - Lanes Not in Data'!$P$5:$P$22370,0))=FALSE,MATCH(BT$6&amp;$CX20,'Route Guide - Lanes Not in Data'!$P$5:$P$22370,0),
IF(ISERROR(MATCH(BT$6&amp;$CY20,'Route Guide - Lanes Not in Data'!$P$5:$P$22370,0))=FALSE,MATCH(BT$6&amp;$CY20,'Route Guide - Lanes Not in Data'!$P$5:$P$22370,0),
IF(ISERROR(MATCH(BT$6&amp;$CZ20,'Route Guide - Lanes Not in Data'!$P$5:$P$22370,0))=FALSE,MATCH(BT$6&amp;$CZ20,'Route Guide - Lanes Not in Data'!$P$5:$P$22370,0),""))))))))))),""))</f>
        <v/>
      </c>
      <c r="BU20" s="37">
        <f>IF(OR(BU$6="",EG20&lt;&gt;2),"",IFERROR(INDEX('Route Guide - Lanes Not in Data'!$E$5:$E$22370,
IF(ISERROR(MATCH(BU$6&amp;$CQ20,'Route Guide - Lanes Not in Data'!$P$5:$P$22370,0))=FALSE,MATCH(BU$6&amp;$CQ20,'Route Guide - Lanes Not in Data'!$P$5:$P$22370,0),
IF(ISERROR(MATCH(BU$6&amp;$CR20,'Route Guide - Lanes Not in Data'!$P$5:$P$22370,0))=FALSE,MATCH(BU$6&amp;$CR20,'Route Guide - Lanes Not in Data'!$P$5:$P$22370,0),
IF(ISERROR(MATCH(BU$6&amp;$CS20,'Route Guide - Lanes Not in Data'!$P$5:$P$22370,0))=FALSE,MATCH(BU$6&amp;$CS20,'Route Guide - Lanes Not in Data'!$P$5:$P$22370,0),
IF(ISERROR(MATCH(BU$6&amp;$CT20,'Route Guide - Lanes Not in Data'!$P$5:$P$22370,0))=FALSE,MATCH(BU$6&amp;$CT20,'Route Guide - Lanes Not in Data'!$P$5:$P$22370,0),
IF(ISERROR(MATCH(BU$6&amp;$CU20,'Route Guide - Lanes Not in Data'!$P$5:$P$22370,0))=FALSE,MATCH(BU$6&amp;$CU20,'Route Guide - Lanes Not in Data'!$P$5:$P$22370,0),
IF(ISERROR(MATCH(BU$6&amp;$CV20,'Route Guide - Lanes Not in Data'!$P$5:$P$22370,0))=FALSE,MATCH(BU$6&amp;$CV20,'Route Guide - Lanes Not in Data'!$P$5:$P$22370,0),
IF(ISERROR(MATCH(BU$6&amp;$CW20,'Route Guide - Lanes Not in Data'!$P$5:$P$22370,0))=FALSE,MATCH(BU$6&amp;$CW20,'Route Guide - Lanes Not in Data'!$P$5:$P$22370,0),
IF(ISERROR(MATCH(BU$6&amp;$CX20,'Route Guide - Lanes Not in Data'!$P$5:$P$22370,0))=FALSE,MATCH(BU$6&amp;$CX20,'Route Guide - Lanes Not in Data'!$P$5:$P$22370,0),
IF(ISERROR(MATCH(BU$6&amp;$CY20,'Route Guide - Lanes Not in Data'!$P$5:$P$22370,0))=FALSE,MATCH(BU$6&amp;$CY20,'Route Guide - Lanes Not in Data'!$P$5:$P$22370,0),
IF(ISERROR(MATCH(BU$6&amp;$CZ20,'Route Guide - Lanes Not in Data'!$P$5:$P$22370,0))=FALSE,MATCH(BU$6&amp;$CZ20,'Route Guide - Lanes Not in Data'!$P$5:$P$22370,0),""))))))))))),""))</f>
        <v>0.12300000000000001</v>
      </c>
      <c r="BV20" s="37" t="str">
        <f>IF(OR(BV$6="",EH20&lt;&gt;2),"",IFERROR(INDEX('Route Guide - Lanes Not in Data'!$E$5:$E$22370,
IF(ISERROR(MATCH(BV$6&amp;$CQ20,'Route Guide - Lanes Not in Data'!$P$5:$P$22370,0))=FALSE,MATCH(BV$6&amp;$CQ20,'Route Guide - Lanes Not in Data'!$P$5:$P$22370,0),
IF(ISERROR(MATCH(BV$6&amp;$CR20,'Route Guide - Lanes Not in Data'!$P$5:$P$22370,0))=FALSE,MATCH(BV$6&amp;$CR20,'Route Guide - Lanes Not in Data'!$P$5:$P$22370,0),
IF(ISERROR(MATCH(BV$6&amp;$CS20,'Route Guide - Lanes Not in Data'!$P$5:$P$22370,0))=FALSE,MATCH(BV$6&amp;$CS20,'Route Guide - Lanes Not in Data'!$P$5:$P$22370,0),
IF(ISERROR(MATCH(BV$6&amp;$CT20,'Route Guide - Lanes Not in Data'!$P$5:$P$22370,0))=FALSE,MATCH(BV$6&amp;$CT20,'Route Guide - Lanes Not in Data'!$P$5:$P$22370,0),
IF(ISERROR(MATCH(BV$6&amp;$CU20,'Route Guide - Lanes Not in Data'!$P$5:$P$22370,0))=FALSE,MATCH(BV$6&amp;$CU20,'Route Guide - Lanes Not in Data'!$P$5:$P$22370,0),
IF(ISERROR(MATCH(BV$6&amp;$CV20,'Route Guide - Lanes Not in Data'!$P$5:$P$22370,0))=FALSE,MATCH(BV$6&amp;$CV20,'Route Guide - Lanes Not in Data'!$P$5:$P$22370,0),
IF(ISERROR(MATCH(BV$6&amp;$CW20,'Route Guide - Lanes Not in Data'!$P$5:$P$22370,0))=FALSE,MATCH(BV$6&amp;$CW20,'Route Guide - Lanes Not in Data'!$P$5:$P$22370,0),
IF(ISERROR(MATCH(BV$6&amp;$CX20,'Route Guide - Lanes Not in Data'!$P$5:$P$22370,0))=FALSE,MATCH(BV$6&amp;$CX20,'Route Guide - Lanes Not in Data'!$P$5:$P$22370,0),
IF(ISERROR(MATCH(BV$6&amp;$CY20,'Route Guide - Lanes Not in Data'!$P$5:$P$22370,0))=FALSE,MATCH(BV$6&amp;$CY20,'Route Guide - Lanes Not in Data'!$P$5:$P$22370,0),
IF(ISERROR(MATCH(BV$6&amp;$CZ20,'Route Guide - Lanes Not in Data'!$P$5:$P$22370,0))=FALSE,MATCH(BV$6&amp;$CZ20,'Route Guide - Lanes Not in Data'!$P$5:$P$22370,0),""))))))))))),""))</f>
        <v/>
      </c>
      <c r="BW20" s="37" t="str">
        <f>IF(OR(BW$6="",EI20&lt;&gt;2),"",IFERROR(INDEX('Route Guide - Lanes Not in Data'!$E$5:$E$22370,
IF(ISERROR(MATCH(BW$6&amp;$CQ20,'Route Guide - Lanes Not in Data'!$P$5:$P$22370,0))=FALSE,MATCH(BW$6&amp;$CQ20,'Route Guide - Lanes Not in Data'!$P$5:$P$22370,0),
IF(ISERROR(MATCH(BW$6&amp;$CR20,'Route Guide - Lanes Not in Data'!$P$5:$P$22370,0))=FALSE,MATCH(BW$6&amp;$CR20,'Route Guide - Lanes Not in Data'!$P$5:$P$22370,0),
IF(ISERROR(MATCH(BW$6&amp;$CS20,'Route Guide - Lanes Not in Data'!$P$5:$P$22370,0))=FALSE,MATCH(BW$6&amp;$CS20,'Route Guide - Lanes Not in Data'!$P$5:$P$22370,0),
IF(ISERROR(MATCH(BW$6&amp;$CT20,'Route Guide - Lanes Not in Data'!$P$5:$P$22370,0))=FALSE,MATCH(BW$6&amp;$CT20,'Route Guide - Lanes Not in Data'!$P$5:$P$22370,0),
IF(ISERROR(MATCH(BW$6&amp;$CU20,'Route Guide - Lanes Not in Data'!$P$5:$P$22370,0))=FALSE,MATCH(BW$6&amp;$CU20,'Route Guide - Lanes Not in Data'!$P$5:$P$22370,0),
IF(ISERROR(MATCH(BW$6&amp;$CV20,'Route Guide - Lanes Not in Data'!$P$5:$P$22370,0))=FALSE,MATCH(BW$6&amp;$CV20,'Route Guide - Lanes Not in Data'!$P$5:$P$22370,0),
IF(ISERROR(MATCH(BW$6&amp;$CW20,'Route Guide - Lanes Not in Data'!$P$5:$P$22370,0))=FALSE,MATCH(BW$6&amp;$CW20,'Route Guide - Lanes Not in Data'!$P$5:$P$22370,0),
IF(ISERROR(MATCH(BW$6&amp;$CX20,'Route Guide - Lanes Not in Data'!$P$5:$P$22370,0))=FALSE,MATCH(BW$6&amp;$CX20,'Route Guide - Lanes Not in Data'!$P$5:$P$22370,0),
IF(ISERROR(MATCH(BW$6&amp;$CY20,'Route Guide - Lanes Not in Data'!$P$5:$P$22370,0))=FALSE,MATCH(BW$6&amp;$CY20,'Route Guide - Lanes Not in Data'!$P$5:$P$22370,0),
IF(ISERROR(MATCH(BW$6&amp;$CZ20,'Route Guide - Lanes Not in Data'!$P$5:$P$22370,0))=FALSE,MATCH(BW$6&amp;$CZ20,'Route Guide - Lanes Not in Data'!$P$5:$P$22370,0),""))))))))))),""))</f>
        <v/>
      </c>
      <c r="BX20" s="37" t="str">
        <f>IF(OR(BX$6="",EJ20&lt;&gt;2),"",IFERROR(INDEX('Route Guide - Lanes Not in Data'!$E$5:$E$22370,
IF(ISERROR(MATCH(BX$6&amp;$CQ20,'Route Guide - Lanes Not in Data'!$P$5:$P$22370,0))=FALSE,MATCH(BX$6&amp;$CQ20,'Route Guide - Lanes Not in Data'!$P$5:$P$22370,0),
IF(ISERROR(MATCH(BX$6&amp;$CR20,'Route Guide - Lanes Not in Data'!$P$5:$P$22370,0))=FALSE,MATCH(BX$6&amp;$CR20,'Route Guide - Lanes Not in Data'!$P$5:$P$22370,0),
IF(ISERROR(MATCH(BX$6&amp;$CS20,'Route Guide - Lanes Not in Data'!$P$5:$P$22370,0))=FALSE,MATCH(BX$6&amp;$CS20,'Route Guide - Lanes Not in Data'!$P$5:$P$22370,0),
IF(ISERROR(MATCH(BX$6&amp;$CT20,'Route Guide - Lanes Not in Data'!$P$5:$P$22370,0))=FALSE,MATCH(BX$6&amp;$CT20,'Route Guide - Lanes Not in Data'!$P$5:$P$22370,0),
IF(ISERROR(MATCH(BX$6&amp;$CU20,'Route Guide - Lanes Not in Data'!$P$5:$P$22370,0))=FALSE,MATCH(BX$6&amp;$CU20,'Route Guide - Lanes Not in Data'!$P$5:$P$22370,0),
IF(ISERROR(MATCH(BX$6&amp;$CV20,'Route Guide - Lanes Not in Data'!$P$5:$P$22370,0))=FALSE,MATCH(BX$6&amp;$CV20,'Route Guide - Lanes Not in Data'!$P$5:$P$22370,0),
IF(ISERROR(MATCH(BX$6&amp;$CW20,'Route Guide - Lanes Not in Data'!$P$5:$P$22370,0))=FALSE,MATCH(BX$6&amp;$CW20,'Route Guide - Lanes Not in Data'!$P$5:$P$22370,0),
IF(ISERROR(MATCH(BX$6&amp;$CX20,'Route Guide - Lanes Not in Data'!$P$5:$P$22370,0))=FALSE,MATCH(BX$6&amp;$CX20,'Route Guide - Lanes Not in Data'!$P$5:$P$22370,0),
IF(ISERROR(MATCH(BX$6&amp;$CY20,'Route Guide - Lanes Not in Data'!$P$5:$P$22370,0))=FALSE,MATCH(BX$6&amp;$CY20,'Route Guide - Lanes Not in Data'!$P$5:$P$22370,0),
IF(ISERROR(MATCH(BX$6&amp;$CZ20,'Route Guide - Lanes Not in Data'!$P$5:$P$22370,0))=FALSE,MATCH(BX$6&amp;$CZ20,'Route Guide - Lanes Not in Data'!$P$5:$P$22370,0),""))))))))))),""))</f>
        <v/>
      </c>
      <c r="BY20" s="37" t="str">
        <f>IF(OR(BY$6="",EK20&lt;&gt;2),"",IFERROR(INDEX('Route Guide - Lanes Not in Data'!$E$5:$E$22370,
IF(ISERROR(MATCH(BY$6&amp;$CQ20,'Route Guide - Lanes Not in Data'!$P$5:$P$22370,0))=FALSE,MATCH(BY$6&amp;$CQ20,'Route Guide - Lanes Not in Data'!$P$5:$P$22370,0),
IF(ISERROR(MATCH(BY$6&amp;$CR20,'Route Guide - Lanes Not in Data'!$P$5:$P$22370,0))=FALSE,MATCH(BY$6&amp;$CR20,'Route Guide - Lanes Not in Data'!$P$5:$P$22370,0),
IF(ISERROR(MATCH(BY$6&amp;$CS20,'Route Guide - Lanes Not in Data'!$P$5:$P$22370,0))=FALSE,MATCH(BY$6&amp;$CS20,'Route Guide - Lanes Not in Data'!$P$5:$P$22370,0),
IF(ISERROR(MATCH(BY$6&amp;$CT20,'Route Guide - Lanes Not in Data'!$P$5:$P$22370,0))=FALSE,MATCH(BY$6&amp;$CT20,'Route Guide - Lanes Not in Data'!$P$5:$P$22370,0),
IF(ISERROR(MATCH(BY$6&amp;$CU20,'Route Guide - Lanes Not in Data'!$P$5:$P$22370,0))=FALSE,MATCH(BY$6&amp;$CU20,'Route Guide - Lanes Not in Data'!$P$5:$P$22370,0),
IF(ISERROR(MATCH(BY$6&amp;$CV20,'Route Guide - Lanes Not in Data'!$P$5:$P$22370,0))=FALSE,MATCH(BY$6&amp;$CV20,'Route Guide - Lanes Not in Data'!$P$5:$P$22370,0),
IF(ISERROR(MATCH(BY$6&amp;$CW20,'Route Guide - Lanes Not in Data'!$P$5:$P$22370,0))=FALSE,MATCH(BY$6&amp;$CW20,'Route Guide - Lanes Not in Data'!$P$5:$P$22370,0),
IF(ISERROR(MATCH(BY$6&amp;$CX20,'Route Guide - Lanes Not in Data'!$P$5:$P$22370,0))=FALSE,MATCH(BY$6&amp;$CX20,'Route Guide - Lanes Not in Data'!$P$5:$P$22370,0),
IF(ISERROR(MATCH(BY$6&amp;$CY20,'Route Guide - Lanes Not in Data'!$P$5:$P$22370,0))=FALSE,MATCH(BY$6&amp;$CY20,'Route Guide - Lanes Not in Data'!$P$5:$P$22370,0),
IF(ISERROR(MATCH(BY$6&amp;$CZ20,'Route Guide - Lanes Not in Data'!$P$5:$P$22370,0))=FALSE,MATCH(BY$6&amp;$CZ20,'Route Guide - Lanes Not in Data'!$P$5:$P$22370,0),""))))))))))),""))</f>
        <v/>
      </c>
      <c r="BZ20" s="37" t="str">
        <f>IF(OR(BZ$6="",EL20&lt;&gt;2),"",IFERROR(INDEX('Route Guide - Lanes Not in Data'!$E$5:$E$22370,
IF(ISERROR(MATCH(BZ$6&amp;$CQ20,'Route Guide - Lanes Not in Data'!$P$5:$P$22370,0))=FALSE,MATCH(BZ$6&amp;$CQ20,'Route Guide - Lanes Not in Data'!$P$5:$P$22370,0),
IF(ISERROR(MATCH(BZ$6&amp;$CR20,'Route Guide - Lanes Not in Data'!$P$5:$P$22370,0))=FALSE,MATCH(BZ$6&amp;$CR20,'Route Guide - Lanes Not in Data'!$P$5:$P$22370,0),
IF(ISERROR(MATCH(BZ$6&amp;$CS20,'Route Guide - Lanes Not in Data'!$P$5:$P$22370,0))=FALSE,MATCH(BZ$6&amp;$CS20,'Route Guide - Lanes Not in Data'!$P$5:$P$22370,0),
IF(ISERROR(MATCH(BZ$6&amp;$CT20,'Route Guide - Lanes Not in Data'!$P$5:$P$22370,0))=FALSE,MATCH(BZ$6&amp;$CT20,'Route Guide - Lanes Not in Data'!$P$5:$P$22370,0),
IF(ISERROR(MATCH(BZ$6&amp;$CU20,'Route Guide - Lanes Not in Data'!$P$5:$P$22370,0))=FALSE,MATCH(BZ$6&amp;$CU20,'Route Guide - Lanes Not in Data'!$P$5:$P$22370,0),
IF(ISERROR(MATCH(BZ$6&amp;$CV20,'Route Guide - Lanes Not in Data'!$P$5:$P$22370,0))=FALSE,MATCH(BZ$6&amp;$CV20,'Route Guide - Lanes Not in Data'!$P$5:$P$22370,0),
IF(ISERROR(MATCH(BZ$6&amp;$CW20,'Route Guide - Lanes Not in Data'!$P$5:$P$22370,0))=FALSE,MATCH(BZ$6&amp;$CW20,'Route Guide - Lanes Not in Data'!$P$5:$P$22370,0),
IF(ISERROR(MATCH(BZ$6&amp;$CX20,'Route Guide - Lanes Not in Data'!$P$5:$P$22370,0))=FALSE,MATCH(BZ$6&amp;$CX20,'Route Guide - Lanes Not in Data'!$P$5:$P$22370,0),
IF(ISERROR(MATCH(BZ$6&amp;$CY20,'Route Guide - Lanes Not in Data'!$P$5:$P$22370,0))=FALSE,MATCH(BZ$6&amp;$CY20,'Route Guide - Lanes Not in Data'!$P$5:$P$22370,0),
IF(ISERROR(MATCH(BZ$6&amp;$CZ20,'Route Guide - Lanes Not in Data'!$P$5:$P$22370,0))=FALSE,MATCH(BZ$6&amp;$CZ20,'Route Guide - Lanes Not in Data'!$P$5:$P$22370,0),""))))))))))),""))</f>
        <v/>
      </c>
      <c r="CA20" s="37">
        <f>IF(OR(CA$6="",EM20&lt;&gt;2),"",IFERROR(INDEX('Route Guide - Lanes Not in Data'!$E$5:$E$22370,
IF(ISERROR(MATCH(CA$6&amp;$CQ20,'Route Guide - Lanes Not in Data'!$P$5:$P$22370,0))=FALSE,MATCH(CA$6&amp;$CQ20,'Route Guide - Lanes Not in Data'!$P$5:$P$22370,0),
IF(ISERROR(MATCH(CA$6&amp;$CR20,'Route Guide - Lanes Not in Data'!$P$5:$P$22370,0))=FALSE,MATCH(CA$6&amp;$CR20,'Route Guide - Lanes Not in Data'!$P$5:$P$22370,0),
IF(ISERROR(MATCH(CA$6&amp;$CS20,'Route Guide - Lanes Not in Data'!$P$5:$P$22370,0))=FALSE,MATCH(CA$6&amp;$CS20,'Route Guide - Lanes Not in Data'!$P$5:$P$22370,0),
IF(ISERROR(MATCH(CA$6&amp;$CT20,'Route Guide - Lanes Not in Data'!$P$5:$P$22370,0))=FALSE,MATCH(CA$6&amp;$CT20,'Route Guide - Lanes Not in Data'!$P$5:$P$22370,0),
IF(ISERROR(MATCH(CA$6&amp;$CU20,'Route Guide - Lanes Not in Data'!$P$5:$P$22370,0))=FALSE,MATCH(CA$6&amp;$CU20,'Route Guide - Lanes Not in Data'!$P$5:$P$22370,0),
IF(ISERROR(MATCH(CA$6&amp;$CV20,'Route Guide - Lanes Not in Data'!$P$5:$P$22370,0))=FALSE,MATCH(CA$6&amp;$CV20,'Route Guide - Lanes Not in Data'!$P$5:$P$22370,0),
IF(ISERROR(MATCH(CA$6&amp;$CW20,'Route Guide - Lanes Not in Data'!$P$5:$P$22370,0))=FALSE,MATCH(CA$6&amp;$CW20,'Route Guide - Lanes Not in Data'!$P$5:$P$22370,0),
IF(ISERROR(MATCH(CA$6&amp;$CX20,'Route Guide - Lanes Not in Data'!$P$5:$P$22370,0))=FALSE,MATCH(CA$6&amp;$CX20,'Route Guide - Lanes Not in Data'!$P$5:$P$22370,0),
IF(ISERROR(MATCH(CA$6&amp;$CY20,'Route Guide - Lanes Not in Data'!$P$5:$P$22370,0))=FALSE,MATCH(CA$6&amp;$CY20,'Route Guide - Lanes Not in Data'!$P$5:$P$22370,0),
IF(ISERROR(MATCH(CA$6&amp;$CZ20,'Route Guide - Lanes Not in Data'!$P$5:$P$22370,0))=FALSE,MATCH(CA$6&amp;$CZ20,'Route Guide - Lanes Not in Data'!$P$5:$P$22370,0),""))))))))))),""))</f>
        <v>0.13400000000000001</v>
      </c>
      <c r="CB20" s="37" t="str">
        <f>IF(OR(CB$6="",EN20&lt;&gt;2),"",IFERROR(INDEX('Route Guide - Lanes Not in Data'!$E$5:$E$22370,
IF(ISERROR(MATCH(CB$6&amp;$CQ20,'Route Guide - Lanes Not in Data'!$P$5:$P$22370,0))=FALSE,MATCH(CB$6&amp;$CQ20,'Route Guide - Lanes Not in Data'!$P$5:$P$22370,0),
IF(ISERROR(MATCH(CB$6&amp;$CR20,'Route Guide - Lanes Not in Data'!$P$5:$P$22370,0))=FALSE,MATCH(CB$6&amp;$CR20,'Route Guide - Lanes Not in Data'!$P$5:$P$22370,0),
IF(ISERROR(MATCH(CB$6&amp;$CS20,'Route Guide - Lanes Not in Data'!$P$5:$P$22370,0))=FALSE,MATCH(CB$6&amp;$CS20,'Route Guide - Lanes Not in Data'!$P$5:$P$22370,0),
IF(ISERROR(MATCH(CB$6&amp;$CT20,'Route Guide - Lanes Not in Data'!$P$5:$P$22370,0))=FALSE,MATCH(CB$6&amp;$CT20,'Route Guide - Lanes Not in Data'!$P$5:$P$22370,0),
IF(ISERROR(MATCH(CB$6&amp;$CU20,'Route Guide - Lanes Not in Data'!$P$5:$P$22370,0))=FALSE,MATCH(CB$6&amp;$CU20,'Route Guide - Lanes Not in Data'!$P$5:$P$22370,0),
IF(ISERROR(MATCH(CB$6&amp;$CV20,'Route Guide - Lanes Not in Data'!$P$5:$P$22370,0))=FALSE,MATCH(CB$6&amp;$CV20,'Route Guide - Lanes Not in Data'!$P$5:$P$22370,0),
IF(ISERROR(MATCH(CB$6&amp;$CW20,'Route Guide - Lanes Not in Data'!$P$5:$P$22370,0))=FALSE,MATCH(CB$6&amp;$CW20,'Route Guide - Lanes Not in Data'!$P$5:$P$22370,0),
IF(ISERROR(MATCH(CB$6&amp;$CX20,'Route Guide - Lanes Not in Data'!$P$5:$P$22370,0))=FALSE,MATCH(CB$6&amp;$CX20,'Route Guide - Lanes Not in Data'!$P$5:$P$22370,0),
IF(ISERROR(MATCH(CB$6&amp;$CY20,'Route Guide - Lanes Not in Data'!$P$5:$P$22370,0))=FALSE,MATCH(CB$6&amp;$CY20,'Route Guide - Lanes Not in Data'!$P$5:$P$22370,0),
IF(ISERROR(MATCH(CB$6&amp;$CZ20,'Route Guide - Lanes Not in Data'!$P$5:$P$22370,0))=FALSE,MATCH(CB$6&amp;$CZ20,'Route Guide - Lanes Not in Data'!$P$5:$P$22370,0),""))))))))))),""))</f>
        <v/>
      </c>
      <c r="CC20" s="37" t="str">
        <f>IF(OR(CC$6="",EO20&lt;&gt;2),"",IFERROR(INDEX('Route Guide - Lanes Not in Data'!$E$5:$E$22370,
IF(ISERROR(MATCH(CC$6&amp;$CQ20,'Route Guide - Lanes Not in Data'!$P$5:$P$22370,0))=FALSE,MATCH(CC$6&amp;$CQ20,'Route Guide - Lanes Not in Data'!$P$5:$P$22370,0),
IF(ISERROR(MATCH(CC$6&amp;$CR20,'Route Guide - Lanes Not in Data'!$P$5:$P$22370,0))=FALSE,MATCH(CC$6&amp;$CR20,'Route Guide - Lanes Not in Data'!$P$5:$P$22370,0),
IF(ISERROR(MATCH(CC$6&amp;$CS20,'Route Guide - Lanes Not in Data'!$P$5:$P$22370,0))=FALSE,MATCH(CC$6&amp;$CS20,'Route Guide - Lanes Not in Data'!$P$5:$P$22370,0),
IF(ISERROR(MATCH(CC$6&amp;$CT20,'Route Guide - Lanes Not in Data'!$P$5:$P$22370,0))=FALSE,MATCH(CC$6&amp;$CT20,'Route Guide - Lanes Not in Data'!$P$5:$P$22370,0),
IF(ISERROR(MATCH(CC$6&amp;$CU20,'Route Guide - Lanes Not in Data'!$P$5:$P$22370,0))=FALSE,MATCH(CC$6&amp;$CU20,'Route Guide - Lanes Not in Data'!$P$5:$P$22370,0),
IF(ISERROR(MATCH(CC$6&amp;$CV20,'Route Guide - Lanes Not in Data'!$P$5:$P$22370,0))=FALSE,MATCH(CC$6&amp;$CV20,'Route Guide - Lanes Not in Data'!$P$5:$P$22370,0),
IF(ISERROR(MATCH(CC$6&amp;$CW20,'Route Guide - Lanes Not in Data'!$P$5:$P$22370,0))=FALSE,MATCH(CC$6&amp;$CW20,'Route Guide - Lanes Not in Data'!$P$5:$P$22370,0),
IF(ISERROR(MATCH(CC$6&amp;$CX20,'Route Guide - Lanes Not in Data'!$P$5:$P$22370,0))=FALSE,MATCH(CC$6&amp;$CX20,'Route Guide - Lanes Not in Data'!$P$5:$P$22370,0),
IF(ISERROR(MATCH(CC$6&amp;$CY20,'Route Guide - Lanes Not in Data'!$P$5:$P$22370,0))=FALSE,MATCH(CC$6&amp;$CY20,'Route Guide - Lanes Not in Data'!$P$5:$P$22370,0),
IF(ISERROR(MATCH(CC$6&amp;$CZ20,'Route Guide - Lanes Not in Data'!$P$5:$P$22370,0))=FALSE,MATCH(CC$6&amp;$CZ20,'Route Guide - Lanes Not in Data'!$P$5:$P$22370,0),""))))))))))),""))</f>
        <v/>
      </c>
      <c r="CD20" s="37" t="str">
        <f>IF(OR(CD$6="",EP20&lt;&gt;2),"",IFERROR(INDEX('Route Guide - Lanes Not in Data'!$E$5:$E$22370,
IF(ISERROR(MATCH(CD$6&amp;$CQ20,'Route Guide - Lanes Not in Data'!$P$5:$P$22370,0))=FALSE,MATCH(CD$6&amp;$CQ20,'Route Guide - Lanes Not in Data'!$P$5:$P$22370,0),
IF(ISERROR(MATCH(CD$6&amp;$CR20,'Route Guide - Lanes Not in Data'!$P$5:$P$22370,0))=FALSE,MATCH(CD$6&amp;$CR20,'Route Guide - Lanes Not in Data'!$P$5:$P$22370,0),
IF(ISERROR(MATCH(CD$6&amp;$CS20,'Route Guide - Lanes Not in Data'!$P$5:$P$22370,0))=FALSE,MATCH(CD$6&amp;$CS20,'Route Guide - Lanes Not in Data'!$P$5:$P$22370,0),
IF(ISERROR(MATCH(CD$6&amp;$CT20,'Route Guide - Lanes Not in Data'!$P$5:$P$22370,0))=FALSE,MATCH(CD$6&amp;$CT20,'Route Guide - Lanes Not in Data'!$P$5:$P$22370,0),
IF(ISERROR(MATCH(CD$6&amp;$CU20,'Route Guide - Lanes Not in Data'!$P$5:$P$22370,0))=FALSE,MATCH(CD$6&amp;$CU20,'Route Guide - Lanes Not in Data'!$P$5:$P$22370,0),
IF(ISERROR(MATCH(CD$6&amp;$CV20,'Route Guide - Lanes Not in Data'!$P$5:$P$22370,0))=FALSE,MATCH(CD$6&amp;$CV20,'Route Guide - Lanes Not in Data'!$P$5:$P$22370,0),
IF(ISERROR(MATCH(CD$6&amp;$CW20,'Route Guide - Lanes Not in Data'!$P$5:$P$22370,0))=FALSE,MATCH(CD$6&amp;$CW20,'Route Guide - Lanes Not in Data'!$P$5:$P$22370,0),
IF(ISERROR(MATCH(CD$6&amp;$CX20,'Route Guide - Lanes Not in Data'!$P$5:$P$22370,0))=FALSE,MATCH(CD$6&amp;$CX20,'Route Guide - Lanes Not in Data'!$P$5:$P$22370,0),
IF(ISERROR(MATCH(CD$6&amp;$CY20,'Route Guide - Lanes Not in Data'!$P$5:$P$22370,0))=FALSE,MATCH(CD$6&amp;$CY20,'Route Guide - Lanes Not in Data'!$P$5:$P$22370,0),
IF(ISERROR(MATCH(CD$6&amp;$CZ20,'Route Guide - Lanes Not in Data'!$P$5:$P$22370,0))=FALSE,MATCH(CD$6&amp;$CZ20,'Route Guide - Lanes Not in Data'!$P$5:$P$22370,0),""))))))))))),""))</f>
        <v/>
      </c>
      <c r="CE20" s="37" t="str">
        <f>IF(OR(CE$6="",EQ20&lt;&gt;2),"",IFERROR(INDEX('Route Guide - Lanes Not in Data'!$E$5:$E$22370,
IF(ISERROR(MATCH(CE$6&amp;$CQ20,'Route Guide - Lanes Not in Data'!$P$5:$P$22370,0))=FALSE,MATCH(CE$6&amp;$CQ20,'Route Guide - Lanes Not in Data'!$P$5:$P$22370,0),
IF(ISERROR(MATCH(CE$6&amp;$CR20,'Route Guide - Lanes Not in Data'!$P$5:$P$22370,0))=FALSE,MATCH(CE$6&amp;$CR20,'Route Guide - Lanes Not in Data'!$P$5:$P$22370,0),
IF(ISERROR(MATCH(CE$6&amp;$CS20,'Route Guide - Lanes Not in Data'!$P$5:$P$22370,0))=FALSE,MATCH(CE$6&amp;$CS20,'Route Guide - Lanes Not in Data'!$P$5:$P$22370,0),
IF(ISERROR(MATCH(CE$6&amp;$CT20,'Route Guide - Lanes Not in Data'!$P$5:$P$22370,0))=FALSE,MATCH(CE$6&amp;$CT20,'Route Guide - Lanes Not in Data'!$P$5:$P$22370,0),
IF(ISERROR(MATCH(CE$6&amp;$CU20,'Route Guide - Lanes Not in Data'!$P$5:$P$22370,0))=FALSE,MATCH(CE$6&amp;$CU20,'Route Guide - Lanes Not in Data'!$P$5:$P$22370,0),
IF(ISERROR(MATCH(CE$6&amp;$CV20,'Route Guide - Lanes Not in Data'!$P$5:$P$22370,0))=FALSE,MATCH(CE$6&amp;$CV20,'Route Guide - Lanes Not in Data'!$P$5:$P$22370,0),
IF(ISERROR(MATCH(CE$6&amp;$CW20,'Route Guide - Lanes Not in Data'!$P$5:$P$22370,0))=FALSE,MATCH(CE$6&amp;$CW20,'Route Guide - Lanes Not in Data'!$P$5:$P$22370,0),
IF(ISERROR(MATCH(CE$6&amp;$CX20,'Route Guide - Lanes Not in Data'!$P$5:$P$22370,0))=FALSE,MATCH(CE$6&amp;$CX20,'Route Guide - Lanes Not in Data'!$P$5:$P$22370,0),
IF(ISERROR(MATCH(CE$6&amp;$CY20,'Route Guide - Lanes Not in Data'!$P$5:$P$22370,0))=FALSE,MATCH(CE$6&amp;$CY20,'Route Guide - Lanes Not in Data'!$P$5:$P$22370,0),
IF(ISERROR(MATCH(CE$6&amp;$CZ20,'Route Guide - Lanes Not in Data'!$P$5:$P$22370,0))=FALSE,MATCH(CE$6&amp;$CZ20,'Route Guide - Lanes Not in Data'!$P$5:$P$22370,0),""))))))))))),""))</f>
        <v/>
      </c>
      <c r="CF20" s="37" t="str">
        <f>IF(OR(CF$6="",ER20&lt;&gt;2),"",IFERROR(INDEX('Route Guide - Lanes Not in Data'!$E$5:$E$22370,
IF(ISERROR(MATCH(CF$6&amp;$CQ20,'Route Guide - Lanes Not in Data'!$P$5:$P$22370,0))=FALSE,MATCH(CF$6&amp;$CQ20,'Route Guide - Lanes Not in Data'!$P$5:$P$22370,0),
IF(ISERROR(MATCH(CF$6&amp;$CR20,'Route Guide - Lanes Not in Data'!$P$5:$P$22370,0))=FALSE,MATCH(CF$6&amp;$CR20,'Route Guide - Lanes Not in Data'!$P$5:$P$22370,0),
IF(ISERROR(MATCH(CF$6&amp;$CS20,'Route Guide - Lanes Not in Data'!$P$5:$P$22370,0))=FALSE,MATCH(CF$6&amp;$CS20,'Route Guide - Lanes Not in Data'!$P$5:$P$22370,0),
IF(ISERROR(MATCH(CF$6&amp;$CT20,'Route Guide - Lanes Not in Data'!$P$5:$P$22370,0))=FALSE,MATCH(CF$6&amp;$CT20,'Route Guide - Lanes Not in Data'!$P$5:$P$22370,0),
IF(ISERROR(MATCH(CF$6&amp;$CU20,'Route Guide - Lanes Not in Data'!$P$5:$P$22370,0))=FALSE,MATCH(CF$6&amp;$CU20,'Route Guide - Lanes Not in Data'!$P$5:$P$22370,0),
IF(ISERROR(MATCH(CF$6&amp;$CV20,'Route Guide - Lanes Not in Data'!$P$5:$P$22370,0))=FALSE,MATCH(CF$6&amp;$CV20,'Route Guide - Lanes Not in Data'!$P$5:$P$22370,0),
IF(ISERROR(MATCH(CF$6&amp;$CW20,'Route Guide - Lanes Not in Data'!$P$5:$P$22370,0))=FALSE,MATCH(CF$6&amp;$CW20,'Route Guide - Lanes Not in Data'!$P$5:$P$22370,0),
IF(ISERROR(MATCH(CF$6&amp;$CX20,'Route Guide - Lanes Not in Data'!$P$5:$P$22370,0))=FALSE,MATCH(CF$6&amp;$CX20,'Route Guide - Lanes Not in Data'!$P$5:$P$22370,0),
IF(ISERROR(MATCH(CF$6&amp;$CY20,'Route Guide - Lanes Not in Data'!$P$5:$P$22370,0))=FALSE,MATCH(CF$6&amp;$CY20,'Route Guide - Lanes Not in Data'!$P$5:$P$22370,0),
IF(ISERROR(MATCH(CF$6&amp;$CZ20,'Route Guide - Lanes Not in Data'!$P$5:$P$22370,0))=FALSE,MATCH(CF$6&amp;$CZ20,'Route Guide - Lanes Not in Data'!$P$5:$P$22370,0),""))))))))))),""))</f>
        <v/>
      </c>
      <c r="CG20" s="37" t="str">
        <f>IF(OR(CG$6="",ES20&lt;&gt;2),"",IFERROR(INDEX('Route Guide - Lanes Not in Data'!$E$5:$E$22370,
IF(ISERROR(MATCH(CG$6&amp;$CQ20,'Route Guide - Lanes Not in Data'!$P$5:$P$22370,0))=FALSE,MATCH(CG$6&amp;$CQ20,'Route Guide - Lanes Not in Data'!$P$5:$P$22370,0),
IF(ISERROR(MATCH(CG$6&amp;$CR20,'Route Guide - Lanes Not in Data'!$P$5:$P$22370,0))=FALSE,MATCH(CG$6&amp;$CR20,'Route Guide - Lanes Not in Data'!$P$5:$P$22370,0),
IF(ISERROR(MATCH(CG$6&amp;$CS20,'Route Guide - Lanes Not in Data'!$P$5:$P$22370,0))=FALSE,MATCH(CG$6&amp;$CS20,'Route Guide - Lanes Not in Data'!$P$5:$P$22370,0),
IF(ISERROR(MATCH(CG$6&amp;$CT20,'Route Guide - Lanes Not in Data'!$P$5:$P$22370,0))=FALSE,MATCH(CG$6&amp;$CT20,'Route Guide - Lanes Not in Data'!$P$5:$P$22370,0),
IF(ISERROR(MATCH(CG$6&amp;$CU20,'Route Guide - Lanes Not in Data'!$P$5:$P$22370,0))=FALSE,MATCH(CG$6&amp;$CU20,'Route Guide - Lanes Not in Data'!$P$5:$P$22370,0),
IF(ISERROR(MATCH(CG$6&amp;$CV20,'Route Guide - Lanes Not in Data'!$P$5:$P$22370,0))=FALSE,MATCH(CG$6&amp;$CV20,'Route Guide - Lanes Not in Data'!$P$5:$P$22370,0),
IF(ISERROR(MATCH(CG$6&amp;$CW20,'Route Guide - Lanes Not in Data'!$P$5:$P$22370,0))=FALSE,MATCH(CG$6&amp;$CW20,'Route Guide - Lanes Not in Data'!$P$5:$P$22370,0),
IF(ISERROR(MATCH(CG$6&amp;$CX20,'Route Guide - Lanes Not in Data'!$P$5:$P$22370,0))=FALSE,MATCH(CG$6&amp;$CX20,'Route Guide - Lanes Not in Data'!$P$5:$P$22370,0),
IF(ISERROR(MATCH(CG$6&amp;$CY20,'Route Guide - Lanes Not in Data'!$P$5:$P$22370,0))=FALSE,MATCH(CG$6&amp;$CY20,'Route Guide - Lanes Not in Data'!$P$5:$P$22370,0),
IF(ISERROR(MATCH(CG$6&amp;$CZ20,'Route Guide - Lanes Not in Data'!$P$5:$P$22370,0))=FALSE,MATCH(CG$6&amp;$CZ20,'Route Guide - Lanes Not in Data'!$P$5:$P$22370,0),""))))))))))),""))</f>
        <v/>
      </c>
      <c r="CH20" s="37" t="str">
        <f>IF(OR(CH$6="",ET20&lt;&gt;2),"",IFERROR(INDEX('Route Guide - Lanes Not in Data'!$E$5:$E$22370,
IF(ISERROR(MATCH(CH$6&amp;$CQ20,'Route Guide - Lanes Not in Data'!$P$5:$P$22370,0))=FALSE,MATCH(CH$6&amp;$CQ20,'Route Guide - Lanes Not in Data'!$P$5:$P$22370,0),
IF(ISERROR(MATCH(CH$6&amp;$CR20,'Route Guide - Lanes Not in Data'!$P$5:$P$22370,0))=FALSE,MATCH(CH$6&amp;$CR20,'Route Guide - Lanes Not in Data'!$P$5:$P$22370,0),
IF(ISERROR(MATCH(CH$6&amp;$CS20,'Route Guide - Lanes Not in Data'!$P$5:$P$22370,0))=FALSE,MATCH(CH$6&amp;$CS20,'Route Guide - Lanes Not in Data'!$P$5:$P$22370,0),
IF(ISERROR(MATCH(CH$6&amp;$CT20,'Route Guide - Lanes Not in Data'!$P$5:$P$22370,0))=FALSE,MATCH(CH$6&amp;$CT20,'Route Guide - Lanes Not in Data'!$P$5:$P$22370,0),
IF(ISERROR(MATCH(CH$6&amp;$CU20,'Route Guide - Lanes Not in Data'!$P$5:$P$22370,0))=FALSE,MATCH(CH$6&amp;$CU20,'Route Guide - Lanes Not in Data'!$P$5:$P$22370,0),
IF(ISERROR(MATCH(CH$6&amp;$CV20,'Route Guide - Lanes Not in Data'!$P$5:$P$22370,0))=FALSE,MATCH(CH$6&amp;$CV20,'Route Guide - Lanes Not in Data'!$P$5:$P$22370,0),
IF(ISERROR(MATCH(CH$6&amp;$CW20,'Route Guide - Lanes Not in Data'!$P$5:$P$22370,0))=FALSE,MATCH(CH$6&amp;$CW20,'Route Guide - Lanes Not in Data'!$P$5:$P$22370,0),
IF(ISERROR(MATCH(CH$6&amp;$CX20,'Route Guide - Lanes Not in Data'!$P$5:$P$22370,0))=FALSE,MATCH(CH$6&amp;$CX20,'Route Guide - Lanes Not in Data'!$P$5:$P$22370,0),
IF(ISERROR(MATCH(CH$6&amp;$CY20,'Route Guide - Lanes Not in Data'!$P$5:$P$22370,0))=FALSE,MATCH(CH$6&amp;$CY20,'Route Guide - Lanes Not in Data'!$P$5:$P$22370,0),
IF(ISERROR(MATCH(CH$6&amp;$CZ20,'Route Guide - Lanes Not in Data'!$P$5:$P$22370,0))=FALSE,MATCH(CH$6&amp;$CZ20,'Route Guide - Lanes Not in Data'!$P$5:$P$22370,0),""))))))))))),""))</f>
        <v/>
      </c>
      <c r="CI20" s="37" t="str">
        <f>IF(OR(CI$6="",EU20&lt;&gt;2),"",IFERROR(INDEX('Route Guide - Lanes Not in Data'!$E$5:$E$22370,
IF(ISERROR(MATCH(CI$6&amp;$CQ20,'Route Guide - Lanes Not in Data'!$P$5:$P$22370,0))=FALSE,MATCH(CI$6&amp;$CQ20,'Route Guide - Lanes Not in Data'!$P$5:$P$22370,0),
IF(ISERROR(MATCH(CI$6&amp;$CR20,'Route Guide - Lanes Not in Data'!$P$5:$P$22370,0))=FALSE,MATCH(CI$6&amp;$CR20,'Route Guide - Lanes Not in Data'!$P$5:$P$22370,0),
IF(ISERROR(MATCH(CI$6&amp;$CS20,'Route Guide - Lanes Not in Data'!$P$5:$P$22370,0))=FALSE,MATCH(CI$6&amp;$CS20,'Route Guide - Lanes Not in Data'!$P$5:$P$22370,0),
IF(ISERROR(MATCH(CI$6&amp;$CT20,'Route Guide - Lanes Not in Data'!$P$5:$P$22370,0))=FALSE,MATCH(CI$6&amp;$CT20,'Route Guide - Lanes Not in Data'!$P$5:$P$22370,0),
IF(ISERROR(MATCH(CI$6&amp;$CU20,'Route Guide - Lanes Not in Data'!$P$5:$P$22370,0))=FALSE,MATCH(CI$6&amp;$CU20,'Route Guide - Lanes Not in Data'!$P$5:$P$22370,0),
IF(ISERROR(MATCH(CI$6&amp;$CV20,'Route Guide - Lanes Not in Data'!$P$5:$P$22370,0))=FALSE,MATCH(CI$6&amp;$CV20,'Route Guide - Lanes Not in Data'!$P$5:$P$22370,0),
IF(ISERROR(MATCH(CI$6&amp;$CW20,'Route Guide - Lanes Not in Data'!$P$5:$P$22370,0))=FALSE,MATCH(CI$6&amp;$CW20,'Route Guide - Lanes Not in Data'!$P$5:$P$22370,0),
IF(ISERROR(MATCH(CI$6&amp;$CX20,'Route Guide - Lanes Not in Data'!$P$5:$P$22370,0))=FALSE,MATCH(CI$6&amp;$CX20,'Route Guide - Lanes Not in Data'!$P$5:$P$22370,0),
IF(ISERROR(MATCH(CI$6&amp;$CY20,'Route Guide - Lanes Not in Data'!$P$5:$P$22370,0))=FALSE,MATCH(CI$6&amp;$CY20,'Route Guide - Lanes Not in Data'!$P$5:$P$22370,0),
IF(ISERROR(MATCH(CI$6&amp;$CZ20,'Route Guide - Lanes Not in Data'!$P$5:$P$22370,0))=FALSE,MATCH(CI$6&amp;$CZ20,'Route Guide - Lanes Not in Data'!$P$5:$P$22370,0),""))))))))))),""))</f>
        <v/>
      </c>
      <c r="CJ20" s="37" t="str">
        <f>IF(OR(CJ$6="",EV20&lt;&gt;2),"",IFERROR(INDEX('Route Guide - Lanes Not in Data'!$E$5:$E$22370,
IF(ISERROR(MATCH(CJ$6&amp;$CQ20,'Route Guide - Lanes Not in Data'!$P$5:$P$22370,0))=FALSE,MATCH(CJ$6&amp;$CQ20,'Route Guide - Lanes Not in Data'!$P$5:$P$22370,0),
IF(ISERROR(MATCH(CJ$6&amp;$CR20,'Route Guide - Lanes Not in Data'!$P$5:$P$22370,0))=FALSE,MATCH(CJ$6&amp;$CR20,'Route Guide - Lanes Not in Data'!$P$5:$P$22370,0),
IF(ISERROR(MATCH(CJ$6&amp;$CS20,'Route Guide - Lanes Not in Data'!$P$5:$P$22370,0))=FALSE,MATCH(CJ$6&amp;$CS20,'Route Guide - Lanes Not in Data'!$P$5:$P$22370,0),
IF(ISERROR(MATCH(CJ$6&amp;$CT20,'Route Guide - Lanes Not in Data'!$P$5:$P$22370,0))=FALSE,MATCH(CJ$6&amp;$CT20,'Route Guide - Lanes Not in Data'!$P$5:$P$22370,0),
IF(ISERROR(MATCH(CJ$6&amp;$CU20,'Route Guide - Lanes Not in Data'!$P$5:$P$22370,0))=FALSE,MATCH(CJ$6&amp;$CU20,'Route Guide - Lanes Not in Data'!$P$5:$P$22370,0),
IF(ISERROR(MATCH(CJ$6&amp;$CV20,'Route Guide - Lanes Not in Data'!$P$5:$P$22370,0))=FALSE,MATCH(CJ$6&amp;$CV20,'Route Guide - Lanes Not in Data'!$P$5:$P$22370,0),
IF(ISERROR(MATCH(CJ$6&amp;$CW20,'Route Guide - Lanes Not in Data'!$P$5:$P$22370,0))=FALSE,MATCH(CJ$6&amp;$CW20,'Route Guide - Lanes Not in Data'!$P$5:$P$22370,0),
IF(ISERROR(MATCH(CJ$6&amp;$CX20,'Route Guide - Lanes Not in Data'!$P$5:$P$22370,0))=FALSE,MATCH(CJ$6&amp;$CX20,'Route Guide - Lanes Not in Data'!$P$5:$P$22370,0),
IF(ISERROR(MATCH(CJ$6&amp;$CY20,'Route Guide - Lanes Not in Data'!$P$5:$P$22370,0))=FALSE,MATCH(CJ$6&amp;$CY20,'Route Guide - Lanes Not in Data'!$P$5:$P$22370,0),
IF(ISERROR(MATCH(CJ$6&amp;$CZ20,'Route Guide - Lanes Not in Data'!$P$5:$P$22370,0))=FALSE,MATCH(CJ$6&amp;$CZ20,'Route Guide - Lanes Not in Data'!$P$5:$P$22370,0),""))))))))))),""))</f>
        <v/>
      </c>
      <c r="CK20" s="37" t="str">
        <f>IF(OR(CK$6="",EW20&lt;&gt;2),"",IFERROR(INDEX('Route Guide - Lanes Not in Data'!$E$5:$E$22370,
IF(ISERROR(MATCH(CK$6&amp;$CQ20,'Route Guide - Lanes Not in Data'!$P$5:$P$22370,0))=FALSE,MATCH(CK$6&amp;$CQ20,'Route Guide - Lanes Not in Data'!$P$5:$P$22370,0),
IF(ISERROR(MATCH(CK$6&amp;$CR20,'Route Guide - Lanes Not in Data'!$P$5:$P$22370,0))=FALSE,MATCH(CK$6&amp;$CR20,'Route Guide - Lanes Not in Data'!$P$5:$P$22370,0),
IF(ISERROR(MATCH(CK$6&amp;$CS20,'Route Guide - Lanes Not in Data'!$P$5:$P$22370,0))=FALSE,MATCH(CK$6&amp;$CS20,'Route Guide - Lanes Not in Data'!$P$5:$P$22370,0),
IF(ISERROR(MATCH(CK$6&amp;$CT20,'Route Guide - Lanes Not in Data'!$P$5:$P$22370,0))=FALSE,MATCH(CK$6&amp;$CT20,'Route Guide - Lanes Not in Data'!$P$5:$P$22370,0),
IF(ISERROR(MATCH(CK$6&amp;$CU20,'Route Guide - Lanes Not in Data'!$P$5:$P$22370,0))=FALSE,MATCH(CK$6&amp;$CU20,'Route Guide - Lanes Not in Data'!$P$5:$P$22370,0),
IF(ISERROR(MATCH(CK$6&amp;$CV20,'Route Guide - Lanes Not in Data'!$P$5:$P$22370,0))=FALSE,MATCH(CK$6&amp;$CV20,'Route Guide - Lanes Not in Data'!$P$5:$P$22370,0),
IF(ISERROR(MATCH(CK$6&amp;$CW20,'Route Guide - Lanes Not in Data'!$P$5:$P$22370,0))=FALSE,MATCH(CK$6&amp;$CW20,'Route Guide - Lanes Not in Data'!$P$5:$P$22370,0),
IF(ISERROR(MATCH(CK$6&amp;$CX20,'Route Guide - Lanes Not in Data'!$P$5:$P$22370,0))=FALSE,MATCH(CK$6&amp;$CX20,'Route Guide - Lanes Not in Data'!$P$5:$P$22370,0),
IF(ISERROR(MATCH(CK$6&amp;$CY20,'Route Guide - Lanes Not in Data'!$P$5:$P$22370,0))=FALSE,MATCH(CK$6&amp;$CY20,'Route Guide - Lanes Not in Data'!$P$5:$P$22370,0),
IF(ISERROR(MATCH(CK$6&amp;$CZ20,'Route Guide - Lanes Not in Data'!$P$5:$P$22370,0))=FALSE,MATCH(CK$6&amp;$CZ20,'Route Guide - Lanes Not in Data'!$P$5:$P$22370,0),""))))))))))),""))</f>
        <v/>
      </c>
      <c r="CL20" s="37">
        <f t="shared" si="52"/>
        <v>0.51600000000000001</v>
      </c>
      <c r="CM20" s="23" t="str">
        <f t="shared" si="53"/>
        <v>CNWY</v>
      </c>
      <c r="CN20" s="37">
        <f t="shared" si="54"/>
        <v>0.31</v>
      </c>
      <c r="CO20" s="23" t="str">
        <f t="shared" si="21"/>
        <v>ODFL</v>
      </c>
      <c r="CQ20" s="23" t="str">
        <f t="shared" si="22"/>
        <v>-0E25-CA-CITY OF INDUSTRY-IN</v>
      </c>
      <c r="CR20" s="23" t="str">
        <f t="shared" si="23"/>
        <v>-0E25-CA-CITY OF INDUSTRY-USA</v>
      </c>
      <c r="CS20" s="23" t="str">
        <f t="shared" si="24"/>
        <v>-CA-CITY OF INDUSTRY-IN</v>
      </c>
      <c r="CT20" s="23" t="str">
        <f t="shared" si="25"/>
        <v>-CA-CITY OF INDUSTRY-USA</v>
      </c>
      <c r="CU20" s="23" t="str">
        <f t="shared" si="26"/>
        <v>-91745-IN</v>
      </c>
      <c r="CV20" s="23" t="str">
        <f t="shared" si="27"/>
        <v>-91745-USA</v>
      </c>
      <c r="CW20" s="23" t="str">
        <f t="shared" si="28"/>
        <v>-CA-IN</v>
      </c>
      <c r="CX20" s="23" t="str">
        <f t="shared" si="29"/>
        <v>IN-CA</v>
      </c>
      <c r="CY20" s="23" t="str">
        <f t="shared" si="55"/>
        <v>IN-USA</v>
      </c>
      <c r="CZ20" s="23" t="str">
        <f t="shared" si="30"/>
        <v>USA-USA</v>
      </c>
      <c r="DB20" t="s">
        <v>17600</v>
      </c>
      <c r="DF20" s="35" t="s">
        <v>2201</v>
      </c>
      <c r="DG20" s="23">
        <v>1</v>
      </c>
      <c r="DH20" s="23">
        <v>1</v>
      </c>
      <c r="DI20" s="23">
        <v>1</v>
      </c>
      <c r="DJ20" s="23">
        <v>0</v>
      </c>
      <c r="DK20" s="23">
        <v>1</v>
      </c>
      <c r="DL20" s="23">
        <v>0</v>
      </c>
      <c r="DM20" s="23">
        <v>0</v>
      </c>
      <c r="DN20" s="23">
        <v>1</v>
      </c>
      <c r="DO20" s="23">
        <v>1</v>
      </c>
      <c r="DP20" s="23">
        <v>0</v>
      </c>
      <c r="DQ20" s="23">
        <v>1</v>
      </c>
      <c r="DR20" s="23">
        <v>0</v>
      </c>
      <c r="DS20" s="23">
        <v>1</v>
      </c>
      <c r="DT20" s="23">
        <v>1</v>
      </c>
      <c r="DU20" s="23">
        <v>0</v>
      </c>
      <c r="EC20" s="38">
        <f t="shared" si="31"/>
        <v>2</v>
      </c>
      <c r="ED20" s="38">
        <f t="shared" si="32"/>
        <v>2</v>
      </c>
      <c r="EE20" s="38">
        <f t="shared" si="33"/>
        <v>1</v>
      </c>
      <c r="EF20" s="38">
        <f t="shared" si="34"/>
        <v>0</v>
      </c>
      <c r="EG20" s="38">
        <f t="shared" si="35"/>
        <v>2</v>
      </c>
      <c r="EH20" s="38">
        <f t="shared" si="36"/>
        <v>1</v>
      </c>
      <c r="EI20" s="38">
        <f t="shared" si="37"/>
        <v>0</v>
      </c>
      <c r="EJ20" s="38">
        <f t="shared" si="38"/>
        <v>2</v>
      </c>
      <c r="EK20" s="38">
        <f t="shared" si="39"/>
        <v>1</v>
      </c>
      <c r="EL20" s="38">
        <f t="shared" si="40"/>
        <v>0</v>
      </c>
      <c r="EM20" s="38">
        <f t="shared" si="41"/>
        <v>2</v>
      </c>
      <c r="EN20" s="38">
        <f t="shared" si="42"/>
        <v>1</v>
      </c>
      <c r="EO20" s="38">
        <f t="shared" si="43"/>
        <v>2</v>
      </c>
      <c r="EP20" s="38">
        <f t="shared" si="44"/>
        <v>2</v>
      </c>
      <c r="EQ20" s="38">
        <f t="shared" si="45"/>
        <v>0</v>
      </c>
      <c r="ER20" s="38"/>
      <c r="ES20" s="38"/>
      <c r="ET20" s="38"/>
      <c r="EU20" s="38"/>
      <c r="EV20" s="38"/>
      <c r="EW20" s="38"/>
    </row>
    <row r="21" spans="2:153" x14ac:dyDescent="0.25">
      <c r="B21" s="31" t="str">
        <f t="shared" si="3"/>
        <v>CA  to  KS</v>
      </c>
      <c r="C21" s="31" t="str">
        <f t="shared" si="4"/>
        <v>ODFL</v>
      </c>
      <c r="D21" s="31" t="str">
        <f t="shared" si="56"/>
        <v/>
      </c>
      <c r="F21" s="31" t="str">
        <f t="shared" si="5"/>
        <v>KS  to  CA</v>
      </c>
      <c r="G21" s="31" t="str">
        <f t="shared" si="6"/>
        <v>ODFL</v>
      </c>
      <c r="H21" s="31" t="str">
        <f t="shared" si="7"/>
        <v/>
      </c>
      <c r="N21" s="31"/>
      <c r="P21" s="23" t="str">
        <f>IF(M7="",P20,M7)</f>
        <v>ODFL</v>
      </c>
      <c r="U21" s="23" t="s">
        <v>2202</v>
      </c>
      <c r="V21" s="23" t="s">
        <v>2751</v>
      </c>
      <c r="W21" s="23" t="str">
        <f t="shared" si="10"/>
        <v>0E25-CA-CITY OF INDUSTRY-CA-KS</v>
      </c>
      <c r="X21" s="23" t="e">
        <f>_xlfn.XLOOKUP($W21,'Route Guide - Lanes In Data'!$B$1:$B$2645,'Route Guide - Lanes In Data'!D$1:D$2645)</f>
        <v>#N/A</v>
      </c>
      <c r="Y21" s="23" t="e">
        <f>_xlfn.XLOOKUP($W21,'Route Guide - Lanes In Data'!$B$1:$B$2645,'Route Guide - Lanes In Data'!E$1:E$2645)</f>
        <v>#N/A</v>
      </c>
      <c r="AA21" s="37">
        <f>IF(OR(AA$6="",EC21&lt;&gt;2),"",IFERROR(INDEX('Route Guide - Lanes Not in Data'!$D$5:$D$22370,
IF(ISERROR(MATCH(AA$6&amp;$BA21,'Route Guide - Lanes Not in Data'!$P$5:$P$22370,0))=FALSE,MATCH(AA$6&amp;$BA21,'Route Guide - Lanes Not in Data'!$P$5:$P$22370,0),
IF(ISERROR(MATCH(AA$6&amp;$BB21,'Route Guide - Lanes Not in Data'!$P$5:$P$22370,0))=FALSE,MATCH(AA$6&amp;$BB21,'Route Guide - Lanes Not in Data'!$P$5:$P$22370,0),
IF(ISERROR(MATCH(AA$6&amp;$BC21,'Route Guide - Lanes Not in Data'!$P$5:$P$22370,0))=FALSE,MATCH(AA$6&amp;$BC21,'Route Guide - Lanes Not in Data'!$P$5:$P$22370,0),
IF(ISERROR(MATCH(AA$6&amp;$BD21,'Route Guide - Lanes Not in Data'!$P$5:$P$22370,0))=FALSE,MATCH(AA$6&amp;$BD21,'Route Guide - Lanes Not in Data'!$P$5:$P$22370,0),
IF(ISERROR(MATCH(AA$6&amp;$BE21,'Route Guide - Lanes Not in Data'!$P$5:$P$22370,0))=FALSE,MATCH(AA$6&amp;$BE21,'Route Guide - Lanes Not in Data'!$P$5:$P$22370,0),
IF(ISERROR(MATCH(AA$6&amp;$BF21,'Route Guide - Lanes Not in Data'!$P$5:$P$22370,0))=FALSE,MATCH(AA$6&amp;$BF21,'Route Guide - Lanes Not in Data'!$P$5:$P$22370,0),
IF(ISERROR(MATCH(AA$6&amp;$BG21,'Route Guide - Lanes Not in Data'!$P$5:$P$22370,0))=FALSE,MATCH(AA$6&amp;$BG21,'Route Guide - Lanes Not in Data'!$P$5:$P$22370,0),
IF(ISERROR(MATCH(AA$6&amp;$BH21,'Route Guide - Lanes Not in Data'!$P$5:$P$22370,0))=FALSE,MATCH(AA$6&amp;$BH21,'Route Guide - Lanes Not in Data'!$P$5:$P$22370,0),
IF(ISERROR(MATCH(AA$6&amp;$BI21,'Route Guide - Lanes Not in Data'!$P$5:$P$22370,0))=FALSE,MATCH(AA$6&amp;$BI21,'Route Guide - Lanes Not in Data'!$P$5:$P$22370,0),
IF(ISERROR(MATCH(AA$6&amp;$BJ21,'Route Guide - Lanes Not in Data'!$P$5:$P$22370,0))=FALSE,MATCH(AA$6&amp;$BJ21,'Route Guide - Lanes Not in Data'!$P$5:$P$22370,0),""))))))))))),""))</f>
        <v>0.35</v>
      </c>
      <c r="AB21" s="37">
        <f>IF(OR(AB$6="",ED21&lt;&gt;2),"",IFERROR(INDEX('Route Guide - Lanes Not in Data'!$D$5:$D$22370,
IF(ISERROR(MATCH(AB$6&amp;$BA21,'Route Guide - Lanes Not in Data'!$P$5:$P$22370,0))=FALSE,MATCH(AB$6&amp;$BA21,'Route Guide - Lanes Not in Data'!$P$5:$P$22370,0),
IF(ISERROR(MATCH(AB$6&amp;$BB21,'Route Guide - Lanes Not in Data'!$P$5:$P$22370,0))=FALSE,MATCH(AB$6&amp;$BB21,'Route Guide - Lanes Not in Data'!$P$5:$P$22370,0),
IF(ISERROR(MATCH(AB$6&amp;$BC21,'Route Guide - Lanes Not in Data'!$P$5:$P$22370,0))=FALSE,MATCH(AB$6&amp;$BC21,'Route Guide - Lanes Not in Data'!$P$5:$P$22370,0),
IF(ISERROR(MATCH(AB$6&amp;$BD21,'Route Guide - Lanes Not in Data'!$P$5:$P$22370,0))=FALSE,MATCH(AB$6&amp;$BD21,'Route Guide - Lanes Not in Data'!$P$5:$P$22370,0),
IF(ISERROR(MATCH(AB$6&amp;$BE21,'Route Guide - Lanes Not in Data'!$P$5:$P$22370,0))=FALSE,MATCH(AB$6&amp;$BE21,'Route Guide - Lanes Not in Data'!$P$5:$P$22370,0),
IF(ISERROR(MATCH(AB$6&amp;$BF21,'Route Guide - Lanes Not in Data'!$P$5:$P$22370,0))=FALSE,MATCH(AB$6&amp;$BF21,'Route Guide - Lanes Not in Data'!$P$5:$P$22370,0),
IF(ISERROR(MATCH(AB$6&amp;$BG21,'Route Guide - Lanes Not in Data'!$P$5:$P$22370,0))=FALSE,MATCH(AB$6&amp;$BG21,'Route Guide - Lanes Not in Data'!$P$5:$P$22370,0),
IF(ISERROR(MATCH(AB$6&amp;$BH21,'Route Guide - Lanes Not in Data'!$P$5:$P$22370,0))=FALSE,MATCH(AB$6&amp;$BH21,'Route Guide - Lanes Not in Data'!$P$5:$P$22370,0),
IF(ISERROR(MATCH(AB$6&amp;$BI21,'Route Guide - Lanes Not in Data'!$P$5:$P$22370,0))=FALSE,MATCH(AB$6&amp;$BI21,'Route Guide - Lanes Not in Data'!$P$5:$P$22370,0),
IF(ISERROR(MATCH(AB$6&amp;$BJ21,'Route Guide - Lanes Not in Data'!$P$5:$P$22370,0))=FALSE,MATCH(AB$6&amp;$BJ21,'Route Guide - Lanes Not in Data'!$P$5:$P$22370,0),""))))))))))),""))</f>
        <v>0.16500000000000001</v>
      </c>
      <c r="AC21" s="37" t="str">
        <f>IF(OR(AC$6="",EE21&lt;&gt;2),"",IFERROR(INDEX('Route Guide - Lanes Not in Data'!$D$5:$D$22370,
IF(ISERROR(MATCH(AC$6&amp;$BA21,'Route Guide - Lanes Not in Data'!$P$5:$P$22370,0))=FALSE,MATCH(AC$6&amp;$BA21,'Route Guide - Lanes Not in Data'!$P$5:$P$22370,0),
IF(ISERROR(MATCH(AC$6&amp;$BB21,'Route Guide - Lanes Not in Data'!$P$5:$P$22370,0))=FALSE,MATCH(AC$6&amp;$BB21,'Route Guide - Lanes Not in Data'!$P$5:$P$22370,0),
IF(ISERROR(MATCH(AC$6&amp;$BC21,'Route Guide - Lanes Not in Data'!$P$5:$P$22370,0))=FALSE,MATCH(AC$6&amp;$BC21,'Route Guide - Lanes Not in Data'!$P$5:$P$22370,0),
IF(ISERROR(MATCH(AC$6&amp;$BD21,'Route Guide - Lanes Not in Data'!$P$5:$P$22370,0))=FALSE,MATCH(AC$6&amp;$BD21,'Route Guide - Lanes Not in Data'!$P$5:$P$22370,0),
IF(ISERROR(MATCH(AC$6&amp;$BE21,'Route Guide - Lanes Not in Data'!$P$5:$P$22370,0))=FALSE,MATCH(AC$6&amp;$BE21,'Route Guide - Lanes Not in Data'!$P$5:$P$22370,0),
IF(ISERROR(MATCH(AC$6&amp;$BF21,'Route Guide - Lanes Not in Data'!$P$5:$P$22370,0))=FALSE,MATCH(AC$6&amp;$BF21,'Route Guide - Lanes Not in Data'!$P$5:$P$22370,0),
IF(ISERROR(MATCH(AC$6&amp;$BG21,'Route Guide - Lanes Not in Data'!$P$5:$P$22370,0))=FALSE,MATCH(AC$6&amp;$BG21,'Route Guide - Lanes Not in Data'!$P$5:$P$22370,0),
IF(ISERROR(MATCH(AC$6&amp;$BH21,'Route Guide - Lanes Not in Data'!$P$5:$P$22370,0))=FALSE,MATCH(AC$6&amp;$BH21,'Route Guide - Lanes Not in Data'!$P$5:$P$22370,0),
IF(ISERROR(MATCH(AC$6&amp;$BI21,'Route Guide - Lanes Not in Data'!$P$5:$P$22370,0))=FALSE,MATCH(AC$6&amp;$BI21,'Route Guide - Lanes Not in Data'!$P$5:$P$22370,0),
IF(ISERROR(MATCH(AC$6&amp;$BJ21,'Route Guide - Lanes Not in Data'!$P$5:$P$22370,0))=FALSE,MATCH(AC$6&amp;$BJ21,'Route Guide - Lanes Not in Data'!$P$5:$P$22370,0),""))))))))))),""))</f>
        <v/>
      </c>
      <c r="AD21" s="37" t="str">
        <f>IF(OR(AD$6="",EF21&lt;&gt;2),"",IFERROR(INDEX('Route Guide - Lanes Not in Data'!$D$5:$D$22370,
IF(ISERROR(MATCH(AD$6&amp;$BA21,'Route Guide - Lanes Not in Data'!$P$5:$P$22370,0))=FALSE,MATCH(AD$6&amp;$BA21,'Route Guide - Lanes Not in Data'!$P$5:$P$22370,0),
IF(ISERROR(MATCH(AD$6&amp;$BB21,'Route Guide - Lanes Not in Data'!$P$5:$P$22370,0))=FALSE,MATCH(AD$6&amp;$BB21,'Route Guide - Lanes Not in Data'!$P$5:$P$22370,0),
IF(ISERROR(MATCH(AD$6&amp;$BC21,'Route Guide - Lanes Not in Data'!$P$5:$P$22370,0))=FALSE,MATCH(AD$6&amp;$BC21,'Route Guide - Lanes Not in Data'!$P$5:$P$22370,0),
IF(ISERROR(MATCH(AD$6&amp;$BD21,'Route Guide - Lanes Not in Data'!$P$5:$P$22370,0))=FALSE,MATCH(AD$6&amp;$BD21,'Route Guide - Lanes Not in Data'!$P$5:$P$22370,0),
IF(ISERROR(MATCH(AD$6&amp;$BE21,'Route Guide - Lanes Not in Data'!$P$5:$P$22370,0))=FALSE,MATCH(AD$6&amp;$BE21,'Route Guide - Lanes Not in Data'!$P$5:$P$22370,0),
IF(ISERROR(MATCH(AD$6&amp;$BF21,'Route Guide - Lanes Not in Data'!$P$5:$P$22370,0))=FALSE,MATCH(AD$6&amp;$BF21,'Route Guide - Lanes Not in Data'!$P$5:$P$22370,0),
IF(ISERROR(MATCH(AD$6&amp;$BG21,'Route Guide - Lanes Not in Data'!$P$5:$P$22370,0))=FALSE,MATCH(AD$6&amp;$BG21,'Route Guide - Lanes Not in Data'!$P$5:$P$22370,0),
IF(ISERROR(MATCH(AD$6&amp;$BH21,'Route Guide - Lanes Not in Data'!$P$5:$P$22370,0))=FALSE,MATCH(AD$6&amp;$BH21,'Route Guide - Lanes Not in Data'!$P$5:$P$22370,0),
IF(ISERROR(MATCH(AD$6&amp;$BI21,'Route Guide - Lanes Not in Data'!$P$5:$P$22370,0))=FALSE,MATCH(AD$6&amp;$BI21,'Route Guide - Lanes Not in Data'!$P$5:$P$22370,0),
IF(ISERROR(MATCH(AD$6&amp;$BJ21,'Route Guide - Lanes Not in Data'!$P$5:$P$22370,0))=FALSE,MATCH(AD$6&amp;$BJ21,'Route Guide - Lanes Not in Data'!$P$5:$P$22370,0),""))))))))))),""))</f>
        <v/>
      </c>
      <c r="AE21" s="37">
        <f>IF(OR(AE$6="",EG21&lt;&gt;2),"",IFERROR(INDEX('Route Guide - Lanes Not in Data'!$D$5:$D$22370,
IF(ISERROR(MATCH(AE$6&amp;$BA21,'Route Guide - Lanes Not in Data'!$P$5:$P$22370,0))=FALSE,MATCH(AE$6&amp;$BA21,'Route Guide - Lanes Not in Data'!$P$5:$P$22370,0),
IF(ISERROR(MATCH(AE$6&amp;$BB21,'Route Guide - Lanes Not in Data'!$P$5:$P$22370,0))=FALSE,MATCH(AE$6&amp;$BB21,'Route Guide - Lanes Not in Data'!$P$5:$P$22370,0),
IF(ISERROR(MATCH(AE$6&amp;$BC21,'Route Guide - Lanes Not in Data'!$P$5:$P$22370,0))=FALSE,MATCH(AE$6&amp;$BC21,'Route Guide - Lanes Not in Data'!$P$5:$P$22370,0),
IF(ISERROR(MATCH(AE$6&amp;$BD21,'Route Guide - Lanes Not in Data'!$P$5:$P$22370,0))=FALSE,MATCH(AE$6&amp;$BD21,'Route Guide - Lanes Not in Data'!$P$5:$P$22370,0),
IF(ISERROR(MATCH(AE$6&amp;$BE21,'Route Guide - Lanes Not in Data'!$P$5:$P$22370,0))=FALSE,MATCH(AE$6&amp;$BE21,'Route Guide - Lanes Not in Data'!$P$5:$P$22370,0),
IF(ISERROR(MATCH(AE$6&amp;$BF21,'Route Guide - Lanes Not in Data'!$P$5:$P$22370,0))=FALSE,MATCH(AE$6&amp;$BF21,'Route Guide - Lanes Not in Data'!$P$5:$P$22370,0),
IF(ISERROR(MATCH(AE$6&amp;$BG21,'Route Guide - Lanes Not in Data'!$P$5:$P$22370,0))=FALSE,MATCH(AE$6&amp;$BG21,'Route Guide - Lanes Not in Data'!$P$5:$P$22370,0),
IF(ISERROR(MATCH(AE$6&amp;$BH21,'Route Guide - Lanes Not in Data'!$P$5:$P$22370,0))=FALSE,MATCH(AE$6&amp;$BH21,'Route Guide - Lanes Not in Data'!$P$5:$P$22370,0),
IF(ISERROR(MATCH(AE$6&amp;$BI21,'Route Guide - Lanes Not in Data'!$P$5:$P$22370,0))=FALSE,MATCH(AE$6&amp;$BI21,'Route Guide - Lanes Not in Data'!$P$5:$P$22370,0),
IF(ISERROR(MATCH(AE$6&amp;$BJ21,'Route Guide - Lanes Not in Data'!$P$5:$P$22370,0))=FALSE,MATCH(AE$6&amp;$BJ21,'Route Guide - Lanes Not in Data'!$P$5:$P$22370,0),""))))))))))),""))</f>
        <v>0.107</v>
      </c>
      <c r="AF21" s="37" t="str">
        <f>IF(OR(AF$6="",EH21&lt;&gt;2),"",IFERROR(INDEX('Route Guide - Lanes Not in Data'!$D$5:$D$22370,
IF(ISERROR(MATCH(AF$6&amp;$BA21,'Route Guide - Lanes Not in Data'!$P$5:$P$22370,0))=FALSE,MATCH(AF$6&amp;$BA21,'Route Guide - Lanes Not in Data'!$P$5:$P$22370,0),
IF(ISERROR(MATCH(AF$6&amp;$BB21,'Route Guide - Lanes Not in Data'!$P$5:$P$22370,0))=FALSE,MATCH(AF$6&amp;$BB21,'Route Guide - Lanes Not in Data'!$P$5:$P$22370,0),
IF(ISERROR(MATCH(AF$6&amp;$BC21,'Route Guide - Lanes Not in Data'!$P$5:$P$22370,0))=FALSE,MATCH(AF$6&amp;$BC21,'Route Guide - Lanes Not in Data'!$P$5:$P$22370,0),
IF(ISERROR(MATCH(AF$6&amp;$BD21,'Route Guide - Lanes Not in Data'!$P$5:$P$22370,0))=FALSE,MATCH(AF$6&amp;$BD21,'Route Guide - Lanes Not in Data'!$P$5:$P$22370,0),
IF(ISERROR(MATCH(AF$6&amp;$BE21,'Route Guide - Lanes Not in Data'!$P$5:$P$22370,0))=FALSE,MATCH(AF$6&amp;$BE21,'Route Guide - Lanes Not in Data'!$P$5:$P$22370,0),
IF(ISERROR(MATCH(AF$6&amp;$BF21,'Route Guide - Lanes Not in Data'!$P$5:$P$22370,0))=FALSE,MATCH(AF$6&amp;$BF21,'Route Guide - Lanes Not in Data'!$P$5:$P$22370,0),
IF(ISERROR(MATCH(AF$6&amp;$BG21,'Route Guide - Lanes Not in Data'!$P$5:$P$22370,0))=FALSE,MATCH(AF$6&amp;$BG21,'Route Guide - Lanes Not in Data'!$P$5:$P$22370,0),
IF(ISERROR(MATCH(AF$6&amp;$BH21,'Route Guide - Lanes Not in Data'!$P$5:$P$22370,0))=FALSE,MATCH(AF$6&amp;$BH21,'Route Guide - Lanes Not in Data'!$P$5:$P$22370,0),
IF(ISERROR(MATCH(AF$6&amp;$BI21,'Route Guide - Lanes Not in Data'!$P$5:$P$22370,0))=FALSE,MATCH(AF$6&amp;$BI21,'Route Guide - Lanes Not in Data'!$P$5:$P$22370,0),
IF(ISERROR(MATCH(AF$6&amp;$BJ21,'Route Guide - Lanes Not in Data'!$P$5:$P$22370,0))=FALSE,MATCH(AF$6&amp;$BJ21,'Route Guide - Lanes Not in Data'!$P$5:$P$22370,0),""))))))))))),""))</f>
        <v/>
      </c>
      <c r="AG21" s="37" t="str">
        <f>IF(OR(AG$6="",EI21&lt;&gt;2),"",IFERROR(INDEX('Route Guide - Lanes Not in Data'!$D$5:$D$22370,
IF(ISERROR(MATCH(AG$6&amp;$BA21,'Route Guide - Lanes Not in Data'!$P$5:$P$22370,0))=FALSE,MATCH(AG$6&amp;$BA21,'Route Guide - Lanes Not in Data'!$P$5:$P$22370,0),
IF(ISERROR(MATCH(AG$6&amp;$BB21,'Route Guide - Lanes Not in Data'!$P$5:$P$22370,0))=FALSE,MATCH(AG$6&amp;$BB21,'Route Guide - Lanes Not in Data'!$P$5:$P$22370,0),
IF(ISERROR(MATCH(AG$6&amp;$BC21,'Route Guide - Lanes Not in Data'!$P$5:$P$22370,0))=FALSE,MATCH(AG$6&amp;$BC21,'Route Guide - Lanes Not in Data'!$P$5:$P$22370,0),
IF(ISERROR(MATCH(AG$6&amp;$BD21,'Route Guide - Lanes Not in Data'!$P$5:$P$22370,0))=FALSE,MATCH(AG$6&amp;$BD21,'Route Guide - Lanes Not in Data'!$P$5:$P$22370,0),
IF(ISERROR(MATCH(AG$6&amp;$BE21,'Route Guide - Lanes Not in Data'!$P$5:$P$22370,0))=FALSE,MATCH(AG$6&amp;$BE21,'Route Guide - Lanes Not in Data'!$P$5:$P$22370,0),
IF(ISERROR(MATCH(AG$6&amp;$BF21,'Route Guide - Lanes Not in Data'!$P$5:$P$22370,0))=FALSE,MATCH(AG$6&amp;$BF21,'Route Guide - Lanes Not in Data'!$P$5:$P$22370,0),
IF(ISERROR(MATCH(AG$6&amp;$BG21,'Route Guide - Lanes Not in Data'!$P$5:$P$22370,0))=FALSE,MATCH(AG$6&amp;$BG21,'Route Guide - Lanes Not in Data'!$P$5:$P$22370,0),
IF(ISERROR(MATCH(AG$6&amp;$BH21,'Route Guide - Lanes Not in Data'!$P$5:$P$22370,0))=FALSE,MATCH(AG$6&amp;$BH21,'Route Guide - Lanes Not in Data'!$P$5:$P$22370,0),
IF(ISERROR(MATCH(AG$6&amp;$BI21,'Route Guide - Lanes Not in Data'!$P$5:$P$22370,0))=FALSE,MATCH(AG$6&amp;$BI21,'Route Guide - Lanes Not in Data'!$P$5:$P$22370,0),
IF(ISERROR(MATCH(AG$6&amp;$BJ21,'Route Guide - Lanes Not in Data'!$P$5:$P$22370,0))=FALSE,MATCH(AG$6&amp;$BJ21,'Route Guide - Lanes Not in Data'!$P$5:$P$22370,0),""))))))))))),""))</f>
        <v/>
      </c>
      <c r="AH21" s="37" t="str">
        <f>IF(OR(AH$6="",EJ21&lt;&gt;2),"",IFERROR(INDEX('Route Guide - Lanes Not in Data'!$D$5:$D$22370,
IF(ISERROR(MATCH(AH$6&amp;$BA21,'Route Guide - Lanes Not in Data'!$P$5:$P$22370,0))=FALSE,MATCH(AH$6&amp;$BA21,'Route Guide - Lanes Not in Data'!$P$5:$P$22370,0),
IF(ISERROR(MATCH(AH$6&amp;$BB21,'Route Guide - Lanes Not in Data'!$P$5:$P$22370,0))=FALSE,MATCH(AH$6&amp;$BB21,'Route Guide - Lanes Not in Data'!$P$5:$P$22370,0),
IF(ISERROR(MATCH(AH$6&amp;$BC21,'Route Guide - Lanes Not in Data'!$P$5:$P$22370,0))=FALSE,MATCH(AH$6&amp;$BC21,'Route Guide - Lanes Not in Data'!$P$5:$P$22370,0),
IF(ISERROR(MATCH(AH$6&amp;$BD21,'Route Guide - Lanes Not in Data'!$P$5:$P$22370,0))=FALSE,MATCH(AH$6&amp;$BD21,'Route Guide - Lanes Not in Data'!$P$5:$P$22370,0),
IF(ISERROR(MATCH(AH$6&amp;$BE21,'Route Guide - Lanes Not in Data'!$P$5:$P$22370,0))=FALSE,MATCH(AH$6&amp;$BE21,'Route Guide - Lanes Not in Data'!$P$5:$P$22370,0),
IF(ISERROR(MATCH(AH$6&amp;$BF21,'Route Guide - Lanes Not in Data'!$P$5:$P$22370,0))=FALSE,MATCH(AH$6&amp;$BF21,'Route Guide - Lanes Not in Data'!$P$5:$P$22370,0),
IF(ISERROR(MATCH(AH$6&amp;$BG21,'Route Guide - Lanes Not in Data'!$P$5:$P$22370,0))=FALSE,MATCH(AH$6&amp;$BG21,'Route Guide - Lanes Not in Data'!$P$5:$P$22370,0),
IF(ISERROR(MATCH(AH$6&amp;$BH21,'Route Guide - Lanes Not in Data'!$P$5:$P$22370,0))=FALSE,MATCH(AH$6&amp;$BH21,'Route Guide - Lanes Not in Data'!$P$5:$P$22370,0),
IF(ISERROR(MATCH(AH$6&amp;$BI21,'Route Guide - Lanes Not in Data'!$P$5:$P$22370,0))=FALSE,MATCH(AH$6&amp;$BI21,'Route Guide - Lanes Not in Data'!$P$5:$P$22370,0),
IF(ISERROR(MATCH(AH$6&amp;$BJ21,'Route Guide - Lanes Not in Data'!$P$5:$P$22370,0))=FALSE,MATCH(AH$6&amp;$BJ21,'Route Guide - Lanes Not in Data'!$P$5:$P$22370,0),""))))))))))),""))</f>
        <v/>
      </c>
      <c r="AI21" s="37" t="str">
        <f>IF(OR(AI$6="",EK21&lt;&gt;2),"",IFERROR(INDEX('Route Guide - Lanes Not in Data'!$D$5:$D$22370,
IF(ISERROR(MATCH(AI$6&amp;$BA21,'Route Guide - Lanes Not in Data'!$P$5:$P$22370,0))=FALSE,MATCH(AI$6&amp;$BA21,'Route Guide - Lanes Not in Data'!$P$5:$P$22370,0),
IF(ISERROR(MATCH(AI$6&amp;$BB21,'Route Guide - Lanes Not in Data'!$P$5:$P$22370,0))=FALSE,MATCH(AI$6&amp;$BB21,'Route Guide - Lanes Not in Data'!$P$5:$P$22370,0),
IF(ISERROR(MATCH(AI$6&amp;$BC21,'Route Guide - Lanes Not in Data'!$P$5:$P$22370,0))=FALSE,MATCH(AI$6&amp;$BC21,'Route Guide - Lanes Not in Data'!$P$5:$P$22370,0),
IF(ISERROR(MATCH(AI$6&amp;$BD21,'Route Guide - Lanes Not in Data'!$P$5:$P$22370,0))=FALSE,MATCH(AI$6&amp;$BD21,'Route Guide - Lanes Not in Data'!$P$5:$P$22370,0),
IF(ISERROR(MATCH(AI$6&amp;$BE21,'Route Guide - Lanes Not in Data'!$P$5:$P$22370,0))=FALSE,MATCH(AI$6&amp;$BE21,'Route Guide - Lanes Not in Data'!$P$5:$P$22370,0),
IF(ISERROR(MATCH(AI$6&amp;$BF21,'Route Guide - Lanes Not in Data'!$P$5:$P$22370,0))=FALSE,MATCH(AI$6&amp;$BF21,'Route Guide - Lanes Not in Data'!$P$5:$P$22370,0),
IF(ISERROR(MATCH(AI$6&amp;$BG21,'Route Guide - Lanes Not in Data'!$P$5:$P$22370,0))=FALSE,MATCH(AI$6&amp;$BG21,'Route Guide - Lanes Not in Data'!$P$5:$P$22370,0),
IF(ISERROR(MATCH(AI$6&amp;$BH21,'Route Guide - Lanes Not in Data'!$P$5:$P$22370,0))=FALSE,MATCH(AI$6&amp;$BH21,'Route Guide - Lanes Not in Data'!$P$5:$P$22370,0),
IF(ISERROR(MATCH(AI$6&amp;$BI21,'Route Guide - Lanes Not in Data'!$P$5:$P$22370,0))=FALSE,MATCH(AI$6&amp;$BI21,'Route Guide - Lanes Not in Data'!$P$5:$P$22370,0),
IF(ISERROR(MATCH(AI$6&amp;$BJ21,'Route Guide - Lanes Not in Data'!$P$5:$P$22370,0))=FALSE,MATCH(AI$6&amp;$BJ21,'Route Guide - Lanes Not in Data'!$P$5:$P$22370,0),""))))))))))),""))</f>
        <v/>
      </c>
      <c r="AJ21" s="37" t="str">
        <f>IF(OR(AJ$6="",EL21&lt;&gt;2),"",IFERROR(INDEX('Route Guide - Lanes Not in Data'!$D$5:$D$22370,
IF(ISERROR(MATCH(AJ$6&amp;$BA21,'Route Guide - Lanes Not in Data'!$P$5:$P$22370,0))=FALSE,MATCH(AJ$6&amp;$BA21,'Route Guide - Lanes Not in Data'!$P$5:$P$22370,0),
IF(ISERROR(MATCH(AJ$6&amp;$BB21,'Route Guide - Lanes Not in Data'!$P$5:$P$22370,0))=FALSE,MATCH(AJ$6&amp;$BB21,'Route Guide - Lanes Not in Data'!$P$5:$P$22370,0),
IF(ISERROR(MATCH(AJ$6&amp;$BC21,'Route Guide - Lanes Not in Data'!$P$5:$P$22370,0))=FALSE,MATCH(AJ$6&amp;$BC21,'Route Guide - Lanes Not in Data'!$P$5:$P$22370,0),
IF(ISERROR(MATCH(AJ$6&amp;$BD21,'Route Guide - Lanes Not in Data'!$P$5:$P$22370,0))=FALSE,MATCH(AJ$6&amp;$BD21,'Route Guide - Lanes Not in Data'!$P$5:$P$22370,0),
IF(ISERROR(MATCH(AJ$6&amp;$BE21,'Route Guide - Lanes Not in Data'!$P$5:$P$22370,0))=FALSE,MATCH(AJ$6&amp;$BE21,'Route Guide - Lanes Not in Data'!$P$5:$P$22370,0),
IF(ISERROR(MATCH(AJ$6&amp;$BF21,'Route Guide - Lanes Not in Data'!$P$5:$P$22370,0))=FALSE,MATCH(AJ$6&amp;$BF21,'Route Guide - Lanes Not in Data'!$P$5:$P$22370,0),
IF(ISERROR(MATCH(AJ$6&amp;$BG21,'Route Guide - Lanes Not in Data'!$P$5:$P$22370,0))=FALSE,MATCH(AJ$6&amp;$BG21,'Route Guide - Lanes Not in Data'!$P$5:$P$22370,0),
IF(ISERROR(MATCH(AJ$6&amp;$BH21,'Route Guide - Lanes Not in Data'!$P$5:$P$22370,0))=FALSE,MATCH(AJ$6&amp;$BH21,'Route Guide - Lanes Not in Data'!$P$5:$P$22370,0),
IF(ISERROR(MATCH(AJ$6&amp;$BI21,'Route Guide - Lanes Not in Data'!$P$5:$P$22370,0))=FALSE,MATCH(AJ$6&amp;$BI21,'Route Guide - Lanes Not in Data'!$P$5:$P$22370,0),
IF(ISERROR(MATCH(AJ$6&amp;$BJ21,'Route Guide - Lanes Not in Data'!$P$5:$P$22370,0))=FALSE,MATCH(AJ$6&amp;$BJ21,'Route Guide - Lanes Not in Data'!$P$5:$P$22370,0),""))))))))))),""))</f>
        <v/>
      </c>
      <c r="AK21" s="37">
        <f>IF(OR(AK$6="",EM21&lt;&gt;2),"",IFERROR(INDEX('Route Guide - Lanes Not in Data'!$D$5:$D$22370,
IF(ISERROR(MATCH(AK$6&amp;$BA21,'Route Guide - Lanes Not in Data'!$P$5:$P$22370,0))=FALSE,MATCH(AK$6&amp;$BA21,'Route Guide - Lanes Not in Data'!$P$5:$P$22370,0),
IF(ISERROR(MATCH(AK$6&amp;$BB21,'Route Guide - Lanes Not in Data'!$P$5:$P$22370,0))=FALSE,MATCH(AK$6&amp;$BB21,'Route Guide - Lanes Not in Data'!$P$5:$P$22370,0),
IF(ISERROR(MATCH(AK$6&amp;$BC21,'Route Guide - Lanes Not in Data'!$P$5:$P$22370,0))=FALSE,MATCH(AK$6&amp;$BC21,'Route Guide - Lanes Not in Data'!$P$5:$P$22370,0),
IF(ISERROR(MATCH(AK$6&amp;$BD21,'Route Guide - Lanes Not in Data'!$P$5:$P$22370,0))=FALSE,MATCH(AK$6&amp;$BD21,'Route Guide - Lanes Not in Data'!$P$5:$P$22370,0),
IF(ISERROR(MATCH(AK$6&amp;$BE21,'Route Guide - Lanes Not in Data'!$P$5:$P$22370,0))=FALSE,MATCH(AK$6&amp;$BE21,'Route Guide - Lanes Not in Data'!$P$5:$P$22370,0),
IF(ISERROR(MATCH(AK$6&amp;$BF21,'Route Guide - Lanes Not in Data'!$P$5:$P$22370,0))=FALSE,MATCH(AK$6&amp;$BF21,'Route Guide - Lanes Not in Data'!$P$5:$P$22370,0),
IF(ISERROR(MATCH(AK$6&amp;$BG21,'Route Guide - Lanes Not in Data'!$P$5:$P$22370,0))=FALSE,MATCH(AK$6&amp;$BG21,'Route Guide - Lanes Not in Data'!$P$5:$P$22370,0),
IF(ISERROR(MATCH(AK$6&amp;$BH21,'Route Guide - Lanes Not in Data'!$P$5:$P$22370,0))=FALSE,MATCH(AK$6&amp;$BH21,'Route Guide - Lanes Not in Data'!$P$5:$P$22370,0),
IF(ISERROR(MATCH(AK$6&amp;$BI21,'Route Guide - Lanes Not in Data'!$P$5:$P$22370,0))=FALSE,MATCH(AK$6&amp;$BI21,'Route Guide - Lanes Not in Data'!$P$5:$P$22370,0),
IF(ISERROR(MATCH(AK$6&amp;$BJ21,'Route Guide - Lanes Not in Data'!$P$5:$P$22370,0))=FALSE,MATCH(AK$6&amp;$BJ21,'Route Guide - Lanes Not in Data'!$P$5:$P$22370,0),""))))))))))),""))</f>
        <v>0.13300000000000001</v>
      </c>
      <c r="AL21" s="37" t="str">
        <f>IF(OR(AL$6="",EN21&lt;&gt;2),"",IFERROR(INDEX('Route Guide - Lanes Not in Data'!$D$5:$D$22370,
IF(ISERROR(MATCH(AL$6&amp;$BA21,'Route Guide - Lanes Not in Data'!$P$5:$P$22370,0))=FALSE,MATCH(AL$6&amp;$BA21,'Route Guide - Lanes Not in Data'!$P$5:$P$22370,0),
IF(ISERROR(MATCH(AL$6&amp;$BB21,'Route Guide - Lanes Not in Data'!$P$5:$P$22370,0))=FALSE,MATCH(AL$6&amp;$BB21,'Route Guide - Lanes Not in Data'!$P$5:$P$22370,0),
IF(ISERROR(MATCH(AL$6&amp;$BC21,'Route Guide - Lanes Not in Data'!$P$5:$P$22370,0))=FALSE,MATCH(AL$6&amp;$BC21,'Route Guide - Lanes Not in Data'!$P$5:$P$22370,0),
IF(ISERROR(MATCH(AL$6&amp;$BD21,'Route Guide - Lanes Not in Data'!$P$5:$P$22370,0))=FALSE,MATCH(AL$6&amp;$BD21,'Route Guide - Lanes Not in Data'!$P$5:$P$22370,0),
IF(ISERROR(MATCH(AL$6&amp;$BE21,'Route Guide - Lanes Not in Data'!$P$5:$P$22370,0))=FALSE,MATCH(AL$6&amp;$BE21,'Route Guide - Lanes Not in Data'!$P$5:$P$22370,0),
IF(ISERROR(MATCH(AL$6&amp;$BF21,'Route Guide - Lanes Not in Data'!$P$5:$P$22370,0))=FALSE,MATCH(AL$6&amp;$BF21,'Route Guide - Lanes Not in Data'!$P$5:$P$22370,0),
IF(ISERROR(MATCH(AL$6&amp;$BG21,'Route Guide - Lanes Not in Data'!$P$5:$P$22370,0))=FALSE,MATCH(AL$6&amp;$BG21,'Route Guide - Lanes Not in Data'!$P$5:$P$22370,0),
IF(ISERROR(MATCH(AL$6&amp;$BH21,'Route Guide - Lanes Not in Data'!$P$5:$P$22370,0))=FALSE,MATCH(AL$6&amp;$BH21,'Route Guide - Lanes Not in Data'!$P$5:$P$22370,0),
IF(ISERROR(MATCH(AL$6&amp;$BI21,'Route Guide - Lanes Not in Data'!$P$5:$P$22370,0))=FALSE,MATCH(AL$6&amp;$BI21,'Route Guide - Lanes Not in Data'!$P$5:$P$22370,0),
IF(ISERROR(MATCH(AL$6&amp;$BJ21,'Route Guide - Lanes Not in Data'!$P$5:$P$22370,0))=FALSE,MATCH(AL$6&amp;$BJ21,'Route Guide - Lanes Not in Data'!$P$5:$P$22370,0),""))))))))))),""))</f>
        <v/>
      </c>
      <c r="AM21" s="37" t="str">
        <f>IF(OR(AM$6="",EO21&lt;&gt;2),"",IFERROR(INDEX('Route Guide - Lanes Not in Data'!$D$5:$D$22370,
IF(ISERROR(MATCH(AM$6&amp;$BA21,'Route Guide - Lanes Not in Data'!$P$5:$P$22370,0))=FALSE,MATCH(AM$6&amp;$BA21,'Route Guide - Lanes Not in Data'!$P$5:$P$22370,0),
IF(ISERROR(MATCH(AM$6&amp;$BB21,'Route Guide - Lanes Not in Data'!$P$5:$P$22370,0))=FALSE,MATCH(AM$6&amp;$BB21,'Route Guide - Lanes Not in Data'!$P$5:$P$22370,0),
IF(ISERROR(MATCH(AM$6&amp;$BC21,'Route Guide - Lanes Not in Data'!$P$5:$P$22370,0))=FALSE,MATCH(AM$6&amp;$BC21,'Route Guide - Lanes Not in Data'!$P$5:$P$22370,0),
IF(ISERROR(MATCH(AM$6&amp;$BD21,'Route Guide - Lanes Not in Data'!$P$5:$P$22370,0))=FALSE,MATCH(AM$6&amp;$BD21,'Route Guide - Lanes Not in Data'!$P$5:$P$22370,0),
IF(ISERROR(MATCH(AM$6&amp;$BE21,'Route Guide - Lanes Not in Data'!$P$5:$P$22370,0))=FALSE,MATCH(AM$6&amp;$BE21,'Route Guide - Lanes Not in Data'!$P$5:$P$22370,0),
IF(ISERROR(MATCH(AM$6&amp;$BF21,'Route Guide - Lanes Not in Data'!$P$5:$P$22370,0))=FALSE,MATCH(AM$6&amp;$BF21,'Route Guide - Lanes Not in Data'!$P$5:$P$22370,0),
IF(ISERROR(MATCH(AM$6&amp;$BG21,'Route Guide - Lanes Not in Data'!$P$5:$P$22370,0))=FALSE,MATCH(AM$6&amp;$BG21,'Route Guide - Lanes Not in Data'!$P$5:$P$22370,0),
IF(ISERROR(MATCH(AM$6&amp;$BH21,'Route Guide - Lanes Not in Data'!$P$5:$P$22370,0))=FALSE,MATCH(AM$6&amp;$BH21,'Route Guide - Lanes Not in Data'!$P$5:$P$22370,0),
IF(ISERROR(MATCH(AM$6&amp;$BI21,'Route Guide - Lanes Not in Data'!$P$5:$P$22370,0))=FALSE,MATCH(AM$6&amp;$BI21,'Route Guide - Lanes Not in Data'!$P$5:$P$22370,0),
IF(ISERROR(MATCH(AM$6&amp;$BJ21,'Route Guide - Lanes Not in Data'!$P$5:$P$22370,0))=FALSE,MATCH(AM$6&amp;$BJ21,'Route Guide - Lanes Not in Data'!$P$5:$P$22370,0),""))))))))))),""))</f>
        <v/>
      </c>
      <c r="AN21" s="37" t="str">
        <f>IF(OR(AN$6="",EP21&lt;&gt;2),"",IFERROR(INDEX('Route Guide - Lanes Not in Data'!$D$5:$D$22370,
IF(ISERROR(MATCH(AN$6&amp;$BA21,'Route Guide - Lanes Not in Data'!$P$5:$P$22370,0))=FALSE,MATCH(AN$6&amp;$BA21,'Route Guide - Lanes Not in Data'!$P$5:$P$22370,0),
IF(ISERROR(MATCH(AN$6&amp;$BB21,'Route Guide - Lanes Not in Data'!$P$5:$P$22370,0))=FALSE,MATCH(AN$6&amp;$BB21,'Route Guide - Lanes Not in Data'!$P$5:$P$22370,0),
IF(ISERROR(MATCH(AN$6&amp;$BC21,'Route Guide - Lanes Not in Data'!$P$5:$P$22370,0))=FALSE,MATCH(AN$6&amp;$BC21,'Route Guide - Lanes Not in Data'!$P$5:$P$22370,0),
IF(ISERROR(MATCH(AN$6&amp;$BD21,'Route Guide - Lanes Not in Data'!$P$5:$P$22370,0))=FALSE,MATCH(AN$6&amp;$BD21,'Route Guide - Lanes Not in Data'!$P$5:$P$22370,0),
IF(ISERROR(MATCH(AN$6&amp;$BE21,'Route Guide - Lanes Not in Data'!$P$5:$P$22370,0))=FALSE,MATCH(AN$6&amp;$BE21,'Route Guide - Lanes Not in Data'!$P$5:$P$22370,0),
IF(ISERROR(MATCH(AN$6&amp;$BF21,'Route Guide - Lanes Not in Data'!$P$5:$P$22370,0))=FALSE,MATCH(AN$6&amp;$BF21,'Route Guide - Lanes Not in Data'!$P$5:$P$22370,0),
IF(ISERROR(MATCH(AN$6&amp;$BG21,'Route Guide - Lanes Not in Data'!$P$5:$P$22370,0))=FALSE,MATCH(AN$6&amp;$BG21,'Route Guide - Lanes Not in Data'!$P$5:$P$22370,0),
IF(ISERROR(MATCH(AN$6&amp;$BH21,'Route Guide - Lanes Not in Data'!$P$5:$P$22370,0))=FALSE,MATCH(AN$6&amp;$BH21,'Route Guide - Lanes Not in Data'!$P$5:$P$22370,0),
IF(ISERROR(MATCH(AN$6&amp;$BI21,'Route Guide - Lanes Not in Data'!$P$5:$P$22370,0))=FALSE,MATCH(AN$6&amp;$BI21,'Route Guide - Lanes Not in Data'!$P$5:$P$22370,0),
IF(ISERROR(MATCH(AN$6&amp;$BJ21,'Route Guide - Lanes Not in Data'!$P$5:$P$22370,0))=FALSE,MATCH(AN$6&amp;$BJ21,'Route Guide - Lanes Not in Data'!$P$5:$P$22370,0),""))))))))))),""))</f>
        <v/>
      </c>
      <c r="AO21" s="37" t="str">
        <f>IF(OR(AO$6="",EQ21&lt;&gt;2),"",IFERROR(INDEX('Route Guide - Lanes Not in Data'!$D$5:$D$22370,
IF(ISERROR(MATCH(AO$6&amp;$BA21,'Route Guide - Lanes Not in Data'!$P$5:$P$22370,0))=FALSE,MATCH(AO$6&amp;$BA21,'Route Guide - Lanes Not in Data'!$P$5:$P$22370,0),
IF(ISERROR(MATCH(AO$6&amp;$BB21,'Route Guide - Lanes Not in Data'!$P$5:$P$22370,0))=FALSE,MATCH(AO$6&amp;$BB21,'Route Guide - Lanes Not in Data'!$P$5:$P$22370,0),
IF(ISERROR(MATCH(AO$6&amp;$BC21,'Route Guide - Lanes Not in Data'!$P$5:$P$22370,0))=FALSE,MATCH(AO$6&amp;$BC21,'Route Guide - Lanes Not in Data'!$P$5:$P$22370,0),
IF(ISERROR(MATCH(AO$6&amp;$BD21,'Route Guide - Lanes Not in Data'!$P$5:$P$22370,0))=FALSE,MATCH(AO$6&amp;$BD21,'Route Guide - Lanes Not in Data'!$P$5:$P$22370,0),
IF(ISERROR(MATCH(AO$6&amp;$BE21,'Route Guide - Lanes Not in Data'!$P$5:$P$22370,0))=FALSE,MATCH(AO$6&amp;$BE21,'Route Guide - Lanes Not in Data'!$P$5:$P$22370,0),
IF(ISERROR(MATCH(AO$6&amp;$BF21,'Route Guide - Lanes Not in Data'!$P$5:$P$22370,0))=FALSE,MATCH(AO$6&amp;$BF21,'Route Guide - Lanes Not in Data'!$P$5:$P$22370,0),
IF(ISERROR(MATCH(AO$6&amp;$BG21,'Route Guide - Lanes Not in Data'!$P$5:$P$22370,0))=FALSE,MATCH(AO$6&amp;$BG21,'Route Guide - Lanes Not in Data'!$P$5:$P$22370,0),
IF(ISERROR(MATCH(AO$6&amp;$BH21,'Route Guide - Lanes Not in Data'!$P$5:$P$22370,0))=FALSE,MATCH(AO$6&amp;$BH21,'Route Guide - Lanes Not in Data'!$P$5:$P$22370,0),
IF(ISERROR(MATCH(AO$6&amp;$BI21,'Route Guide - Lanes Not in Data'!$P$5:$P$22370,0))=FALSE,MATCH(AO$6&amp;$BI21,'Route Guide - Lanes Not in Data'!$P$5:$P$22370,0),
IF(ISERROR(MATCH(AO$6&amp;$BJ21,'Route Guide - Lanes Not in Data'!$P$5:$P$22370,0))=FALSE,MATCH(AO$6&amp;$BJ21,'Route Guide - Lanes Not in Data'!$P$5:$P$22370,0),""))))))))))),""))</f>
        <v/>
      </c>
      <c r="AP21" s="37" t="str">
        <f>IF(OR(AP$6="",ER21&lt;&gt;2),"",IFERROR(INDEX('Route Guide - Lanes Not in Data'!$D$5:$D$22370,
IF(ISERROR(MATCH(AP$6&amp;$BA21,'Route Guide - Lanes Not in Data'!$P$5:$P$22370,0))=FALSE,MATCH(AP$6&amp;$BA21,'Route Guide - Lanes Not in Data'!$P$5:$P$22370,0),
IF(ISERROR(MATCH(AP$6&amp;$BB21,'Route Guide - Lanes Not in Data'!$P$5:$P$22370,0))=FALSE,MATCH(AP$6&amp;$BB21,'Route Guide - Lanes Not in Data'!$P$5:$P$22370,0),
IF(ISERROR(MATCH(AP$6&amp;$BC21,'Route Guide - Lanes Not in Data'!$P$5:$P$22370,0))=FALSE,MATCH(AP$6&amp;$BC21,'Route Guide - Lanes Not in Data'!$P$5:$P$22370,0),
IF(ISERROR(MATCH(AP$6&amp;$BD21,'Route Guide - Lanes Not in Data'!$P$5:$P$22370,0))=FALSE,MATCH(AP$6&amp;$BD21,'Route Guide - Lanes Not in Data'!$P$5:$P$22370,0),
IF(ISERROR(MATCH(AP$6&amp;$BE21,'Route Guide - Lanes Not in Data'!$P$5:$P$22370,0))=FALSE,MATCH(AP$6&amp;$BE21,'Route Guide - Lanes Not in Data'!$P$5:$P$22370,0),
IF(ISERROR(MATCH(AP$6&amp;$BF21,'Route Guide - Lanes Not in Data'!$P$5:$P$22370,0))=FALSE,MATCH(AP$6&amp;$BF21,'Route Guide - Lanes Not in Data'!$P$5:$P$22370,0),
IF(ISERROR(MATCH(AP$6&amp;$BG21,'Route Guide - Lanes Not in Data'!$P$5:$P$22370,0))=FALSE,MATCH(AP$6&amp;$BG21,'Route Guide - Lanes Not in Data'!$P$5:$P$22370,0),
IF(ISERROR(MATCH(AP$6&amp;$BH21,'Route Guide - Lanes Not in Data'!$P$5:$P$22370,0))=FALSE,MATCH(AP$6&amp;$BH21,'Route Guide - Lanes Not in Data'!$P$5:$P$22370,0),
IF(ISERROR(MATCH(AP$6&amp;$BI21,'Route Guide - Lanes Not in Data'!$P$5:$P$22370,0))=FALSE,MATCH(AP$6&amp;$BI21,'Route Guide - Lanes Not in Data'!$P$5:$P$22370,0),
IF(ISERROR(MATCH(AP$6&amp;$BJ21,'Route Guide - Lanes Not in Data'!$P$5:$P$22370,0))=FALSE,MATCH(AP$6&amp;$BJ21,'Route Guide - Lanes Not in Data'!$P$5:$P$22370,0),""))))))))))),""))</f>
        <v/>
      </c>
      <c r="AQ21" s="37" t="str">
        <f>IF(OR(AQ$6="",ES21&lt;&gt;2),"",IFERROR(INDEX('Route Guide - Lanes Not in Data'!$D$5:$D$22370,
IF(ISERROR(MATCH(AQ$6&amp;$BA21,'Route Guide - Lanes Not in Data'!$P$5:$P$22370,0))=FALSE,MATCH(AQ$6&amp;$BA21,'Route Guide - Lanes Not in Data'!$P$5:$P$22370,0),
IF(ISERROR(MATCH(AQ$6&amp;$BB21,'Route Guide - Lanes Not in Data'!$P$5:$P$22370,0))=FALSE,MATCH(AQ$6&amp;$BB21,'Route Guide - Lanes Not in Data'!$P$5:$P$22370,0),
IF(ISERROR(MATCH(AQ$6&amp;$BC21,'Route Guide - Lanes Not in Data'!$P$5:$P$22370,0))=FALSE,MATCH(AQ$6&amp;$BC21,'Route Guide - Lanes Not in Data'!$P$5:$P$22370,0),
IF(ISERROR(MATCH(AQ$6&amp;$BD21,'Route Guide - Lanes Not in Data'!$P$5:$P$22370,0))=FALSE,MATCH(AQ$6&amp;$BD21,'Route Guide - Lanes Not in Data'!$P$5:$P$22370,0),
IF(ISERROR(MATCH(AQ$6&amp;$BE21,'Route Guide - Lanes Not in Data'!$P$5:$P$22370,0))=FALSE,MATCH(AQ$6&amp;$BE21,'Route Guide - Lanes Not in Data'!$P$5:$P$22370,0),
IF(ISERROR(MATCH(AQ$6&amp;$BF21,'Route Guide - Lanes Not in Data'!$P$5:$P$22370,0))=FALSE,MATCH(AQ$6&amp;$BF21,'Route Guide - Lanes Not in Data'!$P$5:$P$22370,0),
IF(ISERROR(MATCH(AQ$6&amp;$BG21,'Route Guide - Lanes Not in Data'!$P$5:$P$22370,0))=FALSE,MATCH(AQ$6&amp;$BG21,'Route Guide - Lanes Not in Data'!$P$5:$P$22370,0),
IF(ISERROR(MATCH(AQ$6&amp;$BH21,'Route Guide - Lanes Not in Data'!$P$5:$P$22370,0))=FALSE,MATCH(AQ$6&amp;$BH21,'Route Guide - Lanes Not in Data'!$P$5:$P$22370,0),
IF(ISERROR(MATCH(AQ$6&amp;$BI21,'Route Guide - Lanes Not in Data'!$P$5:$P$22370,0))=FALSE,MATCH(AQ$6&amp;$BI21,'Route Guide - Lanes Not in Data'!$P$5:$P$22370,0),
IF(ISERROR(MATCH(AQ$6&amp;$BJ21,'Route Guide - Lanes Not in Data'!$P$5:$P$22370,0))=FALSE,MATCH(AQ$6&amp;$BJ21,'Route Guide - Lanes Not in Data'!$P$5:$P$22370,0),""))))))))))),""))</f>
        <v/>
      </c>
      <c r="AR21" s="37" t="str">
        <f>IF(OR(AR$6="",ET21&lt;&gt;2),"",IFERROR(INDEX('Route Guide - Lanes Not in Data'!$D$5:$D$22370,
IF(ISERROR(MATCH(AR$6&amp;$BA21,'Route Guide - Lanes Not in Data'!$P$5:$P$22370,0))=FALSE,MATCH(AR$6&amp;$BA21,'Route Guide - Lanes Not in Data'!$P$5:$P$22370,0),
IF(ISERROR(MATCH(AR$6&amp;$BB21,'Route Guide - Lanes Not in Data'!$P$5:$P$22370,0))=FALSE,MATCH(AR$6&amp;$BB21,'Route Guide - Lanes Not in Data'!$P$5:$P$22370,0),
IF(ISERROR(MATCH(AR$6&amp;$BC21,'Route Guide - Lanes Not in Data'!$P$5:$P$22370,0))=FALSE,MATCH(AR$6&amp;$BC21,'Route Guide - Lanes Not in Data'!$P$5:$P$22370,0),
IF(ISERROR(MATCH(AR$6&amp;$BD21,'Route Guide - Lanes Not in Data'!$P$5:$P$22370,0))=FALSE,MATCH(AR$6&amp;$BD21,'Route Guide - Lanes Not in Data'!$P$5:$P$22370,0),
IF(ISERROR(MATCH(AR$6&amp;$BE21,'Route Guide - Lanes Not in Data'!$P$5:$P$22370,0))=FALSE,MATCH(AR$6&amp;$BE21,'Route Guide - Lanes Not in Data'!$P$5:$P$22370,0),
IF(ISERROR(MATCH(AR$6&amp;$BF21,'Route Guide - Lanes Not in Data'!$P$5:$P$22370,0))=FALSE,MATCH(AR$6&amp;$BF21,'Route Guide - Lanes Not in Data'!$P$5:$P$22370,0),
IF(ISERROR(MATCH(AR$6&amp;$BG21,'Route Guide - Lanes Not in Data'!$P$5:$P$22370,0))=FALSE,MATCH(AR$6&amp;$BG21,'Route Guide - Lanes Not in Data'!$P$5:$P$22370,0),
IF(ISERROR(MATCH(AR$6&amp;$BH21,'Route Guide - Lanes Not in Data'!$P$5:$P$22370,0))=FALSE,MATCH(AR$6&amp;$BH21,'Route Guide - Lanes Not in Data'!$P$5:$P$22370,0),
IF(ISERROR(MATCH(AR$6&amp;$BI21,'Route Guide - Lanes Not in Data'!$P$5:$P$22370,0))=FALSE,MATCH(AR$6&amp;$BI21,'Route Guide - Lanes Not in Data'!$P$5:$P$22370,0),
IF(ISERROR(MATCH(AR$6&amp;$BJ21,'Route Guide - Lanes Not in Data'!$P$5:$P$22370,0))=FALSE,MATCH(AR$6&amp;$BJ21,'Route Guide - Lanes Not in Data'!$P$5:$P$22370,0),""))))))))))),""))</f>
        <v/>
      </c>
      <c r="AS21" s="37" t="str">
        <f>IF(OR(AS$6="",EU21&lt;&gt;2),"",IFERROR(INDEX('Route Guide - Lanes Not in Data'!$D$5:$D$22370,
IF(ISERROR(MATCH(AS$6&amp;$BA21,'Route Guide - Lanes Not in Data'!$P$5:$P$22370,0))=FALSE,MATCH(AS$6&amp;$BA21,'Route Guide - Lanes Not in Data'!$P$5:$P$22370,0),
IF(ISERROR(MATCH(AS$6&amp;$BB21,'Route Guide - Lanes Not in Data'!$P$5:$P$22370,0))=FALSE,MATCH(AS$6&amp;$BB21,'Route Guide - Lanes Not in Data'!$P$5:$P$22370,0),
IF(ISERROR(MATCH(AS$6&amp;$BC21,'Route Guide - Lanes Not in Data'!$P$5:$P$22370,0))=FALSE,MATCH(AS$6&amp;$BC21,'Route Guide - Lanes Not in Data'!$P$5:$P$22370,0),
IF(ISERROR(MATCH(AS$6&amp;$BD21,'Route Guide - Lanes Not in Data'!$P$5:$P$22370,0))=FALSE,MATCH(AS$6&amp;$BD21,'Route Guide - Lanes Not in Data'!$P$5:$P$22370,0),
IF(ISERROR(MATCH(AS$6&amp;$BE21,'Route Guide - Lanes Not in Data'!$P$5:$P$22370,0))=FALSE,MATCH(AS$6&amp;$BE21,'Route Guide - Lanes Not in Data'!$P$5:$P$22370,0),
IF(ISERROR(MATCH(AS$6&amp;$BF21,'Route Guide - Lanes Not in Data'!$P$5:$P$22370,0))=FALSE,MATCH(AS$6&amp;$BF21,'Route Guide - Lanes Not in Data'!$P$5:$P$22370,0),
IF(ISERROR(MATCH(AS$6&amp;$BG21,'Route Guide - Lanes Not in Data'!$P$5:$P$22370,0))=FALSE,MATCH(AS$6&amp;$BG21,'Route Guide - Lanes Not in Data'!$P$5:$P$22370,0),
IF(ISERROR(MATCH(AS$6&amp;$BH21,'Route Guide - Lanes Not in Data'!$P$5:$P$22370,0))=FALSE,MATCH(AS$6&amp;$BH21,'Route Guide - Lanes Not in Data'!$P$5:$P$22370,0),
IF(ISERROR(MATCH(AS$6&amp;$BI21,'Route Guide - Lanes Not in Data'!$P$5:$P$22370,0))=FALSE,MATCH(AS$6&amp;$BI21,'Route Guide - Lanes Not in Data'!$P$5:$P$22370,0),
IF(ISERROR(MATCH(AS$6&amp;$BJ21,'Route Guide - Lanes Not in Data'!$P$5:$P$22370,0))=FALSE,MATCH(AS$6&amp;$BJ21,'Route Guide - Lanes Not in Data'!$P$5:$P$22370,0),""))))))))))),""))</f>
        <v/>
      </c>
      <c r="AT21" s="37" t="str">
        <f>IF(OR(AT$6="",EV21&lt;&gt;2),"",IFERROR(INDEX('Route Guide - Lanes Not in Data'!$D$5:$D$22370,
IF(ISERROR(MATCH(AT$6&amp;$BA21,'Route Guide - Lanes Not in Data'!$P$5:$P$22370,0))=FALSE,MATCH(AT$6&amp;$BA21,'Route Guide - Lanes Not in Data'!$P$5:$P$22370,0),
IF(ISERROR(MATCH(AT$6&amp;$BB21,'Route Guide - Lanes Not in Data'!$P$5:$P$22370,0))=FALSE,MATCH(AT$6&amp;$BB21,'Route Guide - Lanes Not in Data'!$P$5:$P$22370,0),
IF(ISERROR(MATCH(AT$6&amp;$BC21,'Route Guide - Lanes Not in Data'!$P$5:$P$22370,0))=FALSE,MATCH(AT$6&amp;$BC21,'Route Guide - Lanes Not in Data'!$P$5:$P$22370,0),
IF(ISERROR(MATCH(AT$6&amp;$BD21,'Route Guide - Lanes Not in Data'!$P$5:$P$22370,0))=FALSE,MATCH(AT$6&amp;$BD21,'Route Guide - Lanes Not in Data'!$P$5:$P$22370,0),
IF(ISERROR(MATCH(AT$6&amp;$BE21,'Route Guide - Lanes Not in Data'!$P$5:$P$22370,0))=FALSE,MATCH(AT$6&amp;$BE21,'Route Guide - Lanes Not in Data'!$P$5:$P$22370,0),
IF(ISERROR(MATCH(AT$6&amp;$BF21,'Route Guide - Lanes Not in Data'!$P$5:$P$22370,0))=FALSE,MATCH(AT$6&amp;$BF21,'Route Guide - Lanes Not in Data'!$P$5:$P$22370,0),
IF(ISERROR(MATCH(AT$6&amp;$BG21,'Route Guide - Lanes Not in Data'!$P$5:$P$22370,0))=FALSE,MATCH(AT$6&amp;$BG21,'Route Guide - Lanes Not in Data'!$P$5:$P$22370,0),
IF(ISERROR(MATCH(AT$6&amp;$BH21,'Route Guide - Lanes Not in Data'!$P$5:$P$22370,0))=FALSE,MATCH(AT$6&amp;$BH21,'Route Guide - Lanes Not in Data'!$P$5:$P$22370,0),
IF(ISERROR(MATCH(AT$6&amp;$BI21,'Route Guide - Lanes Not in Data'!$P$5:$P$22370,0))=FALSE,MATCH(AT$6&amp;$BI21,'Route Guide - Lanes Not in Data'!$P$5:$P$22370,0),
IF(ISERROR(MATCH(AT$6&amp;$BJ21,'Route Guide - Lanes Not in Data'!$P$5:$P$22370,0))=FALSE,MATCH(AT$6&amp;$BJ21,'Route Guide - Lanes Not in Data'!$P$5:$P$22370,0),""))))))))))),""))</f>
        <v/>
      </c>
      <c r="AU21" s="37" t="str">
        <f>IF(OR(AU$6="",EW21&lt;&gt;2),"",IFERROR(INDEX('Route Guide - Lanes Not in Data'!$D$5:$D$22370,
IF(ISERROR(MATCH(AU$6&amp;$BA21,'Route Guide - Lanes Not in Data'!$P$5:$P$22370,0))=FALSE,MATCH(AU$6&amp;$BA21,'Route Guide - Lanes Not in Data'!$P$5:$P$22370,0),
IF(ISERROR(MATCH(AU$6&amp;$BB21,'Route Guide - Lanes Not in Data'!$P$5:$P$22370,0))=FALSE,MATCH(AU$6&amp;$BB21,'Route Guide - Lanes Not in Data'!$P$5:$P$22370,0),
IF(ISERROR(MATCH(AU$6&amp;$BC21,'Route Guide - Lanes Not in Data'!$P$5:$P$22370,0))=FALSE,MATCH(AU$6&amp;$BC21,'Route Guide - Lanes Not in Data'!$P$5:$P$22370,0),
IF(ISERROR(MATCH(AU$6&amp;$BD21,'Route Guide - Lanes Not in Data'!$P$5:$P$22370,0))=FALSE,MATCH(AU$6&amp;$BD21,'Route Guide - Lanes Not in Data'!$P$5:$P$22370,0),
IF(ISERROR(MATCH(AU$6&amp;$BE21,'Route Guide - Lanes Not in Data'!$P$5:$P$22370,0))=FALSE,MATCH(AU$6&amp;$BE21,'Route Guide - Lanes Not in Data'!$P$5:$P$22370,0),
IF(ISERROR(MATCH(AU$6&amp;$BF21,'Route Guide - Lanes Not in Data'!$P$5:$P$22370,0))=FALSE,MATCH(AU$6&amp;$BF21,'Route Guide - Lanes Not in Data'!$P$5:$P$22370,0),
IF(ISERROR(MATCH(AU$6&amp;$BG21,'Route Guide - Lanes Not in Data'!$P$5:$P$22370,0))=FALSE,MATCH(AU$6&amp;$BG21,'Route Guide - Lanes Not in Data'!$P$5:$P$22370,0),
IF(ISERROR(MATCH(AU$6&amp;$BH21,'Route Guide - Lanes Not in Data'!$P$5:$P$22370,0))=FALSE,MATCH(AU$6&amp;$BH21,'Route Guide - Lanes Not in Data'!$P$5:$P$22370,0),
IF(ISERROR(MATCH(AU$6&amp;$BI21,'Route Guide - Lanes Not in Data'!$P$5:$P$22370,0))=FALSE,MATCH(AU$6&amp;$BI21,'Route Guide - Lanes Not in Data'!$P$5:$P$22370,0),
IF(ISERROR(MATCH(AU$6&amp;$BJ21,'Route Guide - Lanes Not in Data'!$P$5:$P$22370,0))=FALSE,MATCH(AU$6&amp;$BJ21,'Route Guide - Lanes Not in Data'!$P$5:$P$22370,0),""))))))))))),""))</f>
        <v/>
      </c>
      <c r="AV21" s="37">
        <f t="shared" si="47"/>
        <v>0.35</v>
      </c>
      <c r="AW21" s="23" t="str">
        <f t="shared" si="48"/>
        <v>ODFL</v>
      </c>
      <c r="AX21" s="37">
        <f t="shared" si="49"/>
        <v>0.16500000000000001</v>
      </c>
      <c r="AY21" s="23" t="str">
        <f t="shared" si="50"/>
        <v>CNWY</v>
      </c>
      <c r="BA21" s="23" t="str">
        <f t="shared" si="11"/>
        <v>-0E25-CA-CITY OF INDUSTRY-KS</v>
      </c>
      <c r="BB21" s="23" t="str">
        <f t="shared" si="12"/>
        <v>-0E25-CA-CITY OF INDUSTRY-USA</v>
      </c>
      <c r="BC21" s="23" t="str">
        <f t="shared" si="13"/>
        <v>-CA-CITY OF INDUSTRY-KS</v>
      </c>
      <c r="BD21" s="23" t="str">
        <f t="shared" si="14"/>
        <v>-CA-CITY OF INDUSTRY-USA</v>
      </c>
      <c r="BE21" s="23" t="str">
        <f t="shared" si="15"/>
        <v>-91745-KS</v>
      </c>
      <c r="BF21" s="23" t="str">
        <f t="shared" si="16"/>
        <v>-91745-USA</v>
      </c>
      <c r="BG21" s="23" t="str">
        <f t="shared" si="17"/>
        <v>-CA-KS</v>
      </c>
      <c r="BH21" s="23" t="str">
        <f t="shared" si="18"/>
        <v>CA-KS</v>
      </c>
      <c r="BI21" s="23" t="str">
        <f t="shared" si="51"/>
        <v>CA-USA</v>
      </c>
      <c r="BJ21" s="23" t="str">
        <f t="shared" si="19"/>
        <v>USA-USA</v>
      </c>
      <c r="BM21" s="23" t="str">
        <f t="shared" si="20"/>
        <v>0E25-CA-CITY OF INDUSTRY-KS-CA</v>
      </c>
      <c r="BN21" s="23" t="e">
        <f>_xlfn.XLOOKUP($BM21,'Route Guide - Lanes In Data'!$B$1:$B$2645,'Route Guide - Lanes In Data'!D$1:D$2645)</f>
        <v>#N/A</v>
      </c>
      <c r="BO21" s="23" t="e">
        <f>_xlfn.XLOOKUP($BM21,'Route Guide - Lanes In Data'!$B$1:$B$2645,'Route Guide - Lanes In Data'!E$1:E$2645)</f>
        <v>#N/A</v>
      </c>
      <c r="BQ21" s="37">
        <f>IF(OR(BQ$6="",EC21&lt;&gt;2),"",IFERROR(INDEX('Route Guide - Lanes Not in Data'!$E$5:$E$22370,
IF(ISERROR(MATCH(BQ$6&amp;$CQ21,'Route Guide - Lanes Not in Data'!$P$5:$P$22370,0))=FALSE,MATCH(BQ$6&amp;$CQ21,'Route Guide - Lanes Not in Data'!$P$5:$P$22370,0),
IF(ISERROR(MATCH(BQ$6&amp;$CR21,'Route Guide - Lanes Not in Data'!$P$5:$P$22370,0))=FALSE,MATCH(BQ$6&amp;$CR21,'Route Guide - Lanes Not in Data'!$P$5:$P$22370,0),
IF(ISERROR(MATCH(BQ$6&amp;$CS21,'Route Guide - Lanes Not in Data'!$P$5:$P$22370,0))=FALSE,MATCH(BQ$6&amp;$CS21,'Route Guide - Lanes Not in Data'!$P$5:$P$22370,0),
IF(ISERROR(MATCH(BQ$6&amp;$CT21,'Route Guide - Lanes Not in Data'!$P$5:$P$22370,0))=FALSE,MATCH(BQ$6&amp;$CT21,'Route Guide - Lanes Not in Data'!$P$5:$P$22370,0),
IF(ISERROR(MATCH(BQ$6&amp;$CU21,'Route Guide - Lanes Not in Data'!$P$5:$P$22370,0))=FALSE,MATCH(BQ$6&amp;$CU21,'Route Guide - Lanes Not in Data'!$P$5:$P$22370,0),
IF(ISERROR(MATCH(BQ$6&amp;$CV21,'Route Guide - Lanes Not in Data'!$P$5:$P$22370,0))=FALSE,MATCH(BQ$6&amp;$CV21,'Route Guide - Lanes Not in Data'!$P$5:$P$22370,0),
IF(ISERROR(MATCH(BQ$6&amp;$CW21,'Route Guide - Lanes Not in Data'!$P$5:$P$22370,0))=FALSE,MATCH(BQ$6&amp;$CW21,'Route Guide - Lanes Not in Data'!$P$5:$P$22370,0),
IF(ISERROR(MATCH(BQ$6&amp;$CX21,'Route Guide - Lanes Not in Data'!$P$5:$P$22370,0))=FALSE,MATCH(BQ$6&amp;$CX21,'Route Guide - Lanes Not in Data'!$P$5:$P$22370,0),
IF(ISERROR(MATCH(BQ$6&amp;$CY21,'Route Guide - Lanes Not in Data'!$P$5:$P$22370,0))=FALSE,MATCH(BQ$6&amp;$CY21,'Route Guide - Lanes Not in Data'!$P$5:$P$22370,0),
IF(ISERROR(MATCH(BQ$6&amp;$CZ21,'Route Guide - Lanes Not in Data'!$P$5:$P$22370,0))=FALSE,MATCH(BQ$6&amp;$CZ21,'Route Guide - Lanes Not in Data'!$P$5:$P$22370,0),""))))))))))),""))</f>
        <v>0.31</v>
      </c>
      <c r="BR21" s="37" t="str">
        <f>IF(OR(BR$6="",ED21&lt;&gt;2),"",IFERROR(INDEX('Route Guide - Lanes Not in Data'!$E$5:$E$22370,
IF(ISERROR(MATCH(BR$6&amp;$CQ21,'Route Guide - Lanes Not in Data'!$P$5:$P$22370,0))=FALSE,MATCH(BR$6&amp;$CQ21,'Route Guide - Lanes Not in Data'!$P$5:$P$22370,0),
IF(ISERROR(MATCH(BR$6&amp;$CR21,'Route Guide - Lanes Not in Data'!$P$5:$P$22370,0))=FALSE,MATCH(BR$6&amp;$CR21,'Route Guide - Lanes Not in Data'!$P$5:$P$22370,0),
IF(ISERROR(MATCH(BR$6&amp;$CS21,'Route Guide - Lanes Not in Data'!$P$5:$P$22370,0))=FALSE,MATCH(BR$6&amp;$CS21,'Route Guide - Lanes Not in Data'!$P$5:$P$22370,0),
IF(ISERROR(MATCH(BR$6&amp;$CT21,'Route Guide - Lanes Not in Data'!$P$5:$P$22370,0))=FALSE,MATCH(BR$6&amp;$CT21,'Route Guide - Lanes Not in Data'!$P$5:$P$22370,0),
IF(ISERROR(MATCH(BR$6&amp;$CU21,'Route Guide - Lanes Not in Data'!$P$5:$P$22370,0))=FALSE,MATCH(BR$6&amp;$CU21,'Route Guide - Lanes Not in Data'!$P$5:$P$22370,0),
IF(ISERROR(MATCH(BR$6&amp;$CV21,'Route Guide - Lanes Not in Data'!$P$5:$P$22370,0))=FALSE,MATCH(BR$6&amp;$CV21,'Route Guide - Lanes Not in Data'!$P$5:$P$22370,0),
IF(ISERROR(MATCH(BR$6&amp;$CW21,'Route Guide - Lanes Not in Data'!$P$5:$P$22370,0))=FALSE,MATCH(BR$6&amp;$CW21,'Route Guide - Lanes Not in Data'!$P$5:$P$22370,0),
IF(ISERROR(MATCH(BR$6&amp;$CX21,'Route Guide - Lanes Not in Data'!$P$5:$P$22370,0))=FALSE,MATCH(BR$6&amp;$CX21,'Route Guide - Lanes Not in Data'!$P$5:$P$22370,0),
IF(ISERROR(MATCH(BR$6&amp;$CY21,'Route Guide - Lanes Not in Data'!$P$5:$P$22370,0))=FALSE,MATCH(BR$6&amp;$CY21,'Route Guide - Lanes Not in Data'!$P$5:$P$22370,0),
IF(ISERROR(MATCH(BR$6&amp;$CZ21,'Route Guide - Lanes Not in Data'!$P$5:$P$22370,0))=FALSE,MATCH(BR$6&amp;$CZ21,'Route Guide - Lanes Not in Data'!$P$5:$P$22370,0),""))))))))))),""))</f>
        <v/>
      </c>
      <c r="BS21" s="37" t="str">
        <f>IF(OR(BS$6="",EE21&lt;&gt;2),"",IFERROR(INDEX('Route Guide - Lanes Not in Data'!$E$5:$E$22370,
IF(ISERROR(MATCH(BS$6&amp;$CQ21,'Route Guide - Lanes Not in Data'!$P$5:$P$22370,0))=FALSE,MATCH(BS$6&amp;$CQ21,'Route Guide - Lanes Not in Data'!$P$5:$P$22370,0),
IF(ISERROR(MATCH(BS$6&amp;$CR21,'Route Guide - Lanes Not in Data'!$P$5:$P$22370,0))=FALSE,MATCH(BS$6&amp;$CR21,'Route Guide - Lanes Not in Data'!$P$5:$P$22370,0),
IF(ISERROR(MATCH(BS$6&amp;$CS21,'Route Guide - Lanes Not in Data'!$P$5:$P$22370,0))=FALSE,MATCH(BS$6&amp;$CS21,'Route Guide - Lanes Not in Data'!$P$5:$P$22370,0),
IF(ISERROR(MATCH(BS$6&amp;$CT21,'Route Guide - Lanes Not in Data'!$P$5:$P$22370,0))=FALSE,MATCH(BS$6&amp;$CT21,'Route Guide - Lanes Not in Data'!$P$5:$P$22370,0),
IF(ISERROR(MATCH(BS$6&amp;$CU21,'Route Guide - Lanes Not in Data'!$P$5:$P$22370,0))=FALSE,MATCH(BS$6&amp;$CU21,'Route Guide - Lanes Not in Data'!$P$5:$P$22370,0),
IF(ISERROR(MATCH(BS$6&amp;$CV21,'Route Guide - Lanes Not in Data'!$P$5:$P$22370,0))=FALSE,MATCH(BS$6&amp;$CV21,'Route Guide - Lanes Not in Data'!$P$5:$P$22370,0),
IF(ISERROR(MATCH(BS$6&amp;$CW21,'Route Guide - Lanes Not in Data'!$P$5:$P$22370,0))=FALSE,MATCH(BS$6&amp;$CW21,'Route Guide - Lanes Not in Data'!$P$5:$P$22370,0),
IF(ISERROR(MATCH(BS$6&amp;$CX21,'Route Guide - Lanes Not in Data'!$P$5:$P$22370,0))=FALSE,MATCH(BS$6&amp;$CX21,'Route Guide - Lanes Not in Data'!$P$5:$P$22370,0),
IF(ISERROR(MATCH(BS$6&amp;$CY21,'Route Guide - Lanes Not in Data'!$P$5:$P$22370,0))=FALSE,MATCH(BS$6&amp;$CY21,'Route Guide - Lanes Not in Data'!$P$5:$P$22370,0),
IF(ISERROR(MATCH(BS$6&amp;$CZ21,'Route Guide - Lanes Not in Data'!$P$5:$P$22370,0))=FALSE,MATCH(BS$6&amp;$CZ21,'Route Guide - Lanes Not in Data'!$P$5:$P$22370,0),""))))))))))),""))</f>
        <v/>
      </c>
      <c r="BT21" s="37" t="str">
        <f>IF(OR(BT$6="",EF21&lt;&gt;2),"",IFERROR(INDEX('Route Guide - Lanes Not in Data'!$E$5:$E$22370,
IF(ISERROR(MATCH(BT$6&amp;$CQ21,'Route Guide - Lanes Not in Data'!$P$5:$P$22370,0))=FALSE,MATCH(BT$6&amp;$CQ21,'Route Guide - Lanes Not in Data'!$P$5:$P$22370,0),
IF(ISERROR(MATCH(BT$6&amp;$CR21,'Route Guide - Lanes Not in Data'!$P$5:$P$22370,0))=FALSE,MATCH(BT$6&amp;$CR21,'Route Guide - Lanes Not in Data'!$P$5:$P$22370,0),
IF(ISERROR(MATCH(BT$6&amp;$CS21,'Route Guide - Lanes Not in Data'!$P$5:$P$22370,0))=FALSE,MATCH(BT$6&amp;$CS21,'Route Guide - Lanes Not in Data'!$P$5:$P$22370,0),
IF(ISERROR(MATCH(BT$6&amp;$CT21,'Route Guide - Lanes Not in Data'!$P$5:$P$22370,0))=FALSE,MATCH(BT$6&amp;$CT21,'Route Guide - Lanes Not in Data'!$P$5:$P$22370,0),
IF(ISERROR(MATCH(BT$6&amp;$CU21,'Route Guide - Lanes Not in Data'!$P$5:$P$22370,0))=FALSE,MATCH(BT$6&amp;$CU21,'Route Guide - Lanes Not in Data'!$P$5:$P$22370,0),
IF(ISERROR(MATCH(BT$6&amp;$CV21,'Route Guide - Lanes Not in Data'!$P$5:$P$22370,0))=FALSE,MATCH(BT$6&amp;$CV21,'Route Guide - Lanes Not in Data'!$P$5:$P$22370,0),
IF(ISERROR(MATCH(BT$6&amp;$CW21,'Route Guide - Lanes Not in Data'!$P$5:$P$22370,0))=FALSE,MATCH(BT$6&amp;$CW21,'Route Guide - Lanes Not in Data'!$P$5:$P$22370,0),
IF(ISERROR(MATCH(BT$6&amp;$CX21,'Route Guide - Lanes Not in Data'!$P$5:$P$22370,0))=FALSE,MATCH(BT$6&amp;$CX21,'Route Guide - Lanes Not in Data'!$P$5:$P$22370,0),
IF(ISERROR(MATCH(BT$6&amp;$CY21,'Route Guide - Lanes Not in Data'!$P$5:$P$22370,0))=FALSE,MATCH(BT$6&amp;$CY21,'Route Guide - Lanes Not in Data'!$P$5:$P$22370,0),
IF(ISERROR(MATCH(BT$6&amp;$CZ21,'Route Guide - Lanes Not in Data'!$P$5:$P$22370,0))=FALSE,MATCH(BT$6&amp;$CZ21,'Route Guide - Lanes Not in Data'!$P$5:$P$22370,0),""))))))))))),""))</f>
        <v/>
      </c>
      <c r="BU21" s="37">
        <f>IF(OR(BU$6="",EG21&lt;&gt;2),"",IFERROR(INDEX('Route Guide - Lanes Not in Data'!$E$5:$E$22370,
IF(ISERROR(MATCH(BU$6&amp;$CQ21,'Route Guide - Lanes Not in Data'!$P$5:$P$22370,0))=FALSE,MATCH(BU$6&amp;$CQ21,'Route Guide - Lanes Not in Data'!$P$5:$P$22370,0),
IF(ISERROR(MATCH(BU$6&amp;$CR21,'Route Guide - Lanes Not in Data'!$P$5:$P$22370,0))=FALSE,MATCH(BU$6&amp;$CR21,'Route Guide - Lanes Not in Data'!$P$5:$P$22370,0),
IF(ISERROR(MATCH(BU$6&amp;$CS21,'Route Guide - Lanes Not in Data'!$P$5:$P$22370,0))=FALSE,MATCH(BU$6&amp;$CS21,'Route Guide - Lanes Not in Data'!$P$5:$P$22370,0),
IF(ISERROR(MATCH(BU$6&amp;$CT21,'Route Guide - Lanes Not in Data'!$P$5:$P$22370,0))=FALSE,MATCH(BU$6&amp;$CT21,'Route Guide - Lanes Not in Data'!$P$5:$P$22370,0),
IF(ISERROR(MATCH(BU$6&amp;$CU21,'Route Guide - Lanes Not in Data'!$P$5:$P$22370,0))=FALSE,MATCH(BU$6&amp;$CU21,'Route Guide - Lanes Not in Data'!$P$5:$P$22370,0),
IF(ISERROR(MATCH(BU$6&amp;$CV21,'Route Guide - Lanes Not in Data'!$P$5:$P$22370,0))=FALSE,MATCH(BU$6&amp;$CV21,'Route Guide - Lanes Not in Data'!$P$5:$P$22370,0),
IF(ISERROR(MATCH(BU$6&amp;$CW21,'Route Guide - Lanes Not in Data'!$P$5:$P$22370,0))=FALSE,MATCH(BU$6&amp;$CW21,'Route Guide - Lanes Not in Data'!$P$5:$P$22370,0),
IF(ISERROR(MATCH(BU$6&amp;$CX21,'Route Guide - Lanes Not in Data'!$P$5:$P$22370,0))=FALSE,MATCH(BU$6&amp;$CX21,'Route Guide - Lanes Not in Data'!$P$5:$P$22370,0),
IF(ISERROR(MATCH(BU$6&amp;$CY21,'Route Guide - Lanes Not in Data'!$P$5:$P$22370,0))=FALSE,MATCH(BU$6&amp;$CY21,'Route Guide - Lanes Not in Data'!$P$5:$P$22370,0),
IF(ISERROR(MATCH(BU$6&amp;$CZ21,'Route Guide - Lanes Not in Data'!$P$5:$P$22370,0))=FALSE,MATCH(BU$6&amp;$CZ21,'Route Guide - Lanes Not in Data'!$P$5:$P$22370,0),""))))))))))),""))</f>
        <v>0.107</v>
      </c>
      <c r="BV21" s="37" t="str">
        <f>IF(OR(BV$6="",EH21&lt;&gt;2),"",IFERROR(INDEX('Route Guide - Lanes Not in Data'!$E$5:$E$22370,
IF(ISERROR(MATCH(BV$6&amp;$CQ21,'Route Guide - Lanes Not in Data'!$P$5:$P$22370,0))=FALSE,MATCH(BV$6&amp;$CQ21,'Route Guide - Lanes Not in Data'!$P$5:$P$22370,0),
IF(ISERROR(MATCH(BV$6&amp;$CR21,'Route Guide - Lanes Not in Data'!$P$5:$P$22370,0))=FALSE,MATCH(BV$6&amp;$CR21,'Route Guide - Lanes Not in Data'!$P$5:$P$22370,0),
IF(ISERROR(MATCH(BV$6&amp;$CS21,'Route Guide - Lanes Not in Data'!$P$5:$P$22370,0))=FALSE,MATCH(BV$6&amp;$CS21,'Route Guide - Lanes Not in Data'!$P$5:$P$22370,0),
IF(ISERROR(MATCH(BV$6&amp;$CT21,'Route Guide - Lanes Not in Data'!$P$5:$P$22370,0))=FALSE,MATCH(BV$6&amp;$CT21,'Route Guide - Lanes Not in Data'!$P$5:$P$22370,0),
IF(ISERROR(MATCH(BV$6&amp;$CU21,'Route Guide - Lanes Not in Data'!$P$5:$P$22370,0))=FALSE,MATCH(BV$6&amp;$CU21,'Route Guide - Lanes Not in Data'!$P$5:$P$22370,0),
IF(ISERROR(MATCH(BV$6&amp;$CV21,'Route Guide - Lanes Not in Data'!$P$5:$P$22370,0))=FALSE,MATCH(BV$6&amp;$CV21,'Route Guide - Lanes Not in Data'!$P$5:$P$22370,0),
IF(ISERROR(MATCH(BV$6&amp;$CW21,'Route Guide - Lanes Not in Data'!$P$5:$P$22370,0))=FALSE,MATCH(BV$6&amp;$CW21,'Route Guide - Lanes Not in Data'!$P$5:$P$22370,0),
IF(ISERROR(MATCH(BV$6&amp;$CX21,'Route Guide - Lanes Not in Data'!$P$5:$P$22370,0))=FALSE,MATCH(BV$6&amp;$CX21,'Route Guide - Lanes Not in Data'!$P$5:$P$22370,0),
IF(ISERROR(MATCH(BV$6&amp;$CY21,'Route Guide - Lanes Not in Data'!$P$5:$P$22370,0))=FALSE,MATCH(BV$6&amp;$CY21,'Route Guide - Lanes Not in Data'!$P$5:$P$22370,0),
IF(ISERROR(MATCH(BV$6&amp;$CZ21,'Route Guide - Lanes Not in Data'!$P$5:$P$22370,0))=FALSE,MATCH(BV$6&amp;$CZ21,'Route Guide - Lanes Not in Data'!$P$5:$P$22370,0),""))))))))))),""))</f>
        <v/>
      </c>
      <c r="BW21" s="37" t="str">
        <f>IF(OR(BW$6="",EI21&lt;&gt;2),"",IFERROR(INDEX('Route Guide - Lanes Not in Data'!$E$5:$E$22370,
IF(ISERROR(MATCH(BW$6&amp;$CQ21,'Route Guide - Lanes Not in Data'!$P$5:$P$22370,0))=FALSE,MATCH(BW$6&amp;$CQ21,'Route Guide - Lanes Not in Data'!$P$5:$P$22370,0),
IF(ISERROR(MATCH(BW$6&amp;$CR21,'Route Guide - Lanes Not in Data'!$P$5:$P$22370,0))=FALSE,MATCH(BW$6&amp;$CR21,'Route Guide - Lanes Not in Data'!$P$5:$P$22370,0),
IF(ISERROR(MATCH(BW$6&amp;$CS21,'Route Guide - Lanes Not in Data'!$P$5:$P$22370,0))=FALSE,MATCH(BW$6&amp;$CS21,'Route Guide - Lanes Not in Data'!$P$5:$P$22370,0),
IF(ISERROR(MATCH(BW$6&amp;$CT21,'Route Guide - Lanes Not in Data'!$P$5:$P$22370,0))=FALSE,MATCH(BW$6&amp;$CT21,'Route Guide - Lanes Not in Data'!$P$5:$P$22370,0),
IF(ISERROR(MATCH(BW$6&amp;$CU21,'Route Guide - Lanes Not in Data'!$P$5:$P$22370,0))=FALSE,MATCH(BW$6&amp;$CU21,'Route Guide - Lanes Not in Data'!$P$5:$P$22370,0),
IF(ISERROR(MATCH(BW$6&amp;$CV21,'Route Guide - Lanes Not in Data'!$P$5:$P$22370,0))=FALSE,MATCH(BW$6&amp;$CV21,'Route Guide - Lanes Not in Data'!$P$5:$P$22370,0),
IF(ISERROR(MATCH(BW$6&amp;$CW21,'Route Guide - Lanes Not in Data'!$P$5:$P$22370,0))=FALSE,MATCH(BW$6&amp;$CW21,'Route Guide - Lanes Not in Data'!$P$5:$P$22370,0),
IF(ISERROR(MATCH(BW$6&amp;$CX21,'Route Guide - Lanes Not in Data'!$P$5:$P$22370,0))=FALSE,MATCH(BW$6&amp;$CX21,'Route Guide - Lanes Not in Data'!$P$5:$P$22370,0),
IF(ISERROR(MATCH(BW$6&amp;$CY21,'Route Guide - Lanes Not in Data'!$P$5:$P$22370,0))=FALSE,MATCH(BW$6&amp;$CY21,'Route Guide - Lanes Not in Data'!$P$5:$P$22370,0),
IF(ISERROR(MATCH(BW$6&amp;$CZ21,'Route Guide - Lanes Not in Data'!$P$5:$P$22370,0))=FALSE,MATCH(BW$6&amp;$CZ21,'Route Guide - Lanes Not in Data'!$P$5:$P$22370,0),""))))))))))),""))</f>
        <v/>
      </c>
      <c r="BX21" s="37" t="str">
        <f>IF(OR(BX$6="",EJ21&lt;&gt;2),"",IFERROR(INDEX('Route Guide - Lanes Not in Data'!$E$5:$E$22370,
IF(ISERROR(MATCH(BX$6&amp;$CQ21,'Route Guide - Lanes Not in Data'!$P$5:$P$22370,0))=FALSE,MATCH(BX$6&amp;$CQ21,'Route Guide - Lanes Not in Data'!$P$5:$P$22370,0),
IF(ISERROR(MATCH(BX$6&amp;$CR21,'Route Guide - Lanes Not in Data'!$P$5:$P$22370,0))=FALSE,MATCH(BX$6&amp;$CR21,'Route Guide - Lanes Not in Data'!$P$5:$P$22370,0),
IF(ISERROR(MATCH(BX$6&amp;$CS21,'Route Guide - Lanes Not in Data'!$P$5:$P$22370,0))=FALSE,MATCH(BX$6&amp;$CS21,'Route Guide - Lanes Not in Data'!$P$5:$P$22370,0),
IF(ISERROR(MATCH(BX$6&amp;$CT21,'Route Guide - Lanes Not in Data'!$P$5:$P$22370,0))=FALSE,MATCH(BX$6&amp;$CT21,'Route Guide - Lanes Not in Data'!$P$5:$P$22370,0),
IF(ISERROR(MATCH(BX$6&amp;$CU21,'Route Guide - Lanes Not in Data'!$P$5:$P$22370,0))=FALSE,MATCH(BX$6&amp;$CU21,'Route Guide - Lanes Not in Data'!$P$5:$P$22370,0),
IF(ISERROR(MATCH(BX$6&amp;$CV21,'Route Guide - Lanes Not in Data'!$P$5:$P$22370,0))=FALSE,MATCH(BX$6&amp;$CV21,'Route Guide - Lanes Not in Data'!$P$5:$P$22370,0),
IF(ISERROR(MATCH(BX$6&amp;$CW21,'Route Guide - Lanes Not in Data'!$P$5:$P$22370,0))=FALSE,MATCH(BX$6&amp;$CW21,'Route Guide - Lanes Not in Data'!$P$5:$P$22370,0),
IF(ISERROR(MATCH(BX$6&amp;$CX21,'Route Guide - Lanes Not in Data'!$P$5:$P$22370,0))=FALSE,MATCH(BX$6&amp;$CX21,'Route Guide - Lanes Not in Data'!$P$5:$P$22370,0),
IF(ISERROR(MATCH(BX$6&amp;$CY21,'Route Guide - Lanes Not in Data'!$P$5:$P$22370,0))=FALSE,MATCH(BX$6&amp;$CY21,'Route Guide - Lanes Not in Data'!$P$5:$P$22370,0),
IF(ISERROR(MATCH(BX$6&amp;$CZ21,'Route Guide - Lanes Not in Data'!$P$5:$P$22370,0))=FALSE,MATCH(BX$6&amp;$CZ21,'Route Guide - Lanes Not in Data'!$P$5:$P$22370,0),""))))))))))),""))</f>
        <v/>
      </c>
      <c r="BY21" s="37" t="str">
        <f>IF(OR(BY$6="",EK21&lt;&gt;2),"",IFERROR(INDEX('Route Guide - Lanes Not in Data'!$E$5:$E$22370,
IF(ISERROR(MATCH(BY$6&amp;$CQ21,'Route Guide - Lanes Not in Data'!$P$5:$P$22370,0))=FALSE,MATCH(BY$6&amp;$CQ21,'Route Guide - Lanes Not in Data'!$P$5:$P$22370,0),
IF(ISERROR(MATCH(BY$6&amp;$CR21,'Route Guide - Lanes Not in Data'!$P$5:$P$22370,0))=FALSE,MATCH(BY$6&amp;$CR21,'Route Guide - Lanes Not in Data'!$P$5:$P$22370,0),
IF(ISERROR(MATCH(BY$6&amp;$CS21,'Route Guide - Lanes Not in Data'!$P$5:$P$22370,0))=FALSE,MATCH(BY$6&amp;$CS21,'Route Guide - Lanes Not in Data'!$P$5:$P$22370,0),
IF(ISERROR(MATCH(BY$6&amp;$CT21,'Route Guide - Lanes Not in Data'!$P$5:$P$22370,0))=FALSE,MATCH(BY$6&amp;$CT21,'Route Guide - Lanes Not in Data'!$P$5:$P$22370,0),
IF(ISERROR(MATCH(BY$6&amp;$CU21,'Route Guide - Lanes Not in Data'!$P$5:$P$22370,0))=FALSE,MATCH(BY$6&amp;$CU21,'Route Guide - Lanes Not in Data'!$P$5:$P$22370,0),
IF(ISERROR(MATCH(BY$6&amp;$CV21,'Route Guide - Lanes Not in Data'!$P$5:$P$22370,0))=FALSE,MATCH(BY$6&amp;$CV21,'Route Guide - Lanes Not in Data'!$P$5:$P$22370,0),
IF(ISERROR(MATCH(BY$6&amp;$CW21,'Route Guide - Lanes Not in Data'!$P$5:$P$22370,0))=FALSE,MATCH(BY$6&amp;$CW21,'Route Guide - Lanes Not in Data'!$P$5:$P$22370,0),
IF(ISERROR(MATCH(BY$6&amp;$CX21,'Route Guide - Lanes Not in Data'!$P$5:$P$22370,0))=FALSE,MATCH(BY$6&amp;$CX21,'Route Guide - Lanes Not in Data'!$P$5:$P$22370,0),
IF(ISERROR(MATCH(BY$6&amp;$CY21,'Route Guide - Lanes Not in Data'!$P$5:$P$22370,0))=FALSE,MATCH(BY$6&amp;$CY21,'Route Guide - Lanes Not in Data'!$P$5:$P$22370,0),
IF(ISERROR(MATCH(BY$6&amp;$CZ21,'Route Guide - Lanes Not in Data'!$P$5:$P$22370,0))=FALSE,MATCH(BY$6&amp;$CZ21,'Route Guide - Lanes Not in Data'!$P$5:$P$22370,0),""))))))))))),""))</f>
        <v/>
      </c>
      <c r="BZ21" s="37" t="str">
        <f>IF(OR(BZ$6="",EL21&lt;&gt;2),"",IFERROR(INDEX('Route Guide - Lanes Not in Data'!$E$5:$E$22370,
IF(ISERROR(MATCH(BZ$6&amp;$CQ21,'Route Guide - Lanes Not in Data'!$P$5:$P$22370,0))=FALSE,MATCH(BZ$6&amp;$CQ21,'Route Guide - Lanes Not in Data'!$P$5:$P$22370,0),
IF(ISERROR(MATCH(BZ$6&amp;$CR21,'Route Guide - Lanes Not in Data'!$P$5:$P$22370,0))=FALSE,MATCH(BZ$6&amp;$CR21,'Route Guide - Lanes Not in Data'!$P$5:$P$22370,0),
IF(ISERROR(MATCH(BZ$6&amp;$CS21,'Route Guide - Lanes Not in Data'!$P$5:$P$22370,0))=FALSE,MATCH(BZ$6&amp;$CS21,'Route Guide - Lanes Not in Data'!$P$5:$P$22370,0),
IF(ISERROR(MATCH(BZ$6&amp;$CT21,'Route Guide - Lanes Not in Data'!$P$5:$P$22370,0))=FALSE,MATCH(BZ$6&amp;$CT21,'Route Guide - Lanes Not in Data'!$P$5:$P$22370,0),
IF(ISERROR(MATCH(BZ$6&amp;$CU21,'Route Guide - Lanes Not in Data'!$P$5:$P$22370,0))=FALSE,MATCH(BZ$6&amp;$CU21,'Route Guide - Lanes Not in Data'!$P$5:$P$22370,0),
IF(ISERROR(MATCH(BZ$6&amp;$CV21,'Route Guide - Lanes Not in Data'!$P$5:$P$22370,0))=FALSE,MATCH(BZ$6&amp;$CV21,'Route Guide - Lanes Not in Data'!$P$5:$P$22370,0),
IF(ISERROR(MATCH(BZ$6&amp;$CW21,'Route Guide - Lanes Not in Data'!$P$5:$P$22370,0))=FALSE,MATCH(BZ$6&amp;$CW21,'Route Guide - Lanes Not in Data'!$P$5:$P$22370,0),
IF(ISERROR(MATCH(BZ$6&amp;$CX21,'Route Guide - Lanes Not in Data'!$P$5:$P$22370,0))=FALSE,MATCH(BZ$6&amp;$CX21,'Route Guide - Lanes Not in Data'!$P$5:$P$22370,0),
IF(ISERROR(MATCH(BZ$6&amp;$CY21,'Route Guide - Lanes Not in Data'!$P$5:$P$22370,0))=FALSE,MATCH(BZ$6&amp;$CY21,'Route Guide - Lanes Not in Data'!$P$5:$P$22370,0),
IF(ISERROR(MATCH(BZ$6&amp;$CZ21,'Route Guide - Lanes Not in Data'!$P$5:$P$22370,0))=FALSE,MATCH(BZ$6&amp;$CZ21,'Route Guide - Lanes Not in Data'!$P$5:$P$22370,0),""))))))))))),""))</f>
        <v/>
      </c>
      <c r="CA21" s="37">
        <f>IF(OR(CA$6="",EM21&lt;&gt;2),"",IFERROR(INDEX('Route Guide - Lanes Not in Data'!$E$5:$E$22370,
IF(ISERROR(MATCH(CA$6&amp;$CQ21,'Route Guide - Lanes Not in Data'!$P$5:$P$22370,0))=FALSE,MATCH(CA$6&amp;$CQ21,'Route Guide - Lanes Not in Data'!$P$5:$P$22370,0),
IF(ISERROR(MATCH(CA$6&amp;$CR21,'Route Guide - Lanes Not in Data'!$P$5:$P$22370,0))=FALSE,MATCH(CA$6&amp;$CR21,'Route Guide - Lanes Not in Data'!$P$5:$P$22370,0),
IF(ISERROR(MATCH(CA$6&amp;$CS21,'Route Guide - Lanes Not in Data'!$P$5:$P$22370,0))=FALSE,MATCH(CA$6&amp;$CS21,'Route Guide - Lanes Not in Data'!$P$5:$P$22370,0),
IF(ISERROR(MATCH(CA$6&amp;$CT21,'Route Guide - Lanes Not in Data'!$P$5:$P$22370,0))=FALSE,MATCH(CA$6&amp;$CT21,'Route Guide - Lanes Not in Data'!$P$5:$P$22370,0),
IF(ISERROR(MATCH(CA$6&amp;$CU21,'Route Guide - Lanes Not in Data'!$P$5:$P$22370,0))=FALSE,MATCH(CA$6&amp;$CU21,'Route Guide - Lanes Not in Data'!$P$5:$P$22370,0),
IF(ISERROR(MATCH(CA$6&amp;$CV21,'Route Guide - Lanes Not in Data'!$P$5:$P$22370,0))=FALSE,MATCH(CA$6&amp;$CV21,'Route Guide - Lanes Not in Data'!$P$5:$P$22370,0),
IF(ISERROR(MATCH(CA$6&amp;$CW21,'Route Guide - Lanes Not in Data'!$P$5:$P$22370,0))=FALSE,MATCH(CA$6&amp;$CW21,'Route Guide - Lanes Not in Data'!$P$5:$P$22370,0),
IF(ISERROR(MATCH(CA$6&amp;$CX21,'Route Guide - Lanes Not in Data'!$P$5:$P$22370,0))=FALSE,MATCH(CA$6&amp;$CX21,'Route Guide - Lanes Not in Data'!$P$5:$P$22370,0),
IF(ISERROR(MATCH(CA$6&amp;$CY21,'Route Guide - Lanes Not in Data'!$P$5:$P$22370,0))=FALSE,MATCH(CA$6&amp;$CY21,'Route Guide - Lanes Not in Data'!$P$5:$P$22370,0),
IF(ISERROR(MATCH(CA$6&amp;$CZ21,'Route Guide - Lanes Not in Data'!$P$5:$P$22370,0))=FALSE,MATCH(CA$6&amp;$CZ21,'Route Guide - Lanes Not in Data'!$P$5:$P$22370,0),""))))))))))),""))</f>
        <v>0.13300000000000001</v>
      </c>
      <c r="CB21" s="37" t="str">
        <f>IF(OR(CB$6="",EN21&lt;&gt;2),"",IFERROR(INDEX('Route Guide - Lanes Not in Data'!$E$5:$E$22370,
IF(ISERROR(MATCH(CB$6&amp;$CQ21,'Route Guide - Lanes Not in Data'!$P$5:$P$22370,0))=FALSE,MATCH(CB$6&amp;$CQ21,'Route Guide - Lanes Not in Data'!$P$5:$P$22370,0),
IF(ISERROR(MATCH(CB$6&amp;$CR21,'Route Guide - Lanes Not in Data'!$P$5:$P$22370,0))=FALSE,MATCH(CB$6&amp;$CR21,'Route Guide - Lanes Not in Data'!$P$5:$P$22370,0),
IF(ISERROR(MATCH(CB$6&amp;$CS21,'Route Guide - Lanes Not in Data'!$P$5:$P$22370,0))=FALSE,MATCH(CB$6&amp;$CS21,'Route Guide - Lanes Not in Data'!$P$5:$P$22370,0),
IF(ISERROR(MATCH(CB$6&amp;$CT21,'Route Guide - Lanes Not in Data'!$P$5:$P$22370,0))=FALSE,MATCH(CB$6&amp;$CT21,'Route Guide - Lanes Not in Data'!$P$5:$P$22370,0),
IF(ISERROR(MATCH(CB$6&amp;$CU21,'Route Guide - Lanes Not in Data'!$P$5:$P$22370,0))=FALSE,MATCH(CB$6&amp;$CU21,'Route Guide - Lanes Not in Data'!$P$5:$P$22370,0),
IF(ISERROR(MATCH(CB$6&amp;$CV21,'Route Guide - Lanes Not in Data'!$P$5:$P$22370,0))=FALSE,MATCH(CB$6&amp;$CV21,'Route Guide - Lanes Not in Data'!$P$5:$P$22370,0),
IF(ISERROR(MATCH(CB$6&amp;$CW21,'Route Guide - Lanes Not in Data'!$P$5:$P$22370,0))=FALSE,MATCH(CB$6&amp;$CW21,'Route Guide - Lanes Not in Data'!$P$5:$P$22370,0),
IF(ISERROR(MATCH(CB$6&amp;$CX21,'Route Guide - Lanes Not in Data'!$P$5:$P$22370,0))=FALSE,MATCH(CB$6&amp;$CX21,'Route Guide - Lanes Not in Data'!$P$5:$P$22370,0),
IF(ISERROR(MATCH(CB$6&amp;$CY21,'Route Guide - Lanes Not in Data'!$P$5:$P$22370,0))=FALSE,MATCH(CB$6&amp;$CY21,'Route Guide - Lanes Not in Data'!$P$5:$P$22370,0),
IF(ISERROR(MATCH(CB$6&amp;$CZ21,'Route Guide - Lanes Not in Data'!$P$5:$P$22370,0))=FALSE,MATCH(CB$6&amp;$CZ21,'Route Guide - Lanes Not in Data'!$P$5:$P$22370,0),""))))))))))),""))</f>
        <v/>
      </c>
      <c r="CC21" s="37" t="str">
        <f>IF(OR(CC$6="",EO21&lt;&gt;2),"",IFERROR(INDEX('Route Guide - Lanes Not in Data'!$E$5:$E$22370,
IF(ISERROR(MATCH(CC$6&amp;$CQ21,'Route Guide - Lanes Not in Data'!$P$5:$P$22370,0))=FALSE,MATCH(CC$6&amp;$CQ21,'Route Guide - Lanes Not in Data'!$P$5:$P$22370,0),
IF(ISERROR(MATCH(CC$6&amp;$CR21,'Route Guide - Lanes Not in Data'!$P$5:$P$22370,0))=FALSE,MATCH(CC$6&amp;$CR21,'Route Guide - Lanes Not in Data'!$P$5:$P$22370,0),
IF(ISERROR(MATCH(CC$6&amp;$CS21,'Route Guide - Lanes Not in Data'!$P$5:$P$22370,0))=FALSE,MATCH(CC$6&amp;$CS21,'Route Guide - Lanes Not in Data'!$P$5:$P$22370,0),
IF(ISERROR(MATCH(CC$6&amp;$CT21,'Route Guide - Lanes Not in Data'!$P$5:$P$22370,0))=FALSE,MATCH(CC$6&amp;$CT21,'Route Guide - Lanes Not in Data'!$P$5:$P$22370,0),
IF(ISERROR(MATCH(CC$6&amp;$CU21,'Route Guide - Lanes Not in Data'!$P$5:$P$22370,0))=FALSE,MATCH(CC$6&amp;$CU21,'Route Guide - Lanes Not in Data'!$P$5:$P$22370,0),
IF(ISERROR(MATCH(CC$6&amp;$CV21,'Route Guide - Lanes Not in Data'!$P$5:$P$22370,0))=FALSE,MATCH(CC$6&amp;$CV21,'Route Guide - Lanes Not in Data'!$P$5:$P$22370,0),
IF(ISERROR(MATCH(CC$6&amp;$CW21,'Route Guide - Lanes Not in Data'!$P$5:$P$22370,0))=FALSE,MATCH(CC$6&amp;$CW21,'Route Guide - Lanes Not in Data'!$P$5:$P$22370,0),
IF(ISERROR(MATCH(CC$6&amp;$CX21,'Route Guide - Lanes Not in Data'!$P$5:$P$22370,0))=FALSE,MATCH(CC$6&amp;$CX21,'Route Guide - Lanes Not in Data'!$P$5:$P$22370,0),
IF(ISERROR(MATCH(CC$6&amp;$CY21,'Route Guide - Lanes Not in Data'!$P$5:$P$22370,0))=FALSE,MATCH(CC$6&amp;$CY21,'Route Guide - Lanes Not in Data'!$P$5:$P$22370,0),
IF(ISERROR(MATCH(CC$6&amp;$CZ21,'Route Guide - Lanes Not in Data'!$P$5:$P$22370,0))=FALSE,MATCH(CC$6&amp;$CZ21,'Route Guide - Lanes Not in Data'!$P$5:$P$22370,0),""))))))))))),""))</f>
        <v/>
      </c>
      <c r="CD21" s="37" t="str">
        <f>IF(OR(CD$6="",EP21&lt;&gt;2),"",IFERROR(INDEX('Route Guide - Lanes Not in Data'!$E$5:$E$22370,
IF(ISERROR(MATCH(CD$6&amp;$CQ21,'Route Guide - Lanes Not in Data'!$P$5:$P$22370,0))=FALSE,MATCH(CD$6&amp;$CQ21,'Route Guide - Lanes Not in Data'!$P$5:$P$22370,0),
IF(ISERROR(MATCH(CD$6&amp;$CR21,'Route Guide - Lanes Not in Data'!$P$5:$P$22370,0))=FALSE,MATCH(CD$6&amp;$CR21,'Route Guide - Lanes Not in Data'!$P$5:$P$22370,0),
IF(ISERROR(MATCH(CD$6&amp;$CS21,'Route Guide - Lanes Not in Data'!$P$5:$P$22370,0))=FALSE,MATCH(CD$6&amp;$CS21,'Route Guide - Lanes Not in Data'!$P$5:$P$22370,0),
IF(ISERROR(MATCH(CD$6&amp;$CT21,'Route Guide - Lanes Not in Data'!$P$5:$P$22370,0))=FALSE,MATCH(CD$6&amp;$CT21,'Route Guide - Lanes Not in Data'!$P$5:$P$22370,0),
IF(ISERROR(MATCH(CD$6&amp;$CU21,'Route Guide - Lanes Not in Data'!$P$5:$P$22370,0))=FALSE,MATCH(CD$6&amp;$CU21,'Route Guide - Lanes Not in Data'!$P$5:$P$22370,0),
IF(ISERROR(MATCH(CD$6&amp;$CV21,'Route Guide - Lanes Not in Data'!$P$5:$P$22370,0))=FALSE,MATCH(CD$6&amp;$CV21,'Route Guide - Lanes Not in Data'!$P$5:$P$22370,0),
IF(ISERROR(MATCH(CD$6&amp;$CW21,'Route Guide - Lanes Not in Data'!$P$5:$P$22370,0))=FALSE,MATCH(CD$6&amp;$CW21,'Route Guide - Lanes Not in Data'!$P$5:$P$22370,0),
IF(ISERROR(MATCH(CD$6&amp;$CX21,'Route Guide - Lanes Not in Data'!$P$5:$P$22370,0))=FALSE,MATCH(CD$6&amp;$CX21,'Route Guide - Lanes Not in Data'!$P$5:$P$22370,0),
IF(ISERROR(MATCH(CD$6&amp;$CY21,'Route Guide - Lanes Not in Data'!$P$5:$P$22370,0))=FALSE,MATCH(CD$6&amp;$CY21,'Route Guide - Lanes Not in Data'!$P$5:$P$22370,0),
IF(ISERROR(MATCH(CD$6&amp;$CZ21,'Route Guide - Lanes Not in Data'!$P$5:$P$22370,0))=FALSE,MATCH(CD$6&amp;$CZ21,'Route Guide - Lanes Not in Data'!$P$5:$P$22370,0),""))))))))))),""))</f>
        <v/>
      </c>
      <c r="CE21" s="37" t="str">
        <f>IF(OR(CE$6="",EQ21&lt;&gt;2),"",IFERROR(INDEX('Route Guide - Lanes Not in Data'!$E$5:$E$22370,
IF(ISERROR(MATCH(CE$6&amp;$CQ21,'Route Guide - Lanes Not in Data'!$P$5:$P$22370,0))=FALSE,MATCH(CE$6&amp;$CQ21,'Route Guide - Lanes Not in Data'!$P$5:$P$22370,0),
IF(ISERROR(MATCH(CE$6&amp;$CR21,'Route Guide - Lanes Not in Data'!$P$5:$P$22370,0))=FALSE,MATCH(CE$6&amp;$CR21,'Route Guide - Lanes Not in Data'!$P$5:$P$22370,0),
IF(ISERROR(MATCH(CE$6&amp;$CS21,'Route Guide - Lanes Not in Data'!$P$5:$P$22370,0))=FALSE,MATCH(CE$6&amp;$CS21,'Route Guide - Lanes Not in Data'!$P$5:$P$22370,0),
IF(ISERROR(MATCH(CE$6&amp;$CT21,'Route Guide - Lanes Not in Data'!$P$5:$P$22370,0))=FALSE,MATCH(CE$6&amp;$CT21,'Route Guide - Lanes Not in Data'!$P$5:$P$22370,0),
IF(ISERROR(MATCH(CE$6&amp;$CU21,'Route Guide - Lanes Not in Data'!$P$5:$P$22370,0))=FALSE,MATCH(CE$6&amp;$CU21,'Route Guide - Lanes Not in Data'!$P$5:$P$22370,0),
IF(ISERROR(MATCH(CE$6&amp;$CV21,'Route Guide - Lanes Not in Data'!$P$5:$P$22370,0))=FALSE,MATCH(CE$6&amp;$CV21,'Route Guide - Lanes Not in Data'!$P$5:$P$22370,0),
IF(ISERROR(MATCH(CE$6&amp;$CW21,'Route Guide - Lanes Not in Data'!$P$5:$P$22370,0))=FALSE,MATCH(CE$6&amp;$CW21,'Route Guide - Lanes Not in Data'!$P$5:$P$22370,0),
IF(ISERROR(MATCH(CE$6&amp;$CX21,'Route Guide - Lanes Not in Data'!$P$5:$P$22370,0))=FALSE,MATCH(CE$6&amp;$CX21,'Route Guide - Lanes Not in Data'!$P$5:$P$22370,0),
IF(ISERROR(MATCH(CE$6&amp;$CY21,'Route Guide - Lanes Not in Data'!$P$5:$P$22370,0))=FALSE,MATCH(CE$6&amp;$CY21,'Route Guide - Lanes Not in Data'!$P$5:$P$22370,0),
IF(ISERROR(MATCH(CE$6&amp;$CZ21,'Route Guide - Lanes Not in Data'!$P$5:$P$22370,0))=FALSE,MATCH(CE$6&amp;$CZ21,'Route Guide - Lanes Not in Data'!$P$5:$P$22370,0),""))))))))))),""))</f>
        <v/>
      </c>
      <c r="CF21" s="37" t="str">
        <f>IF(OR(CF$6="",ER21&lt;&gt;2),"",IFERROR(INDEX('Route Guide - Lanes Not in Data'!$E$5:$E$22370,
IF(ISERROR(MATCH(CF$6&amp;$CQ21,'Route Guide - Lanes Not in Data'!$P$5:$P$22370,0))=FALSE,MATCH(CF$6&amp;$CQ21,'Route Guide - Lanes Not in Data'!$P$5:$P$22370,0),
IF(ISERROR(MATCH(CF$6&amp;$CR21,'Route Guide - Lanes Not in Data'!$P$5:$P$22370,0))=FALSE,MATCH(CF$6&amp;$CR21,'Route Guide - Lanes Not in Data'!$P$5:$P$22370,0),
IF(ISERROR(MATCH(CF$6&amp;$CS21,'Route Guide - Lanes Not in Data'!$P$5:$P$22370,0))=FALSE,MATCH(CF$6&amp;$CS21,'Route Guide - Lanes Not in Data'!$P$5:$P$22370,0),
IF(ISERROR(MATCH(CF$6&amp;$CT21,'Route Guide - Lanes Not in Data'!$P$5:$P$22370,0))=FALSE,MATCH(CF$6&amp;$CT21,'Route Guide - Lanes Not in Data'!$P$5:$P$22370,0),
IF(ISERROR(MATCH(CF$6&amp;$CU21,'Route Guide - Lanes Not in Data'!$P$5:$P$22370,0))=FALSE,MATCH(CF$6&amp;$CU21,'Route Guide - Lanes Not in Data'!$P$5:$P$22370,0),
IF(ISERROR(MATCH(CF$6&amp;$CV21,'Route Guide - Lanes Not in Data'!$P$5:$P$22370,0))=FALSE,MATCH(CF$6&amp;$CV21,'Route Guide - Lanes Not in Data'!$P$5:$P$22370,0),
IF(ISERROR(MATCH(CF$6&amp;$CW21,'Route Guide - Lanes Not in Data'!$P$5:$P$22370,0))=FALSE,MATCH(CF$6&amp;$CW21,'Route Guide - Lanes Not in Data'!$P$5:$P$22370,0),
IF(ISERROR(MATCH(CF$6&amp;$CX21,'Route Guide - Lanes Not in Data'!$P$5:$P$22370,0))=FALSE,MATCH(CF$6&amp;$CX21,'Route Guide - Lanes Not in Data'!$P$5:$P$22370,0),
IF(ISERROR(MATCH(CF$6&amp;$CY21,'Route Guide - Lanes Not in Data'!$P$5:$P$22370,0))=FALSE,MATCH(CF$6&amp;$CY21,'Route Guide - Lanes Not in Data'!$P$5:$P$22370,0),
IF(ISERROR(MATCH(CF$6&amp;$CZ21,'Route Guide - Lanes Not in Data'!$P$5:$P$22370,0))=FALSE,MATCH(CF$6&amp;$CZ21,'Route Guide - Lanes Not in Data'!$P$5:$P$22370,0),""))))))))))),""))</f>
        <v/>
      </c>
      <c r="CG21" s="37" t="str">
        <f>IF(OR(CG$6="",ES21&lt;&gt;2),"",IFERROR(INDEX('Route Guide - Lanes Not in Data'!$E$5:$E$22370,
IF(ISERROR(MATCH(CG$6&amp;$CQ21,'Route Guide - Lanes Not in Data'!$P$5:$P$22370,0))=FALSE,MATCH(CG$6&amp;$CQ21,'Route Guide - Lanes Not in Data'!$P$5:$P$22370,0),
IF(ISERROR(MATCH(CG$6&amp;$CR21,'Route Guide - Lanes Not in Data'!$P$5:$P$22370,0))=FALSE,MATCH(CG$6&amp;$CR21,'Route Guide - Lanes Not in Data'!$P$5:$P$22370,0),
IF(ISERROR(MATCH(CG$6&amp;$CS21,'Route Guide - Lanes Not in Data'!$P$5:$P$22370,0))=FALSE,MATCH(CG$6&amp;$CS21,'Route Guide - Lanes Not in Data'!$P$5:$P$22370,0),
IF(ISERROR(MATCH(CG$6&amp;$CT21,'Route Guide - Lanes Not in Data'!$P$5:$P$22370,0))=FALSE,MATCH(CG$6&amp;$CT21,'Route Guide - Lanes Not in Data'!$P$5:$P$22370,0),
IF(ISERROR(MATCH(CG$6&amp;$CU21,'Route Guide - Lanes Not in Data'!$P$5:$P$22370,0))=FALSE,MATCH(CG$6&amp;$CU21,'Route Guide - Lanes Not in Data'!$P$5:$P$22370,0),
IF(ISERROR(MATCH(CG$6&amp;$CV21,'Route Guide - Lanes Not in Data'!$P$5:$P$22370,0))=FALSE,MATCH(CG$6&amp;$CV21,'Route Guide - Lanes Not in Data'!$P$5:$P$22370,0),
IF(ISERROR(MATCH(CG$6&amp;$CW21,'Route Guide - Lanes Not in Data'!$P$5:$P$22370,0))=FALSE,MATCH(CG$6&amp;$CW21,'Route Guide - Lanes Not in Data'!$P$5:$P$22370,0),
IF(ISERROR(MATCH(CG$6&amp;$CX21,'Route Guide - Lanes Not in Data'!$P$5:$P$22370,0))=FALSE,MATCH(CG$6&amp;$CX21,'Route Guide - Lanes Not in Data'!$P$5:$P$22370,0),
IF(ISERROR(MATCH(CG$6&amp;$CY21,'Route Guide - Lanes Not in Data'!$P$5:$P$22370,0))=FALSE,MATCH(CG$6&amp;$CY21,'Route Guide - Lanes Not in Data'!$P$5:$P$22370,0),
IF(ISERROR(MATCH(CG$6&amp;$CZ21,'Route Guide - Lanes Not in Data'!$P$5:$P$22370,0))=FALSE,MATCH(CG$6&amp;$CZ21,'Route Guide - Lanes Not in Data'!$P$5:$P$22370,0),""))))))))))),""))</f>
        <v/>
      </c>
      <c r="CH21" s="37" t="str">
        <f>IF(OR(CH$6="",ET21&lt;&gt;2),"",IFERROR(INDEX('Route Guide - Lanes Not in Data'!$E$5:$E$22370,
IF(ISERROR(MATCH(CH$6&amp;$CQ21,'Route Guide - Lanes Not in Data'!$P$5:$P$22370,0))=FALSE,MATCH(CH$6&amp;$CQ21,'Route Guide - Lanes Not in Data'!$P$5:$P$22370,0),
IF(ISERROR(MATCH(CH$6&amp;$CR21,'Route Guide - Lanes Not in Data'!$P$5:$P$22370,0))=FALSE,MATCH(CH$6&amp;$CR21,'Route Guide - Lanes Not in Data'!$P$5:$P$22370,0),
IF(ISERROR(MATCH(CH$6&amp;$CS21,'Route Guide - Lanes Not in Data'!$P$5:$P$22370,0))=FALSE,MATCH(CH$6&amp;$CS21,'Route Guide - Lanes Not in Data'!$P$5:$P$22370,0),
IF(ISERROR(MATCH(CH$6&amp;$CT21,'Route Guide - Lanes Not in Data'!$P$5:$P$22370,0))=FALSE,MATCH(CH$6&amp;$CT21,'Route Guide - Lanes Not in Data'!$P$5:$P$22370,0),
IF(ISERROR(MATCH(CH$6&amp;$CU21,'Route Guide - Lanes Not in Data'!$P$5:$P$22370,0))=FALSE,MATCH(CH$6&amp;$CU21,'Route Guide - Lanes Not in Data'!$P$5:$P$22370,0),
IF(ISERROR(MATCH(CH$6&amp;$CV21,'Route Guide - Lanes Not in Data'!$P$5:$P$22370,0))=FALSE,MATCH(CH$6&amp;$CV21,'Route Guide - Lanes Not in Data'!$P$5:$P$22370,0),
IF(ISERROR(MATCH(CH$6&amp;$CW21,'Route Guide - Lanes Not in Data'!$P$5:$P$22370,0))=FALSE,MATCH(CH$6&amp;$CW21,'Route Guide - Lanes Not in Data'!$P$5:$P$22370,0),
IF(ISERROR(MATCH(CH$6&amp;$CX21,'Route Guide - Lanes Not in Data'!$P$5:$P$22370,0))=FALSE,MATCH(CH$6&amp;$CX21,'Route Guide - Lanes Not in Data'!$P$5:$P$22370,0),
IF(ISERROR(MATCH(CH$6&amp;$CY21,'Route Guide - Lanes Not in Data'!$P$5:$P$22370,0))=FALSE,MATCH(CH$6&amp;$CY21,'Route Guide - Lanes Not in Data'!$P$5:$P$22370,0),
IF(ISERROR(MATCH(CH$6&amp;$CZ21,'Route Guide - Lanes Not in Data'!$P$5:$P$22370,0))=FALSE,MATCH(CH$6&amp;$CZ21,'Route Guide - Lanes Not in Data'!$P$5:$P$22370,0),""))))))))))),""))</f>
        <v/>
      </c>
      <c r="CI21" s="37" t="str">
        <f>IF(OR(CI$6="",EU21&lt;&gt;2),"",IFERROR(INDEX('Route Guide - Lanes Not in Data'!$E$5:$E$22370,
IF(ISERROR(MATCH(CI$6&amp;$CQ21,'Route Guide - Lanes Not in Data'!$P$5:$P$22370,0))=FALSE,MATCH(CI$6&amp;$CQ21,'Route Guide - Lanes Not in Data'!$P$5:$P$22370,0),
IF(ISERROR(MATCH(CI$6&amp;$CR21,'Route Guide - Lanes Not in Data'!$P$5:$P$22370,0))=FALSE,MATCH(CI$6&amp;$CR21,'Route Guide - Lanes Not in Data'!$P$5:$P$22370,0),
IF(ISERROR(MATCH(CI$6&amp;$CS21,'Route Guide - Lanes Not in Data'!$P$5:$P$22370,0))=FALSE,MATCH(CI$6&amp;$CS21,'Route Guide - Lanes Not in Data'!$P$5:$P$22370,0),
IF(ISERROR(MATCH(CI$6&amp;$CT21,'Route Guide - Lanes Not in Data'!$P$5:$P$22370,0))=FALSE,MATCH(CI$6&amp;$CT21,'Route Guide - Lanes Not in Data'!$P$5:$P$22370,0),
IF(ISERROR(MATCH(CI$6&amp;$CU21,'Route Guide - Lanes Not in Data'!$P$5:$P$22370,0))=FALSE,MATCH(CI$6&amp;$CU21,'Route Guide - Lanes Not in Data'!$P$5:$P$22370,0),
IF(ISERROR(MATCH(CI$6&amp;$CV21,'Route Guide - Lanes Not in Data'!$P$5:$P$22370,0))=FALSE,MATCH(CI$6&amp;$CV21,'Route Guide - Lanes Not in Data'!$P$5:$P$22370,0),
IF(ISERROR(MATCH(CI$6&amp;$CW21,'Route Guide - Lanes Not in Data'!$P$5:$P$22370,0))=FALSE,MATCH(CI$6&amp;$CW21,'Route Guide - Lanes Not in Data'!$P$5:$P$22370,0),
IF(ISERROR(MATCH(CI$6&amp;$CX21,'Route Guide - Lanes Not in Data'!$P$5:$P$22370,0))=FALSE,MATCH(CI$6&amp;$CX21,'Route Guide - Lanes Not in Data'!$P$5:$P$22370,0),
IF(ISERROR(MATCH(CI$6&amp;$CY21,'Route Guide - Lanes Not in Data'!$P$5:$P$22370,0))=FALSE,MATCH(CI$6&amp;$CY21,'Route Guide - Lanes Not in Data'!$P$5:$P$22370,0),
IF(ISERROR(MATCH(CI$6&amp;$CZ21,'Route Guide - Lanes Not in Data'!$P$5:$P$22370,0))=FALSE,MATCH(CI$6&amp;$CZ21,'Route Guide - Lanes Not in Data'!$P$5:$P$22370,0),""))))))))))),""))</f>
        <v/>
      </c>
      <c r="CJ21" s="37" t="str">
        <f>IF(OR(CJ$6="",EV21&lt;&gt;2),"",IFERROR(INDEX('Route Guide - Lanes Not in Data'!$E$5:$E$22370,
IF(ISERROR(MATCH(CJ$6&amp;$CQ21,'Route Guide - Lanes Not in Data'!$P$5:$P$22370,0))=FALSE,MATCH(CJ$6&amp;$CQ21,'Route Guide - Lanes Not in Data'!$P$5:$P$22370,0),
IF(ISERROR(MATCH(CJ$6&amp;$CR21,'Route Guide - Lanes Not in Data'!$P$5:$P$22370,0))=FALSE,MATCH(CJ$6&amp;$CR21,'Route Guide - Lanes Not in Data'!$P$5:$P$22370,0),
IF(ISERROR(MATCH(CJ$6&amp;$CS21,'Route Guide - Lanes Not in Data'!$P$5:$P$22370,0))=FALSE,MATCH(CJ$6&amp;$CS21,'Route Guide - Lanes Not in Data'!$P$5:$P$22370,0),
IF(ISERROR(MATCH(CJ$6&amp;$CT21,'Route Guide - Lanes Not in Data'!$P$5:$P$22370,0))=FALSE,MATCH(CJ$6&amp;$CT21,'Route Guide - Lanes Not in Data'!$P$5:$P$22370,0),
IF(ISERROR(MATCH(CJ$6&amp;$CU21,'Route Guide - Lanes Not in Data'!$P$5:$P$22370,0))=FALSE,MATCH(CJ$6&amp;$CU21,'Route Guide - Lanes Not in Data'!$P$5:$P$22370,0),
IF(ISERROR(MATCH(CJ$6&amp;$CV21,'Route Guide - Lanes Not in Data'!$P$5:$P$22370,0))=FALSE,MATCH(CJ$6&amp;$CV21,'Route Guide - Lanes Not in Data'!$P$5:$P$22370,0),
IF(ISERROR(MATCH(CJ$6&amp;$CW21,'Route Guide - Lanes Not in Data'!$P$5:$P$22370,0))=FALSE,MATCH(CJ$6&amp;$CW21,'Route Guide - Lanes Not in Data'!$P$5:$P$22370,0),
IF(ISERROR(MATCH(CJ$6&amp;$CX21,'Route Guide - Lanes Not in Data'!$P$5:$P$22370,0))=FALSE,MATCH(CJ$6&amp;$CX21,'Route Guide - Lanes Not in Data'!$P$5:$P$22370,0),
IF(ISERROR(MATCH(CJ$6&amp;$CY21,'Route Guide - Lanes Not in Data'!$P$5:$P$22370,0))=FALSE,MATCH(CJ$6&amp;$CY21,'Route Guide - Lanes Not in Data'!$P$5:$P$22370,0),
IF(ISERROR(MATCH(CJ$6&amp;$CZ21,'Route Guide - Lanes Not in Data'!$P$5:$P$22370,0))=FALSE,MATCH(CJ$6&amp;$CZ21,'Route Guide - Lanes Not in Data'!$P$5:$P$22370,0),""))))))))))),""))</f>
        <v/>
      </c>
      <c r="CK21" s="37" t="str">
        <f>IF(OR(CK$6="",EW21&lt;&gt;2),"",IFERROR(INDEX('Route Guide - Lanes Not in Data'!$E$5:$E$22370,
IF(ISERROR(MATCH(CK$6&amp;$CQ21,'Route Guide - Lanes Not in Data'!$P$5:$P$22370,0))=FALSE,MATCH(CK$6&amp;$CQ21,'Route Guide - Lanes Not in Data'!$P$5:$P$22370,0),
IF(ISERROR(MATCH(CK$6&amp;$CR21,'Route Guide - Lanes Not in Data'!$P$5:$P$22370,0))=FALSE,MATCH(CK$6&amp;$CR21,'Route Guide - Lanes Not in Data'!$P$5:$P$22370,0),
IF(ISERROR(MATCH(CK$6&amp;$CS21,'Route Guide - Lanes Not in Data'!$P$5:$P$22370,0))=FALSE,MATCH(CK$6&amp;$CS21,'Route Guide - Lanes Not in Data'!$P$5:$P$22370,0),
IF(ISERROR(MATCH(CK$6&amp;$CT21,'Route Guide - Lanes Not in Data'!$P$5:$P$22370,0))=FALSE,MATCH(CK$6&amp;$CT21,'Route Guide - Lanes Not in Data'!$P$5:$P$22370,0),
IF(ISERROR(MATCH(CK$6&amp;$CU21,'Route Guide - Lanes Not in Data'!$P$5:$P$22370,0))=FALSE,MATCH(CK$6&amp;$CU21,'Route Guide - Lanes Not in Data'!$P$5:$P$22370,0),
IF(ISERROR(MATCH(CK$6&amp;$CV21,'Route Guide - Lanes Not in Data'!$P$5:$P$22370,0))=FALSE,MATCH(CK$6&amp;$CV21,'Route Guide - Lanes Not in Data'!$P$5:$P$22370,0),
IF(ISERROR(MATCH(CK$6&amp;$CW21,'Route Guide - Lanes Not in Data'!$P$5:$P$22370,0))=FALSE,MATCH(CK$6&amp;$CW21,'Route Guide - Lanes Not in Data'!$P$5:$P$22370,0),
IF(ISERROR(MATCH(CK$6&amp;$CX21,'Route Guide - Lanes Not in Data'!$P$5:$P$22370,0))=FALSE,MATCH(CK$6&amp;$CX21,'Route Guide - Lanes Not in Data'!$P$5:$P$22370,0),
IF(ISERROR(MATCH(CK$6&amp;$CY21,'Route Guide - Lanes Not in Data'!$P$5:$P$22370,0))=FALSE,MATCH(CK$6&amp;$CY21,'Route Guide - Lanes Not in Data'!$P$5:$P$22370,0),
IF(ISERROR(MATCH(CK$6&amp;$CZ21,'Route Guide - Lanes Not in Data'!$P$5:$P$22370,0))=FALSE,MATCH(CK$6&amp;$CZ21,'Route Guide - Lanes Not in Data'!$P$5:$P$22370,0),""))))))))))),""))</f>
        <v/>
      </c>
      <c r="CL21" s="37">
        <f t="shared" si="52"/>
        <v>0.31</v>
      </c>
      <c r="CM21" s="23" t="str">
        <f t="shared" si="53"/>
        <v>ODFL</v>
      </c>
      <c r="CN21" s="37">
        <f t="shared" si="54"/>
        <v>0.13300000000000001</v>
      </c>
      <c r="CO21" s="23" t="str">
        <f t="shared" si="21"/>
        <v>EXLA</v>
      </c>
      <c r="CQ21" s="23" t="str">
        <f t="shared" si="22"/>
        <v>-0E25-CA-CITY OF INDUSTRY-KS</v>
      </c>
      <c r="CR21" s="23" t="str">
        <f t="shared" si="23"/>
        <v>-0E25-CA-CITY OF INDUSTRY-USA</v>
      </c>
      <c r="CS21" s="23" t="str">
        <f t="shared" si="24"/>
        <v>-CA-CITY OF INDUSTRY-KS</v>
      </c>
      <c r="CT21" s="23" t="str">
        <f t="shared" si="25"/>
        <v>-CA-CITY OF INDUSTRY-USA</v>
      </c>
      <c r="CU21" s="23" t="str">
        <f t="shared" si="26"/>
        <v>-91745-KS</v>
      </c>
      <c r="CV21" s="23" t="str">
        <f t="shared" si="27"/>
        <v>-91745-USA</v>
      </c>
      <c r="CW21" s="23" t="str">
        <f t="shared" si="28"/>
        <v>-CA-KS</v>
      </c>
      <c r="CX21" s="23" t="str">
        <f t="shared" si="29"/>
        <v>KS-CA</v>
      </c>
      <c r="CY21" s="23" t="str">
        <f t="shared" si="55"/>
        <v>KS-USA</v>
      </c>
      <c r="CZ21" s="23" t="str">
        <f t="shared" si="30"/>
        <v>USA-USA</v>
      </c>
      <c r="DB21" t="s">
        <v>17599</v>
      </c>
      <c r="DF21" s="35" t="s">
        <v>2202</v>
      </c>
      <c r="DG21" s="23">
        <v>1</v>
      </c>
      <c r="DH21" s="23">
        <v>1</v>
      </c>
      <c r="DI21" s="23">
        <v>1</v>
      </c>
      <c r="DJ21" s="23">
        <v>0</v>
      </c>
      <c r="DK21" s="23">
        <v>1</v>
      </c>
      <c r="DL21" s="23">
        <v>0</v>
      </c>
      <c r="DM21" s="23">
        <v>0</v>
      </c>
      <c r="DN21" s="23">
        <v>1</v>
      </c>
      <c r="DO21" s="23">
        <v>0</v>
      </c>
      <c r="DP21" s="23">
        <v>0</v>
      </c>
      <c r="DQ21" s="23">
        <v>1</v>
      </c>
      <c r="DR21" s="23">
        <v>0</v>
      </c>
      <c r="DS21" s="23">
        <v>1</v>
      </c>
      <c r="DT21" s="23">
        <v>1</v>
      </c>
      <c r="DU21" s="23">
        <v>0</v>
      </c>
      <c r="EC21" s="38">
        <f t="shared" si="31"/>
        <v>2</v>
      </c>
      <c r="ED21" s="38">
        <f t="shared" si="32"/>
        <v>2</v>
      </c>
      <c r="EE21" s="38">
        <f t="shared" si="33"/>
        <v>1</v>
      </c>
      <c r="EF21" s="38">
        <f t="shared" si="34"/>
        <v>0</v>
      </c>
      <c r="EG21" s="38">
        <f t="shared" si="35"/>
        <v>2</v>
      </c>
      <c r="EH21" s="38">
        <f t="shared" si="36"/>
        <v>1</v>
      </c>
      <c r="EI21" s="38">
        <f t="shared" si="37"/>
        <v>0</v>
      </c>
      <c r="EJ21" s="38">
        <f t="shared" si="38"/>
        <v>2</v>
      </c>
      <c r="EK21" s="38">
        <f t="shared" si="39"/>
        <v>0</v>
      </c>
      <c r="EL21" s="38">
        <f t="shared" si="40"/>
        <v>0</v>
      </c>
      <c r="EM21" s="38">
        <f t="shared" si="41"/>
        <v>2</v>
      </c>
      <c r="EN21" s="38">
        <f t="shared" si="42"/>
        <v>1</v>
      </c>
      <c r="EO21" s="38">
        <f t="shared" si="43"/>
        <v>2</v>
      </c>
      <c r="EP21" s="38">
        <f t="shared" si="44"/>
        <v>2</v>
      </c>
      <c r="EQ21" s="38">
        <f t="shared" si="45"/>
        <v>0</v>
      </c>
      <c r="ER21" s="38"/>
      <c r="ES21" s="38"/>
      <c r="ET21" s="38"/>
      <c r="EU21" s="38"/>
      <c r="EV21" s="38"/>
      <c r="EW21" s="38"/>
    </row>
    <row r="22" spans="2:153" x14ac:dyDescent="0.25">
      <c r="B22" s="39" t="str">
        <f t="shared" si="3"/>
        <v>CA  to  KY</v>
      </c>
      <c r="C22" s="39" t="str">
        <f t="shared" si="4"/>
        <v>CNWY</v>
      </c>
      <c r="D22" s="31" t="str">
        <f t="shared" si="56"/>
        <v/>
      </c>
      <c r="F22" s="39" t="str">
        <f t="shared" si="5"/>
        <v>KY  to  CA</v>
      </c>
      <c r="G22" s="39" t="str">
        <f t="shared" si="6"/>
        <v>CNWY</v>
      </c>
      <c r="H22" s="31" t="str">
        <f t="shared" si="7"/>
        <v/>
      </c>
      <c r="J22" s="32" t="s">
        <v>2753</v>
      </c>
      <c r="K22" s="41" t="s">
        <v>15001</v>
      </c>
      <c r="L22" s="41"/>
      <c r="M22" s="41"/>
      <c r="N22" s="31"/>
      <c r="P22" s="23" t="str">
        <f t="shared" ref="P22:P34" si="57">IF(M8="",P21,M8)</f>
        <v>CNWY</v>
      </c>
      <c r="U22" s="23" t="s">
        <v>2203</v>
      </c>
      <c r="V22" s="23" t="s">
        <v>2751</v>
      </c>
      <c r="W22" s="23" t="str">
        <f t="shared" si="10"/>
        <v>0E25-CA-CITY OF INDUSTRY-CA-KY</v>
      </c>
      <c r="X22" s="23" t="e">
        <f>_xlfn.XLOOKUP($W22,'Route Guide - Lanes In Data'!$B$1:$B$2645,'Route Guide - Lanes In Data'!D$1:D$2645)</f>
        <v>#N/A</v>
      </c>
      <c r="Y22" s="23" t="e">
        <f>_xlfn.XLOOKUP($W22,'Route Guide - Lanes In Data'!$B$1:$B$2645,'Route Guide - Lanes In Data'!E$1:E$2645)</f>
        <v>#N/A</v>
      </c>
      <c r="AA22" s="37">
        <f>IF(OR(AA$6="",EC22&lt;&gt;2),"",IFERROR(INDEX('Route Guide - Lanes Not in Data'!$D$5:$D$22370,
IF(ISERROR(MATCH(AA$6&amp;$BA22,'Route Guide - Lanes Not in Data'!$P$5:$P$22370,0))=FALSE,MATCH(AA$6&amp;$BA22,'Route Guide - Lanes Not in Data'!$P$5:$P$22370,0),
IF(ISERROR(MATCH(AA$6&amp;$BB22,'Route Guide - Lanes Not in Data'!$P$5:$P$22370,0))=FALSE,MATCH(AA$6&amp;$BB22,'Route Guide - Lanes Not in Data'!$P$5:$P$22370,0),
IF(ISERROR(MATCH(AA$6&amp;$BC22,'Route Guide - Lanes Not in Data'!$P$5:$P$22370,0))=FALSE,MATCH(AA$6&amp;$BC22,'Route Guide - Lanes Not in Data'!$P$5:$P$22370,0),
IF(ISERROR(MATCH(AA$6&amp;$BD22,'Route Guide - Lanes Not in Data'!$P$5:$P$22370,0))=FALSE,MATCH(AA$6&amp;$BD22,'Route Guide - Lanes Not in Data'!$P$5:$P$22370,0),
IF(ISERROR(MATCH(AA$6&amp;$BE22,'Route Guide - Lanes Not in Data'!$P$5:$P$22370,0))=FALSE,MATCH(AA$6&amp;$BE22,'Route Guide - Lanes Not in Data'!$P$5:$P$22370,0),
IF(ISERROR(MATCH(AA$6&amp;$BF22,'Route Guide - Lanes Not in Data'!$P$5:$P$22370,0))=FALSE,MATCH(AA$6&amp;$BF22,'Route Guide - Lanes Not in Data'!$P$5:$P$22370,0),
IF(ISERROR(MATCH(AA$6&amp;$BG22,'Route Guide - Lanes Not in Data'!$P$5:$P$22370,0))=FALSE,MATCH(AA$6&amp;$BG22,'Route Guide - Lanes Not in Data'!$P$5:$P$22370,0),
IF(ISERROR(MATCH(AA$6&amp;$BH22,'Route Guide - Lanes Not in Data'!$P$5:$P$22370,0))=FALSE,MATCH(AA$6&amp;$BH22,'Route Guide - Lanes Not in Data'!$P$5:$P$22370,0),
IF(ISERROR(MATCH(AA$6&amp;$BI22,'Route Guide - Lanes Not in Data'!$P$5:$P$22370,0))=FALSE,MATCH(AA$6&amp;$BI22,'Route Guide - Lanes Not in Data'!$P$5:$P$22370,0),
IF(ISERROR(MATCH(AA$6&amp;$BJ22,'Route Guide - Lanes Not in Data'!$P$5:$P$22370,0))=FALSE,MATCH(AA$6&amp;$BJ22,'Route Guide - Lanes Not in Data'!$P$5:$P$22370,0),""))))))))))),""))</f>
        <v>0.35</v>
      </c>
      <c r="AB22" s="37">
        <f>IF(OR(AB$6="",ED22&lt;&gt;2),"",IFERROR(INDEX('Route Guide - Lanes Not in Data'!$D$5:$D$22370,
IF(ISERROR(MATCH(AB$6&amp;$BA22,'Route Guide - Lanes Not in Data'!$P$5:$P$22370,0))=FALSE,MATCH(AB$6&amp;$BA22,'Route Guide - Lanes Not in Data'!$P$5:$P$22370,0),
IF(ISERROR(MATCH(AB$6&amp;$BB22,'Route Guide - Lanes Not in Data'!$P$5:$P$22370,0))=FALSE,MATCH(AB$6&amp;$BB22,'Route Guide - Lanes Not in Data'!$P$5:$P$22370,0),
IF(ISERROR(MATCH(AB$6&amp;$BC22,'Route Guide - Lanes Not in Data'!$P$5:$P$22370,0))=FALSE,MATCH(AB$6&amp;$BC22,'Route Guide - Lanes Not in Data'!$P$5:$P$22370,0),
IF(ISERROR(MATCH(AB$6&amp;$BD22,'Route Guide - Lanes Not in Data'!$P$5:$P$22370,0))=FALSE,MATCH(AB$6&amp;$BD22,'Route Guide - Lanes Not in Data'!$P$5:$P$22370,0),
IF(ISERROR(MATCH(AB$6&amp;$BE22,'Route Guide - Lanes Not in Data'!$P$5:$P$22370,0))=FALSE,MATCH(AB$6&amp;$BE22,'Route Guide - Lanes Not in Data'!$P$5:$P$22370,0),
IF(ISERROR(MATCH(AB$6&amp;$BF22,'Route Guide - Lanes Not in Data'!$P$5:$P$22370,0))=FALSE,MATCH(AB$6&amp;$BF22,'Route Guide - Lanes Not in Data'!$P$5:$P$22370,0),
IF(ISERROR(MATCH(AB$6&amp;$BG22,'Route Guide - Lanes Not in Data'!$P$5:$P$22370,0))=FALSE,MATCH(AB$6&amp;$BG22,'Route Guide - Lanes Not in Data'!$P$5:$P$22370,0),
IF(ISERROR(MATCH(AB$6&amp;$BH22,'Route Guide - Lanes Not in Data'!$P$5:$P$22370,0))=FALSE,MATCH(AB$6&amp;$BH22,'Route Guide - Lanes Not in Data'!$P$5:$P$22370,0),
IF(ISERROR(MATCH(AB$6&amp;$BI22,'Route Guide - Lanes Not in Data'!$P$5:$P$22370,0))=FALSE,MATCH(AB$6&amp;$BI22,'Route Guide - Lanes Not in Data'!$P$5:$P$22370,0),
IF(ISERROR(MATCH(AB$6&amp;$BJ22,'Route Guide - Lanes Not in Data'!$P$5:$P$22370,0))=FALSE,MATCH(AB$6&amp;$BJ22,'Route Guide - Lanes Not in Data'!$P$5:$P$22370,0),""))))))))))),""))</f>
        <v>0.374</v>
      </c>
      <c r="AC22" s="37" t="str">
        <f>IF(OR(AC$6="",EE22&lt;&gt;2),"",IFERROR(INDEX('Route Guide - Lanes Not in Data'!$D$5:$D$22370,
IF(ISERROR(MATCH(AC$6&amp;$BA22,'Route Guide - Lanes Not in Data'!$P$5:$P$22370,0))=FALSE,MATCH(AC$6&amp;$BA22,'Route Guide - Lanes Not in Data'!$P$5:$P$22370,0),
IF(ISERROR(MATCH(AC$6&amp;$BB22,'Route Guide - Lanes Not in Data'!$P$5:$P$22370,0))=FALSE,MATCH(AC$6&amp;$BB22,'Route Guide - Lanes Not in Data'!$P$5:$P$22370,0),
IF(ISERROR(MATCH(AC$6&amp;$BC22,'Route Guide - Lanes Not in Data'!$P$5:$P$22370,0))=FALSE,MATCH(AC$6&amp;$BC22,'Route Guide - Lanes Not in Data'!$P$5:$P$22370,0),
IF(ISERROR(MATCH(AC$6&amp;$BD22,'Route Guide - Lanes Not in Data'!$P$5:$P$22370,0))=FALSE,MATCH(AC$6&amp;$BD22,'Route Guide - Lanes Not in Data'!$P$5:$P$22370,0),
IF(ISERROR(MATCH(AC$6&amp;$BE22,'Route Guide - Lanes Not in Data'!$P$5:$P$22370,0))=FALSE,MATCH(AC$6&amp;$BE22,'Route Guide - Lanes Not in Data'!$P$5:$P$22370,0),
IF(ISERROR(MATCH(AC$6&amp;$BF22,'Route Guide - Lanes Not in Data'!$P$5:$P$22370,0))=FALSE,MATCH(AC$6&amp;$BF22,'Route Guide - Lanes Not in Data'!$P$5:$P$22370,0),
IF(ISERROR(MATCH(AC$6&amp;$BG22,'Route Guide - Lanes Not in Data'!$P$5:$P$22370,0))=FALSE,MATCH(AC$6&amp;$BG22,'Route Guide - Lanes Not in Data'!$P$5:$P$22370,0),
IF(ISERROR(MATCH(AC$6&amp;$BH22,'Route Guide - Lanes Not in Data'!$P$5:$P$22370,0))=FALSE,MATCH(AC$6&amp;$BH22,'Route Guide - Lanes Not in Data'!$P$5:$P$22370,0),
IF(ISERROR(MATCH(AC$6&amp;$BI22,'Route Guide - Lanes Not in Data'!$P$5:$P$22370,0))=FALSE,MATCH(AC$6&amp;$BI22,'Route Guide - Lanes Not in Data'!$P$5:$P$22370,0),
IF(ISERROR(MATCH(AC$6&amp;$BJ22,'Route Guide - Lanes Not in Data'!$P$5:$P$22370,0))=FALSE,MATCH(AC$6&amp;$BJ22,'Route Guide - Lanes Not in Data'!$P$5:$P$22370,0),""))))))))))),""))</f>
        <v/>
      </c>
      <c r="AD22" s="37" t="str">
        <f>IF(OR(AD$6="",EF22&lt;&gt;2),"",IFERROR(INDEX('Route Guide - Lanes Not in Data'!$D$5:$D$22370,
IF(ISERROR(MATCH(AD$6&amp;$BA22,'Route Guide - Lanes Not in Data'!$P$5:$P$22370,0))=FALSE,MATCH(AD$6&amp;$BA22,'Route Guide - Lanes Not in Data'!$P$5:$P$22370,0),
IF(ISERROR(MATCH(AD$6&amp;$BB22,'Route Guide - Lanes Not in Data'!$P$5:$P$22370,0))=FALSE,MATCH(AD$6&amp;$BB22,'Route Guide - Lanes Not in Data'!$P$5:$P$22370,0),
IF(ISERROR(MATCH(AD$6&amp;$BC22,'Route Guide - Lanes Not in Data'!$P$5:$P$22370,0))=FALSE,MATCH(AD$6&amp;$BC22,'Route Guide - Lanes Not in Data'!$P$5:$P$22370,0),
IF(ISERROR(MATCH(AD$6&amp;$BD22,'Route Guide - Lanes Not in Data'!$P$5:$P$22370,0))=FALSE,MATCH(AD$6&amp;$BD22,'Route Guide - Lanes Not in Data'!$P$5:$P$22370,0),
IF(ISERROR(MATCH(AD$6&amp;$BE22,'Route Guide - Lanes Not in Data'!$P$5:$P$22370,0))=FALSE,MATCH(AD$6&amp;$BE22,'Route Guide - Lanes Not in Data'!$P$5:$P$22370,0),
IF(ISERROR(MATCH(AD$6&amp;$BF22,'Route Guide - Lanes Not in Data'!$P$5:$P$22370,0))=FALSE,MATCH(AD$6&amp;$BF22,'Route Guide - Lanes Not in Data'!$P$5:$P$22370,0),
IF(ISERROR(MATCH(AD$6&amp;$BG22,'Route Guide - Lanes Not in Data'!$P$5:$P$22370,0))=FALSE,MATCH(AD$6&amp;$BG22,'Route Guide - Lanes Not in Data'!$P$5:$P$22370,0),
IF(ISERROR(MATCH(AD$6&amp;$BH22,'Route Guide - Lanes Not in Data'!$P$5:$P$22370,0))=FALSE,MATCH(AD$6&amp;$BH22,'Route Guide - Lanes Not in Data'!$P$5:$P$22370,0),
IF(ISERROR(MATCH(AD$6&amp;$BI22,'Route Guide - Lanes Not in Data'!$P$5:$P$22370,0))=FALSE,MATCH(AD$6&amp;$BI22,'Route Guide - Lanes Not in Data'!$P$5:$P$22370,0),
IF(ISERROR(MATCH(AD$6&amp;$BJ22,'Route Guide - Lanes Not in Data'!$P$5:$P$22370,0))=FALSE,MATCH(AD$6&amp;$BJ22,'Route Guide - Lanes Not in Data'!$P$5:$P$22370,0),""))))))))))),""))</f>
        <v/>
      </c>
      <c r="AE22" s="37">
        <f>IF(OR(AE$6="",EG22&lt;&gt;2),"",IFERROR(INDEX('Route Guide - Lanes Not in Data'!$D$5:$D$22370,
IF(ISERROR(MATCH(AE$6&amp;$BA22,'Route Guide - Lanes Not in Data'!$P$5:$P$22370,0))=FALSE,MATCH(AE$6&amp;$BA22,'Route Guide - Lanes Not in Data'!$P$5:$P$22370,0),
IF(ISERROR(MATCH(AE$6&amp;$BB22,'Route Guide - Lanes Not in Data'!$P$5:$P$22370,0))=FALSE,MATCH(AE$6&amp;$BB22,'Route Guide - Lanes Not in Data'!$P$5:$P$22370,0),
IF(ISERROR(MATCH(AE$6&amp;$BC22,'Route Guide - Lanes Not in Data'!$P$5:$P$22370,0))=FALSE,MATCH(AE$6&amp;$BC22,'Route Guide - Lanes Not in Data'!$P$5:$P$22370,0),
IF(ISERROR(MATCH(AE$6&amp;$BD22,'Route Guide - Lanes Not in Data'!$P$5:$P$22370,0))=FALSE,MATCH(AE$6&amp;$BD22,'Route Guide - Lanes Not in Data'!$P$5:$P$22370,0),
IF(ISERROR(MATCH(AE$6&amp;$BE22,'Route Guide - Lanes Not in Data'!$P$5:$P$22370,0))=FALSE,MATCH(AE$6&amp;$BE22,'Route Guide - Lanes Not in Data'!$P$5:$P$22370,0),
IF(ISERROR(MATCH(AE$6&amp;$BF22,'Route Guide - Lanes Not in Data'!$P$5:$P$22370,0))=FALSE,MATCH(AE$6&amp;$BF22,'Route Guide - Lanes Not in Data'!$P$5:$P$22370,0),
IF(ISERROR(MATCH(AE$6&amp;$BG22,'Route Guide - Lanes Not in Data'!$P$5:$P$22370,0))=FALSE,MATCH(AE$6&amp;$BG22,'Route Guide - Lanes Not in Data'!$P$5:$P$22370,0),
IF(ISERROR(MATCH(AE$6&amp;$BH22,'Route Guide - Lanes Not in Data'!$P$5:$P$22370,0))=FALSE,MATCH(AE$6&amp;$BH22,'Route Guide - Lanes Not in Data'!$P$5:$P$22370,0),
IF(ISERROR(MATCH(AE$6&amp;$BI22,'Route Guide - Lanes Not in Data'!$P$5:$P$22370,0))=FALSE,MATCH(AE$6&amp;$BI22,'Route Guide - Lanes Not in Data'!$P$5:$P$22370,0),
IF(ISERROR(MATCH(AE$6&amp;$BJ22,'Route Guide - Lanes Not in Data'!$P$5:$P$22370,0))=FALSE,MATCH(AE$6&amp;$BJ22,'Route Guide - Lanes Not in Data'!$P$5:$P$22370,0),""))))))))))),""))</f>
        <v>0.33700000000000002</v>
      </c>
      <c r="AF22" s="37" t="str">
        <f>IF(OR(AF$6="",EH22&lt;&gt;2),"",IFERROR(INDEX('Route Guide - Lanes Not in Data'!$D$5:$D$22370,
IF(ISERROR(MATCH(AF$6&amp;$BA22,'Route Guide - Lanes Not in Data'!$P$5:$P$22370,0))=FALSE,MATCH(AF$6&amp;$BA22,'Route Guide - Lanes Not in Data'!$P$5:$P$22370,0),
IF(ISERROR(MATCH(AF$6&amp;$BB22,'Route Guide - Lanes Not in Data'!$P$5:$P$22370,0))=FALSE,MATCH(AF$6&amp;$BB22,'Route Guide - Lanes Not in Data'!$P$5:$P$22370,0),
IF(ISERROR(MATCH(AF$6&amp;$BC22,'Route Guide - Lanes Not in Data'!$P$5:$P$22370,0))=FALSE,MATCH(AF$6&amp;$BC22,'Route Guide - Lanes Not in Data'!$P$5:$P$22370,0),
IF(ISERROR(MATCH(AF$6&amp;$BD22,'Route Guide - Lanes Not in Data'!$P$5:$P$22370,0))=FALSE,MATCH(AF$6&amp;$BD22,'Route Guide - Lanes Not in Data'!$P$5:$P$22370,0),
IF(ISERROR(MATCH(AF$6&amp;$BE22,'Route Guide - Lanes Not in Data'!$P$5:$P$22370,0))=FALSE,MATCH(AF$6&amp;$BE22,'Route Guide - Lanes Not in Data'!$P$5:$P$22370,0),
IF(ISERROR(MATCH(AF$6&amp;$BF22,'Route Guide - Lanes Not in Data'!$P$5:$P$22370,0))=FALSE,MATCH(AF$6&amp;$BF22,'Route Guide - Lanes Not in Data'!$P$5:$P$22370,0),
IF(ISERROR(MATCH(AF$6&amp;$BG22,'Route Guide - Lanes Not in Data'!$P$5:$P$22370,0))=FALSE,MATCH(AF$6&amp;$BG22,'Route Guide - Lanes Not in Data'!$P$5:$P$22370,0),
IF(ISERROR(MATCH(AF$6&amp;$BH22,'Route Guide - Lanes Not in Data'!$P$5:$P$22370,0))=FALSE,MATCH(AF$6&amp;$BH22,'Route Guide - Lanes Not in Data'!$P$5:$P$22370,0),
IF(ISERROR(MATCH(AF$6&amp;$BI22,'Route Guide - Lanes Not in Data'!$P$5:$P$22370,0))=FALSE,MATCH(AF$6&amp;$BI22,'Route Guide - Lanes Not in Data'!$P$5:$P$22370,0),
IF(ISERROR(MATCH(AF$6&amp;$BJ22,'Route Guide - Lanes Not in Data'!$P$5:$P$22370,0))=FALSE,MATCH(AF$6&amp;$BJ22,'Route Guide - Lanes Not in Data'!$P$5:$P$22370,0),""))))))))))),""))</f>
        <v/>
      </c>
      <c r="AG22" s="37" t="str">
        <f>IF(OR(AG$6="",EI22&lt;&gt;2),"",IFERROR(INDEX('Route Guide - Lanes Not in Data'!$D$5:$D$22370,
IF(ISERROR(MATCH(AG$6&amp;$BA22,'Route Guide - Lanes Not in Data'!$P$5:$P$22370,0))=FALSE,MATCH(AG$6&amp;$BA22,'Route Guide - Lanes Not in Data'!$P$5:$P$22370,0),
IF(ISERROR(MATCH(AG$6&amp;$BB22,'Route Guide - Lanes Not in Data'!$P$5:$P$22370,0))=FALSE,MATCH(AG$6&amp;$BB22,'Route Guide - Lanes Not in Data'!$P$5:$P$22370,0),
IF(ISERROR(MATCH(AG$6&amp;$BC22,'Route Guide - Lanes Not in Data'!$P$5:$P$22370,0))=FALSE,MATCH(AG$6&amp;$BC22,'Route Guide - Lanes Not in Data'!$P$5:$P$22370,0),
IF(ISERROR(MATCH(AG$6&amp;$BD22,'Route Guide - Lanes Not in Data'!$P$5:$P$22370,0))=FALSE,MATCH(AG$6&amp;$BD22,'Route Guide - Lanes Not in Data'!$P$5:$P$22370,0),
IF(ISERROR(MATCH(AG$6&amp;$BE22,'Route Guide - Lanes Not in Data'!$P$5:$P$22370,0))=FALSE,MATCH(AG$6&amp;$BE22,'Route Guide - Lanes Not in Data'!$P$5:$P$22370,0),
IF(ISERROR(MATCH(AG$6&amp;$BF22,'Route Guide - Lanes Not in Data'!$P$5:$P$22370,0))=FALSE,MATCH(AG$6&amp;$BF22,'Route Guide - Lanes Not in Data'!$P$5:$P$22370,0),
IF(ISERROR(MATCH(AG$6&amp;$BG22,'Route Guide - Lanes Not in Data'!$P$5:$P$22370,0))=FALSE,MATCH(AG$6&amp;$BG22,'Route Guide - Lanes Not in Data'!$P$5:$P$22370,0),
IF(ISERROR(MATCH(AG$6&amp;$BH22,'Route Guide - Lanes Not in Data'!$P$5:$P$22370,0))=FALSE,MATCH(AG$6&amp;$BH22,'Route Guide - Lanes Not in Data'!$P$5:$P$22370,0),
IF(ISERROR(MATCH(AG$6&amp;$BI22,'Route Guide - Lanes Not in Data'!$P$5:$P$22370,0))=FALSE,MATCH(AG$6&amp;$BI22,'Route Guide - Lanes Not in Data'!$P$5:$P$22370,0),
IF(ISERROR(MATCH(AG$6&amp;$BJ22,'Route Guide - Lanes Not in Data'!$P$5:$P$22370,0))=FALSE,MATCH(AG$6&amp;$BJ22,'Route Guide - Lanes Not in Data'!$P$5:$P$22370,0),""))))))))))),""))</f>
        <v/>
      </c>
      <c r="AH22" s="37" t="str">
        <f>IF(OR(AH$6="",EJ22&lt;&gt;2),"",IFERROR(INDEX('Route Guide - Lanes Not in Data'!$D$5:$D$22370,
IF(ISERROR(MATCH(AH$6&amp;$BA22,'Route Guide - Lanes Not in Data'!$P$5:$P$22370,0))=FALSE,MATCH(AH$6&amp;$BA22,'Route Guide - Lanes Not in Data'!$P$5:$P$22370,0),
IF(ISERROR(MATCH(AH$6&amp;$BB22,'Route Guide - Lanes Not in Data'!$P$5:$P$22370,0))=FALSE,MATCH(AH$6&amp;$BB22,'Route Guide - Lanes Not in Data'!$P$5:$P$22370,0),
IF(ISERROR(MATCH(AH$6&amp;$BC22,'Route Guide - Lanes Not in Data'!$P$5:$P$22370,0))=FALSE,MATCH(AH$6&amp;$BC22,'Route Guide - Lanes Not in Data'!$P$5:$P$22370,0),
IF(ISERROR(MATCH(AH$6&amp;$BD22,'Route Guide - Lanes Not in Data'!$P$5:$P$22370,0))=FALSE,MATCH(AH$6&amp;$BD22,'Route Guide - Lanes Not in Data'!$P$5:$P$22370,0),
IF(ISERROR(MATCH(AH$6&amp;$BE22,'Route Guide - Lanes Not in Data'!$P$5:$P$22370,0))=FALSE,MATCH(AH$6&amp;$BE22,'Route Guide - Lanes Not in Data'!$P$5:$P$22370,0),
IF(ISERROR(MATCH(AH$6&amp;$BF22,'Route Guide - Lanes Not in Data'!$P$5:$P$22370,0))=FALSE,MATCH(AH$6&amp;$BF22,'Route Guide - Lanes Not in Data'!$P$5:$P$22370,0),
IF(ISERROR(MATCH(AH$6&amp;$BG22,'Route Guide - Lanes Not in Data'!$P$5:$P$22370,0))=FALSE,MATCH(AH$6&amp;$BG22,'Route Guide - Lanes Not in Data'!$P$5:$P$22370,0),
IF(ISERROR(MATCH(AH$6&amp;$BH22,'Route Guide - Lanes Not in Data'!$P$5:$P$22370,0))=FALSE,MATCH(AH$6&amp;$BH22,'Route Guide - Lanes Not in Data'!$P$5:$P$22370,0),
IF(ISERROR(MATCH(AH$6&amp;$BI22,'Route Guide - Lanes Not in Data'!$P$5:$P$22370,0))=FALSE,MATCH(AH$6&amp;$BI22,'Route Guide - Lanes Not in Data'!$P$5:$P$22370,0),
IF(ISERROR(MATCH(AH$6&amp;$BJ22,'Route Guide - Lanes Not in Data'!$P$5:$P$22370,0))=FALSE,MATCH(AH$6&amp;$BJ22,'Route Guide - Lanes Not in Data'!$P$5:$P$22370,0),""))))))))))),""))</f>
        <v/>
      </c>
      <c r="AI22" s="37" t="str">
        <f>IF(OR(AI$6="",EK22&lt;&gt;2),"",IFERROR(INDEX('Route Guide - Lanes Not in Data'!$D$5:$D$22370,
IF(ISERROR(MATCH(AI$6&amp;$BA22,'Route Guide - Lanes Not in Data'!$P$5:$P$22370,0))=FALSE,MATCH(AI$6&amp;$BA22,'Route Guide - Lanes Not in Data'!$P$5:$P$22370,0),
IF(ISERROR(MATCH(AI$6&amp;$BB22,'Route Guide - Lanes Not in Data'!$P$5:$P$22370,0))=FALSE,MATCH(AI$6&amp;$BB22,'Route Guide - Lanes Not in Data'!$P$5:$P$22370,0),
IF(ISERROR(MATCH(AI$6&amp;$BC22,'Route Guide - Lanes Not in Data'!$P$5:$P$22370,0))=FALSE,MATCH(AI$6&amp;$BC22,'Route Guide - Lanes Not in Data'!$P$5:$P$22370,0),
IF(ISERROR(MATCH(AI$6&amp;$BD22,'Route Guide - Lanes Not in Data'!$P$5:$P$22370,0))=FALSE,MATCH(AI$6&amp;$BD22,'Route Guide - Lanes Not in Data'!$P$5:$P$22370,0),
IF(ISERROR(MATCH(AI$6&amp;$BE22,'Route Guide - Lanes Not in Data'!$P$5:$P$22370,0))=FALSE,MATCH(AI$6&amp;$BE22,'Route Guide - Lanes Not in Data'!$P$5:$P$22370,0),
IF(ISERROR(MATCH(AI$6&amp;$BF22,'Route Guide - Lanes Not in Data'!$P$5:$P$22370,0))=FALSE,MATCH(AI$6&amp;$BF22,'Route Guide - Lanes Not in Data'!$P$5:$P$22370,0),
IF(ISERROR(MATCH(AI$6&amp;$BG22,'Route Guide - Lanes Not in Data'!$P$5:$P$22370,0))=FALSE,MATCH(AI$6&amp;$BG22,'Route Guide - Lanes Not in Data'!$P$5:$P$22370,0),
IF(ISERROR(MATCH(AI$6&amp;$BH22,'Route Guide - Lanes Not in Data'!$P$5:$P$22370,0))=FALSE,MATCH(AI$6&amp;$BH22,'Route Guide - Lanes Not in Data'!$P$5:$P$22370,0),
IF(ISERROR(MATCH(AI$6&amp;$BI22,'Route Guide - Lanes Not in Data'!$P$5:$P$22370,0))=FALSE,MATCH(AI$6&amp;$BI22,'Route Guide - Lanes Not in Data'!$P$5:$P$22370,0),
IF(ISERROR(MATCH(AI$6&amp;$BJ22,'Route Guide - Lanes Not in Data'!$P$5:$P$22370,0))=FALSE,MATCH(AI$6&amp;$BJ22,'Route Guide - Lanes Not in Data'!$P$5:$P$22370,0),""))))))))))),""))</f>
        <v/>
      </c>
      <c r="AJ22" s="37" t="str">
        <f>IF(OR(AJ$6="",EL22&lt;&gt;2),"",IFERROR(INDEX('Route Guide - Lanes Not in Data'!$D$5:$D$22370,
IF(ISERROR(MATCH(AJ$6&amp;$BA22,'Route Guide - Lanes Not in Data'!$P$5:$P$22370,0))=FALSE,MATCH(AJ$6&amp;$BA22,'Route Guide - Lanes Not in Data'!$P$5:$P$22370,0),
IF(ISERROR(MATCH(AJ$6&amp;$BB22,'Route Guide - Lanes Not in Data'!$P$5:$P$22370,0))=FALSE,MATCH(AJ$6&amp;$BB22,'Route Guide - Lanes Not in Data'!$P$5:$P$22370,0),
IF(ISERROR(MATCH(AJ$6&amp;$BC22,'Route Guide - Lanes Not in Data'!$P$5:$P$22370,0))=FALSE,MATCH(AJ$6&amp;$BC22,'Route Guide - Lanes Not in Data'!$P$5:$P$22370,0),
IF(ISERROR(MATCH(AJ$6&amp;$BD22,'Route Guide - Lanes Not in Data'!$P$5:$P$22370,0))=FALSE,MATCH(AJ$6&amp;$BD22,'Route Guide - Lanes Not in Data'!$P$5:$P$22370,0),
IF(ISERROR(MATCH(AJ$6&amp;$BE22,'Route Guide - Lanes Not in Data'!$P$5:$P$22370,0))=FALSE,MATCH(AJ$6&amp;$BE22,'Route Guide - Lanes Not in Data'!$P$5:$P$22370,0),
IF(ISERROR(MATCH(AJ$6&amp;$BF22,'Route Guide - Lanes Not in Data'!$P$5:$P$22370,0))=FALSE,MATCH(AJ$6&amp;$BF22,'Route Guide - Lanes Not in Data'!$P$5:$P$22370,0),
IF(ISERROR(MATCH(AJ$6&amp;$BG22,'Route Guide - Lanes Not in Data'!$P$5:$P$22370,0))=FALSE,MATCH(AJ$6&amp;$BG22,'Route Guide - Lanes Not in Data'!$P$5:$P$22370,0),
IF(ISERROR(MATCH(AJ$6&amp;$BH22,'Route Guide - Lanes Not in Data'!$P$5:$P$22370,0))=FALSE,MATCH(AJ$6&amp;$BH22,'Route Guide - Lanes Not in Data'!$P$5:$P$22370,0),
IF(ISERROR(MATCH(AJ$6&amp;$BI22,'Route Guide - Lanes Not in Data'!$P$5:$P$22370,0))=FALSE,MATCH(AJ$6&amp;$BI22,'Route Guide - Lanes Not in Data'!$P$5:$P$22370,0),
IF(ISERROR(MATCH(AJ$6&amp;$BJ22,'Route Guide - Lanes Not in Data'!$P$5:$P$22370,0))=FALSE,MATCH(AJ$6&amp;$BJ22,'Route Guide - Lanes Not in Data'!$P$5:$P$22370,0),""))))))))))),""))</f>
        <v/>
      </c>
      <c r="AK22" s="37">
        <f>IF(OR(AK$6="",EM22&lt;&gt;2),"",IFERROR(INDEX('Route Guide - Lanes Not in Data'!$D$5:$D$22370,
IF(ISERROR(MATCH(AK$6&amp;$BA22,'Route Guide - Lanes Not in Data'!$P$5:$P$22370,0))=FALSE,MATCH(AK$6&amp;$BA22,'Route Guide - Lanes Not in Data'!$P$5:$P$22370,0),
IF(ISERROR(MATCH(AK$6&amp;$BB22,'Route Guide - Lanes Not in Data'!$P$5:$P$22370,0))=FALSE,MATCH(AK$6&amp;$BB22,'Route Guide - Lanes Not in Data'!$P$5:$P$22370,0),
IF(ISERROR(MATCH(AK$6&amp;$BC22,'Route Guide - Lanes Not in Data'!$P$5:$P$22370,0))=FALSE,MATCH(AK$6&amp;$BC22,'Route Guide - Lanes Not in Data'!$P$5:$P$22370,0),
IF(ISERROR(MATCH(AK$6&amp;$BD22,'Route Guide - Lanes Not in Data'!$P$5:$P$22370,0))=FALSE,MATCH(AK$6&amp;$BD22,'Route Guide - Lanes Not in Data'!$P$5:$P$22370,0),
IF(ISERROR(MATCH(AK$6&amp;$BE22,'Route Guide - Lanes Not in Data'!$P$5:$P$22370,0))=FALSE,MATCH(AK$6&amp;$BE22,'Route Guide - Lanes Not in Data'!$P$5:$P$22370,0),
IF(ISERROR(MATCH(AK$6&amp;$BF22,'Route Guide - Lanes Not in Data'!$P$5:$P$22370,0))=FALSE,MATCH(AK$6&amp;$BF22,'Route Guide - Lanes Not in Data'!$P$5:$P$22370,0),
IF(ISERROR(MATCH(AK$6&amp;$BG22,'Route Guide - Lanes Not in Data'!$P$5:$P$22370,0))=FALSE,MATCH(AK$6&amp;$BG22,'Route Guide - Lanes Not in Data'!$P$5:$P$22370,0),
IF(ISERROR(MATCH(AK$6&amp;$BH22,'Route Guide - Lanes Not in Data'!$P$5:$P$22370,0))=FALSE,MATCH(AK$6&amp;$BH22,'Route Guide - Lanes Not in Data'!$P$5:$P$22370,0),
IF(ISERROR(MATCH(AK$6&amp;$BI22,'Route Guide - Lanes Not in Data'!$P$5:$P$22370,0))=FALSE,MATCH(AK$6&amp;$BI22,'Route Guide - Lanes Not in Data'!$P$5:$P$22370,0),
IF(ISERROR(MATCH(AK$6&amp;$BJ22,'Route Guide - Lanes Not in Data'!$P$5:$P$22370,0))=FALSE,MATCH(AK$6&amp;$BJ22,'Route Guide - Lanes Not in Data'!$P$5:$P$22370,0),""))))))))))),""))</f>
        <v>0.13300000000000001</v>
      </c>
      <c r="AL22" s="37" t="str">
        <f>IF(OR(AL$6="",EN22&lt;&gt;2),"",IFERROR(INDEX('Route Guide - Lanes Not in Data'!$D$5:$D$22370,
IF(ISERROR(MATCH(AL$6&amp;$BA22,'Route Guide - Lanes Not in Data'!$P$5:$P$22370,0))=FALSE,MATCH(AL$6&amp;$BA22,'Route Guide - Lanes Not in Data'!$P$5:$P$22370,0),
IF(ISERROR(MATCH(AL$6&amp;$BB22,'Route Guide - Lanes Not in Data'!$P$5:$P$22370,0))=FALSE,MATCH(AL$6&amp;$BB22,'Route Guide - Lanes Not in Data'!$P$5:$P$22370,0),
IF(ISERROR(MATCH(AL$6&amp;$BC22,'Route Guide - Lanes Not in Data'!$P$5:$P$22370,0))=FALSE,MATCH(AL$6&amp;$BC22,'Route Guide - Lanes Not in Data'!$P$5:$P$22370,0),
IF(ISERROR(MATCH(AL$6&amp;$BD22,'Route Guide - Lanes Not in Data'!$P$5:$P$22370,0))=FALSE,MATCH(AL$6&amp;$BD22,'Route Guide - Lanes Not in Data'!$P$5:$P$22370,0),
IF(ISERROR(MATCH(AL$6&amp;$BE22,'Route Guide - Lanes Not in Data'!$P$5:$P$22370,0))=FALSE,MATCH(AL$6&amp;$BE22,'Route Guide - Lanes Not in Data'!$P$5:$P$22370,0),
IF(ISERROR(MATCH(AL$6&amp;$BF22,'Route Guide - Lanes Not in Data'!$P$5:$P$22370,0))=FALSE,MATCH(AL$6&amp;$BF22,'Route Guide - Lanes Not in Data'!$P$5:$P$22370,0),
IF(ISERROR(MATCH(AL$6&amp;$BG22,'Route Guide - Lanes Not in Data'!$P$5:$P$22370,0))=FALSE,MATCH(AL$6&amp;$BG22,'Route Guide - Lanes Not in Data'!$P$5:$P$22370,0),
IF(ISERROR(MATCH(AL$6&amp;$BH22,'Route Guide - Lanes Not in Data'!$P$5:$P$22370,0))=FALSE,MATCH(AL$6&amp;$BH22,'Route Guide - Lanes Not in Data'!$P$5:$P$22370,0),
IF(ISERROR(MATCH(AL$6&amp;$BI22,'Route Guide - Lanes Not in Data'!$P$5:$P$22370,0))=FALSE,MATCH(AL$6&amp;$BI22,'Route Guide - Lanes Not in Data'!$P$5:$P$22370,0),
IF(ISERROR(MATCH(AL$6&amp;$BJ22,'Route Guide - Lanes Not in Data'!$P$5:$P$22370,0))=FALSE,MATCH(AL$6&amp;$BJ22,'Route Guide - Lanes Not in Data'!$P$5:$P$22370,0),""))))))))))),""))</f>
        <v/>
      </c>
      <c r="AM22" s="37" t="str">
        <f>IF(OR(AM$6="",EO22&lt;&gt;2),"",IFERROR(INDEX('Route Guide - Lanes Not in Data'!$D$5:$D$22370,
IF(ISERROR(MATCH(AM$6&amp;$BA22,'Route Guide - Lanes Not in Data'!$P$5:$P$22370,0))=FALSE,MATCH(AM$6&amp;$BA22,'Route Guide - Lanes Not in Data'!$P$5:$P$22370,0),
IF(ISERROR(MATCH(AM$6&amp;$BB22,'Route Guide - Lanes Not in Data'!$P$5:$P$22370,0))=FALSE,MATCH(AM$6&amp;$BB22,'Route Guide - Lanes Not in Data'!$P$5:$P$22370,0),
IF(ISERROR(MATCH(AM$6&amp;$BC22,'Route Guide - Lanes Not in Data'!$P$5:$P$22370,0))=FALSE,MATCH(AM$6&amp;$BC22,'Route Guide - Lanes Not in Data'!$P$5:$P$22370,0),
IF(ISERROR(MATCH(AM$6&amp;$BD22,'Route Guide - Lanes Not in Data'!$P$5:$P$22370,0))=FALSE,MATCH(AM$6&amp;$BD22,'Route Guide - Lanes Not in Data'!$P$5:$P$22370,0),
IF(ISERROR(MATCH(AM$6&amp;$BE22,'Route Guide - Lanes Not in Data'!$P$5:$P$22370,0))=FALSE,MATCH(AM$6&amp;$BE22,'Route Guide - Lanes Not in Data'!$P$5:$P$22370,0),
IF(ISERROR(MATCH(AM$6&amp;$BF22,'Route Guide - Lanes Not in Data'!$P$5:$P$22370,0))=FALSE,MATCH(AM$6&amp;$BF22,'Route Guide - Lanes Not in Data'!$P$5:$P$22370,0),
IF(ISERROR(MATCH(AM$6&amp;$BG22,'Route Guide - Lanes Not in Data'!$P$5:$P$22370,0))=FALSE,MATCH(AM$6&amp;$BG22,'Route Guide - Lanes Not in Data'!$P$5:$P$22370,0),
IF(ISERROR(MATCH(AM$6&amp;$BH22,'Route Guide - Lanes Not in Data'!$P$5:$P$22370,0))=FALSE,MATCH(AM$6&amp;$BH22,'Route Guide - Lanes Not in Data'!$P$5:$P$22370,0),
IF(ISERROR(MATCH(AM$6&amp;$BI22,'Route Guide - Lanes Not in Data'!$P$5:$P$22370,0))=FALSE,MATCH(AM$6&amp;$BI22,'Route Guide - Lanes Not in Data'!$P$5:$P$22370,0),
IF(ISERROR(MATCH(AM$6&amp;$BJ22,'Route Guide - Lanes Not in Data'!$P$5:$P$22370,0))=FALSE,MATCH(AM$6&amp;$BJ22,'Route Guide - Lanes Not in Data'!$P$5:$P$22370,0),""))))))))))),""))</f>
        <v/>
      </c>
      <c r="AN22" s="37" t="str">
        <f>IF(OR(AN$6="",EP22&lt;&gt;2),"",IFERROR(INDEX('Route Guide - Lanes Not in Data'!$D$5:$D$22370,
IF(ISERROR(MATCH(AN$6&amp;$BA22,'Route Guide - Lanes Not in Data'!$P$5:$P$22370,0))=FALSE,MATCH(AN$6&amp;$BA22,'Route Guide - Lanes Not in Data'!$P$5:$P$22370,0),
IF(ISERROR(MATCH(AN$6&amp;$BB22,'Route Guide - Lanes Not in Data'!$P$5:$P$22370,0))=FALSE,MATCH(AN$6&amp;$BB22,'Route Guide - Lanes Not in Data'!$P$5:$P$22370,0),
IF(ISERROR(MATCH(AN$6&amp;$BC22,'Route Guide - Lanes Not in Data'!$P$5:$P$22370,0))=FALSE,MATCH(AN$6&amp;$BC22,'Route Guide - Lanes Not in Data'!$P$5:$P$22370,0),
IF(ISERROR(MATCH(AN$6&amp;$BD22,'Route Guide - Lanes Not in Data'!$P$5:$P$22370,0))=FALSE,MATCH(AN$6&amp;$BD22,'Route Guide - Lanes Not in Data'!$P$5:$P$22370,0),
IF(ISERROR(MATCH(AN$6&amp;$BE22,'Route Guide - Lanes Not in Data'!$P$5:$P$22370,0))=FALSE,MATCH(AN$6&amp;$BE22,'Route Guide - Lanes Not in Data'!$P$5:$P$22370,0),
IF(ISERROR(MATCH(AN$6&amp;$BF22,'Route Guide - Lanes Not in Data'!$P$5:$P$22370,0))=FALSE,MATCH(AN$6&amp;$BF22,'Route Guide - Lanes Not in Data'!$P$5:$P$22370,0),
IF(ISERROR(MATCH(AN$6&amp;$BG22,'Route Guide - Lanes Not in Data'!$P$5:$P$22370,0))=FALSE,MATCH(AN$6&amp;$BG22,'Route Guide - Lanes Not in Data'!$P$5:$P$22370,0),
IF(ISERROR(MATCH(AN$6&amp;$BH22,'Route Guide - Lanes Not in Data'!$P$5:$P$22370,0))=FALSE,MATCH(AN$6&amp;$BH22,'Route Guide - Lanes Not in Data'!$P$5:$P$22370,0),
IF(ISERROR(MATCH(AN$6&amp;$BI22,'Route Guide - Lanes Not in Data'!$P$5:$P$22370,0))=FALSE,MATCH(AN$6&amp;$BI22,'Route Guide - Lanes Not in Data'!$P$5:$P$22370,0),
IF(ISERROR(MATCH(AN$6&amp;$BJ22,'Route Guide - Lanes Not in Data'!$P$5:$P$22370,0))=FALSE,MATCH(AN$6&amp;$BJ22,'Route Guide - Lanes Not in Data'!$P$5:$P$22370,0),""))))))))))),""))</f>
        <v/>
      </c>
      <c r="AO22" s="37" t="str">
        <f>IF(OR(AO$6="",EQ22&lt;&gt;2),"",IFERROR(INDEX('Route Guide - Lanes Not in Data'!$D$5:$D$22370,
IF(ISERROR(MATCH(AO$6&amp;$BA22,'Route Guide - Lanes Not in Data'!$P$5:$P$22370,0))=FALSE,MATCH(AO$6&amp;$BA22,'Route Guide - Lanes Not in Data'!$P$5:$P$22370,0),
IF(ISERROR(MATCH(AO$6&amp;$BB22,'Route Guide - Lanes Not in Data'!$P$5:$P$22370,0))=FALSE,MATCH(AO$6&amp;$BB22,'Route Guide - Lanes Not in Data'!$P$5:$P$22370,0),
IF(ISERROR(MATCH(AO$6&amp;$BC22,'Route Guide - Lanes Not in Data'!$P$5:$P$22370,0))=FALSE,MATCH(AO$6&amp;$BC22,'Route Guide - Lanes Not in Data'!$P$5:$P$22370,0),
IF(ISERROR(MATCH(AO$6&amp;$BD22,'Route Guide - Lanes Not in Data'!$P$5:$P$22370,0))=FALSE,MATCH(AO$6&amp;$BD22,'Route Guide - Lanes Not in Data'!$P$5:$P$22370,0),
IF(ISERROR(MATCH(AO$6&amp;$BE22,'Route Guide - Lanes Not in Data'!$P$5:$P$22370,0))=FALSE,MATCH(AO$6&amp;$BE22,'Route Guide - Lanes Not in Data'!$P$5:$P$22370,0),
IF(ISERROR(MATCH(AO$6&amp;$BF22,'Route Guide - Lanes Not in Data'!$P$5:$P$22370,0))=FALSE,MATCH(AO$6&amp;$BF22,'Route Guide - Lanes Not in Data'!$P$5:$P$22370,0),
IF(ISERROR(MATCH(AO$6&amp;$BG22,'Route Guide - Lanes Not in Data'!$P$5:$P$22370,0))=FALSE,MATCH(AO$6&amp;$BG22,'Route Guide - Lanes Not in Data'!$P$5:$P$22370,0),
IF(ISERROR(MATCH(AO$6&amp;$BH22,'Route Guide - Lanes Not in Data'!$P$5:$P$22370,0))=FALSE,MATCH(AO$6&amp;$BH22,'Route Guide - Lanes Not in Data'!$P$5:$P$22370,0),
IF(ISERROR(MATCH(AO$6&amp;$BI22,'Route Guide - Lanes Not in Data'!$P$5:$P$22370,0))=FALSE,MATCH(AO$6&amp;$BI22,'Route Guide - Lanes Not in Data'!$P$5:$P$22370,0),
IF(ISERROR(MATCH(AO$6&amp;$BJ22,'Route Guide - Lanes Not in Data'!$P$5:$P$22370,0))=FALSE,MATCH(AO$6&amp;$BJ22,'Route Guide - Lanes Not in Data'!$P$5:$P$22370,0),""))))))))))),""))</f>
        <v/>
      </c>
      <c r="AP22" s="37" t="str">
        <f>IF(OR(AP$6="",ER22&lt;&gt;2),"",IFERROR(INDEX('Route Guide - Lanes Not in Data'!$D$5:$D$22370,
IF(ISERROR(MATCH(AP$6&amp;$BA22,'Route Guide - Lanes Not in Data'!$P$5:$P$22370,0))=FALSE,MATCH(AP$6&amp;$BA22,'Route Guide - Lanes Not in Data'!$P$5:$P$22370,0),
IF(ISERROR(MATCH(AP$6&amp;$BB22,'Route Guide - Lanes Not in Data'!$P$5:$P$22370,0))=FALSE,MATCH(AP$6&amp;$BB22,'Route Guide - Lanes Not in Data'!$P$5:$P$22370,0),
IF(ISERROR(MATCH(AP$6&amp;$BC22,'Route Guide - Lanes Not in Data'!$P$5:$P$22370,0))=FALSE,MATCH(AP$6&amp;$BC22,'Route Guide - Lanes Not in Data'!$P$5:$P$22370,0),
IF(ISERROR(MATCH(AP$6&amp;$BD22,'Route Guide - Lanes Not in Data'!$P$5:$P$22370,0))=FALSE,MATCH(AP$6&amp;$BD22,'Route Guide - Lanes Not in Data'!$P$5:$P$22370,0),
IF(ISERROR(MATCH(AP$6&amp;$BE22,'Route Guide - Lanes Not in Data'!$P$5:$P$22370,0))=FALSE,MATCH(AP$6&amp;$BE22,'Route Guide - Lanes Not in Data'!$P$5:$P$22370,0),
IF(ISERROR(MATCH(AP$6&amp;$BF22,'Route Guide - Lanes Not in Data'!$P$5:$P$22370,0))=FALSE,MATCH(AP$6&amp;$BF22,'Route Guide - Lanes Not in Data'!$P$5:$P$22370,0),
IF(ISERROR(MATCH(AP$6&amp;$BG22,'Route Guide - Lanes Not in Data'!$P$5:$P$22370,0))=FALSE,MATCH(AP$6&amp;$BG22,'Route Guide - Lanes Not in Data'!$P$5:$P$22370,0),
IF(ISERROR(MATCH(AP$6&amp;$BH22,'Route Guide - Lanes Not in Data'!$P$5:$P$22370,0))=FALSE,MATCH(AP$6&amp;$BH22,'Route Guide - Lanes Not in Data'!$P$5:$P$22370,0),
IF(ISERROR(MATCH(AP$6&amp;$BI22,'Route Guide - Lanes Not in Data'!$P$5:$P$22370,0))=FALSE,MATCH(AP$6&amp;$BI22,'Route Guide - Lanes Not in Data'!$P$5:$P$22370,0),
IF(ISERROR(MATCH(AP$6&amp;$BJ22,'Route Guide - Lanes Not in Data'!$P$5:$P$22370,0))=FALSE,MATCH(AP$6&amp;$BJ22,'Route Guide - Lanes Not in Data'!$P$5:$P$22370,0),""))))))))))),""))</f>
        <v/>
      </c>
      <c r="AQ22" s="37" t="str">
        <f>IF(OR(AQ$6="",ES22&lt;&gt;2),"",IFERROR(INDEX('Route Guide - Lanes Not in Data'!$D$5:$D$22370,
IF(ISERROR(MATCH(AQ$6&amp;$BA22,'Route Guide - Lanes Not in Data'!$P$5:$P$22370,0))=FALSE,MATCH(AQ$6&amp;$BA22,'Route Guide - Lanes Not in Data'!$P$5:$P$22370,0),
IF(ISERROR(MATCH(AQ$6&amp;$BB22,'Route Guide - Lanes Not in Data'!$P$5:$P$22370,0))=FALSE,MATCH(AQ$6&amp;$BB22,'Route Guide - Lanes Not in Data'!$P$5:$P$22370,0),
IF(ISERROR(MATCH(AQ$6&amp;$BC22,'Route Guide - Lanes Not in Data'!$P$5:$P$22370,0))=FALSE,MATCH(AQ$6&amp;$BC22,'Route Guide - Lanes Not in Data'!$P$5:$P$22370,0),
IF(ISERROR(MATCH(AQ$6&amp;$BD22,'Route Guide - Lanes Not in Data'!$P$5:$P$22370,0))=FALSE,MATCH(AQ$6&amp;$BD22,'Route Guide - Lanes Not in Data'!$P$5:$P$22370,0),
IF(ISERROR(MATCH(AQ$6&amp;$BE22,'Route Guide - Lanes Not in Data'!$P$5:$P$22370,0))=FALSE,MATCH(AQ$6&amp;$BE22,'Route Guide - Lanes Not in Data'!$P$5:$P$22370,0),
IF(ISERROR(MATCH(AQ$6&amp;$BF22,'Route Guide - Lanes Not in Data'!$P$5:$P$22370,0))=FALSE,MATCH(AQ$6&amp;$BF22,'Route Guide - Lanes Not in Data'!$P$5:$P$22370,0),
IF(ISERROR(MATCH(AQ$6&amp;$BG22,'Route Guide - Lanes Not in Data'!$P$5:$P$22370,0))=FALSE,MATCH(AQ$6&amp;$BG22,'Route Guide - Lanes Not in Data'!$P$5:$P$22370,0),
IF(ISERROR(MATCH(AQ$6&amp;$BH22,'Route Guide - Lanes Not in Data'!$P$5:$P$22370,0))=FALSE,MATCH(AQ$6&amp;$BH22,'Route Guide - Lanes Not in Data'!$P$5:$P$22370,0),
IF(ISERROR(MATCH(AQ$6&amp;$BI22,'Route Guide - Lanes Not in Data'!$P$5:$P$22370,0))=FALSE,MATCH(AQ$6&amp;$BI22,'Route Guide - Lanes Not in Data'!$P$5:$P$22370,0),
IF(ISERROR(MATCH(AQ$6&amp;$BJ22,'Route Guide - Lanes Not in Data'!$P$5:$P$22370,0))=FALSE,MATCH(AQ$6&amp;$BJ22,'Route Guide - Lanes Not in Data'!$P$5:$P$22370,0),""))))))))))),""))</f>
        <v/>
      </c>
      <c r="AR22" s="37" t="str">
        <f>IF(OR(AR$6="",ET22&lt;&gt;2),"",IFERROR(INDEX('Route Guide - Lanes Not in Data'!$D$5:$D$22370,
IF(ISERROR(MATCH(AR$6&amp;$BA22,'Route Guide - Lanes Not in Data'!$P$5:$P$22370,0))=FALSE,MATCH(AR$6&amp;$BA22,'Route Guide - Lanes Not in Data'!$P$5:$P$22370,0),
IF(ISERROR(MATCH(AR$6&amp;$BB22,'Route Guide - Lanes Not in Data'!$P$5:$P$22370,0))=FALSE,MATCH(AR$6&amp;$BB22,'Route Guide - Lanes Not in Data'!$P$5:$P$22370,0),
IF(ISERROR(MATCH(AR$6&amp;$BC22,'Route Guide - Lanes Not in Data'!$P$5:$P$22370,0))=FALSE,MATCH(AR$6&amp;$BC22,'Route Guide - Lanes Not in Data'!$P$5:$P$22370,0),
IF(ISERROR(MATCH(AR$6&amp;$BD22,'Route Guide - Lanes Not in Data'!$P$5:$P$22370,0))=FALSE,MATCH(AR$6&amp;$BD22,'Route Guide - Lanes Not in Data'!$P$5:$P$22370,0),
IF(ISERROR(MATCH(AR$6&amp;$BE22,'Route Guide - Lanes Not in Data'!$P$5:$P$22370,0))=FALSE,MATCH(AR$6&amp;$BE22,'Route Guide - Lanes Not in Data'!$P$5:$P$22370,0),
IF(ISERROR(MATCH(AR$6&amp;$BF22,'Route Guide - Lanes Not in Data'!$P$5:$P$22370,0))=FALSE,MATCH(AR$6&amp;$BF22,'Route Guide - Lanes Not in Data'!$P$5:$P$22370,0),
IF(ISERROR(MATCH(AR$6&amp;$BG22,'Route Guide - Lanes Not in Data'!$P$5:$P$22370,0))=FALSE,MATCH(AR$6&amp;$BG22,'Route Guide - Lanes Not in Data'!$P$5:$P$22370,0),
IF(ISERROR(MATCH(AR$6&amp;$BH22,'Route Guide - Lanes Not in Data'!$P$5:$P$22370,0))=FALSE,MATCH(AR$6&amp;$BH22,'Route Guide - Lanes Not in Data'!$P$5:$P$22370,0),
IF(ISERROR(MATCH(AR$6&amp;$BI22,'Route Guide - Lanes Not in Data'!$P$5:$P$22370,0))=FALSE,MATCH(AR$6&amp;$BI22,'Route Guide - Lanes Not in Data'!$P$5:$P$22370,0),
IF(ISERROR(MATCH(AR$6&amp;$BJ22,'Route Guide - Lanes Not in Data'!$P$5:$P$22370,0))=FALSE,MATCH(AR$6&amp;$BJ22,'Route Guide - Lanes Not in Data'!$P$5:$P$22370,0),""))))))))))),""))</f>
        <v/>
      </c>
      <c r="AS22" s="37" t="str">
        <f>IF(OR(AS$6="",EU22&lt;&gt;2),"",IFERROR(INDEX('Route Guide - Lanes Not in Data'!$D$5:$D$22370,
IF(ISERROR(MATCH(AS$6&amp;$BA22,'Route Guide - Lanes Not in Data'!$P$5:$P$22370,0))=FALSE,MATCH(AS$6&amp;$BA22,'Route Guide - Lanes Not in Data'!$P$5:$P$22370,0),
IF(ISERROR(MATCH(AS$6&amp;$BB22,'Route Guide - Lanes Not in Data'!$P$5:$P$22370,0))=FALSE,MATCH(AS$6&amp;$BB22,'Route Guide - Lanes Not in Data'!$P$5:$P$22370,0),
IF(ISERROR(MATCH(AS$6&amp;$BC22,'Route Guide - Lanes Not in Data'!$P$5:$P$22370,0))=FALSE,MATCH(AS$6&amp;$BC22,'Route Guide - Lanes Not in Data'!$P$5:$P$22370,0),
IF(ISERROR(MATCH(AS$6&amp;$BD22,'Route Guide - Lanes Not in Data'!$P$5:$P$22370,0))=FALSE,MATCH(AS$6&amp;$BD22,'Route Guide - Lanes Not in Data'!$P$5:$P$22370,0),
IF(ISERROR(MATCH(AS$6&amp;$BE22,'Route Guide - Lanes Not in Data'!$P$5:$P$22370,0))=FALSE,MATCH(AS$6&amp;$BE22,'Route Guide - Lanes Not in Data'!$P$5:$P$22370,0),
IF(ISERROR(MATCH(AS$6&amp;$BF22,'Route Guide - Lanes Not in Data'!$P$5:$P$22370,0))=FALSE,MATCH(AS$6&amp;$BF22,'Route Guide - Lanes Not in Data'!$P$5:$P$22370,0),
IF(ISERROR(MATCH(AS$6&amp;$BG22,'Route Guide - Lanes Not in Data'!$P$5:$P$22370,0))=FALSE,MATCH(AS$6&amp;$BG22,'Route Guide - Lanes Not in Data'!$P$5:$P$22370,0),
IF(ISERROR(MATCH(AS$6&amp;$BH22,'Route Guide - Lanes Not in Data'!$P$5:$P$22370,0))=FALSE,MATCH(AS$6&amp;$BH22,'Route Guide - Lanes Not in Data'!$P$5:$P$22370,0),
IF(ISERROR(MATCH(AS$6&amp;$BI22,'Route Guide - Lanes Not in Data'!$P$5:$P$22370,0))=FALSE,MATCH(AS$6&amp;$BI22,'Route Guide - Lanes Not in Data'!$P$5:$P$22370,0),
IF(ISERROR(MATCH(AS$6&amp;$BJ22,'Route Guide - Lanes Not in Data'!$P$5:$P$22370,0))=FALSE,MATCH(AS$6&amp;$BJ22,'Route Guide - Lanes Not in Data'!$P$5:$P$22370,0),""))))))))))),""))</f>
        <v/>
      </c>
      <c r="AT22" s="37" t="str">
        <f>IF(OR(AT$6="",EV22&lt;&gt;2),"",IFERROR(INDEX('Route Guide - Lanes Not in Data'!$D$5:$D$22370,
IF(ISERROR(MATCH(AT$6&amp;$BA22,'Route Guide - Lanes Not in Data'!$P$5:$P$22370,0))=FALSE,MATCH(AT$6&amp;$BA22,'Route Guide - Lanes Not in Data'!$P$5:$P$22370,0),
IF(ISERROR(MATCH(AT$6&amp;$BB22,'Route Guide - Lanes Not in Data'!$P$5:$P$22370,0))=FALSE,MATCH(AT$6&amp;$BB22,'Route Guide - Lanes Not in Data'!$P$5:$P$22370,0),
IF(ISERROR(MATCH(AT$6&amp;$BC22,'Route Guide - Lanes Not in Data'!$P$5:$P$22370,0))=FALSE,MATCH(AT$6&amp;$BC22,'Route Guide - Lanes Not in Data'!$P$5:$P$22370,0),
IF(ISERROR(MATCH(AT$6&amp;$BD22,'Route Guide - Lanes Not in Data'!$P$5:$P$22370,0))=FALSE,MATCH(AT$6&amp;$BD22,'Route Guide - Lanes Not in Data'!$P$5:$P$22370,0),
IF(ISERROR(MATCH(AT$6&amp;$BE22,'Route Guide - Lanes Not in Data'!$P$5:$P$22370,0))=FALSE,MATCH(AT$6&amp;$BE22,'Route Guide - Lanes Not in Data'!$P$5:$P$22370,0),
IF(ISERROR(MATCH(AT$6&amp;$BF22,'Route Guide - Lanes Not in Data'!$P$5:$P$22370,0))=FALSE,MATCH(AT$6&amp;$BF22,'Route Guide - Lanes Not in Data'!$P$5:$P$22370,0),
IF(ISERROR(MATCH(AT$6&amp;$BG22,'Route Guide - Lanes Not in Data'!$P$5:$P$22370,0))=FALSE,MATCH(AT$6&amp;$BG22,'Route Guide - Lanes Not in Data'!$P$5:$P$22370,0),
IF(ISERROR(MATCH(AT$6&amp;$BH22,'Route Guide - Lanes Not in Data'!$P$5:$P$22370,0))=FALSE,MATCH(AT$6&amp;$BH22,'Route Guide - Lanes Not in Data'!$P$5:$P$22370,0),
IF(ISERROR(MATCH(AT$6&amp;$BI22,'Route Guide - Lanes Not in Data'!$P$5:$P$22370,0))=FALSE,MATCH(AT$6&amp;$BI22,'Route Guide - Lanes Not in Data'!$P$5:$P$22370,0),
IF(ISERROR(MATCH(AT$6&amp;$BJ22,'Route Guide - Lanes Not in Data'!$P$5:$P$22370,0))=FALSE,MATCH(AT$6&amp;$BJ22,'Route Guide - Lanes Not in Data'!$P$5:$P$22370,0),""))))))))))),""))</f>
        <v/>
      </c>
      <c r="AU22" s="37" t="str">
        <f>IF(OR(AU$6="",EW22&lt;&gt;2),"",IFERROR(INDEX('Route Guide - Lanes Not in Data'!$D$5:$D$22370,
IF(ISERROR(MATCH(AU$6&amp;$BA22,'Route Guide - Lanes Not in Data'!$P$5:$P$22370,0))=FALSE,MATCH(AU$6&amp;$BA22,'Route Guide - Lanes Not in Data'!$P$5:$P$22370,0),
IF(ISERROR(MATCH(AU$6&amp;$BB22,'Route Guide - Lanes Not in Data'!$P$5:$P$22370,0))=FALSE,MATCH(AU$6&amp;$BB22,'Route Guide - Lanes Not in Data'!$P$5:$P$22370,0),
IF(ISERROR(MATCH(AU$6&amp;$BC22,'Route Guide - Lanes Not in Data'!$P$5:$P$22370,0))=FALSE,MATCH(AU$6&amp;$BC22,'Route Guide - Lanes Not in Data'!$P$5:$P$22370,0),
IF(ISERROR(MATCH(AU$6&amp;$BD22,'Route Guide - Lanes Not in Data'!$P$5:$P$22370,0))=FALSE,MATCH(AU$6&amp;$BD22,'Route Guide - Lanes Not in Data'!$P$5:$P$22370,0),
IF(ISERROR(MATCH(AU$6&amp;$BE22,'Route Guide - Lanes Not in Data'!$P$5:$P$22370,0))=FALSE,MATCH(AU$6&amp;$BE22,'Route Guide - Lanes Not in Data'!$P$5:$P$22370,0),
IF(ISERROR(MATCH(AU$6&amp;$BF22,'Route Guide - Lanes Not in Data'!$P$5:$P$22370,0))=FALSE,MATCH(AU$6&amp;$BF22,'Route Guide - Lanes Not in Data'!$P$5:$P$22370,0),
IF(ISERROR(MATCH(AU$6&amp;$BG22,'Route Guide - Lanes Not in Data'!$P$5:$P$22370,0))=FALSE,MATCH(AU$6&amp;$BG22,'Route Guide - Lanes Not in Data'!$P$5:$P$22370,0),
IF(ISERROR(MATCH(AU$6&amp;$BH22,'Route Guide - Lanes Not in Data'!$P$5:$P$22370,0))=FALSE,MATCH(AU$6&amp;$BH22,'Route Guide - Lanes Not in Data'!$P$5:$P$22370,0),
IF(ISERROR(MATCH(AU$6&amp;$BI22,'Route Guide - Lanes Not in Data'!$P$5:$P$22370,0))=FALSE,MATCH(AU$6&amp;$BI22,'Route Guide - Lanes Not in Data'!$P$5:$P$22370,0),
IF(ISERROR(MATCH(AU$6&amp;$BJ22,'Route Guide - Lanes Not in Data'!$P$5:$P$22370,0))=FALSE,MATCH(AU$6&amp;$BJ22,'Route Guide - Lanes Not in Data'!$P$5:$P$22370,0),""))))))))))),""))</f>
        <v/>
      </c>
      <c r="AV22" s="37">
        <f t="shared" si="47"/>
        <v>0.374</v>
      </c>
      <c r="AW22" s="23" t="str">
        <f t="shared" si="48"/>
        <v>CNWY</v>
      </c>
      <c r="AX22" s="37">
        <f t="shared" si="49"/>
        <v>0.35</v>
      </c>
      <c r="AY22" s="23" t="str">
        <f t="shared" si="50"/>
        <v>ODFL</v>
      </c>
      <c r="BA22" s="23" t="str">
        <f t="shared" si="11"/>
        <v>-0E25-CA-CITY OF INDUSTRY-KY</v>
      </c>
      <c r="BB22" s="23" t="str">
        <f t="shared" si="12"/>
        <v>-0E25-CA-CITY OF INDUSTRY-USA</v>
      </c>
      <c r="BC22" s="23" t="str">
        <f t="shared" si="13"/>
        <v>-CA-CITY OF INDUSTRY-KY</v>
      </c>
      <c r="BD22" s="23" t="str">
        <f t="shared" si="14"/>
        <v>-CA-CITY OF INDUSTRY-USA</v>
      </c>
      <c r="BE22" s="23" t="str">
        <f t="shared" si="15"/>
        <v>-91745-KY</v>
      </c>
      <c r="BF22" s="23" t="str">
        <f t="shared" si="16"/>
        <v>-91745-USA</v>
      </c>
      <c r="BG22" s="23" t="str">
        <f t="shared" si="17"/>
        <v>-CA-KY</v>
      </c>
      <c r="BH22" s="23" t="str">
        <f t="shared" si="18"/>
        <v>CA-KY</v>
      </c>
      <c r="BI22" s="23" t="str">
        <f t="shared" si="51"/>
        <v>CA-USA</v>
      </c>
      <c r="BJ22" s="23" t="str">
        <f t="shared" si="19"/>
        <v>USA-USA</v>
      </c>
      <c r="BM22" s="23" t="str">
        <f t="shared" si="20"/>
        <v>0E25-CA-CITY OF INDUSTRY-KY-CA</v>
      </c>
      <c r="BN22" s="23" t="str">
        <f>_xlfn.XLOOKUP($BM22,'Route Guide - Lanes In Data'!$B$1:$B$2645,'Route Guide - Lanes In Data'!D$1:D$2645)</f>
        <v>CNWY</v>
      </c>
      <c r="BO22" s="23" t="str">
        <f>_xlfn.XLOOKUP($BM22,'Route Guide - Lanes In Data'!$B$1:$B$2645,'Route Guide - Lanes In Data'!E$1:E$2645)</f>
        <v>ODFL</v>
      </c>
      <c r="BQ22" s="37">
        <f>IF(OR(BQ$6="",EC22&lt;&gt;2),"",IFERROR(INDEX('Route Guide - Lanes Not in Data'!$E$5:$E$22370,
IF(ISERROR(MATCH(BQ$6&amp;$CQ22,'Route Guide - Lanes Not in Data'!$P$5:$P$22370,0))=FALSE,MATCH(BQ$6&amp;$CQ22,'Route Guide - Lanes Not in Data'!$P$5:$P$22370,0),
IF(ISERROR(MATCH(BQ$6&amp;$CR22,'Route Guide - Lanes Not in Data'!$P$5:$P$22370,0))=FALSE,MATCH(BQ$6&amp;$CR22,'Route Guide - Lanes Not in Data'!$P$5:$P$22370,0),
IF(ISERROR(MATCH(BQ$6&amp;$CS22,'Route Guide - Lanes Not in Data'!$P$5:$P$22370,0))=FALSE,MATCH(BQ$6&amp;$CS22,'Route Guide - Lanes Not in Data'!$P$5:$P$22370,0),
IF(ISERROR(MATCH(BQ$6&amp;$CT22,'Route Guide - Lanes Not in Data'!$P$5:$P$22370,0))=FALSE,MATCH(BQ$6&amp;$CT22,'Route Guide - Lanes Not in Data'!$P$5:$P$22370,0),
IF(ISERROR(MATCH(BQ$6&amp;$CU22,'Route Guide - Lanes Not in Data'!$P$5:$P$22370,0))=FALSE,MATCH(BQ$6&amp;$CU22,'Route Guide - Lanes Not in Data'!$P$5:$P$22370,0),
IF(ISERROR(MATCH(BQ$6&amp;$CV22,'Route Guide - Lanes Not in Data'!$P$5:$P$22370,0))=FALSE,MATCH(BQ$6&amp;$CV22,'Route Guide - Lanes Not in Data'!$P$5:$P$22370,0),
IF(ISERROR(MATCH(BQ$6&amp;$CW22,'Route Guide - Lanes Not in Data'!$P$5:$P$22370,0))=FALSE,MATCH(BQ$6&amp;$CW22,'Route Guide - Lanes Not in Data'!$P$5:$P$22370,0),
IF(ISERROR(MATCH(BQ$6&amp;$CX22,'Route Guide - Lanes Not in Data'!$P$5:$P$22370,0))=FALSE,MATCH(BQ$6&amp;$CX22,'Route Guide - Lanes Not in Data'!$P$5:$P$22370,0),
IF(ISERROR(MATCH(BQ$6&amp;$CY22,'Route Guide - Lanes Not in Data'!$P$5:$P$22370,0))=FALSE,MATCH(BQ$6&amp;$CY22,'Route Guide - Lanes Not in Data'!$P$5:$P$22370,0),
IF(ISERROR(MATCH(BQ$6&amp;$CZ22,'Route Guide - Lanes Not in Data'!$P$5:$P$22370,0))=FALSE,MATCH(BQ$6&amp;$CZ22,'Route Guide - Lanes Not in Data'!$P$5:$P$22370,0),""))))))))))),""))</f>
        <v>0.31</v>
      </c>
      <c r="BR22" s="37">
        <f>IF(OR(BR$6="",ED22&lt;&gt;2),"",IFERROR(INDEX('Route Guide - Lanes Not in Data'!$E$5:$E$22370,
IF(ISERROR(MATCH(BR$6&amp;$CQ22,'Route Guide - Lanes Not in Data'!$P$5:$P$22370,0))=FALSE,MATCH(BR$6&amp;$CQ22,'Route Guide - Lanes Not in Data'!$P$5:$P$22370,0),
IF(ISERROR(MATCH(BR$6&amp;$CR22,'Route Guide - Lanes Not in Data'!$P$5:$P$22370,0))=FALSE,MATCH(BR$6&amp;$CR22,'Route Guide - Lanes Not in Data'!$P$5:$P$22370,0),
IF(ISERROR(MATCH(BR$6&amp;$CS22,'Route Guide - Lanes Not in Data'!$P$5:$P$22370,0))=FALSE,MATCH(BR$6&amp;$CS22,'Route Guide - Lanes Not in Data'!$P$5:$P$22370,0),
IF(ISERROR(MATCH(BR$6&amp;$CT22,'Route Guide - Lanes Not in Data'!$P$5:$P$22370,0))=FALSE,MATCH(BR$6&amp;$CT22,'Route Guide - Lanes Not in Data'!$P$5:$P$22370,0),
IF(ISERROR(MATCH(BR$6&amp;$CU22,'Route Guide - Lanes Not in Data'!$P$5:$P$22370,0))=FALSE,MATCH(BR$6&amp;$CU22,'Route Guide - Lanes Not in Data'!$P$5:$P$22370,0),
IF(ISERROR(MATCH(BR$6&amp;$CV22,'Route Guide - Lanes Not in Data'!$P$5:$P$22370,0))=FALSE,MATCH(BR$6&amp;$CV22,'Route Guide - Lanes Not in Data'!$P$5:$P$22370,0),
IF(ISERROR(MATCH(BR$6&amp;$CW22,'Route Guide - Lanes Not in Data'!$P$5:$P$22370,0))=FALSE,MATCH(BR$6&amp;$CW22,'Route Guide - Lanes Not in Data'!$P$5:$P$22370,0),
IF(ISERROR(MATCH(BR$6&amp;$CX22,'Route Guide - Lanes Not in Data'!$P$5:$P$22370,0))=FALSE,MATCH(BR$6&amp;$CX22,'Route Guide - Lanes Not in Data'!$P$5:$P$22370,0),
IF(ISERROR(MATCH(BR$6&amp;$CY22,'Route Guide - Lanes Not in Data'!$P$5:$P$22370,0))=FALSE,MATCH(BR$6&amp;$CY22,'Route Guide - Lanes Not in Data'!$P$5:$P$22370,0),
IF(ISERROR(MATCH(BR$6&amp;$CZ22,'Route Guide - Lanes Not in Data'!$P$5:$P$22370,0))=FALSE,MATCH(BR$6&amp;$CZ22,'Route Guide - Lanes Not in Data'!$P$5:$P$22370,0),""))))))))))),""))</f>
        <v>0.36899999999999999</v>
      </c>
      <c r="BS22" s="37" t="str">
        <f>IF(OR(BS$6="",EE22&lt;&gt;2),"",IFERROR(INDEX('Route Guide - Lanes Not in Data'!$E$5:$E$22370,
IF(ISERROR(MATCH(BS$6&amp;$CQ22,'Route Guide - Lanes Not in Data'!$P$5:$P$22370,0))=FALSE,MATCH(BS$6&amp;$CQ22,'Route Guide - Lanes Not in Data'!$P$5:$P$22370,0),
IF(ISERROR(MATCH(BS$6&amp;$CR22,'Route Guide - Lanes Not in Data'!$P$5:$P$22370,0))=FALSE,MATCH(BS$6&amp;$CR22,'Route Guide - Lanes Not in Data'!$P$5:$P$22370,0),
IF(ISERROR(MATCH(BS$6&amp;$CS22,'Route Guide - Lanes Not in Data'!$P$5:$P$22370,0))=FALSE,MATCH(BS$6&amp;$CS22,'Route Guide - Lanes Not in Data'!$P$5:$P$22370,0),
IF(ISERROR(MATCH(BS$6&amp;$CT22,'Route Guide - Lanes Not in Data'!$P$5:$P$22370,0))=FALSE,MATCH(BS$6&amp;$CT22,'Route Guide - Lanes Not in Data'!$P$5:$P$22370,0),
IF(ISERROR(MATCH(BS$6&amp;$CU22,'Route Guide - Lanes Not in Data'!$P$5:$P$22370,0))=FALSE,MATCH(BS$6&amp;$CU22,'Route Guide - Lanes Not in Data'!$P$5:$P$22370,0),
IF(ISERROR(MATCH(BS$6&amp;$CV22,'Route Guide - Lanes Not in Data'!$P$5:$P$22370,0))=FALSE,MATCH(BS$6&amp;$CV22,'Route Guide - Lanes Not in Data'!$P$5:$P$22370,0),
IF(ISERROR(MATCH(BS$6&amp;$CW22,'Route Guide - Lanes Not in Data'!$P$5:$P$22370,0))=FALSE,MATCH(BS$6&amp;$CW22,'Route Guide - Lanes Not in Data'!$P$5:$P$22370,0),
IF(ISERROR(MATCH(BS$6&amp;$CX22,'Route Guide - Lanes Not in Data'!$P$5:$P$22370,0))=FALSE,MATCH(BS$6&amp;$CX22,'Route Guide - Lanes Not in Data'!$P$5:$P$22370,0),
IF(ISERROR(MATCH(BS$6&amp;$CY22,'Route Guide - Lanes Not in Data'!$P$5:$P$22370,0))=FALSE,MATCH(BS$6&amp;$CY22,'Route Guide - Lanes Not in Data'!$P$5:$P$22370,0),
IF(ISERROR(MATCH(BS$6&amp;$CZ22,'Route Guide - Lanes Not in Data'!$P$5:$P$22370,0))=FALSE,MATCH(BS$6&amp;$CZ22,'Route Guide - Lanes Not in Data'!$P$5:$P$22370,0),""))))))))))),""))</f>
        <v/>
      </c>
      <c r="BT22" s="37" t="str">
        <f>IF(OR(BT$6="",EF22&lt;&gt;2),"",IFERROR(INDEX('Route Guide - Lanes Not in Data'!$E$5:$E$22370,
IF(ISERROR(MATCH(BT$6&amp;$CQ22,'Route Guide - Lanes Not in Data'!$P$5:$P$22370,0))=FALSE,MATCH(BT$6&amp;$CQ22,'Route Guide - Lanes Not in Data'!$P$5:$P$22370,0),
IF(ISERROR(MATCH(BT$6&amp;$CR22,'Route Guide - Lanes Not in Data'!$P$5:$P$22370,0))=FALSE,MATCH(BT$6&amp;$CR22,'Route Guide - Lanes Not in Data'!$P$5:$P$22370,0),
IF(ISERROR(MATCH(BT$6&amp;$CS22,'Route Guide - Lanes Not in Data'!$P$5:$P$22370,0))=FALSE,MATCH(BT$6&amp;$CS22,'Route Guide - Lanes Not in Data'!$P$5:$P$22370,0),
IF(ISERROR(MATCH(BT$6&amp;$CT22,'Route Guide - Lanes Not in Data'!$P$5:$P$22370,0))=FALSE,MATCH(BT$6&amp;$CT22,'Route Guide - Lanes Not in Data'!$P$5:$P$22370,0),
IF(ISERROR(MATCH(BT$6&amp;$CU22,'Route Guide - Lanes Not in Data'!$P$5:$P$22370,0))=FALSE,MATCH(BT$6&amp;$CU22,'Route Guide - Lanes Not in Data'!$P$5:$P$22370,0),
IF(ISERROR(MATCH(BT$6&amp;$CV22,'Route Guide - Lanes Not in Data'!$P$5:$P$22370,0))=FALSE,MATCH(BT$6&amp;$CV22,'Route Guide - Lanes Not in Data'!$P$5:$P$22370,0),
IF(ISERROR(MATCH(BT$6&amp;$CW22,'Route Guide - Lanes Not in Data'!$P$5:$P$22370,0))=FALSE,MATCH(BT$6&amp;$CW22,'Route Guide - Lanes Not in Data'!$P$5:$P$22370,0),
IF(ISERROR(MATCH(BT$6&amp;$CX22,'Route Guide - Lanes Not in Data'!$P$5:$P$22370,0))=FALSE,MATCH(BT$6&amp;$CX22,'Route Guide - Lanes Not in Data'!$P$5:$P$22370,0),
IF(ISERROR(MATCH(BT$6&amp;$CY22,'Route Guide - Lanes Not in Data'!$P$5:$P$22370,0))=FALSE,MATCH(BT$6&amp;$CY22,'Route Guide - Lanes Not in Data'!$P$5:$P$22370,0),
IF(ISERROR(MATCH(BT$6&amp;$CZ22,'Route Guide - Lanes Not in Data'!$P$5:$P$22370,0))=FALSE,MATCH(BT$6&amp;$CZ22,'Route Guide - Lanes Not in Data'!$P$5:$P$22370,0),""))))))))))),""))</f>
        <v/>
      </c>
      <c r="BU22" s="37">
        <f>IF(OR(BU$6="",EG22&lt;&gt;2),"",IFERROR(INDEX('Route Guide - Lanes Not in Data'!$E$5:$E$22370,
IF(ISERROR(MATCH(BU$6&amp;$CQ22,'Route Guide - Lanes Not in Data'!$P$5:$P$22370,0))=FALSE,MATCH(BU$6&amp;$CQ22,'Route Guide - Lanes Not in Data'!$P$5:$P$22370,0),
IF(ISERROR(MATCH(BU$6&amp;$CR22,'Route Guide - Lanes Not in Data'!$P$5:$P$22370,0))=FALSE,MATCH(BU$6&amp;$CR22,'Route Guide - Lanes Not in Data'!$P$5:$P$22370,0),
IF(ISERROR(MATCH(BU$6&amp;$CS22,'Route Guide - Lanes Not in Data'!$P$5:$P$22370,0))=FALSE,MATCH(BU$6&amp;$CS22,'Route Guide - Lanes Not in Data'!$P$5:$P$22370,0),
IF(ISERROR(MATCH(BU$6&amp;$CT22,'Route Guide - Lanes Not in Data'!$P$5:$P$22370,0))=FALSE,MATCH(BU$6&amp;$CT22,'Route Guide - Lanes Not in Data'!$P$5:$P$22370,0),
IF(ISERROR(MATCH(BU$6&amp;$CU22,'Route Guide - Lanes Not in Data'!$P$5:$P$22370,0))=FALSE,MATCH(BU$6&amp;$CU22,'Route Guide - Lanes Not in Data'!$P$5:$P$22370,0),
IF(ISERROR(MATCH(BU$6&amp;$CV22,'Route Guide - Lanes Not in Data'!$P$5:$P$22370,0))=FALSE,MATCH(BU$6&amp;$CV22,'Route Guide - Lanes Not in Data'!$P$5:$P$22370,0),
IF(ISERROR(MATCH(BU$6&amp;$CW22,'Route Guide - Lanes Not in Data'!$P$5:$P$22370,0))=FALSE,MATCH(BU$6&amp;$CW22,'Route Guide - Lanes Not in Data'!$P$5:$P$22370,0),
IF(ISERROR(MATCH(BU$6&amp;$CX22,'Route Guide - Lanes Not in Data'!$P$5:$P$22370,0))=FALSE,MATCH(BU$6&amp;$CX22,'Route Guide - Lanes Not in Data'!$P$5:$P$22370,0),
IF(ISERROR(MATCH(BU$6&amp;$CY22,'Route Guide - Lanes Not in Data'!$P$5:$P$22370,0))=FALSE,MATCH(BU$6&amp;$CY22,'Route Guide - Lanes Not in Data'!$P$5:$P$22370,0),
IF(ISERROR(MATCH(BU$6&amp;$CZ22,'Route Guide - Lanes Not in Data'!$P$5:$P$22370,0))=FALSE,MATCH(BU$6&amp;$CZ22,'Route Guide - Lanes Not in Data'!$P$5:$P$22370,0),""))))))))))),""))</f>
        <v>0.26300000000000001</v>
      </c>
      <c r="BV22" s="37" t="str">
        <f>IF(OR(BV$6="",EH22&lt;&gt;2),"",IFERROR(INDEX('Route Guide - Lanes Not in Data'!$E$5:$E$22370,
IF(ISERROR(MATCH(BV$6&amp;$CQ22,'Route Guide - Lanes Not in Data'!$P$5:$P$22370,0))=FALSE,MATCH(BV$6&amp;$CQ22,'Route Guide - Lanes Not in Data'!$P$5:$P$22370,0),
IF(ISERROR(MATCH(BV$6&amp;$CR22,'Route Guide - Lanes Not in Data'!$P$5:$P$22370,0))=FALSE,MATCH(BV$6&amp;$CR22,'Route Guide - Lanes Not in Data'!$P$5:$P$22370,0),
IF(ISERROR(MATCH(BV$6&amp;$CS22,'Route Guide - Lanes Not in Data'!$P$5:$P$22370,0))=FALSE,MATCH(BV$6&amp;$CS22,'Route Guide - Lanes Not in Data'!$P$5:$P$22370,0),
IF(ISERROR(MATCH(BV$6&amp;$CT22,'Route Guide - Lanes Not in Data'!$P$5:$P$22370,0))=FALSE,MATCH(BV$6&amp;$CT22,'Route Guide - Lanes Not in Data'!$P$5:$P$22370,0),
IF(ISERROR(MATCH(BV$6&amp;$CU22,'Route Guide - Lanes Not in Data'!$P$5:$P$22370,0))=FALSE,MATCH(BV$6&amp;$CU22,'Route Guide - Lanes Not in Data'!$P$5:$P$22370,0),
IF(ISERROR(MATCH(BV$6&amp;$CV22,'Route Guide - Lanes Not in Data'!$P$5:$P$22370,0))=FALSE,MATCH(BV$6&amp;$CV22,'Route Guide - Lanes Not in Data'!$P$5:$P$22370,0),
IF(ISERROR(MATCH(BV$6&amp;$CW22,'Route Guide - Lanes Not in Data'!$P$5:$P$22370,0))=FALSE,MATCH(BV$6&amp;$CW22,'Route Guide - Lanes Not in Data'!$P$5:$P$22370,0),
IF(ISERROR(MATCH(BV$6&amp;$CX22,'Route Guide - Lanes Not in Data'!$P$5:$P$22370,0))=FALSE,MATCH(BV$6&amp;$CX22,'Route Guide - Lanes Not in Data'!$P$5:$P$22370,0),
IF(ISERROR(MATCH(BV$6&amp;$CY22,'Route Guide - Lanes Not in Data'!$P$5:$P$22370,0))=FALSE,MATCH(BV$6&amp;$CY22,'Route Guide - Lanes Not in Data'!$P$5:$P$22370,0),
IF(ISERROR(MATCH(BV$6&amp;$CZ22,'Route Guide - Lanes Not in Data'!$P$5:$P$22370,0))=FALSE,MATCH(BV$6&amp;$CZ22,'Route Guide - Lanes Not in Data'!$P$5:$P$22370,0),""))))))))))),""))</f>
        <v/>
      </c>
      <c r="BW22" s="37" t="str">
        <f>IF(OR(BW$6="",EI22&lt;&gt;2),"",IFERROR(INDEX('Route Guide - Lanes Not in Data'!$E$5:$E$22370,
IF(ISERROR(MATCH(BW$6&amp;$CQ22,'Route Guide - Lanes Not in Data'!$P$5:$P$22370,0))=FALSE,MATCH(BW$6&amp;$CQ22,'Route Guide - Lanes Not in Data'!$P$5:$P$22370,0),
IF(ISERROR(MATCH(BW$6&amp;$CR22,'Route Guide - Lanes Not in Data'!$P$5:$P$22370,0))=FALSE,MATCH(BW$6&amp;$CR22,'Route Guide - Lanes Not in Data'!$P$5:$P$22370,0),
IF(ISERROR(MATCH(BW$6&amp;$CS22,'Route Guide - Lanes Not in Data'!$P$5:$P$22370,0))=FALSE,MATCH(BW$6&amp;$CS22,'Route Guide - Lanes Not in Data'!$P$5:$P$22370,0),
IF(ISERROR(MATCH(BW$6&amp;$CT22,'Route Guide - Lanes Not in Data'!$P$5:$P$22370,0))=FALSE,MATCH(BW$6&amp;$CT22,'Route Guide - Lanes Not in Data'!$P$5:$P$22370,0),
IF(ISERROR(MATCH(BW$6&amp;$CU22,'Route Guide - Lanes Not in Data'!$P$5:$P$22370,0))=FALSE,MATCH(BW$6&amp;$CU22,'Route Guide - Lanes Not in Data'!$P$5:$P$22370,0),
IF(ISERROR(MATCH(BW$6&amp;$CV22,'Route Guide - Lanes Not in Data'!$P$5:$P$22370,0))=FALSE,MATCH(BW$6&amp;$CV22,'Route Guide - Lanes Not in Data'!$P$5:$P$22370,0),
IF(ISERROR(MATCH(BW$6&amp;$CW22,'Route Guide - Lanes Not in Data'!$P$5:$P$22370,0))=FALSE,MATCH(BW$6&amp;$CW22,'Route Guide - Lanes Not in Data'!$P$5:$P$22370,0),
IF(ISERROR(MATCH(BW$6&amp;$CX22,'Route Guide - Lanes Not in Data'!$P$5:$P$22370,0))=FALSE,MATCH(BW$6&amp;$CX22,'Route Guide - Lanes Not in Data'!$P$5:$P$22370,0),
IF(ISERROR(MATCH(BW$6&amp;$CY22,'Route Guide - Lanes Not in Data'!$P$5:$P$22370,0))=FALSE,MATCH(BW$6&amp;$CY22,'Route Guide - Lanes Not in Data'!$P$5:$P$22370,0),
IF(ISERROR(MATCH(BW$6&amp;$CZ22,'Route Guide - Lanes Not in Data'!$P$5:$P$22370,0))=FALSE,MATCH(BW$6&amp;$CZ22,'Route Guide - Lanes Not in Data'!$P$5:$P$22370,0),""))))))))))),""))</f>
        <v/>
      </c>
      <c r="BX22" s="37" t="str">
        <f>IF(OR(BX$6="",EJ22&lt;&gt;2),"",IFERROR(INDEX('Route Guide - Lanes Not in Data'!$E$5:$E$22370,
IF(ISERROR(MATCH(BX$6&amp;$CQ22,'Route Guide - Lanes Not in Data'!$P$5:$P$22370,0))=FALSE,MATCH(BX$6&amp;$CQ22,'Route Guide - Lanes Not in Data'!$P$5:$P$22370,0),
IF(ISERROR(MATCH(BX$6&amp;$CR22,'Route Guide - Lanes Not in Data'!$P$5:$P$22370,0))=FALSE,MATCH(BX$6&amp;$CR22,'Route Guide - Lanes Not in Data'!$P$5:$P$22370,0),
IF(ISERROR(MATCH(BX$6&amp;$CS22,'Route Guide - Lanes Not in Data'!$P$5:$P$22370,0))=FALSE,MATCH(BX$6&amp;$CS22,'Route Guide - Lanes Not in Data'!$P$5:$P$22370,0),
IF(ISERROR(MATCH(BX$6&amp;$CT22,'Route Guide - Lanes Not in Data'!$P$5:$P$22370,0))=FALSE,MATCH(BX$6&amp;$CT22,'Route Guide - Lanes Not in Data'!$P$5:$P$22370,0),
IF(ISERROR(MATCH(BX$6&amp;$CU22,'Route Guide - Lanes Not in Data'!$P$5:$P$22370,0))=FALSE,MATCH(BX$6&amp;$CU22,'Route Guide - Lanes Not in Data'!$P$5:$P$22370,0),
IF(ISERROR(MATCH(BX$6&amp;$CV22,'Route Guide - Lanes Not in Data'!$P$5:$P$22370,0))=FALSE,MATCH(BX$6&amp;$CV22,'Route Guide - Lanes Not in Data'!$P$5:$P$22370,0),
IF(ISERROR(MATCH(BX$6&amp;$CW22,'Route Guide - Lanes Not in Data'!$P$5:$P$22370,0))=FALSE,MATCH(BX$6&amp;$CW22,'Route Guide - Lanes Not in Data'!$P$5:$P$22370,0),
IF(ISERROR(MATCH(BX$6&amp;$CX22,'Route Guide - Lanes Not in Data'!$P$5:$P$22370,0))=FALSE,MATCH(BX$6&amp;$CX22,'Route Guide - Lanes Not in Data'!$P$5:$P$22370,0),
IF(ISERROR(MATCH(BX$6&amp;$CY22,'Route Guide - Lanes Not in Data'!$P$5:$P$22370,0))=FALSE,MATCH(BX$6&amp;$CY22,'Route Guide - Lanes Not in Data'!$P$5:$P$22370,0),
IF(ISERROR(MATCH(BX$6&amp;$CZ22,'Route Guide - Lanes Not in Data'!$P$5:$P$22370,0))=FALSE,MATCH(BX$6&amp;$CZ22,'Route Guide - Lanes Not in Data'!$P$5:$P$22370,0),""))))))))))),""))</f>
        <v/>
      </c>
      <c r="BY22" s="37" t="str">
        <f>IF(OR(BY$6="",EK22&lt;&gt;2),"",IFERROR(INDEX('Route Guide - Lanes Not in Data'!$E$5:$E$22370,
IF(ISERROR(MATCH(BY$6&amp;$CQ22,'Route Guide - Lanes Not in Data'!$P$5:$P$22370,0))=FALSE,MATCH(BY$6&amp;$CQ22,'Route Guide - Lanes Not in Data'!$P$5:$P$22370,0),
IF(ISERROR(MATCH(BY$6&amp;$CR22,'Route Guide - Lanes Not in Data'!$P$5:$P$22370,0))=FALSE,MATCH(BY$6&amp;$CR22,'Route Guide - Lanes Not in Data'!$P$5:$P$22370,0),
IF(ISERROR(MATCH(BY$6&amp;$CS22,'Route Guide - Lanes Not in Data'!$P$5:$P$22370,0))=FALSE,MATCH(BY$6&amp;$CS22,'Route Guide - Lanes Not in Data'!$P$5:$P$22370,0),
IF(ISERROR(MATCH(BY$6&amp;$CT22,'Route Guide - Lanes Not in Data'!$P$5:$P$22370,0))=FALSE,MATCH(BY$6&amp;$CT22,'Route Guide - Lanes Not in Data'!$P$5:$P$22370,0),
IF(ISERROR(MATCH(BY$6&amp;$CU22,'Route Guide - Lanes Not in Data'!$P$5:$P$22370,0))=FALSE,MATCH(BY$6&amp;$CU22,'Route Guide - Lanes Not in Data'!$P$5:$P$22370,0),
IF(ISERROR(MATCH(BY$6&amp;$CV22,'Route Guide - Lanes Not in Data'!$P$5:$P$22370,0))=FALSE,MATCH(BY$6&amp;$CV22,'Route Guide - Lanes Not in Data'!$P$5:$P$22370,0),
IF(ISERROR(MATCH(BY$6&amp;$CW22,'Route Guide - Lanes Not in Data'!$P$5:$P$22370,0))=FALSE,MATCH(BY$6&amp;$CW22,'Route Guide - Lanes Not in Data'!$P$5:$P$22370,0),
IF(ISERROR(MATCH(BY$6&amp;$CX22,'Route Guide - Lanes Not in Data'!$P$5:$P$22370,0))=FALSE,MATCH(BY$6&amp;$CX22,'Route Guide - Lanes Not in Data'!$P$5:$P$22370,0),
IF(ISERROR(MATCH(BY$6&amp;$CY22,'Route Guide - Lanes Not in Data'!$P$5:$P$22370,0))=FALSE,MATCH(BY$6&amp;$CY22,'Route Guide - Lanes Not in Data'!$P$5:$P$22370,0),
IF(ISERROR(MATCH(BY$6&amp;$CZ22,'Route Guide - Lanes Not in Data'!$P$5:$P$22370,0))=FALSE,MATCH(BY$6&amp;$CZ22,'Route Guide - Lanes Not in Data'!$P$5:$P$22370,0),""))))))))))),""))</f>
        <v/>
      </c>
      <c r="BZ22" s="37" t="str">
        <f>IF(OR(BZ$6="",EL22&lt;&gt;2),"",IFERROR(INDEX('Route Guide - Lanes Not in Data'!$E$5:$E$22370,
IF(ISERROR(MATCH(BZ$6&amp;$CQ22,'Route Guide - Lanes Not in Data'!$P$5:$P$22370,0))=FALSE,MATCH(BZ$6&amp;$CQ22,'Route Guide - Lanes Not in Data'!$P$5:$P$22370,0),
IF(ISERROR(MATCH(BZ$6&amp;$CR22,'Route Guide - Lanes Not in Data'!$P$5:$P$22370,0))=FALSE,MATCH(BZ$6&amp;$CR22,'Route Guide - Lanes Not in Data'!$P$5:$P$22370,0),
IF(ISERROR(MATCH(BZ$6&amp;$CS22,'Route Guide - Lanes Not in Data'!$P$5:$P$22370,0))=FALSE,MATCH(BZ$6&amp;$CS22,'Route Guide - Lanes Not in Data'!$P$5:$P$22370,0),
IF(ISERROR(MATCH(BZ$6&amp;$CT22,'Route Guide - Lanes Not in Data'!$P$5:$P$22370,0))=FALSE,MATCH(BZ$6&amp;$CT22,'Route Guide - Lanes Not in Data'!$P$5:$P$22370,0),
IF(ISERROR(MATCH(BZ$6&amp;$CU22,'Route Guide - Lanes Not in Data'!$P$5:$P$22370,0))=FALSE,MATCH(BZ$6&amp;$CU22,'Route Guide - Lanes Not in Data'!$P$5:$P$22370,0),
IF(ISERROR(MATCH(BZ$6&amp;$CV22,'Route Guide - Lanes Not in Data'!$P$5:$P$22370,0))=FALSE,MATCH(BZ$6&amp;$CV22,'Route Guide - Lanes Not in Data'!$P$5:$P$22370,0),
IF(ISERROR(MATCH(BZ$6&amp;$CW22,'Route Guide - Lanes Not in Data'!$P$5:$P$22370,0))=FALSE,MATCH(BZ$6&amp;$CW22,'Route Guide - Lanes Not in Data'!$P$5:$P$22370,0),
IF(ISERROR(MATCH(BZ$6&amp;$CX22,'Route Guide - Lanes Not in Data'!$P$5:$P$22370,0))=FALSE,MATCH(BZ$6&amp;$CX22,'Route Guide - Lanes Not in Data'!$P$5:$P$22370,0),
IF(ISERROR(MATCH(BZ$6&amp;$CY22,'Route Guide - Lanes Not in Data'!$P$5:$P$22370,0))=FALSE,MATCH(BZ$6&amp;$CY22,'Route Guide - Lanes Not in Data'!$P$5:$P$22370,0),
IF(ISERROR(MATCH(BZ$6&amp;$CZ22,'Route Guide - Lanes Not in Data'!$P$5:$P$22370,0))=FALSE,MATCH(BZ$6&amp;$CZ22,'Route Guide - Lanes Not in Data'!$P$5:$P$22370,0),""))))))))))),""))</f>
        <v/>
      </c>
      <c r="CA22" s="37">
        <f>IF(OR(CA$6="",EM22&lt;&gt;2),"",IFERROR(INDEX('Route Guide - Lanes Not in Data'!$E$5:$E$22370,
IF(ISERROR(MATCH(CA$6&amp;$CQ22,'Route Guide - Lanes Not in Data'!$P$5:$P$22370,0))=FALSE,MATCH(CA$6&amp;$CQ22,'Route Guide - Lanes Not in Data'!$P$5:$P$22370,0),
IF(ISERROR(MATCH(CA$6&amp;$CR22,'Route Guide - Lanes Not in Data'!$P$5:$P$22370,0))=FALSE,MATCH(CA$6&amp;$CR22,'Route Guide - Lanes Not in Data'!$P$5:$P$22370,0),
IF(ISERROR(MATCH(CA$6&amp;$CS22,'Route Guide - Lanes Not in Data'!$P$5:$P$22370,0))=FALSE,MATCH(CA$6&amp;$CS22,'Route Guide - Lanes Not in Data'!$P$5:$P$22370,0),
IF(ISERROR(MATCH(CA$6&amp;$CT22,'Route Guide - Lanes Not in Data'!$P$5:$P$22370,0))=FALSE,MATCH(CA$6&amp;$CT22,'Route Guide - Lanes Not in Data'!$P$5:$P$22370,0),
IF(ISERROR(MATCH(CA$6&amp;$CU22,'Route Guide - Lanes Not in Data'!$P$5:$P$22370,0))=FALSE,MATCH(CA$6&amp;$CU22,'Route Guide - Lanes Not in Data'!$P$5:$P$22370,0),
IF(ISERROR(MATCH(CA$6&amp;$CV22,'Route Guide - Lanes Not in Data'!$P$5:$P$22370,0))=FALSE,MATCH(CA$6&amp;$CV22,'Route Guide - Lanes Not in Data'!$P$5:$P$22370,0),
IF(ISERROR(MATCH(CA$6&amp;$CW22,'Route Guide - Lanes Not in Data'!$P$5:$P$22370,0))=FALSE,MATCH(CA$6&amp;$CW22,'Route Guide - Lanes Not in Data'!$P$5:$P$22370,0),
IF(ISERROR(MATCH(CA$6&amp;$CX22,'Route Guide - Lanes Not in Data'!$P$5:$P$22370,0))=FALSE,MATCH(CA$6&amp;$CX22,'Route Guide - Lanes Not in Data'!$P$5:$P$22370,0),
IF(ISERROR(MATCH(CA$6&amp;$CY22,'Route Guide - Lanes Not in Data'!$P$5:$P$22370,0))=FALSE,MATCH(CA$6&amp;$CY22,'Route Guide - Lanes Not in Data'!$P$5:$P$22370,0),
IF(ISERROR(MATCH(CA$6&amp;$CZ22,'Route Guide - Lanes Not in Data'!$P$5:$P$22370,0))=FALSE,MATCH(CA$6&amp;$CZ22,'Route Guide - Lanes Not in Data'!$P$5:$P$22370,0),""))))))))))),""))</f>
        <v>0.13400000000000001</v>
      </c>
      <c r="CB22" s="37" t="str">
        <f>IF(OR(CB$6="",EN22&lt;&gt;2),"",IFERROR(INDEX('Route Guide - Lanes Not in Data'!$E$5:$E$22370,
IF(ISERROR(MATCH(CB$6&amp;$CQ22,'Route Guide - Lanes Not in Data'!$P$5:$P$22370,0))=FALSE,MATCH(CB$6&amp;$CQ22,'Route Guide - Lanes Not in Data'!$P$5:$P$22370,0),
IF(ISERROR(MATCH(CB$6&amp;$CR22,'Route Guide - Lanes Not in Data'!$P$5:$P$22370,0))=FALSE,MATCH(CB$6&amp;$CR22,'Route Guide - Lanes Not in Data'!$P$5:$P$22370,0),
IF(ISERROR(MATCH(CB$6&amp;$CS22,'Route Guide - Lanes Not in Data'!$P$5:$P$22370,0))=FALSE,MATCH(CB$6&amp;$CS22,'Route Guide - Lanes Not in Data'!$P$5:$P$22370,0),
IF(ISERROR(MATCH(CB$6&amp;$CT22,'Route Guide - Lanes Not in Data'!$P$5:$P$22370,0))=FALSE,MATCH(CB$6&amp;$CT22,'Route Guide - Lanes Not in Data'!$P$5:$P$22370,0),
IF(ISERROR(MATCH(CB$6&amp;$CU22,'Route Guide - Lanes Not in Data'!$P$5:$P$22370,0))=FALSE,MATCH(CB$6&amp;$CU22,'Route Guide - Lanes Not in Data'!$P$5:$P$22370,0),
IF(ISERROR(MATCH(CB$6&amp;$CV22,'Route Guide - Lanes Not in Data'!$P$5:$P$22370,0))=FALSE,MATCH(CB$6&amp;$CV22,'Route Guide - Lanes Not in Data'!$P$5:$P$22370,0),
IF(ISERROR(MATCH(CB$6&amp;$CW22,'Route Guide - Lanes Not in Data'!$P$5:$P$22370,0))=FALSE,MATCH(CB$6&amp;$CW22,'Route Guide - Lanes Not in Data'!$P$5:$P$22370,0),
IF(ISERROR(MATCH(CB$6&amp;$CX22,'Route Guide - Lanes Not in Data'!$P$5:$P$22370,0))=FALSE,MATCH(CB$6&amp;$CX22,'Route Guide - Lanes Not in Data'!$P$5:$P$22370,0),
IF(ISERROR(MATCH(CB$6&amp;$CY22,'Route Guide - Lanes Not in Data'!$P$5:$P$22370,0))=FALSE,MATCH(CB$6&amp;$CY22,'Route Guide - Lanes Not in Data'!$P$5:$P$22370,0),
IF(ISERROR(MATCH(CB$6&amp;$CZ22,'Route Guide - Lanes Not in Data'!$P$5:$P$22370,0))=FALSE,MATCH(CB$6&amp;$CZ22,'Route Guide - Lanes Not in Data'!$P$5:$P$22370,0),""))))))))))),""))</f>
        <v/>
      </c>
      <c r="CC22" s="37" t="str">
        <f>IF(OR(CC$6="",EO22&lt;&gt;2),"",IFERROR(INDEX('Route Guide - Lanes Not in Data'!$E$5:$E$22370,
IF(ISERROR(MATCH(CC$6&amp;$CQ22,'Route Guide - Lanes Not in Data'!$P$5:$P$22370,0))=FALSE,MATCH(CC$6&amp;$CQ22,'Route Guide - Lanes Not in Data'!$P$5:$P$22370,0),
IF(ISERROR(MATCH(CC$6&amp;$CR22,'Route Guide - Lanes Not in Data'!$P$5:$P$22370,0))=FALSE,MATCH(CC$6&amp;$CR22,'Route Guide - Lanes Not in Data'!$P$5:$P$22370,0),
IF(ISERROR(MATCH(CC$6&amp;$CS22,'Route Guide - Lanes Not in Data'!$P$5:$P$22370,0))=FALSE,MATCH(CC$6&amp;$CS22,'Route Guide - Lanes Not in Data'!$P$5:$P$22370,0),
IF(ISERROR(MATCH(CC$6&amp;$CT22,'Route Guide - Lanes Not in Data'!$P$5:$P$22370,0))=FALSE,MATCH(CC$6&amp;$CT22,'Route Guide - Lanes Not in Data'!$P$5:$P$22370,0),
IF(ISERROR(MATCH(CC$6&amp;$CU22,'Route Guide - Lanes Not in Data'!$P$5:$P$22370,0))=FALSE,MATCH(CC$6&amp;$CU22,'Route Guide - Lanes Not in Data'!$P$5:$P$22370,0),
IF(ISERROR(MATCH(CC$6&amp;$CV22,'Route Guide - Lanes Not in Data'!$P$5:$P$22370,0))=FALSE,MATCH(CC$6&amp;$CV22,'Route Guide - Lanes Not in Data'!$P$5:$P$22370,0),
IF(ISERROR(MATCH(CC$6&amp;$CW22,'Route Guide - Lanes Not in Data'!$P$5:$P$22370,0))=FALSE,MATCH(CC$6&amp;$CW22,'Route Guide - Lanes Not in Data'!$P$5:$P$22370,0),
IF(ISERROR(MATCH(CC$6&amp;$CX22,'Route Guide - Lanes Not in Data'!$P$5:$P$22370,0))=FALSE,MATCH(CC$6&amp;$CX22,'Route Guide - Lanes Not in Data'!$P$5:$P$22370,0),
IF(ISERROR(MATCH(CC$6&amp;$CY22,'Route Guide - Lanes Not in Data'!$P$5:$P$22370,0))=FALSE,MATCH(CC$6&amp;$CY22,'Route Guide - Lanes Not in Data'!$P$5:$P$22370,0),
IF(ISERROR(MATCH(CC$6&amp;$CZ22,'Route Guide - Lanes Not in Data'!$P$5:$P$22370,0))=FALSE,MATCH(CC$6&amp;$CZ22,'Route Guide - Lanes Not in Data'!$P$5:$P$22370,0),""))))))))))),""))</f>
        <v/>
      </c>
      <c r="CD22" s="37" t="str">
        <f>IF(OR(CD$6="",EP22&lt;&gt;2),"",IFERROR(INDEX('Route Guide - Lanes Not in Data'!$E$5:$E$22370,
IF(ISERROR(MATCH(CD$6&amp;$CQ22,'Route Guide - Lanes Not in Data'!$P$5:$P$22370,0))=FALSE,MATCH(CD$6&amp;$CQ22,'Route Guide - Lanes Not in Data'!$P$5:$P$22370,0),
IF(ISERROR(MATCH(CD$6&amp;$CR22,'Route Guide - Lanes Not in Data'!$P$5:$P$22370,0))=FALSE,MATCH(CD$6&amp;$CR22,'Route Guide - Lanes Not in Data'!$P$5:$P$22370,0),
IF(ISERROR(MATCH(CD$6&amp;$CS22,'Route Guide - Lanes Not in Data'!$P$5:$P$22370,0))=FALSE,MATCH(CD$6&amp;$CS22,'Route Guide - Lanes Not in Data'!$P$5:$P$22370,0),
IF(ISERROR(MATCH(CD$6&amp;$CT22,'Route Guide - Lanes Not in Data'!$P$5:$P$22370,0))=FALSE,MATCH(CD$6&amp;$CT22,'Route Guide - Lanes Not in Data'!$P$5:$P$22370,0),
IF(ISERROR(MATCH(CD$6&amp;$CU22,'Route Guide - Lanes Not in Data'!$P$5:$P$22370,0))=FALSE,MATCH(CD$6&amp;$CU22,'Route Guide - Lanes Not in Data'!$P$5:$P$22370,0),
IF(ISERROR(MATCH(CD$6&amp;$CV22,'Route Guide - Lanes Not in Data'!$P$5:$P$22370,0))=FALSE,MATCH(CD$6&amp;$CV22,'Route Guide - Lanes Not in Data'!$P$5:$P$22370,0),
IF(ISERROR(MATCH(CD$6&amp;$CW22,'Route Guide - Lanes Not in Data'!$P$5:$P$22370,0))=FALSE,MATCH(CD$6&amp;$CW22,'Route Guide - Lanes Not in Data'!$P$5:$P$22370,0),
IF(ISERROR(MATCH(CD$6&amp;$CX22,'Route Guide - Lanes Not in Data'!$P$5:$P$22370,0))=FALSE,MATCH(CD$6&amp;$CX22,'Route Guide - Lanes Not in Data'!$P$5:$P$22370,0),
IF(ISERROR(MATCH(CD$6&amp;$CY22,'Route Guide - Lanes Not in Data'!$P$5:$P$22370,0))=FALSE,MATCH(CD$6&amp;$CY22,'Route Guide - Lanes Not in Data'!$P$5:$P$22370,0),
IF(ISERROR(MATCH(CD$6&amp;$CZ22,'Route Guide - Lanes Not in Data'!$P$5:$P$22370,0))=FALSE,MATCH(CD$6&amp;$CZ22,'Route Guide - Lanes Not in Data'!$P$5:$P$22370,0),""))))))))))),""))</f>
        <v/>
      </c>
      <c r="CE22" s="37" t="str">
        <f>IF(OR(CE$6="",EQ22&lt;&gt;2),"",IFERROR(INDEX('Route Guide - Lanes Not in Data'!$E$5:$E$22370,
IF(ISERROR(MATCH(CE$6&amp;$CQ22,'Route Guide - Lanes Not in Data'!$P$5:$P$22370,0))=FALSE,MATCH(CE$6&amp;$CQ22,'Route Guide - Lanes Not in Data'!$P$5:$P$22370,0),
IF(ISERROR(MATCH(CE$6&amp;$CR22,'Route Guide - Lanes Not in Data'!$P$5:$P$22370,0))=FALSE,MATCH(CE$6&amp;$CR22,'Route Guide - Lanes Not in Data'!$P$5:$P$22370,0),
IF(ISERROR(MATCH(CE$6&amp;$CS22,'Route Guide - Lanes Not in Data'!$P$5:$P$22370,0))=FALSE,MATCH(CE$6&amp;$CS22,'Route Guide - Lanes Not in Data'!$P$5:$P$22370,0),
IF(ISERROR(MATCH(CE$6&amp;$CT22,'Route Guide - Lanes Not in Data'!$P$5:$P$22370,0))=FALSE,MATCH(CE$6&amp;$CT22,'Route Guide - Lanes Not in Data'!$P$5:$P$22370,0),
IF(ISERROR(MATCH(CE$6&amp;$CU22,'Route Guide - Lanes Not in Data'!$P$5:$P$22370,0))=FALSE,MATCH(CE$6&amp;$CU22,'Route Guide - Lanes Not in Data'!$P$5:$P$22370,0),
IF(ISERROR(MATCH(CE$6&amp;$CV22,'Route Guide - Lanes Not in Data'!$P$5:$P$22370,0))=FALSE,MATCH(CE$6&amp;$CV22,'Route Guide - Lanes Not in Data'!$P$5:$P$22370,0),
IF(ISERROR(MATCH(CE$6&amp;$CW22,'Route Guide - Lanes Not in Data'!$P$5:$P$22370,0))=FALSE,MATCH(CE$6&amp;$CW22,'Route Guide - Lanes Not in Data'!$P$5:$P$22370,0),
IF(ISERROR(MATCH(CE$6&amp;$CX22,'Route Guide - Lanes Not in Data'!$P$5:$P$22370,0))=FALSE,MATCH(CE$6&amp;$CX22,'Route Guide - Lanes Not in Data'!$P$5:$P$22370,0),
IF(ISERROR(MATCH(CE$6&amp;$CY22,'Route Guide - Lanes Not in Data'!$P$5:$P$22370,0))=FALSE,MATCH(CE$6&amp;$CY22,'Route Guide - Lanes Not in Data'!$P$5:$P$22370,0),
IF(ISERROR(MATCH(CE$6&amp;$CZ22,'Route Guide - Lanes Not in Data'!$P$5:$P$22370,0))=FALSE,MATCH(CE$6&amp;$CZ22,'Route Guide - Lanes Not in Data'!$P$5:$P$22370,0),""))))))))))),""))</f>
        <v/>
      </c>
      <c r="CF22" s="37" t="str">
        <f>IF(OR(CF$6="",ER22&lt;&gt;2),"",IFERROR(INDEX('Route Guide - Lanes Not in Data'!$E$5:$E$22370,
IF(ISERROR(MATCH(CF$6&amp;$CQ22,'Route Guide - Lanes Not in Data'!$P$5:$P$22370,0))=FALSE,MATCH(CF$6&amp;$CQ22,'Route Guide - Lanes Not in Data'!$P$5:$P$22370,0),
IF(ISERROR(MATCH(CF$6&amp;$CR22,'Route Guide - Lanes Not in Data'!$P$5:$P$22370,0))=FALSE,MATCH(CF$6&amp;$CR22,'Route Guide - Lanes Not in Data'!$P$5:$P$22370,0),
IF(ISERROR(MATCH(CF$6&amp;$CS22,'Route Guide - Lanes Not in Data'!$P$5:$P$22370,0))=FALSE,MATCH(CF$6&amp;$CS22,'Route Guide - Lanes Not in Data'!$P$5:$P$22370,0),
IF(ISERROR(MATCH(CF$6&amp;$CT22,'Route Guide - Lanes Not in Data'!$P$5:$P$22370,0))=FALSE,MATCH(CF$6&amp;$CT22,'Route Guide - Lanes Not in Data'!$P$5:$P$22370,0),
IF(ISERROR(MATCH(CF$6&amp;$CU22,'Route Guide - Lanes Not in Data'!$P$5:$P$22370,0))=FALSE,MATCH(CF$6&amp;$CU22,'Route Guide - Lanes Not in Data'!$P$5:$P$22370,0),
IF(ISERROR(MATCH(CF$6&amp;$CV22,'Route Guide - Lanes Not in Data'!$P$5:$P$22370,0))=FALSE,MATCH(CF$6&amp;$CV22,'Route Guide - Lanes Not in Data'!$P$5:$P$22370,0),
IF(ISERROR(MATCH(CF$6&amp;$CW22,'Route Guide - Lanes Not in Data'!$P$5:$P$22370,0))=FALSE,MATCH(CF$6&amp;$CW22,'Route Guide - Lanes Not in Data'!$P$5:$P$22370,0),
IF(ISERROR(MATCH(CF$6&amp;$CX22,'Route Guide - Lanes Not in Data'!$P$5:$P$22370,0))=FALSE,MATCH(CF$6&amp;$CX22,'Route Guide - Lanes Not in Data'!$P$5:$P$22370,0),
IF(ISERROR(MATCH(CF$6&amp;$CY22,'Route Guide - Lanes Not in Data'!$P$5:$P$22370,0))=FALSE,MATCH(CF$6&amp;$CY22,'Route Guide - Lanes Not in Data'!$P$5:$P$22370,0),
IF(ISERROR(MATCH(CF$6&amp;$CZ22,'Route Guide - Lanes Not in Data'!$P$5:$P$22370,0))=FALSE,MATCH(CF$6&amp;$CZ22,'Route Guide - Lanes Not in Data'!$P$5:$P$22370,0),""))))))))))),""))</f>
        <v/>
      </c>
      <c r="CG22" s="37" t="str">
        <f>IF(OR(CG$6="",ES22&lt;&gt;2),"",IFERROR(INDEX('Route Guide - Lanes Not in Data'!$E$5:$E$22370,
IF(ISERROR(MATCH(CG$6&amp;$CQ22,'Route Guide - Lanes Not in Data'!$P$5:$P$22370,0))=FALSE,MATCH(CG$6&amp;$CQ22,'Route Guide - Lanes Not in Data'!$P$5:$P$22370,0),
IF(ISERROR(MATCH(CG$6&amp;$CR22,'Route Guide - Lanes Not in Data'!$P$5:$P$22370,0))=FALSE,MATCH(CG$6&amp;$CR22,'Route Guide - Lanes Not in Data'!$P$5:$P$22370,0),
IF(ISERROR(MATCH(CG$6&amp;$CS22,'Route Guide - Lanes Not in Data'!$P$5:$P$22370,0))=FALSE,MATCH(CG$6&amp;$CS22,'Route Guide - Lanes Not in Data'!$P$5:$P$22370,0),
IF(ISERROR(MATCH(CG$6&amp;$CT22,'Route Guide - Lanes Not in Data'!$P$5:$P$22370,0))=FALSE,MATCH(CG$6&amp;$CT22,'Route Guide - Lanes Not in Data'!$P$5:$P$22370,0),
IF(ISERROR(MATCH(CG$6&amp;$CU22,'Route Guide - Lanes Not in Data'!$P$5:$P$22370,0))=FALSE,MATCH(CG$6&amp;$CU22,'Route Guide - Lanes Not in Data'!$P$5:$P$22370,0),
IF(ISERROR(MATCH(CG$6&amp;$CV22,'Route Guide - Lanes Not in Data'!$P$5:$P$22370,0))=FALSE,MATCH(CG$6&amp;$CV22,'Route Guide - Lanes Not in Data'!$P$5:$P$22370,0),
IF(ISERROR(MATCH(CG$6&amp;$CW22,'Route Guide - Lanes Not in Data'!$P$5:$P$22370,0))=FALSE,MATCH(CG$6&amp;$CW22,'Route Guide - Lanes Not in Data'!$P$5:$P$22370,0),
IF(ISERROR(MATCH(CG$6&amp;$CX22,'Route Guide - Lanes Not in Data'!$P$5:$P$22370,0))=FALSE,MATCH(CG$6&amp;$CX22,'Route Guide - Lanes Not in Data'!$P$5:$P$22370,0),
IF(ISERROR(MATCH(CG$6&amp;$CY22,'Route Guide - Lanes Not in Data'!$P$5:$P$22370,0))=FALSE,MATCH(CG$6&amp;$CY22,'Route Guide - Lanes Not in Data'!$P$5:$P$22370,0),
IF(ISERROR(MATCH(CG$6&amp;$CZ22,'Route Guide - Lanes Not in Data'!$P$5:$P$22370,0))=FALSE,MATCH(CG$6&amp;$CZ22,'Route Guide - Lanes Not in Data'!$P$5:$P$22370,0),""))))))))))),""))</f>
        <v/>
      </c>
      <c r="CH22" s="37" t="str">
        <f>IF(OR(CH$6="",ET22&lt;&gt;2),"",IFERROR(INDEX('Route Guide - Lanes Not in Data'!$E$5:$E$22370,
IF(ISERROR(MATCH(CH$6&amp;$CQ22,'Route Guide - Lanes Not in Data'!$P$5:$P$22370,0))=FALSE,MATCH(CH$6&amp;$CQ22,'Route Guide - Lanes Not in Data'!$P$5:$P$22370,0),
IF(ISERROR(MATCH(CH$6&amp;$CR22,'Route Guide - Lanes Not in Data'!$P$5:$P$22370,0))=FALSE,MATCH(CH$6&amp;$CR22,'Route Guide - Lanes Not in Data'!$P$5:$P$22370,0),
IF(ISERROR(MATCH(CH$6&amp;$CS22,'Route Guide - Lanes Not in Data'!$P$5:$P$22370,0))=FALSE,MATCH(CH$6&amp;$CS22,'Route Guide - Lanes Not in Data'!$P$5:$P$22370,0),
IF(ISERROR(MATCH(CH$6&amp;$CT22,'Route Guide - Lanes Not in Data'!$P$5:$P$22370,0))=FALSE,MATCH(CH$6&amp;$CT22,'Route Guide - Lanes Not in Data'!$P$5:$P$22370,0),
IF(ISERROR(MATCH(CH$6&amp;$CU22,'Route Guide - Lanes Not in Data'!$P$5:$P$22370,0))=FALSE,MATCH(CH$6&amp;$CU22,'Route Guide - Lanes Not in Data'!$P$5:$P$22370,0),
IF(ISERROR(MATCH(CH$6&amp;$CV22,'Route Guide - Lanes Not in Data'!$P$5:$P$22370,0))=FALSE,MATCH(CH$6&amp;$CV22,'Route Guide - Lanes Not in Data'!$P$5:$P$22370,0),
IF(ISERROR(MATCH(CH$6&amp;$CW22,'Route Guide - Lanes Not in Data'!$P$5:$P$22370,0))=FALSE,MATCH(CH$6&amp;$CW22,'Route Guide - Lanes Not in Data'!$P$5:$P$22370,0),
IF(ISERROR(MATCH(CH$6&amp;$CX22,'Route Guide - Lanes Not in Data'!$P$5:$P$22370,0))=FALSE,MATCH(CH$6&amp;$CX22,'Route Guide - Lanes Not in Data'!$P$5:$P$22370,0),
IF(ISERROR(MATCH(CH$6&amp;$CY22,'Route Guide - Lanes Not in Data'!$P$5:$P$22370,0))=FALSE,MATCH(CH$6&amp;$CY22,'Route Guide - Lanes Not in Data'!$P$5:$P$22370,0),
IF(ISERROR(MATCH(CH$6&amp;$CZ22,'Route Guide - Lanes Not in Data'!$P$5:$P$22370,0))=FALSE,MATCH(CH$6&amp;$CZ22,'Route Guide - Lanes Not in Data'!$P$5:$P$22370,0),""))))))))))),""))</f>
        <v/>
      </c>
      <c r="CI22" s="37" t="str">
        <f>IF(OR(CI$6="",EU22&lt;&gt;2),"",IFERROR(INDEX('Route Guide - Lanes Not in Data'!$E$5:$E$22370,
IF(ISERROR(MATCH(CI$6&amp;$CQ22,'Route Guide - Lanes Not in Data'!$P$5:$P$22370,0))=FALSE,MATCH(CI$6&amp;$CQ22,'Route Guide - Lanes Not in Data'!$P$5:$P$22370,0),
IF(ISERROR(MATCH(CI$6&amp;$CR22,'Route Guide - Lanes Not in Data'!$P$5:$P$22370,0))=FALSE,MATCH(CI$6&amp;$CR22,'Route Guide - Lanes Not in Data'!$P$5:$P$22370,0),
IF(ISERROR(MATCH(CI$6&amp;$CS22,'Route Guide - Lanes Not in Data'!$P$5:$P$22370,0))=FALSE,MATCH(CI$6&amp;$CS22,'Route Guide - Lanes Not in Data'!$P$5:$P$22370,0),
IF(ISERROR(MATCH(CI$6&amp;$CT22,'Route Guide - Lanes Not in Data'!$P$5:$P$22370,0))=FALSE,MATCH(CI$6&amp;$CT22,'Route Guide - Lanes Not in Data'!$P$5:$P$22370,0),
IF(ISERROR(MATCH(CI$6&amp;$CU22,'Route Guide - Lanes Not in Data'!$P$5:$P$22370,0))=FALSE,MATCH(CI$6&amp;$CU22,'Route Guide - Lanes Not in Data'!$P$5:$P$22370,0),
IF(ISERROR(MATCH(CI$6&amp;$CV22,'Route Guide - Lanes Not in Data'!$P$5:$P$22370,0))=FALSE,MATCH(CI$6&amp;$CV22,'Route Guide - Lanes Not in Data'!$P$5:$P$22370,0),
IF(ISERROR(MATCH(CI$6&amp;$CW22,'Route Guide - Lanes Not in Data'!$P$5:$P$22370,0))=FALSE,MATCH(CI$6&amp;$CW22,'Route Guide - Lanes Not in Data'!$P$5:$P$22370,0),
IF(ISERROR(MATCH(CI$6&amp;$CX22,'Route Guide - Lanes Not in Data'!$P$5:$P$22370,0))=FALSE,MATCH(CI$6&amp;$CX22,'Route Guide - Lanes Not in Data'!$P$5:$P$22370,0),
IF(ISERROR(MATCH(CI$6&amp;$CY22,'Route Guide - Lanes Not in Data'!$P$5:$P$22370,0))=FALSE,MATCH(CI$6&amp;$CY22,'Route Guide - Lanes Not in Data'!$P$5:$P$22370,0),
IF(ISERROR(MATCH(CI$6&amp;$CZ22,'Route Guide - Lanes Not in Data'!$P$5:$P$22370,0))=FALSE,MATCH(CI$6&amp;$CZ22,'Route Guide - Lanes Not in Data'!$P$5:$P$22370,0),""))))))))))),""))</f>
        <v/>
      </c>
      <c r="CJ22" s="37" t="str">
        <f>IF(OR(CJ$6="",EV22&lt;&gt;2),"",IFERROR(INDEX('Route Guide - Lanes Not in Data'!$E$5:$E$22370,
IF(ISERROR(MATCH(CJ$6&amp;$CQ22,'Route Guide - Lanes Not in Data'!$P$5:$P$22370,0))=FALSE,MATCH(CJ$6&amp;$CQ22,'Route Guide - Lanes Not in Data'!$P$5:$P$22370,0),
IF(ISERROR(MATCH(CJ$6&amp;$CR22,'Route Guide - Lanes Not in Data'!$P$5:$P$22370,0))=FALSE,MATCH(CJ$6&amp;$CR22,'Route Guide - Lanes Not in Data'!$P$5:$P$22370,0),
IF(ISERROR(MATCH(CJ$6&amp;$CS22,'Route Guide - Lanes Not in Data'!$P$5:$P$22370,0))=FALSE,MATCH(CJ$6&amp;$CS22,'Route Guide - Lanes Not in Data'!$P$5:$P$22370,0),
IF(ISERROR(MATCH(CJ$6&amp;$CT22,'Route Guide - Lanes Not in Data'!$P$5:$P$22370,0))=FALSE,MATCH(CJ$6&amp;$CT22,'Route Guide - Lanes Not in Data'!$P$5:$P$22370,0),
IF(ISERROR(MATCH(CJ$6&amp;$CU22,'Route Guide - Lanes Not in Data'!$P$5:$P$22370,0))=FALSE,MATCH(CJ$6&amp;$CU22,'Route Guide - Lanes Not in Data'!$P$5:$P$22370,0),
IF(ISERROR(MATCH(CJ$6&amp;$CV22,'Route Guide - Lanes Not in Data'!$P$5:$P$22370,0))=FALSE,MATCH(CJ$6&amp;$CV22,'Route Guide - Lanes Not in Data'!$P$5:$P$22370,0),
IF(ISERROR(MATCH(CJ$6&amp;$CW22,'Route Guide - Lanes Not in Data'!$P$5:$P$22370,0))=FALSE,MATCH(CJ$6&amp;$CW22,'Route Guide - Lanes Not in Data'!$P$5:$P$22370,0),
IF(ISERROR(MATCH(CJ$6&amp;$CX22,'Route Guide - Lanes Not in Data'!$P$5:$P$22370,0))=FALSE,MATCH(CJ$6&amp;$CX22,'Route Guide - Lanes Not in Data'!$P$5:$P$22370,0),
IF(ISERROR(MATCH(CJ$6&amp;$CY22,'Route Guide - Lanes Not in Data'!$P$5:$P$22370,0))=FALSE,MATCH(CJ$6&amp;$CY22,'Route Guide - Lanes Not in Data'!$P$5:$P$22370,0),
IF(ISERROR(MATCH(CJ$6&amp;$CZ22,'Route Guide - Lanes Not in Data'!$P$5:$P$22370,0))=FALSE,MATCH(CJ$6&amp;$CZ22,'Route Guide - Lanes Not in Data'!$P$5:$P$22370,0),""))))))))))),""))</f>
        <v/>
      </c>
      <c r="CK22" s="37" t="str">
        <f>IF(OR(CK$6="",EW22&lt;&gt;2),"",IFERROR(INDEX('Route Guide - Lanes Not in Data'!$E$5:$E$22370,
IF(ISERROR(MATCH(CK$6&amp;$CQ22,'Route Guide - Lanes Not in Data'!$P$5:$P$22370,0))=FALSE,MATCH(CK$6&amp;$CQ22,'Route Guide - Lanes Not in Data'!$P$5:$P$22370,0),
IF(ISERROR(MATCH(CK$6&amp;$CR22,'Route Guide - Lanes Not in Data'!$P$5:$P$22370,0))=FALSE,MATCH(CK$6&amp;$CR22,'Route Guide - Lanes Not in Data'!$P$5:$P$22370,0),
IF(ISERROR(MATCH(CK$6&amp;$CS22,'Route Guide - Lanes Not in Data'!$P$5:$P$22370,0))=FALSE,MATCH(CK$6&amp;$CS22,'Route Guide - Lanes Not in Data'!$P$5:$P$22370,0),
IF(ISERROR(MATCH(CK$6&amp;$CT22,'Route Guide - Lanes Not in Data'!$P$5:$P$22370,0))=FALSE,MATCH(CK$6&amp;$CT22,'Route Guide - Lanes Not in Data'!$P$5:$P$22370,0),
IF(ISERROR(MATCH(CK$6&amp;$CU22,'Route Guide - Lanes Not in Data'!$P$5:$P$22370,0))=FALSE,MATCH(CK$6&amp;$CU22,'Route Guide - Lanes Not in Data'!$P$5:$P$22370,0),
IF(ISERROR(MATCH(CK$6&amp;$CV22,'Route Guide - Lanes Not in Data'!$P$5:$P$22370,0))=FALSE,MATCH(CK$6&amp;$CV22,'Route Guide - Lanes Not in Data'!$P$5:$P$22370,0),
IF(ISERROR(MATCH(CK$6&amp;$CW22,'Route Guide - Lanes Not in Data'!$P$5:$P$22370,0))=FALSE,MATCH(CK$6&amp;$CW22,'Route Guide - Lanes Not in Data'!$P$5:$P$22370,0),
IF(ISERROR(MATCH(CK$6&amp;$CX22,'Route Guide - Lanes Not in Data'!$P$5:$P$22370,0))=FALSE,MATCH(CK$6&amp;$CX22,'Route Guide - Lanes Not in Data'!$P$5:$P$22370,0),
IF(ISERROR(MATCH(CK$6&amp;$CY22,'Route Guide - Lanes Not in Data'!$P$5:$P$22370,0))=FALSE,MATCH(CK$6&amp;$CY22,'Route Guide - Lanes Not in Data'!$P$5:$P$22370,0),
IF(ISERROR(MATCH(CK$6&amp;$CZ22,'Route Guide - Lanes Not in Data'!$P$5:$P$22370,0))=FALSE,MATCH(CK$6&amp;$CZ22,'Route Guide - Lanes Not in Data'!$P$5:$P$22370,0),""))))))))))),""))</f>
        <v/>
      </c>
      <c r="CL22" s="37">
        <f t="shared" si="52"/>
        <v>0.36899999999999999</v>
      </c>
      <c r="CM22" s="23" t="str">
        <f t="shared" si="53"/>
        <v>CNWY</v>
      </c>
      <c r="CN22" s="37">
        <f t="shared" si="54"/>
        <v>0.31</v>
      </c>
      <c r="CO22" s="23" t="str">
        <f t="shared" si="21"/>
        <v>ODFL</v>
      </c>
      <c r="CQ22" s="23" t="str">
        <f t="shared" si="22"/>
        <v>-0E25-CA-CITY OF INDUSTRY-KY</v>
      </c>
      <c r="CR22" s="23" t="str">
        <f t="shared" si="23"/>
        <v>-0E25-CA-CITY OF INDUSTRY-USA</v>
      </c>
      <c r="CS22" s="23" t="str">
        <f t="shared" si="24"/>
        <v>-CA-CITY OF INDUSTRY-KY</v>
      </c>
      <c r="CT22" s="23" t="str">
        <f t="shared" si="25"/>
        <v>-CA-CITY OF INDUSTRY-USA</v>
      </c>
      <c r="CU22" s="23" t="str">
        <f t="shared" si="26"/>
        <v>-91745-KY</v>
      </c>
      <c r="CV22" s="23" t="str">
        <f t="shared" si="27"/>
        <v>-91745-USA</v>
      </c>
      <c r="CW22" s="23" t="str">
        <f t="shared" si="28"/>
        <v>-CA-KY</v>
      </c>
      <c r="CX22" s="23" t="str">
        <f t="shared" si="29"/>
        <v>KY-CA</v>
      </c>
      <c r="CY22" s="23" t="str">
        <f t="shared" si="55"/>
        <v>KY-USA</v>
      </c>
      <c r="CZ22" s="23" t="str">
        <f t="shared" si="30"/>
        <v>USA-USA</v>
      </c>
      <c r="DB22" t="s">
        <v>19417</v>
      </c>
      <c r="DF22" s="35" t="s">
        <v>2203</v>
      </c>
      <c r="DG22" s="23">
        <v>1</v>
      </c>
      <c r="DH22" s="23">
        <v>1</v>
      </c>
      <c r="DI22" s="23">
        <v>1</v>
      </c>
      <c r="DJ22" s="23">
        <v>0</v>
      </c>
      <c r="DK22" s="23">
        <v>1</v>
      </c>
      <c r="DL22" s="23">
        <v>0</v>
      </c>
      <c r="DM22" s="23">
        <v>1</v>
      </c>
      <c r="DN22" s="23">
        <v>1</v>
      </c>
      <c r="DO22" s="23">
        <v>0</v>
      </c>
      <c r="DP22" s="23">
        <v>1</v>
      </c>
      <c r="DQ22" s="23">
        <v>1</v>
      </c>
      <c r="DR22" s="23">
        <v>0</v>
      </c>
      <c r="DS22" s="23">
        <v>1</v>
      </c>
      <c r="DT22" s="23">
        <v>1</v>
      </c>
      <c r="DU22" s="23">
        <v>0</v>
      </c>
      <c r="EC22" s="38">
        <f t="shared" si="31"/>
        <v>2</v>
      </c>
      <c r="ED22" s="38">
        <f t="shared" si="32"/>
        <v>2</v>
      </c>
      <c r="EE22" s="38">
        <f t="shared" si="33"/>
        <v>1</v>
      </c>
      <c r="EF22" s="38">
        <f t="shared" si="34"/>
        <v>0</v>
      </c>
      <c r="EG22" s="38">
        <f t="shared" si="35"/>
        <v>2</v>
      </c>
      <c r="EH22" s="38">
        <f t="shared" si="36"/>
        <v>1</v>
      </c>
      <c r="EI22" s="38">
        <f t="shared" si="37"/>
        <v>1</v>
      </c>
      <c r="EJ22" s="38">
        <f t="shared" si="38"/>
        <v>2</v>
      </c>
      <c r="EK22" s="38">
        <f t="shared" si="39"/>
        <v>0</v>
      </c>
      <c r="EL22" s="38">
        <f t="shared" si="40"/>
        <v>1</v>
      </c>
      <c r="EM22" s="38">
        <f t="shared" si="41"/>
        <v>2</v>
      </c>
      <c r="EN22" s="38">
        <f t="shared" si="42"/>
        <v>1</v>
      </c>
      <c r="EO22" s="38">
        <f t="shared" si="43"/>
        <v>2</v>
      </c>
      <c r="EP22" s="38">
        <f t="shared" si="44"/>
        <v>2</v>
      </c>
      <c r="EQ22" s="38">
        <f t="shared" si="45"/>
        <v>0</v>
      </c>
      <c r="ER22" s="38"/>
      <c r="ES22" s="38"/>
      <c r="ET22" s="38"/>
      <c r="EU22" s="38"/>
      <c r="EV22" s="38"/>
      <c r="EW22" s="38"/>
    </row>
    <row r="23" spans="2:153" x14ac:dyDescent="0.25">
      <c r="B23" s="31" t="str">
        <f t="shared" si="3"/>
        <v>CA  to  LA</v>
      </c>
      <c r="C23" s="31" t="str">
        <f t="shared" si="4"/>
        <v>ODFL</v>
      </c>
      <c r="D23" s="31" t="str">
        <f t="shared" si="56"/>
        <v/>
      </c>
      <c r="F23" s="31" t="str">
        <f t="shared" si="5"/>
        <v>LA  to  CA</v>
      </c>
      <c r="G23" s="31" t="str">
        <f t="shared" si="6"/>
        <v>CNWY</v>
      </c>
      <c r="H23" s="31" t="str">
        <f t="shared" si="7"/>
        <v/>
      </c>
      <c r="J23" s="31" t="str">
        <f t="array" ref="J23">IFERROR(INDEX($P$7:$P$34,MATCH(0,COUNTIF($J$22:J22,$P$7:$P$34),0)),"")</f>
        <v>ODFL</v>
      </c>
      <c r="K23" s="23" t="str">
        <f>_xlfn.XLOOKUP($J23,$R$6:$R$35,$S$6:$S$35,"")</f>
        <v>Old Dominion Freight</v>
      </c>
      <c r="P23" s="23" t="str">
        <f t="shared" si="57"/>
        <v>SAIA</v>
      </c>
      <c r="U23" s="23" t="s">
        <v>2204</v>
      </c>
      <c r="V23" s="23" t="s">
        <v>2751</v>
      </c>
      <c r="W23" s="23" t="str">
        <f t="shared" si="10"/>
        <v>0E25-CA-CITY OF INDUSTRY-CA-LA</v>
      </c>
      <c r="X23" s="23" t="e">
        <f>_xlfn.XLOOKUP($W23,'Route Guide - Lanes In Data'!$B$1:$B$2645,'Route Guide - Lanes In Data'!D$1:D$2645)</f>
        <v>#N/A</v>
      </c>
      <c r="Y23" s="23" t="e">
        <f>_xlfn.XLOOKUP($W23,'Route Guide - Lanes In Data'!$B$1:$B$2645,'Route Guide - Lanes In Data'!E$1:E$2645)</f>
        <v>#N/A</v>
      </c>
      <c r="AA23" s="37">
        <f>IF(OR(AA$6="",EC23&lt;&gt;2),"",IFERROR(INDEX('Route Guide - Lanes Not in Data'!$D$5:$D$22370,
IF(ISERROR(MATCH(AA$6&amp;$BA23,'Route Guide - Lanes Not in Data'!$P$5:$P$22370,0))=FALSE,MATCH(AA$6&amp;$BA23,'Route Guide - Lanes Not in Data'!$P$5:$P$22370,0),
IF(ISERROR(MATCH(AA$6&amp;$BB23,'Route Guide - Lanes Not in Data'!$P$5:$P$22370,0))=FALSE,MATCH(AA$6&amp;$BB23,'Route Guide - Lanes Not in Data'!$P$5:$P$22370,0),
IF(ISERROR(MATCH(AA$6&amp;$BC23,'Route Guide - Lanes Not in Data'!$P$5:$P$22370,0))=FALSE,MATCH(AA$6&amp;$BC23,'Route Guide - Lanes Not in Data'!$P$5:$P$22370,0),
IF(ISERROR(MATCH(AA$6&amp;$BD23,'Route Guide - Lanes Not in Data'!$P$5:$P$22370,0))=FALSE,MATCH(AA$6&amp;$BD23,'Route Guide - Lanes Not in Data'!$P$5:$P$22370,0),
IF(ISERROR(MATCH(AA$6&amp;$BE23,'Route Guide - Lanes Not in Data'!$P$5:$P$22370,0))=FALSE,MATCH(AA$6&amp;$BE23,'Route Guide - Lanes Not in Data'!$P$5:$P$22370,0),
IF(ISERROR(MATCH(AA$6&amp;$BF23,'Route Guide - Lanes Not in Data'!$P$5:$P$22370,0))=FALSE,MATCH(AA$6&amp;$BF23,'Route Guide - Lanes Not in Data'!$P$5:$P$22370,0),
IF(ISERROR(MATCH(AA$6&amp;$BG23,'Route Guide - Lanes Not in Data'!$P$5:$P$22370,0))=FALSE,MATCH(AA$6&amp;$BG23,'Route Guide - Lanes Not in Data'!$P$5:$P$22370,0),
IF(ISERROR(MATCH(AA$6&amp;$BH23,'Route Guide - Lanes Not in Data'!$P$5:$P$22370,0))=FALSE,MATCH(AA$6&amp;$BH23,'Route Guide - Lanes Not in Data'!$P$5:$P$22370,0),
IF(ISERROR(MATCH(AA$6&amp;$BI23,'Route Guide - Lanes Not in Data'!$P$5:$P$22370,0))=FALSE,MATCH(AA$6&amp;$BI23,'Route Guide - Lanes Not in Data'!$P$5:$P$22370,0),
IF(ISERROR(MATCH(AA$6&amp;$BJ23,'Route Guide - Lanes Not in Data'!$P$5:$P$22370,0))=FALSE,MATCH(AA$6&amp;$BJ23,'Route Guide - Lanes Not in Data'!$P$5:$P$22370,0),""))))))))))),""))</f>
        <v>0.35</v>
      </c>
      <c r="AB23" s="37">
        <f>IF(OR(AB$6="",ED23&lt;&gt;2),"",IFERROR(INDEX('Route Guide - Lanes Not in Data'!$D$5:$D$22370,
IF(ISERROR(MATCH(AB$6&amp;$BA23,'Route Guide - Lanes Not in Data'!$P$5:$P$22370,0))=FALSE,MATCH(AB$6&amp;$BA23,'Route Guide - Lanes Not in Data'!$P$5:$P$22370,0),
IF(ISERROR(MATCH(AB$6&amp;$BB23,'Route Guide - Lanes Not in Data'!$P$5:$P$22370,0))=FALSE,MATCH(AB$6&amp;$BB23,'Route Guide - Lanes Not in Data'!$P$5:$P$22370,0),
IF(ISERROR(MATCH(AB$6&amp;$BC23,'Route Guide - Lanes Not in Data'!$P$5:$P$22370,0))=FALSE,MATCH(AB$6&amp;$BC23,'Route Guide - Lanes Not in Data'!$P$5:$P$22370,0),
IF(ISERROR(MATCH(AB$6&amp;$BD23,'Route Guide - Lanes Not in Data'!$P$5:$P$22370,0))=FALSE,MATCH(AB$6&amp;$BD23,'Route Guide - Lanes Not in Data'!$P$5:$P$22370,0),
IF(ISERROR(MATCH(AB$6&amp;$BE23,'Route Guide - Lanes Not in Data'!$P$5:$P$22370,0))=FALSE,MATCH(AB$6&amp;$BE23,'Route Guide - Lanes Not in Data'!$P$5:$P$22370,0),
IF(ISERROR(MATCH(AB$6&amp;$BF23,'Route Guide - Lanes Not in Data'!$P$5:$P$22370,0))=FALSE,MATCH(AB$6&amp;$BF23,'Route Guide - Lanes Not in Data'!$P$5:$P$22370,0),
IF(ISERROR(MATCH(AB$6&amp;$BG23,'Route Guide - Lanes Not in Data'!$P$5:$P$22370,0))=FALSE,MATCH(AB$6&amp;$BG23,'Route Guide - Lanes Not in Data'!$P$5:$P$22370,0),
IF(ISERROR(MATCH(AB$6&amp;$BH23,'Route Guide - Lanes Not in Data'!$P$5:$P$22370,0))=FALSE,MATCH(AB$6&amp;$BH23,'Route Guide - Lanes Not in Data'!$P$5:$P$22370,0),
IF(ISERROR(MATCH(AB$6&amp;$BI23,'Route Guide - Lanes Not in Data'!$P$5:$P$22370,0))=FALSE,MATCH(AB$6&amp;$BI23,'Route Guide - Lanes Not in Data'!$P$5:$P$22370,0),
IF(ISERROR(MATCH(AB$6&amp;$BJ23,'Route Guide - Lanes Not in Data'!$P$5:$P$22370,0))=FALSE,MATCH(AB$6&amp;$BJ23,'Route Guide - Lanes Not in Data'!$P$5:$P$22370,0),""))))))))))),""))</f>
        <v>0.29099999999999998</v>
      </c>
      <c r="AC23" s="37" t="str">
        <f>IF(OR(AC$6="",EE23&lt;&gt;2),"",IFERROR(INDEX('Route Guide - Lanes Not in Data'!$D$5:$D$22370,
IF(ISERROR(MATCH(AC$6&amp;$BA23,'Route Guide - Lanes Not in Data'!$P$5:$P$22370,0))=FALSE,MATCH(AC$6&amp;$BA23,'Route Guide - Lanes Not in Data'!$P$5:$P$22370,0),
IF(ISERROR(MATCH(AC$6&amp;$BB23,'Route Guide - Lanes Not in Data'!$P$5:$P$22370,0))=FALSE,MATCH(AC$6&amp;$BB23,'Route Guide - Lanes Not in Data'!$P$5:$P$22370,0),
IF(ISERROR(MATCH(AC$6&amp;$BC23,'Route Guide - Lanes Not in Data'!$P$5:$P$22370,0))=FALSE,MATCH(AC$6&amp;$BC23,'Route Guide - Lanes Not in Data'!$P$5:$P$22370,0),
IF(ISERROR(MATCH(AC$6&amp;$BD23,'Route Guide - Lanes Not in Data'!$P$5:$P$22370,0))=FALSE,MATCH(AC$6&amp;$BD23,'Route Guide - Lanes Not in Data'!$P$5:$P$22370,0),
IF(ISERROR(MATCH(AC$6&amp;$BE23,'Route Guide - Lanes Not in Data'!$P$5:$P$22370,0))=FALSE,MATCH(AC$6&amp;$BE23,'Route Guide - Lanes Not in Data'!$P$5:$P$22370,0),
IF(ISERROR(MATCH(AC$6&amp;$BF23,'Route Guide - Lanes Not in Data'!$P$5:$P$22370,0))=FALSE,MATCH(AC$6&amp;$BF23,'Route Guide - Lanes Not in Data'!$P$5:$P$22370,0),
IF(ISERROR(MATCH(AC$6&amp;$BG23,'Route Guide - Lanes Not in Data'!$P$5:$P$22370,0))=FALSE,MATCH(AC$6&amp;$BG23,'Route Guide - Lanes Not in Data'!$P$5:$P$22370,0),
IF(ISERROR(MATCH(AC$6&amp;$BH23,'Route Guide - Lanes Not in Data'!$P$5:$P$22370,0))=FALSE,MATCH(AC$6&amp;$BH23,'Route Guide - Lanes Not in Data'!$P$5:$P$22370,0),
IF(ISERROR(MATCH(AC$6&amp;$BI23,'Route Guide - Lanes Not in Data'!$P$5:$P$22370,0))=FALSE,MATCH(AC$6&amp;$BI23,'Route Guide - Lanes Not in Data'!$P$5:$P$22370,0),
IF(ISERROR(MATCH(AC$6&amp;$BJ23,'Route Guide - Lanes Not in Data'!$P$5:$P$22370,0))=FALSE,MATCH(AC$6&amp;$BJ23,'Route Guide - Lanes Not in Data'!$P$5:$P$22370,0),""))))))))))),""))</f>
        <v/>
      </c>
      <c r="AD23" s="37" t="str">
        <f>IF(OR(AD$6="",EF23&lt;&gt;2),"",IFERROR(INDEX('Route Guide - Lanes Not in Data'!$D$5:$D$22370,
IF(ISERROR(MATCH(AD$6&amp;$BA23,'Route Guide - Lanes Not in Data'!$P$5:$P$22370,0))=FALSE,MATCH(AD$6&amp;$BA23,'Route Guide - Lanes Not in Data'!$P$5:$P$22370,0),
IF(ISERROR(MATCH(AD$6&amp;$BB23,'Route Guide - Lanes Not in Data'!$P$5:$P$22370,0))=FALSE,MATCH(AD$6&amp;$BB23,'Route Guide - Lanes Not in Data'!$P$5:$P$22370,0),
IF(ISERROR(MATCH(AD$6&amp;$BC23,'Route Guide - Lanes Not in Data'!$P$5:$P$22370,0))=FALSE,MATCH(AD$6&amp;$BC23,'Route Guide - Lanes Not in Data'!$P$5:$P$22370,0),
IF(ISERROR(MATCH(AD$6&amp;$BD23,'Route Guide - Lanes Not in Data'!$P$5:$P$22370,0))=FALSE,MATCH(AD$6&amp;$BD23,'Route Guide - Lanes Not in Data'!$P$5:$P$22370,0),
IF(ISERROR(MATCH(AD$6&amp;$BE23,'Route Guide - Lanes Not in Data'!$P$5:$P$22370,0))=FALSE,MATCH(AD$6&amp;$BE23,'Route Guide - Lanes Not in Data'!$P$5:$P$22370,0),
IF(ISERROR(MATCH(AD$6&amp;$BF23,'Route Guide - Lanes Not in Data'!$P$5:$P$22370,0))=FALSE,MATCH(AD$6&amp;$BF23,'Route Guide - Lanes Not in Data'!$P$5:$P$22370,0),
IF(ISERROR(MATCH(AD$6&amp;$BG23,'Route Guide - Lanes Not in Data'!$P$5:$P$22370,0))=FALSE,MATCH(AD$6&amp;$BG23,'Route Guide - Lanes Not in Data'!$P$5:$P$22370,0),
IF(ISERROR(MATCH(AD$6&amp;$BH23,'Route Guide - Lanes Not in Data'!$P$5:$P$22370,0))=FALSE,MATCH(AD$6&amp;$BH23,'Route Guide - Lanes Not in Data'!$P$5:$P$22370,0),
IF(ISERROR(MATCH(AD$6&amp;$BI23,'Route Guide - Lanes Not in Data'!$P$5:$P$22370,0))=FALSE,MATCH(AD$6&amp;$BI23,'Route Guide - Lanes Not in Data'!$P$5:$P$22370,0),
IF(ISERROR(MATCH(AD$6&amp;$BJ23,'Route Guide - Lanes Not in Data'!$P$5:$P$22370,0))=FALSE,MATCH(AD$6&amp;$BJ23,'Route Guide - Lanes Not in Data'!$P$5:$P$22370,0),""))))))))))),""))</f>
        <v/>
      </c>
      <c r="AE23" s="37">
        <f>IF(OR(AE$6="",EG23&lt;&gt;2),"",IFERROR(INDEX('Route Guide - Lanes Not in Data'!$D$5:$D$22370,
IF(ISERROR(MATCH(AE$6&amp;$BA23,'Route Guide - Lanes Not in Data'!$P$5:$P$22370,0))=FALSE,MATCH(AE$6&amp;$BA23,'Route Guide - Lanes Not in Data'!$P$5:$P$22370,0),
IF(ISERROR(MATCH(AE$6&amp;$BB23,'Route Guide - Lanes Not in Data'!$P$5:$P$22370,0))=FALSE,MATCH(AE$6&amp;$BB23,'Route Guide - Lanes Not in Data'!$P$5:$P$22370,0),
IF(ISERROR(MATCH(AE$6&amp;$BC23,'Route Guide - Lanes Not in Data'!$P$5:$P$22370,0))=FALSE,MATCH(AE$6&amp;$BC23,'Route Guide - Lanes Not in Data'!$P$5:$P$22370,0),
IF(ISERROR(MATCH(AE$6&amp;$BD23,'Route Guide - Lanes Not in Data'!$P$5:$P$22370,0))=FALSE,MATCH(AE$6&amp;$BD23,'Route Guide - Lanes Not in Data'!$P$5:$P$22370,0),
IF(ISERROR(MATCH(AE$6&amp;$BE23,'Route Guide - Lanes Not in Data'!$P$5:$P$22370,0))=FALSE,MATCH(AE$6&amp;$BE23,'Route Guide - Lanes Not in Data'!$P$5:$P$22370,0),
IF(ISERROR(MATCH(AE$6&amp;$BF23,'Route Guide - Lanes Not in Data'!$P$5:$P$22370,0))=FALSE,MATCH(AE$6&amp;$BF23,'Route Guide - Lanes Not in Data'!$P$5:$P$22370,0),
IF(ISERROR(MATCH(AE$6&amp;$BG23,'Route Guide - Lanes Not in Data'!$P$5:$P$22370,0))=FALSE,MATCH(AE$6&amp;$BG23,'Route Guide - Lanes Not in Data'!$P$5:$P$22370,0),
IF(ISERROR(MATCH(AE$6&amp;$BH23,'Route Guide - Lanes Not in Data'!$P$5:$P$22370,0))=FALSE,MATCH(AE$6&amp;$BH23,'Route Guide - Lanes Not in Data'!$P$5:$P$22370,0),
IF(ISERROR(MATCH(AE$6&amp;$BI23,'Route Guide - Lanes Not in Data'!$P$5:$P$22370,0))=FALSE,MATCH(AE$6&amp;$BI23,'Route Guide - Lanes Not in Data'!$P$5:$P$22370,0),
IF(ISERROR(MATCH(AE$6&amp;$BJ23,'Route Guide - Lanes Not in Data'!$P$5:$P$22370,0))=FALSE,MATCH(AE$6&amp;$BJ23,'Route Guide - Lanes Not in Data'!$P$5:$P$22370,0),""))))))))))),""))</f>
        <v>0.126</v>
      </c>
      <c r="AF23" s="37" t="str">
        <f>IF(OR(AF$6="",EH23&lt;&gt;2),"",IFERROR(INDEX('Route Guide - Lanes Not in Data'!$D$5:$D$22370,
IF(ISERROR(MATCH(AF$6&amp;$BA23,'Route Guide - Lanes Not in Data'!$P$5:$P$22370,0))=FALSE,MATCH(AF$6&amp;$BA23,'Route Guide - Lanes Not in Data'!$P$5:$P$22370,0),
IF(ISERROR(MATCH(AF$6&amp;$BB23,'Route Guide - Lanes Not in Data'!$P$5:$P$22370,0))=FALSE,MATCH(AF$6&amp;$BB23,'Route Guide - Lanes Not in Data'!$P$5:$P$22370,0),
IF(ISERROR(MATCH(AF$6&amp;$BC23,'Route Guide - Lanes Not in Data'!$P$5:$P$22370,0))=FALSE,MATCH(AF$6&amp;$BC23,'Route Guide - Lanes Not in Data'!$P$5:$P$22370,0),
IF(ISERROR(MATCH(AF$6&amp;$BD23,'Route Guide - Lanes Not in Data'!$P$5:$P$22370,0))=FALSE,MATCH(AF$6&amp;$BD23,'Route Guide - Lanes Not in Data'!$P$5:$P$22370,0),
IF(ISERROR(MATCH(AF$6&amp;$BE23,'Route Guide - Lanes Not in Data'!$P$5:$P$22370,0))=FALSE,MATCH(AF$6&amp;$BE23,'Route Guide - Lanes Not in Data'!$P$5:$P$22370,0),
IF(ISERROR(MATCH(AF$6&amp;$BF23,'Route Guide - Lanes Not in Data'!$P$5:$P$22370,0))=FALSE,MATCH(AF$6&amp;$BF23,'Route Guide - Lanes Not in Data'!$P$5:$P$22370,0),
IF(ISERROR(MATCH(AF$6&amp;$BG23,'Route Guide - Lanes Not in Data'!$P$5:$P$22370,0))=FALSE,MATCH(AF$6&amp;$BG23,'Route Guide - Lanes Not in Data'!$P$5:$P$22370,0),
IF(ISERROR(MATCH(AF$6&amp;$BH23,'Route Guide - Lanes Not in Data'!$P$5:$P$22370,0))=FALSE,MATCH(AF$6&amp;$BH23,'Route Guide - Lanes Not in Data'!$P$5:$P$22370,0),
IF(ISERROR(MATCH(AF$6&amp;$BI23,'Route Guide - Lanes Not in Data'!$P$5:$P$22370,0))=FALSE,MATCH(AF$6&amp;$BI23,'Route Guide - Lanes Not in Data'!$P$5:$P$22370,0),
IF(ISERROR(MATCH(AF$6&amp;$BJ23,'Route Guide - Lanes Not in Data'!$P$5:$P$22370,0))=FALSE,MATCH(AF$6&amp;$BJ23,'Route Guide - Lanes Not in Data'!$P$5:$P$22370,0),""))))))))))),""))</f>
        <v/>
      </c>
      <c r="AG23" s="37" t="str">
        <f>IF(OR(AG$6="",EI23&lt;&gt;2),"",IFERROR(INDEX('Route Guide - Lanes Not in Data'!$D$5:$D$22370,
IF(ISERROR(MATCH(AG$6&amp;$BA23,'Route Guide - Lanes Not in Data'!$P$5:$P$22370,0))=FALSE,MATCH(AG$6&amp;$BA23,'Route Guide - Lanes Not in Data'!$P$5:$P$22370,0),
IF(ISERROR(MATCH(AG$6&amp;$BB23,'Route Guide - Lanes Not in Data'!$P$5:$P$22370,0))=FALSE,MATCH(AG$6&amp;$BB23,'Route Guide - Lanes Not in Data'!$P$5:$P$22370,0),
IF(ISERROR(MATCH(AG$6&amp;$BC23,'Route Guide - Lanes Not in Data'!$P$5:$P$22370,0))=FALSE,MATCH(AG$6&amp;$BC23,'Route Guide - Lanes Not in Data'!$P$5:$P$22370,0),
IF(ISERROR(MATCH(AG$6&amp;$BD23,'Route Guide - Lanes Not in Data'!$P$5:$P$22370,0))=FALSE,MATCH(AG$6&amp;$BD23,'Route Guide - Lanes Not in Data'!$P$5:$P$22370,0),
IF(ISERROR(MATCH(AG$6&amp;$BE23,'Route Guide - Lanes Not in Data'!$P$5:$P$22370,0))=FALSE,MATCH(AG$6&amp;$BE23,'Route Guide - Lanes Not in Data'!$P$5:$P$22370,0),
IF(ISERROR(MATCH(AG$6&amp;$BF23,'Route Guide - Lanes Not in Data'!$P$5:$P$22370,0))=FALSE,MATCH(AG$6&amp;$BF23,'Route Guide - Lanes Not in Data'!$P$5:$P$22370,0),
IF(ISERROR(MATCH(AG$6&amp;$BG23,'Route Guide - Lanes Not in Data'!$P$5:$P$22370,0))=FALSE,MATCH(AG$6&amp;$BG23,'Route Guide - Lanes Not in Data'!$P$5:$P$22370,0),
IF(ISERROR(MATCH(AG$6&amp;$BH23,'Route Guide - Lanes Not in Data'!$P$5:$P$22370,0))=FALSE,MATCH(AG$6&amp;$BH23,'Route Guide - Lanes Not in Data'!$P$5:$P$22370,0),
IF(ISERROR(MATCH(AG$6&amp;$BI23,'Route Guide - Lanes Not in Data'!$P$5:$P$22370,0))=FALSE,MATCH(AG$6&amp;$BI23,'Route Guide - Lanes Not in Data'!$P$5:$P$22370,0),
IF(ISERROR(MATCH(AG$6&amp;$BJ23,'Route Guide - Lanes Not in Data'!$P$5:$P$22370,0))=FALSE,MATCH(AG$6&amp;$BJ23,'Route Guide - Lanes Not in Data'!$P$5:$P$22370,0),""))))))))))),""))</f>
        <v/>
      </c>
      <c r="AH23" s="37" t="str">
        <f>IF(OR(AH$6="",EJ23&lt;&gt;2),"",IFERROR(INDEX('Route Guide - Lanes Not in Data'!$D$5:$D$22370,
IF(ISERROR(MATCH(AH$6&amp;$BA23,'Route Guide - Lanes Not in Data'!$P$5:$P$22370,0))=FALSE,MATCH(AH$6&amp;$BA23,'Route Guide - Lanes Not in Data'!$P$5:$P$22370,0),
IF(ISERROR(MATCH(AH$6&amp;$BB23,'Route Guide - Lanes Not in Data'!$P$5:$P$22370,0))=FALSE,MATCH(AH$6&amp;$BB23,'Route Guide - Lanes Not in Data'!$P$5:$P$22370,0),
IF(ISERROR(MATCH(AH$6&amp;$BC23,'Route Guide - Lanes Not in Data'!$P$5:$P$22370,0))=FALSE,MATCH(AH$6&amp;$BC23,'Route Guide - Lanes Not in Data'!$P$5:$P$22370,0),
IF(ISERROR(MATCH(AH$6&amp;$BD23,'Route Guide - Lanes Not in Data'!$P$5:$P$22370,0))=FALSE,MATCH(AH$6&amp;$BD23,'Route Guide - Lanes Not in Data'!$P$5:$P$22370,0),
IF(ISERROR(MATCH(AH$6&amp;$BE23,'Route Guide - Lanes Not in Data'!$P$5:$P$22370,0))=FALSE,MATCH(AH$6&amp;$BE23,'Route Guide - Lanes Not in Data'!$P$5:$P$22370,0),
IF(ISERROR(MATCH(AH$6&amp;$BF23,'Route Guide - Lanes Not in Data'!$P$5:$P$22370,0))=FALSE,MATCH(AH$6&amp;$BF23,'Route Guide - Lanes Not in Data'!$P$5:$P$22370,0),
IF(ISERROR(MATCH(AH$6&amp;$BG23,'Route Guide - Lanes Not in Data'!$P$5:$P$22370,0))=FALSE,MATCH(AH$6&amp;$BG23,'Route Guide - Lanes Not in Data'!$P$5:$P$22370,0),
IF(ISERROR(MATCH(AH$6&amp;$BH23,'Route Guide - Lanes Not in Data'!$P$5:$P$22370,0))=FALSE,MATCH(AH$6&amp;$BH23,'Route Guide - Lanes Not in Data'!$P$5:$P$22370,0),
IF(ISERROR(MATCH(AH$6&amp;$BI23,'Route Guide - Lanes Not in Data'!$P$5:$P$22370,0))=FALSE,MATCH(AH$6&amp;$BI23,'Route Guide - Lanes Not in Data'!$P$5:$P$22370,0),
IF(ISERROR(MATCH(AH$6&amp;$BJ23,'Route Guide - Lanes Not in Data'!$P$5:$P$22370,0))=FALSE,MATCH(AH$6&amp;$BJ23,'Route Guide - Lanes Not in Data'!$P$5:$P$22370,0),""))))))))))),""))</f>
        <v/>
      </c>
      <c r="AI23" s="37" t="str">
        <f>IF(OR(AI$6="",EK23&lt;&gt;2),"",IFERROR(INDEX('Route Guide - Lanes Not in Data'!$D$5:$D$22370,
IF(ISERROR(MATCH(AI$6&amp;$BA23,'Route Guide - Lanes Not in Data'!$P$5:$P$22370,0))=FALSE,MATCH(AI$6&amp;$BA23,'Route Guide - Lanes Not in Data'!$P$5:$P$22370,0),
IF(ISERROR(MATCH(AI$6&amp;$BB23,'Route Guide - Lanes Not in Data'!$P$5:$P$22370,0))=FALSE,MATCH(AI$6&amp;$BB23,'Route Guide - Lanes Not in Data'!$P$5:$P$22370,0),
IF(ISERROR(MATCH(AI$6&amp;$BC23,'Route Guide - Lanes Not in Data'!$P$5:$P$22370,0))=FALSE,MATCH(AI$6&amp;$BC23,'Route Guide - Lanes Not in Data'!$P$5:$P$22370,0),
IF(ISERROR(MATCH(AI$6&amp;$BD23,'Route Guide - Lanes Not in Data'!$P$5:$P$22370,0))=FALSE,MATCH(AI$6&amp;$BD23,'Route Guide - Lanes Not in Data'!$P$5:$P$22370,0),
IF(ISERROR(MATCH(AI$6&amp;$BE23,'Route Guide - Lanes Not in Data'!$P$5:$P$22370,0))=FALSE,MATCH(AI$6&amp;$BE23,'Route Guide - Lanes Not in Data'!$P$5:$P$22370,0),
IF(ISERROR(MATCH(AI$6&amp;$BF23,'Route Guide - Lanes Not in Data'!$P$5:$P$22370,0))=FALSE,MATCH(AI$6&amp;$BF23,'Route Guide - Lanes Not in Data'!$P$5:$P$22370,0),
IF(ISERROR(MATCH(AI$6&amp;$BG23,'Route Guide - Lanes Not in Data'!$P$5:$P$22370,0))=FALSE,MATCH(AI$6&amp;$BG23,'Route Guide - Lanes Not in Data'!$P$5:$P$22370,0),
IF(ISERROR(MATCH(AI$6&amp;$BH23,'Route Guide - Lanes Not in Data'!$P$5:$P$22370,0))=FALSE,MATCH(AI$6&amp;$BH23,'Route Guide - Lanes Not in Data'!$P$5:$P$22370,0),
IF(ISERROR(MATCH(AI$6&amp;$BI23,'Route Guide - Lanes Not in Data'!$P$5:$P$22370,0))=FALSE,MATCH(AI$6&amp;$BI23,'Route Guide - Lanes Not in Data'!$P$5:$P$22370,0),
IF(ISERROR(MATCH(AI$6&amp;$BJ23,'Route Guide - Lanes Not in Data'!$P$5:$P$22370,0))=FALSE,MATCH(AI$6&amp;$BJ23,'Route Guide - Lanes Not in Data'!$P$5:$P$22370,0),""))))))))))),""))</f>
        <v/>
      </c>
      <c r="AJ23" s="37" t="str">
        <f>IF(OR(AJ$6="",EL23&lt;&gt;2),"",IFERROR(INDEX('Route Guide - Lanes Not in Data'!$D$5:$D$22370,
IF(ISERROR(MATCH(AJ$6&amp;$BA23,'Route Guide - Lanes Not in Data'!$P$5:$P$22370,0))=FALSE,MATCH(AJ$6&amp;$BA23,'Route Guide - Lanes Not in Data'!$P$5:$P$22370,0),
IF(ISERROR(MATCH(AJ$6&amp;$BB23,'Route Guide - Lanes Not in Data'!$P$5:$P$22370,0))=FALSE,MATCH(AJ$6&amp;$BB23,'Route Guide - Lanes Not in Data'!$P$5:$P$22370,0),
IF(ISERROR(MATCH(AJ$6&amp;$BC23,'Route Guide - Lanes Not in Data'!$P$5:$P$22370,0))=FALSE,MATCH(AJ$6&amp;$BC23,'Route Guide - Lanes Not in Data'!$P$5:$P$22370,0),
IF(ISERROR(MATCH(AJ$6&amp;$BD23,'Route Guide - Lanes Not in Data'!$P$5:$P$22370,0))=FALSE,MATCH(AJ$6&amp;$BD23,'Route Guide - Lanes Not in Data'!$P$5:$P$22370,0),
IF(ISERROR(MATCH(AJ$6&amp;$BE23,'Route Guide - Lanes Not in Data'!$P$5:$P$22370,0))=FALSE,MATCH(AJ$6&amp;$BE23,'Route Guide - Lanes Not in Data'!$P$5:$P$22370,0),
IF(ISERROR(MATCH(AJ$6&amp;$BF23,'Route Guide - Lanes Not in Data'!$P$5:$P$22370,0))=FALSE,MATCH(AJ$6&amp;$BF23,'Route Guide - Lanes Not in Data'!$P$5:$P$22370,0),
IF(ISERROR(MATCH(AJ$6&amp;$BG23,'Route Guide - Lanes Not in Data'!$P$5:$P$22370,0))=FALSE,MATCH(AJ$6&amp;$BG23,'Route Guide - Lanes Not in Data'!$P$5:$P$22370,0),
IF(ISERROR(MATCH(AJ$6&amp;$BH23,'Route Guide - Lanes Not in Data'!$P$5:$P$22370,0))=FALSE,MATCH(AJ$6&amp;$BH23,'Route Guide - Lanes Not in Data'!$P$5:$P$22370,0),
IF(ISERROR(MATCH(AJ$6&amp;$BI23,'Route Guide - Lanes Not in Data'!$P$5:$P$22370,0))=FALSE,MATCH(AJ$6&amp;$BI23,'Route Guide - Lanes Not in Data'!$P$5:$P$22370,0),
IF(ISERROR(MATCH(AJ$6&amp;$BJ23,'Route Guide - Lanes Not in Data'!$P$5:$P$22370,0))=FALSE,MATCH(AJ$6&amp;$BJ23,'Route Guide - Lanes Not in Data'!$P$5:$P$22370,0),""))))))))))),""))</f>
        <v/>
      </c>
      <c r="AK23" s="37">
        <f>IF(OR(AK$6="",EM23&lt;&gt;2),"",IFERROR(INDEX('Route Guide - Lanes Not in Data'!$D$5:$D$22370,
IF(ISERROR(MATCH(AK$6&amp;$BA23,'Route Guide - Lanes Not in Data'!$P$5:$P$22370,0))=FALSE,MATCH(AK$6&amp;$BA23,'Route Guide - Lanes Not in Data'!$P$5:$P$22370,0),
IF(ISERROR(MATCH(AK$6&amp;$BB23,'Route Guide - Lanes Not in Data'!$P$5:$P$22370,0))=FALSE,MATCH(AK$6&amp;$BB23,'Route Guide - Lanes Not in Data'!$P$5:$P$22370,0),
IF(ISERROR(MATCH(AK$6&amp;$BC23,'Route Guide - Lanes Not in Data'!$P$5:$P$22370,0))=FALSE,MATCH(AK$6&amp;$BC23,'Route Guide - Lanes Not in Data'!$P$5:$P$22370,0),
IF(ISERROR(MATCH(AK$6&amp;$BD23,'Route Guide - Lanes Not in Data'!$P$5:$P$22370,0))=FALSE,MATCH(AK$6&amp;$BD23,'Route Guide - Lanes Not in Data'!$P$5:$P$22370,0),
IF(ISERROR(MATCH(AK$6&amp;$BE23,'Route Guide - Lanes Not in Data'!$P$5:$P$22370,0))=FALSE,MATCH(AK$6&amp;$BE23,'Route Guide - Lanes Not in Data'!$P$5:$P$22370,0),
IF(ISERROR(MATCH(AK$6&amp;$BF23,'Route Guide - Lanes Not in Data'!$P$5:$P$22370,0))=FALSE,MATCH(AK$6&amp;$BF23,'Route Guide - Lanes Not in Data'!$P$5:$P$22370,0),
IF(ISERROR(MATCH(AK$6&amp;$BG23,'Route Guide - Lanes Not in Data'!$P$5:$P$22370,0))=FALSE,MATCH(AK$6&amp;$BG23,'Route Guide - Lanes Not in Data'!$P$5:$P$22370,0),
IF(ISERROR(MATCH(AK$6&amp;$BH23,'Route Guide - Lanes Not in Data'!$P$5:$P$22370,0))=FALSE,MATCH(AK$6&amp;$BH23,'Route Guide - Lanes Not in Data'!$P$5:$P$22370,0),
IF(ISERROR(MATCH(AK$6&amp;$BI23,'Route Guide - Lanes Not in Data'!$P$5:$P$22370,0))=FALSE,MATCH(AK$6&amp;$BI23,'Route Guide - Lanes Not in Data'!$P$5:$P$22370,0),
IF(ISERROR(MATCH(AK$6&amp;$BJ23,'Route Guide - Lanes Not in Data'!$P$5:$P$22370,0))=FALSE,MATCH(AK$6&amp;$BJ23,'Route Guide - Lanes Not in Data'!$P$5:$P$22370,0),""))))))))))),""))</f>
        <v>0.13300000000000001</v>
      </c>
      <c r="AL23" s="37" t="str">
        <f>IF(OR(AL$6="",EN23&lt;&gt;2),"",IFERROR(INDEX('Route Guide - Lanes Not in Data'!$D$5:$D$22370,
IF(ISERROR(MATCH(AL$6&amp;$BA23,'Route Guide - Lanes Not in Data'!$P$5:$P$22370,0))=FALSE,MATCH(AL$6&amp;$BA23,'Route Guide - Lanes Not in Data'!$P$5:$P$22370,0),
IF(ISERROR(MATCH(AL$6&amp;$BB23,'Route Guide - Lanes Not in Data'!$P$5:$P$22370,0))=FALSE,MATCH(AL$6&amp;$BB23,'Route Guide - Lanes Not in Data'!$P$5:$P$22370,0),
IF(ISERROR(MATCH(AL$6&amp;$BC23,'Route Guide - Lanes Not in Data'!$P$5:$P$22370,0))=FALSE,MATCH(AL$6&amp;$BC23,'Route Guide - Lanes Not in Data'!$P$5:$P$22370,0),
IF(ISERROR(MATCH(AL$6&amp;$BD23,'Route Guide - Lanes Not in Data'!$P$5:$P$22370,0))=FALSE,MATCH(AL$6&amp;$BD23,'Route Guide - Lanes Not in Data'!$P$5:$P$22370,0),
IF(ISERROR(MATCH(AL$6&amp;$BE23,'Route Guide - Lanes Not in Data'!$P$5:$P$22370,0))=FALSE,MATCH(AL$6&amp;$BE23,'Route Guide - Lanes Not in Data'!$P$5:$P$22370,0),
IF(ISERROR(MATCH(AL$6&amp;$BF23,'Route Guide - Lanes Not in Data'!$P$5:$P$22370,0))=FALSE,MATCH(AL$6&amp;$BF23,'Route Guide - Lanes Not in Data'!$P$5:$P$22370,0),
IF(ISERROR(MATCH(AL$6&amp;$BG23,'Route Guide - Lanes Not in Data'!$P$5:$P$22370,0))=FALSE,MATCH(AL$6&amp;$BG23,'Route Guide - Lanes Not in Data'!$P$5:$P$22370,0),
IF(ISERROR(MATCH(AL$6&amp;$BH23,'Route Guide - Lanes Not in Data'!$P$5:$P$22370,0))=FALSE,MATCH(AL$6&amp;$BH23,'Route Guide - Lanes Not in Data'!$P$5:$P$22370,0),
IF(ISERROR(MATCH(AL$6&amp;$BI23,'Route Guide - Lanes Not in Data'!$P$5:$P$22370,0))=FALSE,MATCH(AL$6&amp;$BI23,'Route Guide - Lanes Not in Data'!$P$5:$P$22370,0),
IF(ISERROR(MATCH(AL$6&amp;$BJ23,'Route Guide - Lanes Not in Data'!$P$5:$P$22370,0))=FALSE,MATCH(AL$6&amp;$BJ23,'Route Guide - Lanes Not in Data'!$P$5:$P$22370,0),""))))))))))),""))</f>
        <v/>
      </c>
      <c r="AM23" s="37" t="str">
        <f>IF(OR(AM$6="",EO23&lt;&gt;2),"",IFERROR(INDEX('Route Guide - Lanes Not in Data'!$D$5:$D$22370,
IF(ISERROR(MATCH(AM$6&amp;$BA23,'Route Guide - Lanes Not in Data'!$P$5:$P$22370,0))=FALSE,MATCH(AM$6&amp;$BA23,'Route Guide - Lanes Not in Data'!$P$5:$P$22370,0),
IF(ISERROR(MATCH(AM$6&amp;$BB23,'Route Guide - Lanes Not in Data'!$P$5:$P$22370,0))=FALSE,MATCH(AM$6&amp;$BB23,'Route Guide - Lanes Not in Data'!$P$5:$P$22370,0),
IF(ISERROR(MATCH(AM$6&amp;$BC23,'Route Guide - Lanes Not in Data'!$P$5:$P$22370,0))=FALSE,MATCH(AM$6&amp;$BC23,'Route Guide - Lanes Not in Data'!$P$5:$P$22370,0),
IF(ISERROR(MATCH(AM$6&amp;$BD23,'Route Guide - Lanes Not in Data'!$P$5:$P$22370,0))=FALSE,MATCH(AM$6&amp;$BD23,'Route Guide - Lanes Not in Data'!$P$5:$P$22370,0),
IF(ISERROR(MATCH(AM$6&amp;$BE23,'Route Guide - Lanes Not in Data'!$P$5:$P$22370,0))=FALSE,MATCH(AM$6&amp;$BE23,'Route Guide - Lanes Not in Data'!$P$5:$P$22370,0),
IF(ISERROR(MATCH(AM$6&amp;$BF23,'Route Guide - Lanes Not in Data'!$P$5:$P$22370,0))=FALSE,MATCH(AM$6&amp;$BF23,'Route Guide - Lanes Not in Data'!$P$5:$P$22370,0),
IF(ISERROR(MATCH(AM$6&amp;$BG23,'Route Guide - Lanes Not in Data'!$P$5:$P$22370,0))=FALSE,MATCH(AM$6&amp;$BG23,'Route Guide - Lanes Not in Data'!$P$5:$P$22370,0),
IF(ISERROR(MATCH(AM$6&amp;$BH23,'Route Guide - Lanes Not in Data'!$P$5:$P$22370,0))=FALSE,MATCH(AM$6&amp;$BH23,'Route Guide - Lanes Not in Data'!$P$5:$P$22370,0),
IF(ISERROR(MATCH(AM$6&amp;$BI23,'Route Guide - Lanes Not in Data'!$P$5:$P$22370,0))=FALSE,MATCH(AM$6&amp;$BI23,'Route Guide - Lanes Not in Data'!$P$5:$P$22370,0),
IF(ISERROR(MATCH(AM$6&amp;$BJ23,'Route Guide - Lanes Not in Data'!$P$5:$P$22370,0))=FALSE,MATCH(AM$6&amp;$BJ23,'Route Guide - Lanes Not in Data'!$P$5:$P$22370,0),""))))))))))),""))</f>
        <v/>
      </c>
      <c r="AN23" s="37" t="str">
        <f>IF(OR(AN$6="",EP23&lt;&gt;2),"",IFERROR(INDEX('Route Guide - Lanes Not in Data'!$D$5:$D$22370,
IF(ISERROR(MATCH(AN$6&amp;$BA23,'Route Guide - Lanes Not in Data'!$P$5:$P$22370,0))=FALSE,MATCH(AN$6&amp;$BA23,'Route Guide - Lanes Not in Data'!$P$5:$P$22370,0),
IF(ISERROR(MATCH(AN$6&amp;$BB23,'Route Guide - Lanes Not in Data'!$P$5:$P$22370,0))=FALSE,MATCH(AN$6&amp;$BB23,'Route Guide - Lanes Not in Data'!$P$5:$P$22370,0),
IF(ISERROR(MATCH(AN$6&amp;$BC23,'Route Guide - Lanes Not in Data'!$P$5:$P$22370,0))=FALSE,MATCH(AN$6&amp;$BC23,'Route Guide - Lanes Not in Data'!$P$5:$P$22370,0),
IF(ISERROR(MATCH(AN$6&amp;$BD23,'Route Guide - Lanes Not in Data'!$P$5:$P$22370,0))=FALSE,MATCH(AN$6&amp;$BD23,'Route Guide - Lanes Not in Data'!$P$5:$P$22370,0),
IF(ISERROR(MATCH(AN$6&amp;$BE23,'Route Guide - Lanes Not in Data'!$P$5:$P$22370,0))=FALSE,MATCH(AN$6&amp;$BE23,'Route Guide - Lanes Not in Data'!$P$5:$P$22370,0),
IF(ISERROR(MATCH(AN$6&amp;$BF23,'Route Guide - Lanes Not in Data'!$P$5:$P$22370,0))=FALSE,MATCH(AN$6&amp;$BF23,'Route Guide - Lanes Not in Data'!$P$5:$P$22370,0),
IF(ISERROR(MATCH(AN$6&amp;$BG23,'Route Guide - Lanes Not in Data'!$P$5:$P$22370,0))=FALSE,MATCH(AN$6&amp;$BG23,'Route Guide - Lanes Not in Data'!$P$5:$P$22370,0),
IF(ISERROR(MATCH(AN$6&amp;$BH23,'Route Guide - Lanes Not in Data'!$P$5:$P$22370,0))=FALSE,MATCH(AN$6&amp;$BH23,'Route Guide - Lanes Not in Data'!$P$5:$P$22370,0),
IF(ISERROR(MATCH(AN$6&amp;$BI23,'Route Guide - Lanes Not in Data'!$P$5:$P$22370,0))=FALSE,MATCH(AN$6&amp;$BI23,'Route Guide - Lanes Not in Data'!$P$5:$P$22370,0),
IF(ISERROR(MATCH(AN$6&amp;$BJ23,'Route Guide - Lanes Not in Data'!$P$5:$P$22370,0))=FALSE,MATCH(AN$6&amp;$BJ23,'Route Guide - Lanes Not in Data'!$P$5:$P$22370,0),""))))))))))),""))</f>
        <v/>
      </c>
      <c r="AO23" s="37" t="str">
        <f>IF(OR(AO$6="",EQ23&lt;&gt;2),"",IFERROR(INDEX('Route Guide - Lanes Not in Data'!$D$5:$D$22370,
IF(ISERROR(MATCH(AO$6&amp;$BA23,'Route Guide - Lanes Not in Data'!$P$5:$P$22370,0))=FALSE,MATCH(AO$6&amp;$BA23,'Route Guide - Lanes Not in Data'!$P$5:$P$22370,0),
IF(ISERROR(MATCH(AO$6&amp;$BB23,'Route Guide - Lanes Not in Data'!$P$5:$P$22370,0))=FALSE,MATCH(AO$6&amp;$BB23,'Route Guide - Lanes Not in Data'!$P$5:$P$22370,0),
IF(ISERROR(MATCH(AO$6&amp;$BC23,'Route Guide - Lanes Not in Data'!$P$5:$P$22370,0))=FALSE,MATCH(AO$6&amp;$BC23,'Route Guide - Lanes Not in Data'!$P$5:$P$22370,0),
IF(ISERROR(MATCH(AO$6&amp;$BD23,'Route Guide - Lanes Not in Data'!$P$5:$P$22370,0))=FALSE,MATCH(AO$6&amp;$BD23,'Route Guide - Lanes Not in Data'!$P$5:$P$22370,0),
IF(ISERROR(MATCH(AO$6&amp;$BE23,'Route Guide - Lanes Not in Data'!$P$5:$P$22370,0))=FALSE,MATCH(AO$6&amp;$BE23,'Route Guide - Lanes Not in Data'!$P$5:$P$22370,0),
IF(ISERROR(MATCH(AO$6&amp;$BF23,'Route Guide - Lanes Not in Data'!$P$5:$P$22370,0))=FALSE,MATCH(AO$6&amp;$BF23,'Route Guide - Lanes Not in Data'!$P$5:$P$22370,0),
IF(ISERROR(MATCH(AO$6&amp;$BG23,'Route Guide - Lanes Not in Data'!$P$5:$P$22370,0))=FALSE,MATCH(AO$6&amp;$BG23,'Route Guide - Lanes Not in Data'!$P$5:$P$22370,0),
IF(ISERROR(MATCH(AO$6&amp;$BH23,'Route Guide - Lanes Not in Data'!$P$5:$P$22370,0))=FALSE,MATCH(AO$6&amp;$BH23,'Route Guide - Lanes Not in Data'!$P$5:$P$22370,0),
IF(ISERROR(MATCH(AO$6&amp;$BI23,'Route Guide - Lanes Not in Data'!$P$5:$P$22370,0))=FALSE,MATCH(AO$6&amp;$BI23,'Route Guide - Lanes Not in Data'!$P$5:$P$22370,0),
IF(ISERROR(MATCH(AO$6&amp;$BJ23,'Route Guide - Lanes Not in Data'!$P$5:$P$22370,0))=FALSE,MATCH(AO$6&amp;$BJ23,'Route Guide - Lanes Not in Data'!$P$5:$P$22370,0),""))))))))))),""))</f>
        <v/>
      </c>
      <c r="AP23" s="37" t="str">
        <f>IF(OR(AP$6="",ER23&lt;&gt;2),"",IFERROR(INDEX('Route Guide - Lanes Not in Data'!$D$5:$D$22370,
IF(ISERROR(MATCH(AP$6&amp;$BA23,'Route Guide - Lanes Not in Data'!$P$5:$P$22370,0))=FALSE,MATCH(AP$6&amp;$BA23,'Route Guide - Lanes Not in Data'!$P$5:$P$22370,0),
IF(ISERROR(MATCH(AP$6&amp;$BB23,'Route Guide - Lanes Not in Data'!$P$5:$P$22370,0))=FALSE,MATCH(AP$6&amp;$BB23,'Route Guide - Lanes Not in Data'!$P$5:$P$22370,0),
IF(ISERROR(MATCH(AP$6&amp;$BC23,'Route Guide - Lanes Not in Data'!$P$5:$P$22370,0))=FALSE,MATCH(AP$6&amp;$BC23,'Route Guide - Lanes Not in Data'!$P$5:$P$22370,0),
IF(ISERROR(MATCH(AP$6&amp;$BD23,'Route Guide - Lanes Not in Data'!$P$5:$P$22370,0))=FALSE,MATCH(AP$6&amp;$BD23,'Route Guide - Lanes Not in Data'!$P$5:$P$22370,0),
IF(ISERROR(MATCH(AP$6&amp;$BE23,'Route Guide - Lanes Not in Data'!$P$5:$P$22370,0))=FALSE,MATCH(AP$6&amp;$BE23,'Route Guide - Lanes Not in Data'!$P$5:$P$22370,0),
IF(ISERROR(MATCH(AP$6&amp;$BF23,'Route Guide - Lanes Not in Data'!$P$5:$P$22370,0))=FALSE,MATCH(AP$6&amp;$BF23,'Route Guide - Lanes Not in Data'!$P$5:$P$22370,0),
IF(ISERROR(MATCH(AP$6&amp;$BG23,'Route Guide - Lanes Not in Data'!$P$5:$P$22370,0))=FALSE,MATCH(AP$6&amp;$BG23,'Route Guide - Lanes Not in Data'!$P$5:$P$22370,0),
IF(ISERROR(MATCH(AP$6&amp;$BH23,'Route Guide - Lanes Not in Data'!$P$5:$P$22370,0))=FALSE,MATCH(AP$6&amp;$BH23,'Route Guide - Lanes Not in Data'!$P$5:$P$22370,0),
IF(ISERROR(MATCH(AP$6&amp;$BI23,'Route Guide - Lanes Not in Data'!$P$5:$P$22370,0))=FALSE,MATCH(AP$6&amp;$BI23,'Route Guide - Lanes Not in Data'!$P$5:$P$22370,0),
IF(ISERROR(MATCH(AP$6&amp;$BJ23,'Route Guide - Lanes Not in Data'!$P$5:$P$22370,0))=FALSE,MATCH(AP$6&amp;$BJ23,'Route Guide - Lanes Not in Data'!$P$5:$P$22370,0),""))))))))))),""))</f>
        <v/>
      </c>
      <c r="AQ23" s="37" t="str">
        <f>IF(OR(AQ$6="",ES23&lt;&gt;2),"",IFERROR(INDEX('Route Guide - Lanes Not in Data'!$D$5:$D$22370,
IF(ISERROR(MATCH(AQ$6&amp;$BA23,'Route Guide - Lanes Not in Data'!$P$5:$P$22370,0))=FALSE,MATCH(AQ$6&amp;$BA23,'Route Guide - Lanes Not in Data'!$P$5:$P$22370,0),
IF(ISERROR(MATCH(AQ$6&amp;$BB23,'Route Guide - Lanes Not in Data'!$P$5:$P$22370,0))=FALSE,MATCH(AQ$6&amp;$BB23,'Route Guide - Lanes Not in Data'!$P$5:$P$22370,0),
IF(ISERROR(MATCH(AQ$6&amp;$BC23,'Route Guide - Lanes Not in Data'!$P$5:$P$22370,0))=FALSE,MATCH(AQ$6&amp;$BC23,'Route Guide - Lanes Not in Data'!$P$5:$P$22370,0),
IF(ISERROR(MATCH(AQ$6&amp;$BD23,'Route Guide - Lanes Not in Data'!$P$5:$P$22370,0))=FALSE,MATCH(AQ$6&amp;$BD23,'Route Guide - Lanes Not in Data'!$P$5:$P$22370,0),
IF(ISERROR(MATCH(AQ$6&amp;$BE23,'Route Guide - Lanes Not in Data'!$P$5:$P$22370,0))=FALSE,MATCH(AQ$6&amp;$BE23,'Route Guide - Lanes Not in Data'!$P$5:$P$22370,0),
IF(ISERROR(MATCH(AQ$6&amp;$BF23,'Route Guide - Lanes Not in Data'!$P$5:$P$22370,0))=FALSE,MATCH(AQ$6&amp;$BF23,'Route Guide - Lanes Not in Data'!$P$5:$P$22370,0),
IF(ISERROR(MATCH(AQ$6&amp;$BG23,'Route Guide - Lanes Not in Data'!$P$5:$P$22370,0))=FALSE,MATCH(AQ$6&amp;$BG23,'Route Guide - Lanes Not in Data'!$P$5:$P$22370,0),
IF(ISERROR(MATCH(AQ$6&amp;$BH23,'Route Guide - Lanes Not in Data'!$P$5:$P$22370,0))=FALSE,MATCH(AQ$6&amp;$BH23,'Route Guide - Lanes Not in Data'!$P$5:$P$22370,0),
IF(ISERROR(MATCH(AQ$6&amp;$BI23,'Route Guide - Lanes Not in Data'!$P$5:$P$22370,0))=FALSE,MATCH(AQ$6&amp;$BI23,'Route Guide - Lanes Not in Data'!$P$5:$P$22370,0),
IF(ISERROR(MATCH(AQ$6&amp;$BJ23,'Route Guide - Lanes Not in Data'!$P$5:$P$22370,0))=FALSE,MATCH(AQ$6&amp;$BJ23,'Route Guide - Lanes Not in Data'!$P$5:$P$22370,0),""))))))))))),""))</f>
        <v/>
      </c>
      <c r="AR23" s="37" t="str">
        <f>IF(OR(AR$6="",ET23&lt;&gt;2),"",IFERROR(INDEX('Route Guide - Lanes Not in Data'!$D$5:$D$22370,
IF(ISERROR(MATCH(AR$6&amp;$BA23,'Route Guide - Lanes Not in Data'!$P$5:$P$22370,0))=FALSE,MATCH(AR$6&amp;$BA23,'Route Guide - Lanes Not in Data'!$P$5:$P$22370,0),
IF(ISERROR(MATCH(AR$6&amp;$BB23,'Route Guide - Lanes Not in Data'!$P$5:$P$22370,0))=FALSE,MATCH(AR$6&amp;$BB23,'Route Guide - Lanes Not in Data'!$P$5:$P$22370,0),
IF(ISERROR(MATCH(AR$6&amp;$BC23,'Route Guide - Lanes Not in Data'!$P$5:$P$22370,0))=FALSE,MATCH(AR$6&amp;$BC23,'Route Guide - Lanes Not in Data'!$P$5:$P$22370,0),
IF(ISERROR(MATCH(AR$6&amp;$BD23,'Route Guide - Lanes Not in Data'!$P$5:$P$22370,0))=FALSE,MATCH(AR$6&amp;$BD23,'Route Guide - Lanes Not in Data'!$P$5:$P$22370,0),
IF(ISERROR(MATCH(AR$6&amp;$BE23,'Route Guide - Lanes Not in Data'!$P$5:$P$22370,0))=FALSE,MATCH(AR$6&amp;$BE23,'Route Guide - Lanes Not in Data'!$P$5:$P$22370,0),
IF(ISERROR(MATCH(AR$6&amp;$BF23,'Route Guide - Lanes Not in Data'!$P$5:$P$22370,0))=FALSE,MATCH(AR$6&amp;$BF23,'Route Guide - Lanes Not in Data'!$P$5:$P$22370,0),
IF(ISERROR(MATCH(AR$6&amp;$BG23,'Route Guide - Lanes Not in Data'!$P$5:$P$22370,0))=FALSE,MATCH(AR$6&amp;$BG23,'Route Guide - Lanes Not in Data'!$P$5:$P$22370,0),
IF(ISERROR(MATCH(AR$6&amp;$BH23,'Route Guide - Lanes Not in Data'!$P$5:$P$22370,0))=FALSE,MATCH(AR$6&amp;$BH23,'Route Guide - Lanes Not in Data'!$P$5:$P$22370,0),
IF(ISERROR(MATCH(AR$6&amp;$BI23,'Route Guide - Lanes Not in Data'!$P$5:$P$22370,0))=FALSE,MATCH(AR$6&amp;$BI23,'Route Guide - Lanes Not in Data'!$P$5:$P$22370,0),
IF(ISERROR(MATCH(AR$6&amp;$BJ23,'Route Guide - Lanes Not in Data'!$P$5:$P$22370,0))=FALSE,MATCH(AR$6&amp;$BJ23,'Route Guide - Lanes Not in Data'!$P$5:$P$22370,0),""))))))))))),""))</f>
        <v/>
      </c>
      <c r="AS23" s="37" t="str">
        <f>IF(OR(AS$6="",EU23&lt;&gt;2),"",IFERROR(INDEX('Route Guide - Lanes Not in Data'!$D$5:$D$22370,
IF(ISERROR(MATCH(AS$6&amp;$BA23,'Route Guide - Lanes Not in Data'!$P$5:$P$22370,0))=FALSE,MATCH(AS$6&amp;$BA23,'Route Guide - Lanes Not in Data'!$P$5:$P$22370,0),
IF(ISERROR(MATCH(AS$6&amp;$BB23,'Route Guide - Lanes Not in Data'!$P$5:$P$22370,0))=FALSE,MATCH(AS$6&amp;$BB23,'Route Guide - Lanes Not in Data'!$P$5:$P$22370,0),
IF(ISERROR(MATCH(AS$6&amp;$BC23,'Route Guide - Lanes Not in Data'!$P$5:$P$22370,0))=FALSE,MATCH(AS$6&amp;$BC23,'Route Guide - Lanes Not in Data'!$P$5:$P$22370,0),
IF(ISERROR(MATCH(AS$6&amp;$BD23,'Route Guide - Lanes Not in Data'!$P$5:$P$22370,0))=FALSE,MATCH(AS$6&amp;$BD23,'Route Guide - Lanes Not in Data'!$P$5:$P$22370,0),
IF(ISERROR(MATCH(AS$6&amp;$BE23,'Route Guide - Lanes Not in Data'!$P$5:$P$22370,0))=FALSE,MATCH(AS$6&amp;$BE23,'Route Guide - Lanes Not in Data'!$P$5:$P$22370,0),
IF(ISERROR(MATCH(AS$6&amp;$BF23,'Route Guide - Lanes Not in Data'!$P$5:$P$22370,0))=FALSE,MATCH(AS$6&amp;$BF23,'Route Guide - Lanes Not in Data'!$P$5:$P$22370,0),
IF(ISERROR(MATCH(AS$6&amp;$BG23,'Route Guide - Lanes Not in Data'!$P$5:$P$22370,0))=FALSE,MATCH(AS$6&amp;$BG23,'Route Guide - Lanes Not in Data'!$P$5:$P$22370,0),
IF(ISERROR(MATCH(AS$6&amp;$BH23,'Route Guide - Lanes Not in Data'!$P$5:$P$22370,0))=FALSE,MATCH(AS$6&amp;$BH23,'Route Guide - Lanes Not in Data'!$P$5:$P$22370,0),
IF(ISERROR(MATCH(AS$6&amp;$BI23,'Route Guide - Lanes Not in Data'!$P$5:$P$22370,0))=FALSE,MATCH(AS$6&amp;$BI23,'Route Guide - Lanes Not in Data'!$P$5:$P$22370,0),
IF(ISERROR(MATCH(AS$6&amp;$BJ23,'Route Guide - Lanes Not in Data'!$P$5:$P$22370,0))=FALSE,MATCH(AS$6&amp;$BJ23,'Route Guide - Lanes Not in Data'!$P$5:$P$22370,0),""))))))))))),""))</f>
        <v/>
      </c>
      <c r="AT23" s="37" t="str">
        <f>IF(OR(AT$6="",EV23&lt;&gt;2),"",IFERROR(INDEX('Route Guide - Lanes Not in Data'!$D$5:$D$22370,
IF(ISERROR(MATCH(AT$6&amp;$BA23,'Route Guide - Lanes Not in Data'!$P$5:$P$22370,0))=FALSE,MATCH(AT$6&amp;$BA23,'Route Guide - Lanes Not in Data'!$P$5:$P$22370,0),
IF(ISERROR(MATCH(AT$6&amp;$BB23,'Route Guide - Lanes Not in Data'!$P$5:$P$22370,0))=FALSE,MATCH(AT$6&amp;$BB23,'Route Guide - Lanes Not in Data'!$P$5:$P$22370,0),
IF(ISERROR(MATCH(AT$6&amp;$BC23,'Route Guide - Lanes Not in Data'!$P$5:$P$22370,0))=FALSE,MATCH(AT$6&amp;$BC23,'Route Guide - Lanes Not in Data'!$P$5:$P$22370,0),
IF(ISERROR(MATCH(AT$6&amp;$BD23,'Route Guide - Lanes Not in Data'!$P$5:$P$22370,0))=FALSE,MATCH(AT$6&amp;$BD23,'Route Guide - Lanes Not in Data'!$P$5:$P$22370,0),
IF(ISERROR(MATCH(AT$6&amp;$BE23,'Route Guide - Lanes Not in Data'!$P$5:$P$22370,0))=FALSE,MATCH(AT$6&amp;$BE23,'Route Guide - Lanes Not in Data'!$P$5:$P$22370,0),
IF(ISERROR(MATCH(AT$6&amp;$BF23,'Route Guide - Lanes Not in Data'!$P$5:$P$22370,0))=FALSE,MATCH(AT$6&amp;$BF23,'Route Guide - Lanes Not in Data'!$P$5:$P$22370,0),
IF(ISERROR(MATCH(AT$6&amp;$BG23,'Route Guide - Lanes Not in Data'!$P$5:$P$22370,0))=FALSE,MATCH(AT$6&amp;$BG23,'Route Guide - Lanes Not in Data'!$P$5:$P$22370,0),
IF(ISERROR(MATCH(AT$6&amp;$BH23,'Route Guide - Lanes Not in Data'!$P$5:$P$22370,0))=FALSE,MATCH(AT$6&amp;$BH23,'Route Guide - Lanes Not in Data'!$P$5:$P$22370,0),
IF(ISERROR(MATCH(AT$6&amp;$BI23,'Route Guide - Lanes Not in Data'!$P$5:$P$22370,0))=FALSE,MATCH(AT$6&amp;$BI23,'Route Guide - Lanes Not in Data'!$P$5:$P$22370,0),
IF(ISERROR(MATCH(AT$6&amp;$BJ23,'Route Guide - Lanes Not in Data'!$P$5:$P$22370,0))=FALSE,MATCH(AT$6&amp;$BJ23,'Route Guide - Lanes Not in Data'!$P$5:$P$22370,0),""))))))))))),""))</f>
        <v/>
      </c>
      <c r="AU23" s="37" t="str">
        <f>IF(OR(AU$6="",EW23&lt;&gt;2),"",IFERROR(INDEX('Route Guide - Lanes Not in Data'!$D$5:$D$22370,
IF(ISERROR(MATCH(AU$6&amp;$BA23,'Route Guide - Lanes Not in Data'!$P$5:$P$22370,0))=FALSE,MATCH(AU$6&amp;$BA23,'Route Guide - Lanes Not in Data'!$P$5:$P$22370,0),
IF(ISERROR(MATCH(AU$6&amp;$BB23,'Route Guide - Lanes Not in Data'!$P$5:$P$22370,0))=FALSE,MATCH(AU$6&amp;$BB23,'Route Guide - Lanes Not in Data'!$P$5:$P$22370,0),
IF(ISERROR(MATCH(AU$6&amp;$BC23,'Route Guide - Lanes Not in Data'!$P$5:$P$22370,0))=FALSE,MATCH(AU$6&amp;$BC23,'Route Guide - Lanes Not in Data'!$P$5:$P$22370,0),
IF(ISERROR(MATCH(AU$6&amp;$BD23,'Route Guide - Lanes Not in Data'!$P$5:$P$22370,0))=FALSE,MATCH(AU$6&amp;$BD23,'Route Guide - Lanes Not in Data'!$P$5:$P$22370,0),
IF(ISERROR(MATCH(AU$6&amp;$BE23,'Route Guide - Lanes Not in Data'!$P$5:$P$22370,0))=FALSE,MATCH(AU$6&amp;$BE23,'Route Guide - Lanes Not in Data'!$P$5:$P$22370,0),
IF(ISERROR(MATCH(AU$6&amp;$BF23,'Route Guide - Lanes Not in Data'!$P$5:$P$22370,0))=FALSE,MATCH(AU$6&amp;$BF23,'Route Guide - Lanes Not in Data'!$P$5:$P$22370,0),
IF(ISERROR(MATCH(AU$6&amp;$BG23,'Route Guide - Lanes Not in Data'!$P$5:$P$22370,0))=FALSE,MATCH(AU$6&amp;$BG23,'Route Guide - Lanes Not in Data'!$P$5:$P$22370,0),
IF(ISERROR(MATCH(AU$6&amp;$BH23,'Route Guide - Lanes Not in Data'!$P$5:$P$22370,0))=FALSE,MATCH(AU$6&amp;$BH23,'Route Guide - Lanes Not in Data'!$P$5:$P$22370,0),
IF(ISERROR(MATCH(AU$6&amp;$BI23,'Route Guide - Lanes Not in Data'!$P$5:$P$22370,0))=FALSE,MATCH(AU$6&amp;$BI23,'Route Guide - Lanes Not in Data'!$P$5:$P$22370,0),
IF(ISERROR(MATCH(AU$6&amp;$BJ23,'Route Guide - Lanes Not in Data'!$P$5:$P$22370,0))=FALSE,MATCH(AU$6&amp;$BJ23,'Route Guide - Lanes Not in Data'!$P$5:$P$22370,0),""))))))))))),""))</f>
        <v/>
      </c>
      <c r="AV23" s="37">
        <f t="shared" si="47"/>
        <v>0.35</v>
      </c>
      <c r="AW23" s="23" t="str">
        <f t="shared" si="48"/>
        <v>ODFL</v>
      </c>
      <c r="AX23" s="37">
        <f t="shared" si="49"/>
        <v>0.29099999999999998</v>
      </c>
      <c r="AY23" s="23" t="str">
        <f t="shared" si="50"/>
        <v>CNWY</v>
      </c>
      <c r="BA23" s="23" t="str">
        <f t="shared" si="11"/>
        <v>-0E25-CA-CITY OF INDUSTRY-LA</v>
      </c>
      <c r="BB23" s="23" t="str">
        <f t="shared" si="12"/>
        <v>-0E25-CA-CITY OF INDUSTRY-USA</v>
      </c>
      <c r="BC23" s="23" t="str">
        <f t="shared" si="13"/>
        <v>-CA-CITY OF INDUSTRY-LA</v>
      </c>
      <c r="BD23" s="23" t="str">
        <f t="shared" si="14"/>
        <v>-CA-CITY OF INDUSTRY-USA</v>
      </c>
      <c r="BE23" s="23" t="str">
        <f t="shared" si="15"/>
        <v>-91745-LA</v>
      </c>
      <c r="BF23" s="23" t="str">
        <f t="shared" si="16"/>
        <v>-91745-USA</v>
      </c>
      <c r="BG23" s="23" t="str">
        <f t="shared" si="17"/>
        <v>-CA-LA</v>
      </c>
      <c r="BH23" s="23" t="str">
        <f t="shared" si="18"/>
        <v>CA-LA</v>
      </c>
      <c r="BI23" s="23" t="str">
        <f t="shared" si="51"/>
        <v>CA-USA</v>
      </c>
      <c r="BJ23" s="23" t="str">
        <f t="shared" si="19"/>
        <v>USA-USA</v>
      </c>
      <c r="BM23" s="23" t="str">
        <f t="shared" si="20"/>
        <v>0E25-CA-CITY OF INDUSTRY-LA-CA</v>
      </c>
      <c r="BN23" s="23" t="str">
        <f>_xlfn.XLOOKUP($BM23,'Route Guide - Lanes In Data'!$B$1:$B$2645,'Route Guide - Lanes In Data'!D$1:D$2645)</f>
        <v>CNWY</v>
      </c>
      <c r="BO23" s="23" t="str">
        <f>_xlfn.XLOOKUP($BM23,'Route Guide - Lanes In Data'!$B$1:$B$2645,'Route Guide - Lanes In Data'!E$1:E$2645)</f>
        <v>ODFL</v>
      </c>
      <c r="BQ23" s="37">
        <f>IF(OR(BQ$6="",EC23&lt;&gt;2),"",IFERROR(INDEX('Route Guide - Lanes Not in Data'!$E$5:$E$22370,
IF(ISERROR(MATCH(BQ$6&amp;$CQ23,'Route Guide - Lanes Not in Data'!$P$5:$P$22370,0))=FALSE,MATCH(BQ$6&amp;$CQ23,'Route Guide - Lanes Not in Data'!$P$5:$P$22370,0),
IF(ISERROR(MATCH(BQ$6&amp;$CR23,'Route Guide - Lanes Not in Data'!$P$5:$P$22370,0))=FALSE,MATCH(BQ$6&amp;$CR23,'Route Guide - Lanes Not in Data'!$P$5:$P$22370,0),
IF(ISERROR(MATCH(BQ$6&amp;$CS23,'Route Guide - Lanes Not in Data'!$P$5:$P$22370,0))=FALSE,MATCH(BQ$6&amp;$CS23,'Route Guide - Lanes Not in Data'!$P$5:$P$22370,0),
IF(ISERROR(MATCH(BQ$6&amp;$CT23,'Route Guide - Lanes Not in Data'!$P$5:$P$22370,0))=FALSE,MATCH(BQ$6&amp;$CT23,'Route Guide - Lanes Not in Data'!$P$5:$P$22370,0),
IF(ISERROR(MATCH(BQ$6&amp;$CU23,'Route Guide - Lanes Not in Data'!$P$5:$P$22370,0))=FALSE,MATCH(BQ$6&amp;$CU23,'Route Guide - Lanes Not in Data'!$P$5:$P$22370,0),
IF(ISERROR(MATCH(BQ$6&amp;$CV23,'Route Guide - Lanes Not in Data'!$P$5:$P$22370,0))=FALSE,MATCH(BQ$6&amp;$CV23,'Route Guide - Lanes Not in Data'!$P$5:$P$22370,0),
IF(ISERROR(MATCH(BQ$6&amp;$CW23,'Route Guide - Lanes Not in Data'!$P$5:$P$22370,0))=FALSE,MATCH(BQ$6&amp;$CW23,'Route Guide - Lanes Not in Data'!$P$5:$P$22370,0),
IF(ISERROR(MATCH(BQ$6&amp;$CX23,'Route Guide - Lanes Not in Data'!$P$5:$P$22370,0))=FALSE,MATCH(BQ$6&amp;$CX23,'Route Guide - Lanes Not in Data'!$P$5:$P$22370,0),
IF(ISERROR(MATCH(BQ$6&amp;$CY23,'Route Guide - Lanes Not in Data'!$P$5:$P$22370,0))=FALSE,MATCH(BQ$6&amp;$CY23,'Route Guide - Lanes Not in Data'!$P$5:$P$22370,0),
IF(ISERROR(MATCH(BQ$6&amp;$CZ23,'Route Guide - Lanes Not in Data'!$P$5:$P$22370,0))=FALSE,MATCH(BQ$6&amp;$CZ23,'Route Guide - Lanes Not in Data'!$P$5:$P$22370,0),""))))))))))),""))</f>
        <v>0.31</v>
      </c>
      <c r="BR23" s="37">
        <f>IF(OR(BR$6="",ED23&lt;&gt;2),"",IFERROR(INDEX('Route Guide - Lanes Not in Data'!$E$5:$E$22370,
IF(ISERROR(MATCH(BR$6&amp;$CQ23,'Route Guide - Lanes Not in Data'!$P$5:$P$22370,0))=FALSE,MATCH(BR$6&amp;$CQ23,'Route Guide - Lanes Not in Data'!$P$5:$P$22370,0),
IF(ISERROR(MATCH(BR$6&amp;$CR23,'Route Guide - Lanes Not in Data'!$P$5:$P$22370,0))=FALSE,MATCH(BR$6&amp;$CR23,'Route Guide - Lanes Not in Data'!$P$5:$P$22370,0),
IF(ISERROR(MATCH(BR$6&amp;$CS23,'Route Guide - Lanes Not in Data'!$P$5:$P$22370,0))=FALSE,MATCH(BR$6&amp;$CS23,'Route Guide - Lanes Not in Data'!$P$5:$P$22370,0),
IF(ISERROR(MATCH(BR$6&amp;$CT23,'Route Guide - Lanes Not in Data'!$P$5:$P$22370,0))=FALSE,MATCH(BR$6&amp;$CT23,'Route Guide - Lanes Not in Data'!$P$5:$P$22370,0),
IF(ISERROR(MATCH(BR$6&amp;$CU23,'Route Guide - Lanes Not in Data'!$P$5:$P$22370,0))=FALSE,MATCH(BR$6&amp;$CU23,'Route Guide - Lanes Not in Data'!$P$5:$P$22370,0),
IF(ISERROR(MATCH(BR$6&amp;$CV23,'Route Guide - Lanes Not in Data'!$P$5:$P$22370,0))=FALSE,MATCH(BR$6&amp;$CV23,'Route Guide - Lanes Not in Data'!$P$5:$P$22370,0),
IF(ISERROR(MATCH(BR$6&amp;$CW23,'Route Guide - Lanes Not in Data'!$P$5:$P$22370,0))=FALSE,MATCH(BR$6&amp;$CW23,'Route Guide - Lanes Not in Data'!$P$5:$P$22370,0),
IF(ISERROR(MATCH(BR$6&amp;$CX23,'Route Guide - Lanes Not in Data'!$P$5:$P$22370,0))=FALSE,MATCH(BR$6&amp;$CX23,'Route Guide - Lanes Not in Data'!$P$5:$P$22370,0),
IF(ISERROR(MATCH(BR$6&amp;$CY23,'Route Guide - Lanes Not in Data'!$P$5:$P$22370,0))=FALSE,MATCH(BR$6&amp;$CY23,'Route Guide - Lanes Not in Data'!$P$5:$P$22370,0),
IF(ISERROR(MATCH(BR$6&amp;$CZ23,'Route Guide - Lanes Not in Data'!$P$5:$P$22370,0))=FALSE,MATCH(BR$6&amp;$CZ23,'Route Guide - Lanes Not in Data'!$P$5:$P$22370,0),""))))))))))),""))</f>
        <v>0.36</v>
      </c>
      <c r="BS23" s="37" t="str">
        <f>IF(OR(BS$6="",EE23&lt;&gt;2),"",IFERROR(INDEX('Route Guide - Lanes Not in Data'!$E$5:$E$22370,
IF(ISERROR(MATCH(BS$6&amp;$CQ23,'Route Guide - Lanes Not in Data'!$P$5:$P$22370,0))=FALSE,MATCH(BS$6&amp;$CQ23,'Route Guide - Lanes Not in Data'!$P$5:$P$22370,0),
IF(ISERROR(MATCH(BS$6&amp;$CR23,'Route Guide - Lanes Not in Data'!$P$5:$P$22370,0))=FALSE,MATCH(BS$6&amp;$CR23,'Route Guide - Lanes Not in Data'!$P$5:$P$22370,0),
IF(ISERROR(MATCH(BS$6&amp;$CS23,'Route Guide - Lanes Not in Data'!$P$5:$P$22370,0))=FALSE,MATCH(BS$6&amp;$CS23,'Route Guide - Lanes Not in Data'!$P$5:$P$22370,0),
IF(ISERROR(MATCH(BS$6&amp;$CT23,'Route Guide - Lanes Not in Data'!$P$5:$P$22370,0))=FALSE,MATCH(BS$6&amp;$CT23,'Route Guide - Lanes Not in Data'!$P$5:$P$22370,0),
IF(ISERROR(MATCH(BS$6&amp;$CU23,'Route Guide - Lanes Not in Data'!$P$5:$P$22370,0))=FALSE,MATCH(BS$6&amp;$CU23,'Route Guide - Lanes Not in Data'!$P$5:$P$22370,0),
IF(ISERROR(MATCH(BS$6&amp;$CV23,'Route Guide - Lanes Not in Data'!$P$5:$P$22370,0))=FALSE,MATCH(BS$6&amp;$CV23,'Route Guide - Lanes Not in Data'!$P$5:$P$22370,0),
IF(ISERROR(MATCH(BS$6&amp;$CW23,'Route Guide - Lanes Not in Data'!$P$5:$P$22370,0))=FALSE,MATCH(BS$6&amp;$CW23,'Route Guide - Lanes Not in Data'!$P$5:$P$22370,0),
IF(ISERROR(MATCH(BS$6&amp;$CX23,'Route Guide - Lanes Not in Data'!$P$5:$P$22370,0))=FALSE,MATCH(BS$6&amp;$CX23,'Route Guide - Lanes Not in Data'!$P$5:$P$22370,0),
IF(ISERROR(MATCH(BS$6&amp;$CY23,'Route Guide - Lanes Not in Data'!$P$5:$P$22370,0))=FALSE,MATCH(BS$6&amp;$CY23,'Route Guide - Lanes Not in Data'!$P$5:$P$22370,0),
IF(ISERROR(MATCH(BS$6&amp;$CZ23,'Route Guide - Lanes Not in Data'!$P$5:$P$22370,0))=FALSE,MATCH(BS$6&amp;$CZ23,'Route Guide - Lanes Not in Data'!$P$5:$P$22370,0),""))))))))))),""))</f>
        <v/>
      </c>
      <c r="BT23" s="37" t="str">
        <f>IF(OR(BT$6="",EF23&lt;&gt;2),"",IFERROR(INDEX('Route Guide - Lanes Not in Data'!$E$5:$E$22370,
IF(ISERROR(MATCH(BT$6&amp;$CQ23,'Route Guide - Lanes Not in Data'!$P$5:$P$22370,0))=FALSE,MATCH(BT$6&amp;$CQ23,'Route Guide - Lanes Not in Data'!$P$5:$P$22370,0),
IF(ISERROR(MATCH(BT$6&amp;$CR23,'Route Guide - Lanes Not in Data'!$P$5:$P$22370,0))=FALSE,MATCH(BT$6&amp;$CR23,'Route Guide - Lanes Not in Data'!$P$5:$P$22370,0),
IF(ISERROR(MATCH(BT$6&amp;$CS23,'Route Guide - Lanes Not in Data'!$P$5:$P$22370,0))=FALSE,MATCH(BT$6&amp;$CS23,'Route Guide - Lanes Not in Data'!$P$5:$P$22370,0),
IF(ISERROR(MATCH(BT$6&amp;$CT23,'Route Guide - Lanes Not in Data'!$P$5:$P$22370,0))=FALSE,MATCH(BT$6&amp;$CT23,'Route Guide - Lanes Not in Data'!$P$5:$P$22370,0),
IF(ISERROR(MATCH(BT$6&amp;$CU23,'Route Guide - Lanes Not in Data'!$P$5:$P$22370,0))=FALSE,MATCH(BT$6&amp;$CU23,'Route Guide - Lanes Not in Data'!$P$5:$P$22370,0),
IF(ISERROR(MATCH(BT$6&amp;$CV23,'Route Guide - Lanes Not in Data'!$P$5:$P$22370,0))=FALSE,MATCH(BT$6&amp;$CV23,'Route Guide - Lanes Not in Data'!$P$5:$P$22370,0),
IF(ISERROR(MATCH(BT$6&amp;$CW23,'Route Guide - Lanes Not in Data'!$P$5:$P$22370,0))=FALSE,MATCH(BT$6&amp;$CW23,'Route Guide - Lanes Not in Data'!$P$5:$P$22370,0),
IF(ISERROR(MATCH(BT$6&amp;$CX23,'Route Guide - Lanes Not in Data'!$P$5:$P$22370,0))=FALSE,MATCH(BT$6&amp;$CX23,'Route Guide - Lanes Not in Data'!$P$5:$P$22370,0),
IF(ISERROR(MATCH(BT$6&amp;$CY23,'Route Guide - Lanes Not in Data'!$P$5:$P$22370,0))=FALSE,MATCH(BT$6&amp;$CY23,'Route Guide - Lanes Not in Data'!$P$5:$P$22370,0),
IF(ISERROR(MATCH(BT$6&amp;$CZ23,'Route Guide - Lanes Not in Data'!$P$5:$P$22370,0))=FALSE,MATCH(BT$6&amp;$CZ23,'Route Guide - Lanes Not in Data'!$P$5:$P$22370,0),""))))))))))),""))</f>
        <v/>
      </c>
      <c r="BU23" s="37">
        <f>IF(OR(BU$6="",EG23&lt;&gt;2),"",IFERROR(INDEX('Route Guide - Lanes Not in Data'!$E$5:$E$22370,
IF(ISERROR(MATCH(BU$6&amp;$CQ23,'Route Guide - Lanes Not in Data'!$P$5:$P$22370,0))=FALSE,MATCH(BU$6&amp;$CQ23,'Route Guide - Lanes Not in Data'!$P$5:$P$22370,0),
IF(ISERROR(MATCH(BU$6&amp;$CR23,'Route Guide - Lanes Not in Data'!$P$5:$P$22370,0))=FALSE,MATCH(BU$6&amp;$CR23,'Route Guide - Lanes Not in Data'!$P$5:$P$22370,0),
IF(ISERROR(MATCH(BU$6&amp;$CS23,'Route Guide - Lanes Not in Data'!$P$5:$P$22370,0))=FALSE,MATCH(BU$6&amp;$CS23,'Route Guide - Lanes Not in Data'!$P$5:$P$22370,0),
IF(ISERROR(MATCH(BU$6&amp;$CT23,'Route Guide - Lanes Not in Data'!$P$5:$P$22370,0))=FALSE,MATCH(BU$6&amp;$CT23,'Route Guide - Lanes Not in Data'!$P$5:$P$22370,0),
IF(ISERROR(MATCH(BU$6&amp;$CU23,'Route Guide - Lanes Not in Data'!$P$5:$P$22370,0))=FALSE,MATCH(BU$6&amp;$CU23,'Route Guide - Lanes Not in Data'!$P$5:$P$22370,0),
IF(ISERROR(MATCH(BU$6&amp;$CV23,'Route Guide - Lanes Not in Data'!$P$5:$P$22370,0))=FALSE,MATCH(BU$6&amp;$CV23,'Route Guide - Lanes Not in Data'!$P$5:$P$22370,0),
IF(ISERROR(MATCH(BU$6&amp;$CW23,'Route Guide - Lanes Not in Data'!$P$5:$P$22370,0))=FALSE,MATCH(BU$6&amp;$CW23,'Route Guide - Lanes Not in Data'!$P$5:$P$22370,0),
IF(ISERROR(MATCH(BU$6&amp;$CX23,'Route Guide - Lanes Not in Data'!$P$5:$P$22370,0))=FALSE,MATCH(BU$6&amp;$CX23,'Route Guide - Lanes Not in Data'!$P$5:$P$22370,0),
IF(ISERROR(MATCH(BU$6&amp;$CY23,'Route Guide - Lanes Not in Data'!$P$5:$P$22370,0))=FALSE,MATCH(BU$6&amp;$CY23,'Route Guide - Lanes Not in Data'!$P$5:$P$22370,0),
IF(ISERROR(MATCH(BU$6&amp;$CZ23,'Route Guide - Lanes Not in Data'!$P$5:$P$22370,0))=FALSE,MATCH(BU$6&amp;$CZ23,'Route Guide - Lanes Not in Data'!$P$5:$P$22370,0),""))))))))))),""))</f>
        <v>0.107</v>
      </c>
      <c r="BV23" s="37" t="str">
        <f>IF(OR(BV$6="",EH23&lt;&gt;2),"",IFERROR(INDEX('Route Guide - Lanes Not in Data'!$E$5:$E$22370,
IF(ISERROR(MATCH(BV$6&amp;$CQ23,'Route Guide - Lanes Not in Data'!$P$5:$P$22370,0))=FALSE,MATCH(BV$6&amp;$CQ23,'Route Guide - Lanes Not in Data'!$P$5:$P$22370,0),
IF(ISERROR(MATCH(BV$6&amp;$CR23,'Route Guide - Lanes Not in Data'!$P$5:$P$22370,0))=FALSE,MATCH(BV$6&amp;$CR23,'Route Guide - Lanes Not in Data'!$P$5:$P$22370,0),
IF(ISERROR(MATCH(BV$6&amp;$CS23,'Route Guide - Lanes Not in Data'!$P$5:$P$22370,0))=FALSE,MATCH(BV$6&amp;$CS23,'Route Guide - Lanes Not in Data'!$P$5:$P$22370,0),
IF(ISERROR(MATCH(BV$6&amp;$CT23,'Route Guide - Lanes Not in Data'!$P$5:$P$22370,0))=FALSE,MATCH(BV$6&amp;$CT23,'Route Guide - Lanes Not in Data'!$P$5:$P$22370,0),
IF(ISERROR(MATCH(BV$6&amp;$CU23,'Route Guide - Lanes Not in Data'!$P$5:$P$22370,0))=FALSE,MATCH(BV$6&amp;$CU23,'Route Guide - Lanes Not in Data'!$P$5:$P$22370,0),
IF(ISERROR(MATCH(BV$6&amp;$CV23,'Route Guide - Lanes Not in Data'!$P$5:$P$22370,0))=FALSE,MATCH(BV$6&amp;$CV23,'Route Guide - Lanes Not in Data'!$P$5:$P$22370,0),
IF(ISERROR(MATCH(BV$6&amp;$CW23,'Route Guide - Lanes Not in Data'!$P$5:$P$22370,0))=FALSE,MATCH(BV$6&amp;$CW23,'Route Guide - Lanes Not in Data'!$P$5:$P$22370,0),
IF(ISERROR(MATCH(BV$6&amp;$CX23,'Route Guide - Lanes Not in Data'!$P$5:$P$22370,0))=FALSE,MATCH(BV$6&amp;$CX23,'Route Guide - Lanes Not in Data'!$P$5:$P$22370,0),
IF(ISERROR(MATCH(BV$6&amp;$CY23,'Route Guide - Lanes Not in Data'!$P$5:$P$22370,0))=FALSE,MATCH(BV$6&amp;$CY23,'Route Guide - Lanes Not in Data'!$P$5:$P$22370,0),
IF(ISERROR(MATCH(BV$6&amp;$CZ23,'Route Guide - Lanes Not in Data'!$P$5:$P$22370,0))=FALSE,MATCH(BV$6&amp;$CZ23,'Route Guide - Lanes Not in Data'!$P$5:$P$22370,0),""))))))))))),""))</f>
        <v/>
      </c>
      <c r="BW23" s="37" t="str">
        <f>IF(OR(BW$6="",EI23&lt;&gt;2),"",IFERROR(INDEX('Route Guide - Lanes Not in Data'!$E$5:$E$22370,
IF(ISERROR(MATCH(BW$6&amp;$CQ23,'Route Guide - Lanes Not in Data'!$P$5:$P$22370,0))=FALSE,MATCH(BW$6&amp;$CQ23,'Route Guide - Lanes Not in Data'!$P$5:$P$22370,0),
IF(ISERROR(MATCH(BW$6&amp;$CR23,'Route Guide - Lanes Not in Data'!$P$5:$P$22370,0))=FALSE,MATCH(BW$6&amp;$CR23,'Route Guide - Lanes Not in Data'!$P$5:$P$22370,0),
IF(ISERROR(MATCH(BW$6&amp;$CS23,'Route Guide - Lanes Not in Data'!$P$5:$P$22370,0))=FALSE,MATCH(BW$6&amp;$CS23,'Route Guide - Lanes Not in Data'!$P$5:$P$22370,0),
IF(ISERROR(MATCH(BW$6&amp;$CT23,'Route Guide - Lanes Not in Data'!$P$5:$P$22370,0))=FALSE,MATCH(BW$6&amp;$CT23,'Route Guide - Lanes Not in Data'!$P$5:$P$22370,0),
IF(ISERROR(MATCH(BW$6&amp;$CU23,'Route Guide - Lanes Not in Data'!$P$5:$P$22370,0))=FALSE,MATCH(BW$6&amp;$CU23,'Route Guide - Lanes Not in Data'!$P$5:$P$22370,0),
IF(ISERROR(MATCH(BW$6&amp;$CV23,'Route Guide - Lanes Not in Data'!$P$5:$P$22370,0))=FALSE,MATCH(BW$6&amp;$CV23,'Route Guide - Lanes Not in Data'!$P$5:$P$22370,0),
IF(ISERROR(MATCH(BW$6&amp;$CW23,'Route Guide - Lanes Not in Data'!$P$5:$P$22370,0))=FALSE,MATCH(BW$6&amp;$CW23,'Route Guide - Lanes Not in Data'!$P$5:$P$22370,0),
IF(ISERROR(MATCH(BW$6&amp;$CX23,'Route Guide - Lanes Not in Data'!$P$5:$P$22370,0))=FALSE,MATCH(BW$6&amp;$CX23,'Route Guide - Lanes Not in Data'!$P$5:$P$22370,0),
IF(ISERROR(MATCH(BW$6&amp;$CY23,'Route Guide - Lanes Not in Data'!$P$5:$P$22370,0))=FALSE,MATCH(BW$6&amp;$CY23,'Route Guide - Lanes Not in Data'!$P$5:$P$22370,0),
IF(ISERROR(MATCH(BW$6&amp;$CZ23,'Route Guide - Lanes Not in Data'!$P$5:$P$22370,0))=FALSE,MATCH(BW$6&amp;$CZ23,'Route Guide - Lanes Not in Data'!$P$5:$P$22370,0),""))))))))))),""))</f>
        <v/>
      </c>
      <c r="BX23" s="37" t="str">
        <f>IF(OR(BX$6="",EJ23&lt;&gt;2),"",IFERROR(INDEX('Route Guide - Lanes Not in Data'!$E$5:$E$22370,
IF(ISERROR(MATCH(BX$6&amp;$CQ23,'Route Guide - Lanes Not in Data'!$P$5:$P$22370,0))=FALSE,MATCH(BX$6&amp;$CQ23,'Route Guide - Lanes Not in Data'!$P$5:$P$22370,0),
IF(ISERROR(MATCH(BX$6&amp;$CR23,'Route Guide - Lanes Not in Data'!$P$5:$P$22370,0))=FALSE,MATCH(BX$6&amp;$CR23,'Route Guide - Lanes Not in Data'!$P$5:$P$22370,0),
IF(ISERROR(MATCH(BX$6&amp;$CS23,'Route Guide - Lanes Not in Data'!$P$5:$P$22370,0))=FALSE,MATCH(BX$6&amp;$CS23,'Route Guide - Lanes Not in Data'!$P$5:$P$22370,0),
IF(ISERROR(MATCH(BX$6&amp;$CT23,'Route Guide - Lanes Not in Data'!$P$5:$P$22370,0))=FALSE,MATCH(BX$6&amp;$CT23,'Route Guide - Lanes Not in Data'!$P$5:$P$22370,0),
IF(ISERROR(MATCH(BX$6&amp;$CU23,'Route Guide - Lanes Not in Data'!$P$5:$P$22370,0))=FALSE,MATCH(BX$6&amp;$CU23,'Route Guide - Lanes Not in Data'!$P$5:$P$22370,0),
IF(ISERROR(MATCH(BX$6&amp;$CV23,'Route Guide - Lanes Not in Data'!$P$5:$P$22370,0))=FALSE,MATCH(BX$6&amp;$CV23,'Route Guide - Lanes Not in Data'!$P$5:$P$22370,0),
IF(ISERROR(MATCH(BX$6&amp;$CW23,'Route Guide - Lanes Not in Data'!$P$5:$P$22370,0))=FALSE,MATCH(BX$6&amp;$CW23,'Route Guide - Lanes Not in Data'!$P$5:$P$22370,0),
IF(ISERROR(MATCH(BX$6&amp;$CX23,'Route Guide - Lanes Not in Data'!$P$5:$P$22370,0))=FALSE,MATCH(BX$6&amp;$CX23,'Route Guide - Lanes Not in Data'!$P$5:$P$22370,0),
IF(ISERROR(MATCH(BX$6&amp;$CY23,'Route Guide - Lanes Not in Data'!$P$5:$P$22370,0))=FALSE,MATCH(BX$6&amp;$CY23,'Route Guide - Lanes Not in Data'!$P$5:$P$22370,0),
IF(ISERROR(MATCH(BX$6&amp;$CZ23,'Route Guide - Lanes Not in Data'!$P$5:$P$22370,0))=FALSE,MATCH(BX$6&amp;$CZ23,'Route Guide - Lanes Not in Data'!$P$5:$P$22370,0),""))))))))))),""))</f>
        <v/>
      </c>
      <c r="BY23" s="37" t="str">
        <f>IF(OR(BY$6="",EK23&lt;&gt;2),"",IFERROR(INDEX('Route Guide - Lanes Not in Data'!$E$5:$E$22370,
IF(ISERROR(MATCH(BY$6&amp;$CQ23,'Route Guide - Lanes Not in Data'!$P$5:$P$22370,0))=FALSE,MATCH(BY$6&amp;$CQ23,'Route Guide - Lanes Not in Data'!$P$5:$P$22370,0),
IF(ISERROR(MATCH(BY$6&amp;$CR23,'Route Guide - Lanes Not in Data'!$P$5:$P$22370,0))=FALSE,MATCH(BY$6&amp;$CR23,'Route Guide - Lanes Not in Data'!$P$5:$P$22370,0),
IF(ISERROR(MATCH(BY$6&amp;$CS23,'Route Guide - Lanes Not in Data'!$P$5:$P$22370,0))=FALSE,MATCH(BY$6&amp;$CS23,'Route Guide - Lanes Not in Data'!$P$5:$P$22370,0),
IF(ISERROR(MATCH(BY$6&amp;$CT23,'Route Guide - Lanes Not in Data'!$P$5:$P$22370,0))=FALSE,MATCH(BY$6&amp;$CT23,'Route Guide - Lanes Not in Data'!$P$5:$P$22370,0),
IF(ISERROR(MATCH(BY$6&amp;$CU23,'Route Guide - Lanes Not in Data'!$P$5:$P$22370,0))=FALSE,MATCH(BY$6&amp;$CU23,'Route Guide - Lanes Not in Data'!$P$5:$P$22370,0),
IF(ISERROR(MATCH(BY$6&amp;$CV23,'Route Guide - Lanes Not in Data'!$P$5:$P$22370,0))=FALSE,MATCH(BY$6&amp;$CV23,'Route Guide - Lanes Not in Data'!$P$5:$P$22370,0),
IF(ISERROR(MATCH(BY$6&amp;$CW23,'Route Guide - Lanes Not in Data'!$P$5:$P$22370,0))=FALSE,MATCH(BY$6&amp;$CW23,'Route Guide - Lanes Not in Data'!$P$5:$P$22370,0),
IF(ISERROR(MATCH(BY$6&amp;$CX23,'Route Guide - Lanes Not in Data'!$P$5:$P$22370,0))=FALSE,MATCH(BY$6&amp;$CX23,'Route Guide - Lanes Not in Data'!$P$5:$P$22370,0),
IF(ISERROR(MATCH(BY$6&amp;$CY23,'Route Guide - Lanes Not in Data'!$P$5:$P$22370,0))=FALSE,MATCH(BY$6&amp;$CY23,'Route Guide - Lanes Not in Data'!$P$5:$P$22370,0),
IF(ISERROR(MATCH(BY$6&amp;$CZ23,'Route Guide - Lanes Not in Data'!$P$5:$P$22370,0))=FALSE,MATCH(BY$6&amp;$CZ23,'Route Guide - Lanes Not in Data'!$P$5:$P$22370,0),""))))))))))),""))</f>
        <v/>
      </c>
      <c r="BZ23" s="37" t="str">
        <f>IF(OR(BZ$6="",EL23&lt;&gt;2),"",IFERROR(INDEX('Route Guide - Lanes Not in Data'!$E$5:$E$22370,
IF(ISERROR(MATCH(BZ$6&amp;$CQ23,'Route Guide - Lanes Not in Data'!$P$5:$P$22370,0))=FALSE,MATCH(BZ$6&amp;$CQ23,'Route Guide - Lanes Not in Data'!$P$5:$P$22370,0),
IF(ISERROR(MATCH(BZ$6&amp;$CR23,'Route Guide - Lanes Not in Data'!$P$5:$P$22370,0))=FALSE,MATCH(BZ$6&amp;$CR23,'Route Guide - Lanes Not in Data'!$P$5:$P$22370,0),
IF(ISERROR(MATCH(BZ$6&amp;$CS23,'Route Guide - Lanes Not in Data'!$P$5:$P$22370,0))=FALSE,MATCH(BZ$6&amp;$CS23,'Route Guide - Lanes Not in Data'!$P$5:$P$22370,0),
IF(ISERROR(MATCH(BZ$6&amp;$CT23,'Route Guide - Lanes Not in Data'!$P$5:$P$22370,0))=FALSE,MATCH(BZ$6&amp;$CT23,'Route Guide - Lanes Not in Data'!$P$5:$P$22370,0),
IF(ISERROR(MATCH(BZ$6&amp;$CU23,'Route Guide - Lanes Not in Data'!$P$5:$P$22370,0))=FALSE,MATCH(BZ$6&amp;$CU23,'Route Guide - Lanes Not in Data'!$P$5:$P$22370,0),
IF(ISERROR(MATCH(BZ$6&amp;$CV23,'Route Guide - Lanes Not in Data'!$P$5:$P$22370,0))=FALSE,MATCH(BZ$6&amp;$CV23,'Route Guide - Lanes Not in Data'!$P$5:$P$22370,0),
IF(ISERROR(MATCH(BZ$6&amp;$CW23,'Route Guide - Lanes Not in Data'!$P$5:$P$22370,0))=FALSE,MATCH(BZ$6&amp;$CW23,'Route Guide - Lanes Not in Data'!$P$5:$P$22370,0),
IF(ISERROR(MATCH(BZ$6&amp;$CX23,'Route Guide - Lanes Not in Data'!$P$5:$P$22370,0))=FALSE,MATCH(BZ$6&amp;$CX23,'Route Guide - Lanes Not in Data'!$P$5:$P$22370,0),
IF(ISERROR(MATCH(BZ$6&amp;$CY23,'Route Guide - Lanes Not in Data'!$P$5:$P$22370,0))=FALSE,MATCH(BZ$6&amp;$CY23,'Route Guide - Lanes Not in Data'!$P$5:$P$22370,0),
IF(ISERROR(MATCH(BZ$6&amp;$CZ23,'Route Guide - Lanes Not in Data'!$P$5:$P$22370,0))=FALSE,MATCH(BZ$6&amp;$CZ23,'Route Guide - Lanes Not in Data'!$P$5:$P$22370,0),""))))))))))),""))</f>
        <v/>
      </c>
      <c r="CA23" s="37">
        <f>IF(OR(CA$6="",EM23&lt;&gt;2),"",IFERROR(INDEX('Route Guide - Lanes Not in Data'!$E$5:$E$22370,
IF(ISERROR(MATCH(CA$6&amp;$CQ23,'Route Guide - Lanes Not in Data'!$P$5:$P$22370,0))=FALSE,MATCH(CA$6&amp;$CQ23,'Route Guide - Lanes Not in Data'!$P$5:$P$22370,0),
IF(ISERROR(MATCH(CA$6&amp;$CR23,'Route Guide - Lanes Not in Data'!$P$5:$P$22370,0))=FALSE,MATCH(CA$6&amp;$CR23,'Route Guide - Lanes Not in Data'!$P$5:$P$22370,0),
IF(ISERROR(MATCH(CA$6&amp;$CS23,'Route Guide - Lanes Not in Data'!$P$5:$P$22370,0))=FALSE,MATCH(CA$6&amp;$CS23,'Route Guide - Lanes Not in Data'!$P$5:$P$22370,0),
IF(ISERROR(MATCH(CA$6&amp;$CT23,'Route Guide - Lanes Not in Data'!$P$5:$P$22370,0))=FALSE,MATCH(CA$6&amp;$CT23,'Route Guide - Lanes Not in Data'!$P$5:$P$22370,0),
IF(ISERROR(MATCH(CA$6&amp;$CU23,'Route Guide - Lanes Not in Data'!$P$5:$P$22370,0))=FALSE,MATCH(CA$6&amp;$CU23,'Route Guide - Lanes Not in Data'!$P$5:$P$22370,0),
IF(ISERROR(MATCH(CA$6&amp;$CV23,'Route Guide - Lanes Not in Data'!$P$5:$P$22370,0))=FALSE,MATCH(CA$6&amp;$CV23,'Route Guide - Lanes Not in Data'!$P$5:$P$22370,0),
IF(ISERROR(MATCH(CA$6&amp;$CW23,'Route Guide - Lanes Not in Data'!$P$5:$P$22370,0))=FALSE,MATCH(CA$6&amp;$CW23,'Route Guide - Lanes Not in Data'!$P$5:$P$22370,0),
IF(ISERROR(MATCH(CA$6&amp;$CX23,'Route Guide - Lanes Not in Data'!$P$5:$P$22370,0))=FALSE,MATCH(CA$6&amp;$CX23,'Route Guide - Lanes Not in Data'!$P$5:$P$22370,0),
IF(ISERROR(MATCH(CA$6&amp;$CY23,'Route Guide - Lanes Not in Data'!$P$5:$P$22370,0))=FALSE,MATCH(CA$6&amp;$CY23,'Route Guide - Lanes Not in Data'!$P$5:$P$22370,0),
IF(ISERROR(MATCH(CA$6&amp;$CZ23,'Route Guide - Lanes Not in Data'!$P$5:$P$22370,0))=FALSE,MATCH(CA$6&amp;$CZ23,'Route Guide - Lanes Not in Data'!$P$5:$P$22370,0),""))))))))))),""))</f>
        <v>0.13300000000000001</v>
      </c>
      <c r="CB23" s="37" t="str">
        <f>IF(OR(CB$6="",EN23&lt;&gt;2),"",IFERROR(INDEX('Route Guide - Lanes Not in Data'!$E$5:$E$22370,
IF(ISERROR(MATCH(CB$6&amp;$CQ23,'Route Guide - Lanes Not in Data'!$P$5:$P$22370,0))=FALSE,MATCH(CB$6&amp;$CQ23,'Route Guide - Lanes Not in Data'!$P$5:$P$22370,0),
IF(ISERROR(MATCH(CB$6&amp;$CR23,'Route Guide - Lanes Not in Data'!$P$5:$P$22370,0))=FALSE,MATCH(CB$6&amp;$CR23,'Route Guide - Lanes Not in Data'!$P$5:$P$22370,0),
IF(ISERROR(MATCH(CB$6&amp;$CS23,'Route Guide - Lanes Not in Data'!$P$5:$P$22370,0))=FALSE,MATCH(CB$6&amp;$CS23,'Route Guide - Lanes Not in Data'!$P$5:$P$22370,0),
IF(ISERROR(MATCH(CB$6&amp;$CT23,'Route Guide - Lanes Not in Data'!$P$5:$P$22370,0))=FALSE,MATCH(CB$6&amp;$CT23,'Route Guide - Lanes Not in Data'!$P$5:$P$22370,0),
IF(ISERROR(MATCH(CB$6&amp;$CU23,'Route Guide - Lanes Not in Data'!$P$5:$P$22370,0))=FALSE,MATCH(CB$6&amp;$CU23,'Route Guide - Lanes Not in Data'!$P$5:$P$22370,0),
IF(ISERROR(MATCH(CB$6&amp;$CV23,'Route Guide - Lanes Not in Data'!$P$5:$P$22370,0))=FALSE,MATCH(CB$6&amp;$CV23,'Route Guide - Lanes Not in Data'!$P$5:$P$22370,0),
IF(ISERROR(MATCH(CB$6&amp;$CW23,'Route Guide - Lanes Not in Data'!$P$5:$P$22370,0))=FALSE,MATCH(CB$6&amp;$CW23,'Route Guide - Lanes Not in Data'!$P$5:$P$22370,0),
IF(ISERROR(MATCH(CB$6&amp;$CX23,'Route Guide - Lanes Not in Data'!$P$5:$P$22370,0))=FALSE,MATCH(CB$6&amp;$CX23,'Route Guide - Lanes Not in Data'!$P$5:$P$22370,0),
IF(ISERROR(MATCH(CB$6&amp;$CY23,'Route Guide - Lanes Not in Data'!$P$5:$P$22370,0))=FALSE,MATCH(CB$6&amp;$CY23,'Route Guide - Lanes Not in Data'!$P$5:$P$22370,0),
IF(ISERROR(MATCH(CB$6&amp;$CZ23,'Route Guide - Lanes Not in Data'!$P$5:$P$22370,0))=FALSE,MATCH(CB$6&amp;$CZ23,'Route Guide - Lanes Not in Data'!$P$5:$P$22370,0),""))))))))))),""))</f>
        <v/>
      </c>
      <c r="CC23" s="37" t="str">
        <f>IF(OR(CC$6="",EO23&lt;&gt;2),"",IFERROR(INDEX('Route Guide - Lanes Not in Data'!$E$5:$E$22370,
IF(ISERROR(MATCH(CC$6&amp;$CQ23,'Route Guide - Lanes Not in Data'!$P$5:$P$22370,0))=FALSE,MATCH(CC$6&amp;$CQ23,'Route Guide - Lanes Not in Data'!$P$5:$P$22370,0),
IF(ISERROR(MATCH(CC$6&amp;$CR23,'Route Guide - Lanes Not in Data'!$P$5:$P$22370,0))=FALSE,MATCH(CC$6&amp;$CR23,'Route Guide - Lanes Not in Data'!$P$5:$P$22370,0),
IF(ISERROR(MATCH(CC$6&amp;$CS23,'Route Guide - Lanes Not in Data'!$P$5:$P$22370,0))=FALSE,MATCH(CC$6&amp;$CS23,'Route Guide - Lanes Not in Data'!$P$5:$P$22370,0),
IF(ISERROR(MATCH(CC$6&amp;$CT23,'Route Guide - Lanes Not in Data'!$P$5:$P$22370,0))=FALSE,MATCH(CC$6&amp;$CT23,'Route Guide - Lanes Not in Data'!$P$5:$P$22370,0),
IF(ISERROR(MATCH(CC$6&amp;$CU23,'Route Guide - Lanes Not in Data'!$P$5:$P$22370,0))=FALSE,MATCH(CC$6&amp;$CU23,'Route Guide - Lanes Not in Data'!$P$5:$P$22370,0),
IF(ISERROR(MATCH(CC$6&amp;$CV23,'Route Guide - Lanes Not in Data'!$P$5:$P$22370,0))=FALSE,MATCH(CC$6&amp;$CV23,'Route Guide - Lanes Not in Data'!$P$5:$P$22370,0),
IF(ISERROR(MATCH(CC$6&amp;$CW23,'Route Guide - Lanes Not in Data'!$P$5:$P$22370,0))=FALSE,MATCH(CC$6&amp;$CW23,'Route Guide - Lanes Not in Data'!$P$5:$P$22370,0),
IF(ISERROR(MATCH(CC$6&amp;$CX23,'Route Guide - Lanes Not in Data'!$P$5:$P$22370,0))=FALSE,MATCH(CC$6&amp;$CX23,'Route Guide - Lanes Not in Data'!$P$5:$P$22370,0),
IF(ISERROR(MATCH(CC$6&amp;$CY23,'Route Guide - Lanes Not in Data'!$P$5:$P$22370,0))=FALSE,MATCH(CC$6&amp;$CY23,'Route Guide - Lanes Not in Data'!$P$5:$P$22370,0),
IF(ISERROR(MATCH(CC$6&amp;$CZ23,'Route Guide - Lanes Not in Data'!$P$5:$P$22370,0))=FALSE,MATCH(CC$6&amp;$CZ23,'Route Guide - Lanes Not in Data'!$P$5:$P$22370,0),""))))))))))),""))</f>
        <v/>
      </c>
      <c r="CD23" s="37" t="str">
        <f>IF(OR(CD$6="",EP23&lt;&gt;2),"",IFERROR(INDEX('Route Guide - Lanes Not in Data'!$E$5:$E$22370,
IF(ISERROR(MATCH(CD$6&amp;$CQ23,'Route Guide - Lanes Not in Data'!$P$5:$P$22370,0))=FALSE,MATCH(CD$6&amp;$CQ23,'Route Guide - Lanes Not in Data'!$P$5:$P$22370,0),
IF(ISERROR(MATCH(CD$6&amp;$CR23,'Route Guide - Lanes Not in Data'!$P$5:$P$22370,0))=FALSE,MATCH(CD$6&amp;$CR23,'Route Guide - Lanes Not in Data'!$P$5:$P$22370,0),
IF(ISERROR(MATCH(CD$6&amp;$CS23,'Route Guide - Lanes Not in Data'!$P$5:$P$22370,0))=FALSE,MATCH(CD$6&amp;$CS23,'Route Guide - Lanes Not in Data'!$P$5:$P$22370,0),
IF(ISERROR(MATCH(CD$6&amp;$CT23,'Route Guide - Lanes Not in Data'!$P$5:$P$22370,0))=FALSE,MATCH(CD$6&amp;$CT23,'Route Guide - Lanes Not in Data'!$P$5:$P$22370,0),
IF(ISERROR(MATCH(CD$6&amp;$CU23,'Route Guide - Lanes Not in Data'!$P$5:$P$22370,0))=FALSE,MATCH(CD$6&amp;$CU23,'Route Guide - Lanes Not in Data'!$P$5:$P$22370,0),
IF(ISERROR(MATCH(CD$6&amp;$CV23,'Route Guide - Lanes Not in Data'!$P$5:$P$22370,0))=FALSE,MATCH(CD$6&amp;$CV23,'Route Guide - Lanes Not in Data'!$P$5:$P$22370,0),
IF(ISERROR(MATCH(CD$6&amp;$CW23,'Route Guide - Lanes Not in Data'!$P$5:$P$22370,0))=FALSE,MATCH(CD$6&amp;$CW23,'Route Guide - Lanes Not in Data'!$P$5:$P$22370,0),
IF(ISERROR(MATCH(CD$6&amp;$CX23,'Route Guide - Lanes Not in Data'!$P$5:$P$22370,0))=FALSE,MATCH(CD$6&amp;$CX23,'Route Guide - Lanes Not in Data'!$P$5:$P$22370,0),
IF(ISERROR(MATCH(CD$6&amp;$CY23,'Route Guide - Lanes Not in Data'!$P$5:$P$22370,0))=FALSE,MATCH(CD$6&amp;$CY23,'Route Guide - Lanes Not in Data'!$P$5:$P$22370,0),
IF(ISERROR(MATCH(CD$6&amp;$CZ23,'Route Guide - Lanes Not in Data'!$P$5:$P$22370,0))=FALSE,MATCH(CD$6&amp;$CZ23,'Route Guide - Lanes Not in Data'!$P$5:$P$22370,0),""))))))))))),""))</f>
        <v/>
      </c>
      <c r="CE23" s="37" t="str">
        <f>IF(OR(CE$6="",EQ23&lt;&gt;2),"",IFERROR(INDEX('Route Guide - Lanes Not in Data'!$E$5:$E$22370,
IF(ISERROR(MATCH(CE$6&amp;$CQ23,'Route Guide - Lanes Not in Data'!$P$5:$P$22370,0))=FALSE,MATCH(CE$6&amp;$CQ23,'Route Guide - Lanes Not in Data'!$P$5:$P$22370,0),
IF(ISERROR(MATCH(CE$6&amp;$CR23,'Route Guide - Lanes Not in Data'!$P$5:$P$22370,0))=FALSE,MATCH(CE$6&amp;$CR23,'Route Guide - Lanes Not in Data'!$P$5:$P$22370,0),
IF(ISERROR(MATCH(CE$6&amp;$CS23,'Route Guide - Lanes Not in Data'!$P$5:$P$22370,0))=FALSE,MATCH(CE$6&amp;$CS23,'Route Guide - Lanes Not in Data'!$P$5:$P$22370,0),
IF(ISERROR(MATCH(CE$6&amp;$CT23,'Route Guide - Lanes Not in Data'!$P$5:$P$22370,0))=FALSE,MATCH(CE$6&amp;$CT23,'Route Guide - Lanes Not in Data'!$P$5:$P$22370,0),
IF(ISERROR(MATCH(CE$6&amp;$CU23,'Route Guide - Lanes Not in Data'!$P$5:$P$22370,0))=FALSE,MATCH(CE$6&amp;$CU23,'Route Guide - Lanes Not in Data'!$P$5:$P$22370,0),
IF(ISERROR(MATCH(CE$6&amp;$CV23,'Route Guide - Lanes Not in Data'!$P$5:$P$22370,0))=FALSE,MATCH(CE$6&amp;$CV23,'Route Guide - Lanes Not in Data'!$P$5:$P$22370,0),
IF(ISERROR(MATCH(CE$6&amp;$CW23,'Route Guide - Lanes Not in Data'!$P$5:$P$22370,0))=FALSE,MATCH(CE$6&amp;$CW23,'Route Guide - Lanes Not in Data'!$P$5:$P$22370,0),
IF(ISERROR(MATCH(CE$6&amp;$CX23,'Route Guide - Lanes Not in Data'!$P$5:$P$22370,0))=FALSE,MATCH(CE$6&amp;$CX23,'Route Guide - Lanes Not in Data'!$P$5:$P$22370,0),
IF(ISERROR(MATCH(CE$6&amp;$CY23,'Route Guide - Lanes Not in Data'!$P$5:$P$22370,0))=FALSE,MATCH(CE$6&amp;$CY23,'Route Guide - Lanes Not in Data'!$P$5:$P$22370,0),
IF(ISERROR(MATCH(CE$6&amp;$CZ23,'Route Guide - Lanes Not in Data'!$P$5:$P$22370,0))=FALSE,MATCH(CE$6&amp;$CZ23,'Route Guide - Lanes Not in Data'!$P$5:$P$22370,0),""))))))))))),""))</f>
        <v/>
      </c>
      <c r="CF23" s="37" t="str">
        <f>IF(OR(CF$6="",ER23&lt;&gt;2),"",IFERROR(INDEX('Route Guide - Lanes Not in Data'!$E$5:$E$22370,
IF(ISERROR(MATCH(CF$6&amp;$CQ23,'Route Guide - Lanes Not in Data'!$P$5:$P$22370,0))=FALSE,MATCH(CF$6&amp;$CQ23,'Route Guide - Lanes Not in Data'!$P$5:$P$22370,0),
IF(ISERROR(MATCH(CF$6&amp;$CR23,'Route Guide - Lanes Not in Data'!$P$5:$P$22370,0))=FALSE,MATCH(CF$6&amp;$CR23,'Route Guide - Lanes Not in Data'!$P$5:$P$22370,0),
IF(ISERROR(MATCH(CF$6&amp;$CS23,'Route Guide - Lanes Not in Data'!$P$5:$P$22370,0))=FALSE,MATCH(CF$6&amp;$CS23,'Route Guide - Lanes Not in Data'!$P$5:$P$22370,0),
IF(ISERROR(MATCH(CF$6&amp;$CT23,'Route Guide - Lanes Not in Data'!$P$5:$P$22370,0))=FALSE,MATCH(CF$6&amp;$CT23,'Route Guide - Lanes Not in Data'!$P$5:$P$22370,0),
IF(ISERROR(MATCH(CF$6&amp;$CU23,'Route Guide - Lanes Not in Data'!$P$5:$P$22370,0))=FALSE,MATCH(CF$6&amp;$CU23,'Route Guide - Lanes Not in Data'!$P$5:$P$22370,0),
IF(ISERROR(MATCH(CF$6&amp;$CV23,'Route Guide - Lanes Not in Data'!$P$5:$P$22370,0))=FALSE,MATCH(CF$6&amp;$CV23,'Route Guide - Lanes Not in Data'!$P$5:$P$22370,0),
IF(ISERROR(MATCH(CF$6&amp;$CW23,'Route Guide - Lanes Not in Data'!$P$5:$P$22370,0))=FALSE,MATCH(CF$6&amp;$CW23,'Route Guide - Lanes Not in Data'!$P$5:$P$22370,0),
IF(ISERROR(MATCH(CF$6&amp;$CX23,'Route Guide - Lanes Not in Data'!$P$5:$P$22370,0))=FALSE,MATCH(CF$6&amp;$CX23,'Route Guide - Lanes Not in Data'!$P$5:$P$22370,0),
IF(ISERROR(MATCH(CF$6&amp;$CY23,'Route Guide - Lanes Not in Data'!$P$5:$P$22370,0))=FALSE,MATCH(CF$6&amp;$CY23,'Route Guide - Lanes Not in Data'!$P$5:$P$22370,0),
IF(ISERROR(MATCH(CF$6&amp;$CZ23,'Route Guide - Lanes Not in Data'!$P$5:$P$22370,0))=FALSE,MATCH(CF$6&amp;$CZ23,'Route Guide - Lanes Not in Data'!$P$5:$P$22370,0),""))))))))))),""))</f>
        <v/>
      </c>
      <c r="CG23" s="37" t="str">
        <f>IF(OR(CG$6="",ES23&lt;&gt;2),"",IFERROR(INDEX('Route Guide - Lanes Not in Data'!$E$5:$E$22370,
IF(ISERROR(MATCH(CG$6&amp;$CQ23,'Route Guide - Lanes Not in Data'!$P$5:$P$22370,0))=FALSE,MATCH(CG$6&amp;$CQ23,'Route Guide - Lanes Not in Data'!$P$5:$P$22370,0),
IF(ISERROR(MATCH(CG$6&amp;$CR23,'Route Guide - Lanes Not in Data'!$P$5:$P$22370,0))=FALSE,MATCH(CG$6&amp;$CR23,'Route Guide - Lanes Not in Data'!$P$5:$P$22370,0),
IF(ISERROR(MATCH(CG$6&amp;$CS23,'Route Guide - Lanes Not in Data'!$P$5:$P$22370,0))=FALSE,MATCH(CG$6&amp;$CS23,'Route Guide - Lanes Not in Data'!$P$5:$P$22370,0),
IF(ISERROR(MATCH(CG$6&amp;$CT23,'Route Guide - Lanes Not in Data'!$P$5:$P$22370,0))=FALSE,MATCH(CG$6&amp;$CT23,'Route Guide - Lanes Not in Data'!$P$5:$P$22370,0),
IF(ISERROR(MATCH(CG$6&amp;$CU23,'Route Guide - Lanes Not in Data'!$P$5:$P$22370,0))=FALSE,MATCH(CG$6&amp;$CU23,'Route Guide - Lanes Not in Data'!$P$5:$P$22370,0),
IF(ISERROR(MATCH(CG$6&amp;$CV23,'Route Guide - Lanes Not in Data'!$P$5:$P$22370,0))=FALSE,MATCH(CG$6&amp;$CV23,'Route Guide - Lanes Not in Data'!$P$5:$P$22370,0),
IF(ISERROR(MATCH(CG$6&amp;$CW23,'Route Guide - Lanes Not in Data'!$P$5:$P$22370,0))=FALSE,MATCH(CG$6&amp;$CW23,'Route Guide - Lanes Not in Data'!$P$5:$P$22370,0),
IF(ISERROR(MATCH(CG$6&amp;$CX23,'Route Guide - Lanes Not in Data'!$P$5:$P$22370,0))=FALSE,MATCH(CG$6&amp;$CX23,'Route Guide - Lanes Not in Data'!$P$5:$P$22370,0),
IF(ISERROR(MATCH(CG$6&amp;$CY23,'Route Guide - Lanes Not in Data'!$P$5:$P$22370,0))=FALSE,MATCH(CG$6&amp;$CY23,'Route Guide - Lanes Not in Data'!$P$5:$P$22370,0),
IF(ISERROR(MATCH(CG$6&amp;$CZ23,'Route Guide - Lanes Not in Data'!$P$5:$P$22370,0))=FALSE,MATCH(CG$6&amp;$CZ23,'Route Guide - Lanes Not in Data'!$P$5:$P$22370,0),""))))))))))),""))</f>
        <v/>
      </c>
      <c r="CH23" s="37" t="str">
        <f>IF(OR(CH$6="",ET23&lt;&gt;2),"",IFERROR(INDEX('Route Guide - Lanes Not in Data'!$E$5:$E$22370,
IF(ISERROR(MATCH(CH$6&amp;$CQ23,'Route Guide - Lanes Not in Data'!$P$5:$P$22370,0))=FALSE,MATCH(CH$6&amp;$CQ23,'Route Guide - Lanes Not in Data'!$P$5:$P$22370,0),
IF(ISERROR(MATCH(CH$6&amp;$CR23,'Route Guide - Lanes Not in Data'!$P$5:$P$22370,0))=FALSE,MATCH(CH$6&amp;$CR23,'Route Guide - Lanes Not in Data'!$P$5:$P$22370,0),
IF(ISERROR(MATCH(CH$6&amp;$CS23,'Route Guide - Lanes Not in Data'!$P$5:$P$22370,0))=FALSE,MATCH(CH$6&amp;$CS23,'Route Guide - Lanes Not in Data'!$P$5:$P$22370,0),
IF(ISERROR(MATCH(CH$6&amp;$CT23,'Route Guide - Lanes Not in Data'!$P$5:$P$22370,0))=FALSE,MATCH(CH$6&amp;$CT23,'Route Guide - Lanes Not in Data'!$P$5:$P$22370,0),
IF(ISERROR(MATCH(CH$6&amp;$CU23,'Route Guide - Lanes Not in Data'!$P$5:$P$22370,0))=FALSE,MATCH(CH$6&amp;$CU23,'Route Guide - Lanes Not in Data'!$P$5:$P$22370,0),
IF(ISERROR(MATCH(CH$6&amp;$CV23,'Route Guide - Lanes Not in Data'!$P$5:$P$22370,0))=FALSE,MATCH(CH$6&amp;$CV23,'Route Guide - Lanes Not in Data'!$P$5:$P$22370,0),
IF(ISERROR(MATCH(CH$6&amp;$CW23,'Route Guide - Lanes Not in Data'!$P$5:$P$22370,0))=FALSE,MATCH(CH$6&amp;$CW23,'Route Guide - Lanes Not in Data'!$P$5:$P$22370,0),
IF(ISERROR(MATCH(CH$6&amp;$CX23,'Route Guide - Lanes Not in Data'!$P$5:$P$22370,0))=FALSE,MATCH(CH$6&amp;$CX23,'Route Guide - Lanes Not in Data'!$P$5:$P$22370,0),
IF(ISERROR(MATCH(CH$6&amp;$CY23,'Route Guide - Lanes Not in Data'!$P$5:$P$22370,0))=FALSE,MATCH(CH$6&amp;$CY23,'Route Guide - Lanes Not in Data'!$P$5:$P$22370,0),
IF(ISERROR(MATCH(CH$6&amp;$CZ23,'Route Guide - Lanes Not in Data'!$P$5:$P$22370,0))=FALSE,MATCH(CH$6&amp;$CZ23,'Route Guide - Lanes Not in Data'!$P$5:$P$22370,0),""))))))))))),""))</f>
        <v/>
      </c>
      <c r="CI23" s="37" t="str">
        <f>IF(OR(CI$6="",EU23&lt;&gt;2),"",IFERROR(INDEX('Route Guide - Lanes Not in Data'!$E$5:$E$22370,
IF(ISERROR(MATCH(CI$6&amp;$CQ23,'Route Guide - Lanes Not in Data'!$P$5:$P$22370,0))=FALSE,MATCH(CI$6&amp;$CQ23,'Route Guide - Lanes Not in Data'!$P$5:$P$22370,0),
IF(ISERROR(MATCH(CI$6&amp;$CR23,'Route Guide - Lanes Not in Data'!$P$5:$P$22370,0))=FALSE,MATCH(CI$6&amp;$CR23,'Route Guide - Lanes Not in Data'!$P$5:$P$22370,0),
IF(ISERROR(MATCH(CI$6&amp;$CS23,'Route Guide - Lanes Not in Data'!$P$5:$P$22370,0))=FALSE,MATCH(CI$6&amp;$CS23,'Route Guide - Lanes Not in Data'!$P$5:$P$22370,0),
IF(ISERROR(MATCH(CI$6&amp;$CT23,'Route Guide - Lanes Not in Data'!$P$5:$P$22370,0))=FALSE,MATCH(CI$6&amp;$CT23,'Route Guide - Lanes Not in Data'!$P$5:$P$22370,0),
IF(ISERROR(MATCH(CI$6&amp;$CU23,'Route Guide - Lanes Not in Data'!$P$5:$P$22370,0))=FALSE,MATCH(CI$6&amp;$CU23,'Route Guide - Lanes Not in Data'!$P$5:$P$22370,0),
IF(ISERROR(MATCH(CI$6&amp;$CV23,'Route Guide - Lanes Not in Data'!$P$5:$P$22370,0))=FALSE,MATCH(CI$6&amp;$CV23,'Route Guide - Lanes Not in Data'!$P$5:$P$22370,0),
IF(ISERROR(MATCH(CI$6&amp;$CW23,'Route Guide - Lanes Not in Data'!$P$5:$P$22370,0))=FALSE,MATCH(CI$6&amp;$CW23,'Route Guide - Lanes Not in Data'!$P$5:$P$22370,0),
IF(ISERROR(MATCH(CI$6&amp;$CX23,'Route Guide - Lanes Not in Data'!$P$5:$P$22370,0))=FALSE,MATCH(CI$6&amp;$CX23,'Route Guide - Lanes Not in Data'!$P$5:$P$22370,0),
IF(ISERROR(MATCH(CI$6&amp;$CY23,'Route Guide - Lanes Not in Data'!$P$5:$P$22370,0))=FALSE,MATCH(CI$6&amp;$CY23,'Route Guide - Lanes Not in Data'!$P$5:$P$22370,0),
IF(ISERROR(MATCH(CI$6&amp;$CZ23,'Route Guide - Lanes Not in Data'!$P$5:$P$22370,0))=FALSE,MATCH(CI$6&amp;$CZ23,'Route Guide - Lanes Not in Data'!$P$5:$P$22370,0),""))))))))))),""))</f>
        <v/>
      </c>
      <c r="CJ23" s="37" t="str">
        <f>IF(OR(CJ$6="",EV23&lt;&gt;2),"",IFERROR(INDEX('Route Guide - Lanes Not in Data'!$E$5:$E$22370,
IF(ISERROR(MATCH(CJ$6&amp;$CQ23,'Route Guide - Lanes Not in Data'!$P$5:$P$22370,0))=FALSE,MATCH(CJ$6&amp;$CQ23,'Route Guide - Lanes Not in Data'!$P$5:$P$22370,0),
IF(ISERROR(MATCH(CJ$6&amp;$CR23,'Route Guide - Lanes Not in Data'!$P$5:$P$22370,0))=FALSE,MATCH(CJ$6&amp;$CR23,'Route Guide - Lanes Not in Data'!$P$5:$P$22370,0),
IF(ISERROR(MATCH(CJ$6&amp;$CS23,'Route Guide - Lanes Not in Data'!$P$5:$P$22370,0))=FALSE,MATCH(CJ$6&amp;$CS23,'Route Guide - Lanes Not in Data'!$P$5:$P$22370,0),
IF(ISERROR(MATCH(CJ$6&amp;$CT23,'Route Guide - Lanes Not in Data'!$P$5:$P$22370,0))=FALSE,MATCH(CJ$6&amp;$CT23,'Route Guide - Lanes Not in Data'!$P$5:$P$22370,0),
IF(ISERROR(MATCH(CJ$6&amp;$CU23,'Route Guide - Lanes Not in Data'!$P$5:$P$22370,0))=FALSE,MATCH(CJ$6&amp;$CU23,'Route Guide - Lanes Not in Data'!$P$5:$P$22370,0),
IF(ISERROR(MATCH(CJ$6&amp;$CV23,'Route Guide - Lanes Not in Data'!$P$5:$P$22370,0))=FALSE,MATCH(CJ$6&amp;$CV23,'Route Guide - Lanes Not in Data'!$P$5:$P$22370,0),
IF(ISERROR(MATCH(CJ$6&amp;$CW23,'Route Guide - Lanes Not in Data'!$P$5:$P$22370,0))=FALSE,MATCH(CJ$6&amp;$CW23,'Route Guide - Lanes Not in Data'!$P$5:$P$22370,0),
IF(ISERROR(MATCH(CJ$6&amp;$CX23,'Route Guide - Lanes Not in Data'!$P$5:$P$22370,0))=FALSE,MATCH(CJ$6&amp;$CX23,'Route Guide - Lanes Not in Data'!$P$5:$P$22370,0),
IF(ISERROR(MATCH(CJ$6&amp;$CY23,'Route Guide - Lanes Not in Data'!$P$5:$P$22370,0))=FALSE,MATCH(CJ$6&amp;$CY23,'Route Guide - Lanes Not in Data'!$P$5:$P$22370,0),
IF(ISERROR(MATCH(CJ$6&amp;$CZ23,'Route Guide - Lanes Not in Data'!$P$5:$P$22370,0))=FALSE,MATCH(CJ$6&amp;$CZ23,'Route Guide - Lanes Not in Data'!$P$5:$P$22370,0),""))))))))))),""))</f>
        <v/>
      </c>
      <c r="CK23" s="37" t="str">
        <f>IF(OR(CK$6="",EW23&lt;&gt;2),"",IFERROR(INDEX('Route Guide - Lanes Not in Data'!$E$5:$E$22370,
IF(ISERROR(MATCH(CK$6&amp;$CQ23,'Route Guide - Lanes Not in Data'!$P$5:$P$22370,0))=FALSE,MATCH(CK$6&amp;$CQ23,'Route Guide - Lanes Not in Data'!$P$5:$P$22370,0),
IF(ISERROR(MATCH(CK$6&amp;$CR23,'Route Guide - Lanes Not in Data'!$P$5:$P$22370,0))=FALSE,MATCH(CK$6&amp;$CR23,'Route Guide - Lanes Not in Data'!$P$5:$P$22370,0),
IF(ISERROR(MATCH(CK$6&amp;$CS23,'Route Guide - Lanes Not in Data'!$P$5:$P$22370,0))=FALSE,MATCH(CK$6&amp;$CS23,'Route Guide - Lanes Not in Data'!$P$5:$P$22370,0),
IF(ISERROR(MATCH(CK$6&amp;$CT23,'Route Guide - Lanes Not in Data'!$P$5:$P$22370,0))=FALSE,MATCH(CK$6&amp;$CT23,'Route Guide - Lanes Not in Data'!$P$5:$P$22370,0),
IF(ISERROR(MATCH(CK$6&amp;$CU23,'Route Guide - Lanes Not in Data'!$P$5:$P$22370,0))=FALSE,MATCH(CK$6&amp;$CU23,'Route Guide - Lanes Not in Data'!$P$5:$P$22370,0),
IF(ISERROR(MATCH(CK$6&amp;$CV23,'Route Guide - Lanes Not in Data'!$P$5:$P$22370,0))=FALSE,MATCH(CK$6&amp;$CV23,'Route Guide - Lanes Not in Data'!$P$5:$P$22370,0),
IF(ISERROR(MATCH(CK$6&amp;$CW23,'Route Guide - Lanes Not in Data'!$P$5:$P$22370,0))=FALSE,MATCH(CK$6&amp;$CW23,'Route Guide - Lanes Not in Data'!$P$5:$P$22370,0),
IF(ISERROR(MATCH(CK$6&amp;$CX23,'Route Guide - Lanes Not in Data'!$P$5:$P$22370,0))=FALSE,MATCH(CK$6&amp;$CX23,'Route Guide - Lanes Not in Data'!$P$5:$P$22370,0),
IF(ISERROR(MATCH(CK$6&amp;$CY23,'Route Guide - Lanes Not in Data'!$P$5:$P$22370,0))=FALSE,MATCH(CK$6&amp;$CY23,'Route Guide - Lanes Not in Data'!$P$5:$P$22370,0),
IF(ISERROR(MATCH(CK$6&amp;$CZ23,'Route Guide - Lanes Not in Data'!$P$5:$P$22370,0))=FALSE,MATCH(CK$6&amp;$CZ23,'Route Guide - Lanes Not in Data'!$P$5:$P$22370,0),""))))))))))),""))</f>
        <v/>
      </c>
      <c r="CL23" s="37">
        <f t="shared" si="52"/>
        <v>0.36</v>
      </c>
      <c r="CM23" s="23" t="str">
        <f t="shared" si="53"/>
        <v>CNWY</v>
      </c>
      <c r="CN23" s="37">
        <f t="shared" si="54"/>
        <v>0.31</v>
      </c>
      <c r="CO23" s="23" t="str">
        <f t="shared" si="21"/>
        <v>ODFL</v>
      </c>
      <c r="CQ23" s="23" t="str">
        <f t="shared" si="22"/>
        <v>-0E25-CA-CITY OF INDUSTRY-LA</v>
      </c>
      <c r="CR23" s="23" t="str">
        <f t="shared" si="23"/>
        <v>-0E25-CA-CITY OF INDUSTRY-USA</v>
      </c>
      <c r="CS23" s="23" t="str">
        <f t="shared" si="24"/>
        <v>-CA-CITY OF INDUSTRY-LA</v>
      </c>
      <c r="CT23" s="23" t="str">
        <f t="shared" si="25"/>
        <v>-CA-CITY OF INDUSTRY-USA</v>
      </c>
      <c r="CU23" s="23" t="str">
        <f t="shared" si="26"/>
        <v>-91745-LA</v>
      </c>
      <c r="CV23" s="23" t="str">
        <f t="shared" si="27"/>
        <v>-91745-USA</v>
      </c>
      <c r="CW23" s="23" t="str">
        <f t="shared" si="28"/>
        <v>-CA-LA</v>
      </c>
      <c r="CX23" s="23" t="str">
        <f t="shared" si="29"/>
        <v>LA-CA</v>
      </c>
      <c r="CY23" s="23" t="str">
        <f t="shared" si="55"/>
        <v>LA-USA</v>
      </c>
      <c r="CZ23" s="23" t="str">
        <f t="shared" si="30"/>
        <v>USA-USA</v>
      </c>
      <c r="DB23" t="s">
        <v>17598</v>
      </c>
      <c r="DF23" s="35" t="s">
        <v>2204</v>
      </c>
      <c r="DG23" s="23">
        <v>1</v>
      </c>
      <c r="DH23" s="23">
        <v>1</v>
      </c>
      <c r="DI23" s="23">
        <v>0</v>
      </c>
      <c r="DJ23" s="23">
        <v>1</v>
      </c>
      <c r="DK23" s="23">
        <v>1</v>
      </c>
      <c r="DL23" s="23">
        <v>0</v>
      </c>
      <c r="DM23" s="23">
        <v>1</v>
      </c>
      <c r="DN23" s="23">
        <v>1</v>
      </c>
      <c r="DO23" s="23">
        <v>0</v>
      </c>
      <c r="DP23" s="23">
        <v>1</v>
      </c>
      <c r="DQ23" s="23">
        <v>1</v>
      </c>
      <c r="DR23" s="23">
        <v>0</v>
      </c>
      <c r="DS23" s="23">
        <v>1</v>
      </c>
      <c r="DT23" s="23">
        <v>1</v>
      </c>
      <c r="DU23" s="23">
        <v>0</v>
      </c>
      <c r="EC23" s="38">
        <f t="shared" si="31"/>
        <v>2</v>
      </c>
      <c r="ED23" s="38">
        <f t="shared" si="32"/>
        <v>2</v>
      </c>
      <c r="EE23" s="38">
        <f t="shared" si="33"/>
        <v>0</v>
      </c>
      <c r="EF23" s="38">
        <f t="shared" si="34"/>
        <v>1</v>
      </c>
      <c r="EG23" s="38">
        <f t="shared" si="35"/>
        <v>2</v>
      </c>
      <c r="EH23" s="38">
        <f t="shared" si="36"/>
        <v>1</v>
      </c>
      <c r="EI23" s="38">
        <f t="shared" si="37"/>
        <v>1</v>
      </c>
      <c r="EJ23" s="38">
        <f t="shared" si="38"/>
        <v>2</v>
      </c>
      <c r="EK23" s="38">
        <f t="shared" si="39"/>
        <v>0</v>
      </c>
      <c r="EL23" s="38">
        <f t="shared" si="40"/>
        <v>1</v>
      </c>
      <c r="EM23" s="38">
        <f t="shared" si="41"/>
        <v>2</v>
      </c>
      <c r="EN23" s="38">
        <f t="shared" si="42"/>
        <v>1</v>
      </c>
      <c r="EO23" s="38">
        <f t="shared" si="43"/>
        <v>2</v>
      </c>
      <c r="EP23" s="38">
        <f t="shared" si="44"/>
        <v>2</v>
      </c>
      <c r="EQ23" s="38">
        <f t="shared" si="45"/>
        <v>0</v>
      </c>
      <c r="ER23" s="38"/>
      <c r="ES23" s="38"/>
      <c r="ET23" s="38"/>
      <c r="EU23" s="38"/>
      <c r="EV23" s="38"/>
      <c r="EW23" s="38"/>
    </row>
    <row r="24" spans="2:153" x14ac:dyDescent="0.25">
      <c r="B24" s="39" t="str">
        <f t="shared" si="3"/>
        <v>CA  to  MA</v>
      </c>
      <c r="C24" s="39" t="str">
        <f t="shared" si="4"/>
        <v>ODFL</v>
      </c>
      <c r="D24" s="31" t="str">
        <f t="shared" si="56"/>
        <v/>
      </c>
      <c r="F24" s="39" t="str">
        <f t="shared" si="5"/>
        <v>MA  to  CA</v>
      </c>
      <c r="G24" s="39" t="str">
        <f t="shared" si="6"/>
        <v>CNWY</v>
      </c>
      <c r="H24" s="31" t="str">
        <f t="shared" si="7"/>
        <v/>
      </c>
      <c r="J24" s="31" t="str">
        <f t="array" ref="J24">IFERROR(INDEX($P$7:$P$34,MATCH(0,COUNTIF($J$22:J23,$P$7:$P$34),0)),"")</f>
        <v>CNWY</v>
      </c>
      <c r="K24" s="23" t="str">
        <f t="shared" ref="K24:K36" si="58">_xlfn.XLOOKUP($J24,$R$6:$R$35,$S$6:$S$35,"")</f>
        <v>XPO Logistics Freight</v>
      </c>
      <c r="P24" s="23" t="str">
        <f t="shared" si="57"/>
        <v>SAIA</v>
      </c>
      <c r="U24" s="23" t="s">
        <v>2205</v>
      </c>
      <c r="V24" s="23" t="s">
        <v>2751</v>
      </c>
      <c r="W24" s="23" t="str">
        <f t="shared" si="10"/>
        <v>0E25-CA-CITY OF INDUSTRY-CA-MA</v>
      </c>
      <c r="X24" s="23" t="e">
        <f>_xlfn.XLOOKUP($W24,'Route Guide - Lanes In Data'!$B$1:$B$2645,'Route Guide - Lanes In Data'!D$1:D$2645)</f>
        <v>#N/A</v>
      </c>
      <c r="Y24" s="23" t="e">
        <f>_xlfn.XLOOKUP($W24,'Route Guide - Lanes In Data'!$B$1:$B$2645,'Route Guide - Lanes In Data'!E$1:E$2645)</f>
        <v>#N/A</v>
      </c>
      <c r="AA24" s="37">
        <f>IF(OR(AA$6="",EC24&lt;&gt;2),"",IFERROR(INDEX('Route Guide - Lanes Not in Data'!$D$5:$D$22370,
IF(ISERROR(MATCH(AA$6&amp;$BA24,'Route Guide - Lanes Not in Data'!$P$5:$P$22370,0))=FALSE,MATCH(AA$6&amp;$BA24,'Route Guide - Lanes Not in Data'!$P$5:$P$22370,0),
IF(ISERROR(MATCH(AA$6&amp;$BB24,'Route Guide - Lanes Not in Data'!$P$5:$P$22370,0))=FALSE,MATCH(AA$6&amp;$BB24,'Route Guide - Lanes Not in Data'!$P$5:$P$22370,0),
IF(ISERROR(MATCH(AA$6&amp;$BC24,'Route Guide - Lanes Not in Data'!$P$5:$P$22370,0))=FALSE,MATCH(AA$6&amp;$BC24,'Route Guide - Lanes Not in Data'!$P$5:$P$22370,0),
IF(ISERROR(MATCH(AA$6&amp;$BD24,'Route Guide - Lanes Not in Data'!$P$5:$P$22370,0))=FALSE,MATCH(AA$6&amp;$BD24,'Route Guide - Lanes Not in Data'!$P$5:$P$22370,0),
IF(ISERROR(MATCH(AA$6&amp;$BE24,'Route Guide - Lanes Not in Data'!$P$5:$P$22370,0))=FALSE,MATCH(AA$6&amp;$BE24,'Route Guide - Lanes Not in Data'!$P$5:$P$22370,0),
IF(ISERROR(MATCH(AA$6&amp;$BF24,'Route Guide - Lanes Not in Data'!$P$5:$P$22370,0))=FALSE,MATCH(AA$6&amp;$BF24,'Route Guide - Lanes Not in Data'!$P$5:$P$22370,0),
IF(ISERROR(MATCH(AA$6&amp;$BG24,'Route Guide - Lanes Not in Data'!$P$5:$P$22370,0))=FALSE,MATCH(AA$6&amp;$BG24,'Route Guide - Lanes Not in Data'!$P$5:$P$22370,0),
IF(ISERROR(MATCH(AA$6&amp;$BH24,'Route Guide - Lanes Not in Data'!$P$5:$P$22370,0))=FALSE,MATCH(AA$6&amp;$BH24,'Route Guide - Lanes Not in Data'!$P$5:$P$22370,0),
IF(ISERROR(MATCH(AA$6&amp;$BI24,'Route Guide - Lanes Not in Data'!$P$5:$P$22370,0))=FALSE,MATCH(AA$6&amp;$BI24,'Route Guide - Lanes Not in Data'!$P$5:$P$22370,0),
IF(ISERROR(MATCH(AA$6&amp;$BJ24,'Route Guide - Lanes Not in Data'!$P$5:$P$22370,0))=FALSE,MATCH(AA$6&amp;$BJ24,'Route Guide - Lanes Not in Data'!$P$5:$P$22370,0),""))))))))))),""))</f>
        <v>0.35</v>
      </c>
      <c r="AB24" s="37">
        <f>IF(OR(AB$6="",ED24&lt;&gt;2),"",IFERROR(INDEX('Route Guide - Lanes Not in Data'!$D$5:$D$22370,
IF(ISERROR(MATCH(AB$6&amp;$BA24,'Route Guide - Lanes Not in Data'!$P$5:$P$22370,0))=FALSE,MATCH(AB$6&amp;$BA24,'Route Guide - Lanes Not in Data'!$P$5:$P$22370,0),
IF(ISERROR(MATCH(AB$6&amp;$BB24,'Route Guide - Lanes Not in Data'!$P$5:$P$22370,0))=FALSE,MATCH(AB$6&amp;$BB24,'Route Guide - Lanes Not in Data'!$P$5:$P$22370,0),
IF(ISERROR(MATCH(AB$6&amp;$BC24,'Route Guide - Lanes Not in Data'!$P$5:$P$22370,0))=FALSE,MATCH(AB$6&amp;$BC24,'Route Guide - Lanes Not in Data'!$P$5:$P$22370,0),
IF(ISERROR(MATCH(AB$6&amp;$BD24,'Route Guide - Lanes Not in Data'!$P$5:$P$22370,0))=FALSE,MATCH(AB$6&amp;$BD24,'Route Guide - Lanes Not in Data'!$P$5:$P$22370,0),
IF(ISERROR(MATCH(AB$6&amp;$BE24,'Route Guide - Lanes Not in Data'!$P$5:$P$22370,0))=FALSE,MATCH(AB$6&amp;$BE24,'Route Guide - Lanes Not in Data'!$P$5:$P$22370,0),
IF(ISERROR(MATCH(AB$6&amp;$BF24,'Route Guide - Lanes Not in Data'!$P$5:$P$22370,0))=FALSE,MATCH(AB$6&amp;$BF24,'Route Guide - Lanes Not in Data'!$P$5:$P$22370,0),
IF(ISERROR(MATCH(AB$6&amp;$BG24,'Route Guide - Lanes Not in Data'!$P$5:$P$22370,0))=FALSE,MATCH(AB$6&amp;$BG24,'Route Guide - Lanes Not in Data'!$P$5:$P$22370,0),
IF(ISERROR(MATCH(AB$6&amp;$BH24,'Route Guide - Lanes Not in Data'!$P$5:$P$22370,0))=FALSE,MATCH(AB$6&amp;$BH24,'Route Guide - Lanes Not in Data'!$P$5:$P$22370,0),
IF(ISERROR(MATCH(AB$6&amp;$BI24,'Route Guide - Lanes Not in Data'!$P$5:$P$22370,0))=FALSE,MATCH(AB$6&amp;$BI24,'Route Guide - Lanes Not in Data'!$P$5:$P$22370,0),
IF(ISERROR(MATCH(AB$6&amp;$BJ24,'Route Guide - Lanes Not in Data'!$P$5:$P$22370,0))=FALSE,MATCH(AB$6&amp;$BJ24,'Route Guide - Lanes Not in Data'!$P$5:$P$22370,0),""))))))))))),""))</f>
        <v>0.34499999999999997</v>
      </c>
      <c r="AC24" s="37" t="str">
        <f>IF(OR(AC$6="",EE24&lt;&gt;2),"",IFERROR(INDEX('Route Guide - Lanes Not in Data'!$D$5:$D$22370,
IF(ISERROR(MATCH(AC$6&amp;$BA24,'Route Guide - Lanes Not in Data'!$P$5:$P$22370,0))=FALSE,MATCH(AC$6&amp;$BA24,'Route Guide - Lanes Not in Data'!$P$5:$P$22370,0),
IF(ISERROR(MATCH(AC$6&amp;$BB24,'Route Guide - Lanes Not in Data'!$P$5:$P$22370,0))=FALSE,MATCH(AC$6&amp;$BB24,'Route Guide - Lanes Not in Data'!$P$5:$P$22370,0),
IF(ISERROR(MATCH(AC$6&amp;$BC24,'Route Guide - Lanes Not in Data'!$P$5:$P$22370,0))=FALSE,MATCH(AC$6&amp;$BC24,'Route Guide - Lanes Not in Data'!$P$5:$P$22370,0),
IF(ISERROR(MATCH(AC$6&amp;$BD24,'Route Guide - Lanes Not in Data'!$P$5:$P$22370,0))=FALSE,MATCH(AC$6&amp;$BD24,'Route Guide - Lanes Not in Data'!$P$5:$P$22370,0),
IF(ISERROR(MATCH(AC$6&amp;$BE24,'Route Guide - Lanes Not in Data'!$P$5:$P$22370,0))=FALSE,MATCH(AC$6&amp;$BE24,'Route Guide - Lanes Not in Data'!$P$5:$P$22370,0),
IF(ISERROR(MATCH(AC$6&amp;$BF24,'Route Guide - Lanes Not in Data'!$P$5:$P$22370,0))=FALSE,MATCH(AC$6&amp;$BF24,'Route Guide - Lanes Not in Data'!$P$5:$P$22370,0),
IF(ISERROR(MATCH(AC$6&amp;$BG24,'Route Guide - Lanes Not in Data'!$P$5:$P$22370,0))=FALSE,MATCH(AC$6&amp;$BG24,'Route Guide - Lanes Not in Data'!$P$5:$P$22370,0),
IF(ISERROR(MATCH(AC$6&amp;$BH24,'Route Guide - Lanes Not in Data'!$P$5:$P$22370,0))=FALSE,MATCH(AC$6&amp;$BH24,'Route Guide - Lanes Not in Data'!$P$5:$P$22370,0),
IF(ISERROR(MATCH(AC$6&amp;$BI24,'Route Guide - Lanes Not in Data'!$P$5:$P$22370,0))=FALSE,MATCH(AC$6&amp;$BI24,'Route Guide - Lanes Not in Data'!$P$5:$P$22370,0),
IF(ISERROR(MATCH(AC$6&amp;$BJ24,'Route Guide - Lanes Not in Data'!$P$5:$P$22370,0))=FALSE,MATCH(AC$6&amp;$BJ24,'Route Guide - Lanes Not in Data'!$P$5:$P$22370,0),""))))))))))),""))</f>
        <v/>
      </c>
      <c r="AD24" s="37" t="str">
        <f>IF(OR(AD$6="",EF24&lt;&gt;2),"",IFERROR(INDEX('Route Guide - Lanes Not in Data'!$D$5:$D$22370,
IF(ISERROR(MATCH(AD$6&amp;$BA24,'Route Guide - Lanes Not in Data'!$P$5:$P$22370,0))=FALSE,MATCH(AD$6&amp;$BA24,'Route Guide - Lanes Not in Data'!$P$5:$P$22370,0),
IF(ISERROR(MATCH(AD$6&amp;$BB24,'Route Guide - Lanes Not in Data'!$P$5:$P$22370,0))=FALSE,MATCH(AD$6&amp;$BB24,'Route Guide - Lanes Not in Data'!$P$5:$P$22370,0),
IF(ISERROR(MATCH(AD$6&amp;$BC24,'Route Guide - Lanes Not in Data'!$P$5:$P$22370,0))=FALSE,MATCH(AD$6&amp;$BC24,'Route Guide - Lanes Not in Data'!$P$5:$P$22370,0),
IF(ISERROR(MATCH(AD$6&amp;$BD24,'Route Guide - Lanes Not in Data'!$P$5:$P$22370,0))=FALSE,MATCH(AD$6&amp;$BD24,'Route Guide - Lanes Not in Data'!$P$5:$P$22370,0),
IF(ISERROR(MATCH(AD$6&amp;$BE24,'Route Guide - Lanes Not in Data'!$P$5:$P$22370,0))=FALSE,MATCH(AD$6&amp;$BE24,'Route Guide - Lanes Not in Data'!$P$5:$P$22370,0),
IF(ISERROR(MATCH(AD$6&amp;$BF24,'Route Guide - Lanes Not in Data'!$P$5:$P$22370,0))=FALSE,MATCH(AD$6&amp;$BF24,'Route Guide - Lanes Not in Data'!$P$5:$P$22370,0),
IF(ISERROR(MATCH(AD$6&amp;$BG24,'Route Guide - Lanes Not in Data'!$P$5:$P$22370,0))=FALSE,MATCH(AD$6&amp;$BG24,'Route Guide - Lanes Not in Data'!$P$5:$P$22370,0),
IF(ISERROR(MATCH(AD$6&amp;$BH24,'Route Guide - Lanes Not in Data'!$P$5:$P$22370,0))=FALSE,MATCH(AD$6&amp;$BH24,'Route Guide - Lanes Not in Data'!$P$5:$P$22370,0),
IF(ISERROR(MATCH(AD$6&amp;$BI24,'Route Guide - Lanes Not in Data'!$P$5:$P$22370,0))=FALSE,MATCH(AD$6&amp;$BI24,'Route Guide - Lanes Not in Data'!$P$5:$P$22370,0),
IF(ISERROR(MATCH(AD$6&amp;$BJ24,'Route Guide - Lanes Not in Data'!$P$5:$P$22370,0))=FALSE,MATCH(AD$6&amp;$BJ24,'Route Guide - Lanes Not in Data'!$P$5:$P$22370,0),""))))))))))),""))</f>
        <v/>
      </c>
      <c r="AE24" s="37">
        <f>IF(OR(AE$6="",EG24&lt;&gt;2),"",IFERROR(INDEX('Route Guide - Lanes Not in Data'!$D$5:$D$22370,
IF(ISERROR(MATCH(AE$6&amp;$BA24,'Route Guide - Lanes Not in Data'!$P$5:$P$22370,0))=FALSE,MATCH(AE$6&amp;$BA24,'Route Guide - Lanes Not in Data'!$P$5:$P$22370,0),
IF(ISERROR(MATCH(AE$6&amp;$BB24,'Route Guide - Lanes Not in Data'!$P$5:$P$22370,0))=FALSE,MATCH(AE$6&amp;$BB24,'Route Guide - Lanes Not in Data'!$P$5:$P$22370,0),
IF(ISERROR(MATCH(AE$6&amp;$BC24,'Route Guide - Lanes Not in Data'!$P$5:$P$22370,0))=FALSE,MATCH(AE$6&amp;$BC24,'Route Guide - Lanes Not in Data'!$P$5:$P$22370,0),
IF(ISERROR(MATCH(AE$6&amp;$BD24,'Route Guide - Lanes Not in Data'!$P$5:$P$22370,0))=FALSE,MATCH(AE$6&amp;$BD24,'Route Guide - Lanes Not in Data'!$P$5:$P$22370,0),
IF(ISERROR(MATCH(AE$6&amp;$BE24,'Route Guide - Lanes Not in Data'!$P$5:$P$22370,0))=FALSE,MATCH(AE$6&amp;$BE24,'Route Guide - Lanes Not in Data'!$P$5:$P$22370,0),
IF(ISERROR(MATCH(AE$6&amp;$BF24,'Route Guide - Lanes Not in Data'!$P$5:$P$22370,0))=FALSE,MATCH(AE$6&amp;$BF24,'Route Guide - Lanes Not in Data'!$P$5:$P$22370,0),
IF(ISERROR(MATCH(AE$6&amp;$BG24,'Route Guide - Lanes Not in Data'!$P$5:$P$22370,0))=FALSE,MATCH(AE$6&amp;$BG24,'Route Guide - Lanes Not in Data'!$P$5:$P$22370,0),
IF(ISERROR(MATCH(AE$6&amp;$BH24,'Route Guide - Lanes Not in Data'!$P$5:$P$22370,0))=FALSE,MATCH(AE$6&amp;$BH24,'Route Guide - Lanes Not in Data'!$P$5:$P$22370,0),
IF(ISERROR(MATCH(AE$6&amp;$BI24,'Route Guide - Lanes Not in Data'!$P$5:$P$22370,0))=FALSE,MATCH(AE$6&amp;$BI24,'Route Guide - Lanes Not in Data'!$P$5:$P$22370,0),
IF(ISERROR(MATCH(AE$6&amp;$BJ24,'Route Guide - Lanes Not in Data'!$P$5:$P$22370,0))=FALSE,MATCH(AE$6&amp;$BJ24,'Route Guide - Lanes Not in Data'!$P$5:$P$22370,0),""))))))))))),""))</f>
        <v>6.9000000000000006E-2</v>
      </c>
      <c r="AF24" s="37" t="str">
        <f>IF(OR(AF$6="",EH24&lt;&gt;2),"",IFERROR(INDEX('Route Guide - Lanes Not in Data'!$D$5:$D$22370,
IF(ISERROR(MATCH(AF$6&amp;$BA24,'Route Guide - Lanes Not in Data'!$P$5:$P$22370,0))=FALSE,MATCH(AF$6&amp;$BA24,'Route Guide - Lanes Not in Data'!$P$5:$P$22370,0),
IF(ISERROR(MATCH(AF$6&amp;$BB24,'Route Guide - Lanes Not in Data'!$P$5:$P$22370,0))=FALSE,MATCH(AF$6&amp;$BB24,'Route Guide - Lanes Not in Data'!$P$5:$P$22370,0),
IF(ISERROR(MATCH(AF$6&amp;$BC24,'Route Guide - Lanes Not in Data'!$P$5:$P$22370,0))=FALSE,MATCH(AF$6&amp;$BC24,'Route Guide - Lanes Not in Data'!$P$5:$P$22370,0),
IF(ISERROR(MATCH(AF$6&amp;$BD24,'Route Guide - Lanes Not in Data'!$P$5:$P$22370,0))=FALSE,MATCH(AF$6&amp;$BD24,'Route Guide - Lanes Not in Data'!$P$5:$P$22370,0),
IF(ISERROR(MATCH(AF$6&amp;$BE24,'Route Guide - Lanes Not in Data'!$P$5:$P$22370,0))=FALSE,MATCH(AF$6&amp;$BE24,'Route Guide - Lanes Not in Data'!$P$5:$P$22370,0),
IF(ISERROR(MATCH(AF$6&amp;$BF24,'Route Guide - Lanes Not in Data'!$P$5:$P$22370,0))=FALSE,MATCH(AF$6&amp;$BF24,'Route Guide - Lanes Not in Data'!$P$5:$P$22370,0),
IF(ISERROR(MATCH(AF$6&amp;$BG24,'Route Guide - Lanes Not in Data'!$P$5:$P$22370,0))=FALSE,MATCH(AF$6&amp;$BG24,'Route Guide - Lanes Not in Data'!$P$5:$P$22370,0),
IF(ISERROR(MATCH(AF$6&amp;$BH24,'Route Guide - Lanes Not in Data'!$P$5:$P$22370,0))=FALSE,MATCH(AF$6&amp;$BH24,'Route Guide - Lanes Not in Data'!$P$5:$P$22370,0),
IF(ISERROR(MATCH(AF$6&amp;$BI24,'Route Guide - Lanes Not in Data'!$P$5:$P$22370,0))=FALSE,MATCH(AF$6&amp;$BI24,'Route Guide - Lanes Not in Data'!$P$5:$P$22370,0),
IF(ISERROR(MATCH(AF$6&amp;$BJ24,'Route Guide - Lanes Not in Data'!$P$5:$P$22370,0))=FALSE,MATCH(AF$6&amp;$BJ24,'Route Guide - Lanes Not in Data'!$P$5:$P$22370,0),""))))))))))),""))</f>
        <v/>
      </c>
      <c r="AG24" s="37" t="str">
        <f>IF(OR(AG$6="",EI24&lt;&gt;2),"",IFERROR(INDEX('Route Guide - Lanes Not in Data'!$D$5:$D$22370,
IF(ISERROR(MATCH(AG$6&amp;$BA24,'Route Guide - Lanes Not in Data'!$P$5:$P$22370,0))=FALSE,MATCH(AG$6&amp;$BA24,'Route Guide - Lanes Not in Data'!$P$5:$P$22370,0),
IF(ISERROR(MATCH(AG$6&amp;$BB24,'Route Guide - Lanes Not in Data'!$P$5:$P$22370,0))=FALSE,MATCH(AG$6&amp;$BB24,'Route Guide - Lanes Not in Data'!$P$5:$P$22370,0),
IF(ISERROR(MATCH(AG$6&amp;$BC24,'Route Guide - Lanes Not in Data'!$P$5:$P$22370,0))=FALSE,MATCH(AG$6&amp;$BC24,'Route Guide - Lanes Not in Data'!$P$5:$P$22370,0),
IF(ISERROR(MATCH(AG$6&amp;$BD24,'Route Guide - Lanes Not in Data'!$P$5:$P$22370,0))=FALSE,MATCH(AG$6&amp;$BD24,'Route Guide - Lanes Not in Data'!$P$5:$P$22370,0),
IF(ISERROR(MATCH(AG$6&amp;$BE24,'Route Guide - Lanes Not in Data'!$P$5:$P$22370,0))=FALSE,MATCH(AG$6&amp;$BE24,'Route Guide - Lanes Not in Data'!$P$5:$P$22370,0),
IF(ISERROR(MATCH(AG$6&amp;$BF24,'Route Guide - Lanes Not in Data'!$P$5:$P$22370,0))=FALSE,MATCH(AG$6&amp;$BF24,'Route Guide - Lanes Not in Data'!$P$5:$P$22370,0),
IF(ISERROR(MATCH(AG$6&amp;$BG24,'Route Guide - Lanes Not in Data'!$P$5:$P$22370,0))=FALSE,MATCH(AG$6&amp;$BG24,'Route Guide - Lanes Not in Data'!$P$5:$P$22370,0),
IF(ISERROR(MATCH(AG$6&amp;$BH24,'Route Guide - Lanes Not in Data'!$P$5:$P$22370,0))=FALSE,MATCH(AG$6&amp;$BH24,'Route Guide - Lanes Not in Data'!$P$5:$P$22370,0),
IF(ISERROR(MATCH(AG$6&amp;$BI24,'Route Guide - Lanes Not in Data'!$P$5:$P$22370,0))=FALSE,MATCH(AG$6&amp;$BI24,'Route Guide - Lanes Not in Data'!$P$5:$P$22370,0),
IF(ISERROR(MATCH(AG$6&amp;$BJ24,'Route Guide - Lanes Not in Data'!$P$5:$P$22370,0))=FALSE,MATCH(AG$6&amp;$BJ24,'Route Guide - Lanes Not in Data'!$P$5:$P$22370,0),""))))))))))),""))</f>
        <v/>
      </c>
      <c r="AH24" s="37" t="str">
        <f>IF(OR(AH$6="",EJ24&lt;&gt;2),"",IFERROR(INDEX('Route Guide - Lanes Not in Data'!$D$5:$D$22370,
IF(ISERROR(MATCH(AH$6&amp;$BA24,'Route Guide - Lanes Not in Data'!$P$5:$P$22370,0))=FALSE,MATCH(AH$6&amp;$BA24,'Route Guide - Lanes Not in Data'!$P$5:$P$22370,0),
IF(ISERROR(MATCH(AH$6&amp;$BB24,'Route Guide - Lanes Not in Data'!$P$5:$P$22370,0))=FALSE,MATCH(AH$6&amp;$BB24,'Route Guide - Lanes Not in Data'!$P$5:$P$22370,0),
IF(ISERROR(MATCH(AH$6&amp;$BC24,'Route Guide - Lanes Not in Data'!$P$5:$P$22370,0))=FALSE,MATCH(AH$6&amp;$BC24,'Route Guide - Lanes Not in Data'!$P$5:$P$22370,0),
IF(ISERROR(MATCH(AH$6&amp;$BD24,'Route Guide - Lanes Not in Data'!$P$5:$P$22370,0))=FALSE,MATCH(AH$6&amp;$BD24,'Route Guide - Lanes Not in Data'!$P$5:$P$22370,0),
IF(ISERROR(MATCH(AH$6&amp;$BE24,'Route Guide - Lanes Not in Data'!$P$5:$P$22370,0))=FALSE,MATCH(AH$6&amp;$BE24,'Route Guide - Lanes Not in Data'!$P$5:$P$22370,0),
IF(ISERROR(MATCH(AH$6&amp;$BF24,'Route Guide - Lanes Not in Data'!$P$5:$P$22370,0))=FALSE,MATCH(AH$6&amp;$BF24,'Route Guide - Lanes Not in Data'!$P$5:$P$22370,0),
IF(ISERROR(MATCH(AH$6&amp;$BG24,'Route Guide - Lanes Not in Data'!$P$5:$P$22370,0))=FALSE,MATCH(AH$6&amp;$BG24,'Route Guide - Lanes Not in Data'!$P$5:$P$22370,0),
IF(ISERROR(MATCH(AH$6&amp;$BH24,'Route Guide - Lanes Not in Data'!$P$5:$P$22370,0))=FALSE,MATCH(AH$6&amp;$BH24,'Route Guide - Lanes Not in Data'!$P$5:$P$22370,0),
IF(ISERROR(MATCH(AH$6&amp;$BI24,'Route Guide - Lanes Not in Data'!$P$5:$P$22370,0))=FALSE,MATCH(AH$6&amp;$BI24,'Route Guide - Lanes Not in Data'!$P$5:$P$22370,0),
IF(ISERROR(MATCH(AH$6&amp;$BJ24,'Route Guide - Lanes Not in Data'!$P$5:$P$22370,0))=FALSE,MATCH(AH$6&amp;$BJ24,'Route Guide - Lanes Not in Data'!$P$5:$P$22370,0),""))))))))))),""))</f>
        <v/>
      </c>
      <c r="AI24" s="37" t="str">
        <f>IF(OR(AI$6="",EK24&lt;&gt;2),"",IFERROR(INDEX('Route Guide - Lanes Not in Data'!$D$5:$D$22370,
IF(ISERROR(MATCH(AI$6&amp;$BA24,'Route Guide - Lanes Not in Data'!$P$5:$P$22370,0))=FALSE,MATCH(AI$6&amp;$BA24,'Route Guide - Lanes Not in Data'!$P$5:$P$22370,0),
IF(ISERROR(MATCH(AI$6&amp;$BB24,'Route Guide - Lanes Not in Data'!$P$5:$P$22370,0))=FALSE,MATCH(AI$6&amp;$BB24,'Route Guide - Lanes Not in Data'!$P$5:$P$22370,0),
IF(ISERROR(MATCH(AI$6&amp;$BC24,'Route Guide - Lanes Not in Data'!$P$5:$P$22370,0))=FALSE,MATCH(AI$6&amp;$BC24,'Route Guide - Lanes Not in Data'!$P$5:$P$22370,0),
IF(ISERROR(MATCH(AI$6&amp;$BD24,'Route Guide - Lanes Not in Data'!$P$5:$P$22370,0))=FALSE,MATCH(AI$6&amp;$BD24,'Route Guide - Lanes Not in Data'!$P$5:$P$22370,0),
IF(ISERROR(MATCH(AI$6&amp;$BE24,'Route Guide - Lanes Not in Data'!$P$5:$P$22370,0))=FALSE,MATCH(AI$6&amp;$BE24,'Route Guide - Lanes Not in Data'!$P$5:$P$22370,0),
IF(ISERROR(MATCH(AI$6&amp;$BF24,'Route Guide - Lanes Not in Data'!$P$5:$P$22370,0))=FALSE,MATCH(AI$6&amp;$BF24,'Route Guide - Lanes Not in Data'!$P$5:$P$22370,0),
IF(ISERROR(MATCH(AI$6&amp;$BG24,'Route Guide - Lanes Not in Data'!$P$5:$P$22370,0))=FALSE,MATCH(AI$6&amp;$BG24,'Route Guide - Lanes Not in Data'!$P$5:$P$22370,0),
IF(ISERROR(MATCH(AI$6&amp;$BH24,'Route Guide - Lanes Not in Data'!$P$5:$P$22370,0))=FALSE,MATCH(AI$6&amp;$BH24,'Route Guide - Lanes Not in Data'!$P$5:$P$22370,0),
IF(ISERROR(MATCH(AI$6&amp;$BI24,'Route Guide - Lanes Not in Data'!$P$5:$P$22370,0))=FALSE,MATCH(AI$6&amp;$BI24,'Route Guide - Lanes Not in Data'!$P$5:$P$22370,0),
IF(ISERROR(MATCH(AI$6&amp;$BJ24,'Route Guide - Lanes Not in Data'!$P$5:$P$22370,0))=FALSE,MATCH(AI$6&amp;$BJ24,'Route Guide - Lanes Not in Data'!$P$5:$P$22370,0),""))))))))))),""))</f>
        <v/>
      </c>
      <c r="AJ24" s="37" t="str">
        <f>IF(OR(AJ$6="",EL24&lt;&gt;2),"",IFERROR(INDEX('Route Guide - Lanes Not in Data'!$D$5:$D$22370,
IF(ISERROR(MATCH(AJ$6&amp;$BA24,'Route Guide - Lanes Not in Data'!$P$5:$P$22370,0))=FALSE,MATCH(AJ$6&amp;$BA24,'Route Guide - Lanes Not in Data'!$P$5:$P$22370,0),
IF(ISERROR(MATCH(AJ$6&amp;$BB24,'Route Guide - Lanes Not in Data'!$P$5:$P$22370,0))=FALSE,MATCH(AJ$6&amp;$BB24,'Route Guide - Lanes Not in Data'!$P$5:$P$22370,0),
IF(ISERROR(MATCH(AJ$6&amp;$BC24,'Route Guide - Lanes Not in Data'!$P$5:$P$22370,0))=FALSE,MATCH(AJ$6&amp;$BC24,'Route Guide - Lanes Not in Data'!$P$5:$P$22370,0),
IF(ISERROR(MATCH(AJ$6&amp;$BD24,'Route Guide - Lanes Not in Data'!$P$5:$P$22370,0))=FALSE,MATCH(AJ$6&amp;$BD24,'Route Guide - Lanes Not in Data'!$P$5:$P$22370,0),
IF(ISERROR(MATCH(AJ$6&amp;$BE24,'Route Guide - Lanes Not in Data'!$P$5:$P$22370,0))=FALSE,MATCH(AJ$6&amp;$BE24,'Route Guide - Lanes Not in Data'!$P$5:$P$22370,0),
IF(ISERROR(MATCH(AJ$6&amp;$BF24,'Route Guide - Lanes Not in Data'!$P$5:$P$22370,0))=FALSE,MATCH(AJ$6&amp;$BF24,'Route Guide - Lanes Not in Data'!$P$5:$P$22370,0),
IF(ISERROR(MATCH(AJ$6&amp;$BG24,'Route Guide - Lanes Not in Data'!$P$5:$P$22370,0))=FALSE,MATCH(AJ$6&amp;$BG24,'Route Guide - Lanes Not in Data'!$P$5:$P$22370,0),
IF(ISERROR(MATCH(AJ$6&amp;$BH24,'Route Guide - Lanes Not in Data'!$P$5:$P$22370,0))=FALSE,MATCH(AJ$6&amp;$BH24,'Route Guide - Lanes Not in Data'!$P$5:$P$22370,0),
IF(ISERROR(MATCH(AJ$6&amp;$BI24,'Route Guide - Lanes Not in Data'!$P$5:$P$22370,0))=FALSE,MATCH(AJ$6&amp;$BI24,'Route Guide - Lanes Not in Data'!$P$5:$P$22370,0),
IF(ISERROR(MATCH(AJ$6&amp;$BJ24,'Route Guide - Lanes Not in Data'!$P$5:$P$22370,0))=FALSE,MATCH(AJ$6&amp;$BJ24,'Route Guide - Lanes Not in Data'!$P$5:$P$22370,0),""))))))))))),""))</f>
        <v/>
      </c>
      <c r="AK24" s="37">
        <f>IF(OR(AK$6="",EM24&lt;&gt;2),"",IFERROR(INDEX('Route Guide - Lanes Not in Data'!$D$5:$D$22370,
IF(ISERROR(MATCH(AK$6&amp;$BA24,'Route Guide - Lanes Not in Data'!$P$5:$P$22370,0))=FALSE,MATCH(AK$6&amp;$BA24,'Route Guide - Lanes Not in Data'!$P$5:$P$22370,0),
IF(ISERROR(MATCH(AK$6&amp;$BB24,'Route Guide - Lanes Not in Data'!$P$5:$P$22370,0))=FALSE,MATCH(AK$6&amp;$BB24,'Route Guide - Lanes Not in Data'!$P$5:$P$22370,0),
IF(ISERROR(MATCH(AK$6&amp;$BC24,'Route Guide - Lanes Not in Data'!$P$5:$P$22370,0))=FALSE,MATCH(AK$6&amp;$BC24,'Route Guide - Lanes Not in Data'!$P$5:$P$22370,0),
IF(ISERROR(MATCH(AK$6&amp;$BD24,'Route Guide - Lanes Not in Data'!$P$5:$P$22370,0))=FALSE,MATCH(AK$6&amp;$BD24,'Route Guide - Lanes Not in Data'!$P$5:$P$22370,0),
IF(ISERROR(MATCH(AK$6&amp;$BE24,'Route Guide - Lanes Not in Data'!$P$5:$P$22370,0))=FALSE,MATCH(AK$6&amp;$BE24,'Route Guide - Lanes Not in Data'!$P$5:$P$22370,0),
IF(ISERROR(MATCH(AK$6&amp;$BF24,'Route Guide - Lanes Not in Data'!$P$5:$P$22370,0))=FALSE,MATCH(AK$6&amp;$BF24,'Route Guide - Lanes Not in Data'!$P$5:$P$22370,0),
IF(ISERROR(MATCH(AK$6&amp;$BG24,'Route Guide - Lanes Not in Data'!$P$5:$P$22370,0))=FALSE,MATCH(AK$6&amp;$BG24,'Route Guide - Lanes Not in Data'!$P$5:$P$22370,0),
IF(ISERROR(MATCH(AK$6&amp;$BH24,'Route Guide - Lanes Not in Data'!$P$5:$P$22370,0))=FALSE,MATCH(AK$6&amp;$BH24,'Route Guide - Lanes Not in Data'!$P$5:$P$22370,0),
IF(ISERROR(MATCH(AK$6&amp;$BI24,'Route Guide - Lanes Not in Data'!$P$5:$P$22370,0))=FALSE,MATCH(AK$6&amp;$BI24,'Route Guide - Lanes Not in Data'!$P$5:$P$22370,0),
IF(ISERROR(MATCH(AK$6&amp;$BJ24,'Route Guide - Lanes Not in Data'!$P$5:$P$22370,0))=FALSE,MATCH(AK$6&amp;$BJ24,'Route Guide - Lanes Not in Data'!$P$5:$P$22370,0),""))))))))))),""))</f>
        <v>0.13300000000000001</v>
      </c>
      <c r="AL24" s="37" t="str">
        <f>IF(OR(AL$6="",EN24&lt;&gt;2),"",IFERROR(INDEX('Route Guide - Lanes Not in Data'!$D$5:$D$22370,
IF(ISERROR(MATCH(AL$6&amp;$BA24,'Route Guide - Lanes Not in Data'!$P$5:$P$22370,0))=FALSE,MATCH(AL$6&amp;$BA24,'Route Guide - Lanes Not in Data'!$P$5:$P$22370,0),
IF(ISERROR(MATCH(AL$6&amp;$BB24,'Route Guide - Lanes Not in Data'!$P$5:$P$22370,0))=FALSE,MATCH(AL$6&amp;$BB24,'Route Guide - Lanes Not in Data'!$P$5:$P$22370,0),
IF(ISERROR(MATCH(AL$6&amp;$BC24,'Route Guide - Lanes Not in Data'!$P$5:$P$22370,0))=FALSE,MATCH(AL$6&amp;$BC24,'Route Guide - Lanes Not in Data'!$P$5:$P$22370,0),
IF(ISERROR(MATCH(AL$6&amp;$BD24,'Route Guide - Lanes Not in Data'!$P$5:$P$22370,0))=FALSE,MATCH(AL$6&amp;$BD24,'Route Guide - Lanes Not in Data'!$P$5:$P$22370,0),
IF(ISERROR(MATCH(AL$6&amp;$BE24,'Route Guide - Lanes Not in Data'!$P$5:$P$22370,0))=FALSE,MATCH(AL$6&amp;$BE24,'Route Guide - Lanes Not in Data'!$P$5:$P$22370,0),
IF(ISERROR(MATCH(AL$6&amp;$BF24,'Route Guide - Lanes Not in Data'!$P$5:$P$22370,0))=FALSE,MATCH(AL$6&amp;$BF24,'Route Guide - Lanes Not in Data'!$P$5:$P$22370,0),
IF(ISERROR(MATCH(AL$6&amp;$BG24,'Route Guide - Lanes Not in Data'!$P$5:$P$22370,0))=FALSE,MATCH(AL$6&amp;$BG24,'Route Guide - Lanes Not in Data'!$P$5:$P$22370,0),
IF(ISERROR(MATCH(AL$6&amp;$BH24,'Route Guide - Lanes Not in Data'!$P$5:$P$22370,0))=FALSE,MATCH(AL$6&amp;$BH24,'Route Guide - Lanes Not in Data'!$P$5:$P$22370,0),
IF(ISERROR(MATCH(AL$6&amp;$BI24,'Route Guide - Lanes Not in Data'!$P$5:$P$22370,0))=FALSE,MATCH(AL$6&amp;$BI24,'Route Guide - Lanes Not in Data'!$P$5:$P$22370,0),
IF(ISERROR(MATCH(AL$6&amp;$BJ24,'Route Guide - Lanes Not in Data'!$P$5:$P$22370,0))=FALSE,MATCH(AL$6&amp;$BJ24,'Route Guide - Lanes Not in Data'!$P$5:$P$22370,0),""))))))))))),""))</f>
        <v/>
      </c>
      <c r="AM24" s="37" t="str">
        <f>IF(OR(AM$6="",EO24&lt;&gt;2),"",IFERROR(INDEX('Route Guide - Lanes Not in Data'!$D$5:$D$22370,
IF(ISERROR(MATCH(AM$6&amp;$BA24,'Route Guide - Lanes Not in Data'!$P$5:$P$22370,0))=FALSE,MATCH(AM$6&amp;$BA24,'Route Guide - Lanes Not in Data'!$P$5:$P$22370,0),
IF(ISERROR(MATCH(AM$6&amp;$BB24,'Route Guide - Lanes Not in Data'!$P$5:$P$22370,0))=FALSE,MATCH(AM$6&amp;$BB24,'Route Guide - Lanes Not in Data'!$P$5:$P$22370,0),
IF(ISERROR(MATCH(AM$6&amp;$BC24,'Route Guide - Lanes Not in Data'!$P$5:$P$22370,0))=FALSE,MATCH(AM$6&amp;$BC24,'Route Guide - Lanes Not in Data'!$P$5:$P$22370,0),
IF(ISERROR(MATCH(AM$6&amp;$BD24,'Route Guide - Lanes Not in Data'!$P$5:$P$22370,0))=FALSE,MATCH(AM$6&amp;$BD24,'Route Guide - Lanes Not in Data'!$P$5:$P$22370,0),
IF(ISERROR(MATCH(AM$6&amp;$BE24,'Route Guide - Lanes Not in Data'!$P$5:$P$22370,0))=FALSE,MATCH(AM$6&amp;$BE24,'Route Guide - Lanes Not in Data'!$P$5:$P$22370,0),
IF(ISERROR(MATCH(AM$6&amp;$BF24,'Route Guide - Lanes Not in Data'!$P$5:$P$22370,0))=FALSE,MATCH(AM$6&amp;$BF24,'Route Guide - Lanes Not in Data'!$P$5:$P$22370,0),
IF(ISERROR(MATCH(AM$6&amp;$BG24,'Route Guide - Lanes Not in Data'!$P$5:$P$22370,0))=FALSE,MATCH(AM$6&amp;$BG24,'Route Guide - Lanes Not in Data'!$P$5:$P$22370,0),
IF(ISERROR(MATCH(AM$6&amp;$BH24,'Route Guide - Lanes Not in Data'!$P$5:$P$22370,0))=FALSE,MATCH(AM$6&amp;$BH24,'Route Guide - Lanes Not in Data'!$P$5:$P$22370,0),
IF(ISERROR(MATCH(AM$6&amp;$BI24,'Route Guide - Lanes Not in Data'!$P$5:$P$22370,0))=FALSE,MATCH(AM$6&amp;$BI24,'Route Guide - Lanes Not in Data'!$P$5:$P$22370,0),
IF(ISERROR(MATCH(AM$6&amp;$BJ24,'Route Guide - Lanes Not in Data'!$P$5:$P$22370,0))=FALSE,MATCH(AM$6&amp;$BJ24,'Route Guide - Lanes Not in Data'!$P$5:$P$22370,0),""))))))))))),""))</f>
        <v/>
      </c>
      <c r="AN24" s="37" t="str">
        <f>IF(OR(AN$6="",EP24&lt;&gt;2),"",IFERROR(INDEX('Route Guide - Lanes Not in Data'!$D$5:$D$22370,
IF(ISERROR(MATCH(AN$6&amp;$BA24,'Route Guide - Lanes Not in Data'!$P$5:$P$22370,0))=FALSE,MATCH(AN$6&amp;$BA24,'Route Guide - Lanes Not in Data'!$P$5:$P$22370,0),
IF(ISERROR(MATCH(AN$6&amp;$BB24,'Route Guide - Lanes Not in Data'!$P$5:$P$22370,0))=FALSE,MATCH(AN$6&amp;$BB24,'Route Guide - Lanes Not in Data'!$P$5:$P$22370,0),
IF(ISERROR(MATCH(AN$6&amp;$BC24,'Route Guide - Lanes Not in Data'!$P$5:$P$22370,0))=FALSE,MATCH(AN$6&amp;$BC24,'Route Guide - Lanes Not in Data'!$P$5:$P$22370,0),
IF(ISERROR(MATCH(AN$6&amp;$BD24,'Route Guide - Lanes Not in Data'!$P$5:$P$22370,0))=FALSE,MATCH(AN$6&amp;$BD24,'Route Guide - Lanes Not in Data'!$P$5:$P$22370,0),
IF(ISERROR(MATCH(AN$6&amp;$BE24,'Route Guide - Lanes Not in Data'!$P$5:$P$22370,0))=FALSE,MATCH(AN$6&amp;$BE24,'Route Guide - Lanes Not in Data'!$P$5:$P$22370,0),
IF(ISERROR(MATCH(AN$6&amp;$BF24,'Route Guide - Lanes Not in Data'!$P$5:$P$22370,0))=FALSE,MATCH(AN$6&amp;$BF24,'Route Guide - Lanes Not in Data'!$P$5:$P$22370,0),
IF(ISERROR(MATCH(AN$6&amp;$BG24,'Route Guide - Lanes Not in Data'!$P$5:$P$22370,0))=FALSE,MATCH(AN$6&amp;$BG24,'Route Guide - Lanes Not in Data'!$P$5:$P$22370,0),
IF(ISERROR(MATCH(AN$6&amp;$BH24,'Route Guide - Lanes Not in Data'!$P$5:$P$22370,0))=FALSE,MATCH(AN$6&amp;$BH24,'Route Guide - Lanes Not in Data'!$P$5:$P$22370,0),
IF(ISERROR(MATCH(AN$6&amp;$BI24,'Route Guide - Lanes Not in Data'!$P$5:$P$22370,0))=FALSE,MATCH(AN$6&amp;$BI24,'Route Guide - Lanes Not in Data'!$P$5:$P$22370,0),
IF(ISERROR(MATCH(AN$6&amp;$BJ24,'Route Guide - Lanes Not in Data'!$P$5:$P$22370,0))=FALSE,MATCH(AN$6&amp;$BJ24,'Route Guide - Lanes Not in Data'!$P$5:$P$22370,0),""))))))))))),""))</f>
        <v/>
      </c>
      <c r="AO24" s="37" t="str">
        <f>IF(OR(AO$6="",EQ24&lt;&gt;2),"",IFERROR(INDEX('Route Guide - Lanes Not in Data'!$D$5:$D$22370,
IF(ISERROR(MATCH(AO$6&amp;$BA24,'Route Guide - Lanes Not in Data'!$P$5:$P$22370,0))=FALSE,MATCH(AO$6&amp;$BA24,'Route Guide - Lanes Not in Data'!$P$5:$P$22370,0),
IF(ISERROR(MATCH(AO$6&amp;$BB24,'Route Guide - Lanes Not in Data'!$P$5:$P$22370,0))=FALSE,MATCH(AO$6&amp;$BB24,'Route Guide - Lanes Not in Data'!$P$5:$P$22370,0),
IF(ISERROR(MATCH(AO$6&amp;$BC24,'Route Guide - Lanes Not in Data'!$P$5:$P$22370,0))=FALSE,MATCH(AO$6&amp;$BC24,'Route Guide - Lanes Not in Data'!$P$5:$P$22370,0),
IF(ISERROR(MATCH(AO$6&amp;$BD24,'Route Guide - Lanes Not in Data'!$P$5:$P$22370,0))=FALSE,MATCH(AO$6&amp;$BD24,'Route Guide - Lanes Not in Data'!$P$5:$P$22370,0),
IF(ISERROR(MATCH(AO$6&amp;$BE24,'Route Guide - Lanes Not in Data'!$P$5:$P$22370,0))=FALSE,MATCH(AO$6&amp;$BE24,'Route Guide - Lanes Not in Data'!$P$5:$P$22370,0),
IF(ISERROR(MATCH(AO$6&amp;$BF24,'Route Guide - Lanes Not in Data'!$P$5:$P$22370,0))=FALSE,MATCH(AO$6&amp;$BF24,'Route Guide - Lanes Not in Data'!$P$5:$P$22370,0),
IF(ISERROR(MATCH(AO$6&amp;$BG24,'Route Guide - Lanes Not in Data'!$P$5:$P$22370,0))=FALSE,MATCH(AO$6&amp;$BG24,'Route Guide - Lanes Not in Data'!$P$5:$P$22370,0),
IF(ISERROR(MATCH(AO$6&amp;$BH24,'Route Guide - Lanes Not in Data'!$P$5:$P$22370,0))=FALSE,MATCH(AO$6&amp;$BH24,'Route Guide - Lanes Not in Data'!$P$5:$P$22370,0),
IF(ISERROR(MATCH(AO$6&amp;$BI24,'Route Guide - Lanes Not in Data'!$P$5:$P$22370,0))=FALSE,MATCH(AO$6&amp;$BI24,'Route Guide - Lanes Not in Data'!$P$5:$P$22370,0),
IF(ISERROR(MATCH(AO$6&amp;$BJ24,'Route Guide - Lanes Not in Data'!$P$5:$P$22370,0))=FALSE,MATCH(AO$6&amp;$BJ24,'Route Guide - Lanes Not in Data'!$P$5:$P$22370,0),""))))))))))),""))</f>
        <v/>
      </c>
      <c r="AP24" s="37" t="str">
        <f>IF(OR(AP$6="",ER24&lt;&gt;2),"",IFERROR(INDEX('Route Guide - Lanes Not in Data'!$D$5:$D$22370,
IF(ISERROR(MATCH(AP$6&amp;$BA24,'Route Guide - Lanes Not in Data'!$P$5:$P$22370,0))=FALSE,MATCH(AP$6&amp;$BA24,'Route Guide - Lanes Not in Data'!$P$5:$P$22370,0),
IF(ISERROR(MATCH(AP$6&amp;$BB24,'Route Guide - Lanes Not in Data'!$P$5:$P$22370,0))=FALSE,MATCH(AP$6&amp;$BB24,'Route Guide - Lanes Not in Data'!$P$5:$P$22370,0),
IF(ISERROR(MATCH(AP$6&amp;$BC24,'Route Guide - Lanes Not in Data'!$P$5:$P$22370,0))=FALSE,MATCH(AP$6&amp;$BC24,'Route Guide - Lanes Not in Data'!$P$5:$P$22370,0),
IF(ISERROR(MATCH(AP$6&amp;$BD24,'Route Guide - Lanes Not in Data'!$P$5:$P$22370,0))=FALSE,MATCH(AP$6&amp;$BD24,'Route Guide - Lanes Not in Data'!$P$5:$P$22370,0),
IF(ISERROR(MATCH(AP$6&amp;$BE24,'Route Guide - Lanes Not in Data'!$P$5:$P$22370,0))=FALSE,MATCH(AP$6&amp;$BE24,'Route Guide - Lanes Not in Data'!$P$5:$P$22370,0),
IF(ISERROR(MATCH(AP$6&amp;$BF24,'Route Guide - Lanes Not in Data'!$P$5:$P$22370,0))=FALSE,MATCH(AP$6&amp;$BF24,'Route Guide - Lanes Not in Data'!$P$5:$P$22370,0),
IF(ISERROR(MATCH(AP$6&amp;$BG24,'Route Guide - Lanes Not in Data'!$P$5:$P$22370,0))=FALSE,MATCH(AP$6&amp;$BG24,'Route Guide - Lanes Not in Data'!$P$5:$P$22370,0),
IF(ISERROR(MATCH(AP$6&amp;$BH24,'Route Guide - Lanes Not in Data'!$P$5:$P$22370,0))=FALSE,MATCH(AP$6&amp;$BH24,'Route Guide - Lanes Not in Data'!$P$5:$P$22370,0),
IF(ISERROR(MATCH(AP$6&amp;$BI24,'Route Guide - Lanes Not in Data'!$P$5:$P$22370,0))=FALSE,MATCH(AP$6&amp;$BI24,'Route Guide - Lanes Not in Data'!$P$5:$P$22370,0),
IF(ISERROR(MATCH(AP$6&amp;$BJ24,'Route Guide - Lanes Not in Data'!$P$5:$P$22370,0))=FALSE,MATCH(AP$6&amp;$BJ24,'Route Guide - Lanes Not in Data'!$P$5:$P$22370,0),""))))))))))),""))</f>
        <v/>
      </c>
      <c r="AQ24" s="37" t="str">
        <f>IF(OR(AQ$6="",ES24&lt;&gt;2),"",IFERROR(INDEX('Route Guide - Lanes Not in Data'!$D$5:$D$22370,
IF(ISERROR(MATCH(AQ$6&amp;$BA24,'Route Guide - Lanes Not in Data'!$P$5:$P$22370,0))=FALSE,MATCH(AQ$6&amp;$BA24,'Route Guide - Lanes Not in Data'!$P$5:$P$22370,0),
IF(ISERROR(MATCH(AQ$6&amp;$BB24,'Route Guide - Lanes Not in Data'!$P$5:$P$22370,0))=FALSE,MATCH(AQ$6&amp;$BB24,'Route Guide - Lanes Not in Data'!$P$5:$P$22370,0),
IF(ISERROR(MATCH(AQ$6&amp;$BC24,'Route Guide - Lanes Not in Data'!$P$5:$P$22370,0))=FALSE,MATCH(AQ$6&amp;$BC24,'Route Guide - Lanes Not in Data'!$P$5:$P$22370,0),
IF(ISERROR(MATCH(AQ$6&amp;$BD24,'Route Guide - Lanes Not in Data'!$P$5:$P$22370,0))=FALSE,MATCH(AQ$6&amp;$BD24,'Route Guide - Lanes Not in Data'!$P$5:$P$22370,0),
IF(ISERROR(MATCH(AQ$6&amp;$BE24,'Route Guide - Lanes Not in Data'!$P$5:$P$22370,0))=FALSE,MATCH(AQ$6&amp;$BE24,'Route Guide - Lanes Not in Data'!$P$5:$P$22370,0),
IF(ISERROR(MATCH(AQ$6&amp;$BF24,'Route Guide - Lanes Not in Data'!$P$5:$P$22370,0))=FALSE,MATCH(AQ$6&amp;$BF24,'Route Guide - Lanes Not in Data'!$P$5:$P$22370,0),
IF(ISERROR(MATCH(AQ$6&amp;$BG24,'Route Guide - Lanes Not in Data'!$P$5:$P$22370,0))=FALSE,MATCH(AQ$6&amp;$BG24,'Route Guide - Lanes Not in Data'!$P$5:$P$22370,0),
IF(ISERROR(MATCH(AQ$6&amp;$BH24,'Route Guide - Lanes Not in Data'!$P$5:$P$22370,0))=FALSE,MATCH(AQ$6&amp;$BH24,'Route Guide - Lanes Not in Data'!$P$5:$P$22370,0),
IF(ISERROR(MATCH(AQ$6&amp;$BI24,'Route Guide - Lanes Not in Data'!$P$5:$P$22370,0))=FALSE,MATCH(AQ$6&amp;$BI24,'Route Guide - Lanes Not in Data'!$P$5:$P$22370,0),
IF(ISERROR(MATCH(AQ$6&amp;$BJ24,'Route Guide - Lanes Not in Data'!$P$5:$P$22370,0))=FALSE,MATCH(AQ$6&amp;$BJ24,'Route Guide - Lanes Not in Data'!$P$5:$P$22370,0),""))))))))))),""))</f>
        <v/>
      </c>
      <c r="AR24" s="37" t="str">
        <f>IF(OR(AR$6="",ET24&lt;&gt;2),"",IFERROR(INDEX('Route Guide - Lanes Not in Data'!$D$5:$D$22370,
IF(ISERROR(MATCH(AR$6&amp;$BA24,'Route Guide - Lanes Not in Data'!$P$5:$P$22370,0))=FALSE,MATCH(AR$6&amp;$BA24,'Route Guide - Lanes Not in Data'!$P$5:$P$22370,0),
IF(ISERROR(MATCH(AR$6&amp;$BB24,'Route Guide - Lanes Not in Data'!$P$5:$P$22370,0))=FALSE,MATCH(AR$6&amp;$BB24,'Route Guide - Lanes Not in Data'!$P$5:$P$22370,0),
IF(ISERROR(MATCH(AR$6&amp;$BC24,'Route Guide - Lanes Not in Data'!$P$5:$P$22370,0))=FALSE,MATCH(AR$6&amp;$BC24,'Route Guide - Lanes Not in Data'!$P$5:$P$22370,0),
IF(ISERROR(MATCH(AR$6&amp;$BD24,'Route Guide - Lanes Not in Data'!$P$5:$P$22370,0))=FALSE,MATCH(AR$6&amp;$BD24,'Route Guide - Lanes Not in Data'!$P$5:$P$22370,0),
IF(ISERROR(MATCH(AR$6&amp;$BE24,'Route Guide - Lanes Not in Data'!$P$5:$P$22370,0))=FALSE,MATCH(AR$6&amp;$BE24,'Route Guide - Lanes Not in Data'!$P$5:$P$22370,0),
IF(ISERROR(MATCH(AR$6&amp;$BF24,'Route Guide - Lanes Not in Data'!$P$5:$P$22370,0))=FALSE,MATCH(AR$6&amp;$BF24,'Route Guide - Lanes Not in Data'!$P$5:$P$22370,0),
IF(ISERROR(MATCH(AR$6&amp;$BG24,'Route Guide - Lanes Not in Data'!$P$5:$P$22370,0))=FALSE,MATCH(AR$6&amp;$BG24,'Route Guide - Lanes Not in Data'!$P$5:$P$22370,0),
IF(ISERROR(MATCH(AR$6&amp;$BH24,'Route Guide - Lanes Not in Data'!$P$5:$P$22370,0))=FALSE,MATCH(AR$6&amp;$BH24,'Route Guide - Lanes Not in Data'!$P$5:$P$22370,0),
IF(ISERROR(MATCH(AR$6&amp;$BI24,'Route Guide - Lanes Not in Data'!$P$5:$P$22370,0))=FALSE,MATCH(AR$6&amp;$BI24,'Route Guide - Lanes Not in Data'!$P$5:$P$22370,0),
IF(ISERROR(MATCH(AR$6&amp;$BJ24,'Route Guide - Lanes Not in Data'!$P$5:$P$22370,0))=FALSE,MATCH(AR$6&amp;$BJ24,'Route Guide - Lanes Not in Data'!$P$5:$P$22370,0),""))))))))))),""))</f>
        <v/>
      </c>
      <c r="AS24" s="37" t="str">
        <f>IF(OR(AS$6="",EU24&lt;&gt;2),"",IFERROR(INDEX('Route Guide - Lanes Not in Data'!$D$5:$D$22370,
IF(ISERROR(MATCH(AS$6&amp;$BA24,'Route Guide - Lanes Not in Data'!$P$5:$P$22370,0))=FALSE,MATCH(AS$6&amp;$BA24,'Route Guide - Lanes Not in Data'!$P$5:$P$22370,0),
IF(ISERROR(MATCH(AS$6&amp;$BB24,'Route Guide - Lanes Not in Data'!$P$5:$P$22370,0))=FALSE,MATCH(AS$6&amp;$BB24,'Route Guide - Lanes Not in Data'!$P$5:$P$22370,0),
IF(ISERROR(MATCH(AS$6&amp;$BC24,'Route Guide - Lanes Not in Data'!$P$5:$P$22370,0))=FALSE,MATCH(AS$6&amp;$BC24,'Route Guide - Lanes Not in Data'!$P$5:$P$22370,0),
IF(ISERROR(MATCH(AS$6&amp;$BD24,'Route Guide - Lanes Not in Data'!$P$5:$P$22370,0))=FALSE,MATCH(AS$6&amp;$BD24,'Route Guide - Lanes Not in Data'!$P$5:$P$22370,0),
IF(ISERROR(MATCH(AS$6&amp;$BE24,'Route Guide - Lanes Not in Data'!$P$5:$P$22370,0))=FALSE,MATCH(AS$6&amp;$BE24,'Route Guide - Lanes Not in Data'!$P$5:$P$22370,0),
IF(ISERROR(MATCH(AS$6&amp;$BF24,'Route Guide - Lanes Not in Data'!$P$5:$P$22370,0))=FALSE,MATCH(AS$6&amp;$BF24,'Route Guide - Lanes Not in Data'!$P$5:$P$22370,0),
IF(ISERROR(MATCH(AS$6&amp;$BG24,'Route Guide - Lanes Not in Data'!$P$5:$P$22370,0))=FALSE,MATCH(AS$6&amp;$BG24,'Route Guide - Lanes Not in Data'!$P$5:$P$22370,0),
IF(ISERROR(MATCH(AS$6&amp;$BH24,'Route Guide - Lanes Not in Data'!$P$5:$P$22370,0))=FALSE,MATCH(AS$6&amp;$BH24,'Route Guide - Lanes Not in Data'!$P$5:$P$22370,0),
IF(ISERROR(MATCH(AS$6&amp;$BI24,'Route Guide - Lanes Not in Data'!$P$5:$P$22370,0))=FALSE,MATCH(AS$6&amp;$BI24,'Route Guide - Lanes Not in Data'!$P$5:$P$22370,0),
IF(ISERROR(MATCH(AS$6&amp;$BJ24,'Route Guide - Lanes Not in Data'!$P$5:$P$22370,0))=FALSE,MATCH(AS$6&amp;$BJ24,'Route Guide - Lanes Not in Data'!$P$5:$P$22370,0),""))))))))))),""))</f>
        <v/>
      </c>
      <c r="AT24" s="37" t="str">
        <f>IF(OR(AT$6="",EV24&lt;&gt;2),"",IFERROR(INDEX('Route Guide - Lanes Not in Data'!$D$5:$D$22370,
IF(ISERROR(MATCH(AT$6&amp;$BA24,'Route Guide - Lanes Not in Data'!$P$5:$P$22370,0))=FALSE,MATCH(AT$6&amp;$BA24,'Route Guide - Lanes Not in Data'!$P$5:$P$22370,0),
IF(ISERROR(MATCH(AT$6&amp;$BB24,'Route Guide - Lanes Not in Data'!$P$5:$P$22370,0))=FALSE,MATCH(AT$6&amp;$BB24,'Route Guide - Lanes Not in Data'!$P$5:$P$22370,0),
IF(ISERROR(MATCH(AT$6&amp;$BC24,'Route Guide - Lanes Not in Data'!$P$5:$P$22370,0))=FALSE,MATCH(AT$6&amp;$BC24,'Route Guide - Lanes Not in Data'!$P$5:$P$22370,0),
IF(ISERROR(MATCH(AT$6&amp;$BD24,'Route Guide - Lanes Not in Data'!$P$5:$P$22370,0))=FALSE,MATCH(AT$6&amp;$BD24,'Route Guide - Lanes Not in Data'!$P$5:$P$22370,0),
IF(ISERROR(MATCH(AT$6&amp;$BE24,'Route Guide - Lanes Not in Data'!$P$5:$P$22370,0))=FALSE,MATCH(AT$6&amp;$BE24,'Route Guide - Lanes Not in Data'!$P$5:$P$22370,0),
IF(ISERROR(MATCH(AT$6&amp;$BF24,'Route Guide - Lanes Not in Data'!$P$5:$P$22370,0))=FALSE,MATCH(AT$6&amp;$BF24,'Route Guide - Lanes Not in Data'!$P$5:$P$22370,0),
IF(ISERROR(MATCH(AT$6&amp;$BG24,'Route Guide - Lanes Not in Data'!$P$5:$P$22370,0))=FALSE,MATCH(AT$6&amp;$BG24,'Route Guide - Lanes Not in Data'!$P$5:$P$22370,0),
IF(ISERROR(MATCH(AT$6&amp;$BH24,'Route Guide - Lanes Not in Data'!$P$5:$P$22370,0))=FALSE,MATCH(AT$6&amp;$BH24,'Route Guide - Lanes Not in Data'!$P$5:$P$22370,0),
IF(ISERROR(MATCH(AT$6&amp;$BI24,'Route Guide - Lanes Not in Data'!$P$5:$P$22370,0))=FALSE,MATCH(AT$6&amp;$BI24,'Route Guide - Lanes Not in Data'!$P$5:$P$22370,0),
IF(ISERROR(MATCH(AT$6&amp;$BJ24,'Route Guide - Lanes Not in Data'!$P$5:$P$22370,0))=FALSE,MATCH(AT$6&amp;$BJ24,'Route Guide - Lanes Not in Data'!$P$5:$P$22370,0),""))))))))))),""))</f>
        <v/>
      </c>
      <c r="AU24" s="37" t="str">
        <f>IF(OR(AU$6="",EW24&lt;&gt;2),"",IFERROR(INDEX('Route Guide - Lanes Not in Data'!$D$5:$D$22370,
IF(ISERROR(MATCH(AU$6&amp;$BA24,'Route Guide - Lanes Not in Data'!$P$5:$P$22370,0))=FALSE,MATCH(AU$6&amp;$BA24,'Route Guide - Lanes Not in Data'!$P$5:$P$22370,0),
IF(ISERROR(MATCH(AU$6&amp;$BB24,'Route Guide - Lanes Not in Data'!$P$5:$P$22370,0))=FALSE,MATCH(AU$6&amp;$BB24,'Route Guide - Lanes Not in Data'!$P$5:$P$22370,0),
IF(ISERROR(MATCH(AU$6&amp;$BC24,'Route Guide - Lanes Not in Data'!$P$5:$P$22370,0))=FALSE,MATCH(AU$6&amp;$BC24,'Route Guide - Lanes Not in Data'!$P$5:$P$22370,0),
IF(ISERROR(MATCH(AU$6&amp;$BD24,'Route Guide - Lanes Not in Data'!$P$5:$P$22370,0))=FALSE,MATCH(AU$6&amp;$BD24,'Route Guide - Lanes Not in Data'!$P$5:$P$22370,0),
IF(ISERROR(MATCH(AU$6&amp;$BE24,'Route Guide - Lanes Not in Data'!$P$5:$P$22370,0))=FALSE,MATCH(AU$6&amp;$BE24,'Route Guide - Lanes Not in Data'!$P$5:$P$22370,0),
IF(ISERROR(MATCH(AU$6&amp;$BF24,'Route Guide - Lanes Not in Data'!$P$5:$P$22370,0))=FALSE,MATCH(AU$6&amp;$BF24,'Route Guide - Lanes Not in Data'!$P$5:$P$22370,0),
IF(ISERROR(MATCH(AU$6&amp;$BG24,'Route Guide - Lanes Not in Data'!$P$5:$P$22370,0))=FALSE,MATCH(AU$6&amp;$BG24,'Route Guide - Lanes Not in Data'!$P$5:$P$22370,0),
IF(ISERROR(MATCH(AU$6&amp;$BH24,'Route Guide - Lanes Not in Data'!$P$5:$P$22370,0))=FALSE,MATCH(AU$6&amp;$BH24,'Route Guide - Lanes Not in Data'!$P$5:$P$22370,0),
IF(ISERROR(MATCH(AU$6&amp;$BI24,'Route Guide - Lanes Not in Data'!$P$5:$P$22370,0))=FALSE,MATCH(AU$6&amp;$BI24,'Route Guide - Lanes Not in Data'!$P$5:$P$22370,0),
IF(ISERROR(MATCH(AU$6&amp;$BJ24,'Route Guide - Lanes Not in Data'!$P$5:$P$22370,0))=FALSE,MATCH(AU$6&amp;$BJ24,'Route Guide - Lanes Not in Data'!$P$5:$P$22370,0),""))))))))))),""))</f>
        <v/>
      </c>
      <c r="AV24" s="37">
        <f t="shared" si="47"/>
        <v>0.35</v>
      </c>
      <c r="AW24" s="23" t="str">
        <f t="shared" si="48"/>
        <v>ODFL</v>
      </c>
      <c r="AX24" s="37">
        <f t="shared" si="49"/>
        <v>0.34499999999999997</v>
      </c>
      <c r="AY24" s="23" t="str">
        <f t="shared" si="50"/>
        <v>CNWY</v>
      </c>
      <c r="BA24" s="23" t="str">
        <f t="shared" si="11"/>
        <v>-0E25-CA-CITY OF INDUSTRY-MA</v>
      </c>
      <c r="BB24" s="23" t="str">
        <f t="shared" si="12"/>
        <v>-0E25-CA-CITY OF INDUSTRY-USA</v>
      </c>
      <c r="BC24" s="23" t="str">
        <f t="shared" si="13"/>
        <v>-CA-CITY OF INDUSTRY-MA</v>
      </c>
      <c r="BD24" s="23" t="str">
        <f t="shared" si="14"/>
        <v>-CA-CITY OF INDUSTRY-USA</v>
      </c>
      <c r="BE24" s="23" t="str">
        <f t="shared" si="15"/>
        <v>-91745-MA</v>
      </c>
      <c r="BF24" s="23" t="str">
        <f t="shared" si="16"/>
        <v>-91745-USA</v>
      </c>
      <c r="BG24" s="23" t="str">
        <f t="shared" si="17"/>
        <v>-CA-MA</v>
      </c>
      <c r="BH24" s="23" t="str">
        <f t="shared" si="18"/>
        <v>CA-MA</v>
      </c>
      <c r="BI24" s="23" t="str">
        <f t="shared" si="51"/>
        <v>CA-USA</v>
      </c>
      <c r="BJ24" s="23" t="str">
        <f t="shared" si="19"/>
        <v>USA-USA</v>
      </c>
      <c r="BM24" s="23" t="str">
        <f t="shared" si="20"/>
        <v>0E25-CA-CITY OF INDUSTRY-MA-CA</v>
      </c>
      <c r="BN24" s="23" t="str">
        <f>_xlfn.XLOOKUP($BM24,'Route Guide - Lanes In Data'!$B$1:$B$2645,'Route Guide - Lanes In Data'!D$1:D$2645)</f>
        <v>CNWY</v>
      </c>
      <c r="BO24" s="23" t="str">
        <f>_xlfn.XLOOKUP($BM24,'Route Guide - Lanes In Data'!$B$1:$B$2645,'Route Guide - Lanes In Data'!E$1:E$2645)</f>
        <v>ODFL</v>
      </c>
      <c r="BQ24" s="37">
        <f>IF(OR(BQ$6="",EC24&lt;&gt;2),"",IFERROR(INDEX('Route Guide - Lanes Not in Data'!$E$5:$E$22370,
IF(ISERROR(MATCH(BQ$6&amp;$CQ24,'Route Guide - Lanes Not in Data'!$P$5:$P$22370,0))=FALSE,MATCH(BQ$6&amp;$CQ24,'Route Guide - Lanes Not in Data'!$P$5:$P$22370,0),
IF(ISERROR(MATCH(BQ$6&amp;$CR24,'Route Guide - Lanes Not in Data'!$P$5:$P$22370,0))=FALSE,MATCH(BQ$6&amp;$CR24,'Route Guide - Lanes Not in Data'!$P$5:$P$22370,0),
IF(ISERROR(MATCH(BQ$6&amp;$CS24,'Route Guide - Lanes Not in Data'!$P$5:$P$22370,0))=FALSE,MATCH(BQ$6&amp;$CS24,'Route Guide - Lanes Not in Data'!$P$5:$P$22370,0),
IF(ISERROR(MATCH(BQ$6&amp;$CT24,'Route Guide - Lanes Not in Data'!$P$5:$P$22370,0))=FALSE,MATCH(BQ$6&amp;$CT24,'Route Guide - Lanes Not in Data'!$P$5:$P$22370,0),
IF(ISERROR(MATCH(BQ$6&amp;$CU24,'Route Guide - Lanes Not in Data'!$P$5:$P$22370,0))=FALSE,MATCH(BQ$6&amp;$CU24,'Route Guide - Lanes Not in Data'!$P$5:$P$22370,0),
IF(ISERROR(MATCH(BQ$6&amp;$CV24,'Route Guide - Lanes Not in Data'!$P$5:$P$22370,0))=FALSE,MATCH(BQ$6&amp;$CV24,'Route Guide - Lanes Not in Data'!$P$5:$P$22370,0),
IF(ISERROR(MATCH(BQ$6&amp;$CW24,'Route Guide - Lanes Not in Data'!$P$5:$P$22370,0))=FALSE,MATCH(BQ$6&amp;$CW24,'Route Guide - Lanes Not in Data'!$P$5:$P$22370,0),
IF(ISERROR(MATCH(BQ$6&amp;$CX24,'Route Guide - Lanes Not in Data'!$P$5:$P$22370,0))=FALSE,MATCH(BQ$6&amp;$CX24,'Route Guide - Lanes Not in Data'!$P$5:$P$22370,0),
IF(ISERROR(MATCH(BQ$6&amp;$CY24,'Route Guide - Lanes Not in Data'!$P$5:$P$22370,0))=FALSE,MATCH(BQ$6&amp;$CY24,'Route Guide - Lanes Not in Data'!$P$5:$P$22370,0),
IF(ISERROR(MATCH(BQ$6&amp;$CZ24,'Route Guide - Lanes Not in Data'!$P$5:$P$22370,0))=FALSE,MATCH(BQ$6&amp;$CZ24,'Route Guide - Lanes Not in Data'!$P$5:$P$22370,0),""))))))))))),""))</f>
        <v>0.31</v>
      </c>
      <c r="BR24" s="37">
        <f>IF(OR(BR$6="",ED24&lt;&gt;2),"",IFERROR(INDEX('Route Guide - Lanes Not in Data'!$E$5:$E$22370,
IF(ISERROR(MATCH(BR$6&amp;$CQ24,'Route Guide - Lanes Not in Data'!$P$5:$P$22370,0))=FALSE,MATCH(BR$6&amp;$CQ24,'Route Guide - Lanes Not in Data'!$P$5:$P$22370,0),
IF(ISERROR(MATCH(BR$6&amp;$CR24,'Route Guide - Lanes Not in Data'!$P$5:$P$22370,0))=FALSE,MATCH(BR$6&amp;$CR24,'Route Guide - Lanes Not in Data'!$P$5:$P$22370,0),
IF(ISERROR(MATCH(BR$6&amp;$CS24,'Route Guide - Lanes Not in Data'!$P$5:$P$22370,0))=FALSE,MATCH(BR$6&amp;$CS24,'Route Guide - Lanes Not in Data'!$P$5:$P$22370,0),
IF(ISERROR(MATCH(BR$6&amp;$CT24,'Route Guide - Lanes Not in Data'!$P$5:$P$22370,0))=FALSE,MATCH(BR$6&amp;$CT24,'Route Guide - Lanes Not in Data'!$P$5:$P$22370,0),
IF(ISERROR(MATCH(BR$6&amp;$CU24,'Route Guide - Lanes Not in Data'!$P$5:$P$22370,0))=FALSE,MATCH(BR$6&amp;$CU24,'Route Guide - Lanes Not in Data'!$P$5:$P$22370,0),
IF(ISERROR(MATCH(BR$6&amp;$CV24,'Route Guide - Lanes Not in Data'!$P$5:$P$22370,0))=FALSE,MATCH(BR$6&amp;$CV24,'Route Guide - Lanes Not in Data'!$P$5:$P$22370,0),
IF(ISERROR(MATCH(BR$6&amp;$CW24,'Route Guide - Lanes Not in Data'!$P$5:$P$22370,0))=FALSE,MATCH(BR$6&amp;$CW24,'Route Guide - Lanes Not in Data'!$P$5:$P$22370,0),
IF(ISERROR(MATCH(BR$6&amp;$CX24,'Route Guide - Lanes Not in Data'!$P$5:$P$22370,0))=FALSE,MATCH(BR$6&amp;$CX24,'Route Guide - Lanes Not in Data'!$P$5:$P$22370,0),
IF(ISERROR(MATCH(BR$6&amp;$CY24,'Route Guide - Lanes Not in Data'!$P$5:$P$22370,0))=FALSE,MATCH(BR$6&amp;$CY24,'Route Guide - Lanes Not in Data'!$P$5:$P$22370,0),
IF(ISERROR(MATCH(BR$6&amp;$CZ24,'Route Guide - Lanes Not in Data'!$P$5:$P$22370,0))=FALSE,MATCH(BR$6&amp;$CZ24,'Route Guide - Lanes Not in Data'!$P$5:$P$22370,0),""))))))))))),""))</f>
        <v>0.41799999999999998</v>
      </c>
      <c r="BS24" s="37" t="str">
        <f>IF(OR(BS$6="",EE24&lt;&gt;2),"",IFERROR(INDEX('Route Guide - Lanes Not in Data'!$E$5:$E$22370,
IF(ISERROR(MATCH(BS$6&amp;$CQ24,'Route Guide - Lanes Not in Data'!$P$5:$P$22370,0))=FALSE,MATCH(BS$6&amp;$CQ24,'Route Guide - Lanes Not in Data'!$P$5:$P$22370,0),
IF(ISERROR(MATCH(BS$6&amp;$CR24,'Route Guide - Lanes Not in Data'!$P$5:$P$22370,0))=FALSE,MATCH(BS$6&amp;$CR24,'Route Guide - Lanes Not in Data'!$P$5:$P$22370,0),
IF(ISERROR(MATCH(BS$6&amp;$CS24,'Route Guide - Lanes Not in Data'!$P$5:$P$22370,0))=FALSE,MATCH(BS$6&amp;$CS24,'Route Guide - Lanes Not in Data'!$P$5:$P$22370,0),
IF(ISERROR(MATCH(BS$6&amp;$CT24,'Route Guide - Lanes Not in Data'!$P$5:$P$22370,0))=FALSE,MATCH(BS$6&amp;$CT24,'Route Guide - Lanes Not in Data'!$P$5:$P$22370,0),
IF(ISERROR(MATCH(BS$6&amp;$CU24,'Route Guide - Lanes Not in Data'!$P$5:$P$22370,0))=FALSE,MATCH(BS$6&amp;$CU24,'Route Guide - Lanes Not in Data'!$P$5:$P$22370,0),
IF(ISERROR(MATCH(BS$6&amp;$CV24,'Route Guide - Lanes Not in Data'!$P$5:$P$22370,0))=FALSE,MATCH(BS$6&amp;$CV24,'Route Guide - Lanes Not in Data'!$P$5:$P$22370,0),
IF(ISERROR(MATCH(BS$6&amp;$CW24,'Route Guide - Lanes Not in Data'!$P$5:$P$22370,0))=FALSE,MATCH(BS$6&amp;$CW24,'Route Guide - Lanes Not in Data'!$P$5:$P$22370,0),
IF(ISERROR(MATCH(BS$6&amp;$CX24,'Route Guide - Lanes Not in Data'!$P$5:$P$22370,0))=FALSE,MATCH(BS$6&amp;$CX24,'Route Guide - Lanes Not in Data'!$P$5:$P$22370,0),
IF(ISERROR(MATCH(BS$6&amp;$CY24,'Route Guide - Lanes Not in Data'!$P$5:$P$22370,0))=FALSE,MATCH(BS$6&amp;$CY24,'Route Guide - Lanes Not in Data'!$P$5:$P$22370,0),
IF(ISERROR(MATCH(BS$6&amp;$CZ24,'Route Guide - Lanes Not in Data'!$P$5:$P$22370,0))=FALSE,MATCH(BS$6&amp;$CZ24,'Route Guide - Lanes Not in Data'!$P$5:$P$22370,0),""))))))))))),""))</f>
        <v/>
      </c>
      <c r="BT24" s="37" t="str">
        <f>IF(OR(BT$6="",EF24&lt;&gt;2),"",IFERROR(INDEX('Route Guide - Lanes Not in Data'!$E$5:$E$22370,
IF(ISERROR(MATCH(BT$6&amp;$CQ24,'Route Guide - Lanes Not in Data'!$P$5:$P$22370,0))=FALSE,MATCH(BT$6&amp;$CQ24,'Route Guide - Lanes Not in Data'!$P$5:$P$22370,0),
IF(ISERROR(MATCH(BT$6&amp;$CR24,'Route Guide - Lanes Not in Data'!$P$5:$P$22370,0))=FALSE,MATCH(BT$6&amp;$CR24,'Route Guide - Lanes Not in Data'!$P$5:$P$22370,0),
IF(ISERROR(MATCH(BT$6&amp;$CS24,'Route Guide - Lanes Not in Data'!$P$5:$P$22370,0))=FALSE,MATCH(BT$6&amp;$CS24,'Route Guide - Lanes Not in Data'!$P$5:$P$22370,0),
IF(ISERROR(MATCH(BT$6&amp;$CT24,'Route Guide - Lanes Not in Data'!$P$5:$P$22370,0))=FALSE,MATCH(BT$6&amp;$CT24,'Route Guide - Lanes Not in Data'!$P$5:$P$22370,0),
IF(ISERROR(MATCH(BT$6&amp;$CU24,'Route Guide - Lanes Not in Data'!$P$5:$P$22370,0))=FALSE,MATCH(BT$6&amp;$CU24,'Route Guide - Lanes Not in Data'!$P$5:$P$22370,0),
IF(ISERROR(MATCH(BT$6&amp;$CV24,'Route Guide - Lanes Not in Data'!$P$5:$P$22370,0))=FALSE,MATCH(BT$6&amp;$CV24,'Route Guide - Lanes Not in Data'!$P$5:$P$22370,0),
IF(ISERROR(MATCH(BT$6&amp;$CW24,'Route Guide - Lanes Not in Data'!$P$5:$P$22370,0))=FALSE,MATCH(BT$6&amp;$CW24,'Route Guide - Lanes Not in Data'!$P$5:$P$22370,0),
IF(ISERROR(MATCH(BT$6&amp;$CX24,'Route Guide - Lanes Not in Data'!$P$5:$P$22370,0))=FALSE,MATCH(BT$6&amp;$CX24,'Route Guide - Lanes Not in Data'!$P$5:$P$22370,0),
IF(ISERROR(MATCH(BT$6&amp;$CY24,'Route Guide - Lanes Not in Data'!$P$5:$P$22370,0))=FALSE,MATCH(BT$6&amp;$CY24,'Route Guide - Lanes Not in Data'!$P$5:$P$22370,0),
IF(ISERROR(MATCH(BT$6&amp;$CZ24,'Route Guide - Lanes Not in Data'!$P$5:$P$22370,0))=FALSE,MATCH(BT$6&amp;$CZ24,'Route Guide - Lanes Not in Data'!$P$5:$P$22370,0),""))))))))))),""))</f>
        <v/>
      </c>
      <c r="BU24" s="37">
        <f>IF(OR(BU$6="",EG24&lt;&gt;2),"",IFERROR(INDEX('Route Guide - Lanes Not in Data'!$E$5:$E$22370,
IF(ISERROR(MATCH(BU$6&amp;$CQ24,'Route Guide - Lanes Not in Data'!$P$5:$P$22370,0))=FALSE,MATCH(BU$6&amp;$CQ24,'Route Guide - Lanes Not in Data'!$P$5:$P$22370,0),
IF(ISERROR(MATCH(BU$6&amp;$CR24,'Route Guide - Lanes Not in Data'!$P$5:$P$22370,0))=FALSE,MATCH(BU$6&amp;$CR24,'Route Guide - Lanes Not in Data'!$P$5:$P$22370,0),
IF(ISERROR(MATCH(BU$6&amp;$CS24,'Route Guide - Lanes Not in Data'!$P$5:$P$22370,0))=FALSE,MATCH(BU$6&amp;$CS24,'Route Guide - Lanes Not in Data'!$P$5:$P$22370,0),
IF(ISERROR(MATCH(BU$6&amp;$CT24,'Route Guide - Lanes Not in Data'!$P$5:$P$22370,0))=FALSE,MATCH(BU$6&amp;$CT24,'Route Guide - Lanes Not in Data'!$P$5:$P$22370,0),
IF(ISERROR(MATCH(BU$6&amp;$CU24,'Route Guide - Lanes Not in Data'!$P$5:$P$22370,0))=FALSE,MATCH(BU$6&amp;$CU24,'Route Guide - Lanes Not in Data'!$P$5:$P$22370,0),
IF(ISERROR(MATCH(BU$6&amp;$CV24,'Route Guide - Lanes Not in Data'!$P$5:$P$22370,0))=FALSE,MATCH(BU$6&amp;$CV24,'Route Guide - Lanes Not in Data'!$P$5:$P$22370,0),
IF(ISERROR(MATCH(BU$6&amp;$CW24,'Route Guide - Lanes Not in Data'!$P$5:$P$22370,0))=FALSE,MATCH(BU$6&amp;$CW24,'Route Guide - Lanes Not in Data'!$P$5:$P$22370,0),
IF(ISERROR(MATCH(BU$6&amp;$CX24,'Route Guide - Lanes Not in Data'!$P$5:$P$22370,0))=FALSE,MATCH(BU$6&amp;$CX24,'Route Guide - Lanes Not in Data'!$P$5:$P$22370,0),
IF(ISERROR(MATCH(BU$6&amp;$CY24,'Route Guide - Lanes Not in Data'!$P$5:$P$22370,0))=FALSE,MATCH(BU$6&amp;$CY24,'Route Guide - Lanes Not in Data'!$P$5:$P$22370,0),
IF(ISERROR(MATCH(BU$6&amp;$CZ24,'Route Guide - Lanes Not in Data'!$P$5:$P$22370,0))=FALSE,MATCH(BU$6&amp;$CZ24,'Route Guide - Lanes Not in Data'!$P$5:$P$22370,0),""))))))))))),""))</f>
        <v>6.9000000000000006E-2</v>
      </c>
      <c r="BV24" s="37" t="str">
        <f>IF(OR(BV$6="",EH24&lt;&gt;2),"",IFERROR(INDEX('Route Guide - Lanes Not in Data'!$E$5:$E$22370,
IF(ISERROR(MATCH(BV$6&amp;$CQ24,'Route Guide - Lanes Not in Data'!$P$5:$P$22370,0))=FALSE,MATCH(BV$6&amp;$CQ24,'Route Guide - Lanes Not in Data'!$P$5:$P$22370,0),
IF(ISERROR(MATCH(BV$6&amp;$CR24,'Route Guide - Lanes Not in Data'!$P$5:$P$22370,0))=FALSE,MATCH(BV$6&amp;$CR24,'Route Guide - Lanes Not in Data'!$P$5:$P$22370,0),
IF(ISERROR(MATCH(BV$6&amp;$CS24,'Route Guide - Lanes Not in Data'!$P$5:$P$22370,0))=FALSE,MATCH(BV$6&amp;$CS24,'Route Guide - Lanes Not in Data'!$P$5:$P$22370,0),
IF(ISERROR(MATCH(BV$6&amp;$CT24,'Route Guide - Lanes Not in Data'!$P$5:$P$22370,0))=FALSE,MATCH(BV$6&amp;$CT24,'Route Guide - Lanes Not in Data'!$P$5:$P$22370,0),
IF(ISERROR(MATCH(BV$6&amp;$CU24,'Route Guide - Lanes Not in Data'!$P$5:$P$22370,0))=FALSE,MATCH(BV$6&amp;$CU24,'Route Guide - Lanes Not in Data'!$P$5:$P$22370,0),
IF(ISERROR(MATCH(BV$6&amp;$CV24,'Route Guide - Lanes Not in Data'!$P$5:$P$22370,0))=FALSE,MATCH(BV$6&amp;$CV24,'Route Guide - Lanes Not in Data'!$P$5:$P$22370,0),
IF(ISERROR(MATCH(BV$6&amp;$CW24,'Route Guide - Lanes Not in Data'!$P$5:$P$22370,0))=FALSE,MATCH(BV$6&amp;$CW24,'Route Guide - Lanes Not in Data'!$P$5:$P$22370,0),
IF(ISERROR(MATCH(BV$6&amp;$CX24,'Route Guide - Lanes Not in Data'!$P$5:$P$22370,0))=FALSE,MATCH(BV$6&amp;$CX24,'Route Guide - Lanes Not in Data'!$P$5:$P$22370,0),
IF(ISERROR(MATCH(BV$6&amp;$CY24,'Route Guide - Lanes Not in Data'!$P$5:$P$22370,0))=FALSE,MATCH(BV$6&amp;$CY24,'Route Guide - Lanes Not in Data'!$P$5:$P$22370,0),
IF(ISERROR(MATCH(BV$6&amp;$CZ24,'Route Guide - Lanes Not in Data'!$P$5:$P$22370,0))=FALSE,MATCH(BV$6&amp;$CZ24,'Route Guide - Lanes Not in Data'!$P$5:$P$22370,0),""))))))))))),""))</f>
        <v/>
      </c>
      <c r="BW24" s="37" t="str">
        <f>IF(OR(BW$6="",EI24&lt;&gt;2),"",IFERROR(INDEX('Route Guide - Lanes Not in Data'!$E$5:$E$22370,
IF(ISERROR(MATCH(BW$6&amp;$CQ24,'Route Guide - Lanes Not in Data'!$P$5:$P$22370,0))=FALSE,MATCH(BW$6&amp;$CQ24,'Route Guide - Lanes Not in Data'!$P$5:$P$22370,0),
IF(ISERROR(MATCH(BW$6&amp;$CR24,'Route Guide - Lanes Not in Data'!$P$5:$P$22370,0))=FALSE,MATCH(BW$6&amp;$CR24,'Route Guide - Lanes Not in Data'!$P$5:$P$22370,0),
IF(ISERROR(MATCH(BW$6&amp;$CS24,'Route Guide - Lanes Not in Data'!$P$5:$P$22370,0))=FALSE,MATCH(BW$6&amp;$CS24,'Route Guide - Lanes Not in Data'!$P$5:$P$22370,0),
IF(ISERROR(MATCH(BW$6&amp;$CT24,'Route Guide - Lanes Not in Data'!$P$5:$P$22370,0))=FALSE,MATCH(BW$6&amp;$CT24,'Route Guide - Lanes Not in Data'!$P$5:$P$22370,0),
IF(ISERROR(MATCH(BW$6&amp;$CU24,'Route Guide - Lanes Not in Data'!$P$5:$P$22370,0))=FALSE,MATCH(BW$6&amp;$CU24,'Route Guide - Lanes Not in Data'!$P$5:$P$22370,0),
IF(ISERROR(MATCH(BW$6&amp;$CV24,'Route Guide - Lanes Not in Data'!$P$5:$P$22370,0))=FALSE,MATCH(BW$6&amp;$CV24,'Route Guide - Lanes Not in Data'!$P$5:$P$22370,0),
IF(ISERROR(MATCH(BW$6&amp;$CW24,'Route Guide - Lanes Not in Data'!$P$5:$P$22370,0))=FALSE,MATCH(BW$6&amp;$CW24,'Route Guide - Lanes Not in Data'!$P$5:$P$22370,0),
IF(ISERROR(MATCH(BW$6&amp;$CX24,'Route Guide - Lanes Not in Data'!$P$5:$P$22370,0))=FALSE,MATCH(BW$6&amp;$CX24,'Route Guide - Lanes Not in Data'!$P$5:$P$22370,0),
IF(ISERROR(MATCH(BW$6&amp;$CY24,'Route Guide - Lanes Not in Data'!$P$5:$P$22370,0))=FALSE,MATCH(BW$6&amp;$CY24,'Route Guide - Lanes Not in Data'!$P$5:$P$22370,0),
IF(ISERROR(MATCH(BW$6&amp;$CZ24,'Route Guide - Lanes Not in Data'!$P$5:$P$22370,0))=FALSE,MATCH(BW$6&amp;$CZ24,'Route Guide - Lanes Not in Data'!$P$5:$P$22370,0),""))))))))))),""))</f>
        <v/>
      </c>
      <c r="BX24" s="37" t="str">
        <f>IF(OR(BX$6="",EJ24&lt;&gt;2),"",IFERROR(INDEX('Route Guide - Lanes Not in Data'!$E$5:$E$22370,
IF(ISERROR(MATCH(BX$6&amp;$CQ24,'Route Guide - Lanes Not in Data'!$P$5:$P$22370,0))=FALSE,MATCH(BX$6&amp;$CQ24,'Route Guide - Lanes Not in Data'!$P$5:$P$22370,0),
IF(ISERROR(MATCH(BX$6&amp;$CR24,'Route Guide - Lanes Not in Data'!$P$5:$P$22370,0))=FALSE,MATCH(BX$6&amp;$CR24,'Route Guide - Lanes Not in Data'!$P$5:$P$22370,0),
IF(ISERROR(MATCH(BX$6&amp;$CS24,'Route Guide - Lanes Not in Data'!$P$5:$P$22370,0))=FALSE,MATCH(BX$6&amp;$CS24,'Route Guide - Lanes Not in Data'!$P$5:$P$22370,0),
IF(ISERROR(MATCH(BX$6&amp;$CT24,'Route Guide - Lanes Not in Data'!$P$5:$P$22370,0))=FALSE,MATCH(BX$6&amp;$CT24,'Route Guide - Lanes Not in Data'!$P$5:$P$22370,0),
IF(ISERROR(MATCH(BX$6&amp;$CU24,'Route Guide - Lanes Not in Data'!$P$5:$P$22370,0))=FALSE,MATCH(BX$6&amp;$CU24,'Route Guide - Lanes Not in Data'!$P$5:$P$22370,0),
IF(ISERROR(MATCH(BX$6&amp;$CV24,'Route Guide - Lanes Not in Data'!$P$5:$P$22370,0))=FALSE,MATCH(BX$6&amp;$CV24,'Route Guide - Lanes Not in Data'!$P$5:$P$22370,0),
IF(ISERROR(MATCH(BX$6&amp;$CW24,'Route Guide - Lanes Not in Data'!$P$5:$P$22370,0))=FALSE,MATCH(BX$6&amp;$CW24,'Route Guide - Lanes Not in Data'!$P$5:$P$22370,0),
IF(ISERROR(MATCH(BX$6&amp;$CX24,'Route Guide - Lanes Not in Data'!$P$5:$P$22370,0))=FALSE,MATCH(BX$6&amp;$CX24,'Route Guide - Lanes Not in Data'!$P$5:$P$22370,0),
IF(ISERROR(MATCH(BX$6&amp;$CY24,'Route Guide - Lanes Not in Data'!$P$5:$P$22370,0))=FALSE,MATCH(BX$6&amp;$CY24,'Route Guide - Lanes Not in Data'!$P$5:$P$22370,0),
IF(ISERROR(MATCH(BX$6&amp;$CZ24,'Route Guide - Lanes Not in Data'!$P$5:$P$22370,0))=FALSE,MATCH(BX$6&amp;$CZ24,'Route Guide - Lanes Not in Data'!$P$5:$P$22370,0),""))))))))))),""))</f>
        <v/>
      </c>
      <c r="BY24" s="37" t="str">
        <f>IF(OR(BY$6="",EK24&lt;&gt;2),"",IFERROR(INDEX('Route Guide - Lanes Not in Data'!$E$5:$E$22370,
IF(ISERROR(MATCH(BY$6&amp;$CQ24,'Route Guide - Lanes Not in Data'!$P$5:$P$22370,0))=FALSE,MATCH(BY$6&amp;$CQ24,'Route Guide - Lanes Not in Data'!$P$5:$P$22370,0),
IF(ISERROR(MATCH(BY$6&amp;$CR24,'Route Guide - Lanes Not in Data'!$P$5:$P$22370,0))=FALSE,MATCH(BY$6&amp;$CR24,'Route Guide - Lanes Not in Data'!$P$5:$P$22370,0),
IF(ISERROR(MATCH(BY$6&amp;$CS24,'Route Guide - Lanes Not in Data'!$P$5:$P$22370,0))=FALSE,MATCH(BY$6&amp;$CS24,'Route Guide - Lanes Not in Data'!$P$5:$P$22370,0),
IF(ISERROR(MATCH(BY$6&amp;$CT24,'Route Guide - Lanes Not in Data'!$P$5:$P$22370,0))=FALSE,MATCH(BY$6&amp;$CT24,'Route Guide - Lanes Not in Data'!$P$5:$P$22370,0),
IF(ISERROR(MATCH(BY$6&amp;$CU24,'Route Guide - Lanes Not in Data'!$P$5:$P$22370,0))=FALSE,MATCH(BY$6&amp;$CU24,'Route Guide - Lanes Not in Data'!$P$5:$P$22370,0),
IF(ISERROR(MATCH(BY$6&amp;$CV24,'Route Guide - Lanes Not in Data'!$P$5:$P$22370,0))=FALSE,MATCH(BY$6&amp;$CV24,'Route Guide - Lanes Not in Data'!$P$5:$P$22370,0),
IF(ISERROR(MATCH(BY$6&amp;$CW24,'Route Guide - Lanes Not in Data'!$P$5:$P$22370,0))=FALSE,MATCH(BY$6&amp;$CW24,'Route Guide - Lanes Not in Data'!$P$5:$P$22370,0),
IF(ISERROR(MATCH(BY$6&amp;$CX24,'Route Guide - Lanes Not in Data'!$P$5:$P$22370,0))=FALSE,MATCH(BY$6&amp;$CX24,'Route Guide - Lanes Not in Data'!$P$5:$P$22370,0),
IF(ISERROR(MATCH(BY$6&amp;$CY24,'Route Guide - Lanes Not in Data'!$P$5:$P$22370,0))=FALSE,MATCH(BY$6&amp;$CY24,'Route Guide - Lanes Not in Data'!$P$5:$P$22370,0),
IF(ISERROR(MATCH(BY$6&amp;$CZ24,'Route Guide - Lanes Not in Data'!$P$5:$P$22370,0))=FALSE,MATCH(BY$6&amp;$CZ24,'Route Guide - Lanes Not in Data'!$P$5:$P$22370,0),""))))))))))),""))</f>
        <v/>
      </c>
      <c r="BZ24" s="37" t="str">
        <f>IF(OR(BZ$6="",EL24&lt;&gt;2),"",IFERROR(INDEX('Route Guide - Lanes Not in Data'!$E$5:$E$22370,
IF(ISERROR(MATCH(BZ$6&amp;$CQ24,'Route Guide - Lanes Not in Data'!$P$5:$P$22370,0))=FALSE,MATCH(BZ$6&amp;$CQ24,'Route Guide - Lanes Not in Data'!$P$5:$P$22370,0),
IF(ISERROR(MATCH(BZ$6&amp;$CR24,'Route Guide - Lanes Not in Data'!$P$5:$P$22370,0))=FALSE,MATCH(BZ$6&amp;$CR24,'Route Guide - Lanes Not in Data'!$P$5:$P$22370,0),
IF(ISERROR(MATCH(BZ$6&amp;$CS24,'Route Guide - Lanes Not in Data'!$P$5:$P$22370,0))=FALSE,MATCH(BZ$6&amp;$CS24,'Route Guide - Lanes Not in Data'!$P$5:$P$22370,0),
IF(ISERROR(MATCH(BZ$6&amp;$CT24,'Route Guide - Lanes Not in Data'!$P$5:$P$22370,0))=FALSE,MATCH(BZ$6&amp;$CT24,'Route Guide - Lanes Not in Data'!$P$5:$P$22370,0),
IF(ISERROR(MATCH(BZ$6&amp;$CU24,'Route Guide - Lanes Not in Data'!$P$5:$P$22370,0))=FALSE,MATCH(BZ$6&amp;$CU24,'Route Guide - Lanes Not in Data'!$P$5:$P$22370,0),
IF(ISERROR(MATCH(BZ$6&amp;$CV24,'Route Guide - Lanes Not in Data'!$P$5:$P$22370,0))=FALSE,MATCH(BZ$6&amp;$CV24,'Route Guide - Lanes Not in Data'!$P$5:$P$22370,0),
IF(ISERROR(MATCH(BZ$6&amp;$CW24,'Route Guide - Lanes Not in Data'!$P$5:$P$22370,0))=FALSE,MATCH(BZ$6&amp;$CW24,'Route Guide - Lanes Not in Data'!$P$5:$P$22370,0),
IF(ISERROR(MATCH(BZ$6&amp;$CX24,'Route Guide - Lanes Not in Data'!$P$5:$P$22370,0))=FALSE,MATCH(BZ$6&amp;$CX24,'Route Guide - Lanes Not in Data'!$P$5:$P$22370,0),
IF(ISERROR(MATCH(BZ$6&amp;$CY24,'Route Guide - Lanes Not in Data'!$P$5:$P$22370,0))=FALSE,MATCH(BZ$6&amp;$CY24,'Route Guide - Lanes Not in Data'!$P$5:$P$22370,0),
IF(ISERROR(MATCH(BZ$6&amp;$CZ24,'Route Guide - Lanes Not in Data'!$P$5:$P$22370,0))=FALSE,MATCH(BZ$6&amp;$CZ24,'Route Guide - Lanes Not in Data'!$P$5:$P$22370,0),""))))))))))),""))</f>
        <v/>
      </c>
      <c r="CA24" s="37">
        <f>IF(OR(CA$6="",EM24&lt;&gt;2),"",IFERROR(INDEX('Route Guide - Lanes Not in Data'!$E$5:$E$22370,
IF(ISERROR(MATCH(CA$6&amp;$CQ24,'Route Guide - Lanes Not in Data'!$P$5:$P$22370,0))=FALSE,MATCH(CA$6&amp;$CQ24,'Route Guide - Lanes Not in Data'!$P$5:$P$22370,0),
IF(ISERROR(MATCH(CA$6&amp;$CR24,'Route Guide - Lanes Not in Data'!$P$5:$P$22370,0))=FALSE,MATCH(CA$6&amp;$CR24,'Route Guide - Lanes Not in Data'!$P$5:$P$22370,0),
IF(ISERROR(MATCH(CA$6&amp;$CS24,'Route Guide - Lanes Not in Data'!$P$5:$P$22370,0))=FALSE,MATCH(CA$6&amp;$CS24,'Route Guide - Lanes Not in Data'!$P$5:$P$22370,0),
IF(ISERROR(MATCH(CA$6&amp;$CT24,'Route Guide - Lanes Not in Data'!$P$5:$P$22370,0))=FALSE,MATCH(CA$6&amp;$CT24,'Route Guide - Lanes Not in Data'!$P$5:$P$22370,0),
IF(ISERROR(MATCH(CA$6&amp;$CU24,'Route Guide - Lanes Not in Data'!$P$5:$P$22370,0))=FALSE,MATCH(CA$6&amp;$CU24,'Route Guide - Lanes Not in Data'!$P$5:$P$22370,0),
IF(ISERROR(MATCH(CA$6&amp;$CV24,'Route Guide - Lanes Not in Data'!$P$5:$P$22370,0))=FALSE,MATCH(CA$6&amp;$CV24,'Route Guide - Lanes Not in Data'!$P$5:$P$22370,0),
IF(ISERROR(MATCH(CA$6&amp;$CW24,'Route Guide - Lanes Not in Data'!$P$5:$P$22370,0))=FALSE,MATCH(CA$6&amp;$CW24,'Route Guide - Lanes Not in Data'!$P$5:$P$22370,0),
IF(ISERROR(MATCH(CA$6&amp;$CX24,'Route Guide - Lanes Not in Data'!$P$5:$P$22370,0))=FALSE,MATCH(CA$6&amp;$CX24,'Route Guide - Lanes Not in Data'!$P$5:$P$22370,0),
IF(ISERROR(MATCH(CA$6&amp;$CY24,'Route Guide - Lanes Not in Data'!$P$5:$P$22370,0))=FALSE,MATCH(CA$6&amp;$CY24,'Route Guide - Lanes Not in Data'!$P$5:$P$22370,0),
IF(ISERROR(MATCH(CA$6&amp;$CZ24,'Route Guide - Lanes Not in Data'!$P$5:$P$22370,0))=FALSE,MATCH(CA$6&amp;$CZ24,'Route Guide - Lanes Not in Data'!$P$5:$P$22370,0),""))))))))))),""))</f>
        <v>0.13300000000000001</v>
      </c>
      <c r="CB24" s="37" t="str">
        <f>IF(OR(CB$6="",EN24&lt;&gt;2),"",IFERROR(INDEX('Route Guide - Lanes Not in Data'!$E$5:$E$22370,
IF(ISERROR(MATCH(CB$6&amp;$CQ24,'Route Guide - Lanes Not in Data'!$P$5:$P$22370,0))=FALSE,MATCH(CB$6&amp;$CQ24,'Route Guide - Lanes Not in Data'!$P$5:$P$22370,0),
IF(ISERROR(MATCH(CB$6&amp;$CR24,'Route Guide - Lanes Not in Data'!$P$5:$P$22370,0))=FALSE,MATCH(CB$6&amp;$CR24,'Route Guide - Lanes Not in Data'!$P$5:$P$22370,0),
IF(ISERROR(MATCH(CB$6&amp;$CS24,'Route Guide - Lanes Not in Data'!$P$5:$P$22370,0))=FALSE,MATCH(CB$6&amp;$CS24,'Route Guide - Lanes Not in Data'!$P$5:$P$22370,0),
IF(ISERROR(MATCH(CB$6&amp;$CT24,'Route Guide - Lanes Not in Data'!$P$5:$P$22370,0))=FALSE,MATCH(CB$6&amp;$CT24,'Route Guide - Lanes Not in Data'!$P$5:$P$22370,0),
IF(ISERROR(MATCH(CB$6&amp;$CU24,'Route Guide - Lanes Not in Data'!$P$5:$P$22370,0))=FALSE,MATCH(CB$6&amp;$CU24,'Route Guide - Lanes Not in Data'!$P$5:$P$22370,0),
IF(ISERROR(MATCH(CB$6&amp;$CV24,'Route Guide - Lanes Not in Data'!$P$5:$P$22370,0))=FALSE,MATCH(CB$6&amp;$CV24,'Route Guide - Lanes Not in Data'!$P$5:$P$22370,0),
IF(ISERROR(MATCH(CB$6&amp;$CW24,'Route Guide - Lanes Not in Data'!$P$5:$P$22370,0))=FALSE,MATCH(CB$6&amp;$CW24,'Route Guide - Lanes Not in Data'!$P$5:$P$22370,0),
IF(ISERROR(MATCH(CB$6&amp;$CX24,'Route Guide - Lanes Not in Data'!$P$5:$P$22370,0))=FALSE,MATCH(CB$6&amp;$CX24,'Route Guide - Lanes Not in Data'!$P$5:$P$22370,0),
IF(ISERROR(MATCH(CB$6&amp;$CY24,'Route Guide - Lanes Not in Data'!$P$5:$P$22370,0))=FALSE,MATCH(CB$6&amp;$CY24,'Route Guide - Lanes Not in Data'!$P$5:$P$22370,0),
IF(ISERROR(MATCH(CB$6&amp;$CZ24,'Route Guide - Lanes Not in Data'!$P$5:$P$22370,0))=FALSE,MATCH(CB$6&amp;$CZ24,'Route Guide - Lanes Not in Data'!$P$5:$P$22370,0),""))))))))))),""))</f>
        <v/>
      </c>
      <c r="CC24" s="37" t="str">
        <f>IF(OR(CC$6="",EO24&lt;&gt;2),"",IFERROR(INDEX('Route Guide - Lanes Not in Data'!$E$5:$E$22370,
IF(ISERROR(MATCH(CC$6&amp;$CQ24,'Route Guide - Lanes Not in Data'!$P$5:$P$22370,0))=FALSE,MATCH(CC$6&amp;$CQ24,'Route Guide - Lanes Not in Data'!$P$5:$P$22370,0),
IF(ISERROR(MATCH(CC$6&amp;$CR24,'Route Guide - Lanes Not in Data'!$P$5:$P$22370,0))=FALSE,MATCH(CC$6&amp;$CR24,'Route Guide - Lanes Not in Data'!$P$5:$P$22370,0),
IF(ISERROR(MATCH(CC$6&amp;$CS24,'Route Guide - Lanes Not in Data'!$P$5:$P$22370,0))=FALSE,MATCH(CC$6&amp;$CS24,'Route Guide - Lanes Not in Data'!$P$5:$P$22370,0),
IF(ISERROR(MATCH(CC$6&amp;$CT24,'Route Guide - Lanes Not in Data'!$P$5:$P$22370,0))=FALSE,MATCH(CC$6&amp;$CT24,'Route Guide - Lanes Not in Data'!$P$5:$P$22370,0),
IF(ISERROR(MATCH(CC$6&amp;$CU24,'Route Guide - Lanes Not in Data'!$P$5:$P$22370,0))=FALSE,MATCH(CC$6&amp;$CU24,'Route Guide - Lanes Not in Data'!$P$5:$P$22370,0),
IF(ISERROR(MATCH(CC$6&amp;$CV24,'Route Guide - Lanes Not in Data'!$P$5:$P$22370,0))=FALSE,MATCH(CC$6&amp;$CV24,'Route Guide - Lanes Not in Data'!$P$5:$P$22370,0),
IF(ISERROR(MATCH(CC$6&amp;$CW24,'Route Guide - Lanes Not in Data'!$P$5:$P$22370,0))=FALSE,MATCH(CC$6&amp;$CW24,'Route Guide - Lanes Not in Data'!$P$5:$P$22370,0),
IF(ISERROR(MATCH(CC$6&amp;$CX24,'Route Guide - Lanes Not in Data'!$P$5:$P$22370,0))=FALSE,MATCH(CC$6&amp;$CX24,'Route Guide - Lanes Not in Data'!$P$5:$P$22370,0),
IF(ISERROR(MATCH(CC$6&amp;$CY24,'Route Guide - Lanes Not in Data'!$P$5:$P$22370,0))=FALSE,MATCH(CC$6&amp;$CY24,'Route Guide - Lanes Not in Data'!$P$5:$P$22370,0),
IF(ISERROR(MATCH(CC$6&amp;$CZ24,'Route Guide - Lanes Not in Data'!$P$5:$P$22370,0))=FALSE,MATCH(CC$6&amp;$CZ24,'Route Guide - Lanes Not in Data'!$P$5:$P$22370,0),""))))))))))),""))</f>
        <v/>
      </c>
      <c r="CD24" s="37" t="str">
        <f>IF(OR(CD$6="",EP24&lt;&gt;2),"",IFERROR(INDEX('Route Guide - Lanes Not in Data'!$E$5:$E$22370,
IF(ISERROR(MATCH(CD$6&amp;$CQ24,'Route Guide - Lanes Not in Data'!$P$5:$P$22370,0))=FALSE,MATCH(CD$6&amp;$CQ24,'Route Guide - Lanes Not in Data'!$P$5:$P$22370,0),
IF(ISERROR(MATCH(CD$6&amp;$CR24,'Route Guide - Lanes Not in Data'!$P$5:$P$22370,0))=FALSE,MATCH(CD$6&amp;$CR24,'Route Guide - Lanes Not in Data'!$P$5:$P$22370,0),
IF(ISERROR(MATCH(CD$6&amp;$CS24,'Route Guide - Lanes Not in Data'!$P$5:$P$22370,0))=FALSE,MATCH(CD$6&amp;$CS24,'Route Guide - Lanes Not in Data'!$P$5:$P$22370,0),
IF(ISERROR(MATCH(CD$6&amp;$CT24,'Route Guide - Lanes Not in Data'!$P$5:$P$22370,0))=FALSE,MATCH(CD$6&amp;$CT24,'Route Guide - Lanes Not in Data'!$P$5:$P$22370,0),
IF(ISERROR(MATCH(CD$6&amp;$CU24,'Route Guide - Lanes Not in Data'!$P$5:$P$22370,0))=FALSE,MATCH(CD$6&amp;$CU24,'Route Guide - Lanes Not in Data'!$P$5:$P$22370,0),
IF(ISERROR(MATCH(CD$6&amp;$CV24,'Route Guide - Lanes Not in Data'!$P$5:$P$22370,0))=FALSE,MATCH(CD$6&amp;$CV24,'Route Guide - Lanes Not in Data'!$P$5:$P$22370,0),
IF(ISERROR(MATCH(CD$6&amp;$CW24,'Route Guide - Lanes Not in Data'!$P$5:$P$22370,0))=FALSE,MATCH(CD$6&amp;$CW24,'Route Guide - Lanes Not in Data'!$P$5:$P$22370,0),
IF(ISERROR(MATCH(CD$6&amp;$CX24,'Route Guide - Lanes Not in Data'!$P$5:$P$22370,0))=FALSE,MATCH(CD$6&amp;$CX24,'Route Guide - Lanes Not in Data'!$P$5:$P$22370,0),
IF(ISERROR(MATCH(CD$6&amp;$CY24,'Route Guide - Lanes Not in Data'!$P$5:$P$22370,0))=FALSE,MATCH(CD$6&amp;$CY24,'Route Guide - Lanes Not in Data'!$P$5:$P$22370,0),
IF(ISERROR(MATCH(CD$6&amp;$CZ24,'Route Guide - Lanes Not in Data'!$P$5:$P$22370,0))=FALSE,MATCH(CD$6&amp;$CZ24,'Route Guide - Lanes Not in Data'!$P$5:$P$22370,0),""))))))))))),""))</f>
        <v/>
      </c>
      <c r="CE24" s="37" t="str">
        <f>IF(OR(CE$6="",EQ24&lt;&gt;2),"",IFERROR(INDEX('Route Guide - Lanes Not in Data'!$E$5:$E$22370,
IF(ISERROR(MATCH(CE$6&amp;$CQ24,'Route Guide - Lanes Not in Data'!$P$5:$P$22370,0))=FALSE,MATCH(CE$6&amp;$CQ24,'Route Guide - Lanes Not in Data'!$P$5:$P$22370,0),
IF(ISERROR(MATCH(CE$6&amp;$CR24,'Route Guide - Lanes Not in Data'!$P$5:$P$22370,0))=FALSE,MATCH(CE$6&amp;$CR24,'Route Guide - Lanes Not in Data'!$P$5:$P$22370,0),
IF(ISERROR(MATCH(CE$6&amp;$CS24,'Route Guide - Lanes Not in Data'!$P$5:$P$22370,0))=FALSE,MATCH(CE$6&amp;$CS24,'Route Guide - Lanes Not in Data'!$P$5:$P$22370,0),
IF(ISERROR(MATCH(CE$6&amp;$CT24,'Route Guide - Lanes Not in Data'!$P$5:$P$22370,0))=FALSE,MATCH(CE$6&amp;$CT24,'Route Guide - Lanes Not in Data'!$P$5:$P$22370,0),
IF(ISERROR(MATCH(CE$6&amp;$CU24,'Route Guide - Lanes Not in Data'!$P$5:$P$22370,0))=FALSE,MATCH(CE$6&amp;$CU24,'Route Guide - Lanes Not in Data'!$P$5:$P$22370,0),
IF(ISERROR(MATCH(CE$6&amp;$CV24,'Route Guide - Lanes Not in Data'!$P$5:$P$22370,0))=FALSE,MATCH(CE$6&amp;$CV24,'Route Guide - Lanes Not in Data'!$P$5:$P$22370,0),
IF(ISERROR(MATCH(CE$6&amp;$CW24,'Route Guide - Lanes Not in Data'!$P$5:$P$22370,0))=FALSE,MATCH(CE$6&amp;$CW24,'Route Guide - Lanes Not in Data'!$P$5:$P$22370,0),
IF(ISERROR(MATCH(CE$6&amp;$CX24,'Route Guide - Lanes Not in Data'!$P$5:$P$22370,0))=FALSE,MATCH(CE$6&amp;$CX24,'Route Guide - Lanes Not in Data'!$P$5:$P$22370,0),
IF(ISERROR(MATCH(CE$6&amp;$CY24,'Route Guide - Lanes Not in Data'!$P$5:$P$22370,0))=FALSE,MATCH(CE$6&amp;$CY24,'Route Guide - Lanes Not in Data'!$P$5:$P$22370,0),
IF(ISERROR(MATCH(CE$6&amp;$CZ24,'Route Guide - Lanes Not in Data'!$P$5:$P$22370,0))=FALSE,MATCH(CE$6&amp;$CZ24,'Route Guide - Lanes Not in Data'!$P$5:$P$22370,0),""))))))))))),""))</f>
        <v/>
      </c>
      <c r="CF24" s="37" t="str">
        <f>IF(OR(CF$6="",ER24&lt;&gt;2),"",IFERROR(INDEX('Route Guide - Lanes Not in Data'!$E$5:$E$22370,
IF(ISERROR(MATCH(CF$6&amp;$CQ24,'Route Guide - Lanes Not in Data'!$P$5:$P$22370,0))=FALSE,MATCH(CF$6&amp;$CQ24,'Route Guide - Lanes Not in Data'!$P$5:$P$22370,0),
IF(ISERROR(MATCH(CF$6&amp;$CR24,'Route Guide - Lanes Not in Data'!$P$5:$P$22370,0))=FALSE,MATCH(CF$6&amp;$CR24,'Route Guide - Lanes Not in Data'!$P$5:$P$22370,0),
IF(ISERROR(MATCH(CF$6&amp;$CS24,'Route Guide - Lanes Not in Data'!$P$5:$P$22370,0))=FALSE,MATCH(CF$6&amp;$CS24,'Route Guide - Lanes Not in Data'!$P$5:$P$22370,0),
IF(ISERROR(MATCH(CF$6&amp;$CT24,'Route Guide - Lanes Not in Data'!$P$5:$P$22370,0))=FALSE,MATCH(CF$6&amp;$CT24,'Route Guide - Lanes Not in Data'!$P$5:$P$22370,0),
IF(ISERROR(MATCH(CF$6&amp;$CU24,'Route Guide - Lanes Not in Data'!$P$5:$P$22370,0))=FALSE,MATCH(CF$6&amp;$CU24,'Route Guide - Lanes Not in Data'!$P$5:$P$22370,0),
IF(ISERROR(MATCH(CF$6&amp;$CV24,'Route Guide - Lanes Not in Data'!$P$5:$P$22370,0))=FALSE,MATCH(CF$6&amp;$CV24,'Route Guide - Lanes Not in Data'!$P$5:$P$22370,0),
IF(ISERROR(MATCH(CF$6&amp;$CW24,'Route Guide - Lanes Not in Data'!$P$5:$P$22370,0))=FALSE,MATCH(CF$6&amp;$CW24,'Route Guide - Lanes Not in Data'!$P$5:$P$22370,0),
IF(ISERROR(MATCH(CF$6&amp;$CX24,'Route Guide - Lanes Not in Data'!$P$5:$P$22370,0))=FALSE,MATCH(CF$6&amp;$CX24,'Route Guide - Lanes Not in Data'!$P$5:$P$22370,0),
IF(ISERROR(MATCH(CF$6&amp;$CY24,'Route Guide - Lanes Not in Data'!$P$5:$P$22370,0))=FALSE,MATCH(CF$6&amp;$CY24,'Route Guide - Lanes Not in Data'!$P$5:$P$22370,0),
IF(ISERROR(MATCH(CF$6&amp;$CZ24,'Route Guide - Lanes Not in Data'!$P$5:$P$22370,0))=FALSE,MATCH(CF$6&amp;$CZ24,'Route Guide - Lanes Not in Data'!$P$5:$P$22370,0),""))))))))))),""))</f>
        <v/>
      </c>
      <c r="CG24" s="37" t="str">
        <f>IF(OR(CG$6="",ES24&lt;&gt;2),"",IFERROR(INDEX('Route Guide - Lanes Not in Data'!$E$5:$E$22370,
IF(ISERROR(MATCH(CG$6&amp;$CQ24,'Route Guide - Lanes Not in Data'!$P$5:$P$22370,0))=FALSE,MATCH(CG$6&amp;$CQ24,'Route Guide - Lanes Not in Data'!$P$5:$P$22370,0),
IF(ISERROR(MATCH(CG$6&amp;$CR24,'Route Guide - Lanes Not in Data'!$P$5:$P$22370,0))=FALSE,MATCH(CG$6&amp;$CR24,'Route Guide - Lanes Not in Data'!$P$5:$P$22370,0),
IF(ISERROR(MATCH(CG$6&amp;$CS24,'Route Guide - Lanes Not in Data'!$P$5:$P$22370,0))=FALSE,MATCH(CG$6&amp;$CS24,'Route Guide - Lanes Not in Data'!$P$5:$P$22370,0),
IF(ISERROR(MATCH(CG$6&amp;$CT24,'Route Guide - Lanes Not in Data'!$P$5:$P$22370,0))=FALSE,MATCH(CG$6&amp;$CT24,'Route Guide - Lanes Not in Data'!$P$5:$P$22370,0),
IF(ISERROR(MATCH(CG$6&amp;$CU24,'Route Guide - Lanes Not in Data'!$P$5:$P$22370,0))=FALSE,MATCH(CG$6&amp;$CU24,'Route Guide - Lanes Not in Data'!$P$5:$P$22370,0),
IF(ISERROR(MATCH(CG$6&amp;$CV24,'Route Guide - Lanes Not in Data'!$P$5:$P$22370,0))=FALSE,MATCH(CG$6&amp;$CV24,'Route Guide - Lanes Not in Data'!$P$5:$P$22370,0),
IF(ISERROR(MATCH(CG$6&amp;$CW24,'Route Guide - Lanes Not in Data'!$P$5:$P$22370,0))=FALSE,MATCH(CG$6&amp;$CW24,'Route Guide - Lanes Not in Data'!$P$5:$P$22370,0),
IF(ISERROR(MATCH(CG$6&amp;$CX24,'Route Guide - Lanes Not in Data'!$P$5:$P$22370,0))=FALSE,MATCH(CG$6&amp;$CX24,'Route Guide - Lanes Not in Data'!$P$5:$P$22370,0),
IF(ISERROR(MATCH(CG$6&amp;$CY24,'Route Guide - Lanes Not in Data'!$P$5:$P$22370,0))=FALSE,MATCH(CG$6&amp;$CY24,'Route Guide - Lanes Not in Data'!$P$5:$P$22370,0),
IF(ISERROR(MATCH(CG$6&amp;$CZ24,'Route Guide - Lanes Not in Data'!$P$5:$P$22370,0))=FALSE,MATCH(CG$6&amp;$CZ24,'Route Guide - Lanes Not in Data'!$P$5:$P$22370,0),""))))))))))),""))</f>
        <v/>
      </c>
      <c r="CH24" s="37" t="str">
        <f>IF(OR(CH$6="",ET24&lt;&gt;2),"",IFERROR(INDEX('Route Guide - Lanes Not in Data'!$E$5:$E$22370,
IF(ISERROR(MATCH(CH$6&amp;$CQ24,'Route Guide - Lanes Not in Data'!$P$5:$P$22370,0))=FALSE,MATCH(CH$6&amp;$CQ24,'Route Guide - Lanes Not in Data'!$P$5:$P$22370,0),
IF(ISERROR(MATCH(CH$6&amp;$CR24,'Route Guide - Lanes Not in Data'!$P$5:$P$22370,0))=FALSE,MATCH(CH$6&amp;$CR24,'Route Guide - Lanes Not in Data'!$P$5:$P$22370,0),
IF(ISERROR(MATCH(CH$6&amp;$CS24,'Route Guide - Lanes Not in Data'!$P$5:$P$22370,0))=FALSE,MATCH(CH$6&amp;$CS24,'Route Guide - Lanes Not in Data'!$P$5:$P$22370,0),
IF(ISERROR(MATCH(CH$6&amp;$CT24,'Route Guide - Lanes Not in Data'!$P$5:$P$22370,0))=FALSE,MATCH(CH$6&amp;$CT24,'Route Guide - Lanes Not in Data'!$P$5:$P$22370,0),
IF(ISERROR(MATCH(CH$6&amp;$CU24,'Route Guide - Lanes Not in Data'!$P$5:$P$22370,0))=FALSE,MATCH(CH$6&amp;$CU24,'Route Guide - Lanes Not in Data'!$P$5:$P$22370,0),
IF(ISERROR(MATCH(CH$6&amp;$CV24,'Route Guide - Lanes Not in Data'!$P$5:$P$22370,0))=FALSE,MATCH(CH$6&amp;$CV24,'Route Guide - Lanes Not in Data'!$P$5:$P$22370,0),
IF(ISERROR(MATCH(CH$6&amp;$CW24,'Route Guide - Lanes Not in Data'!$P$5:$P$22370,0))=FALSE,MATCH(CH$6&amp;$CW24,'Route Guide - Lanes Not in Data'!$P$5:$P$22370,0),
IF(ISERROR(MATCH(CH$6&amp;$CX24,'Route Guide - Lanes Not in Data'!$P$5:$P$22370,0))=FALSE,MATCH(CH$6&amp;$CX24,'Route Guide - Lanes Not in Data'!$P$5:$P$22370,0),
IF(ISERROR(MATCH(CH$6&amp;$CY24,'Route Guide - Lanes Not in Data'!$P$5:$P$22370,0))=FALSE,MATCH(CH$6&amp;$CY24,'Route Guide - Lanes Not in Data'!$P$5:$P$22370,0),
IF(ISERROR(MATCH(CH$6&amp;$CZ24,'Route Guide - Lanes Not in Data'!$P$5:$P$22370,0))=FALSE,MATCH(CH$6&amp;$CZ24,'Route Guide - Lanes Not in Data'!$P$5:$P$22370,0),""))))))))))),""))</f>
        <v/>
      </c>
      <c r="CI24" s="37" t="str">
        <f>IF(OR(CI$6="",EU24&lt;&gt;2),"",IFERROR(INDEX('Route Guide - Lanes Not in Data'!$E$5:$E$22370,
IF(ISERROR(MATCH(CI$6&amp;$CQ24,'Route Guide - Lanes Not in Data'!$P$5:$P$22370,0))=FALSE,MATCH(CI$6&amp;$CQ24,'Route Guide - Lanes Not in Data'!$P$5:$P$22370,0),
IF(ISERROR(MATCH(CI$6&amp;$CR24,'Route Guide - Lanes Not in Data'!$P$5:$P$22370,0))=FALSE,MATCH(CI$6&amp;$CR24,'Route Guide - Lanes Not in Data'!$P$5:$P$22370,0),
IF(ISERROR(MATCH(CI$6&amp;$CS24,'Route Guide - Lanes Not in Data'!$P$5:$P$22370,0))=FALSE,MATCH(CI$6&amp;$CS24,'Route Guide - Lanes Not in Data'!$P$5:$P$22370,0),
IF(ISERROR(MATCH(CI$6&amp;$CT24,'Route Guide - Lanes Not in Data'!$P$5:$P$22370,0))=FALSE,MATCH(CI$6&amp;$CT24,'Route Guide - Lanes Not in Data'!$P$5:$P$22370,0),
IF(ISERROR(MATCH(CI$6&amp;$CU24,'Route Guide - Lanes Not in Data'!$P$5:$P$22370,0))=FALSE,MATCH(CI$6&amp;$CU24,'Route Guide - Lanes Not in Data'!$P$5:$P$22370,0),
IF(ISERROR(MATCH(CI$6&amp;$CV24,'Route Guide - Lanes Not in Data'!$P$5:$P$22370,0))=FALSE,MATCH(CI$6&amp;$CV24,'Route Guide - Lanes Not in Data'!$P$5:$P$22370,0),
IF(ISERROR(MATCH(CI$6&amp;$CW24,'Route Guide - Lanes Not in Data'!$P$5:$P$22370,0))=FALSE,MATCH(CI$6&amp;$CW24,'Route Guide - Lanes Not in Data'!$P$5:$P$22370,0),
IF(ISERROR(MATCH(CI$6&amp;$CX24,'Route Guide - Lanes Not in Data'!$P$5:$P$22370,0))=FALSE,MATCH(CI$6&amp;$CX24,'Route Guide - Lanes Not in Data'!$P$5:$P$22370,0),
IF(ISERROR(MATCH(CI$6&amp;$CY24,'Route Guide - Lanes Not in Data'!$P$5:$P$22370,0))=FALSE,MATCH(CI$6&amp;$CY24,'Route Guide - Lanes Not in Data'!$P$5:$P$22370,0),
IF(ISERROR(MATCH(CI$6&amp;$CZ24,'Route Guide - Lanes Not in Data'!$P$5:$P$22370,0))=FALSE,MATCH(CI$6&amp;$CZ24,'Route Guide - Lanes Not in Data'!$P$5:$P$22370,0),""))))))))))),""))</f>
        <v/>
      </c>
      <c r="CJ24" s="37" t="str">
        <f>IF(OR(CJ$6="",EV24&lt;&gt;2),"",IFERROR(INDEX('Route Guide - Lanes Not in Data'!$E$5:$E$22370,
IF(ISERROR(MATCH(CJ$6&amp;$CQ24,'Route Guide - Lanes Not in Data'!$P$5:$P$22370,0))=FALSE,MATCH(CJ$6&amp;$CQ24,'Route Guide - Lanes Not in Data'!$P$5:$P$22370,0),
IF(ISERROR(MATCH(CJ$6&amp;$CR24,'Route Guide - Lanes Not in Data'!$P$5:$P$22370,0))=FALSE,MATCH(CJ$6&amp;$CR24,'Route Guide - Lanes Not in Data'!$P$5:$P$22370,0),
IF(ISERROR(MATCH(CJ$6&amp;$CS24,'Route Guide - Lanes Not in Data'!$P$5:$P$22370,0))=FALSE,MATCH(CJ$6&amp;$CS24,'Route Guide - Lanes Not in Data'!$P$5:$P$22370,0),
IF(ISERROR(MATCH(CJ$6&amp;$CT24,'Route Guide - Lanes Not in Data'!$P$5:$P$22370,0))=FALSE,MATCH(CJ$6&amp;$CT24,'Route Guide - Lanes Not in Data'!$P$5:$P$22370,0),
IF(ISERROR(MATCH(CJ$6&amp;$CU24,'Route Guide - Lanes Not in Data'!$P$5:$P$22370,0))=FALSE,MATCH(CJ$6&amp;$CU24,'Route Guide - Lanes Not in Data'!$P$5:$P$22370,0),
IF(ISERROR(MATCH(CJ$6&amp;$CV24,'Route Guide - Lanes Not in Data'!$P$5:$P$22370,0))=FALSE,MATCH(CJ$6&amp;$CV24,'Route Guide - Lanes Not in Data'!$P$5:$P$22370,0),
IF(ISERROR(MATCH(CJ$6&amp;$CW24,'Route Guide - Lanes Not in Data'!$P$5:$P$22370,0))=FALSE,MATCH(CJ$6&amp;$CW24,'Route Guide - Lanes Not in Data'!$P$5:$P$22370,0),
IF(ISERROR(MATCH(CJ$6&amp;$CX24,'Route Guide - Lanes Not in Data'!$P$5:$P$22370,0))=FALSE,MATCH(CJ$6&amp;$CX24,'Route Guide - Lanes Not in Data'!$P$5:$P$22370,0),
IF(ISERROR(MATCH(CJ$6&amp;$CY24,'Route Guide - Lanes Not in Data'!$P$5:$P$22370,0))=FALSE,MATCH(CJ$6&amp;$CY24,'Route Guide - Lanes Not in Data'!$P$5:$P$22370,0),
IF(ISERROR(MATCH(CJ$6&amp;$CZ24,'Route Guide - Lanes Not in Data'!$P$5:$P$22370,0))=FALSE,MATCH(CJ$6&amp;$CZ24,'Route Guide - Lanes Not in Data'!$P$5:$P$22370,0),""))))))))))),""))</f>
        <v/>
      </c>
      <c r="CK24" s="37" t="str">
        <f>IF(OR(CK$6="",EW24&lt;&gt;2),"",IFERROR(INDEX('Route Guide - Lanes Not in Data'!$E$5:$E$22370,
IF(ISERROR(MATCH(CK$6&amp;$CQ24,'Route Guide - Lanes Not in Data'!$P$5:$P$22370,0))=FALSE,MATCH(CK$6&amp;$CQ24,'Route Guide - Lanes Not in Data'!$P$5:$P$22370,0),
IF(ISERROR(MATCH(CK$6&amp;$CR24,'Route Guide - Lanes Not in Data'!$P$5:$P$22370,0))=FALSE,MATCH(CK$6&amp;$CR24,'Route Guide - Lanes Not in Data'!$P$5:$P$22370,0),
IF(ISERROR(MATCH(CK$6&amp;$CS24,'Route Guide - Lanes Not in Data'!$P$5:$P$22370,0))=FALSE,MATCH(CK$6&amp;$CS24,'Route Guide - Lanes Not in Data'!$P$5:$P$22370,0),
IF(ISERROR(MATCH(CK$6&amp;$CT24,'Route Guide - Lanes Not in Data'!$P$5:$P$22370,0))=FALSE,MATCH(CK$6&amp;$CT24,'Route Guide - Lanes Not in Data'!$P$5:$P$22370,0),
IF(ISERROR(MATCH(CK$6&amp;$CU24,'Route Guide - Lanes Not in Data'!$P$5:$P$22370,0))=FALSE,MATCH(CK$6&amp;$CU24,'Route Guide - Lanes Not in Data'!$P$5:$P$22370,0),
IF(ISERROR(MATCH(CK$6&amp;$CV24,'Route Guide - Lanes Not in Data'!$P$5:$P$22370,0))=FALSE,MATCH(CK$6&amp;$CV24,'Route Guide - Lanes Not in Data'!$P$5:$P$22370,0),
IF(ISERROR(MATCH(CK$6&amp;$CW24,'Route Guide - Lanes Not in Data'!$P$5:$P$22370,0))=FALSE,MATCH(CK$6&amp;$CW24,'Route Guide - Lanes Not in Data'!$P$5:$P$22370,0),
IF(ISERROR(MATCH(CK$6&amp;$CX24,'Route Guide - Lanes Not in Data'!$P$5:$P$22370,0))=FALSE,MATCH(CK$6&amp;$CX24,'Route Guide - Lanes Not in Data'!$P$5:$P$22370,0),
IF(ISERROR(MATCH(CK$6&amp;$CY24,'Route Guide - Lanes Not in Data'!$P$5:$P$22370,0))=FALSE,MATCH(CK$6&amp;$CY24,'Route Guide - Lanes Not in Data'!$P$5:$P$22370,0),
IF(ISERROR(MATCH(CK$6&amp;$CZ24,'Route Guide - Lanes Not in Data'!$P$5:$P$22370,0))=FALSE,MATCH(CK$6&amp;$CZ24,'Route Guide - Lanes Not in Data'!$P$5:$P$22370,0),""))))))))))),""))</f>
        <v/>
      </c>
      <c r="CL24" s="37">
        <f t="shared" si="52"/>
        <v>0.41799999999999998</v>
      </c>
      <c r="CM24" s="23" t="str">
        <f t="shared" si="53"/>
        <v>CNWY</v>
      </c>
      <c r="CN24" s="37">
        <f t="shared" si="54"/>
        <v>0.31</v>
      </c>
      <c r="CO24" s="23" t="str">
        <f t="shared" si="21"/>
        <v>ODFL</v>
      </c>
      <c r="CQ24" s="23" t="str">
        <f t="shared" si="22"/>
        <v>-0E25-CA-CITY OF INDUSTRY-MA</v>
      </c>
      <c r="CR24" s="23" t="str">
        <f t="shared" si="23"/>
        <v>-0E25-CA-CITY OF INDUSTRY-USA</v>
      </c>
      <c r="CS24" s="23" t="str">
        <f t="shared" si="24"/>
        <v>-CA-CITY OF INDUSTRY-MA</v>
      </c>
      <c r="CT24" s="23" t="str">
        <f t="shared" si="25"/>
        <v>-CA-CITY OF INDUSTRY-USA</v>
      </c>
      <c r="CU24" s="23" t="str">
        <f t="shared" si="26"/>
        <v>-91745-MA</v>
      </c>
      <c r="CV24" s="23" t="str">
        <f t="shared" si="27"/>
        <v>-91745-USA</v>
      </c>
      <c r="CW24" s="23" t="str">
        <f t="shared" si="28"/>
        <v>-CA-MA</v>
      </c>
      <c r="CX24" s="23" t="str">
        <f t="shared" si="29"/>
        <v>MA-CA</v>
      </c>
      <c r="CY24" s="23" t="str">
        <f t="shared" si="55"/>
        <v>MA-USA</v>
      </c>
      <c r="CZ24" s="23" t="str">
        <f t="shared" si="30"/>
        <v>USA-USA</v>
      </c>
      <c r="DB24"/>
      <c r="DF24" s="35" t="s">
        <v>2205</v>
      </c>
      <c r="DG24" s="23">
        <v>1</v>
      </c>
      <c r="DH24" s="23">
        <v>1</v>
      </c>
      <c r="DI24" s="23">
        <v>0</v>
      </c>
      <c r="DJ24" s="23">
        <v>0</v>
      </c>
      <c r="DK24" s="23">
        <v>1</v>
      </c>
      <c r="DL24" s="23">
        <v>0</v>
      </c>
      <c r="DM24" s="23">
        <v>0</v>
      </c>
      <c r="DN24" s="23">
        <v>1</v>
      </c>
      <c r="DO24" s="23">
        <v>0</v>
      </c>
      <c r="DP24" s="23">
        <v>0</v>
      </c>
      <c r="DQ24" s="23">
        <v>1</v>
      </c>
      <c r="DR24" s="23">
        <v>0</v>
      </c>
      <c r="DS24" s="23">
        <v>1</v>
      </c>
      <c r="DT24" s="23">
        <v>1</v>
      </c>
      <c r="DU24" s="23">
        <v>1</v>
      </c>
      <c r="EC24" s="38">
        <f t="shared" si="31"/>
        <v>2</v>
      </c>
      <c r="ED24" s="38">
        <f t="shared" si="32"/>
        <v>2</v>
      </c>
      <c r="EE24" s="38">
        <f t="shared" si="33"/>
        <v>0</v>
      </c>
      <c r="EF24" s="38">
        <f t="shared" si="34"/>
        <v>0</v>
      </c>
      <c r="EG24" s="38">
        <f t="shared" si="35"/>
        <v>2</v>
      </c>
      <c r="EH24" s="38">
        <f t="shared" si="36"/>
        <v>1</v>
      </c>
      <c r="EI24" s="38">
        <f t="shared" si="37"/>
        <v>0</v>
      </c>
      <c r="EJ24" s="38">
        <f t="shared" si="38"/>
        <v>2</v>
      </c>
      <c r="EK24" s="38">
        <f t="shared" si="39"/>
        <v>0</v>
      </c>
      <c r="EL24" s="38">
        <f t="shared" si="40"/>
        <v>0</v>
      </c>
      <c r="EM24" s="38">
        <f t="shared" si="41"/>
        <v>2</v>
      </c>
      <c r="EN24" s="38">
        <f t="shared" si="42"/>
        <v>1</v>
      </c>
      <c r="EO24" s="38">
        <f t="shared" si="43"/>
        <v>2</v>
      </c>
      <c r="EP24" s="38">
        <f t="shared" si="44"/>
        <v>2</v>
      </c>
      <c r="EQ24" s="38">
        <f t="shared" si="45"/>
        <v>1</v>
      </c>
      <c r="ER24" s="38"/>
      <c r="ES24" s="38"/>
      <c r="ET24" s="38"/>
      <c r="EU24" s="38"/>
      <c r="EV24" s="38"/>
      <c r="EW24" s="38"/>
    </row>
    <row r="25" spans="2:153" x14ac:dyDescent="0.25">
      <c r="B25" s="31" t="str">
        <f t="shared" si="3"/>
        <v>CA  to  MD</v>
      </c>
      <c r="C25" s="31" t="str">
        <f t="shared" si="4"/>
        <v>ODFL</v>
      </c>
      <c r="D25" s="31" t="str">
        <f t="shared" si="56"/>
        <v/>
      </c>
      <c r="F25" s="31" t="str">
        <f t="shared" si="5"/>
        <v>MD  to  CA</v>
      </c>
      <c r="G25" s="31" t="str">
        <f t="shared" si="6"/>
        <v>CNWY</v>
      </c>
      <c r="H25" s="31" t="str">
        <f t="shared" si="7"/>
        <v/>
      </c>
      <c r="J25" s="31" t="str">
        <f t="array" ref="J25">IFERROR(INDEX($P$7:$P$34,MATCH(0,COUNTIF($J$22:J24,$P$7:$P$34),0)),"")</f>
        <v>SAIA</v>
      </c>
      <c r="K25" s="23" t="str">
        <f t="shared" si="58"/>
        <v>SAIA Freight</v>
      </c>
      <c r="P25" s="23" t="str">
        <f t="shared" si="57"/>
        <v>SAIA</v>
      </c>
      <c r="U25" s="23" t="s">
        <v>2206</v>
      </c>
      <c r="V25" s="23" t="s">
        <v>2751</v>
      </c>
      <c r="W25" s="23" t="str">
        <f t="shared" si="10"/>
        <v>0E25-CA-CITY OF INDUSTRY-CA-MD</v>
      </c>
      <c r="X25" s="23" t="e">
        <f>_xlfn.XLOOKUP($W25,'Route Guide - Lanes In Data'!$B$1:$B$2645,'Route Guide - Lanes In Data'!D$1:D$2645)</f>
        <v>#N/A</v>
      </c>
      <c r="Y25" s="23" t="e">
        <f>_xlfn.XLOOKUP($W25,'Route Guide - Lanes In Data'!$B$1:$B$2645,'Route Guide - Lanes In Data'!E$1:E$2645)</f>
        <v>#N/A</v>
      </c>
      <c r="AA25" s="37">
        <f>IF(OR(AA$6="",EC25&lt;&gt;2),"",IFERROR(INDEX('Route Guide - Lanes Not in Data'!$D$5:$D$22370,
IF(ISERROR(MATCH(AA$6&amp;$BA25,'Route Guide - Lanes Not in Data'!$P$5:$P$22370,0))=FALSE,MATCH(AA$6&amp;$BA25,'Route Guide - Lanes Not in Data'!$P$5:$P$22370,0),
IF(ISERROR(MATCH(AA$6&amp;$BB25,'Route Guide - Lanes Not in Data'!$P$5:$P$22370,0))=FALSE,MATCH(AA$6&amp;$BB25,'Route Guide - Lanes Not in Data'!$P$5:$P$22370,0),
IF(ISERROR(MATCH(AA$6&amp;$BC25,'Route Guide - Lanes Not in Data'!$P$5:$P$22370,0))=FALSE,MATCH(AA$6&amp;$BC25,'Route Guide - Lanes Not in Data'!$P$5:$P$22370,0),
IF(ISERROR(MATCH(AA$6&amp;$BD25,'Route Guide - Lanes Not in Data'!$P$5:$P$22370,0))=FALSE,MATCH(AA$6&amp;$BD25,'Route Guide - Lanes Not in Data'!$P$5:$P$22370,0),
IF(ISERROR(MATCH(AA$6&amp;$BE25,'Route Guide - Lanes Not in Data'!$P$5:$P$22370,0))=FALSE,MATCH(AA$6&amp;$BE25,'Route Guide - Lanes Not in Data'!$P$5:$P$22370,0),
IF(ISERROR(MATCH(AA$6&amp;$BF25,'Route Guide - Lanes Not in Data'!$P$5:$P$22370,0))=FALSE,MATCH(AA$6&amp;$BF25,'Route Guide - Lanes Not in Data'!$P$5:$P$22370,0),
IF(ISERROR(MATCH(AA$6&amp;$BG25,'Route Guide - Lanes Not in Data'!$P$5:$P$22370,0))=FALSE,MATCH(AA$6&amp;$BG25,'Route Guide - Lanes Not in Data'!$P$5:$P$22370,0),
IF(ISERROR(MATCH(AA$6&amp;$BH25,'Route Guide - Lanes Not in Data'!$P$5:$P$22370,0))=FALSE,MATCH(AA$6&amp;$BH25,'Route Guide - Lanes Not in Data'!$P$5:$P$22370,0),
IF(ISERROR(MATCH(AA$6&amp;$BI25,'Route Guide - Lanes Not in Data'!$P$5:$P$22370,0))=FALSE,MATCH(AA$6&amp;$BI25,'Route Guide - Lanes Not in Data'!$P$5:$P$22370,0),
IF(ISERROR(MATCH(AA$6&amp;$BJ25,'Route Guide - Lanes Not in Data'!$P$5:$P$22370,0))=FALSE,MATCH(AA$6&amp;$BJ25,'Route Guide - Lanes Not in Data'!$P$5:$P$22370,0),""))))))))))),""))</f>
        <v>0.35</v>
      </c>
      <c r="AB25" s="37">
        <f>IF(OR(AB$6="",ED25&lt;&gt;2),"",IFERROR(INDEX('Route Guide - Lanes Not in Data'!$D$5:$D$22370,
IF(ISERROR(MATCH(AB$6&amp;$BA25,'Route Guide - Lanes Not in Data'!$P$5:$P$22370,0))=FALSE,MATCH(AB$6&amp;$BA25,'Route Guide - Lanes Not in Data'!$P$5:$P$22370,0),
IF(ISERROR(MATCH(AB$6&amp;$BB25,'Route Guide - Lanes Not in Data'!$P$5:$P$22370,0))=FALSE,MATCH(AB$6&amp;$BB25,'Route Guide - Lanes Not in Data'!$P$5:$P$22370,0),
IF(ISERROR(MATCH(AB$6&amp;$BC25,'Route Guide - Lanes Not in Data'!$P$5:$P$22370,0))=FALSE,MATCH(AB$6&amp;$BC25,'Route Guide - Lanes Not in Data'!$P$5:$P$22370,0),
IF(ISERROR(MATCH(AB$6&amp;$BD25,'Route Guide - Lanes Not in Data'!$P$5:$P$22370,0))=FALSE,MATCH(AB$6&amp;$BD25,'Route Guide - Lanes Not in Data'!$P$5:$P$22370,0),
IF(ISERROR(MATCH(AB$6&amp;$BE25,'Route Guide - Lanes Not in Data'!$P$5:$P$22370,0))=FALSE,MATCH(AB$6&amp;$BE25,'Route Guide - Lanes Not in Data'!$P$5:$P$22370,0),
IF(ISERROR(MATCH(AB$6&amp;$BF25,'Route Guide - Lanes Not in Data'!$P$5:$P$22370,0))=FALSE,MATCH(AB$6&amp;$BF25,'Route Guide - Lanes Not in Data'!$P$5:$P$22370,0),
IF(ISERROR(MATCH(AB$6&amp;$BG25,'Route Guide - Lanes Not in Data'!$P$5:$P$22370,0))=FALSE,MATCH(AB$6&amp;$BG25,'Route Guide - Lanes Not in Data'!$P$5:$P$22370,0),
IF(ISERROR(MATCH(AB$6&amp;$BH25,'Route Guide - Lanes Not in Data'!$P$5:$P$22370,0))=FALSE,MATCH(AB$6&amp;$BH25,'Route Guide - Lanes Not in Data'!$P$5:$P$22370,0),
IF(ISERROR(MATCH(AB$6&amp;$BI25,'Route Guide - Lanes Not in Data'!$P$5:$P$22370,0))=FALSE,MATCH(AB$6&amp;$BI25,'Route Guide - Lanes Not in Data'!$P$5:$P$22370,0),
IF(ISERROR(MATCH(AB$6&amp;$BJ25,'Route Guide - Lanes Not in Data'!$P$5:$P$22370,0))=FALSE,MATCH(AB$6&amp;$BJ25,'Route Guide - Lanes Not in Data'!$P$5:$P$22370,0),""))))))))))),""))</f>
        <v>0.159</v>
      </c>
      <c r="AC25" s="37" t="str">
        <f>IF(OR(AC$6="",EE25&lt;&gt;2),"",IFERROR(INDEX('Route Guide - Lanes Not in Data'!$D$5:$D$22370,
IF(ISERROR(MATCH(AC$6&amp;$BA25,'Route Guide - Lanes Not in Data'!$P$5:$P$22370,0))=FALSE,MATCH(AC$6&amp;$BA25,'Route Guide - Lanes Not in Data'!$P$5:$P$22370,0),
IF(ISERROR(MATCH(AC$6&amp;$BB25,'Route Guide - Lanes Not in Data'!$P$5:$P$22370,0))=FALSE,MATCH(AC$6&amp;$BB25,'Route Guide - Lanes Not in Data'!$P$5:$P$22370,0),
IF(ISERROR(MATCH(AC$6&amp;$BC25,'Route Guide - Lanes Not in Data'!$P$5:$P$22370,0))=FALSE,MATCH(AC$6&amp;$BC25,'Route Guide - Lanes Not in Data'!$P$5:$P$22370,0),
IF(ISERROR(MATCH(AC$6&amp;$BD25,'Route Guide - Lanes Not in Data'!$P$5:$P$22370,0))=FALSE,MATCH(AC$6&amp;$BD25,'Route Guide - Lanes Not in Data'!$P$5:$P$22370,0),
IF(ISERROR(MATCH(AC$6&amp;$BE25,'Route Guide - Lanes Not in Data'!$P$5:$P$22370,0))=FALSE,MATCH(AC$6&amp;$BE25,'Route Guide - Lanes Not in Data'!$P$5:$P$22370,0),
IF(ISERROR(MATCH(AC$6&amp;$BF25,'Route Guide - Lanes Not in Data'!$P$5:$P$22370,0))=FALSE,MATCH(AC$6&amp;$BF25,'Route Guide - Lanes Not in Data'!$P$5:$P$22370,0),
IF(ISERROR(MATCH(AC$6&amp;$BG25,'Route Guide - Lanes Not in Data'!$P$5:$P$22370,0))=FALSE,MATCH(AC$6&amp;$BG25,'Route Guide - Lanes Not in Data'!$P$5:$P$22370,0),
IF(ISERROR(MATCH(AC$6&amp;$BH25,'Route Guide - Lanes Not in Data'!$P$5:$P$22370,0))=FALSE,MATCH(AC$6&amp;$BH25,'Route Guide - Lanes Not in Data'!$P$5:$P$22370,0),
IF(ISERROR(MATCH(AC$6&amp;$BI25,'Route Guide - Lanes Not in Data'!$P$5:$P$22370,0))=FALSE,MATCH(AC$6&amp;$BI25,'Route Guide - Lanes Not in Data'!$P$5:$P$22370,0),
IF(ISERROR(MATCH(AC$6&amp;$BJ25,'Route Guide - Lanes Not in Data'!$P$5:$P$22370,0))=FALSE,MATCH(AC$6&amp;$BJ25,'Route Guide - Lanes Not in Data'!$P$5:$P$22370,0),""))))))))))),""))</f>
        <v/>
      </c>
      <c r="AD25" s="37" t="str">
        <f>IF(OR(AD$6="",EF25&lt;&gt;2),"",IFERROR(INDEX('Route Guide - Lanes Not in Data'!$D$5:$D$22370,
IF(ISERROR(MATCH(AD$6&amp;$BA25,'Route Guide - Lanes Not in Data'!$P$5:$P$22370,0))=FALSE,MATCH(AD$6&amp;$BA25,'Route Guide - Lanes Not in Data'!$P$5:$P$22370,0),
IF(ISERROR(MATCH(AD$6&amp;$BB25,'Route Guide - Lanes Not in Data'!$P$5:$P$22370,0))=FALSE,MATCH(AD$6&amp;$BB25,'Route Guide - Lanes Not in Data'!$P$5:$P$22370,0),
IF(ISERROR(MATCH(AD$6&amp;$BC25,'Route Guide - Lanes Not in Data'!$P$5:$P$22370,0))=FALSE,MATCH(AD$6&amp;$BC25,'Route Guide - Lanes Not in Data'!$P$5:$P$22370,0),
IF(ISERROR(MATCH(AD$6&amp;$BD25,'Route Guide - Lanes Not in Data'!$P$5:$P$22370,0))=FALSE,MATCH(AD$6&amp;$BD25,'Route Guide - Lanes Not in Data'!$P$5:$P$22370,0),
IF(ISERROR(MATCH(AD$6&amp;$BE25,'Route Guide - Lanes Not in Data'!$P$5:$P$22370,0))=FALSE,MATCH(AD$6&amp;$BE25,'Route Guide - Lanes Not in Data'!$P$5:$P$22370,0),
IF(ISERROR(MATCH(AD$6&amp;$BF25,'Route Guide - Lanes Not in Data'!$P$5:$P$22370,0))=FALSE,MATCH(AD$6&amp;$BF25,'Route Guide - Lanes Not in Data'!$P$5:$P$22370,0),
IF(ISERROR(MATCH(AD$6&amp;$BG25,'Route Guide - Lanes Not in Data'!$P$5:$P$22370,0))=FALSE,MATCH(AD$6&amp;$BG25,'Route Guide - Lanes Not in Data'!$P$5:$P$22370,0),
IF(ISERROR(MATCH(AD$6&amp;$BH25,'Route Guide - Lanes Not in Data'!$P$5:$P$22370,0))=FALSE,MATCH(AD$6&amp;$BH25,'Route Guide - Lanes Not in Data'!$P$5:$P$22370,0),
IF(ISERROR(MATCH(AD$6&amp;$BI25,'Route Guide - Lanes Not in Data'!$P$5:$P$22370,0))=FALSE,MATCH(AD$6&amp;$BI25,'Route Guide - Lanes Not in Data'!$P$5:$P$22370,0),
IF(ISERROR(MATCH(AD$6&amp;$BJ25,'Route Guide - Lanes Not in Data'!$P$5:$P$22370,0))=FALSE,MATCH(AD$6&amp;$BJ25,'Route Guide - Lanes Not in Data'!$P$5:$P$22370,0),""))))))))))),""))</f>
        <v/>
      </c>
      <c r="AE25" s="37">
        <f>IF(OR(AE$6="",EG25&lt;&gt;2),"",IFERROR(INDEX('Route Guide - Lanes Not in Data'!$D$5:$D$22370,
IF(ISERROR(MATCH(AE$6&amp;$BA25,'Route Guide - Lanes Not in Data'!$P$5:$P$22370,0))=FALSE,MATCH(AE$6&amp;$BA25,'Route Guide - Lanes Not in Data'!$P$5:$P$22370,0),
IF(ISERROR(MATCH(AE$6&amp;$BB25,'Route Guide - Lanes Not in Data'!$P$5:$P$22370,0))=FALSE,MATCH(AE$6&amp;$BB25,'Route Guide - Lanes Not in Data'!$P$5:$P$22370,0),
IF(ISERROR(MATCH(AE$6&amp;$BC25,'Route Guide - Lanes Not in Data'!$P$5:$P$22370,0))=FALSE,MATCH(AE$6&amp;$BC25,'Route Guide - Lanes Not in Data'!$P$5:$P$22370,0),
IF(ISERROR(MATCH(AE$6&amp;$BD25,'Route Guide - Lanes Not in Data'!$P$5:$P$22370,0))=FALSE,MATCH(AE$6&amp;$BD25,'Route Guide - Lanes Not in Data'!$P$5:$P$22370,0),
IF(ISERROR(MATCH(AE$6&amp;$BE25,'Route Guide - Lanes Not in Data'!$P$5:$P$22370,0))=FALSE,MATCH(AE$6&amp;$BE25,'Route Guide - Lanes Not in Data'!$P$5:$P$22370,0),
IF(ISERROR(MATCH(AE$6&amp;$BF25,'Route Guide - Lanes Not in Data'!$P$5:$P$22370,0))=FALSE,MATCH(AE$6&amp;$BF25,'Route Guide - Lanes Not in Data'!$P$5:$P$22370,0),
IF(ISERROR(MATCH(AE$6&amp;$BG25,'Route Guide - Lanes Not in Data'!$P$5:$P$22370,0))=FALSE,MATCH(AE$6&amp;$BG25,'Route Guide - Lanes Not in Data'!$P$5:$P$22370,0),
IF(ISERROR(MATCH(AE$6&amp;$BH25,'Route Guide - Lanes Not in Data'!$P$5:$P$22370,0))=FALSE,MATCH(AE$6&amp;$BH25,'Route Guide - Lanes Not in Data'!$P$5:$P$22370,0),
IF(ISERROR(MATCH(AE$6&amp;$BI25,'Route Guide - Lanes Not in Data'!$P$5:$P$22370,0))=FALSE,MATCH(AE$6&amp;$BI25,'Route Guide - Lanes Not in Data'!$P$5:$P$22370,0),
IF(ISERROR(MATCH(AE$6&amp;$BJ25,'Route Guide - Lanes Not in Data'!$P$5:$P$22370,0))=FALSE,MATCH(AE$6&amp;$BJ25,'Route Guide - Lanes Not in Data'!$P$5:$P$22370,0),""))))))))))),""))</f>
        <v>6.9000000000000006E-2</v>
      </c>
      <c r="AF25" s="37" t="str">
        <f>IF(OR(AF$6="",EH25&lt;&gt;2),"",IFERROR(INDEX('Route Guide - Lanes Not in Data'!$D$5:$D$22370,
IF(ISERROR(MATCH(AF$6&amp;$BA25,'Route Guide - Lanes Not in Data'!$P$5:$P$22370,0))=FALSE,MATCH(AF$6&amp;$BA25,'Route Guide - Lanes Not in Data'!$P$5:$P$22370,0),
IF(ISERROR(MATCH(AF$6&amp;$BB25,'Route Guide - Lanes Not in Data'!$P$5:$P$22370,0))=FALSE,MATCH(AF$6&amp;$BB25,'Route Guide - Lanes Not in Data'!$P$5:$P$22370,0),
IF(ISERROR(MATCH(AF$6&amp;$BC25,'Route Guide - Lanes Not in Data'!$P$5:$P$22370,0))=FALSE,MATCH(AF$6&amp;$BC25,'Route Guide - Lanes Not in Data'!$P$5:$P$22370,0),
IF(ISERROR(MATCH(AF$6&amp;$BD25,'Route Guide - Lanes Not in Data'!$P$5:$P$22370,0))=FALSE,MATCH(AF$6&amp;$BD25,'Route Guide - Lanes Not in Data'!$P$5:$P$22370,0),
IF(ISERROR(MATCH(AF$6&amp;$BE25,'Route Guide - Lanes Not in Data'!$P$5:$P$22370,0))=FALSE,MATCH(AF$6&amp;$BE25,'Route Guide - Lanes Not in Data'!$P$5:$P$22370,0),
IF(ISERROR(MATCH(AF$6&amp;$BF25,'Route Guide - Lanes Not in Data'!$P$5:$P$22370,0))=FALSE,MATCH(AF$6&amp;$BF25,'Route Guide - Lanes Not in Data'!$P$5:$P$22370,0),
IF(ISERROR(MATCH(AF$6&amp;$BG25,'Route Guide - Lanes Not in Data'!$P$5:$P$22370,0))=FALSE,MATCH(AF$6&amp;$BG25,'Route Guide - Lanes Not in Data'!$P$5:$P$22370,0),
IF(ISERROR(MATCH(AF$6&amp;$BH25,'Route Guide - Lanes Not in Data'!$P$5:$P$22370,0))=FALSE,MATCH(AF$6&amp;$BH25,'Route Guide - Lanes Not in Data'!$P$5:$P$22370,0),
IF(ISERROR(MATCH(AF$6&amp;$BI25,'Route Guide - Lanes Not in Data'!$P$5:$P$22370,0))=FALSE,MATCH(AF$6&amp;$BI25,'Route Guide - Lanes Not in Data'!$P$5:$P$22370,0),
IF(ISERROR(MATCH(AF$6&amp;$BJ25,'Route Guide - Lanes Not in Data'!$P$5:$P$22370,0))=FALSE,MATCH(AF$6&amp;$BJ25,'Route Guide - Lanes Not in Data'!$P$5:$P$22370,0),""))))))))))),""))</f>
        <v/>
      </c>
      <c r="AG25" s="37" t="str">
        <f>IF(OR(AG$6="",EI25&lt;&gt;2),"",IFERROR(INDEX('Route Guide - Lanes Not in Data'!$D$5:$D$22370,
IF(ISERROR(MATCH(AG$6&amp;$BA25,'Route Guide - Lanes Not in Data'!$P$5:$P$22370,0))=FALSE,MATCH(AG$6&amp;$BA25,'Route Guide - Lanes Not in Data'!$P$5:$P$22370,0),
IF(ISERROR(MATCH(AG$6&amp;$BB25,'Route Guide - Lanes Not in Data'!$P$5:$P$22370,0))=FALSE,MATCH(AG$6&amp;$BB25,'Route Guide - Lanes Not in Data'!$P$5:$P$22370,0),
IF(ISERROR(MATCH(AG$6&amp;$BC25,'Route Guide - Lanes Not in Data'!$P$5:$P$22370,0))=FALSE,MATCH(AG$6&amp;$BC25,'Route Guide - Lanes Not in Data'!$P$5:$P$22370,0),
IF(ISERROR(MATCH(AG$6&amp;$BD25,'Route Guide - Lanes Not in Data'!$P$5:$P$22370,0))=FALSE,MATCH(AG$6&amp;$BD25,'Route Guide - Lanes Not in Data'!$P$5:$P$22370,0),
IF(ISERROR(MATCH(AG$6&amp;$BE25,'Route Guide - Lanes Not in Data'!$P$5:$P$22370,0))=FALSE,MATCH(AG$6&amp;$BE25,'Route Guide - Lanes Not in Data'!$P$5:$P$22370,0),
IF(ISERROR(MATCH(AG$6&amp;$BF25,'Route Guide - Lanes Not in Data'!$P$5:$P$22370,0))=FALSE,MATCH(AG$6&amp;$BF25,'Route Guide - Lanes Not in Data'!$P$5:$P$22370,0),
IF(ISERROR(MATCH(AG$6&amp;$BG25,'Route Guide - Lanes Not in Data'!$P$5:$P$22370,0))=FALSE,MATCH(AG$6&amp;$BG25,'Route Guide - Lanes Not in Data'!$P$5:$P$22370,0),
IF(ISERROR(MATCH(AG$6&amp;$BH25,'Route Guide - Lanes Not in Data'!$P$5:$P$22370,0))=FALSE,MATCH(AG$6&amp;$BH25,'Route Guide - Lanes Not in Data'!$P$5:$P$22370,0),
IF(ISERROR(MATCH(AG$6&amp;$BI25,'Route Guide - Lanes Not in Data'!$P$5:$P$22370,0))=FALSE,MATCH(AG$6&amp;$BI25,'Route Guide - Lanes Not in Data'!$P$5:$P$22370,0),
IF(ISERROR(MATCH(AG$6&amp;$BJ25,'Route Guide - Lanes Not in Data'!$P$5:$P$22370,0))=FALSE,MATCH(AG$6&amp;$BJ25,'Route Guide - Lanes Not in Data'!$P$5:$P$22370,0),""))))))))))),""))</f>
        <v/>
      </c>
      <c r="AH25" s="37" t="str">
        <f>IF(OR(AH$6="",EJ25&lt;&gt;2),"",IFERROR(INDEX('Route Guide - Lanes Not in Data'!$D$5:$D$22370,
IF(ISERROR(MATCH(AH$6&amp;$BA25,'Route Guide - Lanes Not in Data'!$P$5:$P$22370,0))=FALSE,MATCH(AH$6&amp;$BA25,'Route Guide - Lanes Not in Data'!$P$5:$P$22370,0),
IF(ISERROR(MATCH(AH$6&amp;$BB25,'Route Guide - Lanes Not in Data'!$P$5:$P$22370,0))=FALSE,MATCH(AH$6&amp;$BB25,'Route Guide - Lanes Not in Data'!$P$5:$P$22370,0),
IF(ISERROR(MATCH(AH$6&amp;$BC25,'Route Guide - Lanes Not in Data'!$P$5:$P$22370,0))=FALSE,MATCH(AH$6&amp;$BC25,'Route Guide - Lanes Not in Data'!$P$5:$P$22370,0),
IF(ISERROR(MATCH(AH$6&amp;$BD25,'Route Guide - Lanes Not in Data'!$P$5:$P$22370,0))=FALSE,MATCH(AH$6&amp;$BD25,'Route Guide - Lanes Not in Data'!$P$5:$P$22370,0),
IF(ISERROR(MATCH(AH$6&amp;$BE25,'Route Guide - Lanes Not in Data'!$P$5:$P$22370,0))=FALSE,MATCH(AH$6&amp;$BE25,'Route Guide - Lanes Not in Data'!$P$5:$P$22370,0),
IF(ISERROR(MATCH(AH$6&amp;$BF25,'Route Guide - Lanes Not in Data'!$P$5:$P$22370,0))=FALSE,MATCH(AH$6&amp;$BF25,'Route Guide - Lanes Not in Data'!$P$5:$P$22370,0),
IF(ISERROR(MATCH(AH$6&amp;$BG25,'Route Guide - Lanes Not in Data'!$P$5:$P$22370,0))=FALSE,MATCH(AH$6&amp;$BG25,'Route Guide - Lanes Not in Data'!$P$5:$P$22370,0),
IF(ISERROR(MATCH(AH$6&amp;$BH25,'Route Guide - Lanes Not in Data'!$P$5:$P$22370,0))=FALSE,MATCH(AH$6&amp;$BH25,'Route Guide - Lanes Not in Data'!$P$5:$P$22370,0),
IF(ISERROR(MATCH(AH$6&amp;$BI25,'Route Guide - Lanes Not in Data'!$P$5:$P$22370,0))=FALSE,MATCH(AH$6&amp;$BI25,'Route Guide - Lanes Not in Data'!$P$5:$P$22370,0),
IF(ISERROR(MATCH(AH$6&amp;$BJ25,'Route Guide - Lanes Not in Data'!$P$5:$P$22370,0))=FALSE,MATCH(AH$6&amp;$BJ25,'Route Guide - Lanes Not in Data'!$P$5:$P$22370,0),""))))))))))),""))</f>
        <v/>
      </c>
      <c r="AI25" s="37" t="str">
        <f>IF(OR(AI$6="",EK25&lt;&gt;2),"",IFERROR(INDEX('Route Guide - Lanes Not in Data'!$D$5:$D$22370,
IF(ISERROR(MATCH(AI$6&amp;$BA25,'Route Guide - Lanes Not in Data'!$P$5:$P$22370,0))=FALSE,MATCH(AI$6&amp;$BA25,'Route Guide - Lanes Not in Data'!$P$5:$P$22370,0),
IF(ISERROR(MATCH(AI$6&amp;$BB25,'Route Guide - Lanes Not in Data'!$P$5:$P$22370,0))=FALSE,MATCH(AI$6&amp;$BB25,'Route Guide - Lanes Not in Data'!$P$5:$P$22370,0),
IF(ISERROR(MATCH(AI$6&amp;$BC25,'Route Guide - Lanes Not in Data'!$P$5:$P$22370,0))=FALSE,MATCH(AI$6&amp;$BC25,'Route Guide - Lanes Not in Data'!$P$5:$P$22370,0),
IF(ISERROR(MATCH(AI$6&amp;$BD25,'Route Guide - Lanes Not in Data'!$P$5:$P$22370,0))=FALSE,MATCH(AI$6&amp;$BD25,'Route Guide - Lanes Not in Data'!$P$5:$P$22370,0),
IF(ISERROR(MATCH(AI$6&amp;$BE25,'Route Guide - Lanes Not in Data'!$P$5:$P$22370,0))=FALSE,MATCH(AI$6&amp;$BE25,'Route Guide - Lanes Not in Data'!$P$5:$P$22370,0),
IF(ISERROR(MATCH(AI$6&amp;$BF25,'Route Guide - Lanes Not in Data'!$P$5:$P$22370,0))=FALSE,MATCH(AI$6&amp;$BF25,'Route Guide - Lanes Not in Data'!$P$5:$P$22370,0),
IF(ISERROR(MATCH(AI$6&amp;$BG25,'Route Guide - Lanes Not in Data'!$P$5:$P$22370,0))=FALSE,MATCH(AI$6&amp;$BG25,'Route Guide - Lanes Not in Data'!$P$5:$P$22370,0),
IF(ISERROR(MATCH(AI$6&amp;$BH25,'Route Guide - Lanes Not in Data'!$P$5:$P$22370,0))=FALSE,MATCH(AI$6&amp;$BH25,'Route Guide - Lanes Not in Data'!$P$5:$P$22370,0),
IF(ISERROR(MATCH(AI$6&amp;$BI25,'Route Guide - Lanes Not in Data'!$P$5:$P$22370,0))=FALSE,MATCH(AI$6&amp;$BI25,'Route Guide - Lanes Not in Data'!$P$5:$P$22370,0),
IF(ISERROR(MATCH(AI$6&amp;$BJ25,'Route Guide - Lanes Not in Data'!$P$5:$P$22370,0))=FALSE,MATCH(AI$6&amp;$BJ25,'Route Guide - Lanes Not in Data'!$P$5:$P$22370,0),""))))))))))),""))</f>
        <v/>
      </c>
      <c r="AJ25" s="37" t="str">
        <f>IF(OR(AJ$6="",EL25&lt;&gt;2),"",IFERROR(INDEX('Route Guide - Lanes Not in Data'!$D$5:$D$22370,
IF(ISERROR(MATCH(AJ$6&amp;$BA25,'Route Guide - Lanes Not in Data'!$P$5:$P$22370,0))=FALSE,MATCH(AJ$6&amp;$BA25,'Route Guide - Lanes Not in Data'!$P$5:$P$22370,0),
IF(ISERROR(MATCH(AJ$6&amp;$BB25,'Route Guide - Lanes Not in Data'!$P$5:$P$22370,0))=FALSE,MATCH(AJ$6&amp;$BB25,'Route Guide - Lanes Not in Data'!$P$5:$P$22370,0),
IF(ISERROR(MATCH(AJ$6&amp;$BC25,'Route Guide - Lanes Not in Data'!$P$5:$P$22370,0))=FALSE,MATCH(AJ$6&amp;$BC25,'Route Guide - Lanes Not in Data'!$P$5:$P$22370,0),
IF(ISERROR(MATCH(AJ$6&amp;$BD25,'Route Guide - Lanes Not in Data'!$P$5:$P$22370,0))=FALSE,MATCH(AJ$6&amp;$BD25,'Route Guide - Lanes Not in Data'!$P$5:$P$22370,0),
IF(ISERROR(MATCH(AJ$6&amp;$BE25,'Route Guide - Lanes Not in Data'!$P$5:$P$22370,0))=FALSE,MATCH(AJ$6&amp;$BE25,'Route Guide - Lanes Not in Data'!$P$5:$P$22370,0),
IF(ISERROR(MATCH(AJ$6&amp;$BF25,'Route Guide - Lanes Not in Data'!$P$5:$P$22370,0))=FALSE,MATCH(AJ$6&amp;$BF25,'Route Guide - Lanes Not in Data'!$P$5:$P$22370,0),
IF(ISERROR(MATCH(AJ$6&amp;$BG25,'Route Guide - Lanes Not in Data'!$P$5:$P$22370,0))=FALSE,MATCH(AJ$6&amp;$BG25,'Route Guide - Lanes Not in Data'!$P$5:$P$22370,0),
IF(ISERROR(MATCH(AJ$6&amp;$BH25,'Route Guide - Lanes Not in Data'!$P$5:$P$22370,0))=FALSE,MATCH(AJ$6&amp;$BH25,'Route Guide - Lanes Not in Data'!$P$5:$P$22370,0),
IF(ISERROR(MATCH(AJ$6&amp;$BI25,'Route Guide - Lanes Not in Data'!$P$5:$P$22370,0))=FALSE,MATCH(AJ$6&amp;$BI25,'Route Guide - Lanes Not in Data'!$P$5:$P$22370,0),
IF(ISERROR(MATCH(AJ$6&amp;$BJ25,'Route Guide - Lanes Not in Data'!$P$5:$P$22370,0))=FALSE,MATCH(AJ$6&amp;$BJ25,'Route Guide - Lanes Not in Data'!$P$5:$P$22370,0),""))))))))))),""))</f>
        <v/>
      </c>
      <c r="AK25" s="37">
        <f>IF(OR(AK$6="",EM25&lt;&gt;2),"",IFERROR(INDEX('Route Guide - Lanes Not in Data'!$D$5:$D$22370,
IF(ISERROR(MATCH(AK$6&amp;$BA25,'Route Guide - Lanes Not in Data'!$P$5:$P$22370,0))=FALSE,MATCH(AK$6&amp;$BA25,'Route Guide - Lanes Not in Data'!$P$5:$P$22370,0),
IF(ISERROR(MATCH(AK$6&amp;$BB25,'Route Guide - Lanes Not in Data'!$P$5:$P$22370,0))=FALSE,MATCH(AK$6&amp;$BB25,'Route Guide - Lanes Not in Data'!$P$5:$P$22370,0),
IF(ISERROR(MATCH(AK$6&amp;$BC25,'Route Guide - Lanes Not in Data'!$P$5:$P$22370,0))=FALSE,MATCH(AK$6&amp;$BC25,'Route Guide - Lanes Not in Data'!$P$5:$P$22370,0),
IF(ISERROR(MATCH(AK$6&amp;$BD25,'Route Guide - Lanes Not in Data'!$P$5:$P$22370,0))=FALSE,MATCH(AK$6&amp;$BD25,'Route Guide - Lanes Not in Data'!$P$5:$P$22370,0),
IF(ISERROR(MATCH(AK$6&amp;$BE25,'Route Guide - Lanes Not in Data'!$P$5:$P$22370,0))=FALSE,MATCH(AK$6&amp;$BE25,'Route Guide - Lanes Not in Data'!$P$5:$P$22370,0),
IF(ISERROR(MATCH(AK$6&amp;$BF25,'Route Guide - Lanes Not in Data'!$P$5:$P$22370,0))=FALSE,MATCH(AK$6&amp;$BF25,'Route Guide - Lanes Not in Data'!$P$5:$P$22370,0),
IF(ISERROR(MATCH(AK$6&amp;$BG25,'Route Guide - Lanes Not in Data'!$P$5:$P$22370,0))=FALSE,MATCH(AK$6&amp;$BG25,'Route Guide - Lanes Not in Data'!$P$5:$P$22370,0),
IF(ISERROR(MATCH(AK$6&amp;$BH25,'Route Guide - Lanes Not in Data'!$P$5:$P$22370,0))=FALSE,MATCH(AK$6&amp;$BH25,'Route Guide - Lanes Not in Data'!$P$5:$P$22370,0),
IF(ISERROR(MATCH(AK$6&amp;$BI25,'Route Guide - Lanes Not in Data'!$P$5:$P$22370,0))=FALSE,MATCH(AK$6&amp;$BI25,'Route Guide - Lanes Not in Data'!$P$5:$P$22370,0),
IF(ISERROR(MATCH(AK$6&amp;$BJ25,'Route Guide - Lanes Not in Data'!$P$5:$P$22370,0))=FALSE,MATCH(AK$6&amp;$BJ25,'Route Guide - Lanes Not in Data'!$P$5:$P$22370,0),""))))))))))),""))</f>
        <v>0.13300000000000001</v>
      </c>
      <c r="AL25" s="37" t="str">
        <f>IF(OR(AL$6="",EN25&lt;&gt;2),"",IFERROR(INDEX('Route Guide - Lanes Not in Data'!$D$5:$D$22370,
IF(ISERROR(MATCH(AL$6&amp;$BA25,'Route Guide - Lanes Not in Data'!$P$5:$P$22370,0))=FALSE,MATCH(AL$6&amp;$BA25,'Route Guide - Lanes Not in Data'!$P$5:$P$22370,0),
IF(ISERROR(MATCH(AL$6&amp;$BB25,'Route Guide - Lanes Not in Data'!$P$5:$P$22370,0))=FALSE,MATCH(AL$6&amp;$BB25,'Route Guide - Lanes Not in Data'!$P$5:$P$22370,0),
IF(ISERROR(MATCH(AL$6&amp;$BC25,'Route Guide - Lanes Not in Data'!$P$5:$P$22370,0))=FALSE,MATCH(AL$6&amp;$BC25,'Route Guide - Lanes Not in Data'!$P$5:$P$22370,0),
IF(ISERROR(MATCH(AL$6&amp;$BD25,'Route Guide - Lanes Not in Data'!$P$5:$P$22370,0))=FALSE,MATCH(AL$6&amp;$BD25,'Route Guide - Lanes Not in Data'!$P$5:$P$22370,0),
IF(ISERROR(MATCH(AL$6&amp;$BE25,'Route Guide - Lanes Not in Data'!$P$5:$P$22370,0))=FALSE,MATCH(AL$6&amp;$BE25,'Route Guide - Lanes Not in Data'!$P$5:$P$22370,0),
IF(ISERROR(MATCH(AL$6&amp;$BF25,'Route Guide - Lanes Not in Data'!$P$5:$P$22370,0))=FALSE,MATCH(AL$6&amp;$BF25,'Route Guide - Lanes Not in Data'!$P$5:$P$22370,0),
IF(ISERROR(MATCH(AL$6&amp;$BG25,'Route Guide - Lanes Not in Data'!$P$5:$P$22370,0))=FALSE,MATCH(AL$6&amp;$BG25,'Route Guide - Lanes Not in Data'!$P$5:$P$22370,0),
IF(ISERROR(MATCH(AL$6&amp;$BH25,'Route Guide - Lanes Not in Data'!$P$5:$P$22370,0))=FALSE,MATCH(AL$6&amp;$BH25,'Route Guide - Lanes Not in Data'!$P$5:$P$22370,0),
IF(ISERROR(MATCH(AL$6&amp;$BI25,'Route Guide - Lanes Not in Data'!$P$5:$P$22370,0))=FALSE,MATCH(AL$6&amp;$BI25,'Route Guide - Lanes Not in Data'!$P$5:$P$22370,0),
IF(ISERROR(MATCH(AL$6&amp;$BJ25,'Route Guide - Lanes Not in Data'!$P$5:$P$22370,0))=FALSE,MATCH(AL$6&amp;$BJ25,'Route Guide - Lanes Not in Data'!$P$5:$P$22370,0),""))))))))))),""))</f>
        <v/>
      </c>
      <c r="AM25" s="37" t="str">
        <f>IF(OR(AM$6="",EO25&lt;&gt;2),"",IFERROR(INDEX('Route Guide - Lanes Not in Data'!$D$5:$D$22370,
IF(ISERROR(MATCH(AM$6&amp;$BA25,'Route Guide - Lanes Not in Data'!$P$5:$P$22370,0))=FALSE,MATCH(AM$6&amp;$BA25,'Route Guide - Lanes Not in Data'!$P$5:$P$22370,0),
IF(ISERROR(MATCH(AM$6&amp;$BB25,'Route Guide - Lanes Not in Data'!$P$5:$P$22370,0))=FALSE,MATCH(AM$6&amp;$BB25,'Route Guide - Lanes Not in Data'!$P$5:$P$22370,0),
IF(ISERROR(MATCH(AM$6&amp;$BC25,'Route Guide - Lanes Not in Data'!$P$5:$P$22370,0))=FALSE,MATCH(AM$6&amp;$BC25,'Route Guide - Lanes Not in Data'!$P$5:$P$22370,0),
IF(ISERROR(MATCH(AM$6&amp;$BD25,'Route Guide - Lanes Not in Data'!$P$5:$P$22370,0))=FALSE,MATCH(AM$6&amp;$BD25,'Route Guide - Lanes Not in Data'!$P$5:$P$22370,0),
IF(ISERROR(MATCH(AM$6&amp;$BE25,'Route Guide - Lanes Not in Data'!$P$5:$P$22370,0))=FALSE,MATCH(AM$6&amp;$BE25,'Route Guide - Lanes Not in Data'!$P$5:$P$22370,0),
IF(ISERROR(MATCH(AM$6&amp;$BF25,'Route Guide - Lanes Not in Data'!$P$5:$P$22370,0))=FALSE,MATCH(AM$6&amp;$BF25,'Route Guide - Lanes Not in Data'!$P$5:$P$22370,0),
IF(ISERROR(MATCH(AM$6&amp;$BG25,'Route Guide - Lanes Not in Data'!$P$5:$P$22370,0))=FALSE,MATCH(AM$6&amp;$BG25,'Route Guide - Lanes Not in Data'!$P$5:$P$22370,0),
IF(ISERROR(MATCH(AM$6&amp;$BH25,'Route Guide - Lanes Not in Data'!$P$5:$P$22370,0))=FALSE,MATCH(AM$6&amp;$BH25,'Route Guide - Lanes Not in Data'!$P$5:$P$22370,0),
IF(ISERROR(MATCH(AM$6&amp;$BI25,'Route Guide - Lanes Not in Data'!$P$5:$P$22370,0))=FALSE,MATCH(AM$6&amp;$BI25,'Route Guide - Lanes Not in Data'!$P$5:$P$22370,0),
IF(ISERROR(MATCH(AM$6&amp;$BJ25,'Route Guide - Lanes Not in Data'!$P$5:$P$22370,0))=FALSE,MATCH(AM$6&amp;$BJ25,'Route Guide - Lanes Not in Data'!$P$5:$P$22370,0),""))))))))))),""))</f>
        <v/>
      </c>
      <c r="AN25" s="37" t="str">
        <f>IF(OR(AN$6="",EP25&lt;&gt;2),"",IFERROR(INDEX('Route Guide - Lanes Not in Data'!$D$5:$D$22370,
IF(ISERROR(MATCH(AN$6&amp;$BA25,'Route Guide - Lanes Not in Data'!$P$5:$P$22370,0))=FALSE,MATCH(AN$6&amp;$BA25,'Route Guide - Lanes Not in Data'!$P$5:$P$22370,0),
IF(ISERROR(MATCH(AN$6&amp;$BB25,'Route Guide - Lanes Not in Data'!$P$5:$P$22370,0))=FALSE,MATCH(AN$6&amp;$BB25,'Route Guide - Lanes Not in Data'!$P$5:$P$22370,0),
IF(ISERROR(MATCH(AN$6&amp;$BC25,'Route Guide - Lanes Not in Data'!$P$5:$P$22370,0))=FALSE,MATCH(AN$6&amp;$BC25,'Route Guide - Lanes Not in Data'!$P$5:$P$22370,0),
IF(ISERROR(MATCH(AN$6&amp;$BD25,'Route Guide - Lanes Not in Data'!$P$5:$P$22370,0))=FALSE,MATCH(AN$6&amp;$BD25,'Route Guide - Lanes Not in Data'!$P$5:$P$22370,0),
IF(ISERROR(MATCH(AN$6&amp;$BE25,'Route Guide - Lanes Not in Data'!$P$5:$P$22370,0))=FALSE,MATCH(AN$6&amp;$BE25,'Route Guide - Lanes Not in Data'!$P$5:$P$22370,0),
IF(ISERROR(MATCH(AN$6&amp;$BF25,'Route Guide - Lanes Not in Data'!$P$5:$P$22370,0))=FALSE,MATCH(AN$6&amp;$BF25,'Route Guide - Lanes Not in Data'!$P$5:$P$22370,0),
IF(ISERROR(MATCH(AN$6&amp;$BG25,'Route Guide - Lanes Not in Data'!$P$5:$P$22370,0))=FALSE,MATCH(AN$6&amp;$BG25,'Route Guide - Lanes Not in Data'!$P$5:$P$22370,0),
IF(ISERROR(MATCH(AN$6&amp;$BH25,'Route Guide - Lanes Not in Data'!$P$5:$P$22370,0))=FALSE,MATCH(AN$6&amp;$BH25,'Route Guide - Lanes Not in Data'!$P$5:$P$22370,0),
IF(ISERROR(MATCH(AN$6&amp;$BI25,'Route Guide - Lanes Not in Data'!$P$5:$P$22370,0))=FALSE,MATCH(AN$6&amp;$BI25,'Route Guide - Lanes Not in Data'!$P$5:$P$22370,0),
IF(ISERROR(MATCH(AN$6&amp;$BJ25,'Route Guide - Lanes Not in Data'!$P$5:$P$22370,0))=FALSE,MATCH(AN$6&amp;$BJ25,'Route Guide - Lanes Not in Data'!$P$5:$P$22370,0),""))))))))))),""))</f>
        <v/>
      </c>
      <c r="AO25" s="37" t="str">
        <f>IF(OR(AO$6="",EQ25&lt;&gt;2),"",IFERROR(INDEX('Route Guide - Lanes Not in Data'!$D$5:$D$22370,
IF(ISERROR(MATCH(AO$6&amp;$BA25,'Route Guide - Lanes Not in Data'!$P$5:$P$22370,0))=FALSE,MATCH(AO$6&amp;$BA25,'Route Guide - Lanes Not in Data'!$P$5:$P$22370,0),
IF(ISERROR(MATCH(AO$6&amp;$BB25,'Route Guide - Lanes Not in Data'!$P$5:$P$22370,0))=FALSE,MATCH(AO$6&amp;$BB25,'Route Guide - Lanes Not in Data'!$P$5:$P$22370,0),
IF(ISERROR(MATCH(AO$6&amp;$BC25,'Route Guide - Lanes Not in Data'!$P$5:$P$22370,0))=FALSE,MATCH(AO$6&amp;$BC25,'Route Guide - Lanes Not in Data'!$P$5:$P$22370,0),
IF(ISERROR(MATCH(AO$6&amp;$BD25,'Route Guide - Lanes Not in Data'!$P$5:$P$22370,0))=FALSE,MATCH(AO$6&amp;$BD25,'Route Guide - Lanes Not in Data'!$P$5:$P$22370,0),
IF(ISERROR(MATCH(AO$6&amp;$BE25,'Route Guide - Lanes Not in Data'!$P$5:$P$22370,0))=FALSE,MATCH(AO$6&amp;$BE25,'Route Guide - Lanes Not in Data'!$P$5:$P$22370,0),
IF(ISERROR(MATCH(AO$6&amp;$BF25,'Route Guide - Lanes Not in Data'!$P$5:$P$22370,0))=FALSE,MATCH(AO$6&amp;$BF25,'Route Guide - Lanes Not in Data'!$P$5:$P$22370,0),
IF(ISERROR(MATCH(AO$6&amp;$BG25,'Route Guide - Lanes Not in Data'!$P$5:$P$22370,0))=FALSE,MATCH(AO$6&amp;$BG25,'Route Guide - Lanes Not in Data'!$P$5:$P$22370,0),
IF(ISERROR(MATCH(AO$6&amp;$BH25,'Route Guide - Lanes Not in Data'!$P$5:$P$22370,0))=FALSE,MATCH(AO$6&amp;$BH25,'Route Guide - Lanes Not in Data'!$P$5:$P$22370,0),
IF(ISERROR(MATCH(AO$6&amp;$BI25,'Route Guide - Lanes Not in Data'!$P$5:$P$22370,0))=FALSE,MATCH(AO$6&amp;$BI25,'Route Guide - Lanes Not in Data'!$P$5:$P$22370,0),
IF(ISERROR(MATCH(AO$6&amp;$BJ25,'Route Guide - Lanes Not in Data'!$P$5:$P$22370,0))=FALSE,MATCH(AO$6&amp;$BJ25,'Route Guide - Lanes Not in Data'!$P$5:$P$22370,0),""))))))))))),""))</f>
        <v/>
      </c>
      <c r="AP25" s="37" t="str">
        <f>IF(OR(AP$6="",ER25&lt;&gt;2),"",IFERROR(INDEX('Route Guide - Lanes Not in Data'!$D$5:$D$22370,
IF(ISERROR(MATCH(AP$6&amp;$BA25,'Route Guide - Lanes Not in Data'!$P$5:$P$22370,0))=FALSE,MATCH(AP$6&amp;$BA25,'Route Guide - Lanes Not in Data'!$P$5:$P$22370,0),
IF(ISERROR(MATCH(AP$6&amp;$BB25,'Route Guide - Lanes Not in Data'!$P$5:$P$22370,0))=FALSE,MATCH(AP$6&amp;$BB25,'Route Guide - Lanes Not in Data'!$P$5:$P$22370,0),
IF(ISERROR(MATCH(AP$6&amp;$BC25,'Route Guide - Lanes Not in Data'!$P$5:$P$22370,0))=FALSE,MATCH(AP$6&amp;$BC25,'Route Guide - Lanes Not in Data'!$P$5:$P$22370,0),
IF(ISERROR(MATCH(AP$6&amp;$BD25,'Route Guide - Lanes Not in Data'!$P$5:$P$22370,0))=FALSE,MATCH(AP$6&amp;$BD25,'Route Guide - Lanes Not in Data'!$P$5:$P$22370,0),
IF(ISERROR(MATCH(AP$6&amp;$BE25,'Route Guide - Lanes Not in Data'!$P$5:$P$22370,0))=FALSE,MATCH(AP$6&amp;$BE25,'Route Guide - Lanes Not in Data'!$P$5:$P$22370,0),
IF(ISERROR(MATCH(AP$6&amp;$BF25,'Route Guide - Lanes Not in Data'!$P$5:$P$22370,0))=FALSE,MATCH(AP$6&amp;$BF25,'Route Guide - Lanes Not in Data'!$P$5:$P$22370,0),
IF(ISERROR(MATCH(AP$6&amp;$BG25,'Route Guide - Lanes Not in Data'!$P$5:$P$22370,0))=FALSE,MATCH(AP$6&amp;$BG25,'Route Guide - Lanes Not in Data'!$P$5:$P$22370,0),
IF(ISERROR(MATCH(AP$6&amp;$BH25,'Route Guide - Lanes Not in Data'!$P$5:$P$22370,0))=FALSE,MATCH(AP$6&amp;$BH25,'Route Guide - Lanes Not in Data'!$P$5:$P$22370,0),
IF(ISERROR(MATCH(AP$6&amp;$BI25,'Route Guide - Lanes Not in Data'!$P$5:$P$22370,0))=FALSE,MATCH(AP$6&amp;$BI25,'Route Guide - Lanes Not in Data'!$P$5:$P$22370,0),
IF(ISERROR(MATCH(AP$6&amp;$BJ25,'Route Guide - Lanes Not in Data'!$P$5:$P$22370,0))=FALSE,MATCH(AP$6&amp;$BJ25,'Route Guide - Lanes Not in Data'!$P$5:$P$22370,0),""))))))))))),""))</f>
        <v/>
      </c>
      <c r="AQ25" s="37" t="str">
        <f>IF(OR(AQ$6="",ES25&lt;&gt;2),"",IFERROR(INDEX('Route Guide - Lanes Not in Data'!$D$5:$D$22370,
IF(ISERROR(MATCH(AQ$6&amp;$BA25,'Route Guide - Lanes Not in Data'!$P$5:$P$22370,0))=FALSE,MATCH(AQ$6&amp;$BA25,'Route Guide - Lanes Not in Data'!$P$5:$P$22370,0),
IF(ISERROR(MATCH(AQ$6&amp;$BB25,'Route Guide - Lanes Not in Data'!$P$5:$P$22370,0))=FALSE,MATCH(AQ$6&amp;$BB25,'Route Guide - Lanes Not in Data'!$P$5:$P$22370,0),
IF(ISERROR(MATCH(AQ$6&amp;$BC25,'Route Guide - Lanes Not in Data'!$P$5:$P$22370,0))=FALSE,MATCH(AQ$6&amp;$BC25,'Route Guide - Lanes Not in Data'!$P$5:$P$22370,0),
IF(ISERROR(MATCH(AQ$6&amp;$BD25,'Route Guide - Lanes Not in Data'!$P$5:$P$22370,0))=FALSE,MATCH(AQ$6&amp;$BD25,'Route Guide - Lanes Not in Data'!$P$5:$P$22370,0),
IF(ISERROR(MATCH(AQ$6&amp;$BE25,'Route Guide - Lanes Not in Data'!$P$5:$P$22370,0))=FALSE,MATCH(AQ$6&amp;$BE25,'Route Guide - Lanes Not in Data'!$P$5:$P$22370,0),
IF(ISERROR(MATCH(AQ$6&amp;$BF25,'Route Guide - Lanes Not in Data'!$P$5:$P$22370,0))=FALSE,MATCH(AQ$6&amp;$BF25,'Route Guide - Lanes Not in Data'!$P$5:$P$22370,0),
IF(ISERROR(MATCH(AQ$6&amp;$BG25,'Route Guide - Lanes Not in Data'!$P$5:$P$22370,0))=FALSE,MATCH(AQ$6&amp;$BG25,'Route Guide - Lanes Not in Data'!$P$5:$P$22370,0),
IF(ISERROR(MATCH(AQ$6&amp;$BH25,'Route Guide - Lanes Not in Data'!$P$5:$P$22370,0))=FALSE,MATCH(AQ$6&amp;$BH25,'Route Guide - Lanes Not in Data'!$P$5:$P$22370,0),
IF(ISERROR(MATCH(AQ$6&amp;$BI25,'Route Guide - Lanes Not in Data'!$P$5:$P$22370,0))=FALSE,MATCH(AQ$6&amp;$BI25,'Route Guide - Lanes Not in Data'!$P$5:$P$22370,0),
IF(ISERROR(MATCH(AQ$6&amp;$BJ25,'Route Guide - Lanes Not in Data'!$P$5:$P$22370,0))=FALSE,MATCH(AQ$6&amp;$BJ25,'Route Guide - Lanes Not in Data'!$P$5:$P$22370,0),""))))))))))),""))</f>
        <v/>
      </c>
      <c r="AR25" s="37" t="str">
        <f>IF(OR(AR$6="",ET25&lt;&gt;2),"",IFERROR(INDEX('Route Guide - Lanes Not in Data'!$D$5:$D$22370,
IF(ISERROR(MATCH(AR$6&amp;$BA25,'Route Guide - Lanes Not in Data'!$P$5:$P$22370,0))=FALSE,MATCH(AR$6&amp;$BA25,'Route Guide - Lanes Not in Data'!$P$5:$P$22370,0),
IF(ISERROR(MATCH(AR$6&amp;$BB25,'Route Guide - Lanes Not in Data'!$P$5:$P$22370,0))=FALSE,MATCH(AR$6&amp;$BB25,'Route Guide - Lanes Not in Data'!$P$5:$P$22370,0),
IF(ISERROR(MATCH(AR$6&amp;$BC25,'Route Guide - Lanes Not in Data'!$P$5:$P$22370,0))=FALSE,MATCH(AR$6&amp;$BC25,'Route Guide - Lanes Not in Data'!$P$5:$P$22370,0),
IF(ISERROR(MATCH(AR$6&amp;$BD25,'Route Guide - Lanes Not in Data'!$P$5:$P$22370,0))=FALSE,MATCH(AR$6&amp;$BD25,'Route Guide - Lanes Not in Data'!$P$5:$P$22370,0),
IF(ISERROR(MATCH(AR$6&amp;$BE25,'Route Guide - Lanes Not in Data'!$P$5:$P$22370,0))=FALSE,MATCH(AR$6&amp;$BE25,'Route Guide - Lanes Not in Data'!$P$5:$P$22370,0),
IF(ISERROR(MATCH(AR$6&amp;$BF25,'Route Guide - Lanes Not in Data'!$P$5:$P$22370,0))=FALSE,MATCH(AR$6&amp;$BF25,'Route Guide - Lanes Not in Data'!$P$5:$P$22370,0),
IF(ISERROR(MATCH(AR$6&amp;$BG25,'Route Guide - Lanes Not in Data'!$P$5:$P$22370,0))=FALSE,MATCH(AR$6&amp;$BG25,'Route Guide - Lanes Not in Data'!$P$5:$P$22370,0),
IF(ISERROR(MATCH(AR$6&amp;$BH25,'Route Guide - Lanes Not in Data'!$P$5:$P$22370,0))=FALSE,MATCH(AR$6&amp;$BH25,'Route Guide - Lanes Not in Data'!$P$5:$P$22370,0),
IF(ISERROR(MATCH(AR$6&amp;$BI25,'Route Guide - Lanes Not in Data'!$P$5:$P$22370,0))=FALSE,MATCH(AR$6&amp;$BI25,'Route Guide - Lanes Not in Data'!$P$5:$P$22370,0),
IF(ISERROR(MATCH(AR$6&amp;$BJ25,'Route Guide - Lanes Not in Data'!$P$5:$P$22370,0))=FALSE,MATCH(AR$6&amp;$BJ25,'Route Guide - Lanes Not in Data'!$P$5:$P$22370,0),""))))))))))),""))</f>
        <v/>
      </c>
      <c r="AS25" s="37" t="str">
        <f>IF(OR(AS$6="",EU25&lt;&gt;2),"",IFERROR(INDEX('Route Guide - Lanes Not in Data'!$D$5:$D$22370,
IF(ISERROR(MATCH(AS$6&amp;$BA25,'Route Guide - Lanes Not in Data'!$P$5:$P$22370,0))=FALSE,MATCH(AS$6&amp;$BA25,'Route Guide - Lanes Not in Data'!$P$5:$P$22370,0),
IF(ISERROR(MATCH(AS$6&amp;$BB25,'Route Guide - Lanes Not in Data'!$P$5:$P$22370,0))=FALSE,MATCH(AS$6&amp;$BB25,'Route Guide - Lanes Not in Data'!$P$5:$P$22370,0),
IF(ISERROR(MATCH(AS$6&amp;$BC25,'Route Guide - Lanes Not in Data'!$P$5:$P$22370,0))=FALSE,MATCH(AS$6&amp;$BC25,'Route Guide - Lanes Not in Data'!$P$5:$P$22370,0),
IF(ISERROR(MATCH(AS$6&amp;$BD25,'Route Guide - Lanes Not in Data'!$P$5:$P$22370,0))=FALSE,MATCH(AS$6&amp;$BD25,'Route Guide - Lanes Not in Data'!$P$5:$P$22370,0),
IF(ISERROR(MATCH(AS$6&amp;$BE25,'Route Guide - Lanes Not in Data'!$P$5:$P$22370,0))=FALSE,MATCH(AS$6&amp;$BE25,'Route Guide - Lanes Not in Data'!$P$5:$P$22370,0),
IF(ISERROR(MATCH(AS$6&amp;$BF25,'Route Guide - Lanes Not in Data'!$P$5:$P$22370,0))=FALSE,MATCH(AS$6&amp;$BF25,'Route Guide - Lanes Not in Data'!$P$5:$P$22370,0),
IF(ISERROR(MATCH(AS$6&amp;$BG25,'Route Guide - Lanes Not in Data'!$P$5:$P$22370,0))=FALSE,MATCH(AS$6&amp;$BG25,'Route Guide - Lanes Not in Data'!$P$5:$P$22370,0),
IF(ISERROR(MATCH(AS$6&amp;$BH25,'Route Guide - Lanes Not in Data'!$P$5:$P$22370,0))=FALSE,MATCH(AS$6&amp;$BH25,'Route Guide - Lanes Not in Data'!$P$5:$P$22370,0),
IF(ISERROR(MATCH(AS$6&amp;$BI25,'Route Guide - Lanes Not in Data'!$P$5:$P$22370,0))=FALSE,MATCH(AS$6&amp;$BI25,'Route Guide - Lanes Not in Data'!$P$5:$P$22370,0),
IF(ISERROR(MATCH(AS$6&amp;$BJ25,'Route Guide - Lanes Not in Data'!$P$5:$P$22370,0))=FALSE,MATCH(AS$6&amp;$BJ25,'Route Guide - Lanes Not in Data'!$P$5:$P$22370,0),""))))))))))),""))</f>
        <v/>
      </c>
      <c r="AT25" s="37" t="str">
        <f>IF(OR(AT$6="",EV25&lt;&gt;2),"",IFERROR(INDEX('Route Guide - Lanes Not in Data'!$D$5:$D$22370,
IF(ISERROR(MATCH(AT$6&amp;$BA25,'Route Guide - Lanes Not in Data'!$P$5:$P$22370,0))=FALSE,MATCH(AT$6&amp;$BA25,'Route Guide - Lanes Not in Data'!$P$5:$P$22370,0),
IF(ISERROR(MATCH(AT$6&amp;$BB25,'Route Guide - Lanes Not in Data'!$P$5:$P$22370,0))=FALSE,MATCH(AT$6&amp;$BB25,'Route Guide - Lanes Not in Data'!$P$5:$P$22370,0),
IF(ISERROR(MATCH(AT$6&amp;$BC25,'Route Guide - Lanes Not in Data'!$P$5:$P$22370,0))=FALSE,MATCH(AT$6&amp;$BC25,'Route Guide - Lanes Not in Data'!$P$5:$P$22370,0),
IF(ISERROR(MATCH(AT$6&amp;$BD25,'Route Guide - Lanes Not in Data'!$P$5:$P$22370,0))=FALSE,MATCH(AT$6&amp;$BD25,'Route Guide - Lanes Not in Data'!$P$5:$P$22370,0),
IF(ISERROR(MATCH(AT$6&amp;$BE25,'Route Guide - Lanes Not in Data'!$P$5:$P$22370,0))=FALSE,MATCH(AT$6&amp;$BE25,'Route Guide - Lanes Not in Data'!$P$5:$P$22370,0),
IF(ISERROR(MATCH(AT$6&amp;$BF25,'Route Guide - Lanes Not in Data'!$P$5:$P$22370,0))=FALSE,MATCH(AT$6&amp;$BF25,'Route Guide - Lanes Not in Data'!$P$5:$P$22370,0),
IF(ISERROR(MATCH(AT$6&amp;$BG25,'Route Guide - Lanes Not in Data'!$P$5:$P$22370,0))=FALSE,MATCH(AT$6&amp;$BG25,'Route Guide - Lanes Not in Data'!$P$5:$P$22370,0),
IF(ISERROR(MATCH(AT$6&amp;$BH25,'Route Guide - Lanes Not in Data'!$P$5:$P$22370,0))=FALSE,MATCH(AT$6&amp;$BH25,'Route Guide - Lanes Not in Data'!$P$5:$P$22370,0),
IF(ISERROR(MATCH(AT$6&amp;$BI25,'Route Guide - Lanes Not in Data'!$P$5:$P$22370,0))=FALSE,MATCH(AT$6&amp;$BI25,'Route Guide - Lanes Not in Data'!$P$5:$P$22370,0),
IF(ISERROR(MATCH(AT$6&amp;$BJ25,'Route Guide - Lanes Not in Data'!$P$5:$P$22370,0))=FALSE,MATCH(AT$6&amp;$BJ25,'Route Guide - Lanes Not in Data'!$P$5:$P$22370,0),""))))))))))),""))</f>
        <v/>
      </c>
      <c r="AU25" s="37" t="str">
        <f>IF(OR(AU$6="",EW25&lt;&gt;2),"",IFERROR(INDEX('Route Guide - Lanes Not in Data'!$D$5:$D$22370,
IF(ISERROR(MATCH(AU$6&amp;$BA25,'Route Guide - Lanes Not in Data'!$P$5:$P$22370,0))=FALSE,MATCH(AU$6&amp;$BA25,'Route Guide - Lanes Not in Data'!$P$5:$P$22370,0),
IF(ISERROR(MATCH(AU$6&amp;$BB25,'Route Guide - Lanes Not in Data'!$P$5:$P$22370,0))=FALSE,MATCH(AU$6&amp;$BB25,'Route Guide - Lanes Not in Data'!$P$5:$P$22370,0),
IF(ISERROR(MATCH(AU$6&amp;$BC25,'Route Guide - Lanes Not in Data'!$P$5:$P$22370,0))=FALSE,MATCH(AU$6&amp;$BC25,'Route Guide - Lanes Not in Data'!$P$5:$P$22370,0),
IF(ISERROR(MATCH(AU$6&amp;$BD25,'Route Guide - Lanes Not in Data'!$P$5:$P$22370,0))=FALSE,MATCH(AU$6&amp;$BD25,'Route Guide - Lanes Not in Data'!$P$5:$P$22370,0),
IF(ISERROR(MATCH(AU$6&amp;$BE25,'Route Guide - Lanes Not in Data'!$P$5:$P$22370,0))=FALSE,MATCH(AU$6&amp;$BE25,'Route Guide - Lanes Not in Data'!$P$5:$P$22370,0),
IF(ISERROR(MATCH(AU$6&amp;$BF25,'Route Guide - Lanes Not in Data'!$P$5:$P$22370,0))=FALSE,MATCH(AU$6&amp;$BF25,'Route Guide - Lanes Not in Data'!$P$5:$P$22370,0),
IF(ISERROR(MATCH(AU$6&amp;$BG25,'Route Guide - Lanes Not in Data'!$P$5:$P$22370,0))=FALSE,MATCH(AU$6&amp;$BG25,'Route Guide - Lanes Not in Data'!$P$5:$P$22370,0),
IF(ISERROR(MATCH(AU$6&amp;$BH25,'Route Guide - Lanes Not in Data'!$P$5:$P$22370,0))=FALSE,MATCH(AU$6&amp;$BH25,'Route Guide - Lanes Not in Data'!$P$5:$P$22370,0),
IF(ISERROR(MATCH(AU$6&amp;$BI25,'Route Guide - Lanes Not in Data'!$P$5:$P$22370,0))=FALSE,MATCH(AU$6&amp;$BI25,'Route Guide - Lanes Not in Data'!$P$5:$P$22370,0),
IF(ISERROR(MATCH(AU$6&amp;$BJ25,'Route Guide - Lanes Not in Data'!$P$5:$P$22370,0))=FALSE,MATCH(AU$6&amp;$BJ25,'Route Guide - Lanes Not in Data'!$P$5:$P$22370,0),""))))))))))),""))</f>
        <v/>
      </c>
      <c r="AV25" s="37">
        <f t="shared" si="47"/>
        <v>0.35</v>
      </c>
      <c r="AW25" s="23" t="str">
        <f t="shared" si="48"/>
        <v>ODFL</v>
      </c>
      <c r="AX25" s="37">
        <f t="shared" si="49"/>
        <v>0.159</v>
      </c>
      <c r="AY25" s="23" t="str">
        <f t="shared" si="50"/>
        <v>CNWY</v>
      </c>
      <c r="BA25" s="23" t="str">
        <f t="shared" si="11"/>
        <v>-0E25-CA-CITY OF INDUSTRY-MD</v>
      </c>
      <c r="BB25" s="23" t="str">
        <f t="shared" si="12"/>
        <v>-0E25-CA-CITY OF INDUSTRY-USA</v>
      </c>
      <c r="BC25" s="23" t="str">
        <f t="shared" si="13"/>
        <v>-CA-CITY OF INDUSTRY-MD</v>
      </c>
      <c r="BD25" s="23" t="str">
        <f t="shared" si="14"/>
        <v>-CA-CITY OF INDUSTRY-USA</v>
      </c>
      <c r="BE25" s="23" t="str">
        <f t="shared" si="15"/>
        <v>-91745-MD</v>
      </c>
      <c r="BF25" s="23" t="str">
        <f t="shared" si="16"/>
        <v>-91745-USA</v>
      </c>
      <c r="BG25" s="23" t="str">
        <f t="shared" si="17"/>
        <v>-CA-MD</v>
      </c>
      <c r="BH25" s="23" t="str">
        <f t="shared" si="18"/>
        <v>CA-MD</v>
      </c>
      <c r="BI25" s="23" t="str">
        <f t="shared" si="51"/>
        <v>CA-USA</v>
      </c>
      <c r="BJ25" s="23" t="str">
        <f t="shared" si="19"/>
        <v>USA-USA</v>
      </c>
      <c r="BM25" s="23" t="str">
        <f t="shared" si="20"/>
        <v>0E25-CA-CITY OF INDUSTRY-MD-CA</v>
      </c>
      <c r="BN25" s="23" t="str">
        <f>_xlfn.XLOOKUP($BM25,'Route Guide - Lanes In Data'!$B$1:$B$2645,'Route Guide - Lanes In Data'!D$1:D$2645)</f>
        <v>CNWY</v>
      </c>
      <c r="BO25" s="23" t="str">
        <f>_xlfn.XLOOKUP($BM25,'Route Guide - Lanes In Data'!$B$1:$B$2645,'Route Guide - Lanes In Data'!E$1:E$2645)</f>
        <v>ODFL</v>
      </c>
      <c r="BQ25" s="37">
        <f>IF(OR(BQ$6="",EC25&lt;&gt;2),"",IFERROR(INDEX('Route Guide - Lanes Not in Data'!$E$5:$E$22370,
IF(ISERROR(MATCH(BQ$6&amp;$CQ25,'Route Guide - Lanes Not in Data'!$P$5:$P$22370,0))=FALSE,MATCH(BQ$6&amp;$CQ25,'Route Guide - Lanes Not in Data'!$P$5:$P$22370,0),
IF(ISERROR(MATCH(BQ$6&amp;$CR25,'Route Guide - Lanes Not in Data'!$P$5:$P$22370,0))=FALSE,MATCH(BQ$6&amp;$CR25,'Route Guide - Lanes Not in Data'!$P$5:$P$22370,0),
IF(ISERROR(MATCH(BQ$6&amp;$CS25,'Route Guide - Lanes Not in Data'!$P$5:$P$22370,0))=FALSE,MATCH(BQ$6&amp;$CS25,'Route Guide - Lanes Not in Data'!$P$5:$P$22370,0),
IF(ISERROR(MATCH(BQ$6&amp;$CT25,'Route Guide - Lanes Not in Data'!$P$5:$P$22370,0))=FALSE,MATCH(BQ$6&amp;$CT25,'Route Guide - Lanes Not in Data'!$P$5:$P$22370,0),
IF(ISERROR(MATCH(BQ$6&amp;$CU25,'Route Guide - Lanes Not in Data'!$P$5:$P$22370,0))=FALSE,MATCH(BQ$6&amp;$CU25,'Route Guide - Lanes Not in Data'!$P$5:$P$22370,0),
IF(ISERROR(MATCH(BQ$6&amp;$CV25,'Route Guide - Lanes Not in Data'!$P$5:$P$22370,0))=FALSE,MATCH(BQ$6&amp;$CV25,'Route Guide - Lanes Not in Data'!$P$5:$P$22370,0),
IF(ISERROR(MATCH(BQ$6&amp;$CW25,'Route Guide - Lanes Not in Data'!$P$5:$P$22370,0))=FALSE,MATCH(BQ$6&amp;$CW25,'Route Guide - Lanes Not in Data'!$P$5:$P$22370,0),
IF(ISERROR(MATCH(BQ$6&amp;$CX25,'Route Guide - Lanes Not in Data'!$P$5:$P$22370,0))=FALSE,MATCH(BQ$6&amp;$CX25,'Route Guide - Lanes Not in Data'!$P$5:$P$22370,0),
IF(ISERROR(MATCH(BQ$6&amp;$CY25,'Route Guide - Lanes Not in Data'!$P$5:$P$22370,0))=FALSE,MATCH(BQ$6&amp;$CY25,'Route Guide - Lanes Not in Data'!$P$5:$P$22370,0),
IF(ISERROR(MATCH(BQ$6&amp;$CZ25,'Route Guide - Lanes Not in Data'!$P$5:$P$22370,0))=FALSE,MATCH(BQ$6&amp;$CZ25,'Route Guide - Lanes Not in Data'!$P$5:$P$22370,0),""))))))))))),""))</f>
        <v>0.31</v>
      </c>
      <c r="BR25" s="37">
        <f>IF(OR(BR$6="",ED25&lt;&gt;2),"",IFERROR(INDEX('Route Guide - Lanes Not in Data'!$E$5:$E$22370,
IF(ISERROR(MATCH(BR$6&amp;$CQ25,'Route Guide - Lanes Not in Data'!$P$5:$P$22370,0))=FALSE,MATCH(BR$6&amp;$CQ25,'Route Guide - Lanes Not in Data'!$P$5:$P$22370,0),
IF(ISERROR(MATCH(BR$6&amp;$CR25,'Route Guide - Lanes Not in Data'!$P$5:$P$22370,0))=FALSE,MATCH(BR$6&amp;$CR25,'Route Guide - Lanes Not in Data'!$P$5:$P$22370,0),
IF(ISERROR(MATCH(BR$6&amp;$CS25,'Route Guide - Lanes Not in Data'!$P$5:$P$22370,0))=FALSE,MATCH(BR$6&amp;$CS25,'Route Guide - Lanes Not in Data'!$P$5:$P$22370,0),
IF(ISERROR(MATCH(BR$6&amp;$CT25,'Route Guide - Lanes Not in Data'!$P$5:$P$22370,0))=FALSE,MATCH(BR$6&amp;$CT25,'Route Guide - Lanes Not in Data'!$P$5:$P$22370,0),
IF(ISERROR(MATCH(BR$6&amp;$CU25,'Route Guide - Lanes Not in Data'!$P$5:$P$22370,0))=FALSE,MATCH(BR$6&amp;$CU25,'Route Guide - Lanes Not in Data'!$P$5:$P$22370,0),
IF(ISERROR(MATCH(BR$6&amp;$CV25,'Route Guide - Lanes Not in Data'!$P$5:$P$22370,0))=FALSE,MATCH(BR$6&amp;$CV25,'Route Guide - Lanes Not in Data'!$P$5:$P$22370,0),
IF(ISERROR(MATCH(BR$6&amp;$CW25,'Route Guide - Lanes Not in Data'!$P$5:$P$22370,0))=FALSE,MATCH(BR$6&amp;$CW25,'Route Guide - Lanes Not in Data'!$P$5:$P$22370,0),
IF(ISERROR(MATCH(BR$6&amp;$CX25,'Route Guide - Lanes Not in Data'!$P$5:$P$22370,0))=FALSE,MATCH(BR$6&amp;$CX25,'Route Guide - Lanes Not in Data'!$P$5:$P$22370,0),
IF(ISERROR(MATCH(BR$6&amp;$CY25,'Route Guide - Lanes Not in Data'!$P$5:$P$22370,0))=FALSE,MATCH(BR$6&amp;$CY25,'Route Guide - Lanes Not in Data'!$P$5:$P$22370,0),
IF(ISERROR(MATCH(BR$6&amp;$CZ25,'Route Guide - Lanes Not in Data'!$P$5:$P$22370,0))=FALSE,MATCH(BR$6&amp;$CZ25,'Route Guide - Lanes Not in Data'!$P$5:$P$22370,0),""))))))))))),""))</f>
        <v>0.53300000000000003</v>
      </c>
      <c r="BS25" s="37" t="str">
        <f>IF(OR(BS$6="",EE25&lt;&gt;2),"",IFERROR(INDEX('Route Guide - Lanes Not in Data'!$E$5:$E$22370,
IF(ISERROR(MATCH(BS$6&amp;$CQ25,'Route Guide - Lanes Not in Data'!$P$5:$P$22370,0))=FALSE,MATCH(BS$6&amp;$CQ25,'Route Guide - Lanes Not in Data'!$P$5:$P$22370,0),
IF(ISERROR(MATCH(BS$6&amp;$CR25,'Route Guide - Lanes Not in Data'!$P$5:$P$22370,0))=FALSE,MATCH(BS$6&amp;$CR25,'Route Guide - Lanes Not in Data'!$P$5:$P$22370,0),
IF(ISERROR(MATCH(BS$6&amp;$CS25,'Route Guide - Lanes Not in Data'!$P$5:$P$22370,0))=FALSE,MATCH(BS$6&amp;$CS25,'Route Guide - Lanes Not in Data'!$P$5:$P$22370,0),
IF(ISERROR(MATCH(BS$6&amp;$CT25,'Route Guide - Lanes Not in Data'!$P$5:$P$22370,0))=FALSE,MATCH(BS$6&amp;$CT25,'Route Guide - Lanes Not in Data'!$P$5:$P$22370,0),
IF(ISERROR(MATCH(BS$6&amp;$CU25,'Route Guide - Lanes Not in Data'!$P$5:$P$22370,0))=FALSE,MATCH(BS$6&amp;$CU25,'Route Guide - Lanes Not in Data'!$P$5:$P$22370,0),
IF(ISERROR(MATCH(BS$6&amp;$CV25,'Route Guide - Lanes Not in Data'!$P$5:$P$22370,0))=FALSE,MATCH(BS$6&amp;$CV25,'Route Guide - Lanes Not in Data'!$P$5:$P$22370,0),
IF(ISERROR(MATCH(BS$6&amp;$CW25,'Route Guide - Lanes Not in Data'!$P$5:$P$22370,0))=FALSE,MATCH(BS$6&amp;$CW25,'Route Guide - Lanes Not in Data'!$P$5:$P$22370,0),
IF(ISERROR(MATCH(BS$6&amp;$CX25,'Route Guide - Lanes Not in Data'!$P$5:$P$22370,0))=FALSE,MATCH(BS$6&amp;$CX25,'Route Guide - Lanes Not in Data'!$P$5:$P$22370,0),
IF(ISERROR(MATCH(BS$6&amp;$CY25,'Route Guide - Lanes Not in Data'!$P$5:$P$22370,0))=FALSE,MATCH(BS$6&amp;$CY25,'Route Guide - Lanes Not in Data'!$P$5:$P$22370,0),
IF(ISERROR(MATCH(BS$6&amp;$CZ25,'Route Guide - Lanes Not in Data'!$P$5:$P$22370,0))=FALSE,MATCH(BS$6&amp;$CZ25,'Route Guide - Lanes Not in Data'!$P$5:$P$22370,0),""))))))))))),""))</f>
        <v/>
      </c>
      <c r="BT25" s="37" t="str">
        <f>IF(OR(BT$6="",EF25&lt;&gt;2),"",IFERROR(INDEX('Route Guide - Lanes Not in Data'!$E$5:$E$22370,
IF(ISERROR(MATCH(BT$6&amp;$CQ25,'Route Guide - Lanes Not in Data'!$P$5:$P$22370,0))=FALSE,MATCH(BT$6&amp;$CQ25,'Route Guide - Lanes Not in Data'!$P$5:$P$22370,0),
IF(ISERROR(MATCH(BT$6&amp;$CR25,'Route Guide - Lanes Not in Data'!$P$5:$P$22370,0))=FALSE,MATCH(BT$6&amp;$CR25,'Route Guide - Lanes Not in Data'!$P$5:$P$22370,0),
IF(ISERROR(MATCH(BT$6&amp;$CS25,'Route Guide - Lanes Not in Data'!$P$5:$P$22370,0))=FALSE,MATCH(BT$6&amp;$CS25,'Route Guide - Lanes Not in Data'!$P$5:$P$22370,0),
IF(ISERROR(MATCH(BT$6&amp;$CT25,'Route Guide - Lanes Not in Data'!$P$5:$P$22370,0))=FALSE,MATCH(BT$6&amp;$CT25,'Route Guide - Lanes Not in Data'!$P$5:$P$22370,0),
IF(ISERROR(MATCH(BT$6&amp;$CU25,'Route Guide - Lanes Not in Data'!$P$5:$P$22370,0))=FALSE,MATCH(BT$6&amp;$CU25,'Route Guide - Lanes Not in Data'!$P$5:$P$22370,0),
IF(ISERROR(MATCH(BT$6&amp;$CV25,'Route Guide - Lanes Not in Data'!$P$5:$P$22370,0))=FALSE,MATCH(BT$6&amp;$CV25,'Route Guide - Lanes Not in Data'!$P$5:$P$22370,0),
IF(ISERROR(MATCH(BT$6&amp;$CW25,'Route Guide - Lanes Not in Data'!$P$5:$P$22370,0))=FALSE,MATCH(BT$6&amp;$CW25,'Route Guide - Lanes Not in Data'!$P$5:$P$22370,0),
IF(ISERROR(MATCH(BT$6&amp;$CX25,'Route Guide - Lanes Not in Data'!$P$5:$P$22370,0))=FALSE,MATCH(BT$6&amp;$CX25,'Route Guide - Lanes Not in Data'!$P$5:$P$22370,0),
IF(ISERROR(MATCH(BT$6&amp;$CY25,'Route Guide - Lanes Not in Data'!$P$5:$P$22370,0))=FALSE,MATCH(BT$6&amp;$CY25,'Route Guide - Lanes Not in Data'!$P$5:$P$22370,0),
IF(ISERROR(MATCH(BT$6&amp;$CZ25,'Route Guide - Lanes Not in Data'!$P$5:$P$22370,0))=FALSE,MATCH(BT$6&amp;$CZ25,'Route Guide - Lanes Not in Data'!$P$5:$P$22370,0),""))))))))))),""))</f>
        <v/>
      </c>
      <c r="BU25" s="37">
        <f>IF(OR(BU$6="",EG25&lt;&gt;2),"",IFERROR(INDEX('Route Guide - Lanes Not in Data'!$E$5:$E$22370,
IF(ISERROR(MATCH(BU$6&amp;$CQ25,'Route Guide - Lanes Not in Data'!$P$5:$P$22370,0))=FALSE,MATCH(BU$6&amp;$CQ25,'Route Guide - Lanes Not in Data'!$P$5:$P$22370,0),
IF(ISERROR(MATCH(BU$6&amp;$CR25,'Route Guide - Lanes Not in Data'!$P$5:$P$22370,0))=FALSE,MATCH(BU$6&amp;$CR25,'Route Guide - Lanes Not in Data'!$P$5:$P$22370,0),
IF(ISERROR(MATCH(BU$6&amp;$CS25,'Route Guide - Lanes Not in Data'!$P$5:$P$22370,0))=FALSE,MATCH(BU$6&amp;$CS25,'Route Guide - Lanes Not in Data'!$P$5:$P$22370,0),
IF(ISERROR(MATCH(BU$6&amp;$CT25,'Route Guide - Lanes Not in Data'!$P$5:$P$22370,0))=FALSE,MATCH(BU$6&amp;$CT25,'Route Guide - Lanes Not in Data'!$P$5:$P$22370,0),
IF(ISERROR(MATCH(BU$6&amp;$CU25,'Route Guide - Lanes Not in Data'!$P$5:$P$22370,0))=FALSE,MATCH(BU$6&amp;$CU25,'Route Guide - Lanes Not in Data'!$P$5:$P$22370,0),
IF(ISERROR(MATCH(BU$6&amp;$CV25,'Route Guide - Lanes Not in Data'!$P$5:$P$22370,0))=FALSE,MATCH(BU$6&amp;$CV25,'Route Guide - Lanes Not in Data'!$P$5:$P$22370,0),
IF(ISERROR(MATCH(BU$6&amp;$CW25,'Route Guide - Lanes Not in Data'!$P$5:$P$22370,0))=FALSE,MATCH(BU$6&amp;$CW25,'Route Guide - Lanes Not in Data'!$P$5:$P$22370,0),
IF(ISERROR(MATCH(BU$6&amp;$CX25,'Route Guide - Lanes Not in Data'!$P$5:$P$22370,0))=FALSE,MATCH(BU$6&amp;$CX25,'Route Guide - Lanes Not in Data'!$P$5:$P$22370,0),
IF(ISERROR(MATCH(BU$6&amp;$CY25,'Route Guide - Lanes Not in Data'!$P$5:$P$22370,0))=FALSE,MATCH(BU$6&amp;$CY25,'Route Guide - Lanes Not in Data'!$P$5:$P$22370,0),
IF(ISERROR(MATCH(BU$6&amp;$CZ25,'Route Guide - Lanes Not in Data'!$P$5:$P$22370,0))=FALSE,MATCH(BU$6&amp;$CZ25,'Route Guide - Lanes Not in Data'!$P$5:$P$22370,0),""))))))))))),""))</f>
        <v>6.9000000000000006E-2</v>
      </c>
      <c r="BV25" s="37" t="str">
        <f>IF(OR(BV$6="",EH25&lt;&gt;2),"",IFERROR(INDEX('Route Guide - Lanes Not in Data'!$E$5:$E$22370,
IF(ISERROR(MATCH(BV$6&amp;$CQ25,'Route Guide - Lanes Not in Data'!$P$5:$P$22370,0))=FALSE,MATCH(BV$6&amp;$CQ25,'Route Guide - Lanes Not in Data'!$P$5:$P$22370,0),
IF(ISERROR(MATCH(BV$6&amp;$CR25,'Route Guide - Lanes Not in Data'!$P$5:$P$22370,0))=FALSE,MATCH(BV$6&amp;$CR25,'Route Guide - Lanes Not in Data'!$P$5:$P$22370,0),
IF(ISERROR(MATCH(BV$6&amp;$CS25,'Route Guide - Lanes Not in Data'!$P$5:$P$22370,0))=FALSE,MATCH(BV$6&amp;$CS25,'Route Guide - Lanes Not in Data'!$P$5:$P$22370,0),
IF(ISERROR(MATCH(BV$6&amp;$CT25,'Route Guide - Lanes Not in Data'!$P$5:$P$22370,0))=FALSE,MATCH(BV$6&amp;$CT25,'Route Guide - Lanes Not in Data'!$P$5:$P$22370,0),
IF(ISERROR(MATCH(BV$6&amp;$CU25,'Route Guide - Lanes Not in Data'!$P$5:$P$22370,0))=FALSE,MATCH(BV$6&amp;$CU25,'Route Guide - Lanes Not in Data'!$P$5:$P$22370,0),
IF(ISERROR(MATCH(BV$6&amp;$CV25,'Route Guide - Lanes Not in Data'!$P$5:$P$22370,0))=FALSE,MATCH(BV$6&amp;$CV25,'Route Guide - Lanes Not in Data'!$P$5:$P$22370,0),
IF(ISERROR(MATCH(BV$6&amp;$CW25,'Route Guide - Lanes Not in Data'!$P$5:$P$22370,0))=FALSE,MATCH(BV$6&amp;$CW25,'Route Guide - Lanes Not in Data'!$P$5:$P$22370,0),
IF(ISERROR(MATCH(BV$6&amp;$CX25,'Route Guide - Lanes Not in Data'!$P$5:$P$22370,0))=FALSE,MATCH(BV$6&amp;$CX25,'Route Guide - Lanes Not in Data'!$P$5:$P$22370,0),
IF(ISERROR(MATCH(BV$6&amp;$CY25,'Route Guide - Lanes Not in Data'!$P$5:$P$22370,0))=FALSE,MATCH(BV$6&amp;$CY25,'Route Guide - Lanes Not in Data'!$P$5:$P$22370,0),
IF(ISERROR(MATCH(BV$6&amp;$CZ25,'Route Guide - Lanes Not in Data'!$P$5:$P$22370,0))=FALSE,MATCH(BV$6&amp;$CZ25,'Route Guide - Lanes Not in Data'!$P$5:$P$22370,0),""))))))))))),""))</f>
        <v/>
      </c>
      <c r="BW25" s="37" t="str">
        <f>IF(OR(BW$6="",EI25&lt;&gt;2),"",IFERROR(INDEX('Route Guide - Lanes Not in Data'!$E$5:$E$22370,
IF(ISERROR(MATCH(BW$6&amp;$CQ25,'Route Guide - Lanes Not in Data'!$P$5:$P$22370,0))=FALSE,MATCH(BW$6&amp;$CQ25,'Route Guide - Lanes Not in Data'!$P$5:$P$22370,0),
IF(ISERROR(MATCH(BW$6&amp;$CR25,'Route Guide - Lanes Not in Data'!$P$5:$P$22370,0))=FALSE,MATCH(BW$6&amp;$CR25,'Route Guide - Lanes Not in Data'!$P$5:$P$22370,0),
IF(ISERROR(MATCH(BW$6&amp;$CS25,'Route Guide - Lanes Not in Data'!$P$5:$P$22370,0))=FALSE,MATCH(BW$6&amp;$CS25,'Route Guide - Lanes Not in Data'!$P$5:$P$22370,0),
IF(ISERROR(MATCH(BW$6&amp;$CT25,'Route Guide - Lanes Not in Data'!$P$5:$P$22370,0))=FALSE,MATCH(BW$6&amp;$CT25,'Route Guide - Lanes Not in Data'!$P$5:$P$22370,0),
IF(ISERROR(MATCH(BW$6&amp;$CU25,'Route Guide - Lanes Not in Data'!$P$5:$P$22370,0))=FALSE,MATCH(BW$6&amp;$CU25,'Route Guide - Lanes Not in Data'!$P$5:$P$22370,0),
IF(ISERROR(MATCH(BW$6&amp;$CV25,'Route Guide - Lanes Not in Data'!$P$5:$P$22370,0))=FALSE,MATCH(BW$6&amp;$CV25,'Route Guide - Lanes Not in Data'!$P$5:$P$22370,0),
IF(ISERROR(MATCH(BW$6&amp;$CW25,'Route Guide - Lanes Not in Data'!$P$5:$P$22370,0))=FALSE,MATCH(BW$6&amp;$CW25,'Route Guide - Lanes Not in Data'!$P$5:$P$22370,0),
IF(ISERROR(MATCH(BW$6&amp;$CX25,'Route Guide - Lanes Not in Data'!$P$5:$P$22370,0))=FALSE,MATCH(BW$6&amp;$CX25,'Route Guide - Lanes Not in Data'!$P$5:$P$22370,0),
IF(ISERROR(MATCH(BW$6&amp;$CY25,'Route Guide - Lanes Not in Data'!$P$5:$P$22370,0))=FALSE,MATCH(BW$6&amp;$CY25,'Route Guide - Lanes Not in Data'!$P$5:$P$22370,0),
IF(ISERROR(MATCH(BW$6&amp;$CZ25,'Route Guide - Lanes Not in Data'!$P$5:$P$22370,0))=FALSE,MATCH(BW$6&amp;$CZ25,'Route Guide - Lanes Not in Data'!$P$5:$P$22370,0),""))))))))))),""))</f>
        <v/>
      </c>
      <c r="BX25" s="37" t="str">
        <f>IF(OR(BX$6="",EJ25&lt;&gt;2),"",IFERROR(INDEX('Route Guide - Lanes Not in Data'!$E$5:$E$22370,
IF(ISERROR(MATCH(BX$6&amp;$CQ25,'Route Guide - Lanes Not in Data'!$P$5:$P$22370,0))=FALSE,MATCH(BX$6&amp;$CQ25,'Route Guide - Lanes Not in Data'!$P$5:$P$22370,0),
IF(ISERROR(MATCH(BX$6&amp;$CR25,'Route Guide - Lanes Not in Data'!$P$5:$P$22370,0))=FALSE,MATCH(BX$6&amp;$CR25,'Route Guide - Lanes Not in Data'!$P$5:$P$22370,0),
IF(ISERROR(MATCH(BX$6&amp;$CS25,'Route Guide - Lanes Not in Data'!$P$5:$P$22370,0))=FALSE,MATCH(BX$6&amp;$CS25,'Route Guide - Lanes Not in Data'!$P$5:$P$22370,0),
IF(ISERROR(MATCH(BX$6&amp;$CT25,'Route Guide - Lanes Not in Data'!$P$5:$P$22370,0))=FALSE,MATCH(BX$6&amp;$CT25,'Route Guide - Lanes Not in Data'!$P$5:$P$22370,0),
IF(ISERROR(MATCH(BX$6&amp;$CU25,'Route Guide - Lanes Not in Data'!$P$5:$P$22370,0))=FALSE,MATCH(BX$6&amp;$CU25,'Route Guide - Lanes Not in Data'!$P$5:$P$22370,0),
IF(ISERROR(MATCH(BX$6&amp;$CV25,'Route Guide - Lanes Not in Data'!$P$5:$P$22370,0))=FALSE,MATCH(BX$6&amp;$CV25,'Route Guide - Lanes Not in Data'!$P$5:$P$22370,0),
IF(ISERROR(MATCH(BX$6&amp;$CW25,'Route Guide - Lanes Not in Data'!$P$5:$P$22370,0))=FALSE,MATCH(BX$6&amp;$CW25,'Route Guide - Lanes Not in Data'!$P$5:$P$22370,0),
IF(ISERROR(MATCH(BX$6&amp;$CX25,'Route Guide - Lanes Not in Data'!$P$5:$P$22370,0))=FALSE,MATCH(BX$6&amp;$CX25,'Route Guide - Lanes Not in Data'!$P$5:$P$22370,0),
IF(ISERROR(MATCH(BX$6&amp;$CY25,'Route Guide - Lanes Not in Data'!$P$5:$P$22370,0))=FALSE,MATCH(BX$6&amp;$CY25,'Route Guide - Lanes Not in Data'!$P$5:$P$22370,0),
IF(ISERROR(MATCH(BX$6&amp;$CZ25,'Route Guide - Lanes Not in Data'!$P$5:$P$22370,0))=FALSE,MATCH(BX$6&amp;$CZ25,'Route Guide - Lanes Not in Data'!$P$5:$P$22370,0),""))))))))))),""))</f>
        <v/>
      </c>
      <c r="BY25" s="37" t="str">
        <f>IF(OR(BY$6="",EK25&lt;&gt;2),"",IFERROR(INDEX('Route Guide - Lanes Not in Data'!$E$5:$E$22370,
IF(ISERROR(MATCH(BY$6&amp;$CQ25,'Route Guide - Lanes Not in Data'!$P$5:$P$22370,0))=FALSE,MATCH(BY$6&amp;$CQ25,'Route Guide - Lanes Not in Data'!$P$5:$P$22370,0),
IF(ISERROR(MATCH(BY$6&amp;$CR25,'Route Guide - Lanes Not in Data'!$P$5:$P$22370,0))=FALSE,MATCH(BY$6&amp;$CR25,'Route Guide - Lanes Not in Data'!$P$5:$P$22370,0),
IF(ISERROR(MATCH(BY$6&amp;$CS25,'Route Guide - Lanes Not in Data'!$P$5:$P$22370,0))=FALSE,MATCH(BY$6&amp;$CS25,'Route Guide - Lanes Not in Data'!$P$5:$P$22370,0),
IF(ISERROR(MATCH(BY$6&amp;$CT25,'Route Guide - Lanes Not in Data'!$P$5:$P$22370,0))=FALSE,MATCH(BY$6&amp;$CT25,'Route Guide - Lanes Not in Data'!$P$5:$P$22370,0),
IF(ISERROR(MATCH(BY$6&amp;$CU25,'Route Guide - Lanes Not in Data'!$P$5:$P$22370,0))=FALSE,MATCH(BY$6&amp;$CU25,'Route Guide - Lanes Not in Data'!$P$5:$P$22370,0),
IF(ISERROR(MATCH(BY$6&amp;$CV25,'Route Guide - Lanes Not in Data'!$P$5:$P$22370,0))=FALSE,MATCH(BY$6&amp;$CV25,'Route Guide - Lanes Not in Data'!$P$5:$P$22370,0),
IF(ISERROR(MATCH(BY$6&amp;$CW25,'Route Guide - Lanes Not in Data'!$P$5:$P$22370,0))=FALSE,MATCH(BY$6&amp;$CW25,'Route Guide - Lanes Not in Data'!$P$5:$P$22370,0),
IF(ISERROR(MATCH(BY$6&amp;$CX25,'Route Guide - Lanes Not in Data'!$P$5:$P$22370,0))=FALSE,MATCH(BY$6&amp;$CX25,'Route Guide - Lanes Not in Data'!$P$5:$P$22370,0),
IF(ISERROR(MATCH(BY$6&amp;$CY25,'Route Guide - Lanes Not in Data'!$P$5:$P$22370,0))=FALSE,MATCH(BY$6&amp;$CY25,'Route Guide - Lanes Not in Data'!$P$5:$P$22370,0),
IF(ISERROR(MATCH(BY$6&amp;$CZ25,'Route Guide - Lanes Not in Data'!$P$5:$P$22370,0))=FALSE,MATCH(BY$6&amp;$CZ25,'Route Guide - Lanes Not in Data'!$P$5:$P$22370,0),""))))))))))),""))</f>
        <v/>
      </c>
      <c r="BZ25" s="37" t="str">
        <f>IF(OR(BZ$6="",EL25&lt;&gt;2),"",IFERROR(INDEX('Route Guide - Lanes Not in Data'!$E$5:$E$22370,
IF(ISERROR(MATCH(BZ$6&amp;$CQ25,'Route Guide - Lanes Not in Data'!$P$5:$P$22370,0))=FALSE,MATCH(BZ$6&amp;$CQ25,'Route Guide - Lanes Not in Data'!$P$5:$P$22370,0),
IF(ISERROR(MATCH(BZ$6&amp;$CR25,'Route Guide - Lanes Not in Data'!$P$5:$P$22370,0))=FALSE,MATCH(BZ$6&amp;$CR25,'Route Guide - Lanes Not in Data'!$P$5:$P$22370,0),
IF(ISERROR(MATCH(BZ$6&amp;$CS25,'Route Guide - Lanes Not in Data'!$P$5:$P$22370,0))=FALSE,MATCH(BZ$6&amp;$CS25,'Route Guide - Lanes Not in Data'!$P$5:$P$22370,0),
IF(ISERROR(MATCH(BZ$6&amp;$CT25,'Route Guide - Lanes Not in Data'!$P$5:$P$22370,0))=FALSE,MATCH(BZ$6&amp;$CT25,'Route Guide - Lanes Not in Data'!$P$5:$P$22370,0),
IF(ISERROR(MATCH(BZ$6&amp;$CU25,'Route Guide - Lanes Not in Data'!$P$5:$P$22370,0))=FALSE,MATCH(BZ$6&amp;$CU25,'Route Guide - Lanes Not in Data'!$P$5:$P$22370,0),
IF(ISERROR(MATCH(BZ$6&amp;$CV25,'Route Guide - Lanes Not in Data'!$P$5:$P$22370,0))=FALSE,MATCH(BZ$6&amp;$CV25,'Route Guide - Lanes Not in Data'!$P$5:$P$22370,0),
IF(ISERROR(MATCH(BZ$6&amp;$CW25,'Route Guide - Lanes Not in Data'!$P$5:$P$22370,0))=FALSE,MATCH(BZ$6&amp;$CW25,'Route Guide - Lanes Not in Data'!$P$5:$P$22370,0),
IF(ISERROR(MATCH(BZ$6&amp;$CX25,'Route Guide - Lanes Not in Data'!$P$5:$P$22370,0))=FALSE,MATCH(BZ$6&amp;$CX25,'Route Guide - Lanes Not in Data'!$P$5:$P$22370,0),
IF(ISERROR(MATCH(BZ$6&amp;$CY25,'Route Guide - Lanes Not in Data'!$P$5:$P$22370,0))=FALSE,MATCH(BZ$6&amp;$CY25,'Route Guide - Lanes Not in Data'!$P$5:$P$22370,0),
IF(ISERROR(MATCH(BZ$6&amp;$CZ25,'Route Guide - Lanes Not in Data'!$P$5:$P$22370,0))=FALSE,MATCH(BZ$6&amp;$CZ25,'Route Guide - Lanes Not in Data'!$P$5:$P$22370,0),""))))))))))),""))</f>
        <v/>
      </c>
      <c r="CA25" s="37">
        <f>IF(OR(CA$6="",EM25&lt;&gt;2),"",IFERROR(INDEX('Route Guide - Lanes Not in Data'!$E$5:$E$22370,
IF(ISERROR(MATCH(CA$6&amp;$CQ25,'Route Guide - Lanes Not in Data'!$P$5:$P$22370,0))=FALSE,MATCH(CA$6&amp;$CQ25,'Route Guide - Lanes Not in Data'!$P$5:$P$22370,0),
IF(ISERROR(MATCH(CA$6&amp;$CR25,'Route Guide - Lanes Not in Data'!$P$5:$P$22370,0))=FALSE,MATCH(CA$6&amp;$CR25,'Route Guide - Lanes Not in Data'!$P$5:$P$22370,0),
IF(ISERROR(MATCH(CA$6&amp;$CS25,'Route Guide - Lanes Not in Data'!$P$5:$P$22370,0))=FALSE,MATCH(CA$6&amp;$CS25,'Route Guide - Lanes Not in Data'!$P$5:$P$22370,0),
IF(ISERROR(MATCH(CA$6&amp;$CT25,'Route Guide - Lanes Not in Data'!$P$5:$P$22370,0))=FALSE,MATCH(CA$6&amp;$CT25,'Route Guide - Lanes Not in Data'!$P$5:$P$22370,0),
IF(ISERROR(MATCH(CA$6&amp;$CU25,'Route Guide - Lanes Not in Data'!$P$5:$P$22370,0))=FALSE,MATCH(CA$6&amp;$CU25,'Route Guide - Lanes Not in Data'!$P$5:$P$22370,0),
IF(ISERROR(MATCH(CA$6&amp;$CV25,'Route Guide - Lanes Not in Data'!$P$5:$P$22370,0))=FALSE,MATCH(CA$6&amp;$CV25,'Route Guide - Lanes Not in Data'!$P$5:$P$22370,0),
IF(ISERROR(MATCH(CA$6&amp;$CW25,'Route Guide - Lanes Not in Data'!$P$5:$P$22370,0))=FALSE,MATCH(CA$6&amp;$CW25,'Route Guide - Lanes Not in Data'!$P$5:$P$22370,0),
IF(ISERROR(MATCH(CA$6&amp;$CX25,'Route Guide - Lanes Not in Data'!$P$5:$P$22370,0))=FALSE,MATCH(CA$6&amp;$CX25,'Route Guide - Lanes Not in Data'!$P$5:$P$22370,0),
IF(ISERROR(MATCH(CA$6&amp;$CY25,'Route Guide - Lanes Not in Data'!$P$5:$P$22370,0))=FALSE,MATCH(CA$6&amp;$CY25,'Route Guide - Lanes Not in Data'!$P$5:$P$22370,0),
IF(ISERROR(MATCH(CA$6&amp;$CZ25,'Route Guide - Lanes Not in Data'!$P$5:$P$22370,0))=FALSE,MATCH(CA$6&amp;$CZ25,'Route Guide - Lanes Not in Data'!$P$5:$P$22370,0),""))))))))))),""))</f>
        <v>0.13300000000000001</v>
      </c>
      <c r="CB25" s="37" t="str">
        <f>IF(OR(CB$6="",EN25&lt;&gt;2),"",IFERROR(INDEX('Route Guide - Lanes Not in Data'!$E$5:$E$22370,
IF(ISERROR(MATCH(CB$6&amp;$CQ25,'Route Guide - Lanes Not in Data'!$P$5:$P$22370,0))=FALSE,MATCH(CB$6&amp;$CQ25,'Route Guide - Lanes Not in Data'!$P$5:$P$22370,0),
IF(ISERROR(MATCH(CB$6&amp;$CR25,'Route Guide - Lanes Not in Data'!$P$5:$P$22370,0))=FALSE,MATCH(CB$6&amp;$CR25,'Route Guide - Lanes Not in Data'!$P$5:$P$22370,0),
IF(ISERROR(MATCH(CB$6&amp;$CS25,'Route Guide - Lanes Not in Data'!$P$5:$P$22370,0))=FALSE,MATCH(CB$6&amp;$CS25,'Route Guide - Lanes Not in Data'!$P$5:$P$22370,0),
IF(ISERROR(MATCH(CB$6&amp;$CT25,'Route Guide - Lanes Not in Data'!$P$5:$P$22370,0))=FALSE,MATCH(CB$6&amp;$CT25,'Route Guide - Lanes Not in Data'!$P$5:$P$22370,0),
IF(ISERROR(MATCH(CB$6&amp;$CU25,'Route Guide - Lanes Not in Data'!$P$5:$P$22370,0))=FALSE,MATCH(CB$6&amp;$CU25,'Route Guide - Lanes Not in Data'!$P$5:$P$22370,0),
IF(ISERROR(MATCH(CB$6&amp;$CV25,'Route Guide - Lanes Not in Data'!$P$5:$P$22370,0))=FALSE,MATCH(CB$6&amp;$CV25,'Route Guide - Lanes Not in Data'!$P$5:$P$22370,0),
IF(ISERROR(MATCH(CB$6&amp;$CW25,'Route Guide - Lanes Not in Data'!$P$5:$P$22370,0))=FALSE,MATCH(CB$6&amp;$CW25,'Route Guide - Lanes Not in Data'!$P$5:$P$22370,0),
IF(ISERROR(MATCH(CB$6&amp;$CX25,'Route Guide - Lanes Not in Data'!$P$5:$P$22370,0))=FALSE,MATCH(CB$6&amp;$CX25,'Route Guide - Lanes Not in Data'!$P$5:$P$22370,0),
IF(ISERROR(MATCH(CB$6&amp;$CY25,'Route Guide - Lanes Not in Data'!$P$5:$P$22370,0))=FALSE,MATCH(CB$6&amp;$CY25,'Route Guide - Lanes Not in Data'!$P$5:$P$22370,0),
IF(ISERROR(MATCH(CB$6&amp;$CZ25,'Route Guide - Lanes Not in Data'!$P$5:$P$22370,0))=FALSE,MATCH(CB$6&amp;$CZ25,'Route Guide - Lanes Not in Data'!$P$5:$P$22370,0),""))))))))))),""))</f>
        <v/>
      </c>
      <c r="CC25" s="37" t="str">
        <f>IF(OR(CC$6="",EO25&lt;&gt;2),"",IFERROR(INDEX('Route Guide - Lanes Not in Data'!$E$5:$E$22370,
IF(ISERROR(MATCH(CC$6&amp;$CQ25,'Route Guide - Lanes Not in Data'!$P$5:$P$22370,0))=FALSE,MATCH(CC$6&amp;$CQ25,'Route Guide - Lanes Not in Data'!$P$5:$P$22370,0),
IF(ISERROR(MATCH(CC$6&amp;$CR25,'Route Guide - Lanes Not in Data'!$P$5:$P$22370,0))=FALSE,MATCH(CC$6&amp;$CR25,'Route Guide - Lanes Not in Data'!$P$5:$P$22370,0),
IF(ISERROR(MATCH(CC$6&amp;$CS25,'Route Guide - Lanes Not in Data'!$P$5:$P$22370,0))=FALSE,MATCH(CC$6&amp;$CS25,'Route Guide - Lanes Not in Data'!$P$5:$P$22370,0),
IF(ISERROR(MATCH(CC$6&amp;$CT25,'Route Guide - Lanes Not in Data'!$P$5:$P$22370,0))=FALSE,MATCH(CC$6&amp;$CT25,'Route Guide - Lanes Not in Data'!$P$5:$P$22370,0),
IF(ISERROR(MATCH(CC$6&amp;$CU25,'Route Guide - Lanes Not in Data'!$P$5:$P$22370,0))=FALSE,MATCH(CC$6&amp;$CU25,'Route Guide - Lanes Not in Data'!$P$5:$P$22370,0),
IF(ISERROR(MATCH(CC$6&amp;$CV25,'Route Guide - Lanes Not in Data'!$P$5:$P$22370,0))=FALSE,MATCH(CC$6&amp;$CV25,'Route Guide - Lanes Not in Data'!$P$5:$P$22370,0),
IF(ISERROR(MATCH(CC$6&amp;$CW25,'Route Guide - Lanes Not in Data'!$P$5:$P$22370,0))=FALSE,MATCH(CC$6&amp;$CW25,'Route Guide - Lanes Not in Data'!$P$5:$P$22370,0),
IF(ISERROR(MATCH(CC$6&amp;$CX25,'Route Guide - Lanes Not in Data'!$P$5:$P$22370,0))=FALSE,MATCH(CC$6&amp;$CX25,'Route Guide - Lanes Not in Data'!$P$5:$P$22370,0),
IF(ISERROR(MATCH(CC$6&amp;$CY25,'Route Guide - Lanes Not in Data'!$P$5:$P$22370,0))=FALSE,MATCH(CC$6&amp;$CY25,'Route Guide - Lanes Not in Data'!$P$5:$P$22370,0),
IF(ISERROR(MATCH(CC$6&amp;$CZ25,'Route Guide - Lanes Not in Data'!$P$5:$P$22370,0))=FALSE,MATCH(CC$6&amp;$CZ25,'Route Guide - Lanes Not in Data'!$P$5:$P$22370,0),""))))))))))),""))</f>
        <v/>
      </c>
      <c r="CD25" s="37" t="str">
        <f>IF(OR(CD$6="",EP25&lt;&gt;2),"",IFERROR(INDEX('Route Guide - Lanes Not in Data'!$E$5:$E$22370,
IF(ISERROR(MATCH(CD$6&amp;$CQ25,'Route Guide - Lanes Not in Data'!$P$5:$P$22370,0))=FALSE,MATCH(CD$6&amp;$CQ25,'Route Guide - Lanes Not in Data'!$P$5:$P$22370,0),
IF(ISERROR(MATCH(CD$6&amp;$CR25,'Route Guide - Lanes Not in Data'!$P$5:$P$22370,0))=FALSE,MATCH(CD$6&amp;$CR25,'Route Guide - Lanes Not in Data'!$P$5:$P$22370,0),
IF(ISERROR(MATCH(CD$6&amp;$CS25,'Route Guide - Lanes Not in Data'!$P$5:$P$22370,0))=FALSE,MATCH(CD$6&amp;$CS25,'Route Guide - Lanes Not in Data'!$P$5:$P$22370,0),
IF(ISERROR(MATCH(CD$6&amp;$CT25,'Route Guide - Lanes Not in Data'!$P$5:$P$22370,0))=FALSE,MATCH(CD$6&amp;$CT25,'Route Guide - Lanes Not in Data'!$P$5:$P$22370,0),
IF(ISERROR(MATCH(CD$6&amp;$CU25,'Route Guide - Lanes Not in Data'!$P$5:$P$22370,0))=FALSE,MATCH(CD$6&amp;$CU25,'Route Guide - Lanes Not in Data'!$P$5:$P$22370,0),
IF(ISERROR(MATCH(CD$6&amp;$CV25,'Route Guide - Lanes Not in Data'!$P$5:$P$22370,0))=FALSE,MATCH(CD$6&amp;$CV25,'Route Guide - Lanes Not in Data'!$P$5:$P$22370,0),
IF(ISERROR(MATCH(CD$6&amp;$CW25,'Route Guide - Lanes Not in Data'!$P$5:$P$22370,0))=FALSE,MATCH(CD$6&amp;$CW25,'Route Guide - Lanes Not in Data'!$P$5:$P$22370,0),
IF(ISERROR(MATCH(CD$6&amp;$CX25,'Route Guide - Lanes Not in Data'!$P$5:$P$22370,0))=FALSE,MATCH(CD$6&amp;$CX25,'Route Guide - Lanes Not in Data'!$P$5:$P$22370,0),
IF(ISERROR(MATCH(CD$6&amp;$CY25,'Route Guide - Lanes Not in Data'!$P$5:$P$22370,0))=FALSE,MATCH(CD$6&amp;$CY25,'Route Guide - Lanes Not in Data'!$P$5:$P$22370,0),
IF(ISERROR(MATCH(CD$6&amp;$CZ25,'Route Guide - Lanes Not in Data'!$P$5:$P$22370,0))=FALSE,MATCH(CD$6&amp;$CZ25,'Route Guide - Lanes Not in Data'!$P$5:$P$22370,0),""))))))))))),""))</f>
        <v/>
      </c>
      <c r="CE25" s="37" t="str">
        <f>IF(OR(CE$6="",EQ25&lt;&gt;2),"",IFERROR(INDEX('Route Guide - Lanes Not in Data'!$E$5:$E$22370,
IF(ISERROR(MATCH(CE$6&amp;$CQ25,'Route Guide - Lanes Not in Data'!$P$5:$P$22370,0))=FALSE,MATCH(CE$6&amp;$CQ25,'Route Guide - Lanes Not in Data'!$P$5:$P$22370,0),
IF(ISERROR(MATCH(CE$6&amp;$CR25,'Route Guide - Lanes Not in Data'!$P$5:$P$22370,0))=FALSE,MATCH(CE$6&amp;$CR25,'Route Guide - Lanes Not in Data'!$P$5:$P$22370,0),
IF(ISERROR(MATCH(CE$6&amp;$CS25,'Route Guide - Lanes Not in Data'!$P$5:$P$22370,0))=FALSE,MATCH(CE$6&amp;$CS25,'Route Guide - Lanes Not in Data'!$P$5:$P$22370,0),
IF(ISERROR(MATCH(CE$6&amp;$CT25,'Route Guide - Lanes Not in Data'!$P$5:$P$22370,0))=FALSE,MATCH(CE$6&amp;$CT25,'Route Guide - Lanes Not in Data'!$P$5:$P$22370,0),
IF(ISERROR(MATCH(CE$6&amp;$CU25,'Route Guide - Lanes Not in Data'!$P$5:$P$22370,0))=FALSE,MATCH(CE$6&amp;$CU25,'Route Guide - Lanes Not in Data'!$P$5:$P$22370,0),
IF(ISERROR(MATCH(CE$6&amp;$CV25,'Route Guide - Lanes Not in Data'!$P$5:$P$22370,0))=FALSE,MATCH(CE$6&amp;$CV25,'Route Guide - Lanes Not in Data'!$P$5:$P$22370,0),
IF(ISERROR(MATCH(CE$6&amp;$CW25,'Route Guide - Lanes Not in Data'!$P$5:$P$22370,0))=FALSE,MATCH(CE$6&amp;$CW25,'Route Guide - Lanes Not in Data'!$P$5:$P$22370,0),
IF(ISERROR(MATCH(CE$6&amp;$CX25,'Route Guide - Lanes Not in Data'!$P$5:$P$22370,0))=FALSE,MATCH(CE$6&amp;$CX25,'Route Guide - Lanes Not in Data'!$P$5:$P$22370,0),
IF(ISERROR(MATCH(CE$6&amp;$CY25,'Route Guide - Lanes Not in Data'!$P$5:$P$22370,0))=FALSE,MATCH(CE$6&amp;$CY25,'Route Guide - Lanes Not in Data'!$P$5:$P$22370,0),
IF(ISERROR(MATCH(CE$6&amp;$CZ25,'Route Guide - Lanes Not in Data'!$P$5:$P$22370,0))=FALSE,MATCH(CE$6&amp;$CZ25,'Route Guide - Lanes Not in Data'!$P$5:$P$22370,0),""))))))))))),""))</f>
        <v/>
      </c>
      <c r="CF25" s="37" t="str">
        <f>IF(OR(CF$6="",ER25&lt;&gt;2),"",IFERROR(INDEX('Route Guide - Lanes Not in Data'!$E$5:$E$22370,
IF(ISERROR(MATCH(CF$6&amp;$CQ25,'Route Guide - Lanes Not in Data'!$P$5:$P$22370,0))=FALSE,MATCH(CF$6&amp;$CQ25,'Route Guide - Lanes Not in Data'!$P$5:$P$22370,0),
IF(ISERROR(MATCH(CF$6&amp;$CR25,'Route Guide - Lanes Not in Data'!$P$5:$P$22370,0))=FALSE,MATCH(CF$6&amp;$CR25,'Route Guide - Lanes Not in Data'!$P$5:$P$22370,0),
IF(ISERROR(MATCH(CF$6&amp;$CS25,'Route Guide - Lanes Not in Data'!$P$5:$P$22370,0))=FALSE,MATCH(CF$6&amp;$CS25,'Route Guide - Lanes Not in Data'!$P$5:$P$22370,0),
IF(ISERROR(MATCH(CF$6&amp;$CT25,'Route Guide - Lanes Not in Data'!$P$5:$P$22370,0))=FALSE,MATCH(CF$6&amp;$CT25,'Route Guide - Lanes Not in Data'!$P$5:$P$22370,0),
IF(ISERROR(MATCH(CF$6&amp;$CU25,'Route Guide - Lanes Not in Data'!$P$5:$P$22370,0))=FALSE,MATCH(CF$6&amp;$CU25,'Route Guide - Lanes Not in Data'!$P$5:$P$22370,0),
IF(ISERROR(MATCH(CF$6&amp;$CV25,'Route Guide - Lanes Not in Data'!$P$5:$P$22370,0))=FALSE,MATCH(CF$6&amp;$CV25,'Route Guide - Lanes Not in Data'!$P$5:$P$22370,0),
IF(ISERROR(MATCH(CF$6&amp;$CW25,'Route Guide - Lanes Not in Data'!$P$5:$P$22370,0))=FALSE,MATCH(CF$6&amp;$CW25,'Route Guide - Lanes Not in Data'!$P$5:$P$22370,0),
IF(ISERROR(MATCH(CF$6&amp;$CX25,'Route Guide - Lanes Not in Data'!$P$5:$P$22370,0))=FALSE,MATCH(CF$6&amp;$CX25,'Route Guide - Lanes Not in Data'!$P$5:$P$22370,0),
IF(ISERROR(MATCH(CF$6&amp;$CY25,'Route Guide - Lanes Not in Data'!$P$5:$P$22370,0))=FALSE,MATCH(CF$6&amp;$CY25,'Route Guide - Lanes Not in Data'!$P$5:$P$22370,0),
IF(ISERROR(MATCH(CF$6&amp;$CZ25,'Route Guide - Lanes Not in Data'!$P$5:$P$22370,0))=FALSE,MATCH(CF$6&amp;$CZ25,'Route Guide - Lanes Not in Data'!$P$5:$P$22370,0),""))))))))))),""))</f>
        <v/>
      </c>
      <c r="CG25" s="37" t="str">
        <f>IF(OR(CG$6="",ES25&lt;&gt;2),"",IFERROR(INDEX('Route Guide - Lanes Not in Data'!$E$5:$E$22370,
IF(ISERROR(MATCH(CG$6&amp;$CQ25,'Route Guide - Lanes Not in Data'!$P$5:$P$22370,0))=FALSE,MATCH(CG$6&amp;$CQ25,'Route Guide - Lanes Not in Data'!$P$5:$P$22370,0),
IF(ISERROR(MATCH(CG$6&amp;$CR25,'Route Guide - Lanes Not in Data'!$P$5:$P$22370,0))=FALSE,MATCH(CG$6&amp;$CR25,'Route Guide - Lanes Not in Data'!$P$5:$P$22370,0),
IF(ISERROR(MATCH(CG$6&amp;$CS25,'Route Guide - Lanes Not in Data'!$P$5:$P$22370,0))=FALSE,MATCH(CG$6&amp;$CS25,'Route Guide - Lanes Not in Data'!$P$5:$P$22370,0),
IF(ISERROR(MATCH(CG$6&amp;$CT25,'Route Guide - Lanes Not in Data'!$P$5:$P$22370,0))=FALSE,MATCH(CG$6&amp;$CT25,'Route Guide - Lanes Not in Data'!$P$5:$P$22370,0),
IF(ISERROR(MATCH(CG$6&amp;$CU25,'Route Guide - Lanes Not in Data'!$P$5:$P$22370,0))=FALSE,MATCH(CG$6&amp;$CU25,'Route Guide - Lanes Not in Data'!$P$5:$P$22370,0),
IF(ISERROR(MATCH(CG$6&amp;$CV25,'Route Guide - Lanes Not in Data'!$P$5:$P$22370,0))=FALSE,MATCH(CG$6&amp;$CV25,'Route Guide - Lanes Not in Data'!$P$5:$P$22370,0),
IF(ISERROR(MATCH(CG$6&amp;$CW25,'Route Guide - Lanes Not in Data'!$P$5:$P$22370,0))=FALSE,MATCH(CG$6&amp;$CW25,'Route Guide - Lanes Not in Data'!$P$5:$P$22370,0),
IF(ISERROR(MATCH(CG$6&amp;$CX25,'Route Guide - Lanes Not in Data'!$P$5:$P$22370,0))=FALSE,MATCH(CG$6&amp;$CX25,'Route Guide - Lanes Not in Data'!$P$5:$P$22370,0),
IF(ISERROR(MATCH(CG$6&amp;$CY25,'Route Guide - Lanes Not in Data'!$P$5:$P$22370,0))=FALSE,MATCH(CG$6&amp;$CY25,'Route Guide - Lanes Not in Data'!$P$5:$P$22370,0),
IF(ISERROR(MATCH(CG$6&amp;$CZ25,'Route Guide - Lanes Not in Data'!$P$5:$P$22370,0))=FALSE,MATCH(CG$6&amp;$CZ25,'Route Guide - Lanes Not in Data'!$P$5:$P$22370,0),""))))))))))),""))</f>
        <v/>
      </c>
      <c r="CH25" s="37" t="str">
        <f>IF(OR(CH$6="",ET25&lt;&gt;2),"",IFERROR(INDEX('Route Guide - Lanes Not in Data'!$E$5:$E$22370,
IF(ISERROR(MATCH(CH$6&amp;$CQ25,'Route Guide - Lanes Not in Data'!$P$5:$P$22370,0))=FALSE,MATCH(CH$6&amp;$CQ25,'Route Guide - Lanes Not in Data'!$P$5:$P$22370,0),
IF(ISERROR(MATCH(CH$6&amp;$CR25,'Route Guide - Lanes Not in Data'!$P$5:$P$22370,0))=FALSE,MATCH(CH$6&amp;$CR25,'Route Guide - Lanes Not in Data'!$P$5:$P$22370,0),
IF(ISERROR(MATCH(CH$6&amp;$CS25,'Route Guide - Lanes Not in Data'!$P$5:$P$22370,0))=FALSE,MATCH(CH$6&amp;$CS25,'Route Guide - Lanes Not in Data'!$P$5:$P$22370,0),
IF(ISERROR(MATCH(CH$6&amp;$CT25,'Route Guide - Lanes Not in Data'!$P$5:$P$22370,0))=FALSE,MATCH(CH$6&amp;$CT25,'Route Guide - Lanes Not in Data'!$P$5:$P$22370,0),
IF(ISERROR(MATCH(CH$6&amp;$CU25,'Route Guide - Lanes Not in Data'!$P$5:$P$22370,0))=FALSE,MATCH(CH$6&amp;$CU25,'Route Guide - Lanes Not in Data'!$P$5:$P$22370,0),
IF(ISERROR(MATCH(CH$6&amp;$CV25,'Route Guide - Lanes Not in Data'!$P$5:$P$22370,0))=FALSE,MATCH(CH$6&amp;$CV25,'Route Guide - Lanes Not in Data'!$P$5:$P$22370,0),
IF(ISERROR(MATCH(CH$6&amp;$CW25,'Route Guide - Lanes Not in Data'!$P$5:$P$22370,0))=FALSE,MATCH(CH$6&amp;$CW25,'Route Guide - Lanes Not in Data'!$P$5:$P$22370,0),
IF(ISERROR(MATCH(CH$6&amp;$CX25,'Route Guide - Lanes Not in Data'!$P$5:$P$22370,0))=FALSE,MATCH(CH$6&amp;$CX25,'Route Guide - Lanes Not in Data'!$P$5:$P$22370,0),
IF(ISERROR(MATCH(CH$6&amp;$CY25,'Route Guide - Lanes Not in Data'!$P$5:$P$22370,0))=FALSE,MATCH(CH$6&amp;$CY25,'Route Guide - Lanes Not in Data'!$P$5:$P$22370,0),
IF(ISERROR(MATCH(CH$6&amp;$CZ25,'Route Guide - Lanes Not in Data'!$P$5:$P$22370,0))=FALSE,MATCH(CH$6&amp;$CZ25,'Route Guide - Lanes Not in Data'!$P$5:$P$22370,0),""))))))))))),""))</f>
        <v/>
      </c>
      <c r="CI25" s="37" t="str">
        <f>IF(OR(CI$6="",EU25&lt;&gt;2),"",IFERROR(INDEX('Route Guide - Lanes Not in Data'!$E$5:$E$22370,
IF(ISERROR(MATCH(CI$6&amp;$CQ25,'Route Guide - Lanes Not in Data'!$P$5:$P$22370,0))=FALSE,MATCH(CI$6&amp;$CQ25,'Route Guide - Lanes Not in Data'!$P$5:$P$22370,0),
IF(ISERROR(MATCH(CI$6&amp;$CR25,'Route Guide - Lanes Not in Data'!$P$5:$P$22370,0))=FALSE,MATCH(CI$6&amp;$CR25,'Route Guide - Lanes Not in Data'!$P$5:$P$22370,0),
IF(ISERROR(MATCH(CI$6&amp;$CS25,'Route Guide - Lanes Not in Data'!$P$5:$P$22370,0))=FALSE,MATCH(CI$6&amp;$CS25,'Route Guide - Lanes Not in Data'!$P$5:$P$22370,0),
IF(ISERROR(MATCH(CI$6&amp;$CT25,'Route Guide - Lanes Not in Data'!$P$5:$P$22370,0))=FALSE,MATCH(CI$6&amp;$CT25,'Route Guide - Lanes Not in Data'!$P$5:$P$22370,0),
IF(ISERROR(MATCH(CI$6&amp;$CU25,'Route Guide - Lanes Not in Data'!$P$5:$P$22370,0))=FALSE,MATCH(CI$6&amp;$CU25,'Route Guide - Lanes Not in Data'!$P$5:$P$22370,0),
IF(ISERROR(MATCH(CI$6&amp;$CV25,'Route Guide - Lanes Not in Data'!$P$5:$P$22370,0))=FALSE,MATCH(CI$6&amp;$CV25,'Route Guide - Lanes Not in Data'!$P$5:$P$22370,0),
IF(ISERROR(MATCH(CI$6&amp;$CW25,'Route Guide - Lanes Not in Data'!$P$5:$P$22370,0))=FALSE,MATCH(CI$6&amp;$CW25,'Route Guide - Lanes Not in Data'!$P$5:$P$22370,0),
IF(ISERROR(MATCH(CI$6&amp;$CX25,'Route Guide - Lanes Not in Data'!$P$5:$P$22370,0))=FALSE,MATCH(CI$6&amp;$CX25,'Route Guide - Lanes Not in Data'!$P$5:$P$22370,0),
IF(ISERROR(MATCH(CI$6&amp;$CY25,'Route Guide - Lanes Not in Data'!$P$5:$P$22370,0))=FALSE,MATCH(CI$6&amp;$CY25,'Route Guide - Lanes Not in Data'!$P$5:$P$22370,0),
IF(ISERROR(MATCH(CI$6&amp;$CZ25,'Route Guide - Lanes Not in Data'!$P$5:$P$22370,0))=FALSE,MATCH(CI$6&amp;$CZ25,'Route Guide - Lanes Not in Data'!$P$5:$P$22370,0),""))))))))))),""))</f>
        <v/>
      </c>
      <c r="CJ25" s="37" t="str">
        <f>IF(OR(CJ$6="",EV25&lt;&gt;2),"",IFERROR(INDEX('Route Guide - Lanes Not in Data'!$E$5:$E$22370,
IF(ISERROR(MATCH(CJ$6&amp;$CQ25,'Route Guide - Lanes Not in Data'!$P$5:$P$22370,0))=FALSE,MATCH(CJ$6&amp;$CQ25,'Route Guide - Lanes Not in Data'!$P$5:$P$22370,0),
IF(ISERROR(MATCH(CJ$6&amp;$CR25,'Route Guide - Lanes Not in Data'!$P$5:$P$22370,0))=FALSE,MATCH(CJ$6&amp;$CR25,'Route Guide - Lanes Not in Data'!$P$5:$P$22370,0),
IF(ISERROR(MATCH(CJ$6&amp;$CS25,'Route Guide - Lanes Not in Data'!$P$5:$P$22370,0))=FALSE,MATCH(CJ$6&amp;$CS25,'Route Guide - Lanes Not in Data'!$P$5:$P$22370,0),
IF(ISERROR(MATCH(CJ$6&amp;$CT25,'Route Guide - Lanes Not in Data'!$P$5:$P$22370,0))=FALSE,MATCH(CJ$6&amp;$CT25,'Route Guide - Lanes Not in Data'!$P$5:$P$22370,0),
IF(ISERROR(MATCH(CJ$6&amp;$CU25,'Route Guide - Lanes Not in Data'!$P$5:$P$22370,0))=FALSE,MATCH(CJ$6&amp;$CU25,'Route Guide - Lanes Not in Data'!$P$5:$P$22370,0),
IF(ISERROR(MATCH(CJ$6&amp;$CV25,'Route Guide - Lanes Not in Data'!$P$5:$P$22370,0))=FALSE,MATCH(CJ$6&amp;$CV25,'Route Guide - Lanes Not in Data'!$P$5:$P$22370,0),
IF(ISERROR(MATCH(CJ$6&amp;$CW25,'Route Guide - Lanes Not in Data'!$P$5:$P$22370,0))=FALSE,MATCH(CJ$6&amp;$CW25,'Route Guide - Lanes Not in Data'!$P$5:$P$22370,0),
IF(ISERROR(MATCH(CJ$6&amp;$CX25,'Route Guide - Lanes Not in Data'!$P$5:$P$22370,0))=FALSE,MATCH(CJ$6&amp;$CX25,'Route Guide - Lanes Not in Data'!$P$5:$P$22370,0),
IF(ISERROR(MATCH(CJ$6&amp;$CY25,'Route Guide - Lanes Not in Data'!$P$5:$P$22370,0))=FALSE,MATCH(CJ$6&amp;$CY25,'Route Guide - Lanes Not in Data'!$P$5:$P$22370,0),
IF(ISERROR(MATCH(CJ$6&amp;$CZ25,'Route Guide - Lanes Not in Data'!$P$5:$P$22370,0))=FALSE,MATCH(CJ$6&amp;$CZ25,'Route Guide - Lanes Not in Data'!$P$5:$P$22370,0),""))))))))))),""))</f>
        <v/>
      </c>
      <c r="CK25" s="37" t="str">
        <f>IF(OR(CK$6="",EW25&lt;&gt;2),"",IFERROR(INDEX('Route Guide - Lanes Not in Data'!$E$5:$E$22370,
IF(ISERROR(MATCH(CK$6&amp;$CQ25,'Route Guide - Lanes Not in Data'!$P$5:$P$22370,0))=FALSE,MATCH(CK$6&amp;$CQ25,'Route Guide - Lanes Not in Data'!$P$5:$P$22370,0),
IF(ISERROR(MATCH(CK$6&amp;$CR25,'Route Guide - Lanes Not in Data'!$P$5:$P$22370,0))=FALSE,MATCH(CK$6&amp;$CR25,'Route Guide - Lanes Not in Data'!$P$5:$P$22370,0),
IF(ISERROR(MATCH(CK$6&amp;$CS25,'Route Guide - Lanes Not in Data'!$P$5:$P$22370,0))=FALSE,MATCH(CK$6&amp;$CS25,'Route Guide - Lanes Not in Data'!$P$5:$P$22370,0),
IF(ISERROR(MATCH(CK$6&amp;$CT25,'Route Guide - Lanes Not in Data'!$P$5:$P$22370,0))=FALSE,MATCH(CK$6&amp;$CT25,'Route Guide - Lanes Not in Data'!$P$5:$P$22370,0),
IF(ISERROR(MATCH(CK$6&amp;$CU25,'Route Guide - Lanes Not in Data'!$P$5:$P$22370,0))=FALSE,MATCH(CK$6&amp;$CU25,'Route Guide - Lanes Not in Data'!$P$5:$P$22370,0),
IF(ISERROR(MATCH(CK$6&amp;$CV25,'Route Guide - Lanes Not in Data'!$P$5:$P$22370,0))=FALSE,MATCH(CK$6&amp;$CV25,'Route Guide - Lanes Not in Data'!$P$5:$P$22370,0),
IF(ISERROR(MATCH(CK$6&amp;$CW25,'Route Guide - Lanes Not in Data'!$P$5:$P$22370,0))=FALSE,MATCH(CK$6&amp;$CW25,'Route Guide - Lanes Not in Data'!$P$5:$P$22370,0),
IF(ISERROR(MATCH(CK$6&amp;$CX25,'Route Guide - Lanes Not in Data'!$P$5:$P$22370,0))=FALSE,MATCH(CK$6&amp;$CX25,'Route Guide - Lanes Not in Data'!$P$5:$P$22370,0),
IF(ISERROR(MATCH(CK$6&amp;$CY25,'Route Guide - Lanes Not in Data'!$P$5:$P$22370,0))=FALSE,MATCH(CK$6&amp;$CY25,'Route Guide - Lanes Not in Data'!$P$5:$P$22370,0),
IF(ISERROR(MATCH(CK$6&amp;$CZ25,'Route Guide - Lanes Not in Data'!$P$5:$P$22370,0))=FALSE,MATCH(CK$6&amp;$CZ25,'Route Guide - Lanes Not in Data'!$P$5:$P$22370,0),""))))))))))),""))</f>
        <v/>
      </c>
      <c r="CL25" s="37">
        <f t="shared" si="52"/>
        <v>0.53300000000000003</v>
      </c>
      <c r="CM25" s="23" t="str">
        <f t="shared" si="53"/>
        <v>CNWY</v>
      </c>
      <c r="CN25" s="37">
        <f t="shared" si="54"/>
        <v>0.31</v>
      </c>
      <c r="CO25" s="23" t="str">
        <f t="shared" si="21"/>
        <v>ODFL</v>
      </c>
      <c r="CQ25" s="23" t="str">
        <f t="shared" si="22"/>
        <v>-0E25-CA-CITY OF INDUSTRY-MD</v>
      </c>
      <c r="CR25" s="23" t="str">
        <f t="shared" si="23"/>
        <v>-0E25-CA-CITY OF INDUSTRY-USA</v>
      </c>
      <c r="CS25" s="23" t="str">
        <f t="shared" si="24"/>
        <v>-CA-CITY OF INDUSTRY-MD</v>
      </c>
      <c r="CT25" s="23" t="str">
        <f t="shared" si="25"/>
        <v>-CA-CITY OF INDUSTRY-USA</v>
      </c>
      <c r="CU25" s="23" t="str">
        <f t="shared" si="26"/>
        <v>-91745-MD</v>
      </c>
      <c r="CV25" s="23" t="str">
        <f t="shared" si="27"/>
        <v>-91745-USA</v>
      </c>
      <c r="CW25" s="23" t="str">
        <f t="shared" si="28"/>
        <v>-CA-MD</v>
      </c>
      <c r="CX25" s="23" t="str">
        <f t="shared" si="29"/>
        <v>MD-CA</v>
      </c>
      <c r="CY25" s="23" t="str">
        <f t="shared" si="55"/>
        <v>MD-USA</v>
      </c>
      <c r="CZ25" s="23" t="str">
        <f t="shared" si="30"/>
        <v>USA-USA</v>
      </c>
      <c r="DB25"/>
      <c r="DF25" s="35" t="s">
        <v>2206</v>
      </c>
      <c r="DG25" s="23">
        <v>1</v>
      </c>
      <c r="DH25" s="23">
        <v>1</v>
      </c>
      <c r="DI25" s="23">
        <v>0</v>
      </c>
      <c r="DJ25" s="23">
        <v>0</v>
      </c>
      <c r="DK25" s="23">
        <v>1</v>
      </c>
      <c r="DL25" s="23">
        <v>0</v>
      </c>
      <c r="DM25" s="23">
        <v>0</v>
      </c>
      <c r="DN25" s="23">
        <v>1</v>
      </c>
      <c r="DO25" s="23">
        <v>0</v>
      </c>
      <c r="DP25" s="23">
        <v>0</v>
      </c>
      <c r="DQ25" s="23">
        <v>1</v>
      </c>
      <c r="DR25" s="23">
        <v>0</v>
      </c>
      <c r="DS25" s="23">
        <v>1</v>
      </c>
      <c r="DT25" s="23">
        <v>1</v>
      </c>
      <c r="DU25" s="23">
        <v>1</v>
      </c>
      <c r="EC25" s="38">
        <f t="shared" si="31"/>
        <v>2</v>
      </c>
      <c r="ED25" s="38">
        <f t="shared" si="32"/>
        <v>2</v>
      </c>
      <c r="EE25" s="38">
        <f t="shared" si="33"/>
        <v>0</v>
      </c>
      <c r="EF25" s="38">
        <f t="shared" si="34"/>
        <v>0</v>
      </c>
      <c r="EG25" s="38">
        <f t="shared" si="35"/>
        <v>2</v>
      </c>
      <c r="EH25" s="38">
        <f t="shared" si="36"/>
        <v>1</v>
      </c>
      <c r="EI25" s="38">
        <f t="shared" si="37"/>
        <v>0</v>
      </c>
      <c r="EJ25" s="38">
        <f t="shared" si="38"/>
        <v>2</v>
      </c>
      <c r="EK25" s="38">
        <f t="shared" si="39"/>
        <v>0</v>
      </c>
      <c r="EL25" s="38">
        <f t="shared" si="40"/>
        <v>0</v>
      </c>
      <c r="EM25" s="38">
        <f t="shared" si="41"/>
        <v>2</v>
      </c>
      <c r="EN25" s="38">
        <f t="shared" si="42"/>
        <v>1</v>
      </c>
      <c r="EO25" s="38">
        <f t="shared" si="43"/>
        <v>2</v>
      </c>
      <c r="EP25" s="38">
        <f t="shared" si="44"/>
        <v>2</v>
      </c>
      <c r="EQ25" s="38">
        <f t="shared" si="45"/>
        <v>1</v>
      </c>
      <c r="ER25" s="38"/>
      <c r="ES25" s="38"/>
      <c r="ET25" s="38"/>
      <c r="EU25" s="38"/>
      <c r="EV25" s="38"/>
      <c r="EW25" s="38"/>
    </row>
    <row r="26" spans="2:153" x14ac:dyDescent="0.25">
      <c r="B26" s="39" t="str">
        <f t="shared" si="3"/>
        <v>CA  to  ME</v>
      </c>
      <c r="C26" s="39" t="str">
        <f t="shared" si="4"/>
        <v>ODFL</v>
      </c>
      <c r="D26" s="31" t="str">
        <f t="shared" si="56"/>
        <v/>
      </c>
      <c r="F26" s="39" t="str">
        <f t="shared" si="5"/>
        <v>ME  to  CA</v>
      </c>
      <c r="G26" s="39" t="str">
        <f t="shared" si="6"/>
        <v>ODFL</v>
      </c>
      <c r="H26" s="31" t="str">
        <f t="shared" si="7"/>
        <v/>
      </c>
      <c r="J26" s="31" t="str">
        <f t="array" ref="J26">IFERROR(INDEX($P$7:$P$34,MATCH(0,COUNTIF($J$22:J25,$P$7:$P$34),0)),"")</f>
        <v>EXLA</v>
      </c>
      <c r="K26" s="23" t="str">
        <f t="shared" si="58"/>
        <v>Estes Express</v>
      </c>
      <c r="P26" s="23" t="str">
        <f t="shared" si="57"/>
        <v>SAIA</v>
      </c>
      <c r="U26" s="23" t="s">
        <v>2207</v>
      </c>
      <c r="V26" s="23" t="s">
        <v>2751</v>
      </c>
      <c r="W26" s="23" t="str">
        <f t="shared" si="10"/>
        <v>0E25-CA-CITY OF INDUSTRY-CA-ME</v>
      </c>
      <c r="X26" s="23" t="e">
        <f>_xlfn.XLOOKUP($W26,'Route Guide - Lanes In Data'!$B$1:$B$2645,'Route Guide - Lanes In Data'!D$1:D$2645)</f>
        <v>#N/A</v>
      </c>
      <c r="Y26" s="23" t="e">
        <f>_xlfn.XLOOKUP($W26,'Route Guide - Lanes In Data'!$B$1:$B$2645,'Route Guide - Lanes In Data'!E$1:E$2645)</f>
        <v>#N/A</v>
      </c>
      <c r="AA26" s="37">
        <f>IF(OR(AA$6="",EC26&lt;&gt;2),"",IFERROR(INDEX('Route Guide - Lanes Not in Data'!$D$5:$D$22370,
IF(ISERROR(MATCH(AA$6&amp;$BA26,'Route Guide - Lanes Not in Data'!$P$5:$P$22370,0))=FALSE,MATCH(AA$6&amp;$BA26,'Route Guide - Lanes Not in Data'!$P$5:$P$22370,0),
IF(ISERROR(MATCH(AA$6&amp;$BB26,'Route Guide - Lanes Not in Data'!$P$5:$P$22370,0))=FALSE,MATCH(AA$6&amp;$BB26,'Route Guide - Lanes Not in Data'!$P$5:$P$22370,0),
IF(ISERROR(MATCH(AA$6&amp;$BC26,'Route Guide - Lanes Not in Data'!$P$5:$P$22370,0))=FALSE,MATCH(AA$6&amp;$BC26,'Route Guide - Lanes Not in Data'!$P$5:$P$22370,0),
IF(ISERROR(MATCH(AA$6&amp;$BD26,'Route Guide - Lanes Not in Data'!$P$5:$P$22370,0))=FALSE,MATCH(AA$6&amp;$BD26,'Route Guide - Lanes Not in Data'!$P$5:$P$22370,0),
IF(ISERROR(MATCH(AA$6&amp;$BE26,'Route Guide - Lanes Not in Data'!$P$5:$P$22370,0))=FALSE,MATCH(AA$6&amp;$BE26,'Route Guide - Lanes Not in Data'!$P$5:$P$22370,0),
IF(ISERROR(MATCH(AA$6&amp;$BF26,'Route Guide - Lanes Not in Data'!$P$5:$P$22370,0))=FALSE,MATCH(AA$6&amp;$BF26,'Route Guide - Lanes Not in Data'!$P$5:$P$22370,0),
IF(ISERROR(MATCH(AA$6&amp;$BG26,'Route Guide - Lanes Not in Data'!$P$5:$P$22370,0))=FALSE,MATCH(AA$6&amp;$BG26,'Route Guide - Lanes Not in Data'!$P$5:$P$22370,0),
IF(ISERROR(MATCH(AA$6&amp;$BH26,'Route Guide - Lanes Not in Data'!$P$5:$P$22370,0))=FALSE,MATCH(AA$6&amp;$BH26,'Route Guide - Lanes Not in Data'!$P$5:$P$22370,0),
IF(ISERROR(MATCH(AA$6&amp;$BI26,'Route Guide - Lanes Not in Data'!$P$5:$P$22370,0))=FALSE,MATCH(AA$6&amp;$BI26,'Route Guide - Lanes Not in Data'!$P$5:$P$22370,0),
IF(ISERROR(MATCH(AA$6&amp;$BJ26,'Route Guide - Lanes Not in Data'!$P$5:$P$22370,0))=FALSE,MATCH(AA$6&amp;$BJ26,'Route Guide - Lanes Not in Data'!$P$5:$P$22370,0),""))))))))))),""))</f>
        <v>0.35</v>
      </c>
      <c r="AB26" s="37">
        <f>IF(OR(AB$6="",ED26&lt;&gt;2),"",IFERROR(INDEX('Route Guide - Lanes Not in Data'!$D$5:$D$22370,
IF(ISERROR(MATCH(AB$6&amp;$BA26,'Route Guide - Lanes Not in Data'!$P$5:$P$22370,0))=FALSE,MATCH(AB$6&amp;$BA26,'Route Guide - Lanes Not in Data'!$P$5:$P$22370,0),
IF(ISERROR(MATCH(AB$6&amp;$BB26,'Route Guide - Lanes Not in Data'!$P$5:$P$22370,0))=FALSE,MATCH(AB$6&amp;$BB26,'Route Guide - Lanes Not in Data'!$P$5:$P$22370,0),
IF(ISERROR(MATCH(AB$6&amp;$BC26,'Route Guide - Lanes Not in Data'!$P$5:$P$22370,0))=FALSE,MATCH(AB$6&amp;$BC26,'Route Guide - Lanes Not in Data'!$P$5:$P$22370,0),
IF(ISERROR(MATCH(AB$6&amp;$BD26,'Route Guide - Lanes Not in Data'!$P$5:$P$22370,0))=FALSE,MATCH(AB$6&amp;$BD26,'Route Guide - Lanes Not in Data'!$P$5:$P$22370,0),
IF(ISERROR(MATCH(AB$6&amp;$BE26,'Route Guide - Lanes Not in Data'!$P$5:$P$22370,0))=FALSE,MATCH(AB$6&amp;$BE26,'Route Guide - Lanes Not in Data'!$P$5:$P$22370,0),
IF(ISERROR(MATCH(AB$6&amp;$BF26,'Route Guide - Lanes Not in Data'!$P$5:$P$22370,0))=FALSE,MATCH(AB$6&amp;$BF26,'Route Guide - Lanes Not in Data'!$P$5:$P$22370,0),
IF(ISERROR(MATCH(AB$6&amp;$BG26,'Route Guide - Lanes Not in Data'!$P$5:$P$22370,0))=FALSE,MATCH(AB$6&amp;$BG26,'Route Guide - Lanes Not in Data'!$P$5:$P$22370,0),
IF(ISERROR(MATCH(AB$6&amp;$BH26,'Route Guide - Lanes Not in Data'!$P$5:$P$22370,0))=FALSE,MATCH(AB$6&amp;$BH26,'Route Guide - Lanes Not in Data'!$P$5:$P$22370,0),
IF(ISERROR(MATCH(AB$6&amp;$BI26,'Route Guide - Lanes Not in Data'!$P$5:$P$22370,0))=FALSE,MATCH(AB$6&amp;$BI26,'Route Guide - Lanes Not in Data'!$P$5:$P$22370,0),
IF(ISERROR(MATCH(AB$6&amp;$BJ26,'Route Guide - Lanes Not in Data'!$P$5:$P$22370,0))=FALSE,MATCH(AB$6&amp;$BJ26,'Route Guide - Lanes Not in Data'!$P$5:$P$22370,0),""))))))))))),""))</f>
        <v>0.309</v>
      </c>
      <c r="AC26" s="37" t="str">
        <f>IF(OR(AC$6="",EE26&lt;&gt;2),"",IFERROR(INDEX('Route Guide - Lanes Not in Data'!$D$5:$D$22370,
IF(ISERROR(MATCH(AC$6&amp;$BA26,'Route Guide - Lanes Not in Data'!$P$5:$P$22370,0))=FALSE,MATCH(AC$6&amp;$BA26,'Route Guide - Lanes Not in Data'!$P$5:$P$22370,0),
IF(ISERROR(MATCH(AC$6&amp;$BB26,'Route Guide - Lanes Not in Data'!$P$5:$P$22370,0))=FALSE,MATCH(AC$6&amp;$BB26,'Route Guide - Lanes Not in Data'!$P$5:$P$22370,0),
IF(ISERROR(MATCH(AC$6&amp;$BC26,'Route Guide - Lanes Not in Data'!$P$5:$P$22370,0))=FALSE,MATCH(AC$6&amp;$BC26,'Route Guide - Lanes Not in Data'!$P$5:$P$22370,0),
IF(ISERROR(MATCH(AC$6&amp;$BD26,'Route Guide - Lanes Not in Data'!$P$5:$P$22370,0))=FALSE,MATCH(AC$6&amp;$BD26,'Route Guide - Lanes Not in Data'!$P$5:$P$22370,0),
IF(ISERROR(MATCH(AC$6&amp;$BE26,'Route Guide - Lanes Not in Data'!$P$5:$P$22370,0))=FALSE,MATCH(AC$6&amp;$BE26,'Route Guide - Lanes Not in Data'!$P$5:$P$22370,0),
IF(ISERROR(MATCH(AC$6&amp;$BF26,'Route Guide - Lanes Not in Data'!$P$5:$P$22370,0))=FALSE,MATCH(AC$6&amp;$BF26,'Route Guide - Lanes Not in Data'!$P$5:$P$22370,0),
IF(ISERROR(MATCH(AC$6&amp;$BG26,'Route Guide - Lanes Not in Data'!$P$5:$P$22370,0))=FALSE,MATCH(AC$6&amp;$BG26,'Route Guide - Lanes Not in Data'!$P$5:$P$22370,0),
IF(ISERROR(MATCH(AC$6&amp;$BH26,'Route Guide - Lanes Not in Data'!$P$5:$P$22370,0))=FALSE,MATCH(AC$6&amp;$BH26,'Route Guide - Lanes Not in Data'!$P$5:$P$22370,0),
IF(ISERROR(MATCH(AC$6&amp;$BI26,'Route Guide - Lanes Not in Data'!$P$5:$P$22370,0))=FALSE,MATCH(AC$6&amp;$BI26,'Route Guide - Lanes Not in Data'!$P$5:$P$22370,0),
IF(ISERROR(MATCH(AC$6&amp;$BJ26,'Route Guide - Lanes Not in Data'!$P$5:$P$22370,0))=FALSE,MATCH(AC$6&amp;$BJ26,'Route Guide - Lanes Not in Data'!$P$5:$P$22370,0),""))))))))))),""))</f>
        <v/>
      </c>
      <c r="AD26" s="37" t="str">
        <f>IF(OR(AD$6="",EF26&lt;&gt;2),"",IFERROR(INDEX('Route Guide - Lanes Not in Data'!$D$5:$D$22370,
IF(ISERROR(MATCH(AD$6&amp;$BA26,'Route Guide - Lanes Not in Data'!$P$5:$P$22370,0))=FALSE,MATCH(AD$6&amp;$BA26,'Route Guide - Lanes Not in Data'!$P$5:$P$22370,0),
IF(ISERROR(MATCH(AD$6&amp;$BB26,'Route Guide - Lanes Not in Data'!$P$5:$P$22370,0))=FALSE,MATCH(AD$6&amp;$BB26,'Route Guide - Lanes Not in Data'!$P$5:$P$22370,0),
IF(ISERROR(MATCH(AD$6&amp;$BC26,'Route Guide - Lanes Not in Data'!$P$5:$P$22370,0))=FALSE,MATCH(AD$6&amp;$BC26,'Route Guide - Lanes Not in Data'!$P$5:$P$22370,0),
IF(ISERROR(MATCH(AD$6&amp;$BD26,'Route Guide - Lanes Not in Data'!$P$5:$P$22370,0))=FALSE,MATCH(AD$6&amp;$BD26,'Route Guide - Lanes Not in Data'!$P$5:$P$22370,0),
IF(ISERROR(MATCH(AD$6&amp;$BE26,'Route Guide - Lanes Not in Data'!$P$5:$P$22370,0))=FALSE,MATCH(AD$6&amp;$BE26,'Route Guide - Lanes Not in Data'!$P$5:$P$22370,0),
IF(ISERROR(MATCH(AD$6&amp;$BF26,'Route Guide - Lanes Not in Data'!$P$5:$P$22370,0))=FALSE,MATCH(AD$6&amp;$BF26,'Route Guide - Lanes Not in Data'!$P$5:$P$22370,0),
IF(ISERROR(MATCH(AD$6&amp;$BG26,'Route Guide - Lanes Not in Data'!$P$5:$P$22370,0))=FALSE,MATCH(AD$6&amp;$BG26,'Route Guide - Lanes Not in Data'!$P$5:$P$22370,0),
IF(ISERROR(MATCH(AD$6&amp;$BH26,'Route Guide - Lanes Not in Data'!$P$5:$P$22370,0))=FALSE,MATCH(AD$6&amp;$BH26,'Route Guide - Lanes Not in Data'!$P$5:$P$22370,0),
IF(ISERROR(MATCH(AD$6&amp;$BI26,'Route Guide - Lanes Not in Data'!$P$5:$P$22370,0))=FALSE,MATCH(AD$6&amp;$BI26,'Route Guide - Lanes Not in Data'!$P$5:$P$22370,0),
IF(ISERROR(MATCH(AD$6&amp;$BJ26,'Route Guide - Lanes Not in Data'!$P$5:$P$22370,0))=FALSE,MATCH(AD$6&amp;$BJ26,'Route Guide - Lanes Not in Data'!$P$5:$P$22370,0),""))))))))))),""))</f>
        <v/>
      </c>
      <c r="AE26" s="37">
        <f>IF(OR(AE$6="",EG26&lt;&gt;2),"",IFERROR(INDEX('Route Guide - Lanes Not in Data'!$D$5:$D$22370,
IF(ISERROR(MATCH(AE$6&amp;$BA26,'Route Guide - Lanes Not in Data'!$P$5:$P$22370,0))=FALSE,MATCH(AE$6&amp;$BA26,'Route Guide - Lanes Not in Data'!$P$5:$P$22370,0),
IF(ISERROR(MATCH(AE$6&amp;$BB26,'Route Guide - Lanes Not in Data'!$P$5:$P$22370,0))=FALSE,MATCH(AE$6&amp;$BB26,'Route Guide - Lanes Not in Data'!$P$5:$P$22370,0),
IF(ISERROR(MATCH(AE$6&amp;$BC26,'Route Guide - Lanes Not in Data'!$P$5:$P$22370,0))=FALSE,MATCH(AE$6&amp;$BC26,'Route Guide - Lanes Not in Data'!$P$5:$P$22370,0),
IF(ISERROR(MATCH(AE$6&amp;$BD26,'Route Guide - Lanes Not in Data'!$P$5:$P$22370,0))=FALSE,MATCH(AE$6&amp;$BD26,'Route Guide - Lanes Not in Data'!$P$5:$P$22370,0),
IF(ISERROR(MATCH(AE$6&amp;$BE26,'Route Guide - Lanes Not in Data'!$P$5:$P$22370,0))=FALSE,MATCH(AE$6&amp;$BE26,'Route Guide - Lanes Not in Data'!$P$5:$P$22370,0),
IF(ISERROR(MATCH(AE$6&amp;$BF26,'Route Guide - Lanes Not in Data'!$P$5:$P$22370,0))=FALSE,MATCH(AE$6&amp;$BF26,'Route Guide - Lanes Not in Data'!$P$5:$P$22370,0),
IF(ISERROR(MATCH(AE$6&amp;$BG26,'Route Guide - Lanes Not in Data'!$P$5:$P$22370,0))=FALSE,MATCH(AE$6&amp;$BG26,'Route Guide - Lanes Not in Data'!$P$5:$P$22370,0),
IF(ISERROR(MATCH(AE$6&amp;$BH26,'Route Guide - Lanes Not in Data'!$P$5:$P$22370,0))=FALSE,MATCH(AE$6&amp;$BH26,'Route Guide - Lanes Not in Data'!$P$5:$P$22370,0),
IF(ISERROR(MATCH(AE$6&amp;$BI26,'Route Guide - Lanes Not in Data'!$P$5:$P$22370,0))=FALSE,MATCH(AE$6&amp;$BI26,'Route Guide - Lanes Not in Data'!$P$5:$P$22370,0),
IF(ISERROR(MATCH(AE$6&amp;$BJ26,'Route Guide - Lanes Not in Data'!$P$5:$P$22370,0))=FALSE,MATCH(AE$6&amp;$BJ26,'Route Guide - Lanes Not in Data'!$P$5:$P$22370,0),""))))))))))),""))</f>
        <v>6.9000000000000006E-2</v>
      </c>
      <c r="AF26" s="37" t="str">
        <f>IF(OR(AF$6="",EH26&lt;&gt;2),"",IFERROR(INDEX('Route Guide - Lanes Not in Data'!$D$5:$D$22370,
IF(ISERROR(MATCH(AF$6&amp;$BA26,'Route Guide - Lanes Not in Data'!$P$5:$P$22370,0))=FALSE,MATCH(AF$6&amp;$BA26,'Route Guide - Lanes Not in Data'!$P$5:$P$22370,0),
IF(ISERROR(MATCH(AF$6&amp;$BB26,'Route Guide - Lanes Not in Data'!$P$5:$P$22370,0))=FALSE,MATCH(AF$6&amp;$BB26,'Route Guide - Lanes Not in Data'!$P$5:$P$22370,0),
IF(ISERROR(MATCH(AF$6&amp;$BC26,'Route Guide - Lanes Not in Data'!$P$5:$P$22370,0))=FALSE,MATCH(AF$6&amp;$BC26,'Route Guide - Lanes Not in Data'!$P$5:$P$22370,0),
IF(ISERROR(MATCH(AF$6&amp;$BD26,'Route Guide - Lanes Not in Data'!$P$5:$P$22370,0))=FALSE,MATCH(AF$6&amp;$BD26,'Route Guide - Lanes Not in Data'!$P$5:$P$22370,0),
IF(ISERROR(MATCH(AF$6&amp;$BE26,'Route Guide - Lanes Not in Data'!$P$5:$P$22370,0))=FALSE,MATCH(AF$6&amp;$BE26,'Route Guide - Lanes Not in Data'!$P$5:$P$22370,0),
IF(ISERROR(MATCH(AF$6&amp;$BF26,'Route Guide - Lanes Not in Data'!$P$5:$P$22370,0))=FALSE,MATCH(AF$6&amp;$BF26,'Route Guide - Lanes Not in Data'!$P$5:$P$22370,0),
IF(ISERROR(MATCH(AF$6&amp;$BG26,'Route Guide - Lanes Not in Data'!$P$5:$P$22370,0))=FALSE,MATCH(AF$6&amp;$BG26,'Route Guide - Lanes Not in Data'!$P$5:$P$22370,0),
IF(ISERROR(MATCH(AF$6&amp;$BH26,'Route Guide - Lanes Not in Data'!$P$5:$P$22370,0))=FALSE,MATCH(AF$6&amp;$BH26,'Route Guide - Lanes Not in Data'!$P$5:$P$22370,0),
IF(ISERROR(MATCH(AF$6&amp;$BI26,'Route Guide - Lanes Not in Data'!$P$5:$P$22370,0))=FALSE,MATCH(AF$6&amp;$BI26,'Route Guide - Lanes Not in Data'!$P$5:$P$22370,0),
IF(ISERROR(MATCH(AF$6&amp;$BJ26,'Route Guide - Lanes Not in Data'!$P$5:$P$22370,0))=FALSE,MATCH(AF$6&amp;$BJ26,'Route Guide - Lanes Not in Data'!$P$5:$P$22370,0),""))))))))))),""))</f>
        <v/>
      </c>
      <c r="AG26" s="37" t="str">
        <f>IF(OR(AG$6="",EI26&lt;&gt;2),"",IFERROR(INDEX('Route Guide - Lanes Not in Data'!$D$5:$D$22370,
IF(ISERROR(MATCH(AG$6&amp;$BA26,'Route Guide - Lanes Not in Data'!$P$5:$P$22370,0))=FALSE,MATCH(AG$6&amp;$BA26,'Route Guide - Lanes Not in Data'!$P$5:$P$22370,0),
IF(ISERROR(MATCH(AG$6&amp;$BB26,'Route Guide - Lanes Not in Data'!$P$5:$P$22370,0))=FALSE,MATCH(AG$6&amp;$BB26,'Route Guide - Lanes Not in Data'!$P$5:$P$22370,0),
IF(ISERROR(MATCH(AG$6&amp;$BC26,'Route Guide - Lanes Not in Data'!$P$5:$P$22370,0))=FALSE,MATCH(AG$6&amp;$BC26,'Route Guide - Lanes Not in Data'!$P$5:$P$22370,0),
IF(ISERROR(MATCH(AG$6&amp;$BD26,'Route Guide - Lanes Not in Data'!$P$5:$P$22370,0))=FALSE,MATCH(AG$6&amp;$BD26,'Route Guide - Lanes Not in Data'!$P$5:$P$22370,0),
IF(ISERROR(MATCH(AG$6&amp;$BE26,'Route Guide - Lanes Not in Data'!$P$5:$P$22370,0))=FALSE,MATCH(AG$6&amp;$BE26,'Route Guide - Lanes Not in Data'!$P$5:$P$22370,0),
IF(ISERROR(MATCH(AG$6&amp;$BF26,'Route Guide - Lanes Not in Data'!$P$5:$P$22370,0))=FALSE,MATCH(AG$6&amp;$BF26,'Route Guide - Lanes Not in Data'!$P$5:$P$22370,0),
IF(ISERROR(MATCH(AG$6&amp;$BG26,'Route Guide - Lanes Not in Data'!$P$5:$P$22370,0))=FALSE,MATCH(AG$6&amp;$BG26,'Route Guide - Lanes Not in Data'!$P$5:$P$22370,0),
IF(ISERROR(MATCH(AG$6&amp;$BH26,'Route Guide - Lanes Not in Data'!$P$5:$P$22370,0))=FALSE,MATCH(AG$6&amp;$BH26,'Route Guide - Lanes Not in Data'!$P$5:$P$22370,0),
IF(ISERROR(MATCH(AG$6&amp;$BI26,'Route Guide - Lanes Not in Data'!$P$5:$P$22370,0))=FALSE,MATCH(AG$6&amp;$BI26,'Route Guide - Lanes Not in Data'!$P$5:$P$22370,0),
IF(ISERROR(MATCH(AG$6&amp;$BJ26,'Route Guide - Lanes Not in Data'!$P$5:$P$22370,0))=FALSE,MATCH(AG$6&amp;$BJ26,'Route Guide - Lanes Not in Data'!$P$5:$P$22370,0),""))))))))))),""))</f>
        <v/>
      </c>
      <c r="AH26" s="37" t="str">
        <f>IF(OR(AH$6="",EJ26&lt;&gt;2),"",IFERROR(INDEX('Route Guide - Lanes Not in Data'!$D$5:$D$22370,
IF(ISERROR(MATCH(AH$6&amp;$BA26,'Route Guide - Lanes Not in Data'!$P$5:$P$22370,0))=FALSE,MATCH(AH$6&amp;$BA26,'Route Guide - Lanes Not in Data'!$P$5:$P$22370,0),
IF(ISERROR(MATCH(AH$6&amp;$BB26,'Route Guide - Lanes Not in Data'!$P$5:$P$22370,0))=FALSE,MATCH(AH$6&amp;$BB26,'Route Guide - Lanes Not in Data'!$P$5:$P$22370,0),
IF(ISERROR(MATCH(AH$6&amp;$BC26,'Route Guide - Lanes Not in Data'!$P$5:$P$22370,0))=FALSE,MATCH(AH$6&amp;$BC26,'Route Guide - Lanes Not in Data'!$P$5:$P$22370,0),
IF(ISERROR(MATCH(AH$6&amp;$BD26,'Route Guide - Lanes Not in Data'!$P$5:$P$22370,0))=FALSE,MATCH(AH$6&amp;$BD26,'Route Guide - Lanes Not in Data'!$P$5:$P$22370,0),
IF(ISERROR(MATCH(AH$6&amp;$BE26,'Route Guide - Lanes Not in Data'!$P$5:$P$22370,0))=FALSE,MATCH(AH$6&amp;$BE26,'Route Guide - Lanes Not in Data'!$P$5:$P$22370,0),
IF(ISERROR(MATCH(AH$6&amp;$BF26,'Route Guide - Lanes Not in Data'!$P$5:$P$22370,0))=FALSE,MATCH(AH$6&amp;$BF26,'Route Guide - Lanes Not in Data'!$P$5:$P$22370,0),
IF(ISERROR(MATCH(AH$6&amp;$BG26,'Route Guide - Lanes Not in Data'!$P$5:$P$22370,0))=FALSE,MATCH(AH$6&amp;$BG26,'Route Guide - Lanes Not in Data'!$P$5:$P$22370,0),
IF(ISERROR(MATCH(AH$6&amp;$BH26,'Route Guide - Lanes Not in Data'!$P$5:$P$22370,0))=FALSE,MATCH(AH$6&amp;$BH26,'Route Guide - Lanes Not in Data'!$P$5:$P$22370,0),
IF(ISERROR(MATCH(AH$6&amp;$BI26,'Route Guide - Lanes Not in Data'!$P$5:$P$22370,0))=FALSE,MATCH(AH$6&amp;$BI26,'Route Guide - Lanes Not in Data'!$P$5:$P$22370,0),
IF(ISERROR(MATCH(AH$6&amp;$BJ26,'Route Guide - Lanes Not in Data'!$P$5:$P$22370,0))=FALSE,MATCH(AH$6&amp;$BJ26,'Route Guide - Lanes Not in Data'!$P$5:$P$22370,0),""))))))))))),""))</f>
        <v/>
      </c>
      <c r="AI26" s="37" t="str">
        <f>IF(OR(AI$6="",EK26&lt;&gt;2),"",IFERROR(INDEX('Route Guide - Lanes Not in Data'!$D$5:$D$22370,
IF(ISERROR(MATCH(AI$6&amp;$BA26,'Route Guide - Lanes Not in Data'!$P$5:$P$22370,0))=FALSE,MATCH(AI$6&amp;$BA26,'Route Guide - Lanes Not in Data'!$P$5:$P$22370,0),
IF(ISERROR(MATCH(AI$6&amp;$BB26,'Route Guide - Lanes Not in Data'!$P$5:$P$22370,0))=FALSE,MATCH(AI$6&amp;$BB26,'Route Guide - Lanes Not in Data'!$P$5:$P$22370,0),
IF(ISERROR(MATCH(AI$6&amp;$BC26,'Route Guide - Lanes Not in Data'!$P$5:$P$22370,0))=FALSE,MATCH(AI$6&amp;$BC26,'Route Guide - Lanes Not in Data'!$P$5:$P$22370,0),
IF(ISERROR(MATCH(AI$6&amp;$BD26,'Route Guide - Lanes Not in Data'!$P$5:$P$22370,0))=FALSE,MATCH(AI$6&amp;$BD26,'Route Guide - Lanes Not in Data'!$P$5:$P$22370,0),
IF(ISERROR(MATCH(AI$6&amp;$BE26,'Route Guide - Lanes Not in Data'!$P$5:$P$22370,0))=FALSE,MATCH(AI$6&amp;$BE26,'Route Guide - Lanes Not in Data'!$P$5:$P$22370,0),
IF(ISERROR(MATCH(AI$6&amp;$BF26,'Route Guide - Lanes Not in Data'!$P$5:$P$22370,0))=FALSE,MATCH(AI$6&amp;$BF26,'Route Guide - Lanes Not in Data'!$P$5:$P$22370,0),
IF(ISERROR(MATCH(AI$6&amp;$BG26,'Route Guide - Lanes Not in Data'!$P$5:$P$22370,0))=FALSE,MATCH(AI$6&amp;$BG26,'Route Guide - Lanes Not in Data'!$P$5:$P$22370,0),
IF(ISERROR(MATCH(AI$6&amp;$BH26,'Route Guide - Lanes Not in Data'!$P$5:$P$22370,0))=FALSE,MATCH(AI$6&amp;$BH26,'Route Guide - Lanes Not in Data'!$P$5:$P$22370,0),
IF(ISERROR(MATCH(AI$6&amp;$BI26,'Route Guide - Lanes Not in Data'!$P$5:$P$22370,0))=FALSE,MATCH(AI$6&amp;$BI26,'Route Guide - Lanes Not in Data'!$P$5:$P$22370,0),
IF(ISERROR(MATCH(AI$6&amp;$BJ26,'Route Guide - Lanes Not in Data'!$P$5:$P$22370,0))=FALSE,MATCH(AI$6&amp;$BJ26,'Route Guide - Lanes Not in Data'!$P$5:$P$22370,0),""))))))))))),""))</f>
        <v/>
      </c>
      <c r="AJ26" s="37" t="str">
        <f>IF(OR(AJ$6="",EL26&lt;&gt;2),"",IFERROR(INDEX('Route Guide - Lanes Not in Data'!$D$5:$D$22370,
IF(ISERROR(MATCH(AJ$6&amp;$BA26,'Route Guide - Lanes Not in Data'!$P$5:$P$22370,0))=FALSE,MATCH(AJ$6&amp;$BA26,'Route Guide - Lanes Not in Data'!$P$5:$P$22370,0),
IF(ISERROR(MATCH(AJ$6&amp;$BB26,'Route Guide - Lanes Not in Data'!$P$5:$P$22370,0))=FALSE,MATCH(AJ$6&amp;$BB26,'Route Guide - Lanes Not in Data'!$P$5:$P$22370,0),
IF(ISERROR(MATCH(AJ$6&amp;$BC26,'Route Guide - Lanes Not in Data'!$P$5:$P$22370,0))=FALSE,MATCH(AJ$6&amp;$BC26,'Route Guide - Lanes Not in Data'!$P$5:$P$22370,0),
IF(ISERROR(MATCH(AJ$6&amp;$BD26,'Route Guide - Lanes Not in Data'!$P$5:$P$22370,0))=FALSE,MATCH(AJ$6&amp;$BD26,'Route Guide - Lanes Not in Data'!$P$5:$P$22370,0),
IF(ISERROR(MATCH(AJ$6&amp;$BE26,'Route Guide - Lanes Not in Data'!$P$5:$P$22370,0))=FALSE,MATCH(AJ$6&amp;$BE26,'Route Guide - Lanes Not in Data'!$P$5:$P$22370,0),
IF(ISERROR(MATCH(AJ$6&amp;$BF26,'Route Guide - Lanes Not in Data'!$P$5:$P$22370,0))=FALSE,MATCH(AJ$6&amp;$BF26,'Route Guide - Lanes Not in Data'!$P$5:$P$22370,0),
IF(ISERROR(MATCH(AJ$6&amp;$BG26,'Route Guide - Lanes Not in Data'!$P$5:$P$22370,0))=FALSE,MATCH(AJ$6&amp;$BG26,'Route Guide - Lanes Not in Data'!$P$5:$P$22370,0),
IF(ISERROR(MATCH(AJ$6&amp;$BH26,'Route Guide - Lanes Not in Data'!$P$5:$P$22370,0))=FALSE,MATCH(AJ$6&amp;$BH26,'Route Guide - Lanes Not in Data'!$P$5:$P$22370,0),
IF(ISERROR(MATCH(AJ$6&amp;$BI26,'Route Guide - Lanes Not in Data'!$P$5:$P$22370,0))=FALSE,MATCH(AJ$6&amp;$BI26,'Route Guide - Lanes Not in Data'!$P$5:$P$22370,0),
IF(ISERROR(MATCH(AJ$6&amp;$BJ26,'Route Guide - Lanes Not in Data'!$P$5:$P$22370,0))=FALSE,MATCH(AJ$6&amp;$BJ26,'Route Guide - Lanes Not in Data'!$P$5:$P$22370,0),""))))))))))),""))</f>
        <v/>
      </c>
      <c r="AK26" s="37">
        <f>IF(OR(AK$6="",EM26&lt;&gt;2),"",IFERROR(INDEX('Route Guide - Lanes Not in Data'!$D$5:$D$22370,
IF(ISERROR(MATCH(AK$6&amp;$BA26,'Route Guide - Lanes Not in Data'!$P$5:$P$22370,0))=FALSE,MATCH(AK$6&amp;$BA26,'Route Guide - Lanes Not in Data'!$P$5:$P$22370,0),
IF(ISERROR(MATCH(AK$6&amp;$BB26,'Route Guide - Lanes Not in Data'!$P$5:$P$22370,0))=FALSE,MATCH(AK$6&amp;$BB26,'Route Guide - Lanes Not in Data'!$P$5:$P$22370,0),
IF(ISERROR(MATCH(AK$6&amp;$BC26,'Route Guide - Lanes Not in Data'!$P$5:$P$22370,0))=FALSE,MATCH(AK$6&amp;$BC26,'Route Guide - Lanes Not in Data'!$P$5:$P$22370,0),
IF(ISERROR(MATCH(AK$6&amp;$BD26,'Route Guide - Lanes Not in Data'!$P$5:$P$22370,0))=FALSE,MATCH(AK$6&amp;$BD26,'Route Guide - Lanes Not in Data'!$P$5:$P$22370,0),
IF(ISERROR(MATCH(AK$6&amp;$BE26,'Route Guide - Lanes Not in Data'!$P$5:$P$22370,0))=FALSE,MATCH(AK$6&amp;$BE26,'Route Guide - Lanes Not in Data'!$P$5:$P$22370,0),
IF(ISERROR(MATCH(AK$6&amp;$BF26,'Route Guide - Lanes Not in Data'!$P$5:$P$22370,0))=FALSE,MATCH(AK$6&amp;$BF26,'Route Guide - Lanes Not in Data'!$P$5:$P$22370,0),
IF(ISERROR(MATCH(AK$6&amp;$BG26,'Route Guide - Lanes Not in Data'!$P$5:$P$22370,0))=FALSE,MATCH(AK$6&amp;$BG26,'Route Guide - Lanes Not in Data'!$P$5:$P$22370,0),
IF(ISERROR(MATCH(AK$6&amp;$BH26,'Route Guide - Lanes Not in Data'!$P$5:$P$22370,0))=FALSE,MATCH(AK$6&amp;$BH26,'Route Guide - Lanes Not in Data'!$P$5:$P$22370,0),
IF(ISERROR(MATCH(AK$6&amp;$BI26,'Route Guide - Lanes Not in Data'!$P$5:$P$22370,0))=FALSE,MATCH(AK$6&amp;$BI26,'Route Guide - Lanes Not in Data'!$P$5:$P$22370,0),
IF(ISERROR(MATCH(AK$6&amp;$BJ26,'Route Guide - Lanes Not in Data'!$P$5:$P$22370,0))=FALSE,MATCH(AK$6&amp;$BJ26,'Route Guide - Lanes Not in Data'!$P$5:$P$22370,0),""))))))))))),""))</f>
        <v>0.13300000000000001</v>
      </c>
      <c r="AL26" s="37" t="str">
        <f>IF(OR(AL$6="",EN26&lt;&gt;2),"",IFERROR(INDEX('Route Guide - Lanes Not in Data'!$D$5:$D$22370,
IF(ISERROR(MATCH(AL$6&amp;$BA26,'Route Guide - Lanes Not in Data'!$P$5:$P$22370,0))=FALSE,MATCH(AL$6&amp;$BA26,'Route Guide - Lanes Not in Data'!$P$5:$P$22370,0),
IF(ISERROR(MATCH(AL$6&amp;$BB26,'Route Guide - Lanes Not in Data'!$P$5:$P$22370,0))=FALSE,MATCH(AL$6&amp;$BB26,'Route Guide - Lanes Not in Data'!$P$5:$P$22370,0),
IF(ISERROR(MATCH(AL$6&amp;$BC26,'Route Guide - Lanes Not in Data'!$P$5:$P$22370,0))=FALSE,MATCH(AL$6&amp;$BC26,'Route Guide - Lanes Not in Data'!$P$5:$P$22370,0),
IF(ISERROR(MATCH(AL$6&amp;$BD26,'Route Guide - Lanes Not in Data'!$P$5:$P$22370,0))=FALSE,MATCH(AL$6&amp;$BD26,'Route Guide - Lanes Not in Data'!$P$5:$P$22370,0),
IF(ISERROR(MATCH(AL$6&amp;$BE26,'Route Guide - Lanes Not in Data'!$P$5:$P$22370,0))=FALSE,MATCH(AL$6&amp;$BE26,'Route Guide - Lanes Not in Data'!$P$5:$P$22370,0),
IF(ISERROR(MATCH(AL$6&amp;$BF26,'Route Guide - Lanes Not in Data'!$P$5:$P$22370,0))=FALSE,MATCH(AL$6&amp;$BF26,'Route Guide - Lanes Not in Data'!$P$5:$P$22370,0),
IF(ISERROR(MATCH(AL$6&amp;$BG26,'Route Guide - Lanes Not in Data'!$P$5:$P$22370,0))=FALSE,MATCH(AL$6&amp;$BG26,'Route Guide - Lanes Not in Data'!$P$5:$P$22370,0),
IF(ISERROR(MATCH(AL$6&amp;$BH26,'Route Guide - Lanes Not in Data'!$P$5:$P$22370,0))=FALSE,MATCH(AL$6&amp;$BH26,'Route Guide - Lanes Not in Data'!$P$5:$P$22370,0),
IF(ISERROR(MATCH(AL$6&amp;$BI26,'Route Guide - Lanes Not in Data'!$P$5:$P$22370,0))=FALSE,MATCH(AL$6&amp;$BI26,'Route Guide - Lanes Not in Data'!$P$5:$P$22370,0),
IF(ISERROR(MATCH(AL$6&amp;$BJ26,'Route Guide - Lanes Not in Data'!$P$5:$P$22370,0))=FALSE,MATCH(AL$6&amp;$BJ26,'Route Guide - Lanes Not in Data'!$P$5:$P$22370,0),""))))))))))),""))</f>
        <v/>
      </c>
      <c r="AM26" s="37" t="str">
        <f>IF(OR(AM$6="",EO26&lt;&gt;2),"",IFERROR(INDEX('Route Guide - Lanes Not in Data'!$D$5:$D$22370,
IF(ISERROR(MATCH(AM$6&amp;$BA26,'Route Guide - Lanes Not in Data'!$P$5:$P$22370,0))=FALSE,MATCH(AM$6&amp;$BA26,'Route Guide - Lanes Not in Data'!$P$5:$P$22370,0),
IF(ISERROR(MATCH(AM$6&amp;$BB26,'Route Guide - Lanes Not in Data'!$P$5:$P$22370,0))=FALSE,MATCH(AM$6&amp;$BB26,'Route Guide - Lanes Not in Data'!$P$5:$P$22370,0),
IF(ISERROR(MATCH(AM$6&amp;$BC26,'Route Guide - Lanes Not in Data'!$P$5:$P$22370,0))=FALSE,MATCH(AM$6&amp;$BC26,'Route Guide - Lanes Not in Data'!$P$5:$P$22370,0),
IF(ISERROR(MATCH(AM$6&amp;$BD26,'Route Guide - Lanes Not in Data'!$P$5:$P$22370,0))=FALSE,MATCH(AM$6&amp;$BD26,'Route Guide - Lanes Not in Data'!$P$5:$P$22370,0),
IF(ISERROR(MATCH(AM$6&amp;$BE26,'Route Guide - Lanes Not in Data'!$P$5:$P$22370,0))=FALSE,MATCH(AM$6&amp;$BE26,'Route Guide - Lanes Not in Data'!$P$5:$P$22370,0),
IF(ISERROR(MATCH(AM$6&amp;$BF26,'Route Guide - Lanes Not in Data'!$P$5:$P$22370,0))=FALSE,MATCH(AM$6&amp;$BF26,'Route Guide - Lanes Not in Data'!$P$5:$P$22370,0),
IF(ISERROR(MATCH(AM$6&amp;$BG26,'Route Guide - Lanes Not in Data'!$P$5:$P$22370,0))=FALSE,MATCH(AM$6&amp;$BG26,'Route Guide - Lanes Not in Data'!$P$5:$P$22370,0),
IF(ISERROR(MATCH(AM$6&amp;$BH26,'Route Guide - Lanes Not in Data'!$P$5:$P$22370,0))=FALSE,MATCH(AM$6&amp;$BH26,'Route Guide - Lanes Not in Data'!$P$5:$P$22370,0),
IF(ISERROR(MATCH(AM$6&amp;$BI26,'Route Guide - Lanes Not in Data'!$P$5:$P$22370,0))=FALSE,MATCH(AM$6&amp;$BI26,'Route Guide - Lanes Not in Data'!$P$5:$P$22370,0),
IF(ISERROR(MATCH(AM$6&amp;$BJ26,'Route Guide - Lanes Not in Data'!$P$5:$P$22370,0))=FALSE,MATCH(AM$6&amp;$BJ26,'Route Guide - Lanes Not in Data'!$P$5:$P$22370,0),""))))))))))),""))</f>
        <v/>
      </c>
      <c r="AN26" s="37" t="str">
        <f>IF(OR(AN$6="",EP26&lt;&gt;2),"",IFERROR(INDEX('Route Guide - Lanes Not in Data'!$D$5:$D$22370,
IF(ISERROR(MATCH(AN$6&amp;$BA26,'Route Guide - Lanes Not in Data'!$P$5:$P$22370,0))=FALSE,MATCH(AN$6&amp;$BA26,'Route Guide - Lanes Not in Data'!$P$5:$P$22370,0),
IF(ISERROR(MATCH(AN$6&amp;$BB26,'Route Guide - Lanes Not in Data'!$P$5:$P$22370,0))=FALSE,MATCH(AN$6&amp;$BB26,'Route Guide - Lanes Not in Data'!$P$5:$P$22370,0),
IF(ISERROR(MATCH(AN$6&amp;$BC26,'Route Guide - Lanes Not in Data'!$P$5:$P$22370,0))=FALSE,MATCH(AN$6&amp;$BC26,'Route Guide - Lanes Not in Data'!$P$5:$P$22370,0),
IF(ISERROR(MATCH(AN$6&amp;$BD26,'Route Guide - Lanes Not in Data'!$P$5:$P$22370,0))=FALSE,MATCH(AN$6&amp;$BD26,'Route Guide - Lanes Not in Data'!$P$5:$P$22370,0),
IF(ISERROR(MATCH(AN$6&amp;$BE26,'Route Guide - Lanes Not in Data'!$P$5:$P$22370,0))=FALSE,MATCH(AN$6&amp;$BE26,'Route Guide - Lanes Not in Data'!$P$5:$P$22370,0),
IF(ISERROR(MATCH(AN$6&amp;$BF26,'Route Guide - Lanes Not in Data'!$P$5:$P$22370,0))=FALSE,MATCH(AN$6&amp;$BF26,'Route Guide - Lanes Not in Data'!$P$5:$P$22370,0),
IF(ISERROR(MATCH(AN$6&amp;$BG26,'Route Guide - Lanes Not in Data'!$P$5:$P$22370,0))=FALSE,MATCH(AN$6&amp;$BG26,'Route Guide - Lanes Not in Data'!$P$5:$P$22370,0),
IF(ISERROR(MATCH(AN$6&amp;$BH26,'Route Guide - Lanes Not in Data'!$P$5:$P$22370,0))=FALSE,MATCH(AN$6&amp;$BH26,'Route Guide - Lanes Not in Data'!$P$5:$P$22370,0),
IF(ISERROR(MATCH(AN$6&amp;$BI26,'Route Guide - Lanes Not in Data'!$P$5:$P$22370,0))=FALSE,MATCH(AN$6&amp;$BI26,'Route Guide - Lanes Not in Data'!$P$5:$P$22370,0),
IF(ISERROR(MATCH(AN$6&amp;$BJ26,'Route Guide - Lanes Not in Data'!$P$5:$P$22370,0))=FALSE,MATCH(AN$6&amp;$BJ26,'Route Guide - Lanes Not in Data'!$P$5:$P$22370,0),""))))))))))),""))</f>
        <v/>
      </c>
      <c r="AO26" s="37" t="str">
        <f>IF(OR(AO$6="",EQ26&lt;&gt;2),"",IFERROR(INDEX('Route Guide - Lanes Not in Data'!$D$5:$D$22370,
IF(ISERROR(MATCH(AO$6&amp;$BA26,'Route Guide - Lanes Not in Data'!$P$5:$P$22370,0))=FALSE,MATCH(AO$6&amp;$BA26,'Route Guide - Lanes Not in Data'!$P$5:$P$22370,0),
IF(ISERROR(MATCH(AO$6&amp;$BB26,'Route Guide - Lanes Not in Data'!$P$5:$P$22370,0))=FALSE,MATCH(AO$6&amp;$BB26,'Route Guide - Lanes Not in Data'!$P$5:$P$22370,0),
IF(ISERROR(MATCH(AO$6&amp;$BC26,'Route Guide - Lanes Not in Data'!$P$5:$P$22370,0))=FALSE,MATCH(AO$6&amp;$BC26,'Route Guide - Lanes Not in Data'!$P$5:$P$22370,0),
IF(ISERROR(MATCH(AO$6&amp;$BD26,'Route Guide - Lanes Not in Data'!$P$5:$P$22370,0))=FALSE,MATCH(AO$6&amp;$BD26,'Route Guide - Lanes Not in Data'!$P$5:$P$22370,0),
IF(ISERROR(MATCH(AO$6&amp;$BE26,'Route Guide - Lanes Not in Data'!$P$5:$P$22370,0))=FALSE,MATCH(AO$6&amp;$BE26,'Route Guide - Lanes Not in Data'!$P$5:$P$22370,0),
IF(ISERROR(MATCH(AO$6&amp;$BF26,'Route Guide - Lanes Not in Data'!$P$5:$P$22370,0))=FALSE,MATCH(AO$6&amp;$BF26,'Route Guide - Lanes Not in Data'!$P$5:$P$22370,0),
IF(ISERROR(MATCH(AO$6&amp;$BG26,'Route Guide - Lanes Not in Data'!$P$5:$P$22370,0))=FALSE,MATCH(AO$6&amp;$BG26,'Route Guide - Lanes Not in Data'!$P$5:$P$22370,0),
IF(ISERROR(MATCH(AO$6&amp;$BH26,'Route Guide - Lanes Not in Data'!$P$5:$P$22370,0))=FALSE,MATCH(AO$6&amp;$BH26,'Route Guide - Lanes Not in Data'!$P$5:$P$22370,0),
IF(ISERROR(MATCH(AO$6&amp;$BI26,'Route Guide - Lanes Not in Data'!$P$5:$P$22370,0))=FALSE,MATCH(AO$6&amp;$BI26,'Route Guide - Lanes Not in Data'!$P$5:$P$22370,0),
IF(ISERROR(MATCH(AO$6&amp;$BJ26,'Route Guide - Lanes Not in Data'!$P$5:$P$22370,0))=FALSE,MATCH(AO$6&amp;$BJ26,'Route Guide - Lanes Not in Data'!$P$5:$P$22370,0),""))))))))))),""))</f>
        <v/>
      </c>
      <c r="AP26" s="37" t="str">
        <f>IF(OR(AP$6="",ER26&lt;&gt;2),"",IFERROR(INDEX('Route Guide - Lanes Not in Data'!$D$5:$D$22370,
IF(ISERROR(MATCH(AP$6&amp;$BA26,'Route Guide - Lanes Not in Data'!$P$5:$P$22370,0))=FALSE,MATCH(AP$6&amp;$BA26,'Route Guide - Lanes Not in Data'!$P$5:$P$22370,0),
IF(ISERROR(MATCH(AP$6&amp;$BB26,'Route Guide - Lanes Not in Data'!$P$5:$P$22370,0))=FALSE,MATCH(AP$6&amp;$BB26,'Route Guide - Lanes Not in Data'!$P$5:$P$22370,0),
IF(ISERROR(MATCH(AP$6&amp;$BC26,'Route Guide - Lanes Not in Data'!$P$5:$P$22370,0))=FALSE,MATCH(AP$6&amp;$BC26,'Route Guide - Lanes Not in Data'!$P$5:$P$22370,0),
IF(ISERROR(MATCH(AP$6&amp;$BD26,'Route Guide - Lanes Not in Data'!$P$5:$P$22370,0))=FALSE,MATCH(AP$6&amp;$BD26,'Route Guide - Lanes Not in Data'!$P$5:$P$22370,0),
IF(ISERROR(MATCH(AP$6&amp;$BE26,'Route Guide - Lanes Not in Data'!$P$5:$P$22370,0))=FALSE,MATCH(AP$6&amp;$BE26,'Route Guide - Lanes Not in Data'!$P$5:$P$22370,0),
IF(ISERROR(MATCH(AP$6&amp;$BF26,'Route Guide - Lanes Not in Data'!$P$5:$P$22370,0))=FALSE,MATCH(AP$6&amp;$BF26,'Route Guide - Lanes Not in Data'!$P$5:$P$22370,0),
IF(ISERROR(MATCH(AP$6&amp;$BG26,'Route Guide - Lanes Not in Data'!$P$5:$P$22370,0))=FALSE,MATCH(AP$6&amp;$BG26,'Route Guide - Lanes Not in Data'!$P$5:$P$22370,0),
IF(ISERROR(MATCH(AP$6&amp;$BH26,'Route Guide - Lanes Not in Data'!$P$5:$P$22370,0))=FALSE,MATCH(AP$6&amp;$BH26,'Route Guide - Lanes Not in Data'!$P$5:$P$22370,0),
IF(ISERROR(MATCH(AP$6&amp;$BI26,'Route Guide - Lanes Not in Data'!$P$5:$P$22370,0))=FALSE,MATCH(AP$6&amp;$BI26,'Route Guide - Lanes Not in Data'!$P$5:$P$22370,0),
IF(ISERROR(MATCH(AP$6&amp;$BJ26,'Route Guide - Lanes Not in Data'!$P$5:$P$22370,0))=FALSE,MATCH(AP$6&amp;$BJ26,'Route Guide - Lanes Not in Data'!$P$5:$P$22370,0),""))))))))))),""))</f>
        <v/>
      </c>
      <c r="AQ26" s="37" t="str">
        <f>IF(OR(AQ$6="",ES26&lt;&gt;2),"",IFERROR(INDEX('Route Guide - Lanes Not in Data'!$D$5:$D$22370,
IF(ISERROR(MATCH(AQ$6&amp;$BA26,'Route Guide - Lanes Not in Data'!$P$5:$P$22370,0))=FALSE,MATCH(AQ$6&amp;$BA26,'Route Guide - Lanes Not in Data'!$P$5:$P$22370,0),
IF(ISERROR(MATCH(AQ$6&amp;$BB26,'Route Guide - Lanes Not in Data'!$P$5:$P$22370,0))=FALSE,MATCH(AQ$6&amp;$BB26,'Route Guide - Lanes Not in Data'!$P$5:$P$22370,0),
IF(ISERROR(MATCH(AQ$6&amp;$BC26,'Route Guide - Lanes Not in Data'!$P$5:$P$22370,0))=FALSE,MATCH(AQ$6&amp;$BC26,'Route Guide - Lanes Not in Data'!$P$5:$P$22370,0),
IF(ISERROR(MATCH(AQ$6&amp;$BD26,'Route Guide - Lanes Not in Data'!$P$5:$P$22370,0))=FALSE,MATCH(AQ$6&amp;$BD26,'Route Guide - Lanes Not in Data'!$P$5:$P$22370,0),
IF(ISERROR(MATCH(AQ$6&amp;$BE26,'Route Guide - Lanes Not in Data'!$P$5:$P$22370,0))=FALSE,MATCH(AQ$6&amp;$BE26,'Route Guide - Lanes Not in Data'!$P$5:$P$22370,0),
IF(ISERROR(MATCH(AQ$6&amp;$BF26,'Route Guide - Lanes Not in Data'!$P$5:$P$22370,0))=FALSE,MATCH(AQ$6&amp;$BF26,'Route Guide - Lanes Not in Data'!$P$5:$P$22370,0),
IF(ISERROR(MATCH(AQ$6&amp;$BG26,'Route Guide - Lanes Not in Data'!$P$5:$P$22370,0))=FALSE,MATCH(AQ$6&amp;$BG26,'Route Guide - Lanes Not in Data'!$P$5:$P$22370,0),
IF(ISERROR(MATCH(AQ$6&amp;$BH26,'Route Guide - Lanes Not in Data'!$P$5:$P$22370,0))=FALSE,MATCH(AQ$6&amp;$BH26,'Route Guide - Lanes Not in Data'!$P$5:$P$22370,0),
IF(ISERROR(MATCH(AQ$6&amp;$BI26,'Route Guide - Lanes Not in Data'!$P$5:$P$22370,0))=FALSE,MATCH(AQ$6&amp;$BI26,'Route Guide - Lanes Not in Data'!$P$5:$P$22370,0),
IF(ISERROR(MATCH(AQ$6&amp;$BJ26,'Route Guide - Lanes Not in Data'!$P$5:$P$22370,0))=FALSE,MATCH(AQ$6&amp;$BJ26,'Route Guide - Lanes Not in Data'!$P$5:$P$22370,0),""))))))))))),""))</f>
        <v/>
      </c>
      <c r="AR26" s="37" t="str">
        <f>IF(OR(AR$6="",ET26&lt;&gt;2),"",IFERROR(INDEX('Route Guide - Lanes Not in Data'!$D$5:$D$22370,
IF(ISERROR(MATCH(AR$6&amp;$BA26,'Route Guide - Lanes Not in Data'!$P$5:$P$22370,0))=FALSE,MATCH(AR$6&amp;$BA26,'Route Guide - Lanes Not in Data'!$P$5:$P$22370,0),
IF(ISERROR(MATCH(AR$6&amp;$BB26,'Route Guide - Lanes Not in Data'!$P$5:$P$22370,0))=FALSE,MATCH(AR$6&amp;$BB26,'Route Guide - Lanes Not in Data'!$P$5:$P$22370,0),
IF(ISERROR(MATCH(AR$6&amp;$BC26,'Route Guide - Lanes Not in Data'!$P$5:$P$22370,0))=FALSE,MATCH(AR$6&amp;$BC26,'Route Guide - Lanes Not in Data'!$P$5:$P$22370,0),
IF(ISERROR(MATCH(AR$6&amp;$BD26,'Route Guide - Lanes Not in Data'!$P$5:$P$22370,0))=FALSE,MATCH(AR$6&amp;$BD26,'Route Guide - Lanes Not in Data'!$P$5:$P$22370,0),
IF(ISERROR(MATCH(AR$6&amp;$BE26,'Route Guide - Lanes Not in Data'!$P$5:$P$22370,0))=FALSE,MATCH(AR$6&amp;$BE26,'Route Guide - Lanes Not in Data'!$P$5:$P$22370,0),
IF(ISERROR(MATCH(AR$6&amp;$BF26,'Route Guide - Lanes Not in Data'!$P$5:$P$22370,0))=FALSE,MATCH(AR$6&amp;$BF26,'Route Guide - Lanes Not in Data'!$P$5:$P$22370,0),
IF(ISERROR(MATCH(AR$6&amp;$BG26,'Route Guide - Lanes Not in Data'!$P$5:$P$22370,0))=FALSE,MATCH(AR$6&amp;$BG26,'Route Guide - Lanes Not in Data'!$P$5:$P$22370,0),
IF(ISERROR(MATCH(AR$6&amp;$BH26,'Route Guide - Lanes Not in Data'!$P$5:$P$22370,0))=FALSE,MATCH(AR$6&amp;$BH26,'Route Guide - Lanes Not in Data'!$P$5:$P$22370,0),
IF(ISERROR(MATCH(AR$6&amp;$BI26,'Route Guide - Lanes Not in Data'!$P$5:$P$22370,0))=FALSE,MATCH(AR$6&amp;$BI26,'Route Guide - Lanes Not in Data'!$P$5:$P$22370,0),
IF(ISERROR(MATCH(AR$6&amp;$BJ26,'Route Guide - Lanes Not in Data'!$P$5:$P$22370,0))=FALSE,MATCH(AR$6&amp;$BJ26,'Route Guide - Lanes Not in Data'!$P$5:$P$22370,0),""))))))))))),""))</f>
        <v/>
      </c>
      <c r="AS26" s="37" t="str">
        <f>IF(OR(AS$6="",EU26&lt;&gt;2),"",IFERROR(INDEX('Route Guide - Lanes Not in Data'!$D$5:$D$22370,
IF(ISERROR(MATCH(AS$6&amp;$BA26,'Route Guide - Lanes Not in Data'!$P$5:$P$22370,0))=FALSE,MATCH(AS$6&amp;$BA26,'Route Guide - Lanes Not in Data'!$P$5:$P$22370,0),
IF(ISERROR(MATCH(AS$6&amp;$BB26,'Route Guide - Lanes Not in Data'!$P$5:$P$22370,0))=FALSE,MATCH(AS$6&amp;$BB26,'Route Guide - Lanes Not in Data'!$P$5:$P$22370,0),
IF(ISERROR(MATCH(AS$6&amp;$BC26,'Route Guide - Lanes Not in Data'!$P$5:$P$22370,0))=FALSE,MATCH(AS$6&amp;$BC26,'Route Guide - Lanes Not in Data'!$P$5:$P$22370,0),
IF(ISERROR(MATCH(AS$6&amp;$BD26,'Route Guide - Lanes Not in Data'!$P$5:$P$22370,0))=FALSE,MATCH(AS$6&amp;$BD26,'Route Guide - Lanes Not in Data'!$P$5:$P$22370,0),
IF(ISERROR(MATCH(AS$6&amp;$BE26,'Route Guide - Lanes Not in Data'!$P$5:$P$22370,0))=FALSE,MATCH(AS$6&amp;$BE26,'Route Guide - Lanes Not in Data'!$P$5:$P$22370,0),
IF(ISERROR(MATCH(AS$6&amp;$BF26,'Route Guide - Lanes Not in Data'!$P$5:$P$22370,0))=FALSE,MATCH(AS$6&amp;$BF26,'Route Guide - Lanes Not in Data'!$P$5:$P$22370,0),
IF(ISERROR(MATCH(AS$6&amp;$BG26,'Route Guide - Lanes Not in Data'!$P$5:$P$22370,0))=FALSE,MATCH(AS$6&amp;$BG26,'Route Guide - Lanes Not in Data'!$P$5:$P$22370,0),
IF(ISERROR(MATCH(AS$6&amp;$BH26,'Route Guide - Lanes Not in Data'!$P$5:$P$22370,0))=FALSE,MATCH(AS$6&amp;$BH26,'Route Guide - Lanes Not in Data'!$P$5:$P$22370,0),
IF(ISERROR(MATCH(AS$6&amp;$BI26,'Route Guide - Lanes Not in Data'!$P$5:$P$22370,0))=FALSE,MATCH(AS$6&amp;$BI26,'Route Guide - Lanes Not in Data'!$P$5:$P$22370,0),
IF(ISERROR(MATCH(AS$6&amp;$BJ26,'Route Guide - Lanes Not in Data'!$P$5:$P$22370,0))=FALSE,MATCH(AS$6&amp;$BJ26,'Route Guide - Lanes Not in Data'!$P$5:$P$22370,0),""))))))))))),""))</f>
        <v/>
      </c>
      <c r="AT26" s="37" t="str">
        <f>IF(OR(AT$6="",EV26&lt;&gt;2),"",IFERROR(INDEX('Route Guide - Lanes Not in Data'!$D$5:$D$22370,
IF(ISERROR(MATCH(AT$6&amp;$BA26,'Route Guide - Lanes Not in Data'!$P$5:$P$22370,0))=FALSE,MATCH(AT$6&amp;$BA26,'Route Guide - Lanes Not in Data'!$P$5:$P$22370,0),
IF(ISERROR(MATCH(AT$6&amp;$BB26,'Route Guide - Lanes Not in Data'!$P$5:$P$22370,0))=FALSE,MATCH(AT$6&amp;$BB26,'Route Guide - Lanes Not in Data'!$P$5:$P$22370,0),
IF(ISERROR(MATCH(AT$6&amp;$BC26,'Route Guide - Lanes Not in Data'!$P$5:$P$22370,0))=FALSE,MATCH(AT$6&amp;$BC26,'Route Guide - Lanes Not in Data'!$P$5:$P$22370,0),
IF(ISERROR(MATCH(AT$6&amp;$BD26,'Route Guide - Lanes Not in Data'!$P$5:$P$22370,0))=FALSE,MATCH(AT$6&amp;$BD26,'Route Guide - Lanes Not in Data'!$P$5:$P$22370,0),
IF(ISERROR(MATCH(AT$6&amp;$BE26,'Route Guide - Lanes Not in Data'!$P$5:$P$22370,0))=FALSE,MATCH(AT$6&amp;$BE26,'Route Guide - Lanes Not in Data'!$P$5:$P$22370,0),
IF(ISERROR(MATCH(AT$6&amp;$BF26,'Route Guide - Lanes Not in Data'!$P$5:$P$22370,0))=FALSE,MATCH(AT$6&amp;$BF26,'Route Guide - Lanes Not in Data'!$P$5:$P$22370,0),
IF(ISERROR(MATCH(AT$6&amp;$BG26,'Route Guide - Lanes Not in Data'!$P$5:$P$22370,0))=FALSE,MATCH(AT$6&amp;$BG26,'Route Guide - Lanes Not in Data'!$P$5:$P$22370,0),
IF(ISERROR(MATCH(AT$6&amp;$BH26,'Route Guide - Lanes Not in Data'!$P$5:$P$22370,0))=FALSE,MATCH(AT$6&amp;$BH26,'Route Guide - Lanes Not in Data'!$P$5:$P$22370,0),
IF(ISERROR(MATCH(AT$6&amp;$BI26,'Route Guide - Lanes Not in Data'!$P$5:$P$22370,0))=FALSE,MATCH(AT$6&amp;$BI26,'Route Guide - Lanes Not in Data'!$P$5:$P$22370,0),
IF(ISERROR(MATCH(AT$6&amp;$BJ26,'Route Guide - Lanes Not in Data'!$P$5:$P$22370,0))=FALSE,MATCH(AT$6&amp;$BJ26,'Route Guide - Lanes Not in Data'!$P$5:$P$22370,0),""))))))))))),""))</f>
        <v/>
      </c>
      <c r="AU26" s="37" t="str">
        <f>IF(OR(AU$6="",EW26&lt;&gt;2),"",IFERROR(INDEX('Route Guide - Lanes Not in Data'!$D$5:$D$22370,
IF(ISERROR(MATCH(AU$6&amp;$BA26,'Route Guide - Lanes Not in Data'!$P$5:$P$22370,0))=FALSE,MATCH(AU$6&amp;$BA26,'Route Guide - Lanes Not in Data'!$P$5:$P$22370,0),
IF(ISERROR(MATCH(AU$6&amp;$BB26,'Route Guide - Lanes Not in Data'!$P$5:$P$22370,0))=FALSE,MATCH(AU$6&amp;$BB26,'Route Guide - Lanes Not in Data'!$P$5:$P$22370,0),
IF(ISERROR(MATCH(AU$6&amp;$BC26,'Route Guide - Lanes Not in Data'!$P$5:$P$22370,0))=FALSE,MATCH(AU$6&amp;$BC26,'Route Guide - Lanes Not in Data'!$P$5:$P$22370,0),
IF(ISERROR(MATCH(AU$6&amp;$BD26,'Route Guide - Lanes Not in Data'!$P$5:$P$22370,0))=FALSE,MATCH(AU$6&amp;$BD26,'Route Guide - Lanes Not in Data'!$P$5:$P$22370,0),
IF(ISERROR(MATCH(AU$6&amp;$BE26,'Route Guide - Lanes Not in Data'!$P$5:$P$22370,0))=FALSE,MATCH(AU$6&amp;$BE26,'Route Guide - Lanes Not in Data'!$P$5:$P$22370,0),
IF(ISERROR(MATCH(AU$6&amp;$BF26,'Route Guide - Lanes Not in Data'!$P$5:$P$22370,0))=FALSE,MATCH(AU$6&amp;$BF26,'Route Guide - Lanes Not in Data'!$P$5:$P$22370,0),
IF(ISERROR(MATCH(AU$6&amp;$BG26,'Route Guide - Lanes Not in Data'!$P$5:$P$22370,0))=FALSE,MATCH(AU$6&amp;$BG26,'Route Guide - Lanes Not in Data'!$P$5:$P$22370,0),
IF(ISERROR(MATCH(AU$6&amp;$BH26,'Route Guide - Lanes Not in Data'!$P$5:$P$22370,0))=FALSE,MATCH(AU$6&amp;$BH26,'Route Guide - Lanes Not in Data'!$P$5:$P$22370,0),
IF(ISERROR(MATCH(AU$6&amp;$BI26,'Route Guide - Lanes Not in Data'!$P$5:$P$22370,0))=FALSE,MATCH(AU$6&amp;$BI26,'Route Guide - Lanes Not in Data'!$P$5:$P$22370,0),
IF(ISERROR(MATCH(AU$6&amp;$BJ26,'Route Guide - Lanes Not in Data'!$P$5:$P$22370,0))=FALSE,MATCH(AU$6&amp;$BJ26,'Route Guide - Lanes Not in Data'!$P$5:$P$22370,0),""))))))))))),""))</f>
        <v/>
      </c>
      <c r="AV26" s="37">
        <f t="shared" si="47"/>
        <v>0.35</v>
      </c>
      <c r="AW26" s="23" t="str">
        <f t="shared" si="48"/>
        <v>ODFL</v>
      </c>
      <c r="AX26" s="37">
        <f t="shared" si="49"/>
        <v>0.309</v>
      </c>
      <c r="AY26" s="23" t="str">
        <f t="shared" si="50"/>
        <v>CNWY</v>
      </c>
      <c r="BA26" s="23" t="str">
        <f t="shared" si="11"/>
        <v>-0E25-CA-CITY OF INDUSTRY-ME</v>
      </c>
      <c r="BB26" s="23" t="str">
        <f t="shared" si="12"/>
        <v>-0E25-CA-CITY OF INDUSTRY-USA</v>
      </c>
      <c r="BC26" s="23" t="str">
        <f t="shared" si="13"/>
        <v>-CA-CITY OF INDUSTRY-ME</v>
      </c>
      <c r="BD26" s="23" t="str">
        <f t="shared" si="14"/>
        <v>-CA-CITY OF INDUSTRY-USA</v>
      </c>
      <c r="BE26" s="23" t="str">
        <f t="shared" si="15"/>
        <v>-91745-ME</v>
      </c>
      <c r="BF26" s="23" t="str">
        <f t="shared" si="16"/>
        <v>-91745-USA</v>
      </c>
      <c r="BG26" s="23" t="str">
        <f t="shared" si="17"/>
        <v>-CA-ME</v>
      </c>
      <c r="BH26" s="23" t="str">
        <f t="shared" si="18"/>
        <v>CA-ME</v>
      </c>
      <c r="BI26" s="23" t="str">
        <f t="shared" si="51"/>
        <v>CA-USA</v>
      </c>
      <c r="BJ26" s="23" t="str">
        <f t="shared" si="19"/>
        <v>USA-USA</v>
      </c>
      <c r="BM26" s="23" t="str">
        <f t="shared" si="20"/>
        <v>0E25-CA-CITY OF INDUSTRY-ME-CA</v>
      </c>
      <c r="BN26" s="23" t="e">
        <f>_xlfn.XLOOKUP($BM26,'Route Guide - Lanes In Data'!$B$1:$B$2645,'Route Guide - Lanes In Data'!D$1:D$2645)</f>
        <v>#N/A</v>
      </c>
      <c r="BO26" s="23" t="e">
        <f>_xlfn.XLOOKUP($BM26,'Route Guide - Lanes In Data'!$B$1:$B$2645,'Route Guide - Lanes In Data'!E$1:E$2645)</f>
        <v>#N/A</v>
      </c>
      <c r="BQ26" s="37">
        <f>IF(OR(BQ$6="",EC26&lt;&gt;2),"",IFERROR(INDEX('Route Guide - Lanes Not in Data'!$E$5:$E$22370,
IF(ISERROR(MATCH(BQ$6&amp;$CQ26,'Route Guide - Lanes Not in Data'!$P$5:$P$22370,0))=FALSE,MATCH(BQ$6&amp;$CQ26,'Route Guide - Lanes Not in Data'!$P$5:$P$22370,0),
IF(ISERROR(MATCH(BQ$6&amp;$CR26,'Route Guide - Lanes Not in Data'!$P$5:$P$22370,0))=FALSE,MATCH(BQ$6&amp;$CR26,'Route Guide - Lanes Not in Data'!$P$5:$P$22370,0),
IF(ISERROR(MATCH(BQ$6&amp;$CS26,'Route Guide - Lanes Not in Data'!$P$5:$P$22370,0))=FALSE,MATCH(BQ$6&amp;$CS26,'Route Guide - Lanes Not in Data'!$P$5:$P$22370,0),
IF(ISERROR(MATCH(BQ$6&amp;$CT26,'Route Guide - Lanes Not in Data'!$P$5:$P$22370,0))=FALSE,MATCH(BQ$6&amp;$CT26,'Route Guide - Lanes Not in Data'!$P$5:$P$22370,0),
IF(ISERROR(MATCH(BQ$6&amp;$CU26,'Route Guide - Lanes Not in Data'!$P$5:$P$22370,0))=FALSE,MATCH(BQ$6&amp;$CU26,'Route Guide - Lanes Not in Data'!$P$5:$P$22370,0),
IF(ISERROR(MATCH(BQ$6&amp;$CV26,'Route Guide - Lanes Not in Data'!$P$5:$P$22370,0))=FALSE,MATCH(BQ$6&amp;$CV26,'Route Guide - Lanes Not in Data'!$P$5:$P$22370,0),
IF(ISERROR(MATCH(BQ$6&amp;$CW26,'Route Guide - Lanes Not in Data'!$P$5:$P$22370,0))=FALSE,MATCH(BQ$6&amp;$CW26,'Route Guide - Lanes Not in Data'!$P$5:$P$22370,0),
IF(ISERROR(MATCH(BQ$6&amp;$CX26,'Route Guide - Lanes Not in Data'!$P$5:$P$22370,0))=FALSE,MATCH(BQ$6&amp;$CX26,'Route Guide - Lanes Not in Data'!$P$5:$P$22370,0),
IF(ISERROR(MATCH(BQ$6&amp;$CY26,'Route Guide - Lanes Not in Data'!$P$5:$P$22370,0))=FALSE,MATCH(BQ$6&amp;$CY26,'Route Guide - Lanes Not in Data'!$P$5:$P$22370,0),
IF(ISERROR(MATCH(BQ$6&amp;$CZ26,'Route Guide - Lanes Not in Data'!$P$5:$P$22370,0))=FALSE,MATCH(BQ$6&amp;$CZ26,'Route Guide - Lanes Not in Data'!$P$5:$P$22370,0),""))))))))))),""))</f>
        <v>0.31</v>
      </c>
      <c r="BR26" s="37">
        <f>IF(OR(BR$6="",ED26&lt;&gt;2),"",IFERROR(INDEX('Route Guide - Lanes Not in Data'!$E$5:$E$22370,
IF(ISERROR(MATCH(BR$6&amp;$CQ26,'Route Guide - Lanes Not in Data'!$P$5:$P$22370,0))=FALSE,MATCH(BR$6&amp;$CQ26,'Route Guide - Lanes Not in Data'!$P$5:$P$22370,0),
IF(ISERROR(MATCH(BR$6&amp;$CR26,'Route Guide - Lanes Not in Data'!$P$5:$P$22370,0))=FALSE,MATCH(BR$6&amp;$CR26,'Route Guide - Lanes Not in Data'!$P$5:$P$22370,0),
IF(ISERROR(MATCH(BR$6&amp;$CS26,'Route Guide - Lanes Not in Data'!$P$5:$P$22370,0))=FALSE,MATCH(BR$6&amp;$CS26,'Route Guide - Lanes Not in Data'!$P$5:$P$22370,0),
IF(ISERROR(MATCH(BR$6&amp;$CT26,'Route Guide - Lanes Not in Data'!$P$5:$P$22370,0))=FALSE,MATCH(BR$6&amp;$CT26,'Route Guide - Lanes Not in Data'!$P$5:$P$22370,0),
IF(ISERROR(MATCH(BR$6&amp;$CU26,'Route Guide - Lanes Not in Data'!$P$5:$P$22370,0))=FALSE,MATCH(BR$6&amp;$CU26,'Route Guide - Lanes Not in Data'!$P$5:$P$22370,0),
IF(ISERROR(MATCH(BR$6&amp;$CV26,'Route Guide - Lanes Not in Data'!$P$5:$P$22370,0))=FALSE,MATCH(BR$6&amp;$CV26,'Route Guide - Lanes Not in Data'!$P$5:$P$22370,0),
IF(ISERROR(MATCH(BR$6&amp;$CW26,'Route Guide - Lanes Not in Data'!$P$5:$P$22370,0))=FALSE,MATCH(BR$6&amp;$CW26,'Route Guide - Lanes Not in Data'!$P$5:$P$22370,0),
IF(ISERROR(MATCH(BR$6&amp;$CX26,'Route Guide - Lanes Not in Data'!$P$5:$P$22370,0))=FALSE,MATCH(BR$6&amp;$CX26,'Route Guide - Lanes Not in Data'!$P$5:$P$22370,0),
IF(ISERROR(MATCH(BR$6&amp;$CY26,'Route Guide - Lanes Not in Data'!$P$5:$P$22370,0))=FALSE,MATCH(BR$6&amp;$CY26,'Route Guide - Lanes Not in Data'!$P$5:$P$22370,0),
IF(ISERROR(MATCH(BR$6&amp;$CZ26,'Route Guide - Lanes Not in Data'!$P$5:$P$22370,0))=FALSE,MATCH(BR$6&amp;$CZ26,'Route Guide - Lanes Not in Data'!$P$5:$P$22370,0),""))))))))))),""))</f>
        <v>7.4999999999999997E-2</v>
      </c>
      <c r="BS26" s="37" t="str">
        <f>IF(OR(BS$6="",EE26&lt;&gt;2),"",IFERROR(INDEX('Route Guide - Lanes Not in Data'!$E$5:$E$22370,
IF(ISERROR(MATCH(BS$6&amp;$CQ26,'Route Guide - Lanes Not in Data'!$P$5:$P$22370,0))=FALSE,MATCH(BS$6&amp;$CQ26,'Route Guide - Lanes Not in Data'!$P$5:$P$22370,0),
IF(ISERROR(MATCH(BS$6&amp;$CR26,'Route Guide - Lanes Not in Data'!$P$5:$P$22370,0))=FALSE,MATCH(BS$6&amp;$CR26,'Route Guide - Lanes Not in Data'!$P$5:$P$22370,0),
IF(ISERROR(MATCH(BS$6&amp;$CS26,'Route Guide - Lanes Not in Data'!$P$5:$P$22370,0))=FALSE,MATCH(BS$6&amp;$CS26,'Route Guide - Lanes Not in Data'!$P$5:$P$22370,0),
IF(ISERROR(MATCH(BS$6&amp;$CT26,'Route Guide - Lanes Not in Data'!$P$5:$P$22370,0))=FALSE,MATCH(BS$6&amp;$CT26,'Route Guide - Lanes Not in Data'!$P$5:$P$22370,0),
IF(ISERROR(MATCH(BS$6&amp;$CU26,'Route Guide - Lanes Not in Data'!$P$5:$P$22370,0))=FALSE,MATCH(BS$6&amp;$CU26,'Route Guide - Lanes Not in Data'!$P$5:$P$22370,0),
IF(ISERROR(MATCH(BS$6&amp;$CV26,'Route Guide - Lanes Not in Data'!$P$5:$P$22370,0))=FALSE,MATCH(BS$6&amp;$CV26,'Route Guide - Lanes Not in Data'!$P$5:$P$22370,0),
IF(ISERROR(MATCH(BS$6&amp;$CW26,'Route Guide - Lanes Not in Data'!$P$5:$P$22370,0))=FALSE,MATCH(BS$6&amp;$CW26,'Route Guide - Lanes Not in Data'!$P$5:$P$22370,0),
IF(ISERROR(MATCH(BS$6&amp;$CX26,'Route Guide - Lanes Not in Data'!$P$5:$P$22370,0))=FALSE,MATCH(BS$6&amp;$CX26,'Route Guide - Lanes Not in Data'!$P$5:$P$22370,0),
IF(ISERROR(MATCH(BS$6&amp;$CY26,'Route Guide - Lanes Not in Data'!$P$5:$P$22370,0))=FALSE,MATCH(BS$6&amp;$CY26,'Route Guide - Lanes Not in Data'!$P$5:$P$22370,0),
IF(ISERROR(MATCH(BS$6&amp;$CZ26,'Route Guide - Lanes Not in Data'!$P$5:$P$22370,0))=FALSE,MATCH(BS$6&amp;$CZ26,'Route Guide - Lanes Not in Data'!$P$5:$P$22370,0),""))))))))))),""))</f>
        <v/>
      </c>
      <c r="BT26" s="37" t="str">
        <f>IF(OR(BT$6="",EF26&lt;&gt;2),"",IFERROR(INDEX('Route Guide - Lanes Not in Data'!$E$5:$E$22370,
IF(ISERROR(MATCH(BT$6&amp;$CQ26,'Route Guide - Lanes Not in Data'!$P$5:$P$22370,0))=FALSE,MATCH(BT$6&amp;$CQ26,'Route Guide - Lanes Not in Data'!$P$5:$P$22370,0),
IF(ISERROR(MATCH(BT$6&amp;$CR26,'Route Guide - Lanes Not in Data'!$P$5:$P$22370,0))=FALSE,MATCH(BT$6&amp;$CR26,'Route Guide - Lanes Not in Data'!$P$5:$P$22370,0),
IF(ISERROR(MATCH(BT$6&amp;$CS26,'Route Guide - Lanes Not in Data'!$P$5:$P$22370,0))=FALSE,MATCH(BT$6&amp;$CS26,'Route Guide - Lanes Not in Data'!$P$5:$P$22370,0),
IF(ISERROR(MATCH(BT$6&amp;$CT26,'Route Guide - Lanes Not in Data'!$P$5:$P$22370,0))=FALSE,MATCH(BT$6&amp;$CT26,'Route Guide - Lanes Not in Data'!$P$5:$P$22370,0),
IF(ISERROR(MATCH(BT$6&amp;$CU26,'Route Guide - Lanes Not in Data'!$P$5:$P$22370,0))=FALSE,MATCH(BT$6&amp;$CU26,'Route Guide - Lanes Not in Data'!$P$5:$P$22370,0),
IF(ISERROR(MATCH(BT$6&amp;$CV26,'Route Guide - Lanes Not in Data'!$P$5:$P$22370,0))=FALSE,MATCH(BT$6&amp;$CV26,'Route Guide - Lanes Not in Data'!$P$5:$P$22370,0),
IF(ISERROR(MATCH(BT$6&amp;$CW26,'Route Guide - Lanes Not in Data'!$P$5:$P$22370,0))=FALSE,MATCH(BT$6&amp;$CW26,'Route Guide - Lanes Not in Data'!$P$5:$P$22370,0),
IF(ISERROR(MATCH(BT$6&amp;$CX26,'Route Guide - Lanes Not in Data'!$P$5:$P$22370,0))=FALSE,MATCH(BT$6&amp;$CX26,'Route Guide - Lanes Not in Data'!$P$5:$P$22370,0),
IF(ISERROR(MATCH(BT$6&amp;$CY26,'Route Guide - Lanes Not in Data'!$P$5:$P$22370,0))=FALSE,MATCH(BT$6&amp;$CY26,'Route Guide - Lanes Not in Data'!$P$5:$P$22370,0),
IF(ISERROR(MATCH(BT$6&amp;$CZ26,'Route Guide - Lanes Not in Data'!$P$5:$P$22370,0))=FALSE,MATCH(BT$6&amp;$CZ26,'Route Guide - Lanes Not in Data'!$P$5:$P$22370,0),""))))))))))),""))</f>
        <v/>
      </c>
      <c r="BU26" s="37">
        <f>IF(OR(BU$6="",EG26&lt;&gt;2),"",IFERROR(INDEX('Route Guide - Lanes Not in Data'!$E$5:$E$22370,
IF(ISERROR(MATCH(BU$6&amp;$CQ26,'Route Guide - Lanes Not in Data'!$P$5:$P$22370,0))=FALSE,MATCH(BU$6&amp;$CQ26,'Route Guide - Lanes Not in Data'!$P$5:$P$22370,0),
IF(ISERROR(MATCH(BU$6&amp;$CR26,'Route Guide - Lanes Not in Data'!$P$5:$P$22370,0))=FALSE,MATCH(BU$6&amp;$CR26,'Route Guide - Lanes Not in Data'!$P$5:$P$22370,0),
IF(ISERROR(MATCH(BU$6&amp;$CS26,'Route Guide - Lanes Not in Data'!$P$5:$P$22370,0))=FALSE,MATCH(BU$6&amp;$CS26,'Route Guide - Lanes Not in Data'!$P$5:$P$22370,0),
IF(ISERROR(MATCH(BU$6&amp;$CT26,'Route Guide - Lanes Not in Data'!$P$5:$P$22370,0))=FALSE,MATCH(BU$6&amp;$CT26,'Route Guide - Lanes Not in Data'!$P$5:$P$22370,0),
IF(ISERROR(MATCH(BU$6&amp;$CU26,'Route Guide - Lanes Not in Data'!$P$5:$P$22370,0))=FALSE,MATCH(BU$6&amp;$CU26,'Route Guide - Lanes Not in Data'!$P$5:$P$22370,0),
IF(ISERROR(MATCH(BU$6&amp;$CV26,'Route Guide - Lanes Not in Data'!$P$5:$P$22370,0))=FALSE,MATCH(BU$6&amp;$CV26,'Route Guide - Lanes Not in Data'!$P$5:$P$22370,0),
IF(ISERROR(MATCH(BU$6&amp;$CW26,'Route Guide - Lanes Not in Data'!$P$5:$P$22370,0))=FALSE,MATCH(BU$6&amp;$CW26,'Route Guide - Lanes Not in Data'!$P$5:$P$22370,0),
IF(ISERROR(MATCH(BU$6&amp;$CX26,'Route Guide - Lanes Not in Data'!$P$5:$P$22370,0))=FALSE,MATCH(BU$6&amp;$CX26,'Route Guide - Lanes Not in Data'!$P$5:$P$22370,0),
IF(ISERROR(MATCH(BU$6&amp;$CY26,'Route Guide - Lanes Not in Data'!$P$5:$P$22370,0))=FALSE,MATCH(BU$6&amp;$CY26,'Route Guide - Lanes Not in Data'!$P$5:$P$22370,0),
IF(ISERROR(MATCH(BU$6&amp;$CZ26,'Route Guide - Lanes Not in Data'!$P$5:$P$22370,0))=FALSE,MATCH(BU$6&amp;$CZ26,'Route Guide - Lanes Not in Data'!$P$5:$P$22370,0),""))))))))))),""))</f>
        <v>6.9000000000000006E-2</v>
      </c>
      <c r="BV26" s="37" t="str">
        <f>IF(OR(BV$6="",EH26&lt;&gt;2),"",IFERROR(INDEX('Route Guide - Lanes Not in Data'!$E$5:$E$22370,
IF(ISERROR(MATCH(BV$6&amp;$CQ26,'Route Guide - Lanes Not in Data'!$P$5:$P$22370,0))=FALSE,MATCH(BV$6&amp;$CQ26,'Route Guide - Lanes Not in Data'!$P$5:$P$22370,0),
IF(ISERROR(MATCH(BV$6&amp;$CR26,'Route Guide - Lanes Not in Data'!$P$5:$P$22370,0))=FALSE,MATCH(BV$6&amp;$CR26,'Route Guide - Lanes Not in Data'!$P$5:$P$22370,0),
IF(ISERROR(MATCH(BV$6&amp;$CS26,'Route Guide - Lanes Not in Data'!$P$5:$P$22370,0))=FALSE,MATCH(BV$6&amp;$CS26,'Route Guide - Lanes Not in Data'!$P$5:$P$22370,0),
IF(ISERROR(MATCH(BV$6&amp;$CT26,'Route Guide - Lanes Not in Data'!$P$5:$P$22370,0))=FALSE,MATCH(BV$6&amp;$CT26,'Route Guide - Lanes Not in Data'!$P$5:$P$22370,0),
IF(ISERROR(MATCH(BV$6&amp;$CU26,'Route Guide - Lanes Not in Data'!$P$5:$P$22370,0))=FALSE,MATCH(BV$6&amp;$CU26,'Route Guide - Lanes Not in Data'!$P$5:$P$22370,0),
IF(ISERROR(MATCH(BV$6&amp;$CV26,'Route Guide - Lanes Not in Data'!$P$5:$P$22370,0))=FALSE,MATCH(BV$6&amp;$CV26,'Route Guide - Lanes Not in Data'!$P$5:$P$22370,0),
IF(ISERROR(MATCH(BV$6&amp;$CW26,'Route Guide - Lanes Not in Data'!$P$5:$P$22370,0))=FALSE,MATCH(BV$6&amp;$CW26,'Route Guide - Lanes Not in Data'!$P$5:$P$22370,0),
IF(ISERROR(MATCH(BV$6&amp;$CX26,'Route Guide - Lanes Not in Data'!$P$5:$P$22370,0))=FALSE,MATCH(BV$6&amp;$CX26,'Route Guide - Lanes Not in Data'!$P$5:$P$22370,0),
IF(ISERROR(MATCH(BV$6&amp;$CY26,'Route Guide - Lanes Not in Data'!$P$5:$P$22370,0))=FALSE,MATCH(BV$6&amp;$CY26,'Route Guide - Lanes Not in Data'!$P$5:$P$22370,0),
IF(ISERROR(MATCH(BV$6&amp;$CZ26,'Route Guide - Lanes Not in Data'!$P$5:$P$22370,0))=FALSE,MATCH(BV$6&amp;$CZ26,'Route Guide - Lanes Not in Data'!$P$5:$P$22370,0),""))))))))))),""))</f>
        <v/>
      </c>
      <c r="BW26" s="37" t="str">
        <f>IF(OR(BW$6="",EI26&lt;&gt;2),"",IFERROR(INDEX('Route Guide - Lanes Not in Data'!$E$5:$E$22370,
IF(ISERROR(MATCH(BW$6&amp;$CQ26,'Route Guide - Lanes Not in Data'!$P$5:$P$22370,0))=FALSE,MATCH(BW$6&amp;$CQ26,'Route Guide - Lanes Not in Data'!$P$5:$P$22370,0),
IF(ISERROR(MATCH(BW$6&amp;$CR26,'Route Guide - Lanes Not in Data'!$P$5:$P$22370,0))=FALSE,MATCH(BW$6&amp;$CR26,'Route Guide - Lanes Not in Data'!$P$5:$P$22370,0),
IF(ISERROR(MATCH(BW$6&amp;$CS26,'Route Guide - Lanes Not in Data'!$P$5:$P$22370,0))=FALSE,MATCH(BW$6&amp;$CS26,'Route Guide - Lanes Not in Data'!$P$5:$P$22370,0),
IF(ISERROR(MATCH(BW$6&amp;$CT26,'Route Guide - Lanes Not in Data'!$P$5:$P$22370,0))=FALSE,MATCH(BW$6&amp;$CT26,'Route Guide - Lanes Not in Data'!$P$5:$P$22370,0),
IF(ISERROR(MATCH(BW$6&amp;$CU26,'Route Guide - Lanes Not in Data'!$P$5:$P$22370,0))=FALSE,MATCH(BW$6&amp;$CU26,'Route Guide - Lanes Not in Data'!$P$5:$P$22370,0),
IF(ISERROR(MATCH(BW$6&amp;$CV26,'Route Guide - Lanes Not in Data'!$P$5:$P$22370,0))=FALSE,MATCH(BW$6&amp;$CV26,'Route Guide - Lanes Not in Data'!$P$5:$P$22370,0),
IF(ISERROR(MATCH(BW$6&amp;$CW26,'Route Guide - Lanes Not in Data'!$P$5:$P$22370,0))=FALSE,MATCH(BW$6&amp;$CW26,'Route Guide - Lanes Not in Data'!$P$5:$P$22370,0),
IF(ISERROR(MATCH(BW$6&amp;$CX26,'Route Guide - Lanes Not in Data'!$P$5:$P$22370,0))=FALSE,MATCH(BW$6&amp;$CX26,'Route Guide - Lanes Not in Data'!$P$5:$P$22370,0),
IF(ISERROR(MATCH(BW$6&amp;$CY26,'Route Guide - Lanes Not in Data'!$P$5:$P$22370,0))=FALSE,MATCH(BW$6&amp;$CY26,'Route Guide - Lanes Not in Data'!$P$5:$P$22370,0),
IF(ISERROR(MATCH(BW$6&amp;$CZ26,'Route Guide - Lanes Not in Data'!$P$5:$P$22370,0))=FALSE,MATCH(BW$6&amp;$CZ26,'Route Guide - Lanes Not in Data'!$P$5:$P$22370,0),""))))))))))),""))</f>
        <v/>
      </c>
      <c r="BX26" s="37" t="str">
        <f>IF(OR(BX$6="",EJ26&lt;&gt;2),"",IFERROR(INDEX('Route Guide - Lanes Not in Data'!$E$5:$E$22370,
IF(ISERROR(MATCH(BX$6&amp;$CQ26,'Route Guide - Lanes Not in Data'!$P$5:$P$22370,0))=FALSE,MATCH(BX$6&amp;$CQ26,'Route Guide - Lanes Not in Data'!$P$5:$P$22370,0),
IF(ISERROR(MATCH(BX$6&amp;$CR26,'Route Guide - Lanes Not in Data'!$P$5:$P$22370,0))=FALSE,MATCH(BX$6&amp;$CR26,'Route Guide - Lanes Not in Data'!$P$5:$P$22370,0),
IF(ISERROR(MATCH(BX$6&amp;$CS26,'Route Guide - Lanes Not in Data'!$P$5:$P$22370,0))=FALSE,MATCH(BX$6&amp;$CS26,'Route Guide - Lanes Not in Data'!$P$5:$P$22370,0),
IF(ISERROR(MATCH(BX$6&amp;$CT26,'Route Guide - Lanes Not in Data'!$P$5:$P$22370,0))=FALSE,MATCH(BX$6&amp;$CT26,'Route Guide - Lanes Not in Data'!$P$5:$P$22370,0),
IF(ISERROR(MATCH(BX$6&amp;$CU26,'Route Guide - Lanes Not in Data'!$P$5:$P$22370,0))=FALSE,MATCH(BX$6&amp;$CU26,'Route Guide - Lanes Not in Data'!$P$5:$P$22370,0),
IF(ISERROR(MATCH(BX$6&amp;$CV26,'Route Guide - Lanes Not in Data'!$P$5:$P$22370,0))=FALSE,MATCH(BX$6&amp;$CV26,'Route Guide - Lanes Not in Data'!$P$5:$P$22370,0),
IF(ISERROR(MATCH(BX$6&amp;$CW26,'Route Guide - Lanes Not in Data'!$P$5:$P$22370,0))=FALSE,MATCH(BX$6&amp;$CW26,'Route Guide - Lanes Not in Data'!$P$5:$P$22370,0),
IF(ISERROR(MATCH(BX$6&amp;$CX26,'Route Guide - Lanes Not in Data'!$P$5:$P$22370,0))=FALSE,MATCH(BX$6&amp;$CX26,'Route Guide - Lanes Not in Data'!$P$5:$P$22370,0),
IF(ISERROR(MATCH(BX$6&amp;$CY26,'Route Guide - Lanes Not in Data'!$P$5:$P$22370,0))=FALSE,MATCH(BX$6&amp;$CY26,'Route Guide - Lanes Not in Data'!$P$5:$P$22370,0),
IF(ISERROR(MATCH(BX$6&amp;$CZ26,'Route Guide - Lanes Not in Data'!$P$5:$P$22370,0))=FALSE,MATCH(BX$6&amp;$CZ26,'Route Guide - Lanes Not in Data'!$P$5:$P$22370,0),""))))))))))),""))</f>
        <v/>
      </c>
      <c r="BY26" s="37" t="str">
        <f>IF(OR(BY$6="",EK26&lt;&gt;2),"",IFERROR(INDEX('Route Guide - Lanes Not in Data'!$E$5:$E$22370,
IF(ISERROR(MATCH(BY$6&amp;$CQ26,'Route Guide - Lanes Not in Data'!$P$5:$P$22370,0))=FALSE,MATCH(BY$6&amp;$CQ26,'Route Guide - Lanes Not in Data'!$P$5:$P$22370,0),
IF(ISERROR(MATCH(BY$6&amp;$CR26,'Route Guide - Lanes Not in Data'!$P$5:$P$22370,0))=FALSE,MATCH(BY$6&amp;$CR26,'Route Guide - Lanes Not in Data'!$P$5:$P$22370,0),
IF(ISERROR(MATCH(BY$6&amp;$CS26,'Route Guide - Lanes Not in Data'!$P$5:$P$22370,0))=FALSE,MATCH(BY$6&amp;$CS26,'Route Guide - Lanes Not in Data'!$P$5:$P$22370,0),
IF(ISERROR(MATCH(BY$6&amp;$CT26,'Route Guide - Lanes Not in Data'!$P$5:$P$22370,0))=FALSE,MATCH(BY$6&amp;$CT26,'Route Guide - Lanes Not in Data'!$P$5:$P$22370,0),
IF(ISERROR(MATCH(BY$6&amp;$CU26,'Route Guide - Lanes Not in Data'!$P$5:$P$22370,0))=FALSE,MATCH(BY$6&amp;$CU26,'Route Guide - Lanes Not in Data'!$P$5:$P$22370,0),
IF(ISERROR(MATCH(BY$6&amp;$CV26,'Route Guide - Lanes Not in Data'!$P$5:$P$22370,0))=FALSE,MATCH(BY$6&amp;$CV26,'Route Guide - Lanes Not in Data'!$P$5:$P$22370,0),
IF(ISERROR(MATCH(BY$6&amp;$CW26,'Route Guide - Lanes Not in Data'!$P$5:$P$22370,0))=FALSE,MATCH(BY$6&amp;$CW26,'Route Guide - Lanes Not in Data'!$P$5:$P$22370,0),
IF(ISERROR(MATCH(BY$6&amp;$CX26,'Route Guide - Lanes Not in Data'!$P$5:$P$22370,0))=FALSE,MATCH(BY$6&amp;$CX26,'Route Guide - Lanes Not in Data'!$P$5:$P$22370,0),
IF(ISERROR(MATCH(BY$6&amp;$CY26,'Route Guide - Lanes Not in Data'!$P$5:$P$22370,0))=FALSE,MATCH(BY$6&amp;$CY26,'Route Guide - Lanes Not in Data'!$P$5:$P$22370,0),
IF(ISERROR(MATCH(BY$6&amp;$CZ26,'Route Guide - Lanes Not in Data'!$P$5:$P$22370,0))=FALSE,MATCH(BY$6&amp;$CZ26,'Route Guide - Lanes Not in Data'!$P$5:$P$22370,0),""))))))))))),""))</f>
        <v/>
      </c>
      <c r="BZ26" s="37" t="str">
        <f>IF(OR(BZ$6="",EL26&lt;&gt;2),"",IFERROR(INDEX('Route Guide - Lanes Not in Data'!$E$5:$E$22370,
IF(ISERROR(MATCH(BZ$6&amp;$CQ26,'Route Guide - Lanes Not in Data'!$P$5:$P$22370,0))=FALSE,MATCH(BZ$6&amp;$CQ26,'Route Guide - Lanes Not in Data'!$P$5:$P$22370,0),
IF(ISERROR(MATCH(BZ$6&amp;$CR26,'Route Guide - Lanes Not in Data'!$P$5:$P$22370,0))=FALSE,MATCH(BZ$6&amp;$CR26,'Route Guide - Lanes Not in Data'!$P$5:$P$22370,0),
IF(ISERROR(MATCH(BZ$6&amp;$CS26,'Route Guide - Lanes Not in Data'!$P$5:$P$22370,0))=FALSE,MATCH(BZ$6&amp;$CS26,'Route Guide - Lanes Not in Data'!$P$5:$P$22370,0),
IF(ISERROR(MATCH(BZ$6&amp;$CT26,'Route Guide - Lanes Not in Data'!$P$5:$P$22370,0))=FALSE,MATCH(BZ$6&amp;$CT26,'Route Guide - Lanes Not in Data'!$P$5:$P$22370,0),
IF(ISERROR(MATCH(BZ$6&amp;$CU26,'Route Guide - Lanes Not in Data'!$P$5:$P$22370,0))=FALSE,MATCH(BZ$6&amp;$CU26,'Route Guide - Lanes Not in Data'!$P$5:$P$22370,0),
IF(ISERROR(MATCH(BZ$6&amp;$CV26,'Route Guide - Lanes Not in Data'!$P$5:$P$22370,0))=FALSE,MATCH(BZ$6&amp;$CV26,'Route Guide - Lanes Not in Data'!$P$5:$P$22370,0),
IF(ISERROR(MATCH(BZ$6&amp;$CW26,'Route Guide - Lanes Not in Data'!$P$5:$P$22370,0))=FALSE,MATCH(BZ$6&amp;$CW26,'Route Guide - Lanes Not in Data'!$P$5:$P$22370,0),
IF(ISERROR(MATCH(BZ$6&amp;$CX26,'Route Guide - Lanes Not in Data'!$P$5:$P$22370,0))=FALSE,MATCH(BZ$6&amp;$CX26,'Route Guide - Lanes Not in Data'!$P$5:$P$22370,0),
IF(ISERROR(MATCH(BZ$6&amp;$CY26,'Route Guide - Lanes Not in Data'!$P$5:$P$22370,0))=FALSE,MATCH(BZ$6&amp;$CY26,'Route Guide - Lanes Not in Data'!$P$5:$P$22370,0),
IF(ISERROR(MATCH(BZ$6&amp;$CZ26,'Route Guide - Lanes Not in Data'!$P$5:$P$22370,0))=FALSE,MATCH(BZ$6&amp;$CZ26,'Route Guide - Lanes Not in Data'!$P$5:$P$22370,0),""))))))))))),""))</f>
        <v/>
      </c>
      <c r="CA26" s="37">
        <f>IF(OR(CA$6="",EM26&lt;&gt;2),"",IFERROR(INDEX('Route Guide - Lanes Not in Data'!$E$5:$E$22370,
IF(ISERROR(MATCH(CA$6&amp;$CQ26,'Route Guide - Lanes Not in Data'!$P$5:$P$22370,0))=FALSE,MATCH(CA$6&amp;$CQ26,'Route Guide - Lanes Not in Data'!$P$5:$P$22370,0),
IF(ISERROR(MATCH(CA$6&amp;$CR26,'Route Guide - Lanes Not in Data'!$P$5:$P$22370,0))=FALSE,MATCH(CA$6&amp;$CR26,'Route Guide - Lanes Not in Data'!$P$5:$P$22370,0),
IF(ISERROR(MATCH(CA$6&amp;$CS26,'Route Guide - Lanes Not in Data'!$P$5:$P$22370,0))=FALSE,MATCH(CA$6&amp;$CS26,'Route Guide - Lanes Not in Data'!$P$5:$P$22370,0),
IF(ISERROR(MATCH(CA$6&amp;$CT26,'Route Guide - Lanes Not in Data'!$P$5:$P$22370,0))=FALSE,MATCH(CA$6&amp;$CT26,'Route Guide - Lanes Not in Data'!$P$5:$P$22370,0),
IF(ISERROR(MATCH(CA$6&amp;$CU26,'Route Guide - Lanes Not in Data'!$P$5:$P$22370,0))=FALSE,MATCH(CA$6&amp;$CU26,'Route Guide - Lanes Not in Data'!$P$5:$P$22370,0),
IF(ISERROR(MATCH(CA$6&amp;$CV26,'Route Guide - Lanes Not in Data'!$P$5:$P$22370,0))=FALSE,MATCH(CA$6&amp;$CV26,'Route Guide - Lanes Not in Data'!$P$5:$P$22370,0),
IF(ISERROR(MATCH(CA$6&amp;$CW26,'Route Guide - Lanes Not in Data'!$P$5:$P$22370,0))=FALSE,MATCH(CA$6&amp;$CW26,'Route Guide - Lanes Not in Data'!$P$5:$P$22370,0),
IF(ISERROR(MATCH(CA$6&amp;$CX26,'Route Guide - Lanes Not in Data'!$P$5:$P$22370,0))=FALSE,MATCH(CA$6&amp;$CX26,'Route Guide - Lanes Not in Data'!$P$5:$P$22370,0),
IF(ISERROR(MATCH(CA$6&amp;$CY26,'Route Guide - Lanes Not in Data'!$P$5:$P$22370,0))=FALSE,MATCH(CA$6&amp;$CY26,'Route Guide - Lanes Not in Data'!$P$5:$P$22370,0),
IF(ISERROR(MATCH(CA$6&amp;$CZ26,'Route Guide - Lanes Not in Data'!$P$5:$P$22370,0))=FALSE,MATCH(CA$6&amp;$CZ26,'Route Guide - Lanes Not in Data'!$P$5:$P$22370,0),""))))))))))),""))</f>
        <v>0.13300000000000001</v>
      </c>
      <c r="CB26" s="37" t="str">
        <f>IF(OR(CB$6="",EN26&lt;&gt;2),"",IFERROR(INDEX('Route Guide - Lanes Not in Data'!$E$5:$E$22370,
IF(ISERROR(MATCH(CB$6&amp;$CQ26,'Route Guide - Lanes Not in Data'!$P$5:$P$22370,0))=FALSE,MATCH(CB$6&amp;$CQ26,'Route Guide - Lanes Not in Data'!$P$5:$P$22370,0),
IF(ISERROR(MATCH(CB$6&amp;$CR26,'Route Guide - Lanes Not in Data'!$P$5:$P$22370,0))=FALSE,MATCH(CB$6&amp;$CR26,'Route Guide - Lanes Not in Data'!$P$5:$P$22370,0),
IF(ISERROR(MATCH(CB$6&amp;$CS26,'Route Guide - Lanes Not in Data'!$P$5:$P$22370,0))=FALSE,MATCH(CB$6&amp;$CS26,'Route Guide - Lanes Not in Data'!$P$5:$P$22370,0),
IF(ISERROR(MATCH(CB$6&amp;$CT26,'Route Guide - Lanes Not in Data'!$P$5:$P$22370,0))=FALSE,MATCH(CB$6&amp;$CT26,'Route Guide - Lanes Not in Data'!$P$5:$P$22370,0),
IF(ISERROR(MATCH(CB$6&amp;$CU26,'Route Guide - Lanes Not in Data'!$P$5:$P$22370,0))=FALSE,MATCH(CB$6&amp;$CU26,'Route Guide - Lanes Not in Data'!$P$5:$P$22370,0),
IF(ISERROR(MATCH(CB$6&amp;$CV26,'Route Guide - Lanes Not in Data'!$P$5:$P$22370,0))=FALSE,MATCH(CB$6&amp;$CV26,'Route Guide - Lanes Not in Data'!$P$5:$P$22370,0),
IF(ISERROR(MATCH(CB$6&amp;$CW26,'Route Guide - Lanes Not in Data'!$P$5:$P$22370,0))=FALSE,MATCH(CB$6&amp;$CW26,'Route Guide - Lanes Not in Data'!$P$5:$P$22370,0),
IF(ISERROR(MATCH(CB$6&amp;$CX26,'Route Guide - Lanes Not in Data'!$P$5:$P$22370,0))=FALSE,MATCH(CB$6&amp;$CX26,'Route Guide - Lanes Not in Data'!$P$5:$P$22370,0),
IF(ISERROR(MATCH(CB$6&amp;$CY26,'Route Guide - Lanes Not in Data'!$P$5:$P$22370,0))=FALSE,MATCH(CB$6&amp;$CY26,'Route Guide - Lanes Not in Data'!$P$5:$P$22370,0),
IF(ISERROR(MATCH(CB$6&amp;$CZ26,'Route Guide - Lanes Not in Data'!$P$5:$P$22370,0))=FALSE,MATCH(CB$6&amp;$CZ26,'Route Guide - Lanes Not in Data'!$P$5:$P$22370,0),""))))))))))),""))</f>
        <v/>
      </c>
      <c r="CC26" s="37" t="str">
        <f>IF(OR(CC$6="",EO26&lt;&gt;2),"",IFERROR(INDEX('Route Guide - Lanes Not in Data'!$E$5:$E$22370,
IF(ISERROR(MATCH(CC$6&amp;$CQ26,'Route Guide - Lanes Not in Data'!$P$5:$P$22370,0))=FALSE,MATCH(CC$6&amp;$CQ26,'Route Guide - Lanes Not in Data'!$P$5:$P$22370,0),
IF(ISERROR(MATCH(CC$6&amp;$CR26,'Route Guide - Lanes Not in Data'!$P$5:$P$22370,0))=FALSE,MATCH(CC$6&amp;$CR26,'Route Guide - Lanes Not in Data'!$P$5:$P$22370,0),
IF(ISERROR(MATCH(CC$6&amp;$CS26,'Route Guide - Lanes Not in Data'!$P$5:$P$22370,0))=FALSE,MATCH(CC$6&amp;$CS26,'Route Guide - Lanes Not in Data'!$P$5:$P$22370,0),
IF(ISERROR(MATCH(CC$6&amp;$CT26,'Route Guide - Lanes Not in Data'!$P$5:$P$22370,0))=FALSE,MATCH(CC$6&amp;$CT26,'Route Guide - Lanes Not in Data'!$P$5:$P$22370,0),
IF(ISERROR(MATCH(CC$6&amp;$CU26,'Route Guide - Lanes Not in Data'!$P$5:$P$22370,0))=FALSE,MATCH(CC$6&amp;$CU26,'Route Guide - Lanes Not in Data'!$P$5:$P$22370,0),
IF(ISERROR(MATCH(CC$6&amp;$CV26,'Route Guide - Lanes Not in Data'!$P$5:$P$22370,0))=FALSE,MATCH(CC$6&amp;$CV26,'Route Guide - Lanes Not in Data'!$P$5:$P$22370,0),
IF(ISERROR(MATCH(CC$6&amp;$CW26,'Route Guide - Lanes Not in Data'!$P$5:$P$22370,0))=FALSE,MATCH(CC$6&amp;$CW26,'Route Guide - Lanes Not in Data'!$P$5:$P$22370,0),
IF(ISERROR(MATCH(CC$6&amp;$CX26,'Route Guide - Lanes Not in Data'!$P$5:$P$22370,0))=FALSE,MATCH(CC$6&amp;$CX26,'Route Guide - Lanes Not in Data'!$P$5:$P$22370,0),
IF(ISERROR(MATCH(CC$6&amp;$CY26,'Route Guide - Lanes Not in Data'!$P$5:$P$22370,0))=FALSE,MATCH(CC$6&amp;$CY26,'Route Guide - Lanes Not in Data'!$P$5:$P$22370,0),
IF(ISERROR(MATCH(CC$6&amp;$CZ26,'Route Guide - Lanes Not in Data'!$P$5:$P$22370,0))=FALSE,MATCH(CC$6&amp;$CZ26,'Route Guide - Lanes Not in Data'!$P$5:$P$22370,0),""))))))))))),""))</f>
        <v/>
      </c>
      <c r="CD26" s="37" t="str">
        <f>IF(OR(CD$6="",EP26&lt;&gt;2),"",IFERROR(INDEX('Route Guide - Lanes Not in Data'!$E$5:$E$22370,
IF(ISERROR(MATCH(CD$6&amp;$CQ26,'Route Guide - Lanes Not in Data'!$P$5:$P$22370,0))=FALSE,MATCH(CD$6&amp;$CQ26,'Route Guide - Lanes Not in Data'!$P$5:$P$22370,0),
IF(ISERROR(MATCH(CD$6&amp;$CR26,'Route Guide - Lanes Not in Data'!$P$5:$P$22370,0))=FALSE,MATCH(CD$6&amp;$CR26,'Route Guide - Lanes Not in Data'!$P$5:$P$22370,0),
IF(ISERROR(MATCH(CD$6&amp;$CS26,'Route Guide - Lanes Not in Data'!$P$5:$P$22370,0))=FALSE,MATCH(CD$6&amp;$CS26,'Route Guide - Lanes Not in Data'!$P$5:$P$22370,0),
IF(ISERROR(MATCH(CD$6&amp;$CT26,'Route Guide - Lanes Not in Data'!$P$5:$P$22370,0))=FALSE,MATCH(CD$6&amp;$CT26,'Route Guide - Lanes Not in Data'!$P$5:$P$22370,0),
IF(ISERROR(MATCH(CD$6&amp;$CU26,'Route Guide - Lanes Not in Data'!$P$5:$P$22370,0))=FALSE,MATCH(CD$6&amp;$CU26,'Route Guide - Lanes Not in Data'!$P$5:$P$22370,0),
IF(ISERROR(MATCH(CD$6&amp;$CV26,'Route Guide - Lanes Not in Data'!$P$5:$P$22370,0))=FALSE,MATCH(CD$6&amp;$CV26,'Route Guide - Lanes Not in Data'!$P$5:$P$22370,0),
IF(ISERROR(MATCH(CD$6&amp;$CW26,'Route Guide - Lanes Not in Data'!$P$5:$P$22370,0))=FALSE,MATCH(CD$6&amp;$CW26,'Route Guide - Lanes Not in Data'!$P$5:$P$22370,0),
IF(ISERROR(MATCH(CD$6&amp;$CX26,'Route Guide - Lanes Not in Data'!$P$5:$P$22370,0))=FALSE,MATCH(CD$6&amp;$CX26,'Route Guide - Lanes Not in Data'!$P$5:$P$22370,0),
IF(ISERROR(MATCH(CD$6&amp;$CY26,'Route Guide - Lanes Not in Data'!$P$5:$P$22370,0))=FALSE,MATCH(CD$6&amp;$CY26,'Route Guide - Lanes Not in Data'!$P$5:$P$22370,0),
IF(ISERROR(MATCH(CD$6&amp;$CZ26,'Route Guide - Lanes Not in Data'!$P$5:$P$22370,0))=FALSE,MATCH(CD$6&amp;$CZ26,'Route Guide - Lanes Not in Data'!$P$5:$P$22370,0),""))))))))))),""))</f>
        <v/>
      </c>
      <c r="CE26" s="37" t="str">
        <f>IF(OR(CE$6="",EQ26&lt;&gt;2),"",IFERROR(INDEX('Route Guide - Lanes Not in Data'!$E$5:$E$22370,
IF(ISERROR(MATCH(CE$6&amp;$CQ26,'Route Guide - Lanes Not in Data'!$P$5:$P$22370,0))=FALSE,MATCH(CE$6&amp;$CQ26,'Route Guide - Lanes Not in Data'!$P$5:$P$22370,0),
IF(ISERROR(MATCH(CE$6&amp;$CR26,'Route Guide - Lanes Not in Data'!$P$5:$P$22370,0))=FALSE,MATCH(CE$6&amp;$CR26,'Route Guide - Lanes Not in Data'!$P$5:$P$22370,0),
IF(ISERROR(MATCH(CE$6&amp;$CS26,'Route Guide - Lanes Not in Data'!$P$5:$P$22370,0))=FALSE,MATCH(CE$6&amp;$CS26,'Route Guide - Lanes Not in Data'!$P$5:$P$22370,0),
IF(ISERROR(MATCH(CE$6&amp;$CT26,'Route Guide - Lanes Not in Data'!$P$5:$P$22370,0))=FALSE,MATCH(CE$6&amp;$CT26,'Route Guide - Lanes Not in Data'!$P$5:$P$22370,0),
IF(ISERROR(MATCH(CE$6&amp;$CU26,'Route Guide - Lanes Not in Data'!$P$5:$P$22370,0))=FALSE,MATCH(CE$6&amp;$CU26,'Route Guide - Lanes Not in Data'!$P$5:$P$22370,0),
IF(ISERROR(MATCH(CE$6&amp;$CV26,'Route Guide - Lanes Not in Data'!$P$5:$P$22370,0))=FALSE,MATCH(CE$6&amp;$CV26,'Route Guide - Lanes Not in Data'!$P$5:$P$22370,0),
IF(ISERROR(MATCH(CE$6&amp;$CW26,'Route Guide - Lanes Not in Data'!$P$5:$P$22370,0))=FALSE,MATCH(CE$6&amp;$CW26,'Route Guide - Lanes Not in Data'!$P$5:$P$22370,0),
IF(ISERROR(MATCH(CE$6&amp;$CX26,'Route Guide - Lanes Not in Data'!$P$5:$P$22370,0))=FALSE,MATCH(CE$6&amp;$CX26,'Route Guide - Lanes Not in Data'!$P$5:$P$22370,0),
IF(ISERROR(MATCH(CE$6&amp;$CY26,'Route Guide - Lanes Not in Data'!$P$5:$P$22370,0))=FALSE,MATCH(CE$6&amp;$CY26,'Route Guide - Lanes Not in Data'!$P$5:$P$22370,0),
IF(ISERROR(MATCH(CE$6&amp;$CZ26,'Route Guide - Lanes Not in Data'!$P$5:$P$22370,0))=FALSE,MATCH(CE$6&amp;$CZ26,'Route Guide - Lanes Not in Data'!$P$5:$P$22370,0),""))))))))))),""))</f>
        <v/>
      </c>
      <c r="CF26" s="37" t="str">
        <f>IF(OR(CF$6="",ER26&lt;&gt;2),"",IFERROR(INDEX('Route Guide - Lanes Not in Data'!$E$5:$E$22370,
IF(ISERROR(MATCH(CF$6&amp;$CQ26,'Route Guide - Lanes Not in Data'!$P$5:$P$22370,0))=FALSE,MATCH(CF$6&amp;$CQ26,'Route Guide - Lanes Not in Data'!$P$5:$P$22370,0),
IF(ISERROR(MATCH(CF$6&amp;$CR26,'Route Guide - Lanes Not in Data'!$P$5:$P$22370,0))=FALSE,MATCH(CF$6&amp;$CR26,'Route Guide - Lanes Not in Data'!$P$5:$P$22370,0),
IF(ISERROR(MATCH(CF$6&amp;$CS26,'Route Guide - Lanes Not in Data'!$P$5:$P$22370,0))=FALSE,MATCH(CF$6&amp;$CS26,'Route Guide - Lanes Not in Data'!$P$5:$P$22370,0),
IF(ISERROR(MATCH(CF$6&amp;$CT26,'Route Guide - Lanes Not in Data'!$P$5:$P$22370,0))=FALSE,MATCH(CF$6&amp;$CT26,'Route Guide - Lanes Not in Data'!$P$5:$P$22370,0),
IF(ISERROR(MATCH(CF$6&amp;$CU26,'Route Guide - Lanes Not in Data'!$P$5:$P$22370,0))=FALSE,MATCH(CF$6&amp;$CU26,'Route Guide - Lanes Not in Data'!$P$5:$P$22370,0),
IF(ISERROR(MATCH(CF$6&amp;$CV26,'Route Guide - Lanes Not in Data'!$P$5:$P$22370,0))=FALSE,MATCH(CF$6&amp;$CV26,'Route Guide - Lanes Not in Data'!$P$5:$P$22370,0),
IF(ISERROR(MATCH(CF$6&amp;$CW26,'Route Guide - Lanes Not in Data'!$P$5:$P$22370,0))=FALSE,MATCH(CF$6&amp;$CW26,'Route Guide - Lanes Not in Data'!$P$5:$P$22370,0),
IF(ISERROR(MATCH(CF$6&amp;$CX26,'Route Guide - Lanes Not in Data'!$P$5:$P$22370,0))=FALSE,MATCH(CF$6&amp;$CX26,'Route Guide - Lanes Not in Data'!$P$5:$P$22370,0),
IF(ISERROR(MATCH(CF$6&amp;$CY26,'Route Guide - Lanes Not in Data'!$P$5:$P$22370,0))=FALSE,MATCH(CF$6&amp;$CY26,'Route Guide - Lanes Not in Data'!$P$5:$P$22370,0),
IF(ISERROR(MATCH(CF$6&amp;$CZ26,'Route Guide - Lanes Not in Data'!$P$5:$P$22370,0))=FALSE,MATCH(CF$6&amp;$CZ26,'Route Guide - Lanes Not in Data'!$P$5:$P$22370,0),""))))))))))),""))</f>
        <v/>
      </c>
      <c r="CG26" s="37" t="str">
        <f>IF(OR(CG$6="",ES26&lt;&gt;2),"",IFERROR(INDEX('Route Guide - Lanes Not in Data'!$E$5:$E$22370,
IF(ISERROR(MATCH(CG$6&amp;$CQ26,'Route Guide - Lanes Not in Data'!$P$5:$P$22370,0))=FALSE,MATCH(CG$6&amp;$CQ26,'Route Guide - Lanes Not in Data'!$P$5:$P$22370,0),
IF(ISERROR(MATCH(CG$6&amp;$CR26,'Route Guide - Lanes Not in Data'!$P$5:$P$22370,0))=FALSE,MATCH(CG$6&amp;$CR26,'Route Guide - Lanes Not in Data'!$P$5:$P$22370,0),
IF(ISERROR(MATCH(CG$6&amp;$CS26,'Route Guide - Lanes Not in Data'!$P$5:$P$22370,0))=FALSE,MATCH(CG$6&amp;$CS26,'Route Guide - Lanes Not in Data'!$P$5:$P$22370,0),
IF(ISERROR(MATCH(CG$6&amp;$CT26,'Route Guide - Lanes Not in Data'!$P$5:$P$22370,0))=FALSE,MATCH(CG$6&amp;$CT26,'Route Guide - Lanes Not in Data'!$P$5:$P$22370,0),
IF(ISERROR(MATCH(CG$6&amp;$CU26,'Route Guide - Lanes Not in Data'!$P$5:$P$22370,0))=FALSE,MATCH(CG$6&amp;$CU26,'Route Guide - Lanes Not in Data'!$P$5:$P$22370,0),
IF(ISERROR(MATCH(CG$6&amp;$CV26,'Route Guide - Lanes Not in Data'!$P$5:$P$22370,0))=FALSE,MATCH(CG$6&amp;$CV26,'Route Guide - Lanes Not in Data'!$P$5:$P$22370,0),
IF(ISERROR(MATCH(CG$6&amp;$CW26,'Route Guide - Lanes Not in Data'!$P$5:$P$22370,0))=FALSE,MATCH(CG$6&amp;$CW26,'Route Guide - Lanes Not in Data'!$P$5:$P$22370,0),
IF(ISERROR(MATCH(CG$6&amp;$CX26,'Route Guide - Lanes Not in Data'!$P$5:$P$22370,0))=FALSE,MATCH(CG$6&amp;$CX26,'Route Guide - Lanes Not in Data'!$P$5:$P$22370,0),
IF(ISERROR(MATCH(CG$6&amp;$CY26,'Route Guide - Lanes Not in Data'!$P$5:$P$22370,0))=FALSE,MATCH(CG$6&amp;$CY26,'Route Guide - Lanes Not in Data'!$P$5:$P$22370,0),
IF(ISERROR(MATCH(CG$6&amp;$CZ26,'Route Guide - Lanes Not in Data'!$P$5:$P$22370,0))=FALSE,MATCH(CG$6&amp;$CZ26,'Route Guide - Lanes Not in Data'!$P$5:$P$22370,0),""))))))))))),""))</f>
        <v/>
      </c>
      <c r="CH26" s="37" t="str">
        <f>IF(OR(CH$6="",ET26&lt;&gt;2),"",IFERROR(INDEX('Route Guide - Lanes Not in Data'!$E$5:$E$22370,
IF(ISERROR(MATCH(CH$6&amp;$CQ26,'Route Guide - Lanes Not in Data'!$P$5:$P$22370,0))=FALSE,MATCH(CH$6&amp;$CQ26,'Route Guide - Lanes Not in Data'!$P$5:$P$22370,0),
IF(ISERROR(MATCH(CH$6&amp;$CR26,'Route Guide - Lanes Not in Data'!$P$5:$P$22370,0))=FALSE,MATCH(CH$6&amp;$CR26,'Route Guide - Lanes Not in Data'!$P$5:$P$22370,0),
IF(ISERROR(MATCH(CH$6&amp;$CS26,'Route Guide - Lanes Not in Data'!$P$5:$P$22370,0))=FALSE,MATCH(CH$6&amp;$CS26,'Route Guide - Lanes Not in Data'!$P$5:$P$22370,0),
IF(ISERROR(MATCH(CH$6&amp;$CT26,'Route Guide - Lanes Not in Data'!$P$5:$P$22370,0))=FALSE,MATCH(CH$6&amp;$CT26,'Route Guide - Lanes Not in Data'!$P$5:$P$22370,0),
IF(ISERROR(MATCH(CH$6&amp;$CU26,'Route Guide - Lanes Not in Data'!$P$5:$P$22370,0))=FALSE,MATCH(CH$6&amp;$CU26,'Route Guide - Lanes Not in Data'!$P$5:$P$22370,0),
IF(ISERROR(MATCH(CH$6&amp;$CV26,'Route Guide - Lanes Not in Data'!$P$5:$P$22370,0))=FALSE,MATCH(CH$6&amp;$CV26,'Route Guide - Lanes Not in Data'!$P$5:$P$22370,0),
IF(ISERROR(MATCH(CH$6&amp;$CW26,'Route Guide - Lanes Not in Data'!$P$5:$P$22370,0))=FALSE,MATCH(CH$6&amp;$CW26,'Route Guide - Lanes Not in Data'!$P$5:$P$22370,0),
IF(ISERROR(MATCH(CH$6&amp;$CX26,'Route Guide - Lanes Not in Data'!$P$5:$P$22370,0))=FALSE,MATCH(CH$6&amp;$CX26,'Route Guide - Lanes Not in Data'!$P$5:$P$22370,0),
IF(ISERROR(MATCH(CH$6&amp;$CY26,'Route Guide - Lanes Not in Data'!$P$5:$P$22370,0))=FALSE,MATCH(CH$6&amp;$CY26,'Route Guide - Lanes Not in Data'!$P$5:$P$22370,0),
IF(ISERROR(MATCH(CH$6&amp;$CZ26,'Route Guide - Lanes Not in Data'!$P$5:$P$22370,0))=FALSE,MATCH(CH$6&amp;$CZ26,'Route Guide - Lanes Not in Data'!$P$5:$P$22370,0),""))))))))))),""))</f>
        <v/>
      </c>
      <c r="CI26" s="37" t="str">
        <f>IF(OR(CI$6="",EU26&lt;&gt;2),"",IFERROR(INDEX('Route Guide - Lanes Not in Data'!$E$5:$E$22370,
IF(ISERROR(MATCH(CI$6&amp;$CQ26,'Route Guide - Lanes Not in Data'!$P$5:$P$22370,0))=FALSE,MATCH(CI$6&amp;$CQ26,'Route Guide - Lanes Not in Data'!$P$5:$P$22370,0),
IF(ISERROR(MATCH(CI$6&amp;$CR26,'Route Guide - Lanes Not in Data'!$P$5:$P$22370,0))=FALSE,MATCH(CI$6&amp;$CR26,'Route Guide - Lanes Not in Data'!$P$5:$P$22370,0),
IF(ISERROR(MATCH(CI$6&amp;$CS26,'Route Guide - Lanes Not in Data'!$P$5:$P$22370,0))=FALSE,MATCH(CI$6&amp;$CS26,'Route Guide - Lanes Not in Data'!$P$5:$P$22370,0),
IF(ISERROR(MATCH(CI$6&amp;$CT26,'Route Guide - Lanes Not in Data'!$P$5:$P$22370,0))=FALSE,MATCH(CI$6&amp;$CT26,'Route Guide - Lanes Not in Data'!$P$5:$P$22370,0),
IF(ISERROR(MATCH(CI$6&amp;$CU26,'Route Guide - Lanes Not in Data'!$P$5:$P$22370,0))=FALSE,MATCH(CI$6&amp;$CU26,'Route Guide - Lanes Not in Data'!$P$5:$P$22370,0),
IF(ISERROR(MATCH(CI$6&amp;$CV26,'Route Guide - Lanes Not in Data'!$P$5:$P$22370,0))=FALSE,MATCH(CI$6&amp;$CV26,'Route Guide - Lanes Not in Data'!$P$5:$P$22370,0),
IF(ISERROR(MATCH(CI$6&amp;$CW26,'Route Guide - Lanes Not in Data'!$P$5:$P$22370,0))=FALSE,MATCH(CI$6&amp;$CW26,'Route Guide - Lanes Not in Data'!$P$5:$P$22370,0),
IF(ISERROR(MATCH(CI$6&amp;$CX26,'Route Guide - Lanes Not in Data'!$P$5:$P$22370,0))=FALSE,MATCH(CI$6&amp;$CX26,'Route Guide - Lanes Not in Data'!$P$5:$P$22370,0),
IF(ISERROR(MATCH(CI$6&amp;$CY26,'Route Guide - Lanes Not in Data'!$P$5:$P$22370,0))=FALSE,MATCH(CI$6&amp;$CY26,'Route Guide - Lanes Not in Data'!$P$5:$P$22370,0),
IF(ISERROR(MATCH(CI$6&amp;$CZ26,'Route Guide - Lanes Not in Data'!$P$5:$P$22370,0))=FALSE,MATCH(CI$6&amp;$CZ26,'Route Guide - Lanes Not in Data'!$P$5:$P$22370,0),""))))))))))),""))</f>
        <v/>
      </c>
      <c r="CJ26" s="37" t="str">
        <f>IF(OR(CJ$6="",EV26&lt;&gt;2),"",IFERROR(INDEX('Route Guide - Lanes Not in Data'!$E$5:$E$22370,
IF(ISERROR(MATCH(CJ$6&amp;$CQ26,'Route Guide - Lanes Not in Data'!$P$5:$P$22370,0))=FALSE,MATCH(CJ$6&amp;$CQ26,'Route Guide - Lanes Not in Data'!$P$5:$P$22370,0),
IF(ISERROR(MATCH(CJ$6&amp;$CR26,'Route Guide - Lanes Not in Data'!$P$5:$P$22370,0))=FALSE,MATCH(CJ$6&amp;$CR26,'Route Guide - Lanes Not in Data'!$P$5:$P$22370,0),
IF(ISERROR(MATCH(CJ$6&amp;$CS26,'Route Guide - Lanes Not in Data'!$P$5:$P$22370,0))=FALSE,MATCH(CJ$6&amp;$CS26,'Route Guide - Lanes Not in Data'!$P$5:$P$22370,0),
IF(ISERROR(MATCH(CJ$6&amp;$CT26,'Route Guide - Lanes Not in Data'!$P$5:$P$22370,0))=FALSE,MATCH(CJ$6&amp;$CT26,'Route Guide - Lanes Not in Data'!$P$5:$P$22370,0),
IF(ISERROR(MATCH(CJ$6&amp;$CU26,'Route Guide - Lanes Not in Data'!$P$5:$P$22370,0))=FALSE,MATCH(CJ$6&amp;$CU26,'Route Guide - Lanes Not in Data'!$P$5:$P$22370,0),
IF(ISERROR(MATCH(CJ$6&amp;$CV26,'Route Guide - Lanes Not in Data'!$P$5:$P$22370,0))=FALSE,MATCH(CJ$6&amp;$CV26,'Route Guide - Lanes Not in Data'!$P$5:$P$22370,0),
IF(ISERROR(MATCH(CJ$6&amp;$CW26,'Route Guide - Lanes Not in Data'!$P$5:$P$22370,0))=FALSE,MATCH(CJ$6&amp;$CW26,'Route Guide - Lanes Not in Data'!$P$5:$P$22370,0),
IF(ISERROR(MATCH(CJ$6&amp;$CX26,'Route Guide - Lanes Not in Data'!$P$5:$P$22370,0))=FALSE,MATCH(CJ$6&amp;$CX26,'Route Guide - Lanes Not in Data'!$P$5:$P$22370,0),
IF(ISERROR(MATCH(CJ$6&amp;$CY26,'Route Guide - Lanes Not in Data'!$P$5:$P$22370,0))=FALSE,MATCH(CJ$6&amp;$CY26,'Route Guide - Lanes Not in Data'!$P$5:$P$22370,0),
IF(ISERROR(MATCH(CJ$6&amp;$CZ26,'Route Guide - Lanes Not in Data'!$P$5:$P$22370,0))=FALSE,MATCH(CJ$6&amp;$CZ26,'Route Guide - Lanes Not in Data'!$P$5:$P$22370,0),""))))))))))),""))</f>
        <v/>
      </c>
      <c r="CK26" s="37" t="str">
        <f>IF(OR(CK$6="",EW26&lt;&gt;2),"",IFERROR(INDEX('Route Guide - Lanes Not in Data'!$E$5:$E$22370,
IF(ISERROR(MATCH(CK$6&amp;$CQ26,'Route Guide - Lanes Not in Data'!$P$5:$P$22370,0))=FALSE,MATCH(CK$6&amp;$CQ26,'Route Guide - Lanes Not in Data'!$P$5:$P$22370,0),
IF(ISERROR(MATCH(CK$6&amp;$CR26,'Route Guide - Lanes Not in Data'!$P$5:$P$22370,0))=FALSE,MATCH(CK$6&amp;$CR26,'Route Guide - Lanes Not in Data'!$P$5:$P$22370,0),
IF(ISERROR(MATCH(CK$6&amp;$CS26,'Route Guide - Lanes Not in Data'!$P$5:$P$22370,0))=FALSE,MATCH(CK$6&amp;$CS26,'Route Guide - Lanes Not in Data'!$P$5:$P$22370,0),
IF(ISERROR(MATCH(CK$6&amp;$CT26,'Route Guide - Lanes Not in Data'!$P$5:$P$22370,0))=FALSE,MATCH(CK$6&amp;$CT26,'Route Guide - Lanes Not in Data'!$P$5:$P$22370,0),
IF(ISERROR(MATCH(CK$6&amp;$CU26,'Route Guide - Lanes Not in Data'!$P$5:$P$22370,0))=FALSE,MATCH(CK$6&amp;$CU26,'Route Guide - Lanes Not in Data'!$P$5:$P$22370,0),
IF(ISERROR(MATCH(CK$6&amp;$CV26,'Route Guide - Lanes Not in Data'!$P$5:$P$22370,0))=FALSE,MATCH(CK$6&amp;$CV26,'Route Guide - Lanes Not in Data'!$P$5:$P$22370,0),
IF(ISERROR(MATCH(CK$6&amp;$CW26,'Route Guide - Lanes Not in Data'!$P$5:$P$22370,0))=FALSE,MATCH(CK$6&amp;$CW26,'Route Guide - Lanes Not in Data'!$P$5:$P$22370,0),
IF(ISERROR(MATCH(CK$6&amp;$CX26,'Route Guide - Lanes Not in Data'!$P$5:$P$22370,0))=FALSE,MATCH(CK$6&amp;$CX26,'Route Guide - Lanes Not in Data'!$P$5:$P$22370,0),
IF(ISERROR(MATCH(CK$6&amp;$CY26,'Route Guide - Lanes Not in Data'!$P$5:$P$22370,0))=FALSE,MATCH(CK$6&amp;$CY26,'Route Guide - Lanes Not in Data'!$P$5:$P$22370,0),
IF(ISERROR(MATCH(CK$6&amp;$CZ26,'Route Guide - Lanes Not in Data'!$P$5:$P$22370,0))=FALSE,MATCH(CK$6&amp;$CZ26,'Route Guide - Lanes Not in Data'!$P$5:$P$22370,0),""))))))))))),""))</f>
        <v/>
      </c>
      <c r="CL26" s="37">
        <f t="shared" si="52"/>
        <v>0.31</v>
      </c>
      <c r="CM26" s="23" t="str">
        <f t="shared" si="53"/>
        <v>ODFL</v>
      </c>
      <c r="CN26" s="37">
        <f t="shared" si="54"/>
        <v>0.13300000000000001</v>
      </c>
      <c r="CO26" s="23" t="str">
        <f t="shared" si="21"/>
        <v>EXLA</v>
      </c>
      <c r="CQ26" s="23" t="str">
        <f t="shared" si="22"/>
        <v>-0E25-CA-CITY OF INDUSTRY-ME</v>
      </c>
      <c r="CR26" s="23" t="str">
        <f t="shared" si="23"/>
        <v>-0E25-CA-CITY OF INDUSTRY-USA</v>
      </c>
      <c r="CS26" s="23" t="str">
        <f t="shared" si="24"/>
        <v>-CA-CITY OF INDUSTRY-ME</v>
      </c>
      <c r="CT26" s="23" t="str">
        <f t="shared" si="25"/>
        <v>-CA-CITY OF INDUSTRY-USA</v>
      </c>
      <c r="CU26" s="23" t="str">
        <f t="shared" si="26"/>
        <v>-91745-ME</v>
      </c>
      <c r="CV26" s="23" t="str">
        <f t="shared" si="27"/>
        <v>-91745-USA</v>
      </c>
      <c r="CW26" s="23" t="str">
        <f t="shared" si="28"/>
        <v>-CA-ME</v>
      </c>
      <c r="CX26" s="23" t="str">
        <f t="shared" si="29"/>
        <v>ME-CA</v>
      </c>
      <c r="CY26" s="23" t="str">
        <f t="shared" si="55"/>
        <v>ME-USA</v>
      </c>
      <c r="CZ26" s="23" t="str">
        <f t="shared" si="30"/>
        <v>USA-USA</v>
      </c>
      <c r="DB26"/>
      <c r="DF26" s="35" t="s">
        <v>2207</v>
      </c>
      <c r="DG26" s="23">
        <v>1</v>
      </c>
      <c r="DH26" s="23">
        <v>1</v>
      </c>
      <c r="DI26" s="23">
        <v>0</v>
      </c>
      <c r="DJ26" s="23">
        <v>0</v>
      </c>
      <c r="DK26" s="23">
        <v>1</v>
      </c>
      <c r="DL26" s="23">
        <v>0</v>
      </c>
      <c r="DM26" s="23">
        <v>0</v>
      </c>
      <c r="DN26" s="23">
        <v>1</v>
      </c>
      <c r="DO26" s="23">
        <v>0</v>
      </c>
      <c r="DP26" s="23">
        <v>0</v>
      </c>
      <c r="DQ26" s="23">
        <v>1</v>
      </c>
      <c r="DR26" s="23">
        <v>0</v>
      </c>
      <c r="DS26" s="23">
        <v>1</v>
      </c>
      <c r="DT26" s="23">
        <v>1</v>
      </c>
      <c r="DU26" s="23">
        <v>1</v>
      </c>
      <c r="EC26" s="38">
        <f t="shared" si="31"/>
        <v>2</v>
      </c>
      <c r="ED26" s="38">
        <f t="shared" si="32"/>
        <v>2</v>
      </c>
      <c r="EE26" s="38">
        <f t="shared" si="33"/>
        <v>0</v>
      </c>
      <c r="EF26" s="38">
        <f t="shared" si="34"/>
        <v>0</v>
      </c>
      <c r="EG26" s="38">
        <f t="shared" si="35"/>
        <v>2</v>
      </c>
      <c r="EH26" s="38">
        <f t="shared" si="36"/>
        <v>1</v>
      </c>
      <c r="EI26" s="38">
        <f t="shared" si="37"/>
        <v>0</v>
      </c>
      <c r="EJ26" s="38">
        <f t="shared" si="38"/>
        <v>2</v>
      </c>
      <c r="EK26" s="38">
        <f t="shared" si="39"/>
        <v>0</v>
      </c>
      <c r="EL26" s="38">
        <f t="shared" si="40"/>
        <v>0</v>
      </c>
      <c r="EM26" s="38">
        <f t="shared" si="41"/>
        <v>2</v>
      </c>
      <c r="EN26" s="38">
        <f t="shared" si="42"/>
        <v>1</v>
      </c>
      <c r="EO26" s="38">
        <f t="shared" si="43"/>
        <v>2</v>
      </c>
      <c r="EP26" s="38">
        <f t="shared" si="44"/>
        <v>2</v>
      </c>
      <c r="EQ26" s="38">
        <f t="shared" si="45"/>
        <v>1</v>
      </c>
      <c r="ER26" s="38"/>
      <c r="ES26" s="38"/>
      <c r="ET26" s="38"/>
      <c r="EU26" s="38"/>
      <c r="EV26" s="38"/>
      <c r="EW26" s="38"/>
    </row>
    <row r="27" spans="2:153" x14ac:dyDescent="0.25">
      <c r="B27" s="31" t="str">
        <f t="shared" si="3"/>
        <v>CA  to  MI</v>
      </c>
      <c r="C27" s="31" t="str">
        <f t="shared" si="4"/>
        <v>ODFL</v>
      </c>
      <c r="D27" s="31" t="str">
        <f t="shared" si="56"/>
        <v/>
      </c>
      <c r="F27" s="31" t="str">
        <f t="shared" si="5"/>
        <v>MI  to  CA</v>
      </c>
      <c r="G27" s="31" t="str">
        <f t="shared" si="6"/>
        <v>SAIA</v>
      </c>
      <c r="H27" s="31" t="str">
        <f t="shared" si="7"/>
        <v/>
      </c>
      <c r="J27" s="31" t="str">
        <f t="array" ref="J27">IFERROR(INDEX($P$7:$P$34,MATCH(0,COUNTIF($J$22:J26,$P$7:$P$34),0)),"")</f>
        <v/>
      </c>
      <c r="K27" s="23" t="str">
        <f t="shared" si="58"/>
        <v/>
      </c>
      <c r="P27" s="23" t="str">
        <f t="shared" si="57"/>
        <v>SAIA</v>
      </c>
      <c r="U27" s="23" t="s">
        <v>2208</v>
      </c>
      <c r="V27" s="23" t="s">
        <v>2751</v>
      </c>
      <c r="W27" s="23" t="str">
        <f t="shared" si="10"/>
        <v>0E25-CA-CITY OF INDUSTRY-CA-MI</v>
      </c>
      <c r="X27" s="23" t="e">
        <f>_xlfn.XLOOKUP($W27,'Route Guide - Lanes In Data'!$B$1:$B$2645,'Route Guide - Lanes In Data'!D$1:D$2645)</f>
        <v>#N/A</v>
      </c>
      <c r="Y27" s="23" t="e">
        <f>_xlfn.XLOOKUP($W27,'Route Guide - Lanes In Data'!$B$1:$B$2645,'Route Guide - Lanes In Data'!E$1:E$2645)</f>
        <v>#N/A</v>
      </c>
      <c r="AA27" s="37">
        <f>IF(OR(AA$6="",EC27&lt;&gt;2),"",IFERROR(INDEX('Route Guide - Lanes Not in Data'!$D$5:$D$22370,
IF(ISERROR(MATCH(AA$6&amp;$BA27,'Route Guide - Lanes Not in Data'!$P$5:$P$22370,0))=FALSE,MATCH(AA$6&amp;$BA27,'Route Guide - Lanes Not in Data'!$P$5:$P$22370,0),
IF(ISERROR(MATCH(AA$6&amp;$BB27,'Route Guide - Lanes Not in Data'!$P$5:$P$22370,0))=FALSE,MATCH(AA$6&amp;$BB27,'Route Guide - Lanes Not in Data'!$P$5:$P$22370,0),
IF(ISERROR(MATCH(AA$6&amp;$BC27,'Route Guide - Lanes Not in Data'!$P$5:$P$22370,0))=FALSE,MATCH(AA$6&amp;$BC27,'Route Guide - Lanes Not in Data'!$P$5:$P$22370,0),
IF(ISERROR(MATCH(AA$6&amp;$BD27,'Route Guide - Lanes Not in Data'!$P$5:$P$22370,0))=FALSE,MATCH(AA$6&amp;$BD27,'Route Guide - Lanes Not in Data'!$P$5:$P$22370,0),
IF(ISERROR(MATCH(AA$6&amp;$BE27,'Route Guide - Lanes Not in Data'!$P$5:$P$22370,0))=FALSE,MATCH(AA$6&amp;$BE27,'Route Guide - Lanes Not in Data'!$P$5:$P$22370,0),
IF(ISERROR(MATCH(AA$6&amp;$BF27,'Route Guide - Lanes Not in Data'!$P$5:$P$22370,0))=FALSE,MATCH(AA$6&amp;$BF27,'Route Guide - Lanes Not in Data'!$P$5:$P$22370,0),
IF(ISERROR(MATCH(AA$6&amp;$BG27,'Route Guide - Lanes Not in Data'!$P$5:$P$22370,0))=FALSE,MATCH(AA$6&amp;$BG27,'Route Guide - Lanes Not in Data'!$P$5:$P$22370,0),
IF(ISERROR(MATCH(AA$6&amp;$BH27,'Route Guide - Lanes Not in Data'!$P$5:$P$22370,0))=FALSE,MATCH(AA$6&amp;$BH27,'Route Guide - Lanes Not in Data'!$P$5:$P$22370,0),
IF(ISERROR(MATCH(AA$6&amp;$BI27,'Route Guide - Lanes Not in Data'!$P$5:$P$22370,0))=FALSE,MATCH(AA$6&amp;$BI27,'Route Guide - Lanes Not in Data'!$P$5:$P$22370,0),
IF(ISERROR(MATCH(AA$6&amp;$BJ27,'Route Guide - Lanes Not in Data'!$P$5:$P$22370,0))=FALSE,MATCH(AA$6&amp;$BJ27,'Route Guide - Lanes Not in Data'!$P$5:$P$22370,0),""))))))))))),""))</f>
        <v>0.35</v>
      </c>
      <c r="AB27" s="37">
        <f>IF(OR(AB$6="",ED27&lt;&gt;2),"",IFERROR(INDEX('Route Guide - Lanes Not in Data'!$D$5:$D$22370,
IF(ISERROR(MATCH(AB$6&amp;$BA27,'Route Guide - Lanes Not in Data'!$P$5:$P$22370,0))=FALSE,MATCH(AB$6&amp;$BA27,'Route Guide - Lanes Not in Data'!$P$5:$P$22370,0),
IF(ISERROR(MATCH(AB$6&amp;$BB27,'Route Guide - Lanes Not in Data'!$P$5:$P$22370,0))=FALSE,MATCH(AB$6&amp;$BB27,'Route Guide - Lanes Not in Data'!$P$5:$P$22370,0),
IF(ISERROR(MATCH(AB$6&amp;$BC27,'Route Guide - Lanes Not in Data'!$P$5:$P$22370,0))=FALSE,MATCH(AB$6&amp;$BC27,'Route Guide - Lanes Not in Data'!$P$5:$P$22370,0),
IF(ISERROR(MATCH(AB$6&amp;$BD27,'Route Guide - Lanes Not in Data'!$P$5:$P$22370,0))=FALSE,MATCH(AB$6&amp;$BD27,'Route Guide - Lanes Not in Data'!$P$5:$P$22370,0),
IF(ISERROR(MATCH(AB$6&amp;$BE27,'Route Guide - Lanes Not in Data'!$P$5:$P$22370,0))=FALSE,MATCH(AB$6&amp;$BE27,'Route Guide - Lanes Not in Data'!$P$5:$P$22370,0),
IF(ISERROR(MATCH(AB$6&amp;$BF27,'Route Guide - Lanes Not in Data'!$P$5:$P$22370,0))=FALSE,MATCH(AB$6&amp;$BF27,'Route Guide - Lanes Not in Data'!$P$5:$P$22370,0),
IF(ISERROR(MATCH(AB$6&amp;$BG27,'Route Guide - Lanes Not in Data'!$P$5:$P$22370,0))=FALSE,MATCH(AB$6&amp;$BG27,'Route Guide - Lanes Not in Data'!$P$5:$P$22370,0),
IF(ISERROR(MATCH(AB$6&amp;$BH27,'Route Guide - Lanes Not in Data'!$P$5:$P$22370,0))=FALSE,MATCH(AB$6&amp;$BH27,'Route Guide - Lanes Not in Data'!$P$5:$P$22370,0),
IF(ISERROR(MATCH(AB$6&amp;$BI27,'Route Guide - Lanes Not in Data'!$P$5:$P$22370,0))=FALSE,MATCH(AB$6&amp;$BI27,'Route Guide - Lanes Not in Data'!$P$5:$P$22370,0),
IF(ISERROR(MATCH(AB$6&amp;$BJ27,'Route Guide - Lanes Not in Data'!$P$5:$P$22370,0))=FALSE,MATCH(AB$6&amp;$BJ27,'Route Guide - Lanes Not in Data'!$P$5:$P$22370,0),""))))))))))),""))</f>
        <v>-0.23300000000000001</v>
      </c>
      <c r="AC27" s="37" t="str">
        <f>IF(OR(AC$6="",EE27&lt;&gt;2),"",IFERROR(INDEX('Route Guide - Lanes Not in Data'!$D$5:$D$22370,
IF(ISERROR(MATCH(AC$6&amp;$BA27,'Route Guide - Lanes Not in Data'!$P$5:$P$22370,0))=FALSE,MATCH(AC$6&amp;$BA27,'Route Guide - Lanes Not in Data'!$P$5:$P$22370,0),
IF(ISERROR(MATCH(AC$6&amp;$BB27,'Route Guide - Lanes Not in Data'!$P$5:$P$22370,0))=FALSE,MATCH(AC$6&amp;$BB27,'Route Guide - Lanes Not in Data'!$P$5:$P$22370,0),
IF(ISERROR(MATCH(AC$6&amp;$BC27,'Route Guide - Lanes Not in Data'!$P$5:$P$22370,0))=FALSE,MATCH(AC$6&amp;$BC27,'Route Guide - Lanes Not in Data'!$P$5:$P$22370,0),
IF(ISERROR(MATCH(AC$6&amp;$BD27,'Route Guide - Lanes Not in Data'!$P$5:$P$22370,0))=FALSE,MATCH(AC$6&amp;$BD27,'Route Guide - Lanes Not in Data'!$P$5:$P$22370,0),
IF(ISERROR(MATCH(AC$6&amp;$BE27,'Route Guide - Lanes Not in Data'!$P$5:$P$22370,0))=FALSE,MATCH(AC$6&amp;$BE27,'Route Guide - Lanes Not in Data'!$P$5:$P$22370,0),
IF(ISERROR(MATCH(AC$6&amp;$BF27,'Route Guide - Lanes Not in Data'!$P$5:$P$22370,0))=FALSE,MATCH(AC$6&amp;$BF27,'Route Guide - Lanes Not in Data'!$P$5:$P$22370,0),
IF(ISERROR(MATCH(AC$6&amp;$BG27,'Route Guide - Lanes Not in Data'!$P$5:$P$22370,0))=FALSE,MATCH(AC$6&amp;$BG27,'Route Guide - Lanes Not in Data'!$P$5:$P$22370,0),
IF(ISERROR(MATCH(AC$6&amp;$BH27,'Route Guide - Lanes Not in Data'!$P$5:$P$22370,0))=FALSE,MATCH(AC$6&amp;$BH27,'Route Guide - Lanes Not in Data'!$P$5:$P$22370,0),
IF(ISERROR(MATCH(AC$6&amp;$BI27,'Route Guide - Lanes Not in Data'!$P$5:$P$22370,0))=FALSE,MATCH(AC$6&amp;$BI27,'Route Guide - Lanes Not in Data'!$P$5:$P$22370,0),
IF(ISERROR(MATCH(AC$6&amp;$BJ27,'Route Guide - Lanes Not in Data'!$P$5:$P$22370,0))=FALSE,MATCH(AC$6&amp;$BJ27,'Route Guide - Lanes Not in Data'!$P$5:$P$22370,0),""))))))))))),""))</f>
        <v/>
      </c>
      <c r="AD27" s="37" t="str">
        <f>IF(OR(AD$6="",EF27&lt;&gt;2),"",IFERROR(INDEX('Route Guide - Lanes Not in Data'!$D$5:$D$22370,
IF(ISERROR(MATCH(AD$6&amp;$BA27,'Route Guide - Lanes Not in Data'!$P$5:$P$22370,0))=FALSE,MATCH(AD$6&amp;$BA27,'Route Guide - Lanes Not in Data'!$P$5:$P$22370,0),
IF(ISERROR(MATCH(AD$6&amp;$BB27,'Route Guide - Lanes Not in Data'!$P$5:$P$22370,0))=FALSE,MATCH(AD$6&amp;$BB27,'Route Guide - Lanes Not in Data'!$P$5:$P$22370,0),
IF(ISERROR(MATCH(AD$6&amp;$BC27,'Route Guide - Lanes Not in Data'!$P$5:$P$22370,0))=FALSE,MATCH(AD$6&amp;$BC27,'Route Guide - Lanes Not in Data'!$P$5:$P$22370,0),
IF(ISERROR(MATCH(AD$6&amp;$BD27,'Route Guide - Lanes Not in Data'!$P$5:$P$22370,0))=FALSE,MATCH(AD$6&amp;$BD27,'Route Guide - Lanes Not in Data'!$P$5:$P$22370,0),
IF(ISERROR(MATCH(AD$6&amp;$BE27,'Route Guide - Lanes Not in Data'!$P$5:$P$22370,0))=FALSE,MATCH(AD$6&amp;$BE27,'Route Guide - Lanes Not in Data'!$P$5:$P$22370,0),
IF(ISERROR(MATCH(AD$6&amp;$BF27,'Route Guide - Lanes Not in Data'!$P$5:$P$22370,0))=FALSE,MATCH(AD$6&amp;$BF27,'Route Guide - Lanes Not in Data'!$P$5:$P$22370,0),
IF(ISERROR(MATCH(AD$6&amp;$BG27,'Route Guide - Lanes Not in Data'!$P$5:$P$22370,0))=FALSE,MATCH(AD$6&amp;$BG27,'Route Guide - Lanes Not in Data'!$P$5:$P$22370,0),
IF(ISERROR(MATCH(AD$6&amp;$BH27,'Route Guide - Lanes Not in Data'!$P$5:$P$22370,0))=FALSE,MATCH(AD$6&amp;$BH27,'Route Guide - Lanes Not in Data'!$P$5:$P$22370,0),
IF(ISERROR(MATCH(AD$6&amp;$BI27,'Route Guide - Lanes Not in Data'!$P$5:$P$22370,0))=FALSE,MATCH(AD$6&amp;$BI27,'Route Guide - Lanes Not in Data'!$P$5:$P$22370,0),
IF(ISERROR(MATCH(AD$6&amp;$BJ27,'Route Guide - Lanes Not in Data'!$P$5:$P$22370,0))=FALSE,MATCH(AD$6&amp;$BJ27,'Route Guide - Lanes Not in Data'!$P$5:$P$22370,0),""))))))))))),""))</f>
        <v/>
      </c>
      <c r="AE27" s="37">
        <f>IF(OR(AE$6="",EG27&lt;&gt;2),"",IFERROR(INDEX('Route Guide - Lanes Not in Data'!$D$5:$D$22370,
IF(ISERROR(MATCH(AE$6&amp;$BA27,'Route Guide - Lanes Not in Data'!$P$5:$P$22370,0))=FALSE,MATCH(AE$6&amp;$BA27,'Route Guide - Lanes Not in Data'!$P$5:$P$22370,0),
IF(ISERROR(MATCH(AE$6&amp;$BB27,'Route Guide - Lanes Not in Data'!$P$5:$P$22370,0))=FALSE,MATCH(AE$6&amp;$BB27,'Route Guide - Lanes Not in Data'!$P$5:$P$22370,0),
IF(ISERROR(MATCH(AE$6&amp;$BC27,'Route Guide - Lanes Not in Data'!$P$5:$P$22370,0))=FALSE,MATCH(AE$6&amp;$BC27,'Route Guide - Lanes Not in Data'!$P$5:$P$22370,0),
IF(ISERROR(MATCH(AE$6&amp;$BD27,'Route Guide - Lanes Not in Data'!$P$5:$P$22370,0))=FALSE,MATCH(AE$6&amp;$BD27,'Route Guide - Lanes Not in Data'!$P$5:$P$22370,0),
IF(ISERROR(MATCH(AE$6&amp;$BE27,'Route Guide - Lanes Not in Data'!$P$5:$P$22370,0))=FALSE,MATCH(AE$6&amp;$BE27,'Route Guide - Lanes Not in Data'!$P$5:$P$22370,0),
IF(ISERROR(MATCH(AE$6&amp;$BF27,'Route Guide - Lanes Not in Data'!$P$5:$P$22370,0))=FALSE,MATCH(AE$6&amp;$BF27,'Route Guide - Lanes Not in Data'!$P$5:$P$22370,0),
IF(ISERROR(MATCH(AE$6&amp;$BG27,'Route Guide - Lanes Not in Data'!$P$5:$P$22370,0))=FALSE,MATCH(AE$6&amp;$BG27,'Route Guide - Lanes Not in Data'!$P$5:$P$22370,0),
IF(ISERROR(MATCH(AE$6&amp;$BH27,'Route Guide - Lanes Not in Data'!$P$5:$P$22370,0))=FALSE,MATCH(AE$6&amp;$BH27,'Route Guide - Lanes Not in Data'!$P$5:$P$22370,0),
IF(ISERROR(MATCH(AE$6&amp;$BI27,'Route Guide - Lanes Not in Data'!$P$5:$P$22370,0))=FALSE,MATCH(AE$6&amp;$BI27,'Route Guide - Lanes Not in Data'!$P$5:$P$22370,0),
IF(ISERROR(MATCH(AE$6&amp;$BJ27,'Route Guide - Lanes Not in Data'!$P$5:$P$22370,0))=FALSE,MATCH(AE$6&amp;$BJ27,'Route Guide - Lanes Not in Data'!$P$5:$P$22370,0),""))))))))))),""))</f>
        <v>6.9000000000000006E-2</v>
      </c>
      <c r="AF27" s="37" t="str">
        <f>IF(OR(AF$6="",EH27&lt;&gt;2),"",IFERROR(INDEX('Route Guide - Lanes Not in Data'!$D$5:$D$22370,
IF(ISERROR(MATCH(AF$6&amp;$BA27,'Route Guide - Lanes Not in Data'!$P$5:$P$22370,0))=FALSE,MATCH(AF$6&amp;$BA27,'Route Guide - Lanes Not in Data'!$P$5:$P$22370,0),
IF(ISERROR(MATCH(AF$6&amp;$BB27,'Route Guide - Lanes Not in Data'!$P$5:$P$22370,0))=FALSE,MATCH(AF$6&amp;$BB27,'Route Guide - Lanes Not in Data'!$P$5:$P$22370,0),
IF(ISERROR(MATCH(AF$6&amp;$BC27,'Route Guide - Lanes Not in Data'!$P$5:$P$22370,0))=FALSE,MATCH(AF$6&amp;$BC27,'Route Guide - Lanes Not in Data'!$P$5:$P$22370,0),
IF(ISERROR(MATCH(AF$6&amp;$BD27,'Route Guide - Lanes Not in Data'!$P$5:$P$22370,0))=FALSE,MATCH(AF$6&amp;$BD27,'Route Guide - Lanes Not in Data'!$P$5:$P$22370,0),
IF(ISERROR(MATCH(AF$6&amp;$BE27,'Route Guide - Lanes Not in Data'!$P$5:$P$22370,0))=FALSE,MATCH(AF$6&amp;$BE27,'Route Guide - Lanes Not in Data'!$P$5:$P$22370,0),
IF(ISERROR(MATCH(AF$6&amp;$BF27,'Route Guide - Lanes Not in Data'!$P$5:$P$22370,0))=FALSE,MATCH(AF$6&amp;$BF27,'Route Guide - Lanes Not in Data'!$P$5:$P$22370,0),
IF(ISERROR(MATCH(AF$6&amp;$BG27,'Route Guide - Lanes Not in Data'!$P$5:$P$22370,0))=FALSE,MATCH(AF$6&amp;$BG27,'Route Guide - Lanes Not in Data'!$P$5:$P$22370,0),
IF(ISERROR(MATCH(AF$6&amp;$BH27,'Route Guide - Lanes Not in Data'!$P$5:$P$22370,0))=FALSE,MATCH(AF$6&amp;$BH27,'Route Guide - Lanes Not in Data'!$P$5:$P$22370,0),
IF(ISERROR(MATCH(AF$6&amp;$BI27,'Route Guide - Lanes Not in Data'!$P$5:$P$22370,0))=FALSE,MATCH(AF$6&amp;$BI27,'Route Guide - Lanes Not in Data'!$P$5:$P$22370,0),
IF(ISERROR(MATCH(AF$6&amp;$BJ27,'Route Guide - Lanes Not in Data'!$P$5:$P$22370,0))=FALSE,MATCH(AF$6&amp;$BJ27,'Route Guide - Lanes Not in Data'!$P$5:$P$22370,0),""))))))))))),""))</f>
        <v/>
      </c>
      <c r="AG27" s="37" t="str">
        <f>IF(OR(AG$6="",EI27&lt;&gt;2),"",IFERROR(INDEX('Route Guide - Lanes Not in Data'!$D$5:$D$22370,
IF(ISERROR(MATCH(AG$6&amp;$BA27,'Route Guide - Lanes Not in Data'!$P$5:$P$22370,0))=FALSE,MATCH(AG$6&amp;$BA27,'Route Guide - Lanes Not in Data'!$P$5:$P$22370,0),
IF(ISERROR(MATCH(AG$6&amp;$BB27,'Route Guide - Lanes Not in Data'!$P$5:$P$22370,0))=FALSE,MATCH(AG$6&amp;$BB27,'Route Guide - Lanes Not in Data'!$P$5:$P$22370,0),
IF(ISERROR(MATCH(AG$6&amp;$BC27,'Route Guide - Lanes Not in Data'!$P$5:$P$22370,0))=FALSE,MATCH(AG$6&amp;$BC27,'Route Guide - Lanes Not in Data'!$P$5:$P$22370,0),
IF(ISERROR(MATCH(AG$6&amp;$BD27,'Route Guide - Lanes Not in Data'!$P$5:$P$22370,0))=FALSE,MATCH(AG$6&amp;$BD27,'Route Guide - Lanes Not in Data'!$P$5:$P$22370,0),
IF(ISERROR(MATCH(AG$6&amp;$BE27,'Route Guide - Lanes Not in Data'!$P$5:$P$22370,0))=FALSE,MATCH(AG$6&amp;$BE27,'Route Guide - Lanes Not in Data'!$P$5:$P$22370,0),
IF(ISERROR(MATCH(AG$6&amp;$BF27,'Route Guide - Lanes Not in Data'!$P$5:$P$22370,0))=FALSE,MATCH(AG$6&amp;$BF27,'Route Guide - Lanes Not in Data'!$P$5:$P$22370,0),
IF(ISERROR(MATCH(AG$6&amp;$BG27,'Route Guide - Lanes Not in Data'!$P$5:$P$22370,0))=FALSE,MATCH(AG$6&amp;$BG27,'Route Guide - Lanes Not in Data'!$P$5:$P$22370,0),
IF(ISERROR(MATCH(AG$6&amp;$BH27,'Route Guide - Lanes Not in Data'!$P$5:$P$22370,0))=FALSE,MATCH(AG$6&amp;$BH27,'Route Guide - Lanes Not in Data'!$P$5:$P$22370,0),
IF(ISERROR(MATCH(AG$6&amp;$BI27,'Route Guide - Lanes Not in Data'!$P$5:$P$22370,0))=FALSE,MATCH(AG$6&amp;$BI27,'Route Guide - Lanes Not in Data'!$P$5:$P$22370,0),
IF(ISERROR(MATCH(AG$6&amp;$BJ27,'Route Guide - Lanes Not in Data'!$P$5:$P$22370,0))=FALSE,MATCH(AG$6&amp;$BJ27,'Route Guide - Lanes Not in Data'!$P$5:$P$22370,0),""))))))))))),""))</f>
        <v/>
      </c>
      <c r="AH27" s="37" t="str">
        <f>IF(OR(AH$6="",EJ27&lt;&gt;2),"",IFERROR(INDEX('Route Guide - Lanes Not in Data'!$D$5:$D$22370,
IF(ISERROR(MATCH(AH$6&amp;$BA27,'Route Guide - Lanes Not in Data'!$P$5:$P$22370,0))=FALSE,MATCH(AH$6&amp;$BA27,'Route Guide - Lanes Not in Data'!$P$5:$P$22370,0),
IF(ISERROR(MATCH(AH$6&amp;$BB27,'Route Guide - Lanes Not in Data'!$P$5:$P$22370,0))=FALSE,MATCH(AH$6&amp;$BB27,'Route Guide - Lanes Not in Data'!$P$5:$P$22370,0),
IF(ISERROR(MATCH(AH$6&amp;$BC27,'Route Guide - Lanes Not in Data'!$P$5:$P$22370,0))=FALSE,MATCH(AH$6&amp;$BC27,'Route Guide - Lanes Not in Data'!$P$5:$P$22370,0),
IF(ISERROR(MATCH(AH$6&amp;$BD27,'Route Guide - Lanes Not in Data'!$P$5:$P$22370,0))=FALSE,MATCH(AH$6&amp;$BD27,'Route Guide - Lanes Not in Data'!$P$5:$P$22370,0),
IF(ISERROR(MATCH(AH$6&amp;$BE27,'Route Guide - Lanes Not in Data'!$P$5:$P$22370,0))=FALSE,MATCH(AH$6&amp;$BE27,'Route Guide - Lanes Not in Data'!$P$5:$P$22370,0),
IF(ISERROR(MATCH(AH$6&amp;$BF27,'Route Guide - Lanes Not in Data'!$P$5:$P$22370,0))=FALSE,MATCH(AH$6&amp;$BF27,'Route Guide - Lanes Not in Data'!$P$5:$P$22370,0),
IF(ISERROR(MATCH(AH$6&amp;$BG27,'Route Guide - Lanes Not in Data'!$P$5:$P$22370,0))=FALSE,MATCH(AH$6&amp;$BG27,'Route Guide - Lanes Not in Data'!$P$5:$P$22370,0),
IF(ISERROR(MATCH(AH$6&amp;$BH27,'Route Guide - Lanes Not in Data'!$P$5:$P$22370,0))=FALSE,MATCH(AH$6&amp;$BH27,'Route Guide - Lanes Not in Data'!$P$5:$P$22370,0),
IF(ISERROR(MATCH(AH$6&amp;$BI27,'Route Guide - Lanes Not in Data'!$P$5:$P$22370,0))=FALSE,MATCH(AH$6&amp;$BI27,'Route Guide - Lanes Not in Data'!$P$5:$P$22370,0),
IF(ISERROR(MATCH(AH$6&amp;$BJ27,'Route Guide - Lanes Not in Data'!$P$5:$P$22370,0))=FALSE,MATCH(AH$6&amp;$BJ27,'Route Guide - Lanes Not in Data'!$P$5:$P$22370,0),""))))))))))),""))</f>
        <v/>
      </c>
      <c r="AI27" s="37" t="str">
        <f>IF(OR(AI$6="",EK27&lt;&gt;2),"",IFERROR(INDEX('Route Guide - Lanes Not in Data'!$D$5:$D$22370,
IF(ISERROR(MATCH(AI$6&amp;$BA27,'Route Guide - Lanes Not in Data'!$P$5:$P$22370,0))=FALSE,MATCH(AI$6&amp;$BA27,'Route Guide - Lanes Not in Data'!$P$5:$P$22370,0),
IF(ISERROR(MATCH(AI$6&amp;$BB27,'Route Guide - Lanes Not in Data'!$P$5:$P$22370,0))=FALSE,MATCH(AI$6&amp;$BB27,'Route Guide - Lanes Not in Data'!$P$5:$P$22370,0),
IF(ISERROR(MATCH(AI$6&amp;$BC27,'Route Guide - Lanes Not in Data'!$P$5:$P$22370,0))=FALSE,MATCH(AI$6&amp;$BC27,'Route Guide - Lanes Not in Data'!$P$5:$P$22370,0),
IF(ISERROR(MATCH(AI$6&amp;$BD27,'Route Guide - Lanes Not in Data'!$P$5:$P$22370,0))=FALSE,MATCH(AI$6&amp;$BD27,'Route Guide - Lanes Not in Data'!$P$5:$P$22370,0),
IF(ISERROR(MATCH(AI$6&amp;$BE27,'Route Guide - Lanes Not in Data'!$P$5:$P$22370,0))=FALSE,MATCH(AI$6&amp;$BE27,'Route Guide - Lanes Not in Data'!$P$5:$P$22370,0),
IF(ISERROR(MATCH(AI$6&amp;$BF27,'Route Guide - Lanes Not in Data'!$P$5:$P$22370,0))=FALSE,MATCH(AI$6&amp;$BF27,'Route Guide - Lanes Not in Data'!$P$5:$P$22370,0),
IF(ISERROR(MATCH(AI$6&amp;$BG27,'Route Guide - Lanes Not in Data'!$P$5:$P$22370,0))=FALSE,MATCH(AI$6&amp;$BG27,'Route Guide - Lanes Not in Data'!$P$5:$P$22370,0),
IF(ISERROR(MATCH(AI$6&amp;$BH27,'Route Guide - Lanes Not in Data'!$P$5:$P$22370,0))=FALSE,MATCH(AI$6&amp;$BH27,'Route Guide - Lanes Not in Data'!$P$5:$P$22370,0),
IF(ISERROR(MATCH(AI$6&amp;$BI27,'Route Guide - Lanes Not in Data'!$P$5:$P$22370,0))=FALSE,MATCH(AI$6&amp;$BI27,'Route Guide - Lanes Not in Data'!$P$5:$P$22370,0),
IF(ISERROR(MATCH(AI$6&amp;$BJ27,'Route Guide - Lanes Not in Data'!$P$5:$P$22370,0))=FALSE,MATCH(AI$6&amp;$BJ27,'Route Guide - Lanes Not in Data'!$P$5:$P$22370,0),""))))))))))),""))</f>
        <v/>
      </c>
      <c r="AJ27" s="37" t="str">
        <f>IF(OR(AJ$6="",EL27&lt;&gt;2),"",IFERROR(INDEX('Route Guide - Lanes Not in Data'!$D$5:$D$22370,
IF(ISERROR(MATCH(AJ$6&amp;$BA27,'Route Guide - Lanes Not in Data'!$P$5:$P$22370,0))=FALSE,MATCH(AJ$6&amp;$BA27,'Route Guide - Lanes Not in Data'!$P$5:$P$22370,0),
IF(ISERROR(MATCH(AJ$6&amp;$BB27,'Route Guide - Lanes Not in Data'!$P$5:$P$22370,0))=FALSE,MATCH(AJ$6&amp;$BB27,'Route Guide - Lanes Not in Data'!$P$5:$P$22370,0),
IF(ISERROR(MATCH(AJ$6&amp;$BC27,'Route Guide - Lanes Not in Data'!$P$5:$P$22370,0))=FALSE,MATCH(AJ$6&amp;$BC27,'Route Guide - Lanes Not in Data'!$P$5:$P$22370,0),
IF(ISERROR(MATCH(AJ$6&amp;$BD27,'Route Guide - Lanes Not in Data'!$P$5:$P$22370,0))=FALSE,MATCH(AJ$6&amp;$BD27,'Route Guide - Lanes Not in Data'!$P$5:$P$22370,0),
IF(ISERROR(MATCH(AJ$6&amp;$BE27,'Route Guide - Lanes Not in Data'!$P$5:$P$22370,0))=FALSE,MATCH(AJ$6&amp;$BE27,'Route Guide - Lanes Not in Data'!$P$5:$P$22370,0),
IF(ISERROR(MATCH(AJ$6&amp;$BF27,'Route Guide - Lanes Not in Data'!$P$5:$P$22370,0))=FALSE,MATCH(AJ$6&amp;$BF27,'Route Guide - Lanes Not in Data'!$P$5:$P$22370,0),
IF(ISERROR(MATCH(AJ$6&amp;$BG27,'Route Guide - Lanes Not in Data'!$P$5:$P$22370,0))=FALSE,MATCH(AJ$6&amp;$BG27,'Route Guide - Lanes Not in Data'!$P$5:$P$22370,0),
IF(ISERROR(MATCH(AJ$6&amp;$BH27,'Route Guide - Lanes Not in Data'!$P$5:$P$22370,0))=FALSE,MATCH(AJ$6&amp;$BH27,'Route Guide - Lanes Not in Data'!$P$5:$P$22370,0),
IF(ISERROR(MATCH(AJ$6&amp;$BI27,'Route Guide - Lanes Not in Data'!$P$5:$P$22370,0))=FALSE,MATCH(AJ$6&amp;$BI27,'Route Guide - Lanes Not in Data'!$P$5:$P$22370,0),
IF(ISERROR(MATCH(AJ$6&amp;$BJ27,'Route Guide - Lanes Not in Data'!$P$5:$P$22370,0))=FALSE,MATCH(AJ$6&amp;$BJ27,'Route Guide - Lanes Not in Data'!$P$5:$P$22370,0),""))))))))))),""))</f>
        <v/>
      </c>
      <c r="AK27" s="37">
        <f>IF(OR(AK$6="",EM27&lt;&gt;2),"",IFERROR(INDEX('Route Guide - Lanes Not in Data'!$D$5:$D$22370,
IF(ISERROR(MATCH(AK$6&amp;$BA27,'Route Guide - Lanes Not in Data'!$P$5:$P$22370,0))=FALSE,MATCH(AK$6&amp;$BA27,'Route Guide - Lanes Not in Data'!$P$5:$P$22370,0),
IF(ISERROR(MATCH(AK$6&amp;$BB27,'Route Guide - Lanes Not in Data'!$P$5:$P$22370,0))=FALSE,MATCH(AK$6&amp;$BB27,'Route Guide - Lanes Not in Data'!$P$5:$P$22370,0),
IF(ISERROR(MATCH(AK$6&amp;$BC27,'Route Guide - Lanes Not in Data'!$P$5:$P$22370,0))=FALSE,MATCH(AK$6&amp;$BC27,'Route Guide - Lanes Not in Data'!$P$5:$P$22370,0),
IF(ISERROR(MATCH(AK$6&amp;$BD27,'Route Guide - Lanes Not in Data'!$P$5:$P$22370,0))=FALSE,MATCH(AK$6&amp;$BD27,'Route Guide - Lanes Not in Data'!$P$5:$P$22370,0),
IF(ISERROR(MATCH(AK$6&amp;$BE27,'Route Guide - Lanes Not in Data'!$P$5:$P$22370,0))=FALSE,MATCH(AK$6&amp;$BE27,'Route Guide - Lanes Not in Data'!$P$5:$P$22370,0),
IF(ISERROR(MATCH(AK$6&amp;$BF27,'Route Guide - Lanes Not in Data'!$P$5:$P$22370,0))=FALSE,MATCH(AK$6&amp;$BF27,'Route Guide - Lanes Not in Data'!$P$5:$P$22370,0),
IF(ISERROR(MATCH(AK$6&amp;$BG27,'Route Guide - Lanes Not in Data'!$P$5:$P$22370,0))=FALSE,MATCH(AK$6&amp;$BG27,'Route Guide - Lanes Not in Data'!$P$5:$P$22370,0),
IF(ISERROR(MATCH(AK$6&amp;$BH27,'Route Guide - Lanes Not in Data'!$P$5:$P$22370,0))=FALSE,MATCH(AK$6&amp;$BH27,'Route Guide - Lanes Not in Data'!$P$5:$P$22370,0),
IF(ISERROR(MATCH(AK$6&amp;$BI27,'Route Guide - Lanes Not in Data'!$P$5:$P$22370,0))=FALSE,MATCH(AK$6&amp;$BI27,'Route Guide - Lanes Not in Data'!$P$5:$P$22370,0),
IF(ISERROR(MATCH(AK$6&amp;$BJ27,'Route Guide - Lanes Not in Data'!$P$5:$P$22370,0))=FALSE,MATCH(AK$6&amp;$BJ27,'Route Guide - Lanes Not in Data'!$P$5:$P$22370,0),""))))))))))),""))</f>
        <v>0.16900000000000001</v>
      </c>
      <c r="AL27" s="37" t="str">
        <f>IF(OR(AL$6="",EN27&lt;&gt;2),"",IFERROR(INDEX('Route Guide - Lanes Not in Data'!$D$5:$D$22370,
IF(ISERROR(MATCH(AL$6&amp;$BA27,'Route Guide - Lanes Not in Data'!$P$5:$P$22370,0))=FALSE,MATCH(AL$6&amp;$BA27,'Route Guide - Lanes Not in Data'!$P$5:$P$22370,0),
IF(ISERROR(MATCH(AL$6&amp;$BB27,'Route Guide - Lanes Not in Data'!$P$5:$P$22370,0))=FALSE,MATCH(AL$6&amp;$BB27,'Route Guide - Lanes Not in Data'!$P$5:$P$22370,0),
IF(ISERROR(MATCH(AL$6&amp;$BC27,'Route Guide - Lanes Not in Data'!$P$5:$P$22370,0))=FALSE,MATCH(AL$6&amp;$BC27,'Route Guide - Lanes Not in Data'!$P$5:$P$22370,0),
IF(ISERROR(MATCH(AL$6&amp;$BD27,'Route Guide - Lanes Not in Data'!$P$5:$P$22370,0))=FALSE,MATCH(AL$6&amp;$BD27,'Route Guide - Lanes Not in Data'!$P$5:$P$22370,0),
IF(ISERROR(MATCH(AL$6&amp;$BE27,'Route Guide - Lanes Not in Data'!$P$5:$P$22370,0))=FALSE,MATCH(AL$6&amp;$BE27,'Route Guide - Lanes Not in Data'!$P$5:$P$22370,0),
IF(ISERROR(MATCH(AL$6&amp;$BF27,'Route Guide - Lanes Not in Data'!$P$5:$P$22370,0))=FALSE,MATCH(AL$6&amp;$BF27,'Route Guide - Lanes Not in Data'!$P$5:$P$22370,0),
IF(ISERROR(MATCH(AL$6&amp;$BG27,'Route Guide - Lanes Not in Data'!$P$5:$P$22370,0))=FALSE,MATCH(AL$6&amp;$BG27,'Route Guide - Lanes Not in Data'!$P$5:$P$22370,0),
IF(ISERROR(MATCH(AL$6&amp;$BH27,'Route Guide - Lanes Not in Data'!$P$5:$P$22370,0))=FALSE,MATCH(AL$6&amp;$BH27,'Route Guide - Lanes Not in Data'!$P$5:$P$22370,0),
IF(ISERROR(MATCH(AL$6&amp;$BI27,'Route Guide - Lanes Not in Data'!$P$5:$P$22370,0))=FALSE,MATCH(AL$6&amp;$BI27,'Route Guide - Lanes Not in Data'!$P$5:$P$22370,0),
IF(ISERROR(MATCH(AL$6&amp;$BJ27,'Route Guide - Lanes Not in Data'!$P$5:$P$22370,0))=FALSE,MATCH(AL$6&amp;$BJ27,'Route Guide - Lanes Not in Data'!$P$5:$P$22370,0),""))))))))))),""))</f>
        <v/>
      </c>
      <c r="AM27" s="37" t="str">
        <f>IF(OR(AM$6="",EO27&lt;&gt;2),"",IFERROR(INDEX('Route Guide - Lanes Not in Data'!$D$5:$D$22370,
IF(ISERROR(MATCH(AM$6&amp;$BA27,'Route Guide - Lanes Not in Data'!$P$5:$P$22370,0))=FALSE,MATCH(AM$6&amp;$BA27,'Route Guide - Lanes Not in Data'!$P$5:$P$22370,0),
IF(ISERROR(MATCH(AM$6&amp;$BB27,'Route Guide - Lanes Not in Data'!$P$5:$P$22370,0))=FALSE,MATCH(AM$6&amp;$BB27,'Route Guide - Lanes Not in Data'!$P$5:$P$22370,0),
IF(ISERROR(MATCH(AM$6&amp;$BC27,'Route Guide - Lanes Not in Data'!$P$5:$P$22370,0))=FALSE,MATCH(AM$6&amp;$BC27,'Route Guide - Lanes Not in Data'!$P$5:$P$22370,0),
IF(ISERROR(MATCH(AM$6&amp;$BD27,'Route Guide - Lanes Not in Data'!$P$5:$P$22370,0))=FALSE,MATCH(AM$6&amp;$BD27,'Route Guide - Lanes Not in Data'!$P$5:$P$22370,0),
IF(ISERROR(MATCH(AM$6&amp;$BE27,'Route Guide - Lanes Not in Data'!$P$5:$P$22370,0))=FALSE,MATCH(AM$6&amp;$BE27,'Route Guide - Lanes Not in Data'!$P$5:$P$22370,0),
IF(ISERROR(MATCH(AM$6&amp;$BF27,'Route Guide - Lanes Not in Data'!$P$5:$P$22370,0))=FALSE,MATCH(AM$6&amp;$BF27,'Route Guide - Lanes Not in Data'!$P$5:$P$22370,0),
IF(ISERROR(MATCH(AM$6&amp;$BG27,'Route Guide - Lanes Not in Data'!$P$5:$P$22370,0))=FALSE,MATCH(AM$6&amp;$BG27,'Route Guide - Lanes Not in Data'!$P$5:$P$22370,0),
IF(ISERROR(MATCH(AM$6&amp;$BH27,'Route Guide - Lanes Not in Data'!$P$5:$P$22370,0))=FALSE,MATCH(AM$6&amp;$BH27,'Route Guide - Lanes Not in Data'!$P$5:$P$22370,0),
IF(ISERROR(MATCH(AM$6&amp;$BI27,'Route Guide - Lanes Not in Data'!$P$5:$P$22370,0))=FALSE,MATCH(AM$6&amp;$BI27,'Route Guide - Lanes Not in Data'!$P$5:$P$22370,0),
IF(ISERROR(MATCH(AM$6&amp;$BJ27,'Route Guide - Lanes Not in Data'!$P$5:$P$22370,0))=FALSE,MATCH(AM$6&amp;$BJ27,'Route Guide - Lanes Not in Data'!$P$5:$P$22370,0),""))))))))))),""))</f>
        <v/>
      </c>
      <c r="AN27" s="37" t="str">
        <f>IF(OR(AN$6="",EP27&lt;&gt;2),"",IFERROR(INDEX('Route Guide - Lanes Not in Data'!$D$5:$D$22370,
IF(ISERROR(MATCH(AN$6&amp;$BA27,'Route Guide - Lanes Not in Data'!$P$5:$P$22370,0))=FALSE,MATCH(AN$6&amp;$BA27,'Route Guide - Lanes Not in Data'!$P$5:$P$22370,0),
IF(ISERROR(MATCH(AN$6&amp;$BB27,'Route Guide - Lanes Not in Data'!$P$5:$P$22370,0))=FALSE,MATCH(AN$6&amp;$BB27,'Route Guide - Lanes Not in Data'!$P$5:$P$22370,0),
IF(ISERROR(MATCH(AN$6&amp;$BC27,'Route Guide - Lanes Not in Data'!$P$5:$P$22370,0))=FALSE,MATCH(AN$6&amp;$BC27,'Route Guide - Lanes Not in Data'!$P$5:$P$22370,0),
IF(ISERROR(MATCH(AN$6&amp;$BD27,'Route Guide - Lanes Not in Data'!$P$5:$P$22370,0))=FALSE,MATCH(AN$6&amp;$BD27,'Route Guide - Lanes Not in Data'!$P$5:$P$22370,0),
IF(ISERROR(MATCH(AN$6&amp;$BE27,'Route Guide - Lanes Not in Data'!$P$5:$P$22370,0))=FALSE,MATCH(AN$6&amp;$BE27,'Route Guide - Lanes Not in Data'!$P$5:$P$22370,0),
IF(ISERROR(MATCH(AN$6&amp;$BF27,'Route Guide - Lanes Not in Data'!$P$5:$P$22370,0))=FALSE,MATCH(AN$6&amp;$BF27,'Route Guide - Lanes Not in Data'!$P$5:$P$22370,0),
IF(ISERROR(MATCH(AN$6&amp;$BG27,'Route Guide - Lanes Not in Data'!$P$5:$P$22370,0))=FALSE,MATCH(AN$6&amp;$BG27,'Route Guide - Lanes Not in Data'!$P$5:$P$22370,0),
IF(ISERROR(MATCH(AN$6&amp;$BH27,'Route Guide - Lanes Not in Data'!$P$5:$P$22370,0))=FALSE,MATCH(AN$6&amp;$BH27,'Route Guide - Lanes Not in Data'!$P$5:$P$22370,0),
IF(ISERROR(MATCH(AN$6&amp;$BI27,'Route Guide - Lanes Not in Data'!$P$5:$P$22370,0))=FALSE,MATCH(AN$6&amp;$BI27,'Route Guide - Lanes Not in Data'!$P$5:$P$22370,0),
IF(ISERROR(MATCH(AN$6&amp;$BJ27,'Route Guide - Lanes Not in Data'!$P$5:$P$22370,0))=FALSE,MATCH(AN$6&amp;$BJ27,'Route Guide - Lanes Not in Data'!$P$5:$P$22370,0),""))))))))))),""))</f>
        <v/>
      </c>
      <c r="AO27" s="37" t="str">
        <f>IF(OR(AO$6="",EQ27&lt;&gt;2),"",IFERROR(INDEX('Route Guide - Lanes Not in Data'!$D$5:$D$22370,
IF(ISERROR(MATCH(AO$6&amp;$BA27,'Route Guide - Lanes Not in Data'!$P$5:$P$22370,0))=FALSE,MATCH(AO$6&amp;$BA27,'Route Guide - Lanes Not in Data'!$P$5:$P$22370,0),
IF(ISERROR(MATCH(AO$6&amp;$BB27,'Route Guide - Lanes Not in Data'!$P$5:$P$22370,0))=FALSE,MATCH(AO$6&amp;$BB27,'Route Guide - Lanes Not in Data'!$P$5:$P$22370,0),
IF(ISERROR(MATCH(AO$6&amp;$BC27,'Route Guide - Lanes Not in Data'!$P$5:$P$22370,0))=FALSE,MATCH(AO$6&amp;$BC27,'Route Guide - Lanes Not in Data'!$P$5:$P$22370,0),
IF(ISERROR(MATCH(AO$6&amp;$BD27,'Route Guide - Lanes Not in Data'!$P$5:$P$22370,0))=FALSE,MATCH(AO$6&amp;$BD27,'Route Guide - Lanes Not in Data'!$P$5:$P$22370,0),
IF(ISERROR(MATCH(AO$6&amp;$BE27,'Route Guide - Lanes Not in Data'!$P$5:$P$22370,0))=FALSE,MATCH(AO$6&amp;$BE27,'Route Guide - Lanes Not in Data'!$P$5:$P$22370,0),
IF(ISERROR(MATCH(AO$6&amp;$BF27,'Route Guide - Lanes Not in Data'!$P$5:$P$22370,0))=FALSE,MATCH(AO$6&amp;$BF27,'Route Guide - Lanes Not in Data'!$P$5:$P$22370,0),
IF(ISERROR(MATCH(AO$6&amp;$BG27,'Route Guide - Lanes Not in Data'!$P$5:$P$22370,0))=FALSE,MATCH(AO$6&amp;$BG27,'Route Guide - Lanes Not in Data'!$P$5:$P$22370,0),
IF(ISERROR(MATCH(AO$6&amp;$BH27,'Route Guide - Lanes Not in Data'!$P$5:$P$22370,0))=FALSE,MATCH(AO$6&amp;$BH27,'Route Guide - Lanes Not in Data'!$P$5:$P$22370,0),
IF(ISERROR(MATCH(AO$6&amp;$BI27,'Route Guide - Lanes Not in Data'!$P$5:$P$22370,0))=FALSE,MATCH(AO$6&amp;$BI27,'Route Guide - Lanes Not in Data'!$P$5:$P$22370,0),
IF(ISERROR(MATCH(AO$6&amp;$BJ27,'Route Guide - Lanes Not in Data'!$P$5:$P$22370,0))=FALSE,MATCH(AO$6&amp;$BJ27,'Route Guide - Lanes Not in Data'!$P$5:$P$22370,0),""))))))))))),""))</f>
        <v/>
      </c>
      <c r="AP27" s="37" t="str">
        <f>IF(OR(AP$6="",ER27&lt;&gt;2),"",IFERROR(INDEX('Route Guide - Lanes Not in Data'!$D$5:$D$22370,
IF(ISERROR(MATCH(AP$6&amp;$BA27,'Route Guide - Lanes Not in Data'!$P$5:$P$22370,0))=FALSE,MATCH(AP$6&amp;$BA27,'Route Guide - Lanes Not in Data'!$P$5:$P$22370,0),
IF(ISERROR(MATCH(AP$6&amp;$BB27,'Route Guide - Lanes Not in Data'!$P$5:$P$22370,0))=FALSE,MATCH(AP$6&amp;$BB27,'Route Guide - Lanes Not in Data'!$P$5:$P$22370,0),
IF(ISERROR(MATCH(AP$6&amp;$BC27,'Route Guide - Lanes Not in Data'!$P$5:$P$22370,0))=FALSE,MATCH(AP$6&amp;$BC27,'Route Guide - Lanes Not in Data'!$P$5:$P$22370,0),
IF(ISERROR(MATCH(AP$6&amp;$BD27,'Route Guide - Lanes Not in Data'!$P$5:$P$22370,0))=FALSE,MATCH(AP$6&amp;$BD27,'Route Guide - Lanes Not in Data'!$P$5:$P$22370,0),
IF(ISERROR(MATCH(AP$6&amp;$BE27,'Route Guide - Lanes Not in Data'!$P$5:$P$22370,0))=FALSE,MATCH(AP$6&amp;$BE27,'Route Guide - Lanes Not in Data'!$P$5:$P$22370,0),
IF(ISERROR(MATCH(AP$6&amp;$BF27,'Route Guide - Lanes Not in Data'!$P$5:$P$22370,0))=FALSE,MATCH(AP$6&amp;$BF27,'Route Guide - Lanes Not in Data'!$P$5:$P$22370,0),
IF(ISERROR(MATCH(AP$6&amp;$BG27,'Route Guide - Lanes Not in Data'!$P$5:$P$22370,0))=FALSE,MATCH(AP$6&amp;$BG27,'Route Guide - Lanes Not in Data'!$P$5:$P$22370,0),
IF(ISERROR(MATCH(AP$6&amp;$BH27,'Route Guide - Lanes Not in Data'!$P$5:$P$22370,0))=FALSE,MATCH(AP$6&amp;$BH27,'Route Guide - Lanes Not in Data'!$P$5:$P$22370,0),
IF(ISERROR(MATCH(AP$6&amp;$BI27,'Route Guide - Lanes Not in Data'!$P$5:$P$22370,0))=FALSE,MATCH(AP$6&amp;$BI27,'Route Guide - Lanes Not in Data'!$P$5:$P$22370,0),
IF(ISERROR(MATCH(AP$6&amp;$BJ27,'Route Guide - Lanes Not in Data'!$P$5:$P$22370,0))=FALSE,MATCH(AP$6&amp;$BJ27,'Route Guide - Lanes Not in Data'!$P$5:$P$22370,0),""))))))))))),""))</f>
        <v/>
      </c>
      <c r="AQ27" s="37" t="str">
        <f>IF(OR(AQ$6="",ES27&lt;&gt;2),"",IFERROR(INDEX('Route Guide - Lanes Not in Data'!$D$5:$D$22370,
IF(ISERROR(MATCH(AQ$6&amp;$BA27,'Route Guide - Lanes Not in Data'!$P$5:$P$22370,0))=FALSE,MATCH(AQ$6&amp;$BA27,'Route Guide - Lanes Not in Data'!$P$5:$P$22370,0),
IF(ISERROR(MATCH(AQ$6&amp;$BB27,'Route Guide - Lanes Not in Data'!$P$5:$P$22370,0))=FALSE,MATCH(AQ$6&amp;$BB27,'Route Guide - Lanes Not in Data'!$P$5:$P$22370,0),
IF(ISERROR(MATCH(AQ$6&amp;$BC27,'Route Guide - Lanes Not in Data'!$P$5:$P$22370,0))=FALSE,MATCH(AQ$6&amp;$BC27,'Route Guide - Lanes Not in Data'!$P$5:$P$22370,0),
IF(ISERROR(MATCH(AQ$6&amp;$BD27,'Route Guide - Lanes Not in Data'!$P$5:$P$22370,0))=FALSE,MATCH(AQ$6&amp;$BD27,'Route Guide - Lanes Not in Data'!$P$5:$P$22370,0),
IF(ISERROR(MATCH(AQ$6&amp;$BE27,'Route Guide - Lanes Not in Data'!$P$5:$P$22370,0))=FALSE,MATCH(AQ$6&amp;$BE27,'Route Guide - Lanes Not in Data'!$P$5:$P$22370,0),
IF(ISERROR(MATCH(AQ$6&amp;$BF27,'Route Guide - Lanes Not in Data'!$P$5:$P$22370,0))=FALSE,MATCH(AQ$6&amp;$BF27,'Route Guide - Lanes Not in Data'!$P$5:$P$22370,0),
IF(ISERROR(MATCH(AQ$6&amp;$BG27,'Route Guide - Lanes Not in Data'!$P$5:$P$22370,0))=FALSE,MATCH(AQ$6&amp;$BG27,'Route Guide - Lanes Not in Data'!$P$5:$P$22370,0),
IF(ISERROR(MATCH(AQ$6&amp;$BH27,'Route Guide - Lanes Not in Data'!$P$5:$P$22370,0))=FALSE,MATCH(AQ$6&amp;$BH27,'Route Guide - Lanes Not in Data'!$P$5:$P$22370,0),
IF(ISERROR(MATCH(AQ$6&amp;$BI27,'Route Guide - Lanes Not in Data'!$P$5:$P$22370,0))=FALSE,MATCH(AQ$6&amp;$BI27,'Route Guide - Lanes Not in Data'!$P$5:$P$22370,0),
IF(ISERROR(MATCH(AQ$6&amp;$BJ27,'Route Guide - Lanes Not in Data'!$P$5:$P$22370,0))=FALSE,MATCH(AQ$6&amp;$BJ27,'Route Guide - Lanes Not in Data'!$P$5:$P$22370,0),""))))))))))),""))</f>
        <v/>
      </c>
      <c r="AR27" s="37" t="str">
        <f>IF(OR(AR$6="",ET27&lt;&gt;2),"",IFERROR(INDEX('Route Guide - Lanes Not in Data'!$D$5:$D$22370,
IF(ISERROR(MATCH(AR$6&amp;$BA27,'Route Guide - Lanes Not in Data'!$P$5:$P$22370,0))=FALSE,MATCH(AR$6&amp;$BA27,'Route Guide - Lanes Not in Data'!$P$5:$P$22370,0),
IF(ISERROR(MATCH(AR$6&amp;$BB27,'Route Guide - Lanes Not in Data'!$P$5:$P$22370,0))=FALSE,MATCH(AR$6&amp;$BB27,'Route Guide - Lanes Not in Data'!$P$5:$P$22370,0),
IF(ISERROR(MATCH(AR$6&amp;$BC27,'Route Guide - Lanes Not in Data'!$P$5:$P$22370,0))=FALSE,MATCH(AR$6&amp;$BC27,'Route Guide - Lanes Not in Data'!$P$5:$P$22370,0),
IF(ISERROR(MATCH(AR$6&amp;$BD27,'Route Guide - Lanes Not in Data'!$P$5:$P$22370,0))=FALSE,MATCH(AR$6&amp;$BD27,'Route Guide - Lanes Not in Data'!$P$5:$P$22370,0),
IF(ISERROR(MATCH(AR$6&amp;$BE27,'Route Guide - Lanes Not in Data'!$P$5:$P$22370,0))=FALSE,MATCH(AR$6&amp;$BE27,'Route Guide - Lanes Not in Data'!$P$5:$P$22370,0),
IF(ISERROR(MATCH(AR$6&amp;$BF27,'Route Guide - Lanes Not in Data'!$P$5:$P$22370,0))=FALSE,MATCH(AR$6&amp;$BF27,'Route Guide - Lanes Not in Data'!$P$5:$P$22370,0),
IF(ISERROR(MATCH(AR$6&amp;$BG27,'Route Guide - Lanes Not in Data'!$P$5:$P$22370,0))=FALSE,MATCH(AR$6&amp;$BG27,'Route Guide - Lanes Not in Data'!$P$5:$P$22370,0),
IF(ISERROR(MATCH(AR$6&amp;$BH27,'Route Guide - Lanes Not in Data'!$P$5:$P$22370,0))=FALSE,MATCH(AR$6&amp;$BH27,'Route Guide - Lanes Not in Data'!$P$5:$P$22370,0),
IF(ISERROR(MATCH(AR$6&amp;$BI27,'Route Guide - Lanes Not in Data'!$P$5:$P$22370,0))=FALSE,MATCH(AR$6&amp;$BI27,'Route Guide - Lanes Not in Data'!$P$5:$P$22370,0),
IF(ISERROR(MATCH(AR$6&amp;$BJ27,'Route Guide - Lanes Not in Data'!$P$5:$P$22370,0))=FALSE,MATCH(AR$6&amp;$BJ27,'Route Guide - Lanes Not in Data'!$P$5:$P$22370,0),""))))))))))),""))</f>
        <v/>
      </c>
      <c r="AS27" s="37" t="str">
        <f>IF(OR(AS$6="",EU27&lt;&gt;2),"",IFERROR(INDEX('Route Guide - Lanes Not in Data'!$D$5:$D$22370,
IF(ISERROR(MATCH(AS$6&amp;$BA27,'Route Guide - Lanes Not in Data'!$P$5:$P$22370,0))=FALSE,MATCH(AS$6&amp;$BA27,'Route Guide - Lanes Not in Data'!$P$5:$P$22370,0),
IF(ISERROR(MATCH(AS$6&amp;$BB27,'Route Guide - Lanes Not in Data'!$P$5:$P$22370,0))=FALSE,MATCH(AS$6&amp;$BB27,'Route Guide - Lanes Not in Data'!$P$5:$P$22370,0),
IF(ISERROR(MATCH(AS$6&amp;$BC27,'Route Guide - Lanes Not in Data'!$P$5:$P$22370,0))=FALSE,MATCH(AS$6&amp;$BC27,'Route Guide - Lanes Not in Data'!$P$5:$P$22370,0),
IF(ISERROR(MATCH(AS$6&amp;$BD27,'Route Guide - Lanes Not in Data'!$P$5:$P$22370,0))=FALSE,MATCH(AS$6&amp;$BD27,'Route Guide - Lanes Not in Data'!$P$5:$P$22370,0),
IF(ISERROR(MATCH(AS$6&amp;$BE27,'Route Guide - Lanes Not in Data'!$P$5:$P$22370,0))=FALSE,MATCH(AS$6&amp;$BE27,'Route Guide - Lanes Not in Data'!$P$5:$P$22370,0),
IF(ISERROR(MATCH(AS$6&amp;$BF27,'Route Guide - Lanes Not in Data'!$P$5:$P$22370,0))=FALSE,MATCH(AS$6&amp;$BF27,'Route Guide - Lanes Not in Data'!$P$5:$P$22370,0),
IF(ISERROR(MATCH(AS$6&amp;$BG27,'Route Guide - Lanes Not in Data'!$P$5:$P$22370,0))=FALSE,MATCH(AS$6&amp;$BG27,'Route Guide - Lanes Not in Data'!$P$5:$P$22370,0),
IF(ISERROR(MATCH(AS$6&amp;$BH27,'Route Guide - Lanes Not in Data'!$P$5:$P$22370,0))=FALSE,MATCH(AS$6&amp;$BH27,'Route Guide - Lanes Not in Data'!$P$5:$P$22370,0),
IF(ISERROR(MATCH(AS$6&amp;$BI27,'Route Guide - Lanes Not in Data'!$P$5:$P$22370,0))=FALSE,MATCH(AS$6&amp;$BI27,'Route Guide - Lanes Not in Data'!$P$5:$P$22370,0),
IF(ISERROR(MATCH(AS$6&amp;$BJ27,'Route Guide - Lanes Not in Data'!$P$5:$P$22370,0))=FALSE,MATCH(AS$6&amp;$BJ27,'Route Guide - Lanes Not in Data'!$P$5:$P$22370,0),""))))))))))),""))</f>
        <v/>
      </c>
      <c r="AT27" s="37" t="str">
        <f>IF(OR(AT$6="",EV27&lt;&gt;2),"",IFERROR(INDEX('Route Guide - Lanes Not in Data'!$D$5:$D$22370,
IF(ISERROR(MATCH(AT$6&amp;$BA27,'Route Guide - Lanes Not in Data'!$P$5:$P$22370,0))=FALSE,MATCH(AT$6&amp;$BA27,'Route Guide - Lanes Not in Data'!$P$5:$P$22370,0),
IF(ISERROR(MATCH(AT$6&amp;$BB27,'Route Guide - Lanes Not in Data'!$P$5:$P$22370,0))=FALSE,MATCH(AT$6&amp;$BB27,'Route Guide - Lanes Not in Data'!$P$5:$P$22370,0),
IF(ISERROR(MATCH(AT$6&amp;$BC27,'Route Guide - Lanes Not in Data'!$P$5:$P$22370,0))=FALSE,MATCH(AT$6&amp;$BC27,'Route Guide - Lanes Not in Data'!$P$5:$P$22370,0),
IF(ISERROR(MATCH(AT$6&amp;$BD27,'Route Guide - Lanes Not in Data'!$P$5:$P$22370,0))=FALSE,MATCH(AT$6&amp;$BD27,'Route Guide - Lanes Not in Data'!$P$5:$P$22370,0),
IF(ISERROR(MATCH(AT$6&amp;$BE27,'Route Guide - Lanes Not in Data'!$P$5:$P$22370,0))=FALSE,MATCH(AT$6&amp;$BE27,'Route Guide - Lanes Not in Data'!$P$5:$P$22370,0),
IF(ISERROR(MATCH(AT$6&amp;$BF27,'Route Guide - Lanes Not in Data'!$P$5:$P$22370,0))=FALSE,MATCH(AT$6&amp;$BF27,'Route Guide - Lanes Not in Data'!$P$5:$P$22370,0),
IF(ISERROR(MATCH(AT$6&amp;$BG27,'Route Guide - Lanes Not in Data'!$P$5:$P$22370,0))=FALSE,MATCH(AT$6&amp;$BG27,'Route Guide - Lanes Not in Data'!$P$5:$P$22370,0),
IF(ISERROR(MATCH(AT$6&amp;$BH27,'Route Guide - Lanes Not in Data'!$P$5:$P$22370,0))=FALSE,MATCH(AT$6&amp;$BH27,'Route Guide - Lanes Not in Data'!$P$5:$P$22370,0),
IF(ISERROR(MATCH(AT$6&amp;$BI27,'Route Guide - Lanes Not in Data'!$P$5:$P$22370,0))=FALSE,MATCH(AT$6&amp;$BI27,'Route Guide - Lanes Not in Data'!$P$5:$P$22370,0),
IF(ISERROR(MATCH(AT$6&amp;$BJ27,'Route Guide - Lanes Not in Data'!$P$5:$P$22370,0))=FALSE,MATCH(AT$6&amp;$BJ27,'Route Guide - Lanes Not in Data'!$P$5:$P$22370,0),""))))))))))),""))</f>
        <v/>
      </c>
      <c r="AU27" s="37" t="str">
        <f>IF(OR(AU$6="",EW27&lt;&gt;2),"",IFERROR(INDEX('Route Guide - Lanes Not in Data'!$D$5:$D$22370,
IF(ISERROR(MATCH(AU$6&amp;$BA27,'Route Guide - Lanes Not in Data'!$P$5:$P$22370,0))=FALSE,MATCH(AU$6&amp;$BA27,'Route Guide - Lanes Not in Data'!$P$5:$P$22370,0),
IF(ISERROR(MATCH(AU$6&amp;$BB27,'Route Guide - Lanes Not in Data'!$P$5:$P$22370,0))=FALSE,MATCH(AU$6&amp;$BB27,'Route Guide - Lanes Not in Data'!$P$5:$P$22370,0),
IF(ISERROR(MATCH(AU$6&amp;$BC27,'Route Guide - Lanes Not in Data'!$P$5:$P$22370,0))=FALSE,MATCH(AU$6&amp;$BC27,'Route Guide - Lanes Not in Data'!$P$5:$P$22370,0),
IF(ISERROR(MATCH(AU$6&amp;$BD27,'Route Guide - Lanes Not in Data'!$P$5:$P$22370,0))=FALSE,MATCH(AU$6&amp;$BD27,'Route Guide - Lanes Not in Data'!$P$5:$P$22370,0),
IF(ISERROR(MATCH(AU$6&amp;$BE27,'Route Guide - Lanes Not in Data'!$P$5:$P$22370,0))=FALSE,MATCH(AU$6&amp;$BE27,'Route Guide - Lanes Not in Data'!$P$5:$P$22370,0),
IF(ISERROR(MATCH(AU$6&amp;$BF27,'Route Guide - Lanes Not in Data'!$P$5:$P$22370,0))=FALSE,MATCH(AU$6&amp;$BF27,'Route Guide - Lanes Not in Data'!$P$5:$P$22370,0),
IF(ISERROR(MATCH(AU$6&amp;$BG27,'Route Guide - Lanes Not in Data'!$P$5:$P$22370,0))=FALSE,MATCH(AU$6&amp;$BG27,'Route Guide - Lanes Not in Data'!$P$5:$P$22370,0),
IF(ISERROR(MATCH(AU$6&amp;$BH27,'Route Guide - Lanes Not in Data'!$P$5:$P$22370,0))=FALSE,MATCH(AU$6&amp;$BH27,'Route Guide - Lanes Not in Data'!$P$5:$P$22370,0),
IF(ISERROR(MATCH(AU$6&amp;$BI27,'Route Guide - Lanes Not in Data'!$P$5:$P$22370,0))=FALSE,MATCH(AU$6&amp;$BI27,'Route Guide - Lanes Not in Data'!$P$5:$P$22370,0),
IF(ISERROR(MATCH(AU$6&amp;$BJ27,'Route Guide - Lanes Not in Data'!$P$5:$P$22370,0))=FALSE,MATCH(AU$6&amp;$BJ27,'Route Guide - Lanes Not in Data'!$P$5:$P$22370,0),""))))))))))),""))</f>
        <v/>
      </c>
      <c r="AV27" s="37">
        <f t="shared" si="47"/>
        <v>0.35</v>
      </c>
      <c r="AW27" s="23" t="str">
        <f t="shared" si="48"/>
        <v>ODFL</v>
      </c>
      <c r="AX27" s="37">
        <f t="shared" si="49"/>
        <v>0.16900000000000001</v>
      </c>
      <c r="AY27" s="23" t="str">
        <f t="shared" si="50"/>
        <v>EXLA</v>
      </c>
      <c r="BA27" s="23" t="str">
        <f t="shared" si="11"/>
        <v>-0E25-CA-CITY OF INDUSTRY-MI</v>
      </c>
      <c r="BB27" s="23" t="str">
        <f t="shared" si="12"/>
        <v>-0E25-CA-CITY OF INDUSTRY-USA</v>
      </c>
      <c r="BC27" s="23" t="str">
        <f t="shared" si="13"/>
        <v>-CA-CITY OF INDUSTRY-MI</v>
      </c>
      <c r="BD27" s="23" t="str">
        <f t="shared" si="14"/>
        <v>-CA-CITY OF INDUSTRY-USA</v>
      </c>
      <c r="BE27" s="23" t="str">
        <f t="shared" si="15"/>
        <v>-91745-MI</v>
      </c>
      <c r="BF27" s="23" t="str">
        <f t="shared" si="16"/>
        <v>-91745-USA</v>
      </c>
      <c r="BG27" s="23" t="str">
        <f t="shared" si="17"/>
        <v>-CA-MI</v>
      </c>
      <c r="BH27" s="23" t="str">
        <f t="shared" si="18"/>
        <v>CA-MI</v>
      </c>
      <c r="BI27" s="23" t="str">
        <f t="shared" si="51"/>
        <v>CA-USA</v>
      </c>
      <c r="BJ27" s="23" t="str">
        <f t="shared" si="19"/>
        <v>USA-USA</v>
      </c>
      <c r="BM27" s="23" t="str">
        <f t="shared" si="20"/>
        <v>0E25-CA-CITY OF INDUSTRY-MI-CA</v>
      </c>
      <c r="BN27" s="23" t="e">
        <f>_xlfn.XLOOKUP($BM27,'Route Guide - Lanes In Data'!$B$1:$B$2645,'Route Guide - Lanes In Data'!D$1:D$2645)</f>
        <v>#N/A</v>
      </c>
      <c r="BO27" s="23" t="e">
        <f>_xlfn.XLOOKUP($BM27,'Route Guide - Lanes In Data'!$B$1:$B$2645,'Route Guide - Lanes In Data'!E$1:E$2645)</f>
        <v>#N/A</v>
      </c>
      <c r="BQ27" s="37">
        <f>IF(OR(BQ$6="",EC27&lt;&gt;2),"",IFERROR(INDEX('Route Guide - Lanes Not in Data'!$E$5:$E$22370,
IF(ISERROR(MATCH(BQ$6&amp;$CQ27,'Route Guide - Lanes Not in Data'!$P$5:$P$22370,0))=FALSE,MATCH(BQ$6&amp;$CQ27,'Route Guide - Lanes Not in Data'!$P$5:$P$22370,0),
IF(ISERROR(MATCH(BQ$6&amp;$CR27,'Route Guide - Lanes Not in Data'!$P$5:$P$22370,0))=FALSE,MATCH(BQ$6&amp;$CR27,'Route Guide - Lanes Not in Data'!$P$5:$P$22370,0),
IF(ISERROR(MATCH(BQ$6&amp;$CS27,'Route Guide - Lanes Not in Data'!$P$5:$P$22370,0))=FALSE,MATCH(BQ$6&amp;$CS27,'Route Guide - Lanes Not in Data'!$P$5:$P$22370,0),
IF(ISERROR(MATCH(BQ$6&amp;$CT27,'Route Guide - Lanes Not in Data'!$P$5:$P$22370,0))=FALSE,MATCH(BQ$6&amp;$CT27,'Route Guide - Lanes Not in Data'!$P$5:$P$22370,0),
IF(ISERROR(MATCH(BQ$6&amp;$CU27,'Route Guide - Lanes Not in Data'!$P$5:$P$22370,0))=FALSE,MATCH(BQ$6&amp;$CU27,'Route Guide - Lanes Not in Data'!$P$5:$P$22370,0),
IF(ISERROR(MATCH(BQ$6&amp;$CV27,'Route Guide - Lanes Not in Data'!$P$5:$P$22370,0))=FALSE,MATCH(BQ$6&amp;$CV27,'Route Guide - Lanes Not in Data'!$P$5:$P$22370,0),
IF(ISERROR(MATCH(BQ$6&amp;$CW27,'Route Guide - Lanes Not in Data'!$P$5:$P$22370,0))=FALSE,MATCH(BQ$6&amp;$CW27,'Route Guide - Lanes Not in Data'!$P$5:$P$22370,0),
IF(ISERROR(MATCH(BQ$6&amp;$CX27,'Route Guide - Lanes Not in Data'!$P$5:$P$22370,0))=FALSE,MATCH(BQ$6&amp;$CX27,'Route Guide - Lanes Not in Data'!$P$5:$P$22370,0),
IF(ISERROR(MATCH(BQ$6&amp;$CY27,'Route Guide - Lanes Not in Data'!$P$5:$P$22370,0))=FALSE,MATCH(BQ$6&amp;$CY27,'Route Guide - Lanes Not in Data'!$P$5:$P$22370,0),
IF(ISERROR(MATCH(BQ$6&amp;$CZ27,'Route Guide - Lanes Not in Data'!$P$5:$P$22370,0))=FALSE,MATCH(BQ$6&amp;$CZ27,'Route Guide - Lanes Not in Data'!$P$5:$P$22370,0),""))))))))))),""))</f>
        <v>0.31</v>
      </c>
      <c r="BR27" s="37">
        <f>IF(OR(BR$6="",ED27&lt;&gt;2),"",IFERROR(INDEX('Route Guide - Lanes Not in Data'!$E$5:$E$22370,
IF(ISERROR(MATCH(BR$6&amp;$CQ27,'Route Guide - Lanes Not in Data'!$P$5:$P$22370,0))=FALSE,MATCH(BR$6&amp;$CQ27,'Route Guide - Lanes Not in Data'!$P$5:$P$22370,0),
IF(ISERROR(MATCH(BR$6&amp;$CR27,'Route Guide - Lanes Not in Data'!$P$5:$P$22370,0))=FALSE,MATCH(BR$6&amp;$CR27,'Route Guide - Lanes Not in Data'!$P$5:$P$22370,0),
IF(ISERROR(MATCH(BR$6&amp;$CS27,'Route Guide - Lanes Not in Data'!$P$5:$P$22370,0))=FALSE,MATCH(BR$6&amp;$CS27,'Route Guide - Lanes Not in Data'!$P$5:$P$22370,0),
IF(ISERROR(MATCH(BR$6&amp;$CT27,'Route Guide - Lanes Not in Data'!$P$5:$P$22370,0))=FALSE,MATCH(BR$6&amp;$CT27,'Route Guide - Lanes Not in Data'!$P$5:$P$22370,0),
IF(ISERROR(MATCH(BR$6&amp;$CU27,'Route Guide - Lanes Not in Data'!$P$5:$P$22370,0))=FALSE,MATCH(BR$6&amp;$CU27,'Route Guide - Lanes Not in Data'!$P$5:$P$22370,0),
IF(ISERROR(MATCH(BR$6&amp;$CV27,'Route Guide - Lanes Not in Data'!$P$5:$P$22370,0))=FALSE,MATCH(BR$6&amp;$CV27,'Route Guide - Lanes Not in Data'!$P$5:$P$22370,0),
IF(ISERROR(MATCH(BR$6&amp;$CW27,'Route Guide - Lanes Not in Data'!$P$5:$P$22370,0))=FALSE,MATCH(BR$6&amp;$CW27,'Route Guide - Lanes Not in Data'!$P$5:$P$22370,0),
IF(ISERROR(MATCH(BR$6&amp;$CX27,'Route Guide - Lanes Not in Data'!$P$5:$P$22370,0))=FALSE,MATCH(BR$6&amp;$CX27,'Route Guide - Lanes Not in Data'!$P$5:$P$22370,0),
IF(ISERROR(MATCH(BR$6&amp;$CY27,'Route Guide - Lanes Not in Data'!$P$5:$P$22370,0))=FALSE,MATCH(BR$6&amp;$CY27,'Route Guide - Lanes Not in Data'!$P$5:$P$22370,0),
IF(ISERROR(MATCH(BR$6&amp;$CZ27,'Route Guide - Lanes Not in Data'!$P$5:$P$22370,0))=FALSE,MATCH(BR$6&amp;$CZ27,'Route Guide - Lanes Not in Data'!$P$5:$P$22370,0),""))))))))))),""))</f>
        <v>5.0000000000000001E-3</v>
      </c>
      <c r="BS27" s="37" t="str">
        <f>IF(OR(BS$6="",EE27&lt;&gt;2),"",IFERROR(INDEX('Route Guide - Lanes Not in Data'!$E$5:$E$22370,
IF(ISERROR(MATCH(BS$6&amp;$CQ27,'Route Guide - Lanes Not in Data'!$P$5:$P$22370,0))=FALSE,MATCH(BS$6&amp;$CQ27,'Route Guide - Lanes Not in Data'!$P$5:$P$22370,0),
IF(ISERROR(MATCH(BS$6&amp;$CR27,'Route Guide - Lanes Not in Data'!$P$5:$P$22370,0))=FALSE,MATCH(BS$6&amp;$CR27,'Route Guide - Lanes Not in Data'!$P$5:$P$22370,0),
IF(ISERROR(MATCH(BS$6&amp;$CS27,'Route Guide - Lanes Not in Data'!$P$5:$P$22370,0))=FALSE,MATCH(BS$6&amp;$CS27,'Route Guide - Lanes Not in Data'!$P$5:$P$22370,0),
IF(ISERROR(MATCH(BS$6&amp;$CT27,'Route Guide - Lanes Not in Data'!$P$5:$P$22370,0))=FALSE,MATCH(BS$6&amp;$CT27,'Route Guide - Lanes Not in Data'!$P$5:$P$22370,0),
IF(ISERROR(MATCH(BS$6&amp;$CU27,'Route Guide - Lanes Not in Data'!$P$5:$P$22370,0))=FALSE,MATCH(BS$6&amp;$CU27,'Route Guide - Lanes Not in Data'!$P$5:$P$22370,0),
IF(ISERROR(MATCH(BS$6&amp;$CV27,'Route Guide - Lanes Not in Data'!$P$5:$P$22370,0))=FALSE,MATCH(BS$6&amp;$CV27,'Route Guide - Lanes Not in Data'!$P$5:$P$22370,0),
IF(ISERROR(MATCH(BS$6&amp;$CW27,'Route Guide - Lanes Not in Data'!$P$5:$P$22370,0))=FALSE,MATCH(BS$6&amp;$CW27,'Route Guide - Lanes Not in Data'!$P$5:$P$22370,0),
IF(ISERROR(MATCH(BS$6&amp;$CX27,'Route Guide - Lanes Not in Data'!$P$5:$P$22370,0))=FALSE,MATCH(BS$6&amp;$CX27,'Route Guide - Lanes Not in Data'!$P$5:$P$22370,0),
IF(ISERROR(MATCH(BS$6&amp;$CY27,'Route Guide - Lanes Not in Data'!$P$5:$P$22370,0))=FALSE,MATCH(BS$6&amp;$CY27,'Route Guide - Lanes Not in Data'!$P$5:$P$22370,0),
IF(ISERROR(MATCH(BS$6&amp;$CZ27,'Route Guide - Lanes Not in Data'!$P$5:$P$22370,0))=FALSE,MATCH(BS$6&amp;$CZ27,'Route Guide - Lanes Not in Data'!$P$5:$P$22370,0),""))))))))))),""))</f>
        <v/>
      </c>
      <c r="BT27" s="37" t="str">
        <f>IF(OR(BT$6="",EF27&lt;&gt;2),"",IFERROR(INDEX('Route Guide - Lanes Not in Data'!$E$5:$E$22370,
IF(ISERROR(MATCH(BT$6&amp;$CQ27,'Route Guide - Lanes Not in Data'!$P$5:$P$22370,0))=FALSE,MATCH(BT$6&amp;$CQ27,'Route Guide - Lanes Not in Data'!$P$5:$P$22370,0),
IF(ISERROR(MATCH(BT$6&amp;$CR27,'Route Guide - Lanes Not in Data'!$P$5:$P$22370,0))=FALSE,MATCH(BT$6&amp;$CR27,'Route Guide - Lanes Not in Data'!$P$5:$P$22370,0),
IF(ISERROR(MATCH(BT$6&amp;$CS27,'Route Guide - Lanes Not in Data'!$P$5:$P$22370,0))=FALSE,MATCH(BT$6&amp;$CS27,'Route Guide - Lanes Not in Data'!$P$5:$P$22370,0),
IF(ISERROR(MATCH(BT$6&amp;$CT27,'Route Guide - Lanes Not in Data'!$P$5:$P$22370,0))=FALSE,MATCH(BT$6&amp;$CT27,'Route Guide - Lanes Not in Data'!$P$5:$P$22370,0),
IF(ISERROR(MATCH(BT$6&amp;$CU27,'Route Guide - Lanes Not in Data'!$P$5:$P$22370,0))=FALSE,MATCH(BT$6&amp;$CU27,'Route Guide - Lanes Not in Data'!$P$5:$P$22370,0),
IF(ISERROR(MATCH(BT$6&amp;$CV27,'Route Guide - Lanes Not in Data'!$P$5:$P$22370,0))=FALSE,MATCH(BT$6&amp;$CV27,'Route Guide - Lanes Not in Data'!$P$5:$P$22370,0),
IF(ISERROR(MATCH(BT$6&amp;$CW27,'Route Guide - Lanes Not in Data'!$P$5:$P$22370,0))=FALSE,MATCH(BT$6&amp;$CW27,'Route Guide - Lanes Not in Data'!$P$5:$P$22370,0),
IF(ISERROR(MATCH(BT$6&amp;$CX27,'Route Guide - Lanes Not in Data'!$P$5:$P$22370,0))=FALSE,MATCH(BT$6&amp;$CX27,'Route Guide - Lanes Not in Data'!$P$5:$P$22370,0),
IF(ISERROR(MATCH(BT$6&amp;$CY27,'Route Guide - Lanes Not in Data'!$P$5:$P$22370,0))=FALSE,MATCH(BT$6&amp;$CY27,'Route Guide - Lanes Not in Data'!$P$5:$P$22370,0),
IF(ISERROR(MATCH(BT$6&amp;$CZ27,'Route Guide - Lanes Not in Data'!$P$5:$P$22370,0))=FALSE,MATCH(BT$6&amp;$CZ27,'Route Guide - Lanes Not in Data'!$P$5:$P$22370,0),""))))))))))),""))</f>
        <v/>
      </c>
      <c r="BU27" s="37">
        <f>IF(OR(BU$6="",EG27&lt;&gt;2),"",IFERROR(INDEX('Route Guide - Lanes Not in Data'!$E$5:$E$22370,
IF(ISERROR(MATCH(BU$6&amp;$CQ27,'Route Guide - Lanes Not in Data'!$P$5:$P$22370,0))=FALSE,MATCH(BU$6&amp;$CQ27,'Route Guide - Lanes Not in Data'!$P$5:$P$22370,0),
IF(ISERROR(MATCH(BU$6&amp;$CR27,'Route Guide - Lanes Not in Data'!$P$5:$P$22370,0))=FALSE,MATCH(BU$6&amp;$CR27,'Route Guide - Lanes Not in Data'!$P$5:$P$22370,0),
IF(ISERROR(MATCH(BU$6&amp;$CS27,'Route Guide - Lanes Not in Data'!$P$5:$P$22370,0))=FALSE,MATCH(BU$6&amp;$CS27,'Route Guide - Lanes Not in Data'!$P$5:$P$22370,0),
IF(ISERROR(MATCH(BU$6&amp;$CT27,'Route Guide - Lanes Not in Data'!$P$5:$P$22370,0))=FALSE,MATCH(BU$6&amp;$CT27,'Route Guide - Lanes Not in Data'!$P$5:$P$22370,0),
IF(ISERROR(MATCH(BU$6&amp;$CU27,'Route Guide - Lanes Not in Data'!$P$5:$P$22370,0))=FALSE,MATCH(BU$6&amp;$CU27,'Route Guide - Lanes Not in Data'!$P$5:$P$22370,0),
IF(ISERROR(MATCH(BU$6&amp;$CV27,'Route Guide - Lanes Not in Data'!$P$5:$P$22370,0))=FALSE,MATCH(BU$6&amp;$CV27,'Route Guide - Lanes Not in Data'!$P$5:$P$22370,0),
IF(ISERROR(MATCH(BU$6&amp;$CW27,'Route Guide - Lanes Not in Data'!$P$5:$P$22370,0))=FALSE,MATCH(BU$6&amp;$CW27,'Route Guide - Lanes Not in Data'!$P$5:$P$22370,0),
IF(ISERROR(MATCH(BU$6&amp;$CX27,'Route Guide - Lanes Not in Data'!$P$5:$P$22370,0))=FALSE,MATCH(BU$6&amp;$CX27,'Route Guide - Lanes Not in Data'!$P$5:$P$22370,0),
IF(ISERROR(MATCH(BU$6&amp;$CY27,'Route Guide - Lanes Not in Data'!$P$5:$P$22370,0))=FALSE,MATCH(BU$6&amp;$CY27,'Route Guide - Lanes Not in Data'!$P$5:$P$22370,0),
IF(ISERROR(MATCH(BU$6&amp;$CZ27,'Route Guide - Lanes Not in Data'!$P$5:$P$22370,0))=FALSE,MATCH(BU$6&amp;$CZ27,'Route Guide - Lanes Not in Data'!$P$5:$P$22370,0),""))))))))))),""))</f>
        <v>0.34</v>
      </c>
      <c r="BV27" s="37" t="str">
        <f>IF(OR(BV$6="",EH27&lt;&gt;2),"",IFERROR(INDEX('Route Guide - Lanes Not in Data'!$E$5:$E$22370,
IF(ISERROR(MATCH(BV$6&amp;$CQ27,'Route Guide - Lanes Not in Data'!$P$5:$P$22370,0))=FALSE,MATCH(BV$6&amp;$CQ27,'Route Guide - Lanes Not in Data'!$P$5:$P$22370,0),
IF(ISERROR(MATCH(BV$6&amp;$CR27,'Route Guide - Lanes Not in Data'!$P$5:$P$22370,0))=FALSE,MATCH(BV$6&amp;$CR27,'Route Guide - Lanes Not in Data'!$P$5:$P$22370,0),
IF(ISERROR(MATCH(BV$6&amp;$CS27,'Route Guide - Lanes Not in Data'!$P$5:$P$22370,0))=FALSE,MATCH(BV$6&amp;$CS27,'Route Guide - Lanes Not in Data'!$P$5:$P$22370,0),
IF(ISERROR(MATCH(BV$6&amp;$CT27,'Route Guide - Lanes Not in Data'!$P$5:$P$22370,0))=FALSE,MATCH(BV$6&amp;$CT27,'Route Guide - Lanes Not in Data'!$P$5:$P$22370,0),
IF(ISERROR(MATCH(BV$6&amp;$CU27,'Route Guide - Lanes Not in Data'!$P$5:$P$22370,0))=FALSE,MATCH(BV$6&amp;$CU27,'Route Guide - Lanes Not in Data'!$P$5:$P$22370,0),
IF(ISERROR(MATCH(BV$6&amp;$CV27,'Route Guide - Lanes Not in Data'!$P$5:$P$22370,0))=FALSE,MATCH(BV$6&amp;$CV27,'Route Guide - Lanes Not in Data'!$P$5:$P$22370,0),
IF(ISERROR(MATCH(BV$6&amp;$CW27,'Route Guide - Lanes Not in Data'!$P$5:$P$22370,0))=FALSE,MATCH(BV$6&amp;$CW27,'Route Guide - Lanes Not in Data'!$P$5:$P$22370,0),
IF(ISERROR(MATCH(BV$6&amp;$CX27,'Route Guide - Lanes Not in Data'!$P$5:$P$22370,0))=FALSE,MATCH(BV$6&amp;$CX27,'Route Guide - Lanes Not in Data'!$P$5:$P$22370,0),
IF(ISERROR(MATCH(BV$6&amp;$CY27,'Route Guide - Lanes Not in Data'!$P$5:$P$22370,0))=FALSE,MATCH(BV$6&amp;$CY27,'Route Guide - Lanes Not in Data'!$P$5:$P$22370,0),
IF(ISERROR(MATCH(BV$6&amp;$CZ27,'Route Guide - Lanes Not in Data'!$P$5:$P$22370,0))=FALSE,MATCH(BV$6&amp;$CZ27,'Route Guide - Lanes Not in Data'!$P$5:$P$22370,0),""))))))))))),""))</f>
        <v/>
      </c>
      <c r="BW27" s="37" t="str">
        <f>IF(OR(BW$6="",EI27&lt;&gt;2),"",IFERROR(INDEX('Route Guide - Lanes Not in Data'!$E$5:$E$22370,
IF(ISERROR(MATCH(BW$6&amp;$CQ27,'Route Guide - Lanes Not in Data'!$P$5:$P$22370,0))=FALSE,MATCH(BW$6&amp;$CQ27,'Route Guide - Lanes Not in Data'!$P$5:$P$22370,0),
IF(ISERROR(MATCH(BW$6&amp;$CR27,'Route Guide - Lanes Not in Data'!$P$5:$P$22370,0))=FALSE,MATCH(BW$6&amp;$CR27,'Route Guide - Lanes Not in Data'!$P$5:$P$22370,0),
IF(ISERROR(MATCH(BW$6&amp;$CS27,'Route Guide - Lanes Not in Data'!$P$5:$P$22370,0))=FALSE,MATCH(BW$6&amp;$CS27,'Route Guide - Lanes Not in Data'!$P$5:$P$22370,0),
IF(ISERROR(MATCH(BW$6&amp;$CT27,'Route Guide - Lanes Not in Data'!$P$5:$P$22370,0))=FALSE,MATCH(BW$6&amp;$CT27,'Route Guide - Lanes Not in Data'!$P$5:$P$22370,0),
IF(ISERROR(MATCH(BW$6&amp;$CU27,'Route Guide - Lanes Not in Data'!$P$5:$P$22370,0))=FALSE,MATCH(BW$6&amp;$CU27,'Route Guide - Lanes Not in Data'!$P$5:$P$22370,0),
IF(ISERROR(MATCH(BW$6&amp;$CV27,'Route Guide - Lanes Not in Data'!$P$5:$P$22370,0))=FALSE,MATCH(BW$6&amp;$CV27,'Route Guide - Lanes Not in Data'!$P$5:$P$22370,0),
IF(ISERROR(MATCH(BW$6&amp;$CW27,'Route Guide - Lanes Not in Data'!$P$5:$P$22370,0))=FALSE,MATCH(BW$6&amp;$CW27,'Route Guide - Lanes Not in Data'!$P$5:$P$22370,0),
IF(ISERROR(MATCH(BW$6&amp;$CX27,'Route Guide - Lanes Not in Data'!$P$5:$P$22370,0))=FALSE,MATCH(BW$6&amp;$CX27,'Route Guide - Lanes Not in Data'!$P$5:$P$22370,0),
IF(ISERROR(MATCH(BW$6&amp;$CY27,'Route Guide - Lanes Not in Data'!$P$5:$P$22370,0))=FALSE,MATCH(BW$6&amp;$CY27,'Route Guide - Lanes Not in Data'!$P$5:$P$22370,0),
IF(ISERROR(MATCH(BW$6&amp;$CZ27,'Route Guide - Lanes Not in Data'!$P$5:$P$22370,0))=FALSE,MATCH(BW$6&amp;$CZ27,'Route Guide - Lanes Not in Data'!$P$5:$P$22370,0),""))))))))))),""))</f>
        <v/>
      </c>
      <c r="BX27" s="37" t="str">
        <f>IF(OR(BX$6="",EJ27&lt;&gt;2),"",IFERROR(INDEX('Route Guide - Lanes Not in Data'!$E$5:$E$22370,
IF(ISERROR(MATCH(BX$6&amp;$CQ27,'Route Guide - Lanes Not in Data'!$P$5:$P$22370,0))=FALSE,MATCH(BX$6&amp;$CQ27,'Route Guide - Lanes Not in Data'!$P$5:$P$22370,0),
IF(ISERROR(MATCH(BX$6&amp;$CR27,'Route Guide - Lanes Not in Data'!$P$5:$P$22370,0))=FALSE,MATCH(BX$6&amp;$CR27,'Route Guide - Lanes Not in Data'!$P$5:$P$22370,0),
IF(ISERROR(MATCH(BX$6&amp;$CS27,'Route Guide - Lanes Not in Data'!$P$5:$P$22370,0))=FALSE,MATCH(BX$6&amp;$CS27,'Route Guide - Lanes Not in Data'!$P$5:$P$22370,0),
IF(ISERROR(MATCH(BX$6&amp;$CT27,'Route Guide - Lanes Not in Data'!$P$5:$P$22370,0))=FALSE,MATCH(BX$6&amp;$CT27,'Route Guide - Lanes Not in Data'!$P$5:$P$22370,0),
IF(ISERROR(MATCH(BX$6&amp;$CU27,'Route Guide - Lanes Not in Data'!$P$5:$P$22370,0))=FALSE,MATCH(BX$6&amp;$CU27,'Route Guide - Lanes Not in Data'!$P$5:$P$22370,0),
IF(ISERROR(MATCH(BX$6&amp;$CV27,'Route Guide - Lanes Not in Data'!$P$5:$P$22370,0))=FALSE,MATCH(BX$6&amp;$CV27,'Route Guide - Lanes Not in Data'!$P$5:$P$22370,0),
IF(ISERROR(MATCH(BX$6&amp;$CW27,'Route Guide - Lanes Not in Data'!$P$5:$P$22370,0))=FALSE,MATCH(BX$6&amp;$CW27,'Route Guide - Lanes Not in Data'!$P$5:$P$22370,0),
IF(ISERROR(MATCH(BX$6&amp;$CX27,'Route Guide - Lanes Not in Data'!$P$5:$P$22370,0))=FALSE,MATCH(BX$6&amp;$CX27,'Route Guide - Lanes Not in Data'!$P$5:$P$22370,0),
IF(ISERROR(MATCH(BX$6&amp;$CY27,'Route Guide - Lanes Not in Data'!$P$5:$P$22370,0))=FALSE,MATCH(BX$6&amp;$CY27,'Route Guide - Lanes Not in Data'!$P$5:$P$22370,0),
IF(ISERROR(MATCH(BX$6&amp;$CZ27,'Route Guide - Lanes Not in Data'!$P$5:$P$22370,0))=FALSE,MATCH(BX$6&amp;$CZ27,'Route Guide - Lanes Not in Data'!$P$5:$P$22370,0),""))))))))))),""))</f>
        <v/>
      </c>
      <c r="BY27" s="37" t="str">
        <f>IF(OR(BY$6="",EK27&lt;&gt;2),"",IFERROR(INDEX('Route Guide - Lanes Not in Data'!$E$5:$E$22370,
IF(ISERROR(MATCH(BY$6&amp;$CQ27,'Route Guide - Lanes Not in Data'!$P$5:$P$22370,0))=FALSE,MATCH(BY$6&amp;$CQ27,'Route Guide - Lanes Not in Data'!$P$5:$P$22370,0),
IF(ISERROR(MATCH(BY$6&amp;$CR27,'Route Guide - Lanes Not in Data'!$P$5:$P$22370,0))=FALSE,MATCH(BY$6&amp;$CR27,'Route Guide - Lanes Not in Data'!$P$5:$P$22370,0),
IF(ISERROR(MATCH(BY$6&amp;$CS27,'Route Guide - Lanes Not in Data'!$P$5:$P$22370,0))=FALSE,MATCH(BY$6&amp;$CS27,'Route Guide - Lanes Not in Data'!$P$5:$P$22370,0),
IF(ISERROR(MATCH(BY$6&amp;$CT27,'Route Guide - Lanes Not in Data'!$P$5:$P$22370,0))=FALSE,MATCH(BY$6&amp;$CT27,'Route Guide - Lanes Not in Data'!$P$5:$P$22370,0),
IF(ISERROR(MATCH(BY$6&amp;$CU27,'Route Guide - Lanes Not in Data'!$P$5:$P$22370,0))=FALSE,MATCH(BY$6&amp;$CU27,'Route Guide - Lanes Not in Data'!$P$5:$P$22370,0),
IF(ISERROR(MATCH(BY$6&amp;$CV27,'Route Guide - Lanes Not in Data'!$P$5:$P$22370,0))=FALSE,MATCH(BY$6&amp;$CV27,'Route Guide - Lanes Not in Data'!$P$5:$P$22370,0),
IF(ISERROR(MATCH(BY$6&amp;$CW27,'Route Guide - Lanes Not in Data'!$P$5:$P$22370,0))=FALSE,MATCH(BY$6&amp;$CW27,'Route Guide - Lanes Not in Data'!$P$5:$P$22370,0),
IF(ISERROR(MATCH(BY$6&amp;$CX27,'Route Guide - Lanes Not in Data'!$P$5:$P$22370,0))=FALSE,MATCH(BY$6&amp;$CX27,'Route Guide - Lanes Not in Data'!$P$5:$P$22370,0),
IF(ISERROR(MATCH(BY$6&amp;$CY27,'Route Guide - Lanes Not in Data'!$P$5:$P$22370,0))=FALSE,MATCH(BY$6&amp;$CY27,'Route Guide - Lanes Not in Data'!$P$5:$P$22370,0),
IF(ISERROR(MATCH(BY$6&amp;$CZ27,'Route Guide - Lanes Not in Data'!$P$5:$P$22370,0))=FALSE,MATCH(BY$6&amp;$CZ27,'Route Guide - Lanes Not in Data'!$P$5:$P$22370,0),""))))))))))),""))</f>
        <v/>
      </c>
      <c r="BZ27" s="37" t="str">
        <f>IF(OR(BZ$6="",EL27&lt;&gt;2),"",IFERROR(INDEX('Route Guide - Lanes Not in Data'!$E$5:$E$22370,
IF(ISERROR(MATCH(BZ$6&amp;$CQ27,'Route Guide - Lanes Not in Data'!$P$5:$P$22370,0))=FALSE,MATCH(BZ$6&amp;$CQ27,'Route Guide - Lanes Not in Data'!$P$5:$P$22370,0),
IF(ISERROR(MATCH(BZ$6&amp;$CR27,'Route Guide - Lanes Not in Data'!$P$5:$P$22370,0))=FALSE,MATCH(BZ$6&amp;$CR27,'Route Guide - Lanes Not in Data'!$P$5:$P$22370,0),
IF(ISERROR(MATCH(BZ$6&amp;$CS27,'Route Guide - Lanes Not in Data'!$P$5:$P$22370,0))=FALSE,MATCH(BZ$6&amp;$CS27,'Route Guide - Lanes Not in Data'!$P$5:$P$22370,0),
IF(ISERROR(MATCH(BZ$6&amp;$CT27,'Route Guide - Lanes Not in Data'!$P$5:$P$22370,0))=FALSE,MATCH(BZ$6&amp;$CT27,'Route Guide - Lanes Not in Data'!$P$5:$P$22370,0),
IF(ISERROR(MATCH(BZ$6&amp;$CU27,'Route Guide - Lanes Not in Data'!$P$5:$P$22370,0))=FALSE,MATCH(BZ$6&amp;$CU27,'Route Guide - Lanes Not in Data'!$P$5:$P$22370,0),
IF(ISERROR(MATCH(BZ$6&amp;$CV27,'Route Guide - Lanes Not in Data'!$P$5:$P$22370,0))=FALSE,MATCH(BZ$6&amp;$CV27,'Route Guide - Lanes Not in Data'!$P$5:$P$22370,0),
IF(ISERROR(MATCH(BZ$6&amp;$CW27,'Route Guide - Lanes Not in Data'!$P$5:$P$22370,0))=FALSE,MATCH(BZ$6&amp;$CW27,'Route Guide - Lanes Not in Data'!$P$5:$P$22370,0),
IF(ISERROR(MATCH(BZ$6&amp;$CX27,'Route Guide - Lanes Not in Data'!$P$5:$P$22370,0))=FALSE,MATCH(BZ$6&amp;$CX27,'Route Guide - Lanes Not in Data'!$P$5:$P$22370,0),
IF(ISERROR(MATCH(BZ$6&amp;$CY27,'Route Guide - Lanes Not in Data'!$P$5:$P$22370,0))=FALSE,MATCH(BZ$6&amp;$CY27,'Route Guide - Lanes Not in Data'!$P$5:$P$22370,0),
IF(ISERROR(MATCH(BZ$6&amp;$CZ27,'Route Guide - Lanes Not in Data'!$P$5:$P$22370,0))=FALSE,MATCH(BZ$6&amp;$CZ27,'Route Guide - Lanes Not in Data'!$P$5:$P$22370,0),""))))))))))),""))</f>
        <v/>
      </c>
      <c r="CA27" s="37">
        <f>IF(OR(CA$6="",EM27&lt;&gt;2),"",IFERROR(INDEX('Route Guide - Lanes Not in Data'!$E$5:$E$22370,
IF(ISERROR(MATCH(CA$6&amp;$CQ27,'Route Guide - Lanes Not in Data'!$P$5:$P$22370,0))=FALSE,MATCH(CA$6&amp;$CQ27,'Route Guide - Lanes Not in Data'!$P$5:$P$22370,0),
IF(ISERROR(MATCH(CA$6&amp;$CR27,'Route Guide - Lanes Not in Data'!$P$5:$P$22370,0))=FALSE,MATCH(CA$6&amp;$CR27,'Route Guide - Lanes Not in Data'!$P$5:$P$22370,0),
IF(ISERROR(MATCH(CA$6&amp;$CS27,'Route Guide - Lanes Not in Data'!$P$5:$P$22370,0))=FALSE,MATCH(CA$6&amp;$CS27,'Route Guide - Lanes Not in Data'!$P$5:$P$22370,0),
IF(ISERROR(MATCH(CA$6&amp;$CT27,'Route Guide - Lanes Not in Data'!$P$5:$P$22370,0))=FALSE,MATCH(CA$6&amp;$CT27,'Route Guide - Lanes Not in Data'!$P$5:$P$22370,0),
IF(ISERROR(MATCH(CA$6&amp;$CU27,'Route Guide - Lanes Not in Data'!$P$5:$P$22370,0))=FALSE,MATCH(CA$6&amp;$CU27,'Route Guide - Lanes Not in Data'!$P$5:$P$22370,0),
IF(ISERROR(MATCH(CA$6&amp;$CV27,'Route Guide - Lanes Not in Data'!$P$5:$P$22370,0))=FALSE,MATCH(CA$6&amp;$CV27,'Route Guide - Lanes Not in Data'!$P$5:$P$22370,0),
IF(ISERROR(MATCH(CA$6&amp;$CW27,'Route Guide - Lanes Not in Data'!$P$5:$P$22370,0))=FALSE,MATCH(CA$6&amp;$CW27,'Route Guide - Lanes Not in Data'!$P$5:$P$22370,0),
IF(ISERROR(MATCH(CA$6&amp;$CX27,'Route Guide - Lanes Not in Data'!$P$5:$P$22370,0))=FALSE,MATCH(CA$6&amp;$CX27,'Route Guide - Lanes Not in Data'!$P$5:$P$22370,0),
IF(ISERROR(MATCH(CA$6&amp;$CY27,'Route Guide - Lanes Not in Data'!$P$5:$P$22370,0))=FALSE,MATCH(CA$6&amp;$CY27,'Route Guide - Lanes Not in Data'!$P$5:$P$22370,0),
IF(ISERROR(MATCH(CA$6&amp;$CZ27,'Route Guide - Lanes Not in Data'!$P$5:$P$22370,0))=FALSE,MATCH(CA$6&amp;$CZ27,'Route Guide - Lanes Not in Data'!$P$5:$P$22370,0),""))))))))))),""))</f>
        <v>0.13400000000000001</v>
      </c>
      <c r="CB27" s="37" t="str">
        <f>IF(OR(CB$6="",EN27&lt;&gt;2),"",IFERROR(INDEX('Route Guide - Lanes Not in Data'!$E$5:$E$22370,
IF(ISERROR(MATCH(CB$6&amp;$CQ27,'Route Guide - Lanes Not in Data'!$P$5:$P$22370,0))=FALSE,MATCH(CB$6&amp;$CQ27,'Route Guide - Lanes Not in Data'!$P$5:$P$22370,0),
IF(ISERROR(MATCH(CB$6&amp;$CR27,'Route Guide - Lanes Not in Data'!$P$5:$P$22370,0))=FALSE,MATCH(CB$6&amp;$CR27,'Route Guide - Lanes Not in Data'!$P$5:$P$22370,0),
IF(ISERROR(MATCH(CB$6&amp;$CS27,'Route Guide - Lanes Not in Data'!$P$5:$P$22370,0))=FALSE,MATCH(CB$6&amp;$CS27,'Route Guide - Lanes Not in Data'!$P$5:$P$22370,0),
IF(ISERROR(MATCH(CB$6&amp;$CT27,'Route Guide - Lanes Not in Data'!$P$5:$P$22370,0))=FALSE,MATCH(CB$6&amp;$CT27,'Route Guide - Lanes Not in Data'!$P$5:$P$22370,0),
IF(ISERROR(MATCH(CB$6&amp;$CU27,'Route Guide - Lanes Not in Data'!$P$5:$P$22370,0))=FALSE,MATCH(CB$6&amp;$CU27,'Route Guide - Lanes Not in Data'!$P$5:$P$22370,0),
IF(ISERROR(MATCH(CB$6&amp;$CV27,'Route Guide - Lanes Not in Data'!$P$5:$P$22370,0))=FALSE,MATCH(CB$6&amp;$CV27,'Route Guide - Lanes Not in Data'!$P$5:$P$22370,0),
IF(ISERROR(MATCH(CB$6&amp;$CW27,'Route Guide - Lanes Not in Data'!$P$5:$P$22370,0))=FALSE,MATCH(CB$6&amp;$CW27,'Route Guide - Lanes Not in Data'!$P$5:$P$22370,0),
IF(ISERROR(MATCH(CB$6&amp;$CX27,'Route Guide - Lanes Not in Data'!$P$5:$P$22370,0))=FALSE,MATCH(CB$6&amp;$CX27,'Route Guide - Lanes Not in Data'!$P$5:$P$22370,0),
IF(ISERROR(MATCH(CB$6&amp;$CY27,'Route Guide - Lanes Not in Data'!$P$5:$P$22370,0))=FALSE,MATCH(CB$6&amp;$CY27,'Route Guide - Lanes Not in Data'!$P$5:$P$22370,0),
IF(ISERROR(MATCH(CB$6&amp;$CZ27,'Route Guide - Lanes Not in Data'!$P$5:$P$22370,0))=FALSE,MATCH(CB$6&amp;$CZ27,'Route Guide - Lanes Not in Data'!$P$5:$P$22370,0),""))))))))))),""))</f>
        <v/>
      </c>
      <c r="CC27" s="37" t="str">
        <f>IF(OR(CC$6="",EO27&lt;&gt;2),"",IFERROR(INDEX('Route Guide - Lanes Not in Data'!$E$5:$E$22370,
IF(ISERROR(MATCH(CC$6&amp;$CQ27,'Route Guide - Lanes Not in Data'!$P$5:$P$22370,0))=FALSE,MATCH(CC$6&amp;$CQ27,'Route Guide - Lanes Not in Data'!$P$5:$P$22370,0),
IF(ISERROR(MATCH(CC$6&amp;$CR27,'Route Guide - Lanes Not in Data'!$P$5:$P$22370,0))=FALSE,MATCH(CC$6&amp;$CR27,'Route Guide - Lanes Not in Data'!$P$5:$P$22370,0),
IF(ISERROR(MATCH(CC$6&amp;$CS27,'Route Guide - Lanes Not in Data'!$P$5:$P$22370,0))=FALSE,MATCH(CC$6&amp;$CS27,'Route Guide - Lanes Not in Data'!$P$5:$P$22370,0),
IF(ISERROR(MATCH(CC$6&amp;$CT27,'Route Guide - Lanes Not in Data'!$P$5:$P$22370,0))=FALSE,MATCH(CC$6&amp;$CT27,'Route Guide - Lanes Not in Data'!$P$5:$P$22370,0),
IF(ISERROR(MATCH(CC$6&amp;$CU27,'Route Guide - Lanes Not in Data'!$P$5:$P$22370,0))=FALSE,MATCH(CC$6&amp;$CU27,'Route Guide - Lanes Not in Data'!$P$5:$P$22370,0),
IF(ISERROR(MATCH(CC$6&amp;$CV27,'Route Guide - Lanes Not in Data'!$P$5:$P$22370,0))=FALSE,MATCH(CC$6&amp;$CV27,'Route Guide - Lanes Not in Data'!$P$5:$P$22370,0),
IF(ISERROR(MATCH(CC$6&amp;$CW27,'Route Guide - Lanes Not in Data'!$P$5:$P$22370,0))=FALSE,MATCH(CC$6&amp;$CW27,'Route Guide - Lanes Not in Data'!$P$5:$P$22370,0),
IF(ISERROR(MATCH(CC$6&amp;$CX27,'Route Guide - Lanes Not in Data'!$P$5:$P$22370,0))=FALSE,MATCH(CC$6&amp;$CX27,'Route Guide - Lanes Not in Data'!$P$5:$P$22370,0),
IF(ISERROR(MATCH(CC$6&amp;$CY27,'Route Guide - Lanes Not in Data'!$P$5:$P$22370,0))=FALSE,MATCH(CC$6&amp;$CY27,'Route Guide - Lanes Not in Data'!$P$5:$P$22370,0),
IF(ISERROR(MATCH(CC$6&amp;$CZ27,'Route Guide - Lanes Not in Data'!$P$5:$P$22370,0))=FALSE,MATCH(CC$6&amp;$CZ27,'Route Guide - Lanes Not in Data'!$P$5:$P$22370,0),""))))))))))),""))</f>
        <v/>
      </c>
      <c r="CD27" s="37" t="str">
        <f>IF(OR(CD$6="",EP27&lt;&gt;2),"",IFERROR(INDEX('Route Guide - Lanes Not in Data'!$E$5:$E$22370,
IF(ISERROR(MATCH(CD$6&amp;$CQ27,'Route Guide - Lanes Not in Data'!$P$5:$P$22370,0))=FALSE,MATCH(CD$6&amp;$CQ27,'Route Guide - Lanes Not in Data'!$P$5:$P$22370,0),
IF(ISERROR(MATCH(CD$6&amp;$CR27,'Route Guide - Lanes Not in Data'!$P$5:$P$22370,0))=FALSE,MATCH(CD$6&amp;$CR27,'Route Guide - Lanes Not in Data'!$P$5:$P$22370,0),
IF(ISERROR(MATCH(CD$6&amp;$CS27,'Route Guide - Lanes Not in Data'!$P$5:$P$22370,0))=FALSE,MATCH(CD$6&amp;$CS27,'Route Guide - Lanes Not in Data'!$P$5:$P$22370,0),
IF(ISERROR(MATCH(CD$6&amp;$CT27,'Route Guide - Lanes Not in Data'!$P$5:$P$22370,0))=FALSE,MATCH(CD$6&amp;$CT27,'Route Guide - Lanes Not in Data'!$P$5:$P$22370,0),
IF(ISERROR(MATCH(CD$6&amp;$CU27,'Route Guide - Lanes Not in Data'!$P$5:$P$22370,0))=FALSE,MATCH(CD$6&amp;$CU27,'Route Guide - Lanes Not in Data'!$P$5:$P$22370,0),
IF(ISERROR(MATCH(CD$6&amp;$CV27,'Route Guide - Lanes Not in Data'!$P$5:$P$22370,0))=FALSE,MATCH(CD$6&amp;$CV27,'Route Guide - Lanes Not in Data'!$P$5:$P$22370,0),
IF(ISERROR(MATCH(CD$6&amp;$CW27,'Route Guide - Lanes Not in Data'!$P$5:$P$22370,0))=FALSE,MATCH(CD$6&amp;$CW27,'Route Guide - Lanes Not in Data'!$P$5:$P$22370,0),
IF(ISERROR(MATCH(CD$6&amp;$CX27,'Route Guide - Lanes Not in Data'!$P$5:$P$22370,0))=FALSE,MATCH(CD$6&amp;$CX27,'Route Guide - Lanes Not in Data'!$P$5:$P$22370,0),
IF(ISERROR(MATCH(CD$6&amp;$CY27,'Route Guide - Lanes Not in Data'!$P$5:$P$22370,0))=FALSE,MATCH(CD$6&amp;$CY27,'Route Guide - Lanes Not in Data'!$P$5:$P$22370,0),
IF(ISERROR(MATCH(CD$6&amp;$CZ27,'Route Guide - Lanes Not in Data'!$P$5:$P$22370,0))=FALSE,MATCH(CD$6&amp;$CZ27,'Route Guide - Lanes Not in Data'!$P$5:$P$22370,0),""))))))))))),""))</f>
        <v/>
      </c>
      <c r="CE27" s="37" t="str">
        <f>IF(OR(CE$6="",EQ27&lt;&gt;2),"",IFERROR(INDEX('Route Guide - Lanes Not in Data'!$E$5:$E$22370,
IF(ISERROR(MATCH(CE$6&amp;$CQ27,'Route Guide - Lanes Not in Data'!$P$5:$P$22370,0))=FALSE,MATCH(CE$6&amp;$CQ27,'Route Guide - Lanes Not in Data'!$P$5:$P$22370,0),
IF(ISERROR(MATCH(CE$6&amp;$CR27,'Route Guide - Lanes Not in Data'!$P$5:$P$22370,0))=FALSE,MATCH(CE$6&amp;$CR27,'Route Guide - Lanes Not in Data'!$P$5:$P$22370,0),
IF(ISERROR(MATCH(CE$6&amp;$CS27,'Route Guide - Lanes Not in Data'!$P$5:$P$22370,0))=FALSE,MATCH(CE$6&amp;$CS27,'Route Guide - Lanes Not in Data'!$P$5:$P$22370,0),
IF(ISERROR(MATCH(CE$6&amp;$CT27,'Route Guide - Lanes Not in Data'!$P$5:$P$22370,0))=FALSE,MATCH(CE$6&amp;$CT27,'Route Guide - Lanes Not in Data'!$P$5:$P$22370,0),
IF(ISERROR(MATCH(CE$6&amp;$CU27,'Route Guide - Lanes Not in Data'!$P$5:$P$22370,0))=FALSE,MATCH(CE$6&amp;$CU27,'Route Guide - Lanes Not in Data'!$P$5:$P$22370,0),
IF(ISERROR(MATCH(CE$6&amp;$CV27,'Route Guide - Lanes Not in Data'!$P$5:$P$22370,0))=FALSE,MATCH(CE$6&amp;$CV27,'Route Guide - Lanes Not in Data'!$P$5:$P$22370,0),
IF(ISERROR(MATCH(CE$6&amp;$CW27,'Route Guide - Lanes Not in Data'!$P$5:$P$22370,0))=FALSE,MATCH(CE$6&amp;$CW27,'Route Guide - Lanes Not in Data'!$P$5:$P$22370,0),
IF(ISERROR(MATCH(CE$6&amp;$CX27,'Route Guide - Lanes Not in Data'!$P$5:$P$22370,0))=FALSE,MATCH(CE$6&amp;$CX27,'Route Guide - Lanes Not in Data'!$P$5:$P$22370,0),
IF(ISERROR(MATCH(CE$6&amp;$CY27,'Route Guide - Lanes Not in Data'!$P$5:$P$22370,0))=FALSE,MATCH(CE$6&amp;$CY27,'Route Guide - Lanes Not in Data'!$P$5:$P$22370,0),
IF(ISERROR(MATCH(CE$6&amp;$CZ27,'Route Guide - Lanes Not in Data'!$P$5:$P$22370,0))=FALSE,MATCH(CE$6&amp;$CZ27,'Route Guide - Lanes Not in Data'!$P$5:$P$22370,0),""))))))))))),""))</f>
        <v/>
      </c>
      <c r="CF27" s="37" t="str">
        <f>IF(OR(CF$6="",ER27&lt;&gt;2),"",IFERROR(INDEX('Route Guide - Lanes Not in Data'!$E$5:$E$22370,
IF(ISERROR(MATCH(CF$6&amp;$CQ27,'Route Guide - Lanes Not in Data'!$P$5:$P$22370,0))=FALSE,MATCH(CF$6&amp;$CQ27,'Route Guide - Lanes Not in Data'!$P$5:$P$22370,0),
IF(ISERROR(MATCH(CF$6&amp;$CR27,'Route Guide - Lanes Not in Data'!$P$5:$P$22370,0))=FALSE,MATCH(CF$6&amp;$CR27,'Route Guide - Lanes Not in Data'!$P$5:$P$22370,0),
IF(ISERROR(MATCH(CF$6&amp;$CS27,'Route Guide - Lanes Not in Data'!$P$5:$P$22370,0))=FALSE,MATCH(CF$6&amp;$CS27,'Route Guide - Lanes Not in Data'!$P$5:$P$22370,0),
IF(ISERROR(MATCH(CF$6&amp;$CT27,'Route Guide - Lanes Not in Data'!$P$5:$P$22370,0))=FALSE,MATCH(CF$6&amp;$CT27,'Route Guide - Lanes Not in Data'!$P$5:$P$22370,0),
IF(ISERROR(MATCH(CF$6&amp;$CU27,'Route Guide - Lanes Not in Data'!$P$5:$P$22370,0))=FALSE,MATCH(CF$6&amp;$CU27,'Route Guide - Lanes Not in Data'!$P$5:$P$22370,0),
IF(ISERROR(MATCH(CF$6&amp;$CV27,'Route Guide - Lanes Not in Data'!$P$5:$P$22370,0))=FALSE,MATCH(CF$6&amp;$CV27,'Route Guide - Lanes Not in Data'!$P$5:$P$22370,0),
IF(ISERROR(MATCH(CF$6&amp;$CW27,'Route Guide - Lanes Not in Data'!$P$5:$P$22370,0))=FALSE,MATCH(CF$6&amp;$CW27,'Route Guide - Lanes Not in Data'!$P$5:$P$22370,0),
IF(ISERROR(MATCH(CF$6&amp;$CX27,'Route Guide - Lanes Not in Data'!$P$5:$P$22370,0))=FALSE,MATCH(CF$6&amp;$CX27,'Route Guide - Lanes Not in Data'!$P$5:$P$22370,0),
IF(ISERROR(MATCH(CF$6&amp;$CY27,'Route Guide - Lanes Not in Data'!$P$5:$P$22370,0))=FALSE,MATCH(CF$6&amp;$CY27,'Route Guide - Lanes Not in Data'!$P$5:$P$22370,0),
IF(ISERROR(MATCH(CF$6&amp;$CZ27,'Route Guide - Lanes Not in Data'!$P$5:$P$22370,0))=FALSE,MATCH(CF$6&amp;$CZ27,'Route Guide - Lanes Not in Data'!$P$5:$P$22370,0),""))))))))))),""))</f>
        <v/>
      </c>
      <c r="CG27" s="37" t="str">
        <f>IF(OR(CG$6="",ES27&lt;&gt;2),"",IFERROR(INDEX('Route Guide - Lanes Not in Data'!$E$5:$E$22370,
IF(ISERROR(MATCH(CG$6&amp;$CQ27,'Route Guide - Lanes Not in Data'!$P$5:$P$22370,0))=FALSE,MATCH(CG$6&amp;$CQ27,'Route Guide - Lanes Not in Data'!$P$5:$P$22370,0),
IF(ISERROR(MATCH(CG$6&amp;$CR27,'Route Guide - Lanes Not in Data'!$P$5:$P$22370,0))=FALSE,MATCH(CG$6&amp;$CR27,'Route Guide - Lanes Not in Data'!$P$5:$P$22370,0),
IF(ISERROR(MATCH(CG$6&amp;$CS27,'Route Guide - Lanes Not in Data'!$P$5:$P$22370,0))=FALSE,MATCH(CG$6&amp;$CS27,'Route Guide - Lanes Not in Data'!$P$5:$P$22370,0),
IF(ISERROR(MATCH(CG$6&amp;$CT27,'Route Guide - Lanes Not in Data'!$P$5:$P$22370,0))=FALSE,MATCH(CG$6&amp;$CT27,'Route Guide - Lanes Not in Data'!$P$5:$P$22370,0),
IF(ISERROR(MATCH(CG$6&amp;$CU27,'Route Guide - Lanes Not in Data'!$P$5:$P$22370,0))=FALSE,MATCH(CG$6&amp;$CU27,'Route Guide - Lanes Not in Data'!$P$5:$P$22370,0),
IF(ISERROR(MATCH(CG$6&amp;$CV27,'Route Guide - Lanes Not in Data'!$P$5:$P$22370,0))=FALSE,MATCH(CG$6&amp;$CV27,'Route Guide - Lanes Not in Data'!$P$5:$P$22370,0),
IF(ISERROR(MATCH(CG$6&amp;$CW27,'Route Guide - Lanes Not in Data'!$P$5:$P$22370,0))=FALSE,MATCH(CG$6&amp;$CW27,'Route Guide - Lanes Not in Data'!$P$5:$P$22370,0),
IF(ISERROR(MATCH(CG$6&amp;$CX27,'Route Guide - Lanes Not in Data'!$P$5:$P$22370,0))=FALSE,MATCH(CG$6&amp;$CX27,'Route Guide - Lanes Not in Data'!$P$5:$P$22370,0),
IF(ISERROR(MATCH(CG$6&amp;$CY27,'Route Guide - Lanes Not in Data'!$P$5:$P$22370,0))=FALSE,MATCH(CG$6&amp;$CY27,'Route Guide - Lanes Not in Data'!$P$5:$P$22370,0),
IF(ISERROR(MATCH(CG$6&amp;$CZ27,'Route Guide - Lanes Not in Data'!$P$5:$P$22370,0))=FALSE,MATCH(CG$6&amp;$CZ27,'Route Guide - Lanes Not in Data'!$P$5:$P$22370,0),""))))))))))),""))</f>
        <v/>
      </c>
      <c r="CH27" s="37" t="str">
        <f>IF(OR(CH$6="",ET27&lt;&gt;2),"",IFERROR(INDEX('Route Guide - Lanes Not in Data'!$E$5:$E$22370,
IF(ISERROR(MATCH(CH$6&amp;$CQ27,'Route Guide - Lanes Not in Data'!$P$5:$P$22370,0))=FALSE,MATCH(CH$6&amp;$CQ27,'Route Guide - Lanes Not in Data'!$P$5:$P$22370,0),
IF(ISERROR(MATCH(CH$6&amp;$CR27,'Route Guide - Lanes Not in Data'!$P$5:$P$22370,0))=FALSE,MATCH(CH$6&amp;$CR27,'Route Guide - Lanes Not in Data'!$P$5:$P$22370,0),
IF(ISERROR(MATCH(CH$6&amp;$CS27,'Route Guide - Lanes Not in Data'!$P$5:$P$22370,0))=FALSE,MATCH(CH$6&amp;$CS27,'Route Guide - Lanes Not in Data'!$P$5:$P$22370,0),
IF(ISERROR(MATCH(CH$6&amp;$CT27,'Route Guide - Lanes Not in Data'!$P$5:$P$22370,0))=FALSE,MATCH(CH$6&amp;$CT27,'Route Guide - Lanes Not in Data'!$P$5:$P$22370,0),
IF(ISERROR(MATCH(CH$6&amp;$CU27,'Route Guide - Lanes Not in Data'!$P$5:$P$22370,0))=FALSE,MATCH(CH$6&amp;$CU27,'Route Guide - Lanes Not in Data'!$P$5:$P$22370,0),
IF(ISERROR(MATCH(CH$6&amp;$CV27,'Route Guide - Lanes Not in Data'!$P$5:$P$22370,0))=FALSE,MATCH(CH$6&amp;$CV27,'Route Guide - Lanes Not in Data'!$P$5:$P$22370,0),
IF(ISERROR(MATCH(CH$6&amp;$CW27,'Route Guide - Lanes Not in Data'!$P$5:$P$22370,0))=FALSE,MATCH(CH$6&amp;$CW27,'Route Guide - Lanes Not in Data'!$P$5:$P$22370,0),
IF(ISERROR(MATCH(CH$6&amp;$CX27,'Route Guide - Lanes Not in Data'!$P$5:$P$22370,0))=FALSE,MATCH(CH$6&amp;$CX27,'Route Guide - Lanes Not in Data'!$P$5:$P$22370,0),
IF(ISERROR(MATCH(CH$6&amp;$CY27,'Route Guide - Lanes Not in Data'!$P$5:$P$22370,0))=FALSE,MATCH(CH$6&amp;$CY27,'Route Guide - Lanes Not in Data'!$P$5:$P$22370,0),
IF(ISERROR(MATCH(CH$6&amp;$CZ27,'Route Guide - Lanes Not in Data'!$P$5:$P$22370,0))=FALSE,MATCH(CH$6&amp;$CZ27,'Route Guide - Lanes Not in Data'!$P$5:$P$22370,0),""))))))))))),""))</f>
        <v/>
      </c>
      <c r="CI27" s="37" t="str">
        <f>IF(OR(CI$6="",EU27&lt;&gt;2),"",IFERROR(INDEX('Route Guide - Lanes Not in Data'!$E$5:$E$22370,
IF(ISERROR(MATCH(CI$6&amp;$CQ27,'Route Guide - Lanes Not in Data'!$P$5:$P$22370,0))=FALSE,MATCH(CI$6&amp;$CQ27,'Route Guide - Lanes Not in Data'!$P$5:$P$22370,0),
IF(ISERROR(MATCH(CI$6&amp;$CR27,'Route Guide - Lanes Not in Data'!$P$5:$P$22370,0))=FALSE,MATCH(CI$6&amp;$CR27,'Route Guide - Lanes Not in Data'!$P$5:$P$22370,0),
IF(ISERROR(MATCH(CI$6&amp;$CS27,'Route Guide - Lanes Not in Data'!$P$5:$P$22370,0))=FALSE,MATCH(CI$6&amp;$CS27,'Route Guide - Lanes Not in Data'!$P$5:$P$22370,0),
IF(ISERROR(MATCH(CI$6&amp;$CT27,'Route Guide - Lanes Not in Data'!$P$5:$P$22370,0))=FALSE,MATCH(CI$6&amp;$CT27,'Route Guide - Lanes Not in Data'!$P$5:$P$22370,0),
IF(ISERROR(MATCH(CI$6&amp;$CU27,'Route Guide - Lanes Not in Data'!$P$5:$P$22370,0))=FALSE,MATCH(CI$6&amp;$CU27,'Route Guide - Lanes Not in Data'!$P$5:$P$22370,0),
IF(ISERROR(MATCH(CI$6&amp;$CV27,'Route Guide - Lanes Not in Data'!$P$5:$P$22370,0))=FALSE,MATCH(CI$6&amp;$CV27,'Route Guide - Lanes Not in Data'!$P$5:$P$22370,0),
IF(ISERROR(MATCH(CI$6&amp;$CW27,'Route Guide - Lanes Not in Data'!$P$5:$P$22370,0))=FALSE,MATCH(CI$6&amp;$CW27,'Route Guide - Lanes Not in Data'!$P$5:$P$22370,0),
IF(ISERROR(MATCH(CI$6&amp;$CX27,'Route Guide - Lanes Not in Data'!$P$5:$P$22370,0))=FALSE,MATCH(CI$6&amp;$CX27,'Route Guide - Lanes Not in Data'!$P$5:$P$22370,0),
IF(ISERROR(MATCH(CI$6&amp;$CY27,'Route Guide - Lanes Not in Data'!$P$5:$P$22370,0))=FALSE,MATCH(CI$6&amp;$CY27,'Route Guide - Lanes Not in Data'!$P$5:$P$22370,0),
IF(ISERROR(MATCH(CI$6&amp;$CZ27,'Route Guide - Lanes Not in Data'!$P$5:$P$22370,0))=FALSE,MATCH(CI$6&amp;$CZ27,'Route Guide - Lanes Not in Data'!$P$5:$P$22370,0),""))))))))))),""))</f>
        <v/>
      </c>
      <c r="CJ27" s="37" t="str">
        <f>IF(OR(CJ$6="",EV27&lt;&gt;2),"",IFERROR(INDEX('Route Guide - Lanes Not in Data'!$E$5:$E$22370,
IF(ISERROR(MATCH(CJ$6&amp;$CQ27,'Route Guide - Lanes Not in Data'!$P$5:$P$22370,0))=FALSE,MATCH(CJ$6&amp;$CQ27,'Route Guide - Lanes Not in Data'!$P$5:$P$22370,0),
IF(ISERROR(MATCH(CJ$6&amp;$CR27,'Route Guide - Lanes Not in Data'!$P$5:$P$22370,0))=FALSE,MATCH(CJ$6&amp;$CR27,'Route Guide - Lanes Not in Data'!$P$5:$P$22370,0),
IF(ISERROR(MATCH(CJ$6&amp;$CS27,'Route Guide - Lanes Not in Data'!$P$5:$P$22370,0))=FALSE,MATCH(CJ$6&amp;$CS27,'Route Guide - Lanes Not in Data'!$P$5:$P$22370,0),
IF(ISERROR(MATCH(CJ$6&amp;$CT27,'Route Guide - Lanes Not in Data'!$P$5:$P$22370,0))=FALSE,MATCH(CJ$6&amp;$CT27,'Route Guide - Lanes Not in Data'!$P$5:$P$22370,0),
IF(ISERROR(MATCH(CJ$6&amp;$CU27,'Route Guide - Lanes Not in Data'!$P$5:$P$22370,0))=FALSE,MATCH(CJ$6&amp;$CU27,'Route Guide - Lanes Not in Data'!$P$5:$P$22370,0),
IF(ISERROR(MATCH(CJ$6&amp;$CV27,'Route Guide - Lanes Not in Data'!$P$5:$P$22370,0))=FALSE,MATCH(CJ$6&amp;$CV27,'Route Guide - Lanes Not in Data'!$P$5:$P$22370,0),
IF(ISERROR(MATCH(CJ$6&amp;$CW27,'Route Guide - Lanes Not in Data'!$P$5:$P$22370,0))=FALSE,MATCH(CJ$6&amp;$CW27,'Route Guide - Lanes Not in Data'!$P$5:$P$22370,0),
IF(ISERROR(MATCH(CJ$6&amp;$CX27,'Route Guide - Lanes Not in Data'!$P$5:$P$22370,0))=FALSE,MATCH(CJ$6&amp;$CX27,'Route Guide - Lanes Not in Data'!$P$5:$P$22370,0),
IF(ISERROR(MATCH(CJ$6&amp;$CY27,'Route Guide - Lanes Not in Data'!$P$5:$P$22370,0))=FALSE,MATCH(CJ$6&amp;$CY27,'Route Guide - Lanes Not in Data'!$P$5:$P$22370,0),
IF(ISERROR(MATCH(CJ$6&amp;$CZ27,'Route Guide - Lanes Not in Data'!$P$5:$P$22370,0))=FALSE,MATCH(CJ$6&amp;$CZ27,'Route Guide - Lanes Not in Data'!$P$5:$P$22370,0),""))))))))))),""))</f>
        <v/>
      </c>
      <c r="CK27" s="37" t="str">
        <f>IF(OR(CK$6="",EW27&lt;&gt;2),"",IFERROR(INDEX('Route Guide - Lanes Not in Data'!$E$5:$E$22370,
IF(ISERROR(MATCH(CK$6&amp;$CQ27,'Route Guide - Lanes Not in Data'!$P$5:$P$22370,0))=FALSE,MATCH(CK$6&amp;$CQ27,'Route Guide - Lanes Not in Data'!$P$5:$P$22370,0),
IF(ISERROR(MATCH(CK$6&amp;$CR27,'Route Guide - Lanes Not in Data'!$P$5:$P$22370,0))=FALSE,MATCH(CK$6&amp;$CR27,'Route Guide - Lanes Not in Data'!$P$5:$P$22370,0),
IF(ISERROR(MATCH(CK$6&amp;$CS27,'Route Guide - Lanes Not in Data'!$P$5:$P$22370,0))=FALSE,MATCH(CK$6&amp;$CS27,'Route Guide - Lanes Not in Data'!$P$5:$P$22370,0),
IF(ISERROR(MATCH(CK$6&amp;$CT27,'Route Guide - Lanes Not in Data'!$P$5:$P$22370,0))=FALSE,MATCH(CK$6&amp;$CT27,'Route Guide - Lanes Not in Data'!$P$5:$P$22370,0),
IF(ISERROR(MATCH(CK$6&amp;$CU27,'Route Guide - Lanes Not in Data'!$P$5:$P$22370,0))=FALSE,MATCH(CK$6&amp;$CU27,'Route Guide - Lanes Not in Data'!$P$5:$P$22370,0),
IF(ISERROR(MATCH(CK$6&amp;$CV27,'Route Guide - Lanes Not in Data'!$P$5:$P$22370,0))=FALSE,MATCH(CK$6&amp;$CV27,'Route Guide - Lanes Not in Data'!$P$5:$P$22370,0),
IF(ISERROR(MATCH(CK$6&amp;$CW27,'Route Guide - Lanes Not in Data'!$P$5:$P$22370,0))=FALSE,MATCH(CK$6&amp;$CW27,'Route Guide - Lanes Not in Data'!$P$5:$P$22370,0),
IF(ISERROR(MATCH(CK$6&amp;$CX27,'Route Guide - Lanes Not in Data'!$P$5:$P$22370,0))=FALSE,MATCH(CK$6&amp;$CX27,'Route Guide - Lanes Not in Data'!$P$5:$P$22370,0),
IF(ISERROR(MATCH(CK$6&amp;$CY27,'Route Guide - Lanes Not in Data'!$P$5:$P$22370,0))=FALSE,MATCH(CK$6&amp;$CY27,'Route Guide - Lanes Not in Data'!$P$5:$P$22370,0),
IF(ISERROR(MATCH(CK$6&amp;$CZ27,'Route Guide - Lanes Not in Data'!$P$5:$P$22370,0))=FALSE,MATCH(CK$6&amp;$CZ27,'Route Guide - Lanes Not in Data'!$P$5:$P$22370,0),""))))))))))),""))</f>
        <v/>
      </c>
      <c r="CL27" s="37">
        <f t="shared" si="52"/>
        <v>0.34</v>
      </c>
      <c r="CM27" s="23" t="str">
        <f t="shared" si="53"/>
        <v>SAIA</v>
      </c>
      <c r="CN27" s="37">
        <f t="shared" si="54"/>
        <v>0.31</v>
      </c>
      <c r="CO27" s="23" t="str">
        <f t="shared" si="21"/>
        <v>ODFL</v>
      </c>
      <c r="CQ27" s="23" t="str">
        <f t="shared" si="22"/>
        <v>-0E25-CA-CITY OF INDUSTRY-MI</v>
      </c>
      <c r="CR27" s="23" t="str">
        <f t="shared" si="23"/>
        <v>-0E25-CA-CITY OF INDUSTRY-USA</v>
      </c>
      <c r="CS27" s="23" t="str">
        <f t="shared" si="24"/>
        <v>-CA-CITY OF INDUSTRY-MI</v>
      </c>
      <c r="CT27" s="23" t="str">
        <f t="shared" si="25"/>
        <v>-CA-CITY OF INDUSTRY-USA</v>
      </c>
      <c r="CU27" s="23" t="str">
        <f t="shared" si="26"/>
        <v>-91745-MI</v>
      </c>
      <c r="CV27" s="23" t="str">
        <f t="shared" si="27"/>
        <v>-91745-USA</v>
      </c>
      <c r="CW27" s="23" t="str">
        <f t="shared" si="28"/>
        <v>-CA-MI</v>
      </c>
      <c r="CX27" s="23" t="str">
        <f t="shared" si="29"/>
        <v>MI-CA</v>
      </c>
      <c r="CY27" s="23" t="str">
        <f t="shared" si="55"/>
        <v>MI-USA</v>
      </c>
      <c r="CZ27" s="23" t="str">
        <f t="shared" si="30"/>
        <v>USA-USA</v>
      </c>
      <c r="DB27"/>
      <c r="DF27" s="35" t="s">
        <v>2208</v>
      </c>
      <c r="DG27" s="23">
        <v>1</v>
      </c>
      <c r="DH27" s="23">
        <v>1</v>
      </c>
      <c r="DI27" s="23">
        <v>1</v>
      </c>
      <c r="DJ27" s="23">
        <v>0</v>
      </c>
      <c r="DK27" s="23">
        <v>1</v>
      </c>
      <c r="DL27" s="23">
        <v>0</v>
      </c>
      <c r="DM27" s="23">
        <v>0</v>
      </c>
      <c r="DN27" s="23">
        <v>1</v>
      </c>
      <c r="DO27" s="23">
        <v>0</v>
      </c>
      <c r="DP27" s="23">
        <v>0</v>
      </c>
      <c r="DQ27" s="23">
        <v>1</v>
      </c>
      <c r="DR27" s="23">
        <v>0</v>
      </c>
      <c r="DS27" s="23">
        <v>1</v>
      </c>
      <c r="DT27" s="23">
        <v>1</v>
      </c>
      <c r="DU27" s="23">
        <v>0</v>
      </c>
      <c r="EC27" s="38">
        <f t="shared" si="31"/>
        <v>2</v>
      </c>
      <c r="ED27" s="38">
        <f t="shared" si="32"/>
        <v>2</v>
      </c>
      <c r="EE27" s="38">
        <f t="shared" si="33"/>
        <v>1</v>
      </c>
      <c r="EF27" s="38">
        <f t="shared" si="34"/>
        <v>0</v>
      </c>
      <c r="EG27" s="38">
        <f t="shared" si="35"/>
        <v>2</v>
      </c>
      <c r="EH27" s="38">
        <f t="shared" si="36"/>
        <v>1</v>
      </c>
      <c r="EI27" s="38">
        <f t="shared" si="37"/>
        <v>0</v>
      </c>
      <c r="EJ27" s="38">
        <f t="shared" si="38"/>
        <v>2</v>
      </c>
      <c r="EK27" s="38">
        <f t="shared" si="39"/>
        <v>0</v>
      </c>
      <c r="EL27" s="38">
        <f t="shared" si="40"/>
        <v>0</v>
      </c>
      <c r="EM27" s="38">
        <f t="shared" si="41"/>
        <v>2</v>
      </c>
      <c r="EN27" s="38">
        <f t="shared" si="42"/>
        <v>1</v>
      </c>
      <c r="EO27" s="38">
        <f t="shared" si="43"/>
        <v>2</v>
      </c>
      <c r="EP27" s="38">
        <f t="shared" si="44"/>
        <v>2</v>
      </c>
      <c r="EQ27" s="38">
        <f t="shared" si="45"/>
        <v>0</v>
      </c>
      <c r="ER27" s="38"/>
      <c r="ES27" s="38"/>
      <c r="ET27" s="38"/>
      <c r="EU27" s="38"/>
      <c r="EV27" s="38"/>
      <c r="EW27" s="38"/>
    </row>
    <row r="28" spans="2:153" x14ac:dyDescent="0.25">
      <c r="B28" s="39" t="str">
        <f t="shared" si="3"/>
        <v>CA  to  MN</v>
      </c>
      <c r="C28" s="39" t="str">
        <f t="shared" si="4"/>
        <v>ODFL</v>
      </c>
      <c r="D28" s="31" t="str">
        <f t="shared" si="56"/>
        <v/>
      </c>
      <c r="F28" s="39" t="str">
        <f t="shared" si="5"/>
        <v>MN  to  CA</v>
      </c>
      <c r="G28" s="39" t="str">
        <f t="shared" si="6"/>
        <v>SAIA</v>
      </c>
      <c r="H28" s="31" t="str">
        <f t="shared" si="7"/>
        <v/>
      </c>
      <c r="J28" s="31" t="str">
        <f t="array" ref="J28">IFERROR(INDEX($P$7:$P$34,MATCH(0,COUNTIF($J$22:J27,$P$7:$P$34),0)),"")</f>
        <v/>
      </c>
      <c r="K28" s="23" t="str">
        <f t="shared" si="58"/>
        <v/>
      </c>
      <c r="P28" s="23" t="str">
        <f t="shared" si="57"/>
        <v>SAIA</v>
      </c>
      <c r="U28" s="23" t="s">
        <v>2209</v>
      </c>
      <c r="V28" s="23" t="s">
        <v>2751</v>
      </c>
      <c r="W28" s="23" t="str">
        <f t="shared" si="10"/>
        <v>0E25-CA-CITY OF INDUSTRY-CA-MN</v>
      </c>
      <c r="X28" s="23" t="e">
        <f>_xlfn.XLOOKUP($W28,'Route Guide - Lanes In Data'!$B$1:$B$2645,'Route Guide - Lanes In Data'!D$1:D$2645)</f>
        <v>#N/A</v>
      </c>
      <c r="Y28" s="23" t="e">
        <f>_xlfn.XLOOKUP($W28,'Route Guide - Lanes In Data'!$B$1:$B$2645,'Route Guide - Lanes In Data'!E$1:E$2645)</f>
        <v>#N/A</v>
      </c>
      <c r="AA28" s="37">
        <f>IF(OR(AA$6="",EC28&lt;&gt;2),"",IFERROR(INDEX('Route Guide - Lanes Not in Data'!$D$5:$D$22370,
IF(ISERROR(MATCH(AA$6&amp;$BA28,'Route Guide - Lanes Not in Data'!$P$5:$P$22370,0))=FALSE,MATCH(AA$6&amp;$BA28,'Route Guide - Lanes Not in Data'!$P$5:$P$22370,0),
IF(ISERROR(MATCH(AA$6&amp;$BB28,'Route Guide - Lanes Not in Data'!$P$5:$P$22370,0))=FALSE,MATCH(AA$6&amp;$BB28,'Route Guide - Lanes Not in Data'!$P$5:$P$22370,0),
IF(ISERROR(MATCH(AA$6&amp;$BC28,'Route Guide - Lanes Not in Data'!$P$5:$P$22370,0))=FALSE,MATCH(AA$6&amp;$BC28,'Route Guide - Lanes Not in Data'!$P$5:$P$22370,0),
IF(ISERROR(MATCH(AA$6&amp;$BD28,'Route Guide - Lanes Not in Data'!$P$5:$P$22370,0))=FALSE,MATCH(AA$6&amp;$BD28,'Route Guide - Lanes Not in Data'!$P$5:$P$22370,0),
IF(ISERROR(MATCH(AA$6&amp;$BE28,'Route Guide - Lanes Not in Data'!$P$5:$P$22370,0))=FALSE,MATCH(AA$6&amp;$BE28,'Route Guide - Lanes Not in Data'!$P$5:$P$22370,0),
IF(ISERROR(MATCH(AA$6&amp;$BF28,'Route Guide - Lanes Not in Data'!$P$5:$P$22370,0))=FALSE,MATCH(AA$6&amp;$BF28,'Route Guide - Lanes Not in Data'!$P$5:$P$22370,0),
IF(ISERROR(MATCH(AA$6&amp;$BG28,'Route Guide - Lanes Not in Data'!$P$5:$P$22370,0))=FALSE,MATCH(AA$6&amp;$BG28,'Route Guide - Lanes Not in Data'!$P$5:$P$22370,0),
IF(ISERROR(MATCH(AA$6&amp;$BH28,'Route Guide - Lanes Not in Data'!$P$5:$P$22370,0))=FALSE,MATCH(AA$6&amp;$BH28,'Route Guide - Lanes Not in Data'!$P$5:$P$22370,0),
IF(ISERROR(MATCH(AA$6&amp;$BI28,'Route Guide - Lanes Not in Data'!$P$5:$P$22370,0))=FALSE,MATCH(AA$6&amp;$BI28,'Route Guide - Lanes Not in Data'!$P$5:$P$22370,0),
IF(ISERROR(MATCH(AA$6&amp;$BJ28,'Route Guide - Lanes Not in Data'!$P$5:$P$22370,0))=FALSE,MATCH(AA$6&amp;$BJ28,'Route Guide - Lanes Not in Data'!$P$5:$P$22370,0),""))))))))))),""))</f>
        <v>0.35</v>
      </c>
      <c r="AB28" s="37">
        <f>IF(OR(AB$6="",ED28&lt;&gt;2),"",IFERROR(INDEX('Route Guide - Lanes Not in Data'!$D$5:$D$22370,
IF(ISERROR(MATCH(AB$6&amp;$BA28,'Route Guide - Lanes Not in Data'!$P$5:$P$22370,0))=FALSE,MATCH(AB$6&amp;$BA28,'Route Guide - Lanes Not in Data'!$P$5:$P$22370,0),
IF(ISERROR(MATCH(AB$6&amp;$BB28,'Route Guide - Lanes Not in Data'!$P$5:$P$22370,0))=FALSE,MATCH(AB$6&amp;$BB28,'Route Guide - Lanes Not in Data'!$P$5:$P$22370,0),
IF(ISERROR(MATCH(AB$6&amp;$BC28,'Route Guide - Lanes Not in Data'!$P$5:$P$22370,0))=FALSE,MATCH(AB$6&amp;$BC28,'Route Guide - Lanes Not in Data'!$P$5:$P$22370,0),
IF(ISERROR(MATCH(AB$6&amp;$BD28,'Route Guide - Lanes Not in Data'!$P$5:$P$22370,0))=FALSE,MATCH(AB$6&amp;$BD28,'Route Guide - Lanes Not in Data'!$P$5:$P$22370,0),
IF(ISERROR(MATCH(AB$6&amp;$BE28,'Route Guide - Lanes Not in Data'!$P$5:$P$22370,0))=FALSE,MATCH(AB$6&amp;$BE28,'Route Guide - Lanes Not in Data'!$P$5:$P$22370,0),
IF(ISERROR(MATCH(AB$6&amp;$BF28,'Route Guide - Lanes Not in Data'!$P$5:$P$22370,0))=FALSE,MATCH(AB$6&amp;$BF28,'Route Guide - Lanes Not in Data'!$P$5:$P$22370,0),
IF(ISERROR(MATCH(AB$6&amp;$BG28,'Route Guide - Lanes Not in Data'!$P$5:$P$22370,0))=FALSE,MATCH(AB$6&amp;$BG28,'Route Guide - Lanes Not in Data'!$P$5:$P$22370,0),
IF(ISERROR(MATCH(AB$6&amp;$BH28,'Route Guide - Lanes Not in Data'!$P$5:$P$22370,0))=FALSE,MATCH(AB$6&amp;$BH28,'Route Guide - Lanes Not in Data'!$P$5:$P$22370,0),
IF(ISERROR(MATCH(AB$6&amp;$BI28,'Route Guide - Lanes Not in Data'!$P$5:$P$22370,0))=FALSE,MATCH(AB$6&amp;$BI28,'Route Guide - Lanes Not in Data'!$P$5:$P$22370,0),
IF(ISERROR(MATCH(AB$6&amp;$BJ28,'Route Guide - Lanes Not in Data'!$P$5:$P$22370,0))=FALSE,MATCH(AB$6&amp;$BJ28,'Route Guide - Lanes Not in Data'!$P$5:$P$22370,0),""))))))))))),""))</f>
        <v>0.188</v>
      </c>
      <c r="AC28" s="37" t="str">
        <f>IF(OR(AC$6="",EE28&lt;&gt;2),"",IFERROR(INDEX('Route Guide - Lanes Not in Data'!$D$5:$D$22370,
IF(ISERROR(MATCH(AC$6&amp;$BA28,'Route Guide - Lanes Not in Data'!$P$5:$P$22370,0))=FALSE,MATCH(AC$6&amp;$BA28,'Route Guide - Lanes Not in Data'!$P$5:$P$22370,0),
IF(ISERROR(MATCH(AC$6&amp;$BB28,'Route Guide - Lanes Not in Data'!$P$5:$P$22370,0))=FALSE,MATCH(AC$6&amp;$BB28,'Route Guide - Lanes Not in Data'!$P$5:$P$22370,0),
IF(ISERROR(MATCH(AC$6&amp;$BC28,'Route Guide - Lanes Not in Data'!$P$5:$P$22370,0))=FALSE,MATCH(AC$6&amp;$BC28,'Route Guide - Lanes Not in Data'!$P$5:$P$22370,0),
IF(ISERROR(MATCH(AC$6&amp;$BD28,'Route Guide - Lanes Not in Data'!$P$5:$P$22370,0))=FALSE,MATCH(AC$6&amp;$BD28,'Route Guide - Lanes Not in Data'!$P$5:$P$22370,0),
IF(ISERROR(MATCH(AC$6&amp;$BE28,'Route Guide - Lanes Not in Data'!$P$5:$P$22370,0))=FALSE,MATCH(AC$6&amp;$BE28,'Route Guide - Lanes Not in Data'!$P$5:$P$22370,0),
IF(ISERROR(MATCH(AC$6&amp;$BF28,'Route Guide - Lanes Not in Data'!$P$5:$P$22370,0))=FALSE,MATCH(AC$6&amp;$BF28,'Route Guide - Lanes Not in Data'!$P$5:$P$22370,0),
IF(ISERROR(MATCH(AC$6&amp;$BG28,'Route Guide - Lanes Not in Data'!$P$5:$P$22370,0))=FALSE,MATCH(AC$6&amp;$BG28,'Route Guide - Lanes Not in Data'!$P$5:$P$22370,0),
IF(ISERROR(MATCH(AC$6&amp;$BH28,'Route Guide - Lanes Not in Data'!$P$5:$P$22370,0))=FALSE,MATCH(AC$6&amp;$BH28,'Route Guide - Lanes Not in Data'!$P$5:$P$22370,0),
IF(ISERROR(MATCH(AC$6&amp;$BI28,'Route Guide - Lanes Not in Data'!$P$5:$P$22370,0))=FALSE,MATCH(AC$6&amp;$BI28,'Route Guide - Lanes Not in Data'!$P$5:$P$22370,0),
IF(ISERROR(MATCH(AC$6&amp;$BJ28,'Route Guide - Lanes Not in Data'!$P$5:$P$22370,0))=FALSE,MATCH(AC$6&amp;$BJ28,'Route Guide - Lanes Not in Data'!$P$5:$P$22370,0),""))))))))))),""))</f>
        <v/>
      </c>
      <c r="AD28" s="37" t="str">
        <f>IF(OR(AD$6="",EF28&lt;&gt;2),"",IFERROR(INDEX('Route Guide - Lanes Not in Data'!$D$5:$D$22370,
IF(ISERROR(MATCH(AD$6&amp;$BA28,'Route Guide - Lanes Not in Data'!$P$5:$P$22370,0))=FALSE,MATCH(AD$6&amp;$BA28,'Route Guide - Lanes Not in Data'!$P$5:$P$22370,0),
IF(ISERROR(MATCH(AD$6&amp;$BB28,'Route Guide - Lanes Not in Data'!$P$5:$P$22370,0))=FALSE,MATCH(AD$6&amp;$BB28,'Route Guide - Lanes Not in Data'!$P$5:$P$22370,0),
IF(ISERROR(MATCH(AD$6&amp;$BC28,'Route Guide - Lanes Not in Data'!$P$5:$P$22370,0))=FALSE,MATCH(AD$6&amp;$BC28,'Route Guide - Lanes Not in Data'!$P$5:$P$22370,0),
IF(ISERROR(MATCH(AD$6&amp;$BD28,'Route Guide - Lanes Not in Data'!$P$5:$P$22370,0))=FALSE,MATCH(AD$6&amp;$BD28,'Route Guide - Lanes Not in Data'!$P$5:$P$22370,0),
IF(ISERROR(MATCH(AD$6&amp;$BE28,'Route Guide - Lanes Not in Data'!$P$5:$P$22370,0))=FALSE,MATCH(AD$6&amp;$BE28,'Route Guide - Lanes Not in Data'!$P$5:$P$22370,0),
IF(ISERROR(MATCH(AD$6&amp;$BF28,'Route Guide - Lanes Not in Data'!$P$5:$P$22370,0))=FALSE,MATCH(AD$6&amp;$BF28,'Route Guide - Lanes Not in Data'!$P$5:$P$22370,0),
IF(ISERROR(MATCH(AD$6&amp;$BG28,'Route Guide - Lanes Not in Data'!$P$5:$P$22370,0))=FALSE,MATCH(AD$6&amp;$BG28,'Route Guide - Lanes Not in Data'!$P$5:$P$22370,0),
IF(ISERROR(MATCH(AD$6&amp;$BH28,'Route Guide - Lanes Not in Data'!$P$5:$P$22370,0))=FALSE,MATCH(AD$6&amp;$BH28,'Route Guide - Lanes Not in Data'!$P$5:$P$22370,0),
IF(ISERROR(MATCH(AD$6&amp;$BI28,'Route Guide - Lanes Not in Data'!$P$5:$P$22370,0))=FALSE,MATCH(AD$6&amp;$BI28,'Route Guide - Lanes Not in Data'!$P$5:$P$22370,0),
IF(ISERROR(MATCH(AD$6&amp;$BJ28,'Route Guide - Lanes Not in Data'!$P$5:$P$22370,0))=FALSE,MATCH(AD$6&amp;$BJ28,'Route Guide - Lanes Not in Data'!$P$5:$P$22370,0),""))))))))))),""))</f>
        <v/>
      </c>
      <c r="AE28" s="37">
        <f>IF(OR(AE$6="",EG28&lt;&gt;2),"",IFERROR(INDEX('Route Guide - Lanes Not in Data'!$D$5:$D$22370,
IF(ISERROR(MATCH(AE$6&amp;$BA28,'Route Guide - Lanes Not in Data'!$P$5:$P$22370,0))=FALSE,MATCH(AE$6&amp;$BA28,'Route Guide - Lanes Not in Data'!$P$5:$P$22370,0),
IF(ISERROR(MATCH(AE$6&amp;$BB28,'Route Guide - Lanes Not in Data'!$P$5:$P$22370,0))=FALSE,MATCH(AE$6&amp;$BB28,'Route Guide - Lanes Not in Data'!$P$5:$P$22370,0),
IF(ISERROR(MATCH(AE$6&amp;$BC28,'Route Guide - Lanes Not in Data'!$P$5:$P$22370,0))=FALSE,MATCH(AE$6&amp;$BC28,'Route Guide - Lanes Not in Data'!$P$5:$P$22370,0),
IF(ISERROR(MATCH(AE$6&amp;$BD28,'Route Guide - Lanes Not in Data'!$P$5:$P$22370,0))=FALSE,MATCH(AE$6&amp;$BD28,'Route Guide - Lanes Not in Data'!$P$5:$P$22370,0),
IF(ISERROR(MATCH(AE$6&amp;$BE28,'Route Guide - Lanes Not in Data'!$P$5:$P$22370,0))=FALSE,MATCH(AE$6&amp;$BE28,'Route Guide - Lanes Not in Data'!$P$5:$P$22370,0),
IF(ISERROR(MATCH(AE$6&amp;$BF28,'Route Guide - Lanes Not in Data'!$P$5:$P$22370,0))=FALSE,MATCH(AE$6&amp;$BF28,'Route Guide - Lanes Not in Data'!$P$5:$P$22370,0),
IF(ISERROR(MATCH(AE$6&amp;$BG28,'Route Guide - Lanes Not in Data'!$P$5:$P$22370,0))=FALSE,MATCH(AE$6&amp;$BG28,'Route Guide - Lanes Not in Data'!$P$5:$P$22370,0),
IF(ISERROR(MATCH(AE$6&amp;$BH28,'Route Guide - Lanes Not in Data'!$P$5:$P$22370,0))=FALSE,MATCH(AE$6&amp;$BH28,'Route Guide - Lanes Not in Data'!$P$5:$P$22370,0),
IF(ISERROR(MATCH(AE$6&amp;$BI28,'Route Guide - Lanes Not in Data'!$P$5:$P$22370,0))=FALSE,MATCH(AE$6&amp;$BI28,'Route Guide - Lanes Not in Data'!$P$5:$P$22370,0),
IF(ISERROR(MATCH(AE$6&amp;$BJ28,'Route Guide - Lanes Not in Data'!$P$5:$P$22370,0))=FALSE,MATCH(AE$6&amp;$BJ28,'Route Guide - Lanes Not in Data'!$P$5:$P$22370,0),""))))))))))),""))</f>
        <v>6.9000000000000006E-2</v>
      </c>
      <c r="AF28" s="37" t="str">
        <f>IF(OR(AF$6="",EH28&lt;&gt;2),"",IFERROR(INDEX('Route Guide - Lanes Not in Data'!$D$5:$D$22370,
IF(ISERROR(MATCH(AF$6&amp;$BA28,'Route Guide - Lanes Not in Data'!$P$5:$P$22370,0))=FALSE,MATCH(AF$6&amp;$BA28,'Route Guide - Lanes Not in Data'!$P$5:$P$22370,0),
IF(ISERROR(MATCH(AF$6&amp;$BB28,'Route Guide - Lanes Not in Data'!$P$5:$P$22370,0))=FALSE,MATCH(AF$6&amp;$BB28,'Route Guide - Lanes Not in Data'!$P$5:$P$22370,0),
IF(ISERROR(MATCH(AF$6&amp;$BC28,'Route Guide - Lanes Not in Data'!$P$5:$P$22370,0))=FALSE,MATCH(AF$6&amp;$BC28,'Route Guide - Lanes Not in Data'!$P$5:$P$22370,0),
IF(ISERROR(MATCH(AF$6&amp;$BD28,'Route Guide - Lanes Not in Data'!$P$5:$P$22370,0))=FALSE,MATCH(AF$6&amp;$BD28,'Route Guide - Lanes Not in Data'!$P$5:$P$22370,0),
IF(ISERROR(MATCH(AF$6&amp;$BE28,'Route Guide - Lanes Not in Data'!$P$5:$P$22370,0))=FALSE,MATCH(AF$6&amp;$BE28,'Route Guide - Lanes Not in Data'!$P$5:$P$22370,0),
IF(ISERROR(MATCH(AF$6&amp;$BF28,'Route Guide - Lanes Not in Data'!$P$5:$P$22370,0))=FALSE,MATCH(AF$6&amp;$BF28,'Route Guide - Lanes Not in Data'!$P$5:$P$22370,0),
IF(ISERROR(MATCH(AF$6&amp;$BG28,'Route Guide - Lanes Not in Data'!$P$5:$P$22370,0))=FALSE,MATCH(AF$6&amp;$BG28,'Route Guide - Lanes Not in Data'!$P$5:$P$22370,0),
IF(ISERROR(MATCH(AF$6&amp;$BH28,'Route Guide - Lanes Not in Data'!$P$5:$P$22370,0))=FALSE,MATCH(AF$6&amp;$BH28,'Route Guide - Lanes Not in Data'!$P$5:$P$22370,0),
IF(ISERROR(MATCH(AF$6&amp;$BI28,'Route Guide - Lanes Not in Data'!$P$5:$P$22370,0))=FALSE,MATCH(AF$6&amp;$BI28,'Route Guide - Lanes Not in Data'!$P$5:$P$22370,0),
IF(ISERROR(MATCH(AF$6&amp;$BJ28,'Route Guide - Lanes Not in Data'!$P$5:$P$22370,0))=FALSE,MATCH(AF$6&amp;$BJ28,'Route Guide - Lanes Not in Data'!$P$5:$P$22370,0),""))))))))))),""))</f>
        <v/>
      </c>
      <c r="AG28" s="37" t="str">
        <f>IF(OR(AG$6="",EI28&lt;&gt;2),"",IFERROR(INDEX('Route Guide - Lanes Not in Data'!$D$5:$D$22370,
IF(ISERROR(MATCH(AG$6&amp;$BA28,'Route Guide - Lanes Not in Data'!$P$5:$P$22370,0))=FALSE,MATCH(AG$6&amp;$BA28,'Route Guide - Lanes Not in Data'!$P$5:$P$22370,0),
IF(ISERROR(MATCH(AG$6&amp;$BB28,'Route Guide - Lanes Not in Data'!$P$5:$P$22370,0))=FALSE,MATCH(AG$6&amp;$BB28,'Route Guide - Lanes Not in Data'!$P$5:$P$22370,0),
IF(ISERROR(MATCH(AG$6&amp;$BC28,'Route Guide - Lanes Not in Data'!$P$5:$P$22370,0))=FALSE,MATCH(AG$6&amp;$BC28,'Route Guide - Lanes Not in Data'!$P$5:$P$22370,0),
IF(ISERROR(MATCH(AG$6&amp;$BD28,'Route Guide - Lanes Not in Data'!$P$5:$P$22370,0))=FALSE,MATCH(AG$6&amp;$BD28,'Route Guide - Lanes Not in Data'!$P$5:$P$22370,0),
IF(ISERROR(MATCH(AG$6&amp;$BE28,'Route Guide - Lanes Not in Data'!$P$5:$P$22370,0))=FALSE,MATCH(AG$6&amp;$BE28,'Route Guide - Lanes Not in Data'!$P$5:$P$22370,0),
IF(ISERROR(MATCH(AG$6&amp;$BF28,'Route Guide - Lanes Not in Data'!$P$5:$P$22370,0))=FALSE,MATCH(AG$6&amp;$BF28,'Route Guide - Lanes Not in Data'!$P$5:$P$22370,0),
IF(ISERROR(MATCH(AG$6&amp;$BG28,'Route Guide - Lanes Not in Data'!$P$5:$P$22370,0))=FALSE,MATCH(AG$6&amp;$BG28,'Route Guide - Lanes Not in Data'!$P$5:$P$22370,0),
IF(ISERROR(MATCH(AG$6&amp;$BH28,'Route Guide - Lanes Not in Data'!$P$5:$P$22370,0))=FALSE,MATCH(AG$6&amp;$BH28,'Route Guide - Lanes Not in Data'!$P$5:$P$22370,0),
IF(ISERROR(MATCH(AG$6&amp;$BI28,'Route Guide - Lanes Not in Data'!$P$5:$P$22370,0))=FALSE,MATCH(AG$6&amp;$BI28,'Route Guide - Lanes Not in Data'!$P$5:$P$22370,0),
IF(ISERROR(MATCH(AG$6&amp;$BJ28,'Route Guide - Lanes Not in Data'!$P$5:$P$22370,0))=FALSE,MATCH(AG$6&amp;$BJ28,'Route Guide - Lanes Not in Data'!$P$5:$P$22370,0),""))))))))))),""))</f>
        <v/>
      </c>
      <c r="AH28" s="37" t="str">
        <f>IF(OR(AH$6="",EJ28&lt;&gt;2),"",IFERROR(INDEX('Route Guide - Lanes Not in Data'!$D$5:$D$22370,
IF(ISERROR(MATCH(AH$6&amp;$BA28,'Route Guide - Lanes Not in Data'!$P$5:$P$22370,0))=FALSE,MATCH(AH$6&amp;$BA28,'Route Guide - Lanes Not in Data'!$P$5:$P$22370,0),
IF(ISERROR(MATCH(AH$6&amp;$BB28,'Route Guide - Lanes Not in Data'!$P$5:$P$22370,0))=FALSE,MATCH(AH$6&amp;$BB28,'Route Guide - Lanes Not in Data'!$P$5:$P$22370,0),
IF(ISERROR(MATCH(AH$6&amp;$BC28,'Route Guide - Lanes Not in Data'!$P$5:$P$22370,0))=FALSE,MATCH(AH$6&amp;$BC28,'Route Guide - Lanes Not in Data'!$P$5:$P$22370,0),
IF(ISERROR(MATCH(AH$6&amp;$BD28,'Route Guide - Lanes Not in Data'!$P$5:$P$22370,0))=FALSE,MATCH(AH$6&amp;$BD28,'Route Guide - Lanes Not in Data'!$P$5:$P$22370,0),
IF(ISERROR(MATCH(AH$6&amp;$BE28,'Route Guide - Lanes Not in Data'!$P$5:$P$22370,0))=FALSE,MATCH(AH$6&amp;$BE28,'Route Guide - Lanes Not in Data'!$P$5:$P$22370,0),
IF(ISERROR(MATCH(AH$6&amp;$BF28,'Route Guide - Lanes Not in Data'!$P$5:$P$22370,0))=FALSE,MATCH(AH$6&amp;$BF28,'Route Guide - Lanes Not in Data'!$P$5:$P$22370,0),
IF(ISERROR(MATCH(AH$6&amp;$BG28,'Route Guide - Lanes Not in Data'!$P$5:$P$22370,0))=FALSE,MATCH(AH$6&amp;$BG28,'Route Guide - Lanes Not in Data'!$P$5:$P$22370,0),
IF(ISERROR(MATCH(AH$6&amp;$BH28,'Route Guide - Lanes Not in Data'!$P$5:$P$22370,0))=FALSE,MATCH(AH$6&amp;$BH28,'Route Guide - Lanes Not in Data'!$P$5:$P$22370,0),
IF(ISERROR(MATCH(AH$6&amp;$BI28,'Route Guide - Lanes Not in Data'!$P$5:$P$22370,0))=FALSE,MATCH(AH$6&amp;$BI28,'Route Guide - Lanes Not in Data'!$P$5:$P$22370,0),
IF(ISERROR(MATCH(AH$6&amp;$BJ28,'Route Guide - Lanes Not in Data'!$P$5:$P$22370,0))=FALSE,MATCH(AH$6&amp;$BJ28,'Route Guide - Lanes Not in Data'!$P$5:$P$22370,0),""))))))))))),""))</f>
        <v/>
      </c>
      <c r="AI28" s="37" t="str">
        <f>IF(OR(AI$6="",EK28&lt;&gt;2),"",IFERROR(INDEX('Route Guide - Lanes Not in Data'!$D$5:$D$22370,
IF(ISERROR(MATCH(AI$6&amp;$BA28,'Route Guide - Lanes Not in Data'!$P$5:$P$22370,0))=FALSE,MATCH(AI$6&amp;$BA28,'Route Guide - Lanes Not in Data'!$P$5:$P$22370,0),
IF(ISERROR(MATCH(AI$6&amp;$BB28,'Route Guide - Lanes Not in Data'!$P$5:$P$22370,0))=FALSE,MATCH(AI$6&amp;$BB28,'Route Guide - Lanes Not in Data'!$P$5:$P$22370,0),
IF(ISERROR(MATCH(AI$6&amp;$BC28,'Route Guide - Lanes Not in Data'!$P$5:$P$22370,0))=FALSE,MATCH(AI$6&amp;$BC28,'Route Guide - Lanes Not in Data'!$P$5:$P$22370,0),
IF(ISERROR(MATCH(AI$6&amp;$BD28,'Route Guide - Lanes Not in Data'!$P$5:$P$22370,0))=FALSE,MATCH(AI$6&amp;$BD28,'Route Guide - Lanes Not in Data'!$P$5:$P$22370,0),
IF(ISERROR(MATCH(AI$6&amp;$BE28,'Route Guide - Lanes Not in Data'!$P$5:$P$22370,0))=FALSE,MATCH(AI$6&amp;$BE28,'Route Guide - Lanes Not in Data'!$P$5:$P$22370,0),
IF(ISERROR(MATCH(AI$6&amp;$BF28,'Route Guide - Lanes Not in Data'!$P$5:$P$22370,0))=FALSE,MATCH(AI$6&amp;$BF28,'Route Guide - Lanes Not in Data'!$P$5:$P$22370,0),
IF(ISERROR(MATCH(AI$6&amp;$BG28,'Route Guide - Lanes Not in Data'!$P$5:$P$22370,0))=FALSE,MATCH(AI$6&amp;$BG28,'Route Guide - Lanes Not in Data'!$P$5:$P$22370,0),
IF(ISERROR(MATCH(AI$6&amp;$BH28,'Route Guide - Lanes Not in Data'!$P$5:$P$22370,0))=FALSE,MATCH(AI$6&amp;$BH28,'Route Guide - Lanes Not in Data'!$P$5:$P$22370,0),
IF(ISERROR(MATCH(AI$6&amp;$BI28,'Route Guide - Lanes Not in Data'!$P$5:$P$22370,0))=FALSE,MATCH(AI$6&amp;$BI28,'Route Guide - Lanes Not in Data'!$P$5:$P$22370,0),
IF(ISERROR(MATCH(AI$6&amp;$BJ28,'Route Guide - Lanes Not in Data'!$P$5:$P$22370,0))=FALSE,MATCH(AI$6&amp;$BJ28,'Route Guide - Lanes Not in Data'!$P$5:$P$22370,0),""))))))))))),""))</f>
        <v/>
      </c>
      <c r="AJ28" s="37" t="str">
        <f>IF(OR(AJ$6="",EL28&lt;&gt;2),"",IFERROR(INDEX('Route Guide - Lanes Not in Data'!$D$5:$D$22370,
IF(ISERROR(MATCH(AJ$6&amp;$BA28,'Route Guide - Lanes Not in Data'!$P$5:$P$22370,0))=FALSE,MATCH(AJ$6&amp;$BA28,'Route Guide - Lanes Not in Data'!$P$5:$P$22370,0),
IF(ISERROR(MATCH(AJ$6&amp;$BB28,'Route Guide - Lanes Not in Data'!$P$5:$P$22370,0))=FALSE,MATCH(AJ$6&amp;$BB28,'Route Guide - Lanes Not in Data'!$P$5:$P$22370,0),
IF(ISERROR(MATCH(AJ$6&amp;$BC28,'Route Guide - Lanes Not in Data'!$P$5:$P$22370,0))=FALSE,MATCH(AJ$6&amp;$BC28,'Route Guide - Lanes Not in Data'!$P$5:$P$22370,0),
IF(ISERROR(MATCH(AJ$6&amp;$BD28,'Route Guide - Lanes Not in Data'!$P$5:$P$22370,0))=FALSE,MATCH(AJ$6&amp;$BD28,'Route Guide - Lanes Not in Data'!$P$5:$P$22370,0),
IF(ISERROR(MATCH(AJ$6&amp;$BE28,'Route Guide - Lanes Not in Data'!$P$5:$P$22370,0))=FALSE,MATCH(AJ$6&amp;$BE28,'Route Guide - Lanes Not in Data'!$P$5:$P$22370,0),
IF(ISERROR(MATCH(AJ$6&amp;$BF28,'Route Guide - Lanes Not in Data'!$P$5:$P$22370,0))=FALSE,MATCH(AJ$6&amp;$BF28,'Route Guide - Lanes Not in Data'!$P$5:$P$22370,0),
IF(ISERROR(MATCH(AJ$6&amp;$BG28,'Route Guide - Lanes Not in Data'!$P$5:$P$22370,0))=FALSE,MATCH(AJ$6&amp;$BG28,'Route Guide - Lanes Not in Data'!$P$5:$P$22370,0),
IF(ISERROR(MATCH(AJ$6&amp;$BH28,'Route Guide - Lanes Not in Data'!$P$5:$P$22370,0))=FALSE,MATCH(AJ$6&amp;$BH28,'Route Guide - Lanes Not in Data'!$P$5:$P$22370,0),
IF(ISERROR(MATCH(AJ$6&amp;$BI28,'Route Guide - Lanes Not in Data'!$P$5:$P$22370,0))=FALSE,MATCH(AJ$6&amp;$BI28,'Route Guide - Lanes Not in Data'!$P$5:$P$22370,0),
IF(ISERROR(MATCH(AJ$6&amp;$BJ28,'Route Guide - Lanes Not in Data'!$P$5:$P$22370,0))=FALSE,MATCH(AJ$6&amp;$BJ28,'Route Guide - Lanes Not in Data'!$P$5:$P$22370,0),""))))))))))),""))</f>
        <v/>
      </c>
      <c r="AK28" s="37">
        <f>IF(OR(AK$6="",EM28&lt;&gt;2),"",IFERROR(INDEX('Route Guide - Lanes Not in Data'!$D$5:$D$22370,
IF(ISERROR(MATCH(AK$6&amp;$BA28,'Route Guide - Lanes Not in Data'!$P$5:$P$22370,0))=FALSE,MATCH(AK$6&amp;$BA28,'Route Guide - Lanes Not in Data'!$P$5:$P$22370,0),
IF(ISERROR(MATCH(AK$6&amp;$BB28,'Route Guide - Lanes Not in Data'!$P$5:$P$22370,0))=FALSE,MATCH(AK$6&amp;$BB28,'Route Guide - Lanes Not in Data'!$P$5:$P$22370,0),
IF(ISERROR(MATCH(AK$6&amp;$BC28,'Route Guide - Lanes Not in Data'!$P$5:$P$22370,0))=FALSE,MATCH(AK$6&amp;$BC28,'Route Guide - Lanes Not in Data'!$P$5:$P$22370,0),
IF(ISERROR(MATCH(AK$6&amp;$BD28,'Route Guide - Lanes Not in Data'!$P$5:$P$22370,0))=FALSE,MATCH(AK$6&amp;$BD28,'Route Guide - Lanes Not in Data'!$P$5:$P$22370,0),
IF(ISERROR(MATCH(AK$6&amp;$BE28,'Route Guide - Lanes Not in Data'!$P$5:$P$22370,0))=FALSE,MATCH(AK$6&amp;$BE28,'Route Guide - Lanes Not in Data'!$P$5:$P$22370,0),
IF(ISERROR(MATCH(AK$6&amp;$BF28,'Route Guide - Lanes Not in Data'!$P$5:$P$22370,0))=FALSE,MATCH(AK$6&amp;$BF28,'Route Guide - Lanes Not in Data'!$P$5:$P$22370,0),
IF(ISERROR(MATCH(AK$6&amp;$BG28,'Route Guide - Lanes Not in Data'!$P$5:$P$22370,0))=FALSE,MATCH(AK$6&amp;$BG28,'Route Guide - Lanes Not in Data'!$P$5:$P$22370,0),
IF(ISERROR(MATCH(AK$6&amp;$BH28,'Route Guide - Lanes Not in Data'!$P$5:$P$22370,0))=FALSE,MATCH(AK$6&amp;$BH28,'Route Guide - Lanes Not in Data'!$P$5:$P$22370,0),
IF(ISERROR(MATCH(AK$6&amp;$BI28,'Route Guide - Lanes Not in Data'!$P$5:$P$22370,0))=FALSE,MATCH(AK$6&amp;$BI28,'Route Guide - Lanes Not in Data'!$P$5:$P$22370,0),
IF(ISERROR(MATCH(AK$6&amp;$BJ28,'Route Guide - Lanes Not in Data'!$P$5:$P$22370,0))=FALSE,MATCH(AK$6&amp;$BJ28,'Route Guide - Lanes Not in Data'!$P$5:$P$22370,0),""))))))))))),""))</f>
        <v>0.13300000000000001</v>
      </c>
      <c r="AL28" s="37" t="str">
        <f>IF(OR(AL$6="",EN28&lt;&gt;2),"",IFERROR(INDEX('Route Guide - Lanes Not in Data'!$D$5:$D$22370,
IF(ISERROR(MATCH(AL$6&amp;$BA28,'Route Guide - Lanes Not in Data'!$P$5:$P$22370,0))=FALSE,MATCH(AL$6&amp;$BA28,'Route Guide - Lanes Not in Data'!$P$5:$P$22370,0),
IF(ISERROR(MATCH(AL$6&amp;$BB28,'Route Guide - Lanes Not in Data'!$P$5:$P$22370,0))=FALSE,MATCH(AL$6&amp;$BB28,'Route Guide - Lanes Not in Data'!$P$5:$P$22370,0),
IF(ISERROR(MATCH(AL$6&amp;$BC28,'Route Guide - Lanes Not in Data'!$P$5:$P$22370,0))=FALSE,MATCH(AL$6&amp;$BC28,'Route Guide - Lanes Not in Data'!$P$5:$P$22370,0),
IF(ISERROR(MATCH(AL$6&amp;$BD28,'Route Guide - Lanes Not in Data'!$P$5:$P$22370,0))=FALSE,MATCH(AL$6&amp;$BD28,'Route Guide - Lanes Not in Data'!$P$5:$P$22370,0),
IF(ISERROR(MATCH(AL$6&amp;$BE28,'Route Guide - Lanes Not in Data'!$P$5:$P$22370,0))=FALSE,MATCH(AL$6&amp;$BE28,'Route Guide - Lanes Not in Data'!$P$5:$P$22370,0),
IF(ISERROR(MATCH(AL$6&amp;$BF28,'Route Guide - Lanes Not in Data'!$P$5:$P$22370,0))=FALSE,MATCH(AL$6&amp;$BF28,'Route Guide - Lanes Not in Data'!$P$5:$P$22370,0),
IF(ISERROR(MATCH(AL$6&amp;$BG28,'Route Guide - Lanes Not in Data'!$P$5:$P$22370,0))=FALSE,MATCH(AL$6&amp;$BG28,'Route Guide - Lanes Not in Data'!$P$5:$P$22370,0),
IF(ISERROR(MATCH(AL$6&amp;$BH28,'Route Guide - Lanes Not in Data'!$P$5:$P$22370,0))=FALSE,MATCH(AL$6&amp;$BH28,'Route Guide - Lanes Not in Data'!$P$5:$P$22370,0),
IF(ISERROR(MATCH(AL$6&amp;$BI28,'Route Guide - Lanes Not in Data'!$P$5:$P$22370,0))=FALSE,MATCH(AL$6&amp;$BI28,'Route Guide - Lanes Not in Data'!$P$5:$P$22370,0),
IF(ISERROR(MATCH(AL$6&amp;$BJ28,'Route Guide - Lanes Not in Data'!$P$5:$P$22370,0))=FALSE,MATCH(AL$6&amp;$BJ28,'Route Guide - Lanes Not in Data'!$P$5:$P$22370,0),""))))))))))),""))</f>
        <v/>
      </c>
      <c r="AM28" s="37" t="str">
        <f>IF(OR(AM$6="",EO28&lt;&gt;2),"",IFERROR(INDEX('Route Guide - Lanes Not in Data'!$D$5:$D$22370,
IF(ISERROR(MATCH(AM$6&amp;$BA28,'Route Guide - Lanes Not in Data'!$P$5:$P$22370,0))=FALSE,MATCH(AM$6&amp;$BA28,'Route Guide - Lanes Not in Data'!$P$5:$P$22370,0),
IF(ISERROR(MATCH(AM$6&amp;$BB28,'Route Guide - Lanes Not in Data'!$P$5:$P$22370,0))=FALSE,MATCH(AM$6&amp;$BB28,'Route Guide - Lanes Not in Data'!$P$5:$P$22370,0),
IF(ISERROR(MATCH(AM$6&amp;$BC28,'Route Guide - Lanes Not in Data'!$P$5:$P$22370,0))=FALSE,MATCH(AM$6&amp;$BC28,'Route Guide - Lanes Not in Data'!$P$5:$P$22370,0),
IF(ISERROR(MATCH(AM$6&amp;$BD28,'Route Guide - Lanes Not in Data'!$P$5:$P$22370,0))=FALSE,MATCH(AM$6&amp;$BD28,'Route Guide - Lanes Not in Data'!$P$5:$P$22370,0),
IF(ISERROR(MATCH(AM$6&amp;$BE28,'Route Guide - Lanes Not in Data'!$P$5:$P$22370,0))=FALSE,MATCH(AM$6&amp;$BE28,'Route Guide - Lanes Not in Data'!$P$5:$P$22370,0),
IF(ISERROR(MATCH(AM$6&amp;$BF28,'Route Guide - Lanes Not in Data'!$P$5:$P$22370,0))=FALSE,MATCH(AM$6&amp;$BF28,'Route Guide - Lanes Not in Data'!$P$5:$P$22370,0),
IF(ISERROR(MATCH(AM$6&amp;$BG28,'Route Guide - Lanes Not in Data'!$P$5:$P$22370,0))=FALSE,MATCH(AM$6&amp;$BG28,'Route Guide - Lanes Not in Data'!$P$5:$P$22370,0),
IF(ISERROR(MATCH(AM$6&amp;$BH28,'Route Guide - Lanes Not in Data'!$P$5:$P$22370,0))=FALSE,MATCH(AM$6&amp;$BH28,'Route Guide - Lanes Not in Data'!$P$5:$P$22370,0),
IF(ISERROR(MATCH(AM$6&amp;$BI28,'Route Guide - Lanes Not in Data'!$P$5:$P$22370,0))=FALSE,MATCH(AM$6&amp;$BI28,'Route Guide - Lanes Not in Data'!$P$5:$P$22370,0),
IF(ISERROR(MATCH(AM$6&amp;$BJ28,'Route Guide - Lanes Not in Data'!$P$5:$P$22370,0))=FALSE,MATCH(AM$6&amp;$BJ28,'Route Guide - Lanes Not in Data'!$P$5:$P$22370,0),""))))))))))),""))</f>
        <v/>
      </c>
      <c r="AN28" s="37" t="str">
        <f>IF(OR(AN$6="",EP28&lt;&gt;2),"",IFERROR(INDEX('Route Guide - Lanes Not in Data'!$D$5:$D$22370,
IF(ISERROR(MATCH(AN$6&amp;$BA28,'Route Guide - Lanes Not in Data'!$P$5:$P$22370,0))=FALSE,MATCH(AN$6&amp;$BA28,'Route Guide - Lanes Not in Data'!$P$5:$P$22370,0),
IF(ISERROR(MATCH(AN$6&amp;$BB28,'Route Guide - Lanes Not in Data'!$P$5:$P$22370,0))=FALSE,MATCH(AN$6&amp;$BB28,'Route Guide - Lanes Not in Data'!$P$5:$P$22370,0),
IF(ISERROR(MATCH(AN$6&amp;$BC28,'Route Guide - Lanes Not in Data'!$P$5:$P$22370,0))=FALSE,MATCH(AN$6&amp;$BC28,'Route Guide - Lanes Not in Data'!$P$5:$P$22370,0),
IF(ISERROR(MATCH(AN$6&amp;$BD28,'Route Guide - Lanes Not in Data'!$P$5:$P$22370,0))=FALSE,MATCH(AN$6&amp;$BD28,'Route Guide - Lanes Not in Data'!$P$5:$P$22370,0),
IF(ISERROR(MATCH(AN$6&amp;$BE28,'Route Guide - Lanes Not in Data'!$P$5:$P$22370,0))=FALSE,MATCH(AN$6&amp;$BE28,'Route Guide - Lanes Not in Data'!$P$5:$P$22370,0),
IF(ISERROR(MATCH(AN$6&amp;$BF28,'Route Guide - Lanes Not in Data'!$P$5:$P$22370,0))=FALSE,MATCH(AN$6&amp;$BF28,'Route Guide - Lanes Not in Data'!$P$5:$P$22370,0),
IF(ISERROR(MATCH(AN$6&amp;$BG28,'Route Guide - Lanes Not in Data'!$P$5:$P$22370,0))=FALSE,MATCH(AN$6&amp;$BG28,'Route Guide - Lanes Not in Data'!$P$5:$P$22370,0),
IF(ISERROR(MATCH(AN$6&amp;$BH28,'Route Guide - Lanes Not in Data'!$P$5:$P$22370,0))=FALSE,MATCH(AN$6&amp;$BH28,'Route Guide - Lanes Not in Data'!$P$5:$P$22370,0),
IF(ISERROR(MATCH(AN$6&amp;$BI28,'Route Guide - Lanes Not in Data'!$P$5:$P$22370,0))=FALSE,MATCH(AN$6&amp;$BI28,'Route Guide - Lanes Not in Data'!$P$5:$P$22370,0),
IF(ISERROR(MATCH(AN$6&amp;$BJ28,'Route Guide - Lanes Not in Data'!$P$5:$P$22370,0))=FALSE,MATCH(AN$6&amp;$BJ28,'Route Guide - Lanes Not in Data'!$P$5:$P$22370,0),""))))))))))),""))</f>
        <v/>
      </c>
      <c r="AO28" s="37" t="str">
        <f>IF(OR(AO$6="",EQ28&lt;&gt;2),"",IFERROR(INDEX('Route Guide - Lanes Not in Data'!$D$5:$D$22370,
IF(ISERROR(MATCH(AO$6&amp;$BA28,'Route Guide - Lanes Not in Data'!$P$5:$P$22370,0))=FALSE,MATCH(AO$6&amp;$BA28,'Route Guide - Lanes Not in Data'!$P$5:$P$22370,0),
IF(ISERROR(MATCH(AO$6&amp;$BB28,'Route Guide - Lanes Not in Data'!$P$5:$P$22370,0))=FALSE,MATCH(AO$6&amp;$BB28,'Route Guide - Lanes Not in Data'!$P$5:$P$22370,0),
IF(ISERROR(MATCH(AO$6&amp;$BC28,'Route Guide - Lanes Not in Data'!$P$5:$P$22370,0))=FALSE,MATCH(AO$6&amp;$BC28,'Route Guide - Lanes Not in Data'!$P$5:$P$22370,0),
IF(ISERROR(MATCH(AO$6&amp;$BD28,'Route Guide - Lanes Not in Data'!$P$5:$P$22370,0))=FALSE,MATCH(AO$6&amp;$BD28,'Route Guide - Lanes Not in Data'!$P$5:$P$22370,0),
IF(ISERROR(MATCH(AO$6&amp;$BE28,'Route Guide - Lanes Not in Data'!$P$5:$P$22370,0))=FALSE,MATCH(AO$6&amp;$BE28,'Route Guide - Lanes Not in Data'!$P$5:$P$22370,0),
IF(ISERROR(MATCH(AO$6&amp;$BF28,'Route Guide - Lanes Not in Data'!$P$5:$P$22370,0))=FALSE,MATCH(AO$6&amp;$BF28,'Route Guide - Lanes Not in Data'!$P$5:$P$22370,0),
IF(ISERROR(MATCH(AO$6&amp;$BG28,'Route Guide - Lanes Not in Data'!$P$5:$P$22370,0))=FALSE,MATCH(AO$6&amp;$BG28,'Route Guide - Lanes Not in Data'!$P$5:$P$22370,0),
IF(ISERROR(MATCH(AO$6&amp;$BH28,'Route Guide - Lanes Not in Data'!$P$5:$P$22370,0))=FALSE,MATCH(AO$6&amp;$BH28,'Route Guide - Lanes Not in Data'!$P$5:$P$22370,0),
IF(ISERROR(MATCH(AO$6&amp;$BI28,'Route Guide - Lanes Not in Data'!$P$5:$P$22370,0))=FALSE,MATCH(AO$6&amp;$BI28,'Route Guide - Lanes Not in Data'!$P$5:$P$22370,0),
IF(ISERROR(MATCH(AO$6&amp;$BJ28,'Route Guide - Lanes Not in Data'!$P$5:$P$22370,0))=FALSE,MATCH(AO$6&amp;$BJ28,'Route Guide - Lanes Not in Data'!$P$5:$P$22370,0),""))))))))))),""))</f>
        <v/>
      </c>
      <c r="AP28" s="37" t="str">
        <f>IF(OR(AP$6="",ER28&lt;&gt;2),"",IFERROR(INDEX('Route Guide - Lanes Not in Data'!$D$5:$D$22370,
IF(ISERROR(MATCH(AP$6&amp;$BA28,'Route Guide - Lanes Not in Data'!$P$5:$P$22370,0))=FALSE,MATCH(AP$6&amp;$BA28,'Route Guide - Lanes Not in Data'!$P$5:$P$22370,0),
IF(ISERROR(MATCH(AP$6&amp;$BB28,'Route Guide - Lanes Not in Data'!$P$5:$P$22370,0))=FALSE,MATCH(AP$6&amp;$BB28,'Route Guide - Lanes Not in Data'!$P$5:$P$22370,0),
IF(ISERROR(MATCH(AP$6&amp;$BC28,'Route Guide - Lanes Not in Data'!$P$5:$P$22370,0))=FALSE,MATCH(AP$6&amp;$BC28,'Route Guide - Lanes Not in Data'!$P$5:$P$22370,0),
IF(ISERROR(MATCH(AP$6&amp;$BD28,'Route Guide - Lanes Not in Data'!$P$5:$P$22370,0))=FALSE,MATCH(AP$6&amp;$BD28,'Route Guide - Lanes Not in Data'!$P$5:$P$22370,0),
IF(ISERROR(MATCH(AP$6&amp;$BE28,'Route Guide - Lanes Not in Data'!$P$5:$P$22370,0))=FALSE,MATCH(AP$6&amp;$BE28,'Route Guide - Lanes Not in Data'!$P$5:$P$22370,0),
IF(ISERROR(MATCH(AP$6&amp;$BF28,'Route Guide - Lanes Not in Data'!$P$5:$P$22370,0))=FALSE,MATCH(AP$6&amp;$BF28,'Route Guide - Lanes Not in Data'!$P$5:$P$22370,0),
IF(ISERROR(MATCH(AP$6&amp;$BG28,'Route Guide - Lanes Not in Data'!$P$5:$P$22370,0))=FALSE,MATCH(AP$6&amp;$BG28,'Route Guide - Lanes Not in Data'!$P$5:$P$22370,0),
IF(ISERROR(MATCH(AP$6&amp;$BH28,'Route Guide - Lanes Not in Data'!$P$5:$P$22370,0))=FALSE,MATCH(AP$6&amp;$BH28,'Route Guide - Lanes Not in Data'!$P$5:$P$22370,0),
IF(ISERROR(MATCH(AP$6&amp;$BI28,'Route Guide - Lanes Not in Data'!$P$5:$P$22370,0))=FALSE,MATCH(AP$6&amp;$BI28,'Route Guide - Lanes Not in Data'!$P$5:$P$22370,0),
IF(ISERROR(MATCH(AP$6&amp;$BJ28,'Route Guide - Lanes Not in Data'!$P$5:$P$22370,0))=FALSE,MATCH(AP$6&amp;$BJ28,'Route Guide - Lanes Not in Data'!$P$5:$P$22370,0),""))))))))))),""))</f>
        <v/>
      </c>
      <c r="AQ28" s="37" t="str">
        <f>IF(OR(AQ$6="",ES28&lt;&gt;2),"",IFERROR(INDEX('Route Guide - Lanes Not in Data'!$D$5:$D$22370,
IF(ISERROR(MATCH(AQ$6&amp;$BA28,'Route Guide - Lanes Not in Data'!$P$5:$P$22370,0))=FALSE,MATCH(AQ$6&amp;$BA28,'Route Guide - Lanes Not in Data'!$P$5:$P$22370,0),
IF(ISERROR(MATCH(AQ$6&amp;$BB28,'Route Guide - Lanes Not in Data'!$P$5:$P$22370,0))=FALSE,MATCH(AQ$6&amp;$BB28,'Route Guide - Lanes Not in Data'!$P$5:$P$22370,0),
IF(ISERROR(MATCH(AQ$6&amp;$BC28,'Route Guide - Lanes Not in Data'!$P$5:$P$22370,0))=FALSE,MATCH(AQ$6&amp;$BC28,'Route Guide - Lanes Not in Data'!$P$5:$P$22370,0),
IF(ISERROR(MATCH(AQ$6&amp;$BD28,'Route Guide - Lanes Not in Data'!$P$5:$P$22370,0))=FALSE,MATCH(AQ$6&amp;$BD28,'Route Guide - Lanes Not in Data'!$P$5:$P$22370,0),
IF(ISERROR(MATCH(AQ$6&amp;$BE28,'Route Guide - Lanes Not in Data'!$P$5:$P$22370,0))=FALSE,MATCH(AQ$6&amp;$BE28,'Route Guide - Lanes Not in Data'!$P$5:$P$22370,0),
IF(ISERROR(MATCH(AQ$6&amp;$BF28,'Route Guide - Lanes Not in Data'!$P$5:$P$22370,0))=FALSE,MATCH(AQ$6&amp;$BF28,'Route Guide - Lanes Not in Data'!$P$5:$P$22370,0),
IF(ISERROR(MATCH(AQ$6&amp;$BG28,'Route Guide - Lanes Not in Data'!$P$5:$P$22370,0))=FALSE,MATCH(AQ$6&amp;$BG28,'Route Guide - Lanes Not in Data'!$P$5:$P$22370,0),
IF(ISERROR(MATCH(AQ$6&amp;$BH28,'Route Guide - Lanes Not in Data'!$P$5:$P$22370,0))=FALSE,MATCH(AQ$6&amp;$BH28,'Route Guide - Lanes Not in Data'!$P$5:$P$22370,0),
IF(ISERROR(MATCH(AQ$6&amp;$BI28,'Route Guide - Lanes Not in Data'!$P$5:$P$22370,0))=FALSE,MATCH(AQ$6&amp;$BI28,'Route Guide - Lanes Not in Data'!$P$5:$P$22370,0),
IF(ISERROR(MATCH(AQ$6&amp;$BJ28,'Route Guide - Lanes Not in Data'!$P$5:$P$22370,0))=FALSE,MATCH(AQ$6&amp;$BJ28,'Route Guide - Lanes Not in Data'!$P$5:$P$22370,0),""))))))))))),""))</f>
        <v/>
      </c>
      <c r="AR28" s="37" t="str">
        <f>IF(OR(AR$6="",ET28&lt;&gt;2),"",IFERROR(INDEX('Route Guide - Lanes Not in Data'!$D$5:$D$22370,
IF(ISERROR(MATCH(AR$6&amp;$BA28,'Route Guide - Lanes Not in Data'!$P$5:$P$22370,0))=FALSE,MATCH(AR$6&amp;$BA28,'Route Guide - Lanes Not in Data'!$P$5:$P$22370,0),
IF(ISERROR(MATCH(AR$6&amp;$BB28,'Route Guide - Lanes Not in Data'!$P$5:$P$22370,0))=FALSE,MATCH(AR$6&amp;$BB28,'Route Guide - Lanes Not in Data'!$P$5:$P$22370,0),
IF(ISERROR(MATCH(AR$6&amp;$BC28,'Route Guide - Lanes Not in Data'!$P$5:$P$22370,0))=FALSE,MATCH(AR$6&amp;$BC28,'Route Guide - Lanes Not in Data'!$P$5:$P$22370,0),
IF(ISERROR(MATCH(AR$6&amp;$BD28,'Route Guide - Lanes Not in Data'!$P$5:$P$22370,0))=FALSE,MATCH(AR$6&amp;$BD28,'Route Guide - Lanes Not in Data'!$P$5:$P$22370,0),
IF(ISERROR(MATCH(AR$6&amp;$BE28,'Route Guide - Lanes Not in Data'!$P$5:$P$22370,0))=FALSE,MATCH(AR$6&amp;$BE28,'Route Guide - Lanes Not in Data'!$P$5:$P$22370,0),
IF(ISERROR(MATCH(AR$6&amp;$BF28,'Route Guide - Lanes Not in Data'!$P$5:$P$22370,0))=FALSE,MATCH(AR$6&amp;$BF28,'Route Guide - Lanes Not in Data'!$P$5:$P$22370,0),
IF(ISERROR(MATCH(AR$6&amp;$BG28,'Route Guide - Lanes Not in Data'!$P$5:$P$22370,0))=FALSE,MATCH(AR$6&amp;$BG28,'Route Guide - Lanes Not in Data'!$P$5:$P$22370,0),
IF(ISERROR(MATCH(AR$6&amp;$BH28,'Route Guide - Lanes Not in Data'!$P$5:$P$22370,0))=FALSE,MATCH(AR$6&amp;$BH28,'Route Guide - Lanes Not in Data'!$P$5:$P$22370,0),
IF(ISERROR(MATCH(AR$6&amp;$BI28,'Route Guide - Lanes Not in Data'!$P$5:$P$22370,0))=FALSE,MATCH(AR$6&amp;$BI28,'Route Guide - Lanes Not in Data'!$P$5:$P$22370,0),
IF(ISERROR(MATCH(AR$6&amp;$BJ28,'Route Guide - Lanes Not in Data'!$P$5:$P$22370,0))=FALSE,MATCH(AR$6&amp;$BJ28,'Route Guide - Lanes Not in Data'!$P$5:$P$22370,0),""))))))))))),""))</f>
        <v/>
      </c>
      <c r="AS28" s="37" t="str">
        <f>IF(OR(AS$6="",EU28&lt;&gt;2),"",IFERROR(INDEX('Route Guide - Lanes Not in Data'!$D$5:$D$22370,
IF(ISERROR(MATCH(AS$6&amp;$BA28,'Route Guide - Lanes Not in Data'!$P$5:$P$22370,0))=FALSE,MATCH(AS$6&amp;$BA28,'Route Guide - Lanes Not in Data'!$P$5:$P$22370,0),
IF(ISERROR(MATCH(AS$6&amp;$BB28,'Route Guide - Lanes Not in Data'!$P$5:$P$22370,0))=FALSE,MATCH(AS$6&amp;$BB28,'Route Guide - Lanes Not in Data'!$P$5:$P$22370,0),
IF(ISERROR(MATCH(AS$6&amp;$BC28,'Route Guide - Lanes Not in Data'!$P$5:$P$22370,0))=FALSE,MATCH(AS$6&amp;$BC28,'Route Guide - Lanes Not in Data'!$P$5:$P$22370,0),
IF(ISERROR(MATCH(AS$6&amp;$BD28,'Route Guide - Lanes Not in Data'!$P$5:$P$22370,0))=FALSE,MATCH(AS$6&amp;$BD28,'Route Guide - Lanes Not in Data'!$P$5:$P$22370,0),
IF(ISERROR(MATCH(AS$6&amp;$BE28,'Route Guide - Lanes Not in Data'!$P$5:$P$22370,0))=FALSE,MATCH(AS$6&amp;$BE28,'Route Guide - Lanes Not in Data'!$P$5:$P$22370,0),
IF(ISERROR(MATCH(AS$6&amp;$BF28,'Route Guide - Lanes Not in Data'!$P$5:$P$22370,0))=FALSE,MATCH(AS$6&amp;$BF28,'Route Guide - Lanes Not in Data'!$P$5:$P$22370,0),
IF(ISERROR(MATCH(AS$6&amp;$BG28,'Route Guide - Lanes Not in Data'!$P$5:$P$22370,0))=FALSE,MATCH(AS$6&amp;$BG28,'Route Guide - Lanes Not in Data'!$P$5:$P$22370,0),
IF(ISERROR(MATCH(AS$6&amp;$BH28,'Route Guide - Lanes Not in Data'!$P$5:$P$22370,0))=FALSE,MATCH(AS$6&amp;$BH28,'Route Guide - Lanes Not in Data'!$P$5:$P$22370,0),
IF(ISERROR(MATCH(AS$6&amp;$BI28,'Route Guide - Lanes Not in Data'!$P$5:$P$22370,0))=FALSE,MATCH(AS$6&amp;$BI28,'Route Guide - Lanes Not in Data'!$P$5:$P$22370,0),
IF(ISERROR(MATCH(AS$6&amp;$BJ28,'Route Guide - Lanes Not in Data'!$P$5:$P$22370,0))=FALSE,MATCH(AS$6&amp;$BJ28,'Route Guide - Lanes Not in Data'!$P$5:$P$22370,0),""))))))))))),""))</f>
        <v/>
      </c>
      <c r="AT28" s="37" t="str">
        <f>IF(OR(AT$6="",EV28&lt;&gt;2),"",IFERROR(INDEX('Route Guide - Lanes Not in Data'!$D$5:$D$22370,
IF(ISERROR(MATCH(AT$6&amp;$BA28,'Route Guide - Lanes Not in Data'!$P$5:$P$22370,0))=FALSE,MATCH(AT$6&amp;$BA28,'Route Guide - Lanes Not in Data'!$P$5:$P$22370,0),
IF(ISERROR(MATCH(AT$6&amp;$BB28,'Route Guide - Lanes Not in Data'!$P$5:$P$22370,0))=FALSE,MATCH(AT$6&amp;$BB28,'Route Guide - Lanes Not in Data'!$P$5:$P$22370,0),
IF(ISERROR(MATCH(AT$6&amp;$BC28,'Route Guide - Lanes Not in Data'!$P$5:$P$22370,0))=FALSE,MATCH(AT$6&amp;$BC28,'Route Guide - Lanes Not in Data'!$P$5:$P$22370,0),
IF(ISERROR(MATCH(AT$6&amp;$BD28,'Route Guide - Lanes Not in Data'!$P$5:$P$22370,0))=FALSE,MATCH(AT$6&amp;$BD28,'Route Guide - Lanes Not in Data'!$P$5:$P$22370,0),
IF(ISERROR(MATCH(AT$6&amp;$BE28,'Route Guide - Lanes Not in Data'!$P$5:$P$22370,0))=FALSE,MATCH(AT$6&amp;$BE28,'Route Guide - Lanes Not in Data'!$P$5:$P$22370,0),
IF(ISERROR(MATCH(AT$6&amp;$BF28,'Route Guide - Lanes Not in Data'!$P$5:$P$22370,0))=FALSE,MATCH(AT$6&amp;$BF28,'Route Guide - Lanes Not in Data'!$P$5:$P$22370,0),
IF(ISERROR(MATCH(AT$6&amp;$BG28,'Route Guide - Lanes Not in Data'!$P$5:$P$22370,0))=FALSE,MATCH(AT$6&amp;$BG28,'Route Guide - Lanes Not in Data'!$P$5:$P$22370,0),
IF(ISERROR(MATCH(AT$6&amp;$BH28,'Route Guide - Lanes Not in Data'!$P$5:$P$22370,0))=FALSE,MATCH(AT$6&amp;$BH28,'Route Guide - Lanes Not in Data'!$P$5:$P$22370,0),
IF(ISERROR(MATCH(AT$6&amp;$BI28,'Route Guide - Lanes Not in Data'!$P$5:$P$22370,0))=FALSE,MATCH(AT$6&amp;$BI28,'Route Guide - Lanes Not in Data'!$P$5:$P$22370,0),
IF(ISERROR(MATCH(AT$6&amp;$BJ28,'Route Guide - Lanes Not in Data'!$P$5:$P$22370,0))=FALSE,MATCH(AT$6&amp;$BJ28,'Route Guide - Lanes Not in Data'!$P$5:$P$22370,0),""))))))))))),""))</f>
        <v/>
      </c>
      <c r="AU28" s="37" t="str">
        <f>IF(OR(AU$6="",EW28&lt;&gt;2),"",IFERROR(INDEX('Route Guide - Lanes Not in Data'!$D$5:$D$22370,
IF(ISERROR(MATCH(AU$6&amp;$BA28,'Route Guide - Lanes Not in Data'!$P$5:$P$22370,0))=FALSE,MATCH(AU$6&amp;$BA28,'Route Guide - Lanes Not in Data'!$P$5:$P$22370,0),
IF(ISERROR(MATCH(AU$6&amp;$BB28,'Route Guide - Lanes Not in Data'!$P$5:$P$22370,0))=FALSE,MATCH(AU$6&amp;$BB28,'Route Guide - Lanes Not in Data'!$P$5:$P$22370,0),
IF(ISERROR(MATCH(AU$6&amp;$BC28,'Route Guide - Lanes Not in Data'!$P$5:$P$22370,0))=FALSE,MATCH(AU$6&amp;$BC28,'Route Guide - Lanes Not in Data'!$P$5:$P$22370,0),
IF(ISERROR(MATCH(AU$6&amp;$BD28,'Route Guide - Lanes Not in Data'!$P$5:$P$22370,0))=FALSE,MATCH(AU$6&amp;$BD28,'Route Guide - Lanes Not in Data'!$P$5:$P$22370,0),
IF(ISERROR(MATCH(AU$6&amp;$BE28,'Route Guide - Lanes Not in Data'!$P$5:$P$22370,0))=FALSE,MATCH(AU$6&amp;$BE28,'Route Guide - Lanes Not in Data'!$P$5:$P$22370,0),
IF(ISERROR(MATCH(AU$6&amp;$BF28,'Route Guide - Lanes Not in Data'!$P$5:$P$22370,0))=FALSE,MATCH(AU$6&amp;$BF28,'Route Guide - Lanes Not in Data'!$P$5:$P$22370,0),
IF(ISERROR(MATCH(AU$6&amp;$BG28,'Route Guide - Lanes Not in Data'!$P$5:$P$22370,0))=FALSE,MATCH(AU$6&amp;$BG28,'Route Guide - Lanes Not in Data'!$P$5:$P$22370,0),
IF(ISERROR(MATCH(AU$6&amp;$BH28,'Route Guide - Lanes Not in Data'!$P$5:$P$22370,0))=FALSE,MATCH(AU$6&amp;$BH28,'Route Guide - Lanes Not in Data'!$P$5:$P$22370,0),
IF(ISERROR(MATCH(AU$6&amp;$BI28,'Route Guide - Lanes Not in Data'!$P$5:$P$22370,0))=FALSE,MATCH(AU$6&amp;$BI28,'Route Guide - Lanes Not in Data'!$P$5:$P$22370,0),
IF(ISERROR(MATCH(AU$6&amp;$BJ28,'Route Guide - Lanes Not in Data'!$P$5:$P$22370,0))=FALSE,MATCH(AU$6&amp;$BJ28,'Route Guide - Lanes Not in Data'!$P$5:$P$22370,0),""))))))))))),""))</f>
        <v/>
      </c>
      <c r="AV28" s="37">
        <f t="shared" si="47"/>
        <v>0.35</v>
      </c>
      <c r="AW28" s="23" t="str">
        <f t="shared" si="48"/>
        <v>ODFL</v>
      </c>
      <c r="AX28" s="37">
        <f t="shared" si="49"/>
        <v>0.188</v>
      </c>
      <c r="AY28" s="23" t="str">
        <f t="shared" si="50"/>
        <v>CNWY</v>
      </c>
      <c r="BA28" s="23" t="str">
        <f t="shared" si="11"/>
        <v>-0E25-CA-CITY OF INDUSTRY-MN</v>
      </c>
      <c r="BB28" s="23" t="str">
        <f t="shared" si="12"/>
        <v>-0E25-CA-CITY OF INDUSTRY-USA</v>
      </c>
      <c r="BC28" s="23" t="str">
        <f t="shared" si="13"/>
        <v>-CA-CITY OF INDUSTRY-MN</v>
      </c>
      <c r="BD28" s="23" t="str">
        <f t="shared" si="14"/>
        <v>-CA-CITY OF INDUSTRY-USA</v>
      </c>
      <c r="BE28" s="23" t="str">
        <f t="shared" si="15"/>
        <v>-91745-MN</v>
      </c>
      <c r="BF28" s="23" t="str">
        <f t="shared" si="16"/>
        <v>-91745-USA</v>
      </c>
      <c r="BG28" s="23" t="str">
        <f t="shared" si="17"/>
        <v>-CA-MN</v>
      </c>
      <c r="BH28" s="23" t="str">
        <f t="shared" si="18"/>
        <v>CA-MN</v>
      </c>
      <c r="BI28" s="23" t="str">
        <f t="shared" si="51"/>
        <v>CA-USA</v>
      </c>
      <c r="BJ28" s="23" t="str">
        <f t="shared" si="19"/>
        <v>USA-USA</v>
      </c>
      <c r="BM28" s="23" t="str">
        <f t="shared" si="20"/>
        <v>0E25-CA-CITY OF INDUSTRY-MN-CA</v>
      </c>
      <c r="BN28" s="23" t="e">
        <f>_xlfn.XLOOKUP($BM28,'Route Guide - Lanes In Data'!$B$1:$B$2645,'Route Guide - Lanes In Data'!D$1:D$2645)</f>
        <v>#N/A</v>
      </c>
      <c r="BO28" s="23" t="e">
        <f>_xlfn.XLOOKUP($BM28,'Route Guide - Lanes In Data'!$B$1:$B$2645,'Route Guide - Lanes In Data'!E$1:E$2645)</f>
        <v>#N/A</v>
      </c>
      <c r="BQ28" s="37">
        <f>IF(OR(BQ$6="",EC28&lt;&gt;2),"",IFERROR(INDEX('Route Guide - Lanes Not in Data'!$E$5:$E$22370,
IF(ISERROR(MATCH(BQ$6&amp;$CQ28,'Route Guide - Lanes Not in Data'!$P$5:$P$22370,0))=FALSE,MATCH(BQ$6&amp;$CQ28,'Route Guide - Lanes Not in Data'!$P$5:$P$22370,0),
IF(ISERROR(MATCH(BQ$6&amp;$CR28,'Route Guide - Lanes Not in Data'!$P$5:$P$22370,0))=FALSE,MATCH(BQ$6&amp;$CR28,'Route Guide - Lanes Not in Data'!$P$5:$P$22370,0),
IF(ISERROR(MATCH(BQ$6&amp;$CS28,'Route Guide - Lanes Not in Data'!$P$5:$P$22370,0))=FALSE,MATCH(BQ$6&amp;$CS28,'Route Guide - Lanes Not in Data'!$P$5:$P$22370,0),
IF(ISERROR(MATCH(BQ$6&amp;$CT28,'Route Guide - Lanes Not in Data'!$P$5:$P$22370,0))=FALSE,MATCH(BQ$6&amp;$CT28,'Route Guide - Lanes Not in Data'!$P$5:$P$22370,0),
IF(ISERROR(MATCH(BQ$6&amp;$CU28,'Route Guide - Lanes Not in Data'!$P$5:$P$22370,0))=FALSE,MATCH(BQ$6&amp;$CU28,'Route Guide - Lanes Not in Data'!$P$5:$P$22370,0),
IF(ISERROR(MATCH(BQ$6&amp;$CV28,'Route Guide - Lanes Not in Data'!$P$5:$P$22370,0))=FALSE,MATCH(BQ$6&amp;$CV28,'Route Guide - Lanes Not in Data'!$P$5:$P$22370,0),
IF(ISERROR(MATCH(BQ$6&amp;$CW28,'Route Guide - Lanes Not in Data'!$P$5:$P$22370,0))=FALSE,MATCH(BQ$6&amp;$CW28,'Route Guide - Lanes Not in Data'!$P$5:$P$22370,0),
IF(ISERROR(MATCH(BQ$6&amp;$CX28,'Route Guide - Lanes Not in Data'!$P$5:$P$22370,0))=FALSE,MATCH(BQ$6&amp;$CX28,'Route Guide - Lanes Not in Data'!$P$5:$P$22370,0),
IF(ISERROR(MATCH(BQ$6&amp;$CY28,'Route Guide - Lanes Not in Data'!$P$5:$P$22370,0))=FALSE,MATCH(BQ$6&amp;$CY28,'Route Guide - Lanes Not in Data'!$P$5:$P$22370,0),
IF(ISERROR(MATCH(BQ$6&amp;$CZ28,'Route Guide - Lanes Not in Data'!$P$5:$P$22370,0))=FALSE,MATCH(BQ$6&amp;$CZ28,'Route Guide - Lanes Not in Data'!$P$5:$P$22370,0),""))))))))))),""))</f>
        <v>0.31</v>
      </c>
      <c r="BR28" s="37" t="str">
        <f>IF(OR(BR$6="",ED28&lt;&gt;2),"",IFERROR(INDEX('Route Guide - Lanes Not in Data'!$E$5:$E$22370,
IF(ISERROR(MATCH(BR$6&amp;$CQ28,'Route Guide - Lanes Not in Data'!$P$5:$P$22370,0))=FALSE,MATCH(BR$6&amp;$CQ28,'Route Guide - Lanes Not in Data'!$P$5:$P$22370,0),
IF(ISERROR(MATCH(BR$6&amp;$CR28,'Route Guide - Lanes Not in Data'!$P$5:$P$22370,0))=FALSE,MATCH(BR$6&amp;$CR28,'Route Guide - Lanes Not in Data'!$P$5:$P$22370,0),
IF(ISERROR(MATCH(BR$6&amp;$CS28,'Route Guide - Lanes Not in Data'!$P$5:$P$22370,0))=FALSE,MATCH(BR$6&amp;$CS28,'Route Guide - Lanes Not in Data'!$P$5:$P$22370,0),
IF(ISERROR(MATCH(BR$6&amp;$CT28,'Route Guide - Lanes Not in Data'!$P$5:$P$22370,0))=FALSE,MATCH(BR$6&amp;$CT28,'Route Guide - Lanes Not in Data'!$P$5:$P$22370,0),
IF(ISERROR(MATCH(BR$6&amp;$CU28,'Route Guide - Lanes Not in Data'!$P$5:$P$22370,0))=FALSE,MATCH(BR$6&amp;$CU28,'Route Guide - Lanes Not in Data'!$P$5:$P$22370,0),
IF(ISERROR(MATCH(BR$6&amp;$CV28,'Route Guide - Lanes Not in Data'!$P$5:$P$22370,0))=FALSE,MATCH(BR$6&amp;$CV28,'Route Guide - Lanes Not in Data'!$P$5:$P$22370,0),
IF(ISERROR(MATCH(BR$6&amp;$CW28,'Route Guide - Lanes Not in Data'!$P$5:$P$22370,0))=FALSE,MATCH(BR$6&amp;$CW28,'Route Guide - Lanes Not in Data'!$P$5:$P$22370,0),
IF(ISERROR(MATCH(BR$6&amp;$CX28,'Route Guide - Lanes Not in Data'!$P$5:$P$22370,0))=FALSE,MATCH(BR$6&amp;$CX28,'Route Guide - Lanes Not in Data'!$P$5:$P$22370,0),
IF(ISERROR(MATCH(BR$6&amp;$CY28,'Route Guide - Lanes Not in Data'!$P$5:$P$22370,0))=FALSE,MATCH(BR$6&amp;$CY28,'Route Guide - Lanes Not in Data'!$P$5:$P$22370,0),
IF(ISERROR(MATCH(BR$6&amp;$CZ28,'Route Guide - Lanes Not in Data'!$P$5:$P$22370,0))=FALSE,MATCH(BR$6&amp;$CZ28,'Route Guide - Lanes Not in Data'!$P$5:$P$22370,0),""))))))))))),""))</f>
        <v/>
      </c>
      <c r="BS28" s="37" t="str">
        <f>IF(OR(BS$6="",EE28&lt;&gt;2),"",IFERROR(INDEX('Route Guide - Lanes Not in Data'!$E$5:$E$22370,
IF(ISERROR(MATCH(BS$6&amp;$CQ28,'Route Guide - Lanes Not in Data'!$P$5:$P$22370,0))=FALSE,MATCH(BS$6&amp;$CQ28,'Route Guide - Lanes Not in Data'!$P$5:$P$22370,0),
IF(ISERROR(MATCH(BS$6&amp;$CR28,'Route Guide - Lanes Not in Data'!$P$5:$P$22370,0))=FALSE,MATCH(BS$6&amp;$CR28,'Route Guide - Lanes Not in Data'!$P$5:$P$22370,0),
IF(ISERROR(MATCH(BS$6&amp;$CS28,'Route Guide - Lanes Not in Data'!$P$5:$P$22370,0))=FALSE,MATCH(BS$6&amp;$CS28,'Route Guide - Lanes Not in Data'!$P$5:$P$22370,0),
IF(ISERROR(MATCH(BS$6&amp;$CT28,'Route Guide - Lanes Not in Data'!$P$5:$P$22370,0))=FALSE,MATCH(BS$6&amp;$CT28,'Route Guide - Lanes Not in Data'!$P$5:$P$22370,0),
IF(ISERROR(MATCH(BS$6&amp;$CU28,'Route Guide - Lanes Not in Data'!$P$5:$P$22370,0))=FALSE,MATCH(BS$6&amp;$CU28,'Route Guide - Lanes Not in Data'!$P$5:$P$22370,0),
IF(ISERROR(MATCH(BS$6&amp;$CV28,'Route Guide - Lanes Not in Data'!$P$5:$P$22370,0))=FALSE,MATCH(BS$6&amp;$CV28,'Route Guide - Lanes Not in Data'!$P$5:$P$22370,0),
IF(ISERROR(MATCH(BS$6&amp;$CW28,'Route Guide - Lanes Not in Data'!$P$5:$P$22370,0))=FALSE,MATCH(BS$6&amp;$CW28,'Route Guide - Lanes Not in Data'!$P$5:$P$22370,0),
IF(ISERROR(MATCH(BS$6&amp;$CX28,'Route Guide - Lanes Not in Data'!$P$5:$P$22370,0))=FALSE,MATCH(BS$6&amp;$CX28,'Route Guide - Lanes Not in Data'!$P$5:$P$22370,0),
IF(ISERROR(MATCH(BS$6&amp;$CY28,'Route Guide - Lanes Not in Data'!$P$5:$P$22370,0))=FALSE,MATCH(BS$6&amp;$CY28,'Route Guide - Lanes Not in Data'!$P$5:$P$22370,0),
IF(ISERROR(MATCH(BS$6&amp;$CZ28,'Route Guide - Lanes Not in Data'!$P$5:$P$22370,0))=FALSE,MATCH(BS$6&amp;$CZ28,'Route Guide - Lanes Not in Data'!$P$5:$P$22370,0),""))))))))))),""))</f>
        <v/>
      </c>
      <c r="BT28" s="37" t="str">
        <f>IF(OR(BT$6="",EF28&lt;&gt;2),"",IFERROR(INDEX('Route Guide - Lanes Not in Data'!$E$5:$E$22370,
IF(ISERROR(MATCH(BT$6&amp;$CQ28,'Route Guide - Lanes Not in Data'!$P$5:$P$22370,0))=FALSE,MATCH(BT$6&amp;$CQ28,'Route Guide - Lanes Not in Data'!$P$5:$P$22370,0),
IF(ISERROR(MATCH(BT$6&amp;$CR28,'Route Guide - Lanes Not in Data'!$P$5:$P$22370,0))=FALSE,MATCH(BT$6&amp;$CR28,'Route Guide - Lanes Not in Data'!$P$5:$P$22370,0),
IF(ISERROR(MATCH(BT$6&amp;$CS28,'Route Guide - Lanes Not in Data'!$P$5:$P$22370,0))=FALSE,MATCH(BT$6&amp;$CS28,'Route Guide - Lanes Not in Data'!$P$5:$P$22370,0),
IF(ISERROR(MATCH(BT$6&amp;$CT28,'Route Guide - Lanes Not in Data'!$P$5:$P$22370,0))=FALSE,MATCH(BT$6&amp;$CT28,'Route Guide - Lanes Not in Data'!$P$5:$P$22370,0),
IF(ISERROR(MATCH(BT$6&amp;$CU28,'Route Guide - Lanes Not in Data'!$P$5:$P$22370,0))=FALSE,MATCH(BT$6&amp;$CU28,'Route Guide - Lanes Not in Data'!$P$5:$P$22370,0),
IF(ISERROR(MATCH(BT$6&amp;$CV28,'Route Guide - Lanes Not in Data'!$P$5:$P$22370,0))=FALSE,MATCH(BT$6&amp;$CV28,'Route Guide - Lanes Not in Data'!$P$5:$P$22370,0),
IF(ISERROR(MATCH(BT$6&amp;$CW28,'Route Guide - Lanes Not in Data'!$P$5:$P$22370,0))=FALSE,MATCH(BT$6&amp;$CW28,'Route Guide - Lanes Not in Data'!$P$5:$P$22370,0),
IF(ISERROR(MATCH(BT$6&amp;$CX28,'Route Guide - Lanes Not in Data'!$P$5:$P$22370,0))=FALSE,MATCH(BT$6&amp;$CX28,'Route Guide - Lanes Not in Data'!$P$5:$P$22370,0),
IF(ISERROR(MATCH(BT$6&amp;$CY28,'Route Guide - Lanes Not in Data'!$P$5:$P$22370,0))=FALSE,MATCH(BT$6&amp;$CY28,'Route Guide - Lanes Not in Data'!$P$5:$P$22370,0),
IF(ISERROR(MATCH(BT$6&amp;$CZ28,'Route Guide - Lanes Not in Data'!$P$5:$P$22370,0))=FALSE,MATCH(BT$6&amp;$CZ28,'Route Guide - Lanes Not in Data'!$P$5:$P$22370,0),""))))))))))),""))</f>
        <v/>
      </c>
      <c r="BU28" s="37">
        <f>IF(OR(BU$6="",EG28&lt;&gt;2),"",IFERROR(INDEX('Route Guide - Lanes Not in Data'!$E$5:$E$22370,
IF(ISERROR(MATCH(BU$6&amp;$CQ28,'Route Guide - Lanes Not in Data'!$P$5:$P$22370,0))=FALSE,MATCH(BU$6&amp;$CQ28,'Route Guide - Lanes Not in Data'!$P$5:$P$22370,0),
IF(ISERROR(MATCH(BU$6&amp;$CR28,'Route Guide - Lanes Not in Data'!$P$5:$P$22370,0))=FALSE,MATCH(BU$6&amp;$CR28,'Route Guide - Lanes Not in Data'!$P$5:$P$22370,0),
IF(ISERROR(MATCH(BU$6&amp;$CS28,'Route Guide - Lanes Not in Data'!$P$5:$P$22370,0))=FALSE,MATCH(BU$6&amp;$CS28,'Route Guide - Lanes Not in Data'!$P$5:$P$22370,0),
IF(ISERROR(MATCH(BU$6&amp;$CT28,'Route Guide - Lanes Not in Data'!$P$5:$P$22370,0))=FALSE,MATCH(BU$6&amp;$CT28,'Route Guide - Lanes Not in Data'!$P$5:$P$22370,0),
IF(ISERROR(MATCH(BU$6&amp;$CU28,'Route Guide - Lanes Not in Data'!$P$5:$P$22370,0))=FALSE,MATCH(BU$6&amp;$CU28,'Route Guide - Lanes Not in Data'!$P$5:$P$22370,0),
IF(ISERROR(MATCH(BU$6&amp;$CV28,'Route Guide - Lanes Not in Data'!$P$5:$P$22370,0))=FALSE,MATCH(BU$6&amp;$CV28,'Route Guide - Lanes Not in Data'!$P$5:$P$22370,0),
IF(ISERROR(MATCH(BU$6&amp;$CW28,'Route Guide - Lanes Not in Data'!$P$5:$P$22370,0))=FALSE,MATCH(BU$6&amp;$CW28,'Route Guide - Lanes Not in Data'!$P$5:$P$22370,0),
IF(ISERROR(MATCH(BU$6&amp;$CX28,'Route Guide - Lanes Not in Data'!$P$5:$P$22370,0))=FALSE,MATCH(BU$6&amp;$CX28,'Route Guide - Lanes Not in Data'!$P$5:$P$22370,0),
IF(ISERROR(MATCH(BU$6&amp;$CY28,'Route Guide - Lanes Not in Data'!$P$5:$P$22370,0))=FALSE,MATCH(BU$6&amp;$CY28,'Route Guide - Lanes Not in Data'!$P$5:$P$22370,0),
IF(ISERROR(MATCH(BU$6&amp;$CZ28,'Route Guide - Lanes Not in Data'!$P$5:$P$22370,0))=FALSE,MATCH(BU$6&amp;$CZ28,'Route Guide - Lanes Not in Data'!$P$5:$P$22370,0),""))))))))))),""))</f>
        <v>0.38299999999999995</v>
      </c>
      <c r="BV28" s="37" t="str">
        <f>IF(OR(BV$6="",EH28&lt;&gt;2),"",IFERROR(INDEX('Route Guide - Lanes Not in Data'!$E$5:$E$22370,
IF(ISERROR(MATCH(BV$6&amp;$CQ28,'Route Guide - Lanes Not in Data'!$P$5:$P$22370,0))=FALSE,MATCH(BV$6&amp;$CQ28,'Route Guide - Lanes Not in Data'!$P$5:$P$22370,0),
IF(ISERROR(MATCH(BV$6&amp;$CR28,'Route Guide - Lanes Not in Data'!$P$5:$P$22370,0))=FALSE,MATCH(BV$6&amp;$CR28,'Route Guide - Lanes Not in Data'!$P$5:$P$22370,0),
IF(ISERROR(MATCH(BV$6&amp;$CS28,'Route Guide - Lanes Not in Data'!$P$5:$P$22370,0))=FALSE,MATCH(BV$6&amp;$CS28,'Route Guide - Lanes Not in Data'!$P$5:$P$22370,0),
IF(ISERROR(MATCH(BV$6&amp;$CT28,'Route Guide - Lanes Not in Data'!$P$5:$P$22370,0))=FALSE,MATCH(BV$6&amp;$CT28,'Route Guide - Lanes Not in Data'!$P$5:$P$22370,0),
IF(ISERROR(MATCH(BV$6&amp;$CU28,'Route Guide - Lanes Not in Data'!$P$5:$P$22370,0))=FALSE,MATCH(BV$6&amp;$CU28,'Route Guide - Lanes Not in Data'!$P$5:$P$22370,0),
IF(ISERROR(MATCH(BV$6&amp;$CV28,'Route Guide - Lanes Not in Data'!$P$5:$P$22370,0))=FALSE,MATCH(BV$6&amp;$CV28,'Route Guide - Lanes Not in Data'!$P$5:$P$22370,0),
IF(ISERROR(MATCH(BV$6&amp;$CW28,'Route Guide - Lanes Not in Data'!$P$5:$P$22370,0))=FALSE,MATCH(BV$6&amp;$CW28,'Route Guide - Lanes Not in Data'!$P$5:$P$22370,0),
IF(ISERROR(MATCH(BV$6&amp;$CX28,'Route Guide - Lanes Not in Data'!$P$5:$P$22370,0))=FALSE,MATCH(BV$6&amp;$CX28,'Route Guide - Lanes Not in Data'!$P$5:$P$22370,0),
IF(ISERROR(MATCH(BV$6&amp;$CY28,'Route Guide - Lanes Not in Data'!$P$5:$P$22370,0))=FALSE,MATCH(BV$6&amp;$CY28,'Route Guide - Lanes Not in Data'!$P$5:$P$22370,0),
IF(ISERROR(MATCH(BV$6&amp;$CZ28,'Route Guide - Lanes Not in Data'!$P$5:$P$22370,0))=FALSE,MATCH(BV$6&amp;$CZ28,'Route Guide - Lanes Not in Data'!$P$5:$P$22370,0),""))))))))))),""))</f>
        <v/>
      </c>
      <c r="BW28" s="37" t="str">
        <f>IF(OR(BW$6="",EI28&lt;&gt;2),"",IFERROR(INDEX('Route Guide - Lanes Not in Data'!$E$5:$E$22370,
IF(ISERROR(MATCH(BW$6&amp;$CQ28,'Route Guide - Lanes Not in Data'!$P$5:$P$22370,0))=FALSE,MATCH(BW$6&amp;$CQ28,'Route Guide - Lanes Not in Data'!$P$5:$P$22370,0),
IF(ISERROR(MATCH(BW$6&amp;$CR28,'Route Guide - Lanes Not in Data'!$P$5:$P$22370,0))=FALSE,MATCH(BW$6&amp;$CR28,'Route Guide - Lanes Not in Data'!$P$5:$P$22370,0),
IF(ISERROR(MATCH(BW$6&amp;$CS28,'Route Guide - Lanes Not in Data'!$P$5:$P$22370,0))=FALSE,MATCH(BW$6&amp;$CS28,'Route Guide - Lanes Not in Data'!$P$5:$P$22370,0),
IF(ISERROR(MATCH(BW$6&amp;$CT28,'Route Guide - Lanes Not in Data'!$P$5:$P$22370,0))=FALSE,MATCH(BW$6&amp;$CT28,'Route Guide - Lanes Not in Data'!$P$5:$P$22370,0),
IF(ISERROR(MATCH(BW$6&amp;$CU28,'Route Guide - Lanes Not in Data'!$P$5:$P$22370,0))=FALSE,MATCH(BW$6&amp;$CU28,'Route Guide - Lanes Not in Data'!$P$5:$P$22370,0),
IF(ISERROR(MATCH(BW$6&amp;$CV28,'Route Guide - Lanes Not in Data'!$P$5:$P$22370,0))=FALSE,MATCH(BW$6&amp;$CV28,'Route Guide - Lanes Not in Data'!$P$5:$P$22370,0),
IF(ISERROR(MATCH(BW$6&amp;$CW28,'Route Guide - Lanes Not in Data'!$P$5:$P$22370,0))=FALSE,MATCH(BW$6&amp;$CW28,'Route Guide - Lanes Not in Data'!$P$5:$P$22370,0),
IF(ISERROR(MATCH(BW$6&amp;$CX28,'Route Guide - Lanes Not in Data'!$P$5:$P$22370,0))=FALSE,MATCH(BW$6&amp;$CX28,'Route Guide - Lanes Not in Data'!$P$5:$P$22370,0),
IF(ISERROR(MATCH(BW$6&amp;$CY28,'Route Guide - Lanes Not in Data'!$P$5:$P$22370,0))=FALSE,MATCH(BW$6&amp;$CY28,'Route Guide - Lanes Not in Data'!$P$5:$P$22370,0),
IF(ISERROR(MATCH(BW$6&amp;$CZ28,'Route Guide - Lanes Not in Data'!$P$5:$P$22370,0))=FALSE,MATCH(BW$6&amp;$CZ28,'Route Guide - Lanes Not in Data'!$P$5:$P$22370,0),""))))))))))),""))</f>
        <v/>
      </c>
      <c r="BX28" s="37" t="str">
        <f>IF(OR(BX$6="",EJ28&lt;&gt;2),"",IFERROR(INDEX('Route Guide - Lanes Not in Data'!$E$5:$E$22370,
IF(ISERROR(MATCH(BX$6&amp;$CQ28,'Route Guide - Lanes Not in Data'!$P$5:$P$22370,0))=FALSE,MATCH(BX$6&amp;$CQ28,'Route Guide - Lanes Not in Data'!$P$5:$P$22370,0),
IF(ISERROR(MATCH(BX$6&amp;$CR28,'Route Guide - Lanes Not in Data'!$P$5:$P$22370,0))=FALSE,MATCH(BX$6&amp;$CR28,'Route Guide - Lanes Not in Data'!$P$5:$P$22370,0),
IF(ISERROR(MATCH(BX$6&amp;$CS28,'Route Guide - Lanes Not in Data'!$P$5:$P$22370,0))=FALSE,MATCH(BX$6&amp;$CS28,'Route Guide - Lanes Not in Data'!$P$5:$P$22370,0),
IF(ISERROR(MATCH(BX$6&amp;$CT28,'Route Guide - Lanes Not in Data'!$P$5:$P$22370,0))=FALSE,MATCH(BX$6&amp;$CT28,'Route Guide - Lanes Not in Data'!$P$5:$P$22370,0),
IF(ISERROR(MATCH(BX$6&amp;$CU28,'Route Guide - Lanes Not in Data'!$P$5:$P$22370,0))=FALSE,MATCH(BX$6&amp;$CU28,'Route Guide - Lanes Not in Data'!$P$5:$P$22370,0),
IF(ISERROR(MATCH(BX$6&amp;$CV28,'Route Guide - Lanes Not in Data'!$P$5:$P$22370,0))=FALSE,MATCH(BX$6&amp;$CV28,'Route Guide - Lanes Not in Data'!$P$5:$P$22370,0),
IF(ISERROR(MATCH(BX$6&amp;$CW28,'Route Guide - Lanes Not in Data'!$P$5:$P$22370,0))=FALSE,MATCH(BX$6&amp;$CW28,'Route Guide - Lanes Not in Data'!$P$5:$P$22370,0),
IF(ISERROR(MATCH(BX$6&amp;$CX28,'Route Guide - Lanes Not in Data'!$P$5:$P$22370,0))=FALSE,MATCH(BX$6&amp;$CX28,'Route Guide - Lanes Not in Data'!$P$5:$P$22370,0),
IF(ISERROR(MATCH(BX$6&amp;$CY28,'Route Guide - Lanes Not in Data'!$P$5:$P$22370,0))=FALSE,MATCH(BX$6&amp;$CY28,'Route Guide - Lanes Not in Data'!$P$5:$P$22370,0),
IF(ISERROR(MATCH(BX$6&amp;$CZ28,'Route Guide - Lanes Not in Data'!$P$5:$P$22370,0))=FALSE,MATCH(BX$6&amp;$CZ28,'Route Guide - Lanes Not in Data'!$P$5:$P$22370,0),""))))))))))),""))</f>
        <v/>
      </c>
      <c r="BY28" s="37" t="str">
        <f>IF(OR(BY$6="",EK28&lt;&gt;2),"",IFERROR(INDEX('Route Guide - Lanes Not in Data'!$E$5:$E$22370,
IF(ISERROR(MATCH(BY$6&amp;$CQ28,'Route Guide - Lanes Not in Data'!$P$5:$P$22370,0))=FALSE,MATCH(BY$6&amp;$CQ28,'Route Guide - Lanes Not in Data'!$P$5:$P$22370,0),
IF(ISERROR(MATCH(BY$6&amp;$CR28,'Route Guide - Lanes Not in Data'!$P$5:$P$22370,0))=FALSE,MATCH(BY$6&amp;$CR28,'Route Guide - Lanes Not in Data'!$P$5:$P$22370,0),
IF(ISERROR(MATCH(BY$6&amp;$CS28,'Route Guide - Lanes Not in Data'!$P$5:$P$22370,0))=FALSE,MATCH(BY$6&amp;$CS28,'Route Guide - Lanes Not in Data'!$P$5:$P$22370,0),
IF(ISERROR(MATCH(BY$6&amp;$CT28,'Route Guide - Lanes Not in Data'!$P$5:$P$22370,0))=FALSE,MATCH(BY$6&amp;$CT28,'Route Guide - Lanes Not in Data'!$P$5:$P$22370,0),
IF(ISERROR(MATCH(BY$6&amp;$CU28,'Route Guide - Lanes Not in Data'!$P$5:$P$22370,0))=FALSE,MATCH(BY$6&amp;$CU28,'Route Guide - Lanes Not in Data'!$P$5:$P$22370,0),
IF(ISERROR(MATCH(BY$6&amp;$CV28,'Route Guide - Lanes Not in Data'!$P$5:$P$22370,0))=FALSE,MATCH(BY$6&amp;$CV28,'Route Guide - Lanes Not in Data'!$P$5:$P$22370,0),
IF(ISERROR(MATCH(BY$6&amp;$CW28,'Route Guide - Lanes Not in Data'!$P$5:$P$22370,0))=FALSE,MATCH(BY$6&amp;$CW28,'Route Guide - Lanes Not in Data'!$P$5:$P$22370,0),
IF(ISERROR(MATCH(BY$6&amp;$CX28,'Route Guide - Lanes Not in Data'!$P$5:$P$22370,0))=FALSE,MATCH(BY$6&amp;$CX28,'Route Guide - Lanes Not in Data'!$P$5:$P$22370,0),
IF(ISERROR(MATCH(BY$6&amp;$CY28,'Route Guide - Lanes Not in Data'!$P$5:$P$22370,0))=FALSE,MATCH(BY$6&amp;$CY28,'Route Guide - Lanes Not in Data'!$P$5:$P$22370,0),
IF(ISERROR(MATCH(BY$6&amp;$CZ28,'Route Guide - Lanes Not in Data'!$P$5:$P$22370,0))=FALSE,MATCH(BY$6&amp;$CZ28,'Route Guide - Lanes Not in Data'!$P$5:$P$22370,0),""))))))))))),""))</f>
        <v/>
      </c>
      <c r="BZ28" s="37" t="str">
        <f>IF(OR(BZ$6="",EL28&lt;&gt;2),"",IFERROR(INDEX('Route Guide - Lanes Not in Data'!$E$5:$E$22370,
IF(ISERROR(MATCH(BZ$6&amp;$CQ28,'Route Guide - Lanes Not in Data'!$P$5:$P$22370,0))=FALSE,MATCH(BZ$6&amp;$CQ28,'Route Guide - Lanes Not in Data'!$P$5:$P$22370,0),
IF(ISERROR(MATCH(BZ$6&amp;$CR28,'Route Guide - Lanes Not in Data'!$P$5:$P$22370,0))=FALSE,MATCH(BZ$6&amp;$CR28,'Route Guide - Lanes Not in Data'!$P$5:$P$22370,0),
IF(ISERROR(MATCH(BZ$6&amp;$CS28,'Route Guide - Lanes Not in Data'!$P$5:$P$22370,0))=FALSE,MATCH(BZ$6&amp;$CS28,'Route Guide - Lanes Not in Data'!$P$5:$P$22370,0),
IF(ISERROR(MATCH(BZ$6&amp;$CT28,'Route Guide - Lanes Not in Data'!$P$5:$P$22370,0))=FALSE,MATCH(BZ$6&amp;$CT28,'Route Guide - Lanes Not in Data'!$P$5:$P$22370,0),
IF(ISERROR(MATCH(BZ$6&amp;$CU28,'Route Guide - Lanes Not in Data'!$P$5:$P$22370,0))=FALSE,MATCH(BZ$6&amp;$CU28,'Route Guide - Lanes Not in Data'!$P$5:$P$22370,0),
IF(ISERROR(MATCH(BZ$6&amp;$CV28,'Route Guide - Lanes Not in Data'!$P$5:$P$22370,0))=FALSE,MATCH(BZ$6&amp;$CV28,'Route Guide - Lanes Not in Data'!$P$5:$P$22370,0),
IF(ISERROR(MATCH(BZ$6&amp;$CW28,'Route Guide - Lanes Not in Data'!$P$5:$P$22370,0))=FALSE,MATCH(BZ$6&amp;$CW28,'Route Guide - Lanes Not in Data'!$P$5:$P$22370,0),
IF(ISERROR(MATCH(BZ$6&amp;$CX28,'Route Guide - Lanes Not in Data'!$P$5:$P$22370,0))=FALSE,MATCH(BZ$6&amp;$CX28,'Route Guide - Lanes Not in Data'!$P$5:$P$22370,0),
IF(ISERROR(MATCH(BZ$6&amp;$CY28,'Route Guide - Lanes Not in Data'!$P$5:$P$22370,0))=FALSE,MATCH(BZ$6&amp;$CY28,'Route Guide - Lanes Not in Data'!$P$5:$P$22370,0),
IF(ISERROR(MATCH(BZ$6&amp;$CZ28,'Route Guide - Lanes Not in Data'!$P$5:$P$22370,0))=FALSE,MATCH(BZ$6&amp;$CZ28,'Route Guide - Lanes Not in Data'!$P$5:$P$22370,0),""))))))))))),""))</f>
        <v/>
      </c>
      <c r="CA28" s="37">
        <f>IF(OR(CA$6="",EM28&lt;&gt;2),"",IFERROR(INDEX('Route Guide - Lanes Not in Data'!$E$5:$E$22370,
IF(ISERROR(MATCH(CA$6&amp;$CQ28,'Route Guide - Lanes Not in Data'!$P$5:$P$22370,0))=FALSE,MATCH(CA$6&amp;$CQ28,'Route Guide - Lanes Not in Data'!$P$5:$P$22370,0),
IF(ISERROR(MATCH(CA$6&amp;$CR28,'Route Guide - Lanes Not in Data'!$P$5:$P$22370,0))=FALSE,MATCH(CA$6&amp;$CR28,'Route Guide - Lanes Not in Data'!$P$5:$P$22370,0),
IF(ISERROR(MATCH(CA$6&amp;$CS28,'Route Guide - Lanes Not in Data'!$P$5:$P$22370,0))=FALSE,MATCH(CA$6&amp;$CS28,'Route Guide - Lanes Not in Data'!$P$5:$P$22370,0),
IF(ISERROR(MATCH(CA$6&amp;$CT28,'Route Guide - Lanes Not in Data'!$P$5:$P$22370,0))=FALSE,MATCH(CA$6&amp;$CT28,'Route Guide - Lanes Not in Data'!$P$5:$P$22370,0),
IF(ISERROR(MATCH(CA$6&amp;$CU28,'Route Guide - Lanes Not in Data'!$P$5:$P$22370,0))=FALSE,MATCH(CA$6&amp;$CU28,'Route Guide - Lanes Not in Data'!$P$5:$P$22370,0),
IF(ISERROR(MATCH(CA$6&amp;$CV28,'Route Guide - Lanes Not in Data'!$P$5:$P$22370,0))=FALSE,MATCH(CA$6&amp;$CV28,'Route Guide - Lanes Not in Data'!$P$5:$P$22370,0),
IF(ISERROR(MATCH(CA$6&amp;$CW28,'Route Guide - Lanes Not in Data'!$P$5:$P$22370,0))=FALSE,MATCH(CA$6&amp;$CW28,'Route Guide - Lanes Not in Data'!$P$5:$P$22370,0),
IF(ISERROR(MATCH(CA$6&amp;$CX28,'Route Guide - Lanes Not in Data'!$P$5:$P$22370,0))=FALSE,MATCH(CA$6&amp;$CX28,'Route Guide - Lanes Not in Data'!$P$5:$P$22370,0),
IF(ISERROR(MATCH(CA$6&amp;$CY28,'Route Guide - Lanes Not in Data'!$P$5:$P$22370,0))=FALSE,MATCH(CA$6&amp;$CY28,'Route Guide - Lanes Not in Data'!$P$5:$P$22370,0),
IF(ISERROR(MATCH(CA$6&amp;$CZ28,'Route Guide - Lanes Not in Data'!$P$5:$P$22370,0))=FALSE,MATCH(CA$6&amp;$CZ28,'Route Guide - Lanes Not in Data'!$P$5:$P$22370,0),""))))))))))),""))</f>
        <v>0.13300000000000001</v>
      </c>
      <c r="CB28" s="37" t="str">
        <f>IF(OR(CB$6="",EN28&lt;&gt;2),"",IFERROR(INDEX('Route Guide - Lanes Not in Data'!$E$5:$E$22370,
IF(ISERROR(MATCH(CB$6&amp;$CQ28,'Route Guide - Lanes Not in Data'!$P$5:$P$22370,0))=FALSE,MATCH(CB$6&amp;$CQ28,'Route Guide - Lanes Not in Data'!$P$5:$P$22370,0),
IF(ISERROR(MATCH(CB$6&amp;$CR28,'Route Guide - Lanes Not in Data'!$P$5:$P$22370,0))=FALSE,MATCH(CB$6&amp;$CR28,'Route Guide - Lanes Not in Data'!$P$5:$P$22370,0),
IF(ISERROR(MATCH(CB$6&amp;$CS28,'Route Guide - Lanes Not in Data'!$P$5:$P$22370,0))=FALSE,MATCH(CB$6&amp;$CS28,'Route Guide - Lanes Not in Data'!$P$5:$P$22370,0),
IF(ISERROR(MATCH(CB$6&amp;$CT28,'Route Guide - Lanes Not in Data'!$P$5:$P$22370,0))=FALSE,MATCH(CB$6&amp;$CT28,'Route Guide - Lanes Not in Data'!$P$5:$P$22370,0),
IF(ISERROR(MATCH(CB$6&amp;$CU28,'Route Guide - Lanes Not in Data'!$P$5:$P$22370,0))=FALSE,MATCH(CB$6&amp;$CU28,'Route Guide - Lanes Not in Data'!$P$5:$P$22370,0),
IF(ISERROR(MATCH(CB$6&amp;$CV28,'Route Guide - Lanes Not in Data'!$P$5:$P$22370,0))=FALSE,MATCH(CB$6&amp;$CV28,'Route Guide - Lanes Not in Data'!$P$5:$P$22370,0),
IF(ISERROR(MATCH(CB$6&amp;$CW28,'Route Guide - Lanes Not in Data'!$P$5:$P$22370,0))=FALSE,MATCH(CB$6&amp;$CW28,'Route Guide - Lanes Not in Data'!$P$5:$P$22370,0),
IF(ISERROR(MATCH(CB$6&amp;$CX28,'Route Guide - Lanes Not in Data'!$P$5:$P$22370,0))=FALSE,MATCH(CB$6&amp;$CX28,'Route Guide - Lanes Not in Data'!$P$5:$P$22370,0),
IF(ISERROR(MATCH(CB$6&amp;$CY28,'Route Guide - Lanes Not in Data'!$P$5:$P$22370,0))=FALSE,MATCH(CB$6&amp;$CY28,'Route Guide - Lanes Not in Data'!$P$5:$P$22370,0),
IF(ISERROR(MATCH(CB$6&amp;$CZ28,'Route Guide - Lanes Not in Data'!$P$5:$P$22370,0))=FALSE,MATCH(CB$6&amp;$CZ28,'Route Guide - Lanes Not in Data'!$P$5:$P$22370,0),""))))))))))),""))</f>
        <v/>
      </c>
      <c r="CC28" s="37" t="str">
        <f>IF(OR(CC$6="",EO28&lt;&gt;2),"",IFERROR(INDEX('Route Guide - Lanes Not in Data'!$E$5:$E$22370,
IF(ISERROR(MATCH(CC$6&amp;$CQ28,'Route Guide - Lanes Not in Data'!$P$5:$P$22370,0))=FALSE,MATCH(CC$6&amp;$CQ28,'Route Guide - Lanes Not in Data'!$P$5:$P$22370,0),
IF(ISERROR(MATCH(CC$6&amp;$CR28,'Route Guide - Lanes Not in Data'!$P$5:$P$22370,0))=FALSE,MATCH(CC$6&amp;$CR28,'Route Guide - Lanes Not in Data'!$P$5:$P$22370,0),
IF(ISERROR(MATCH(CC$6&amp;$CS28,'Route Guide - Lanes Not in Data'!$P$5:$P$22370,0))=FALSE,MATCH(CC$6&amp;$CS28,'Route Guide - Lanes Not in Data'!$P$5:$P$22370,0),
IF(ISERROR(MATCH(CC$6&amp;$CT28,'Route Guide - Lanes Not in Data'!$P$5:$P$22370,0))=FALSE,MATCH(CC$6&amp;$CT28,'Route Guide - Lanes Not in Data'!$P$5:$P$22370,0),
IF(ISERROR(MATCH(CC$6&amp;$CU28,'Route Guide - Lanes Not in Data'!$P$5:$P$22370,0))=FALSE,MATCH(CC$6&amp;$CU28,'Route Guide - Lanes Not in Data'!$P$5:$P$22370,0),
IF(ISERROR(MATCH(CC$6&amp;$CV28,'Route Guide - Lanes Not in Data'!$P$5:$P$22370,0))=FALSE,MATCH(CC$6&amp;$CV28,'Route Guide - Lanes Not in Data'!$P$5:$P$22370,0),
IF(ISERROR(MATCH(CC$6&amp;$CW28,'Route Guide - Lanes Not in Data'!$P$5:$P$22370,0))=FALSE,MATCH(CC$6&amp;$CW28,'Route Guide - Lanes Not in Data'!$P$5:$P$22370,0),
IF(ISERROR(MATCH(CC$6&amp;$CX28,'Route Guide - Lanes Not in Data'!$P$5:$P$22370,0))=FALSE,MATCH(CC$6&amp;$CX28,'Route Guide - Lanes Not in Data'!$P$5:$P$22370,0),
IF(ISERROR(MATCH(CC$6&amp;$CY28,'Route Guide - Lanes Not in Data'!$P$5:$P$22370,0))=FALSE,MATCH(CC$6&amp;$CY28,'Route Guide - Lanes Not in Data'!$P$5:$P$22370,0),
IF(ISERROR(MATCH(CC$6&amp;$CZ28,'Route Guide - Lanes Not in Data'!$P$5:$P$22370,0))=FALSE,MATCH(CC$6&amp;$CZ28,'Route Guide - Lanes Not in Data'!$P$5:$P$22370,0),""))))))))))),""))</f>
        <v/>
      </c>
      <c r="CD28" s="37" t="str">
        <f>IF(OR(CD$6="",EP28&lt;&gt;2),"",IFERROR(INDEX('Route Guide - Lanes Not in Data'!$E$5:$E$22370,
IF(ISERROR(MATCH(CD$6&amp;$CQ28,'Route Guide - Lanes Not in Data'!$P$5:$P$22370,0))=FALSE,MATCH(CD$6&amp;$CQ28,'Route Guide - Lanes Not in Data'!$P$5:$P$22370,0),
IF(ISERROR(MATCH(CD$6&amp;$CR28,'Route Guide - Lanes Not in Data'!$P$5:$P$22370,0))=FALSE,MATCH(CD$6&amp;$CR28,'Route Guide - Lanes Not in Data'!$P$5:$P$22370,0),
IF(ISERROR(MATCH(CD$6&amp;$CS28,'Route Guide - Lanes Not in Data'!$P$5:$P$22370,0))=FALSE,MATCH(CD$6&amp;$CS28,'Route Guide - Lanes Not in Data'!$P$5:$P$22370,0),
IF(ISERROR(MATCH(CD$6&amp;$CT28,'Route Guide - Lanes Not in Data'!$P$5:$P$22370,0))=FALSE,MATCH(CD$6&amp;$CT28,'Route Guide - Lanes Not in Data'!$P$5:$P$22370,0),
IF(ISERROR(MATCH(CD$6&amp;$CU28,'Route Guide - Lanes Not in Data'!$P$5:$P$22370,0))=FALSE,MATCH(CD$6&amp;$CU28,'Route Guide - Lanes Not in Data'!$P$5:$P$22370,0),
IF(ISERROR(MATCH(CD$6&amp;$CV28,'Route Guide - Lanes Not in Data'!$P$5:$P$22370,0))=FALSE,MATCH(CD$6&amp;$CV28,'Route Guide - Lanes Not in Data'!$P$5:$P$22370,0),
IF(ISERROR(MATCH(CD$6&amp;$CW28,'Route Guide - Lanes Not in Data'!$P$5:$P$22370,0))=FALSE,MATCH(CD$6&amp;$CW28,'Route Guide - Lanes Not in Data'!$P$5:$P$22370,0),
IF(ISERROR(MATCH(CD$6&amp;$CX28,'Route Guide - Lanes Not in Data'!$P$5:$P$22370,0))=FALSE,MATCH(CD$6&amp;$CX28,'Route Guide - Lanes Not in Data'!$P$5:$P$22370,0),
IF(ISERROR(MATCH(CD$6&amp;$CY28,'Route Guide - Lanes Not in Data'!$P$5:$P$22370,0))=FALSE,MATCH(CD$6&amp;$CY28,'Route Guide - Lanes Not in Data'!$P$5:$P$22370,0),
IF(ISERROR(MATCH(CD$6&amp;$CZ28,'Route Guide - Lanes Not in Data'!$P$5:$P$22370,0))=FALSE,MATCH(CD$6&amp;$CZ28,'Route Guide - Lanes Not in Data'!$P$5:$P$22370,0),""))))))))))),""))</f>
        <v/>
      </c>
      <c r="CE28" s="37" t="str">
        <f>IF(OR(CE$6="",EQ28&lt;&gt;2),"",IFERROR(INDEX('Route Guide - Lanes Not in Data'!$E$5:$E$22370,
IF(ISERROR(MATCH(CE$6&amp;$CQ28,'Route Guide - Lanes Not in Data'!$P$5:$P$22370,0))=FALSE,MATCH(CE$6&amp;$CQ28,'Route Guide - Lanes Not in Data'!$P$5:$P$22370,0),
IF(ISERROR(MATCH(CE$6&amp;$CR28,'Route Guide - Lanes Not in Data'!$P$5:$P$22370,0))=FALSE,MATCH(CE$6&amp;$CR28,'Route Guide - Lanes Not in Data'!$P$5:$P$22370,0),
IF(ISERROR(MATCH(CE$6&amp;$CS28,'Route Guide - Lanes Not in Data'!$P$5:$P$22370,0))=FALSE,MATCH(CE$6&amp;$CS28,'Route Guide - Lanes Not in Data'!$P$5:$P$22370,0),
IF(ISERROR(MATCH(CE$6&amp;$CT28,'Route Guide - Lanes Not in Data'!$P$5:$P$22370,0))=FALSE,MATCH(CE$6&amp;$CT28,'Route Guide - Lanes Not in Data'!$P$5:$P$22370,0),
IF(ISERROR(MATCH(CE$6&amp;$CU28,'Route Guide - Lanes Not in Data'!$P$5:$P$22370,0))=FALSE,MATCH(CE$6&amp;$CU28,'Route Guide - Lanes Not in Data'!$P$5:$P$22370,0),
IF(ISERROR(MATCH(CE$6&amp;$CV28,'Route Guide - Lanes Not in Data'!$P$5:$P$22370,0))=FALSE,MATCH(CE$6&amp;$CV28,'Route Guide - Lanes Not in Data'!$P$5:$P$22370,0),
IF(ISERROR(MATCH(CE$6&amp;$CW28,'Route Guide - Lanes Not in Data'!$P$5:$P$22370,0))=FALSE,MATCH(CE$6&amp;$CW28,'Route Guide - Lanes Not in Data'!$P$5:$P$22370,0),
IF(ISERROR(MATCH(CE$6&amp;$CX28,'Route Guide - Lanes Not in Data'!$P$5:$P$22370,0))=FALSE,MATCH(CE$6&amp;$CX28,'Route Guide - Lanes Not in Data'!$P$5:$P$22370,0),
IF(ISERROR(MATCH(CE$6&amp;$CY28,'Route Guide - Lanes Not in Data'!$P$5:$P$22370,0))=FALSE,MATCH(CE$6&amp;$CY28,'Route Guide - Lanes Not in Data'!$P$5:$P$22370,0),
IF(ISERROR(MATCH(CE$6&amp;$CZ28,'Route Guide - Lanes Not in Data'!$P$5:$P$22370,0))=FALSE,MATCH(CE$6&amp;$CZ28,'Route Guide - Lanes Not in Data'!$P$5:$P$22370,0),""))))))))))),""))</f>
        <v/>
      </c>
      <c r="CF28" s="37" t="str">
        <f>IF(OR(CF$6="",ER28&lt;&gt;2),"",IFERROR(INDEX('Route Guide - Lanes Not in Data'!$E$5:$E$22370,
IF(ISERROR(MATCH(CF$6&amp;$CQ28,'Route Guide - Lanes Not in Data'!$P$5:$P$22370,0))=FALSE,MATCH(CF$6&amp;$CQ28,'Route Guide - Lanes Not in Data'!$P$5:$P$22370,0),
IF(ISERROR(MATCH(CF$6&amp;$CR28,'Route Guide - Lanes Not in Data'!$P$5:$P$22370,0))=FALSE,MATCH(CF$6&amp;$CR28,'Route Guide - Lanes Not in Data'!$P$5:$P$22370,0),
IF(ISERROR(MATCH(CF$6&amp;$CS28,'Route Guide - Lanes Not in Data'!$P$5:$P$22370,0))=FALSE,MATCH(CF$6&amp;$CS28,'Route Guide - Lanes Not in Data'!$P$5:$P$22370,0),
IF(ISERROR(MATCH(CF$6&amp;$CT28,'Route Guide - Lanes Not in Data'!$P$5:$P$22370,0))=FALSE,MATCH(CF$6&amp;$CT28,'Route Guide - Lanes Not in Data'!$P$5:$P$22370,0),
IF(ISERROR(MATCH(CF$6&amp;$CU28,'Route Guide - Lanes Not in Data'!$P$5:$P$22370,0))=FALSE,MATCH(CF$6&amp;$CU28,'Route Guide - Lanes Not in Data'!$P$5:$P$22370,0),
IF(ISERROR(MATCH(CF$6&amp;$CV28,'Route Guide - Lanes Not in Data'!$P$5:$P$22370,0))=FALSE,MATCH(CF$6&amp;$CV28,'Route Guide - Lanes Not in Data'!$P$5:$P$22370,0),
IF(ISERROR(MATCH(CF$6&amp;$CW28,'Route Guide - Lanes Not in Data'!$P$5:$P$22370,0))=FALSE,MATCH(CF$6&amp;$CW28,'Route Guide - Lanes Not in Data'!$P$5:$P$22370,0),
IF(ISERROR(MATCH(CF$6&amp;$CX28,'Route Guide - Lanes Not in Data'!$P$5:$P$22370,0))=FALSE,MATCH(CF$6&amp;$CX28,'Route Guide - Lanes Not in Data'!$P$5:$P$22370,0),
IF(ISERROR(MATCH(CF$6&amp;$CY28,'Route Guide - Lanes Not in Data'!$P$5:$P$22370,0))=FALSE,MATCH(CF$6&amp;$CY28,'Route Guide - Lanes Not in Data'!$P$5:$P$22370,0),
IF(ISERROR(MATCH(CF$6&amp;$CZ28,'Route Guide - Lanes Not in Data'!$P$5:$P$22370,0))=FALSE,MATCH(CF$6&amp;$CZ28,'Route Guide - Lanes Not in Data'!$P$5:$P$22370,0),""))))))))))),""))</f>
        <v/>
      </c>
      <c r="CG28" s="37" t="str">
        <f>IF(OR(CG$6="",ES28&lt;&gt;2),"",IFERROR(INDEX('Route Guide - Lanes Not in Data'!$E$5:$E$22370,
IF(ISERROR(MATCH(CG$6&amp;$CQ28,'Route Guide - Lanes Not in Data'!$P$5:$P$22370,0))=FALSE,MATCH(CG$6&amp;$CQ28,'Route Guide - Lanes Not in Data'!$P$5:$P$22370,0),
IF(ISERROR(MATCH(CG$6&amp;$CR28,'Route Guide - Lanes Not in Data'!$P$5:$P$22370,0))=FALSE,MATCH(CG$6&amp;$CR28,'Route Guide - Lanes Not in Data'!$P$5:$P$22370,0),
IF(ISERROR(MATCH(CG$6&amp;$CS28,'Route Guide - Lanes Not in Data'!$P$5:$P$22370,0))=FALSE,MATCH(CG$6&amp;$CS28,'Route Guide - Lanes Not in Data'!$P$5:$P$22370,0),
IF(ISERROR(MATCH(CG$6&amp;$CT28,'Route Guide - Lanes Not in Data'!$P$5:$P$22370,0))=FALSE,MATCH(CG$6&amp;$CT28,'Route Guide - Lanes Not in Data'!$P$5:$P$22370,0),
IF(ISERROR(MATCH(CG$6&amp;$CU28,'Route Guide - Lanes Not in Data'!$P$5:$P$22370,0))=FALSE,MATCH(CG$6&amp;$CU28,'Route Guide - Lanes Not in Data'!$P$5:$P$22370,0),
IF(ISERROR(MATCH(CG$6&amp;$CV28,'Route Guide - Lanes Not in Data'!$P$5:$P$22370,0))=FALSE,MATCH(CG$6&amp;$CV28,'Route Guide - Lanes Not in Data'!$P$5:$P$22370,0),
IF(ISERROR(MATCH(CG$6&amp;$CW28,'Route Guide - Lanes Not in Data'!$P$5:$P$22370,0))=FALSE,MATCH(CG$6&amp;$CW28,'Route Guide - Lanes Not in Data'!$P$5:$P$22370,0),
IF(ISERROR(MATCH(CG$6&amp;$CX28,'Route Guide - Lanes Not in Data'!$P$5:$P$22370,0))=FALSE,MATCH(CG$6&amp;$CX28,'Route Guide - Lanes Not in Data'!$P$5:$P$22370,0),
IF(ISERROR(MATCH(CG$6&amp;$CY28,'Route Guide - Lanes Not in Data'!$P$5:$P$22370,0))=FALSE,MATCH(CG$6&amp;$CY28,'Route Guide - Lanes Not in Data'!$P$5:$P$22370,0),
IF(ISERROR(MATCH(CG$6&amp;$CZ28,'Route Guide - Lanes Not in Data'!$P$5:$P$22370,0))=FALSE,MATCH(CG$6&amp;$CZ28,'Route Guide - Lanes Not in Data'!$P$5:$P$22370,0),""))))))))))),""))</f>
        <v/>
      </c>
      <c r="CH28" s="37" t="str">
        <f>IF(OR(CH$6="",ET28&lt;&gt;2),"",IFERROR(INDEX('Route Guide - Lanes Not in Data'!$E$5:$E$22370,
IF(ISERROR(MATCH(CH$6&amp;$CQ28,'Route Guide - Lanes Not in Data'!$P$5:$P$22370,0))=FALSE,MATCH(CH$6&amp;$CQ28,'Route Guide - Lanes Not in Data'!$P$5:$P$22370,0),
IF(ISERROR(MATCH(CH$6&amp;$CR28,'Route Guide - Lanes Not in Data'!$P$5:$P$22370,0))=FALSE,MATCH(CH$6&amp;$CR28,'Route Guide - Lanes Not in Data'!$P$5:$P$22370,0),
IF(ISERROR(MATCH(CH$6&amp;$CS28,'Route Guide - Lanes Not in Data'!$P$5:$P$22370,0))=FALSE,MATCH(CH$6&amp;$CS28,'Route Guide - Lanes Not in Data'!$P$5:$P$22370,0),
IF(ISERROR(MATCH(CH$6&amp;$CT28,'Route Guide - Lanes Not in Data'!$P$5:$P$22370,0))=FALSE,MATCH(CH$6&amp;$CT28,'Route Guide - Lanes Not in Data'!$P$5:$P$22370,0),
IF(ISERROR(MATCH(CH$6&amp;$CU28,'Route Guide - Lanes Not in Data'!$P$5:$P$22370,0))=FALSE,MATCH(CH$6&amp;$CU28,'Route Guide - Lanes Not in Data'!$P$5:$P$22370,0),
IF(ISERROR(MATCH(CH$6&amp;$CV28,'Route Guide - Lanes Not in Data'!$P$5:$P$22370,0))=FALSE,MATCH(CH$6&amp;$CV28,'Route Guide - Lanes Not in Data'!$P$5:$P$22370,0),
IF(ISERROR(MATCH(CH$6&amp;$CW28,'Route Guide - Lanes Not in Data'!$P$5:$P$22370,0))=FALSE,MATCH(CH$6&amp;$CW28,'Route Guide - Lanes Not in Data'!$P$5:$P$22370,0),
IF(ISERROR(MATCH(CH$6&amp;$CX28,'Route Guide - Lanes Not in Data'!$P$5:$P$22370,0))=FALSE,MATCH(CH$6&amp;$CX28,'Route Guide - Lanes Not in Data'!$P$5:$P$22370,0),
IF(ISERROR(MATCH(CH$6&amp;$CY28,'Route Guide - Lanes Not in Data'!$P$5:$P$22370,0))=FALSE,MATCH(CH$6&amp;$CY28,'Route Guide - Lanes Not in Data'!$P$5:$P$22370,0),
IF(ISERROR(MATCH(CH$6&amp;$CZ28,'Route Guide - Lanes Not in Data'!$P$5:$P$22370,0))=FALSE,MATCH(CH$6&amp;$CZ28,'Route Guide - Lanes Not in Data'!$P$5:$P$22370,0),""))))))))))),""))</f>
        <v/>
      </c>
      <c r="CI28" s="37" t="str">
        <f>IF(OR(CI$6="",EU28&lt;&gt;2),"",IFERROR(INDEX('Route Guide - Lanes Not in Data'!$E$5:$E$22370,
IF(ISERROR(MATCH(CI$6&amp;$CQ28,'Route Guide - Lanes Not in Data'!$P$5:$P$22370,0))=FALSE,MATCH(CI$6&amp;$CQ28,'Route Guide - Lanes Not in Data'!$P$5:$P$22370,0),
IF(ISERROR(MATCH(CI$6&amp;$CR28,'Route Guide - Lanes Not in Data'!$P$5:$P$22370,0))=FALSE,MATCH(CI$6&amp;$CR28,'Route Guide - Lanes Not in Data'!$P$5:$P$22370,0),
IF(ISERROR(MATCH(CI$6&amp;$CS28,'Route Guide - Lanes Not in Data'!$P$5:$P$22370,0))=FALSE,MATCH(CI$6&amp;$CS28,'Route Guide - Lanes Not in Data'!$P$5:$P$22370,0),
IF(ISERROR(MATCH(CI$6&amp;$CT28,'Route Guide - Lanes Not in Data'!$P$5:$P$22370,0))=FALSE,MATCH(CI$6&amp;$CT28,'Route Guide - Lanes Not in Data'!$P$5:$P$22370,0),
IF(ISERROR(MATCH(CI$6&amp;$CU28,'Route Guide - Lanes Not in Data'!$P$5:$P$22370,0))=FALSE,MATCH(CI$6&amp;$CU28,'Route Guide - Lanes Not in Data'!$P$5:$P$22370,0),
IF(ISERROR(MATCH(CI$6&amp;$CV28,'Route Guide - Lanes Not in Data'!$P$5:$P$22370,0))=FALSE,MATCH(CI$6&amp;$CV28,'Route Guide - Lanes Not in Data'!$P$5:$P$22370,0),
IF(ISERROR(MATCH(CI$6&amp;$CW28,'Route Guide - Lanes Not in Data'!$P$5:$P$22370,0))=FALSE,MATCH(CI$6&amp;$CW28,'Route Guide - Lanes Not in Data'!$P$5:$P$22370,0),
IF(ISERROR(MATCH(CI$6&amp;$CX28,'Route Guide - Lanes Not in Data'!$P$5:$P$22370,0))=FALSE,MATCH(CI$6&amp;$CX28,'Route Guide - Lanes Not in Data'!$P$5:$P$22370,0),
IF(ISERROR(MATCH(CI$6&amp;$CY28,'Route Guide - Lanes Not in Data'!$P$5:$P$22370,0))=FALSE,MATCH(CI$6&amp;$CY28,'Route Guide - Lanes Not in Data'!$P$5:$P$22370,0),
IF(ISERROR(MATCH(CI$6&amp;$CZ28,'Route Guide - Lanes Not in Data'!$P$5:$P$22370,0))=FALSE,MATCH(CI$6&amp;$CZ28,'Route Guide - Lanes Not in Data'!$P$5:$P$22370,0),""))))))))))),""))</f>
        <v/>
      </c>
      <c r="CJ28" s="37" t="str">
        <f>IF(OR(CJ$6="",EV28&lt;&gt;2),"",IFERROR(INDEX('Route Guide - Lanes Not in Data'!$E$5:$E$22370,
IF(ISERROR(MATCH(CJ$6&amp;$CQ28,'Route Guide - Lanes Not in Data'!$P$5:$P$22370,0))=FALSE,MATCH(CJ$6&amp;$CQ28,'Route Guide - Lanes Not in Data'!$P$5:$P$22370,0),
IF(ISERROR(MATCH(CJ$6&amp;$CR28,'Route Guide - Lanes Not in Data'!$P$5:$P$22370,0))=FALSE,MATCH(CJ$6&amp;$CR28,'Route Guide - Lanes Not in Data'!$P$5:$P$22370,0),
IF(ISERROR(MATCH(CJ$6&amp;$CS28,'Route Guide - Lanes Not in Data'!$P$5:$P$22370,0))=FALSE,MATCH(CJ$6&amp;$CS28,'Route Guide - Lanes Not in Data'!$P$5:$P$22370,0),
IF(ISERROR(MATCH(CJ$6&amp;$CT28,'Route Guide - Lanes Not in Data'!$P$5:$P$22370,0))=FALSE,MATCH(CJ$6&amp;$CT28,'Route Guide - Lanes Not in Data'!$P$5:$P$22370,0),
IF(ISERROR(MATCH(CJ$6&amp;$CU28,'Route Guide - Lanes Not in Data'!$P$5:$P$22370,0))=FALSE,MATCH(CJ$6&amp;$CU28,'Route Guide - Lanes Not in Data'!$P$5:$P$22370,0),
IF(ISERROR(MATCH(CJ$6&amp;$CV28,'Route Guide - Lanes Not in Data'!$P$5:$P$22370,0))=FALSE,MATCH(CJ$6&amp;$CV28,'Route Guide - Lanes Not in Data'!$P$5:$P$22370,0),
IF(ISERROR(MATCH(CJ$6&amp;$CW28,'Route Guide - Lanes Not in Data'!$P$5:$P$22370,0))=FALSE,MATCH(CJ$6&amp;$CW28,'Route Guide - Lanes Not in Data'!$P$5:$P$22370,0),
IF(ISERROR(MATCH(CJ$6&amp;$CX28,'Route Guide - Lanes Not in Data'!$P$5:$P$22370,0))=FALSE,MATCH(CJ$6&amp;$CX28,'Route Guide - Lanes Not in Data'!$P$5:$P$22370,0),
IF(ISERROR(MATCH(CJ$6&amp;$CY28,'Route Guide - Lanes Not in Data'!$P$5:$P$22370,0))=FALSE,MATCH(CJ$6&amp;$CY28,'Route Guide - Lanes Not in Data'!$P$5:$P$22370,0),
IF(ISERROR(MATCH(CJ$6&amp;$CZ28,'Route Guide - Lanes Not in Data'!$P$5:$P$22370,0))=FALSE,MATCH(CJ$6&amp;$CZ28,'Route Guide - Lanes Not in Data'!$P$5:$P$22370,0),""))))))))))),""))</f>
        <v/>
      </c>
      <c r="CK28" s="37" t="str">
        <f>IF(OR(CK$6="",EW28&lt;&gt;2),"",IFERROR(INDEX('Route Guide - Lanes Not in Data'!$E$5:$E$22370,
IF(ISERROR(MATCH(CK$6&amp;$CQ28,'Route Guide - Lanes Not in Data'!$P$5:$P$22370,0))=FALSE,MATCH(CK$6&amp;$CQ28,'Route Guide - Lanes Not in Data'!$P$5:$P$22370,0),
IF(ISERROR(MATCH(CK$6&amp;$CR28,'Route Guide - Lanes Not in Data'!$P$5:$P$22370,0))=FALSE,MATCH(CK$6&amp;$CR28,'Route Guide - Lanes Not in Data'!$P$5:$P$22370,0),
IF(ISERROR(MATCH(CK$6&amp;$CS28,'Route Guide - Lanes Not in Data'!$P$5:$P$22370,0))=FALSE,MATCH(CK$6&amp;$CS28,'Route Guide - Lanes Not in Data'!$P$5:$P$22370,0),
IF(ISERROR(MATCH(CK$6&amp;$CT28,'Route Guide - Lanes Not in Data'!$P$5:$P$22370,0))=FALSE,MATCH(CK$6&amp;$CT28,'Route Guide - Lanes Not in Data'!$P$5:$P$22370,0),
IF(ISERROR(MATCH(CK$6&amp;$CU28,'Route Guide - Lanes Not in Data'!$P$5:$P$22370,0))=FALSE,MATCH(CK$6&amp;$CU28,'Route Guide - Lanes Not in Data'!$P$5:$P$22370,0),
IF(ISERROR(MATCH(CK$6&amp;$CV28,'Route Guide - Lanes Not in Data'!$P$5:$P$22370,0))=FALSE,MATCH(CK$6&amp;$CV28,'Route Guide - Lanes Not in Data'!$P$5:$P$22370,0),
IF(ISERROR(MATCH(CK$6&amp;$CW28,'Route Guide - Lanes Not in Data'!$P$5:$P$22370,0))=FALSE,MATCH(CK$6&amp;$CW28,'Route Guide - Lanes Not in Data'!$P$5:$P$22370,0),
IF(ISERROR(MATCH(CK$6&amp;$CX28,'Route Guide - Lanes Not in Data'!$P$5:$P$22370,0))=FALSE,MATCH(CK$6&amp;$CX28,'Route Guide - Lanes Not in Data'!$P$5:$P$22370,0),
IF(ISERROR(MATCH(CK$6&amp;$CY28,'Route Guide - Lanes Not in Data'!$P$5:$P$22370,0))=FALSE,MATCH(CK$6&amp;$CY28,'Route Guide - Lanes Not in Data'!$P$5:$P$22370,0),
IF(ISERROR(MATCH(CK$6&amp;$CZ28,'Route Guide - Lanes Not in Data'!$P$5:$P$22370,0))=FALSE,MATCH(CK$6&amp;$CZ28,'Route Guide - Lanes Not in Data'!$P$5:$P$22370,0),""))))))))))),""))</f>
        <v/>
      </c>
      <c r="CL28" s="37">
        <f t="shared" si="52"/>
        <v>0.38299999999999995</v>
      </c>
      <c r="CM28" s="23" t="str">
        <f t="shared" si="53"/>
        <v>SAIA</v>
      </c>
      <c r="CN28" s="37">
        <f t="shared" si="54"/>
        <v>0.31</v>
      </c>
      <c r="CO28" s="23" t="str">
        <f t="shared" si="21"/>
        <v>ODFL</v>
      </c>
      <c r="CQ28" s="23" t="str">
        <f t="shared" si="22"/>
        <v>-0E25-CA-CITY OF INDUSTRY-MN</v>
      </c>
      <c r="CR28" s="23" t="str">
        <f t="shared" si="23"/>
        <v>-0E25-CA-CITY OF INDUSTRY-USA</v>
      </c>
      <c r="CS28" s="23" t="str">
        <f t="shared" si="24"/>
        <v>-CA-CITY OF INDUSTRY-MN</v>
      </c>
      <c r="CT28" s="23" t="str">
        <f t="shared" si="25"/>
        <v>-CA-CITY OF INDUSTRY-USA</v>
      </c>
      <c r="CU28" s="23" t="str">
        <f t="shared" si="26"/>
        <v>-91745-MN</v>
      </c>
      <c r="CV28" s="23" t="str">
        <f t="shared" si="27"/>
        <v>-91745-USA</v>
      </c>
      <c r="CW28" s="23" t="str">
        <f t="shared" si="28"/>
        <v>-CA-MN</v>
      </c>
      <c r="CX28" s="23" t="str">
        <f t="shared" si="29"/>
        <v>MN-CA</v>
      </c>
      <c r="CY28" s="23" t="str">
        <f t="shared" si="55"/>
        <v>MN-USA</v>
      </c>
      <c r="CZ28" s="23" t="str">
        <f t="shared" si="30"/>
        <v>USA-USA</v>
      </c>
      <c r="DB28"/>
      <c r="DF28" s="35" t="s">
        <v>2209</v>
      </c>
      <c r="DG28" s="23">
        <v>1</v>
      </c>
      <c r="DH28" s="23">
        <v>1</v>
      </c>
      <c r="DI28" s="23">
        <v>1</v>
      </c>
      <c r="DJ28" s="23">
        <v>0</v>
      </c>
      <c r="DK28" s="23">
        <v>1</v>
      </c>
      <c r="DL28" s="23">
        <v>0</v>
      </c>
      <c r="DM28" s="23">
        <v>0</v>
      </c>
      <c r="DN28" s="23">
        <v>1</v>
      </c>
      <c r="DO28" s="23">
        <v>0</v>
      </c>
      <c r="DP28" s="23">
        <v>0</v>
      </c>
      <c r="DQ28" s="23">
        <v>1</v>
      </c>
      <c r="DR28" s="23">
        <v>0</v>
      </c>
      <c r="DS28" s="23">
        <v>1</v>
      </c>
      <c r="DT28" s="23">
        <v>1</v>
      </c>
      <c r="DU28" s="23">
        <v>0</v>
      </c>
      <c r="EC28" s="38">
        <f t="shared" si="31"/>
        <v>2</v>
      </c>
      <c r="ED28" s="38">
        <f t="shared" si="32"/>
        <v>2</v>
      </c>
      <c r="EE28" s="38">
        <f t="shared" si="33"/>
        <v>1</v>
      </c>
      <c r="EF28" s="38">
        <f t="shared" si="34"/>
        <v>0</v>
      </c>
      <c r="EG28" s="38">
        <f t="shared" si="35"/>
        <v>2</v>
      </c>
      <c r="EH28" s="38">
        <f t="shared" si="36"/>
        <v>1</v>
      </c>
      <c r="EI28" s="38">
        <f t="shared" si="37"/>
        <v>0</v>
      </c>
      <c r="EJ28" s="38">
        <f t="shared" si="38"/>
        <v>2</v>
      </c>
      <c r="EK28" s="38">
        <f t="shared" si="39"/>
        <v>0</v>
      </c>
      <c r="EL28" s="38">
        <f t="shared" si="40"/>
        <v>0</v>
      </c>
      <c r="EM28" s="38">
        <f t="shared" si="41"/>
        <v>2</v>
      </c>
      <c r="EN28" s="38">
        <f t="shared" si="42"/>
        <v>1</v>
      </c>
      <c r="EO28" s="38">
        <f t="shared" si="43"/>
        <v>2</v>
      </c>
      <c r="EP28" s="38">
        <f t="shared" si="44"/>
        <v>2</v>
      </c>
      <c r="EQ28" s="38">
        <f t="shared" si="45"/>
        <v>0</v>
      </c>
      <c r="ER28" s="38"/>
      <c r="ES28" s="38"/>
      <c r="ET28" s="38"/>
      <c r="EU28" s="38"/>
      <c r="EV28" s="38"/>
      <c r="EW28" s="38"/>
    </row>
    <row r="29" spans="2:153" x14ac:dyDescent="0.25">
      <c r="B29" s="31" t="str">
        <f t="shared" si="3"/>
        <v>CA  to  MO</v>
      </c>
      <c r="C29" s="31" t="str">
        <f t="shared" si="4"/>
        <v>ODFL</v>
      </c>
      <c r="D29" s="31" t="str">
        <f t="shared" si="56"/>
        <v/>
      </c>
      <c r="F29" s="31" t="str">
        <f t="shared" si="5"/>
        <v>MO  to  CA</v>
      </c>
      <c r="G29" s="31" t="str">
        <f t="shared" si="6"/>
        <v>CNWY</v>
      </c>
      <c r="H29" s="31" t="str">
        <f t="shared" si="7"/>
        <v/>
      </c>
      <c r="J29" s="31" t="str">
        <f t="array" ref="J29">IFERROR(INDEX($P$7:$P$34,MATCH(0,COUNTIF($J$22:J28,$P$7:$P$34),0)),"")</f>
        <v/>
      </c>
      <c r="K29" s="23" t="str">
        <f t="shared" si="58"/>
        <v/>
      </c>
      <c r="P29" s="23" t="str">
        <f t="shared" si="57"/>
        <v>SAIA</v>
      </c>
      <c r="U29" s="23" t="s">
        <v>2210</v>
      </c>
      <c r="V29" s="23" t="s">
        <v>2751</v>
      </c>
      <c r="W29" s="23" t="str">
        <f t="shared" si="10"/>
        <v>0E25-CA-CITY OF INDUSTRY-CA-MO</v>
      </c>
      <c r="X29" s="23" t="e">
        <f>_xlfn.XLOOKUP($W29,'Route Guide - Lanes In Data'!$B$1:$B$2645,'Route Guide - Lanes In Data'!D$1:D$2645)</f>
        <v>#N/A</v>
      </c>
      <c r="Y29" s="23" t="e">
        <f>_xlfn.XLOOKUP($W29,'Route Guide - Lanes In Data'!$B$1:$B$2645,'Route Guide - Lanes In Data'!E$1:E$2645)</f>
        <v>#N/A</v>
      </c>
      <c r="AA29" s="37">
        <f>IF(OR(AA$6="",EC29&lt;&gt;2),"",IFERROR(INDEX('Route Guide - Lanes Not in Data'!$D$5:$D$22370,
IF(ISERROR(MATCH(AA$6&amp;$BA29,'Route Guide - Lanes Not in Data'!$P$5:$P$22370,0))=FALSE,MATCH(AA$6&amp;$BA29,'Route Guide - Lanes Not in Data'!$P$5:$P$22370,0),
IF(ISERROR(MATCH(AA$6&amp;$BB29,'Route Guide - Lanes Not in Data'!$P$5:$P$22370,0))=FALSE,MATCH(AA$6&amp;$BB29,'Route Guide - Lanes Not in Data'!$P$5:$P$22370,0),
IF(ISERROR(MATCH(AA$6&amp;$BC29,'Route Guide - Lanes Not in Data'!$P$5:$P$22370,0))=FALSE,MATCH(AA$6&amp;$BC29,'Route Guide - Lanes Not in Data'!$P$5:$P$22370,0),
IF(ISERROR(MATCH(AA$6&amp;$BD29,'Route Guide - Lanes Not in Data'!$P$5:$P$22370,0))=FALSE,MATCH(AA$6&amp;$BD29,'Route Guide - Lanes Not in Data'!$P$5:$P$22370,0),
IF(ISERROR(MATCH(AA$6&amp;$BE29,'Route Guide - Lanes Not in Data'!$P$5:$P$22370,0))=FALSE,MATCH(AA$6&amp;$BE29,'Route Guide - Lanes Not in Data'!$P$5:$P$22370,0),
IF(ISERROR(MATCH(AA$6&amp;$BF29,'Route Guide - Lanes Not in Data'!$P$5:$P$22370,0))=FALSE,MATCH(AA$6&amp;$BF29,'Route Guide - Lanes Not in Data'!$P$5:$P$22370,0),
IF(ISERROR(MATCH(AA$6&amp;$BG29,'Route Guide - Lanes Not in Data'!$P$5:$P$22370,0))=FALSE,MATCH(AA$6&amp;$BG29,'Route Guide - Lanes Not in Data'!$P$5:$P$22370,0),
IF(ISERROR(MATCH(AA$6&amp;$BH29,'Route Guide - Lanes Not in Data'!$P$5:$P$22370,0))=FALSE,MATCH(AA$6&amp;$BH29,'Route Guide - Lanes Not in Data'!$P$5:$P$22370,0),
IF(ISERROR(MATCH(AA$6&amp;$BI29,'Route Guide - Lanes Not in Data'!$P$5:$P$22370,0))=FALSE,MATCH(AA$6&amp;$BI29,'Route Guide - Lanes Not in Data'!$P$5:$P$22370,0),
IF(ISERROR(MATCH(AA$6&amp;$BJ29,'Route Guide - Lanes Not in Data'!$P$5:$P$22370,0))=FALSE,MATCH(AA$6&amp;$BJ29,'Route Guide - Lanes Not in Data'!$P$5:$P$22370,0),""))))))))))),""))</f>
        <v>0.35</v>
      </c>
      <c r="AB29" s="37">
        <f>IF(OR(AB$6="",ED29&lt;&gt;2),"",IFERROR(INDEX('Route Guide - Lanes Not in Data'!$D$5:$D$22370,
IF(ISERROR(MATCH(AB$6&amp;$BA29,'Route Guide - Lanes Not in Data'!$P$5:$P$22370,0))=FALSE,MATCH(AB$6&amp;$BA29,'Route Guide - Lanes Not in Data'!$P$5:$P$22370,0),
IF(ISERROR(MATCH(AB$6&amp;$BB29,'Route Guide - Lanes Not in Data'!$P$5:$P$22370,0))=FALSE,MATCH(AB$6&amp;$BB29,'Route Guide - Lanes Not in Data'!$P$5:$P$22370,0),
IF(ISERROR(MATCH(AB$6&amp;$BC29,'Route Guide - Lanes Not in Data'!$P$5:$P$22370,0))=FALSE,MATCH(AB$6&amp;$BC29,'Route Guide - Lanes Not in Data'!$P$5:$P$22370,0),
IF(ISERROR(MATCH(AB$6&amp;$BD29,'Route Guide - Lanes Not in Data'!$P$5:$P$22370,0))=FALSE,MATCH(AB$6&amp;$BD29,'Route Guide - Lanes Not in Data'!$P$5:$P$22370,0),
IF(ISERROR(MATCH(AB$6&amp;$BE29,'Route Guide - Lanes Not in Data'!$P$5:$P$22370,0))=FALSE,MATCH(AB$6&amp;$BE29,'Route Guide - Lanes Not in Data'!$P$5:$P$22370,0),
IF(ISERROR(MATCH(AB$6&amp;$BF29,'Route Guide - Lanes Not in Data'!$P$5:$P$22370,0))=FALSE,MATCH(AB$6&amp;$BF29,'Route Guide - Lanes Not in Data'!$P$5:$P$22370,0),
IF(ISERROR(MATCH(AB$6&amp;$BG29,'Route Guide - Lanes Not in Data'!$P$5:$P$22370,0))=FALSE,MATCH(AB$6&amp;$BG29,'Route Guide - Lanes Not in Data'!$P$5:$P$22370,0),
IF(ISERROR(MATCH(AB$6&amp;$BH29,'Route Guide - Lanes Not in Data'!$P$5:$P$22370,0))=FALSE,MATCH(AB$6&amp;$BH29,'Route Guide - Lanes Not in Data'!$P$5:$P$22370,0),
IF(ISERROR(MATCH(AB$6&amp;$BI29,'Route Guide - Lanes Not in Data'!$P$5:$P$22370,0))=FALSE,MATCH(AB$6&amp;$BI29,'Route Guide - Lanes Not in Data'!$P$5:$P$22370,0),
IF(ISERROR(MATCH(AB$6&amp;$BJ29,'Route Guide - Lanes Not in Data'!$P$5:$P$22370,0))=FALSE,MATCH(AB$6&amp;$BJ29,'Route Guide - Lanes Not in Data'!$P$5:$P$22370,0),""))))))))))),""))</f>
        <v>0.307</v>
      </c>
      <c r="AC29" s="37" t="str">
        <f>IF(OR(AC$6="",EE29&lt;&gt;2),"",IFERROR(INDEX('Route Guide - Lanes Not in Data'!$D$5:$D$22370,
IF(ISERROR(MATCH(AC$6&amp;$BA29,'Route Guide - Lanes Not in Data'!$P$5:$P$22370,0))=FALSE,MATCH(AC$6&amp;$BA29,'Route Guide - Lanes Not in Data'!$P$5:$P$22370,0),
IF(ISERROR(MATCH(AC$6&amp;$BB29,'Route Guide - Lanes Not in Data'!$P$5:$P$22370,0))=FALSE,MATCH(AC$6&amp;$BB29,'Route Guide - Lanes Not in Data'!$P$5:$P$22370,0),
IF(ISERROR(MATCH(AC$6&amp;$BC29,'Route Guide - Lanes Not in Data'!$P$5:$P$22370,0))=FALSE,MATCH(AC$6&amp;$BC29,'Route Guide - Lanes Not in Data'!$P$5:$P$22370,0),
IF(ISERROR(MATCH(AC$6&amp;$BD29,'Route Guide - Lanes Not in Data'!$P$5:$P$22370,0))=FALSE,MATCH(AC$6&amp;$BD29,'Route Guide - Lanes Not in Data'!$P$5:$P$22370,0),
IF(ISERROR(MATCH(AC$6&amp;$BE29,'Route Guide - Lanes Not in Data'!$P$5:$P$22370,0))=FALSE,MATCH(AC$6&amp;$BE29,'Route Guide - Lanes Not in Data'!$P$5:$P$22370,0),
IF(ISERROR(MATCH(AC$6&amp;$BF29,'Route Guide - Lanes Not in Data'!$P$5:$P$22370,0))=FALSE,MATCH(AC$6&amp;$BF29,'Route Guide - Lanes Not in Data'!$P$5:$P$22370,0),
IF(ISERROR(MATCH(AC$6&amp;$BG29,'Route Guide - Lanes Not in Data'!$P$5:$P$22370,0))=FALSE,MATCH(AC$6&amp;$BG29,'Route Guide - Lanes Not in Data'!$P$5:$P$22370,0),
IF(ISERROR(MATCH(AC$6&amp;$BH29,'Route Guide - Lanes Not in Data'!$P$5:$P$22370,0))=FALSE,MATCH(AC$6&amp;$BH29,'Route Guide - Lanes Not in Data'!$P$5:$P$22370,0),
IF(ISERROR(MATCH(AC$6&amp;$BI29,'Route Guide - Lanes Not in Data'!$P$5:$P$22370,0))=FALSE,MATCH(AC$6&amp;$BI29,'Route Guide - Lanes Not in Data'!$P$5:$P$22370,0),
IF(ISERROR(MATCH(AC$6&amp;$BJ29,'Route Guide - Lanes Not in Data'!$P$5:$P$22370,0))=FALSE,MATCH(AC$6&amp;$BJ29,'Route Guide - Lanes Not in Data'!$P$5:$P$22370,0),""))))))))))),""))</f>
        <v/>
      </c>
      <c r="AD29" s="37" t="str">
        <f>IF(OR(AD$6="",EF29&lt;&gt;2),"",IFERROR(INDEX('Route Guide - Lanes Not in Data'!$D$5:$D$22370,
IF(ISERROR(MATCH(AD$6&amp;$BA29,'Route Guide - Lanes Not in Data'!$P$5:$P$22370,0))=FALSE,MATCH(AD$6&amp;$BA29,'Route Guide - Lanes Not in Data'!$P$5:$P$22370,0),
IF(ISERROR(MATCH(AD$6&amp;$BB29,'Route Guide - Lanes Not in Data'!$P$5:$P$22370,0))=FALSE,MATCH(AD$6&amp;$BB29,'Route Guide - Lanes Not in Data'!$P$5:$P$22370,0),
IF(ISERROR(MATCH(AD$6&amp;$BC29,'Route Guide - Lanes Not in Data'!$P$5:$P$22370,0))=FALSE,MATCH(AD$6&amp;$BC29,'Route Guide - Lanes Not in Data'!$P$5:$P$22370,0),
IF(ISERROR(MATCH(AD$6&amp;$BD29,'Route Guide - Lanes Not in Data'!$P$5:$P$22370,0))=FALSE,MATCH(AD$6&amp;$BD29,'Route Guide - Lanes Not in Data'!$P$5:$P$22370,0),
IF(ISERROR(MATCH(AD$6&amp;$BE29,'Route Guide - Lanes Not in Data'!$P$5:$P$22370,0))=FALSE,MATCH(AD$6&amp;$BE29,'Route Guide - Lanes Not in Data'!$P$5:$P$22370,0),
IF(ISERROR(MATCH(AD$6&amp;$BF29,'Route Guide - Lanes Not in Data'!$P$5:$P$22370,0))=FALSE,MATCH(AD$6&amp;$BF29,'Route Guide - Lanes Not in Data'!$P$5:$P$22370,0),
IF(ISERROR(MATCH(AD$6&amp;$BG29,'Route Guide - Lanes Not in Data'!$P$5:$P$22370,0))=FALSE,MATCH(AD$6&amp;$BG29,'Route Guide - Lanes Not in Data'!$P$5:$P$22370,0),
IF(ISERROR(MATCH(AD$6&amp;$BH29,'Route Guide - Lanes Not in Data'!$P$5:$P$22370,0))=FALSE,MATCH(AD$6&amp;$BH29,'Route Guide - Lanes Not in Data'!$P$5:$P$22370,0),
IF(ISERROR(MATCH(AD$6&amp;$BI29,'Route Guide - Lanes Not in Data'!$P$5:$P$22370,0))=FALSE,MATCH(AD$6&amp;$BI29,'Route Guide - Lanes Not in Data'!$P$5:$P$22370,0),
IF(ISERROR(MATCH(AD$6&amp;$BJ29,'Route Guide - Lanes Not in Data'!$P$5:$P$22370,0))=FALSE,MATCH(AD$6&amp;$BJ29,'Route Guide - Lanes Not in Data'!$P$5:$P$22370,0),""))))))))))),""))</f>
        <v/>
      </c>
      <c r="AE29" s="37">
        <f>IF(OR(AE$6="",EG29&lt;&gt;2),"",IFERROR(INDEX('Route Guide - Lanes Not in Data'!$D$5:$D$22370,
IF(ISERROR(MATCH(AE$6&amp;$BA29,'Route Guide - Lanes Not in Data'!$P$5:$P$22370,0))=FALSE,MATCH(AE$6&amp;$BA29,'Route Guide - Lanes Not in Data'!$P$5:$P$22370,0),
IF(ISERROR(MATCH(AE$6&amp;$BB29,'Route Guide - Lanes Not in Data'!$P$5:$P$22370,0))=FALSE,MATCH(AE$6&amp;$BB29,'Route Guide - Lanes Not in Data'!$P$5:$P$22370,0),
IF(ISERROR(MATCH(AE$6&amp;$BC29,'Route Guide - Lanes Not in Data'!$P$5:$P$22370,0))=FALSE,MATCH(AE$6&amp;$BC29,'Route Guide - Lanes Not in Data'!$P$5:$P$22370,0),
IF(ISERROR(MATCH(AE$6&amp;$BD29,'Route Guide - Lanes Not in Data'!$P$5:$P$22370,0))=FALSE,MATCH(AE$6&amp;$BD29,'Route Guide - Lanes Not in Data'!$P$5:$P$22370,0),
IF(ISERROR(MATCH(AE$6&amp;$BE29,'Route Guide - Lanes Not in Data'!$P$5:$P$22370,0))=FALSE,MATCH(AE$6&amp;$BE29,'Route Guide - Lanes Not in Data'!$P$5:$P$22370,0),
IF(ISERROR(MATCH(AE$6&amp;$BF29,'Route Guide - Lanes Not in Data'!$P$5:$P$22370,0))=FALSE,MATCH(AE$6&amp;$BF29,'Route Guide - Lanes Not in Data'!$P$5:$P$22370,0),
IF(ISERROR(MATCH(AE$6&amp;$BG29,'Route Guide - Lanes Not in Data'!$P$5:$P$22370,0))=FALSE,MATCH(AE$6&amp;$BG29,'Route Guide - Lanes Not in Data'!$P$5:$P$22370,0),
IF(ISERROR(MATCH(AE$6&amp;$BH29,'Route Guide - Lanes Not in Data'!$P$5:$P$22370,0))=FALSE,MATCH(AE$6&amp;$BH29,'Route Guide - Lanes Not in Data'!$P$5:$P$22370,0),
IF(ISERROR(MATCH(AE$6&amp;$BI29,'Route Guide - Lanes Not in Data'!$P$5:$P$22370,0))=FALSE,MATCH(AE$6&amp;$BI29,'Route Guide - Lanes Not in Data'!$P$5:$P$22370,0),
IF(ISERROR(MATCH(AE$6&amp;$BJ29,'Route Guide - Lanes Not in Data'!$P$5:$P$22370,0))=FALSE,MATCH(AE$6&amp;$BJ29,'Route Guide - Lanes Not in Data'!$P$5:$P$22370,0),""))))))))))),""))</f>
        <v>0.107</v>
      </c>
      <c r="AF29" s="37" t="str">
        <f>IF(OR(AF$6="",EH29&lt;&gt;2),"",IFERROR(INDEX('Route Guide - Lanes Not in Data'!$D$5:$D$22370,
IF(ISERROR(MATCH(AF$6&amp;$BA29,'Route Guide - Lanes Not in Data'!$P$5:$P$22370,0))=FALSE,MATCH(AF$6&amp;$BA29,'Route Guide - Lanes Not in Data'!$P$5:$P$22370,0),
IF(ISERROR(MATCH(AF$6&amp;$BB29,'Route Guide - Lanes Not in Data'!$P$5:$P$22370,0))=FALSE,MATCH(AF$6&amp;$BB29,'Route Guide - Lanes Not in Data'!$P$5:$P$22370,0),
IF(ISERROR(MATCH(AF$6&amp;$BC29,'Route Guide - Lanes Not in Data'!$P$5:$P$22370,0))=FALSE,MATCH(AF$6&amp;$BC29,'Route Guide - Lanes Not in Data'!$P$5:$P$22370,0),
IF(ISERROR(MATCH(AF$6&amp;$BD29,'Route Guide - Lanes Not in Data'!$P$5:$P$22370,0))=FALSE,MATCH(AF$6&amp;$BD29,'Route Guide - Lanes Not in Data'!$P$5:$P$22370,0),
IF(ISERROR(MATCH(AF$6&amp;$BE29,'Route Guide - Lanes Not in Data'!$P$5:$P$22370,0))=FALSE,MATCH(AF$6&amp;$BE29,'Route Guide - Lanes Not in Data'!$P$5:$P$22370,0),
IF(ISERROR(MATCH(AF$6&amp;$BF29,'Route Guide - Lanes Not in Data'!$P$5:$P$22370,0))=FALSE,MATCH(AF$6&amp;$BF29,'Route Guide - Lanes Not in Data'!$P$5:$P$22370,0),
IF(ISERROR(MATCH(AF$6&amp;$BG29,'Route Guide - Lanes Not in Data'!$P$5:$P$22370,0))=FALSE,MATCH(AF$6&amp;$BG29,'Route Guide - Lanes Not in Data'!$P$5:$P$22370,0),
IF(ISERROR(MATCH(AF$6&amp;$BH29,'Route Guide - Lanes Not in Data'!$P$5:$P$22370,0))=FALSE,MATCH(AF$6&amp;$BH29,'Route Guide - Lanes Not in Data'!$P$5:$P$22370,0),
IF(ISERROR(MATCH(AF$6&amp;$BI29,'Route Guide - Lanes Not in Data'!$P$5:$P$22370,0))=FALSE,MATCH(AF$6&amp;$BI29,'Route Guide - Lanes Not in Data'!$P$5:$P$22370,0),
IF(ISERROR(MATCH(AF$6&amp;$BJ29,'Route Guide - Lanes Not in Data'!$P$5:$P$22370,0))=FALSE,MATCH(AF$6&amp;$BJ29,'Route Guide - Lanes Not in Data'!$P$5:$P$22370,0),""))))))))))),""))</f>
        <v/>
      </c>
      <c r="AG29" s="37" t="str">
        <f>IF(OR(AG$6="",EI29&lt;&gt;2),"",IFERROR(INDEX('Route Guide - Lanes Not in Data'!$D$5:$D$22370,
IF(ISERROR(MATCH(AG$6&amp;$BA29,'Route Guide - Lanes Not in Data'!$P$5:$P$22370,0))=FALSE,MATCH(AG$6&amp;$BA29,'Route Guide - Lanes Not in Data'!$P$5:$P$22370,0),
IF(ISERROR(MATCH(AG$6&amp;$BB29,'Route Guide - Lanes Not in Data'!$P$5:$P$22370,0))=FALSE,MATCH(AG$6&amp;$BB29,'Route Guide - Lanes Not in Data'!$P$5:$P$22370,0),
IF(ISERROR(MATCH(AG$6&amp;$BC29,'Route Guide - Lanes Not in Data'!$P$5:$P$22370,0))=FALSE,MATCH(AG$6&amp;$BC29,'Route Guide - Lanes Not in Data'!$P$5:$P$22370,0),
IF(ISERROR(MATCH(AG$6&amp;$BD29,'Route Guide - Lanes Not in Data'!$P$5:$P$22370,0))=FALSE,MATCH(AG$6&amp;$BD29,'Route Guide - Lanes Not in Data'!$P$5:$P$22370,0),
IF(ISERROR(MATCH(AG$6&amp;$BE29,'Route Guide - Lanes Not in Data'!$P$5:$P$22370,0))=FALSE,MATCH(AG$6&amp;$BE29,'Route Guide - Lanes Not in Data'!$P$5:$P$22370,0),
IF(ISERROR(MATCH(AG$6&amp;$BF29,'Route Guide - Lanes Not in Data'!$P$5:$P$22370,0))=FALSE,MATCH(AG$6&amp;$BF29,'Route Guide - Lanes Not in Data'!$P$5:$P$22370,0),
IF(ISERROR(MATCH(AG$6&amp;$BG29,'Route Guide - Lanes Not in Data'!$P$5:$P$22370,0))=FALSE,MATCH(AG$6&amp;$BG29,'Route Guide - Lanes Not in Data'!$P$5:$P$22370,0),
IF(ISERROR(MATCH(AG$6&amp;$BH29,'Route Guide - Lanes Not in Data'!$P$5:$P$22370,0))=FALSE,MATCH(AG$6&amp;$BH29,'Route Guide - Lanes Not in Data'!$P$5:$P$22370,0),
IF(ISERROR(MATCH(AG$6&amp;$BI29,'Route Guide - Lanes Not in Data'!$P$5:$P$22370,0))=FALSE,MATCH(AG$6&amp;$BI29,'Route Guide - Lanes Not in Data'!$P$5:$P$22370,0),
IF(ISERROR(MATCH(AG$6&amp;$BJ29,'Route Guide - Lanes Not in Data'!$P$5:$P$22370,0))=FALSE,MATCH(AG$6&amp;$BJ29,'Route Guide - Lanes Not in Data'!$P$5:$P$22370,0),""))))))))))),""))</f>
        <v/>
      </c>
      <c r="AH29" s="37" t="str">
        <f>IF(OR(AH$6="",EJ29&lt;&gt;2),"",IFERROR(INDEX('Route Guide - Lanes Not in Data'!$D$5:$D$22370,
IF(ISERROR(MATCH(AH$6&amp;$BA29,'Route Guide - Lanes Not in Data'!$P$5:$P$22370,0))=FALSE,MATCH(AH$6&amp;$BA29,'Route Guide - Lanes Not in Data'!$P$5:$P$22370,0),
IF(ISERROR(MATCH(AH$6&amp;$BB29,'Route Guide - Lanes Not in Data'!$P$5:$P$22370,0))=FALSE,MATCH(AH$6&amp;$BB29,'Route Guide - Lanes Not in Data'!$P$5:$P$22370,0),
IF(ISERROR(MATCH(AH$6&amp;$BC29,'Route Guide - Lanes Not in Data'!$P$5:$P$22370,0))=FALSE,MATCH(AH$6&amp;$BC29,'Route Guide - Lanes Not in Data'!$P$5:$P$22370,0),
IF(ISERROR(MATCH(AH$6&amp;$BD29,'Route Guide - Lanes Not in Data'!$P$5:$P$22370,0))=FALSE,MATCH(AH$6&amp;$BD29,'Route Guide - Lanes Not in Data'!$P$5:$P$22370,0),
IF(ISERROR(MATCH(AH$6&amp;$BE29,'Route Guide - Lanes Not in Data'!$P$5:$P$22370,0))=FALSE,MATCH(AH$6&amp;$BE29,'Route Guide - Lanes Not in Data'!$P$5:$P$22370,0),
IF(ISERROR(MATCH(AH$6&amp;$BF29,'Route Guide - Lanes Not in Data'!$P$5:$P$22370,0))=FALSE,MATCH(AH$6&amp;$BF29,'Route Guide - Lanes Not in Data'!$P$5:$P$22370,0),
IF(ISERROR(MATCH(AH$6&amp;$BG29,'Route Guide - Lanes Not in Data'!$P$5:$P$22370,0))=FALSE,MATCH(AH$6&amp;$BG29,'Route Guide - Lanes Not in Data'!$P$5:$P$22370,0),
IF(ISERROR(MATCH(AH$6&amp;$BH29,'Route Guide - Lanes Not in Data'!$P$5:$P$22370,0))=FALSE,MATCH(AH$6&amp;$BH29,'Route Guide - Lanes Not in Data'!$P$5:$P$22370,0),
IF(ISERROR(MATCH(AH$6&amp;$BI29,'Route Guide - Lanes Not in Data'!$P$5:$P$22370,0))=FALSE,MATCH(AH$6&amp;$BI29,'Route Guide - Lanes Not in Data'!$P$5:$P$22370,0),
IF(ISERROR(MATCH(AH$6&amp;$BJ29,'Route Guide - Lanes Not in Data'!$P$5:$P$22370,0))=FALSE,MATCH(AH$6&amp;$BJ29,'Route Guide - Lanes Not in Data'!$P$5:$P$22370,0),""))))))))))),""))</f>
        <v/>
      </c>
      <c r="AI29" s="37" t="str">
        <f>IF(OR(AI$6="",EK29&lt;&gt;2),"",IFERROR(INDEX('Route Guide - Lanes Not in Data'!$D$5:$D$22370,
IF(ISERROR(MATCH(AI$6&amp;$BA29,'Route Guide - Lanes Not in Data'!$P$5:$P$22370,0))=FALSE,MATCH(AI$6&amp;$BA29,'Route Guide - Lanes Not in Data'!$P$5:$P$22370,0),
IF(ISERROR(MATCH(AI$6&amp;$BB29,'Route Guide - Lanes Not in Data'!$P$5:$P$22370,0))=FALSE,MATCH(AI$6&amp;$BB29,'Route Guide - Lanes Not in Data'!$P$5:$P$22370,0),
IF(ISERROR(MATCH(AI$6&amp;$BC29,'Route Guide - Lanes Not in Data'!$P$5:$P$22370,0))=FALSE,MATCH(AI$6&amp;$BC29,'Route Guide - Lanes Not in Data'!$P$5:$P$22370,0),
IF(ISERROR(MATCH(AI$6&amp;$BD29,'Route Guide - Lanes Not in Data'!$P$5:$P$22370,0))=FALSE,MATCH(AI$6&amp;$BD29,'Route Guide - Lanes Not in Data'!$P$5:$P$22370,0),
IF(ISERROR(MATCH(AI$6&amp;$BE29,'Route Guide - Lanes Not in Data'!$P$5:$P$22370,0))=FALSE,MATCH(AI$6&amp;$BE29,'Route Guide - Lanes Not in Data'!$P$5:$P$22370,0),
IF(ISERROR(MATCH(AI$6&amp;$BF29,'Route Guide - Lanes Not in Data'!$P$5:$P$22370,0))=FALSE,MATCH(AI$6&amp;$BF29,'Route Guide - Lanes Not in Data'!$P$5:$P$22370,0),
IF(ISERROR(MATCH(AI$6&amp;$BG29,'Route Guide - Lanes Not in Data'!$P$5:$P$22370,0))=FALSE,MATCH(AI$6&amp;$BG29,'Route Guide - Lanes Not in Data'!$P$5:$P$22370,0),
IF(ISERROR(MATCH(AI$6&amp;$BH29,'Route Guide - Lanes Not in Data'!$P$5:$P$22370,0))=FALSE,MATCH(AI$6&amp;$BH29,'Route Guide - Lanes Not in Data'!$P$5:$P$22370,0),
IF(ISERROR(MATCH(AI$6&amp;$BI29,'Route Guide - Lanes Not in Data'!$P$5:$P$22370,0))=FALSE,MATCH(AI$6&amp;$BI29,'Route Guide - Lanes Not in Data'!$P$5:$P$22370,0),
IF(ISERROR(MATCH(AI$6&amp;$BJ29,'Route Guide - Lanes Not in Data'!$P$5:$P$22370,0))=FALSE,MATCH(AI$6&amp;$BJ29,'Route Guide - Lanes Not in Data'!$P$5:$P$22370,0),""))))))))))),""))</f>
        <v/>
      </c>
      <c r="AJ29" s="37" t="str">
        <f>IF(OR(AJ$6="",EL29&lt;&gt;2),"",IFERROR(INDEX('Route Guide - Lanes Not in Data'!$D$5:$D$22370,
IF(ISERROR(MATCH(AJ$6&amp;$BA29,'Route Guide - Lanes Not in Data'!$P$5:$P$22370,0))=FALSE,MATCH(AJ$6&amp;$BA29,'Route Guide - Lanes Not in Data'!$P$5:$P$22370,0),
IF(ISERROR(MATCH(AJ$6&amp;$BB29,'Route Guide - Lanes Not in Data'!$P$5:$P$22370,0))=FALSE,MATCH(AJ$6&amp;$BB29,'Route Guide - Lanes Not in Data'!$P$5:$P$22370,0),
IF(ISERROR(MATCH(AJ$6&amp;$BC29,'Route Guide - Lanes Not in Data'!$P$5:$P$22370,0))=FALSE,MATCH(AJ$6&amp;$BC29,'Route Guide - Lanes Not in Data'!$P$5:$P$22370,0),
IF(ISERROR(MATCH(AJ$6&amp;$BD29,'Route Guide - Lanes Not in Data'!$P$5:$P$22370,0))=FALSE,MATCH(AJ$6&amp;$BD29,'Route Guide - Lanes Not in Data'!$P$5:$P$22370,0),
IF(ISERROR(MATCH(AJ$6&amp;$BE29,'Route Guide - Lanes Not in Data'!$P$5:$P$22370,0))=FALSE,MATCH(AJ$6&amp;$BE29,'Route Guide - Lanes Not in Data'!$P$5:$P$22370,0),
IF(ISERROR(MATCH(AJ$6&amp;$BF29,'Route Guide - Lanes Not in Data'!$P$5:$P$22370,0))=FALSE,MATCH(AJ$6&amp;$BF29,'Route Guide - Lanes Not in Data'!$P$5:$P$22370,0),
IF(ISERROR(MATCH(AJ$6&amp;$BG29,'Route Guide - Lanes Not in Data'!$P$5:$P$22370,0))=FALSE,MATCH(AJ$6&amp;$BG29,'Route Guide - Lanes Not in Data'!$P$5:$P$22370,0),
IF(ISERROR(MATCH(AJ$6&amp;$BH29,'Route Guide - Lanes Not in Data'!$P$5:$P$22370,0))=FALSE,MATCH(AJ$6&amp;$BH29,'Route Guide - Lanes Not in Data'!$P$5:$P$22370,0),
IF(ISERROR(MATCH(AJ$6&amp;$BI29,'Route Guide - Lanes Not in Data'!$P$5:$P$22370,0))=FALSE,MATCH(AJ$6&amp;$BI29,'Route Guide - Lanes Not in Data'!$P$5:$P$22370,0),
IF(ISERROR(MATCH(AJ$6&amp;$BJ29,'Route Guide - Lanes Not in Data'!$P$5:$P$22370,0))=FALSE,MATCH(AJ$6&amp;$BJ29,'Route Guide - Lanes Not in Data'!$P$5:$P$22370,0),""))))))))))),""))</f>
        <v/>
      </c>
      <c r="AK29" s="37">
        <f>IF(OR(AK$6="",EM29&lt;&gt;2),"",IFERROR(INDEX('Route Guide - Lanes Not in Data'!$D$5:$D$22370,
IF(ISERROR(MATCH(AK$6&amp;$BA29,'Route Guide - Lanes Not in Data'!$P$5:$P$22370,0))=FALSE,MATCH(AK$6&amp;$BA29,'Route Guide - Lanes Not in Data'!$P$5:$P$22370,0),
IF(ISERROR(MATCH(AK$6&amp;$BB29,'Route Guide - Lanes Not in Data'!$P$5:$P$22370,0))=FALSE,MATCH(AK$6&amp;$BB29,'Route Guide - Lanes Not in Data'!$P$5:$P$22370,0),
IF(ISERROR(MATCH(AK$6&amp;$BC29,'Route Guide - Lanes Not in Data'!$P$5:$P$22370,0))=FALSE,MATCH(AK$6&amp;$BC29,'Route Guide - Lanes Not in Data'!$P$5:$P$22370,0),
IF(ISERROR(MATCH(AK$6&amp;$BD29,'Route Guide - Lanes Not in Data'!$P$5:$P$22370,0))=FALSE,MATCH(AK$6&amp;$BD29,'Route Guide - Lanes Not in Data'!$P$5:$P$22370,0),
IF(ISERROR(MATCH(AK$6&amp;$BE29,'Route Guide - Lanes Not in Data'!$P$5:$P$22370,0))=FALSE,MATCH(AK$6&amp;$BE29,'Route Guide - Lanes Not in Data'!$P$5:$P$22370,0),
IF(ISERROR(MATCH(AK$6&amp;$BF29,'Route Guide - Lanes Not in Data'!$P$5:$P$22370,0))=FALSE,MATCH(AK$6&amp;$BF29,'Route Guide - Lanes Not in Data'!$P$5:$P$22370,0),
IF(ISERROR(MATCH(AK$6&amp;$BG29,'Route Guide - Lanes Not in Data'!$P$5:$P$22370,0))=FALSE,MATCH(AK$6&amp;$BG29,'Route Guide - Lanes Not in Data'!$P$5:$P$22370,0),
IF(ISERROR(MATCH(AK$6&amp;$BH29,'Route Guide - Lanes Not in Data'!$P$5:$P$22370,0))=FALSE,MATCH(AK$6&amp;$BH29,'Route Guide - Lanes Not in Data'!$P$5:$P$22370,0),
IF(ISERROR(MATCH(AK$6&amp;$BI29,'Route Guide - Lanes Not in Data'!$P$5:$P$22370,0))=FALSE,MATCH(AK$6&amp;$BI29,'Route Guide - Lanes Not in Data'!$P$5:$P$22370,0),
IF(ISERROR(MATCH(AK$6&amp;$BJ29,'Route Guide - Lanes Not in Data'!$P$5:$P$22370,0))=FALSE,MATCH(AK$6&amp;$BJ29,'Route Guide - Lanes Not in Data'!$P$5:$P$22370,0),""))))))))))),""))</f>
        <v>0.13300000000000001</v>
      </c>
      <c r="AL29" s="37" t="str">
        <f>IF(OR(AL$6="",EN29&lt;&gt;2),"",IFERROR(INDEX('Route Guide - Lanes Not in Data'!$D$5:$D$22370,
IF(ISERROR(MATCH(AL$6&amp;$BA29,'Route Guide - Lanes Not in Data'!$P$5:$P$22370,0))=FALSE,MATCH(AL$6&amp;$BA29,'Route Guide - Lanes Not in Data'!$P$5:$P$22370,0),
IF(ISERROR(MATCH(AL$6&amp;$BB29,'Route Guide - Lanes Not in Data'!$P$5:$P$22370,0))=FALSE,MATCH(AL$6&amp;$BB29,'Route Guide - Lanes Not in Data'!$P$5:$P$22370,0),
IF(ISERROR(MATCH(AL$6&amp;$BC29,'Route Guide - Lanes Not in Data'!$P$5:$P$22370,0))=FALSE,MATCH(AL$6&amp;$BC29,'Route Guide - Lanes Not in Data'!$P$5:$P$22370,0),
IF(ISERROR(MATCH(AL$6&amp;$BD29,'Route Guide - Lanes Not in Data'!$P$5:$P$22370,0))=FALSE,MATCH(AL$6&amp;$BD29,'Route Guide - Lanes Not in Data'!$P$5:$P$22370,0),
IF(ISERROR(MATCH(AL$6&amp;$BE29,'Route Guide - Lanes Not in Data'!$P$5:$P$22370,0))=FALSE,MATCH(AL$6&amp;$BE29,'Route Guide - Lanes Not in Data'!$P$5:$P$22370,0),
IF(ISERROR(MATCH(AL$6&amp;$BF29,'Route Guide - Lanes Not in Data'!$P$5:$P$22370,0))=FALSE,MATCH(AL$6&amp;$BF29,'Route Guide - Lanes Not in Data'!$P$5:$P$22370,0),
IF(ISERROR(MATCH(AL$6&amp;$BG29,'Route Guide - Lanes Not in Data'!$P$5:$P$22370,0))=FALSE,MATCH(AL$6&amp;$BG29,'Route Guide - Lanes Not in Data'!$P$5:$P$22370,0),
IF(ISERROR(MATCH(AL$6&amp;$BH29,'Route Guide - Lanes Not in Data'!$P$5:$P$22370,0))=FALSE,MATCH(AL$6&amp;$BH29,'Route Guide - Lanes Not in Data'!$P$5:$P$22370,0),
IF(ISERROR(MATCH(AL$6&amp;$BI29,'Route Guide - Lanes Not in Data'!$P$5:$P$22370,0))=FALSE,MATCH(AL$6&amp;$BI29,'Route Guide - Lanes Not in Data'!$P$5:$P$22370,0),
IF(ISERROR(MATCH(AL$6&amp;$BJ29,'Route Guide - Lanes Not in Data'!$P$5:$P$22370,0))=FALSE,MATCH(AL$6&amp;$BJ29,'Route Guide - Lanes Not in Data'!$P$5:$P$22370,0),""))))))))))),""))</f>
        <v/>
      </c>
      <c r="AM29" s="37" t="str">
        <f>IF(OR(AM$6="",EO29&lt;&gt;2),"",IFERROR(INDEX('Route Guide - Lanes Not in Data'!$D$5:$D$22370,
IF(ISERROR(MATCH(AM$6&amp;$BA29,'Route Guide - Lanes Not in Data'!$P$5:$P$22370,0))=FALSE,MATCH(AM$6&amp;$BA29,'Route Guide - Lanes Not in Data'!$P$5:$P$22370,0),
IF(ISERROR(MATCH(AM$6&amp;$BB29,'Route Guide - Lanes Not in Data'!$P$5:$P$22370,0))=FALSE,MATCH(AM$6&amp;$BB29,'Route Guide - Lanes Not in Data'!$P$5:$P$22370,0),
IF(ISERROR(MATCH(AM$6&amp;$BC29,'Route Guide - Lanes Not in Data'!$P$5:$P$22370,0))=FALSE,MATCH(AM$6&amp;$BC29,'Route Guide - Lanes Not in Data'!$P$5:$P$22370,0),
IF(ISERROR(MATCH(AM$6&amp;$BD29,'Route Guide - Lanes Not in Data'!$P$5:$P$22370,0))=FALSE,MATCH(AM$6&amp;$BD29,'Route Guide - Lanes Not in Data'!$P$5:$P$22370,0),
IF(ISERROR(MATCH(AM$6&amp;$BE29,'Route Guide - Lanes Not in Data'!$P$5:$P$22370,0))=FALSE,MATCH(AM$6&amp;$BE29,'Route Guide - Lanes Not in Data'!$P$5:$P$22370,0),
IF(ISERROR(MATCH(AM$6&amp;$BF29,'Route Guide - Lanes Not in Data'!$P$5:$P$22370,0))=FALSE,MATCH(AM$6&amp;$BF29,'Route Guide - Lanes Not in Data'!$P$5:$P$22370,0),
IF(ISERROR(MATCH(AM$6&amp;$BG29,'Route Guide - Lanes Not in Data'!$P$5:$P$22370,0))=FALSE,MATCH(AM$6&amp;$BG29,'Route Guide - Lanes Not in Data'!$P$5:$P$22370,0),
IF(ISERROR(MATCH(AM$6&amp;$BH29,'Route Guide - Lanes Not in Data'!$P$5:$P$22370,0))=FALSE,MATCH(AM$6&amp;$BH29,'Route Guide - Lanes Not in Data'!$P$5:$P$22370,0),
IF(ISERROR(MATCH(AM$6&amp;$BI29,'Route Guide - Lanes Not in Data'!$P$5:$P$22370,0))=FALSE,MATCH(AM$6&amp;$BI29,'Route Guide - Lanes Not in Data'!$P$5:$P$22370,0),
IF(ISERROR(MATCH(AM$6&amp;$BJ29,'Route Guide - Lanes Not in Data'!$P$5:$P$22370,0))=FALSE,MATCH(AM$6&amp;$BJ29,'Route Guide - Lanes Not in Data'!$P$5:$P$22370,0),""))))))))))),""))</f>
        <v/>
      </c>
      <c r="AN29" s="37" t="str">
        <f>IF(OR(AN$6="",EP29&lt;&gt;2),"",IFERROR(INDEX('Route Guide - Lanes Not in Data'!$D$5:$D$22370,
IF(ISERROR(MATCH(AN$6&amp;$BA29,'Route Guide - Lanes Not in Data'!$P$5:$P$22370,0))=FALSE,MATCH(AN$6&amp;$BA29,'Route Guide - Lanes Not in Data'!$P$5:$P$22370,0),
IF(ISERROR(MATCH(AN$6&amp;$BB29,'Route Guide - Lanes Not in Data'!$P$5:$P$22370,0))=FALSE,MATCH(AN$6&amp;$BB29,'Route Guide - Lanes Not in Data'!$P$5:$P$22370,0),
IF(ISERROR(MATCH(AN$6&amp;$BC29,'Route Guide - Lanes Not in Data'!$P$5:$P$22370,0))=FALSE,MATCH(AN$6&amp;$BC29,'Route Guide - Lanes Not in Data'!$P$5:$P$22370,0),
IF(ISERROR(MATCH(AN$6&amp;$BD29,'Route Guide - Lanes Not in Data'!$P$5:$P$22370,0))=FALSE,MATCH(AN$6&amp;$BD29,'Route Guide - Lanes Not in Data'!$P$5:$P$22370,0),
IF(ISERROR(MATCH(AN$6&amp;$BE29,'Route Guide - Lanes Not in Data'!$P$5:$P$22370,0))=FALSE,MATCH(AN$6&amp;$BE29,'Route Guide - Lanes Not in Data'!$P$5:$P$22370,0),
IF(ISERROR(MATCH(AN$6&amp;$BF29,'Route Guide - Lanes Not in Data'!$P$5:$P$22370,0))=FALSE,MATCH(AN$6&amp;$BF29,'Route Guide - Lanes Not in Data'!$P$5:$P$22370,0),
IF(ISERROR(MATCH(AN$6&amp;$BG29,'Route Guide - Lanes Not in Data'!$P$5:$P$22370,0))=FALSE,MATCH(AN$6&amp;$BG29,'Route Guide - Lanes Not in Data'!$P$5:$P$22370,0),
IF(ISERROR(MATCH(AN$6&amp;$BH29,'Route Guide - Lanes Not in Data'!$P$5:$P$22370,0))=FALSE,MATCH(AN$6&amp;$BH29,'Route Guide - Lanes Not in Data'!$P$5:$P$22370,0),
IF(ISERROR(MATCH(AN$6&amp;$BI29,'Route Guide - Lanes Not in Data'!$P$5:$P$22370,0))=FALSE,MATCH(AN$6&amp;$BI29,'Route Guide - Lanes Not in Data'!$P$5:$P$22370,0),
IF(ISERROR(MATCH(AN$6&amp;$BJ29,'Route Guide - Lanes Not in Data'!$P$5:$P$22370,0))=FALSE,MATCH(AN$6&amp;$BJ29,'Route Guide - Lanes Not in Data'!$P$5:$P$22370,0),""))))))))))),""))</f>
        <v/>
      </c>
      <c r="AO29" s="37" t="str">
        <f>IF(OR(AO$6="",EQ29&lt;&gt;2),"",IFERROR(INDEX('Route Guide - Lanes Not in Data'!$D$5:$D$22370,
IF(ISERROR(MATCH(AO$6&amp;$BA29,'Route Guide - Lanes Not in Data'!$P$5:$P$22370,0))=FALSE,MATCH(AO$6&amp;$BA29,'Route Guide - Lanes Not in Data'!$P$5:$P$22370,0),
IF(ISERROR(MATCH(AO$6&amp;$BB29,'Route Guide - Lanes Not in Data'!$P$5:$P$22370,0))=FALSE,MATCH(AO$6&amp;$BB29,'Route Guide - Lanes Not in Data'!$P$5:$P$22370,0),
IF(ISERROR(MATCH(AO$6&amp;$BC29,'Route Guide - Lanes Not in Data'!$P$5:$P$22370,0))=FALSE,MATCH(AO$6&amp;$BC29,'Route Guide - Lanes Not in Data'!$P$5:$P$22370,0),
IF(ISERROR(MATCH(AO$6&amp;$BD29,'Route Guide - Lanes Not in Data'!$P$5:$P$22370,0))=FALSE,MATCH(AO$6&amp;$BD29,'Route Guide - Lanes Not in Data'!$P$5:$P$22370,0),
IF(ISERROR(MATCH(AO$6&amp;$BE29,'Route Guide - Lanes Not in Data'!$P$5:$P$22370,0))=FALSE,MATCH(AO$6&amp;$BE29,'Route Guide - Lanes Not in Data'!$P$5:$P$22370,0),
IF(ISERROR(MATCH(AO$6&amp;$BF29,'Route Guide - Lanes Not in Data'!$P$5:$P$22370,0))=FALSE,MATCH(AO$6&amp;$BF29,'Route Guide - Lanes Not in Data'!$P$5:$P$22370,0),
IF(ISERROR(MATCH(AO$6&amp;$BG29,'Route Guide - Lanes Not in Data'!$P$5:$P$22370,0))=FALSE,MATCH(AO$6&amp;$BG29,'Route Guide - Lanes Not in Data'!$P$5:$P$22370,0),
IF(ISERROR(MATCH(AO$6&amp;$BH29,'Route Guide - Lanes Not in Data'!$P$5:$P$22370,0))=FALSE,MATCH(AO$6&amp;$BH29,'Route Guide - Lanes Not in Data'!$P$5:$P$22370,0),
IF(ISERROR(MATCH(AO$6&amp;$BI29,'Route Guide - Lanes Not in Data'!$P$5:$P$22370,0))=FALSE,MATCH(AO$6&amp;$BI29,'Route Guide - Lanes Not in Data'!$P$5:$P$22370,0),
IF(ISERROR(MATCH(AO$6&amp;$BJ29,'Route Guide - Lanes Not in Data'!$P$5:$P$22370,0))=FALSE,MATCH(AO$6&amp;$BJ29,'Route Guide - Lanes Not in Data'!$P$5:$P$22370,0),""))))))))))),""))</f>
        <v/>
      </c>
      <c r="AP29" s="37" t="str">
        <f>IF(OR(AP$6="",ER29&lt;&gt;2),"",IFERROR(INDEX('Route Guide - Lanes Not in Data'!$D$5:$D$22370,
IF(ISERROR(MATCH(AP$6&amp;$BA29,'Route Guide - Lanes Not in Data'!$P$5:$P$22370,0))=FALSE,MATCH(AP$6&amp;$BA29,'Route Guide - Lanes Not in Data'!$P$5:$P$22370,0),
IF(ISERROR(MATCH(AP$6&amp;$BB29,'Route Guide - Lanes Not in Data'!$P$5:$P$22370,0))=FALSE,MATCH(AP$6&amp;$BB29,'Route Guide - Lanes Not in Data'!$P$5:$P$22370,0),
IF(ISERROR(MATCH(AP$6&amp;$BC29,'Route Guide - Lanes Not in Data'!$P$5:$P$22370,0))=FALSE,MATCH(AP$6&amp;$BC29,'Route Guide - Lanes Not in Data'!$P$5:$P$22370,0),
IF(ISERROR(MATCH(AP$6&amp;$BD29,'Route Guide - Lanes Not in Data'!$P$5:$P$22370,0))=FALSE,MATCH(AP$6&amp;$BD29,'Route Guide - Lanes Not in Data'!$P$5:$P$22370,0),
IF(ISERROR(MATCH(AP$6&amp;$BE29,'Route Guide - Lanes Not in Data'!$P$5:$P$22370,0))=FALSE,MATCH(AP$6&amp;$BE29,'Route Guide - Lanes Not in Data'!$P$5:$P$22370,0),
IF(ISERROR(MATCH(AP$6&amp;$BF29,'Route Guide - Lanes Not in Data'!$P$5:$P$22370,0))=FALSE,MATCH(AP$6&amp;$BF29,'Route Guide - Lanes Not in Data'!$P$5:$P$22370,0),
IF(ISERROR(MATCH(AP$6&amp;$BG29,'Route Guide - Lanes Not in Data'!$P$5:$P$22370,0))=FALSE,MATCH(AP$6&amp;$BG29,'Route Guide - Lanes Not in Data'!$P$5:$P$22370,0),
IF(ISERROR(MATCH(AP$6&amp;$BH29,'Route Guide - Lanes Not in Data'!$P$5:$P$22370,0))=FALSE,MATCH(AP$6&amp;$BH29,'Route Guide - Lanes Not in Data'!$P$5:$P$22370,0),
IF(ISERROR(MATCH(AP$6&amp;$BI29,'Route Guide - Lanes Not in Data'!$P$5:$P$22370,0))=FALSE,MATCH(AP$6&amp;$BI29,'Route Guide - Lanes Not in Data'!$P$5:$P$22370,0),
IF(ISERROR(MATCH(AP$6&amp;$BJ29,'Route Guide - Lanes Not in Data'!$P$5:$P$22370,0))=FALSE,MATCH(AP$6&amp;$BJ29,'Route Guide - Lanes Not in Data'!$P$5:$P$22370,0),""))))))))))),""))</f>
        <v/>
      </c>
      <c r="AQ29" s="37" t="str">
        <f>IF(OR(AQ$6="",ES29&lt;&gt;2),"",IFERROR(INDEX('Route Guide - Lanes Not in Data'!$D$5:$D$22370,
IF(ISERROR(MATCH(AQ$6&amp;$BA29,'Route Guide - Lanes Not in Data'!$P$5:$P$22370,0))=FALSE,MATCH(AQ$6&amp;$BA29,'Route Guide - Lanes Not in Data'!$P$5:$P$22370,0),
IF(ISERROR(MATCH(AQ$6&amp;$BB29,'Route Guide - Lanes Not in Data'!$P$5:$P$22370,0))=FALSE,MATCH(AQ$6&amp;$BB29,'Route Guide - Lanes Not in Data'!$P$5:$P$22370,0),
IF(ISERROR(MATCH(AQ$6&amp;$BC29,'Route Guide - Lanes Not in Data'!$P$5:$P$22370,0))=FALSE,MATCH(AQ$6&amp;$BC29,'Route Guide - Lanes Not in Data'!$P$5:$P$22370,0),
IF(ISERROR(MATCH(AQ$6&amp;$BD29,'Route Guide - Lanes Not in Data'!$P$5:$P$22370,0))=FALSE,MATCH(AQ$6&amp;$BD29,'Route Guide - Lanes Not in Data'!$P$5:$P$22370,0),
IF(ISERROR(MATCH(AQ$6&amp;$BE29,'Route Guide - Lanes Not in Data'!$P$5:$P$22370,0))=FALSE,MATCH(AQ$6&amp;$BE29,'Route Guide - Lanes Not in Data'!$P$5:$P$22370,0),
IF(ISERROR(MATCH(AQ$6&amp;$BF29,'Route Guide - Lanes Not in Data'!$P$5:$P$22370,0))=FALSE,MATCH(AQ$6&amp;$BF29,'Route Guide - Lanes Not in Data'!$P$5:$P$22370,0),
IF(ISERROR(MATCH(AQ$6&amp;$BG29,'Route Guide - Lanes Not in Data'!$P$5:$P$22370,0))=FALSE,MATCH(AQ$6&amp;$BG29,'Route Guide - Lanes Not in Data'!$P$5:$P$22370,0),
IF(ISERROR(MATCH(AQ$6&amp;$BH29,'Route Guide - Lanes Not in Data'!$P$5:$P$22370,0))=FALSE,MATCH(AQ$6&amp;$BH29,'Route Guide - Lanes Not in Data'!$P$5:$P$22370,0),
IF(ISERROR(MATCH(AQ$6&amp;$BI29,'Route Guide - Lanes Not in Data'!$P$5:$P$22370,0))=FALSE,MATCH(AQ$6&amp;$BI29,'Route Guide - Lanes Not in Data'!$P$5:$P$22370,0),
IF(ISERROR(MATCH(AQ$6&amp;$BJ29,'Route Guide - Lanes Not in Data'!$P$5:$P$22370,0))=FALSE,MATCH(AQ$6&amp;$BJ29,'Route Guide - Lanes Not in Data'!$P$5:$P$22370,0),""))))))))))),""))</f>
        <v/>
      </c>
      <c r="AR29" s="37" t="str">
        <f>IF(OR(AR$6="",ET29&lt;&gt;2),"",IFERROR(INDEX('Route Guide - Lanes Not in Data'!$D$5:$D$22370,
IF(ISERROR(MATCH(AR$6&amp;$BA29,'Route Guide - Lanes Not in Data'!$P$5:$P$22370,0))=FALSE,MATCH(AR$6&amp;$BA29,'Route Guide - Lanes Not in Data'!$P$5:$P$22370,0),
IF(ISERROR(MATCH(AR$6&amp;$BB29,'Route Guide - Lanes Not in Data'!$P$5:$P$22370,0))=FALSE,MATCH(AR$6&amp;$BB29,'Route Guide - Lanes Not in Data'!$P$5:$P$22370,0),
IF(ISERROR(MATCH(AR$6&amp;$BC29,'Route Guide - Lanes Not in Data'!$P$5:$P$22370,0))=FALSE,MATCH(AR$6&amp;$BC29,'Route Guide - Lanes Not in Data'!$P$5:$P$22370,0),
IF(ISERROR(MATCH(AR$6&amp;$BD29,'Route Guide - Lanes Not in Data'!$P$5:$P$22370,0))=FALSE,MATCH(AR$6&amp;$BD29,'Route Guide - Lanes Not in Data'!$P$5:$P$22370,0),
IF(ISERROR(MATCH(AR$6&amp;$BE29,'Route Guide - Lanes Not in Data'!$P$5:$P$22370,0))=FALSE,MATCH(AR$6&amp;$BE29,'Route Guide - Lanes Not in Data'!$P$5:$P$22370,0),
IF(ISERROR(MATCH(AR$6&amp;$BF29,'Route Guide - Lanes Not in Data'!$P$5:$P$22370,0))=FALSE,MATCH(AR$6&amp;$BF29,'Route Guide - Lanes Not in Data'!$P$5:$P$22370,0),
IF(ISERROR(MATCH(AR$6&amp;$BG29,'Route Guide - Lanes Not in Data'!$P$5:$P$22370,0))=FALSE,MATCH(AR$6&amp;$BG29,'Route Guide - Lanes Not in Data'!$P$5:$P$22370,0),
IF(ISERROR(MATCH(AR$6&amp;$BH29,'Route Guide - Lanes Not in Data'!$P$5:$P$22370,0))=FALSE,MATCH(AR$6&amp;$BH29,'Route Guide - Lanes Not in Data'!$P$5:$P$22370,0),
IF(ISERROR(MATCH(AR$6&amp;$BI29,'Route Guide - Lanes Not in Data'!$P$5:$P$22370,0))=FALSE,MATCH(AR$6&amp;$BI29,'Route Guide - Lanes Not in Data'!$P$5:$P$22370,0),
IF(ISERROR(MATCH(AR$6&amp;$BJ29,'Route Guide - Lanes Not in Data'!$P$5:$P$22370,0))=FALSE,MATCH(AR$6&amp;$BJ29,'Route Guide - Lanes Not in Data'!$P$5:$P$22370,0),""))))))))))),""))</f>
        <v/>
      </c>
      <c r="AS29" s="37" t="str">
        <f>IF(OR(AS$6="",EU29&lt;&gt;2),"",IFERROR(INDEX('Route Guide - Lanes Not in Data'!$D$5:$D$22370,
IF(ISERROR(MATCH(AS$6&amp;$BA29,'Route Guide - Lanes Not in Data'!$P$5:$P$22370,0))=FALSE,MATCH(AS$6&amp;$BA29,'Route Guide - Lanes Not in Data'!$P$5:$P$22370,0),
IF(ISERROR(MATCH(AS$6&amp;$BB29,'Route Guide - Lanes Not in Data'!$P$5:$P$22370,0))=FALSE,MATCH(AS$6&amp;$BB29,'Route Guide - Lanes Not in Data'!$P$5:$P$22370,0),
IF(ISERROR(MATCH(AS$6&amp;$BC29,'Route Guide - Lanes Not in Data'!$P$5:$P$22370,0))=FALSE,MATCH(AS$6&amp;$BC29,'Route Guide - Lanes Not in Data'!$P$5:$P$22370,0),
IF(ISERROR(MATCH(AS$6&amp;$BD29,'Route Guide - Lanes Not in Data'!$P$5:$P$22370,0))=FALSE,MATCH(AS$6&amp;$BD29,'Route Guide - Lanes Not in Data'!$P$5:$P$22370,0),
IF(ISERROR(MATCH(AS$6&amp;$BE29,'Route Guide - Lanes Not in Data'!$P$5:$P$22370,0))=FALSE,MATCH(AS$6&amp;$BE29,'Route Guide - Lanes Not in Data'!$P$5:$P$22370,0),
IF(ISERROR(MATCH(AS$6&amp;$BF29,'Route Guide - Lanes Not in Data'!$P$5:$P$22370,0))=FALSE,MATCH(AS$6&amp;$BF29,'Route Guide - Lanes Not in Data'!$P$5:$P$22370,0),
IF(ISERROR(MATCH(AS$6&amp;$BG29,'Route Guide - Lanes Not in Data'!$P$5:$P$22370,0))=FALSE,MATCH(AS$6&amp;$BG29,'Route Guide - Lanes Not in Data'!$P$5:$P$22370,0),
IF(ISERROR(MATCH(AS$6&amp;$BH29,'Route Guide - Lanes Not in Data'!$P$5:$P$22370,0))=FALSE,MATCH(AS$6&amp;$BH29,'Route Guide - Lanes Not in Data'!$P$5:$P$22370,0),
IF(ISERROR(MATCH(AS$6&amp;$BI29,'Route Guide - Lanes Not in Data'!$P$5:$P$22370,0))=FALSE,MATCH(AS$6&amp;$BI29,'Route Guide - Lanes Not in Data'!$P$5:$P$22370,0),
IF(ISERROR(MATCH(AS$6&amp;$BJ29,'Route Guide - Lanes Not in Data'!$P$5:$P$22370,0))=FALSE,MATCH(AS$6&amp;$BJ29,'Route Guide - Lanes Not in Data'!$P$5:$P$22370,0),""))))))))))),""))</f>
        <v/>
      </c>
      <c r="AT29" s="37" t="str">
        <f>IF(OR(AT$6="",EV29&lt;&gt;2),"",IFERROR(INDEX('Route Guide - Lanes Not in Data'!$D$5:$D$22370,
IF(ISERROR(MATCH(AT$6&amp;$BA29,'Route Guide - Lanes Not in Data'!$P$5:$P$22370,0))=FALSE,MATCH(AT$6&amp;$BA29,'Route Guide - Lanes Not in Data'!$P$5:$P$22370,0),
IF(ISERROR(MATCH(AT$6&amp;$BB29,'Route Guide - Lanes Not in Data'!$P$5:$P$22370,0))=FALSE,MATCH(AT$6&amp;$BB29,'Route Guide - Lanes Not in Data'!$P$5:$P$22370,0),
IF(ISERROR(MATCH(AT$6&amp;$BC29,'Route Guide - Lanes Not in Data'!$P$5:$P$22370,0))=FALSE,MATCH(AT$6&amp;$BC29,'Route Guide - Lanes Not in Data'!$P$5:$P$22370,0),
IF(ISERROR(MATCH(AT$6&amp;$BD29,'Route Guide - Lanes Not in Data'!$P$5:$P$22370,0))=FALSE,MATCH(AT$6&amp;$BD29,'Route Guide - Lanes Not in Data'!$P$5:$P$22370,0),
IF(ISERROR(MATCH(AT$6&amp;$BE29,'Route Guide - Lanes Not in Data'!$P$5:$P$22370,0))=FALSE,MATCH(AT$6&amp;$BE29,'Route Guide - Lanes Not in Data'!$P$5:$P$22370,0),
IF(ISERROR(MATCH(AT$6&amp;$BF29,'Route Guide - Lanes Not in Data'!$P$5:$P$22370,0))=FALSE,MATCH(AT$6&amp;$BF29,'Route Guide - Lanes Not in Data'!$P$5:$P$22370,0),
IF(ISERROR(MATCH(AT$6&amp;$BG29,'Route Guide - Lanes Not in Data'!$P$5:$P$22370,0))=FALSE,MATCH(AT$6&amp;$BG29,'Route Guide - Lanes Not in Data'!$P$5:$P$22370,0),
IF(ISERROR(MATCH(AT$6&amp;$BH29,'Route Guide - Lanes Not in Data'!$P$5:$P$22370,0))=FALSE,MATCH(AT$6&amp;$BH29,'Route Guide - Lanes Not in Data'!$P$5:$P$22370,0),
IF(ISERROR(MATCH(AT$6&amp;$BI29,'Route Guide - Lanes Not in Data'!$P$5:$P$22370,0))=FALSE,MATCH(AT$6&amp;$BI29,'Route Guide - Lanes Not in Data'!$P$5:$P$22370,0),
IF(ISERROR(MATCH(AT$6&amp;$BJ29,'Route Guide - Lanes Not in Data'!$P$5:$P$22370,0))=FALSE,MATCH(AT$6&amp;$BJ29,'Route Guide - Lanes Not in Data'!$P$5:$P$22370,0),""))))))))))),""))</f>
        <v/>
      </c>
      <c r="AU29" s="37" t="str">
        <f>IF(OR(AU$6="",EW29&lt;&gt;2),"",IFERROR(INDEX('Route Guide - Lanes Not in Data'!$D$5:$D$22370,
IF(ISERROR(MATCH(AU$6&amp;$BA29,'Route Guide - Lanes Not in Data'!$P$5:$P$22370,0))=FALSE,MATCH(AU$6&amp;$BA29,'Route Guide - Lanes Not in Data'!$P$5:$P$22370,0),
IF(ISERROR(MATCH(AU$6&amp;$BB29,'Route Guide - Lanes Not in Data'!$P$5:$P$22370,0))=FALSE,MATCH(AU$6&amp;$BB29,'Route Guide - Lanes Not in Data'!$P$5:$P$22370,0),
IF(ISERROR(MATCH(AU$6&amp;$BC29,'Route Guide - Lanes Not in Data'!$P$5:$P$22370,0))=FALSE,MATCH(AU$6&amp;$BC29,'Route Guide - Lanes Not in Data'!$P$5:$P$22370,0),
IF(ISERROR(MATCH(AU$6&amp;$BD29,'Route Guide - Lanes Not in Data'!$P$5:$P$22370,0))=FALSE,MATCH(AU$6&amp;$BD29,'Route Guide - Lanes Not in Data'!$P$5:$P$22370,0),
IF(ISERROR(MATCH(AU$6&amp;$BE29,'Route Guide - Lanes Not in Data'!$P$5:$P$22370,0))=FALSE,MATCH(AU$6&amp;$BE29,'Route Guide - Lanes Not in Data'!$P$5:$P$22370,0),
IF(ISERROR(MATCH(AU$6&amp;$BF29,'Route Guide - Lanes Not in Data'!$P$5:$P$22370,0))=FALSE,MATCH(AU$6&amp;$BF29,'Route Guide - Lanes Not in Data'!$P$5:$P$22370,0),
IF(ISERROR(MATCH(AU$6&amp;$BG29,'Route Guide - Lanes Not in Data'!$P$5:$P$22370,0))=FALSE,MATCH(AU$6&amp;$BG29,'Route Guide - Lanes Not in Data'!$P$5:$P$22370,0),
IF(ISERROR(MATCH(AU$6&amp;$BH29,'Route Guide - Lanes Not in Data'!$P$5:$P$22370,0))=FALSE,MATCH(AU$6&amp;$BH29,'Route Guide - Lanes Not in Data'!$P$5:$P$22370,0),
IF(ISERROR(MATCH(AU$6&amp;$BI29,'Route Guide - Lanes Not in Data'!$P$5:$P$22370,0))=FALSE,MATCH(AU$6&amp;$BI29,'Route Guide - Lanes Not in Data'!$P$5:$P$22370,0),
IF(ISERROR(MATCH(AU$6&amp;$BJ29,'Route Guide - Lanes Not in Data'!$P$5:$P$22370,0))=FALSE,MATCH(AU$6&amp;$BJ29,'Route Guide - Lanes Not in Data'!$P$5:$P$22370,0),""))))))))))),""))</f>
        <v/>
      </c>
      <c r="AV29" s="37">
        <f t="shared" si="47"/>
        <v>0.35</v>
      </c>
      <c r="AW29" s="23" t="str">
        <f t="shared" si="48"/>
        <v>ODFL</v>
      </c>
      <c r="AX29" s="37">
        <f t="shared" si="49"/>
        <v>0.307</v>
      </c>
      <c r="AY29" s="23" t="str">
        <f t="shared" si="50"/>
        <v>CNWY</v>
      </c>
      <c r="BA29" s="23" t="str">
        <f t="shared" si="11"/>
        <v>-0E25-CA-CITY OF INDUSTRY-MO</v>
      </c>
      <c r="BB29" s="23" t="str">
        <f t="shared" si="12"/>
        <v>-0E25-CA-CITY OF INDUSTRY-USA</v>
      </c>
      <c r="BC29" s="23" t="str">
        <f t="shared" si="13"/>
        <v>-CA-CITY OF INDUSTRY-MO</v>
      </c>
      <c r="BD29" s="23" t="str">
        <f t="shared" si="14"/>
        <v>-CA-CITY OF INDUSTRY-USA</v>
      </c>
      <c r="BE29" s="23" t="str">
        <f t="shared" si="15"/>
        <v>-91745-MO</v>
      </c>
      <c r="BF29" s="23" t="str">
        <f t="shared" si="16"/>
        <v>-91745-USA</v>
      </c>
      <c r="BG29" s="23" t="str">
        <f t="shared" si="17"/>
        <v>-CA-MO</v>
      </c>
      <c r="BH29" s="23" t="str">
        <f t="shared" si="18"/>
        <v>CA-MO</v>
      </c>
      <c r="BI29" s="23" t="str">
        <f t="shared" si="51"/>
        <v>CA-USA</v>
      </c>
      <c r="BJ29" s="23" t="str">
        <f t="shared" si="19"/>
        <v>USA-USA</v>
      </c>
      <c r="BM29" s="23" t="str">
        <f t="shared" si="20"/>
        <v>0E25-CA-CITY OF INDUSTRY-MO-CA</v>
      </c>
      <c r="BN29" s="23" t="e">
        <f>_xlfn.XLOOKUP($BM29,'Route Guide - Lanes In Data'!$B$1:$B$2645,'Route Guide - Lanes In Data'!D$1:D$2645)</f>
        <v>#N/A</v>
      </c>
      <c r="BO29" s="23" t="e">
        <f>_xlfn.XLOOKUP($BM29,'Route Guide - Lanes In Data'!$B$1:$B$2645,'Route Guide - Lanes In Data'!E$1:E$2645)</f>
        <v>#N/A</v>
      </c>
      <c r="BQ29" s="37">
        <f>IF(OR(BQ$6="",EC29&lt;&gt;2),"",IFERROR(INDEX('Route Guide - Lanes Not in Data'!$E$5:$E$22370,
IF(ISERROR(MATCH(BQ$6&amp;$CQ29,'Route Guide - Lanes Not in Data'!$P$5:$P$22370,0))=FALSE,MATCH(BQ$6&amp;$CQ29,'Route Guide - Lanes Not in Data'!$P$5:$P$22370,0),
IF(ISERROR(MATCH(BQ$6&amp;$CR29,'Route Guide - Lanes Not in Data'!$P$5:$P$22370,0))=FALSE,MATCH(BQ$6&amp;$CR29,'Route Guide - Lanes Not in Data'!$P$5:$P$22370,0),
IF(ISERROR(MATCH(BQ$6&amp;$CS29,'Route Guide - Lanes Not in Data'!$P$5:$P$22370,0))=FALSE,MATCH(BQ$6&amp;$CS29,'Route Guide - Lanes Not in Data'!$P$5:$P$22370,0),
IF(ISERROR(MATCH(BQ$6&amp;$CT29,'Route Guide - Lanes Not in Data'!$P$5:$P$22370,0))=FALSE,MATCH(BQ$6&amp;$CT29,'Route Guide - Lanes Not in Data'!$P$5:$P$22370,0),
IF(ISERROR(MATCH(BQ$6&amp;$CU29,'Route Guide - Lanes Not in Data'!$P$5:$P$22370,0))=FALSE,MATCH(BQ$6&amp;$CU29,'Route Guide - Lanes Not in Data'!$P$5:$P$22370,0),
IF(ISERROR(MATCH(BQ$6&amp;$CV29,'Route Guide - Lanes Not in Data'!$P$5:$P$22370,0))=FALSE,MATCH(BQ$6&amp;$CV29,'Route Guide - Lanes Not in Data'!$P$5:$P$22370,0),
IF(ISERROR(MATCH(BQ$6&amp;$CW29,'Route Guide - Lanes Not in Data'!$P$5:$P$22370,0))=FALSE,MATCH(BQ$6&amp;$CW29,'Route Guide - Lanes Not in Data'!$P$5:$P$22370,0),
IF(ISERROR(MATCH(BQ$6&amp;$CX29,'Route Guide - Lanes Not in Data'!$P$5:$P$22370,0))=FALSE,MATCH(BQ$6&amp;$CX29,'Route Guide - Lanes Not in Data'!$P$5:$P$22370,0),
IF(ISERROR(MATCH(BQ$6&amp;$CY29,'Route Guide - Lanes Not in Data'!$P$5:$P$22370,0))=FALSE,MATCH(BQ$6&amp;$CY29,'Route Guide - Lanes Not in Data'!$P$5:$P$22370,0),
IF(ISERROR(MATCH(BQ$6&amp;$CZ29,'Route Guide - Lanes Not in Data'!$P$5:$P$22370,0))=FALSE,MATCH(BQ$6&amp;$CZ29,'Route Guide - Lanes Not in Data'!$P$5:$P$22370,0),""))))))))))),""))</f>
        <v>0.31</v>
      </c>
      <c r="BR29" s="37">
        <f>IF(OR(BR$6="",ED29&lt;&gt;2),"",IFERROR(INDEX('Route Guide - Lanes Not in Data'!$E$5:$E$22370,
IF(ISERROR(MATCH(BR$6&amp;$CQ29,'Route Guide - Lanes Not in Data'!$P$5:$P$22370,0))=FALSE,MATCH(BR$6&amp;$CQ29,'Route Guide - Lanes Not in Data'!$P$5:$P$22370,0),
IF(ISERROR(MATCH(BR$6&amp;$CR29,'Route Guide - Lanes Not in Data'!$P$5:$P$22370,0))=FALSE,MATCH(BR$6&amp;$CR29,'Route Guide - Lanes Not in Data'!$P$5:$P$22370,0),
IF(ISERROR(MATCH(BR$6&amp;$CS29,'Route Guide - Lanes Not in Data'!$P$5:$P$22370,0))=FALSE,MATCH(BR$6&amp;$CS29,'Route Guide - Lanes Not in Data'!$P$5:$P$22370,0),
IF(ISERROR(MATCH(BR$6&amp;$CT29,'Route Guide - Lanes Not in Data'!$P$5:$P$22370,0))=FALSE,MATCH(BR$6&amp;$CT29,'Route Guide - Lanes Not in Data'!$P$5:$P$22370,0),
IF(ISERROR(MATCH(BR$6&amp;$CU29,'Route Guide - Lanes Not in Data'!$P$5:$P$22370,0))=FALSE,MATCH(BR$6&amp;$CU29,'Route Guide - Lanes Not in Data'!$P$5:$P$22370,0),
IF(ISERROR(MATCH(BR$6&amp;$CV29,'Route Guide - Lanes Not in Data'!$P$5:$P$22370,0))=FALSE,MATCH(BR$6&amp;$CV29,'Route Guide - Lanes Not in Data'!$P$5:$P$22370,0),
IF(ISERROR(MATCH(BR$6&amp;$CW29,'Route Guide - Lanes Not in Data'!$P$5:$P$22370,0))=FALSE,MATCH(BR$6&amp;$CW29,'Route Guide - Lanes Not in Data'!$P$5:$P$22370,0),
IF(ISERROR(MATCH(BR$6&amp;$CX29,'Route Guide - Lanes Not in Data'!$P$5:$P$22370,0))=FALSE,MATCH(BR$6&amp;$CX29,'Route Guide - Lanes Not in Data'!$P$5:$P$22370,0),
IF(ISERROR(MATCH(BR$6&amp;$CY29,'Route Guide - Lanes Not in Data'!$P$5:$P$22370,0))=FALSE,MATCH(BR$6&amp;$CY29,'Route Guide - Lanes Not in Data'!$P$5:$P$22370,0),
IF(ISERROR(MATCH(BR$6&amp;$CZ29,'Route Guide - Lanes Not in Data'!$P$5:$P$22370,0))=FALSE,MATCH(BR$6&amp;$CZ29,'Route Guide - Lanes Not in Data'!$P$5:$P$22370,0),""))))))))))),""))</f>
        <v>0.438</v>
      </c>
      <c r="BS29" s="37" t="str">
        <f>IF(OR(BS$6="",EE29&lt;&gt;2),"",IFERROR(INDEX('Route Guide - Lanes Not in Data'!$E$5:$E$22370,
IF(ISERROR(MATCH(BS$6&amp;$CQ29,'Route Guide - Lanes Not in Data'!$P$5:$P$22370,0))=FALSE,MATCH(BS$6&amp;$CQ29,'Route Guide - Lanes Not in Data'!$P$5:$P$22370,0),
IF(ISERROR(MATCH(BS$6&amp;$CR29,'Route Guide - Lanes Not in Data'!$P$5:$P$22370,0))=FALSE,MATCH(BS$6&amp;$CR29,'Route Guide - Lanes Not in Data'!$P$5:$P$22370,0),
IF(ISERROR(MATCH(BS$6&amp;$CS29,'Route Guide - Lanes Not in Data'!$P$5:$P$22370,0))=FALSE,MATCH(BS$6&amp;$CS29,'Route Guide - Lanes Not in Data'!$P$5:$P$22370,0),
IF(ISERROR(MATCH(BS$6&amp;$CT29,'Route Guide - Lanes Not in Data'!$P$5:$P$22370,0))=FALSE,MATCH(BS$6&amp;$CT29,'Route Guide - Lanes Not in Data'!$P$5:$P$22370,0),
IF(ISERROR(MATCH(BS$6&amp;$CU29,'Route Guide - Lanes Not in Data'!$P$5:$P$22370,0))=FALSE,MATCH(BS$6&amp;$CU29,'Route Guide - Lanes Not in Data'!$P$5:$P$22370,0),
IF(ISERROR(MATCH(BS$6&amp;$CV29,'Route Guide - Lanes Not in Data'!$P$5:$P$22370,0))=FALSE,MATCH(BS$6&amp;$CV29,'Route Guide - Lanes Not in Data'!$P$5:$P$22370,0),
IF(ISERROR(MATCH(BS$6&amp;$CW29,'Route Guide - Lanes Not in Data'!$P$5:$P$22370,0))=FALSE,MATCH(BS$6&amp;$CW29,'Route Guide - Lanes Not in Data'!$P$5:$P$22370,0),
IF(ISERROR(MATCH(BS$6&amp;$CX29,'Route Guide - Lanes Not in Data'!$P$5:$P$22370,0))=FALSE,MATCH(BS$6&amp;$CX29,'Route Guide - Lanes Not in Data'!$P$5:$P$22370,0),
IF(ISERROR(MATCH(BS$6&amp;$CY29,'Route Guide - Lanes Not in Data'!$P$5:$P$22370,0))=FALSE,MATCH(BS$6&amp;$CY29,'Route Guide - Lanes Not in Data'!$P$5:$P$22370,0),
IF(ISERROR(MATCH(BS$6&amp;$CZ29,'Route Guide - Lanes Not in Data'!$P$5:$P$22370,0))=FALSE,MATCH(BS$6&amp;$CZ29,'Route Guide - Lanes Not in Data'!$P$5:$P$22370,0),""))))))))))),""))</f>
        <v/>
      </c>
      <c r="BT29" s="37" t="str">
        <f>IF(OR(BT$6="",EF29&lt;&gt;2),"",IFERROR(INDEX('Route Guide - Lanes Not in Data'!$E$5:$E$22370,
IF(ISERROR(MATCH(BT$6&amp;$CQ29,'Route Guide - Lanes Not in Data'!$P$5:$P$22370,0))=FALSE,MATCH(BT$6&amp;$CQ29,'Route Guide - Lanes Not in Data'!$P$5:$P$22370,0),
IF(ISERROR(MATCH(BT$6&amp;$CR29,'Route Guide - Lanes Not in Data'!$P$5:$P$22370,0))=FALSE,MATCH(BT$6&amp;$CR29,'Route Guide - Lanes Not in Data'!$P$5:$P$22370,0),
IF(ISERROR(MATCH(BT$6&amp;$CS29,'Route Guide - Lanes Not in Data'!$P$5:$P$22370,0))=FALSE,MATCH(BT$6&amp;$CS29,'Route Guide - Lanes Not in Data'!$P$5:$P$22370,0),
IF(ISERROR(MATCH(BT$6&amp;$CT29,'Route Guide - Lanes Not in Data'!$P$5:$P$22370,0))=FALSE,MATCH(BT$6&amp;$CT29,'Route Guide - Lanes Not in Data'!$P$5:$P$22370,0),
IF(ISERROR(MATCH(BT$6&amp;$CU29,'Route Guide - Lanes Not in Data'!$P$5:$P$22370,0))=FALSE,MATCH(BT$6&amp;$CU29,'Route Guide - Lanes Not in Data'!$P$5:$P$22370,0),
IF(ISERROR(MATCH(BT$6&amp;$CV29,'Route Guide - Lanes Not in Data'!$P$5:$P$22370,0))=FALSE,MATCH(BT$6&amp;$CV29,'Route Guide - Lanes Not in Data'!$P$5:$P$22370,0),
IF(ISERROR(MATCH(BT$6&amp;$CW29,'Route Guide - Lanes Not in Data'!$P$5:$P$22370,0))=FALSE,MATCH(BT$6&amp;$CW29,'Route Guide - Lanes Not in Data'!$P$5:$P$22370,0),
IF(ISERROR(MATCH(BT$6&amp;$CX29,'Route Guide - Lanes Not in Data'!$P$5:$P$22370,0))=FALSE,MATCH(BT$6&amp;$CX29,'Route Guide - Lanes Not in Data'!$P$5:$P$22370,0),
IF(ISERROR(MATCH(BT$6&amp;$CY29,'Route Guide - Lanes Not in Data'!$P$5:$P$22370,0))=FALSE,MATCH(BT$6&amp;$CY29,'Route Guide - Lanes Not in Data'!$P$5:$P$22370,0),
IF(ISERROR(MATCH(BT$6&amp;$CZ29,'Route Guide - Lanes Not in Data'!$P$5:$P$22370,0))=FALSE,MATCH(BT$6&amp;$CZ29,'Route Guide - Lanes Not in Data'!$P$5:$P$22370,0),""))))))))))),""))</f>
        <v/>
      </c>
      <c r="BU29" s="37">
        <f>IF(OR(BU$6="",EG29&lt;&gt;2),"",IFERROR(INDEX('Route Guide - Lanes Not in Data'!$E$5:$E$22370,
IF(ISERROR(MATCH(BU$6&amp;$CQ29,'Route Guide - Lanes Not in Data'!$P$5:$P$22370,0))=FALSE,MATCH(BU$6&amp;$CQ29,'Route Guide - Lanes Not in Data'!$P$5:$P$22370,0),
IF(ISERROR(MATCH(BU$6&amp;$CR29,'Route Guide - Lanes Not in Data'!$P$5:$P$22370,0))=FALSE,MATCH(BU$6&amp;$CR29,'Route Guide - Lanes Not in Data'!$P$5:$P$22370,0),
IF(ISERROR(MATCH(BU$6&amp;$CS29,'Route Guide - Lanes Not in Data'!$P$5:$P$22370,0))=FALSE,MATCH(BU$6&amp;$CS29,'Route Guide - Lanes Not in Data'!$P$5:$P$22370,0),
IF(ISERROR(MATCH(BU$6&amp;$CT29,'Route Guide - Lanes Not in Data'!$P$5:$P$22370,0))=FALSE,MATCH(BU$6&amp;$CT29,'Route Guide - Lanes Not in Data'!$P$5:$P$22370,0),
IF(ISERROR(MATCH(BU$6&amp;$CU29,'Route Guide - Lanes Not in Data'!$P$5:$P$22370,0))=FALSE,MATCH(BU$6&amp;$CU29,'Route Guide - Lanes Not in Data'!$P$5:$P$22370,0),
IF(ISERROR(MATCH(BU$6&amp;$CV29,'Route Guide - Lanes Not in Data'!$P$5:$P$22370,0))=FALSE,MATCH(BU$6&amp;$CV29,'Route Guide - Lanes Not in Data'!$P$5:$P$22370,0),
IF(ISERROR(MATCH(BU$6&amp;$CW29,'Route Guide - Lanes Not in Data'!$P$5:$P$22370,0))=FALSE,MATCH(BU$6&amp;$CW29,'Route Guide - Lanes Not in Data'!$P$5:$P$22370,0),
IF(ISERROR(MATCH(BU$6&amp;$CX29,'Route Guide - Lanes Not in Data'!$P$5:$P$22370,0))=FALSE,MATCH(BU$6&amp;$CX29,'Route Guide - Lanes Not in Data'!$P$5:$P$22370,0),
IF(ISERROR(MATCH(BU$6&amp;$CY29,'Route Guide - Lanes Not in Data'!$P$5:$P$22370,0))=FALSE,MATCH(BU$6&amp;$CY29,'Route Guide - Lanes Not in Data'!$P$5:$P$22370,0),
IF(ISERROR(MATCH(BU$6&amp;$CZ29,'Route Guide - Lanes Not in Data'!$P$5:$P$22370,0))=FALSE,MATCH(BU$6&amp;$CZ29,'Route Guide - Lanes Not in Data'!$P$5:$P$22370,0),""))))))))))),""))</f>
        <v>0.107</v>
      </c>
      <c r="BV29" s="37" t="str">
        <f>IF(OR(BV$6="",EH29&lt;&gt;2),"",IFERROR(INDEX('Route Guide - Lanes Not in Data'!$E$5:$E$22370,
IF(ISERROR(MATCH(BV$6&amp;$CQ29,'Route Guide - Lanes Not in Data'!$P$5:$P$22370,0))=FALSE,MATCH(BV$6&amp;$CQ29,'Route Guide - Lanes Not in Data'!$P$5:$P$22370,0),
IF(ISERROR(MATCH(BV$6&amp;$CR29,'Route Guide - Lanes Not in Data'!$P$5:$P$22370,0))=FALSE,MATCH(BV$6&amp;$CR29,'Route Guide - Lanes Not in Data'!$P$5:$P$22370,0),
IF(ISERROR(MATCH(BV$6&amp;$CS29,'Route Guide - Lanes Not in Data'!$P$5:$P$22370,0))=FALSE,MATCH(BV$6&amp;$CS29,'Route Guide - Lanes Not in Data'!$P$5:$P$22370,0),
IF(ISERROR(MATCH(BV$6&amp;$CT29,'Route Guide - Lanes Not in Data'!$P$5:$P$22370,0))=FALSE,MATCH(BV$6&amp;$CT29,'Route Guide - Lanes Not in Data'!$P$5:$P$22370,0),
IF(ISERROR(MATCH(BV$6&amp;$CU29,'Route Guide - Lanes Not in Data'!$P$5:$P$22370,0))=FALSE,MATCH(BV$6&amp;$CU29,'Route Guide - Lanes Not in Data'!$P$5:$P$22370,0),
IF(ISERROR(MATCH(BV$6&amp;$CV29,'Route Guide - Lanes Not in Data'!$P$5:$P$22370,0))=FALSE,MATCH(BV$6&amp;$CV29,'Route Guide - Lanes Not in Data'!$P$5:$P$22370,0),
IF(ISERROR(MATCH(BV$6&amp;$CW29,'Route Guide - Lanes Not in Data'!$P$5:$P$22370,0))=FALSE,MATCH(BV$6&amp;$CW29,'Route Guide - Lanes Not in Data'!$P$5:$P$22370,0),
IF(ISERROR(MATCH(BV$6&amp;$CX29,'Route Guide - Lanes Not in Data'!$P$5:$P$22370,0))=FALSE,MATCH(BV$6&amp;$CX29,'Route Guide - Lanes Not in Data'!$P$5:$P$22370,0),
IF(ISERROR(MATCH(BV$6&amp;$CY29,'Route Guide - Lanes Not in Data'!$P$5:$P$22370,0))=FALSE,MATCH(BV$6&amp;$CY29,'Route Guide - Lanes Not in Data'!$P$5:$P$22370,0),
IF(ISERROR(MATCH(BV$6&amp;$CZ29,'Route Guide - Lanes Not in Data'!$P$5:$P$22370,0))=FALSE,MATCH(BV$6&amp;$CZ29,'Route Guide - Lanes Not in Data'!$P$5:$P$22370,0),""))))))))))),""))</f>
        <v/>
      </c>
      <c r="BW29" s="37" t="str">
        <f>IF(OR(BW$6="",EI29&lt;&gt;2),"",IFERROR(INDEX('Route Guide - Lanes Not in Data'!$E$5:$E$22370,
IF(ISERROR(MATCH(BW$6&amp;$CQ29,'Route Guide - Lanes Not in Data'!$P$5:$P$22370,0))=FALSE,MATCH(BW$6&amp;$CQ29,'Route Guide - Lanes Not in Data'!$P$5:$P$22370,0),
IF(ISERROR(MATCH(BW$6&amp;$CR29,'Route Guide - Lanes Not in Data'!$P$5:$P$22370,0))=FALSE,MATCH(BW$6&amp;$CR29,'Route Guide - Lanes Not in Data'!$P$5:$P$22370,0),
IF(ISERROR(MATCH(BW$6&amp;$CS29,'Route Guide - Lanes Not in Data'!$P$5:$P$22370,0))=FALSE,MATCH(BW$6&amp;$CS29,'Route Guide - Lanes Not in Data'!$P$5:$P$22370,0),
IF(ISERROR(MATCH(BW$6&amp;$CT29,'Route Guide - Lanes Not in Data'!$P$5:$P$22370,0))=FALSE,MATCH(BW$6&amp;$CT29,'Route Guide - Lanes Not in Data'!$P$5:$P$22370,0),
IF(ISERROR(MATCH(BW$6&amp;$CU29,'Route Guide - Lanes Not in Data'!$P$5:$P$22370,0))=FALSE,MATCH(BW$6&amp;$CU29,'Route Guide - Lanes Not in Data'!$P$5:$P$22370,0),
IF(ISERROR(MATCH(BW$6&amp;$CV29,'Route Guide - Lanes Not in Data'!$P$5:$P$22370,0))=FALSE,MATCH(BW$6&amp;$CV29,'Route Guide - Lanes Not in Data'!$P$5:$P$22370,0),
IF(ISERROR(MATCH(BW$6&amp;$CW29,'Route Guide - Lanes Not in Data'!$P$5:$P$22370,0))=FALSE,MATCH(BW$6&amp;$CW29,'Route Guide - Lanes Not in Data'!$P$5:$P$22370,0),
IF(ISERROR(MATCH(BW$6&amp;$CX29,'Route Guide - Lanes Not in Data'!$P$5:$P$22370,0))=FALSE,MATCH(BW$6&amp;$CX29,'Route Guide - Lanes Not in Data'!$P$5:$P$22370,0),
IF(ISERROR(MATCH(BW$6&amp;$CY29,'Route Guide - Lanes Not in Data'!$P$5:$P$22370,0))=FALSE,MATCH(BW$6&amp;$CY29,'Route Guide - Lanes Not in Data'!$P$5:$P$22370,0),
IF(ISERROR(MATCH(BW$6&amp;$CZ29,'Route Guide - Lanes Not in Data'!$P$5:$P$22370,0))=FALSE,MATCH(BW$6&amp;$CZ29,'Route Guide - Lanes Not in Data'!$P$5:$P$22370,0),""))))))))))),""))</f>
        <v/>
      </c>
      <c r="BX29" s="37" t="str">
        <f>IF(OR(BX$6="",EJ29&lt;&gt;2),"",IFERROR(INDEX('Route Guide - Lanes Not in Data'!$E$5:$E$22370,
IF(ISERROR(MATCH(BX$6&amp;$CQ29,'Route Guide - Lanes Not in Data'!$P$5:$P$22370,0))=FALSE,MATCH(BX$6&amp;$CQ29,'Route Guide - Lanes Not in Data'!$P$5:$P$22370,0),
IF(ISERROR(MATCH(BX$6&amp;$CR29,'Route Guide - Lanes Not in Data'!$P$5:$P$22370,0))=FALSE,MATCH(BX$6&amp;$CR29,'Route Guide - Lanes Not in Data'!$P$5:$P$22370,0),
IF(ISERROR(MATCH(BX$6&amp;$CS29,'Route Guide - Lanes Not in Data'!$P$5:$P$22370,0))=FALSE,MATCH(BX$6&amp;$CS29,'Route Guide - Lanes Not in Data'!$P$5:$P$22370,0),
IF(ISERROR(MATCH(BX$6&amp;$CT29,'Route Guide - Lanes Not in Data'!$P$5:$P$22370,0))=FALSE,MATCH(BX$6&amp;$CT29,'Route Guide - Lanes Not in Data'!$P$5:$P$22370,0),
IF(ISERROR(MATCH(BX$6&amp;$CU29,'Route Guide - Lanes Not in Data'!$P$5:$P$22370,0))=FALSE,MATCH(BX$6&amp;$CU29,'Route Guide - Lanes Not in Data'!$P$5:$P$22370,0),
IF(ISERROR(MATCH(BX$6&amp;$CV29,'Route Guide - Lanes Not in Data'!$P$5:$P$22370,0))=FALSE,MATCH(BX$6&amp;$CV29,'Route Guide - Lanes Not in Data'!$P$5:$P$22370,0),
IF(ISERROR(MATCH(BX$6&amp;$CW29,'Route Guide - Lanes Not in Data'!$P$5:$P$22370,0))=FALSE,MATCH(BX$6&amp;$CW29,'Route Guide - Lanes Not in Data'!$P$5:$P$22370,0),
IF(ISERROR(MATCH(BX$6&amp;$CX29,'Route Guide - Lanes Not in Data'!$P$5:$P$22370,0))=FALSE,MATCH(BX$6&amp;$CX29,'Route Guide - Lanes Not in Data'!$P$5:$P$22370,0),
IF(ISERROR(MATCH(BX$6&amp;$CY29,'Route Guide - Lanes Not in Data'!$P$5:$P$22370,0))=FALSE,MATCH(BX$6&amp;$CY29,'Route Guide - Lanes Not in Data'!$P$5:$P$22370,0),
IF(ISERROR(MATCH(BX$6&amp;$CZ29,'Route Guide - Lanes Not in Data'!$P$5:$P$22370,0))=FALSE,MATCH(BX$6&amp;$CZ29,'Route Guide - Lanes Not in Data'!$P$5:$P$22370,0),""))))))))))),""))</f>
        <v/>
      </c>
      <c r="BY29" s="37" t="str">
        <f>IF(OR(BY$6="",EK29&lt;&gt;2),"",IFERROR(INDEX('Route Guide - Lanes Not in Data'!$E$5:$E$22370,
IF(ISERROR(MATCH(BY$6&amp;$CQ29,'Route Guide - Lanes Not in Data'!$P$5:$P$22370,0))=FALSE,MATCH(BY$6&amp;$CQ29,'Route Guide - Lanes Not in Data'!$P$5:$P$22370,0),
IF(ISERROR(MATCH(BY$6&amp;$CR29,'Route Guide - Lanes Not in Data'!$P$5:$P$22370,0))=FALSE,MATCH(BY$6&amp;$CR29,'Route Guide - Lanes Not in Data'!$P$5:$P$22370,0),
IF(ISERROR(MATCH(BY$6&amp;$CS29,'Route Guide - Lanes Not in Data'!$P$5:$P$22370,0))=FALSE,MATCH(BY$6&amp;$CS29,'Route Guide - Lanes Not in Data'!$P$5:$P$22370,0),
IF(ISERROR(MATCH(BY$6&amp;$CT29,'Route Guide - Lanes Not in Data'!$P$5:$P$22370,0))=FALSE,MATCH(BY$6&amp;$CT29,'Route Guide - Lanes Not in Data'!$P$5:$P$22370,0),
IF(ISERROR(MATCH(BY$6&amp;$CU29,'Route Guide - Lanes Not in Data'!$P$5:$P$22370,0))=FALSE,MATCH(BY$6&amp;$CU29,'Route Guide - Lanes Not in Data'!$P$5:$P$22370,0),
IF(ISERROR(MATCH(BY$6&amp;$CV29,'Route Guide - Lanes Not in Data'!$P$5:$P$22370,0))=FALSE,MATCH(BY$6&amp;$CV29,'Route Guide - Lanes Not in Data'!$P$5:$P$22370,0),
IF(ISERROR(MATCH(BY$6&amp;$CW29,'Route Guide - Lanes Not in Data'!$P$5:$P$22370,0))=FALSE,MATCH(BY$6&amp;$CW29,'Route Guide - Lanes Not in Data'!$P$5:$P$22370,0),
IF(ISERROR(MATCH(BY$6&amp;$CX29,'Route Guide - Lanes Not in Data'!$P$5:$P$22370,0))=FALSE,MATCH(BY$6&amp;$CX29,'Route Guide - Lanes Not in Data'!$P$5:$P$22370,0),
IF(ISERROR(MATCH(BY$6&amp;$CY29,'Route Guide - Lanes Not in Data'!$P$5:$P$22370,0))=FALSE,MATCH(BY$6&amp;$CY29,'Route Guide - Lanes Not in Data'!$P$5:$P$22370,0),
IF(ISERROR(MATCH(BY$6&amp;$CZ29,'Route Guide - Lanes Not in Data'!$P$5:$P$22370,0))=FALSE,MATCH(BY$6&amp;$CZ29,'Route Guide - Lanes Not in Data'!$P$5:$P$22370,0),""))))))))))),""))</f>
        <v/>
      </c>
      <c r="BZ29" s="37" t="str">
        <f>IF(OR(BZ$6="",EL29&lt;&gt;2),"",IFERROR(INDEX('Route Guide - Lanes Not in Data'!$E$5:$E$22370,
IF(ISERROR(MATCH(BZ$6&amp;$CQ29,'Route Guide - Lanes Not in Data'!$P$5:$P$22370,0))=FALSE,MATCH(BZ$6&amp;$CQ29,'Route Guide - Lanes Not in Data'!$P$5:$P$22370,0),
IF(ISERROR(MATCH(BZ$6&amp;$CR29,'Route Guide - Lanes Not in Data'!$P$5:$P$22370,0))=FALSE,MATCH(BZ$6&amp;$CR29,'Route Guide - Lanes Not in Data'!$P$5:$P$22370,0),
IF(ISERROR(MATCH(BZ$6&amp;$CS29,'Route Guide - Lanes Not in Data'!$P$5:$P$22370,0))=FALSE,MATCH(BZ$6&amp;$CS29,'Route Guide - Lanes Not in Data'!$P$5:$P$22370,0),
IF(ISERROR(MATCH(BZ$6&amp;$CT29,'Route Guide - Lanes Not in Data'!$P$5:$P$22370,0))=FALSE,MATCH(BZ$6&amp;$CT29,'Route Guide - Lanes Not in Data'!$P$5:$P$22370,0),
IF(ISERROR(MATCH(BZ$6&amp;$CU29,'Route Guide - Lanes Not in Data'!$P$5:$P$22370,0))=FALSE,MATCH(BZ$6&amp;$CU29,'Route Guide - Lanes Not in Data'!$P$5:$P$22370,0),
IF(ISERROR(MATCH(BZ$6&amp;$CV29,'Route Guide - Lanes Not in Data'!$P$5:$P$22370,0))=FALSE,MATCH(BZ$6&amp;$CV29,'Route Guide - Lanes Not in Data'!$P$5:$P$22370,0),
IF(ISERROR(MATCH(BZ$6&amp;$CW29,'Route Guide - Lanes Not in Data'!$P$5:$P$22370,0))=FALSE,MATCH(BZ$6&amp;$CW29,'Route Guide - Lanes Not in Data'!$P$5:$P$22370,0),
IF(ISERROR(MATCH(BZ$6&amp;$CX29,'Route Guide - Lanes Not in Data'!$P$5:$P$22370,0))=FALSE,MATCH(BZ$6&amp;$CX29,'Route Guide - Lanes Not in Data'!$P$5:$P$22370,0),
IF(ISERROR(MATCH(BZ$6&amp;$CY29,'Route Guide - Lanes Not in Data'!$P$5:$P$22370,0))=FALSE,MATCH(BZ$6&amp;$CY29,'Route Guide - Lanes Not in Data'!$P$5:$P$22370,0),
IF(ISERROR(MATCH(BZ$6&amp;$CZ29,'Route Guide - Lanes Not in Data'!$P$5:$P$22370,0))=FALSE,MATCH(BZ$6&amp;$CZ29,'Route Guide - Lanes Not in Data'!$P$5:$P$22370,0),""))))))))))),""))</f>
        <v/>
      </c>
      <c r="CA29" s="37">
        <f>IF(OR(CA$6="",EM29&lt;&gt;2),"",IFERROR(INDEX('Route Guide - Lanes Not in Data'!$E$5:$E$22370,
IF(ISERROR(MATCH(CA$6&amp;$CQ29,'Route Guide - Lanes Not in Data'!$P$5:$P$22370,0))=FALSE,MATCH(CA$6&amp;$CQ29,'Route Guide - Lanes Not in Data'!$P$5:$P$22370,0),
IF(ISERROR(MATCH(CA$6&amp;$CR29,'Route Guide - Lanes Not in Data'!$P$5:$P$22370,0))=FALSE,MATCH(CA$6&amp;$CR29,'Route Guide - Lanes Not in Data'!$P$5:$P$22370,0),
IF(ISERROR(MATCH(CA$6&amp;$CS29,'Route Guide - Lanes Not in Data'!$P$5:$P$22370,0))=FALSE,MATCH(CA$6&amp;$CS29,'Route Guide - Lanes Not in Data'!$P$5:$P$22370,0),
IF(ISERROR(MATCH(CA$6&amp;$CT29,'Route Guide - Lanes Not in Data'!$P$5:$P$22370,0))=FALSE,MATCH(CA$6&amp;$CT29,'Route Guide - Lanes Not in Data'!$P$5:$P$22370,0),
IF(ISERROR(MATCH(CA$6&amp;$CU29,'Route Guide - Lanes Not in Data'!$P$5:$P$22370,0))=FALSE,MATCH(CA$6&amp;$CU29,'Route Guide - Lanes Not in Data'!$P$5:$P$22370,0),
IF(ISERROR(MATCH(CA$6&amp;$CV29,'Route Guide - Lanes Not in Data'!$P$5:$P$22370,0))=FALSE,MATCH(CA$6&amp;$CV29,'Route Guide - Lanes Not in Data'!$P$5:$P$22370,0),
IF(ISERROR(MATCH(CA$6&amp;$CW29,'Route Guide - Lanes Not in Data'!$P$5:$P$22370,0))=FALSE,MATCH(CA$6&amp;$CW29,'Route Guide - Lanes Not in Data'!$P$5:$P$22370,0),
IF(ISERROR(MATCH(CA$6&amp;$CX29,'Route Guide - Lanes Not in Data'!$P$5:$P$22370,0))=FALSE,MATCH(CA$6&amp;$CX29,'Route Guide - Lanes Not in Data'!$P$5:$P$22370,0),
IF(ISERROR(MATCH(CA$6&amp;$CY29,'Route Guide - Lanes Not in Data'!$P$5:$P$22370,0))=FALSE,MATCH(CA$6&amp;$CY29,'Route Guide - Lanes Not in Data'!$P$5:$P$22370,0),
IF(ISERROR(MATCH(CA$6&amp;$CZ29,'Route Guide - Lanes Not in Data'!$P$5:$P$22370,0))=FALSE,MATCH(CA$6&amp;$CZ29,'Route Guide - Lanes Not in Data'!$P$5:$P$22370,0),""))))))))))),""))</f>
        <v>0.13300000000000001</v>
      </c>
      <c r="CB29" s="37" t="str">
        <f>IF(OR(CB$6="",EN29&lt;&gt;2),"",IFERROR(INDEX('Route Guide - Lanes Not in Data'!$E$5:$E$22370,
IF(ISERROR(MATCH(CB$6&amp;$CQ29,'Route Guide - Lanes Not in Data'!$P$5:$P$22370,0))=FALSE,MATCH(CB$6&amp;$CQ29,'Route Guide - Lanes Not in Data'!$P$5:$P$22370,0),
IF(ISERROR(MATCH(CB$6&amp;$CR29,'Route Guide - Lanes Not in Data'!$P$5:$P$22370,0))=FALSE,MATCH(CB$6&amp;$CR29,'Route Guide - Lanes Not in Data'!$P$5:$P$22370,0),
IF(ISERROR(MATCH(CB$6&amp;$CS29,'Route Guide - Lanes Not in Data'!$P$5:$P$22370,0))=FALSE,MATCH(CB$6&amp;$CS29,'Route Guide - Lanes Not in Data'!$P$5:$P$22370,0),
IF(ISERROR(MATCH(CB$6&amp;$CT29,'Route Guide - Lanes Not in Data'!$P$5:$P$22370,0))=FALSE,MATCH(CB$6&amp;$CT29,'Route Guide - Lanes Not in Data'!$P$5:$P$22370,0),
IF(ISERROR(MATCH(CB$6&amp;$CU29,'Route Guide - Lanes Not in Data'!$P$5:$P$22370,0))=FALSE,MATCH(CB$6&amp;$CU29,'Route Guide - Lanes Not in Data'!$P$5:$P$22370,0),
IF(ISERROR(MATCH(CB$6&amp;$CV29,'Route Guide - Lanes Not in Data'!$P$5:$P$22370,0))=FALSE,MATCH(CB$6&amp;$CV29,'Route Guide - Lanes Not in Data'!$P$5:$P$22370,0),
IF(ISERROR(MATCH(CB$6&amp;$CW29,'Route Guide - Lanes Not in Data'!$P$5:$P$22370,0))=FALSE,MATCH(CB$6&amp;$CW29,'Route Guide - Lanes Not in Data'!$P$5:$P$22370,0),
IF(ISERROR(MATCH(CB$6&amp;$CX29,'Route Guide - Lanes Not in Data'!$P$5:$P$22370,0))=FALSE,MATCH(CB$6&amp;$CX29,'Route Guide - Lanes Not in Data'!$P$5:$P$22370,0),
IF(ISERROR(MATCH(CB$6&amp;$CY29,'Route Guide - Lanes Not in Data'!$P$5:$P$22370,0))=FALSE,MATCH(CB$6&amp;$CY29,'Route Guide - Lanes Not in Data'!$P$5:$P$22370,0),
IF(ISERROR(MATCH(CB$6&amp;$CZ29,'Route Guide - Lanes Not in Data'!$P$5:$P$22370,0))=FALSE,MATCH(CB$6&amp;$CZ29,'Route Guide - Lanes Not in Data'!$P$5:$P$22370,0),""))))))))))),""))</f>
        <v/>
      </c>
      <c r="CC29" s="37" t="str">
        <f>IF(OR(CC$6="",EO29&lt;&gt;2),"",IFERROR(INDEX('Route Guide - Lanes Not in Data'!$E$5:$E$22370,
IF(ISERROR(MATCH(CC$6&amp;$CQ29,'Route Guide - Lanes Not in Data'!$P$5:$P$22370,0))=FALSE,MATCH(CC$6&amp;$CQ29,'Route Guide - Lanes Not in Data'!$P$5:$P$22370,0),
IF(ISERROR(MATCH(CC$6&amp;$CR29,'Route Guide - Lanes Not in Data'!$P$5:$P$22370,0))=FALSE,MATCH(CC$6&amp;$CR29,'Route Guide - Lanes Not in Data'!$P$5:$P$22370,0),
IF(ISERROR(MATCH(CC$6&amp;$CS29,'Route Guide - Lanes Not in Data'!$P$5:$P$22370,0))=FALSE,MATCH(CC$6&amp;$CS29,'Route Guide - Lanes Not in Data'!$P$5:$P$22370,0),
IF(ISERROR(MATCH(CC$6&amp;$CT29,'Route Guide - Lanes Not in Data'!$P$5:$P$22370,0))=FALSE,MATCH(CC$6&amp;$CT29,'Route Guide - Lanes Not in Data'!$P$5:$P$22370,0),
IF(ISERROR(MATCH(CC$6&amp;$CU29,'Route Guide - Lanes Not in Data'!$P$5:$P$22370,0))=FALSE,MATCH(CC$6&amp;$CU29,'Route Guide - Lanes Not in Data'!$P$5:$P$22370,0),
IF(ISERROR(MATCH(CC$6&amp;$CV29,'Route Guide - Lanes Not in Data'!$P$5:$P$22370,0))=FALSE,MATCH(CC$6&amp;$CV29,'Route Guide - Lanes Not in Data'!$P$5:$P$22370,0),
IF(ISERROR(MATCH(CC$6&amp;$CW29,'Route Guide - Lanes Not in Data'!$P$5:$P$22370,0))=FALSE,MATCH(CC$6&amp;$CW29,'Route Guide - Lanes Not in Data'!$P$5:$P$22370,0),
IF(ISERROR(MATCH(CC$6&amp;$CX29,'Route Guide - Lanes Not in Data'!$P$5:$P$22370,0))=FALSE,MATCH(CC$6&amp;$CX29,'Route Guide - Lanes Not in Data'!$P$5:$P$22370,0),
IF(ISERROR(MATCH(CC$6&amp;$CY29,'Route Guide - Lanes Not in Data'!$P$5:$P$22370,0))=FALSE,MATCH(CC$6&amp;$CY29,'Route Guide - Lanes Not in Data'!$P$5:$P$22370,0),
IF(ISERROR(MATCH(CC$6&amp;$CZ29,'Route Guide - Lanes Not in Data'!$P$5:$P$22370,0))=FALSE,MATCH(CC$6&amp;$CZ29,'Route Guide - Lanes Not in Data'!$P$5:$P$22370,0),""))))))))))),""))</f>
        <v/>
      </c>
      <c r="CD29" s="37" t="str">
        <f>IF(OR(CD$6="",EP29&lt;&gt;2),"",IFERROR(INDEX('Route Guide - Lanes Not in Data'!$E$5:$E$22370,
IF(ISERROR(MATCH(CD$6&amp;$CQ29,'Route Guide - Lanes Not in Data'!$P$5:$P$22370,0))=FALSE,MATCH(CD$6&amp;$CQ29,'Route Guide - Lanes Not in Data'!$P$5:$P$22370,0),
IF(ISERROR(MATCH(CD$6&amp;$CR29,'Route Guide - Lanes Not in Data'!$P$5:$P$22370,0))=FALSE,MATCH(CD$6&amp;$CR29,'Route Guide - Lanes Not in Data'!$P$5:$P$22370,0),
IF(ISERROR(MATCH(CD$6&amp;$CS29,'Route Guide - Lanes Not in Data'!$P$5:$P$22370,0))=FALSE,MATCH(CD$6&amp;$CS29,'Route Guide - Lanes Not in Data'!$P$5:$P$22370,0),
IF(ISERROR(MATCH(CD$6&amp;$CT29,'Route Guide - Lanes Not in Data'!$P$5:$P$22370,0))=FALSE,MATCH(CD$6&amp;$CT29,'Route Guide - Lanes Not in Data'!$P$5:$P$22370,0),
IF(ISERROR(MATCH(CD$6&amp;$CU29,'Route Guide - Lanes Not in Data'!$P$5:$P$22370,0))=FALSE,MATCH(CD$6&amp;$CU29,'Route Guide - Lanes Not in Data'!$P$5:$P$22370,0),
IF(ISERROR(MATCH(CD$6&amp;$CV29,'Route Guide - Lanes Not in Data'!$P$5:$P$22370,0))=FALSE,MATCH(CD$6&amp;$CV29,'Route Guide - Lanes Not in Data'!$P$5:$P$22370,0),
IF(ISERROR(MATCH(CD$6&amp;$CW29,'Route Guide - Lanes Not in Data'!$P$5:$P$22370,0))=FALSE,MATCH(CD$6&amp;$CW29,'Route Guide - Lanes Not in Data'!$P$5:$P$22370,0),
IF(ISERROR(MATCH(CD$6&amp;$CX29,'Route Guide - Lanes Not in Data'!$P$5:$P$22370,0))=FALSE,MATCH(CD$6&amp;$CX29,'Route Guide - Lanes Not in Data'!$P$5:$P$22370,0),
IF(ISERROR(MATCH(CD$6&amp;$CY29,'Route Guide - Lanes Not in Data'!$P$5:$P$22370,0))=FALSE,MATCH(CD$6&amp;$CY29,'Route Guide - Lanes Not in Data'!$P$5:$P$22370,0),
IF(ISERROR(MATCH(CD$6&amp;$CZ29,'Route Guide - Lanes Not in Data'!$P$5:$P$22370,0))=FALSE,MATCH(CD$6&amp;$CZ29,'Route Guide - Lanes Not in Data'!$P$5:$P$22370,0),""))))))))))),""))</f>
        <v/>
      </c>
      <c r="CE29" s="37" t="str">
        <f>IF(OR(CE$6="",EQ29&lt;&gt;2),"",IFERROR(INDEX('Route Guide - Lanes Not in Data'!$E$5:$E$22370,
IF(ISERROR(MATCH(CE$6&amp;$CQ29,'Route Guide - Lanes Not in Data'!$P$5:$P$22370,0))=FALSE,MATCH(CE$6&amp;$CQ29,'Route Guide - Lanes Not in Data'!$P$5:$P$22370,0),
IF(ISERROR(MATCH(CE$6&amp;$CR29,'Route Guide - Lanes Not in Data'!$P$5:$P$22370,0))=FALSE,MATCH(CE$6&amp;$CR29,'Route Guide - Lanes Not in Data'!$P$5:$P$22370,0),
IF(ISERROR(MATCH(CE$6&amp;$CS29,'Route Guide - Lanes Not in Data'!$P$5:$P$22370,0))=FALSE,MATCH(CE$6&amp;$CS29,'Route Guide - Lanes Not in Data'!$P$5:$P$22370,0),
IF(ISERROR(MATCH(CE$6&amp;$CT29,'Route Guide - Lanes Not in Data'!$P$5:$P$22370,0))=FALSE,MATCH(CE$6&amp;$CT29,'Route Guide - Lanes Not in Data'!$P$5:$P$22370,0),
IF(ISERROR(MATCH(CE$6&amp;$CU29,'Route Guide - Lanes Not in Data'!$P$5:$P$22370,0))=FALSE,MATCH(CE$6&amp;$CU29,'Route Guide - Lanes Not in Data'!$P$5:$P$22370,0),
IF(ISERROR(MATCH(CE$6&amp;$CV29,'Route Guide - Lanes Not in Data'!$P$5:$P$22370,0))=FALSE,MATCH(CE$6&amp;$CV29,'Route Guide - Lanes Not in Data'!$P$5:$P$22370,0),
IF(ISERROR(MATCH(CE$6&amp;$CW29,'Route Guide - Lanes Not in Data'!$P$5:$P$22370,0))=FALSE,MATCH(CE$6&amp;$CW29,'Route Guide - Lanes Not in Data'!$P$5:$P$22370,0),
IF(ISERROR(MATCH(CE$6&amp;$CX29,'Route Guide - Lanes Not in Data'!$P$5:$P$22370,0))=FALSE,MATCH(CE$6&amp;$CX29,'Route Guide - Lanes Not in Data'!$P$5:$P$22370,0),
IF(ISERROR(MATCH(CE$6&amp;$CY29,'Route Guide - Lanes Not in Data'!$P$5:$P$22370,0))=FALSE,MATCH(CE$6&amp;$CY29,'Route Guide - Lanes Not in Data'!$P$5:$P$22370,0),
IF(ISERROR(MATCH(CE$6&amp;$CZ29,'Route Guide - Lanes Not in Data'!$P$5:$P$22370,0))=FALSE,MATCH(CE$6&amp;$CZ29,'Route Guide - Lanes Not in Data'!$P$5:$P$22370,0),""))))))))))),""))</f>
        <v/>
      </c>
      <c r="CF29" s="37" t="str">
        <f>IF(OR(CF$6="",ER29&lt;&gt;2),"",IFERROR(INDEX('Route Guide - Lanes Not in Data'!$E$5:$E$22370,
IF(ISERROR(MATCH(CF$6&amp;$CQ29,'Route Guide - Lanes Not in Data'!$P$5:$P$22370,0))=FALSE,MATCH(CF$6&amp;$CQ29,'Route Guide - Lanes Not in Data'!$P$5:$P$22370,0),
IF(ISERROR(MATCH(CF$6&amp;$CR29,'Route Guide - Lanes Not in Data'!$P$5:$P$22370,0))=FALSE,MATCH(CF$6&amp;$CR29,'Route Guide - Lanes Not in Data'!$P$5:$P$22370,0),
IF(ISERROR(MATCH(CF$6&amp;$CS29,'Route Guide - Lanes Not in Data'!$P$5:$P$22370,0))=FALSE,MATCH(CF$6&amp;$CS29,'Route Guide - Lanes Not in Data'!$P$5:$P$22370,0),
IF(ISERROR(MATCH(CF$6&amp;$CT29,'Route Guide - Lanes Not in Data'!$P$5:$P$22370,0))=FALSE,MATCH(CF$6&amp;$CT29,'Route Guide - Lanes Not in Data'!$P$5:$P$22370,0),
IF(ISERROR(MATCH(CF$6&amp;$CU29,'Route Guide - Lanes Not in Data'!$P$5:$P$22370,0))=FALSE,MATCH(CF$6&amp;$CU29,'Route Guide - Lanes Not in Data'!$P$5:$P$22370,0),
IF(ISERROR(MATCH(CF$6&amp;$CV29,'Route Guide - Lanes Not in Data'!$P$5:$P$22370,0))=FALSE,MATCH(CF$6&amp;$CV29,'Route Guide - Lanes Not in Data'!$P$5:$P$22370,0),
IF(ISERROR(MATCH(CF$6&amp;$CW29,'Route Guide - Lanes Not in Data'!$P$5:$P$22370,0))=FALSE,MATCH(CF$6&amp;$CW29,'Route Guide - Lanes Not in Data'!$P$5:$P$22370,0),
IF(ISERROR(MATCH(CF$6&amp;$CX29,'Route Guide - Lanes Not in Data'!$P$5:$P$22370,0))=FALSE,MATCH(CF$6&amp;$CX29,'Route Guide - Lanes Not in Data'!$P$5:$P$22370,0),
IF(ISERROR(MATCH(CF$6&amp;$CY29,'Route Guide - Lanes Not in Data'!$P$5:$P$22370,0))=FALSE,MATCH(CF$6&amp;$CY29,'Route Guide - Lanes Not in Data'!$P$5:$P$22370,0),
IF(ISERROR(MATCH(CF$6&amp;$CZ29,'Route Guide - Lanes Not in Data'!$P$5:$P$22370,0))=FALSE,MATCH(CF$6&amp;$CZ29,'Route Guide - Lanes Not in Data'!$P$5:$P$22370,0),""))))))))))),""))</f>
        <v/>
      </c>
      <c r="CG29" s="37" t="str">
        <f>IF(OR(CG$6="",ES29&lt;&gt;2),"",IFERROR(INDEX('Route Guide - Lanes Not in Data'!$E$5:$E$22370,
IF(ISERROR(MATCH(CG$6&amp;$CQ29,'Route Guide - Lanes Not in Data'!$P$5:$P$22370,0))=FALSE,MATCH(CG$6&amp;$CQ29,'Route Guide - Lanes Not in Data'!$P$5:$P$22370,0),
IF(ISERROR(MATCH(CG$6&amp;$CR29,'Route Guide - Lanes Not in Data'!$P$5:$P$22370,0))=FALSE,MATCH(CG$6&amp;$CR29,'Route Guide - Lanes Not in Data'!$P$5:$P$22370,0),
IF(ISERROR(MATCH(CG$6&amp;$CS29,'Route Guide - Lanes Not in Data'!$P$5:$P$22370,0))=FALSE,MATCH(CG$6&amp;$CS29,'Route Guide - Lanes Not in Data'!$P$5:$P$22370,0),
IF(ISERROR(MATCH(CG$6&amp;$CT29,'Route Guide - Lanes Not in Data'!$P$5:$P$22370,0))=FALSE,MATCH(CG$6&amp;$CT29,'Route Guide - Lanes Not in Data'!$P$5:$P$22370,0),
IF(ISERROR(MATCH(CG$6&amp;$CU29,'Route Guide - Lanes Not in Data'!$P$5:$P$22370,0))=FALSE,MATCH(CG$6&amp;$CU29,'Route Guide - Lanes Not in Data'!$P$5:$P$22370,0),
IF(ISERROR(MATCH(CG$6&amp;$CV29,'Route Guide - Lanes Not in Data'!$P$5:$P$22370,0))=FALSE,MATCH(CG$6&amp;$CV29,'Route Guide - Lanes Not in Data'!$P$5:$P$22370,0),
IF(ISERROR(MATCH(CG$6&amp;$CW29,'Route Guide - Lanes Not in Data'!$P$5:$P$22370,0))=FALSE,MATCH(CG$6&amp;$CW29,'Route Guide - Lanes Not in Data'!$P$5:$P$22370,0),
IF(ISERROR(MATCH(CG$6&amp;$CX29,'Route Guide - Lanes Not in Data'!$P$5:$P$22370,0))=FALSE,MATCH(CG$6&amp;$CX29,'Route Guide - Lanes Not in Data'!$P$5:$P$22370,0),
IF(ISERROR(MATCH(CG$6&amp;$CY29,'Route Guide - Lanes Not in Data'!$P$5:$P$22370,0))=FALSE,MATCH(CG$6&amp;$CY29,'Route Guide - Lanes Not in Data'!$P$5:$P$22370,0),
IF(ISERROR(MATCH(CG$6&amp;$CZ29,'Route Guide - Lanes Not in Data'!$P$5:$P$22370,0))=FALSE,MATCH(CG$6&amp;$CZ29,'Route Guide - Lanes Not in Data'!$P$5:$P$22370,0),""))))))))))),""))</f>
        <v/>
      </c>
      <c r="CH29" s="37" t="str">
        <f>IF(OR(CH$6="",ET29&lt;&gt;2),"",IFERROR(INDEX('Route Guide - Lanes Not in Data'!$E$5:$E$22370,
IF(ISERROR(MATCH(CH$6&amp;$CQ29,'Route Guide - Lanes Not in Data'!$P$5:$P$22370,0))=FALSE,MATCH(CH$6&amp;$CQ29,'Route Guide - Lanes Not in Data'!$P$5:$P$22370,0),
IF(ISERROR(MATCH(CH$6&amp;$CR29,'Route Guide - Lanes Not in Data'!$P$5:$P$22370,0))=FALSE,MATCH(CH$6&amp;$CR29,'Route Guide - Lanes Not in Data'!$P$5:$P$22370,0),
IF(ISERROR(MATCH(CH$6&amp;$CS29,'Route Guide - Lanes Not in Data'!$P$5:$P$22370,0))=FALSE,MATCH(CH$6&amp;$CS29,'Route Guide - Lanes Not in Data'!$P$5:$P$22370,0),
IF(ISERROR(MATCH(CH$6&amp;$CT29,'Route Guide - Lanes Not in Data'!$P$5:$P$22370,0))=FALSE,MATCH(CH$6&amp;$CT29,'Route Guide - Lanes Not in Data'!$P$5:$P$22370,0),
IF(ISERROR(MATCH(CH$6&amp;$CU29,'Route Guide - Lanes Not in Data'!$P$5:$P$22370,0))=FALSE,MATCH(CH$6&amp;$CU29,'Route Guide - Lanes Not in Data'!$P$5:$P$22370,0),
IF(ISERROR(MATCH(CH$6&amp;$CV29,'Route Guide - Lanes Not in Data'!$P$5:$P$22370,0))=FALSE,MATCH(CH$6&amp;$CV29,'Route Guide - Lanes Not in Data'!$P$5:$P$22370,0),
IF(ISERROR(MATCH(CH$6&amp;$CW29,'Route Guide - Lanes Not in Data'!$P$5:$P$22370,0))=FALSE,MATCH(CH$6&amp;$CW29,'Route Guide - Lanes Not in Data'!$P$5:$P$22370,0),
IF(ISERROR(MATCH(CH$6&amp;$CX29,'Route Guide - Lanes Not in Data'!$P$5:$P$22370,0))=FALSE,MATCH(CH$6&amp;$CX29,'Route Guide - Lanes Not in Data'!$P$5:$P$22370,0),
IF(ISERROR(MATCH(CH$6&amp;$CY29,'Route Guide - Lanes Not in Data'!$P$5:$P$22370,0))=FALSE,MATCH(CH$6&amp;$CY29,'Route Guide - Lanes Not in Data'!$P$5:$P$22370,0),
IF(ISERROR(MATCH(CH$6&amp;$CZ29,'Route Guide - Lanes Not in Data'!$P$5:$P$22370,0))=FALSE,MATCH(CH$6&amp;$CZ29,'Route Guide - Lanes Not in Data'!$P$5:$P$22370,0),""))))))))))),""))</f>
        <v/>
      </c>
      <c r="CI29" s="37" t="str">
        <f>IF(OR(CI$6="",EU29&lt;&gt;2),"",IFERROR(INDEX('Route Guide - Lanes Not in Data'!$E$5:$E$22370,
IF(ISERROR(MATCH(CI$6&amp;$CQ29,'Route Guide - Lanes Not in Data'!$P$5:$P$22370,0))=FALSE,MATCH(CI$6&amp;$CQ29,'Route Guide - Lanes Not in Data'!$P$5:$P$22370,0),
IF(ISERROR(MATCH(CI$6&amp;$CR29,'Route Guide - Lanes Not in Data'!$P$5:$P$22370,0))=FALSE,MATCH(CI$6&amp;$CR29,'Route Guide - Lanes Not in Data'!$P$5:$P$22370,0),
IF(ISERROR(MATCH(CI$6&amp;$CS29,'Route Guide - Lanes Not in Data'!$P$5:$P$22370,0))=FALSE,MATCH(CI$6&amp;$CS29,'Route Guide - Lanes Not in Data'!$P$5:$P$22370,0),
IF(ISERROR(MATCH(CI$6&amp;$CT29,'Route Guide - Lanes Not in Data'!$P$5:$P$22370,0))=FALSE,MATCH(CI$6&amp;$CT29,'Route Guide - Lanes Not in Data'!$P$5:$P$22370,0),
IF(ISERROR(MATCH(CI$6&amp;$CU29,'Route Guide - Lanes Not in Data'!$P$5:$P$22370,0))=FALSE,MATCH(CI$6&amp;$CU29,'Route Guide - Lanes Not in Data'!$P$5:$P$22370,0),
IF(ISERROR(MATCH(CI$6&amp;$CV29,'Route Guide - Lanes Not in Data'!$P$5:$P$22370,0))=FALSE,MATCH(CI$6&amp;$CV29,'Route Guide - Lanes Not in Data'!$P$5:$P$22370,0),
IF(ISERROR(MATCH(CI$6&amp;$CW29,'Route Guide - Lanes Not in Data'!$P$5:$P$22370,0))=FALSE,MATCH(CI$6&amp;$CW29,'Route Guide - Lanes Not in Data'!$P$5:$P$22370,0),
IF(ISERROR(MATCH(CI$6&amp;$CX29,'Route Guide - Lanes Not in Data'!$P$5:$P$22370,0))=FALSE,MATCH(CI$6&amp;$CX29,'Route Guide - Lanes Not in Data'!$P$5:$P$22370,0),
IF(ISERROR(MATCH(CI$6&amp;$CY29,'Route Guide - Lanes Not in Data'!$P$5:$P$22370,0))=FALSE,MATCH(CI$6&amp;$CY29,'Route Guide - Lanes Not in Data'!$P$5:$P$22370,0),
IF(ISERROR(MATCH(CI$6&amp;$CZ29,'Route Guide - Lanes Not in Data'!$P$5:$P$22370,0))=FALSE,MATCH(CI$6&amp;$CZ29,'Route Guide - Lanes Not in Data'!$P$5:$P$22370,0),""))))))))))),""))</f>
        <v/>
      </c>
      <c r="CJ29" s="37" t="str">
        <f>IF(OR(CJ$6="",EV29&lt;&gt;2),"",IFERROR(INDEX('Route Guide - Lanes Not in Data'!$E$5:$E$22370,
IF(ISERROR(MATCH(CJ$6&amp;$CQ29,'Route Guide - Lanes Not in Data'!$P$5:$P$22370,0))=FALSE,MATCH(CJ$6&amp;$CQ29,'Route Guide - Lanes Not in Data'!$P$5:$P$22370,0),
IF(ISERROR(MATCH(CJ$6&amp;$CR29,'Route Guide - Lanes Not in Data'!$P$5:$P$22370,0))=FALSE,MATCH(CJ$6&amp;$CR29,'Route Guide - Lanes Not in Data'!$P$5:$P$22370,0),
IF(ISERROR(MATCH(CJ$6&amp;$CS29,'Route Guide - Lanes Not in Data'!$P$5:$P$22370,0))=FALSE,MATCH(CJ$6&amp;$CS29,'Route Guide - Lanes Not in Data'!$P$5:$P$22370,0),
IF(ISERROR(MATCH(CJ$6&amp;$CT29,'Route Guide - Lanes Not in Data'!$P$5:$P$22370,0))=FALSE,MATCH(CJ$6&amp;$CT29,'Route Guide - Lanes Not in Data'!$P$5:$P$22370,0),
IF(ISERROR(MATCH(CJ$6&amp;$CU29,'Route Guide - Lanes Not in Data'!$P$5:$P$22370,0))=FALSE,MATCH(CJ$6&amp;$CU29,'Route Guide - Lanes Not in Data'!$P$5:$P$22370,0),
IF(ISERROR(MATCH(CJ$6&amp;$CV29,'Route Guide - Lanes Not in Data'!$P$5:$P$22370,0))=FALSE,MATCH(CJ$6&amp;$CV29,'Route Guide - Lanes Not in Data'!$P$5:$P$22370,0),
IF(ISERROR(MATCH(CJ$6&amp;$CW29,'Route Guide - Lanes Not in Data'!$P$5:$P$22370,0))=FALSE,MATCH(CJ$6&amp;$CW29,'Route Guide - Lanes Not in Data'!$P$5:$P$22370,0),
IF(ISERROR(MATCH(CJ$6&amp;$CX29,'Route Guide - Lanes Not in Data'!$P$5:$P$22370,0))=FALSE,MATCH(CJ$6&amp;$CX29,'Route Guide - Lanes Not in Data'!$P$5:$P$22370,0),
IF(ISERROR(MATCH(CJ$6&amp;$CY29,'Route Guide - Lanes Not in Data'!$P$5:$P$22370,0))=FALSE,MATCH(CJ$6&amp;$CY29,'Route Guide - Lanes Not in Data'!$P$5:$P$22370,0),
IF(ISERROR(MATCH(CJ$6&amp;$CZ29,'Route Guide - Lanes Not in Data'!$P$5:$P$22370,0))=FALSE,MATCH(CJ$6&amp;$CZ29,'Route Guide - Lanes Not in Data'!$P$5:$P$22370,0),""))))))))))),""))</f>
        <v/>
      </c>
      <c r="CK29" s="37" t="str">
        <f>IF(OR(CK$6="",EW29&lt;&gt;2),"",IFERROR(INDEX('Route Guide - Lanes Not in Data'!$E$5:$E$22370,
IF(ISERROR(MATCH(CK$6&amp;$CQ29,'Route Guide - Lanes Not in Data'!$P$5:$P$22370,0))=FALSE,MATCH(CK$6&amp;$CQ29,'Route Guide - Lanes Not in Data'!$P$5:$P$22370,0),
IF(ISERROR(MATCH(CK$6&amp;$CR29,'Route Guide - Lanes Not in Data'!$P$5:$P$22370,0))=FALSE,MATCH(CK$6&amp;$CR29,'Route Guide - Lanes Not in Data'!$P$5:$P$22370,0),
IF(ISERROR(MATCH(CK$6&amp;$CS29,'Route Guide - Lanes Not in Data'!$P$5:$P$22370,0))=FALSE,MATCH(CK$6&amp;$CS29,'Route Guide - Lanes Not in Data'!$P$5:$P$22370,0),
IF(ISERROR(MATCH(CK$6&amp;$CT29,'Route Guide - Lanes Not in Data'!$P$5:$P$22370,0))=FALSE,MATCH(CK$6&amp;$CT29,'Route Guide - Lanes Not in Data'!$P$5:$P$22370,0),
IF(ISERROR(MATCH(CK$6&amp;$CU29,'Route Guide - Lanes Not in Data'!$P$5:$P$22370,0))=FALSE,MATCH(CK$6&amp;$CU29,'Route Guide - Lanes Not in Data'!$P$5:$P$22370,0),
IF(ISERROR(MATCH(CK$6&amp;$CV29,'Route Guide - Lanes Not in Data'!$P$5:$P$22370,0))=FALSE,MATCH(CK$6&amp;$CV29,'Route Guide - Lanes Not in Data'!$P$5:$P$22370,0),
IF(ISERROR(MATCH(CK$6&amp;$CW29,'Route Guide - Lanes Not in Data'!$P$5:$P$22370,0))=FALSE,MATCH(CK$6&amp;$CW29,'Route Guide - Lanes Not in Data'!$P$5:$P$22370,0),
IF(ISERROR(MATCH(CK$6&amp;$CX29,'Route Guide - Lanes Not in Data'!$P$5:$P$22370,0))=FALSE,MATCH(CK$6&amp;$CX29,'Route Guide - Lanes Not in Data'!$P$5:$P$22370,0),
IF(ISERROR(MATCH(CK$6&amp;$CY29,'Route Guide - Lanes Not in Data'!$P$5:$P$22370,0))=FALSE,MATCH(CK$6&amp;$CY29,'Route Guide - Lanes Not in Data'!$P$5:$P$22370,0),
IF(ISERROR(MATCH(CK$6&amp;$CZ29,'Route Guide - Lanes Not in Data'!$P$5:$P$22370,0))=FALSE,MATCH(CK$6&amp;$CZ29,'Route Guide - Lanes Not in Data'!$P$5:$P$22370,0),""))))))))))),""))</f>
        <v/>
      </c>
      <c r="CL29" s="37">
        <f t="shared" si="52"/>
        <v>0.438</v>
      </c>
      <c r="CM29" s="23" t="str">
        <f t="shared" si="53"/>
        <v>CNWY</v>
      </c>
      <c r="CN29" s="37">
        <f t="shared" si="54"/>
        <v>0.31</v>
      </c>
      <c r="CO29" s="23" t="str">
        <f t="shared" si="21"/>
        <v>ODFL</v>
      </c>
      <c r="CQ29" s="23" t="str">
        <f t="shared" si="22"/>
        <v>-0E25-CA-CITY OF INDUSTRY-MO</v>
      </c>
      <c r="CR29" s="23" t="str">
        <f t="shared" si="23"/>
        <v>-0E25-CA-CITY OF INDUSTRY-USA</v>
      </c>
      <c r="CS29" s="23" t="str">
        <f t="shared" si="24"/>
        <v>-CA-CITY OF INDUSTRY-MO</v>
      </c>
      <c r="CT29" s="23" t="str">
        <f t="shared" si="25"/>
        <v>-CA-CITY OF INDUSTRY-USA</v>
      </c>
      <c r="CU29" s="23" t="str">
        <f t="shared" si="26"/>
        <v>-91745-MO</v>
      </c>
      <c r="CV29" s="23" t="str">
        <f t="shared" si="27"/>
        <v>-91745-USA</v>
      </c>
      <c r="CW29" s="23" t="str">
        <f t="shared" si="28"/>
        <v>-CA-MO</v>
      </c>
      <c r="CX29" s="23" t="str">
        <f t="shared" si="29"/>
        <v>MO-CA</v>
      </c>
      <c r="CY29" s="23" t="str">
        <f t="shared" si="55"/>
        <v>MO-USA</v>
      </c>
      <c r="CZ29" s="23" t="str">
        <f t="shared" si="30"/>
        <v>USA-USA</v>
      </c>
      <c r="DB29"/>
      <c r="DF29" s="35" t="s">
        <v>2210</v>
      </c>
      <c r="DG29" s="23">
        <v>1</v>
      </c>
      <c r="DH29" s="23">
        <v>1</v>
      </c>
      <c r="DI29" s="23">
        <v>1</v>
      </c>
      <c r="DJ29" s="23">
        <v>0</v>
      </c>
      <c r="DK29" s="23">
        <v>1</v>
      </c>
      <c r="DL29" s="23">
        <v>0</v>
      </c>
      <c r="DM29" s="23">
        <v>0</v>
      </c>
      <c r="DN29" s="23">
        <v>1</v>
      </c>
      <c r="DO29" s="23">
        <v>1</v>
      </c>
      <c r="DP29" s="23">
        <v>0</v>
      </c>
      <c r="DQ29" s="23">
        <v>1</v>
      </c>
      <c r="DR29" s="23">
        <v>0</v>
      </c>
      <c r="DS29" s="23">
        <v>1</v>
      </c>
      <c r="DT29" s="23">
        <v>1</v>
      </c>
      <c r="DU29" s="23">
        <v>0</v>
      </c>
      <c r="EC29" s="38">
        <f t="shared" si="31"/>
        <v>2</v>
      </c>
      <c r="ED29" s="38">
        <f t="shared" si="32"/>
        <v>2</v>
      </c>
      <c r="EE29" s="38">
        <f t="shared" si="33"/>
        <v>1</v>
      </c>
      <c r="EF29" s="38">
        <f t="shared" si="34"/>
        <v>0</v>
      </c>
      <c r="EG29" s="38">
        <f t="shared" si="35"/>
        <v>2</v>
      </c>
      <c r="EH29" s="38">
        <f t="shared" si="36"/>
        <v>1</v>
      </c>
      <c r="EI29" s="38">
        <f t="shared" si="37"/>
        <v>0</v>
      </c>
      <c r="EJ29" s="38">
        <f t="shared" si="38"/>
        <v>2</v>
      </c>
      <c r="EK29" s="38">
        <f t="shared" si="39"/>
        <v>1</v>
      </c>
      <c r="EL29" s="38">
        <f t="shared" si="40"/>
        <v>0</v>
      </c>
      <c r="EM29" s="38">
        <f t="shared" si="41"/>
        <v>2</v>
      </c>
      <c r="EN29" s="38">
        <f t="shared" si="42"/>
        <v>1</v>
      </c>
      <c r="EO29" s="38">
        <f t="shared" si="43"/>
        <v>2</v>
      </c>
      <c r="EP29" s="38">
        <f t="shared" si="44"/>
        <v>2</v>
      </c>
      <c r="EQ29" s="38">
        <f t="shared" si="45"/>
        <v>0</v>
      </c>
      <c r="ER29" s="38"/>
      <c r="ES29" s="38"/>
      <c r="ET29" s="38"/>
      <c r="EU29" s="38"/>
      <c r="EV29" s="38"/>
      <c r="EW29" s="38"/>
    </row>
    <row r="30" spans="2:153" x14ac:dyDescent="0.25">
      <c r="B30" s="39" t="str">
        <f t="shared" si="3"/>
        <v>CA  to  MS</v>
      </c>
      <c r="C30" s="39" t="str">
        <f t="shared" si="4"/>
        <v>CNWY</v>
      </c>
      <c r="D30" s="31" t="str">
        <f t="shared" si="56"/>
        <v/>
      </c>
      <c r="F30" s="39" t="str">
        <f t="shared" si="5"/>
        <v>MS  to  CA</v>
      </c>
      <c r="G30" s="39" t="str">
        <f t="shared" si="6"/>
        <v>CNWY</v>
      </c>
      <c r="H30" s="31" t="str">
        <f t="shared" si="7"/>
        <v/>
      </c>
      <c r="J30" s="31" t="str">
        <f t="array" ref="J30">IFERROR(INDEX($P$7:$P$34,MATCH(0,COUNTIF($J$22:J29,$P$7:$P$34),0)),"")</f>
        <v/>
      </c>
      <c r="K30" s="23" t="str">
        <f t="shared" si="58"/>
        <v/>
      </c>
      <c r="P30" s="23" t="str">
        <f t="shared" si="57"/>
        <v>SAIA</v>
      </c>
      <c r="U30" s="23" t="s">
        <v>2211</v>
      </c>
      <c r="V30" s="23" t="s">
        <v>2751</v>
      </c>
      <c r="W30" s="23" t="str">
        <f t="shared" si="10"/>
        <v>0E25-CA-CITY OF INDUSTRY-CA-MS</v>
      </c>
      <c r="X30" s="23" t="e">
        <f>_xlfn.XLOOKUP($W30,'Route Guide - Lanes In Data'!$B$1:$B$2645,'Route Guide - Lanes In Data'!D$1:D$2645)</f>
        <v>#N/A</v>
      </c>
      <c r="Y30" s="23" t="e">
        <f>_xlfn.XLOOKUP($W30,'Route Guide - Lanes In Data'!$B$1:$B$2645,'Route Guide - Lanes In Data'!E$1:E$2645)</f>
        <v>#N/A</v>
      </c>
      <c r="AA30" s="37">
        <f>IF(OR(AA$6="",EC30&lt;&gt;2),"",IFERROR(INDEX('Route Guide - Lanes Not in Data'!$D$5:$D$22370,
IF(ISERROR(MATCH(AA$6&amp;$BA30,'Route Guide - Lanes Not in Data'!$P$5:$P$22370,0))=FALSE,MATCH(AA$6&amp;$BA30,'Route Guide - Lanes Not in Data'!$P$5:$P$22370,0),
IF(ISERROR(MATCH(AA$6&amp;$BB30,'Route Guide - Lanes Not in Data'!$P$5:$P$22370,0))=FALSE,MATCH(AA$6&amp;$BB30,'Route Guide - Lanes Not in Data'!$P$5:$P$22370,0),
IF(ISERROR(MATCH(AA$6&amp;$BC30,'Route Guide - Lanes Not in Data'!$P$5:$P$22370,0))=FALSE,MATCH(AA$6&amp;$BC30,'Route Guide - Lanes Not in Data'!$P$5:$P$22370,0),
IF(ISERROR(MATCH(AA$6&amp;$BD30,'Route Guide - Lanes Not in Data'!$P$5:$P$22370,0))=FALSE,MATCH(AA$6&amp;$BD30,'Route Guide - Lanes Not in Data'!$P$5:$P$22370,0),
IF(ISERROR(MATCH(AA$6&amp;$BE30,'Route Guide - Lanes Not in Data'!$P$5:$P$22370,0))=FALSE,MATCH(AA$6&amp;$BE30,'Route Guide - Lanes Not in Data'!$P$5:$P$22370,0),
IF(ISERROR(MATCH(AA$6&amp;$BF30,'Route Guide - Lanes Not in Data'!$P$5:$P$22370,0))=FALSE,MATCH(AA$6&amp;$BF30,'Route Guide - Lanes Not in Data'!$P$5:$P$22370,0),
IF(ISERROR(MATCH(AA$6&amp;$BG30,'Route Guide - Lanes Not in Data'!$P$5:$P$22370,0))=FALSE,MATCH(AA$6&amp;$BG30,'Route Guide - Lanes Not in Data'!$P$5:$P$22370,0),
IF(ISERROR(MATCH(AA$6&amp;$BH30,'Route Guide - Lanes Not in Data'!$P$5:$P$22370,0))=FALSE,MATCH(AA$6&amp;$BH30,'Route Guide - Lanes Not in Data'!$P$5:$P$22370,0),
IF(ISERROR(MATCH(AA$6&amp;$BI30,'Route Guide - Lanes Not in Data'!$P$5:$P$22370,0))=FALSE,MATCH(AA$6&amp;$BI30,'Route Guide - Lanes Not in Data'!$P$5:$P$22370,0),
IF(ISERROR(MATCH(AA$6&amp;$BJ30,'Route Guide - Lanes Not in Data'!$P$5:$P$22370,0))=FALSE,MATCH(AA$6&amp;$BJ30,'Route Guide - Lanes Not in Data'!$P$5:$P$22370,0),""))))))))))),""))</f>
        <v>0.35</v>
      </c>
      <c r="AB30" s="37">
        <f>IF(OR(AB$6="",ED30&lt;&gt;2),"",IFERROR(INDEX('Route Guide - Lanes Not in Data'!$D$5:$D$22370,
IF(ISERROR(MATCH(AB$6&amp;$BA30,'Route Guide - Lanes Not in Data'!$P$5:$P$22370,0))=FALSE,MATCH(AB$6&amp;$BA30,'Route Guide - Lanes Not in Data'!$P$5:$P$22370,0),
IF(ISERROR(MATCH(AB$6&amp;$BB30,'Route Guide - Lanes Not in Data'!$P$5:$P$22370,0))=FALSE,MATCH(AB$6&amp;$BB30,'Route Guide - Lanes Not in Data'!$P$5:$P$22370,0),
IF(ISERROR(MATCH(AB$6&amp;$BC30,'Route Guide - Lanes Not in Data'!$P$5:$P$22370,0))=FALSE,MATCH(AB$6&amp;$BC30,'Route Guide - Lanes Not in Data'!$P$5:$P$22370,0),
IF(ISERROR(MATCH(AB$6&amp;$BD30,'Route Guide - Lanes Not in Data'!$P$5:$P$22370,0))=FALSE,MATCH(AB$6&amp;$BD30,'Route Guide - Lanes Not in Data'!$P$5:$P$22370,0),
IF(ISERROR(MATCH(AB$6&amp;$BE30,'Route Guide - Lanes Not in Data'!$P$5:$P$22370,0))=FALSE,MATCH(AB$6&amp;$BE30,'Route Guide - Lanes Not in Data'!$P$5:$P$22370,0),
IF(ISERROR(MATCH(AB$6&amp;$BF30,'Route Guide - Lanes Not in Data'!$P$5:$P$22370,0))=FALSE,MATCH(AB$6&amp;$BF30,'Route Guide - Lanes Not in Data'!$P$5:$P$22370,0),
IF(ISERROR(MATCH(AB$6&amp;$BG30,'Route Guide - Lanes Not in Data'!$P$5:$P$22370,0))=FALSE,MATCH(AB$6&amp;$BG30,'Route Guide - Lanes Not in Data'!$P$5:$P$22370,0),
IF(ISERROR(MATCH(AB$6&amp;$BH30,'Route Guide - Lanes Not in Data'!$P$5:$P$22370,0))=FALSE,MATCH(AB$6&amp;$BH30,'Route Guide - Lanes Not in Data'!$P$5:$P$22370,0),
IF(ISERROR(MATCH(AB$6&amp;$BI30,'Route Guide - Lanes Not in Data'!$P$5:$P$22370,0))=FALSE,MATCH(AB$6&amp;$BI30,'Route Guide - Lanes Not in Data'!$P$5:$P$22370,0),
IF(ISERROR(MATCH(AB$6&amp;$BJ30,'Route Guide - Lanes Not in Data'!$P$5:$P$22370,0))=FALSE,MATCH(AB$6&amp;$BJ30,'Route Guide - Lanes Not in Data'!$P$5:$P$22370,0),""))))))))))),""))</f>
        <v>0.55800000000000005</v>
      </c>
      <c r="AC30" s="37" t="str">
        <f>IF(OR(AC$6="",EE30&lt;&gt;2),"",IFERROR(INDEX('Route Guide - Lanes Not in Data'!$D$5:$D$22370,
IF(ISERROR(MATCH(AC$6&amp;$BA30,'Route Guide - Lanes Not in Data'!$P$5:$P$22370,0))=FALSE,MATCH(AC$6&amp;$BA30,'Route Guide - Lanes Not in Data'!$P$5:$P$22370,0),
IF(ISERROR(MATCH(AC$6&amp;$BB30,'Route Guide - Lanes Not in Data'!$P$5:$P$22370,0))=FALSE,MATCH(AC$6&amp;$BB30,'Route Guide - Lanes Not in Data'!$P$5:$P$22370,0),
IF(ISERROR(MATCH(AC$6&amp;$BC30,'Route Guide - Lanes Not in Data'!$P$5:$P$22370,0))=FALSE,MATCH(AC$6&amp;$BC30,'Route Guide - Lanes Not in Data'!$P$5:$P$22370,0),
IF(ISERROR(MATCH(AC$6&amp;$BD30,'Route Guide - Lanes Not in Data'!$P$5:$P$22370,0))=FALSE,MATCH(AC$6&amp;$BD30,'Route Guide - Lanes Not in Data'!$P$5:$P$22370,0),
IF(ISERROR(MATCH(AC$6&amp;$BE30,'Route Guide - Lanes Not in Data'!$P$5:$P$22370,0))=FALSE,MATCH(AC$6&amp;$BE30,'Route Guide - Lanes Not in Data'!$P$5:$P$22370,0),
IF(ISERROR(MATCH(AC$6&amp;$BF30,'Route Guide - Lanes Not in Data'!$P$5:$P$22370,0))=FALSE,MATCH(AC$6&amp;$BF30,'Route Guide - Lanes Not in Data'!$P$5:$P$22370,0),
IF(ISERROR(MATCH(AC$6&amp;$BG30,'Route Guide - Lanes Not in Data'!$P$5:$P$22370,0))=FALSE,MATCH(AC$6&amp;$BG30,'Route Guide - Lanes Not in Data'!$P$5:$P$22370,0),
IF(ISERROR(MATCH(AC$6&amp;$BH30,'Route Guide - Lanes Not in Data'!$P$5:$P$22370,0))=FALSE,MATCH(AC$6&amp;$BH30,'Route Guide - Lanes Not in Data'!$P$5:$P$22370,0),
IF(ISERROR(MATCH(AC$6&amp;$BI30,'Route Guide - Lanes Not in Data'!$P$5:$P$22370,0))=FALSE,MATCH(AC$6&amp;$BI30,'Route Guide - Lanes Not in Data'!$P$5:$P$22370,0),
IF(ISERROR(MATCH(AC$6&amp;$BJ30,'Route Guide - Lanes Not in Data'!$P$5:$P$22370,0))=FALSE,MATCH(AC$6&amp;$BJ30,'Route Guide - Lanes Not in Data'!$P$5:$P$22370,0),""))))))))))),""))</f>
        <v/>
      </c>
      <c r="AD30" s="37" t="str">
        <f>IF(OR(AD$6="",EF30&lt;&gt;2),"",IFERROR(INDEX('Route Guide - Lanes Not in Data'!$D$5:$D$22370,
IF(ISERROR(MATCH(AD$6&amp;$BA30,'Route Guide - Lanes Not in Data'!$P$5:$P$22370,0))=FALSE,MATCH(AD$6&amp;$BA30,'Route Guide - Lanes Not in Data'!$P$5:$P$22370,0),
IF(ISERROR(MATCH(AD$6&amp;$BB30,'Route Guide - Lanes Not in Data'!$P$5:$P$22370,0))=FALSE,MATCH(AD$6&amp;$BB30,'Route Guide - Lanes Not in Data'!$P$5:$P$22370,0),
IF(ISERROR(MATCH(AD$6&amp;$BC30,'Route Guide - Lanes Not in Data'!$P$5:$P$22370,0))=FALSE,MATCH(AD$6&amp;$BC30,'Route Guide - Lanes Not in Data'!$P$5:$P$22370,0),
IF(ISERROR(MATCH(AD$6&amp;$BD30,'Route Guide - Lanes Not in Data'!$P$5:$P$22370,0))=FALSE,MATCH(AD$6&amp;$BD30,'Route Guide - Lanes Not in Data'!$P$5:$P$22370,0),
IF(ISERROR(MATCH(AD$6&amp;$BE30,'Route Guide - Lanes Not in Data'!$P$5:$P$22370,0))=FALSE,MATCH(AD$6&amp;$BE30,'Route Guide - Lanes Not in Data'!$P$5:$P$22370,0),
IF(ISERROR(MATCH(AD$6&amp;$BF30,'Route Guide - Lanes Not in Data'!$P$5:$P$22370,0))=FALSE,MATCH(AD$6&amp;$BF30,'Route Guide - Lanes Not in Data'!$P$5:$P$22370,0),
IF(ISERROR(MATCH(AD$6&amp;$BG30,'Route Guide - Lanes Not in Data'!$P$5:$P$22370,0))=FALSE,MATCH(AD$6&amp;$BG30,'Route Guide - Lanes Not in Data'!$P$5:$P$22370,0),
IF(ISERROR(MATCH(AD$6&amp;$BH30,'Route Guide - Lanes Not in Data'!$P$5:$P$22370,0))=FALSE,MATCH(AD$6&amp;$BH30,'Route Guide - Lanes Not in Data'!$P$5:$P$22370,0),
IF(ISERROR(MATCH(AD$6&amp;$BI30,'Route Guide - Lanes Not in Data'!$P$5:$P$22370,0))=FALSE,MATCH(AD$6&amp;$BI30,'Route Guide - Lanes Not in Data'!$P$5:$P$22370,0),
IF(ISERROR(MATCH(AD$6&amp;$BJ30,'Route Guide - Lanes Not in Data'!$P$5:$P$22370,0))=FALSE,MATCH(AD$6&amp;$BJ30,'Route Guide - Lanes Not in Data'!$P$5:$P$22370,0),""))))))))))),""))</f>
        <v/>
      </c>
      <c r="AE30" s="37">
        <f>IF(OR(AE$6="",EG30&lt;&gt;2),"",IFERROR(INDEX('Route Guide - Lanes Not in Data'!$D$5:$D$22370,
IF(ISERROR(MATCH(AE$6&amp;$BA30,'Route Guide - Lanes Not in Data'!$P$5:$P$22370,0))=FALSE,MATCH(AE$6&amp;$BA30,'Route Guide - Lanes Not in Data'!$P$5:$P$22370,0),
IF(ISERROR(MATCH(AE$6&amp;$BB30,'Route Guide - Lanes Not in Data'!$P$5:$P$22370,0))=FALSE,MATCH(AE$6&amp;$BB30,'Route Guide - Lanes Not in Data'!$P$5:$P$22370,0),
IF(ISERROR(MATCH(AE$6&amp;$BC30,'Route Guide - Lanes Not in Data'!$P$5:$P$22370,0))=FALSE,MATCH(AE$6&amp;$BC30,'Route Guide - Lanes Not in Data'!$P$5:$P$22370,0),
IF(ISERROR(MATCH(AE$6&amp;$BD30,'Route Guide - Lanes Not in Data'!$P$5:$P$22370,0))=FALSE,MATCH(AE$6&amp;$BD30,'Route Guide - Lanes Not in Data'!$P$5:$P$22370,0),
IF(ISERROR(MATCH(AE$6&amp;$BE30,'Route Guide - Lanes Not in Data'!$P$5:$P$22370,0))=FALSE,MATCH(AE$6&amp;$BE30,'Route Guide - Lanes Not in Data'!$P$5:$P$22370,0),
IF(ISERROR(MATCH(AE$6&amp;$BF30,'Route Guide - Lanes Not in Data'!$P$5:$P$22370,0))=FALSE,MATCH(AE$6&amp;$BF30,'Route Guide - Lanes Not in Data'!$P$5:$P$22370,0),
IF(ISERROR(MATCH(AE$6&amp;$BG30,'Route Guide - Lanes Not in Data'!$P$5:$P$22370,0))=FALSE,MATCH(AE$6&amp;$BG30,'Route Guide - Lanes Not in Data'!$P$5:$P$22370,0),
IF(ISERROR(MATCH(AE$6&amp;$BH30,'Route Guide - Lanes Not in Data'!$P$5:$P$22370,0))=FALSE,MATCH(AE$6&amp;$BH30,'Route Guide - Lanes Not in Data'!$P$5:$P$22370,0),
IF(ISERROR(MATCH(AE$6&amp;$BI30,'Route Guide - Lanes Not in Data'!$P$5:$P$22370,0))=FALSE,MATCH(AE$6&amp;$BI30,'Route Guide - Lanes Not in Data'!$P$5:$P$22370,0),
IF(ISERROR(MATCH(AE$6&amp;$BJ30,'Route Guide - Lanes Not in Data'!$P$5:$P$22370,0))=FALSE,MATCH(AE$6&amp;$BJ30,'Route Guide - Lanes Not in Data'!$P$5:$P$22370,0),""))))))))))),""))</f>
        <v>6.9000000000000006E-2</v>
      </c>
      <c r="AF30" s="37" t="str">
        <f>IF(OR(AF$6="",EH30&lt;&gt;2),"",IFERROR(INDEX('Route Guide - Lanes Not in Data'!$D$5:$D$22370,
IF(ISERROR(MATCH(AF$6&amp;$BA30,'Route Guide - Lanes Not in Data'!$P$5:$P$22370,0))=FALSE,MATCH(AF$6&amp;$BA30,'Route Guide - Lanes Not in Data'!$P$5:$P$22370,0),
IF(ISERROR(MATCH(AF$6&amp;$BB30,'Route Guide - Lanes Not in Data'!$P$5:$P$22370,0))=FALSE,MATCH(AF$6&amp;$BB30,'Route Guide - Lanes Not in Data'!$P$5:$P$22370,0),
IF(ISERROR(MATCH(AF$6&amp;$BC30,'Route Guide - Lanes Not in Data'!$P$5:$P$22370,0))=FALSE,MATCH(AF$6&amp;$BC30,'Route Guide - Lanes Not in Data'!$P$5:$P$22370,0),
IF(ISERROR(MATCH(AF$6&amp;$BD30,'Route Guide - Lanes Not in Data'!$P$5:$P$22370,0))=FALSE,MATCH(AF$6&amp;$BD30,'Route Guide - Lanes Not in Data'!$P$5:$P$22370,0),
IF(ISERROR(MATCH(AF$6&amp;$BE30,'Route Guide - Lanes Not in Data'!$P$5:$P$22370,0))=FALSE,MATCH(AF$6&amp;$BE30,'Route Guide - Lanes Not in Data'!$P$5:$P$22370,0),
IF(ISERROR(MATCH(AF$6&amp;$BF30,'Route Guide - Lanes Not in Data'!$P$5:$P$22370,0))=FALSE,MATCH(AF$6&amp;$BF30,'Route Guide - Lanes Not in Data'!$P$5:$P$22370,0),
IF(ISERROR(MATCH(AF$6&amp;$BG30,'Route Guide - Lanes Not in Data'!$P$5:$P$22370,0))=FALSE,MATCH(AF$6&amp;$BG30,'Route Guide - Lanes Not in Data'!$P$5:$P$22370,0),
IF(ISERROR(MATCH(AF$6&amp;$BH30,'Route Guide - Lanes Not in Data'!$P$5:$P$22370,0))=FALSE,MATCH(AF$6&amp;$BH30,'Route Guide - Lanes Not in Data'!$P$5:$P$22370,0),
IF(ISERROR(MATCH(AF$6&amp;$BI30,'Route Guide - Lanes Not in Data'!$P$5:$P$22370,0))=FALSE,MATCH(AF$6&amp;$BI30,'Route Guide - Lanes Not in Data'!$P$5:$P$22370,0),
IF(ISERROR(MATCH(AF$6&amp;$BJ30,'Route Guide - Lanes Not in Data'!$P$5:$P$22370,0))=FALSE,MATCH(AF$6&amp;$BJ30,'Route Guide - Lanes Not in Data'!$P$5:$P$22370,0),""))))))))))),""))</f>
        <v/>
      </c>
      <c r="AG30" s="37" t="str">
        <f>IF(OR(AG$6="",EI30&lt;&gt;2),"",IFERROR(INDEX('Route Guide - Lanes Not in Data'!$D$5:$D$22370,
IF(ISERROR(MATCH(AG$6&amp;$BA30,'Route Guide - Lanes Not in Data'!$P$5:$P$22370,0))=FALSE,MATCH(AG$6&amp;$BA30,'Route Guide - Lanes Not in Data'!$P$5:$P$22370,0),
IF(ISERROR(MATCH(AG$6&amp;$BB30,'Route Guide - Lanes Not in Data'!$P$5:$P$22370,0))=FALSE,MATCH(AG$6&amp;$BB30,'Route Guide - Lanes Not in Data'!$P$5:$P$22370,0),
IF(ISERROR(MATCH(AG$6&amp;$BC30,'Route Guide - Lanes Not in Data'!$P$5:$P$22370,0))=FALSE,MATCH(AG$6&amp;$BC30,'Route Guide - Lanes Not in Data'!$P$5:$P$22370,0),
IF(ISERROR(MATCH(AG$6&amp;$BD30,'Route Guide - Lanes Not in Data'!$P$5:$P$22370,0))=FALSE,MATCH(AG$6&amp;$BD30,'Route Guide - Lanes Not in Data'!$P$5:$P$22370,0),
IF(ISERROR(MATCH(AG$6&amp;$BE30,'Route Guide - Lanes Not in Data'!$P$5:$P$22370,0))=FALSE,MATCH(AG$6&amp;$BE30,'Route Guide - Lanes Not in Data'!$P$5:$P$22370,0),
IF(ISERROR(MATCH(AG$6&amp;$BF30,'Route Guide - Lanes Not in Data'!$P$5:$P$22370,0))=FALSE,MATCH(AG$6&amp;$BF30,'Route Guide - Lanes Not in Data'!$P$5:$P$22370,0),
IF(ISERROR(MATCH(AG$6&amp;$BG30,'Route Guide - Lanes Not in Data'!$P$5:$P$22370,0))=FALSE,MATCH(AG$6&amp;$BG30,'Route Guide - Lanes Not in Data'!$P$5:$P$22370,0),
IF(ISERROR(MATCH(AG$6&amp;$BH30,'Route Guide - Lanes Not in Data'!$P$5:$P$22370,0))=FALSE,MATCH(AG$6&amp;$BH30,'Route Guide - Lanes Not in Data'!$P$5:$P$22370,0),
IF(ISERROR(MATCH(AG$6&amp;$BI30,'Route Guide - Lanes Not in Data'!$P$5:$P$22370,0))=FALSE,MATCH(AG$6&amp;$BI30,'Route Guide - Lanes Not in Data'!$P$5:$P$22370,0),
IF(ISERROR(MATCH(AG$6&amp;$BJ30,'Route Guide - Lanes Not in Data'!$P$5:$P$22370,0))=FALSE,MATCH(AG$6&amp;$BJ30,'Route Guide - Lanes Not in Data'!$P$5:$P$22370,0),""))))))))))),""))</f>
        <v/>
      </c>
      <c r="AH30" s="37" t="str">
        <f>IF(OR(AH$6="",EJ30&lt;&gt;2),"",IFERROR(INDEX('Route Guide - Lanes Not in Data'!$D$5:$D$22370,
IF(ISERROR(MATCH(AH$6&amp;$BA30,'Route Guide - Lanes Not in Data'!$P$5:$P$22370,0))=FALSE,MATCH(AH$6&amp;$BA30,'Route Guide - Lanes Not in Data'!$P$5:$P$22370,0),
IF(ISERROR(MATCH(AH$6&amp;$BB30,'Route Guide - Lanes Not in Data'!$P$5:$P$22370,0))=FALSE,MATCH(AH$6&amp;$BB30,'Route Guide - Lanes Not in Data'!$P$5:$P$22370,0),
IF(ISERROR(MATCH(AH$6&amp;$BC30,'Route Guide - Lanes Not in Data'!$P$5:$P$22370,0))=FALSE,MATCH(AH$6&amp;$BC30,'Route Guide - Lanes Not in Data'!$P$5:$P$22370,0),
IF(ISERROR(MATCH(AH$6&amp;$BD30,'Route Guide - Lanes Not in Data'!$P$5:$P$22370,0))=FALSE,MATCH(AH$6&amp;$BD30,'Route Guide - Lanes Not in Data'!$P$5:$P$22370,0),
IF(ISERROR(MATCH(AH$6&amp;$BE30,'Route Guide - Lanes Not in Data'!$P$5:$P$22370,0))=FALSE,MATCH(AH$6&amp;$BE30,'Route Guide - Lanes Not in Data'!$P$5:$P$22370,0),
IF(ISERROR(MATCH(AH$6&amp;$BF30,'Route Guide - Lanes Not in Data'!$P$5:$P$22370,0))=FALSE,MATCH(AH$6&amp;$BF30,'Route Guide - Lanes Not in Data'!$P$5:$P$22370,0),
IF(ISERROR(MATCH(AH$6&amp;$BG30,'Route Guide - Lanes Not in Data'!$P$5:$P$22370,0))=FALSE,MATCH(AH$6&amp;$BG30,'Route Guide - Lanes Not in Data'!$P$5:$P$22370,0),
IF(ISERROR(MATCH(AH$6&amp;$BH30,'Route Guide - Lanes Not in Data'!$P$5:$P$22370,0))=FALSE,MATCH(AH$6&amp;$BH30,'Route Guide - Lanes Not in Data'!$P$5:$P$22370,0),
IF(ISERROR(MATCH(AH$6&amp;$BI30,'Route Guide - Lanes Not in Data'!$P$5:$P$22370,0))=FALSE,MATCH(AH$6&amp;$BI30,'Route Guide - Lanes Not in Data'!$P$5:$P$22370,0),
IF(ISERROR(MATCH(AH$6&amp;$BJ30,'Route Guide - Lanes Not in Data'!$P$5:$P$22370,0))=FALSE,MATCH(AH$6&amp;$BJ30,'Route Guide - Lanes Not in Data'!$P$5:$P$22370,0),""))))))))))),""))</f>
        <v/>
      </c>
      <c r="AI30" s="37" t="str">
        <f>IF(OR(AI$6="",EK30&lt;&gt;2),"",IFERROR(INDEX('Route Guide - Lanes Not in Data'!$D$5:$D$22370,
IF(ISERROR(MATCH(AI$6&amp;$BA30,'Route Guide - Lanes Not in Data'!$P$5:$P$22370,0))=FALSE,MATCH(AI$6&amp;$BA30,'Route Guide - Lanes Not in Data'!$P$5:$P$22370,0),
IF(ISERROR(MATCH(AI$6&amp;$BB30,'Route Guide - Lanes Not in Data'!$P$5:$P$22370,0))=FALSE,MATCH(AI$6&amp;$BB30,'Route Guide - Lanes Not in Data'!$P$5:$P$22370,0),
IF(ISERROR(MATCH(AI$6&amp;$BC30,'Route Guide - Lanes Not in Data'!$P$5:$P$22370,0))=FALSE,MATCH(AI$6&amp;$BC30,'Route Guide - Lanes Not in Data'!$P$5:$P$22370,0),
IF(ISERROR(MATCH(AI$6&amp;$BD30,'Route Guide - Lanes Not in Data'!$P$5:$P$22370,0))=FALSE,MATCH(AI$6&amp;$BD30,'Route Guide - Lanes Not in Data'!$P$5:$P$22370,0),
IF(ISERROR(MATCH(AI$6&amp;$BE30,'Route Guide - Lanes Not in Data'!$P$5:$P$22370,0))=FALSE,MATCH(AI$6&amp;$BE30,'Route Guide - Lanes Not in Data'!$P$5:$P$22370,0),
IF(ISERROR(MATCH(AI$6&amp;$BF30,'Route Guide - Lanes Not in Data'!$P$5:$P$22370,0))=FALSE,MATCH(AI$6&amp;$BF30,'Route Guide - Lanes Not in Data'!$P$5:$P$22370,0),
IF(ISERROR(MATCH(AI$6&amp;$BG30,'Route Guide - Lanes Not in Data'!$P$5:$P$22370,0))=FALSE,MATCH(AI$6&amp;$BG30,'Route Guide - Lanes Not in Data'!$P$5:$P$22370,0),
IF(ISERROR(MATCH(AI$6&amp;$BH30,'Route Guide - Lanes Not in Data'!$P$5:$P$22370,0))=FALSE,MATCH(AI$6&amp;$BH30,'Route Guide - Lanes Not in Data'!$P$5:$P$22370,0),
IF(ISERROR(MATCH(AI$6&amp;$BI30,'Route Guide - Lanes Not in Data'!$P$5:$P$22370,0))=FALSE,MATCH(AI$6&amp;$BI30,'Route Guide - Lanes Not in Data'!$P$5:$P$22370,0),
IF(ISERROR(MATCH(AI$6&amp;$BJ30,'Route Guide - Lanes Not in Data'!$P$5:$P$22370,0))=FALSE,MATCH(AI$6&amp;$BJ30,'Route Guide - Lanes Not in Data'!$P$5:$P$22370,0),""))))))))))),""))</f>
        <v/>
      </c>
      <c r="AJ30" s="37" t="str">
        <f>IF(OR(AJ$6="",EL30&lt;&gt;2),"",IFERROR(INDEX('Route Guide - Lanes Not in Data'!$D$5:$D$22370,
IF(ISERROR(MATCH(AJ$6&amp;$BA30,'Route Guide - Lanes Not in Data'!$P$5:$P$22370,0))=FALSE,MATCH(AJ$6&amp;$BA30,'Route Guide - Lanes Not in Data'!$P$5:$P$22370,0),
IF(ISERROR(MATCH(AJ$6&amp;$BB30,'Route Guide - Lanes Not in Data'!$P$5:$P$22370,0))=FALSE,MATCH(AJ$6&amp;$BB30,'Route Guide - Lanes Not in Data'!$P$5:$P$22370,0),
IF(ISERROR(MATCH(AJ$6&amp;$BC30,'Route Guide - Lanes Not in Data'!$P$5:$P$22370,0))=FALSE,MATCH(AJ$6&amp;$BC30,'Route Guide - Lanes Not in Data'!$P$5:$P$22370,0),
IF(ISERROR(MATCH(AJ$6&amp;$BD30,'Route Guide - Lanes Not in Data'!$P$5:$P$22370,0))=FALSE,MATCH(AJ$6&amp;$BD30,'Route Guide - Lanes Not in Data'!$P$5:$P$22370,0),
IF(ISERROR(MATCH(AJ$6&amp;$BE30,'Route Guide - Lanes Not in Data'!$P$5:$P$22370,0))=FALSE,MATCH(AJ$6&amp;$BE30,'Route Guide - Lanes Not in Data'!$P$5:$P$22370,0),
IF(ISERROR(MATCH(AJ$6&amp;$BF30,'Route Guide - Lanes Not in Data'!$P$5:$P$22370,0))=FALSE,MATCH(AJ$6&amp;$BF30,'Route Guide - Lanes Not in Data'!$P$5:$P$22370,0),
IF(ISERROR(MATCH(AJ$6&amp;$BG30,'Route Guide - Lanes Not in Data'!$P$5:$P$22370,0))=FALSE,MATCH(AJ$6&amp;$BG30,'Route Guide - Lanes Not in Data'!$P$5:$P$22370,0),
IF(ISERROR(MATCH(AJ$6&amp;$BH30,'Route Guide - Lanes Not in Data'!$P$5:$P$22370,0))=FALSE,MATCH(AJ$6&amp;$BH30,'Route Guide - Lanes Not in Data'!$P$5:$P$22370,0),
IF(ISERROR(MATCH(AJ$6&amp;$BI30,'Route Guide - Lanes Not in Data'!$P$5:$P$22370,0))=FALSE,MATCH(AJ$6&amp;$BI30,'Route Guide - Lanes Not in Data'!$P$5:$P$22370,0),
IF(ISERROR(MATCH(AJ$6&amp;$BJ30,'Route Guide - Lanes Not in Data'!$P$5:$P$22370,0))=FALSE,MATCH(AJ$6&amp;$BJ30,'Route Guide - Lanes Not in Data'!$P$5:$P$22370,0),""))))))))))),""))</f>
        <v/>
      </c>
      <c r="AK30" s="37">
        <f>IF(OR(AK$6="",EM30&lt;&gt;2),"",IFERROR(INDEX('Route Guide - Lanes Not in Data'!$D$5:$D$22370,
IF(ISERROR(MATCH(AK$6&amp;$BA30,'Route Guide - Lanes Not in Data'!$P$5:$P$22370,0))=FALSE,MATCH(AK$6&amp;$BA30,'Route Guide - Lanes Not in Data'!$P$5:$P$22370,0),
IF(ISERROR(MATCH(AK$6&amp;$BB30,'Route Guide - Lanes Not in Data'!$P$5:$P$22370,0))=FALSE,MATCH(AK$6&amp;$BB30,'Route Guide - Lanes Not in Data'!$P$5:$P$22370,0),
IF(ISERROR(MATCH(AK$6&amp;$BC30,'Route Guide - Lanes Not in Data'!$P$5:$P$22370,0))=FALSE,MATCH(AK$6&amp;$BC30,'Route Guide - Lanes Not in Data'!$P$5:$P$22370,0),
IF(ISERROR(MATCH(AK$6&amp;$BD30,'Route Guide - Lanes Not in Data'!$P$5:$P$22370,0))=FALSE,MATCH(AK$6&amp;$BD30,'Route Guide - Lanes Not in Data'!$P$5:$P$22370,0),
IF(ISERROR(MATCH(AK$6&amp;$BE30,'Route Guide - Lanes Not in Data'!$P$5:$P$22370,0))=FALSE,MATCH(AK$6&amp;$BE30,'Route Guide - Lanes Not in Data'!$P$5:$P$22370,0),
IF(ISERROR(MATCH(AK$6&amp;$BF30,'Route Guide - Lanes Not in Data'!$P$5:$P$22370,0))=FALSE,MATCH(AK$6&amp;$BF30,'Route Guide - Lanes Not in Data'!$P$5:$P$22370,0),
IF(ISERROR(MATCH(AK$6&amp;$BG30,'Route Guide - Lanes Not in Data'!$P$5:$P$22370,0))=FALSE,MATCH(AK$6&amp;$BG30,'Route Guide - Lanes Not in Data'!$P$5:$P$22370,0),
IF(ISERROR(MATCH(AK$6&amp;$BH30,'Route Guide - Lanes Not in Data'!$P$5:$P$22370,0))=FALSE,MATCH(AK$6&amp;$BH30,'Route Guide - Lanes Not in Data'!$P$5:$P$22370,0),
IF(ISERROR(MATCH(AK$6&amp;$BI30,'Route Guide - Lanes Not in Data'!$P$5:$P$22370,0))=FALSE,MATCH(AK$6&amp;$BI30,'Route Guide - Lanes Not in Data'!$P$5:$P$22370,0),
IF(ISERROR(MATCH(AK$6&amp;$BJ30,'Route Guide - Lanes Not in Data'!$P$5:$P$22370,0))=FALSE,MATCH(AK$6&amp;$BJ30,'Route Guide - Lanes Not in Data'!$P$5:$P$22370,0),""))))))))))),""))</f>
        <v>0.13300000000000001</v>
      </c>
      <c r="AL30" s="37" t="str">
        <f>IF(OR(AL$6="",EN30&lt;&gt;2),"",IFERROR(INDEX('Route Guide - Lanes Not in Data'!$D$5:$D$22370,
IF(ISERROR(MATCH(AL$6&amp;$BA30,'Route Guide - Lanes Not in Data'!$P$5:$P$22370,0))=FALSE,MATCH(AL$6&amp;$BA30,'Route Guide - Lanes Not in Data'!$P$5:$P$22370,0),
IF(ISERROR(MATCH(AL$6&amp;$BB30,'Route Guide - Lanes Not in Data'!$P$5:$P$22370,0))=FALSE,MATCH(AL$6&amp;$BB30,'Route Guide - Lanes Not in Data'!$P$5:$P$22370,0),
IF(ISERROR(MATCH(AL$6&amp;$BC30,'Route Guide - Lanes Not in Data'!$P$5:$P$22370,0))=FALSE,MATCH(AL$6&amp;$BC30,'Route Guide - Lanes Not in Data'!$P$5:$P$22370,0),
IF(ISERROR(MATCH(AL$6&amp;$BD30,'Route Guide - Lanes Not in Data'!$P$5:$P$22370,0))=FALSE,MATCH(AL$6&amp;$BD30,'Route Guide - Lanes Not in Data'!$P$5:$P$22370,0),
IF(ISERROR(MATCH(AL$6&amp;$BE30,'Route Guide - Lanes Not in Data'!$P$5:$P$22370,0))=FALSE,MATCH(AL$6&amp;$BE30,'Route Guide - Lanes Not in Data'!$P$5:$P$22370,0),
IF(ISERROR(MATCH(AL$6&amp;$BF30,'Route Guide - Lanes Not in Data'!$P$5:$P$22370,0))=FALSE,MATCH(AL$6&amp;$BF30,'Route Guide - Lanes Not in Data'!$P$5:$P$22370,0),
IF(ISERROR(MATCH(AL$6&amp;$BG30,'Route Guide - Lanes Not in Data'!$P$5:$P$22370,0))=FALSE,MATCH(AL$6&amp;$BG30,'Route Guide - Lanes Not in Data'!$P$5:$P$22370,0),
IF(ISERROR(MATCH(AL$6&amp;$BH30,'Route Guide - Lanes Not in Data'!$P$5:$P$22370,0))=FALSE,MATCH(AL$6&amp;$BH30,'Route Guide - Lanes Not in Data'!$P$5:$P$22370,0),
IF(ISERROR(MATCH(AL$6&amp;$BI30,'Route Guide - Lanes Not in Data'!$P$5:$P$22370,0))=FALSE,MATCH(AL$6&amp;$BI30,'Route Guide - Lanes Not in Data'!$P$5:$P$22370,0),
IF(ISERROR(MATCH(AL$6&amp;$BJ30,'Route Guide - Lanes Not in Data'!$P$5:$P$22370,0))=FALSE,MATCH(AL$6&amp;$BJ30,'Route Guide - Lanes Not in Data'!$P$5:$P$22370,0),""))))))))))),""))</f>
        <v/>
      </c>
      <c r="AM30" s="37" t="str">
        <f>IF(OR(AM$6="",EO30&lt;&gt;2),"",IFERROR(INDEX('Route Guide - Lanes Not in Data'!$D$5:$D$22370,
IF(ISERROR(MATCH(AM$6&amp;$BA30,'Route Guide - Lanes Not in Data'!$P$5:$P$22370,0))=FALSE,MATCH(AM$6&amp;$BA30,'Route Guide - Lanes Not in Data'!$P$5:$P$22370,0),
IF(ISERROR(MATCH(AM$6&amp;$BB30,'Route Guide - Lanes Not in Data'!$P$5:$P$22370,0))=FALSE,MATCH(AM$6&amp;$BB30,'Route Guide - Lanes Not in Data'!$P$5:$P$22370,0),
IF(ISERROR(MATCH(AM$6&amp;$BC30,'Route Guide - Lanes Not in Data'!$P$5:$P$22370,0))=FALSE,MATCH(AM$6&amp;$BC30,'Route Guide - Lanes Not in Data'!$P$5:$P$22370,0),
IF(ISERROR(MATCH(AM$6&amp;$BD30,'Route Guide - Lanes Not in Data'!$P$5:$P$22370,0))=FALSE,MATCH(AM$6&amp;$BD30,'Route Guide - Lanes Not in Data'!$P$5:$P$22370,0),
IF(ISERROR(MATCH(AM$6&amp;$BE30,'Route Guide - Lanes Not in Data'!$P$5:$P$22370,0))=FALSE,MATCH(AM$6&amp;$BE30,'Route Guide - Lanes Not in Data'!$P$5:$P$22370,0),
IF(ISERROR(MATCH(AM$6&amp;$BF30,'Route Guide - Lanes Not in Data'!$P$5:$P$22370,0))=FALSE,MATCH(AM$6&amp;$BF30,'Route Guide - Lanes Not in Data'!$P$5:$P$22370,0),
IF(ISERROR(MATCH(AM$6&amp;$BG30,'Route Guide - Lanes Not in Data'!$P$5:$P$22370,0))=FALSE,MATCH(AM$6&amp;$BG30,'Route Guide - Lanes Not in Data'!$P$5:$P$22370,0),
IF(ISERROR(MATCH(AM$6&amp;$BH30,'Route Guide - Lanes Not in Data'!$P$5:$P$22370,0))=FALSE,MATCH(AM$6&amp;$BH30,'Route Guide - Lanes Not in Data'!$P$5:$P$22370,0),
IF(ISERROR(MATCH(AM$6&amp;$BI30,'Route Guide - Lanes Not in Data'!$P$5:$P$22370,0))=FALSE,MATCH(AM$6&amp;$BI30,'Route Guide - Lanes Not in Data'!$P$5:$P$22370,0),
IF(ISERROR(MATCH(AM$6&amp;$BJ30,'Route Guide - Lanes Not in Data'!$P$5:$P$22370,0))=FALSE,MATCH(AM$6&amp;$BJ30,'Route Guide - Lanes Not in Data'!$P$5:$P$22370,0),""))))))))))),""))</f>
        <v/>
      </c>
      <c r="AN30" s="37" t="str">
        <f>IF(OR(AN$6="",EP30&lt;&gt;2),"",IFERROR(INDEX('Route Guide - Lanes Not in Data'!$D$5:$D$22370,
IF(ISERROR(MATCH(AN$6&amp;$BA30,'Route Guide - Lanes Not in Data'!$P$5:$P$22370,0))=FALSE,MATCH(AN$6&amp;$BA30,'Route Guide - Lanes Not in Data'!$P$5:$P$22370,0),
IF(ISERROR(MATCH(AN$6&amp;$BB30,'Route Guide - Lanes Not in Data'!$P$5:$P$22370,0))=FALSE,MATCH(AN$6&amp;$BB30,'Route Guide - Lanes Not in Data'!$P$5:$P$22370,0),
IF(ISERROR(MATCH(AN$6&amp;$BC30,'Route Guide - Lanes Not in Data'!$P$5:$P$22370,0))=FALSE,MATCH(AN$6&amp;$BC30,'Route Guide - Lanes Not in Data'!$P$5:$P$22370,0),
IF(ISERROR(MATCH(AN$6&amp;$BD30,'Route Guide - Lanes Not in Data'!$P$5:$P$22370,0))=FALSE,MATCH(AN$6&amp;$BD30,'Route Guide - Lanes Not in Data'!$P$5:$P$22370,0),
IF(ISERROR(MATCH(AN$6&amp;$BE30,'Route Guide - Lanes Not in Data'!$P$5:$P$22370,0))=FALSE,MATCH(AN$6&amp;$BE30,'Route Guide - Lanes Not in Data'!$P$5:$P$22370,0),
IF(ISERROR(MATCH(AN$6&amp;$BF30,'Route Guide - Lanes Not in Data'!$P$5:$P$22370,0))=FALSE,MATCH(AN$6&amp;$BF30,'Route Guide - Lanes Not in Data'!$P$5:$P$22370,0),
IF(ISERROR(MATCH(AN$6&amp;$BG30,'Route Guide - Lanes Not in Data'!$P$5:$P$22370,0))=FALSE,MATCH(AN$6&amp;$BG30,'Route Guide - Lanes Not in Data'!$P$5:$P$22370,0),
IF(ISERROR(MATCH(AN$6&amp;$BH30,'Route Guide - Lanes Not in Data'!$P$5:$P$22370,0))=FALSE,MATCH(AN$6&amp;$BH30,'Route Guide - Lanes Not in Data'!$P$5:$P$22370,0),
IF(ISERROR(MATCH(AN$6&amp;$BI30,'Route Guide - Lanes Not in Data'!$P$5:$P$22370,0))=FALSE,MATCH(AN$6&amp;$BI30,'Route Guide - Lanes Not in Data'!$P$5:$P$22370,0),
IF(ISERROR(MATCH(AN$6&amp;$BJ30,'Route Guide - Lanes Not in Data'!$P$5:$P$22370,0))=FALSE,MATCH(AN$6&amp;$BJ30,'Route Guide - Lanes Not in Data'!$P$5:$P$22370,0),""))))))))))),""))</f>
        <v/>
      </c>
      <c r="AO30" s="37" t="str">
        <f>IF(OR(AO$6="",EQ30&lt;&gt;2),"",IFERROR(INDEX('Route Guide - Lanes Not in Data'!$D$5:$D$22370,
IF(ISERROR(MATCH(AO$6&amp;$BA30,'Route Guide - Lanes Not in Data'!$P$5:$P$22370,0))=FALSE,MATCH(AO$6&amp;$BA30,'Route Guide - Lanes Not in Data'!$P$5:$P$22370,0),
IF(ISERROR(MATCH(AO$6&amp;$BB30,'Route Guide - Lanes Not in Data'!$P$5:$P$22370,0))=FALSE,MATCH(AO$6&amp;$BB30,'Route Guide - Lanes Not in Data'!$P$5:$P$22370,0),
IF(ISERROR(MATCH(AO$6&amp;$BC30,'Route Guide - Lanes Not in Data'!$P$5:$P$22370,0))=FALSE,MATCH(AO$6&amp;$BC30,'Route Guide - Lanes Not in Data'!$P$5:$P$22370,0),
IF(ISERROR(MATCH(AO$6&amp;$BD30,'Route Guide - Lanes Not in Data'!$P$5:$P$22370,0))=FALSE,MATCH(AO$6&amp;$BD30,'Route Guide - Lanes Not in Data'!$P$5:$P$22370,0),
IF(ISERROR(MATCH(AO$6&amp;$BE30,'Route Guide - Lanes Not in Data'!$P$5:$P$22370,0))=FALSE,MATCH(AO$6&amp;$BE30,'Route Guide - Lanes Not in Data'!$P$5:$P$22370,0),
IF(ISERROR(MATCH(AO$6&amp;$BF30,'Route Guide - Lanes Not in Data'!$P$5:$P$22370,0))=FALSE,MATCH(AO$6&amp;$BF30,'Route Guide - Lanes Not in Data'!$P$5:$P$22370,0),
IF(ISERROR(MATCH(AO$6&amp;$BG30,'Route Guide - Lanes Not in Data'!$P$5:$P$22370,0))=FALSE,MATCH(AO$6&amp;$BG30,'Route Guide - Lanes Not in Data'!$P$5:$P$22370,0),
IF(ISERROR(MATCH(AO$6&amp;$BH30,'Route Guide - Lanes Not in Data'!$P$5:$P$22370,0))=FALSE,MATCH(AO$6&amp;$BH30,'Route Guide - Lanes Not in Data'!$P$5:$P$22370,0),
IF(ISERROR(MATCH(AO$6&amp;$BI30,'Route Guide - Lanes Not in Data'!$P$5:$P$22370,0))=FALSE,MATCH(AO$6&amp;$BI30,'Route Guide - Lanes Not in Data'!$P$5:$P$22370,0),
IF(ISERROR(MATCH(AO$6&amp;$BJ30,'Route Guide - Lanes Not in Data'!$P$5:$P$22370,0))=FALSE,MATCH(AO$6&amp;$BJ30,'Route Guide - Lanes Not in Data'!$P$5:$P$22370,0),""))))))))))),""))</f>
        <v/>
      </c>
      <c r="AP30" s="37" t="str">
        <f>IF(OR(AP$6="",ER30&lt;&gt;2),"",IFERROR(INDEX('Route Guide - Lanes Not in Data'!$D$5:$D$22370,
IF(ISERROR(MATCH(AP$6&amp;$BA30,'Route Guide - Lanes Not in Data'!$P$5:$P$22370,0))=FALSE,MATCH(AP$6&amp;$BA30,'Route Guide - Lanes Not in Data'!$P$5:$P$22370,0),
IF(ISERROR(MATCH(AP$6&amp;$BB30,'Route Guide - Lanes Not in Data'!$P$5:$P$22370,0))=FALSE,MATCH(AP$6&amp;$BB30,'Route Guide - Lanes Not in Data'!$P$5:$P$22370,0),
IF(ISERROR(MATCH(AP$6&amp;$BC30,'Route Guide - Lanes Not in Data'!$P$5:$P$22370,0))=FALSE,MATCH(AP$6&amp;$BC30,'Route Guide - Lanes Not in Data'!$P$5:$P$22370,0),
IF(ISERROR(MATCH(AP$6&amp;$BD30,'Route Guide - Lanes Not in Data'!$P$5:$P$22370,0))=FALSE,MATCH(AP$6&amp;$BD30,'Route Guide - Lanes Not in Data'!$P$5:$P$22370,0),
IF(ISERROR(MATCH(AP$6&amp;$BE30,'Route Guide - Lanes Not in Data'!$P$5:$P$22370,0))=FALSE,MATCH(AP$6&amp;$BE30,'Route Guide - Lanes Not in Data'!$P$5:$P$22370,0),
IF(ISERROR(MATCH(AP$6&amp;$BF30,'Route Guide - Lanes Not in Data'!$P$5:$P$22370,0))=FALSE,MATCH(AP$6&amp;$BF30,'Route Guide - Lanes Not in Data'!$P$5:$P$22370,0),
IF(ISERROR(MATCH(AP$6&amp;$BG30,'Route Guide - Lanes Not in Data'!$P$5:$P$22370,0))=FALSE,MATCH(AP$6&amp;$BG30,'Route Guide - Lanes Not in Data'!$P$5:$P$22370,0),
IF(ISERROR(MATCH(AP$6&amp;$BH30,'Route Guide - Lanes Not in Data'!$P$5:$P$22370,0))=FALSE,MATCH(AP$6&amp;$BH30,'Route Guide - Lanes Not in Data'!$P$5:$P$22370,0),
IF(ISERROR(MATCH(AP$6&amp;$BI30,'Route Guide - Lanes Not in Data'!$P$5:$P$22370,0))=FALSE,MATCH(AP$6&amp;$BI30,'Route Guide - Lanes Not in Data'!$P$5:$P$22370,0),
IF(ISERROR(MATCH(AP$6&amp;$BJ30,'Route Guide - Lanes Not in Data'!$P$5:$P$22370,0))=FALSE,MATCH(AP$6&amp;$BJ30,'Route Guide - Lanes Not in Data'!$P$5:$P$22370,0),""))))))))))),""))</f>
        <v/>
      </c>
      <c r="AQ30" s="37" t="str">
        <f>IF(OR(AQ$6="",ES30&lt;&gt;2),"",IFERROR(INDEX('Route Guide - Lanes Not in Data'!$D$5:$D$22370,
IF(ISERROR(MATCH(AQ$6&amp;$BA30,'Route Guide - Lanes Not in Data'!$P$5:$P$22370,0))=FALSE,MATCH(AQ$6&amp;$BA30,'Route Guide - Lanes Not in Data'!$P$5:$P$22370,0),
IF(ISERROR(MATCH(AQ$6&amp;$BB30,'Route Guide - Lanes Not in Data'!$P$5:$P$22370,0))=FALSE,MATCH(AQ$6&amp;$BB30,'Route Guide - Lanes Not in Data'!$P$5:$P$22370,0),
IF(ISERROR(MATCH(AQ$6&amp;$BC30,'Route Guide - Lanes Not in Data'!$P$5:$P$22370,0))=FALSE,MATCH(AQ$6&amp;$BC30,'Route Guide - Lanes Not in Data'!$P$5:$P$22370,0),
IF(ISERROR(MATCH(AQ$6&amp;$BD30,'Route Guide - Lanes Not in Data'!$P$5:$P$22370,0))=FALSE,MATCH(AQ$6&amp;$BD30,'Route Guide - Lanes Not in Data'!$P$5:$P$22370,0),
IF(ISERROR(MATCH(AQ$6&amp;$BE30,'Route Guide - Lanes Not in Data'!$P$5:$P$22370,0))=FALSE,MATCH(AQ$6&amp;$BE30,'Route Guide - Lanes Not in Data'!$P$5:$P$22370,0),
IF(ISERROR(MATCH(AQ$6&amp;$BF30,'Route Guide - Lanes Not in Data'!$P$5:$P$22370,0))=FALSE,MATCH(AQ$6&amp;$BF30,'Route Guide - Lanes Not in Data'!$P$5:$P$22370,0),
IF(ISERROR(MATCH(AQ$6&amp;$BG30,'Route Guide - Lanes Not in Data'!$P$5:$P$22370,0))=FALSE,MATCH(AQ$6&amp;$BG30,'Route Guide - Lanes Not in Data'!$P$5:$P$22370,0),
IF(ISERROR(MATCH(AQ$6&amp;$BH30,'Route Guide - Lanes Not in Data'!$P$5:$P$22370,0))=FALSE,MATCH(AQ$6&amp;$BH30,'Route Guide - Lanes Not in Data'!$P$5:$P$22370,0),
IF(ISERROR(MATCH(AQ$6&amp;$BI30,'Route Guide - Lanes Not in Data'!$P$5:$P$22370,0))=FALSE,MATCH(AQ$6&amp;$BI30,'Route Guide - Lanes Not in Data'!$P$5:$P$22370,0),
IF(ISERROR(MATCH(AQ$6&amp;$BJ30,'Route Guide - Lanes Not in Data'!$P$5:$P$22370,0))=FALSE,MATCH(AQ$6&amp;$BJ30,'Route Guide - Lanes Not in Data'!$P$5:$P$22370,0),""))))))))))),""))</f>
        <v/>
      </c>
      <c r="AR30" s="37" t="str">
        <f>IF(OR(AR$6="",ET30&lt;&gt;2),"",IFERROR(INDEX('Route Guide - Lanes Not in Data'!$D$5:$D$22370,
IF(ISERROR(MATCH(AR$6&amp;$BA30,'Route Guide - Lanes Not in Data'!$P$5:$P$22370,0))=FALSE,MATCH(AR$6&amp;$BA30,'Route Guide - Lanes Not in Data'!$P$5:$P$22370,0),
IF(ISERROR(MATCH(AR$6&amp;$BB30,'Route Guide - Lanes Not in Data'!$P$5:$P$22370,0))=FALSE,MATCH(AR$6&amp;$BB30,'Route Guide - Lanes Not in Data'!$P$5:$P$22370,0),
IF(ISERROR(MATCH(AR$6&amp;$BC30,'Route Guide - Lanes Not in Data'!$P$5:$P$22370,0))=FALSE,MATCH(AR$6&amp;$BC30,'Route Guide - Lanes Not in Data'!$P$5:$P$22370,0),
IF(ISERROR(MATCH(AR$6&amp;$BD30,'Route Guide - Lanes Not in Data'!$P$5:$P$22370,0))=FALSE,MATCH(AR$6&amp;$BD30,'Route Guide - Lanes Not in Data'!$P$5:$P$22370,0),
IF(ISERROR(MATCH(AR$6&amp;$BE30,'Route Guide - Lanes Not in Data'!$P$5:$P$22370,0))=FALSE,MATCH(AR$6&amp;$BE30,'Route Guide - Lanes Not in Data'!$P$5:$P$22370,0),
IF(ISERROR(MATCH(AR$6&amp;$BF30,'Route Guide - Lanes Not in Data'!$P$5:$P$22370,0))=FALSE,MATCH(AR$6&amp;$BF30,'Route Guide - Lanes Not in Data'!$P$5:$P$22370,0),
IF(ISERROR(MATCH(AR$6&amp;$BG30,'Route Guide - Lanes Not in Data'!$P$5:$P$22370,0))=FALSE,MATCH(AR$6&amp;$BG30,'Route Guide - Lanes Not in Data'!$P$5:$P$22370,0),
IF(ISERROR(MATCH(AR$6&amp;$BH30,'Route Guide - Lanes Not in Data'!$P$5:$P$22370,0))=FALSE,MATCH(AR$6&amp;$BH30,'Route Guide - Lanes Not in Data'!$P$5:$P$22370,0),
IF(ISERROR(MATCH(AR$6&amp;$BI30,'Route Guide - Lanes Not in Data'!$P$5:$P$22370,0))=FALSE,MATCH(AR$6&amp;$BI30,'Route Guide - Lanes Not in Data'!$P$5:$P$22370,0),
IF(ISERROR(MATCH(AR$6&amp;$BJ30,'Route Guide - Lanes Not in Data'!$P$5:$P$22370,0))=FALSE,MATCH(AR$6&amp;$BJ30,'Route Guide - Lanes Not in Data'!$P$5:$P$22370,0),""))))))))))),""))</f>
        <v/>
      </c>
      <c r="AS30" s="37" t="str">
        <f>IF(OR(AS$6="",EU30&lt;&gt;2),"",IFERROR(INDEX('Route Guide - Lanes Not in Data'!$D$5:$D$22370,
IF(ISERROR(MATCH(AS$6&amp;$BA30,'Route Guide - Lanes Not in Data'!$P$5:$P$22370,0))=FALSE,MATCH(AS$6&amp;$BA30,'Route Guide - Lanes Not in Data'!$P$5:$P$22370,0),
IF(ISERROR(MATCH(AS$6&amp;$BB30,'Route Guide - Lanes Not in Data'!$P$5:$P$22370,0))=FALSE,MATCH(AS$6&amp;$BB30,'Route Guide - Lanes Not in Data'!$P$5:$P$22370,0),
IF(ISERROR(MATCH(AS$6&amp;$BC30,'Route Guide - Lanes Not in Data'!$P$5:$P$22370,0))=FALSE,MATCH(AS$6&amp;$BC30,'Route Guide - Lanes Not in Data'!$P$5:$P$22370,0),
IF(ISERROR(MATCH(AS$6&amp;$BD30,'Route Guide - Lanes Not in Data'!$P$5:$P$22370,0))=FALSE,MATCH(AS$6&amp;$BD30,'Route Guide - Lanes Not in Data'!$P$5:$P$22370,0),
IF(ISERROR(MATCH(AS$6&amp;$BE30,'Route Guide - Lanes Not in Data'!$P$5:$P$22370,0))=FALSE,MATCH(AS$6&amp;$BE30,'Route Guide - Lanes Not in Data'!$P$5:$P$22370,0),
IF(ISERROR(MATCH(AS$6&amp;$BF30,'Route Guide - Lanes Not in Data'!$P$5:$P$22370,0))=FALSE,MATCH(AS$6&amp;$BF30,'Route Guide - Lanes Not in Data'!$P$5:$P$22370,0),
IF(ISERROR(MATCH(AS$6&amp;$BG30,'Route Guide - Lanes Not in Data'!$P$5:$P$22370,0))=FALSE,MATCH(AS$6&amp;$BG30,'Route Guide - Lanes Not in Data'!$P$5:$P$22370,0),
IF(ISERROR(MATCH(AS$6&amp;$BH30,'Route Guide - Lanes Not in Data'!$P$5:$P$22370,0))=FALSE,MATCH(AS$6&amp;$BH30,'Route Guide - Lanes Not in Data'!$P$5:$P$22370,0),
IF(ISERROR(MATCH(AS$6&amp;$BI30,'Route Guide - Lanes Not in Data'!$P$5:$P$22370,0))=FALSE,MATCH(AS$6&amp;$BI30,'Route Guide - Lanes Not in Data'!$P$5:$P$22370,0),
IF(ISERROR(MATCH(AS$6&amp;$BJ30,'Route Guide - Lanes Not in Data'!$P$5:$P$22370,0))=FALSE,MATCH(AS$6&amp;$BJ30,'Route Guide - Lanes Not in Data'!$P$5:$P$22370,0),""))))))))))),""))</f>
        <v/>
      </c>
      <c r="AT30" s="37" t="str">
        <f>IF(OR(AT$6="",EV30&lt;&gt;2),"",IFERROR(INDEX('Route Guide - Lanes Not in Data'!$D$5:$D$22370,
IF(ISERROR(MATCH(AT$6&amp;$BA30,'Route Guide - Lanes Not in Data'!$P$5:$P$22370,0))=FALSE,MATCH(AT$6&amp;$BA30,'Route Guide - Lanes Not in Data'!$P$5:$P$22370,0),
IF(ISERROR(MATCH(AT$6&amp;$BB30,'Route Guide - Lanes Not in Data'!$P$5:$P$22370,0))=FALSE,MATCH(AT$6&amp;$BB30,'Route Guide - Lanes Not in Data'!$P$5:$P$22370,0),
IF(ISERROR(MATCH(AT$6&amp;$BC30,'Route Guide - Lanes Not in Data'!$P$5:$P$22370,0))=FALSE,MATCH(AT$6&amp;$BC30,'Route Guide - Lanes Not in Data'!$P$5:$P$22370,0),
IF(ISERROR(MATCH(AT$6&amp;$BD30,'Route Guide - Lanes Not in Data'!$P$5:$P$22370,0))=FALSE,MATCH(AT$6&amp;$BD30,'Route Guide - Lanes Not in Data'!$P$5:$P$22370,0),
IF(ISERROR(MATCH(AT$6&amp;$BE30,'Route Guide - Lanes Not in Data'!$P$5:$P$22370,0))=FALSE,MATCH(AT$6&amp;$BE30,'Route Guide - Lanes Not in Data'!$P$5:$P$22370,0),
IF(ISERROR(MATCH(AT$6&amp;$BF30,'Route Guide - Lanes Not in Data'!$P$5:$P$22370,0))=FALSE,MATCH(AT$6&amp;$BF30,'Route Guide - Lanes Not in Data'!$P$5:$P$22370,0),
IF(ISERROR(MATCH(AT$6&amp;$BG30,'Route Guide - Lanes Not in Data'!$P$5:$P$22370,0))=FALSE,MATCH(AT$6&amp;$BG30,'Route Guide - Lanes Not in Data'!$P$5:$P$22370,0),
IF(ISERROR(MATCH(AT$6&amp;$BH30,'Route Guide - Lanes Not in Data'!$P$5:$P$22370,0))=FALSE,MATCH(AT$6&amp;$BH30,'Route Guide - Lanes Not in Data'!$P$5:$P$22370,0),
IF(ISERROR(MATCH(AT$6&amp;$BI30,'Route Guide - Lanes Not in Data'!$P$5:$P$22370,0))=FALSE,MATCH(AT$6&amp;$BI30,'Route Guide - Lanes Not in Data'!$P$5:$P$22370,0),
IF(ISERROR(MATCH(AT$6&amp;$BJ30,'Route Guide - Lanes Not in Data'!$P$5:$P$22370,0))=FALSE,MATCH(AT$6&amp;$BJ30,'Route Guide - Lanes Not in Data'!$P$5:$P$22370,0),""))))))))))),""))</f>
        <v/>
      </c>
      <c r="AU30" s="37" t="str">
        <f>IF(OR(AU$6="",EW30&lt;&gt;2),"",IFERROR(INDEX('Route Guide - Lanes Not in Data'!$D$5:$D$22370,
IF(ISERROR(MATCH(AU$6&amp;$BA30,'Route Guide - Lanes Not in Data'!$P$5:$P$22370,0))=FALSE,MATCH(AU$6&amp;$BA30,'Route Guide - Lanes Not in Data'!$P$5:$P$22370,0),
IF(ISERROR(MATCH(AU$6&amp;$BB30,'Route Guide - Lanes Not in Data'!$P$5:$P$22370,0))=FALSE,MATCH(AU$6&amp;$BB30,'Route Guide - Lanes Not in Data'!$P$5:$P$22370,0),
IF(ISERROR(MATCH(AU$6&amp;$BC30,'Route Guide - Lanes Not in Data'!$P$5:$P$22370,0))=FALSE,MATCH(AU$6&amp;$BC30,'Route Guide - Lanes Not in Data'!$P$5:$P$22370,0),
IF(ISERROR(MATCH(AU$6&amp;$BD30,'Route Guide - Lanes Not in Data'!$P$5:$P$22370,0))=FALSE,MATCH(AU$6&amp;$BD30,'Route Guide - Lanes Not in Data'!$P$5:$P$22370,0),
IF(ISERROR(MATCH(AU$6&amp;$BE30,'Route Guide - Lanes Not in Data'!$P$5:$P$22370,0))=FALSE,MATCH(AU$6&amp;$BE30,'Route Guide - Lanes Not in Data'!$P$5:$P$22370,0),
IF(ISERROR(MATCH(AU$6&amp;$BF30,'Route Guide - Lanes Not in Data'!$P$5:$P$22370,0))=FALSE,MATCH(AU$6&amp;$BF30,'Route Guide - Lanes Not in Data'!$P$5:$P$22370,0),
IF(ISERROR(MATCH(AU$6&amp;$BG30,'Route Guide - Lanes Not in Data'!$P$5:$P$22370,0))=FALSE,MATCH(AU$6&amp;$BG30,'Route Guide - Lanes Not in Data'!$P$5:$P$22370,0),
IF(ISERROR(MATCH(AU$6&amp;$BH30,'Route Guide - Lanes Not in Data'!$P$5:$P$22370,0))=FALSE,MATCH(AU$6&amp;$BH30,'Route Guide - Lanes Not in Data'!$P$5:$P$22370,0),
IF(ISERROR(MATCH(AU$6&amp;$BI30,'Route Guide - Lanes Not in Data'!$P$5:$P$22370,0))=FALSE,MATCH(AU$6&amp;$BI30,'Route Guide - Lanes Not in Data'!$P$5:$P$22370,0),
IF(ISERROR(MATCH(AU$6&amp;$BJ30,'Route Guide - Lanes Not in Data'!$P$5:$P$22370,0))=FALSE,MATCH(AU$6&amp;$BJ30,'Route Guide - Lanes Not in Data'!$P$5:$P$22370,0),""))))))))))),""))</f>
        <v/>
      </c>
      <c r="AV30" s="37">
        <f t="shared" si="47"/>
        <v>0.55800000000000005</v>
      </c>
      <c r="AW30" s="23" t="str">
        <f t="shared" si="48"/>
        <v>CNWY</v>
      </c>
      <c r="AX30" s="37">
        <f t="shared" si="49"/>
        <v>0.35</v>
      </c>
      <c r="AY30" s="23" t="str">
        <f t="shared" si="50"/>
        <v>ODFL</v>
      </c>
      <c r="BA30" s="23" t="str">
        <f t="shared" si="11"/>
        <v>-0E25-CA-CITY OF INDUSTRY-MS</v>
      </c>
      <c r="BB30" s="23" t="str">
        <f t="shared" si="12"/>
        <v>-0E25-CA-CITY OF INDUSTRY-USA</v>
      </c>
      <c r="BC30" s="23" t="str">
        <f t="shared" si="13"/>
        <v>-CA-CITY OF INDUSTRY-MS</v>
      </c>
      <c r="BD30" s="23" t="str">
        <f t="shared" si="14"/>
        <v>-CA-CITY OF INDUSTRY-USA</v>
      </c>
      <c r="BE30" s="23" t="str">
        <f t="shared" si="15"/>
        <v>-91745-MS</v>
      </c>
      <c r="BF30" s="23" t="str">
        <f t="shared" si="16"/>
        <v>-91745-USA</v>
      </c>
      <c r="BG30" s="23" t="str">
        <f t="shared" si="17"/>
        <v>-CA-MS</v>
      </c>
      <c r="BH30" s="23" t="str">
        <f t="shared" si="18"/>
        <v>CA-MS</v>
      </c>
      <c r="BI30" s="23" t="str">
        <f t="shared" si="51"/>
        <v>CA-USA</v>
      </c>
      <c r="BJ30" s="23" t="str">
        <f t="shared" si="19"/>
        <v>USA-USA</v>
      </c>
      <c r="BM30" s="23" t="str">
        <f t="shared" si="20"/>
        <v>0E25-CA-CITY OF INDUSTRY-MS-CA</v>
      </c>
      <c r="BN30" s="23" t="str">
        <f>_xlfn.XLOOKUP($BM30,'Route Guide - Lanes In Data'!$B$1:$B$2645,'Route Guide - Lanes In Data'!D$1:D$2645)</f>
        <v>CNWY</v>
      </c>
      <c r="BO30" s="23" t="str">
        <f>_xlfn.XLOOKUP($BM30,'Route Guide - Lanes In Data'!$B$1:$B$2645,'Route Guide - Lanes In Data'!E$1:E$2645)</f>
        <v>ODFL</v>
      </c>
      <c r="BQ30" s="37">
        <f>IF(OR(BQ$6="",EC30&lt;&gt;2),"",IFERROR(INDEX('Route Guide - Lanes Not in Data'!$E$5:$E$22370,
IF(ISERROR(MATCH(BQ$6&amp;$CQ30,'Route Guide - Lanes Not in Data'!$P$5:$P$22370,0))=FALSE,MATCH(BQ$6&amp;$CQ30,'Route Guide - Lanes Not in Data'!$P$5:$P$22370,0),
IF(ISERROR(MATCH(BQ$6&amp;$CR30,'Route Guide - Lanes Not in Data'!$P$5:$P$22370,0))=FALSE,MATCH(BQ$6&amp;$CR30,'Route Guide - Lanes Not in Data'!$P$5:$P$22370,0),
IF(ISERROR(MATCH(BQ$6&amp;$CS30,'Route Guide - Lanes Not in Data'!$P$5:$P$22370,0))=FALSE,MATCH(BQ$6&amp;$CS30,'Route Guide - Lanes Not in Data'!$P$5:$P$22370,0),
IF(ISERROR(MATCH(BQ$6&amp;$CT30,'Route Guide - Lanes Not in Data'!$P$5:$P$22370,0))=FALSE,MATCH(BQ$6&amp;$CT30,'Route Guide - Lanes Not in Data'!$P$5:$P$22370,0),
IF(ISERROR(MATCH(BQ$6&amp;$CU30,'Route Guide - Lanes Not in Data'!$P$5:$P$22370,0))=FALSE,MATCH(BQ$6&amp;$CU30,'Route Guide - Lanes Not in Data'!$P$5:$P$22370,0),
IF(ISERROR(MATCH(BQ$6&amp;$CV30,'Route Guide - Lanes Not in Data'!$P$5:$P$22370,0))=FALSE,MATCH(BQ$6&amp;$CV30,'Route Guide - Lanes Not in Data'!$P$5:$P$22370,0),
IF(ISERROR(MATCH(BQ$6&amp;$CW30,'Route Guide - Lanes Not in Data'!$P$5:$P$22370,0))=FALSE,MATCH(BQ$6&amp;$CW30,'Route Guide - Lanes Not in Data'!$P$5:$P$22370,0),
IF(ISERROR(MATCH(BQ$6&amp;$CX30,'Route Guide - Lanes Not in Data'!$P$5:$P$22370,0))=FALSE,MATCH(BQ$6&amp;$CX30,'Route Guide - Lanes Not in Data'!$P$5:$P$22370,0),
IF(ISERROR(MATCH(BQ$6&amp;$CY30,'Route Guide - Lanes Not in Data'!$P$5:$P$22370,0))=FALSE,MATCH(BQ$6&amp;$CY30,'Route Guide - Lanes Not in Data'!$P$5:$P$22370,0),
IF(ISERROR(MATCH(BQ$6&amp;$CZ30,'Route Guide - Lanes Not in Data'!$P$5:$P$22370,0))=FALSE,MATCH(BQ$6&amp;$CZ30,'Route Guide - Lanes Not in Data'!$P$5:$P$22370,0),""))))))))))),""))</f>
        <v>0.31</v>
      </c>
      <c r="BR30" s="37">
        <f>IF(OR(BR$6="",ED30&lt;&gt;2),"",IFERROR(INDEX('Route Guide - Lanes Not in Data'!$E$5:$E$22370,
IF(ISERROR(MATCH(BR$6&amp;$CQ30,'Route Guide - Lanes Not in Data'!$P$5:$P$22370,0))=FALSE,MATCH(BR$6&amp;$CQ30,'Route Guide - Lanes Not in Data'!$P$5:$P$22370,0),
IF(ISERROR(MATCH(BR$6&amp;$CR30,'Route Guide - Lanes Not in Data'!$P$5:$P$22370,0))=FALSE,MATCH(BR$6&amp;$CR30,'Route Guide - Lanes Not in Data'!$P$5:$P$22370,0),
IF(ISERROR(MATCH(BR$6&amp;$CS30,'Route Guide - Lanes Not in Data'!$P$5:$P$22370,0))=FALSE,MATCH(BR$6&amp;$CS30,'Route Guide - Lanes Not in Data'!$P$5:$P$22370,0),
IF(ISERROR(MATCH(BR$6&amp;$CT30,'Route Guide - Lanes Not in Data'!$P$5:$P$22370,0))=FALSE,MATCH(BR$6&amp;$CT30,'Route Guide - Lanes Not in Data'!$P$5:$P$22370,0),
IF(ISERROR(MATCH(BR$6&amp;$CU30,'Route Guide - Lanes Not in Data'!$P$5:$P$22370,0))=FALSE,MATCH(BR$6&amp;$CU30,'Route Guide - Lanes Not in Data'!$P$5:$P$22370,0),
IF(ISERROR(MATCH(BR$6&amp;$CV30,'Route Guide - Lanes Not in Data'!$P$5:$P$22370,0))=FALSE,MATCH(BR$6&amp;$CV30,'Route Guide - Lanes Not in Data'!$P$5:$P$22370,0),
IF(ISERROR(MATCH(BR$6&amp;$CW30,'Route Guide - Lanes Not in Data'!$P$5:$P$22370,0))=FALSE,MATCH(BR$6&amp;$CW30,'Route Guide - Lanes Not in Data'!$P$5:$P$22370,0),
IF(ISERROR(MATCH(BR$6&amp;$CX30,'Route Guide - Lanes Not in Data'!$P$5:$P$22370,0))=FALSE,MATCH(BR$6&amp;$CX30,'Route Guide - Lanes Not in Data'!$P$5:$P$22370,0),
IF(ISERROR(MATCH(BR$6&amp;$CY30,'Route Guide - Lanes Not in Data'!$P$5:$P$22370,0))=FALSE,MATCH(BR$6&amp;$CY30,'Route Guide - Lanes Not in Data'!$P$5:$P$22370,0),
IF(ISERROR(MATCH(BR$6&amp;$CZ30,'Route Guide - Lanes Not in Data'!$P$5:$P$22370,0))=FALSE,MATCH(BR$6&amp;$CZ30,'Route Guide - Lanes Not in Data'!$P$5:$P$22370,0),""))))))))))),""))</f>
        <v>0.50900000000000001</v>
      </c>
      <c r="BS30" s="37" t="str">
        <f>IF(OR(BS$6="",EE30&lt;&gt;2),"",IFERROR(INDEX('Route Guide - Lanes Not in Data'!$E$5:$E$22370,
IF(ISERROR(MATCH(BS$6&amp;$CQ30,'Route Guide - Lanes Not in Data'!$P$5:$P$22370,0))=FALSE,MATCH(BS$6&amp;$CQ30,'Route Guide - Lanes Not in Data'!$P$5:$P$22370,0),
IF(ISERROR(MATCH(BS$6&amp;$CR30,'Route Guide - Lanes Not in Data'!$P$5:$P$22370,0))=FALSE,MATCH(BS$6&amp;$CR30,'Route Guide - Lanes Not in Data'!$P$5:$P$22370,0),
IF(ISERROR(MATCH(BS$6&amp;$CS30,'Route Guide - Lanes Not in Data'!$P$5:$P$22370,0))=FALSE,MATCH(BS$6&amp;$CS30,'Route Guide - Lanes Not in Data'!$P$5:$P$22370,0),
IF(ISERROR(MATCH(BS$6&amp;$CT30,'Route Guide - Lanes Not in Data'!$P$5:$P$22370,0))=FALSE,MATCH(BS$6&amp;$CT30,'Route Guide - Lanes Not in Data'!$P$5:$P$22370,0),
IF(ISERROR(MATCH(BS$6&amp;$CU30,'Route Guide - Lanes Not in Data'!$P$5:$P$22370,0))=FALSE,MATCH(BS$6&amp;$CU30,'Route Guide - Lanes Not in Data'!$P$5:$P$22370,0),
IF(ISERROR(MATCH(BS$6&amp;$CV30,'Route Guide - Lanes Not in Data'!$P$5:$P$22370,0))=FALSE,MATCH(BS$6&amp;$CV30,'Route Guide - Lanes Not in Data'!$P$5:$P$22370,0),
IF(ISERROR(MATCH(BS$6&amp;$CW30,'Route Guide - Lanes Not in Data'!$P$5:$P$22370,0))=FALSE,MATCH(BS$6&amp;$CW30,'Route Guide - Lanes Not in Data'!$P$5:$P$22370,0),
IF(ISERROR(MATCH(BS$6&amp;$CX30,'Route Guide - Lanes Not in Data'!$P$5:$P$22370,0))=FALSE,MATCH(BS$6&amp;$CX30,'Route Guide - Lanes Not in Data'!$P$5:$P$22370,0),
IF(ISERROR(MATCH(BS$6&amp;$CY30,'Route Guide - Lanes Not in Data'!$P$5:$P$22370,0))=FALSE,MATCH(BS$6&amp;$CY30,'Route Guide - Lanes Not in Data'!$P$5:$P$22370,0),
IF(ISERROR(MATCH(BS$6&amp;$CZ30,'Route Guide - Lanes Not in Data'!$P$5:$P$22370,0))=FALSE,MATCH(BS$6&amp;$CZ30,'Route Guide - Lanes Not in Data'!$P$5:$P$22370,0),""))))))))))),""))</f>
        <v/>
      </c>
      <c r="BT30" s="37" t="str">
        <f>IF(OR(BT$6="",EF30&lt;&gt;2),"",IFERROR(INDEX('Route Guide - Lanes Not in Data'!$E$5:$E$22370,
IF(ISERROR(MATCH(BT$6&amp;$CQ30,'Route Guide - Lanes Not in Data'!$P$5:$P$22370,0))=FALSE,MATCH(BT$6&amp;$CQ30,'Route Guide - Lanes Not in Data'!$P$5:$P$22370,0),
IF(ISERROR(MATCH(BT$6&amp;$CR30,'Route Guide - Lanes Not in Data'!$P$5:$P$22370,0))=FALSE,MATCH(BT$6&amp;$CR30,'Route Guide - Lanes Not in Data'!$P$5:$P$22370,0),
IF(ISERROR(MATCH(BT$6&amp;$CS30,'Route Guide - Lanes Not in Data'!$P$5:$P$22370,0))=FALSE,MATCH(BT$6&amp;$CS30,'Route Guide - Lanes Not in Data'!$P$5:$P$22370,0),
IF(ISERROR(MATCH(BT$6&amp;$CT30,'Route Guide - Lanes Not in Data'!$P$5:$P$22370,0))=FALSE,MATCH(BT$6&amp;$CT30,'Route Guide - Lanes Not in Data'!$P$5:$P$22370,0),
IF(ISERROR(MATCH(BT$6&amp;$CU30,'Route Guide - Lanes Not in Data'!$P$5:$P$22370,0))=FALSE,MATCH(BT$6&amp;$CU30,'Route Guide - Lanes Not in Data'!$P$5:$P$22370,0),
IF(ISERROR(MATCH(BT$6&amp;$CV30,'Route Guide - Lanes Not in Data'!$P$5:$P$22370,0))=FALSE,MATCH(BT$6&amp;$CV30,'Route Guide - Lanes Not in Data'!$P$5:$P$22370,0),
IF(ISERROR(MATCH(BT$6&amp;$CW30,'Route Guide - Lanes Not in Data'!$P$5:$P$22370,0))=FALSE,MATCH(BT$6&amp;$CW30,'Route Guide - Lanes Not in Data'!$P$5:$P$22370,0),
IF(ISERROR(MATCH(BT$6&amp;$CX30,'Route Guide - Lanes Not in Data'!$P$5:$P$22370,0))=FALSE,MATCH(BT$6&amp;$CX30,'Route Guide - Lanes Not in Data'!$P$5:$P$22370,0),
IF(ISERROR(MATCH(BT$6&amp;$CY30,'Route Guide - Lanes Not in Data'!$P$5:$P$22370,0))=FALSE,MATCH(BT$6&amp;$CY30,'Route Guide - Lanes Not in Data'!$P$5:$P$22370,0),
IF(ISERROR(MATCH(BT$6&amp;$CZ30,'Route Guide - Lanes Not in Data'!$P$5:$P$22370,0))=FALSE,MATCH(BT$6&amp;$CZ30,'Route Guide - Lanes Not in Data'!$P$5:$P$22370,0),""))))))))))),""))</f>
        <v/>
      </c>
      <c r="BU30" s="37">
        <f>IF(OR(BU$6="",EG30&lt;&gt;2),"",IFERROR(INDEX('Route Guide - Lanes Not in Data'!$E$5:$E$22370,
IF(ISERROR(MATCH(BU$6&amp;$CQ30,'Route Guide - Lanes Not in Data'!$P$5:$P$22370,0))=FALSE,MATCH(BU$6&amp;$CQ30,'Route Guide - Lanes Not in Data'!$P$5:$P$22370,0),
IF(ISERROR(MATCH(BU$6&amp;$CR30,'Route Guide - Lanes Not in Data'!$P$5:$P$22370,0))=FALSE,MATCH(BU$6&amp;$CR30,'Route Guide - Lanes Not in Data'!$P$5:$P$22370,0),
IF(ISERROR(MATCH(BU$6&amp;$CS30,'Route Guide - Lanes Not in Data'!$P$5:$P$22370,0))=FALSE,MATCH(BU$6&amp;$CS30,'Route Guide - Lanes Not in Data'!$P$5:$P$22370,0),
IF(ISERROR(MATCH(BU$6&amp;$CT30,'Route Guide - Lanes Not in Data'!$P$5:$P$22370,0))=FALSE,MATCH(BU$6&amp;$CT30,'Route Guide - Lanes Not in Data'!$P$5:$P$22370,0),
IF(ISERROR(MATCH(BU$6&amp;$CU30,'Route Guide - Lanes Not in Data'!$P$5:$P$22370,0))=FALSE,MATCH(BU$6&amp;$CU30,'Route Guide - Lanes Not in Data'!$P$5:$P$22370,0),
IF(ISERROR(MATCH(BU$6&amp;$CV30,'Route Guide - Lanes Not in Data'!$P$5:$P$22370,0))=FALSE,MATCH(BU$6&amp;$CV30,'Route Guide - Lanes Not in Data'!$P$5:$P$22370,0),
IF(ISERROR(MATCH(BU$6&amp;$CW30,'Route Guide - Lanes Not in Data'!$P$5:$P$22370,0))=FALSE,MATCH(BU$6&amp;$CW30,'Route Guide - Lanes Not in Data'!$P$5:$P$22370,0),
IF(ISERROR(MATCH(BU$6&amp;$CX30,'Route Guide - Lanes Not in Data'!$P$5:$P$22370,0))=FALSE,MATCH(BU$6&amp;$CX30,'Route Guide - Lanes Not in Data'!$P$5:$P$22370,0),
IF(ISERROR(MATCH(BU$6&amp;$CY30,'Route Guide - Lanes Not in Data'!$P$5:$P$22370,0))=FALSE,MATCH(BU$6&amp;$CY30,'Route Guide - Lanes Not in Data'!$P$5:$P$22370,0),
IF(ISERROR(MATCH(BU$6&amp;$CZ30,'Route Guide - Lanes Not in Data'!$P$5:$P$22370,0))=FALSE,MATCH(BU$6&amp;$CZ30,'Route Guide - Lanes Not in Data'!$P$5:$P$22370,0),""))))))))))),""))</f>
        <v>0.14800000000000002</v>
      </c>
      <c r="BV30" s="37" t="str">
        <f>IF(OR(BV$6="",EH30&lt;&gt;2),"",IFERROR(INDEX('Route Guide - Lanes Not in Data'!$E$5:$E$22370,
IF(ISERROR(MATCH(BV$6&amp;$CQ30,'Route Guide - Lanes Not in Data'!$P$5:$P$22370,0))=FALSE,MATCH(BV$6&amp;$CQ30,'Route Guide - Lanes Not in Data'!$P$5:$P$22370,0),
IF(ISERROR(MATCH(BV$6&amp;$CR30,'Route Guide - Lanes Not in Data'!$P$5:$P$22370,0))=FALSE,MATCH(BV$6&amp;$CR30,'Route Guide - Lanes Not in Data'!$P$5:$P$22370,0),
IF(ISERROR(MATCH(BV$6&amp;$CS30,'Route Guide - Lanes Not in Data'!$P$5:$P$22370,0))=FALSE,MATCH(BV$6&amp;$CS30,'Route Guide - Lanes Not in Data'!$P$5:$P$22370,0),
IF(ISERROR(MATCH(BV$6&amp;$CT30,'Route Guide - Lanes Not in Data'!$P$5:$P$22370,0))=FALSE,MATCH(BV$6&amp;$CT30,'Route Guide - Lanes Not in Data'!$P$5:$P$22370,0),
IF(ISERROR(MATCH(BV$6&amp;$CU30,'Route Guide - Lanes Not in Data'!$P$5:$P$22370,0))=FALSE,MATCH(BV$6&amp;$CU30,'Route Guide - Lanes Not in Data'!$P$5:$P$22370,0),
IF(ISERROR(MATCH(BV$6&amp;$CV30,'Route Guide - Lanes Not in Data'!$P$5:$P$22370,0))=FALSE,MATCH(BV$6&amp;$CV30,'Route Guide - Lanes Not in Data'!$P$5:$P$22370,0),
IF(ISERROR(MATCH(BV$6&amp;$CW30,'Route Guide - Lanes Not in Data'!$P$5:$P$22370,0))=FALSE,MATCH(BV$6&amp;$CW30,'Route Guide - Lanes Not in Data'!$P$5:$P$22370,0),
IF(ISERROR(MATCH(BV$6&amp;$CX30,'Route Guide - Lanes Not in Data'!$P$5:$P$22370,0))=FALSE,MATCH(BV$6&amp;$CX30,'Route Guide - Lanes Not in Data'!$P$5:$P$22370,0),
IF(ISERROR(MATCH(BV$6&amp;$CY30,'Route Guide - Lanes Not in Data'!$P$5:$P$22370,0))=FALSE,MATCH(BV$6&amp;$CY30,'Route Guide - Lanes Not in Data'!$P$5:$P$22370,0),
IF(ISERROR(MATCH(BV$6&amp;$CZ30,'Route Guide - Lanes Not in Data'!$P$5:$P$22370,0))=FALSE,MATCH(BV$6&amp;$CZ30,'Route Guide - Lanes Not in Data'!$P$5:$P$22370,0),""))))))))))),""))</f>
        <v/>
      </c>
      <c r="BW30" s="37" t="str">
        <f>IF(OR(BW$6="",EI30&lt;&gt;2),"",IFERROR(INDEX('Route Guide - Lanes Not in Data'!$E$5:$E$22370,
IF(ISERROR(MATCH(BW$6&amp;$CQ30,'Route Guide - Lanes Not in Data'!$P$5:$P$22370,0))=FALSE,MATCH(BW$6&amp;$CQ30,'Route Guide - Lanes Not in Data'!$P$5:$P$22370,0),
IF(ISERROR(MATCH(BW$6&amp;$CR30,'Route Guide - Lanes Not in Data'!$P$5:$P$22370,0))=FALSE,MATCH(BW$6&amp;$CR30,'Route Guide - Lanes Not in Data'!$P$5:$P$22370,0),
IF(ISERROR(MATCH(BW$6&amp;$CS30,'Route Guide - Lanes Not in Data'!$P$5:$P$22370,0))=FALSE,MATCH(BW$6&amp;$CS30,'Route Guide - Lanes Not in Data'!$P$5:$P$22370,0),
IF(ISERROR(MATCH(BW$6&amp;$CT30,'Route Guide - Lanes Not in Data'!$P$5:$P$22370,0))=FALSE,MATCH(BW$6&amp;$CT30,'Route Guide - Lanes Not in Data'!$P$5:$P$22370,0),
IF(ISERROR(MATCH(BW$6&amp;$CU30,'Route Guide - Lanes Not in Data'!$P$5:$P$22370,0))=FALSE,MATCH(BW$6&amp;$CU30,'Route Guide - Lanes Not in Data'!$P$5:$P$22370,0),
IF(ISERROR(MATCH(BW$6&amp;$CV30,'Route Guide - Lanes Not in Data'!$P$5:$P$22370,0))=FALSE,MATCH(BW$6&amp;$CV30,'Route Guide - Lanes Not in Data'!$P$5:$P$22370,0),
IF(ISERROR(MATCH(BW$6&amp;$CW30,'Route Guide - Lanes Not in Data'!$P$5:$P$22370,0))=FALSE,MATCH(BW$6&amp;$CW30,'Route Guide - Lanes Not in Data'!$P$5:$P$22370,0),
IF(ISERROR(MATCH(BW$6&amp;$CX30,'Route Guide - Lanes Not in Data'!$P$5:$P$22370,0))=FALSE,MATCH(BW$6&amp;$CX30,'Route Guide - Lanes Not in Data'!$P$5:$P$22370,0),
IF(ISERROR(MATCH(BW$6&amp;$CY30,'Route Guide - Lanes Not in Data'!$P$5:$P$22370,0))=FALSE,MATCH(BW$6&amp;$CY30,'Route Guide - Lanes Not in Data'!$P$5:$P$22370,0),
IF(ISERROR(MATCH(BW$6&amp;$CZ30,'Route Guide - Lanes Not in Data'!$P$5:$P$22370,0))=FALSE,MATCH(BW$6&amp;$CZ30,'Route Guide - Lanes Not in Data'!$P$5:$P$22370,0),""))))))))))),""))</f>
        <v/>
      </c>
      <c r="BX30" s="37" t="str">
        <f>IF(OR(BX$6="",EJ30&lt;&gt;2),"",IFERROR(INDEX('Route Guide - Lanes Not in Data'!$E$5:$E$22370,
IF(ISERROR(MATCH(BX$6&amp;$CQ30,'Route Guide - Lanes Not in Data'!$P$5:$P$22370,0))=FALSE,MATCH(BX$6&amp;$CQ30,'Route Guide - Lanes Not in Data'!$P$5:$P$22370,0),
IF(ISERROR(MATCH(BX$6&amp;$CR30,'Route Guide - Lanes Not in Data'!$P$5:$P$22370,0))=FALSE,MATCH(BX$6&amp;$CR30,'Route Guide - Lanes Not in Data'!$P$5:$P$22370,0),
IF(ISERROR(MATCH(BX$6&amp;$CS30,'Route Guide - Lanes Not in Data'!$P$5:$P$22370,0))=FALSE,MATCH(BX$6&amp;$CS30,'Route Guide - Lanes Not in Data'!$P$5:$P$22370,0),
IF(ISERROR(MATCH(BX$6&amp;$CT30,'Route Guide - Lanes Not in Data'!$P$5:$P$22370,0))=FALSE,MATCH(BX$6&amp;$CT30,'Route Guide - Lanes Not in Data'!$P$5:$P$22370,0),
IF(ISERROR(MATCH(BX$6&amp;$CU30,'Route Guide - Lanes Not in Data'!$P$5:$P$22370,0))=FALSE,MATCH(BX$6&amp;$CU30,'Route Guide - Lanes Not in Data'!$P$5:$P$22370,0),
IF(ISERROR(MATCH(BX$6&amp;$CV30,'Route Guide - Lanes Not in Data'!$P$5:$P$22370,0))=FALSE,MATCH(BX$6&amp;$CV30,'Route Guide - Lanes Not in Data'!$P$5:$P$22370,0),
IF(ISERROR(MATCH(BX$6&amp;$CW30,'Route Guide - Lanes Not in Data'!$P$5:$P$22370,0))=FALSE,MATCH(BX$6&amp;$CW30,'Route Guide - Lanes Not in Data'!$P$5:$P$22370,0),
IF(ISERROR(MATCH(BX$6&amp;$CX30,'Route Guide - Lanes Not in Data'!$P$5:$P$22370,0))=FALSE,MATCH(BX$6&amp;$CX30,'Route Guide - Lanes Not in Data'!$P$5:$P$22370,0),
IF(ISERROR(MATCH(BX$6&amp;$CY30,'Route Guide - Lanes Not in Data'!$P$5:$P$22370,0))=FALSE,MATCH(BX$6&amp;$CY30,'Route Guide - Lanes Not in Data'!$P$5:$P$22370,0),
IF(ISERROR(MATCH(BX$6&amp;$CZ30,'Route Guide - Lanes Not in Data'!$P$5:$P$22370,0))=FALSE,MATCH(BX$6&amp;$CZ30,'Route Guide - Lanes Not in Data'!$P$5:$P$22370,0),""))))))))))),""))</f>
        <v/>
      </c>
      <c r="BY30" s="37" t="str">
        <f>IF(OR(BY$6="",EK30&lt;&gt;2),"",IFERROR(INDEX('Route Guide - Lanes Not in Data'!$E$5:$E$22370,
IF(ISERROR(MATCH(BY$6&amp;$CQ30,'Route Guide - Lanes Not in Data'!$P$5:$P$22370,0))=FALSE,MATCH(BY$6&amp;$CQ30,'Route Guide - Lanes Not in Data'!$P$5:$P$22370,0),
IF(ISERROR(MATCH(BY$6&amp;$CR30,'Route Guide - Lanes Not in Data'!$P$5:$P$22370,0))=FALSE,MATCH(BY$6&amp;$CR30,'Route Guide - Lanes Not in Data'!$P$5:$P$22370,0),
IF(ISERROR(MATCH(BY$6&amp;$CS30,'Route Guide - Lanes Not in Data'!$P$5:$P$22370,0))=FALSE,MATCH(BY$6&amp;$CS30,'Route Guide - Lanes Not in Data'!$P$5:$P$22370,0),
IF(ISERROR(MATCH(BY$6&amp;$CT30,'Route Guide - Lanes Not in Data'!$P$5:$P$22370,0))=FALSE,MATCH(BY$6&amp;$CT30,'Route Guide - Lanes Not in Data'!$P$5:$P$22370,0),
IF(ISERROR(MATCH(BY$6&amp;$CU30,'Route Guide - Lanes Not in Data'!$P$5:$P$22370,0))=FALSE,MATCH(BY$6&amp;$CU30,'Route Guide - Lanes Not in Data'!$P$5:$P$22370,0),
IF(ISERROR(MATCH(BY$6&amp;$CV30,'Route Guide - Lanes Not in Data'!$P$5:$P$22370,0))=FALSE,MATCH(BY$6&amp;$CV30,'Route Guide - Lanes Not in Data'!$P$5:$P$22370,0),
IF(ISERROR(MATCH(BY$6&amp;$CW30,'Route Guide - Lanes Not in Data'!$P$5:$P$22370,0))=FALSE,MATCH(BY$6&amp;$CW30,'Route Guide - Lanes Not in Data'!$P$5:$P$22370,0),
IF(ISERROR(MATCH(BY$6&amp;$CX30,'Route Guide - Lanes Not in Data'!$P$5:$P$22370,0))=FALSE,MATCH(BY$6&amp;$CX30,'Route Guide - Lanes Not in Data'!$P$5:$P$22370,0),
IF(ISERROR(MATCH(BY$6&amp;$CY30,'Route Guide - Lanes Not in Data'!$P$5:$P$22370,0))=FALSE,MATCH(BY$6&amp;$CY30,'Route Guide - Lanes Not in Data'!$P$5:$P$22370,0),
IF(ISERROR(MATCH(BY$6&amp;$CZ30,'Route Guide - Lanes Not in Data'!$P$5:$P$22370,0))=FALSE,MATCH(BY$6&amp;$CZ30,'Route Guide - Lanes Not in Data'!$P$5:$P$22370,0),""))))))))))),""))</f>
        <v/>
      </c>
      <c r="BZ30" s="37" t="str">
        <f>IF(OR(BZ$6="",EL30&lt;&gt;2),"",IFERROR(INDEX('Route Guide - Lanes Not in Data'!$E$5:$E$22370,
IF(ISERROR(MATCH(BZ$6&amp;$CQ30,'Route Guide - Lanes Not in Data'!$P$5:$P$22370,0))=FALSE,MATCH(BZ$6&amp;$CQ30,'Route Guide - Lanes Not in Data'!$P$5:$P$22370,0),
IF(ISERROR(MATCH(BZ$6&amp;$CR30,'Route Guide - Lanes Not in Data'!$P$5:$P$22370,0))=FALSE,MATCH(BZ$6&amp;$CR30,'Route Guide - Lanes Not in Data'!$P$5:$P$22370,0),
IF(ISERROR(MATCH(BZ$6&amp;$CS30,'Route Guide - Lanes Not in Data'!$P$5:$P$22370,0))=FALSE,MATCH(BZ$6&amp;$CS30,'Route Guide - Lanes Not in Data'!$P$5:$P$22370,0),
IF(ISERROR(MATCH(BZ$6&amp;$CT30,'Route Guide - Lanes Not in Data'!$P$5:$P$22370,0))=FALSE,MATCH(BZ$6&amp;$CT30,'Route Guide - Lanes Not in Data'!$P$5:$P$22370,0),
IF(ISERROR(MATCH(BZ$6&amp;$CU30,'Route Guide - Lanes Not in Data'!$P$5:$P$22370,0))=FALSE,MATCH(BZ$6&amp;$CU30,'Route Guide - Lanes Not in Data'!$P$5:$P$22370,0),
IF(ISERROR(MATCH(BZ$6&amp;$CV30,'Route Guide - Lanes Not in Data'!$P$5:$P$22370,0))=FALSE,MATCH(BZ$6&amp;$CV30,'Route Guide - Lanes Not in Data'!$P$5:$P$22370,0),
IF(ISERROR(MATCH(BZ$6&amp;$CW30,'Route Guide - Lanes Not in Data'!$P$5:$P$22370,0))=FALSE,MATCH(BZ$6&amp;$CW30,'Route Guide - Lanes Not in Data'!$P$5:$P$22370,0),
IF(ISERROR(MATCH(BZ$6&amp;$CX30,'Route Guide - Lanes Not in Data'!$P$5:$P$22370,0))=FALSE,MATCH(BZ$6&amp;$CX30,'Route Guide - Lanes Not in Data'!$P$5:$P$22370,0),
IF(ISERROR(MATCH(BZ$6&amp;$CY30,'Route Guide - Lanes Not in Data'!$P$5:$P$22370,0))=FALSE,MATCH(BZ$6&amp;$CY30,'Route Guide - Lanes Not in Data'!$P$5:$P$22370,0),
IF(ISERROR(MATCH(BZ$6&amp;$CZ30,'Route Guide - Lanes Not in Data'!$P$5:$P$22370,0))=FALSE,MATCH(BZ$6&amp;$CZ30,'Route Guide - Lanes Not in Data'!$P$5:$P$22370,0),""))))))))))),""))</f>
        <v/>
      </c>
      <c r="CA30" s="37">
        <f>IF(OR(CA$6="",EM30&lt;&gt;2),"",IFERROR(INDEX('Route Guide - Lanes Not in Data'!$E$5:$E$22370,
IF(ISERROR(MATCH(CA$6&amp;$CQ30,'Route Guide - Lanes Not in Data'!$P$5:$P$22370,0))=FALSE,MATCH(CA$6&amp;$CQ30,'Route Guide - Lanes Not in Data'!$P$5:$P$22370,0),
IF(ISERROR(MATCH(CA$6&amp;$CR30,'Route Guide - Lanes Not in Data'!$P$5:$P$22370,0))=FALSE,MATCH(CA$6&amp;$CR30,'Route Guide - Lanes Not in Data'!$P$5:$P$22370,0),
IF(ISERROR(MATCH(CA$6&amp;$CS30,'Route Guide - Lanes Not in Data'!$P$5:$P$22370,0))=FALSE,MATCH(CA$6&amp;$CS30,'Route Guide - Lanes Not in Data'!$P$5:$P$22370,0),
IF(ISERROR(MATCH(CA$6&amp;$CT30,'Route Guide - Lanes Not in Data'!$P$5:$P$22370,0))=FALSE,MATCH(CA$6&amp;$CT30,'Route Guide - Lanes Not in Data'!$P$5:$P$22370,0),
IF(ISERROR(MATCH(CA$6&amp;$CU30,'Route Guide - Lanes Not in Data'!$P$5:$P$22370,0))=FALSE,MATCH(CA$6&amp;$CU30,'Route Guide - Lanes Not in Data'!$P$5:$P$22370,0),
IF(ISERROR(MATCH(CA$6&amp;$CV30,'Route Guide - Lanes Not in Data'!$P$5:$P$22370,0))=FALSE,MATCH(CA$6&amp;$CV30,'Route Guide - Lanes Not in Data'!$P$5:$P$22370,0),
IF(ISERROR(MATCH(CA$6&amp;$CW30,'Route Guide - Lanes Not in Data'!$P$5:$P$22370,0))=FALSE,MATCH(CA$6&amp;$CW30,'Route Guide - Lanes Not in Data'!$P$5:$P$22370,0),
IF(ISERROR(MATCH(CA$6&amp;$CX30,'Route Guide - Lanes Not in Data'!$P$5:$P$22370,0))=FALSE,MATCH(CA$6&amp;$CX30,'Route Guide - Lanes Not in Data'!$P$5:$P$22370,0),
IF(ISERROR(MATCH(CA$6&amp;$CY30,'Route Guide - Lanes Not in Data'!$P$5:$P$22370,0))=FALSE,MATCH(CA$6&amp;$CY30,'Route Guide - Lanes Not in Data'!$P$5:$P$22370,0),
IF(ISERROR(MATCH(CA$6&amp;$CZ30,'Route Guide - Lanes Not in Data'!$P$5:$P$22370,0))=FALSE,MATCH(CA$6&amp;$CZ30,'Route Guide - Lanes Not in Data'!$P$5:$P$22370,0),""))))))))))),""))</f>
        <v>0.13300000000000001</v>
      </c>
      <c r="CB30" s="37" t="str">
        <f>IF(OR(CB$6="",EN30&lt;&gt;2),"",IFERROR(INDEX('Route Guide - Lanes Not in Data'!$E$5:$E$22370,
IF(ISERROR(MATCH(CB$6&amp;$CQ30,'Route Guide - Lanes Not in Data'!$P$5:$P$22370,0))=FALSE,MATCH(CB$6&amp;$CQ30,'Route Guide - Lanes Not in Data'!$P$5:$P$22370,0),
IF(ISERROR(MATCH(CB$6&amp;$CR30,'Route Guide - Lanes Not in Data'!$P$5:$P$22370,0))=FALSE,MATCH(CB$6&amp;$CR30,'Route Guide - Lanes Not in Data'!$P$5:$P$22370,0),
IF(ISERROR(MATCH(CB$6&amp;$CS30,'Route Guide - Lanes Not in Data'!$P$5:$P$22370,0))=FALSE,MATCH(CB$6&amp;$CS30,'Route Guide - Lanes Not in Data'!$P$5:$P$22370,0),
IF(ISERROR(MATCH(CB$6&amp;$CT30,'Route Guide - Lanes Not in Data'!$P$5:$P$22370,0))=FALSE,MATCH(CB$6&amp;$CT30,'Route Guide - Lanes Not in Data'!$P$5:$P$22370,0),
IF(ISERROR(MATCH(CB$6&amp;$CU30,'Route Guide - Lanes Not in Data'!$P$5:$P$22370,0))=FALSE,MATCH(CB$6&amp;$CU30,'Route Guide - Lanes Not in Data'!$P$5:$P$22370,0),
IF(ISERROR(MATCH(CB$6&amp;$CV30,'Route Guide - Lanes Not in Data'!$P$5:$P$22370,0))=FALSE,MATCH(CB$6&amp;$CV30,'Route Guide - Lanes Not in Data'!$P$5:$P$22370,0),
IF(ISERROR(MATCH(CB$6&amp;$CW30,'Route Guide - Lanes Not in Data'!$P$5:$P$22370,0))=FALSE,MATCH(CB$6&amp;$CW30,'Route Guide - Lanes Not in Data'!$P$5:$P$22370,0),
IF(ISERROR(MATCH(CB$6&amp;$CX30,'Route Guide - Lanes Not in Data'!$P$5:$P$22370,0))=FALSE,MATCH(CB$6&amp;$CX30,'Route Guide - Lanes Not in Data'!$P$5:$P$22370,0),
IF(ISERROR(MATCH(CB$6&amp;$CY30,'Route Guide - Lanes Not in Data'!$P$5:$P$22370,0))=FALSE,MATCH(CB$6&amp;$CY30,'Route Guide - Lanes Not in Data'!$P$5:$P$22370,0),
IF(ISERROR(MATCH(CB$6&amp;$CZ30,'Route Guide - Lanes Not in Data'!$P$5:$P$22370,0))=FALSE,MATCH(CB$6&amp;$CZ30,'Route Guide - Lanes Not in Data'!$P$5:$P$22370,0),""))))))))))),""))</f>
        <v/>
      </c>
      <c r="CC30" s="37" t="str">
        <f>IF(OR(CC$6="",EO30&lt;&gt;2),"",IFERROR(INDEX('Route Guide - Lanes Not in Data'!$E$5:$E$22370,
IF(ISERROR(MATCH(CC$6&amp;$CQ30,'Route Guide - Lanes Not in Data'!$P$5:$P$22370,0))=FALSE,MATCH(CC$6&amp;$CQ30,'Route Guide - Lanes Not in Data'!$P$5:$P$22370,0),
IF(ISERROR(MATCH(CC$6&amp;$CR30,'Route Guide - Lanes Not in Data'!$P$5:$P$22370,0))=FALSE,MATCH(CC$6&amp;$CR30,'Route Guide - Lanes Not in Data'!$P$5:$P$22370,0),
IF(ISERROR(MATCH(CC$6&amp;$CS30,'Route Guide - Lanes Not in Data'!$P$5:$P$22370,0))=FALSE,MATCH(CC$6&amp;$CS30,'Route Guide - Lanes Not in Data'!$P$5:$P$22370,0),
IF(ISERROR(MATCH(CC$6&amp;$CT30,'Route Guide - Lanes Not in Data'!$P$5:$P$22370,0))=FALSE,MATCH(CC$6&amp;$CT30,'Route Guide - Lanes Not in Data'!$P$5:$P$22370,0),
IF(ISERROR(MATCH(CC$6&amp;$CU30,'Route Guide - Lanes Not in Data'!$P$5:$P$22370,0))=FALSE,MATCH(CC$6&amp;$CU30,'Route Guide - Lanes Not in Data'!$P$5:$P$22370,0),
IF(ISERROR(MATCH(CC$6&amp;$CV30,'Route Guide - Lanes Not in Data'!$P$5:$P$22370,0))=FALSE,MATCH(CC$6&amp;$CV30,'Route Guide - Lanes Not in Data'!$P$5:$P$22370,0),
IF(ISERROR(MATCH(CC$6&amp;$CW30,'Route Guide - Lanes Not in Data'!$P$5:$P$22370,0))=FALSE,MATCH(CC$6&amp;$CW30,'Route Guide - Lanes Not in Data'!$P$5:$P$22370,0),
IF(ISERROR(MATCH(CC$6&amp;$CX30,'Route Guide - Lanes Not in Data'!$P$5:$P$22370,0))=FALSE,MATCH(CC$6&amp;$CX30,'Route Guide - Lanes Not in Data'!$P$5:$P$22370,0),
IF(ISERROR(MATCH(CC$6&amp;$CY30,'Route Guide - Lanes Not in Data'!$P$5:$P$22370,0))=FALSE,MATCH(CC$6&amp;$CY30,'Route Guide - Lanes Not in Data'!$P$5:$P$22370,0),
IF(ISERROR(MATCH(CC$6&amp;$CZ30,'Route Guide - Lanes Not in Data'!$P$5:$P$22370,0))=FALSE,MATCH(CC$6&amp;$CZ30,'Route Guide - Lanes Not in Data'!$P$5:$P$22370,0),""))))))))))),""))</f>
        <v/>
      </c>
      <c r="CD30" s="37" t="str">
        <f>IF(OR(CD$6="",EP30&lt;&gt;2),"",IFERROR(INDEX('Route Guide - Lanes Not in Data'!$E$5:$E$22370,
IF(ISERROR(MATCH(CD$6&amp;$CQ30,'Route Guide - Lanes Not in Data'!$P$5:$P$22370,0))=FALSE,MATCH(CD$6&amp;$CQ30,'Route Guide - Lanes Not in Data'!$P$5:$P$22370,0),
IF(ISERROR(MATCH(CD$6&amp;$CR30,'Route Guide - Lanes Not in Data'!$P$5:$P$22370,0))=FALSE,MATCH(CD$6&amp;$CR30,'Route Guide - Lanes Not in Data'!$P$5:$P$22370,0),
IF(ISERROR(MATCH(CD$6&amp;$CS30,'Route Guide - Lanes Not in Data'!$P$5:$P$22370,0))=FALSE,MATCH(CD$6&amp;$CS30,'Route Guide - Lanes Not in Data'!$P$5:$P$22370,0),
IF(ISERROR(MATCH(CD$6&amp;$CT30,'Route Guide - Lanes Not in Data'!$P$5:$P$22370,0))=FALSE,MATCH(CD$6&amp;$CT30,'Route Guide - Lanes Not in Data'!$P$5:$P$22370,0),
IF(ISERROR(MATCH(CD$6&amp;$CU30,'Route Guide - Lanes Not in Data'!$P$5:$P$22370,0))=FALSE,MATCH(CD$6&amp;$CU30,'Route Guide - Lanes Not in Data'!$P$5:$P$22370,0),
IF(ISERROR(MATCH(CD$6&amp;$CV30,'Route Guide - Lanes Not in Data'!$P$5:$P$22370,0))=FALSE,MATCH(CD$6&amp;$CV30,'Route Guide - Lanes Not in Data'!$P$5:$P$22370,0),
IF(ISERROR(MATCH(CD$6&amp;$CW30,'Route Guide - Lanes Not in Data'!$P$5:$P$22370,0))=FALSE,MATCH(CD$6&amp;$CW30,'Route Guide - Lanes Not in Data'!$P$5:$P$22370,0),
IF(ISERROR(MATCH(CD$6&amp;$CX30,'Route Guide - Lanes Not in Data'!$P$5:$P$22370,0))=FALSE,MATCH(CD$6&amp;$CX30,'Route Guide - Lanes Not in Data'!$P$5:$P$22370,0),
IF(ISERROR(MATCH(CD$6&amp;$CY30,'Route Guide - Lanes Not in Data'!$P$5:$P$22370,0))=FALSE,MATCH(CD$6&amp;$CY30,'Route Guide - Lanes Not in Data'!$P$5:$P$22370,0),
IF(ISERROR(MATCH(CD$6&amp;$CZ30,'Route Guide - Lanes Not in Data'!$P$5:$P$22370,0))=FALSE,MATCH(CD$6&amp;$CZ30,'Route Guide - Lanes Not in Data'!$P$5:$P$22370,0),""))))))))))),""))</f>
        <v/>
      </c>
      <c r="CE30" s="37" t="str">
        <f>IF(OR(CE$6="",EQ30&lt;&gt;2),"",IFERROR(INDEX('Route Guide - Lanes Not in Data'!$E$5:$E$22370,
IF(ISERROR(MATCH(CE$6&amp;$CQ30,'Route Guide - Lanes Not in Data'!$P$5:$P$22370,0))=FALSE,MATCH(CE$6&amp;$CQ30,'Route Guide - Lanes Not in Data'!$P$5:$P$22370,0),
IF(ISERROR(MATCH(CE$6&amp;$CR30,'Route Guide - Lanes Not in Data'!$P$5:$P$22370,0))=FALSE,MATCH(CE$6&amp;$CR30,'Route Guide - Lanes Not in Data'!$P$5:$P$22370,0),
IF(ISERROR(MATCH(CE$6&amp;$CS30,'Route Guide - Lanes Not in Data'!$P$5:$P$22370,0))=FALSE,MATCH(CE$6&amp;$CS30,'Route Guide - Lanes Not in Data'!$P$5:$P$22370,0),
IF(ISERROR(MATCH(CE$6&amp;$CT30,'Route Guide - Lanes Not in Data'!$P$5:$P$22370,0))=FALSE,MATCH(CE$6&amp;$CT30,'Route Guide - Lanes Not in Data'!$P$5:$P$22370,0),
IF(ISERROR(MATCH(CE$6&amp;$CU30,'Route Guide - Lanes Not in Data'!$P$5:$P$22370,0))=FALSE,MATCH(CE$6&amp;$CU30,'Route Guide - Lanes Not in Data'!$P$5:$P$22370,0),
IF(ISERROR(MATCH(CE$6&amp;$CV30,'Route Guide - Lanes Not in Data'!$P$5:$P$22370,0))=FALSE,MATCH(CE$6&amp;$CV30,'Route Guide - Lanes Not in Data'!$P$5:$P$22370,0),
IF(ISERROR(MATCH(CE$6&amp;$CW30,'Route Guide - Lanes Not in Data'!$P$5:$P$22370,0))=FALSE,MATCH(CE$6&amp;$CW30,'Route Guide - Lanes Not in Data'!$P$5:$P$22370,0),
IF(ISERROR(MATCH(CE$6&amp;$CX30,'Route Guide - Lanes Not in Data'!$P$5:$P$22370,0))=FALSE,MATCH(CE$6&amp;$CX30,'Route Guide - Lanes Not in Data'!$P$5:$P$22370,0),
IF(ISERROR(MATCH(CE$6&amp;$CY30,'Route Guide - Lanes Not in Data'!$P$5:$P$22370,0))=FALSE,MATCH(CE$6&amp;$CY30,'Route Guide - Lanes Not in Data'!$P$5:$P$22370,0),
IF(ISERROR(MATCH(CE$6&amp;$CZ30,'Route Guide - Lanes Not in Data'!$P$5:$P$22370,0))=FALSE,MATCH(CE$6&amp;$CZ30,'Route Guide - Lanes Not in Data'!$P$5:$P$22370,0),""))))))))))),""))</f>
        <v/>
      </c>
      <c r="CF30" s="37" t="str">
        <f>IF(OR(CF$6="",ER30&lt;&gt;2),"",IFERROR(INDEX('Route Guide - Lanes Not in Data'!$E$5:$E$22370,
IF(ISERROR(MATCH(CF$6&amp;$CQ30,'Route Guide - Lanes Not in Data'!$P$5:$P$22370,0))=FALSE,MATCH(CF$6&amp;$CQ30,'Route Guide - Lanes Not in Data'!$P$5:$P$22370,0),
IF(ISERROR(MATCH(CF$6&amp;$CR30,'Route Guide - Lanes Not in Data'!$P$5:$P$22370,0))=FALSE,MATCH(CF$6&amp;$CR30,'Route Guide - Lanes Not in Data'!$P$5:$P$22370,0),
IF(ISERROR(MATCH(CF$6&amp;$CS30,'Route Guide - Lanes Not in Data'!$P$5:$P$22370,0))=FALSE,MATCH(CF$6&amp;$CS30,'Route Guide - Lanes Not in Data'!$P$5:$P$22370,0),
IF(ISERROR(MATCH(CF$6&amp;$CT30,'Route Guide - Lanes Not in Data'!$P$5:$P$22370,0))=FALSE,MATCH(CF$6&amp;$CT30,'Route Guide - Lanes Not in Data'!$P$5:$P$22370,0),
IF(ISERROR(MATCH(CF$6&amp;$CU30,'Route Guide - Lanes Not in Data'!$P$5:$P$22370,0))=FALSE,MATCH(CF$6&amp;$CU30,'Route Guide - Lanes Not in Data'!$P$5:$P$22370,0),
IF(ISERROR(MATCH(CF$6&amp;$CV30,'Route Guide - Lanes Not in Data'!$P$5:$P$22370,0))=FALSE,MATCH(CF$6&amp;$CV30,'Route Guide - Lanes Not in Data'!$P$5:$P$22370,0),
IF(ISERROR(MATCH(CF$6&amp;$CW30,'Route Guide - Lanes Not in Data'!$P$5:$P$22370,0))=FALSE,MATCH(CF$6&amp;$CW30,'Route Guide - Lanes Not in Data'!$P$5:$P$22370,0),
IF(ISERROR(MATCH(CF$6&amp;$CX30,'Route Guide - Lanes Not in Data'!$P$5:$P$22370,0))=FALSE,MATCH(CF$6&amp;$CX30,'Route Guide - Lanes Not in Data'!$P$5:$P$22370,0),
IF(ISERROR(MATCH(CF$6&amp;$CY30,'Route Guide - Lanes Not in Data'!$P$5:$P$22370,0))=FALSE,MATCH(CF$6&amp;$CY30,'Route Guide - Lanes Not in Data'!$P$5:$P$22370,0),
IF(ISERROR(MATCH(CF$6&amp;$CZ30,'Route Guide - Lanes Not in Data'!$P$5:$P$22370,0))=FALSE,MATCH(CF$6&amp;$CZ30,'Route Guide - Lanes Not in Data'!$P$5:$P$22370,0),""))))))))))),""))</f>
        <v/>
      </c>
      <c r="CG30" s="37" t="str">
        <f>IF(OR(CG$6="",ES30&lt;&gt;2),"",IFERROR(INDEX('Route Guide - Lanes Not in Data'!$E$5:$E$22370,
IF(ISERROR(MATCH(CG$6&amp;$CQ30,'Route Guide - Lanes Not in Data'!$P$5:$P$22370,0))=FALSE,MATCH(CG$6&amp;$CQ30,'Route Guide - Lanes Not in Data'!$P$5:$P$22370,0),
IF(ISERROR(MATCH(CG$6&amp;$CR30,'Route Guide - Lanes Not in Data'!$P$5:$P$22370,0))=FALSE,MATCH(CG$6&amp;$CR30,'Route Guide - Lanes Not in Data'!$P$5:$P$22370,0),
IF(ISERROR(MATCH(CG$6&amp;$CS30,'Route Guide - Lanes Not in Data'!$P$5:$P$22370,0))=FALSE,MATCH(CG$6&amp;$CS30,'Route Guide - Lanes Not in Data'!$P$5:$P$22370,0),
IF(ISERROR(MATCH(CG$6&amp;$CT30,'Route Guide - Lanes Not in Data'!$P$5:$P$22370,0))=FALSE,MATCH(CG$6&amp;$CT30,'Route Guide - Lanes Not in Data'!$P$5:$P$22370,0),
IF(ISERROR(MATCH(CG$6&amp;$CU30,'Route Guide - Lanes Not in Data'!$P$5:$P$22370,0))=FALSE,MATCH(CG$6&amp;$CU30,'Route Guide - Lanes Not in Data'!$P$5:$P$22370,0),
IF(ISERROR(MATCH(CG$6&amp;$CV30,'Route Guide - Lanes Not in Data'!$P$5:$P$22370,0))=FALSE,MATCH(CG$6&amp;$CV30,'Route Guide - Lanes Not in Data'!$P$5:$P$22370,0),
IF(ISERROR(MATCH(CG$6&amp;$CW30,'Route Guide - Lanes Not in Data'!$P$5:$P$22370,0))=FALSE,MATCH(CG$6&amp;$CW30,'Route Guide - Lanes Not in Data'!$P$5:$P$22370,0),
IF(ISERROR(MATCH(CG$6&amp;$CX30,'Route Guide - Lanes Not in Data'!$P$5:$P$22370,0))=FALSE,MATCH(CG$6&amp;$CX30,'Route Guide - Lanes Not in Data'!$P$5:$P$22370,0),
IF(ISERROR(MATCH(CG$6&amp;$CY30,'Route Guide - Lanes Not in Data'!$P$5:$P$22370,0))=FALSE,MATCH(CG$6&amp;$CY30,'Route Guide - Lanes Not in Data'!$P$5:$P$22370,0),
IF(ISERROR(MATCH(CG$6&amp;$CZ30,'Route Guide - Lanes Not in Data'!$P$5:$P$22370,0))=FALSE,MATCH(CG$6&amp;$CZ30,'Route Guide - Lanes Not in Data'!$P$5:$P$22370,0),""))))))))))),""))</f>
        <v/>
      </c>
      <c r="CH30" s="37" t="str">
        <f>IF(OR(CH$6="",ET30&lt;&gt;2),"",IFERROR(INDEX('Route Guide - Lanes Not in Data'!$E$5:$E$22370,
IF(ISERROR(MATCH(CH$6&amp;$CQ30,'Route Guide - Lanes Not in Data'!$P$5:$P$22370,0))=FALSE,MATCH(CH$6&amp;$CQ30,'Route Guide - Lanes Not in Data'!$P$5:$P$22370,0),
IF(ISERROR(MATCH(CH$6&amp;$CR30,'Route Guide - Lanes Not in Data'!$P$5:$P$22370,0))=FALSE,MATCH(CH$6&amp;$CR30,'Route Guide - Lanes Not in Data'!$P$5:$P$22370,0),
IF(ISERROR(MATCH(CH$6&amp;$CS30,'Route Guide - Lanes Not in Data'!$P$5:$P$22370,0))=FALSE,MATCH(CH$6&amp;$CS30,'Route Guide - Lanes Not in Data'!$P$5:$P$22370,0),
IF(ISERROR(MATCH(CH$6&amp;$CT30,'Route Guide - Lanes Not in Data'!$P$5:$P$22370,0))=FALSE,MATCH(CH$6&amp;$CT30,'Route Guide - Lanes Not in Data'!$P$5:$P$22370,0),
IF(ISERROR(MATCH(CH$6&amp;$CU30,'Route Guide - Lanes Not in Data'!$P$5:$P$22370,0))=FALSE,MATCH(CH$6&amp;$CU30,'Route Guide - Lanes Not in Data'!$P$5:$P$22370,0),
IF(ISERROR(MATCH(CH$6&amp;$CV30,'Route Guide - Lanes Not in Data'!$P$5:$P$22370,0))=FALSE,MATCH(CH$6&amp;$CV30,'Route Guide - Lanes Not in Data'!$P$5:$P$22370,0),
IF(ISERROR(MATCH(CH$6&amp;$CW30,'Route Guide - Lanes Not in Data'!$P$5:$P$22370,0))=FALSE,MATCH(CH$6&amp;$CW30,'Route Guide - Lanes Not in Data'!$P$5:$P$22370,0),
IF(ISERROR(MATCH(CH$6&amp;$CX30,'Route Guide - Lanes Not in Data'!$P$5:$P$22370,0))=FALSE,MATCH(CH$6&amp;$CX30,'Route Guide - Lanes Not in Data'!$P$5:$P$22370,0),
IF(ISERROR(MATCH(CH$6&amp;$CY30,'Route Guide - Lanes Not in Data'!$P$5:$P$22370,0))=FALSE,MATCH(CH$6&amp;$CY30,'Route Guide - Lanes Not in Data'!$P$5:$P$22370,0),
IF(ISERROR(MATCH(CH$6&amp;$CZ30,'Route Guide - Lanes Not in Data'!$P$5:$P$22370,0))=FALSE,MATCH(CH$6&amp;$CZ30,'Route Guide - Lanes Not in Data'!$P$5:$P$22370,0),""))))))))))),""))</f>
        <v/>
      </c>
      <c r="CI30" s="37" t="str">
        <f>IF(OR(CI$6="",EU30&lt;&gt;2),"",IFERROR(INDEX('Route Guide - Lanes Not in Data'!$E$5:$E$22370,
IF(ISERROR(MATCH(CI$6&amp;$CQ30,'Route Guide - Lanes Not in Data'!$P$5:$P$22370,0))=FALSE,MATCH(CI$6&amp;$CQ30,'Route Guide - Lanes Not in Data'!$P$5:$P$22370,0),
IF(ISERROR(MATCH(CI$6&amp;$CR30,'Route Guide - Lanes Not in Data'!$P$5:$P$22370,0))=FALSE,MATCH(CI$6&amp;$CR30,'Route Guide - Lanes Not in Data'!$P$5:$P$22370,0),
IF(ISERROR(MATCH(CI$6&amp;$CS30,'Route Guide - Lanes Not in Data'!$P$5:$P$22370,0))=FALSE,MATCH(CI$6&amp;$CS30,'Route Guide - Lanes Not in Data'!$P$5:$P$22370,0),
IF(ISERROR(MATCH(CI$6&amp;$CT30,'Route Guide - Lanes Not in Data'!$P$5:$P$22370,0))=FALSE,MATCH(CI$6&amp;$CT30,'Route Guide - Lanes Not in Data'!$P$5:$P$22370,0),
IF(ISERROR(MATCH(CI$6&amp;$CU30,'Route Guide - Lanes Not in Data'!$P$5:$P$22370,0))=FALSE,MATCH(CI$6&amp;$CU30,'Route Guide - Lanes Not in Data'!$P$5:$P$22370,0),
IF(ISERROR(MATCH(CI$6&amp;$CV30,'Route Guide - Lanes Not in Data'!$P$5:$P$22370,0))=FALSE,MATCH(CI$6&amp;$CV30,'Route Guide - Lanes Not in Data'!$P$5:$P$22370,0),
IF(ISERROR(MATCH(CI$6&amp;$CW30,'Route Guide - Lanes Not in Data'!$P$5:$P$22370,0))=FALSE,MATCH(CI$6&amp;$CW30,'Route Guide - Lanes Not in Data'!$P$5:$P$22370,0),
IF(ISERROR(MATCH(CI$6&amp;$CX30,'Route Guide - Lanes Not in Data'!$P$5:$P$22370,0))=FALSE,MATCH(CI$6&amp;$CX30,'Route Guide - Lanes Not in Data'!$P$5:$P$22370,0),
IF(ISERROR(MATCH(CI$6&amp;$CY30,'Route Guide - Lanes Not in Data'!$P$5:$P$22370,0))=FALSE,MATCH(CI$6&amp;$CY30,'Route Guide - Lanes Not in Data'!$P$5:$P$22370,0),
IF(ISERROR(MATCH(CI$6&amp;$CZ30,'Route Guide - Lanes Not in Data'!$P$5:$P$22370,0))=FALSE,MATCH(CI$6&amp;$CZ30,'Route Guide - Lanes Not in Data'!$P$5:$P$22370,0),""))))))))))),""))</f>
        <v/>
      </c>
      <c r="CJ30" s="37" t="str">
        <f>IF(OR(CJ$6="",EV30&lt;&gt;2),"",IFERROR(INDEX('Route Guide - Lanes Not in Data'!$E$5:$E$22370,
IF(ISERROR(MATCH(CJ$6&amp;$CQ30,'Route Guide - Lanes Not in Data'!$P$5:$P$22370,0))=FALSE,MATCH(CJ$6&amp;$CQ30,'Route Guide - Lanes Not in Data'!$P$5:$P$22370,0),
IF(ISERROR(MATCH(CJ$6&amp;$CR30,'Route Guide - Lanes Not in Data'!$P$5:$P$22370,0))=FALSE,MATCH(CJ$6&amp;$CR30,'Route Guide - Lanes Not in Data'!$P$5:$P$22370,0),
IF(ISERROR(MATCH(CJ$6&amp;$CS30,'Route Guide - Lanes Not in Data'!$P$5:$P$22370,0))=FALSE,MATCH(CJ$6&amp;$CS30,'Route Guide - Lanes Not in Data'!$P$5:$P$22370,0),
IF(ISERROR(MATCH(CJ$6&amp;$CT30,'Route Guide - Lanes Not in Data'!$P$5:$P$22370,0))=FALSE,MATCH(CJ$6&amp;$CT30,'Route Guide - Lanes Not in Data'!$P$5:$P$22370,0),
IF(ISERROR(MATCH(CJ$6&amp;$CU30,'Route Guide - Lanes Not in Data'!$P$5:$P$22370,0))=FALSE,MATCH(CJ$6&amp;$CU30,'Route Guide - Lanes Not in Data'!$P$5:$P$22370,0),
IF(ISERROR(MATCH(CJ$6&amp;$CV30,'Route Guide - Lanes Not in Data'!$P$5:$P$22370,0))=FALSE,MATCH(CJ$6&amp;$CV30,'Route Guide - Lanes Not in Data'!$P$5:$P$22370,0),
IF(ISERROR(MATCH(CJ$6&amp;$CW30,'Route Guide - Lanes Not in Data'!$P$5:$P$22370,0))=FALSE,MATCH(CJ$6&amp;$CW30,'Route Guide - Lanes Not in Data'!$P$5:$P$22370,0),
IF(ISERROR(MATCH(CJ$6&amp;$CX30,'Route Guide - Lanes Not in Data'!$P$5:$P$22370,0))=FALSE,MATCH(CJ$6&amp;$CX30,'Route Guide - Lanes Not in Data'!$P$5:$P$22370,0),
IF(ISERROR(MATCH(CJ$6&amp;$CY30,'Route Guide - Lanes Not in Data'!$P$5:$P$22370,0))=FALSE,MATCH(CJ$6&amp;$CY30,'Route Guide - Lanes Not in Data'!$P$5:$P$22370,0),
IF(ISERROR(MATCH(CJ$6&amp;$CZ30,'Route Guide - Lanes Not in Data'!$P$5:$P$22370,0))=FALSE,MATCH(CJ$6&amp;$CZ30,'Route Guide - Lanes Not in Data'!$P$5:$P$22370,0),""))))))))))),""))</f>
        <v/>
      </c>
      <c r="CK30" s="37" t="str">
        <f>IF(OR(CK$6="",EW30&lt;&gt;2),"",IFERROR(INDEX('Route Guide - Lanes Not in Data'!$E$5:$E$22370,
IF(ISERROR(MATCH(CK$6&amp;$CQ30,'Route Guide - Lanes Not in Data'!$P$5:$P$22370,0))=FALSE,MATCH(CK$6&amp;$CQ30,'Route Guide - Lanes Not in Data'!$P$5:$P$22370,0),
IF(ISERROR(MATCH(CK$6&amp;$CR30,'Route Guide - Lanes Not in Data'!$P$5:$P$22370,0))=FALSE,MATCH(CK$6&amp;$CR30,'Route Guide - Lanes Not in Data'!$P$5:$P$22370,0),
IF(ISERROR(MATCH(CK$6&amp;$CS30,'Route Guide - Lanes Not in Data'!$P$5:$P$22370,0))=FALSE,MATCH(CK$6&amp;$CS30,'Route Guide - Lanes Not in Data'!$P$5:$P$22370,0),
IF(ISERROR(MATCH(CK$6&amp;$CT30,'Route Guide - Lanes Not in Data'!$P$5:$P$22370,0))=FALSE,MATCH(CK$6&amp;$CT30,'Route Guide - Lanes Not in Data'!$P$5:$P$22370,0),
IF(ISERROR(MATCH(CK$6&amp;$CU30,'Route Guide - Lanes Not in Data'!$P$5:$P$22370,0))=FALSE,MATCH(CK$6&amp;$CU30,'Route Guide - Lanes Not in Data'!$P$5:$P$22370,0),
IF(ISERROR(MATCH(CK$6&amp;$CV30,'Route Guide - Lanes Not in Data'!$P$5:$P$22370,0))=FALSE,MATCH(CK$6&amp;$CV30,'Route Guide - Lanes Not in Data'!$P$5:$P$22370,0),
IF(ISERROR(MATCH(CK$6&amp;$CW30,'Route Guide - Lanes Not in Data'!$P$5:$P$22370,0))=FALSE,MATCH(CK$6&amp;$CW30,'Route Guide - Lanes Not in Data'!$P$5:$P$22370,0),
IF(ISERROR(MATCH(CK$6&amp;$CX30,'Route Guide - Lanes Not in Data'!$P$5:$P$22370,0))=FALSE,MATCH(CK$6&amp;$CX30,'Route Guide - Lanes Not in Data'!$P$5:$P$22370,0),
IF(ISERROR(MATCH(CK$6&amp;$CY30,'Route Guide - Lanes Not in Data'!$P$5:$P$22370,0))=FALSE,MATCH(CK$6&amp;$CY30,'Route Guide - Lanes Not in Data'!$P$5:$P$22370,0),
IF(ISERROR(MATCH(CK$6&amp;$CZ30,'Route Guide - Lanes Not in Data'!$P$5:$P$22370,0))=FALSE,MATCH(CK$6&amp;$CZ30,'Route Guide - Lanes Not in Data'!$P$5:$P$22370,0),""))))))))))),""))</f>
        <v/>
      </c>
      <c r="CL30" s="37">
        <f t="shared" si="52"/>
        <v>0.50900000000000001</v>
      </c>
      <c r="CM30" s="23" t="str">
        <f t="shared" si="53"/>
        <v>CNWY</v>
      </c>
      <c r="CN30" s="37">
        <f t="shared" si="54"/>
        <v>0.31</v>
      </c>
      <c r="CO30" s="23" t="str">
        <f t="shared" si="21"/>
        <v>ODFL</v>
      </c>
      <c r="CQ30" s="23" t="str">
        <f t="shared" si="22"/>
        <v>-0E25-CA-CITY OF INDUSTRY-MS</v>
      </c>
      <c r="CR30" s="23" t="str">
        <f t="shared" si="23"/>
        <v>-0E25-CA-CITY OF INDUSTRY-USA</v>
      </c>
      <c r="CS30" s="23" t="str">
        <f t="shared" si="24"/>
        <v>-CA-CITY OF INDUSTRY-MS</v>
      </c>
      <c r="CT30" s="23" t="str">
        <f t="shared" si="25"/>
        <v>-CA-CITY OF INDUSTRY-USA</v>
      </c>
      <c r="CU30" s="23" t="str">
        <f t="shared" si="26"/>
        <v>-91745-MS</v>
      </c>
      <c r="CV30" s="23" t="str">
        <f t="shared" si="27"/>
        <v>-91745-USA</v>
      </c>
      <c r="CW30" s="23" t="str">
        <f t="shared" si="28"/>
        <v>-CA-MS</v>
      </c>
      <c r="CX30" s="23" t="str">
        <f t="shared" si="29"/>
        <v>MS-CA</v>
      </c>
      <c r="CY30" s="23" t="str">
        <f t="shared" si="55"/>
        <v>MS-USA</v>
      </c>
      <c r="CZ30" s="23" t="str">
        <f t="shared" si="30"/>
        <v>USA-USA</v>
      </c>
      <c r="DB30"/>
      <c r="DF30" s="35" t="s">
        <v>2211</v>
      </c>
      <c r="DG30" s="23">
        <v>1</v>
      </c>
      <c r="DH30" s="23">
        <v>1</v>
      </c>
      <c r="DI30" s="23">
        <v>0</v>
      </c>
      <c r="DJ30" s="23">
        <v>1</v>
      </c>
      <c r="DK30" s="23">
        <v>1</v>
      </c>
      <c r="DL30" s="23">
        <v>0</v>
      </c>
      <c r="DM30" s="23">
        <v>1</v>
      </c>
      <c r="DN30" s="23">
        <v>1</v>
      </c>
      <c r="DO30" s="23">
        <v>0</v>
      </c>
      <c r="DP30" s="23">
        <v>1</v>
      </c>
      <c r="DQ30" s="23">
        <v>1</v>
      </c>
      <c r="DR30" s="23">
        <v>0</v>
      </c>
      <c r="DS30" s="23">
        <v>1</v>
      </c>
      <c r="DT30" s="23">
        <v>1</v>
      </c>
      <c r="DU30" s="23">
        <v>0</v>
      </c>
      <c r="EC30" s="38">
        <f t="shared" si="31"/>
        <v>2</v>
      </c>
      <c r="ED30" s="38">
        <f t="shared" si="32"/>
        <v>2</v>
      </c>
      <c r="EE30" s="38">
        <f t="shared" si="33"/>
        <v>0</v>
      </c>
      <c r="EF30" s="38">
        <f t="shared" si="34"/>
        <v>1</v>
      </c>
      <c r="EG30" s="38">
        <f t="shared" si="35"/>
        <v>2</v>
      </c>
      <c r="EH30" s="38">
        <f t="shared" si="36"/>
        <v>1</v>
      </c>
      <c r="EI30" s="38">
        <f t="shared" si="37"/>
        <v>1</v>
      </c>
      <c r="EJ30" s="38">
        <f t="shared" si="38"/>
        <v>2</v>
      </c>
      <c r="EK30" s="38">
        <f t="shared" si="39"/>
        <v>0</v>
      </c>
      <c r="EL30" s="38">
        <f t="shared" si="40"/>
        <v>1</v>
      </c>
      <c r="EM30" s="38">
        <f t="shared" si="41"/>
        <v>2</v>
      </c>
      <c r="EN30" s="38">
        <f t="shared" si="42"/>
        <v>1</v>
      </c>
      <c r="EO30" s="38">
        <f t="shared" si="43"/>
        <v>2</v>
      </c>
      <c r="EP30" s="38">
        <f t="shared" si="44"/>
        <v>2</v>
      </c>
      <c r="EQ30" s="38">
        <f t="shared" si="45"/>
        <v>0</v>
      </c>
      <c r="ER30" s="38"/>
      <c r="ES30" s="38"/>
      <c r="ET30" s="38"/>
      <c r="EU30" s="38"/>
      <c r="EV30" s="38"/>
      <c r="EW30" s="38"/>
    </row>
    <row r="31" spans="2:153" x14ac:dyDescent="0.25">
      <c r="B31" s="31" t="str">
        <f t="shared" si="3"/>
        <v>CA  to  MT</v>
      </c>
      <c r="C31" s="31" t="str">
        <f t="shared" si="4"/>
        <v>EXLA</v>
      </c>
      <c r="D31" s="31" t="str">
        <f t="shared" si="56"/>
        <v/>
      </c>
      <c r="F31" s="31" t="str">
        <f t="shared" si="5"/>
        <v>MT  to  CA</v>
      </c>
      <c r="G31" s="31" t="str">
        <f t="shared" si="6"/>
        <v>ODFL</v>
      </c>
      <c r="H31" s="31" t="str">
        <f t="shared" si="7"/>
        <v/>
      </c>
      <c r="J31" s="31" t="str">
        <f t="array" ref="J31">IFERROR(INDEX($P$7:$P$34,MATCH(0,COUNTIF($J$22:J30,$P$7:$P$34),0)),"")</f>
        <v/>
      </c>
      <c r="K31" s="23" t="str">
        <f t="shared" si="58"/>
        <v/>
      </c>
      <c r="P31" s="23" t="str">
        <f t="shared" si="57"/>
        <v>SAIA</v>
      </c>
      <c r="U31" s="23" t="s">
        <v>2212</v>
      </c>
      <c r="V31" s="23" t="s">
        <v>2751</v>
      </c>
      <c r="W31" s="23" t="str">
        <f t="shared" si="10"/>
        <v>0E25-CA-CITY OF INDUSTRY-CA-MT</v>
      </c>
      <c r="X31" s="23" t="str">
        <f>_xlfn.XLOOKUP($W31,'Route Guide - Lanes In Data'!$B$1:$B$2645,'Route Guide - Lanes In Data'!D$1:D$2645)</f>
        <v>EXLA</v>
      </c>
      <c r="Y31" s="23" t="str">
        <f>_xlfn.XLOOKUP($W31,'Route Guide - Lanes In Data'!$B$1:$B$2645,'Route Guide - Lanes In Data'!E$1:E$2645)</f>
        <v>ODFL</v>
      </c>
      <c r="AA31" s="37">
        <f>IF(OR(AA$6="",EC31&lt;&gt;2),"",IFERROR(INDEX('Route Guide - Lanes Not in Data'!$D$5:$D$22370,
IF(ISERROR(MATCH(AA$6&amp;$BA31,'Route Guide - Lanes Not in Data'!$P$5:$P$22370,0))=FALSE,MATCH(AA$6&amp;$BA31,'Route Guide - Lanes Not in Data'!$P$5:$P$22370,0),
IF(ISERROR(MATCH(AA$6&amp;$BB31,'Route Guide - Lanes Not in Data'!$P$5:$P$22370,0))=FALSE,MATCH(AA$6&amp;$BB31,'Route Guide - Lanes Not in Data'!$P$5:$P$22370,0),
IF(ISERROR(MATCH(AA$6&amp;$BC31,'Route Guide - Lanes Not in Data'!$P$5:$P$22370,0))=FALSE,MATCH(AA$6&amp;$BC31,'Route Guide - Lanes Not in Data'!$P$5:$P$22370,0),
IF(ISERROR(MATCH(AA$6&amp;$BD31,'Route Guide - Lanes Not in Data'!$P$5:$P$22370,0))=FALSE,MATCH(AA$6&amp;$BD31,'Route Guide - Lanes Not in Data'!$P$5:$P$22370,0),
IF(ISERROR(MATCH(AA$6&amp;$BE31,'Route Guide - Lanes Not in Data'!$P$5:$P$22370,0))=FALSE,MATCH(AA$6&amp;$BE31,'Route Guide - Lanes Not in Data'!$P$5:$P$22370,0),
IF(ISERROR(MATCH(AA$6&amp;$BF31,'Route Guide - Lanes Not in Data'!$P$5:$P$22370,0))=FALSE,MATCH(AA$6&amp;$BF31,'Route Guide - Lanes Not in Data'!$P$5:$P$22370,0),
IF(ISERROR(MATCH(AA$6&amp;$BG31,'Route Guide - Lanes Not in Data'!$P$5:$P$22370,0))=FALSE,MATCH(AA$6&amp;$BG31,'Route Guide - Lanes Not in Data'!$P$5:$P$22370,0),
IF(ISERROR(MATCH(AA$6&amp;$BH31,'Route Guide - Lanes Not in Data'!$P$5:$P$22370,0))=FALSE,MATCH(AA$6&amp;$BH31,'Route Guide - Lanes Not in Data'!$P$5:$P$22370,0),
IF(ISERROR(MATCH(AA$6&amp;$BI31,'Route Guide - Lanes Not in Data'!$P$5:$P$22370,0))=FALSE,MATCH(AA$6&amp;$BI31,'Route Guide - Lanes Not in Data'!$P$5:$P$22370,0),
IF(ISERROR(MATCH(AA$6&amp;$BJ31,'Route Guide - Lanes Not in Data'!$P$5:$P$22370,0))=FALSE,MATCH(AA$6&amp;$BJ31,'Route Guide - Lanes Not in Data'!$P$5:$P$22370,0),""))))))))))),""))</f>
        <v>0.31</v>
      </c>
      <c r="AB31" s="37">
        <f>IF(OR(AB$6="",ED31&lt;&gt;2),"",IFERROR(INDEX('Route Guide - Lanes Not in Data'!$D$5:$D$22370,
IF(ISERROR(MATCH(AB$6&amp;$BA31,'Route Guide - Lanes Not in Data'!$P$5:$P$22370,0))=FALSE,MATCH(AB$6&amp;$BA31,'Route Guide - Lanes Not in Data'!$P$5:$P$22370,0),
IF(ISERROR(MATCH(AB$6&amp;$BB31,'Route Guide - Lanes Not in Data'!$P$5:$P$22370,0))=FALSE,MATCH(AB$6&amp;$BB31,'Route Guide - Lanes Not in Data'!$P$5:$P$22370,0),
IF(ISERROR(MATCH(AB$6&amp;$BC31,'Route Guide - Lanes Not in Data'!$P$5:$P$22370,0))=FALSE,MATCH(AB$6&amp;$BC31,'Route Guide - Lanes Not in Data'!$P$5:$P$22370,0),
IF(ISERROR(MATCH(AB$6&amp;$BD31,'Route Guide - Lanes Not in Data'!$P$5:$P$22370,0))=FALSE,MATCH(AB$6&amp;$BD31,'Route Guide - Lanes Not in Data'!$P$5:$P$22370,0),
IF(ISERROR(MATCH(AB$6&amp;$BE31,'Route Guide - Lanes Not in Data'!$P$5:$P$22370,0))=FALSE,MATCH(AB$6&amp;$BE31,'Route Guide - Lanes Not in Data'!$P$5:$P$22370,0),
IF(ISERROR(MATCH(AB$6&amp;$BF31,'Route Guide - Lanes Not in Data'!$P$5:$P$22370,0))=FALSE,MATCH(AB$6&amp;$BF31,'Route Guide - Lanes Not in Data'!$P$5:$P$22370,0),
IF(ISERROR(MATCH(AB$6&amp;$BG31,'Route Guide - Lanes Not in Data'!$P$5:$P$22370,0))=FALSE,MATCH(AB$6&amp;$BG31,'Route Guide - Lanes Not in Data'!$P$5:$P$22370,0),
IF(ISERROR(MATCH(AB$6&amp;$BH31,'Route Guide - Lanes Not in Data'!$P$5:$P$22370,0))=FALSE,MATCH(AB$6&amp;$BH31,'Route Guide - Lanes Not in Data'!$P$5:$P$22370,0),
IF(ISERROR(MATCH(AB$6&amp;$BI31,'Route Guide - Lanes Not in Data'!$P$5:$P$22370,0))=FALSE,MATCH(AB$6&amp;$BI31,'Route Guide - Lanes Not in Data'!$P$5:$P$22370,0),
IF(ISERROR(MATCH(AB$6&amp;$BJ31,'Route Guide - Lanes Not in Data'!$P$5:$P$22370,0))=FALSE,MATCH(AB$6&amp;$BJ31,'Route Guide - Lanes Not in Data'!$P$5:$P$22370,0),""))))))))))),""))</f>
        <v>0.106</v>
      </c>
      <c r="AC31" s="37" t="str">
        <f>IF(OR(AC$6="",EE31&lt;&gt;2),"",IFERROR(INDEX('Route Guide - Lanes Not in Data'!$D$5:$D$22370,
IF(ISERROR(MATCH(AC$6&amp;$BA31,'Route Guide - Lanes Not in Data'!$P$5:$P$22370,0))=FALSE,MATCH(AC$6&amp;$BA31,'Route Guide - Lanes Not in Data'!$P$5:$P$22370,0),
IF(ISERROR(MATCH(AC$6&amp;$BB31,'Route Guide - Lanes Not in Data'!$P$5:$P$22370,0))=FALSE,MATCH(AC$6&amp;$BB31,'Route Guide - Lanes Not in Data'!$P$5:$P$22370,0),
IF(ISERROR(MATCH(AC$6&amp;$BC31,'Route Guide - Lanes Not in Data'!$P$5:$P$22370,0))=FALSE,MATCH(AC$6&amp;$BC31,'Route Guide - Lanes Not in Data'!$P$5:$P$22370,0),
IF(ISERROR(MATCH(AC$6&amp;$BD31,'Route Guide - Lanes Not in Data'!$P$5:$P$22370,0))=FALSE,MATCH(AC$6&amp;$BD31,'Route Guide - Lanes Not in Data'!$P$5:$P$22370,0),
IF(ISERROR(MATCH(AC$6&amp;$BE31,'Route Guide - Lanes Not in Data'!$P$5:$P$22370,0))=FALSE,MATCH(AC$6&amp;$BE31,'Route Guide - Lanes Not in Data'!$P$5:$P$22370,0),
IF(ISERROR(MATCH(AC$6&amp;$BF31,'Route Guide - Lanes Not in Data'!$P$5:$P$22370,0))=FALSE,MATCH(AC$6&amp;$BF31,'Route Guide - Lanes Not in Data'!$P$5:$P$22370,0),
IF(ISERROR(MATCH(AC$6&amp;$BG31,'Route Guide - Lanes Not in Data'!$P$5:$P$22370,0))=FALSE,MATCH(AC$6&amp;$BG31,'Route Guide - Lanes Not in Data'!$P$5:$P$22370,0),
IF(ISERROR(MATCH(AC$6&amp;$BH31,'Route Guide - Lanes Not in Data'!$P$5:$P$22370,0))=FALSE,MATCH(AC$6&amp;$BH31,'Route Guide - Lanes Not in Data'!$P$5:$P$22370,0),
IF(ISERROR(MATCH(AC$6&amp;$BI31,'Route Guide - Lanes Not in Data'!$P$5:$P$22370,0))=FALSE,MATCH(AC$6&amp;$BI31,'Route Guide - Lanes Not in Data'!$P$5:$P$22370,0),
IF(ISERROR(MATCH(AC$6&amp;$BJ31,'Route Guide - Lanes Not in Data'!$P$5:$P$22370,0))=FALSE,MATCH(AC$6&amp;$BJ31,'Route Guide - Lanes Not in Data'!$P$5:$P$22370,0),""))))))))))),""))</f>
        <v/>
      </c>
      <c r="AD31" s="37" t="str">
        <f>IF(OR(AD$6="",EF31&lt;&gt;2),"",IFERROR(INDEX('Route Guide - Lanes Not in Data'!$D$5:$D$22370,
IF(ISERROR(MATCH(AD$6&amp;$BA31,'Route Guide - Lanes Not in Data'!$P$5:$P$22370,0))=FALSE,MATCH(AD$6&amp;$BA31,'Route Guide - Lanes Not in Data'!$P$5:$P$22370,0),
IF(ISERROR(MATCH(AD$6&amp;$BB31,'Route Guide - Lanes Not in Data'!$P$5:$P$22370,0))=FALSE,MATCH(AD$6&amp;$BB31,'Route Guide - Lanes Not in Data'!$P$5:$P$22370,0),
IF(ISERROR(MATCH(AD$6&amp;$BC31,'Route Guide - Lanes Not in Data'!$P$5:$P$22370,0))=FALSE,MATCH(AD$6&amp;$BC31,'Route Guide - Lanes Not in Data'!$P$5:$P$22370,0),
IF(ISERROR(MATCH(AD$6&amp;$BD31,'Route Guide - Lanes Not in Data'!$P$5:$P$22370,0))=FALSE,MATCH(AD$6&amp;$BD31,'Route Guide - Lanes Not in Data'!$P$5:$P$22370,0),
IF(ISERROR(MATCH(AD$6&amp;$BE31,'Route Guide - Lanes Not in Data'!$P$5:$P$22370,0))=FALSE,MATCH(AD$6&amp;$BE31,'Route Guide - Lanes Not in Data'!$P$5:$P$22370,0),
IF(ISERROR(MATCH(AD$6&amp;$BF31,'Route Guide - Lanes Not in Data'!$P$5:$P$22370,0))=FALSE,MATCH(AD$6&amp;$BF31,'Route Guide - Lanes Not in Data'!$P$5:$P$22370,0),
IF(ISERROR(MATCH(AD$6&amp;$BG31,'Route Guide - Lanes Not in Data'!$P$5:$P$22370,0))=FALSE,MATCH(AD$6&amp;$BG31,'Route Guide - Lanes Not in Data'!$P$5:$P$22370,0),
IF(ISERROR(MATCH(AD$6&amp;$BH31,'Route Guide - Lanes Not in Data'!$P$5:$P$22370,0))=FALSE,MATCH(AD$6&amp;$BH31,'Route Guide - Lanes Not in Data'!$P$5:$P$22370,0),
IF(ISERROR(MATCH(AD$6&amp;$BI31,'Route Guide - Lanes Not in Data'!$P$5:$P$22370,0))=FALSE,MATCH(AD$6&amp;$BI31,'Route Guide - Lanes Not in Data'!$P$5:$P$22370,0),
IF(ISERROR(MATCH(AD$6&amp;$BJ31,'Route Guide - Lanes Not in Data'!$P$5:$P$22370,0))=FALSE,MATCH(AD$6&amp;$BJ31,'Route Guide - Lanes Not in Data'!$P$5:$P$22370,0),""))))))))))),""))</f>
        <v/>
      </c>
      <c r="AE31" s="37" t="str">
        <f>IF(OR(AE$6="",EG31&lt;&gt;2),"",IFERROR(INDEX('Route Guide - Lanes Not in Data'!$D$5:$D$22370,
IF(ISERROR(MATCH(AE$6&amp;$BA31,'Route Guide - Lanes Not in Data'!$P$5:$P$22370,0))=FALSE,MATCH(AE$6&amp;$BA31,'Route Guide - Lanes Not in Data'!$P$5:$P$22370,0),
IF(ISERROR(MATCH(AE$6&amp;$BB31,'Route Guide - Lanes Not in Data'!$P$5:$P$22370,0))=FALSE,MATCH(AE$6&amp;$BB31,'Route Guide - Lanes Not in Data'!$P$5:$P$22370,0),
IF(ISERROR(MATCH(AE$6&amp;$BC31,'Route Guide - Lanes Not in Data'!$P$5:$P$22370,0))=FALSE,MATCH(AE$6&amp;$BC31,'Route Guide - Lanes Not in Data'!$P$5:$P$22370,0),
IF(ISERROR(MATCH(AE$6&amp;$BD31,'Route Guide - Lanes Not in Data'!$P$5:$P$22370,0))=FALSE,MATCH(AE$6&amp;$BD31,'Route Guide - Lanes Not in Data'!$P$5:$P$22370,0),
IF(ISERROR(MATCH(AE$6&amp;$BE31,'Route Guide - Lanes Not in Data'!$P$5:$P$22370,0))=FALSE,MATCH(AE$6&amp;$BE31,'Route Guide - Lanes Not in Data'!$P$5:$P$22370,0),
IF(ISERROR(MATCH(AE$6&amp;$BF31,'Route Guide - Lanes Not in Data'!$P$5:$P$22370,0))=FALSE,MATCH(AE$6&amp;$BF31,'Route Guide - Lanes Not in Data'!$P$5:$P$22370,0),
IF(ISERROR(MATCH(AE$6&amp;$BG31,'Route Guide - Lanes Not in Data'!$P$5:$P$22370,0))=FALSE,MATCH(AE$6&amp;$BG31,'Route Guide - Lanes Not in Data'!$P$5:$P$22370,0),
IF(ISERROR(MATCH(AE$6&amp;$BH31,'Route Guide - Lanes Not in Data'!$P$5:$P$22370,0))=FALSE,MATCH(AE$6&amp;$BH31,'Route Guide - Lanes Not in Data'!$P$5:$P$22370,0),
IF(ISERROR(MATCH(AE$6&amp;$BI31,'Route Guide - Lanes Not in Data'!$P$5:$P$22370,0))=FALSE,MATCH(AE$6&amp;$BI31,'Route Guide - Lanes Not in Data'!$P$5:$P$22370,0),
IF(ISERROR(MATCH(AE$6&amp;$BJ31,'Route Guide - Lanes Not in Data'!$P$5:$P$22370,0))=FALSE,MATCH(AE$6&amp;$BJ31,'Route Guide - Lanes Not in Data'!$P$5:$P$22370,0),""))))))))))),""))</f>
        <v/>
      </c>
      <c r="AF31" s="37" t="str">
        <f>IF(OR(AF$6="",EH31&lt;&gt;2),"",IFERROR(INDEX('Route Guide - Lanes Not in Data'!$D$5:$D$22370,
IF(ISERROR(MATCH(AF$6&amp;$BA31,'Route Guide - Lanes Not in Data'!$P$5:$P$22370,0))=FALSE,MATCH(AF$6&amp;$BA31,'Route Guide - Lanes Not in Data'!$P$5:$P$22370,0),
IF(ISERROR(MATCH(AF$6&amp;$BB31,'Route Guide - Lanes Not in Data'!$P$5:$P$22370,0))=FALSE,MATCH(AF$6&amp;$BB31,'Route Guide - Lanes Not in Data'!$P$5:$P$22370,0),
IF(ISERROR(MATCH(AF$6&amp;$BC31,'Route Guide - Lanes Not in Data'!$P$5:$P$22370,0))=FALSE,MATCH(AF$6&amp;$BC31,'Route Guide - Lanes Not in Data'!$P$5:$P$22370,0),
IF(ISERROR(MATCH(AF$6&amp;$BD31,'Route Guide - Lanes Not in Data'!$P$5:$P$22370,0))=FALSE,MATCH(AF$6&amp;$BD31,'Route Guide - Lanes Not in Data'!$P$5:$P$22370,0),
IF(ISERROR(MATCH(AF$6&amp;$BE31,'Route Guide - Lanes Not in Data'!$P$5:$P$22370,0))=FALSE,MATCH(AF$6&amp;$BE31,'Route Guide - Lanes Not in Data'!$P$5:$P$22370,0),
IF(ISERROR(MATCH(AF$6&amp;$BF31,'Route Guide - Lanes Not in Data'!$P$5:$P$22370,0))=FALSE,MATCH(AF$6&amp;$BF31,'Route Guide - Lanes Not in Data'!$P$5:$P$22370,0),
IF(ISERROR(MATCH(AF$6&amp;$BG31,'Route Guide - Lanes Not in Data'!$P$5:$P$22370,0))=FALSE,MATCH(AF$6&amp;$BG31,'Route Guide - Lanes Not in Data'!$P$5:$P$22370,0),
IF(ISERROR(MATCH(AF$6&amp;$BH31,'Route Guide - Lanes Not in Data'!$P$5:$P$22370,0))=FALSE,MATCH(AF$6&amp;$BH31,'Route Guide - Lanes Not in Data'!$P$5:$P$22370,0),
IF(ISERROR(MATCH(AF$6&amp;$BI31,'Route Guide - Lanes Not in Data'!$P$5:$P$22370,0))=FALSE,MATCH(AF$6&amp;$BI31,'Route Guide - Lanes Not in Data'!$P$5:$P$22370,0),
IF(ISERROR(MATCH(AF$6&amp;$BJ31,'Route Guide - Lanes Not in Data'!$P$5:$P$22370,0))=FALSE,MATCH(AF$6&amp;$BJ31,'Route Guide - Lanes Not in Data'!$P$5:$P$22370,0),""))))))))))),""))</f>
        <v/>
      </c>
      <c r="AG31" s="37" t="str">
        <f>IF(OR(AG$6="",EI31&lt;&gt;2),"",IFERROR(INDEX('Route Guide - Lanes Not in Data'!$D$5:$D$22370,
IF(ISERROR(MATCH(AG$6&amp;$BA31,'Route Guide - Lanes Not in Data'!$P$5:$P$22370,0))=FALSE,MATCH(AG$6&amp;$BA31,'Route Guide - Lanes Not in Data'!$P$5:$P$22370,0),
IF(ISERROR(MATCH(AG$6&amp;$BB31,'Route Guide - Lanes Not in Data'!$P$5:$P$22370,0))=FALSE,MATCH(AG$6&amp;$BB31,'Route Guide - Lanes Not in Data'!$P$5:$P$22370,0),
IF(ISERROR(MATCH(AG$6&amp;$BC31,'Route Guide - Lanes Not in Data'!$P$5:$P$22370,0))=FALSE,MATCH(AG$6&amp;$BC31,'Route Guide - Lanes Not in Data'!$P$5:$P$22370,0),
IF(ISERROR(MATCH(AG$6&amp;$BD31,'Route Guide - Lanes Not in Data'!$P$5:$P$22370,0))=FALSE,MATCH(AG$6&amp;$BD31,'Route Guide - Lanes Not in Data'!$P$5:$P$22370,0),
IF(ISERROR(MATCH(AG$6&amp;$BE31,'Route Guide - Lanes Not in Data'!$P$5:$P$22370,0))=FALSE,MATCH(AG$6&amp;$BE31,'Route Guide - Lanes Not in Data'!$P$5:$P$22370,0),
IF(ISERROR(MATCH(AG$6&amp;$BF31,'Route Guide - Lanes Not in Data'!$P$5:$P$22370,0))=FALSE,MATCH(AG$6&amp;$BF31,'Route Guide - Lanes Not in Data'!$P$5:$P$22370,0),
IF(ISERROR(MATCH(AG$6&amp;$BG31,'Route Guide - Lanes Not in Data'!$P$5:$P$22370,0))=FALSE,MATCH(AG$6&amp;$BG31,'Route Guide - Lanes Not in Data'!$P$5:$P$22370,0),
IF(ISERROR(MATCH(AG$6&amp;$BH31,'Route Guide - Lanes Not in Data'!$P$5:$P$22370,0))=FALSE,MATCH(AG$6&amp;$BH31,'Route Guide - Lanes Not in Data'!$P$5:$P$22370,0),
IF(ISERROR(MATCH(AG$6&amp;$BI31,'Route Guide - Lanes Not in Data'!$P$5:$P$22370,0))=FALSE,MATCH(AG$6&amp;$BI31,'Route Guide - Lanes Not in Data'!$P$5:$P$22370,0),
IF(ISERROR(MATCH(AG$6&amp;$BJ31,'Route Guide - Lanes Not in Data'!$P$5:$P$22370,0))=FALSE,MATCH(AG$6&amp;$BJ31,'Route Guide - Lanes Not in Data'!$P$5:$P$22370,0),""))))))))))),""))</f>
        <v/>
      </c>
      <c r="AH31" s="37" t="str">
        <f>IF(OR(AH$6="",EJ31&lt;&gt;2),"",IFERROR(INDEX('Route Guide - Lanes Not in Data'!$D$5:$D$22370,
IF(ISERROR(MATCH(AH$6&amp;$BA31,'Route Guide - Lanes Not in Data'!$P$5:$P$22370,0))=FALSE,MATCH(AH$6&amp;$BA31,'Route Guide - Lanes Not in Data'!$P$5:$P$22370,0),
IF(ISERROR(MATCH(AH$6&amp;$BB31,'Route Guide - Lanes Not in Data'!$P$5:$P$22370,0))=FALSE,MATCH(AH$6&amp;$BB31,'Route Guide - Lanes Not in Data'!$P$5:$P$22370,0),
IF(ISERROR(MATCH(AH$6&amp;$BC31,'Route Guide - Lanes Not in Data'!$P$5:$P$22370,0))=FALSE,MATCH(AH$6&amp;$BC31,'Route Guide - Lanes Not in Data'!$P$5:$P$22370,0),
IF(ISERROR(MATCH(AH$6&amp;$BD31,'Route Guide - Lanes Not in Data'!$P$5:$P$22370,0))=FALSE,MATCH(AH$6&amp;$BD31,'Route Guide - Lanes Not in Data'!$P$5:$P$22370,0),
IF(ISERROR(MATCH(AH$6&amp;$BE31,'Route Guide - Lanes Not in Data'!$P$5:$P$22370,0))=FALSE,MATCH(AH$6&amp;$BE31,'Route Guide - Lanes Not in Data'!$P$5:$P$22370,0),
IF(ISERROR(MATCH(AH$6&amp;$BF31,'Route Guide - Lanes Not in Data'!$P$5:$P$22370,0))=FALSE,MATCH(AH$6&amp;$BF31,'Route Guide - Lanes Not in Data'!$P$5:$P$22370,0),
IF(ISERROR(MATCH(AH$6&amp;$BG31,'Route Guide - Lanes Not in Data'!$P$5:$P$22370,0))=FALSE,MATCH(AH$6&amp;$BG31,'Route Guide - Lanes Not in Data'!$P$5:$P$22370,0),
IF(ISERROR(MATCH(AH$6&amp;$BH31,'Route Guide - Lanes Not in Data'!$P$5:$P$22370,0))=FALSE,MATCH(AH$6&amp;$BH31,'Route Guide - Lanes Not in Data'!$P$5:$P$22370,0),
IF(ISERROR(MATCH(AH$6&amp;$BI31,'Route Guide - Lanes Not in Data'!$P$5:$P$22370,0))=FALSE,MATCH(AH$6&amp;$BI31,'Route Guide - Lanes Not in Data'!$P$5:$P$22370,0),
IF(ISERROR(MATCH(AH$6&amp;$BJ31,'Route Guide - Lanes Not in Data'!$P$5:$P$22370,0))=FALSE,MATCH(AH$6&amp;$BJ31,'Route Guide - Lanes Not in Data'!$P$5:$P$22370,0),""))))))))))),""))</f>
        <v/>
      </c>
      <c r="AI31" s="37" t="str">
        <f>IF(OR(AI$6="",EK31&lt;&gt;2),"",IFERROR(INDEX('Route Guide - Lanes Not in Data'!$D$5:$D$22370,
IF(ISERROR(MATCH(AI$6&amp;$BA31,'Route Guide - Lanes Not in Data'!$P$5:$P$22370,0))=FALSE,MATCH(AI$6&amp;$BA31,'Route Guide - Lanes Not in Data'!$P$5:$P$22370,0),
IF(ISERROR(MATCH(AI$6&amp;$BB31,'Route Guide - Lanes Not in Data'!$P$5:$P$22370,0))=FALSE,MATCH(AI$6&amp;$BB31,'Route Guide - Lanes Not in Data'!$P$5:$P$22370,0),
IF(ISERROR(MATCH(AI$6&amp;$BC31,'Route Guide - Lanes Not in Data'!$P$5:$P$22370,0))=FALSE,MATCH(AI$6&amp;$BC31,'Route Guide - Lanes Not in Data'!$P$5:$P$22370,0),
IF(ISERROR(MATCH(AI$6&amp;$BD31,'Route Guide - Lanes Not in Data'!$P$5:$P$22370,0))=FALSE,MATCH(AI$6&amp;$BD31,'Route Guide - Lanes Not in Data'!$P$5:$P$22370,0),
IF(ISERROR(MATCH(AI$6&amp;$BE31,'Route Guide - Lanes Not in Data'!$P$5:$P$22370,0))=FALSE,MATCH(AI$6&amp;$BE31,'Route Guide - Lanes Not in Data'!$P$5:$P$22370,0),
IF(ISERROR(MATCH(AI$6&amp;$BF31,'Route Guide - Lanes Not in Data'!$P$5:$P$22370,0))=FALSE,MATCH(AI$6&amp;$BF31,'Route Guide - Lanes Not in Data'!$P$5:$P$22370,0),
IF(ISERROR(MATCH(AI$6&amp;$BG31,'Route Guide - Lanes Not in Data'!$P$5:$P$22370,0))=FALSE,MATCH(AI$6&amp;$BG31,'Route Guide - Lanes Not in Data'!$P$5:$P$22370,0),
IF(ISERROR(MATCH(AI$6&amp;$BH31,'Route Guide - Lanes Not in Data'!$P$5:$P$22370,0))=FALSE,MATCH(AI$6&amp;$BH31,'Route Guide - Lanes Not in Data'!$P$5:$P$22370,0),
IF(ISERROR(MATCH(AI$6&amp;$BI31,'Route Guide - Lanes Not in Data'!$P$5:$P$22370,0))=FALSE,MATCH(AI$6&amp;$BI31,'Route Guide - Lanes Not in Data'!$P$5:$P$22370,0),
IF(ISERROR(MATCH(AI$6&amp;$BJ31,'Route Guide - Lanes Not in Data'!$P$5:$P$22370,0))=FALSE,MATCH(AI$6&amp;$BJ31,'Route Guide - Lanes Not in Data'!$P$5:$P$22370,0),""))))))))))),""))</f>
        <v/>
      </c>
      <c r="AJ31" s="37" t="str">
        <f>IF(OR(AJ$6="",EL31&lt;&gt;2),"",IFERROR(INDEX('Route Guide - Lanes Not in Data'!$D$5:$D$22370,
IF(ISERROR(MATCH(AJ$6&amp;$BA31,'Route Guide - Lanes Not in Data'!$P$5:$P$22370,0))=FALSE,MATCH(AJ$6&amp;$BA31,'Route Guide - Lanes Not in Data'!$P$5:$P$22370,0),
IF(ISERROR(MATCH(AJ$6&amp;$BB31,'Route Guide - Lanes Not in Data'!$P$5:$P$22370,0))=FALSE,MATCH(AJ$6&amp;$BB31,'Route Guide - Lanes Not in Data'!$P$5:$P$22370,0),
IF(ISERROR(MATCH(AJ$6&amp;$BC31,'Route Guide - Lanes Not in Data'!$P$5:$P$22370,0))=FALSE,MATCH(AJ$6&amp;$BC31,'Route Guide - Lanes Not in Data'!$P$5:$P$22370,0),
IF(ISERROR(MATCH(AJ$6&amp;$BD31,'Route Guide - Lanes Not in Data'!$P$5:$P$22370,0))=FALSE,MATCH(AJ$6&amp;$BD31,'Route Guide - Lanes Not in Data'!$P$5:$P$22370,0),
IF(ISERROR(MATCH(AJ$6&amp;$BE31,'Route Guide - Lanes Not in Data'!$P$5:$P$22370,0))=FALSE,MATCH(AJ$6&amp;$BE31,'Route Guide - Lanes Not in Data'!$P$5:$P$22370,0),
IF(ISERROR(MATCH(AJ$6&amp;$BF31,'Route Guide - Lanes Not in Data'!$P$5:$P$22370,0))=FALSE,MATCH(AJ$6&amp;$BF31,'Route Guide - Lanes Not in Data'!$P$5:$P$22370,0),
IF(ISERROR(MATCH(AJ$6&amp;$BG31,'Route Guide - Lanes Not in Data'!$P$5:$P$22370,0))=FALSE,MATCH(AJ$6&amp;$BG31,'Route Guide - Lanes Not in Data'!$P$5:$P$22370,0),
IF(ISERROR(MATCH(AJ$6&amp;$BH31,'Route Guide - Lanes Not in Data'!$P$5:$P$22370,0))=FALSE,MATCH(AJ$6&amp;$BH31,'Route Guide - Lanes Not in Data'!$P$5:$P$22370,0),
IF(ISERROR(MATCH(AJ$6&amp;$BI31,'Route Guide - Lanes Not in Data'!$P$5:$P$22370,0))=FALSE,MATCH(AJ$6&amp;$BI31,'Route Guide - Lanes Not in Data'!$P$5:$P$22370,0),
IF(ISERROR(MATCH(AJ$6&amp;$BJ31,'Route Guide - Lanes Not in Data'!$P$5:$P$22370,0))=FALSE,MATCH(AJ$6&amp;$BJ31,'Route Guide - Lanes Not in Data'!$P$5:$P$22370,0),""))))))))))),""))</f>
        <v/>
      </c>
      <c r="AK31" s="37">
        <f>IF(OR(AK$6="",EM31&lt;&gt;2),"",IFERROR(INDEX('Route Guide - Lanes Not in Data'!$D$5:$D$22370,
IF(ISERROR(MATCH(AK$6&amp;$BA31,'Route Guide - Lanes Not in Data'!$P$5:$P$22370,0))=FALSE,MATCH(AK$6&amp;$BA31,'Route Guide - Lanes Not in Data'!$P$5:$P$22370,0),
IF(ISERROR(MATCH(AK$6&amp;$BB31,'Route Guide - Lanes Not in Data'!$P$5:$P$22370,0))=FALSE,MATCH(AK$6&amp;$BB31,'Route Guide - Lanes Not in Data'!$P$5:$P$22370,0),
IF(ISERROR(MATCH(AK$6&amp;$BC31,'Route Guide - Lanes Not in Data'!$P$5:$P$22370,0))=FALSE,MATCH(AK$6&amp;$BC31,'Route Guide - Lanes Not in Data'!$P$5:$P$22370,0),
IF(ISERROR(MATCH(AK$6&amp;$BD31,'Route Guide - Lanes Not in Data'!$P$5:$P$22370,0))=FALSE,MATCH(AK$6&amp;$BD31,'Route Guide - Lanes Not in Data'!$P$5:$P$22370,0),
IF(ISERROR(MATCH(AK$6&amp;$BE31,'Route Guide - Lanes Not in Data'!$P$5:$P$22370,0))=FALSE,MATCH(AK$6&amp;$BE31,'Route Guide - Lanes Not in Data'!$P$5:$P$22370,0),
IF(ISERROR(MATCH(AK$6&amp;$BF31,'Route Guide - Lanes Not in Data'!$P$5:$P$22370,0))=FALSE,MATCH(AK$6&amp;$BF31,'Route Guide - Lanes Not in Data'!$P$5:$P$22370,0),
IF(ISERROR(MATCH(AK$6&amp;$BG31,'Route Guide - Lanes Not in Data'!$P$5:$P$22370,0))=FALSE,MATCH(AK$6&amp;$BG31,'Route Guide - Lanes Not in Data'!$P$5:$P$22370,0),
IF(ISERROR(MATCH(AK$6&amp;$BH31,'Route Guide - Lanes Not in Data'!$P$5:$P$22370,0))=FALSE,MATCH(AK$6&amp;$BH31,'Route Guide - Lanes Not in Data'!$P$5:$P$22370,0),
IF(ISERROR(MATCH(AK$6&amp;$BI31,'Route Guide - Lanes Not in Data'!$P$5:$P$22370,0))=FALSE,MATCH(AK$6&amp;$BI31,'Route Guide - Lanes Not in Data'!$P$5:$P$22370,0),
IF(ISERROR(MATCH(AK$6&amp;$BJ31,'Route Guide - Lanes Not in Data'!$P$5:$P$22370,0))=FALSE,MATCH(AK$6&amp;$BJ31,'Route Guide - Lanes Not in Data'!$P$5:$P$22370,0),""))))))))))),""))</f>
        <v>0.129</v>
      </c>
      <c r="AL31" s="37" t="str">
        <f>IF(OR(AL$6="",EN31&lt;&gt;2),"",IFERROR(INDEX('Route Guide - Lanes Not in Data'!$D$5:$D$22370,
IF(ISERROR(MATCH(AL$6&amp;$BA31,'Route Guide - Lanes Not in Data'!$P$5:$P$22370,0))=FALSE,MATCH(AL$6&amp;$BA31,'Route Guide - Lanes Not in Data'!$P$5:$P$22370,0),
IF(ISERROR(MATCH(AL$6&amp;$BB31,'Route Guide - Lanes Not in Data'!$P$5:$P$22370,0))=FALSE,MATCH(AL$6&amp;$BB31,'Route Guide - Lanes Not in Data'!$P$5:$P$22370,0),
IF(ISERROR(MATCH(AL$6&amp;$BC31,'Route Guide - Lanes Not in Data'!$P$5:$P$22370,0))=FALSE,MATCH(AL$6&amp;$BC31,'Route Guide - Lanes Not in Data'!$P$5:$P$22370,0),
IF(ISERROR(MATCH(AL$6&amp;$BD31,'Route Guide - Lanes Not in Data'!$P$5:$P$22370,0))=FALSE,MATCH(AL$6&amp;$BD31,'Route Guide - Lanes Not in Data'!$P$5:$P$22370,0),
IF(ISERROR(MATCH(AL$6&amp;$BE31,'Route Guide - Lanes Not in Data'!$P$5:$P$22370,0))=FALSE,MATCH(AL$6&amp;$BE31,'Route Guide - Lanes Not in Data'!$P$5:$P$22370,0),
IF(ISERROR(MATCH(AL$6&amp;$BF31,'Route Guide - Lanes Not in Data'!$P$5:$P$22370,0))=FALSE,MATCH(AL$6&amp;$BF31,'Route Guide - Lanes Not in Data'!$P$5:$P$22370,0),
IF(ISERROR(MATCH(AL$6&amp;$BG31,'Route Guide - Lanes Not in Data'!$P$5:$P$22370,0))=FALSE,MATCH(AL$6&amp;$BG31,'Route Guide - Lanes Not in Data'!$P$5:$P$22370,0),
IF(ISERROR(MATCH(AL$6&amp;$BH31,'Route Guide - Lanes Not in Data'!$P$5:$P$22370,0))=FALSE,MATCH(AL$6&amp;$BH31,'Route Guide - Lanes Not in Data'!$P$5:$P$22370,0),
IF(ISERROR(MATCH(AL$6&amp;$BI31,'Route Guide - Lanes Not in Data'!$P$5:$P$22370,0))=FALSE,MATCH(AL$6&amp;$BI31,'Route Guide - Lanes Not in Data'!$P$5:$P$22370,0),
IF(ISERROR(MATCH(AL$6&amp;$BJ31,'Route Guide - Lanes Not in Data'!$P$5:$P$22370,0))=FALSE,MATCH(AL$6&amp;$BJ31,'Route Guide - Lanes Not in Data'!$P$5:$P$22370,0),""))))))))))),""))</f>
        <v/>
      </c>
      <c r="AM31" s="37" t="str">
        <f>IF(OR(AM$6="",EO31&lt;&gt;2),"",IFERROR(INDEX('Route Guide - Lanes Not in Data'!$D$5:$D$22370,
IF(ISERROR(MATCH(AM$6&amp;$BA31,'Route Guide - Lanes Not in Data'!$P$5:$P$22370,0))=FALSE,MATCH(AM$6&amp;$BA31,'Route Guide - Lanes Not in Data'!$P$5:$P$22370,0),
IF(ISERROR(MATCH(AM$6&amp;$BB31,'Route Guide - Lanes Not in Data'!$P$5:$P$22370,0))=FALSE,MATCH(AM$6&amp;$BB31,'Route Guide - Lanes Not in Data'!$P$5:$P$22370,0),
IF(ISERROR(MATCH(AM$6&amp;$BC31,'Route Guide - Lanes Not in Data'!$P$5:$P$22370,0))=FALSE,MATCH(AM$6&amp;$BC31,'Route Guide - Lanes Not in Data'!$P$5:$P$22370,0),
IF(ISERROR(MATCH(AM$6&amp;$BD31,'Route Guide - Lanes Not in Data'!$P$5:$P$22370,0))=FALSE,MATCH(AM$6&amp;$BD31,'Route Guide - Lanes Not in Data'!$P$5:$P$22370,0),
IF(ISERROR(MATCH(AM$6&amp;$BE31,'Route Guide - Lanes Not in Data'!$P$5:$P$22370,0))=FALSE,MATCH(AM$6&amp;$BE31,'Route Guide - Lanes Not in Data'!$P$5:$P$22370,0),
IF(ISERROR(MATCH(AM$6&amp;$BF31,'Route Guide - Lanes Not in Data'!$P$5:$P$22370,0))=FALSE,MATCH(AM$6&amp;$BF31,'Route Guide - Lanes Not in Data'!$P$5:$P$22370,0),
IF(ISERROR(MATCH(AM$6&amp;$BG31,'Route Guide - Lanes Not in Data'!$P$5:$P$22370,0))=FALSE,MATCH(AM$6&amp;$BG31,'Route Guide - Lanes Not in Data'!$P$5:$P$22370,0),
IF(ISERROR(MATCH(AM$6&amp;$BH31,'Route Guide - Lanes Not in Data'!$P$5:$P$22370,0))=FALSE,MATCH(AM$6&amp;$BH31,'Route Guide - Lanes Not in Data'!$P$5:$P$22370,0),
IF(ISERROR(MATCH(AM$6&amp;$BI31,'Route Guide - Lanes Not in Data'!$P$5:$P$22370,0))=FALSE,MATCH(AM$6&amp;$BI31,'Route Guide - Lanes Not in Data'!$P$5:$P$22370,0),
IF(ISERROR(MATCH(AM$6&amp;$BJ31,'Route Guide - Lanes Not in Data'!$P$5:$P$22370,0))=FALSE,MATCH(AM$6&amp;$BJ31,'Route Guide - Lanes Not in Data'!$P$5:$P$22370,0),""))))))))))),""))</f>
        <v/>
      </c>
      <c r="AN31" s="37" t="str">
        <f>IF(OR(AN$6="",EP31&lt;&gt;2),"",IFERROR(INDEX('Route Guide - Lanes Not in Data'!$D$5:$D$22370,
IF(ISERROR(MATCH(AN$6&amp;$BA31,'Route Guide - Lanes Not in Data'!$P$5:$P$22370,0))=FALSE,MATCH(AN$6&amp;$BA31,'Route Guide - Lanes Not in Data'!$P$5:$P$22370,0),
IF(ISERROR(MATCH(AN$6&amp;$BB31,'Route Guide - Lanes Not in Data'!$P$5:$P$22370,0))=FALSE,MATCH(AN$6&amp;$BB31,'Route Guide - Lanes Not in Data'!$P$5:$P$22370,0),
IF(ISERROR(MATCH(AN$6&amp;$BC31,'Route Guide - Lanes Not in Data'!$P$5:$P$22370,0))=FALSE,MATCH(AN$6&amp;$BC31,'Route Guide - Lanes Not in Data'!$P$5:$P$22370,0),
IF(ISERROR(MATCH(AN$6&amp;$BD31,'Route Guide - Lanes Not in Data'!$P$5:$P$22370,0))=FALSE,MATCH(AN$6&amp;$BD31,'Route Guide - Lanes Not in Data'!$P$5:$P$22370,0),
IF(ISERROR(MATCH(AN$6&amp;$BE31,'Route Guide - Lanes Not in Data'!$P$5:$P$22370,0))=FALSE,MATCH(AN$6&amp;$BE31,'Route Guide - Lanes Not in Data'!$P$5:$P$22370,0),
IF(ISERROR(MATCH(AN$6&amp;$BF31,'Route Guide - Lanes Not in Data'!$P$5:$P$22370,0))=FALSE,MATCH(AN$6&amp;$BF31,'Route Guide - Lanes Not in Data'!$P$5:$P$22370,0),
IF(ISERROR(MATCH(AN$6&amp;$BG31,'Route Guide - Lanes Not in Data'!$P$5:$P$22370,0))=FALSE,MATCH(AN$6&amp;$BG31,'Route Guide - Lanes Not in Data'!$P$5:$P$22370,0),
IF(ISERROR(MATCH(AN$6&amp;$BH31,'Route Guide - Lanes Not in Data'!$P$5:$P$22370,0))=FALSE,MATCH(AN$6&amp;$BH31,'Route Guide - Lanes Not in Data'!$P$5:$P$22370,0),
IF(ISERROR(MATCH(AN$6&amp;$BI31,'Route Guide - Lanes Not in Data'!$P$5:$P$22370,0))=FALSE,MATCH(AN$6&amp;$BI31,'Route Guide - Lanes Not in Data'!$P$5:$P$22370,0),
IF(ISERROR(MATCH(AN$6&amp;$BJ31,'Route Guide - Lanes Not in Data'!$P$5:$P$22370,0))=FALSE,MATCH(AN$6&amp;$BJ31,'Route Guide - Lanes Not in Data'!$P$5:$P$22370,0),""))))))))))),""))</f>
        <v/>
      </c>
      <c r="AO31" s="37" t="str">
        <f>IF(OR(AO$6="",EQ31&lt;&gt;2),"",IFERROR(INDEX('Route Guide - Lanes Not in Data'!$D$5:$D$22370,
IF(ISERROR(MATCH(AO$6&amp;$BA31,'Route Guide - Lanes Not in Data'!$P$5:$P$22370,0))=FALSE,MATCH(AO$6&amp;$BA31,'Route Guide - Lanes Not in Data'!$P$5:$P$22370,0),
IF(ISERROR(MATCH(AO$6&amp;$BB31,'Route Guide - Lanes Not in Data'!$P$5:$P$22370,0))=FALSE,MATCH(AO$6&amp;$BB31,'Route Guide - Lanes Not in Data'!$P$5:$P$22370,0),
IF(ISERROR(MATCH(AO$6&amp;$BC31,'Route Guide - Lanes Not in Data'!$P$5:$P$22370,0))=FALSE,MATCH(AO$6&amp;$BC31,'Route Guide - Lanes Not in Data'!$P$5:$P$22370,0),
IF(ISERROR(MATCH(AO$6&amp;$BD31,'Route Guide - Lanes Not in Data'!$P$5:$P$22370,0))=FALSE,MATCH(AO$6&amp;$BD31,'Route Guide - Lanes Not in Data'!$P$5:$P$22370,0),
IF(ISERROR(MATCH(AO$6&amp;$BE31,'Route Guide - Lanes Not in Data'!$P$5:$P$22370,0))=FALSE,MATCH(AO$6&amp;$BE31,'Route Guide - Lanes Not in Data'!$P$5:$P$22370,0),
IF(ISERROR(MATCH(AO$6&amp;$BF31,'Route Guide - Lanes Not in Data'!$P$5:$P$22370,0))=FALSE,MATCH(AO$6&amp;$BF31,'Route Guide - Lanes Not in Data'!$P$5:$P$22370,0),
IF(ISERROR(MATCH(AO$6&amp;$BG31,'Route Guide - Lanes Not in Data'!$P$5:$P$22370,0))=FALSE,MATCH(AO$6&amp;$BG31,'Route Guide - Lanes Not in Data'!$P$5:$P$22370,0),
IF(ISERROR(MATCH(AO$6&amp;$BH31,'Route Guide - Lanes Not in Data'!$P$5:$P$22370,0))=FALSE,MATCH(AO$6&amp;$BH31,'Route Guide - Lanes Not in Data'!$P$5:$P$22370,0),
IF(ISERROR(MATCH(AO$6&amp;$BI31,'Route Guide - Lanes Not in Data'!$P$5:$P$22370,0))=FALSE,MATCH(AO$6&amp;$BI31,'Route Guide - Lanes Not in Data'!$P$5:$P$22370,0),
IF(ISERROR(MATCH(AO$6&amp;$BJ31,'Route Guide - Lanes Not in Data'!$P$5:$P$22370,0))=FALSE,MATCH(AO$6&amp;$BJ31,'Route Guide - Lanes Not in Data'!$P$5:$P$22370,0),""))))))))))),""))</f>
        <v/>
      </c>
      <c r="AP31" s="37" t="str">
        <f>IF(OR(AP$6="",ER31&lt;&gt;2),"",IFERROR(INDEX('Route Guide - Lanes Not in Data'!$D$5:$D$22370,
IF(ISERROR(MATCH(AP$6&amp;$BA31,'Route Guide - Lanes Not in Data'!$P$5:$P$22370,0))=FALSE,MATCH(AP$6&amp;$BA31,'Route Guide - Lanes Not in Data'!$P$5:$P$22370,0),
IF(ISERROR(MATCH(AP$6&amp;$BB31,'Route Guide - Lanes Not in Data'!$P$5:$P$22370,0))=FALSE,MATCH(AP$6&amp;$BB31,'Route Guide - Lanes Not in Data'!$P$5:$P$22370,0),
IF(ISERROR(MATCH(AP$6&amp;$BC31,'Route Guide - Lanes Not in Data'!$P$5:$P$22370,0))=FALSE,MATCH(AP$6&amp;$BC31,'Route Guide - Lanes Not in Data'!$P$5:$P$22370,0),
IF(ISERROR(MATCH(AP$6&amp;$BD31,'Route Guide - Lanes Not in Data'!$P$5:$P$22370,0))=FALSE,MATCH(AP$6&amp;$BD31,'Route Guide - Lanes Not in Data'!$P$5:$P$22370,0),
IF(ISERROR(MATCH(AP$6&amp;$BE31,'Route Guide - Lanes Not in Data'!$P$5:$P$22370,0))=FALSE,MATCH(AP$6&amp;$BE31,'Route Guide - Lanes Not in Data'!$P$5:$P$22370,0),
IF(ISERROR(MATCH(AP$6&amp;$BF31,'Route Guide - Lanes Not in Data'!$P$5:$P$22370,0))=FALSE,MATCH(AP$6&amp;$BF31,'Route Guide - Lanes Not in Data'!$P$5:$P$22370,0),
IF(ISERROR(MATCH(AP$6&amp;$BG31,'Route Guide - Lanes Not in Data'!$P$5:$P$22370,0))=FALSE,MATCH(AP$6&amp;$BG31,'Route Guide - Lanes Not in Data'!$P$5:$P$22370,0),
IF(ISERROR(MATCH(AP$6&amp;$BH31,'Route Guide - Lanes Not in Data'!$P$5:$P$22370,0))=FALSE,MATCH(AP$6&amp;$BH31,'Route Guide - Lanes Not in Data'!$P$5:$P$22370,0),
IF(ISERROR(MATCH(AP$6&amp;$BI31,'Route Guide - Lanes Not in Data'!$P$5:$P$22370,0))=FALSE,MATCH(AP$6&amp;$BI31,'Route Guide - Lanes Not in Data'!$P$5:$P$22370,0),
IF(ISERROR(MATCH(AP$6&amp;$BJ31,'Route Guide - Lanes Not in Data'!$P$5:$P$22370,0))=FALSE,MATCH(AP$6&amp;$BJ31,'Route Guide - Lanes Not in Data'!$P$5:$P$22370,0),""))))))))))),""))</f>
        <v/>
      </c>
      <c r="AQ31" s="37" t="str">
        <f>IF(OR(AQ$6="",ES31&lt;&gt;2),"",IFERROR(INDEX('Route Guide - Lanes Not in Data'!$D$5:$D$22370,
IF(ISERROR(MATCH(AQ$6&amp;$BA31,'Route Guide - Lanes Not in Data'!$P$5:$P$22370,0))=FALSE,MATCH(AQ$6&amp;$BA31,'Route Guide - Lanes Not in Data'!$P$5:$P$22370,0),
IF(ISERROR(MATCH(AQ$6&amp;$BB31,'Route Guide - Lanes Not in Data'!$P$5:$P$22370,0))=FALSE,MATCH(AQ$6&amp;$BB31,'Route Guide - Lanes Not in Data'!$P$5:$P$22370,0),
IF(ISERROR(MATCH(AQ$6&amp;$BC31,'Route Guide - Lanes Not in Data'!$P$5:$P$22370,0))=FALSE,MATCH(AQ$6&amp;$BC31,'Route Guide - Lanes Not in Data'!$P$5:$P$22370,0),
IF(ISERROR(MATCH(AQ$6&amp;$BD31,'Route Guide - Lanes Not in Data'!$P$5:$P$22370,0))=FALSE,MATCH(AQ$6&amp;$BD31,'Route Guide - Lanes Not in Data'!$P$5:$P$22370,0),
IF(ISERROR(MATCH(AQ$6&amp;$BE31,'Route Guide - Lanes Not in Data'!$P$5:$P$22370,0))=FALSE,MATCH(AQ$6&amp;$BE31,'Route Guide - Lanes Not in Data'!$P$5:$P$22370,0),
IF(ISERROR(MATCH(AQ$6&amp;$BF31,'Route Guide - Lanes Not in Data'!$P$5:$P$22370,0))=FALSE,MATCH(AQ$6&amp;$BF31,'Route Guide - Lanes Not in Data'!$P$5:$P$22370,0),
IF(ISERROR(MATCH(AQ$6&amp;$BG31,'Route Guide - Lanes Not in Data'!$P$5:$P$22370,0))=FALSE,MATCH(AQ$6&amp;$BG31,'Route Guide - Lanes Not in Data'!$P$5:$P$22370,0),
IF(ISERROR(MATCH(AQ$6&amp;$BH31,'Route Guide - Lanes Not in Data'!$P$5:$P$22370,0))=FALSE,MATCH(AQ$6&amp;$BH31,'Route Guide - Lanes Not in Data'!$P$5:$P$22370,0),
IF(ISERROR(MATCH(AQ$6&amp;$BI31,'Route Guide - Lanes Not in Data'!$P$5:$P$22370,0))=FALSE,MATCH(AQ$6&amp;$BI31,'Route Guide - Lanes Not in Data'!$P$5:$P$22370,0),
IF(ISERROR(MATCH(AQ$6&amp;$BJ31,'Route Guide - Lanes Not in Data'!$P$5:$P$22370,0))=FALSE,MATCH(AQ$6&amp;$BJ31,'Route Guide - Lanes Not in Data'!$P$5:$P$22370,0),""))))))))))),""))</f>
        <v/>
      </c>
      <c r="AR31" s="37" t="str">
        <f>IF(OR(AR$6="",ET31&lt;&gt;2),"",IFERROR(INDEX('Route Guide - Lanes Not in Data'!$D$5:$D$22370,
IF(ISERROR(MATCH(AR$6&amp;$BA31,'Route Guide - Lanes Not in Data'!$P$5:$P$22370,0))=FALSE,MATCH(AR$6&amp;$BA31,'Route Guide - Lanes Not in Data'!$P$5:$P$22370,0),
IF(ISERROR(MATCH(AR$6&amp;$BB31,'Route Guide - Lanes Not in Data'!$P$5:$P$22370,0))=FALSE,MATCH(AR$6&amp;$BB31,'Route Guide - Lanes Not in Data'!$P$5:$P$22370,0),
IF(ISERROR(MATCH(AR$6&amp;$BC31,'Route Guide - Lanes Not in Data'!$P$5:$P$22370,0))=FALSE,MATCH(AR$6&amp;$BC31,'Route Guide - Lanes Not in Data'!$P$5:$P$22370,0),
IF(ISERROR(MATCH(AR$6&amp;$BD31,'Route Guide - Lanes Not in Data'!$P$5:$P$22370,0))=FALSE,MATCH(AR$6&amp;$BD31,'Route Guide - Lanes Not in Data'!$P$5:$P$22370,0),
IF(ISERROR(MATCH(AR$6&amp;$BE31,'Route Guide - Lanes Not in Data'!$P$5:$P$22370,0))=FALSE,MATCH(AR$6&amp;$BE31,'Route Guide - Lanes Not in Data'!$P$5:$P$22370,0),
IF(ISERROR(MATCH(AR$6&amp;$BF31,'Route Guide - Lanes Not in Data'!$P$5:$P$22370,0))=FALSE,MATCH(AR$6&amp;$BF31,'Route Guide - Lanes Not in Data'!$P$5:$P$22370,0),
IF(ISERROR(MATCH(AR$6&amp;$BG31,'Route Guide - Lanes Not in Data'!$P$5:$P$22370,0))=FALSE,MATCH(AR$6&amp;$BG31,'Route Guide - Lanes Not in Data'!$P$5:$P$22370,0),
IF(ISERROR(MATCH(AR$6&amp;$BH31,'Route Guide - Lanes Not in Data'!$P$5:$P$22370,0))=FALSE,MATCH(AR$6&amp;$BH31,'Route Guide - Lanes Not in Data'!$P$5:$P$22370,0),
IF(ISERROR(MATCH(AR$6&amp;$BI31,'Route Guide - Lanes Not in Data'!$P$5:$P$22370,0))=FALSE,MATCH(AR$6&amp;$BI31,'Route Guide - Lanes Not in Data'!$P$5:$P$22370,0),
IF(ISERROR(MATCH(AR$6&amp;$BJ31,'Route Guide - Lanes Not in Data'!$P$5:$P$22370,0))=FALSE,MATCH(AR$6&amp;$BJ31,'Route Guide - Lanes Not in Data'!$P$5:$P$22370,0),""))))))))))),""))</f>
        <v/>
      </c>
      <c r="AS31" s="37" t="str">
        <f>IF(OR(AS$6="",EU31&lt;&gt;2),"",IFERROR(INDEX('Route Guide - Lanes Not in Data'!$D$5:$D$22370,
IF(ISERROR(MATCH(AS$6&amp;$BA31,'Route Guide - Lanes Not in Data'!$P$5:$P$22370,0))=FALSE,MATCH(AS$6&amp;$BA31,'Route Guide - Lanes Not in Data'!$P$5:$P$22370,0),
IF(ISERROR(MATCH(AS$6&amp;$BB31,'Route Guide - Lanes Not in Data'!$P$5:$P$22370,0))=FALSE,MATCH(AS$6&amp;$BB31,'Route Guide - Lanes Not in Data'!$P$5:$P$22370,0),
IF(ISERROR(MATCH(AS$6&amp;$BC31,'Route Guide - Lanes Not in Data'!$P$5:$P$22370,0))=FALSE,MATCH(AS$6&amp;$BC31,'Route Guide - Lanes Not in Data'!$P$5:$P$22370,0),
IF(ISERROR(MATCH(AS$6&amp;$BD31,'Route Guide - Lanes Not in Data'!$P$5:$P$22370,0))=FALSE,MATCH(AS$6&amp;$BD31,'Route Guide - Lanes Not in Data'!$P$5:$P$22370,0),
IF(ISERROR(MATCH(AS$6&amp;$BE31,'Route Guide - Lanes Not in Data'!$P$5:$P$22370,0))=FALSE,MATCH(AS$6&amp;$BE31,'Route Guide - Lanes Not in Data'!$P$5:$P$22370,0),
IF(ISERROR(MATCH(AS$6&amp;$BF31,'Route Guide - Lanes Not in Data'!$P$5:$P$22370,0))=FALSE,MATCH(AS$6&amp;$BF31,'Route Guide - Lanes Not in Data'!$P$5:$P$22370,0),
IF(ISERROR(MATCH(AS$6&amp;$BG31,'Route Guide - Lanes Not in Data'!$P$5:$P$22370,0))=FALSE,MATCH(AS$6&amp;$BG31,'Route Guide - Lanes Not in Data'!$P$5:$P$22370,0),
IF(ISERROR(MATCH(AS$6&amp;$BH31,'Route Guide - Lanes Not in Data'!$P$5:$P$22370,0))=FALSE,MATCH(AS$6&amp;$BH31,'Route Guide - Lanes Not in Data'!$P$5:$P$22370,0),
IF(ISERROR(MATCH(AS$6&amp;$BI31,'Route Guide - Lanes Not in Data'!$P$5:$P$22370,0))=FALSE,MATCH(AS$6&amp;$BI31,'Route Guide - Lanes Not in Data'!$P$5:$P$22370,0),
IF(ISERROR(MATCH(AS$6&amp;$BJ31,'Route Guide - Lanes Not in Data'!$P$5:$P$22370,0))=FALSE,MATCH(AS$6&amp;$BJ31,'Route Guide - Lanes Not in Data'!$P$5:$P$22370,0),""))))))))))),""))</f>
        <v/>
      </c>
      <c r="AT31" s="37" t="str">
        <f>IF(OR(AT$6="",EV31&lt;&gt;2),"",IFERROR(INDEX('Route Guide - Lanes Not in Data'!$D$5:$D$22370,
IF(ISERROR(MATCH(AT$6&amp;$BA31,'Route Guide - Lanes Not in Data'!$P$5:$P$22370,0))=FALSE,MATCH(AT$6&amp;$BA31,'Route Guide - Lanes Not in Data'!$P$5:$P$22370,0),
IF(ISERROR(MATCH(AT$6&amp;$BB31,'Route Guide - Lanes Not in Data'!$P$5:$P$22370,0))=FALSE,MATCH(AT$6&amp;$BB31,'Route Guide - Lanes Not in Data'!$P$5:$P$22370,0),
IF(ISERROR(MATCH(AT$6&amp;$BC31,'Route Guide - Lanes Not in Data'!$P$5:$P$22370,0))=FALSE,MATCH(AT$6&amp;$BC31,'Route Guide - Lanes Not in Data'!$P$5:$P$22370,0),
IF(ISERROR(MATCH(AT$6&amp;$BD31,'Route Guide - Lanes Not in Data'!$P$5:$P$22370,0))=FALSE,MATCH(AT$6&amp;$BD31,'Route Guide - Lanes Not in Data'!$P$5:$P$22370,0),
IF(ISERROR(MATCH(AT$6&amp;$BE31,'Route Guide - Lanes Not in Data'!$P$5:$P$22370,0))=FALSE,MATCH(AT$6&amp;$BE31,'Route Guide - Lanes Not in Data'!$P$5:$P$22370,0),
IF(ISERROR(MATCH(AT$6&amp;$BF31,'Route Guide - Lanes Not in Data'!$P$5:$P$22370,0))=FALSE,MATCH(AT$6&amp;$BF31,'Route Guide - Lanes Not in Data'!$P$5:$P$22370,0),
IF(ISERROR(MATCH(AT$6&amp;$BG31,'Route Guide - Lanes Not in Data'!$P$5:$P$22370,0))=FALSE,MATCH(AT$6&amp;$BG31,'Route Guide - Lanes Not in Data'!$P$5:$P$22370,0),
IF(ISERROR(MATCH(AT$6&amp;$BH31,'Route Guide - Lanes Not in Data'!$P$5:$P$22370,0))=FALSE,MATCH(AT$6&amp;$BH31,'Route Guide - Lanes Not in Data'!$P$5:$P$22370,0),
IF(ISERROR(MATCH(AT$6&amp;$BI31,'Route Guide - Lanes Not in Data'!$P$5:$P$22370,0))=FALSE,MATCH(AT$6&amp;$BI31,'Route Guide - Lanes Not in Data'!$P$5:$P$22370,0),
IF(ISERROR(MATCH(AT$6&amp;$BJ31,'Route Guide - Lanes Not in Data'!$P$5:$P$22370,0))=FALSE,MATCH(AT$6&amp;$BJ31,'Route Guide - Lanes Not in Data'!$P$5:$P$22370,0),""))))))))))),""))</f>
        <v/>
      </c>
      <c r="AU31" s="37" t="str">
        <f>IF(OR(AU$6="",EW31&lt;&gt;2),"",IFERROR(INDEX('Route Guide - Lanes Not in Data'!$D$5:$D$22370,
IF(ISERROR(MATCH(AU$6&amp;$BA31,'Route Guide - Lanes Not in Data'!$P$5:$P$22370,0))=FALSE,MATCH(AU$6&amp;$BA31,'Route Guide - Lanes Not in Data'!$P$5:$P$22370,0),
IF(ISERROR(MATCH(AU$6&amp;$BB31,'Route Guide - Lanes Not in Data'!$P$5:$P$22370,0))=FALSE,MATCH(AU$6&amp;$BB31,'Route Guide - Lanes Not in Data'!$P$5:$P$22370,0),
IF(ISERROR(MATCH(AU$6&amp;$BC31,'Route Guide - Lanes Not in Data'!$P$5:$P$22370,0))=FALSE,MATCH(AU$6&amp;$BC31,'Route Guide - Lanes Not in Data'!$P$5:$P$22370,0),
IF(ISERROR(MATCH(AU$6&amp;$BD31,'Route Guide - Lanes Not in Data'!$P$5:$P$22370,0))=FALSE,MATCH(AU$6&amp;$BD31,'Route Guide - Lanes Not in Data'!$P$5:$P$22370,0),
IF(ISERROR(MATCH(AU$6&amp;$BE31,'Route Guide - Lanes Not in Data'!$P$5:$P$22370,0))=FALSE,MATCH(AU$6&amp;$BE31,'Route Guide - Lanes Not in Data'!$P$5:$P$22370,0),
IF(ISERROR(MATCH(AU$6&amp;$BF31,'Route Guide - Lanes Not in Data'!$P$5:$P$22370,0))=FALSE,MATCH(AU$6&amp;$BF31,'Route Guide - Lanes Not in Data'!$P$5:$P$22370,0),
IF(ISERROR(MATCH(AU$6&amp;$BG31,'Route Guide - Lanes Not in Data'!$P$5:$P$22370,0))=FALSE,MATCH(AU$6&amp;$BG31,'Route Guide - Lanes Not in Data'!$P$5:$P$22370,0),
IF(ISERROR(MATCH(AU$6&amp;$BH31,'Route Guide - Lanes Not in Data'!$P$5:$P$22370,0))=FALSE,MATCH(AU$6&amp;$BH31,'Route Guide - Lanes Not in Data'!$P$5:$P$22370,0),
IF(ISERROR(MATCH(AU$6&amp;$BI31,'Route Guide - Lanes Not in Data'!$P$5:$P$22370,0))=FALSE,MATCH(AU$6&amp;$BI31,'Route Guide - Lanes Not in Data'!$P$5:$P$22370,0),
IF(ISERROR(MATCH(AU$6&amp;$BJ31,'Route Guide - Lanes Not in Data'!$P$5:$P$22370,0))=FALSE,MATCH(AU$6&amp;$BJ31,'Route Guide - Lanes Not in Data'!$P$5:$P$22370,0),""))))))))))),""))</f>
        <v/>
      </c>
      <c r="AV31" s="37">
        <f t="shared" si="47"/>
        <v>0.31</v>
      </c>
      <c r="AW31" s="23" t="str">
        <f t="shared" si="48"/>
        <v>ODFL</v>
      </c>
      <c r="AX31" s="37">
        <f t="shared" si="49"/>
        <v>0.129</v>
      </c>
      <c r="AY31" s="23" t="str">
        <f t="shared" si="50"/>
        <v>EXLA</v>
      </c>
      <c r="BA31" s="23" t="str">
        <f t="shared" si="11"/>
        <v>-0E25-CA-CITY OF INDUSTRY-MT</v>
      </c>
      <c r="BB31" s="23" t="str">
        <f t="shared" si="12"/>
        <v>-0E25-CA-CITY OF INDUSTRY-USA</v>
      </c>
      <c r="BC31" s="23" t="str">
        <f t="shared" si="13"/>
        <v>-CA-CITY OF INDUSTRY-MT</v>
      </c>
      <c r="BD31" s="23" t="str">
        <f t="shared" si="14"/>
        <v>-CA-CITY OF INDUSTRY-USA</v>
      </c>
      <c r="BE31" s="23" t="str">
        <f t="shared" si="15"/>
        <v>-91745-MT</v>
      </c>
      <c r="BF31" s="23" t="str">
        <f t="shared" si="16"/>
        <v>-91745-USA</v>
      </c>
      <c r="BG31" s="23" t="str">
        <f t="shared" si="17"/>
        <v>-CA-MT</v>
      </c>
      <c r="BH31" s="23" t="str">
        <f t="shared" si="18"/>
        <v>CA-MT</v>
      </c>
      <c r="BI31" s="23" t="str">
        <f t="shared" si="51"/>
        <v>CA-USA</v>
      </c>
      <c r="BJ31" s="23" t="str">
        <f t="shared" si="19"/>
        <v>USA-USA</v>
      </c>
      <c r="BM31" s="23" t="str">
        <f t="shared" si="20"/>
        <v>0E25-CA-CITY OF INDUSTRY-MT-CA</v>
      </c>
      <c r="BN31" s="23" t="e">
        <f>_xlfn.XLOOKUP($BM31,'Route Guide - Lanes In Data'!$B$1:$B$2645,'Route Guide - Lanes In Data'!D$1:D$2645)</f>
        <v>#N/A</v>
      </c>
      <c r="BO31" s="23" t="e">
        <f>_xlfn.XLOOKUP($BM31,'Route Guide - Lanes In Data'!$B$1:$B$2645,'Route Guide - Lanes In Data'!E$1:E$2645)</f>
        <v>#N/A</v>
      </c>
      <c r="BQ31" s="37">
        <f>IF(OR(BQ$6="",EC31&lt;&gt;2),"",IFERROR(INDEX('Route Guide - Lanes Not in Data'!$E$5:$E$22370,
IF(ISERROR(MATCH(BQ$6&amp;$CQ31,'Route Guide - Lanes Not in Data'!$P$5:$P$22370,0))=FALSE,MATCH(BQ$6&amp;$CQ31,'Route Guide - Lanes Not in Data'!$P$5:$P$22370,0),
IF(ISERROR(MATCH(BQ$6&amp;$CR31,'Route Guide - Lanes Not in Data'!$P$5:$P$22370,0))=FALSE,MATCH(BQ$6&amp;$CR31,'Route Guide - Lanes Not in Data'!$P$5:$P$22370,0),
IF(ISERROR(MATCH(BQ$6&amp;$CS31,'Route Guide - Lanes Not in Data'!$P$5:$P$22370,0))=FALSE,MATCH(BQ$6&amp;$CS31,'Route Guide - Lanes Not in Data'!$P$5:$P$22370,0),
IF(ISERROR(MATCH(BQ$6&amp;$CT31,'Route Guide - Lanes Not in Data'!$P$5:$P$22370,0))=FALSE,MATCH(BQ$6&amp;$CT31,'Route Guide - Lanes Not in Data'!$P$5:$P$22370,0),
IF(ISERROR(MATCH(BQ$6&amp;$CU31,'Route Guide - Lanes Not in Data'!$P$5:$P$22370,0))=FALSE,MATCH(BQ$6&amp;$CU31,'Route Guide - Lanes Not in Data'!$P$5:$P$22370,0),
IF(ISERROR(MATCH(BQ$6&amp;$CV31,'Route Guide - Lanes Not in Data'!$P$5:$P$22370,0))=FALSE,MATCH(BQ$6&amp;$CV31,'Route Guide - Lanes Not in Data'!$P$5:$P$22370,0),
IF(ISERROR(MATCH(BQ$6&amp;$CW31,'Route Guide - Lanes Not in Data'!$P$5:$P$22370,0))=FALSE,MATCH(BQ$6&amp;$CW31,'Route Guide - Lanes Not in Data'!$P$5:$P$22370,0),
IF(ISERROR(MATCH(BQ$6&amp;$CX31,'Route Guide - Lanes Not in Data'!$P$5:$P$22370,0))=FALSE,MATCH(BQ$6&amp;$CX31,'Route Guide - Lanes Not in Data'!$P$5:$P$22370,0),
IF(ISERROR(MATCH(BQ$6&amp;$CY31,'Route Guide - Lanes Not in Data'!$P$5:$P$22370,0))=FALSE,MATCH(BQ$6&amp;$CY31,'Route Guide - Lanes Not in Data'!$P$5:$P$22370,0),
IF(ISERROR(MATCH(BQ$6&amp;$CZ31,'Route Guide - Lanes Not in Data'!$P$5:$P$22370,0))=FALSE,MATCH(BQ$6&amp;$CZ31,'Route Guide - Lanes Not in Data'!$P$5:$P$22370,0),""))))))))))),""))</f>
        <v>0.31</v>
      </c>
      <c r="BR31" s="37" t="str">
        <f>IF(OR(BR$6="",ED31&lt;&gt;2),"",IFERROR(INDEX('Route Guide - Lanes Not in Data'!$E$5:$E$22370,
IF(ISERROR(MATCH(BR$6&amp;$CQ31,'Route Guide - Lanes Not in Data'!$P$5:$P$22370,0))=FALSE,MATCH(BR$6&amp;$CQ31,'Route Guide - Lanes Not in Data'!$P$5:$P$22370,0),
IF(ISERROR(MATCH(BR$6&amp;$CR31,'Route Guide - Lanes Not in Data'!$P$5:$P$22370,0))=FALSE,MATCH(BR$6&amp;$CR31,'Route Guide - Lanes Not in Data'!$P$5:$P$22370,0),
IF(ISERROR(MATCH(BR$6&amp;$CS31,'Route Guide - Lanes Not in Data'!$P$5:$P$22370,0))=FALSE,MATCH(BR$6&amp;$CS31,'Route Guide - Lanes Not in Data'!$P$5:$P$22370,0),
IF(ISERROR(MATCH(BR$6&amp;$CT31,'Route Guide - Lanes Not in Data'!$P$5:$P$22370,0))=FALSE,MATCH(BR$6&amp;$CT31,'Route Guide - Lanes Not in Data'!$P$5:$P$22370,0),
IF(ISERROR(MATCH(BR$6&amp;$CU31,'Route Guide - Lanes Not in Data'!$P$5:$P$22370,0))=FALSE,MATCH(BR$6&amp;$CU31,'Route Guide - Lanes Not in Data'!$P$5:$P$22370,0),
IF(ISERROR(MATCH(BR$6&amp;$CV31,'Route Guide - Lanes Not in Data'!$P$5:$P$22370,0))=FALSE,MATCH(BR$6&amp;$CV31,'Route Guide - Lanes Not in Data'!$P$5:$P$22370,0),
IF(ISERROR(MATCH(BR$6&amp;$CW31,'Route Guide - Lanes Not in Data'!$P$5:$P$22370,0))=FALSE,MATCH(BR$6&amp;$CW31,'Route Guide - Lanes Not in Data'!$P$5:$P$22370,0),
IF(ISERROR(MATCH(BR$6&amp;$CX31,'Route Guide - Lanes Not in Data'!$P$5:$P$22370,0))=FALSE,MATCH(BR$6&amp;$CX31,'Route Guide - Lanes Not in Data'!$P$5:$P$22370,0),
IF(ISERROR(MATCH(BR$6&amp;$CY31,'Route Guide - Lanes Not in Data'!$P$5:$P$22370,0))=FALSE,MATCH(BR$6&amp;$CY31,'Route Guide - Lanes Not in Data'!$P$5:$P$22370,0),
IF(ISERROR(MATCH(BR$6&amp;$CZ31,'Route Guide - Lanes Not in Data'!$P$5:$P$22370,0))=FALSE,MATCH(BR$6&amp;$CZ31,'Route Guide - Lanes Not in Data'!$P$5:$P$22370,0),""))))))))))),""))</f>
        <v/>
      </c>
      <c r="BS31" s="37" t="str">
        <f>IF(OR(BS$6="",EE31&lt;&gt;2),"",IFERROR(INDEX('Route Guide - Lanes Not in Data'!$E$5:$E$22370,
IF(ISERROR(MATCH(BS$6&amp;$CQ31,'Route Guide - Lanes Not in Data'!$P$5:$P$22370,0))=FALSE,MATCH(BS$6&amp;$CQ31,'Route Guide - Lanes Not in Data'!$P$5:$P$22370,0),
IF(ISERROR(MATCH(BS$6&amp;$CR31,'Route Guide - Lanes Not in Data'!$P$5:$P$22370,0))=FALSE,MATCH(BS$6&amp;$CR31,'Route Guide - Lanes Not in Data'!$P$5:$P$22370,0),
IF(ISERROR(MATCH(BS$6&amp;$CS31,'Route Guide - Lanes Not in Data'!$P$5:$P$22370,0))=FALSE,MATCH(BS$6&amp;$CS31,'Route Guide - Lanes Not in Data'!$P$5:$P$22370,0),
IF(ISERROR(MATCH(BS$6&amp;$CT31,'Route Guide - Lanes Not in Data'!$P$5:$P$22370,0))=FALSE,MATCH(BS$6&amp;$CT31,'Route Guide - Lanes Not in Data'!$P$5:$P$22370,0),
IF(ISERROR(MATCH(BS$6&amp;$CU31,'Route Guide - Lanes Not in Data'!$P$5:$P$22370,0))=FALSE,MATCH(BS$6&amp;$CU31,'Route Guide - Lanes Not in Data'!$P$5:$P$22370,0),
IF(ISERROR(MATCH(BS$6&amp;$CV31,'Route Guide - Lanes Not in Data'!$P$5:$P$22370,0))=FALSE,MATCH(BS$6&amp;$CV31,'Route Guide - Lanes Not in Data'!$P$5:$P$22370,0),
IF(ISERROR(MATCH(BS$6&amp;$CW31,'Route Guide - Lanes Not in Data'!$P$5:$P$22370,0))=FALSE,MATCH(BS$6&amp;$CW31,'Route Guide - Lanes Not in Data'!$P$5:$P$22370,0),
IF(ISERROR(MATCH(BS$6&amp;$CX31,'Route Guide - Lanes Not in Data'!$P$5:$P$22370,0))=FALSE,MATCH(BS$6&amp;$CX31,'Route Guide - Lanes Not in Data'!$P$5:$P$22370,0),
IF(ISERROR(MATCH(BS$6&amp;$CY31,'Route Guide - Lanes Not in Data'!$P$5:$P$22370,0))=FALSE,MATCH(BS$6&amp;$CY31,'Route Guide - Lanes Not in Data'!$P$5:$P$22370,0),
IF(ISERROR(MATCH(BS$6&amp;$CZ31,'Route Guide - Lanes Not in Data'!$P$5:$P$22370,0))=FALSE,MATCH(BS$6&amp;$CZ31,'Route Guide - Lanes Not in Data'!$P$5:$P$22370,0),""))))))))))),""))</f>
        <v/>
      </c>
      <c r="BT31" s="37" t="str">
        <f>IF(OR(BT$6="",EF31&lt;&gt;2),"",IFERROR(INDEX('Route Guide - Lanes Not in Data'!$E$5:$E$22370,
IF(ISERROR(MATCH(BT$6&amp;$CQ31,'Route Guide - Lanes Not in Data'!$P$5:$P$22370,0))=FALSE,MATCH(BT$6&amp;$CQ31,'Route Guide - Lanes Not in Data'!$P$5:$P$22370,0),
IF(ISERROR(MATCH(BT$6&amp;$CR31,'Route Guide - Lanes Not in Data'!$P$5:$P$22370,0))=FALSE,MATCH(BT$6&amp;$CR31,'Route Guide - Lanes Not in Data'!$P$5:$P$22370,0),
IF(ISERROR(MATCH(BT$6&amp;$CS31,'Route Guide - Lanes Not in Data'!$P$5:$P$22370,0))=FALSE,MATCH(BT$6&amp;$CS31,'Route Guide - Lanes Not in Data'!$P$5:$P$22370,0),
IF(ISERROR(MATCH(BT$6&amp;$CT31,'Route Guide - Lanes Not in Data'!$P$5:$P$22370,0))=FALSE,MATCH(BT$6&amp;$CT31,'Route Guide - Lanes Not in Data'!$P$5:$P$22370,0),
IF(ISERROR(MATCH(BT$6&amp;$CU31,'Route Guide - Lanes Not in Data'!$P$5:$P$22370,0))=FALSE,MATCH(BT$6&amp;$CU31,'Route Guide - Lanes Not in Data'!$P$5:$P$22370,0),
IF(ISERROR(MATCH(BT$6&amp;$CV31,'Route Guide - Lanes Not in Data'!$P$5:$P$22370,0))=FALSE,MATCH(BT$6&amp;$CV31,'Route Guide - Lanes Not in Data'!$P$5:$P$22370,0),
IF(ISERROR(MATCH(BT$6&amp;$CW31,'Route Guide - Lanes Not in Data'!$P$5:$P$22370,0))=FALSE,MATCH(BT$6&amp;$CW31,'Route Guide - Lanes Not in Data'!$P$5:$P$22370,0),
IF(ISERROR(MATCH(BT$6&amp;$CX31,'Route Guide - Lanes Not in Data'!$P$5:$P$22370,0))=FALSE,MATCH(BT$6&amp;$CX31,'Route Guide - Lanes Not in Data'!$P$5:$P$22370,0),
IF(ISERROR(MATCH(BT$6&amp;$CY31,'Route Guide - Lanes Not in Data'!$P$5:$P$22370,0))=FALSE,MATCH(BT$6&amp;$CY31,'Route Guide - Lanes Not in Data'!$P$5:$P$22370,0),
IF(ISERROR(MATCH(BT$6&amp;$CZ31,'Route Guide - Lanes Not in Data'!$P$5:$P$22370,0))=FALSE,MATCH(BT$6&amp;$CZ31,'Route Guide - Lanes Not in Data'!$P$5:$P$22370,0),""))))))))))),""))</f>
        <v/>
      </c>
      <c r="BU31" s="37" t="str">
        <f>IF(OR(BU$6="",EG31&lt;&gt;2),"",IFERROR(INDEX('Route Guide - Lanes Not in Data'!$E$5:$E$22370,
IF(ISERROR(MATCH(BU$6&amp;$CQ31,'Route Guide - Lanes Not in Data'!$P$5:$P$22370,0))=FALSE,MATCH(BU$6&amp;$CQ31,'Route Guide - Lanes Not in Data'!$P$5:$P$22370,0),
IF(ISERROR(MATCH(BU$6&amp;$CR31,'Route Guide - Lanes Not in Data'!$P$5:$P$22370,0))=FALSE,MATCH(BU$6&amp;$CR31,'Route Guide - Lanes Not in Data'!$P$5:$P$22370,0),
IF(ISERROR(MATCH(BU$6&amp;$CS31,'Route Guide - Lanes Not in Data'!$P$5:$P$22370,0))=FALSE,MATCH(BU$6&amp;$CS31,'Route Guide - Lanes Not in Data'!$P$5:$P$22370,0),
IF(ISERROR(MATCH(BU$6&amp;$CT31,'Route Guide - Lanes Not in Data'!$P$5:$P$22370,0))=FALSE,MATCH(BU$6&amp;$CT31,'Route Guide - Lanes Not in Data'!$P$5:$P$22370,0),
IF(ISERROR(MATCH(BU$6&amp;$CU31,'Route Guide - Lanes Not in Data'!$P$5:$P$22370,0))=FALSE,MATCH(BU$6&amp;$CU31,'Route Guide - Lanes Not in Data'!$P$5:$P$22370,0),
IF(ISERROR(MATCH(BU$6&amp;$CV31,'Route Guide - Lanes Not in Data'!$P$5:$P$22370,0))=FALSE,MATCH(BU$6&amp;$CV31,'Route Guide - Lanes Not in Data'!$P$5:$P$22370,0),
IF(ISERROR(MATCH(BU$6&amp;$CW31,'Route Guide - Lanes Not in Data'!$P$5:$P$22370,0))=FALSE,MATCH(BU$6&amp;$CW31,'Route Guide - Lanes Not in Data'!$P$5:$P$22370,0),
IF(ISERROR(MATCH(BU$6&amp;$CX31,'Route Guide - Lanes Not in Data'!$P$5:$P$22370,0))=FALSE,MATCH(BU$6&amp;$CX31,'Route Guide - Lanes Not in Data'!$P$5:$P$22370,0),
IF(ISERROR(MATCH(BU$6&amp;$CY31,'Route Guide - Lanes Not in Data'!$P$5:$P$22370,0))=FALSE,MATCH(BU$6&amp;$CY31,'Route Guide - Lanes Not in Data'!$P$5:$P$22370,0),
IF(ISERROR(MATCH(BU$6&amp;$CZ31,'Route Guide - Lanes Not in Data'!$P$5:$P$22370,0))=FALSE,MATCH(BU$6&amp;$CZ31,'Route Guide - Lanes Not in Data'!$P$5:$P$22370,0),""))))))))))),""))</f>
        <v/>
      </c>
      <c r="BV31" s="37" t="str">
        <f>IF(OR(BV$6="",EH31&lt;&gt;2),"",IFERROR(INDEX('Route Guide - Lanes Not in Data'!$E$5:$E$22370,
IF(ISERROR(MATCH(BV$6&amp;$CQ31,'Route Guide - Lanes Not in Data'!$P$5:$P$22370,0))=FALSE,MATCH(BV$6&amp;$CQ31,'Route Guide - Lanes Not in Data'!$P$5:$P$22370,0),
IF(ISERROR(MATCH(BV$6&amp;$CR31,'Route Guide - Lanes Not in Data'!$P$5:$P$22370,0))=FALSE,MATCH(BV$6&amp;$CR31,'Route Guide - Lanes Not in Data'!$P$5:$P$22370,0),
IF(ISERROR(MATCH(BV$6&amp;$CS31,'Route Guide - Lanes Not in Data'!$P$5:$P$22370,0))=FALSE,MATCH(BV$6&amp;$CS31,'Route Guide - Lanes Not in Data'!$P$5:$P$22370,0),
IF(ISERROR(MATCH(BV$6&amp;$CT31,'Route Guide - Lanes Not in Data'!$P$5:$P$22370,0))=FALSE,MATCH(BV$6&amp;$CT31,'Route Guide - Lanes Not in Data'!$P$5:$P$22370,0),
IF(ISERROR(MATCH(BV$6&amp;$CU31,'Route Guide - Lanes Not in Data'!$P$5:$P$22370,0))=FALSE,MATCH(BV$6&amp;$CU31,'Route Guide - Lanes Not in Data'!$P$5:$P$22370,0),
IF(ISERROR(MATCH(BV$6&amp;$CV31,'Route Guide - Lanes Not in Data'!$P$5:$P$22370,0))=FALSE,MATCH(BV$6&amp;$CV31,'Route Guide - Lanes Not in Data'!$P$5:$P$22370,0),
IF(ISERROR(MATCH(BV$6&amp;$CW31,'Route Guide - Lanes Not in Data'!$P$5:$P$22370,0))=FALSE,MATCH(BV$6&amp;$CW31,'Route Guide - Lanes Not in Data'!$P$5:$P$22370,0),
IF(ISERROR(MATCH(BV$6&amp;$CX31,'Route Guide - Lanes Not in Data'!$P$5:$P$22370,0))=FALSE,MATCH(BV$6&amp;$CX31,'Route Guide - Lanes Not in Data'!$P$5:$P$22370,0),
IF(ISERROR(MATCH(BV$6&amp;$CY31,'Route Guide - Lanes Not in Data'!$P$5:$P$22370,0))=FALSE,MATCH(BV$6&amp;$CY31,'Route Guide - Lanes Not in Data'!$P$5:$P$22370,0),
IF(ISERROR(MATCH(BV$6&amp;$CZ31,'Route Guide - Lanes Not in Data'!$P$5:$P$22370,0))=FALSE,MATCH(BV$6&amp;$CZ31,'Route Guide - Lanes Not in Data'!$P$5:$P$22370,0),""))))))))))),""))</f>
        <v/>
      </c>
      <c r="BW31" s="37" t="str">
        <f>IF(OR(BW$6="",EI31&lt;&gt;2),"",IFERROR(INDEX('Route Guide - Lanes Not in Data'!$E$5:$E$22370,
IF(ISERROR(MATCH(BW$6&amp;$CQ31,'Route Guide - Lanes Not in Data'!$P$5:$P$22370,0))=FALSE,MATCH(BW$6&amp;$CQ31,'Route Guide - Lanes Not in Data'!$P$5:$P$22370,0),
IF(ISERROR(MATCH(BW$6&amp;$CR31,'Route Guide - Lanes Not in Data'!$P$5:$P$22370,0))=FALSE,MATCH(BW$6&amp;$CR31,'Route Guide - Lanes Not in Data'!$P$5:$P$22370,0),
IF(ISERROR(MATCH(BW$6&amp;$CS31,'Route Guide - Lanes Not in Data'!$P$5:$P$22370,0))=FALSE,MATCH(BW$6&amp;$CS31,'Route Guide - Lanes Not in Data'!$P$5:$P$22370,0),
IF(ISERROR(MATCH(BW$6&amp;$CT31,'Route Guide - Lanes Not in Data'!$P$5:$P$22370,0))=FALSE,MATCH(BW$6&amp;$CT31,'Route Guide - Lanes Not in Data'!$P$5:$P$22370,0),
IF(ISERROR(MATCH(BW$6&amp;$CU31,'Route Guide - Lanes Not in Data'!$P$5:$P$22370,0))=FALSE,MATCH(BW$6&amp;$CU31,'Route Guide - Lanes Not in Data'!$P$5:$P$22370,0),
IF(ISERROR(MATCH(BW$6&amp;$CV31,'Route Guide - Lanes Not in Data'!$P$5:$P$22370,0))=FALSE,MATCH(BW$6&amp;$CV31,'Route Guide - Lanes Not in Data'!$P$5:$P$22370,0),
IF(ISERROR(MATCH(BW$6&amp;$CW31,'Route Guide - Lanes Not in Data'!$P$5:$P$22370,0))=FALSE,MATCH(BW$6&amp;$CW31,'Route Guide - Lanes Not in Data'!$P$5:$P$22370,0),
IF(ISERROR(MATCH(BW$6&amp;$CX31,'Route Guide - Lanes Not in Data'!$P$5:$P$22370,0))=FALSE,MATCH(BW$6&amp;$CX31,'Route Guide - Lanes Not in Data'!$P$5:$P$22370,0),
IF(ISERROR(MATCH(BW$6&amp;$CY31,'Route Guide - Lanes Not in Data'!$P$5:$P$22370,0))=FALSE,MATCH(BW$6&amp;$CY31,'Route Guide - Lanes Not in Data'!$P$5:$P$22370,0),
IF(ISERROR(MATCH(BW$6&amp;$CZ31,'Route Guide - Lanes Not in Data'!$P$5:$P$22370,0))=FALSE,MATCH(BW$6&amp;$CZ31,'Route Guide - Lanes Not in Data'!$P$5:$P$22370,0),""))))))))))),""))</f>
        <v/>
      </c>
      <c r="BX31" s="37" t="str">
        <f>IF(OR(BX$6="",EJ31&lt;&gt;2),"",IFERROR(INDEX('Route Guide - Lanes Not in Data'!$E$5:$E$22370,
IF(ISERROR(MATCH(BX$6&amp;$CQ31,'Route Guide - Lanes Not in Data'!$P$5:$P$22370,0))=FALSE,MATCH(BX$6&amp;$CQ31,'Route Guide - Lanes Not in Data'!$P$5:$P$22370,0),
IF(ISERROR(MATCH(BX$6&amp;$CR31,'Route Guide - Lanes Not in Data'!$P$5:$P$22370,0))=FALSE,MATCH(BX$6&amp;$CR31,'Route Guide - Lanes Not in Data'!$P$5:$P$22370,0),
IF(ISERROR(MATCH(BX$6&amp;$CS31,'Route Guide - Lanes Not in Data'!$P$5:$P$22370,0))=FALSE,MATCH(BX$6&amp;$CS31,'Route Guide - Lanes Not in Data'!$P$5:$P$22370,0),
IF(ISERROR(MATCH(BX$6&amp;$CT31,'Route Guide - Lanes Not in Data'!$P$5:$P$22370,0))=FALSE,MATCH(BX$6&amp;$CT31,'Route Guide - Lanes Not in Data'!$P$5:$P$22370,0),
IF(ISERROR(MATCH(BX$6&amp;$CU31,'Route Guide - Lanes Not in Data'!$P$5:$P$22370,0))=FALSE,MATCH(BX$6&amp;$CU31,'Route Guide - Lanes Not in Data'!$P$5:$P$22370,0),
IF(ISERROR(MATCH(BX$6&amp;$CV31,'Route Guide - Lanes Not in Data'!$P$5:$P$22370,0))=FALSE,MATCH(BX$6&amp;$CV31,'Route Guide - Lanes Not in Data'!$P$5:$P$22370,0),
IF(ISERROR(MATCH(BX$6&amp;$CW31,'Route Guide - Lanes Not in Data'!$P$5:$P$22370,0))=FALSE,MATCH(BX$6&amp;$CW31,'Route Guide - Lanes Not in Data'!$P$5:$P$22370,0),
IF(ISERROR(MATCH(BX$6&amp;$CX31,'Route Guide - Lanes Not in Data'!$P$5:$P$22370,0))=FALSE,MATCH(BX$6&amp;$CX31,'Route Guide - Lanes Not in Data'!$P$5:$P$22370,0),
IF(ISERROR(MATCH(BX$6&amp;$CY31,'Route Guide - Lanes Not in Data'!$P$5:$P$22370,0))=FALSE,MATCH(BX$6&amp;$CY31,'Route Guide - Lanes Not in Data'!$P$5:$P$22370,0),
IF(ISERROR(MATCH(BX$6&amp;$CZ31,'Route Guide - Lanes Not in Data'!$P$5:$P$22370,0))=FALSE,MATCH(BX$6&amp;$CZ31,'Route Guide - Lanes Not in Data'!$P$5:$P$22370,0),""))))))))))),""))</f>
        <v/>
      </c>
      <c r="BY31" s="37" t="str">
        <f>IF(OR(BY$6="",EK31&lt;&gt;2),"",IFERROR(INDEX('Route Guide - Lanes Not in Data'!$E$5:$E$22370,
IF(ISERROR(MATCH(BY$6&amp;$CQ31,'Route Guide - Lanes Not in Data'!$P$5:$P$22370,0))=FALSE,MATCH(BY$6&amp;$CQ31,'Route Guide - Lanes Not in Data'!$P$5:$P$22370,0),
IF(ISERROR(MATCH(BY$6&amp;$CR31,'Route Guide - Lanes Not in Data'!$P$5:$P$22370,0))=FALSE,MATCH(BY$6&amp;$CR31,'Route Guide - Lanes Not in Data'!$P$5:$P$22370,0),
IF(ISERROR(MATCH(BY$6&amp;$CS31,'Route Guide - Lanes Not in Data'!$P$5:$P$22370,0))=FALSE,MATCH(BY$6&amp;$CS31,'Route Guide - Lanes Not in Data'!$P$5:$P$22370,0),
IF(ISERROR(MATCH(BY$6&amp;$CT31,'Route Guide - Lanes Not in Data'!$P$5:$P$22370,0))=FALSE,MATCH(BY$6&amp;$CT31,'Route Guide - Lanes Not in Data'!$P$5:$P$22370,0),
IF(ISERROR(MATCH(BY$6&amp;$CU31,'Route Guide - Lanes Not in Data'!$P$5:$P$22370,0))=FALSE,MATCH(BY$6&amp;$CU31,'Route Guide - Lanes Not in Data'!$P$5:$P$22370,0),
IF(ISERROR(MATCH(BY$6&amp;$CV31,'Route Guide - Lanes Not in Data'!$P$5:$P$22370,0))=FALSE,MATCH(BY$6&amp;$CV31,'Route Guide - Lanes Not in Data'!$P$5:$P$22370,0),
IF(ISERROR(MATCH(BY$6&amp;$CW31,'Route Guide - Lanes Not in Data'!$P$5:$P$22370,0))=FALSE,MATCH(BY$6&amp;$CW31,'Route Guide - Lanes Not in Data'!$P$5:$P$22370,0),
IF(ISERROR(MATCH(BY$6&amp;$CX31,'Route Guide - Lanes Not in Data'!$P$5:$P$22370,0))=FALSE,MATCH(BY$6&amp;$CX31,'Route Guide - Lanes Not in Data'!$P$5:$P$22370,0),
IF(ISERROR(MATCH(BY$6&amp;$CY31,'Route Guide - Lanes Not in Data'!$P$5:$P$22370,0))=FALSE,MATCH(BY$6&amp;$CY31,'Route Guide - Lanes Not in Data'!$P$5:$P$22370,0),
IF(ISERROR(MATCH(BY$6&amp;$CZ31,'Route Guide - Lanes Not in Data'!$P$5:$P$22370,0))=FALSE,MATCH(BY$6&amp;$CZ31,'Route Guide - Lanes Not in Data'!$P$5:$P$22370,0),""))))))))))),""))</f>
        <v/>
      </c>
      <c r="BZ31" s="37" t="str">
        <f>IF(OR(BZ$6="",EL31&lt;&gt;2),"",IFERROR(INDEX('Route Guide - Lanes Not in Data'!$E$5:$E$22370,
IF(ISERROR(MATCH(BZ$6&amp;$CQ31,'Route Guide - Lanes Not in Data'!$P$5:$P$22370,0))=FALSE,MATCH(BZ$6&amp;$CQ31,'Route Guide - Lanes Not in Data'!$P$5:$P$22370,0),
IF(ISERROR(MATCH(BZ$6&amp;$CR31,'Route Guide - Lanes Not in Data'!$P$5:$P$22370,0))=FALSE,MATCH(BZ$6&amp;$CR31,'Route Guide - Lanes Not in Data'!$P$5:$P$22370,0),
IF(ISERROR(MATCH(BZ$6&amp;$CS31,'Route Guide - Lanes Not in Data'!$P$5:$P$22370,0))=FALSE,MATCH(BZ$6&amp;$CS31,'Route Guide - Lanes Not in Data'!$P$5:$P$22370,0),
IF(ISERROR(MATCH(BZ$6&amp;$CT31,'Route Guide - Lanes Not in Data'!$P$5:$P$22370,0))=FALSE,MATCH(BZ$6&amp;$CT31,'Route Guide - Lanes Not in Data'!$P$5:$P$22370,0),
IF(ISERROR(MATCH(BZ$6&amp;$CU31,'Route Guide - Lanes Not in Data'!$P$5:$P$22370,0))=FALSE,MATCH(BZ$6&amp;$CU31,'Route Guide - Lanes Not in Data'!$P$5:$P$22370,0),
IF(ISERROR(MATCH(BZ$6&amp;$CV31,'Route Guide - Lanes Not in Data'!$P$5:$P$22370,0))=FALSE,MATCH(BZ$6&amp;$CV31,'Route Guide - Lanes Not in Data'!$P$5:$P$22370,0),
IF(ISERROR(MATCH(BZ$6&amp;$CW31,'Route Guide - Lanes Not in Data'!$P$5:$P$22370,0))=FALSE,MATCH(BZ$6&amp;$CW31,'Route Guide - Lanes Not in Data'!$P$5:$P$22370,0),
IF(ISERROR(MATCH(BZ$6&amp;$CX31,'Route Guide - Lanes Not in Data'!$P$5:$P$22370,0))=FALSE,MATCH(BZ$6&amp;$CX31,'Route Guide - Lanes Not in Data'!$P$5:$P$22370,0),
IF(ISERROR(MATCH(BZ$6&amp;$CY31,'Route Guide - Lanes Not in Data'!$P$5:$P$22370,0))=FALSE,MATCH(BZ$6&amp;$CY31,'Route Guide - Lanes Not in Data'!$P$5:$P$22370,0),
IF(ISERROR(MATCH(BZ$6&amp;$CZ31,'Route Guide - Lanes Not in Data'!$P$5:$P$22370,0))=FALSE,MATCH(BZ$6&amp;$CZ31,'Route Guide - Lanes Not in Data'!$P$5:$P$22370,0),""))))))))))),""))</f>
        <v/>
      </c>
      <c r="CA31" s="37">
        <f>IF(OR(CA$6="",EM31&lt;&gt;2),"",IFERROR(INDEX('Route Guide - Lanes Not in Data'!$E$5:$E$22370,
IF(ISERROR(MATCH(CA$6&amp;$CQ31,'Route Guide - Lanes Not in Data'!$P$5:$P$22370,0))=FALSE,MATCH(CA$6&amp;$CQ31,'Route Guide - Lanes Not in Data'!$P$5:$P$22370,0),
IF(ISERROR(MATCH(CA$6&amp;$CR31,'Route Guide - Lanes Not in Data'!$P$5:$P$22370,0))=FALSE,MATCH(CA$6&amp;$CR31,'Route Guide - Lanes Not in Data'!$P$5:$P$22370,0),
IF(ISERROR(MATCH(CA$6&amp;$CS31,'Route Guide - Lanes Not in Data'!$P$5:$P$22370,0))=FALSE,MATCH(CA$6&amp;$CS31,'Route Guide - Lanes Not in Data'!$P$5:$P$22370,0),
IF(ISERROR(MATCH(CA$6&amp;$CT31,'Route Guide - Lanes Not in Data'!$P$5:$P$22370,0))=FALSE,MATCH(CA$6&amp;$CT31,'Route Guide - Lanes Not in Data'!$P$5:$P$22370,0),
IF(ISERROR(MATCH(CA$6&amp;$CU31,'Route Guide - Lanes Not in Data'!$P$5:$P$22370,0))=FALSE,MATCH(CA$6&amp;$CU31,'Route Guide - Lanes Not in Data'!$P$5:$P$22370,0),
IF(ISERROR(MATCH(CA$6&amp;$CV31,'Route Guide - Lanes Not in Data'!$P$5:$P$22370,0))=FALSE,MATCH(CA$6&amp;$CV31,'Route Guide - Lanes Not in Data'!$P$5:$P$22370,0),
IF(ISERROR(MATCH(CA$6&amp;$CW31,'Route Guide - Lanes Not in Data'!$P$5:$P$22370,0))=FALSE,MATCH(CA$6&amp;$CW31,'Route Guide - Lanes Not in Data'!$P$5:$P$22370,0),
IF(ISERROR(MATCH(CA$6&amp;$CX31,'Route Guide - Lanes Not in Data'!$P$5:$P$22370,0))=FALSE,MATCH(CA$6&amp;$CX31,'Route Guide - Lanes Not in Data'!$P$5:$P$22370,0),
IF(ISERROR(MATCH(CA$6&amp;$CY31,'Route Guide - Lanes Not in Data'!$P$5:$P$22370,0))=FALSE,MATCH(CA$6&amp;$CY31,'Route Guide - Lanes Not in Data'!$P$5:$P$22370,0),
IF(ISERROR(MATCH(CA$6&amp;$CZ31,'Route Guide - Lanes Not in Data'!$P$5:$P$22370,0))=FALSE,MATCH(CA$6&amp;$CZ31,'Route Guide - Lanes Not in Data'!$P$5:$P$22370,0),""))))))))))),""))</f>
        <v>0.191</v>
      </c>
      <c r="CB31" s="37" t="str">
        <f>IF(OR(CB$6="",EN31&lt;&gt;2),"",IFERROR(INDEX('Route Guide - Lanes Not in Data'!$E$5:$E$22370,
IF(ISERROR(MATCH(CB$6&amp;$CQ31,'Route Guide - Lanes Not in Data'!$P$5:$P$22370,0))=FALSE,MATCH(CB$6&amp;$CQ31,'Route Guide - Lanes Not in Data'!$P$5:$P$22370,0),
IF(ISERROR(MATCH(CB$6&amp;$CR31,'Route Guide - Lanes Not in Data'!$P$5:$P$22370,0))=FALSE,MATCH(CB$6&amp;$CR31,'Route Guide - Lanes Not in Data'!$P$5:$P$22370,0),
IF(ISERROR(MATCH(CB$6&amp;$CS31,'Route Guide - Lanes Not in Data'!$P$5:$P$22370,0))=FALSE,MATCH(CB$6&amp;$CS31,'Route Guide - Lanes Not in Data'!$P$5:$P$22370,0),
IF(ISERROR(MATCH(CB$6&amp;$CT31,'Route Guide - Lanes Not in Data'!$P$5:$P$22370,0))=FALSE,MATCH(CB$6&amp;$CT31,'Route Guide - Lanes Not in Data'!$P$5:$P$22370,0),
IF(ISERROR(MATCH(CB$6&amp;$CU31,'Route Guide - Lanes Not in Data'!$P$5:$P$22370,0))=FALSE,MATCH(CB$6&amp;$CU31,'Route Guide - Lanes Not in Data'!$P$5:$P$22370,0),
IF(ISERROR(MATCH(CB$6&amp;$CV31,'Route Guide - Lanes Not in Data'!$P$5:$P$22370,0))=FALSE,MATCH(CB$6&amp;$CV31,'Route Guide - Lanes Not in Data'!$P$5:$P$22370,0),
IF(ISERROR(MATCH(CB$6&amp;$CW31,'Route Guide - Lanes Not in Data'!$P$5:$P$22370,0))=FALSE,MATCH(CB$6&amp;$CW31,'Route Guide - Lanes Not in Data'!$P$5:$P$22370,0),
IF(ISERROR(MATCH(CB$6&amp;$CX31,'Route Guide - Lanes Not in Data'!$P$5:$P$22370,0))=FALSE,MATCH(CB$6&amp;$CX31,'Route Guide - Lanes Not in Data'!$P$5:$P$22370,0),
IF(ISERROR(MATCH(CB$6&amp;$CY31,'Route Guide - Lanes Not in Data'!$P$5:$P$22370,0))=FALSE,MATCH(CB$6&amp;$CY31,'Route Guide - Lanes Not in Data'!$P$5:$P$22370,0),
IF(ISERROR(MATCH(CB$6&amp;$CZ31,'Route Guide - Lanes Not in Data'!$P$5:$P$22370,0))=FALSE,MATCH(CB$6&amp;$CZ31,'Route Guide - Lanes Not in Data'!$P$5:$P$22370,0),""))))))))))),""))</f>
        <v/>
      </c>
      <c r="CC31" s="37" t="str">
        <f>IF(OR(CC$6="",EO31&lt;&gt;2),"",IFERROR(INDEX('Route Guide - Lanes Not in Data'!$E$5:$E$22370,
IF(ISERROR(MATCH(CC$6&amp;$CQ31,'Route Guide - Lanes Not in Data'!$P$5:$P$22370,0))=FALSE,MATCH(CC$6&amp;$CQ31,'Route Guide - Lanes Not in Data'!$P$5:$P$22370,0),
IF(ISERROR(MATCH(CC$6&amp;$CR31,'Route Guide - Lanes Not in Data'!$P$5:$P$22370,0))=FALSE,MATCH(CC$6&amp;$CR31,'Route Guide - Lanes Not in Data'!$P$5:$P$22370,0),
IF(ISERROR(MATCH(CC$6&amp;$CS31,'Route Guide - Lanes Not in Data'!$P$5:$P$22370,0))=FALSE,MATCH(CC$6&amp;$CS31,'Route Guide - Lanes Not in Data'!$P$5:$P$22370,0),
IF(ISERROR(MATCH(CC$6&amp;$CT31,'Route Guide - Lanes Not in Data'!$P$5:$P$22370,0))=FALSE,MATCH(CC$6&amp;$CT31,'Route Guide - Lanes Not in Data'!$P$5:$P$22370,0),
IF(ISERROR(MATCH(CC$6&amp;$CU31,'Route Guide - Lanes Not in Data'!$P$5:$P$22370,0))=FALSE,MATCH(CC$6&amp;$CU31,'Route Guide - Lanes Not in Data'!$P$5:$P$22370,0),
IF(ISERROR(MATCH(CC$6&amp;$CV31,'Route Guide - Lanes Not in Data'!$P$5:$P$22370,0))=FALSE,MATCH(CC$6&amp;$CV31,'Route Guide - Lanes Not in Data'!$P$5:$P$22370,0),
IF(ISERROR(MATCH(CC$6&amp;$CW31,'Route Guide - Lanes Not in Data'!$P$5:$P$22370,0))=FALSE,MATCH(CC$6&amp;$CW31,'Route Guide - Lanes Not in Data'!$P$5:$P$22370,0),
IF(ISERROR(MATCH(CC$6&amp;$CX31,'Route Guide - Lanes Not in Data'!$P$5:$P$22370,0))=FALSE,MATCH(CC$6&amp;$CX31,'Route Guide - Lanes Not in Data'!$P$5:$P$22370,0),
IF(ISERROR(MATCH(CC$6&amp;$CY31,'Route Guide - Lanes Not in Data'!$P$5:$P$22370,0))=FALSE,MATCH(CC$6&amp;$CY31,'Route Guide - Lanes Not in Data'!$P$5:$P$22370,0),
IF(ISERROR(MATCH(CC$6&amp;$CZ31,'Route Guide - Lanes Not in Data'!$P$5:$P$22370,0))=FALSE,MATCH(CC$6&amp;$CZ31,'Route Guide - Lanes Not in Data'!$P$5:$P$22370,0),""))))))))))),""))</f>
        <v/>
      </c>
      <c r="CD31" s="37" t="str">
        <f>IF(OR(CD$6="",EP31&lt;&gt;2),"",IFERROR(INDEX('Route Guide - Lanes Not in Data'!$E$5:$E$22370,
IF(ISERROR(MATCH(CD$6&amp;$CQ31,'Route Guide - Lanes Not in Data'!$P$5:$P$22370,0))=FALSE,MATCH(CD$6&amp;$CQ31,'Route Guide - Lanes Not in Data'!$P$5:$P$22370,0),
IF(ISERROR(MATCH(CD$6&amp;$CR31,'Route Guide - Lanes Not in Data'!$P$5:$P$22370,0))=FALSE,MATCH(CD$6&amp;$CR31,'Route Guide - Lanes Not in Data'!$P$5:$P$22370,0),
IF(ISERROR(MATCH(CD$6&amp;$CS31,'Route Guide - Lanes Not in Data'!$P$5:$P$22370,0))=FALSE,MATCH(CD$6&amp;$CS31,'Route Guide - Lanes Not in Data'!$P$5:$P$22370,0),
IF(ISERROR(MATCH(CD$6&amp;$CT31,'Route Guide - Lanes Not in Data'!$P$5:$P$22370,0))=FALSE,MATCH(CD$6&amp;$CT31,'Route Guide - Lanes Not in Data'!$P$5:$P$22370,0),
IF(ISERROR(MATCH(CD$6&amp;$CU31,'Route Guide - Lanes Not in Data'!$P$5:$P$22370,0))=FALSE,MATCH(CD$6&amp;$CU31,'Route Guide - Lanes Not in Data'!$P$5:$P$22370,0),
IF(ISERROR(MATCH(CD$6&amp;$CV31,'Route Guide - Lanes Not in Data'!$P$5:$P$22370,0))=FALSE,MATCH(CD$6&amp;$CV31,'Route Guide - Lanes Not in Data'!$P$5:$P$22370,0),
IF(ISERROR(MATCH(CD$6&amp;$CW31,'Route Guide - Lanes Not in Data'!$P$5:$P$22370,0))=FALSE,MATCH(CD$6&amp;$CW31,'Route Guide - Lanes Not in Data'!$P$5:$P$22370,0),
IF(ISERROR(MATCH(CD$6&amp;$CX31,'Route Guide - Lanes Not in Data'!$P$5:$P$22370,0))=FALSE,MATCH(CD$6&amp;$CX31,'Route Guide - Lanes Not in Data'!$P$5:$P$22370,0),
IF(ISERROR(MATCH(CD$6&amp;$CY31,'Route Guide - Lanes Not in Data'!$P$5:$P$22370,0))=FALSE,MATCH(CD$6&amp;$CY31,'Route Guide - Lanes Not in Data'!$P$5:$P$22370,0),
IF(ISERROR(MATCH(CD$6&amp;$CZ31,'Route Guide - Lanes Not in Data'!$P$5:$P$22370,0))=FALSE,MATCH(CD$6&amp;$CZ31,'Route Guide - Lanes Not in Data'!$P$5:$P$22370,0),""))))))))))),""))</f>
        <v/>
      </c>
      <c r="CE31" s="37" t="str">
        <f>IF(OR(CE$6="",EQ31&lt;&gt;2),"",IFERROR(INDEX('Route Guide - Lanes Not in Data'!$E$5:$E$22370,
IF(ISERROR(MATCH(CE$6&amp;$CQ31,'Route Guide - Lanes Not in Data'!$P$5:$P$22370,0))=FALSE,MATCH(CE$6&amp;$CQ31,'Route Guide - Lanes Not in Data'!$P$5:$P$22370,0),
IF(ISERROR(MATCH(CE$6&amp;$CR31,'Route Guide - Lanes Not in Data'!$P$5:$P$22370,0))=FALSE,MATCH(CE$6&amp;$CR31,'Route Guide - Lanes Not in Data'!$P$5:$P$22370,0),
IF(ISERROR(MATCH(CE$6&amp;$CS31,'Route Guide - Lanes Not in Data'!$P$5:$P$22370,0))=FALSE,MATCH(CE$6&amp;$CS31,'Route Guide - Lanes Not in Data'!$P$5:$P$22370,0),
IF(ISERROR(MATCH(CE$6&amp;$CT31,'Route Guide - Lanes Not in Data'!$P$5:$P$22370,0))=FALSE,MATCH(CE$6&amp;$CT31,'Route Guide - Lanes Not in Data'!$P$5:$P$22370,0),
IF(ISERROR(MATCH(CE$6&amp;$CU31,'Route Guide - Lanes Not in Data'!$P$5:$P$22370,0))=FALSE,MATCH(CE$6&amp;$CU31,'Route Guide - Lanes Not in Data'!$P$5:$P$22370,0),
IF(ISERROR(MATCH(CE$6&amp;$CV31,'Route Guide - Lanes Not in Data'!$P$5:$P$22370,0))=FALSE,MATCH(CE$6&amp;$CV31,'Route Guide - Lanes Not in Data'!$P$5:$P$22370,0),
IF(ISERROR(MATCH(CE$6&amp;$CW31,'Route Guide - Lanes Not in Data'!$P$5:$P$22370,0))=FALSE,MATCH(CE$6&amp;$CW31,'Route Guide - Lanes Not in Data'!$P$5:$P$22370,0),
IF(ISERROR(MATCH(CE$6&amp;$CX31,'Route Guide - Lanes Not in Data'!$P$5:$P$22370,0))=FALSE,MATCH(CE$6&amp;$CX31,'Route Guide - Lanes Not in Data'!$P$5:$P$22370,0),
IF(ISERROR(MATCH(CE$6&amp;$CY31,'Route Guide - Lanes Not in Data'!$P$5:$P$22370,0))=FALSE,MATCH(CE$6&amp;$CY31,'Route Guide - Lanes Not in Data'!$P$5:$P$22370,0),
IF(ISERROR(MATCH(CE$6&amp;$CZ31,'Route Guide - Lanes Not in Data'!$P$5:$P$22370,0))=FALSE,MATCH(CE$6&amp;$CZ31,'Route Guide - Lanes Not in Data'!$P$5:$P$22370,0),""))))))))))),""))</f>
        <v/>
      </c>
      <c r="CF31" s="37" t="str">
        <f>IF(OR(CF$6="",ER31&lt;&gt;2),"",IFERROR(INDEX('Route Guide - Lanes Not in Data'!$E$5:$E$22370,
IF(ISERROR(MATCH(CF$6&amp;$CQ31,'Route Guide - Lanes Not in Data'!$P$5:$P$22370,0))=FALSE,MATCH(CF$6&amp;$CQ31,'Route Guide - Lanes Not in Data'!$P$5:$P$22370,0),
IF(ISERROR(MATCH(CF$6&amp;$CR31,'Route Guide - Lanes Not in Data'!$P$5:$P$22370,0))=FALSE,MATCH(CF$6&amp;$CR31,'Route Guide - Lanes Not in Data'!$P$5:$P$22370,0),
IF(ISERROR(MATCH(CF$6&amp;$CS31,'Route Guide - Lanes Not in Data'!$P$5:$P$22370,0))=FALSE,MATCH(CF$6&amp;$CS31,'Route Guide - Lanes Not in Data'!$P$5:$P$22370,0),
IF(ISERROR(MATCH(CF$6&amp;$CT31,'Route Guide - Lanes Not in Data'!$P$5:$P$22370,0))=FALSE,MATCH(CF$6&amp;$CT31,'Route Guide - Lanes Not in Data'!$P$5:$P$22370,0),
IF(ISERROR(MATCH(CF$6&amp;$CU31,'Route Guide - Lanes Not in Data'!$P$5:$P$22370,0))=FALSE,MATCH(CF$6&amp;$CU31,'Route Guide - Lanes Not in Data'!$P$5:$P$22370,0),
IF(ISERROR(MATCH(CF$6&amp;$CV31,'Route Guide - Lanes Not in Data'!$P$5:$P$22370,0))=FALSE,MATCH(CF$6&amp;$CV31,'Route Guide - Lanes Not in Data'!$P$5:$P$22370,0),
IF(ISERROR(MATCH(CF$6&amp;$CW31,'Route Guide - Lanes Not in Data'!$P$5:$P$22370,0))=FALSE,MATCH(CF$6&amp;$CW31,'Route Guide - Lanes Not in Data'!$P$5:$P$22370,0),
IF(ISERROR(MATCH(CF$6&amp;$CX31,'Route Guide - Lanes Not in Data'!$P$5:$P$22370,0))=FALSE,MATCH(CF$6&amp;$CX31,'Route Guide - Lanes Not in Data'!$P$5:$P$22370,0),
IF(ISERROR(MATCH(CF$6&amp;$CY31,'Route Guide - Lanes Not in Data'!$P$5:$P$22370,0))=FALSE,MATCH(CF$6&amp;$CY31,'Route Guide - Lanes Not in Data'!$P$5:$P$22370,0),
IF(ISERROR(MATCH(CF$6&amp;$CZ31,'Route Guide - Lanes Not in Data'!$P$5:$P$22370,0))=FALSE,MATCH(CF$6&amp;$CZ31,'Route Guide - Lanes Not in Data'!$P$5:$P$22370,0),""))))))))))),""))</f>
        <v/>
      </c>
      <c r="CG31" s="37" t="str">
        <f>IF(OR(CG$6="",ES31&lt;&gt;2),"",IFERROR(INDEX('Route Guide - Lanes Not in Data'!$E$5:$E$22370,
IF(ISERROR(MATCH(CG$6&amp;$CQ31,'Route Guide - Lanes Not in Data'!$P$5:$P$22370,0))=FALSE,MATCH(CG$6&amp;$CQ31,'Route Guide - Lanes Not in Data'!$P$5:$P$22370,0),
IF(ISERROR(MATCH(CG$6&amp;$CR31,'Route Guide - Lanes Not in Data'!$P$5:$P$22370,0))=FALSE,MATCH(CG$6&amp;$CR31,'Route Guide - Lanes Not in Data'!$P$5:$P$22370,0),
IF(ISERROR(MATCH(CG$6&amp;$CS31,'Route Guide - Lanes Not in Data'!$P$5:$P$22370,0))=FALSE,MATCH(CG$6&amp;$CS31,'Route Guide - Lanes Not in Data'!$P$5:$P$22370,0),
IF(ISERROR(MATCH(CG$6&amp;$CT31,'Route Guide - Lanes Not in Data'!$P$5:$P$22370,0))=FALSE,MATCH(CG$6&amp;$CT31,'Route Guide - Lanes Not in Data'!$P$5:$P$22370,0),
IF(ISERROR(MATCH(CG$6&amp;$CU31,'Route Guide - Lanes Not in Data'!$P$5:$P$22370,0))=FALSE,MATCH(CG$6&amp;$CU31,'Route Guide - Lanes Not in Data'!$P$5:$P$22370,0),
IF(ISERROR(MATCH(CG$6&amp;$CV31,'Route Guide - Lanes Not in Data'!$P$5:$P$22370,0))=FALSE,MATCH(CG$6&amp;$CV31,'Route Guide - Lanes Not in Data'!$P$5:$P$22370,0),
IF(ISERROR(MATCH(CG$6&amp;$CW31,'Route Guide - Lanes Not in Data'!$P$5:$P$22370,0))=FALSE,MATCH(CG$6&amp;$CW31,'Route Guide - Lanes Not in Data'!$P$5:$P$22370,0),
IF(ISERROR(MATCH(CG$6&amp;$CX31,'Route Guide - Lanes Not in Data'!$P$5:$P$22370,0))=FALSE,MATCH(CG$6&amp;$CX31,'Route Guide - Lanes Not in Data'!$P$5:$P$22370,0),
IF(ISERROR(MATCH(CG$6&amp;$CY31,'Route Guide - Lanes Not in Data'!$P$5:$P$22370,0))=FALSE,MATCH(CG$6&amp;$CY31,'Route Guide - Lanes Not in Data'!$P$5:$P$22370,0),
IF(ISERROR(MATCH(CG$6&amp;$CZ31,'Route Guide - Lanes Not in Data'!$P$5:$P$22370,0))=FALSE,MATCH(CG$6&amp;$CZ31,'Route Guide - Lanes Not in Data'!$P$5:$P$22370,0),""))))))))))),""))</f>
        <v/>
      </c>
      <c r="CH31" s="37" t="str">
        <f>IF(OR(CH$6="",ET31&lt;&gt;2),"",IFERROR(INDEX('Route Guide - Lanes Not in Data'!$E$5:$E$22370,
IF(ISERROR(MATCH(CH$6&amp;$CQ31,'Route Guide - Lanes Not in Data'!$P$5:$P$22370,0))=FALSE,MATCH(CH$6&amp;$CQ31,'Route Guide - Lanes Not in Data'!$P$5:$P$22370,0),
IF(ISERROR(MATCH(CH$6&amp;$CR31,'Route Guide - Lanes Not in Data'!$P$5:$P$22370,0))=FALSE,MATCH(CH$6&amp;$CR31,'Route Guide - Lanes Not in Data'!$P$5:$P$22370,0),
IF(ISERROR(MATCH(CH$6&amp;$CS31,'Route Guide - Lanes Not in Data'!$P$5:$P$22370,0))=FALSE,MATCH(CH$6&amp;$CS31,'Route Guide - Lanes Not in Data'!$P$5:$P$22370,0),
IF(ISERROR(MATCH(CH$6&amp;$CT31,'Route Guide - Lanes Not in Data'!$P$5:$P$22370,0))=FALSE,MATCH(CH$6&amp;$CT31,'Route Guide - Lanes Not in Data'!$P$5:$P$22370,0),
IF(ISERROR(MATCH(CH$6&amp;$CU31,'Route Guide - Lanes Not in Data'!$P$5:$P$22370,0))=FALSE,MATCH(CH$6&amp;$CU31,'Route Guide - Lanes Not in Data'!$P$5:$P$22370,0),
IF(ISERROR(MATCH(CH$6&amp;$CV31,'Route Guide - Lanes Not in Data'!$P$5:$P$22370,0))=FALSE,MATCH(CH$6&amp;$CV31,'Route Guide - Lanes Not in Data'!$P$5:$P$22370,0),
IF(ISERROR(MATCH(CH$6&amp;$CW31,'Route Guide - Lanes Not in Data'!$P$5:$P$22370,0))=FALSE,MATCH(CH$6&amp;$CW31,'Route Guide - Lanes Not in Data'!$P$5:$P$22370,0),
IF(ISERROR(MATCH(CH$6&amp;$CX31,'Route Guide - Lanes Not in Data'!$P$5:$P$22370,0))=FALSE,MATCH(CH$6&amp;$CX31,'Route Guide - Lanes Not in Data'!$P$5:$P$22370,0),
IF(ISERROR(MATCH(CH$6&amp;$CY31,'Route Guide - Lanes Not in Data'!$P$5:$P$22370,0))=FALSE,MATCH(CH$6&amp;$CY31,'Route Guide - Lanes Not in Data'!$P$5:$P$22370,0),
IF(ISERROR(MATCH(CH$6&amp;$CZ31,'Route Guide - Lanes Not in Data'!$P$5:$P$22370,0))=FALSE,MATCH(CH$6&amp;$CZ31,'Route Guide - Lanes Not in Data'!$P$5:$P$22370,0),""))))))))))),""))</f>
        <v/>
      </c>
      <c r="CI31" s="37" t="str">
        <f>IF(OR(CI$6="",EU31&lt;&gt;2),"",IFERROR(INDEX('Route Guide - Lanes Not in Data'!$E$5:$E$22370,
IF(ISERROR(MATCH(CI$6&amp;$CQ31,'Route Guide - Lanes Not in Data'!$P$5:$P$22370,0))=FALSE,MATCH(CI$6&amp;$CQ31,'Route Guide - Lanes Not in Data'!$P$5:$P$22370,0),
IF(ISERROR(MATCH(CI$6&amp;$CR31,'Route Guide - Lanes Not in Data'!$P$5:$P$22370,0))=FALSE,MATCH(CI$6&amp;$CR31,'Route Guide - Lanes Not in Data'!$P$5:$P$22370,0),
IF(ISERROR(MATCH(CI$6&amp;$CS31,'Route Guide - Lanes Not in Data'!$P$5:$P$22370,0))=FALSE,MATCH(CI$6&amp;$CS31,'Route Guide - Lanes Not in Data'!$P$5:$P$22370,0),
IF(ISERROR(MATCH(CI$6&amp;$CT31,'Route Guide - Lanes Not in Data'!$P$5:$P$22370,0))=FALSE,MATCH(CI$6&amp;$CT31,'Route Guide - Lanes Not in Data'!$P$5:$P$22370,0),
IF(ISERROR(MATCH(CI$6&amp;$CU31,'Route Guide - Lanes Not in Data'!$P$5:$P$22370,0))=FALSE,MATCH(CI$6&amp;$CU31,'Route Guide - Lanes Not in Data'!$P$5:$P$22370,0),
IF(ISERROR(MATCH(CI$6&amp;$CV31,'Route Guide - Lanes Not in Data'!$P$5:$P$22370,0))=FALSE,MATCH(CI$6&amp;$CV31,'Route Guide - Lanes Not in Data'!$P$5:$P$22370,0),
IF(ISERROR(MATCH(CI$6&amp;$CW31,'Route Guide - Lanes Not in Data'!$P$5:$P$22370,0))=FALSE,MATCH(CI$6&amp;$CW31,'Route Guide - Lanes Not in Data'!$P$5:$P$22370,0),
IF(ISERROR(MATCH(CI$6&amp;$CX31,'Route Guide - Lanes Not in Data'!$P$5:$P$22370,0))=FALSE,MATCH(CI$6&amp;$CX31,'Route Guide - Lanes Not in Data'!$P$5:$P$22370,0),
IF(ISERROR(MATCH(CI$6&amp;$CY31,'Route Guide - Lanes Not in Data'!$P$5:$P$22370,0))=FALSE,MATCH(CI$6&amp;$CY31,'Route Guide - Lanes Not in Data'!$P$5:$P$22370,0),
IF(ISERROR(MATCH(CI$6&amp;$CZ31,'Route Guide - Lanes Not in Data'!$P$5:$P$22370,0))=FALSE,MATCH(CI$6&amp;$CZ31,'Route Guide - Lanes Not in Data'!$P$5:$P$22370,0),""))))))))))),""))</f>
        <v/>
      </c>
      <c r="CJ31" s="37" t="str">
        <f>IF(OR(CJ$6="",EV31&lt;&gt;2),"",IFERROR(INDEX('Route Guide - Lanes Not in Data'!$E$5:$E$22370,
IF(ISERROR(MATCH(CJ$6&amp;$CQ31,'Route Guide - Lanes Not in Data'!$P$5:$P$22370,0))=FALSE,MATCH(CJ$6&amp;$CQ31,'Route Guide - Lanes Not in Data'!$P$5:$P$22370,0),
IF(ISERROR(MATCH(CJ$6&amp;$CR31,'Route Guide - Lanes Not in Data'!$P$5:$P$22370,0))=FALSE,MATCH(CJ$6&amp;$CR31,'Route Guide - Lanes Not in Data'!$P$5:$P$22370,0),
IF(ISERROR(MATCH(CJ$6&amp;$CS31,'Route Guide - Lanes Not in Data'!$P$5:$P$22370,0))=FALSE,MATCH(CJ$6&amp;$CS31,'Route Guide - Lanes Not in Data'!$P$5:$P$22370,0),
IF(ISERROR(MATCH(CJ$6&amp;$CT31,'Route Guide - Lanes Not in Data'!$P$5:$P$22370,0))=FALSE,MATCH(CJ$6&amp;$CT31,'Route Guide - Lanes Not in Data'!$P$5:$P$22370,0),
IF(ISERROR(MATCH(CJ$6&amp;$CU31,'Route Guide - Lanes Not in Data'!$P$5:$P$22370,0))=FALSE,MATCH(CJ$6&amp;$CU31,'Route Guide - Lanes Not in Data'!$P$5:$P$22370,0),
IF(ISERROR(MATCH(CJ$6&amp;$CV31,'Route Guide - Lanes Not in Data'!$P$5:$P$22370,0))=FALSE,MATCH(CJ$6&amp;$CV31,'Route Guide - Lanes Not in Data'!$P$5:$P$22370,0),
IF(ISERROR(MATCH(CJ$6&amp;$CW31,'Route Guide - Lanes Not in Data'!$P$5:$P$22370,0))=FALSE,MATCH(CJ$6&amp;$CW31,'Route Guide - Lanes Not in Data'!$P$5:$P$22370,0),
IF(ISERROR(MATCH(CJ$6&amp;$CX31,'Route Guide - Lanes Not in Data'!$P$5:$P$22370,0))=FALSE,MATCH(CJ$6&amp;$CX31,'Route Guide - Lanes Not in Data'!$P$5:$P$22370,0),
IF(ISERROR(MATCH(CJ$6&amp;$CY31,'Route Guide - Lanes Not in Data'!$P$5:$P$22370,0))=FALSE,MATCH(CJ$6&amp;$CY31,'Route Guide - Lanes Not in Data'!$P$5:$P$22370,0),
IF(ISERROR(MATCH(CJ$6&amp;$CZ31,'Route Guide - Lanes Not in Data'!$P$5:$P$22370,0))=FALSE,MATCH(CJ$6&amp;$CZ31,'Route Guide - Lanes Not in Data'!$P$5:$P$22370,0),""))))))))))),""))</f>
        <v/>
      </c>
      <c r="CK31" s="37" t="str">
        <f>IF(OR(CK$6="",EW31&lt;&gt;2),"",IFERROR(INDEX('Route Guide - Lanes Not in Data'!$E$5:$E$22370,
IF(ISERROR(MATCH(CK$6&amp;$CQ31,'Route Guide - Lanes Not in Data'!$P$5:$P$22370,0))=FALSE,MATCH(CK$6&amp;$CQ31,'Route Guide - Lanes Not in Data'!$P$5:$P$22370,0),
IF(ISERROR(MATCH(CK$6&amp;$CR31,'Route Guide - Lanes Not in Data'!$P$5:$P$22370,0))=FALSE,MATCH(CK$6&amp;$CR31,'Route Guide - Lanes Not in Data'!$P$5:$P$22370,0),
IF(ISERROR(MATCH(CK$6&amp;$CS31,'Route Guide - Lanes Not in Data'!$P$5:$P$22370,0))=FALSE,MATCH(CK$6&amp;$CS31,'Route Guide - Lanes Not in Data'!$P$5:$P$22370,0),
IF(ISERROR(MATCH(CK$6&amp;$CT31,'Route Guide - Lanes Not in Data'!$P$5:$P$22370,0))=FALSE,MATCH(CK$6&amp;$CT31,'Route Guide - Lanes Not in Data'!$P$5:$P$22370,0),
IF(ISERROR(MATCH(CK$6&amp;$CU31,'Route Guide - Lanes Not in Data'!$P$5:$P$22370,0))=FALSE,MATCH(CK$6&amp;$CU31,'Route Guide - Lanes Not in Data'!$P$5:$P$22370,0),
IF(ISERROR(MATCH(CK$6&amp;$CV31,'Route Guide - Lanes Not in Data'!$P$5:$P$22370,0))=FALSE,MATCH(CK$6&amp;$CV31,'Route Guide - Lanes Not in Data'!$P$5:$P$22370,0),
IF(ISERROR(MATCH(CK$6&amp;$CW31,'Route Guide - Lanes Not in Data'!$P$5:$P$22370,0))=FALSE,MATCH(CK$6&amp;$CW31,'Route Guide - Lanes Not in Data'!$P$5:$P$22370,0),
IF(ISERROR(MATCH(CK$6&amp;$CX31,'Route Guide - Lanes Not in Data'!$P$5:$P$22370,0))=FALSE,MATCH(CK$6&amp;$CX31,'Route Guide - Lanes Not in Data'!$P$5:$P$22370,0),
IF(ISERROR(MATCH(CK$6&amp;$CY31,'Route Guide - Lanes Not in Data'!$P$5:$P$22370,0))=FALSE,MATCH(CK$6&amp;$CY31,'Route Guide - Lanes Not in Data'!$P$5:$P$22370,0),
IF(ISERROR(MATCH(CK$6&amp;$CZ31,'Route Guide - Lanes Not in Data'!$P$5:$P$22370,0))=FALSE,MATCH(CK$6&amp;$CZ31,'Route Guide - Lanes Not in Data'!$P$5:$P$22370,0),""))))))))))),""))</f>
        <v/>
      </c>
      <c r="CL31" s="37">
        <f t="shared" si="52"/>
        <v>0.31</v>
      </c>
      <c r="CM31" s="23" t="str">
        <f t="shared" si="53"/>
        <v>ODFL</v>
      </c>
      <c r="CN31" s="37">
        <f t="shared" si="54"/>
        <v>0.191</v>
      </c>
      <c r="CO31" s="23" t="str">
        <f t="shared" si="21"/>
        <v>EXLA</v>
      </c>
      <c r="CQ31" s="23" t="str">
        <f t="shared" si="22"/>
        <v>-0E25-CA-CITY OF INDUSTRY-MT</v>
      </c>
      <c r="CR31" s="23" t="str">
        <f t="shared" si="23"/>
        <v>-0E25-CA-CITY OF INDUSTRY-USA</v>
      </c>
      <c r="CS31" s="23" t="str">
        <f t="shared" si="24"/>
        <v>-CA-CITY OF INDUSTRY-MT</v>
      </c>
      <c r="CT31" s="23" t="str">
        <f t="shared" si="25"/>
        <v>-CA-CITY OF INDUSTRY-USA</v>
      </c>
      <c r="CU31" s="23" t="str">
        <f t="shared" si="26"/>
        <v>-91745-MT</v>
      </c>
      <c r="CV31" s="23" t="str">
        <f t="shared" si="27"/>
        <v>-91745-USA</v>
      </c>
      <c r="CW31" s="23" t="str">
        <f t="shared" si="28"/>
        <v>-CA-MT</v>
      </c>
      <c r="CX31" s="23" t="str">
        <f t="shared" si="29"/>
        <v>MT-CA</v>
      </c>
      <c r="CY31" s="23" t="str">
        <f t="shared" si="55"/>
        <v>MT-USA</v>
      </c>
      <c r="CZ31" s="23" t="str">
        <f t="shared" si="30"/>
        <v>USA-USA</v>
      </c>
      <c r="DB31"/>
      <c r="DF31" s="35" t="s">
        <v>2212</v>
      </c>
      <c r="DG31" s="23">
        <v>1</v>
      </c>
      <c r="DH31" s="23">
        <v>1</v>
      </c>
      <c r="DI31" s="23">
        <v>0</v>
      </c>
      <c r="DJ31" s="23">
        <v>0</v>
      </c>
      <c r="DK31" s="23">
        <v>0</v>
      </c>
      <c r="DL31" s="23">
        <v>0</v>
      </c>
      <c r="DM31" s="23">
        <v>0</v>
      </c>
      <c r="DN31" s="23">
        <v>1</v>
      </c>
      <c r="DO31" s="23">
        <v>0</v>
      </c>
      <c r="DP31" s="23">
        <v>0</v>
      </c>
      <c r="DQ31" s="23">
        <v>1</v>
      </c>
      <c r="DR31" s="23">
        <v>1</v>
      </c>
      <c r="DS31" s="23">
        <v>1</v>
      </c>
      <c r="DT31" s="23">
        <v>1</v>
      </c>
      <c r="DU31" s="23">
        <v>0</v>
      </c>
      <c r="EC31" s="38">
        <f t="shared" si="31"/>
        <v>2</v>
      </c>
      <c r="ED31" s="38">
        <f t="shared" si="32"/>
        <v>2</v>
      </c>
      <c r="EE31" s="38">
        <f t="shared" si="33"/>
        <v>0</v>
      </c>
      <c r="EF31" s="38">
        <f t="shared" si="34"/>
        <v>0</v>
      </c>
      <c r="EG31" s="38">
        <f t="shared" si="35"/>
        <v>1</v>
      </c>
      <c r="EH31" s="38">
        <f t="shared" si="36"/>
        <v>1</v>
      </c>
      <c r="EI31" s="38">
        <f t="shared" si="37"/>
        <v>0</v>
      </c>
      <c r="EJ31" s="38">
        <f t="shared" si="38"/>
        <v>2</v>
      </c>
      <c r="EK31" s="38">
        <f t="shared" si="39"/>
        <v>0</v>
      </c>
      <c r="EL31" s="38">
        <f t="shared" si="40"/>
        <v>0</v>
      </c>
      <c r="EM31" s="38">
        <f t="shared" si="41"/>
        <v>2</v>
      </c>
      <c r="EN31" s="38">
        <f t="shared" si="42"/>
        <v>2</v>
      </c>
      <c r="EO31" s="38">
        <f t="shared" si="43"/>
        <v>2</v>
      </c>
      <c r="EP31" s="38">
        <f t="shared" si="44"/>
        <v>2</v>
      </c>
      <c r="EQ31" s="38">
        <f t="shared" si="45"/>
        <v>0</v>
      </c>
      <c r="ER31" s="38"/>
      <c r="ES31" s="38"/>
      <c r="ET31" s="38"/>
      <c r="EU31" s="38"/>
      <c r="EV31" s="38"/>
      <c r="EW31" s="38"/>
    </row>
    <row r="32" spans="2:153" x14ac:dyDescent="0.25">
      <c r="B32" s="39" t="str">
        <f t="shared" si="3"/>
        <v>CA  to  NC</v>
      </c>
      <c r="C32" s="39" t="str">
        <f t="shared" si="4"/>
        <v>CNWY</v>
      </c>
      <c r="D32" s="31" t="str">
        <f t="shared" si="56"/>
        <v/>
      </c>
      <c r="F32" s="39" t="str">
        <f t="shared" si="5"/>
        <v>NC  to  CA</v>
      </c>
      <c r="G32" s="39" t="str">
        <f t="shared" si="6"/>
        <v>CNWY</v>
      </c>
      <c r="H32" s="31" t="str">
        <f t="shared" si="7"/>
        <v/>
      </c>
      <c r="J32" s="31" t="str">
        <f t="array" ref="J32">IFERROR(INDEX($P$7:$P$34,MATCH(0,COUNTIF($J$22:J31,$P$7:$P$34),0)),"")</f>
        <v/>
      </c>
      <c r="K32" s="23" t="str">
        <f t="shared" si="58"/>
        <v/>
      </c>
      <c r="P32" s="23" t="str">
        <f t="shared" si="57"/>
        <v>SAIA</v>
      </c>
      <c r="U32" s="23" t="s">
        <v>2213</v>
      </c>
      <c r="V32" s="23" t="s">
        <v>2751</v>
      </c>
      <c r="W32" s="23" t="str">
        <f t="shared" si="10"/>
        <v>0E25-CA-CITY OF INDUSTRY-CA-NC</v>
      </c>
      <c r="X32" s="23" t="e">
        <f>_xlfn.XLOOKUP($W32,'Route Guide - Lanes In Data'!$B$1:$B$2645,'Route Guide - Lanes In Data'!D$1:D$2645)</f>
        <v>#N/A</v>
      </c>
      <c r="Y32" s="23" t="e">
        <f>_xlfn.XLOOKUP($W32,'Route Guide - Lanes In Data'!$B$1:$B$2645,'Route Guide - Lanes In Data'!E$1:E$2645)</f>
        <v>#N/A</v>
      </c>
      <c r="AA32" s="37">
        <f>IF(OR(AA$6="",EC32&lt;&gt;2),"",IFERROR(INDEX('Route Guide - Lanes Not in Data'!$D$5:$D$22370,
IF(ISERROR(MATCH(AA$6&amp;$BA32,'Route Guide - Lanes Not in Data'!$P$5:$P$22370,0))=FALSE,MATCH(AA$6&amp;$BA32,'Route Guide - Lanes Not in Data'!$P$5:$P$22370,0),
IF(ISERROR(MATCH(AA$6&amp;$BB32,'Route Guide - Lanes Not in Data'!$P$5:$P$22370,0))=FALSE,MATCH(AA$6&amp;$BB32,'Route Guide - Lanes Not in Data'!$P$5:$P$22370,0),
IF(ISERROR(MATCH(AA$6&amp;$BC32,'Route Guide - Lanes Not in Data'!$P$5:$P$22370,0))=FALSE,MATCH(AA$6&amp;$BC32,'Route Guide - Lanes Not in Data'!$P$5:$P$22370,0),
IF(ISERROR(MATCH(AA$6&amp;$BD32,'Route Guide - Lanes Not in Data'!$P$5:$P$22370,0))=FALSE,MATCH(AA$6&amp;$BD32,'Route Guide - Lanes Not in Data'!$P$5:$P$22370,0),
IF(ISERROR(MATCH(AA$6&amp;$BE32,'Route Guide - Lanes Not in Data'!$P$5:$P$22370,0))=FALSE,MATCH(AA$6&amp;$BE32,'Route Guide - Lanes Not in Data'!$P$5:$P$22370,0),
IF(ISERROR(MATCH(AA$6&amp;$BF32,'Route Guide - Lanes Not in Data'!$P$5:$P$22370,0))=FALSE,MATCH(AA$6&amp;$BF32,'Route Guide - Lanes Not in Data'!$P$5:$P$22370,0),
IF(ISERROR(MATCH(AA$6&amp;$BG32,'Route Guide - Lanes Not in Data'!$P$5:$P$22370,0))=FALSE,MATCH(AA$6&amp;$BG32,'Route Guide - Lanes Not in Data'!$P$5:$P$22370,0),
IF(ISERROR(MATCH(AA$6&amp;$BH32,'Route Guide - Lanes Not in Data'!$P$5:$P$22370,0))=FALSE,MATCH(AA$6&amp;$BH32,'Route Guide - Lanes Not in Data'!$P$5:$P$22370,0),
IF(ISERROR(MATCH(AA$6&amp;$BI32,'Route Guide - Lanes Not in Data'!$P$5:$P$22370,0))=FALSE,MATCH(AA$6&amp;$BI32,'Route Guide - Lanes Not in Data'!$P$5:$P$22370,0),
IF(ISERROR(MATCH(AA$6&amp;$BJ32,'Route Guide - Lanes Not in Data'!$P$5:$P$22370,0))=FALSE,MATCH(AA$6&amp;$BJ32,'Route Guide - Lanes Not in Data'!$P$5:$P$22370,0),""))))))))))),""))</f>
        <v>0.35</v>
      </c>
      <c r="AB32" s="37">
        <f>IF(OR(AB$6="",ED32&lt;&gt;2),"",IFERROR(INDEX('Route Guide - Lanes Not in Data'!$D$5:$D$22370,
IF(ISERROR(MATCH(AB$6&amp;$BA32,'Route Guide - Lanes Not in Data'!$P$5:$P$22370,0))=FALSE,MATCH(AB$6&amp;$BA32,'Route Guide - Lanes Not in Data'!$P$5:$P$22370,0),
IF(ISERROR(MATCH(AB$6&amp;$BB32,'Route Guide - Lanes Not in Data'!$P$5:$P$22370,0))=FALSE,MATCH(AB$6&amp;$BB32,'Route Guide - Lanes Not in Data'!$P$5:$P$22370,0),
IF(ISERROR(MATCH(AB$6&amp;$BC32,'Route Guide - Lanes Not in Data'!$P$5:$P$22370,0))=FALSE,MATCH(AB$6&amp;$BC32,'Route Guide - Lanes Not in Data'!$P$5:$P$22370,0),
IF(ISERROR(MATCH(AB$6&amp;$BD32,'Route Guide - Lanes Not in Data'!$P$5:$P$22370,0))=FALSE,MATCH(AB$6&amp;$BD32,'Route Guide - Lanes Not in Data'!$P$5:$P$22370,0),
IF(ISERROR(MATCH(AB$6&amp;$BE32,'Route Guide - Lanes Not in Data'!$P$5:$P$22370,0))=FALSE,MATCH(AB$6&amp;$BE32,'Route Guide - Lanes Not in Data'!$P$5:$P$22370,0),
IF(ISERROR(MATCH(AB$6&amp;$BF32,'Route Guide - Lanes Not in Data'!$P$5:$P$22370,0))=FALSE,MATCH(AB$6&amp;$BF32,'Route Guide - Lanes Not in Data'!$P$5:$P$22370,0),
IF(ISERROR(MATCH(AB$6&amp;$BG32,'Route Guide - Lanes Not in Data'!$P$5:$P$22370,0))=FALSE,MATCH(AB$6&amp;$BG32,'Route Guide - Lanes Not in Data'!$P$5:$P$22370,0),
IF(ISERROR(MATCH(AB$6&amp;$BH32,'Route Guide - Lanes Not in Data'!$P$5:$P$22370,0))=FALSE,MATCH(AB$6&amp;$BH32,'Route Guide - Lanes Not in Data'!$P$5:$P$22370,0),
IF(ISERROR(MATCH(AB$6&amp;$BI32,'Route Guide - Lanes Not in Data'!$P$5:$P$22370,0))=FALSE,MATCH(AB$6&amp;$BI32,'Route Guide - Lanes Not in Data'!$P$5:$P$22370,0),
IF(ISERROR(MATCH(AB$6&amp;$BJ32,'Route Guide - Lanes Not in Data'!$P$5:$P$22370,0))=FALSE,MATCH(AB$6&amp;$BJ32,'Route Guide - Lanes Not in Data'!$P$5:$P$22370,0),""))))))))))),""))</f>
        <v>0.48699999999999999</v>
      </c>
      <c r="AC32" s="37" t="str">
        <f>IF(OR(AC$6="",EE32&lt;&gt;2),"",IFERROR(INDEX('Route Guide - Lanes Not in Data'!$D$5:$D$22370,
IF(ISERROR(MATCH(AC$6&amp;$BA32,'Route Guide - Lanes Not in Data'!$P$5:$P$22370,0))=FALSE,MATCH(AC$6&amp;$BA32,'Route Guide - Lanes Not in Data'!$P$5:$P$22370,0),
IF(ISERROR(MATCH(AC$6&amp;$BB32,'Route Guide - Lanes Not in Data'!$P$5:$P$22370,0))=FALSE,MATCH(AC$6&amp;$BB32,'Route Guide - Lanes Not in Data'!$P$5:$P$22370,0),
IF(ISERROR(MATCH(AC$6&amp;$BC32,'Route Guide - Lanes Not in Data'!$P$5:$P$22370,0))=FALSE,MATCH(AC$6&amp;$BC32,'Route Guide - Lanes Not in Data'!$P$5:$P$22370,0),
IF(ISERROR(MATCH(AC$6&amp;$BD32,'Route Guide - Lanes Not in Data'!$P$5:$P$22370,0))=FALSE,MATCH(AC$6&amp;$BD32,'Route Guide - Lanes Not in Data'!$P$5:$P$22370,0),
IF(ISERROR(MATCH(AC$6&amp;$BE32,'Route Guide - Lanes Not in Data'!$P$5:$P$22370,0))=FALSE,MATCH(AC$6&amp;$BE32,'Route Guide - Lanes Not in Data'!$P$5:$P$22370,0),
IF(ISERROR(MATCH(AC$6&amp;$BF32,'Route Guide - Lanes Not in Data'!$P$5:$P$22370,0))=FALSE,MATCH(AC$6&amp;$BF32,'Route Guide - Lanes Not in Data'!$P$5:$P$22370,0),
IF(ISERROR(MATCH(AC$6&amp;$BG32,'Route Guide - Lanes Not in Data'!$P$5:$P$22370,0))=FALSE,MATCH(AC$6&amp;$BG32,'Route Guide - Lanes Not in Data'!$P$5:$P$22370,0),
IF(ISERROR(MATCH(AC$6&amp;$BH32,'Route Guide - Lanes Not in Data'!$P$5:$P$22370,0))=FALSE,MATCH(AC$6&amp;$BH32,'Route Guide - Lanes Not in Data'!$P$5:$P$22370,0),
IF(ISERROR(MATCH(AC$6&amp;$BI32,'Route Guide - Lanes Not in Data'!$P$5:$P$22370,0))=FALSE,MATCH(AC$6&amp;$BI32,'Route Guide - Lanes Not in Data'!$P$5:$P$22370,0),
IF(ISERROR(MATCH(AC$6&amp;$BJ32,'Route Guide - Lanes Not in Data'!$P$5:$P$22370,0))=FALSE,MATCH(AC$6&amp;$BJ32,'Route Guide - Lanes Not in Data'!$P$5:$P$22370,0),""))))))))))),""))</f>
        <v/>
      </c>
      <c r="AD32" s="37" t="str">
        <f>IF(OR(AD$6="",EF32&lt;&gt;2),"",IFERROR(INDEX('Route Guide - Lanes Not in Data'!$D$5:$D$22370,
IF(ISERROR(MATCH(AD$6&amp;$BA32,'Route Guide - Lanes Not in Data'!$P$5:$P$22370,0))=FALSE,MATCH(AD$6&amp;$BA32,'Route Guide - Lanes Not in Data'!$P$5:$P$22370,0),
IF(ISERROR(MATCH(AD$6&amp;$BB32,'Route Guide - Lanes Not in Data'!$P$5:$P$22370,0))=FALSE,MATCH(AD$6&amp;$BB32,'Route Guide - Lanes Not in Data'!$P$5:$P$22370,0),
IF(ISERROR(MATCH(AD$6&amp;$BC32,'Route Guide - Lanes Not in Data'!$P$5:$P$22370,0))=FALSE,MATCH(AD$6&amp;$BC32,'Route Guide - Lanes Not in Data'!$P$5:$P$22370,0),
IF(ISERROR(MATCH(AD$6&amp;$BD32,'Route Guide - Lanes Not in Data'!$P$5:$P$22370,0))=FALSE,MATCH(AD$6&amp;$BD32,'Route Guide - Lanes Not in Data'!$P$5:$P$22370,0),
IF(ISERROR(MATCH(AD$6&amp;$BE32,'Route Guide - Lanes Not in Data'!$P$5:$P$22370,0))=FALSE,MATCH(AD$6&amp;$BE32,'Route Guide - Lanes Not in Data'!$P$5:$P$22370,0),
IF(ISERROR(MATCH(AD$6&amp;$BF32,'Route Guide - Lanes Not in Data'!$P$5:$P$22370,0))=FALSE,MATCH(AD$6&amp;$BF32,'Route Guide - Lanes Not in Data'!$P$5:$P$22370,0),
IF(ISERROR(MATCH(AD$6&amp;$BG32,'Route Guide - Lanes Not in Data'!$P$5:$P$22370,0))=FALSE,MATCH(AD$6&amp;$BG32,'Route Guide - Lanes Not in Data'!$P$5:$P$22370,0),
IF(ISERROR(MATCH(AD$6&amp;$BH32,'Route Guide - Lanes Not in Data'!$P$5:$P$22370,0))=FALSE,MATCH(AD$6&amp;$BH32,'Route Guide - Lanes Not in Data'!$P$5:$P$22370,0),
IF(ISERROR(MATCH(AD$6&amp;$BI32,'Route Guide - Lanes Not in Data'!$P$5:$P$22370,0))=FALSE,MATCH(AD$6&amp;$BI32,'Route Guide - Lanes Not in Data'!$P$5:$P$22370,0),
IF(ISERROR(MATCH(AD$6&amp;$BJ32,'Route Guide - Lanes Not in Data'!$P$5:$P$22370,0))=FALSE,MATCH(AD$6&amp;$BJ32,'Route Guide - Lanes Not in Data'!$P$5:$P$22370,0),""))))))))))),""))</f>
        <v/>
      </c>
      <c r="AE32" s="37">
        <f>IF(OR(AE$6="",EG32&lt;&gt;2),"",IFERROR(INDEX('Route Guide - Lanes Not in Data'!$D$5:$D$22370,
IF(ISERROR(MATCH(AE$6&amp;$BA32,'Route Guide - Lanes Not in Data'!$P$5:$P$22370,0))=FALSE,MATCH(AE$6&amp;$BA32,'Route Guide - Lanes Not in Data'!$P$5:$P$22370,0),
IF(ISERROR(MATCH(AE$6&amp;$BB32,'Route Guide - Lanes Not in Data'!$P$5:$P$22370,0))=FALSE,MATCH(AE$6&amp;$BB32,'Route Guide - Lanes Not in Data'!$P$5:$P$22370,0),
IF(ISERROR(MATCH(AE$6&amp;$BC32,'Route Guide - Lanes Not in Data'!$P$5:$P$22370,0))=FALSE,MATCH(AE$6&amp;$BC32,'Route Guide - Lanes Not in Data'!$P$5:$P$22370,0),
IF(ISERROR(MATCH(AE$6&amp;$BD32,'Route Guide - Lanes Not in Data'!$P$5:$P$22370,0))=FALSE,MATCH(AE$6&amp;$BD32,'Route Guide - Lanes Not in Data'!$P$5:$P$22370,0),
IF(ISERROR(MATCH(AE$6&amp;$BE32,'Route Guide - Lanes Not in Data'!$P$5:$P$22370,0))=FALSE,MATCH(AE$6&amp;$BE32,'Route Guide - Lanes Not in Data'!$P$5:$P$22370,0),
IF(ISERROR(MATCH(AE$6&amp;$BF32,'Route Guide - Lanes Not in Data'!$P$5:$P$22370,0))=FALSE,MATCH(AE$6&amp;$BF32,'Route Guide - Lanes Not in Data'!$P$5:$P$22370,0),
IF(ISERROR(MATCH(AE$6&amp;$BG32,'Route Guide - Lanes Not in Data'!$P$5:$P$22370,0))=FALSE,MATCH(AE$6&amp;$BG32,'Route Guide - Lanes Not in Data'!$P$5:$P$22370,0),
IF(ISERROR(MATCH(AE$6&amp;$BH32,'Route Guide - Lanes Not in Data'!$P$5:$P$22370,0))=FALSE,MATCH(AE$6&amp;$BH32,'Route Guide - Lanes Not in Data'!$P$5:$P$22370,0),
IF(ISERROR(MATCH(AE$6&amp;$BI32,'Route Guide - Lanes Not in Data'!$P$5:$P$22370,0))=FALSE,MATCH(AE$6&amp;$BI32,'Route Guide - Lanes Not in Data'!$P$5:$P$22370,0),
IF(ISERROR(MATCH(AE$6&amp;$BJ32,'Route Guide - Lanes Not in Data'!$P$5:$P$22370,0))=FALSE,MATCH(AE$6&amp;$BJ32,'Route Guide - Lanes Not in Data'!$P$5:$P$22370,0),""))))))))))),""))</f>
        <v>1.9E-2</v>
      </c>
      <c r="AF32" s="37" t="str">
        <f>IF(OR(AF$6="",EH32&lt;&gt;2),"",IFERROR(INDEX('Route Guide - Lanes Not in Data'!$D$5:$D$22370,
IF(ISERROR(MATCH(AF$6&amp;$BA32,'Route Guide - Lanes Not in Data'!$P$5:$P$22370,0))=FALSE,MATCH(AF$6&amp;$BA32,'Route Guide - Lanes Not in Data'!$P$5:$P$22370,0),
IF(ISERROR(MATCH(AF$6&amp;$BB32,'Route Guide - Lanes Not in Data'!$P$5:$P$22370,0))=FALSE,MATCH(AF$6&amp;$BB32,'Route Guide - Lanes Not in Data'!$P$5:$P$22370,0),
IF(ISERROR(MATCH(AF$6&amp;$BC32,'Route Guide - Lanes Not in Data'!$P$5:$P$22370,0))=FALSE,MATCH(AF$6&amp;$BC32,'Route Guide - Lanes Not in Data'!$P$5:$P$22370,0),
IF(ISERROR(MATCH(AF$6&amp;$BD32,'Route Guide - Lanes Not in Data'!$P$5:$P$22370,0))=FALSE,MATCH(AF$6&amp;$BD32,'Route Guide - Lanes Not in Data'!$P$5:$P$22370,0),
IF(ISERROR(MATCH(AF$6&amp;$BE32,'Route Guide - Lanes Not in Data'!$P$5:$P$22370,0))=FALSE,MATCH(AF$6&amp;$BE32,'Route Guide - Lanes Not in Data'!$P$5:$P$22370,0),
IF(ISERROR(MATCH(AF$6&amp;$BF32,'Route Guide - Lanes Not in Data'!$P$5:$P$22370,0))=FALSE,MATCH(AF$6&amp;$BF32,'Route Guide - Lanes Not in Data'!$P$5:$P$22370,0),
IF(ISERROR(MATCH(AF$6&amp;$BG32,'Route Guide - Lanes Not in Data'!$P$5:$P$22370,0))=FALSE,MATCH(AF$6&amp;$BG32,'Route Guide - Lanes Not in Data'!$P$5:$P$22370,0),
IF(ISERROR(MATCH(AF$6&amp;$BH32,'Route Guide - Lanes Not in Data'!$P$5:$P$22370,0))=FALSE,MATCH(AF$6&amp;$BH32,'Route Guide - Lanes Not in Data'!$P$5:$P$22370,0),
IF(ISERROR(MATCH(AF$6&amp;$BI32,'Route Guide - Lanes Not in Data'!$P$5:$P$22370,0))=FALSE,MATCH(AF$6&amp;$BI32,'Route Guide - Lanes Not in Data'!$P$5:$P$22370,0),
IF(ISERROR(MATCH(AF$6&amp;$BJ32,'Route Guide - Lanes Not in Data'!$P$5:$P$22370,0))=FALSE,MATCH(AF$6&amp;$BJ32,'Route Guide - Lanes Not in Data'!$P$5:$P$22370,0),""))))))))))),""))</f>
        <v/>
      </c>
      <c r="AG32" s="37" t="str">
        <f>IF(OR(AG$6="",EI32&lt;&gt;2),"",IFERROR(INDEX('Route Guide - Lanes Not in Data'!$D$5:$D$22370,
IF(ISERROR(MATCH(AG$6&amp;$BA32,'Route Guide - Lanes Not in Data'!$P$5:$P$22370,0))=FALSE,MATCH(AG$6&amp;$BA32,'Route Guide - Lanes Not in Data'!$P$5:$P$22370,0),
IF(ISERROR(MATCH(AG$6&amp;$BB32,'Route Guide - Lanes Not in Data'!$P$5:$P$22370,0))=FALSE,MATCH(AG$6&amp;$BB32,'Route Guide - Lanes Not in Data'!$P$5:$P$22370,0),
IF(ISERROR(MATCH(AG$6&amp;$BC32,'Route Guide - Lanes Not in Data'!$P$5:$P$22370,0))=FALSE,MATCH(AG$6&amp;$BC32,'Route Guide - Lanes Not in Data'!$P$5:$P$22370,0),
IF(ISERROR(MATCH(AG$6&amp;$BD32,'Route Guide - Lanes Not in Data'!$P$5:$P$22370,0))=FALSE,MATCH(AG$6&amp;$BD32,'Route Guide - Lanes Not in Data'!$P$5:$P$22370,0),
IF(ISERROR(MATCH(AG$6&amp;$BE32,'Route Guide - Lanes Not in Data'!$P$5:$P$22370,0))=FALSE,MATCH(AG$6&amp;$BE32,'Route Guide - Lanes Not in Data'!$P$5:$P$22370,0),
IF(ISERROR(MATCH(AG$6&amp;$BF32,'Route Guide - Lanes Not in Data'!$P$5:$P$22370,0))=FALSE,MATCH(AG$6&amp;$BF32,'Route Guide - Lanes Not in Data'!$P$5:$P$22370,0),
IF(ISERROR(MATCH(AG$6&amp;$BG32,'Route Guide - Lanes Not in Data'!$P$5:$P$22370,0))=FALSE,MATCH(AG$6&amp;$BG32,'Route Guide - Lanes Not in Data'!$P$5:$P$22370,0),
IF(ISERROR(MATCH(AG$6&amp;$BH32,'Route Guide - Lanes Not in Data'!$P$5:$P$22370,0))=FALSE,MATCH(AG$6&amp;$BH32,'Route Guide - Lanes Not in Data'!$P$5:$P$22370,0),
IF(ISERROR(MATCH(AG$6&amp;$BI32,'Route Guide - Lanes Not in Data'!$P$5:$P$22370,0))=FALSE,MATCH(AG$6&amp;$BI32,'Route Guide - Lanes Not in Data'!$P$5:$P$22370,0),
IF(ISERROR(MATCH(AG$6&amp;$BJ32,'Route Guide - Lanes Not in Data'!$P$5:$P$22370,0))=FALSE,MATCH(AG$6&amp;$BJ32,'Route Guide - Lanes Not in Data'!$P$5:$P$22370,0),""))))))))))),""))</f>
        <v/>
      </c>
      <c r="AH32" s="37" t="str">
        <f>IF(OR(AH$6="",EJ32&lt;&gt;2),"",IFERROR(INDEX('Route Guide - Lanes Not in Data'!$D$5:$D$22370,
IF(ISERROR(MATCH(AH$6&amp;$BA32,'Route Guide - Lanes Not in Data'!$P$5:$P$22370,0))=FALSE,MATCH(AH$6&amp;$BA32,'Route Guide - Lanes Not in Data'!$P$5:$P$22370,0),
IF(ISERROR(MATCH(AH$6&amp;$BB32,'Route Guide - Lanes Not in Data'!$P$5:$P$22370,0))=FALSE,MATCH(AH$6&amp;$BB32,'Route Guide - Lanes Not in Data'!$P$5:$P$22370,0),
IF(ISERROR(MATCH(AH$6&amp;$BC32,'Route Guide - Lanes Not in Data'!$P$5:$P$22370,0))=FALSE,MATCH(AH$6&amp;$BC32,'Route Guide - Lanes Not in Data'!$P$5:$P$22370,0),
IF(ISERROR(MATCH(AH$6&amp;$BD32,'Route Guide - Lanes Not in Data'!$P$5:$P$22370,0))=FALSE,MATCH(AH$6&amp;$BD32,'Route Guide - Lanes Not in Data'!$P$5:$P$22370,0),
IF(ISERROR(MATCH(AH$6&amp;$BE32,'Route Guide - Lanes Not in Data'!$P$5:$P$22370,0))=FALSE,MATCH(AH$6&amp;$BE32,'Route Guide - Lanes Not in Data'!$P$5:$P$22370,0),
IF(ISERROR(MATCH(AH$6&amp;$BF32,'Route Guide - Lanes Not in Data'!$P$5:$P$22370,0))=FALSE,MATCH(AH$6&amp;$BF32,'Route Guide - Lanes Not in Data'!$P$5:$P$22370,0),
IF(ISERROR(MATCH(AH$6&amp;$BG32,'Route Guide - Lanes Not in Data'!$P$5:$P$22370,0))=FALSE,MATCH(AH$6&amp;$BG32,'Route Guide - Lanes Not in Data'!$P$5:$P$22370,0),
IF(ISERROR(MATCH(AH$6&amp;$BH32,'Route Guide - Lanes Not in Data'!$P$5:$P$22370,0))=FALSE,MATCH(AH$6&amp;$BH32,'Route Guide - Lanes Not in Data'!$P$5:$P$22370,0),
IF(ISERROR(MATCH(AH$6&amp;$BI32,'Route Guide - Lanes Not in Data'!$P$5:$P$22370,0))=FALSE,MATCH(AH$6&amp;$BI32,'Route Guide - Lanes Not in Data'!$P$5:$P$22370,0),
IF(ISERROR(MATCH(AH$6&amp;$BJ32,'Route Guide - Lanes Not in Data'!$P$5:$P$22370,0))=FALSE,MATCH(AH$6&amp;$BJ32,'Route Guide - Lanes Not in Data'!$P$5:$P$22370,0),""))))))))))),""))</f>
        <v/>
      </c>
      <c r="AI32" s="37" t="str">
        <f>IF(OR(AI$6="",EK32&lt;&gt;2),"",IFERROR(INDEX('Route Guide - Lanes Not in Data'!$D$5:$D$22370,
IF(ISERROR(MATCH(AI$6&amp;$BA32,'Route Guide - Lanes Not in Data'!$P$5:$P$22370,0))=FALSE,MATCH(AI$6&amp;$BA32,'Route Guide - Lanes Not in Data'!$P$5:$P$22370,0),
IF(ISERROR(MATCH(AI$6&amp;$BB32,'Route Guide - Lanes Not in Data'!$P$5:$P$22370,0))=FALSE,MATCH(AI$6&amp;$BB32,'Route Guide - Lanes Not in Data'!$P$5:$P$22370,0),
IF(ISERROR(MATCH(AI$6&amp;$BC32,'Route Guide - Lanes Not in Data'!$P$5:$P$22370,0))=FALSE,MATCH(AI$6&amp;$BC32,'Route Guide - Lanes Not in Data'!$P$5:$P$22370,0),
IF(ISERROR(MATCH(AI$6&amp;$BD32,'Route Guide - Lanes Not in Data'!$P$5:$P$22370,0))=FALSE,MATCH(AI$6&amp;$BD32,'Route Guide - Lanes Not in Data'!$P$5:$P$22370,0),
IF(ISERROR(MATCH(AI$6&amp;$BE32,'Route Guide - Lanes Not in Data'!$P$5:$P$22370,0))=FALSE,MATCH(AI$6&amp;$BE32,'Route Guide - Lanes Not in Data'!$P$5:$P$22370,0),
IF(ISERROR(MATCH(AI$6&amp;$BF32,'Route Guide - Lanes Not in Data'!$P$5:$P$22370,0))=FALSE,MATCH(AI$6&amp;$BF32,'Route Guide - Lanes Not in Data'!$P$5:$P$22370,0),
IF(ISERROR(MATCH(AI$6&amp;$BG32,'Route Guide - Lanes Not in Data'!$P$5:$P$22370,0))=FALSE,MATCH(AI$6&amp;$BG32,'Route Guide - Lanes Not in Data'!$P$5:$P$22370,0),
IF(ISERROR(MATCH(AI$6&amp;$BH32,'Route Guide - Lanes Not in Data'!$P$5:$P$22370,0))=FALSE,MATCH(AI$6&amp;$BH32,'Route Guide - Lanes Not in Data'!$P$5:$P$22370,0),
IF(ISERROR(MATCH(AI$6&amp;$BI32,'Route Guide - Lanes Not in Data'!$P$5:$P$22370,0))=FALSE,MATCH(AI$6&amp;$BI32,'Route Guide - Lanes Not in Data'!$P$5:$P$22370,0),
IF(ISERROR(MATCH(AI$6&amp;$BJ32,'Route Guide - Lanes Not in Data'!$P$5:$P$22370,0))=FALSE,MATCH(AI$6&amp;$BJ32,'Route Guide - Lanes Not in Data'!$P$5:$P$22370,0),""))))))))))),""))</f>
        <v/>
      </c>
      <c r="AJ32" s="37" t="str">
        <f>IF(OR(AJ$6="",EL32&lt;&gt;2),"",IFERROR(INDEX('Route Guide - Lanes Not in Data'!$D$5:$D$22370,
IF(ISERROR(MATCH(AJ$6&amp;$BA32,'Route Guide - Lanes Not in Data'!$P$5:$P$22370,0))=FALSE,MATCH(AJ$6&amp;$BA32,'Route Guide - Lanes Not in Data'!$P$5:$P$22370,0),
IF(ISERROR(MATCH(AJ$6&amp;$BB32,'Route Guide - Lanes Not in Data'!$P$5:$P$22370,0))=FALSE,MATCH(AJ$6&amp;$BB32,'Route Guide - Lanes Not in Data'!$P$5:$P$22370,0),
IF(ISERROR(MATCH(AJ$6&amp;$BC32,'Route Guide - Lanes Not in Data'!$P$5:$P$22370,0))=FALSE,MATCH(AJ$6&amp;$BC32,'Route Guide - Lanes Not in Data'!$P$5:$P$22370,0),
IF(ISERROR(MATCH(AJ$6&amp;$BD32,'Route Guide - Lanes Not in Data'!$P$5:$P$22370,0))=FALSE,MATCH(AJ$6&amp;$BD32,'Route Guide - Lanes Not in Data'!$P$5:$P$22370,0),
IF(ISERROR(MATCH(AJ$6&amp;$BE32,'Route Guide - Lanes Not in Data'!$P$5:$P$22370,0))=FALSE,MATCH(AJ$6&amp;$BE32,'Route Guide - Lanes Not in Data'!$P$5:$P$22370,0),
IF(ISERROR(MATCH(AJ$6&amp;$BF32,'Route Guide - Lanes Not in Data'!$P$5:$P$22370,0))=FALSE,MATCH(AJ$6&amp;$BF32,'Route Guide - Lanes Not in Data'!$P$5:$P$22370,0),
IF(ISERROR(MATCH(AJ$6&amp;$BG32,'Route Guide - Lanes Not in Data'!$P$5:$P$22370,0))=FALSE,MATCH(AJ$6&amp;$BG32,'Route Guide - Lanes Not in Data'!$P$5:$P$22370,0),
IF(ISERROR(MATCH(AJ$6&amp;$BH32,'Route Guide - Lanes Not in Data'!$P$5:$P$22370,0))=FALSE,MATCH(AJ$6&amp;$BH32,'Route Guide - Lanes Not in Data'!$P$5:$P$22370,0),
IF(ISERROR(MATCH(AJ$6&amp;$BI32,'Route Guide - Lanes Not in Data'!$P$5:$P$22370,0))=FALSE,MATCH(AJ$6&amp;$BI32,'Route Guide - Lanes Not in Data'!$P$5:$P$22370,0),
IF(ISERROR(MATCH(AJ$6&amp;$BJ32,'Route Guide - Lanes Not in Data'!$P$5:$P$22370,0))=FALSE,MATCH(AJ$6&amp;$BJ32,'Route Guide - Lanes Not in Data'!$P$5:$P$22370,0),""))))))))))),""))</f>
        <v/>
      </c>
      <c r="AK32" s="37">
        <f>IF(OR(AK$6="",EM32&lt;&gt;2),"",IFERROR(INDEX('Route Guide - Lanes Not in Data'!$D$5:$D$22370,
IF(ISERROR(MATCH(AK$6&amp;$BA32,'Route Guide - Lanes Not in Data'!$P$5:$P$22370,0))=FALSE,MATCH(AK$6&amp;$BA32,'Route Guide - Lanes Not in Data'!$P$5:$P$22370,0),
IF(ISERROR(MATCH(AK$6&amp;$BB32,'Route Guide - Lanes Not in Data'!$P$5:$P$22370,0))=FALSE,MATCH(AK$6&amp;$BB32,'Route Guide - Lanes Not in Data'!$P$5:$P$22370,0),
IF(ISERROR(MATCH(AK$6&amp;$BC32,'Route Guide - Lanes Not in Data'!$P$5:$P$22370,0))=FALSE,MATCH(AK$6&amp;$BC32,'Route Guide - Lanes Not in Data'!$P$5:$P$22370,0),
IF(ISERROR(MATCH(AK$6&amp;$BD32,'Route Guide - Lanes Not in Data'!$P$5:$P$22370,0))=FALSE,MATCH(AK$6&amp;$BD32,'Route Guide - Lanes Not in Data'!$P$5:$P$22370,0),
IF(ISERROR(MATCH(AK$6&amp;$BE32,'Route Guide - Lanes Not in Data'!$P$5:$P$22370,0))=FALSE,MATCH(AK$6&amp;$BE32,'Route Guide - Lanes Not in Data'!$P$5:$P$22370,0),
IF(ISERROR(MATCH(AK$6&amp;$BF32,'Route Guide - Lanes Not in Data'!$P$5:$P$22370,0))=FALSE,MATCH(AK$6&amp;$BF32,'Route Guide - Lanes Not in Data'!$P$5:$P$22370,0),
IF(ISERROR(MATCH(AK$6&amp;$BG32,'Route Guide - Lanes Not in Data'!$P$5:$P$22370,0))=FALSE,MATCH(AK$6&amp;$BG32,'Route Guide - Lanes Not in Data'!$P$5:$P$22370,0),
IF(ISERROR(MATCH(AK$6&amp;$BH32,'Route Guide - Lanes Not in Data'!$P$5:$P$22370,0))=FALSE,MATCH(AK$6&amp;$BH32,'Route Guide - Lanes Not in Data'!$P$5:$P$22370,0),
IF(ISERROR(MATCH(AK$6&amp;$BI32,'Route Guide - Lanes Not in Data'!$P$5:$P$22370,0))=FALSE,MATCH(AK$6&amp;$BI32,'Route Guide - Lanes Not in Data'!$P$5:$P$22370,0),
IF(ISERROR(MATCH(AK$6&amp;$BJ32,'Route Guide - Lanes Not in Data'!$P$5:$P$22370,0))=FALSE,MATCH(AK$6&amp;$BJ32,'Route Guide - Lanes Not in Data'!$P$5:$P$22370,0),""))))))))))),""))</f>
        <v>0.13300000000000001</v>
      </c>
      <c r="AL32" s="37" t="str">
        <f>IF(OR(AL$6="",EN32&lt;&gt;2),"",IFERROR(INDEX('Route Guide - Lanes Not in Data'!$D$5:$D$22370,
IF(ISERROR(MATCH(AL$6&amp;$BA32,'Route Guide - Lanes Not in Data'!$P$5:$P$22370,0))=FALSE,MATCH(AL$6&amp;$BA32,'Route Guide - Lanes Not in Data'!$P$5:$P$22370,0),
IF(ISERROR(MATCH(AL$6&amp;$BB32,'Route Guide - Lanes Not in Data'!$P$5:$P$22370,0))=FALSE,MATCH(AL$6&amp;$BB32,'Route Guide - Lanes Not in Data'!$P$5:$P$22370,0),
IF(ISERROR(MATCH(AL$6&amp;$BC32,'Route Guide - Lanes Not in Data'!$P$5:$P$22370,0))=FALSE,MATCH(AL$6&amp;$BC32,'Route Guide - Lanes Not in Data'!$P$5:$P$22370,0),
IF(ISERROR(MATCH(AL$6&amp;$BD32,'Route Guide - Lanes Not in Data'!$P$5:$P$22370,0))=FALSE,MATCH(AL$6&amp;$BD32,'Route Guide - Lanes Not in Data'!$P$5:$P$22370,0),
IF(ISERROR(MATCH(AL$6&amp;$BE32,'Route Guide - Lanes Not in Data'!$P$5:$P$22370,0))=FALSE,MATCH(AL$6&amp;$BE32,'Route Guide - Lanes Not in Data'!$P$5:$P$22370,0),
IF(ISERROR(MATCH(AL$6&amp;$BF32,'Route Guide - Lanes Not in Data'!$P$5:$P$22370,0))=FALSE,MATCH(AL$6&amp;$BF32,'Route Guide - Lanes Not in Data'!$P$5:$P$22370,0),
IF(ISERROR(MATCH(AL$6&amp;$BG32,'Route Guide - Lanes Not in Data'!$P$5:$P$22370,0))=FALSE,MATCH(AL$6&amp;$BG32,'Route Guide - Lanes Not in Data'!$P$5:$P$22370,0),
IF(ISERROR(MATCH(AL$6&amp;$BH32,'Route Guide - Lanes Not in Data'!$P$5:$P$22370,0))=FALSE,MATCH(AL$6&amp;$BH32,'Route Guide - Lanes Not in Data'!$P$5:$P$22370,0),
IF(ISERROR(MATCH(AL$6&amp;$BI32,'Route Guide - Lanes Not in Data'!$P$5:$P$22370,0))=FALSE,MATCH(AL$6&amp;$BI32,'Route Guide - Lanes Not in Data'!$P$5:$P$22370,0),
IF(ISERROR(MATCH(AL$6&amp;$BJ32,'Route Guide - Lanes Not in Data'!$P$5:$P$22370,0))=FALSE,MATCH(AL$6&amp;$BJ32,'Route Guide - Lanes Not in Data'!$P$5:$P$22370,0),""))))))))))),""))</f>
        <v/>
      </c>
      <c r="AM32" s="37" t="str">
        <f>IF(OR(AM$6="",EO32&lt;&gt;2),"",IFERROR(INDEX('Route Guide - Lanes Not in Data'!$D$5:$D$22370,
IF(ISERROR(MATCH(AM$6&amp;$BA32,'Route Guide - Lanes Not in Data'!$P$5:$P$22370,0))=FALSE,MATCH(AM$6&amp;$BA32,'Route Guide - Lanes Not in Data'!$P$5:$P$22370,0),
IF(ISERROR(MATCH(AM$6&amp;$BB32,'Route Guide - Lanes Not in Data'!$P$5:$P$22370,0))=FALSE,MATCH(AM$6&amp;$BB32,'Route Guide - Lanes Not in Data'!$P$5:$P$22370,0),
IF(ISERROR(MATCH(AM$6&amp;$BC32,'Route Guide - Lanes Not in Data'!$P$5:$P$22370,0))=FALSE,MATCH(AM$6&amp;$BC32,'Route Guide - Lanes Not in Data'!$P$5:$P$22370,0),
IF(ISERROR(MATCH(AM$6&amp;$BD32,'Route Guide - Lanes Not in Data'!$P$5:$P$22370,0))=FALSE,MATCH(AM$6&amp;$BD32,'Route Guide - Lanes Not in Data'!$P$5:$P$22370,0),
IF(ISERROR(MATCH(AM$6&amp;$BE32,'Route Guide - Lanes Not in Data'!$P$5:$P$22370,0))=FALSE,MATCH(AM$6&amp;$BE32,'Route Guide - Lanes Not in Data'!$P$5:$P$22370,0),
IF(ISERROR(MATCH(AM$6&amp;$BF32,'Route Guide - Lanes Not in Data'!$P$5:$P$22370,0))=FALSE,MATCH(AM$6&amp;$BF32,'Route Guide - Lanes Not in Data'!$P$5:$P$22370,0),
IF(ISERROR(MATCH(AM$6&amp;$BG32,'Route Guide - Lanes Not in Data'!$P$5:$P$22370,0))=FALSE,MATCH(AM$6&amp;$BG32,'Route Guide - Lanes Not in Data'!$P$5:$P$22370,0),
IF(ISERROR(MATCH(AM$6&amp;$BH32,'Route Guide - Lanes Not in Data'!$P$5:$P$22370,0))=FALSE,MATCH(AM$6&amp;$BH32,'Route Guide - Lanes Not in Data'!$P$5:$P$22370,0),
IF(ISERROR(MATCH(AM$6&amp;$BI32,'Route Guide - Lanes Not in Data'!$P$5:$P$22370,0))=FALSE,MATCH(AM$6&amp;$BI32,'Route Guide - Lanes Not in Data'!$P$5:$P$22370,0),
IF(ISERROR(MATCH(AM$6&amp;$BJ32,'Route Guide - Lanes Not in Data'!$P$5:$P$22370,0))=FALSE,MATCH(AM$6&amp;$BJ32,'Route Guide - Lanes Not in Data'!$P$5:$P$22370,0),""))))))))))),""))</f>
        <v/>
      </c>
      <c r="AN32" s="37" t="str">
        <f>IF(OR(AN$6="",EP32&lt;&gt;2),"",IFERROR(INDEX('Route Guide - Lanes Not in Data'!$D$5:$D$22370,
IF(ISERROR(MATCH(AN$6&amp;$BA32,'Route Guide - Lanes Not in Data'!$P$5:$P$22370,0))=FALSE,MATCH(AN$6&amp;$BA32,'Route Guide - Lanes Not in Data'!$P$5:$P$22370,0),
IF(ISERROR(MATCH(AN$6&amp;$BB32,'Route Guide - Lanes Not in Data'!$P$5:$P$22370,0))=FALSE,MATCH(AN$6&amp;$BB32,'Route Guide - Lanes Not in Data'!$P$5:$P$22370,0),
IF(ISERROR(MATCH(AN$6&amp;$BC32,'Route Guide - Lanes Not in Data'!$P$5:$P$22370,0))=FALSE,MATCH(AN$6&amp;$BC32,'Route Guide - Lanes Not in Data'!$P$5:$P$22370,0),
IF(ISERROR(MATCH(AN$6&amp;$BD32,'Route Guide - Lanes Not in Data'!$P$5:$P$22370,0))=FALSE,MATCH(AN$6&amp;$BD32,'Route Guide - Lanes Not in Data'!$P$5:$P$22370,0),
IF(ISERROR(MATCH(AN$6&amp;$BE32,'Route Guide - Lanes Not in Data'!$P$5:$P$22370,0))=FALSE,MATCH(AN$6&amp;$BE32,'Route Guide - Lanes Not in Data'!$P$5:$P$22370,0),
IF(ISERROR(MATCH(AN$6&amp;$BF32,'Route Guide - Lanes Not in Data'!$P$5:$P$22370,0))=FALSE,MATCH(AN$6&amp;$BF32,'Route Guide - Lanes Not in Data'!$P$5:$P$22370,0),
IF(ISERROR(MATCH(AN$6&amp;$BG32,'Route Guide - Lanes Not in Data'!$P$5:$P$22370,0))=FALSE,MATCH(AN$6&amp;$BG32,'Route Guide - Lanes Not in Data'!$P$5:$P$22370,0),
IF(ISERROR(MATCH(AN$6&amp;$BH32,'Route Guide - Lanes Not in Data'!$P$5:$P$22370,0))=FALSE,MATCH(AN$6&amp;$BH32,'Route Guide - Lanes Not in Data'!$P$5:$P$22370,0),
IF(ISERROR(MATCH(AN$6&amp;$BI32,'Route Guide - Lanes Not in Data'!$P$5:$P$22370,0))=FALSE,MATCH(AN$6&amp;$BI32,'Route Guide - Lanes Not in Data'!$P$5:$P$22370,0),
IF(ISERROR(MATCH(AN$6&amp;$BJ32,'Route Guide - Lanes Not in Data'!$P$5:$P$22370,0))=FALSE,MATCH(AN$6&amp;$BJ32,'Route Guide - Lanes Not in Data'!$P$5:$P$22370,0),""))))))))))),""))</f>
        <v/>
      </c>
      <c r="AO32" s="37" t="str">
        <f>IF(OR(AO$6="",EQ32&lt;&gt;2),"",IFERROR(INDEX('Route Guide - Lanes Not in Data'!$D$5:$D$22370,
IF(ISERROR(MATCH(AO$6&amp;$BA32,'Route Guide - Lanes Not in Data'!$P$5:$P$22370,0))=FALSE,MATCH(AO$6&amp;$BA32,'Route Guide - Lanes Not in Data'!$P$5:$P$22370,0),
IF(ISERROR(MATCH(AO$6&amp;$BB32,'Route Guide - Lanes Not in Data'!$P$5:$P$22370,0))=FALSE,MATCH(AO$6&amp;$BB32,'Route Guide - Lanes Not in Data'!$P$5:$P$22370,0),
IF(ISERROR(MATCH(AO$6&amp;$BC32,'Route Guide - Lanes Not in Data'!$P$5:$P$22370,0))=FALSE,MATCH(AO$6&amp;$BC32,'Route Guide - Lanes Not in Data'!$P$5:$P$22370,0),
IF(ISERROR(MATCH(AO$6&amp;$BD32,'Route Guide - Lanes Not in Data'!$P$5:$P$22370,0))=FALSE,MATCH(AO$6&amp;$BD32,'Route Guide - Lanes Not in Data'!$P$5:$P$22370,0),
IF(ISERROR(MATCH(AO$6&amp;$BE32,'Route Guide - Lanes Not in Data'!$P$5:$P$22370,0))=FALSE,MATCH(AO$6&amp;$BE32,'Route Guide - Lanes Not in Data'!$P$5:$P$22370,0),
IF(ISERROR(MATCH(AO$6&amp;$BF32,'Route Guide - Lanes Not in Data'!$P$5:$P$22370,0))=FALSE,MATCH(AO$6&amp;$BF32,'Route Guide - Lanes Not in Data'!$P$5:$P$22370,0),
IF(ISERROR(MATCH(AO$6&amp;$BG32,'Route Guide - Lanes Not in Data'!$P$5:$P$22370,0))=FALSE,MATCH(AO$6&amp;$BG32,'Route Guide - Lanes Not in Data'!$P$5:$P$22370,0),
IF(ISERROR(MATCH(AO$6&amp;$BH32,'Route Guide - Lanes Not in Data'!$P$5:$P$22370,0))=FALSE,MATCH(AO$6&amp;$BH32,'Route Guide - Lanes Not in Data'!$P$5:$P$22370,0),
IF(ISERROR(MATCH(AO$6&amp;$BI32,'Route Guide - Lanes Not in Data'!$P$5:$P$22370,0))=FALSE,MATCH(AO$6&amp;$BI32,'Route Guide - Lanes Not in Data'!$P$5:$P$22370,0),
IF(ISERROR(MATCH(AO$6&amp;$BJ32,'Route Guide - Lanes Not in Data'!$P$5:$P$22370,0))=FALSE,MATCH(AO$6&amp;$BJ32,'Route Guide - Lanes Not in Data'!$P$5:$P$22370,0),""))))))))))),""))</f>
        <v/>
      </c>
      <c r="AP32" s="37" t="str">
        <f>IF(OR(AP$6="",ER32&lt;&gt;2),"",IFERROR(INDEX('Route Guide - Lanes Not in Data'!$D$5:$D$22370,
IF(ISERROR(MATCH(AP$6&amp;$BA32,'Route Guide - Lanes Not in Data'!$P$5:$P$22370,0))=FALSE,MATCH(AP$6&amp;$BA32,'Route Guide - Lanes Not in Data'!$P$5:$P$22370,0),
IF(ISERROR(MATCH(AP$6&amp;$BB32,'Route Guide - Lanes Not in Data'!$P$5:$P$22370,0))=FALSE,MATCH(AP$6&amp;$BB32,'Route Guide - Lanes Not in Data'!$P$5:$P$22370,0),
IF(ISERROR(MATCH(AP$6&amp;$BC32,'Route Guide - Lanes Not in Data'!$P$5:$P$22370,0))=FALSE,MATCH(AP$6&amp;$BC32,'Route Guide - Lanes Not in Data'!$P$5:$P$22370,0),
IF(ISERROR(MATCH(AP$6&amp;$BD32,'Route Guide - Lanes Not in Data'!$P$5:$P$22370,0))=FALSE,MATCH(AP$6&amp;$BD32,'Route Guide - Lanes Not in Data'!$P$5:$P$22370,0),
IF(ISERROR(MATCH(AP$6&amp;$BE32,'Route Guide - Lanes Not in Data'!$P$5:$P$22370,0))=FALSE,MATCH(AP$6&amp;$BE32,'Route Guide - Lanes Not in Data'!$P$5:$P$22370,0),
IF(ISERROR(MATCH(AP$6&amp;$BF32,'Route Guide - Lanes Not in Data'!$P$5:$P$22370,0))=FALSE,MATCH(AP$6&amp;$BF32,'Route Guide - Lanes Not in Data'!$P$5:$P$22370,0),
IF(ISERROR(MATCH(AP$6&amp;$BG32,'Route Guide - Lanes Not in Data'!$P$5:$P$22370,0))=FALSE,MATCH(AP$6&amp;$BG32,'Route Guide - Lanes Not in Data'!$P$5:$P$22370,0),
IF(ISERROR(MATCH(AP$6&amp;$BH32,'Route Guide - Lanes Not in Data'!$P$5:$P$22370,0))=FALSE,MATCH(AP$6&amp;$BH32,'Route Guide - Lanes Not in Data'!$P$5:$P$22370,0),
IF(ISERROR(MATCH(AP$6&amp;$BI32,'Route Guide - Lanes Not in Data'!$P$5:$P$22370,0))=FALSE,MATCH(AP$6&amp;$BI32,'Route Guide - Lanes Not in Data'!$P$5:$P$22370,0),
IF(ISERROR(MATCH(AP$6&amp;$BJ32,'Route Guide - Lanes Not in Data'!$P$5:$P$22370,0))=FALSE,MATCH(AP$6&amp;$BJ32,'Route Guide - Lanes Not in Data'!$P$5:$P$22370,0),""))))))))))),""))</f>
        <v/>
      </c>
      <c r="AQ32" s="37" t="str">
        <f>IF(OR(AQ$6="",ES32&lt;&gt;2),"",IFERROR(INDEX('Route Guide - Lanes Not in Data'!$D$5:$D$22370,
IF(ISERROR(MATCH(AQ$6&amp;$BA32,'Route Guide - Lanes Not in Data'!$P$5:$P$22370,0))=FALSE,MATCH(AQ$6&amp;$BA32,'Route Guide - Lanes Not in Data'!$P$5:$P$22370,0),
IF(ISERROR(MATCH(AQ$6&amp;$BB32,'Route Guide - Lanes Not in Data'!$P$5:$P$22370,0))=FALSE,MATCH(AQ$6&amp;$BB32,'Route Guide - Lanes Not in Data'!$P$5:$P$22370,0),
IF(ISERROR(MATCH(AQ$6&amp;$BC32,'Route Guide - Lanes Not in Data'!$P$5:$P$22370,0))=FALSE,MATCH(AQ$6&amp;$BC32,'Route Guide - Lanes Not in Data'!$P$5:$P$22370,0),
IF(ISERROR(MATCH(AQ$6&amp;$BD32,'Route Guide - Lanes Not in Data'!$P$5:$P$22370,0))=FALSE,MATCH(AQ$6&amp;$BD32,'Route Guide - Lanes Not in Data'!$P$5:$P$22370,0),
IF(ISERROR(MATCH(AQ$6&amp;$BE32,'Route Guide - Lanes Not in Data'!$P$5:$P$22370,0))=FALSE,MATCH(AQ$6&amp;$BE32,'Route Guide - Lanes Not in Data'!$P$5:$P$22370,0),
IF(ISERROR(MATCH(AQ$6&amp;$BF32,'Route Guide - Lanes Not in Data'!$P$5:$P$22370,0))=FALSE,MATCH(AQ$6&amp;$BF32,'Route Guide - Lanes Not in Data'!$P$5:$P$22370,0),
IF(ISERROR(MATCH(AQ$6&amp;$BG32,'Route Guide - Lanes Not in Data'!$P$5:$P$22370,0))=FALSE,MATCH(AQ$6&amp;$BG32,'Route Guide - Lanes Not in Data'!$P$5:$P$22370,0),
IF(ISERROR(MATCH(AQ$6&amp;$BH32,'Route Guide - Lanes Not in Data'!$P$5:$P$22370,0))=FALSE,MATCH(AQ$6&amp;$BH32,'Route Guide - Lanes Not in Data'!$P$5:$P$22370,0),
IF(ISERROR(MATCH(AQ$6&amp;$BI32,'Route Guide - Lanes Not in Data'!$P$5:$P$22370,0))=FALSE,MATCH(AQ$6&amp;$BI32,'Route Guide - Lanes Not in Data'!$P$5:$P$22370,0),
IF(ISERROR(MATCH(AQ$6&amp;$BJ32,'Route Guide - Lanes Not in Data'!$P$5:$P$22370,0))=FALSE,MATCH(AQ$6&amp;$BJ32,'Route Guide - Lanes Not in Data'!$P$5:$P$22370,0),""))))))))))),""))</f>
        <v/>
      </c>
      <c r="AR32" s="37" t="str">
        <f>IF(OR(AR$6="",ET32&lt;&gt;2),"",IFERROR(INDEX('Route Guide - Lanes Not in Data'!$D$5:$D$22370,
IF(ISERROR(MATCH(AR$6&amp;$BA32,'Route Guide - Lanes Not in Data'!$P$5:$P$22370,0))=FALSE,MATCH(AR$6&amp;$BA32,'Route Guide - Lanes Not in Data'!$P$5:$P$22370,0),
IF(ISERROR(MATCH(AR$6&amp;$BB32,'Route Guide - Lanes Not in Data'!$P$5:$P$22370,0))=FALSE,MATCH(AR$6&amp;$BB32,'Route Guide - Lanes Not in Data'!$P$5:$P$22370,0),
IF(ISERROR(MATCH(AR$6&amp;$BC32,'Route Guide - Lanes Not in Data'!$P$5:$P$22370,0))=FALSE,MATCH(AR$6&amp;$BC32,'Route Guide - Lanes Not in Data'!$P$5:$P$22370,0),
IF(ISERROR(MATCH(AR$6&amp;$BD32,'Route Guide - Lanes Not in Data'!$P$5:$P$22370,0))=FALSE,MATCH(AR$6&amp;$BD32,'Route Guide - Lanes Not in Data'!$P$5:$P$22370,0),
IF(ISERROR(MATCH(AR$6&amp;$BE32,'Route Guide - Lanes Not in Data'!$P$5:$P$22370,0))=FALSE,MATCH(AR$6&amp;$BE32,'Route Guide - Lanes Not in Data'!$P$5:$P$22370,0),
IF(ISERROR(MATCH(AR$6&amp;$BF32,'Route Guide - Lanes Not in Data'!$P$5:$P$22370,0))=FALSE,MATCH(AR$6&amp;$BF32,'Route Guide - Lanes Not in Data'!$P$5:$P$22370,0),
IF(ISERROR(MATCH(AR$6&amp;$BG32,'Route Guide - Lanes Not in Data'!$P$5:$P$22370,0))=FALSE,MATCH(AR$6&amp;$BG32,'Route Guide - Lanes Not in Data'!$P$5:$P$22370,0),
IF(ISERROR(MATCH(AR$6&amp;$BH32,'Route Guide - Lanes Not in Data'!$P$5:$P$22370,0))=FALSE,MATCH(AR$6&amp;$BH32,'Route Guide - Lanes Not in Data'!$P$5:$P$22370,0),
IF(ISERROR(MATCH(AR$6&amp;$BI32,'Route Guide - Lanes Not in Data'!$P$5:$P$22370,0))=FALSE,MATCH(AR$6&amp;$BI32,'Route Guide - Lanes Not in Data'!$P$5:$P$22370,0),
IF(ISERROR(MATCH(AR$6&amp;$BJ32,'Route Guide - Lanes Not in Data'!$P$5:$P$22370,0))=FALSE,MATCH(AR$6&amp;$BJ32,'Route Guide - Lanes Not in Data'!$P$5:$P$22370,0),""))))))))))),""))</f>
        <v/>
      </c>
      <c r="AS32" s="37" t="str">
        <f>IF(OR(AS$6="",EU32&lt;&gt;2),"",IFERROR(INDEX('Route Guide - Lanes Not in Data'!$D$5:$D$22370,
IF(ISERROR(MATCH(AS$6&amp;$BA32,'Route Guide - Lanes Not in Data'!$P$5:$P$22370,0))=FALSE,MATCH(AS$6&amp;$BA32,'Route Guide - Lanes Not in Data'!$P$5:$P$22370,0),
IF(ISERROR(MATCH(AS$6&amp;$BB32,'Route Guide - Lanes Not in Data'!$P$5:$P$22370,0))=FALSE,MATCH(AS$6&amp;$BB32,'Route Guide - Lanes Not in Data'!$P$5:$P$22370,0),
IF(ISERROR(MATCH(AS$6&amp;$BC32,'Route Guide - Lanes Not in Data'!$P$5:$P$22370,0))=FALSE,MATCH(AS$6&amp;$BC32,'Route Guide - Lanes Not in Data'!$P$5:$P$22370,0),
IF(ISERROR(MATCH(AS$6&amp;$BD32,'Route Guide - Lanes Not in Data'!$P$5:$P$22370,0))=FALSE,MATCH(AS$6&amp;$BD32,'Route Guide - Lanes Not in Data'!$P$5:$P$22370,0),
IF(ISERROR(MATCH(AS$6&amp;$BE32,'Route Guide - Lanes Not in Data'!$P$5:$P$22370,0))=FALSE,MATCH(AS$6&amp;$BE32,'Route Guide - Lanes Not in Data'!$P$5:$P$22370,0),
IF(ISERROR(MATCH(AS$6&amp;$BF32,'Route Guide - Lanes Not in Data'!$P$5:$P$22370,0))=FALSE,MATCH(AS$6&amp;$BF32,'Route Guide - Lanes Not in Data'!$P$5:$P$22370,0),
IF(ISERROR(MATCH(AS$6&amp;$BG32,'Route Guide - Lanes Not in Data'!$P$5:$P$22370,0))=FALSE,MATCH(AS$6&amp;$BG32,'Route Guide - Lanes Not in Data'!$P$5:$P$22370,0),
IF(ISERROR(MATCH(AS$6&amp;$BH32,'Route Guide - Lanes Not in Data'!$P$5:$P$22370,0))=FALSE,MATCH(AS$6&amp;$BH32,'Route Guide - Lanes Not in Data'!$P$5:$P$22370,0),
IF(ISERROR(MATCH(AS$6&amp;$BI32,'Route Guide - Lanes Not in Data'!$P$5:$P$22370,0))=FALSE,MATCH(AS$6&amp;$BI32,'Route Guide - Lanes Not in Data'!$P$5:$P$22370,0),
IF(ISERROR(MATCH(AS$6&amp;$BJ32,'Route Guide - Lanes Not in Data'!$P$5:$P$22370,0))=FALSE,MATCH(AS$6&amp;$BJ32,'Route Guide - Lanes Not in Data'!$P$5:$P$22370,0),""))))))))))),""))</f>
        <v/>
      </c>
      <c r="AT32" s="37" t="str">
        <f>IF(OR(AT$6="",EV32&lt;&gt;2),"",IFERROR(INDEX('Route Guide - Lanes Not in Data'!$D$5:$D$22370,
IF(ISERROR(MATCH(AT$6&amp;$BA32,'Route Guide - Lanes Not in Data'!$P$5:$P$22370,0))=FALSE,MATCH(AT$6&amp;$BA32,'Route Guide - Lanes Not in Data'!$P$5:$P$22370,0),
IF(ISERROR(MATCH(AT$6&amp;$BB32,'Route Guide - Lanes Not in Data'!$P$5:$P$22370,0))=FALSE,MATCH(AT$6&amp;$BB32,'Route Guide - Lanes Not in Data'!$P$5:$P$22370,0),
IF(ISERROR(MATCH(AT$6&amp;$BC32,'Route Guide - Lanes Not in Data'!$P$5:$P$22370,0))=FALSE,MATCH(AT$6&amp;$BC32,'Route Guide - Lanes Not in Data'!$P$5:$P$22370,0),
IF(ISERROR(MATCH(AT$6&amp;$BD32,'Route Guide - Lanes Not in Data'!$P$5:$P$22370,0))=FALSE,MATCH(AT$6&amp;$BD32,'Route Guide - Lanes Not in Data'!$P$5:$P$22370,0),
IF(ISERROR(MATCH(AT$6&amp;$BE32,'Route Guide - Lanes Not in Data'!$P$5:$P$22370,0))=FALSE,MATCH(AT$6&amp;$BE32,'Route Guide - Lanes Not in Data'!$P$5:$P$22370,0),
IF(ISERROR(MATCH(AT$6&amp;$BF32,'Route Guide - Lanes Not in Data'!$P$5:$P$22370,0))=FALSE,MATCH(AT$6&amp;$BF32,'Route Guide - Lanes Not in Data'!$P$5:$P$22370,0),
IF(ISERROR(MATCH(AT$6&amp;$BG32,'Route Guide - Lanes Not in Data'!$P$5:$P$22370,0))=FALSE,MATCH(AT$6&amp;$BG32,'Route Guide - Lanes Not in Data'!$P$5:$P$22370,0),
IF(ISERROR(MATCH(AT$6&amp;$BH32,'Route Guide - Lanes Not in Data'!$P$5:$P$22370,0))=FALSE,MATCH(AT$6&amp;$BH32,'Route Guide - Lanes Not in Data'!$P$5:$P$22370,0),
IF(ISERROR(MATCH(AT$6&amp;$BI32,'Route Guide - Lanes Not in Data'!$P$5:$P$22370,0))=FALSE,MATCH(AT$6&amp;$BI32,'Route Guide - Lanes Not in Data'!$P$5:$P$22370,0),
IF(ISERROR(MATCH(AT$6&amp;$BJ32,'Route Guide - Lanes Not in Data'!$P$5:$P$22370,0))=FALSE,MATCH(AT$6&amp;$BJ32,'Route Guide - Lanes Not in Data'!$P$5:$P$22370,0),""))))))))))),""))</f>
        <v/>
      </c>
      <c r="AU32" s="37" t="str">
        <f>IF(OR(AU$6="",EW32&lt;&gt;2),"",IFERROR(INDEX('Route Guide - Lanes Not in Data'!$D$5:$D$22370,
IF(ISERROR(MATCH(AU$6&amp;$BA32,'Route Guide - Lanes Not in Data'!$P$5:$P$22370,0))=FALSE,MATCH(AU$6&amp;$BA32,'Route Guide - Lanes Not in Data'!$P$5:$P$22370,0),
IF(ISERROR(MATCH(AU$6&amp;$BB32,'Route Guide - Lanes Not in Data'!$P$5:$P$22370,0))=FALSE,MATCH(AU$6&amp;$BB32,'Route Guide - Lanes Not in Data'!$P$5:$P$22370,0),
IF(ISERROR(MATCH(AU$6&amp;$BC32,'Route Guide - Lanes Not in Data'!$P$5:$P$22370,0))=FALSE,MATCH(AU$6&amp;$BC32,'Route Guide - Lanes Not in Data'!$P$5:$P$22370,0),
IF(ISERROR(MATCH(AU$6&amp;$BD32,'Route Guide - Lanes Not in Data'!$P$5:$P$22370,0))=FALSE,MATCH(AU$6&amp;$BD32,'Route Guide - Lanes Not in Data'!$P$5:$P$22370,0),
IF(ISERROR(MATCH(AU$6&amp;$BE32,'Route Guide - Lanes Not in Data'!$P$5:$P$22370,0))=FALSE,MATCH(AU$6&amp;$BE32,'Route Guide - Lanes Not in Data'!$P$5:$P$22370,0),
IF(ISERROR(MATCH(AU$6&amp;$BF32,'Route Guide - Lanes Not in Data'!$P$5:$P$22370,0))=FALSE,MATCH(AU$6&amp;$BF32,'Route Guide - Lanes Not in Data'!$P$5:$P$22370,0),
IF(ISERROR(MATCH(AU$6&amp;$BG32,'Route Guide - Lanes Not in Data'!$P$5:$P$22370,0))=FALSE,MATCH(AU$6&amp;$BG32,'Route Guide - Lanes Not in Data'!$P$5:$P$22370,0),
IF(ISERROR(MATCH(AU$6&amp;$BH32,'Route Guide - Lanes Not in Data'!$P$5:$P$22370,0))=FALSE,MATCH(AU$6&amp;$BH32,'Route Guide - Lanes Not in Data'!$P$5:$P$22370,0),
IF(ISERROR(MATCH(AU$6&amp;$BI32,'Route Guide - Lanes Not in Data'!$P$5:$P$22370,0))=FALSE,MATCH(AU$6&amp;$BI32,'Route Guide - Lanes Not in Data'!$P$5:$P$22370,0),
IF(ISERROR(MATCH(AU$6&amp;$BJ32,'Route Guide - Lanes Not in Data'!$P$5:$P$22370,0))=FALSE,MATCH(AU$6&amp;$BJ32,'Route Guide - Lanes Not in Data'!$P$5:$P$22370,0),""))))))))))),""))</f>
        <v/>
      </c>
      <c r="AV32" s="37">
        <f t="shared" si="47"/>
        <v>0.48699999999999999</v>
      </c>
      <c r="AW32" s="23" t="str">
        <f t="shared" si="48"/>
        <v>CNWY</v>
      </c>
      <c r="AX32" s="37">
        <f t="shared" si="49"/>
        <v>0.35</v>
      </c>
      <c r="AY32" s="23" t="str">
        <f t="shared" si="50"/>
        <v>ODFL</v>
      </c>
      <c r="BA32" s="23" t="str">
        <f t="shared" si="11"/>
        <v>-0E25-CA-CITY OF INDUSTRY-NC</v>
      </c>
      <c r="BB32" s="23" t="str">
        <f t="shared" si="12"/>
        <v>-0E25-CA-CITY OF INDUSTRY-USA</v>
      </c>
      <c r="BC32" s="23" t="str">
        <f t="shared" si="13"/>
        <v>-CA-CITY OF INDUSTRY-NC</v>
      </c>
      <c r="BD32" s="23" t="str">
        <f t="shared" si="14"/>
        <v>-CA-CITY OF INDUSTRY-USA</v>
      </c>
      <c r="BE32" s="23" t="str">
        <f t="shared" si="15"/>
        <v>-91745-NC</v>
      </c>
      <c r="BF32" s="23" t="str">
        <f t="shared" si="16"/>
        <v>-91745-USA</v>
      </c>
      <c r="BG32" s="23" t="str">
        <f t="shared" si="17"/>
        <v>-CA-NC</v>
      </c>
      <c r="BH32" s="23" t="str">
        <f t="shared" si="18"/>
        <v>CA-NC</v>
      </c>
      <c r="BI32" s="23" t="str">
        <f t="shared" si="51"/>
        <v>CA-USA</v>
      </c>
      <c r="BJ32" s="23" t="str">
        <f t="shared" si="19"/>
        <v>USA-USA</v>
      </c>
      <c r="BM32" s="23" t="str">
        <f t="shared" si="20"/>
        <v>0E25-CA-CITY OF INDUSTRY-NC-CA</v>
      </c>
      <c r="BN32" s="23" t="str">
        <f>_xlfn.XLOOKUP($BM32,'Route Guide - Lanes In Data'!$B$1:$B$2645,'Route Guide - Lanes In Data'!D$1:D$2645)</f>
        <v>CNWY</v>
      </c>
      <c r="BO32" s="23" t="str">
        <f>_xlfn.XLOOKUP($BM32,'Route Guide - Lanes In Data'!$B$1:$B$2645,'Route Guide - Lanes In Data'!E$1:E$2645)</f>
        <v>ODFL</v>
      </c>
      <c r="BQ32" s="37">
        <f>IF(OR(BQ$6="",EC32&lt;&gt;2),"",IFERROR(INDEX('Route Guide - Lanes Not in Data'!$E$5:$E$22370,
IF(ISERROR(MATCH(BQ$6&amp;$CQ32,'Route Guide - Lanes Not in Data'!$P$5:$P$22370,0))=FALSE,MATCH(BQ$6&amp;$CQ32,'Route Guide - Lanes Not in Data'!$P$5:$P$22370,0),
IF(ISERROR(MATCH(BQ$6&amp;$CR32,'Route Guide - Lanes Not in Data'!$P$5:$P$22370,0))=FALSE,MATCH(BQ$6&amp;$CR32,'Route Guide - Lanes Not in Data'!$P$5:$P$22370,0),
IF(ISERROR(MATCH(BQ$6&amp;$CS32,'Route Guide - Lanes Not in Data'!$P$5:$P$22370,0))=FALSE,MATCH(BQ$6&amp;$CS32,'Route Guide - Lanes Not in Data'!$P$5:$P$22370,0),
IF(ISERROR(MATCH(BQ$6&amp;$CT32,'Route Guide - Lanes Not in Data'!$P$5:$P$22370,0))=FALSE,MATCH(BQ$6&amp;$CT32,'Route Guide - Lanes Not in Data'!$P$5:$P$22370,0),
IF(ISERROR(MATCH(BQ$6&amp;$CU32,'Route Guide - Lanes Not in Data'!$P$5:$P$22370,0))=FALSE,MATCH(BQ$6&amp;$CU32,'Route Guide - Lanes Not in Data'!$P$5:$P$22370,0),
IF(ISERROR(MATCH(BQ$6&amp;$CV32,'Route Guide - Lanes Not in Data'!$P$5:$P$22370,0))=FALSE,MATCH(BQ$6&amp;$CV32,'Route Guide - Lanes Not in Data'!$P$5:$P$22370,0),
IF(ISERROR(MATCH(BQ$6&amp;$CW32,'Route Guide - Lanes Not in Data'!$P$5:$P$22370,0))=FALSE,MATCH(BQ$6&amp;$CW32,'Route Guide - Lanes Not in Data'!$P$5:$P$22370,0),
IF(ISERROR(MATCH(BQ$6&amp;$CX32,'Route Guide - Lanes Not in Data'!$P$5:$P$22370,0))=FALSE,MATCH(BQ$6&amp;$CX32,'Route Guide - Lanes Not in Data'!$P$5:$P$22370,0),
IF(ISERROR(MATCH(BQ$6&amp;$CY32,'Route Guide - Lanes Not in Data'!$P$5:$P$22370,0))=FALSE,MATCH(BQ$6&amp;$CY32,'Route Guide - Lanes Not in Data'!$P$5:$P$22370,0),
IF(ISERROR(MATCH(BQ$6&amp;$CZ32,'Route Guide - Lanes Not in Data'!$P$5:$P$22370,0))=FALSE,MATCH(BQ$6&amp;$CZ32,'Route Guide - Lanes Not in Data'!$P$5:$P$22370,0),""))))))))))),""))</f>
        <v>0.31</v>
      </c>
      <c r="BR32" s="37" t="str">
        <f>IF(OR(BR$6="",ED32&lt;&gt;2),"",IFERROR(INDEX('Route Guide - Lanes Not in Data'!$E$5:$E$22370,
IF(ISERROR(MATCH(BR$6&amp;$CQ32,'Route Guide - Lanes Not in Data'!$P$5:$P$22370,0))=FALSE,MATCH(BR$6&amp;$CQ32,'Route Guide - Lanes Not in Data'!$P$5:$P$22370,0),
IF(ISERROR(MATCH(BR$6&amp;$CR32,'Route Guide - Lanes Not in Data'!$P$5:$P$22370,0))=FALSE,MATCH(BR$6&amp;$CR32,'Route Guide - Lanes Not in Data'!$P$5:$P$22370,0),
IF(ISERROR(MATCH(BR$6&amp;$CS32,'Route Guide - Lanes Not in Data'!$P$5:$P$22370,0))=FALSE,MATCH(BR$6&amp;$CS32,'Route Guide - Lanes Not in Data'!$P$5:$P$22370,0),
IF(ISERROR(MATCH(BR$6&amp;$CT32,'Route Guide - Lanes Not in Data'!$P$5:$P$22370,0))=FALSE,MATCH(BR$6&amp;$CT32,'Route Guide - Lanes Not in Data'!$P$5:$P$22370,0),
IF(ISERROR(MATCH(BR$6&amp;$CU32,'Route Guide - Lanes Not in Data'!$P$5:$P$22370,0))=FALSE,MATCH(BR$6&amp;$CU32,'Route Guide - Lanes Not in Data'!$P$5:$P$22370,0),
IF(ISERROR(MATCH(BR$6&amp;$CV32,'Route Guide - Lanes Not in Data'!$P$5:$P$22370,0))=FALSE,MATCH(BR$6&amp;$CV32,'Route Guide - Lanes Not in Data'!$P$5:$P$22370,0),
IF(ISERROR(MATCH(BR$6&amp;$CW32,'Route Guide - Lanes Not in Data'!$P$5:$P$22370,0))=FALSE,MATCH(BR$6&amp;$CW32,'Route Guide - Lanes Not in Data'!$P$5:$P$22370,0),
IF(ISERROR(MATCH(BR$6&amp;$CX32,'Route Guide - Lanes Not in Data'!$P$5:$P$22370,0))=FALSE,MATCH(BR$6&amp;$CX32,'Route Guide - Lanes Not in Data'!$P$5:$P$22370,0),
IF(ISERROR(MATCH(BR$6&amp;$CY32,'Route Guide - Lanes Not in Data'!$P$5:$P$22370,0))=FALSE,MATCH(BR$6&amp;$CY32,'Route Guide - Lanes Not in Data'!$P$5:$P$22370,0),
IF(ISERROR(MATCH(BR$6&amp;$CZ32,'Route Guide - Lanes Not in Data'!$P$5:$P$22370,0))=FALSE,MATCH(BR$6&amp;$CZ32,'Route Guide - Lanes Not in Data'!$P$5:$P$22370,0),""))))))))))),""))</f>
        <v/>
      </c>
      <c r="BS32" s="37" t="str">
        <f>IF(OR(BS$6="",EE32&lt;&gt;2),"",IFERROR(INDEX('Route Guide - Lanes Not in Data'!$E$5:$E$22370,
IF(ISERROR(MATCH(BS$6&amp;$CQ32,'Route Guide - Lanes Not in Data'!$P$5:$P$22370,0))=FALSE,MATCH(BS$6&amp;$CQ32,'Route Guide - Lanes Not in Data'!$P$5:$P$22370,0),
IF(ISERROR(MATCH(BS$6&amp;$CR32,'Route Guide - Lanes Not in Data'!$P$5:$P$22370,0))=FALSE,MATCH(BS$6&amp;$CR32,'Route Guide - Lanes Not in Data'!$P$5:$P$22370,0),
IF(ISERROR(MATCH(BS$6&amp;$CS32,'Route Guide - Lanes Not in Data'!$P$5:$P$22370,0))=FALSE,MATCH(BS$6&amp;$CS32,'Route Guide - Lanes Not in Data'!$P$5:$P$22370,0),
IF(ISERROR(MATCH(BS$6&amp;$CT32,'Route Guide - Lanes Not in Data'!$P$5:$P$22370,0))=FALSE,MATCH(BS$6&amp;$CT32,'Route Guide - Lanes Not in Data'!$P$5:$P$22370,0),
IF(ISERROR(MATCH(BS$6&amp;$CU32,'Route Guide - Lanes Not in Data'!$P$5:$P$22370,0))=FALSE,MATCH(BS$6&amp;$CU32,'Route Guide - Lanes Not in Data'!$P$5:$P$22370,0),
IF(ISERROR(MATCH(BS$6&amp;$CV32,'Route Guide - Lanes Not in Data'!$P$5:$P$22370,0))=FALSE,MATCH(BS$6&amp;$CV32,'Route Guide - Lanes Not in Data'!$P$5:$P$22370,0),
IF(ISERROR(MATCH(BS$6&amp;$CW32,'Route Guide - Lanes Not in Data'!$P$5:$P$22370,0))=FALSE,MATCH(BS$6&amp;$CW32,'Route Guide - Lanes Not in Data'!$P$5:$P$22370,0),
IF(ISERROR(MATCH(BS$6&amp;$CX32,'Route Guide - Lanes Not in Data'!$P$5:$P$22370,0))=FALSE,MATCH(BS$6&amp;$CX32,'Route Guide - Lanes Not in Data'!$P$5:$P$22370,0),
IF(ISERROR(MATCH(BS$6&amp;$CY32,'Route Guide - Lanes Not in Data'!$P$5:$P$22370,0))=FALSE,MATCH(BS$6&amp;$CY32,'Route Guide - Lanes Not in Data'!$P$5:$P$22370,0),
IF(ISERROR(MATCH(BS$6&amp;$CZ32,'Route Guide - Lanes Not in Data'!$P$5:$P$22370,0))=FALSE,MATCH(BS$6&amp;$CZ32,'Route Guide - Lanes Not in Data'!$P$5:$P$22370,0),""))))))))))),""))</f>
        <v/>
      </c>
      <c r="BT32" s="37" t="str">
        <f>IF(OR(BT$6="",EF32&lt;&gt;2),"",IFERROR(INDEX('Route Guide - Lanes Not in Data'!$E$5:$E$22370,
IF(ISERROR(MATCH(BT$6&amp;$CQ32,'Route Guide - Lanes Not in Data'!$P$5:$P$22370,0))=FALSE,MATCH(BT$6&amp;$CQ32,'Route Guide - Lanes Not in Data'!$P$5:$P$22370,0),
IF(ISERROR(MATCH(BT$6&amp;$CR32,'Route Guide - Lanes Not in Data'!$P$5:$P$22370,0))=FALSE,MATCH(BT$6&amp;$CR32,'Route Guide - Lanes Not in Data'!$P$5:$P$22370,0),
IF(ISERROR(MATCH(BT$6&amp;$CS32,'Route Guide - Lanes Not in Data'!$P$5:$P$22370,0))=FALSE,MATCH(BT$6&amp;$CS32,'Route Guide - Lanes Not in Data'!$P$5:$P$22370,0),
IF(ISERROR(MATCH(BT$6&amp;$CT32,'Route Guide - Lanes Not in Data'!$P$5:$P$22370,0))=FALSE,MATCH(BT$6&amp;$CT32,'Route Guide - Lanes Not in Data'!$P$5:$P$22370,0),
IF(ISERROR(MATCH(BT$6&amp;$CU32,'Route Guide - Lanes Not in Data'!$P$5:$P$22370,0))=FALSE,MATCH(BT$6&amp;$CU32,'Route Guide - Lanes Not in Data'!$P$5:$P$22370,0),
IF(ISERROR(MATCH(BT$6&amp;$CV32,'Route Guide - Lanes Not in Data'!$P$5:$P$22370,0))=FALSE,MATCH(BT$6&amp;$CV32,'Route Guide - Lanes Not in Data'!$P$5:$P$22370,0),
IF(ISERROR(MATCH(BT$6&amp;$CW32,'Route Guide - Lanes Not in Data'!$P$5:$P$22370,0))=FALSE,MATCH(BT$6&amp;$CW32,'Route Guide - Lanes Not in Data'!$P$5:$P$22370,0),
IF(ISERROR(MATCH(BT$6&amp;$CX32,'Route Guide - Lanes Not in Data'!$P$5:$P$22370,0))=FALSE,MATCH(BT$6&amp;$CX32,'Route Guide - Lanes Not in Data'!$P$5:$P$22370,0),
IF(ISERROR(MATCH(BT$6&amp;$CY32,'Route Guide - Lanes Not in Data'!$P$5:$P$22370,0))=FALSE,MATCH(BT$6&amp;$CY32,'Route Guide - Lanes Not in Data'!$P$5:$P$22370,0),
IF(ISERROR(MATCH(BT$6&amp;$CZ32,'Route Guide - Lanes Not in Data'!$P$5:$P$22370,0))=FALSE,MATCH(BT$6&amp;$CZ32,'Route Guide - Lanes Not in Data'!$P$5:$P$22370,0),""))))))))))),""))</f>
        <v/>
      </c>
      <c r="BU32" s="37">
        <f>IF(OR(BU$6="",EG32&lt;&gt;2),"",IFERROR(INDEX('Route Guide - Lanes Not in Data'!$E$5:$E$22370,
IF(ISERROR(MATCH(BU$6&amp;$CQ32,'Route Guide - Lanes Not in Data'!$P$5:$P$22370,0))=FALSE,MATCH(BU$6&amp;$CQ32,'Route Guide - Lanes Not in Data'!$P$5:$P$22370,0),
IF(ISERROR(MATCH(BU$6&amp;$CR32,'Route Guide - Lanes Not in Data'!$P$5:$P$22370,0))=FALSE,MATCH(BU$6&amp;$CR32,'Route Guide - Lanes Not in Data'!$P$5:$P$22370,0),
IF(ISERROR(MATCH(BU$6&amp;$CS32,'Route Guide - Lanes Not in Data'!$P$5:$P$22370,0))=FALSE,MATCH(BU$6&amp;$CS32,'Route Guide - Lanes Not in Data'!$P$5:$P$22370,0),
IF(ISERROR(MATCH(BU$6&amp;$CT32,'Route Guide - Lanes Not in Data'!$P$5:$P$22370,0))=FALSE,MATCH(BU$6&amp;$CT32,'Route Guide - Lanes Not in Data'!$P$5:$P$22370,0),
IF(ISERROR(MATCH(BU$6&amp;$CU32,'Route Guide - Lanes Not in Data'!$P$5:$P$22370,0))=FALSE,MATCH(BU$6&amp;$CU32,'Route Guide - Lanes Not in Data'!$P$5:$P$22370,0),
IF(ISERROR(MATCH(BU$6&amp;$CV32,'Route Guide - Lanes Not in Data'!$P$5:$P$22370,0))=FALSE,MATCH(BU$6&amp;$CV32,'Route Guide - Lanes Not in Data'!$P$5:$P$22370,0),
IF(ISERROR(MATCH(BU$6&amp;$CW32,'Route Guide - Lanes Not in Data'!$P$5:$P$22370,0))=FALSE,MATCH(BU$6&amp;$CW32,'Route Guide - Lanes Not in Data'!$P$5:$P$22370,0),
IF(ISERROR(MATCH(BU$6&amp;$CX32,'Route Guide - Lanes Not in Data'!$P$5:$P$22370,0))=FALSE,MATCH(BU$6&amp;$CX32,'Route Guide - Lanes Not in Data'!$P$5:$P$22370,0),
IF(ISERROR(MATCH(BU$6&amp;$CY32,'Route Guide - Lanes Not in Data'!$P$5:$P$22370,0))=FALSE,MATCH(BU$6&amp;$CY32,'Route Guide - Lanes Not in Data'!$P$5:$P$22370,0),
IF(ISERROR(MATCH(BU$6&amp;$CZ32,'Route Guide - Lanes Not in Data'!$P$5:$P$22370,0))=FALSE,MATCH(BU$6&amp;$CZ32,'Route Guide - Lanes Not in Data'!$P$5:$P$22370,0),""))))))))))),""))</f>
        <v>0.249</v>
      </c>
      <c r="BV32" s="37" t="str">
        <f>IF(OR(BV$6="",EH32&lt;&gt;2),"",IFERROR(INDEX('Route Guide - Lanes Not in Data'!$E$5:$E$22370,
IF(ISERROR(MATCH(BV$6&amp;$CQ32,'Route Guide - Lanes Not in Data'!$P$5:$P$22370,0))=FALSE,MATCH(BV$6&amp;$CQ32,'Route Guide - Lanes Not in Data'!$P$5:$P$22370,0),
IF(ISERROR(MATCH(BV$6&amp;$CR32,'Route Guide - Lanes Not in Data'!$P$5:$P$22370,0))=FALSE,MATCH(BV$6&amp;$CR32,'Route Guide - Lanes Not in Data'!$P$5:$P$22370,0),
IF(ISERROR(MATCH(BV$6&amp;$CS32,'Route Guide - Lanes Not in Data'!$P$5:$P$22370,0))=FALSE,MATCH(BV$6&amp;$CS32,'Route Guide - Lanes Not in Data'!$P$5:$P$22370,0),
IF(ISERROR(MATCH(BV$6&amp;$CT32,'Route Guide - Lanes Not in Data'!$P$5:$P$22370,0))=FALSE,MATCH(BV$6&amp;$CT32,'Route Guide - Lanes Not in Data'!$P$5:$P$22370,0),
IF(ISERROR(MATCH(BV$6&amp;$CU32,'Route Guide - Lanes Not in Data'!$P$5:$P$22370,0))=FALSE,MATCH(BV$6&amp;$CU32,'Route Guide - Lanes Not in Data'!$P$5:$P$22370,0),
IF(ISERROR(MATCH(BV$6&amp;$CV32,'Route Guide - Lanes Not in Data'!$P$5:$P$22370,0))=FALSE,MATCH(BV$6&amp;$CV32,'Route Guide - Lanes Not in Data'!$P$5:$P$22370,0),
IF(ISERROR(MATCH(BV$6&amp;$CW32,'Route Guide - Lanes Not in Data'!$P$5:$P$22370,0))=FALSE,MATCH(BV$6&amp;$CW32,'Route Guide - Lanes Not in Data'!$P$5:$P$22370,0),
IF(ISERROR(MATCH(BV$6&amp;$CX32,'Route Guide - Lanes Not in Data'!$P$5:$P$22370,0))=FALSE,MATCH(BV$6&amp;$CX32,'Route Guide - Lanes Not in Data'!$P$5:$P$22370,0),
IF(ISERROR(MATCH(BV$6&amp;$CY32,'Route Guide - Lanes Not in Data'!$P$5:$P$22370,0))=FALSE,MATCH(BV$6&amp;$CY32,'Route Guide - Lanes Not in Data'!$P$5:$P$22370,0),
IF(ISERROR(MATCH(BV$6&amp;$CZ32,'Route Guide - Lanes Not in Data'!$P$5:$P$22370,0))=FALSE,MATCH(BV$6&amp;$CZ32,'Route Guide - Lanes Not in Data'!$P$5:$P$22370,0),""))))))))))),""))</f>
        <v/>
      </c>
      <c r="BW32" s="37" t="str">
        <f>IF(OR(BW$6="",EI32&lt;&gt;2),"",IFERROR(INDEX('Route Guide - Lanes Not in Data'!$E$5:$E$22370,
IF(ISERROR(MATCH(BW$6&amp;$CQ32,'Route Guide - Lanes Not in Data'!$P$5:$P$22370,0))=FALSE,MATCH(BW$6&amp;$CQ32,'Route Guide - Lanes Not in Data'!$P$5:$P$22370,0),
IF(ISERROR(MATCH(BW$6&amp;$CR32,'Route Guide - Lanes Not in Data'!$P$5:$P$22370,0))=FALSE,MATCH(BW$6&amp;$CR32,'Route Guide - Lanes Not in Data'!$P$5:$P$22370,0),
IF(ISERROR(MATCH(BW$6&amp;$CS32,'Route Guide - Lanes Not in Data'!$P$5:$P$22370,0))=FALSE,MATCH(BW$6&amp;$CS32,'Route Guide - Lanes Not in Data'!$P$5:$P$22370,0),
IF(ISERROR(MATCH(BW$6&amp;$CT32,'Route Guide - Lanes Not in Data'!$P$5:$P$22370,0))=FALSE,MATCH(BW$6&amp;$CT32,'Route Guide - Lanes Not in Data'!$P$5:$P$22370,0),
IF(ISERROR(MATCH(BW$6&amp;$CU32,'Route Guide - Lanes Not in Data'!$P$5:$P$22370,0))=FALSE,MATCH(BW$6&amp;$CU32,'Route Guide - Lanes Not in Data'!$P$5:$P$22370,0),
IF(ISERROR(MATCH(BW$6&amp;$CV32,'Route Guide - Lanes Not in Data'!$P$5:$P$22370,0))=FALSE,MATCH(BW$6&amp;$CV32,'Route Guide - Lanes Not in Data'!$P$5:$P$22370,0),
IF(ISERROR(MATCH(BW$6&amp;$CW32,'Route Guide - Lanes Not in Data'!$P$5:$P$22370,0))=FALSE,MATCH(BW$6&amp;$CW32,'Route Guide - Lanes Not in Data'!$P$5:$P$22370,0),
IF(ISERROR(MATCH(BW$6&amp;$CX32,'Route Guide - Lanes Not in Data'!$P$5:$P$22370,0))=FALSE,MATCH(BW$6&amp;$CX32,'Route Guide - Lanes Not in Data'!$P$5:$P$22370,0),
IF(ISERROR(MATCH(BW$6&amp;$CY32,'Route Guide - Lanes Not in Data'!$P$5:$P$22370,0))=FALSE,MATCH(BW$6&amp;$CY32,'Route Guide - Lanes Not in Data'!$P$5:$P$22370,0),
IF(ISERROR(MATCH(BW$6&amp;$CZ32,'Route Guide - Lanes Not in Data'!$P$5:$P$22370,0))=FALSE,MATCH(BW$6&amp;$CZ32,'Route Guide - Lanes Not in Data'!$P$5:$P$22370,0),""))))))))))),""))</f>
        <v/>
      </c>
      <c r="BX32" s="37" t="str">
        <f>IF(OR(BX$6="",EJ32&lt;&gt;2),"",IFERROR(INDEX('Route Guide - Lanes Not in Data'!$E$5:$E$22370,
IF(ISERROR(MATCH(BX$6&amp;$CQ32,'Route Guide - Lanes Not in Data'!$P$5:$P$22370,0))=FALSE,MATCH(BX$6&amp;$CQ32,'Route Guide - Lanes Not in Data'!$P$5:$P$22370,0),
IF(ISERROR(MATCH(BX$6&amp;$CR32,'Route Guide - Lanes Not in Data'!$P$5:$P$22370,0))=FALSE,MATCH(BX$6&amp;$CR32,'Route Guide - Lanes Not in Data'!$P$5:$P$22370,0),
IF(ISERROR(MATCH(BX$6&amp;$CS32,'Route Guide - Lanes Not in Data'!$P$5:$P$22370,0))=FALSE,MATCH(BX$6&amp;$CS32,'Route Guide - Lanes Not in Data'!$P$5:$P$22370,0),
IF(ISERROR(MATCH(BX$6&amp;$CT32,'Route Guide - Lanes Not in Data'!$P$5:$P$22370,0))=FALSE,MATCH(BX$6&amp;$CT32,'Route Guide - Lanes Not in Data'!$P$5:$P$22370,0),
IF(ISERROR(MATCH(BX$6&amp;$CU32,'Route Guide - Lanes Not in Data'!$P$5:$P$22370,0))=FALSE,MATCH(BX$6&amp;$CU32,'Route Guide - Lanes Not in Data'!$P$5:$P$22370,0),
IF(ISERROR(MATCH(BX$6&amp;$CV32,'Route Guide - Lanes Not in Data'!$P$5:$P$22370,0))=FALSE,MATCH(BX$6&amp;$CV32,'Route Guide - Lanes Not in Data'!$P$5:$P$22370,0),
IF(ISERROR(MATCH(BX$6&amp;$CW32,'Route Guide - Lanes Not in Data'!$P$5:$P$22370,0))=FALSE,MATCH(BX$6&amp;$CW32,'Route Guide - Lanes Not in Data'!$P$5:$P$22370,0),
IF(ISERROR(MATCH(BX$6&amp;$CX32,'Route Guide - Lanes Not in Data'!$P$5:$P$22370,0))=FALSE,MATCH(BX$6&amp;$CX32,'Route Guide - Lanes Not in Data'!$P$5:$P$22370,0),
IF(ISERROR(MATCH(BX$6&amp;$CY32,'Route Guide - Lanes Not in Data'!$P$5:$P$22370,0))=FALSE,MATCH(BX$6&amp;$CY32,'Route Guide - Lanes Not in Data'!$P$5:$P$22370,0),
IF(ISERROR(MATCH(BX$6&amp;$CZ32,'Route Guide - Lanes Not in Data'!$P$5:$P$22370,0))=FALSE,MATCH(BX$6&amp;$CZ32,'Route Guide - Lanes Not in Data'!$P$5:$P$22370,0),""))))))))))),""))</f>
        <v/>
      </c>
      <c r="BY32" s="37" t="str">
        <f>IF(OR(BY$6="",EK32&lt;&gt;2),"",IFERROR(INDEX('Route Guide - Lanes Not in Data'!$E$5:$E$22370,
IF(ISERROR(MATCH(BY$6&amp;$CQ32,'Route Guide - Lanes Not in Data'!$P$5:$P$22370,0))=FALSE,MATCH(BY$6&amp;$CQ32,'Route Guide - Lanes Not in Data'!$P$5:$P$22370,0),
IF(ISERROR(MATCH(BY$6&amp;$CR32,'Route Guide - Lanes Not in Data'!$P$5:$P$22370,0))=FALSE,MATCH(BY$6&amp;$CR32,'Route Guide - Lanes Not in Data'!$P$5:$P$22370,0),
IF(ISERROR(MATCH(BY$6&amp;$CS32,'Route Guide - Lanes Not in Data'!$P$5:$P$22370,0))=FALSE,MATCH(BY$6&amp;$CS32,'Route Guide - Lanes Not in Data'!$P$5:$P$22370,0),
IF(ISERROR(MATCH(BY$6&amp;$CT32,'Route Guide - Lanes Not in Data'!$P$5:$P$22370,0))=FALSE,MATCH(BY$6&amp;$CT32,'Route Guide - Lanes Not in Data'!$P$5:$P$22370,0),
IF(ISERROR(MATCH(BY$6&amp;$CU32,'Route Guide - Lanes Not in Data'!$P$5:$P$22370,0))=FALSE,MATCH(BY$6&amp;$CU32,'Route Guide - Lanes Not in Data'!$P$5:$P$22370,0),
IF(ISERROR(MATCH(BY$6&amp;$CV32,'Route Guide - Lanes Not in Data'!$P$5:$P$22370,0))=FALSE,MATCH(BY$6&amp;$CV32,'Route Guide - Lanes Not in Data'!$P$5:$P$22370,0),
IF(ISERROR(MATCH(BY$6&amp;$CW32,'Route Guide - Lanes Not in Data'!$P$5:$P$22370,0))=FALSE,MATCH(BY$6&amp;$CW32,'Route Guide - Lanes Not in Data'!$P$5:$P$22370,0),
IF(ISERROR(MATCH(BY$6&amp;$CX32,'Route Guide - Lanes Not in Data'!$P$5:$P$22370,0))=FALSE,MATCH(BY$6&amp;$CX32,'Route Guide - Lanes Not in Data'!$P$5:$P$22370,0),
IF(ISERROR(MATCH(BY$6&amp;$CY32,'Route Guide - Lanes Not in Data'!$P$5:$P$22370,0))=FALSE,MATCH(BY$6&amp;$CY32,'Route Guide - Lanes Not in Data'!$P$5:$P$22370,0),
IF(ISERROR(MATCH(BY$6&amp;$CZ32,'Route Guide - Lanes Not in Data'!$P$5:$P$22370,0))=FALSE,MATCH(BY$6&amp;$CZ32,'Route Guide - Lanes Not in Data'!$P$5:$P$22370,0),""))))))))))),""))</f>
        <v/>
      </c>
      <c r="BZ32" s="37" t="str">
        <f>IF(OR(BZ$6="",EL32&lt;&gt;2),"",IFERROR(INDEX('Route Guide - Lanes Not in Data'!$E$5:$E$22370,
IF(ISERROR(MATCH(BZ$6&amp;$CQ32,'Route Guide - Lanes Not in Data'!$P$5:$P$22370,0))=FALSE,MATCH(BZ$6&amp;$CQ32,'Route Guide - Lanes Not in Data'!$P$5:$P$22370,0),
IF(ISERROR(MATCH(BZ$6&amp;$CR32,'Route Guide - Lanes Not in Data'!$P$5:$P$22370,0))=FALSE,MATCH(BZ$6&amp;$CR32,'Route Guide - Lanes Not in Data'!$P$5:$P$22370,0),
IF(ISERROR(MATCH(BZ$6&amp;$CS32,'Route Guide - Lanes Not in Data'!$P$5:$P$22370,0))=FALSE,MATCH(BZ$6&amp;$CS32,'Route Guide - Lanes Not in Data'!$P$5:$P$22370,0),
IF(ISERROR(MATCH(BZ$6&amp;$CT32,'Route Guide - Lanes Not in Data'!$P$5:$P$22370,0))=FALSE,MATCH(BZ$6&amp;$CT32,'Route Guide - Lanes Not in Data'!$P$5:$P$22370,0),
IF(ISERROR(MATCH(BZ$6&amp;$CU32,'Route Guide - Lanes Not in Data'!$P$5:$P$22370,0))=FALSE,MATCH(BZ$6&amp;$CU32,'Route Guide - Lanes Not in Data'!$P$5:$P$22370,0),
IF(ISERROR(MATCH(BZ$6&amp;$CV32,'Route Guide - Lanes Not in Data'!$P$5:$P$22370,0))=FALSE,MATCH(BZ$6&amp;$CV32,'Route Guide - Lanes Not in Data'!$P$5:$P$22370,0),
IF(ISERROR(MATCH(BZ$6&amp;$CW32,'Route Guide - Lanes Not in Data'!$P$5:$P$22370,0))=FALSE,MATCH(BZ$6&amp;$CW32,'Route Guide - Lanes Not in Data'!$P$5:$P$22370,0),
IF(ISERROR(MATCH(BZ$6&amp;$CX32,'Route Guide - Lanes Not in Data'!$P$5:$P$22370,0))=FALSE,MATCH(BZ$6&amp;$CX32,'Route Guide - Lanes Not in Data'!$P$5:$P$22370,0),
IF(ISERROR(MATCH(BZ$6&amp;$CY32,'Route Guide - Lanes Not in Data'!$P$5:$P$22370,0))=FALSE,MATCH(BZ$6&amp;$CY32,'Route Guide - Lanes Not in Data'!$P$5:$P$22370,0),
IF(ISERROR(MATCH(BZ$6&amp;$CZ32,'Route Guide - Lanes Not in Data'!$P$5:$P$22370,0))=FALSE,MATCH(BZ$6&amp;$CZ32,'Route Guide - Lanes Not in Data'!$P$5:$P$22370,0),""))))))))))),""))</f>
        <v/>
      </c>
      <c r="CA32" s="37">
        <f>IF(OR(CA$6="",EM32&lt;&gt;2),"",IFERROR(INDEX('Route Guide - Lanes Not in Data'!$E$5:$E$22370,
IF(ISERROR(MATCH(CA$6&amp;$CQ32,'Route Guide - Lanes Not in Data'!$P$5:$P$22370,0))=FALSE,MATCH(CA$6&amp;$CQ32,'Route Guide - Lanes Not in Data'!$P$5:$P$22370,0),
IF(ISERROR(MATCH(CA$6&amp;$CR32,'Route Guide - Lanes Not in Data'!$P$5:$P$22370,0))=FALSE,MATCH(CA$6&amp;$CR32,'Route Guide - Lanes Not in Data'!$P$5:$P$22370,0),
IF(ISERROR(MATCH(CA$6&amp;$CS32,'Route Guide - Lanes Not in Data'!$P$5:$P$22370,0))=FALSE,MATCH(CA$6&amp;$CS32,'Route Guide - Lanes Not in Data'!$P$5:$P$22370,0),
IF(ISERROR(MATCH(CA$6&amp;$CT32,'Route Guide - Lanes Not in Data'!$P$5:$P$22370,0))=FALSE,MATCH(CA$6&amp;$CT32,'Route Guide - Lanes Not in Data'!$P$5:$P$22370,0),
IF(ISERROR(MATCH(CA$6&amp;$CU32,'Route Guide - Lanes Not in Data'!$P$5:$P$22370,0))=FALSE,MATCH(CA$6&amp;$CU32,'Route Guide - Lanes Not in Data'!$P$5:$P$22370,0),
IF(ISERROR(MATCH(CA$6&amp;$CV32,'Route Guide - Lanes Not in Data'!$P$5:$P$22370,0))=FALSE,MATCH(CA$6&amp;$CV32,'Route Guide - Lanes Not in Data'!$P$5:$P$22370,0),
IF(ISERROR(MATCH(CA$6&amp;$CW32,'Route Guide - Lanes Not in Data'!$P$5:$P$22370,0))=FALSE,MATCH(CA$6&amp;$CW32,'Route Guide - Lanes Not in Data'!$P$5:$P$22370,0),
IF(ISERROR(MATCH(CA$6&amp;$CX32,'Route Guide - Lanes Not in Data'!$P$5:$P$22370,0))=FALSE,MATCH(CA$6&amp;$CX32,'Route Guide - Lanes Not in Data'!$P$5:$P$22370,0),
IF(ISERROR(MATCH(CA$6&amp;$CY32,'Route Guide - Lanes Not in Data'!$P$5:$P$22370,0))=FALSE,MATCH(CA$6&amp;$CY32,'Route Guide - Lanes Not in Data'!$P$5:$P$22370,0),
IF(ISERROR(MATCH(CA$6&amp;$CZ32,'Route Guide - Lanes Not in Data'!$P$5:$P$22370,0))=FALSE,MATCH(CA$6&amp;$CZ32,'Route Guide - Lanes Not in Data'!$P$5:$P$22370,0),""))))))))))),""))</f>
        <v>0.13300000000000001</v>
      </c>
      <c r="CB32" s="37" t="str">
        <f>IF(OR(CB$6="",EN32&lt;&gt;2),"",IFERROR(INDEX('Route Guide - Lanes Not in Data'!$E$5:$E$22370,
IF(ISERROR(MATCH(CB$6&amp;$CQ32,'Route Guide - Lanes Not in Data'!$P$5:$P$22370,0))=FALSE,MATCH(CB$6&amp;$CQ32,'Route Guide - Lanes Not in Data'!$P$5:$P$22370,0),
IF(ISERROR(MATCH(CB$6&amp;$CR32,'Route Guide - Lanes Not in Data'!$P$5:$P$22370,0))=FALSE,MATCH(CB$6&amp;$CR32,'Route Guide - Lanes Not in Data'!$P$5:$P$22370,0),
IF(ISERROR(MATCH(CB$6&amp;$CS32,'Route Guide - Lanes Not in Data'!$P$5:$P$22370,0))=FALSE,MATCH(CB$6&amp;$CS32,'Route Guide - Lanes Not in Data'!$P$5:$P$22370,0),
IF(ISERROR(MATCH(CB$6&amp;$CT32,'Route Guide - Lanes Not in Data'!$P$5:$P$22370,0))=FALSE,MATCH(CB$6&amp;$CT32,'Route Guide - Lanes Not in Data'!$P$5:$P$22370,0),
IF(ISERROR(MATCH(CB$6&amp;$CU32,'Route Guide - Lanes Not in Data'!$P$5:$P$22370,0))=FALSE,MATCH(CB$6&amp;$CU32,'Route Guide - Lanes Not in Data'!$P$5:$P$22370,0),
IF(ISERROR(MATCH(CB$6&amp;$CV32,'Route Guide - Lanes Not in Data'!$P$5:$P$22370,0))=FALSE,MATCH(CB$6&amp;$CV32,'Route Guide - Lanes Not in Data'!$P$5:$P$22370,0),
IF(ISERROR(MATCH(CB$6&amp;$CW32,'Route Guide - Lanes Not in Data'!$P$5:$P$22370,0))=FALSE,MATCH(CB$6&amp;$CW32,'Route Guide - Lanes Not in Data'!$P$5:$P$22370,0),
IF(ISERROR(MATCH(CB$6&amp;$CX32,'Route Guide - Lanes Not in Data'!$P$5:$P$22370,0))=FALSE,MATCH(CB$6&amp;$CX32,'Route Guide - Lanes Not in Data'!$P$5:$P$22370,0),
IF(ISERROR(MATCH(CB$6&amp;$CY32,'Route Guide - Lanes Not in Data'!$P$5:$P$22370,0))=FALSE,MATCH(CB$6&amp;$CY32,'Route Guide - Lanes Not in Data'!$P$5:$P$22370,0),
IF(ISERROR(MATCH(CB$6&amp;$CZ32,'Route Guide - Lanes Not in Data'!$P$5:$P$22370,0))=FALSE,MATCH(CB$6&amp;$CZ32,'Route Guide - Lanes Not in Data'!$P$5:$P$22370,0),""))))))))))),""))</f>
        <v/>
      </c>
      <c r="CC32" s="37" t="str">
        <f>IF(OR(CC$6="",EO32&lt;&gt;2),"",IFERROR(INDEX('Route Guide - Lanes Not in Data'!$E$5:$E$22370,
IF(ISERROR(MATCH(CC$6&amp;$CQ32,'Route Guide - Lanes Not in Data'!$P$5:$P$22370,0))=FALSE,MATCH(CC$6&amp;$CQ32,'Route Guide - Lanes Not in Data'!$P$5:$P$22370,0),
IF(ISERROR(MATCH(CC$6&amp;$CR32,'Route Guide - Lanes Not in Data'!$P$5:$P$22370,0))=FALSE,MATCH(CC$6&amp;$CR32,'Route Guide - Lanes Not in Data'!$P$5:$P$22370,0),
IF(ISERROR(MATCH(CC$6&amp;$CS32,'Route Guide - Lanes Not in Data'!$P$5:$P$22370,0))=FALSE,MATCH(CC$6&amp;$CS32,'Route Guide - Lanes Not in Data'!$P$5:$P$22370,0),
IF(ISERROR(MATCH(CC$6&amp;$CT32,'Route Guide - Lanes Not in Data'!$P$5:$P$22370,0))=FALSE,MATCH(CC$6&amp;$CT32,'Route Guide - Lanes Not in Data'!$P$5:$P$22370,0),
IF(ISERROR(MATCH(CC$6&amp;$CU32,'Route Guide - Lanes Not in Data'!$P$5:$P$22370,0))=FALSE,MATCH(CC$6&amp;$CU32,'Route Guide - Lanes Not in Data'!$P$5:$P$22370,0),
IF(ISERROR(MATCH(CC$6&amp;$CV32,'Route Guide - Lanes Not in Data'!$P$5:$P$22370,0))=FALSE,MATCH(CC$6&amp;$CV32,'Route Guide - Lanes Not in Data'!$P$5:$P$22370,0),
IF(ISERROR(MATCH(CC$6&amp;$CW32,'Route Guide - Lanes Not in Data'!$P$5:$P$22370,0))=FALSE,MATCH(CC$6&amp;$CW32,'Route Guide - Lanes Not in Data'!$P$5:$P$22370,0),
IF(ISERROR(MATCH(CC$6&amp;$CX32,'Route Guide - Lanes Not in Data'!$P$5:$P$22370,0))=FALSE,MATCH(CC$6&amp;$CX32,'Route Guide - Lanes Not in Data'!$P$5:$P$22370,0),
IF(ISERROR(MATCH(CC$6&amp;$CY32,'Route Guide - Lanes Not in Data'!$P$5:$P$22370,0))=FALSE,MATCH(CC$6&amp;$CY32,'Route Guide - Lanes Not in Data'!$P$5:$P$22370,0),
IF(ISERROR(MATCH(CC$6&amp;$CZ32,'Route Guide - Lanes Not in Data'!$P$5:$P$22370,0))=FALSE,MATCH(CC$6&amp;$CZ32,'Route Guide - Lanes Not in Data'!$P$5:$P$22370,0),""))))))))))),""))</f>
        <v/>
      </c>
      <c r="CD32" s="37" t="str">
        <f>IF(OR(CD$6="",EP32&lt;&gt;2),"",IFERROR(INDEX('Route Guide - Lanes Not in Data'!$E$5:$E$22370,
IF(ISERROR(MATCH(CD$6&amp;$CQ32,'Route Guide - Lanes Not in Data'!$P$5:$P$22370,0))=FALSE,MATCH(CD$6&amp;$CQ32,'Route Guide - Lanes Not in Data'!$P$5:$P$22370,0),
IF(ISERROR(MATCH(CD$6&amp;$CR32,'Route Guide - Lanes Not in Data'!$P$5:$P$22370,0))=FALSE,MATCH(CD$6&amp;$CR32,'Route Guide - Lanes Not in Data'!$P$5:$P$22370,0),
IF(ISERROR(MATCH(CD$6&amp;$CS32,'Route Guide - Lanes Not in Data'!$P$5:$P$22370,0))=FALSE,MATCH(CD$6&amp;$CS32,'Route Guide - Lanes Not in Data'!$P$5:$P$22370,0),
IF(ISERROR(MATCH(CD$6&amp;$CT32,'Route Guide - Lanes Not in Data'!$P$5:$P$22370,0))=FALSE,MATCH(CD$6&amp;$CT32,'Route Guide - Lanes Not in Data'!$P$5:$P$22370,0),
IF(ISERROR(MATCH(CD$6&amp;$CU32,'Route Guide - Lanes Not in Data'!$P$5:$P$22370,0))=FALSE,MATCH(CD$6&amp;$CU32,'Route Guide - Lanes Not in Data'!$P$5:$P$22370,0),
IF(ISERROR(MATCH(CD$6&amp;$CV32,'Route Guide - Lanes Not in Data'!$P$5:$P$22370,0))=FALSE,MATCH(CD$6&amp;$CV32,'Route Guide - Lanes Not in Data'!$P$5:$P$22370,0),
IF(ISERROR(MATCH(CD$6&amp;$CW32,'Route Guide - Lanes Not in Data'!$P$5:$P$22370,0))=FALSE,MATCH(CD$6&amp;$CW32,'Route Guide - Lanes Not in Data'!$P$5:$P$22370,0),
IF(ISERROR(MATCH(CD$6&amp;$CX32,'Route Guide - Lanes Not in Data'!$P$5:$P$22370,0))=FALSE,MATCH(CD$6&amp;$CX32,'Route Guide - Lanes Not in Data'!$P$5:$P$22370,0),
IF(ISERROR(MATCH(CD$6&amp;$CY32,'Route Guide - Lanes Not in Data'!$P$5:$P$22370,0))=FALSE,MATCH(CD$6&amp;$CY32,'Route Guide - Lanes Not in Data'!$P$5:$P$22370,0),
IF(ISERROR(MATCH(CD$6&amp;$CZ32,'Route Guide - Lanes Not in Data'!$P$5:$P$22370,0))=FALSE,MATCH(CD$6&amp;$CZ32,'Route Guide - Lanes Not in Data'!$P$5:$P$22370,0),""))))))))))),""))</f>
        <v/>
      </c>
      <c r="CE32" s="37" t="str">
        <f>IF(OR(CE$6="",EQ32&lt;&gt;2),"",IFERROR(INDEX('Route Guide - Lanes Not in Data'!$E$5:$E$22370,
IF(ISERROR(MATCH(CE$6&amp;$CQ32,'Route Guide - Lanes Not in Data'!$P$5:$P$22370,0))=FALSE,MATCH(CE$6&amp;$CQ32,'Route Guide - Lanes Not in Data'!$P$5:$P$22370,0),
IF(ISERROR(MATCH(CE$6&amp;$CR32,'Route Guide - Lanes Not in Data'!$P$5:$P$22370,0))=FALSE,MATCH(CE$6&amp;$CR32,'Route Guide - Lanes Not in Data'!$P$5:$P$22370,0),
IF(ISERROR(MATCH(CE$6&amp;$CS32,'Route Guide - Lanes Not in Data'!$P$5:$P$22370,0))=FALSE,MATCH(CE$6&amp;$CS32,'Route Guide - Lanes Not in Data'!$P$5:$P$22370,0),
IF(ISERROR(MATCH(CE$6&amp;$CT32,'Route Guide - Lanes Not in Data'!$P$5:$P$22370,0))=FALSE,MATCH(CE$6&amp;$CT32,'Route Guide - Lanes Not in Data'!$P$5:$P$22370,0),
IF(ISERROR(MATCH(CE$6&amp;$CU32,'Route Guide - Lanes Not in Data'!$P$5:$P$22370,0))=FALSE,MATCH(CE$6&amp;$CU32,'Route Guide - Lanes Not in Data'!$P$5:$P$22370,0),
IF(ISERROR(MATCH(CE$6&amp;$CV32,'Route Guide - Lanes Not in Data'!$P$5:$P$22370,0))=FALSE,MATCH(CE$6&amp;$CV32,'Route Guide - Lanes Not in Data'!$P$5:$P$22370,0),
IF(ISERROR(MATCH(CE$6&amp;$CW32,'Route Guide - Lanes Not in Data'!$P$5:$P$22370,0))=FALSE,MATCH(CE$6&amp;$CW32,'Route Guide - Lanes Not in Data'!$P$5:$P$22370,0),
IF(ISERROR(MATCH(CE$6&amp;$CX32,'Route Guide - Lanes Not in Data'!$P$5:$P$22370,0))=FALSE,MATCH(CE$6&amp;$CX32,'Route Guide - Lanes Not in Data'!$P$5:$P$22370,0),
IF(ISERROR(MATCH(CE$6&amp;$CY32,'Route Guide - Lanes Not in Data'!$P$5:$P$22370,0))=FALSE,MATCH(CE$6&amp;$CY32,'Route Guide - Lanes Not in Data'!$P$5:$P$22370,0),
IF(ISERROR(MATCH(CE$6&amp;$CZ32,'Route Guide - Lanes Not in Data'!$P$5:$P$22370,0))=FALSE,MATCH(CE$6&amp;$CZ32,'Route Guide - Lanes Not in Data'!$P$5:$P$22370,0),""))))))))))),""))</f>
        <v/>
      </c>
      <c r="CF32" s="37" t="str">
        <f>IF(OR(CF$6="",ER32&lt;&gt;2),"",IFERROR(INDEX('Route Guide - Lanes Not in Data'!$E$5:$E$22370,
IF(ISERROR(MATCH(CF$6&amp;$CQ32,'Route Guide - Lanes Not in Data'!$P$5:$P$22370,0))=FALSE,MATCH(CF$6&amp;$CQ32,'Route Guide - Lanes Not in Data'!$P$5:$P$22370,0),
IF(ISERROR(MATCH(CF$6&amp;$CR32,'Route Guide - Lanes Not in Data'!$P$5:$P$22370,0))=FALSE,MATCH(CF$6&amp;$CR32,'Route Guide - Lanes Not in Data'!$P$5:$P$22370,0),
IF(ISERROR(MATCH(CF$6&amp;$CS32,'Route Guide - Lanes Not in Data'!$P$5:$P$22370,0))=FALSE,MATCH(CF$6&amp;$CS32,'Route Guide - Lanes Not in Data'!$P$5:$P$22370,0),
IF(ISERROR(MATCH(CF$6&amp;$CT32,'Route Guide - Lanes Not in Data'!$P$5:$P$22370,0))=FALSE,MATCH(CF$6&amp;$CT32,'Route Guide - Lanes Not in Data'!$P$5:$P$22370,0),
IF(ISERROR(MATCH(CF$6&amp;$CU32,'Route Guide - Lanes Not in Data'!$P$5:$P$22370,0))=FALSE,MATCH(CF$6&amp;$CU32,'Route Guide - Lanes Not in Data'!$P$5:$P$22370,0),
IF(ISERROR(MATCH(CF$6&amp;$CV32,'Route Guide - Lanes Not in Data'!$P$5:$P$22370,0))=FALSE,MATCH(CF$6&amp;$CV32,'Route Guide - Lanes Not in Data'!$P$5:$P$22370,0),
IF(ISERROR(MATCH(CF$6&amp;$CW32,'Route Guide - Lanes Not in Data'!$P$5:$P$22370,0))=FALSE,MATCH(CF$6&amp;$CW32,'Route Guide - Lanes Not in Data'!$P$5:$P$22370,0),
IF(ISERROR(MATCH(CF$6&amp;$CX32,'Route Guide - Lanes Not in Data'!$P$5:$P$22370,0))=FALSE,MATCH(CF$6&amp;$CX32,'Route Guide - Lanes Not in Data'!$P$5:$P$22370,0),
IF(ISERROR(MATCH(CF$6&amp;$CY32,'Route Guide - Lanes Not in Data'!$P$5:$P$22370,0))=FALSE,MATCH(CF$6&amp;$CY32,'Route Guide - Lanes Not in Data'!$P$5:$P$22370,0),
IF(ISERROR(MATCH(CF$6&amp;$CZ32,'Route Guide - Lanes Not in Data'!$P$5:$P$22370,0))=FALSE,MATCH(CF$6&amp;$CZ32,'Route Guide - Lanes Not in Data'!$P$5:$P$22370,0),""))))))))))),""))</f>
        <v/>
      </c>
      <c r="CG32" s="37" t="str">
        <f>IF(OR(CG$6="",ES32&lt;&gt;2),"",IFERROR(INDEX('Route Guide - Lanes Not in Data'!$E$5:$E$22370,
IF(ISERROR(MATCH(CG$6&amp;$CQ32,'Route Guide - Lanes Not in Data'!$P$5:$P$22370,0))=FALSE,MATCH(CG$6&amp;$CQ32,'Route Guide - Lanes Not in Data'!$P$5:$P$22370,0),
IF(ISERROR(MATCH(CG$6&amp;$CR32,'Route Guide - Lanes Not in Data'!$P$5:$P$22370,0))=FALSE,MATCH(CG$6&amp;$CR32,'Route Guide - Lanes Not in Data'!$P$5:$P$22370,0),
IF(ISERROR(MATCH(CG$6&amp;$CS32,'Route Guide - Lanes Not in Data'!$P$5:$P$22370,0))=FALSE,MATCH(CG$6&amp;$CS32,'Route Guide - Lanes Not in Data'!$P$5:$P$22370,0),
IF(ISERROR(MATCH(CG$6&amp;$CT32,'Route Guide - Lanes Not in Data'!$P$5:$P$22370,0))=FALSE,MATCH(CG$6&amp;$CT32,'Route Guide - Lanes Not in Data'!$P$5:$P$22370,0),
IF(ISERROR(MATCH(CG$6&amp;$CU32,'Route Guide - Lanes Not in Data'!$P$5:$P$22370,0))=FALSE,MATCH(CG$6&amp;$CU32,'Route Guide - Lanes Not in Data'!$P$5:$P$22370,0),
IF(ISERROR(MATCH(CG$6&amp;$CV32,'Route Guide - Lanes Not in Data'!$P$5:$P$22370,0))=FALSE,MATCH(CG$6&amp;$CV32,'Route Guide - Lanes Not in Data'!$P$5:$P$22370,0),
IF(ISERROR(MATCH(CG$6&amp;$CW32,'Route Guide - Lanes Not in Data'!$P$5:$P$22370,0))=FALSE,MATCH(CG$6&amp;$CW32,'Route Guide - Lanes Not in Data'!$P$5:$P$22370,0),
IF(ISERROR(MATCH(CG$6&amp;$CX32,'Route Guide - Lanes Not in Data'!$P$5:$P$22370,0))=FALSE,MATCH(CG$6&amp;$CX32,'Route Guide - Lanes Not in Data'!$P$5:$P$22370,0),
IF(ISERROR(MATCH(CG$6&amp;$CY32,'Route Guide - Lanes Not in Data'!$P$5:$P$22370,0))=FALSE,MATCH(CG$6&amp;$CY32,'Route Guide - Lanes Not in Data'!$P$5:$P$22370,0),
IF(ISERROR(MATCH(CG$6&amp;$CZ32,'Route Guide - Lanes Not in Data'!$P$5:$P$22370,0))=FALSE,MATCH(CG$6&amp;$CZ32,'Route Guide - Lanes Not in Data'!$P$5:$P$22370,0),""))))))))))),""))</f>
        <v/>
      </c>
      <c r="CH32" s="37" t="str">
        <f>IF(OR(CH$6="",ET32&lt;&gt;2),"",IFERROR(INDEX('Route Guide - Lanes Not in Data'!$E$5:$E$22370,
IF(ISERROR(MATCH(CH$6&amp;$CQ32,'Route Guide - Lanes Not in Data'!$P$5:$P$22370,0))=FALSE,MATCH(CH$6&amp;$CQ32,'Route Guide - Lanes Not in Data'!$P$5:$P$22370,0),
IF(ISERROR(MATCH(CH$6&amp;$CR32,'Route Guide - Lanes Not in Data'!$P$5:$P$22370,0))=FALSE,MATCH(CH$6&amp;$CR32,'Route Guide - Lanes Not in Data'!$P$5:$P$22370,0),
IF(ISERROR(MATCH(CH$6&amp;$CS32,'Route Guide - Lanes Not in Data'!$P$5:$P$22370,0))=FALSE,MATCH(CH$6&amp;$CS32,'Route Guide - Lanes Not in Data'!$P$5:$P$22370,0),
IF(ISERROR(MATCH(CH$6&amp;$CT32,'Route Guide - Lanes Not in Data'!$P$5:$P$22370,0))=FALSE,MATCH(CH$6&amp;$CT32,'Route Guide - Lanes Not in Data'!$P$5:$P$22370,0),
IF(ISERROR(MATCH(CH$6&amp;$CU32,'Route Guide - Lanes Not in Data'!$P$5:$P$22370,0))=FALSE,MATCH(CH$6&amp;$CU32,'Route Guide - Lanes Not in Data'!$P$5:$P$22370,0),
IF(ISERROR(MATCH(CH$6&amp;$CV32,'Route Guide - Lanes Not in Data'!$P$5:$P$22370,0))=FALSE,MATCH(CH$6&amp;$CV32,'Route Guide - Lanes Not in Data'!$P$5:$P$22370,0),
IF(ISERROR(MATCH(CH$6&amp;$CW32,'Route Guide - Lanes Not in Data'!$P$5:$P$22370,0))=FALSE,MATCH(CH$6&amp;$CW32,'Route Guide - Lanes Not in Data'!$P$5:$P$22370,0),
IF(ISERROR(MATCH(CH$6&amp;$CX32,'Route Guide - Lanes Not in Data'!$P$5:$P$22370,0))=FALSE,MATCH(CH$6&amp;$CX32,'Route Guide - Lanes Not in Data'!$P$5:$P$22370,0),
IF(ISERROR(MATCH(CH$6&amp;$CY32,'Route Guide - Lanes Not in Data'!$P$5:$P$22370,0))=FALSE,MATCH(CH$6&amp;$CY32,'Route Guide - Lanes Not in Data'!$P$5:$P$22370,0),
IF(ISERROR(MATCH(CH$6&amp;$CZ32,'Route Guide - Lanes Not in Data'!$P$5:$P$22370,0))=FALSE,MATCH(CH$6&amp;$CZ32,'Route Guide - Lanes Not in Data'!$P$5:$P$22370,0),""))))))))))),""))</f>
        <v/>
      </c>
      <c r="CI32" s="37" t="str">
        <f>IF(OR(CI$6="",EU32&lt;&gt;2),"",IFERROR(INDEX('Route Guide - Lanes Not in Data'!$E$5:$E$22370,
IF(ISERROR(MATCH(CI$6&amp;$CQ32,'Route Guide - Lanes Not in Data'!$P$5:$P$22370,0))=FALSE,MATCH(CI$6&amp;$CQ32,'Route Guide - Lanes Not in Data'!$P$5:$P$22370,0),
IF(ISERROR(MATCH(CI$6&amp;$CR32,'Route Guide - Lanes Not in Data'!$P$5:$P$22370,0))=FALSE,MATCH(CI$6&amp;$CR32,'Route Guide - Lanes Not in Data'!$P$5:$P$22370,0),
IF(ISERROR(MATCH(CI$6&amp;$CS32,'Route Guide - Lanes Not in Data'!$P$5:$P$22370,0))=FALSE,MATCH(CI$6&amp;$CS32,'Route Guide - Lanes Not in Data'!$P$5:$P$22370,0),
IF(ISERROR(MATCH(CI$6&amp;$CT32,'Route Guide - Lanes Not in Data'!$P$5:$P$22370,0))=FALSE,MATCH(CI$6&amp;$CT32,'Route Guide - Lanes Not in Data'!$P$5:$P$22370,0),
IF(ISERROR(MATCH(CI$6&amp;$CU32,'Route Guide - Lanes Not in Data'!$P$5:$P$22370,0))=FALSE,MATCH(CI$6&amp;$CU32,'Route Guide - Lanes Not in Data'!$P$5:$P$22370,0),
IF(ISERROR(MATCH(CI$6&amp;$CV32,'Route Guide - Lanes Not in Data'!$P$5:$P$22370,0))=FALSE,MATCH(CI$6&amp;$CV32,'Route Guide - Lanes Not in Data'!$P$5:$P$22370,0),
IF(ISERROR(MATCH(CI$6&amp;$CW32,'Route Guide - Lanes Not in Data'!$P$5:$P$22370,0))=FALSE,MATCH(CI$6&amp;$CW32,'Route Guide - Lanes Not in Data'!$P$5:$P$22370,0),
IF(ISERROR(MATCH(CI$6&amp;$CX32,'Route Guide - Lanes Not in Data'!$P$5:$P$22370,0))=FALSE,MATCH(CI$6&amp;$CX32,'Route Guide - Lanes Not in Data'!$P$5:$P$22370,0),
IF(ISERROR(MATCH(CI$6&amp;$CY32,'Route Guide - Lanes Not in Data'!$P$5:$P$22370,0))=FALSE,MATCH(CI$6&amp;$CY32,'Route Guide - Lanes Not in Data'!$P$5:$P$22370,0),
IF(ISERROR(MATCH(CI$6&amp;$CZ32,'Route Guide - Lanes Not in Data'!$P$5:$P$22370,0))=FALSE,MATCH(CI$6&amp;$CZ32,'Route Guide - Lanes Not in Data'!$P$5:$P$22370,0),""))))))))))),""))</f>
        <v/>
      </c>
      <c r="CJ32" s="37" t="str">
        <f>IF(OR(CJ$6="",EV32&lt;&gt;2),"",IFERROR(INDEX('Route Guide - Lanes Not in Data'!$E$5:$E$22370,
IF(ISERROR(MATCH(CJ$6&amp;$CQ32,'Route Guide - Lanes Not in Data'!$P$5:$P$22370,0))=FALSE,MATCH(CJ$6&amp;$CQ32,'Route Guide - Lanes Not in Data'!$P$5:$P$22370,0),
IF(ISERROR(MATCH(CJ$6&amp;$CR32,'Route Guide - Lanes Not in Data'!$P$5:$P$22370,0))=FALSE,MATCH(CJ$6&amp;$CR32,'Route Guide - Lanes Not in Data'!$P$5:$P$22370,0),
IF(ISERROR(MATCH(CJ$6&amp;$CS32,'Route Guide - Lanes Not in Data'!$P$5:$P$22370,0))=FALSE,MATCH(CJ$6&amp;$CS32,'Route Guide - Lanes Not in Data'!$P$5:$P$22370,0),
IF(ISERROR(MATCH(CJ$6&amp;$CT32,'Route Guide - Lanes Not in Data'!$P$5:$P$22370,0))=FALSE,MATCH(CJ$6&amp;$CT32,'Route Guide - Lanes Not in Data'!$P$5:$P$22370,0),
IF(ISERROR(MATCH(CJ$6&amp;$CU32,'Route Guide - Lanes Not in Data'!$P$5:$P$22370,0))=FALSE,MATCH(CJ$6&amp;$CU32,'Route Guide - Lanes Not in Data'!$P$5:$P$22370,0),
IF(ISERROR(MATCH(CJ$6&amp;$CV32,'Route Guide - Lanes Not in Data'!$P$5:$P$22370,0))=FALSE,MATCH(CJ$6&amp;$CV32,'Route Guide - Lanes Not in Data'!$P$5:$P$22370,0),
IF(ISERROR(MATCH(CJ$6&amp;$CW32,'Route Guide - Lanes Not in Data'!$P$5:$P$22370,0))=FALSE,MATCH(CJ$6&amp;$CW32,'Route Guide - Lanes Not in Data'!$P$5:$P$22370,0),
IF(ISERROR(MATCH(CJ$6&amp;$CX32,'Route Guide - Lanes Not in Data'!$P$5:$P$22370,0))=FALSE,MATCH(CJ$6&amp;$CX32,'Route Guide - Lanes Not in Data'!$P$5:$P$22370,0),
IF(ISERROR(MATCH(CJ$6&amp;$CY32,'Route Guide - Lanes Not in Data'!$P$5:$P$22370,0))=FALSE,MATCH(CJ$6&amp;$CY32,'Route Guide - Lanes Not in Data'!$P$5:$P$22370,0),
IF(ISERROR(MATCH(CJ$6&amp;$CZ32,'Route Guide - Lanes Not in Data'!$P$5:$P$22370,0))=FALSE,MATCH(CJ$6&amp;$CZ32,'Route Guide - Lanes Not in Data'!$P$5:$P$22370,0),""))))))))))),""))</f>
        <v/>
      </c>
      <c r="CK32" s="37" t="str">
        <f>IF(OR(CK$6="",EW32&lt;&gt;2),"",IFERROR(INDEX('Route Guide - Lanes Not in Data'!$E$5:$E$22370,
IF(ISERROR(MATCH(CK$6&amp;$CQ32,'Route Guide - Lanes Not in Data'!$P$5:$P$22370,0))=FALSE,MATCH(CK$6&amp;$CQ32,'Route Guide - Lanes Not in Data'!$P$5:$P$22370,0),
IF(ISERROR(MATCH(CK$6&amp;$CR32,'Route Guide - Lanes Not in Data'!$P$5:$P$22370,0))=FALSE,MATCH(CK$6&amp;$CR32,'Route Guide - Lanes Not in Data'!$P$5:$P$22370,0),
IF(ISERROR(MATCH(CK$6&amp;$CS32,'Route Guide - Lanes Not in Data'!$P$5:$P$22370,0))=FALSE,MATCH(CK$6&amp;$CS32,'Route Guide - Lanes Not in Data'!$P$5:$P$22370,0),
IF(ISERROR(MATCH(CK$6&amp;$CT32,'Route Guide - Lanes Not in Data'!$P$5:$P$22370,0))=FALSE,MATCH(CK$6&amp;$CT32,'Route Guide - Lanes Not in Data'!$P$5:$P$22370,0),
IF(ISERROR(MATCH(CK$6&amp;$CU32,'Route Guide - Lanes Not in Data'!$P$5:$P$22370,0))=FALSE,MATCH(CK$6&amp;$CU32,'Route Guide - Lanes Not in Data'!$P$5:$P$22370,0),
IF(ISERROR(MATCH(CK$6&amp;$CV32,'Route Guide - Lanes Not in Data'!$P$5:$P$22370,0))=FALSE,MATCH(CK$6&amp;$CV32,'Route Guide - Lanes Not in Data'!$P$5:$P$22370,0),
IF(ISERROR(MATCH(CK$6&amp;$CW32,'Route Guide - Lanes Not in Data'!$P$5:$P$22370,0))=FALSE,MATCH(CK$6&amp;$CW32,'Route Guide - Lanes Not in Data'!$P$5:$P$22370,0),
IF(ISERROR(MATCH(CK$6&amp;$CX32,'Route Guide - Lanes Not in Data'!$P$5:$P$22370,0))=FALSE,MATCH(CK$6&amp;$CX32,'Route Guide - Lanes Not in Data'!$P$5:$P$22370,0),
IF(ISERROR(MATCH(CK$6&amp;$CY32,'Route Guide - Lanes Not in Data'!$P$5:$P$22370,0))=FALSE,MATCH(CK$6&amp;$CY32,'Route Guide - Lanes Not in Data'!$P$5:$P$22370,0),
IF(ISERROR(MATCH(CK$6&amp;$CZ32,'Route Guide - Lanes Not in Data'!$P$5:$P$22370,0))=FALSE,MATCH(CK$6&amp;$CZ32,'Route Guide - Lanes Not in Data'!$P$5:$P$22370,0),""))))))))))),""))</f>
        <v/>
      </c>
      <c r="CL32" s="37">
        <f t="shared" si="52"/>
        <v>0.31</v>
      </c>
      <c r="CM32" s="23" t="str">
        <f t="shared" si="53"/>
        <v>ODFL</v>
      </c>
      <c r="CN32" s="37">
        <f t="shared" si="54"/>
        <v>0.249</v>
      </c>
      <c r="CO32" s="23" t="str">
        <f t="shared" si="21"/>
        <v>SAIA</v>
      </c>
      <c r="CQ32" s="23" t="str">
        <f t="shared" si="22"/>
        <v>-0E25-CA-CITY OF INDUSTRY-NC</v>
      </c>
      <c r="CR32" s="23" t="str">
        <f t="shared" si="23"/>
        <v>-0E25-CA-CITY OF INDUSTRY-USA</v>
      </c>
      <c r="CS32" s="23" t="str">
        <f t="shared" si="24"/>
        <v>-CA-CITY OF INDUSTRY-NC</v>
      </c>
      <c r="CT32" s="23" t="str">
        <f t="shared" si="25"/>
        <v>-CA-CITY OF INDUSTRY-USA</v>
      </c>
      <c r="CU32" s="23" t="str">
        <f t="shared" si="26"/>
        <v>-91745-NC</v>
      </c>
      <c r="CV32" s="23" t="str">
        <f t="shared" si="27"/>
        <v>-91745-USA</v>
      </c>
      <c r="CW32" s="23" t="str">
        <f t="shared" si="28"/>
        <v>-CA-NC</v>
      </c>
      <c r="CX32" s="23" t="str">
        <f t="shared" si="29"/>
        <v>NC-CA</v>
      </c>
      <c r="CY32" s="23" t="str">
        <f t="shared" si="55"/>
        <v>NC-USA</v>
      </c>
      <c r="CZ32" s="23" t="str">
        <f t="shared" si="30"/>
        <v>USA-USA</v>
      </c>
      <c r="DB32"/>
      <c r="DF32" s="35" t="s">
        <v>2213</v>
      </c>
      <c r="DG32" s="23">
        <v>1</v>
      </c>
      <c r="DH32" s="23">
        <v>1</v>
      </c>
      <c r="DI32" s="23">
        <v>1</v>
      </c>
      <c r="DJ32" s="23">
        <v>1</v>
      </c>
      <c r="DK32" s="23">
        <v>1</v>
      </c>
      <c r="DL32" s="23">
        <v>0</v>
      </c>
      <c r="DM32" s="23">
        <v>1</v>
      </c>
      <c r="DN32" s="23">
        <v>1</v>
      </c>
      <c r="DO32" s="23">
        <v>0</v>
      </c>
      <c r="DP32" s="23">
        <v>1</v>
      </c>
      <c r="DQ32" s="23">
        <v>1</v>
      </c>
      <c r="DR32" s="23">
        <v>0</v>
      </c>
      <c r="DS32" s="23">
        <v>1</v>
      </c>
      <c r="DT32" s="23">
        <v>1</v>
      </c>
      <c r="DU32" s="23">
        <v>0</v>
      </c>
      <c r="EC32" s="38">
        <f t="shared" si="31"/>
        <v>2</v>
      </c>
      <c r="ED32" s="38">
        <f t="shared" si="32"/>
        <v>2</v>
      </c>
      <c r="EE32" s="38">
        <f t="shared" si="33"/>
        <v>1</v>
      </c>
      <c r="EF32" s="38">
        <f t="shared" si="34"/>
        <v>1</v>
      </c>
      <c r="EG32" s="38">
        <f t="shared" si="35"/>
        <v>2</v>
      </c>
      <c r="EH32" s="38">
        <f t="shared" si="36"/>
        <v>1</v>
      </c>
      <c r="EI32" s="38">
        <f t="shared" si="37"/>
        <v>1</v>
      </c>
      <c r="EJ32" s="38">
        <f t="shared" si="38"/>
        <v>2</v>
      </c>
      <c r="EK32" s="38">
        <f t="shared" si="39"/>
        <v>0</v>
      </c>
      <c r="EL32" s="38">
        <f t="shared" si="40"/>
        <v>1</v>
      </c>
      <c r="EM32" s="38">
        <f t="shared" si="41"/>
        <v>2</v>
      </c>
      <c r="EN32" s="38">
        <f t="shared" si="42"/>
        <v>1</v>
      </c>
      <c r="EO32" s="38">
        <f t="shared" si="43"/>
        <v>2</v>
      </c>
      <c r="EP32" s="38">
        <f t="shared" si="44"/>
        <v>2</v>
      </c>
      <c r="EQ32" s="38">
        <f t="shared" si="45"/>
        <v>0</v>
      </c>
      <c r="ER32" s="38"/>
      <c r="ES32" s="38"/>
      <c r="ET32" s="38"/>
      <c r="EU32" s="38"/>
      <c r="EV32" s="38"/>
      <c r="EW32" s="38"/>
    </row>
    <row r="33" spans="2:153" x14ac:dyDescent="0.25">
      <c r="B33" s="31" t="str">
        <f t="shared" si="3"/>
        <v>CA  to  ND</v>
      </c>
      <c r="C33" s="31" t="str">
        <f t="shared" si="4"/>
        <v>ODFL</v>
      </c>
      <c r="D33" s="31" t="str">
        <f t="shared" si="56"/>
        <v/>
      </c>
      <c r="F33" s="31" t="str">
        <f t="shared" si="5"/>
        <v>ND  to  CA</v>
      </c>
      <c r="G33" s="31" t="str">
        <f t="shared" si="6"/>
        <v>ODFL</v>
      </c>
      <c r="H33" s="31" t="str">
        <f t="shared" si="7"/>
        <v/>
      </c>
      <c r="J33" s="31" t="str">
        <f t="array" ref="J33">IFERROR(INDEX($P$7:$P$34,MATCH(0,COUNTIF($J$22:J32,$P$7:$P$34),0)),"")</f>
        <v/>
      </c>
      <c r="K33" s="23" t="str">
        <f t="shared" si="58"/>
        <v/>
      </c>
      <c r="P33" s="23" t="str">
        <f t="shared" si="57"/>
        <v>SAIA</v>
      </c>
      <c r="U33" s="23" t="s">
        <v>2214</v>
      </c>
      <c r="V33" s="23" t="s">
        <v>2751</v>
      </c>
      <c r="W33" s="23" t="str">
        <f t="shared" si="10"/>
        <v>0E25-CA-CITY OF INDUSTRY-CA-ND</v>
      </c>
      <c r="X33" s="23" t="e">
        <f>_xlfn.XLOOKUP($W33,'Route Guide - Lanes In Data'!$B$1:$B$2645,'Route Guide - Lanes In Data'!D$1:D$2645)</f>
        <v>#N/A</v>
      </c>
      <c r="Y33" s="23" t="e">
        <f>_xlfn.XLOOKUP($W33,'Route Guide - Lanes In Data'!$B$1:$B$2645,'Route Guide - Lanes In Data'!E$1:E$2645)</f>
        <v>#N/A</v>
      </c>
      <c r="AA33" s="37">
        <f>IF(OR(AA$6="",EC33&lt;&gt;2),"",IFERROR(INDEX('Route Guide - Lanes Not in Data'!$D$5:$D$22370,
IF(ISERROR(MATCH(AA$6&amp;$BA33,'Route Guide - Lanes Not in Data'!$P$5:$P$22370,0))=FALSE,MATCH(AA$6&amp;$BA33,'Route Guide - Lanes Not in Data'!$P$5:$P$22370,0),
IF(ISERROR(MATCH(AA$6&amp;$BB33,'Route Guide - Lanes Not in Data'!$P$5:$P$22370,0))=FALSE,MATCH(AA$6&amp;$BB33,'Route Guide - Lanes Not in Data'!$P$5:$P$22370,0),
IF(ISERROR(MATCH(AA$6&amp;$BC33,'Route Guide - Lanes Not in Data'!$P$5:$P$22370,0))=FALSE,MATCH(AA$6&amp;$BC33,'Route Guide - Lanes Not in Data'!$P$5:$P$22370,0),
IF(ISERROR(MATCH(AA$6&amp;$BD33,'Route Guide - Lanes Not in Data'!$P$5:$P$22370,0))=FALSE,MATCH(AA$6&amp;$BD33,'Route Guide - Lanes Not in Data'!$P$5:$P$22370,0),
IF(ISERROR(MATCH(AA$6&amp;$BE33,'Route Guide - Lanes Not in Data'!$P$5:$P$22370,0))=FALSE,MATCH(AA$6&amp;$BE33,'Route Guide - Lanes Not in Data'!$P$5:$P$22370,0),
IF(ISERROR(MATCH(AA$6&amp;$BF33,'Route Guide - Lanes Not in Data'!$P$5:$P$22370,0))=FALSE,MATCH(AA$6&amp;$BF33,'Route Guide - Lanes Not in Data'!$P$5:$P$22370,0),
IF(ISERROR(MATCH(AA$6&amp;$BG33,'Route Guide - Lanes Not in Data'!$P$5:$P$22370,0))=FALSE,MATCH(AA$6&amp;$BG33,'Route Guide - Lanes Not in Data'!$P$5:$P$22370,0),
IF(ISERROR(MATCH(AA$6&amp;$BH33,'Route Guide - Lanes Not in Data'!$P$5:$P$22370,0))=FALSE,MATCH(AA$6&amp;$BH33,'Route Guide - Lanes Not in Data'!$P$5:$P$22370,0),
IF(ISERROR(MATCH(AA$6&amp;$BI33,'Route Guide - Lanes Not in Data'!$P$5:$P$22370,0))=FALSE,MATCH(AA$6&amp;$BI33,'Route Guide - Lanes Not in Data'!$P$5:$P$22370,0),
IF(ISERROR(MATCH(AA$6&amp;$BJ33,'Route Guide - Lanes Not in Data'!$P$5:$P$22370,0))=FALSE,MATCH(AA$6&amp;$BJ33,'Route Guide - Lanes Not in Data'!$P$5:$P$22370,0),""))))))))))),""))</f>
        <v>0.35</v>
      </c>
      <c r="AB33" s="37">
        <f>IF(OR(AB$6="",ED33&lt;&gt;2),"",IFERROR(INDEX('Route Guide - Lanes Not in Data'!$D$5:$D$22370,
IF(ISERROR(MATCH(AB$6&amp;$BA33,'Route Guide - Lanes Not in Data'!$P$5:$P$22370,0))=FALSE,MATCH(AB$6&amp;$BA33,'Route Guide - Lanes Not in Data'!$P$5:$P$22370,0),
IF(ISERROR(MATCH(AB$6&amp;$BB33,'Route Guide - Lanes Not in Data'!$P$5:$P$22370,0))=FALSE,MATCH(AB$6&amp;$BB33,'Route Guide - Lanes Not in Data'!$P$5:$P$22370,0),
IF(ISERROR(MATCH(AB$6&amp;$BC33,'Route Guide - Lanes Not in Data'!$P$5:$P$22370,0))=FALSE,MATCH(AB$6&amp;$BC33,'Route Guide - Lanes Not in Data'!$P$5:$P$22370,0),
IF(ISERROR(MATCH(AB$6&amp;$BD33,'Route Guide - Lanes Not in Data'!$P$5:$P$22370,0))=FALSE,MATCH(AB$6&amp;$BD33,'Route Guide - Lanes Not in Data'!$P$5:$P$22370,0),
IF(ISERROR(MATCH(AB$6&amp;$BE33,'Route Guide - Lanes Not in Data'!$P$5:$P$22370,0))=FALSE,MATCH(AB$6&amp;$BE33,'Route Guide - Lanes Not in Data'!$P$5:$P$22370,0),
IF(ISERROR(MATCH(AB$6&amp;$BF33,'Route Guide - Lanes Not in Data'!$P$5:$P$22370,0))=FALSE,MATCH(AB$6&amp;$BF33,'Route Guide - Lanes Not in Data'!$P$5:$P$22370,0),
IF(ISERROR(MATCH(AB$6&amp;$BG33,'Route Guide - Lanes Not in Data'!$P$5:$P$22370,0))=FALSE,MATCH(AB$6&amp;$BG33,'Route Guide - Lanes Not in Data'!$P$5:$P$22370,0),
IF(ISERROR(MATCH(AB$6&amp;$BH33,'Route Guide - Lanes Not in Data'!$P$5:$P$22370,0))=FALSE,MATCH(AB$6&amp;$BH33,'Route Guide - Lanes Not in Data'!$P$5:$P$22370,0),
IF(ISERROR(MATCH(AB$6&amp;$BI33,'Route Guide - Lanes Not in Data'!$P$5:$P$22370,0))=FALSE,MATCH(AB$6&amp;$BI33,'Route Guide - Lanes Not in Data'!$P$5:$P$22370,0),
IF(ISERROR(MATCH(AB$6&amp;$BJ33,'Route Guide - Lanes Not in Data'!$P$5:$P$22370,0))=FALSE,MATCH(AB$6&amp;$BJ33,'Route Guide - Lanes Not in Data'!$P$5:$P$22370,0),""))))))))))),""))</f>
        <v>3.2000000000000001E-2</v>
      </c>
      <c r="AC33" s="37" t="str">
        <f>IF(OR(AC$6="",EE33&lt;&gt;2),"",IFERROR(INDEX('Route Guide - Lanes Not in Data'!$D$5:$D$22370,
IF(ISERROR(MATCH(AC$6&amp;$BA33,'Route Guide - Lanes Not in Data'!$P$5:$P$22370,0))=FALSE,MATCH(AC$6&amp;$BA33,'Route Guide - Lanes Not in Data'!$P$5:$P$22370,0),
IF(ISERROR(MATCH(AC$6&amp;$BB33,'Route Guide - Lanes Not in Data'!$P$5:$P$22370,0))=FALSE,MATCH(AC$6&amp;$BB33,'Route Guide - Lanes Not in Data'!$P$5:$P$22370,0),
IF(ISERROR(MATCH(AC$6&amp;$BC33,'Route Guide - Lanes Not in Data'!$P$5:$P$22370,0))=FALSE,MATCH(AC$6&amp;$BC33,'Route Guide - Lanes Not in Data'!$P$5:$P$22370,0),
IF(ISERROR(MATCH(AC$6&amp;$BD33,'Route Guide - Lanes Not in Data'!$P$5:$P$22370,0))=FALSE,MATCH(AC$6&amp;$BD33,'Route Guide - Lanes Not in Data'!$P$5:$P$22370,0),
IF(ISERROR(MATCH(AC$6&amp;$BE33,'Route Guide - Lanes Not in Data'!$P$5:$P$22370,0))=FALSE,MATCH(AC$6&amp;$BE33,'Route Guide - Lanes Not in Data'!$P$5:$P$22370,0),
IF(ISERROR(MATCH(AC$6&amp;$BF33,'Route Guide - Lanes Not in Data'!$P$5:$P$22370,0))=FALSE,MATCH(AC$6&amp;$BF33,'Route Guide - Lanes Not in Data'!$P$5:$P$22370,0),
IF(ISERROR(MATCH(AC$6&amp;$BG33,'Route Guide - Lanes Not in Data'!$P$5:$P$22370,0))=FALSE,MATCH(AC$6&amp;$BG33,'Route Guide - Lanes Not in Data'!$P$5:$P$22370,0),
IF(ISERROR(MATCH(AC$6&amp;$BH33,'Route Guide - Lanes Not in Data'!$P$5:$P$22370,0))=FALSE,MATCH(AC$6&amp;$BH33,'Route Guide - Lanes Not in Data'!$P$5:$P$22370,0),
IF(ISERROR(MATCH(AC$6&amp;$BI33,'Route Guide - Lanes Not in Data'!$P$5:$P$22370,0))=FALSE,MATCH(AC$6&amp;$BI33,'Route Guide - Lanes Not in Data'!$P$5:$P$22370,0),
IF(ISERROR(MATCH(AC$6&amp;$BJ33,'Route Guide - Lanes Not in Data'!$P$5:$P$22370,0))=FALSE,MATCH(AC$6&amp;$BJ33,'Route Guide - Lanes Not in Data'!$P$5:$P$22370,0),""))))))))))),""))</f>
        <v/>
      </c>
      <c r="AD33" s="37" t="str">
        <f>IF(OR(AD$6="",EF33&lt;&gt;2),"",IFERROR(INDEX('Route Guide - Lanes Not in Data'!$D$5:$D$22370,
IF(ISERROR(MATCH(AD$6&amp;$BA33,'Route Guide - Lanes Not in Data'!$P$5:$P$22370,0))=FALSE,MATCH(AD$6&amp;$BA33,'Route Guide - Lanes Not in Data'!$P$5:$P$22370,0),
IF(ISERROR(MATCH(AD$6&amp;$BB33,'Route Guide - Lanes Not in Data'!$P$5:$P$22370,0))=FALSE,MATCH(AD$6&amp;$BB33,'Route Guide - Lanes Not in Data'!$P$5:$P$22370,0),
IF(ISERROR(MATCH(AD$6&amp;$BC33,'Route Guide - Lanes Not in Data'!$P$5:$P$22370,0))=FALSE,MATCH(AD$6&amp;$BC33,'Route Guide - Lanes Not in Data'!$P$5:$P$22370,0),
IF(ISERROR(MATCH(AD$6&amp;$BD33,'Route Guide - Lanes Not in Data'!$P$5:$P$22370,0))=FALSE,MATCH(AD$6&amp;$BD33,'Route Guide - Lanes Not in Data'!$P$5:$P$22370,0),
IF(ISERROR(MATCH(AD$6&amp;$BE33,'Route Guide - Lanes Not in Data'!$P$5:$P$22370,0))=FALSE,MATCH(AD$6&amp;$BE33,'Route Guide - Lanes Not in Data'!$P$5:$P$22370,0),
IF(ISERROR(MATCH(AD$6&amp;$BF33,'Route Guide - Lanes Not in Data'!$P$5:$P$22370,0))=FALSE,MATCH(AD$6&amp;$BF33,'Route Guide - Lanes Not in Data'!$P$5:$P$22370,0),
IF(ISERROR(MATCH(AD$6&amp;$BG33,'Route Guide - Lanes Not in Data'!$P$5:$P$22370,0))=FALSE,MATCH(AD$6&amp;$BG33,'Route Guide - Lanes Not in Data'!$P$5:$P$22370,0),
IF(ISERROR(MATCH(AD$6&amp;$BH33,'Route Guide - Lanes Not in Data'!$P$5:$P$22370,0))=FALSE,MATCH(AD$6&amp;$BH33,'Route Guide - Lanes Not in Data'!$P$5:$P$22370,0),
IF(ISERROR(MATCH(AD$6&amp;$BI33,'Route Guide - Lanes Not in Data'!$P$5:$P$22370,0))=FALSE,MATCH(AD$6&amp;$BI33,'Route Guide - Lanes Not in Data'!$P$5:$P$22370,0),
IF(ISERROR(MATCH(AD$6&amp;$BJ33,'Route Guide - Lanes Not in Data'!$P$5:$P$22370,0))=FALSE,MATCH(AD$6&amp;$BJ33,'Route Guide - Lanes Not in Data'!$P$5:$P$22370,0),""))))))))))),""))</f>
        <v/>
      </c>
      <c r="AE33" s="37" t="str">
        <f>IF(OR(AE$6="",EG33&lt;&gt;2),"",IFERROR(INDEX('Route Guide - Lanes Not in Data'!$D$5:$D$22370,
IF(ISERROR(MATCH(AE$6&amp;$BA33,'Route Guide - Lanes Not in Data'!$P$5:$P$22370,0))=FALSE,MATCH(AE$6&amp;$BA33,'Route Guide - Lanes Not in Data'!$P$5:$P$22370,0),
IF(ISERROR(MATCH(AE$6&amp;$BB33,'Route Guide - Lanes Not in Data'!$P$5:$P$22370,0))=FALSE,MATCH(AE$6&amp;$BB33,'Route Guide - Lanes Not in Data'!$P$5:$P$22370,0),
IF(ISERROR(MATCH(AE$6&amp;$BC33,'Route Guide - Lanes Not in Data'!$P$5:$P$22370,0))=FALSE,MATCH(AE$6&amp;$BC33,'Route Guide - Lanes Not in Data'!$P$5:$P$22370,0),
IF(ISERROR(MATCH(AE$6&amp;$BD33,'Route Guide - Lanes Not in Data'!$P$5:$P$22370,0))=FALSE,MATCH(AE$6&amp;$BD33,'Route Guide - Lanes Not in Data'!$P$5:$P$22370,0),
IF(ISERROR(MATCH(AE$6&amp;$BE33,'Route Guide - Lanes Not in Data'!$P$5:$P$22370,0))=FALSE,MATCH(AE$6&amp;$BE33,'Route Guide - Lanes Not in Data'!$P$5:$P$22370,0),
IF(ISERROR(MATCH(AE$6&amp;$BF33,'Route Guide - Lanes Not in Data'!$P$5:$P$22370,0))=FALSE,MATCH(AE$6&amp;$BF33,'Route Guide - Lanes Not in Data'!$P$5:$P$22370,0),
IF(ISERROR(MATCH(AE$6&amp;$BG33,'Route Guide - Lanes Not in Data'!$P$5:$P$22370,0))=FALSE,MATCH(AE$6&amp;$BG33,'Route Guide - Lanes Not in Data'!$P$5:$P$22370,0),
IF(ISERROR(MATCH(AE$6&amp;$BH33,'Route Guide - Lanes Not in Data'!$P$5:$P$22370,0))=FALSE,MATCH(AE$6&amp;$BH33,'Route Guide - Lanes Not in Data'!$P$5:$P$22370,0),
IF(ISERROR(MATCH(AE$6&amp;$BI33,'Route Guide - Lanes Not in Data'!$P$5:$P$22370,0))=FALSE,MATCH(AE$6&amp;$BI33,'Route Guide - Lanes Not in Data'!$P$5:$P$22370,0),
IF(ISERROR(MATCH(AE$6&amp;$BJ33,'Route Guide - Lanes Not in Data'!$P$5:$P$22370,0))=FALSE,MATCH(AE$6&amp;$BJ33,'Route Guide - Lanes Not in Data'!$P$5:$P$22370,0),""))))))))))),""))</f>
        <v/>
      </c>
      <c r="AF33" s="37" t="str">
        <f>IF(OR(AF$6="",EH33&lt;&gt;2),"",IFERROR(INDEX('Route Guide - Lanes Not in Data'!$D$5:$D$22370,
IF(ISERROR(MATCH(AF$6&amp;$BA33,'Route Guide - Lanes Not in Data'!$P$5:$P$22370,0))=FALSE,MATCH(AF$6&amp;$BA33,'Route Guide - Lanes Not in Data'!$P$5:$P$22370,0),
IF(ISERROR(MATCH(AF$6&amp;$BB33,'Route Guide - Lanes Not in Data'!$P$5:$P$22370,0))=FALSE,MATCH(AF$6&amp;$BB33,'Route Guide - Lanes Not in Data'!$P$5:$P$22370,0),
IF(ISERROR(MATCH(AF$6&amp;$BC33,'Route Guide - Lanes Not in Data'!$P$5:$P$22370,0))=FALSE,MATCH(AF$6&amp;$BC33,'Route Guide - Lanes Not in Data'!$P$5:$P$22370,0),
IF(ISERROR(MATCH(AF$6&amp;$BD33,'Route Guide - Lanes Not in Data'!$P$5:$P$22370,0))=FALSE,MATCH(AF$6&amp;$BD33,'Route Guide - Lanes Not in Data'!$P$5:$P$22370,0),
IF(ISERROR(MATCH(AF$6&amp;$BE33,'Route Guide - Lanes Not in Data'!$P$5:$P$22370,0))=FALSE,MATCH(AF$6&amp;$BE33,'Route Guide - Lanes Not in Data'!$P$5:$P$22370,0),
IF(ISERROR(MATCH(AF$6&amp;$BF33,'Route Guide - Lanes Not in Data'!$P$5:$P$22370,0))=FALSE,MATCH(AF$6&amp;$BF33,'Route Guide - Lanes Not in Data'!$P$5:$P$22370,0),
IF(ISERROR(MATCH(AF$6&amp;$BG33,'Route Guide - Lanes Not in Data'!$P$5:$P$22370,0))=FALSE,MATCH(AF$6&amp;$BG33,'Route Guide - Lanes Not in Data'!$P$5:$P$22370,0),
IF(ISERROR(MATCH(AF$6&amp;$BH33,'Route Guide - Lanes Not in Data'!$P$5:$P$22370,0))=FALSE,MATCH(AF$6&amp;$BH33,'Route Guide - Lanes Not in Data'!$P$5:$P$22370,0),
IF(ISERROR(MATCH(AF$6&amp;$BI33,'Route Guide - Lanes Not in Data'!$P$5:$P$22370,0))=FALSE,MATCH(AF$6&amp;$BI33,'Route Guide - Lanes Not in Data'!$P$5:$P$22370,0),
IF(ISERROR(MATCH(AF$6&amp;$BJ33,'Route Guide - Lanes Not in Data'!$P$5:$P$22370,0))=FALSE,MATCH(AF$6&amp;$BJ33,'Route Guide - Lanes Not in Data'!$P$5:$P$22370,0),""))))))))))),""))</f>
        <v/>
      </c>
      <c r="AG33" s="37" t="str">
        <f>IF(OR(AG$6="",EI33&lt;&gt;2),"",IFERROR(INDEX('Route Guide - Lanes Not in Data'!$D$5:$D$22370,
IF(ISERROR(MATCH(AG$6&amp;$BA33,'Route Guide - Lanes Not in Data'!$P$5:$P$22370,0))=FALSE,MATCH(AG$6&amp;$BA33,'Route Guide - Lanes Not in Data'!$P$5:$P$22370,0),
IF(ISERROR(MATCH(AG$6&amp;$BB33,'Route Guide - Lanes Not in Data'!$P$5:$P$22370,0))=FALSE,MATCH(AG$6&amp;$BB33,'Route Guide - Lanes Not in Data'!$P$5:$P$22370,0),
IF(ISERROR(MATCH(AG$6&amp;$BC33,'Route Guide - Lanes Not in Data'!$P$5:$P$22370,0))=FALSE,MATCH(AG$6&amp;$BC33,'Route Guide - Lanes Not in Data'!$P$5:$P$22370,0),
IF(ISERROR(MATCH(AG$6&amp;$BD33,'Route Guide - Lanes Not in Data'!$P$5:$P$22370,0))=FALSE,MATCH(AG$6&amp;$BD33,'Route Guide - Lanes Not in Data'!$P$5:$P$22370,0),
IF(ISERROR(MATCH(AG$6&amp;$BE33,'Route Guide - Lanes Not in Data'!$P$5:$P$22370,0))=FALSE,MATCH(AG$6&amp;$BE33,'Route Guide - Lanes Not in Data'!$P$5:$P$22370,0),
IF(ISERROR(MATCH(AG$6&amp;$BF33,'Route Guide - Lanes Not in Data'!$P$5:$P$22370,0))=FALSE,MATCH(AG$6&amp;$BF33,'Route Guide - Lanes Not in Data'!$P$5:$P$22370,0),
IF(ISERROR(MATCH(AG$6&amp;$BG33,'Route Guide - Lanes Not in Data'!$P$5:$P$22370,0))=FALSE,MATCH(AG$6&amp;$BG33,'Route Guide - Lanes Not in Data'!$P$5:$P$22370,0),
IF(ISERROR(MATCH(AG$6&amp;$BH33,'Route Guide - Lanes Not in Data'!$P$5:$P$22370,0))=FALSE,MATCH(AG$6&amp;$BH33,'Route Guide - Lanes Not in Data'!$P$5:$P$22370,0),
IF(ISERROR(MATCH(AG$6&amp;$BI33,'Route Guide - Lanes Not in Data'!$P$5:$P$22370,0))=FALSE,MATCH(AG$6&amp;$BI33,'Route Guide - Lanes Not in Data'!$P$5:$P$22370,0),
IF(ISERROR(MATCH(AG$6&amp;$BJ33,'Route Guide - Lanes Not in Data'!$P$5:$P$22370,0))=FALSE,MATCH(AG$6&amp;$BJ33,'Route Guide - Lanes Not in Data'!$P$5:$P$22370,0),""))))))))))),""))</f>
        <v/>
      </c>
      <c r="AH33" s="37" t="str">
        <f>IF(OR(AH$6="",EJ33&lt;&gt;2),"",IFERROR(INDEX('Route Guide - Lanes Not in Data'!$D$5:$D$22370,
IF(ISERROR(MATCH(AH$6&amp;$BA33,'Route Guide - Lanes Not in Data'!$P$5:$P$22370,0))=FALSE,MATCH(AH$6&amp;$BA33,'Route Guide - Lanes Not in Data'!$P$5:$P$22370,0),
IF(ISERROR(MATCH(AH$6&amp;$BB33,'Route Guide - Lanes Not in Data'!$P$5:$P$22370,0))=FALSE,MATCH(AH$6&amp;$BB33,'Route Guide - Lanes Not in Data'!$P$5:$P$22370,0),
IF(ISERROR(MATCH(AH$6&amp;$BC33,'Route Guide - Lanes Not in Data'!$P$5:$P$22370,0))=FALSE,MATCH(AH$6&amp;$BC33,'Route Guide - Lanes Not in Data'!$P$5:$P$22370,0),
IF(ISERROR(MATCH(AH$6&amp;$BD33,'Route Guide - Lanes Not in Data'!$P$5:$P$22370,0))=FALSE,MATCH(AH$6&amp;$BD33,'Route Guide - Lanes Not in Data'!$P$5:$P$22370,0),
IF(ISERROR(MATCH(AH$6&amp;$BE33,'Route Guide - Lanes Not in Data'!$P$5:$P$22370,0))=FALSE,MATCH(AH$6&amp;$BE33,'Route Guide - Lanes Not in Data'!$P$5:$P$22370,0),
IF(ISERROR(MATCH(AH$6&amp;$BF33,'Route Guide - Lanes Not in Data'!$P$5:$P$22370,0))=FALSE,MATCH(AH$6&amp;$BF33,'Route Guide - Lanes Not in Data'!$P$5:$P$22370,0),
IF(ISERROR(MATCH(AH$6&amp;$BG33,'Route Guide - Lanes Not in Data'!$P$5:$P$22370,0))=FALSE,MATCH(AH$6&amp;$BG33,'Route Guide - Lanes Not in Data'!$P$5:$P$22370,0),
IF(ISERROR(MATCH(AH$6&amp;$BH33,'Route Guide - Lanes Not in Data'!$P$5:$P$22370,0))=FALSE,MATCH(AH$6&amp;$BH33,'Route Guide - Lanes Not in Data'!$P$5:$P$22370,0),
IF(ISERROR(MATCH(AH$6&amp;$BI33,'Route Guide - Lanes Not in Data'!$P$5:$P$22370,0))=FALSE,MATCH(AH$6&amp;$BI33,'Route Guide - Lanes Not in Data'!$P$5:$P$22370,0),
IF(ISERROR(MATCH(AH$6&amp;$BJ33,'Route Guide - Lanes Not in Data'!$P$5:$P$22370,0))=FALSE,MATCH(AH$6&amp;$BJ33,'Route Guide - Lanes Not in Data'!$P$5:$P$22370,0),""))))))))))),""))</f>
        <v/>
      </c>
      <c r="AI33" s="37" t="str">
        <f>IF(OR(AI$6="",EK33&lt;&gt;2),"",IFERROR(INDEX('Route Guide - Lanes Not in Data'!$D$5:$D$22370,
IF(ISERROR(MATCH(AI$6&amp;$BA33,'Route Guide - Lanes Not in Data'!$P$5:$P$22370,0))=FALSE,MATCH(AI$6&amp;$BA33,'Route Guide - Lanes Not in Data'!$P$5:$P$22370,0),
IF(ISERROR(MATCH(AI$6&amp;$BB33,'Route Guide - Lanes Not in Data'!$P$5:$P$22370,0))=FALSE,MATCH(AI$6&amp;$BB33,'Route Guide - Lanes Not in Data'!$P$5:$P$22370,0),
IF(ISERROR(MATCH(AI$6&amp;$BC33,'Route Guide - Lanes Not in Data'!$P$5:$P$22370,0))=FALSE,MATCH(AI$6&amp;$BC33,'Route Guide - Lanes Not in Data'!$P$5:$P$22370,0),
IF(ISERROR(MATCH(AI$6&amp;$BD33,'Route Guide - Lanes Not in Data'!$P$5:$P$22370,0))=FALSE,MATCH(AI$6&amp;$BD33,'Route Guide - Lanes Not in Data'!$P$5:$P$22370,0),
IF(ISERROR(MATCH(AI$6&amp;$BE33,'Route Guide - Lanes Not in Data'!$P$5:$P$22370,0))=FALSE,MATCH(AI$6&amp;$BE33,'Route Guide - Lanes Not in Data'!$P$5:$P$22370,0),
IF(ISERROR(MATCH(AI$6&amp;$BF33,'Route Guide - Lanes Not in Data'!$P$5:$P$22370,0))=FALSE,MATCH(AI$6&amp;$BF33,'Route Guide - Lanes Not in Data'!$P$5:$P$22370,0),
IF(ISERROR(MATCH(AI$6&amp;$BG33,'Route Guide - Lanes Not in Data'!$P$5:$P$22370,0))=FALSE,MATCH(AI$6&amp;$BG33,'Route Guide - Lanes Not in Data'!$P$5:$P$22370,0),
IF(ISERROR(MATCH(AI$6&amp;$BH33,'Route Guide - Lanes Not in Data'!$P$5:$P$22370,0))=FALSE,MATCH(AI$6&amp;$BH33,'Route Guide - Lanes Not in Data'!$P$5:$P$22370,0),
IF(ISERROR(MATCH(AI$6&amp;$BI33,'Route Guide - Lanes Not in Data'!$P$5:$P$22370,0))=FALSE,MATCH(AI$6&amp;$BI33,'Route Guide - Lanes Not in Data'!$P$5:$P$22370,0),
IF(ISERROR(MATCH(AI$6&amp;$BJ33,'Route Guide - Lanes Not in Data'!$P$5:$P$22370,0))=FALSE,MATCH(AI$6&amp;$BJ33,'Route Guide - Lanes Not in Data'!$P$5:$P$22370,0),""))))))))))),""))</f>
        <v/>
      </c>
      <c r="AJ33" s="37" t="str">
        <f>IF(OR(AJ$6="",EL33&lt;&gt;2),"",IFERROR(INDEX('Route Guide - Lanes Not in Data'!$D$5:$D$22370,
IF(ISERROR(MATCH(AJ$6&amp;$BA33,'Route Guide - Lanes Not in Data'!$P$5:$P$22370,0))=FALSE,MATCH(AJ$6&amp;$BA33,'Route Guide - Lanes Not in Data'!$P$5:$P$22370,0),
IF(ISERROR(MATCH(AJ$6&amp;$BB33,'Route Guide - Lanes Not in Data'!$P$5:$P$22370,0))=FALSE,MATCH(AJ$6&amp;$BB33,'Route Guide - Lanes Not in Data'!$P$5:$P$22370,0),
IF(ISERROR(MATCH(AJ$6&amp;$BC33,'Route Guide - Lanes Not in Data'!$P$5:$P$22370,0))=FALSE,MATCH(AJ$6&amp;$BC33,'Route Guide - Lanes Not in Data'!$P$5:$P$22370,0),
IF(ISERROR(MATCH(AJ$6&amp;$BD33,'Route Guide - Lanes Not in Data'!$P$5:$P$22370,0))=FALSE,MATCH(AJ$6&amp;$BD33,'Route Guide - Lanes Not in Data'!$P$5:$P$22370,0),
IF(ISERROR(MATCH(AJ$6&amp;$BE33,'Route Guide - Lanes Not in Data'!$P$5:$P$22370,0))=FALSE,MATCH(AJ$6&amp;$BE33,'Route Guide - Lanes Not in Data'!$P$5:$P$22370,0),
IF(ISERROR(MATCH(AJ$6&amp;$BF33,'Route Guide - Lanes Not in Data'!$P$5:$P$22370,0))=FALSE,MATCH(AJ$6&amp;$BF33,'Route Guide - Lanes Not in Data'!$P$5:$P$22370,0),
IF(ISERROR(MATCH(AJ$6&amp;$BG33,'Route Guide - Lanes Not in Data'!$P$5:$P$22370,0))=FALSE,MATCH(AJ$6&amp;$BG33,'Route Guide - Lanes Not in Data'!$P$5:$P$22370,0),
IF(ISERROR(MATCH(AJ$6&amp;$BH33,'Route Guide - Lanes Not in Data'!$P$5:$P$22370,0))=FALSE,MATCH(AJ$6&amp;$BH33,'Route Guide - Lanes Not in Data'!$P$5:$P$22370,0),
IF(ISERROR(MATCH(AJ$6&amp;$BI33,'Route Guide - Lanes Not in Data'!$P$5:$P$22370,0))=FALSE,MATCH(AJ$6&amp;$BI33,'Route Guide - Lanes Not in Data'!$P$5:$P$22370,0),
IF(ISERROR(MATCH(AJ$6&amp;$BJ33,'Route Guide - Lanes Not in Data'!$P$5:$P$22370,0))=FALSE,MATCH(AJ$6&amp;$BJ33,'Route Guide - Lanes Not in Data'!$P$5:$P$22370,0),""))))))))))),""))</f>
        <v/>
      </c>
      <c r="AK33" s="37">
        <f>IF(OR(AK$6="",EM33&lt;&gt;2),"",IFERROR(INDEX('Route Guide - Lanes Not in Data'!$D$5:$D$22370,
IF(ISERROR(MATCH(AK$6&amp;$BA33,'Route Guide - Lanes Not in Data'!$P$5:$P$22370,0))=FALSE,MATCH(AK$6&amp;$BA33,'Route Guide - Lanes Not in Data'!$P$5:$P$22370,0),
IF(ISERROR(MATCH(AK$6&amp;$BB33,'Route Guide - Lanes Not in Data'!$P$5:$P$22370,0))=FALSE,MATCH(AK$6&amp;$BB33,'Route Guide - Lanes Not in Data'!$P$5:$P$22370,0),
IF(ISERROR(MATCH(AK$6&amp;$BC33,'Route Guide - Lanes Not in Data'!$P$5:$P$22370,0))=FALSE,MATCH(AK$6&amp;$BC33,'Route Guide - Lanes Not in Data'!$P$5:$P$22370,0),
IF(ISERROR(MATCH(AK$6&amp;$BD33,'Route Guide - Lanes Not in Data'!$P$5:$P$22370,0))=FALSE,MATCH(AK$6&amp;$BD33,'Route Guide - Lanes Not in Data'!$P$5:$P$22370,0),
IF(ISERROR(MATCH(AK$6&amp;$BE33,'Route Guide - Lanes Not in Data'!$P$5:$P$22370,0))=FALSE,MATCH(AK$6&amp;$BE33,'Route Guide - Lanes Not in Data'!$P$5:$P$22370,0),
IF(ISERROR(MATCH(AK$6&amp;$BF33,'Route Guide - Lanes Not in Data'!$P$5:$P$22370,0))=FALSE,MATCH(AK$6&amp;$BF33,'Route Guide - Lanes Not in Data'!$P$5:$P$22370,0),
IF(ISERROR(MATCH(AK$6&amp;$BG33,'Route Guide - Lanes Not in Data'!$P$5:$P$22370,0))=FALSE,MATCH(AK$6&amp;$BG33,'Route Guide - Lanes Not in Data'!$P$5:$P$22370,0),
IF(ISERROR(MATCH(AK$6&amp;$BH33,'Route Guide - Lanes Not in Data'!$P$5:$P$22370,0))=FALSE,MATCH(AK$6&amp;$BH33,'Route Guide - Lanes Not in Data'!$P$5:$P$22370,0),
IF(ISERROR(MATCH(AK$6&amp;$BI33,'Route Guide - Lanes Not in Data'!$P$5:$P$22370,0))=FALSE,MATCH(AK$6&amp;$BI33,'Route Guide - Lanes Not in Data'!$P$5:$P$22370,0),
IF(ISERROR(MATCH(AK$6&amp;$BJ33,'Route Guide - Lanes Not in Data'!$P$5:$P$22370,0))=FALSE,MATCH(AK$6&amp;$BJ33,'Route Guide - Lanes Not in Data'!$P$5:$P$22370,0),""))))))))))),""))</f>
        <v>0.13300000000000001</v>
      </c>
      <c r="AL33" s="37" t="str">
        <f>IF(OR(AL$6="",EN33&lt;&gt;2),"",IFERROR(INDEX('Route Guide - Lanes Not in Data'!$D$5:$D$22370,
IF(ISERROR(MATCH(AL$6&amp;$BA33,'Route Guide - Lanes Not in Data'!$P$5:$P$22370,0))=FALSE,MATCH(AL$6&amp;$BA33,'Route Guide - Lanes Not in Data'!$P$5:$P$22370,0),
IF(ISERROR(MATCH(AL$6&amp;$BB33,'Route Guide - Lanes Not in Data'!$P$5:$P$22370,0))=FALSE,MATCH(AL$6&amp;$BB33,'Route Guide - Lanes Not in Data'!$P$5:$P$22370,0),
IF(ISERROR(MATCH(AL$6&amp;$BC33,'Route Guide - Lanes Not in Data'!$P$5:$P$22370,0))=FALSE,MATCH(AL$6&amp;$BC33,'Route Guide - Lanes Not in Data'!$P$5:$P$22370,0),
IF(ISERROR(MATCH(AL$6&amp;$BD33,'Route Guide - Lanes Not in Data'!$P$5:$P$22370,0))=FALSE,MATCH(AL$6&amp;$BD33,'Route Guide - Lanes Not in Data'!$P$5:$P$22370,0),
IF(ISERROR(MATCH(AL$6&amp;$BE33,'Route Guide - Lanes Not in Data'!$P$5:$P$22370,0))=FALSE,MATCH(AL$6&amp;$BE33,'Route Guide - Lanes Not in Data'!$P$5:$P$22370,0),
IF(ISERROR(MATCH(AL$6&amp;$BF33,'Route Guide - Lanes Not in Data'!$P$5:$P$22370,0))=FALSE,MATCH(AL$6&amp;$BF33,'Route Guide - Lanes Not in Data'!$P$5:$P$22370,0),
IF(ISERROR(MATCH(AL$6&amp;$BG33,'Route Guide - Lanes Not in Data'!$P$5:$P$22370,0))=FALSE,MATCH(AL$6&amp;$BG33,'Route Guide - Lanes Not in Data'!$P$5:$P$22370,0),
IF(ISERROR(MATCH(AL$6&amp;$BH33,'Route Guide - Lanes Not in Data'!$P$5:$P$22370,0))=FALSE,MATCH(AL$6&amp;$BH33,'Route Guide - Lanes Not in Data'!$P$5:$P$22370,0),
IF(ISERROR(MATCH(AL$6&amp;$BI33,'Route Guide - Lanes Not in Data'!$P$5:$P$22370,0))=FALSE,MATCH(AL$6&amp;$BI33,'Route Guide - Lanes Not in Data'!$P$5:$P$22370,0),
IF(ISERROR(MATCH(AL$6&amp;$BJ33,'Route Guide - Lanes Not in Data'!$P$5:$P$22370,0))=FALSE,MATCH(AL$6&amp;$BJ33,'Route Guide - Lanes Not in Data'!$P$5:$P$22370,0),""))))))))))),""))</f>
        <v/>
      </c>
      <c r="AM33" s="37" t="str">
        <f>IF(OR(AM$6="",EO33&lt;&gt;2),"",IFERROR(INDEX('Route Guide - Lanes Not in Data'!$D$5:$D$22370,
IF(ISERROR(MATCH(AM$6&amp;$BA33,'Route Guide - Lanes Not in Data'!$P$5:$P$22370,0))=FALSE,MATCH(AM$6&amp;$BA33,'Route Guide - Lanes Not in Data'!$P$5:$P$22370,0),
IF(ISERROR(MATCH(AM$6&amp;$BB33,'Route Guide - Lanes Not in Data'!$P$5:$P$22370,0))=FALSE,MATCH(AM$6&amp;$BB33,'Route Guide - Lanes Not in Data'!$P$5:$P$22370,0),
IF(ISERROR(MATCH(AM$6&amp;$BC33,'Route Guide - Lanes Not in Data'!$P$5:$P$22370,0))=FALSE,MATCH(AM$6&amp;$BC33,'Route Guide - Lanes Not in Data'!$P$5:$P$22370,0),
IF(ISERROR(MATCH(AM$6&amp;$BD33,'Route Guide - Lanes Not in Data'!$P$5:$P$22370,0))=FALSE,MATCH(AM$6&amp;$BD33,'Route Guide - Lanes Not in Data'!$P$5:$P$22370,0),
IF(ISERROR(MATCH(AM$6&amp;$BE33,'Route Guide - Lanes Not in Data'!$P$5:$P$22370,0))=FALSE,MATCH(AM$6&amp;$BE33,'Route Guide - Lanes Not in Data'!$P$5:$P$22370,0),
IF(ISERROR(MATCH(AM$6&amp;$BF33,'Route Guide - Lanes Not in Data'!$P$5:$P$22370,0))=FALSE,MATCH(AM$6&amp;$BF33,'Route Guide - Lanes Not in Data'!$P$5:$P$22370,0),
IF(ISERROR(MATCH(AM$6&amp;$BG33,'Route Guide - Lanes Not in Data'!$P$5:$P$22370,0))=FALSE,MATCH(AM$6&amp;$BG33,'Route Guide - Lanes Not in Data'!$P$5:$P$22370,0),
IF(ISERROR(MATCH(AM$6&amp;$BH33,'Route Guide - Lanes Not in Data'!$P$5:$P$22370,0))=FALSE,MATCH(AM$6&amp;$BH33,'Route Guide - Lanes Not in Data'!$P$5:$P$22370,0),
IF(ISERROR(MATCH(AM$6&amp;$BI33,'Route Guide - Lanes Not in Data'!$P$5:$P$22370,0))=FALSE,MATCH(AM$6&amp;$BI33,'Route Guide - Lanes Not in Data'!$P$5:$P$22370,0),
IF(ISERROR(MATCH(AM$6&amp;$BJ33,'Route Guide - Lanes Not in Data'!$P$5:$P$22370,0))=FALSE,MATCH(AM$6&amp;$BJ33,'Route Guide - Lanes Not in Data'!$P$5:$P$22370,0),""))))))))))),""))</f>
        <v/>
      </c>
      <c r="AN33" s="37" t="str">
        <f>IF(OR(AN$6="",EP33&lt;&gt;2),"",IFERROR(INDEX('Route Guide - Lanes Not in Data'!$D$5:$D$22370,
IF(ISERROR(MATCH(AN$6&amp;$BA33,'Route Guide - Lanes Not in Data'!$P$5:$P$22370,0))=FALSE,MATCH(AN$6&amp;$BA33,'Route Guide - Lanes Not in Data'!$P$5:$P$22370,0),
IF(ISERROR(MATCH(AN$6&amp;$BB33,'Route Guide - Lanes Not in Data'!$P$5:$P$22370,0))=FALSE,MATCH(AN$6&amp;$BB33,'Route Guide - Lanes Not in Data'!$P$5:$P$22370,0),
IF(ISERROR(MATCH(AN$6&amp;$BC33,'Route Guide - Lanes Not in Data'!$P$5:$P$22370,0))=FALSE,MATCH(AN$6&amp;$BC33,'Route Guide - Lanes Not in Data'!$P$5:$P$22370,0),
IF(ISERROR(MATCH(AN$6&amp;$BD33,'Route Guide - Lanes Not in Data'!$P$5:$P$22370,0))=FALSE,MATCH(AN$6&amp;$BD33,'Route Guide - Lanes Not in Data'!$P$5:$P$22370,0),
IF(ISERROR(MATCH(AN$6&amp;$BE33,'Route Guide - Lanes Not in Data'!$P$5:$P$22370,0))=FALSE,MATCH(AN$6&amp;$BE33,'Route Guide - Lanes Not in Data'!$P$5:$P$22370,0),
IF(ISERROR(MATCH(AN$6&amp;$BF33,'Route Guide - Lanes Not in Data'!$P$5:$P$22370,0))=FALSE,MATCH(AN$6&amp;$BF33,'Route Guide - Lanes Not in Data'!$P$5:$P$22370,0),
IF(ISERROR(MATCH(AN$6&amp;$BG33,'Route Guide - Lanes Not in Data'!$P$5:$P$22370,0))=FALSE,MATCH(AN$6&amp;$BG33,'Route Guide - Lanes Not in Data'!$P$5:$P$22370,0),
IF(ISERROR(MATCH(AN$6&amp;$BH33,'Route Guide - Lanes Not in Data'!$P$5:$P$22370,0))=FALSE,MATCH(AN$6&amp;$BH33,'Route Guide - Lanes Not in Data'!$P$5:$P$22370,0),
IF(ISERROR(MATCH(AN$6&amp;$BI33,'Route Guide - Lanes Not in Data'!$P$5:$P$22370,0))=FALSE,MATCH(AN$6&amp;$BI33,'Route Guide - Lanes Not in Data'!$P$5:$P$22370,0),
IF(ISERROR(MATCH(AN$6&amp;$BJ33,'Route Guide - Lanes Not in Data'!$P$5:$P$22370,0))=FALSE,MATCH(AN$6&amp;$BJ33,'Route Guide - Lanes Not in Data'!$P$5:$P$22370,0),""))))))))))),""))</f>
        <v/>
      </c>
      <c r="AO33" s="37" t="str">
        <f>IF(OR(AO$6="",EQ33&lt;&gt;2),"",IFERROR(INDEX('Route Guide - Lanes Not in Data'!$D$5:$D$22370,
IF(ISERROR(MATCH(AO$6&amp;$BA33,'Route Guide - Lanes Not in Data'!$P$5:$P$22370,0))=FALSE,MATCH(AO$6&amp;$BA33,'Route Guide - Lanes Not in Data'!$P$5:$P$22370,0),
IF(ISERROR(MATCH(AO$6&amp;$BB33,'Route Guide - Lanes Not in Data'!$P$5:$P$22370,0))=FALSE,MATCH(AO$6&amp;$BB33,'Route Guide - Lanes Not in Data'!$P$5:$P$22370,0),
IF(ISERROR(MATCH(AO$6&amp;$BC33,'Route Guide - Lanes Not in Data'!$P$5:$P$22370,0))=FALSE,MATCH(AO$6&amp;$BC33,'Route Guide - Lanes Not in Data'!$P$5:$P$22370,0),
IF(ISERROR(MATCH(AO$6&amp;$BD33,'Route Guide - Lanes Not in Data'!$P$5:$P$22370,0))=FALSE,MATCH(AO$6&amp;$BD33,'Route Guide - Lanes Not in Data'!$P$5:$P$22370,0),
IF(ISERROR(MATCH(AO$6&amp;$BE33,'Route Guide - Lanes Not in Data'!$P$5:$P$22370,0))=FALSE,MATCH(AO$6&amp;$BE33,'Route Guide - Lanes Not in Data'!$P$5:$P$22370,0),
IF(ISERROR(MATCH(AO$6&amp;$BF33,'Route Guide - Lanes Not in Data'!$P$5:$P$22370,0))=FALSE,MATCH(AO$6&amp;$BF33,'Route Guide - Lanes Not in Data'!$P$5:$P$22370,0),
IF(ISERROR(MATCH(AO$6&amp;$BG33,'Route Guide - Lanes Not in Data'!$P$5:$P$22370,0))=FALSE,MATCH(AO$6&amp;$BG33,'Route Guide - Lanes Not in Data'!$P$5:$P$22370,0),
IF(ISERROR(MATCH(AO$6&amp;$BH33,'Route Guide - Lanes Not in Data'!$P$5:$P$22370,0))=FALSE,MATCH(AO$6&amp;$BH33,'Route Guide - Lanes Not in Data'!$P$5:$P$22370,0),
IF(ISERROR(MATCH(AO$6&amp;$BI33,'Route Guide - Lanes Not in Data'!$P$5:$P$22370,0))=FALSE,MATCH(AO$6&amp;$BI33,'Route Guide - Lanes Not in Data'!$P$5:$P$22370,0),
IF(ISERROR(MATCH(AO$6&amp;$BJ33,'Route Guide - Lanes Not in Data'!$P$5:$P$22370,0))=FALSE,MATCH(AO$6&amp;$BJ33,'Route Guide - Lanes Not in Data'!$P$5:$P$22370,0),""))))))))))),""))</f>
        <v/>
      </c>
      <c r="AP33" s="37" t="str">
        <f>IF(OR(AP$6="",ER33&lt;&gt;2),"",IFERROR(INDEX('Route Guide - Lanes Not in Data'!$D$5:$D$22370,
IF(ISERROR(MATCH(AP$6&amp;$BA33,'Route Guide - Lanes Not in Data'!$P$5:$P$22370,0))=FALSE,MATCH(AP$6&amp;$BA33,'Route Guide - Lanes Not in Data'!$P$5:$P$22370,0),
IF(ISERROR(MATCH(AP$6&amp;$BB33,'Route Guide - Lanes Not in Data'!$P$5:$P$22370,0))=FALSE,MATCH(AP$6&amp;$BB33,'Route Guide - Lanes Not in Data'!$P$5:$P$22370,0),
IF(ISERROR(MATCH(AP$6&amp;$BC33,'Route Guide - Lanes Not in Data'!$P$5:$P$22370,0))=FALSE,MATCH(AP$6&amp;$BC33,'Route Guide - Lanes Not in Data'!$P$5:$P$22370,0),
IF(ISERROR(MATCH(AP$6&amp;$BD33,'Route Guide - Lanes Not in Data'!$P$5:$P$22370,0))=FALSE,MATCH(AP$6&amp;$BD33,'Route Guide - Lanes Not in Data'!$P$5:$P$22370,0),
IF(ISERROR(MATCH(AP$6&amp;$BE33,'Route Guide - Lanes Not in Data'!$P$5:$P$22370,0))=FALSE,MATCH(AP$6&amp;$BE33,'Route Guide - Lanes Not in Data'!$P$5:$P$22370,0),
IF(ISERROR(MATCH(AP$6&amp;$BF33,'Route Guide - Lanes Not in Data'!$P$5:$P$22370,0))=FALSE,MATCH(AP$6&amp;$BF33,'Route Guide - Lanes Not in Data'!$P$5:$P$22370,0),
IF(ISERROR(MATCH(AP$6&amp;$BG33,'Route Guide - Lanes Not in Data'!$P$5:$P$22370,0))=FALSE,MATCH(AP$6&amp;$BG33,'Route Guide - Lanes Not in Data'!$P$5:$P$22370,0),
IF(ISERROR(MATCH(AP$6&amp;$BH33,'Route Guide - Lanes Not in Data'!$P$5:$P$22370,0))=FALSE,MATCH(AP$6&amp;$BH33,'Route Guide - Lanes Not in Data'!$P$5:$P$22370,0),
IF(ISERROR(MATCH(AP$6&amp;$BI33,'Route Guide - Lanes Not in Data'!$P$5:$P$22370,0))=FALSE,MATCH(AP$6&amp;$BI33,'Route Guide - Lanes Not in Data'!$P$5:$P$22370,0),
IF(ISERROR(MATCH(AP$6&amp;$BJ33,'Route Guide - Lanes Not in Data'!$P$5:$P$22370,0))=FALSE,MATCH(AP$6&amp;$BJ33,'Route Guide - Lanes Not in Data'!$P$5:$P$22370,0),""))))))))))),""))</f>
        <v/>
      </c>
      <c r="AQ33" s="37" t="str">
        <f>IF(OR(AQ$6="",ES33&lt;&gt;2),"",IFERROR(INDEX('Route Guide - Lanes Not in Data'!$D$5:$D$22370,
IF(ISERROR(MATCH(AQ$6&amp;$BA33,'Route Guide - Lanes Not in Data'!$P$5:$P$22370,0))=FALSE,MATCH(AQ$6&amp;$BA33,'Route Guide - Lanes Not in Data'!$P$5:$P$22370,0),
IF(ISERROR(MATCH(AQ$6&amp;$BB33,'Route Guide - Lanes Not in Data'!$P$5:$P$22370,0))=FALSE,MATCH(AQ$6&amp;$BB33,'Route Guide - Lanes Not in Data'!$P$5:$P$22370,0),
IF(ISERROR(MATCH(AQ$6&amp;$BC33,'Route Guide - Lanes Not in Data'!$P$5:$P$22370,0))=FALSE,MATCH(AQ$6&amp;$BC33,'Route Guide - Lanes Not in Data'!$P$5:$P$22370,0),
IF(ISERROR(MATCH(AQ$6&amp;$BD33,'Route Guide - Lanes Not in Data'!$P$5:$P$22370,0))=FALSE,MATCH(AQ$6&amp;$BD33,'Route Guide - Lanes Not in Data'!$P$5:$P$22370,0),
IF(ISERROR(MATCH(AQ$6&amp;$BE33,'Route Guide - Lanes Not in Data'!$P$5:$P$22370,0))=FALSE,MATCH(AQ$6&amp;$BE33,'Route Guide - Lanes Not in Data'!$P$5:$P$22370,0),
IF(ISERROR(MATCH(AQ$6&amp;$BF33,'Route Guide - Lanes Not in Data'!$P$5:$P$22370,0))=FALSE,MATCH(AQ$6&amp;$BF33,'Route Guide - Lanes Not in Data'!$P$5:$P$22370,0),
IF(ISERROR(MATCH(AQ$6&amp;$BG33,'Route Guide - Lanes Not in Data'!$P$5:$P$22370,0))=FALSE,MATCH(AQ$6&amp;$BG33,'Route Guide - Lanes Not in Data'!$P$5:$P$22370,0),
IF(ISERROR(MATCH(AQ$6&amp;$BH33,'Route Guide - Lanes Not in Data'!$P$5:$P$22370,0))=FALSE,MATCH(AQ$6&amp;$BH33,'Route Guide - Lanes Not in Data'!$P$5:$P$22370,0),
IF(ISERROR(MATCH(AQ$6&amp;$BI33,'Route Guide - Lanes Not in Data'!$P$5:$P$22370,0))=FALSE,MATCH(AQ$6&amp;$BI33,'Route Guide - Lanes Not in Data'!$P$5:$P$22370,0),
IF(ISERROR(MATCH(AQ$6&amp;$BJ33,'Route Guide - Lanes Not in Data'!$P$5:$P$22370,0))=FALSE,MATCH(AQ$6&amp;$BJ33,'Route Guide - Lanes Not in Data'!$P$5:$P$22370,0),""))))))))))),""))</f>
        <v/>
      </c>
      <c r="AR33" s="37" t="str">
        <f>IF(OR(AR$6="",ET33&lt;&gt;2),"",IFERROR(INDEX('Route Guide - Lanes Not in Data'!$D$5:$D$22370,
IF(ISERROR(MATCH(AR$6&amp;$BA33,'Route Guide - Lanes Not in Data'!$P$5:$P$22370,0))=FALSE,MATCH(AR$6&amp;$BA33,'Route Guide - Lanes Not in Data'!$P$5:$P$22370,0),
IF(ISERROR(MATCH(AR$6&amp;$BB33,'Route Guide - Lanes Not in Data'!$P$5:$P$22370,0))=FALSE,MATCH(AR$6&amp;$BB33,'Route Guide - Lanes Not in Data'!$P$5:$P$22370,0),
IF(ISERROR(MATCH(AR$6&amp;$BC33,'Route Guide - Lanes Not in Data'!$P$5:$P$22370,0))=FALSE,MATCH(AR$6&amp;$BC33,'Route Guide - Lanes Not in Data'!$P$5:$P$22370,0),
IF(ISERROR(MATCH(AR$6&amp;$BD33,'Route Guide - Lanes Not in Data'!$P$5:$P$22370,0))=FALSE,MATCH(AR$6&amp;$BD33,'Route Guide - Lanes Not in Data'!$P$5:$P$22370,0),
IF(ISERROR(MATCH(AR$6&amp;$BE33,'Route Guide - Lanes Not in Data'!$P$5:$P$22370,0))=FALSE,MATCH(AR$6&amp;$BE33,'Route Guide - Lanes Not in Data'!$P$5:$P$22370,0),
IF(ISERROR(MATCH(AR$6&amp;$BF33,'Route Guide - Lanes Not in Data'!$P$5:$P$22370,0))=FALSE,MATCH(AR$6&amp;$BF33,'Route Guide - Lanes Not in Data'!$P$5:$P$22370,0),
IF(ISERROR(MATCH(AR$6&amp;$BG33,'Route Guide - Lanes Not in Data'!$P$5:$P$22370,0))=FALSE,MATCH(AR$6&amp;$BG33,'Route Guide - Lanes Not in Data'!$P$5:$P$22370,0),
IF(ISERROR(MATCH(AR$6&amp;$BH33,'Route Guide - Lanes Not in Data'!$P$5:$P$22370,0))=FALSE,MATCH(AR$6&amp;$BH33,'Route Guide - Lanes Not in Data'!$P$5:$P$22370,0),
IF(ISERROR(MATCH(AR$6&amp;$BI33,'Route Guide - Lanes Not in Data'!$P$5:$P$22370,0))=FALSE,MATCH(AR$6&amp;$BI33,'Route Guide - Lanes Not in Data'!$P$5:$P$22370,0),
IF(ISERROR(MATCH(AR$6&amp;$BJ33,'Route Guide - Lanes Not in Data'!$P$5:$P$22370,0))=FALSE,MATCH(AR$6&amp;$BJ33,'Route Guide - Lanes Not in Data'!$P$5:$P$22370,0),""))))))))))),""))</f>
        <v/>
      </c>
      <c r="AS33" s="37" t="str">
        <f>IF(OR(AS$6="",EU33&lt;&gt;2),"",IFERROR(INDEX('Route Guide - Lanes Not in Data'!$D$5:$D$22370,
IF(ISERROR(MATCH(AS$6&amp;$BA33,'Route Guide - Lanes Not in Data'!$P$5:$P$22370,0))=FALSE,MATCH(AS$6&amp;$BA33,'Route Guide - Lanes Not in Data'!$P$5:$P$22370,0),
IF(ISERROR(MATCH(AS$6&amp;$BB33,'Route Guide - Lanes Not in Data'!$P$5:$P$22370,0))=FALSE,MATCH(AS$6&amp;$BB33,'Route Guide - Lanes Not in Data'!$P$5:$P$22370,0),
IF(ISERROR(MATCH(AS$6&amp;$BC33,'Route Guide - Lanes Not in Data'!$P$5:$P$22370,0))=FALSE,MATCH(AS$6&amp;$BC33,'Route Guide - Lanes Not in Data'!$P$5:$P$22370,0),
IF(ISERROR(MATCH(AS$6&amp;$BD33,'Route Guide - Lanes Not in Data'!$P$5:$P$22370,0))=FALSE,MATCH(AS$6&amp;$BD33,'Route Guide - Lanes Not in Data'!$P$5:$P$22370,0),
IF(ISERROR(MATCH(AS$6&amp;$BE33,'Route Guide - Lanes Not in Data'!$P$5:$P$22370,0))=FALSE,MATCH(AS$6&amp;$BE33,'Route Guide - Lanes Not in Data'!$P$5:$P$22370,0),
IF(ISERROR(MATCH(AS$6&amp;$BF33,'Route Guide - Lanes Not in Data'!$P$5:$P$22370,0))=FALSE,MATCH(AS$6&amp;$BF33,'Route Guide - Lanes Not in Data'!$P$5:$P$22370,0),
IF(ISERROR(MATCH(AS$6&amp;$BG33,'Route Guide - Lanes Not in Data'!$P$5:$P$22370,0))=FALSE,MATCH(AS$6&amp;$BG33,'Route Guide - Lanes Not in Data'!$P$5:$P$22370,0),
IF(ISERROR(MATCH(AS$6&amp;$BH33,'Route Guide - Lanes Not in Data'!$P$5:$P$22370,0))=FALSE,MATCH(AS$6&amp;$BH33,'Route Guide - Lanes Not in Data'!$P$5:$P$22370,0),
IF(ISERROR(MATCH(AS$6&amp;$BI33,'Route Guide - Lanes Not in Data'!$P$5:$P$22370,0))=FALSE,MATCH(AS$6&amp;$BI33,'Route Guide - Lanes Not in Data'!$P$5:$P$22370,0),
IF(ISERROR(MATCH(AS$6&amp;$BJ33,'Route Guide - Lanes Not in Data'!$P$5:$P$22370,0))=FALSE,MATCH(AS$6&amp;$BJ33,'Route Guide - Lanes Not in Data'!$P$5:$P$22370,0),""))))))))))),""))</f>
        <v/>
      </c>
      <c r="AT33" s="37" t="str">
        <f>IF(OR(AT$6="",EV33&lt;&gt;2),"",IFERROR(INDEX('Route Guide - Lanes Not in Data'!$D$5:$D$22370,
IF(ISERROR(MATCH(AT$6&amp;$BA33,'Route Guide - Lanes Not in Data'!$P$5:$P$22370,0))=FALSE,MATCH(AT$6&amp;$BA33,'Route Guide - Lanes Not in Data'!$P$5:$P$22370,0),
IF(ISERROR(MATCH(AT$6&amp;$BB33,'Route Guide - Lanes Not in Data'!$P$5:$P$22370,0))=FALSE,MATCH(AT$6&amp;$BB33,'Route Guide - Lanes Not in Data'!$P$5:$P$22370,0),
IF(ISERROR(MATCH(AT$6&amp;$BC33,'Route Guide - Lanes Not in Data'!$P$5:$P$22370,0))=FALSE,MATCH(AT$6&amp;$BC33,'Route Guide - Lanes Not in Data'!$P$5:$P$22370,0),
IF(ISERROR(MATCH(AT$6&amp;$BD33,'Route Guide - Lanes Not in Data'!$P$5:$P$22370,0))=FALSE,MATCH(AT$6&amp;$BD33,'Route Guide - Lanes Not in Data'!$P$5:$P$22370,0),
IF(ISERROR(MATCH(AT$6&amp;$BE33,'Route Guide - Lanes Not in Data'!$P$5:$P$22370,0))=FALSE,MATCH(AT$6&amp;$BE33,'Route Guide - Lanes Not in Data'!$P$5:$P$22370,0),
IF(ISERROR(MATCH(AT$6&amp;$BF33,'Route Guide - Lanes Not in Data'!$P$5:$P$22370,0))=FALSE,MATCH(AT$6&amp;$BF33,'Route Guide - Lanes Not in Data'!$P$5:$P$22370,0),
IF(ISERROR(MATCH(AT$6&amp;$BG33,'Route Guide - Lanes Not in Data'!$P$5:$P$22370,0))=FALSE,MATCH(AT$6&amp;$BG33,'Route Guide - Lanes Not in Data'!$P$5:$P$22370,0),
IF(ISERROR(MATCH(AT$6&amp;$BH33,'Route Guide - Lanes Not in Data'!$P$5:$P$22370,0))=FALSE,MATCH(AT$6&amp;$BH33,'Route Guide - Lanes Not in Data'!$P$5:$P$22370,0),
IF(ISERROR(MATCH(AT$6&amp;$BI33,'Route Guide - Lanes Not in Data'!$P$5:$P$22370,0))=FALSE,MATCH(AT$6&amp;$BI33,'Route Guide - Lanes Not in Data'!$P$5:$P$22370,0),
IF(ISERROR(MATCH(AT$6&amp;$BJ33,'Route Guide - Lanes Not in Data'!$P$5:$P$22370,0))=FALSE,MATCH(AT$6&amp;$BJ33,'Route Guide - Lanes Not in Data'!$P$5:$P$22370,0),""))))))))))),""))</f>
        <v/>
      </c>
      <c r="AU33" s="37" t="str">
        <f>IF(OR(AU$6="",EW33&lt;&gt;2),"",IFERROR(INDEX('Route Guide - Lanes Not in Data'!$D$5:$D$22370,
IF(ISERROR(MATCH(AU$6&amp;$BA33,'Route Guide - Lanes Not in Data'!$P$5:$P$22370,0))=FALSE,MATCH(AU$6&amp;$BA33,'Route Guide - Lanes Not in Data'!$P$5:$P$22370,0),
IF(ISERROR(MATCH(AU$6&amp;$BB33,'Route Guide - Lanes Not in Data'!$P$5:$P$22370,0))=FALSE,MATCH(AU$6&amp;$BB33,'Route Guide - Lanes Not in Data'!$P$5:$P$22370,0),
IF(ISERROR(MATCH(AU$6&amp;$BC33,'Route Guide - Lanes Not in Data'!$P$5:$P$22370,0))=FALSE,MATCH(AU$6&amp;$BC33,'Route Guide - Lanes Not in Data'!$P$5:$P$22370,0),
IF(ISERROR(MATCH(AU$6&amp;$BD33,'Route Guide - Lanes Not in Data'!$P$5:$P$22370,0))=FALSE,MATCH(AU$6&amp;$BD33,'Route Guide - Lanes Not in Data'!$P$5:$P$22370,0),
IF(ISERROR(MATCH(AU$6&amp;$BE33,'Route Guide - Lanes Not in Data'!$P$5:$P$22370,0))=FALSE,MATCH(AU$6&amp;$BE33,'Route Guide - Lanes Not in Data'!$P$5:$P$22370,0),
IF(ISERROR(MATCH(AU$6&amp;$BF33,'Route Guide - Lanes Not in Data'!$P$5:$P$22370,0))=FALSE,MATCH(AU$6&amp;$BF33,'Route Guide - Lanes Not in Data'!$P$5:$P$22370,0),
IF(ISERROR(MATCH(AU$6&amp;$BG33,'Route Guide - Lanes Not in Data'!$P$5:$P$22370,0))=FALSE,MATCH(AU$6&amp;$BG33,'Route Guide - Lanes Not in Data'!$P$5:$P$22370,0),
IF(ISERROR(MATCH(AU$6&amp;$BH33,'Route Guide - Lanes Not in Data'!$P$5:$P$22370,0))=FALSE,MATCH(AU$6&amp;$BH33,'Route Guide - Lanes Not in Data'!$P$5:$P$22370,0),
IF(ISERROR(MATCH(AU$6&amp;$BI33,'Route Guide - Lanes Not in Data'!$P$5:$P$22370,0))=FALSE,MATCH(AU$6&amp;$BI33,'Route Guide - Lanes Not in Data'!$P$5:$P$22370,0),
IF(ISERROR(MATCH(AU$6&amp;$BJ33,'Route Guide - Lanes Not in Data'!$P$5:$P$22370,0))=FALSE,MATCH(AU$6&amp;$BJ33,'Route Guide - Lanes Not in Data'!$P$5:$P$22370,0),""))))))))))),""))</f>
        <v/>
      </c>
      <c r="AV33" s="37">
        <f t="shared" si="47"/>
        <v>0.35</v>
      </c>
      <c r="AW33" s="23" t="str">
        <f t="shared" si="48"/>
        <v>ODFL</v>
      </c>
      <c r="AX33" s="37">
        <f t="shared" si="49"/>
        <v>0.13300000000000001</v>
      </c>
      <c r="AY33" s="23" t="str">
        <f t="shared" si="50"/>
        <v>EXLA</v>
      </c>
      <c r="BA33" s="23" t="str">
        <f t="shared" si="11"/>
        <v>-0E25-CA-CITY OF INDUSTRY-ND</v>
      </c>
      <c r="BB33" s="23" t="str">
        <f t="shared" si="12"/>
        <v>-0E25-CA-CITY OF INDUSTRY-USA</v>
      </c>
      <c r="BC33" s="23" t="str">
        <f t="shared" si="13"/>
        <v>-CA-CITY OF INDUSTRY-ND</v>
      </c>
      <c r="BD33" s="23" t="str">
        <f t="shared" si="14"/>
        <v>-CA-CITY OF INDUSTRY-USA</v>
      </c>
      <c r="BE33" s="23" t="str">
        <f t="shared" si="15"/>
        <v>-91745-ND</v>
      </c>
      <c r="BF33" s="23" t="str">
        <f t="shared" si="16"/>
        <v>-91745-USA</v>
      </c>
      <c r="BG33" s="23" t="str">
        <f t="shared" si="17"/>
        <v>-CA-ND</v>
      </c>
      <c r="BH33" s="23" t="str">
        <f t="shared" si="18"/>
        <v>CA-ND</v>
      </c>
      <c r="BI33" s="23" t="str">
        <f t="shared" si="51"/>
        <v>CA-USA</v>
      </c>
      <c r="BJ33" s="23" t="str">
        <f t="shared" si="19"/>
        <v>USA-USA</v>
      </c>
      <c r="BM33" s="23" t="str">
        <f t="shared" si="20"/>
        <v>0E25-CA-CITY OF INDUSTRY-ND-CA</v>
      </c>
      <c r="BN33" s="23" t="e">
        <f>_xlfn.XLOOKUP($BM33,'Route Guide - Lanes In Data'!$B$1:$B$2645,'Route Guide - Lanes In Data'!D$1:D$2645)</f>
        <v>#N/A</v>
      </c>
      <c r="BO33" s="23" t="e">
        <f>_xlfn.XLOOKUP($BM33,'Route Guide - Lanes In Data'!$B$1:$B$2645,'Route Guide - Lanes In Data'!E$1:E$2645)</f>
        <v>#N/A</v>
      </c>
      <c r="BQ33" s="37">
        <f>IF(OR(BQ$6="",EC33&lt;&gt;2),"",IFERROR(INDEX('Route Guide - Lanes Not in Data'!$E$5:$E$22370,
IF(ISERROR(MATCH(BQ$6&amp;$CQ33,'Route Guide - Lanes Not in Data'!$P$5:$P$22370,0))=FALSE,MATCH(BQ$6&amp;$CQ33,'Route Guide - Lanes Not in Data'!$P$5:$P$22370,0),
IF(ISERROR(MATCH(BQ$6&amp;$CR33,'Route Guide - Lanes Not in Data'!$P$5:$P$22370,0))=FALSE,MATCH(BQ$6&amp;$CR33,'Route Guide - Lanes Not in Data'!$P$5:$P$22370,0),
IF(ISERROR(MATCH(BQ$6&amp;$CS33,'Route Guide - Lanes Not in Data'!$P$5:$P$22370,0))=FALSE,MATCH(BQ$6&amp;$CS33,'Route Guide - Lanes Not in Data'!$P$5:$P$22370,0),
IF(ISERROR(MATCH(BQ$6&amp;$CT33,'Route Guide - Lanes Not in Data'!$P$5:$P$22370,0))=FALSE,MATCH(BQ$6&amp;$CT33,'Route Guide - Lanes Not in Data'!$P$5:$P$22370,0),
IF(ISERROR(MATCH(BQ$6&amp;$CU33,'Route Guide - Lanes Not in Data'!$P$5:$P$22370,0))=FALSE,MATCH(BQ$6&amp;$CU33,'Route Guide - Lanes Not in Data'!$P$5:$P$22370,0),
IF(ISERROR(MATCH(BQ$6&amp;$CV33,'Route Guide - Lanes Not in Data'!$P$5:$P$22370,0))=FALSE,MATCH(BQ$6&amp;$CV33,'Route Guide - Lanes Not in Data'!$P$5:$P$22370,0),
IF(ISERROR(MATCH(BQ$6&amp;$CW33,'Route Guide - Lanes Not in Data'!$P$5:$P$22370,0))=FALSE,MATCH(BQ$6&amp;$CW33,'Route Guide - Lanes Not in Data'!$P$5:$P$22370,0),
IF(ISERROR(MATCH(BQ$6&amp;$CX33,'Route Guide - Lanes Not in Data'!$P$5:$P$22370,0))=FALSE,MATCH(BQ$6&amp;$CX33,'Route Guide - Lanes Not in Data'!$P$5:$P$22370,0),
IF(ISERROR(MATCH(BQ$6&amp;$CY33,'Route Guide - Lanes Not in Data'!$P$5:$P$22370,0))=FALSE,MATCH(BQ$6&amp;$CY33,'Route Guide - Lanes Not in Data'!$P$5:$P$22370,0),
IF(ISERROR(MATCH(BQ$6&amp;$CZ33,'Route Guide - Lanes Not in Data'!$P$5:$P$22370,0))=FALSE,MATCH(BQ$6&amp;$CZ33,'Route Guide - Lanes Not in Data'!$P$5:$P$22370,0),""))))))))))),""))</f>
        <v>0.31</v>
      </c>
      <c r="BR33" s="37">
        <f>IF(OR(BR$6="",ED33&lt;&gt;2),"",IFERROR(INDEX('Route Guide - Lanes Not in Data'!$E$5:$E$22370,
IF(ISERROR(MATCH(BR$6&amp;$CQ33,'Route Guide - Lanes Not in Data'!$P$5:$P$22370,0))=FALSE,MATCH(BR$6&amp;$CQ33,'Route Guide - Lanes Not in Data'!$P$5:$P$22370,0),
IF(ISERROR(MATCH(BR$6&amp;$CR33,'Route Guide - Lanes Not in Data'!$P$5:$P$22370,0))=FALSE,MATCH(BR$6&amp;$CR33,'Route Guide - Lanes Not in Data'!$P$5:$P$22370,0),
IF(ISERROR(MATCH(BR$6&amp;$CS33,'Route Guide - Lanes Not in Data'!$P$5:$P$22370,0))=FALSE,MATCH(BR$6&amp;$CS33,'Route Guide - Lanes Not in Data'!$P$5:$P$22370,0),
IF(ISERROR(MATCH(BR$6&amp;$CT33,'Route Guide - Lanes Not in Data'!$P$5:$P$22370,0))=FALSE,MATCH(BR$6&amp;$CT33,'Route Guide - Lanes Not in Data'!$P$5:$P$22370,0),
IF(ISERROR(MATCH(BR$6&amp;$CU33,'Route Guide - Lanes Not in Data'!$P$5:$P$22370,0))=FALSE,MATCH(BR$6&amp;$CU33,'Route Guide - Lanes Not in Data'!$P$5:$P$22370,0),
IF(ISERROR(MATCH(BR$6&amp;$CV33,'Route Guide - Lanes Not in Data'!$P$5:$P$22370,0))=FALSE,MATCH(BR$6&amp;$CV33,'Route Guide - Lanes Not in Data'!$P$5:$P$22370,0),
IF(ISERROR(MATCH(BR$6&amp;$CW33,'Route Guide - Lanes Not in Data'!$P$5:$P$22370,0))=FALSE,MATCH(BR$6&amp;$CW33,'Route Guide - Lanes Not in Data'!$P$5:$P$22370,0),
IF(ISERROR(MATCH(BR$6&amp;$CX33,'Route Guide - Lanes Not in Data'!$P$5:$P$22370,0))=FALSE,MATCH(BR$6&amp;$CX33,'Route Guide - Lanes Not in Data'!$P$5:$P$22370,0),
IF(ISERROR(MATCH(BR$6&amp;$CY33,'Route Guide - Lanes Not in Data'!$P$5:$P$22370,0))=FALSE,MATCH(BR$6&amp;$CY33,'Route Guide - Lanes Not in Data'!$P$5:$P$22370,0),
IF(ISERROR(MATCH(BR$6&amp;$CZ33,'Route Guide - Lanes Not in Data'!$P$5:$P$22370,0))=FALSE,MATCH(BR$6&amp;$CZ33,'Route Guide - Lanes Not in Data'!$P$5:$P$22370,0),""))))))))))),""))</f>
        <v>-6.6000000000000003E-2</v>
      </c>
      <c r="BS33" s="37" t="str">
        <f>IF(OR(BS$6="",EE33&lt;&gt;2),"",IFERROR(INDEX('Route Guide - Lanes Not in Data'!$E$5:$E$22370,
IF(ISERROR(MATCH(BS$6&amp;$CQ33,'Route Guide - Lanes Not in Data'!$P$5:$P$22370,0))=FALSE,MATCH(BS$6&amp;$CQ33,'Route Guide - Lanes Not in Data'!$P$5:$P$22370,0),
IF(ISERROR(MATCH(BS$6&amp;$CR33,'Route Guide - Lanes Not in Data'!$P$5:$P$22370,0))=FALSE,MATCH(BS$6&amp;$CR33,'Route Guide - Lanes Not in Data'!$P$5:$P$22370,0),
IF(ISERROR(MATCH(BS$6&amp;$CS33,'Route Guide - Lanes Not in Data'!$P$5:$P$22370,0))=FALSE,MATCH(BS$6&amp;$CS33,'Route Guide - Lanes Not in Data'!$P$5:$P$22370,0),
IF(ISERROR(MATCH(BS$6&amp;$CT33,'Route Guide - Lanes Not in Data'!$P$5:$P$22370,0))=FALSE,MATCH(BS$6&amp;$CT33,'Route Guide - Lanes Not in Data'!$P$5:$P$22370,0),
IF(ISERROR(MATCH(BS$6&amp;$CU33,'Route Guide - Lanes Not in Data'!$P$5:$P$22370,0))=FALSE,MATCH(BS$6&amp;$CU33,'Route Guide - Lanes Not in Data'!$P$5:$P$22370,0),
IF(ISERROR(MATCH(BS$6&amp;$CV33,'Route Guide - Lanes Not in Data'!$P$5:$P$22370,0))=FALSE,MATCH(BS$6&amp;$CV33,'Route Guide - Lanes Not in Data'!$P$5:$P$22370,0),
IF(ISERROR(MATCH(BS$6&amp;$CW33,'Route Guide - Lanes Not in Data'!$P$5:$P$22370,0))=FALSE,MATCH(BS$6&amp;$CW33,'Route Guide - Lanes Not in Data'!$P$5:$P$22370,0),
IF(ISERROR(MATCH(BS$6&amp;$CX33,'Route Guide - Lanes Not in Data'!$P$5:$P$22370,0))=FALSE,MATCH(BS$6&amp;$CX33,'Route Guide - Lanes Not in Data'!$P$5:$P$22370,0),
IF(ISERROR(MATCH(BS$6&amp;$CY33,'Route Guide - Lanes Not in Data'!$P$5:$P$22370,0))=FALSE,MATCH(BS$6&amp;$CY33,'Route Guide - Lanes Not in Data'!$P$5:$P$22370,0),
IF(ISERROR(MATCH(BS$6&amp;$CZ33,'Route Guide - Lanes Not in Data'!$P$5:$P$22370,0))=FALSE,MATCH(BS$6&amp;$CZ33,'Route Guide - Lanes Not in Data'!$P$5:$P$22370,0),""))))))))))),""))</f>
        <v/>
      </c>
      <c r="BT33" s="37" t="str">
        <f>IF(OR(BT$6="",EF33&lt;&gt;2),"",IFERROR(INDEX('Route Guide - Lanes Not in Data'!$E$5:$E$22370,
IF(ISERROR(MATCH(BT$6&amp;$CQ33,'Route Guide - Lanes Not in Data'!$P$5:$P$22370,0))=FALSE,MATCH(BT$6&amp;$CQ33,'Route Guide - Lanes Not in Data'!$P$5:$P$22370,0),
IF(ISERROR(MATCH(BT$6&amp;$CR33,'Route Guide - Lanes Not in Data'!$P$5:$P$22370,0))=FALSE,MATCH(BT$6&amp;$CR33,'Route Guide - Lanes Not in Data'!$P$5:$P$22370,0),
IF(ISERROR(MATCH(BT$6&amp;$CS33,'Route Guide - Lanes Not in Data'!$P$5:$P$22370,0))=FALSE,MATCH(BT$6&amp;$CS33,'Route Guide - Lanes Not in Data'!$P$5:$P$22370,0),
IF(ISERROR(MATCH(BT$6&amp;$CT33,'Route Guide - Lanes Not in Data'!$P$5:$P$22370,0))=FALSE,MATCH(BT$6&amp;$CT33,'Route Guide - Lanes Not in Data'!$P$5:$P$22370,0),
IF(ISERROR(MATCH(BT$6&amp;$CU33,'Route Guide - Lanes Not in Data'!$P$5:$P$22370,0))=FALSE,MATCH(BT$6&amp;$CU33,'Route Guide - Lanes Not in Data'!$P$5:$P$22370,0),
IF(ISERROR(MATCH(BT$6&amp;$CV33,'Route Guide - Lanes Not in Data'!$P$5:$P$22370,0))=FALSE,MATCH(BT$6&amp;$CV33,'Route Guide - Lanes Not in Data'!$P$5:$P$22370,0),
IF(ISERROR(MATCH(BT$6&amp;$CW33,'Route Guide - Lanes Not in Data'!$P$5:$P$22370,0))=FALSE,MATCH(BT$6&amp;$CW33,'Route Guide - Lanes Not in Data'!$P$5:$P$22370,0),
IF(ISERROR(MATCH(BT$6&amp;$CX33,'Route Guide - Lanes Not in Data'!$P$5:$P$22370,0))=FALSE,MATCH(BT$6&amp;$CX33,'Route Guide - Lanes Not in Data'!$P$5:$P$22370,0),
IF(ISERROR(MATCH(BT$6&amp;$CY33,'Route Guide - Lanes Not in Data'!$P$5:$P$22370,0))=FALSE,MATCH(BT$6&amp;$CY33,'Route Guide - Lanes Not in Data'!$P$5:$P$22370,0),
IF(ISERROR(MATCH(BT$6&amp;$CZ33,'Route Guide - Lanes Not in Data'!$P$5:$P$22370,0))=FALSE,MATCH(BT$6&amp;$CZ33,'Route Guide - Lanes Not in Data'!$P$5:$P$22370,0),""))))))))))),""))</f>
        <v/>
      </c>
      <c r="BU33" s="37" t="str">
        <f>IF(OR(BU$6="",EG33&lt;&gt;2),"",IFERROR(INDEX('Route Guide - Lanes Not in Data'!$E$5:$E$22370,
IF(ISERROR(MATCH(BU$6&amp;$CQ33,'Route Guide - Lanes Not in Data'!$P$5:$P$22370,0))=FALSE,MATCH(BU$6&amp;$CQ33,'Route Guide - Lanes Not in Data'!$P$5:$P$22370,0),
IF(ISERROR(MATCH(BU$6&amp;$CR33,'Route Guide - Lanes Not in Data'!$P$5:$P$22370,0))=FALSE,MATCH(BU$6&amp;$CR33,'Route Guide - Lanes Not in Data'!$P$5:$P$22370,0),
IF(ISERROR(MATCH(BU$6&amp;$CS33,'Route Guide - Lanes Not in Data'!$P$5:$P$22370,0))=FALSE,MATCH(BU$6&amp;$CS33,'Route Guide - Lanes Not in Data'!$P$5:$P$22370,0),
IF(ISERROR(MATCH(BU$6&amp;$CT33,'Route Guide - Lanes Not in Data'!$P$5:$P$22370,0))=FALSE,MATCH(BU$6&amp;$CT33,'Route Guide - Lanes Not in Data'!$P$5:$P$22370,0),
IF(ISERROR(MATCH(BU$6&amp;$CU33,'Route Guide - Lanes Not in Data'!$P$5:$P$22370,0))=FALSE,MATCH(BU$6&amp;$CU33,'Route Guide - Lanes Not in Data'!$P$5:$P$22370,0),
IF(ISERROR(MATCH(BU$6&amp;$CV33,'Route Guide - Lanes Not in Data'!$P$5:$P$22370,0))=FALSE,MATCH(BU$6&amp;$CV33,'Route Guide - Lanes Not in Data'!$P$5:$P$22370,0),
IF(ISERROR(MATCH(BU$6&amp;$CW33,'Route Guide - Lanes Not in Data'!$P$5:$P$22370,0))=FALSE,MATCH(BU$6&amp;$CW33,'Route Guide - Lanes Not in Data'!$P$5:$P$22370,0),
IF(ISERROR(MATCH(BU$6&amp;$CX33,'Route Guide - Lanes Not in Data'!$P$5:$P$22370,0))=FALSE,MATCH(BU$6&amp;$CX33,'Route Guide - Lanes Not in Data'!$P$5:$P$22370,0),
IF(ISERROR(MATCH(BU$6&amp;$CY33,'Route Guide - Lanes Not in Data'!$P$5:$P$22370,0))=FALSE,MATCH(BU$6&amp;$CY33,'Route Guide - Lanes Not in Data'!$P$5:$P$22370,0),
IF(ISERROR(MATCH(BU$6&amp;$CZ33,'Route Guide - Lanes Not in Data'!$P$5:$P$22370,0))=FALSE,MATCH(BU$6&amp;$CZ33,'Route Guide - Lanes Not in Data'!$P$5:$P$22370,0),""))))))))))),""))</f>
        <v/>
      </c>
      <c r="BV33" s="37" t="str">
        <f>IF(OR(BV$6="",EH33&lt;&gt;2),"",IFERROR(INDEX('Route Guide - Lanes Not in Data'!$E$5:$E$22370,
IF(ISERROR(MATCH(BV$6&amp;$CQ33,'Route Guide - Lanes Not in Data'!$P$5:$P$22370,0))=FALSE,MATCH(BV$6&amp;$CQ33,'Route Guide - Lanes Not in Data'!$P$5:$P$22370,0),
IF(ISERROR(MATCH(BV$6&amp;$CR33,'Route Guide - Lanes Not in Data'!$P$5:$P$22370,0))=FALSE,MATCH(BV$6&amp;$CR33,'Route Guide - Lanes Not in Data'!$P$5:$P$22370,0),
IF(ISERROR(MATCH(BV$6&amp;$CS33,'Route Guide - Lanes Not in Data'!$P$5:$P$22370,0))=FALSE,MATCH(BV$6&amp;$CS33,'Route Guide - Lanes Not in Data'!$P$5:$P$22370,0),
IF(ISERROR(MATCH(BV$6&amp;$CT33,'Route Guide - Lanes Not in Data'!$P$5:$P$22370,0))=FALSE,MATCH(BV$6&amp;$CT33,'Route Guide - Lanes Not in Data'!$P$5:$P$22370,0),
IF(ISERROR(MATCH(BV$6&amp;$CU33,'Route Guide - Lanes Not in Data'!$P$5:$P$22370,0))=FALSE,MATCH(BV$6&amp;$CU33,'Route Guide - Lanes Not in Data'!$P$5:$P$22370,0),
IF(ISERROR(MATCH(BV$6&amp;$CV33,'Route Guide - Lanes Not in Data'!$P$5:$P$22370,0))=FALSE,MATCH(BV$6&amp;$CV33,'Route Guide - Lanes Not in Data'!$P$5:$P$22370,0),
IF(ISERROR(MATCH(BV$6&amp;$CW33,'Route Guide - Lanes Not in Data'!$P$5:$P$22370,0))=FALSE,MATCH(BV$6&amp;$CW33,'Route Guide - Lanes Not in Data'!$P$5:$P$22370,0),
IF(ISERROR(MATCH(BV$6&amp;$CX33,'Route Guide - Lanes Not in Data'!$P$5:$P$22370,0))=FALSE,MATCH(BV$6&amp;$CX33,'Route Guide - Lanes Not in Data'!$P$5:$P$22370,0),
IF(ISERROR(MATCH(BV$6&amp;$CY33,'Route Guide - Lanes Not in Data'!$P$5:$P$22370,0))=FALSE,MATCH(BV$6&amp;$CY33,'Route Guide - Lanes Not in Data'!$P$5:$P$22370,0),
IF(ISERROR(MATCH(BV$6&amp;$CZ33,'Route Guide - Lanes Not in Data'!$P$5:$P$22370,0))=FALSE,MATCH(BV$6&amp;$CZ33,'Route Guide - Lanes Not in Data'!$P$5:$P$22370,0),""))))))))))),""))</f>
        <v/>
      </c>
      <c r="BW33" s="37" t="str">
        <f>IF(OR(BW$6="",EI33&lt;&gt;2),"",IFERROR(INDEX('Route Guide - Lanes Not in Data'!$E$5:$E$22370,
IF(ISERROR(MATCH(BW$6&amp;$CQ33,'Route Guide - Lanes Not in Data'!$P$5:$P$22370,0))=FALSE,MATCH(BW$6&amp;$CQ33,'Route Guide - Lanes Not in Data'!$P$5:$P$22370,0),
IF(ISERROR(MATCH(BW$6&amp;$CR33,'Route Guide - Lanes Not in Data'!$P$5:$P$22370,0))=FALSE,MATCH(BW$6&amp;$CR33,'Route Guide - Lanes Not in Data'!$P$5:$P$22370,0),
IF(ISERROR(MATCH(BW$6&amp;$CS33,'Route Guide - Lanes Not in Data'!$P$5:$P$22370,0))=FALSE,MATCH(BW$6&amp;$CS33,'Route Guide - Lanes Not in Data'!$P$5:$P$22370,0),
IF(ISERROR(MATCH(BW$6&amp;$CT33,'Route Guide - Lanes Not in Data'!$P$5:$P$22370,0))=FALSE,MATCH(BW$6&amp;$CT33,'Route Guide - Lanes Not in Data'!$P$5:$P$22370,0),
IF(ISERROR(MATCH(BW$6&amp;$CU33,'Route Guide - Lanes Not in Data'!$P$5:$P$22370,0))=FALSE,MATCH(BW$6&amp;$CU33,'Route Guide - Lanes Not in Data'!$P$5:$P$22370,0),
IF(ISERROR(MATCH(BW$6&amp;$CV33,'Route Guide - Lanes Not in Data'!$P$5:$P$22370,0))=FALSE,MATCH(BW$6&amp;$CV33,'Route Guide - Lanes Not in Data'!$P$5:$P$22370,0),
IF(ISERROR(MATCH(BW$6&amp;$CW33,'Route Guide - Lanes Not in Data'!$P$5:$P$22370,0))=FALSE,MATCH(BW$6&amp;$CW33,'Route Guide - Lanes Not in Data'!$P$5:$P$22370,0),
IF(ISERROR(MATCH(BW$6&amp;$CX33,'Route Guide - Lanes Not in Data'!$P$5:$P$22370,0))=FALSE,MATCH(BW$6&amp;$CX33,'Route Guide - Lanes Not in Data'!$P$5:$P$22370,0),
IF(ISERROR(MATCH(BW$6&amp;$CY33,'Route Guide - Lanes Not in Data'!$P$5:$P$22370,0))=FALSE,MATCH(BW$6&amp;$CY33,'Route Guide - Lanes Not in Data'!$P$5:$P$22370,0),
IF(ISERROR(MATCH(BW$6&amp;$CZ33,'Route Guide - Lanes Not in Data'!$P$5:$P$22370,0))=FALSE,MATCH(BW$6&amp;$CZ33,'Route Guide - Lanes Not in Data'!$P$5:$P$22370,0),""))))))))))),""))</f>
        <v/>
      </c>
      <c r="BX33" s="37" t="str">
        <f>IF(OR(BX$6="",EJ33&lt;&gt;2),"",IFERROR(INDEX('Route Guide - Lanes Not in Data'!$E$5:$E$22370,
IF(ISERROR(MATCH(BX$6&amp;$CQ33,'Route Guide - Lanes Not in Data'!$P$5:$P$22370,0))=FALSE,MATCH(BX$6&amp;$CQ33,'Route Guide - Lanes Not in Data'!$P$5:$P$22370,0),
IF(ISERROR(MATCH(BX$6&amp;$CR33,'Route Guide - Lanes Not in Data'!$P$5:$P$22370,0))=FALSE,MATCH(BX$6&amp;$CR33,'Route Guide - Lanes Not in Data'!$P$5:$P$22370,0),
IF(ISERROR(MATCH(BX$6&amp;$CS33,'Route Guide - Lanes Not in Data'!$P$5:$P$22370,0))=FALSE,MATCH(BX$6&amp;$CS33,'Route Guide - Lanes Not in Data'!$P$5:$P$22370,0),
IF(ISERROR(MATCH(BX$6&amp;$CT33,'Route Guide - Lanes Not in Data'!$P$5:$P$22370,0))=FALSE,MATCH(BX$6&amp;$CT33,'Route Guide - Lanes Not in Data'!$P$5:$P$22370,0),
IF(ISERROR(MATCH(BX$6&amp;$CU33,'Route Guide - Lanes Not in Data'!$P$5:$P$22370,0))=FALSE,MATCH(BX$6&amp;$CU33,'Route Guide - Lanes Not in Data'!$P$5:$P$22370,0),
IF(ISERROR(MATCH(BX$6&amp;$CV33,'Route Guide - Lanes Not in Data'!$P$5:$P$22370,0))=FALSE,MATCH(BX$6&amp;$CV33,'Route Guide - Lanes Not in Data'!$P$5:$P$22370,0),
IF(ISERROR(MATCH(BX$6&amp;$CW33,'Route Guide - Lanes Not in Data'!$P$5:$P$22370,0))=FALSE,MATCH(BX$6&amp;$CW33,'Route Guide - Lanes Not in Data'!$P$5:$P$22370,0),
IF(ISERROR(MATCH(BX$6&amp;$CX33,'Route Guide - Lanes Not in Data'!$P$5:$P$22370,0))=FALSE,MATCH(BX$6&amp;$CX33,'Route Guide - Lanes Not in Data'!$P$5:$P$22370,0),
IF(ISERROR(MATCH(BX$6&amp;$CY33,'Route Guide - Lanes Not in Data'!$P$5:$P$22370,0))=FALSE,MATCH(BX$6&amp;$CY33,'Route Guide - Lanes Not in Data'!$P$5:$P$22370,0),
IF(ISERROR(MATCH(BX$6&amp;$CZ33,'Route Guide - Lanes Not in Data'!$P$5:$P$22370,0))=FALSE,MATCH(BX$6&amp;$CZ33,'Route Guide - Lanes Not in Data'!$P$5:$P$22370,0),""))))))))))),""))</f>
        <v/>
      </c>
      <c r="BY33" s="37" t="str">
        <f>IF(OR(BY$6="",EK33&lt;&gt;2),"",IFERROR(INDEX('Route Guide - Lanes Not in Data'!$E$5:$E$22370,
IF(ISERROR(MATCH(BY$6&amp;$CQ33,'Route Guide - Lanes Not in Data'!$P$5:$P$22370,0))=FALSE,MATCH(BY$6&amp;$CQ33,'Route Guide - Lanes Not in Data'!$P$5:$P$22370,0),
IF(ISERROR(MATCH(BY$6&amp;$CR33,'Route Guide - Lanes Not in Data'!$P$5:$P$22370,0))=FALSE,MATCH(BY$6&amp;$CR33,'Route Guide - Lanes Not in Data'!$P$5:$P$22370,0),
IF(ISERROR(MATCH(BY$6&amp;$CS33,'Route Guide - Lanes Not in Data'!$P$5:$P$22370,0))=FALSE,MATCH(BY$6&amp;$CS33,'Route Guide - Lanes Not in Data'!$P$5:$P$22370,0),
IF(ISERROR(MATCH(BY$6&amp;$CT33,'Route Guide - Lanes Not in Data'!$P$5:$P$22370,0))=FALSE,MATCH(BY$6&amp;$CT33,'Route Guide - Lanes Not in Data'!$P$5:$P$22370,0),
IF(ISERROR(MATCH(BY$6&amp;$CU33,'Route Guide - Lanes Not in Data'!$P$5:$P$22370,0))=FALSE,MATCH(BY$6&amp;$CU33,'Route Guide - Lanes Not in Data'!$P$5:$P$22370,0),
IF(ISERROR(MATCH(BY$6&amp;$CV33,'Route Guide - Lanes Not in Data'!$P$5:$P$22370,0))=FALSE,MATCH(BY$6&amp;$CV33,'Route Guide - Lanes Not in Data'!$P$5:$P$22370,0),
IF(ISERROR(MATCH(BY$6&amp;$CW33,'Route Guide - Lanes Not in Data'!$P$5:$P$22370,0))=FALSE,MATCH(BY$6&amp;$CW33,'Route Guide - Lanes Not in Data'!$P$5:$P$22370,0),
IF(ISERROR(MATCH(BY$6&amp;$CX33,'Route Guide - Lanes Not in Data'!$P$5:$P$22370,0))=FALSE,MATCH(BY$6&amp;$CX33,'Route Guide - Lanes Not in Data'!$P$5:$P$22370,0),
IF(ISERROR(MATCH(BY$6&amp;$CY33,'Route Guide - Lanes Not in Data'!$P$5:$P$22370,0))=FALSE,MATCH(BY$6&amp;$CY33,'Route Guide - Lanes Not in Data'!$P$5:$P$22370,0),
IF(ISERROR(MATCH(BY$6&amp;$CZ33,'Route Guide - Lanes Not in Data'!$P$5:$P$22370,0))=FALSE,MATCH(BY$6&amp;$CZ33,'Route Guide - Lanes Not in Data'!$P$5:$P$22370,0),""))))))))))),""))</f>
        <v/>
      </c>
      <c r="BZ33" s="37" t="str">
        <f>IF(OR(BZ$6="",EL33&lt;&gt;2),"",IFERROR(INDEX('Route Guide - Lanes Not in Data'!$E$5:$E$22370,
IF(ISERROR(MATCH(BZ$6&amp;$CQ33,'Route Guide - Lanes Not in Data'!$P$5:$P$22370,0))=FALSE,MATCH(BZ$6&amp;$CQ33,'Route Guide - Lanes Not in Data'!$P$5:$P$22370,0),
IF(ISERROR(MATCH(BZ$6&amp;$CR33,'Route Guide - Lanes Not in Data'!$P$5:$P$22370,0))=FALSE,MATCH(BZ$6&amp;$CR33,'Route Guide - Lanes Not in Data'!$P$5:$P$22370,0),
IF(ISERROR(MATCH(BZ$6&amp;$CS33,'Route Guide - Lanes Not in Data'!$P$5:$P$22370,0))=FALSE,MATCH(BZ$6&amp;$CS33,'Route Guide - Lanes Not in Data'!$P$5:$P$22370,0),
IF(ISERROR(MATCH(BZ$6&amp;$CT33,'Route Guide - Lanes Not in Data'!$P$5:$P$22370,0))=FALSE,MATCH(BZ$6&amp;$CT33,'Route Guide - Lanes Not in Data'!$P$5:$P$22370,0),
IF(ISERROR(MATCH(BZ$6&amp;$CU33,'Route Guide - Lanes Not in Data'!$P$5:$P$22370,0))=FALSE,MATCH(BZ$6&amp;$CU33,'Route Guide - Lanes Not in Data'!$P$5:$P$22370,0),
IF(ISERROR(MATCH(BZ$6&amp;$CV33,'Route Guide - Lanes Not in Data'!$P$5:$P$22370,0))=FALSE,MATCH(BZ$6&amp;$CV33,'Route Guide - Lanes Not in Data'!$P$5:$P$22370,0),
IF(ISERROR(MATCH(BZ$6&amp;$CW33,'Route Guide - Lanes Not in Data'!$P$5:$P$22370,0))=FALSE,MATCH(BZ$6&amp;$CW33,'Route Guide - Lanes Not in Data'!$P$5:$P$22370,0),
IF(ISERROR(MATCH(BZ$6&amp;$CX33,'Route Guide - Lanes Not in Data'!$P$5:$P$22370,0))=FALSE,MATCH(BZ$6&amp;$CX33,'Route Guide - Lanes Not in Data'!$P$5:$P$22370,0),
IF(ISERROR(MATCH(BZ$6&amp;$CY33,'Route Guide - Lanes Not in Data'!$P$5:$P$22370,0))=FALSE,MATCH(BZ$6&amp;$CY33,'Route Guide - Lanes Not in Data'!$P$5:$P$22370,0),
IF(ISERROR(MATCH(BZ$6&amp;$CZ33,'Route Guide - Lanes Not in Data'!$P$5:$P$22370,0))=FALSE,MATCH(BZ$6&amp;$CZ33,'Route Guide - Lanes Not in Data'!$P$5:$P$22370,0),""))))))))))),""))</f>
        <v/>
      </c>
      <c r="CA33" s="37">
        <f>IF(OR(CA$6="",EM33&lt;&gt;2),"",IFERROR(INDEX('Route Guide - Lanes Not in Data'!$E$5:$E$22370,
IF(ISERROR(MATCH(CA$6&amp;$CQ33,'Route Guide - Lanes Not in Data'!$P$5:$P$22370,0))=FALSE,MATCH(CA$6&amp;$CQ33,'Route Guide - Lanes Not in Data'!$P$5:$P$22370,0),
IF(ISERROR(MATCH(CA$6&amp;$CR33,'Route Guide - Lanes Not in Data'!$P$5:$P$22370,0))=FALSE,MATCH(CA$6&amp;$CR33,'Route Guide - Lanes Not in Data'!$P$5:$P$22370,0),
IF(ISERROR(MATCH(CA$6&amp;$CS33,'Route Guide - Lanes Not in Data'!$P$5:$P$22370,0))=FALSE,MATCH(CA$6&amp;$CS33,'Route Guide - Lanes Not in Data'!$P$5:$P$22370,0),
IF(ISERROR(MATCH(CA$6&amp;$CT33,'Route Guide - Lanes Not in Data'!$P$5:$P$22370,0))=FALSE,MATCH(CA$6&amp;$CT33,'Route Guide - Lanes Not in Data'!$P$5:$P$22370,0),
IF(ISERROR(MATCH(CA$6&amp;$CU33,'Route Guide - Lanes Not in Data'!$P$5:$P$22370,0))=FALSE,MATCH(CA$6&amp;$CU33,'Route Guide - Lanes Not in Data'!$P$5:$P$22370,0),
IF(ISERROR(MATCH(CA$6&amp;$CV33,'Route Guide - Lanes Not in Data'!$P$5:$P$22370,0))=FALSE,MATCH(CA$6&amp;$CV33,'Route Guide - Lanes Not in Data'!$P$5:$P$22370,0),
IF(ISERROR(MATCH(CA$6&amp;$CW33,'Route Guide - Lanes Not in Data'!$P$5:$P$22370,0))=FALSE,MATCH(CA$6&amp;$CW33,'Route Guide - Lanes Not in Data'!$P$5:$P$22370,0),
IF(ISERROR(MATCH(CA$6&amp;$CX33,'Route Guide - Lanes Not in Data'!$P$5:$P$22370,0))=FALSE,MATCH(CA$6&amp;$CX33,'Route Guide - Lanes Not in Data'!$P$5:$P$22370,0),
IF(ISERROR(MATCH(CA$6&amp;$CY33,'Route Guide - Lanes Not in Data'!$P$5:$P$22370,0))=FALSE,MATCH(CA$6&amp;$CY33,'Route Guide - Lanes Not in Data'!$P$5:$P$22370,0),
IF(ISERROR(MATCH(CA$6&amp;$CZ33,'Route Guide - Lanes Not in Data'!$P$5:$P$22370,0))=FALSE,MATCH(CA$6&amp;$CZ33,'Route Guide - Lanes Not in Data'!$P$5:$P$22370,0),""))))))))))),""))</f>
        <v>0.13300000000000001</v>
      </c>
      <c r="CB33" s="37" t="str">
        <f>IF(OR(CB$6="",EN33&lt;&gt;2),"",IFERROR(INDEX('Route Guide - Lanes Not in Data'!$E$5:$E$22370,
IF(ISERROR(MATCH(CB$6&amp;$CQ33,'Route Guide - Lanes Not in Data'!$P$5:$P$22370,0))=FALSE,MATCH(CB$6&amp;$CQ33,'Route Guide - Lanes Not in Data'!$P$5:$P$22370,0),
IF(ISERROR(MATCH(CB$6&amp;$CR33,'Route Guide - Lanes Not in Data'!$P$5:$P$22370,0))=FALSE,MATCH(CB$6&amp;$CR33,'Route Guide - Lanes Not in Data'!$P$5:$P$22370,0),
IF(ISERROR(MATCH(CB$6&amp;$CS33,'Route Guide - Lanes Not in Data'!$P$5:$P$22370,0))=FALSE,MATCH(CB$6&amp;$CS33,'Route Guide - Lanes Not in Data'!$P$5:$P$22370,0),
IF(ISERROR(MATCH(CB$6&amp;$CT33,'Route Guide - Lanes Not in Data'!$P$5:$P$22370,0))=FALSE,MATCH(CB$6&amp;$CT33,'Route Guide - Lanes Not in Data'!$P$5:$P$22370,0),
IF(ISERROR(MATCH(CB$6&amp;$CU33,'Route Guide - Lanes Not in Data'!$P$5:$P$22370,0))=FALSE,MATCH(CB$6&amp;$CU33,'Route Guide - Lanes Not in Data'!$P$5:$P$22370,0),
IF(ISERROR(MATCH(CB$6&amp;$CV33,'Route Guide - Lanes Not in Data'!$P$5:$P$22370,0))=FALSE,MATCH(CB$6&amp;$CV33,'Route Guide - Lanes Not in Data'!$P$5:$P$22370,0),
IF(ISERROR(MATCH(CB$6&amp;$CW33,'Route Guide - Lanes Not in Data'!$P$5:$P$22370,0))=FALSE,MATCH(CB$6&amp;$CW33,'Route Guide - Lanes Not in Data'!$P$5:$P$22370,0),
IF(ISERROR(MATCH(CB$6&amp;$CX33,'Route Guide - Lanes Not in Data'!$P$5:$P$22370,0))=FALSE,MATCH(CB$6&amp;$CX33,'Route Guide - Lanes Not in Data'!$P$5:$P$22370,0),
IF(ISERROR(MATCH(CB$6&amp;$CY33,'Route Guide - Lanes Not in Data'!$P$5:$P$22370,0))=FALSE,MATCH(CB$6&amp;$CY33,'Route Guide - Lanes Not in Data'!$P$5:$P$22370,0),
IF(ISERROR(MATCH(CB$6&amp;$CZ33,'Route Guide - Lanes Not in Data'!$P$5:$P$22370,0))=FALSE,MATCH(CB$6&amp;$CZ33,'Route Guide - Lanes Not in Data'!$P$5:$P$22370,0),""))))))))))),""))</f>
        <v/>
      </c>
      <c r="CC33" s="37" t="str">
        <f>IF(OR(CC$6="",EO33&lt;&gt;2),"",IFERROR(INDEX('Route Guide - Lanes Not in Data'!$E$5:$E$22370,
IF(ISERROR(MATCH(CC$6&amp;$CQ33,'Route Guide - Lanes Not in Data'!$P$5:$P$22370,0))=FALSE,MATCH(CC$6&amp;$CQ33,'Route Guide - Lanes Not in Data'!$P$5:$P$22370,0),
IF(ISERROR(MATCH(CC$6&amp;$CR33,'Route Guide - Lanes Not in Data'!$P$5:$P$22370,0))=FALSE,MATCH(CC$6&amp;$CR33,'Route Guide - Lanes Not in Data'!$P$5:$P$22370,0),
IF(ISERROR(MATCH(CC$6&amp;$CS33,'Route Guide - Lanes Not in Data'!$P$5:$P$22370,0))=FALSE,MATCH(CC$6&amp;$CS33,'Route Guide - Lanes Not in Data'!$P$5:$P$22370,0),
IF(ISERROR(MATCH(CC$6&amp;$CT33,'Route Guide - Lanes Not in Data'!$P$5:$P$22370,0))=FALSE,MATCH(CC$6&amp;$CT33,'Route Guide - Lanes Not in Data'!$P$5:$P$22370,0),
IF(ISERROR(MATCH(CC$6&amp;$CU33,'Route Guide - Lanes Not in Data'!$P$5:$P$22370,0))=FALSE,MATCH(CC$6&amp;$CU33,'Route Guide - Lanes Not in Data'!$P$5:$P$22370,0),
IF(ISERROR(MATCH(CC$6&amp;$CV33,'Route Guide - Lanes Not in Data'!$P$5:$P$22370,0))=FALSE,MATCH(CC$6&amp;$CV33,'Route Guide - Lanes Not in Data'!$P$5:$P$22370,0),
IF(ISERROR(MATCH(CC$6&amp;$CW33,'Route Guide - Lanes Not in Data'!$P$5:$P$22370,0))=FALSE,MATCH(CC$6&amp;$CW33,'Route Guide - Lanes Not in Data'!$P$5:$P$22370,0),
IF(ISERROR(MATCH(CC$6&amp;$CX33,'Route Guide - Lanes Not in Data'!$P$5:$P$22370,0))=FALSE,MATCH(CC$6&amp;$CX33,'Route Guide - Lanes Not in Data'!$P$5:$P$22370,0),
IF(ISERROR(MATCH(CC$6&amp;$CY33,'Route Guide - Lanes Not in Data'!$P$5:$P$22370,0))=FALSE,MATCH(CC$6&amp;$CY33,'Route Guide - Lanes Not in Data'!$P$5:$P$22370,0),
IF(ISERROR(MATCH(CC$6&amp;$CZ33,'Route Guide - Lanes Not in Data'!$P$5:$P$22370,0))=FALSE,MATCH(CC$6&amp;$CZ33,'Route Guide - Lanes Not in Data'!$P$5:$P$22370,0),""))))))))))),""))</f>
        <v/>
      </c>
      <c r="CD33" s="37" t="str">
        <f>IF(OR(CD$6="",EP33&lt;&gt;2),"",IFERROR(INDEX('Route Guide - Lanes Not in Data'!$E$5:$E$22370,
IF(ISERROR(MATCH(CD$6&amp;$CQ33,'Route Guide - Lanes Not in Data'!$P$5:$P$22370,0))=FALSE,MATCH(CD$6&amp;$CQ33,'Route Guide - Lanes Not in Data'!$P$5:$P$22370,0),
IF(ISERROR(MATCH(CD$6&amp;$CR33,'Route Guide - Lanes Not in Data'!$P$5:$P$22370,0))=FALSE,MATCH(CD$6&amp;$CR33,'Route Guide - Lanes Not in Data'!$P$5:$P$22370,0),
IF(ISERROR(MATCH(CD$6&amp;$CS33,'Route Guide - Lanes Not in Data'!$P$5:$P$22370,0))=FALSE,MATCH(CD$6&amp;$CS33,'Route Guide - Lanes Not in Data'!$P$5:$P$22370,0),
IF(ISERROR(MATCH(CD$6&amp;$CT33,'Route Guide - Lanes Not in Data'!$P$5:$P$22370,0))=FALSE,MATCH(CD$6&amp;$CT33,'Route Guide - Lanes Not in Data'!$P$5:$P$22370,0),
IF(ISERROR(MATCH(CD$6&amp;$CU33,'Route Guide - Lanes Not in Data'!$P$5:$P$22370,0))=FALSE,MATCH(CD$6&amp;$CU33,'Route Guide - Lanes Not in Data'!$P$5:$P$22370,0),
IF(ISERROR(MATCH(CD$6&amp;$CV33,'Route Guide - Lanes Not in Data'!$P$5:$P$22370,0))=FALSE,MATCH(CD$6&amp;$CV33,'Route Guide - Lanes Not in Data'!$P$5:$P$22370,0),
IF(ISERROR(MATCH(CD$6&amp;$CW33,'Route Guide - Lanes Not in Data'!$P$5:$P$22370,0))=FALSE,MATCH(CD$6&amp;$CW33,'Route Guide - Lanes Not in Data'!$P$5:$P$22370,0),
IF(ISERROR(MATCH(CD$6&amp;$CX33,'Route Guide - Lanes Not in Data'!$P$5:$P$22370,0))=FALSE,MATCH(CD$6&amp;$CX33,'Route Guide - Lanes Not in Data'!$P$5:$P$22370,0),
IF(ISERROR(MATCH(CD$6&amp;$CY33,'Route Guide - Lanes Not in Data'!$P$5:$P$22370,0))=FALSE,MATCH(CD$6&amp;$CY33,'Route Guide - Lanes Not in Data'!$P$5:$P$22370,0),
IF(ISERROR(MATCH(CD$6&amp;$CZ33,'Route Guide - Lanes Not in Data'!$P$5:$P$22370,0))=FALSE,MATCH(CD$6&amp;$CZ33,'Route Guide - Lanes Not in Data'!$P$5:$P$22370,0),""))))))))))),""))</f>
        <v/>
      </c>
      <c r="CE33" s="37" t="str">
        <f>IF(OR(CE$6="",EQ33&lt;&gt;2),"",IFERROR(INDEX('Route Guide - Lanes Not in Data'!$E$5:$E$22370,
IF(ISERROR(MATCH(CE$6&amp;$CQ33,'Route Guide - Lanes Not in Data'!$P$5:$P$22370,0))=FALSE,MATCH(CE$6&amp;$CQ33,'Route Guide - Lanes Not in Data'!$P$5:$P$22370,0),
IF(ISERROR(MATCH(CE$6&amp;$CR33,'Route Guide - Lanes Not in Data'!$P$5:$P$22370,0))=FALSE,MATCH(CE$6&amp;$CR33,'Route Guide - Lanes Not in Data'!$P$5:$P$22370,0),
IF(ISERROR(MATCH(CE$6&amp;$CS33,'Route Guide - Lanes Not in Data'!$P$5:$P$22370,0))=FALSE,MATCH(CE$6&amp;$CS33,'Route Guide - Lanes Not in Data'!$P$5:$P$22370,0),
IF(ISERROR(MATCH(CE$6&amp;$CT33,'Route Guide - Lanes Not in Data'!$P$5:$P$22370,0))=FALSE,MATCH(CE$6&amp;$CT33,'Route Guide - Lanes Not in Data'!$P$5:$P$22370,0),
IF(ISERROR(MATCH(CE$6&amp;$CU33,'Route Guide - Lanes Not in Data'!$P$5:$P$22370,0))=FALSE,MATCH(CE$6&amp;$CU33,'Route Guide - Lanes Not in Data'!$P$5:$P$22370,0),
IF(ISERROR(MATCH(CE$6&amp;$CV33,'Route Guide - Lanes Not in Data'!$P$5:$P$22370,0))=FALSE,MATCH(CE$6&amp;$CV33,'Route Guide - Lanes Not in Data'!$P$5:$P$22370,0),
IF(ISERROR(MATCH(CE$6&amp;$CW33,'Route Guide - Lanes Not in Data'!$P$5:$P$22370,0))=FALSE,MATCH(CE$6&amp;$CW33,'Route Guide - Lanes Not in Data'!$P$5:$P$22370,0),
IF(ISERROR(MATCH(CE$6&amp;$CX33,'Route Guide - Lanes Not in Data'!$P$5:$P$22370,0))=FALSE,MATCH(CE$6&amp;$CX33,'Route Guide - Lanes Not in Data'!$P$5:$P$22370,0),
IF(ISERROR(MATCH(CE$6&amp;$CY33,'Route Guide - Lanes Not in Data'!$P$5:$P$22370,0))=FALSE,MATCH(CE$6&amp;$CY33,'Route Guide - Lanes Not in Data'!$P$5:$P$22370,0),
IF(ISERROR(MATCH(CE$6&amp;$CZ33,'Route Guide - Lanes Not in Data'!$P$5:$P$22370,0))=FALSE,MATCH(CE$6&amp;$CZ33,'Route Guide - Lanes Not in Data'!$P$5:$P$22370,0),""))))))))))),""))</f>
        <v/>
      </c>
      <c r="CF33" s="37" t="str">
        <f>IF(OR(CF$6="",ER33&lt;&gt;2),"",IFERROR(INDEX('Route Guide - Lanes Not in Data'!$E$5:$E$22370,
IF(ISERROR(MATCH(CF$6&amp;$CQ33,'Route Guide - Lanes Not in Data'!$P$5:$P$22370,0))=FALSE,MATCH(CF$6&amp;$CQ33,'Route Guide - Lanes Not in Data'!$P$5:$P$22370,0),
IF(ISERROR(MATCH(CF$6&amp;$CR33,'Route Guide - Lanes Not in Data'!$P$5:$P$22370,0))=FALSE,MATCH(CF$6&amp;$CR33,'Route Guide - Lanes Not in Data'!$P$5:$P$22370,0),
IF(ISERROR(MATCH(CF$6&amp;$CS33,'Route Guide - Lanes Not in Data'!$P$5:$P$22370,0))=FALSE,MATCH(CF$6&amp;$CS33,'Route Guide - Lanes Not in Data'!$P$5:$P$22370,0),
IF(ISERROR(MATCH(CF$6&amp;$CT33,'Route Guide - Lanes Not in Data'!$P$5:$P$22370,0))=FALSE,MATCH(CF$6&amp;$CT33,'Route Guide - Lanes Not in Data'!$P$5:$P$22370,0),
IF(ISERROR(MATCH(CF$6&amp;$CU33,'Route Guide - Lanes Not in Data'!$P$5:$P$22370,0))=FALSE,MATCH(CF$6&amp;$CU33,'Route Guide - Lanes Not in Data'!$P$5:$P$22370,0),
IF(ISERROR(MATCH(CF$6&amp;$CV33,'Route Guide - Lanes Not in Data'!$P$5:$P$22370,0))=FALSE,MATCH(CF$6&amp;$CV33,'Route Guide - Lanes Not in Data'!$P$5:$P$22370,0),
IF(ISERROR(MATCH(CF$6&amp;$CW33,'Route Guide - Lanes Not in Data'!$P$5:$P$22370,0))=FALSE,MATCH(CF$6&amp;$CW33,'Route Guide - Lanes Not in Data'!$P$5:$P$22370,0),
IF(ISERROR(MATCH(CF$6&amp;$CX33,'Route Guide - Lanes Not in Data'!$P$5:$P$22370,0))=FALSE,MATCH(CF$6&amp;$CX33,'Route Guide - Lanes Not in Data'!$P$5:$P$22370,0),
IF(ISERROR(MATCH(CF$6&amp;$CY33,'Route Guide - Lanes Not in Data'!$P$5:$P$22370,0))=FALSE,MATCH(CF$6&amp;$CY33,'Route Guide - Lanes Not in Data'!$P$5:$P$22370,0),
IF(ISERROR(MATCH(CF$6&amp;$CZ33,'Route Guide - Lanes Not in Data'!$P$5:$P$22370,0))=FALSE,MATCH(CF$6&amp;$CZ33,'Route Guide - Lanes Not in Data'!$P$5:$P$22370,0),""))))))))))),""))</f>
        <v/>
      </c>
      <c r="CG33" s="37" t="str">
        <f>IF(OR(CG$6="",ES33&lt;&gt;2),"",IFERROR(INDEX('Route Guide - Lanes Not in Data'!$E$5:$E$22370,
IF(ISERROR(MATCH(CG$6&amp;$CQ33,'Route Guide - Lanes Not in Data'!$P$5:$P$22370,0))=FALSE,MATCH(CG$6&amp;$CQ33,'Route Guide - Lanes Not in Data'!$P$5:$P$22370,0),
IF(ISERROR(MATCH(CG$6&amp;$CR33,'Route Guide - Lanes Not in Data'!$P$5:$P$22370,0))=FALSE,MATCH(CG$6&amp;$CR33,'Route Guide - Lanes Not in Data'!$P$5:$P$22370,0),
IF(ISERROR(MATCH(CG$6&amp;$CS33,'Route Guide - Lanes Not in Data'!$P$5:$P$22370,0))=FALSE,MATCH(CG$6&amp;$CS33,'Route Guide - Lanes Not in Data'!$P$5:$P$22370,0),
IF(ISERROR(MATCH(CG$6&amp;$CT33,'Route Guide - Lanes Not in Data'!$P$5:$P$22370,0))=FALSE,MATCH(CG$6&amp;$CT33,'Route Guide - Lanes Not in Data'!$P$5:$P$22370,0),
IF(ISERROR(MATCH(CG$6&amp;$CU33,'Route Guide - Lanes Not in Data'!$P$5:$P$22370,0))=FALSE,MATCH(CG$6&amp;$CU33,'Route Guide - Lanes Not in Data'!$P$5:$P$22370,0),
IF(ISERROR(MATCH(CG$6&amp;$CV33,'Route Guide - Lanes Not in Data'!$P$5:$P$22370,0))=FALSE,MATCH(CG$6&amp;$CV33,'Route Guide - Lanes Not in Data'!$P$5:$P$22370,0),
IF(ISERROR(MATCH(CG$6&amp;$CW33,'Route Guide - Lanes Not in Data'!$P$5:$P$22370,0))=FALSE,MATCH(CG$6&amp;$CW33,'Route Guide - Lanes Not in Data'!$P$5:$P$22370,0),
IF(ISERROR(MATCH(CG$6&amp;$CX33,'Route Guide - Lanes Not in Data'!$P$5:$P$22370,0))=FALSE,MATCH(CG$6&amp;$CX33,'Route Guide - Lanes Not in Data'!$P$5:$P$22370,0),
IF(ISERROR(MATCH(CG$6&amp;$CY33,'Route Guide - Lanes Not in Data'!$P$5:$P$22370,0))=FALSE,MATCH(CG$6&amp;$CY33,'Route Guide - Lanes Not in Data'!$P$5:$P$22370,0),
IF(ISERROR(MATCH(CG$6&amp;$CZ33,'Route Guide - Lanes Not in Data'!$P$5:$P$22370,0))=FALSE,MATCH(CG$6&amp;$CZ33,'Route Guide - Lanes Not in Data'!$P$5:$P$22370,0),""))))))))))),""))</f>
        <v/>
      </c>
      <c r="CH33" s="37" t="str">
        <f>IF(OR(CH$6="",ET33&lt;&gt;2),"",IFERROR(INDEX('Route Guide - Lanes Not in Data'!$E$5:$E$22370,
IF(ISERROR(MATCH(CH$6&amp;$CQ33,'Route Guide - Lanes Not in Data'!$P$5:$P$22370,0))=FALSE,MATCH(CH$6&amp;$CQ33,'Route Guide - Lanes Not in Data'!$P$5:$P$22370,0),
IF(ISERROR(MATCH(CH$6&amp;$CR33,'Route Guide - Lanes Not in Data'!$P$5:$P$22370,0))=FALSE,MATCH(CH$6&amp;$CR33,'Route Guide - Lanes Not in Data'!$P$5:$P$22370,0),
IF(ISERROR(MATCH(CH$6&amp;$CS33,'Route Guide - Lanes Not in Data'!$P$5:$P$22370,0))=FALSE,MATCH(CH$6&amp;$CS33,'Route Guide - Lanes Not in Data'!$P$5:$P$22370,0),
IF(ISERROR(MATCH(CH$6&amp;$CT33,'Route Guide - Lanes Not in Data'!$P$5:$P$22370,0))=FALSE,MATCH(CH$6&amp;$CT33,'Route Guide - Lanes Not in Data'!$P$5:$P$22370,0),
IF(ISERROR(MATCH(CH$6&amp;$CU33,'Route Guide - Lanes Not in Data'!$P$5:$P$22370,0))=FALSE,MATCH(CH$6&amp;$CU33,'Route Guide - Lanes Not in Data'!$P$5:$P$22370,0),
IF(ISERROR(MATCH(CH$6&amp;$CV33,'Route Guide - Lanes Not in Data'!$P$5:$P$22370,0))=FALSE,MATCH(CH$6&amp;$CV33,'Route Guide - Lanes Not in Data'!$P$5:$P$22370,0),
IF(ISERROR(MATCH(CH$6&amp;$CW33,'Route Guide - Lanes Not in Data'!$P$5:$P$22370,0))=FALSE,MATCH(CH$6&amp;$CW33,'Route Guide - Lanes Not in Data'!$P$5:$P$22370,0),
IF(ISERROR(MATCH(CH$6&amp;$CX33,'Route Guide - Lanes Not in Data'!$P$5:$P$22370,0))=FALSE,MATCH(CH$6&amp;$CX33,'Route Guide - Lanes Not in Data'!$P$5:$P$22370,0),
IF(ISERROR(MATCH(CH$6&amp;$CY33,'Route Guide - Lanes Not in Data'!$P$5:$P$22370,0))=FALSE,MATCH(CH$6&amp;$CY33,'Route Guide - Lanes Not in Data'!$P$5:$P$22370,0),
IF(ISERROR(MATCH(CH$6&amp;$CZ33,'Route Guide - Lanes Not in Data'!$P$5:$P$22370,0))=FALSE,MATCH(CH$6&amp;$CZ33,'Route Guide - Lanes Not in Data'!$P$5:$P$22370,0),""))))))))))),""))</f>
        <v/>
      </c>
      <c r="CI33" s="37" t="str">
        <f>IF(OR(CI$6="",EU33&lt;&gt;2),"",IFERROR(INDEX('Route Guide - Lanes Not in Data'!$E$5:$E$22370,
IF(ISERROR(MATCH(CI$6&amp;$CQ33,'Route Guide - Lanes Not in Data'!$P$5:$P$22370,0))=FALSE,MATCH(CI$6&amp;$CQ33,'Route Guide - Lanes Not in Data'!$P$5:$P$22370,0),
IF(ISERROR(MATCH(CI$6&amp;$CR33,'Route Guide - Lanes Not in Data'!$P$5:$P$22370,0))=FALSE,MATCH(CI$6&amp;$CR33,'Route Guide - Lanes Not in Data'!$P$5:$P$22370,0),
IF(ISERROR(MATCH(CI$6&amp;$CS33,'Route Guide - Lanes Not in Data'!$P$5:$P$22370,0))=FALSE,MATCH(CI$6&amp;$CS33,'Route Guide - Lanes Not in Data'!$P$5:$P$22370,0),
IF(ISERROR(MATCH(CI$6&amp;$CT33,'Route Guide - Lanes Not in Data'!$P$5:$P$22370,0))=FALSE,MATCH(CI$6&amp;$CT33,'Route Guide - Lanes Not in Data'!$P$5:$P$22370,0),
IF(ISERROR(MATCH(CI$6&amp;$CU33,'Route Guide - Lanes Not in Data'!$P$5:$P$22370,0))=FALSE,MATCH(CI$6&amp;$CU33,'Route Guide - Lanes Not in Data'!$P$5:$P$22370,0),
IF(ISERROR(MATCH(CI$6&amp;$CV33,'Route Guide - Lanes Not in Data'!$P$5:$P$22370,0))=FALSE,MATCH(CI$6&amp;$CV33,'Route Guide - Lanes Not in Data'!$P$5:$P$22370,0),
IF(ISERROR(MATCH(CI$6&amp;$CW33,'Route Guide - Lanes Not in Data'!$P$5:$P$22370,0))=FALSE,MATCH(CI$6&amp;$CW33,'Route Guide - Lanes Not in Data'!$P$5:$P$22370,0),
IF(ISERROR(MATCH(CI$6&amp;$CX33,'Route Guide - Lanes Not in Data'!$P$5:$P$22370,0))=FALSE,MATCH(CI$6&amp;$CX33,'Route Guide - Lanes Not in Data'!$P$5:$P$22370,0),
IF(ISERROR(MATCH(CI$6&amp;$CY33,'Route Guide - Lanes Not in Data'!$P$5:$P$22370,0))=FALSE,MATCH(CI$6&amp;$CY33,'Route Guide - Lanes Not in Data'!$P$5:$P$22370,0),
IF(ISERROR(MATCH(CI$6&amp;$CZ33,'Route Guide - Lanes Not in Data'!$P$5:$P$22370,0))=FALSE,MATCH(CI$6&amp;$CZ33,'Route Guide - Lanes Not in Data'!$P$5:$P$22370,0),""))))))))))),""))</f>
        <v/>
      </c>
      <c r="CJ33" s="37" t="str">
        <f>IF(OR(CJ$6="",EV33&lt;&gt;2),"",IFERROR(INDEX('Route Guide - Lanes Not in Data'!$E$5:$E$22370,
IF(ISERROR(MATCH(CJ$6&amp;$CQ33,'Route Guide - Lanes Not in Data'!$P$5:$P$22370,0))=FALSE,MATCH(CJ$6&amp;$CQ33,'Route Guide - Lanes Not in Data'!$P$5:$P$22370,0),
IF(ISERROR(MATCH(CJ$6&amp;$CR33,'Route Guide - Lanes Not in Data'!$P$5:$P$22370,0))=FALSE,MATCH(CJ$6&amp;$CR33,'Route Guide - Lanes Not in Data'!$P$5:$P$22370,0),
IF(ISERROR(MATCH(CJ$6&amp;$CS33,'Route Guide - Lanes Not in Data'!$P$5:$P$22370,0))=FALSE,MATCH(CJ$6&amp;$CS33,'Route Guide - Lanes Not in Data'!$P$5:$P$22370,0),
IF(ISERROR(MATCH(CJ$6&amp;$CT33,'Route Guide - Lanes Not in Data'!$P$5:$P$22370,0))=FALSE,MATCH(CJ$6&amp;$CT33,'Route Guide - Lanes Not in Data'!$P$5:$P$22370,0),
IF(ISERROR(MATCH(CJ$6&amp;$CU33,'Route Guide - Lanes Not in Data'!$P$5:$P$22370,0))=FALSE,MATCH(CJ$6&amp;$CU33,'Route Guide - Lanes Not in Data'!$P$5:$P$22370,0),
IF(ISERROR(MATCH(CJ$6&amp;$CV33,'Route Guide - Lanes Not in Data'!$P$5:$P$22370,0))=FALSE,MATCH(CJ$6&amp;$CV33,'Route Guide - Lanes Not in Data'!$P$5:$P$22370,0),
IF(ISERROR(MATCH(CJ$6&amp;$CW33,'Route Guide - Lanes Not in Data'!$P$5:$P$22370,0))=FALSE,MATCH(CJ$6&amp;$CW33,'Route Guide - Lanes Not in Data'!$P$5:$P$22370,0),
IF(ISERROR(MATCH(CJ$6&amp;$CX33,'Route Guide - Lanes Not in Data'!$P$5:$P$22370,0))=FALSE,MATCH(CJ$6&amp;$CX33,'Route Guide - Lanes Not in Data'!$P$5:$P$22370,0),
IF(ISERROR(MATCH(CJ$6&amp;$CY33,'Route Guide - Lanes Not in Data'!$P$5:$P$22370,0))=FALSE,MATCH(CJ$6&amp;$CY33,'Route Guide - Lanes Not in Data'!$P$5:$P$22370,0),
IF(ISERROR(MATCH(CJ$6&amp;$CZ33,'Route Guide - Lanes Not in Data'!$P$5:$P$22370,0))=FALSE,MATCH(CJ$6&amp;$CZ33,'Route Guide - Lanes Not in Data'!$P$5:$P$22370,0),""))))))))))),""))</f>
        <v/>
      </c>
      <c r="CK33" s="37" t="str">
        <f>IF(OR(CK$6="",EW33&lt;&gt;2),"",IFERROR(INDEX('Route Guide - Lanes Not in Data'!$E$5:$E$22370,
IF(ISERROR(MATCH(CK$6&amp;$CQ33,'Route Guide - Lanes Not in Data'!$P$5:$P$22370,0))=FALSE,MATCH(CK$6&amp;$CQ33,'Route Guide - Lanes Not in Data'!$P$5:$P$22370,0),
IF(ISERROR(MATCH(CK$6&amp;$CR33,'Route Guide - Lanes Not in Data'!$P$5:$P$22370,0))=FALSE,MATCH(CK$6&amp;$CR33,'Route Guide - Lanes Not in Data'!$P$5:$P$22370,0),
IF(ISERROR(MATCH(CK$6&amp;$CS33,'Route Guide - Lanes Not in Data'!$P$5:$P$22370,0))=FALSE,MATCH(CK$6&amp;$CS33,'Route Guide - Lanes Not in Data'!$P$5:$P$22370,0),
IF(ISERROR(MATCH(CK$6&amp;$CT33,'Route Guide - Lanes Not in Data'!$P$5:$P$22370,0))=FALSE,MATCH(CK$6&amp;$CT33,'Route Guide - Lanes Not in Data'!$P$5:$P$22370,0),
IF(ISERROR(MATCH(CK$6&amp;$CU33,'Route Guide - Lanes Not in Data'!$P$5:$P$22370,0))=FALSE,MATCH(CK$6&amp;$CU33,'Route Guide - Lanes Not in Data'!$P$5:$P$22370,0),
IF(ISERROR(MATCH(CK$6&amp;$CV33,'Route Guide - Lanes Not in Data'!$P$5:$P$22370,0))=FALSE,MATCH(CK$6&amp;$CV33,'Route Guide - Lanes Not in Data'!$P$5:$P$22370,0),
IF(ISERROR(MATCH(CK$6&amp;$CW33,'Route Guide - Lanes Not in Data'!$P$5:$P$22370,0))=FALSE,MATCH(CK$6&amp;$CW33,'Route Guide - Lanes Not in Data'!$P$5:$P$22370,0),
IF(ISERROR(MATCH(CK$6&amp;$CX33,'Route Guide - Lanes Not in Data'!$P$5:$P$22370,0))=FALSE,MATCH(CK$6&amp;$CX33,'Route Guide - Lanes Not in Data'!$P$5:$P$22370,0),
IF(ISERROR(MATCH(CK$6&amp;$CY33,'Route Guide - Lanes Not in Data'!$P$5:$P$22370,0))=FALSE,MATCH(CK$6&amp;$CY33,'Route Guide - Lanes Not in Data'!$P$5:$P$22370,0),
IF(ISERROR(MATCH(CK$6&amp;$CZ33,'Route Guide - Lanes Not in Data'!$P$5:$P$22370,0))=FALSE,MATCH(CK$6&amp;$CZ33,'Route Guide - Lanes Not in Data'!$P$5:$P$22370,0),""))))))))))),""))</f>
        <v/>
      </c>
      <c r="CL33" s="37">
        <f t="shared" si="52"/>
        <v>0.31</v>
      </c>
      <c r="CM33" s="23" t="str">
        <f t="shared" si="53"/>
        <v>ODFL</v>
      </c>
      <c r="CN33" s="37">
        <f t="shared" si="54"/>
        <v>0.13300000000000001</v>
      </c>
      <c r="CO33" s="23" t="str">
        <f t="shared" si="21"/>
        <v>EXLA</v>
      </c>
      <c r="CQ33" s="23" t="str">
        <f t="shared" si="22"/>
        <v>-0E25-CA-CITY OF INDUSTRY-ND</v>
      </c>
      <c r="CR33" s="23" t="str">
        <f t="shared" si="23"/>
        <v>-0E25-CA-CITY OF INDUSTRY-USA</v>
      </c>
      <c r="CS33" s="23" t="str">
        <f t="shared" si="24"/>
        <v>-CA-CITY OF INDUSTRY-ND</v>
      </c>
      <c r="CT33" s="23" t="str">
        <f t="shared" si="25"/>
        <v>-CA-CITY OF INDUSTRY-USA</v>
      </c>
      <c r="CU33" s="23" t="str">
        <f t="shared" si="26"/>
        <v>-91745-ND</v>
      </c>
      <c r="CV33" s="23" t="str">
        <f t="shared" si="27"/>
        <v>-91745-USA</v>
      </c>
      <c r="CW33" s="23" t="str">
        <f t="shared" si="28"/>
        <v>-CA-ND</v>
      </c>
      <c r="CX33" s="23" t="str">
        <f t="shared" si="29"/>
        <v>ND-CA</v>
      </c>
      <c r="CY33" s="23" t="str">
        <f t="shared" si="55"/>
        <v>ND-USA</v>
      </c>
      <c r="CZ33" s="23" t="str">
        <f t="shared" si="30"/>
        <v>USA-USA</v>
      </c>
      <c r="DB33"/>
      <c r="DF33" s="35" t="s">
        <v>2214</v>
      </c>
      <c r="DG33" s="23">
        <v>1</v>
      </c>
      <c r="DH33" s="23">
        <v>1</v>
      </c>
      <c r="DI33" s="23">
        <v>0</v>
      </c>
      <c r="DJ33" s="23">
        <v>0</v>
      </c>
      <c r="DK33" s="23">
        <v>0</v>
      </c>
      <c r="DL33" s="23">
        <v>0</v>
      </c>
      <c r="DM33" s="23">
        <v>0</v>
      </c>
      <c r="DN33" s="23">
        <v>1</v>
      </c>
      <c r="DO33" s="23">
        <v>0</v>
      </c>
      <c r="DP33" s="23">
        <v>0</v>
      </c>
      <c r="DQ33" s="23">
        <v>1</v>
      </c>
      <c r="DR33" s="23">
        <v>0</v>
      </c>
      <c r="DS33" s="23">
        <v>1</v>
      </c>
      <c r="DT33" s="23">
        <v>1</v>
      </c>
      <c r="DU33" s="23">
        <v>0</v>
      </c>
      <c r="EC33" s="38">
        <f t="shared" si="31"/>
        <v>2</v>
      </c>
      <c r="ED33" s="38">
        <f t="shared" si="32"/>
        <v>2</v>
      </c>
      <c r="EE33" s="38">
        <f t="shared" si="33"/>
        <v>0</v>
      </c>
      <c r="EF33" s="38">
        <f t="shared" si="34"/>
        <v>0</v>
      </c>
      <c r="EG33" s="38">
        <f t="shared" si="35"/>
        <v>1</v>
      </c>
      <c r="EH33" s="38">
        <f t="shared" si="36"/>
        <v>1</v>
      </c>
      <c r="EI33" s="38">
        <f t="shared" si="37"/>
        <v>0</v>
      </c>
      <c r="EJ33" s="38">
        <f t="shared" si="38"/>
        <v>2</v>
      </c>
      <c r="EK33" s="38">
        <f t="shared" si="39"/>
        <v>0</v>
      </c>
      <c r="EL33" s="38">
        <f t="shared" si="40"/>
        <v>0</v>
      </c>
      <c r="EM33" s="38">
        <f t="shared" si="41"/>
        <v>2</v>
      </c>
      <c r="EN33" s="38">
        <f t="shared" si="42"/>
        <v>1</v>
      </c>
      <c r="EO33" s="38">
        <f t="shared" si="43"/>
        <v>2</v>
      </c>
      <c r="EP33" s="38">
        <f t="shared" si="44"/>
        <v>2</v>
      </c>
      <c r="EQ33" s="38">
        <f t="shared" si="45"/>
        <v>0</v>
      </c>
      <c r="ER33" s="38"/>
      <c r="ES33" s="38"/>
      <c r="ET33" s="38"/>
      <c r="EU33" s="38"/>
      <c r="EV33" s="38"/>
      <c r="EW33" s="38"/>
    </row>
    <row r="34" spans="2:153" x14ac:dyDescent="0.25">
      <c r="B34" s="39" t="str">
        <f t="shared" si="3"/>
        <v>CA  to  NE</v>
      </c>
      <c r="C34" s="39" t="str">
        <f t="shared" si="4"/>
        <v>ODFL</v>
      </c>
      <c r="D34" s="31" t="str">
        <f t="shared" si="56"/>
        <v/>
      </c>
      <c r="F34" s="39" t="str">
        <f t="shared" si="5"/>
        <v>NE  to  CA</v>
      </c>
      <c r="G34" s="39" t="str">
        <f t="shared" si="6"/>
        <v>ODFL</v>
      </c>
      <c r="H34" s="31" t="str">
        <f t="shared" si="7"/>
        <v/>
      </c>
      <c r="J34" s="31" t="str">
        <f t="array" ref="J34">IFERROR(INDEX($P$7:$P$34,MATCH(0,COUNTIF($J$22:J33,$P$7:$P$34),0)),"")</f>
        <v/>
      </c>
      <c r="K34" s="23" t="str">
        <f t="shared" si="58"/>
        <v/>
      </c>
      <c r="P34" s="23" t="str">
        <f t="shared" si="57"/>
        <v>SAIA</v>
      </c>
      <c r="U34" s="23" t="s">
        <v>2215</v>
      </c>
      <c r="V34" s="23" t="s">
        <v>2751</v>
      </c>
      <c r="W34" s="23" t="str">
        <f t="shared" si="10"/>
        <v>0E25-CA-CITY OF INDUSTRY-CA-NE</v>
      </c>
      <c r="X34" s="23" t="e">
        <f>_xlfn.XLOOKUP($W34,'Route Guide - Lanes In Data'!$B$1:$B$2645,'Route Guide - Lanes In Data'!D$1:D$2645)</f>
        <v>#N/A</v>
      </c>
      <c r="Y34" s="23" t="e">
        <f>_xlfn.XLOOKUP($W34,'Route Guide - Lanes In Data'!$B$1:$B$2645,'Route Guide - Lanes In Data'!E$1:E$2645)</f>
        <v>#N/A</v>
      </c>
      <c r="AA34" s="37">
        <f>IF(OR(AA$6="",EC34&lt;&gt;2),"",IFERROR(INDEX('Route Guide - Lanes Not in Data'!$D$5:$D$22370,
IF(ISERROR(MATCH(AA$6&amp;$BA34,'Route Guide - Lanes Not in Data'!$P$5:$P$22370,0))=FALSE,MATCH(AA$6&amp;$BA34,'Route Guide - Lanes Not in Data'!$P$5:$P$22370,0),
IF(ISERROR(MATCH(AA$6&amp;$BB34,'Route Guide - Lanes Not in Data'!$P$5:$P$22370,0))=FALSE,MATCH(AA$6&amp;$BB34,'Route Guide - Lanes Not in Data'!$P$5:$P$22370,0),
IF(ISERROR(MATCH(AA$6&amp;$BC34,'Route Guide - Lanes Not in Data'!$P$5:$P$22370,0))=FALSE,MATCH(AA$6&amp;$BC34,'Route Guide - Lanes Not in Data'!$P$5:$P$22370,0),
IF(ISERROR(MATCH(AA$6&amp;$BD34,'Route Guide - Lanes Not in Data'!$P$5:$P$22370,0))=FALSE,MATCH(AA$6&amp;$BD34,'Route Guide - Lanes Not in Data'!$P$5:$P$22370,0),
IF(ISERROR(MATCH(AA$6&amp;$BE34,'Route Guide - Lanes Not in Data'!$P$5:$P$22370,0))=FALSE,MATCH(AA$6&amp;$BE34,'Route Guide - Lanes Not in Data'!$P$5:$P$22370,0),
IF(ISERROR(MATCH(AA$6&amp;$BF34,'Route Guide - Lanes Not in Data'!$P$5:$P$22370,0))=FALSE,MATCH(AA$6&amp;$BF34,'Route Guide - Lanes Not in Data'!$P$5:$P$22370,0),
IF(ISERROR(MATCH(AA$6&amp;$BG34,'Route Guide - Lanes Not in Data'!$P$5:$P$22370,0))=FALSE,MATCH(AA$6&amp;$BG34,'Route Guide - Lanes Not in Data'!$P$5:$P$22370,0),
IF(ISERROR(MATCH(AA$6&amp;$BH34,'Route Guide - Lanes Not in Data'!$P$5:$P$22370,0))=FALSE,MATCH(AA$6&amp;$BH34,'Route Guide - Lanes Not in Data'!$P$5:$P$22370,0),
IF(ISERROR(MATCH(AA$6&amp;$BI34,'Route Guide - Lanes Not in Data'!$P$5:$P$22370,0))=FALSE,MATCH(AA$6&amp;$BI34,'Route Guide - Lanes Not in Data'!$P$5:$P$22370,0),
IF(ISERROR(MATCH(AA$6&amp;$BJ34,'Route Guide - Lanes Not in Data'!$P$5:$P$22370,0))=FALSE,MATCH(AA$6&amp;$BJ34,'Route Guide - Lanes Not in Data'!$P$5:$P$22370,0),""))))))))))),""))</f>
        <v>0.35</v>
      </c>
      <c r="AB34" s="37">
        <f>IF(OR(AB$6="",ED34&lt;&gt;2),"",IFERROR(INDEX('Route Guide - Lanes Not in Data'!$D$5:$D$22370,
IF(ISERROR(MATCH(AB$6&amp;$BA34,'Route Guide - Lanes Not in Data'!$P$5:$P$22370,0))=FALSE,MATCH(AB$6&amp;$BA34,'Route Guide - Lanes Not in Data'!$P$5:$P$22370,0),
IF(ISERROR(MATCH(AB$6&amp;$BB34,'Route Guide - Lanes Not in Data'!$P$5:$P$22370,0))=FALSE,MATCH(AB$6&amp;$BB34,'Route Guide - Lanes Not in Data'!$P$5:$P$22370,0),
IF(ISERROR(MATCH(AB$6&amp;$BC34,'Route Guide - Lanes Not in Data'!$P$5:$P$22370,0))=FALSE,MATCH(AB$6&amp;$BC34,'Route Guide - Lanes Not in Data'!$P$5:$P$22370,0),
IF(ISERROR(MATCH(AB$6&amp;$BD34,'Route Guide - Lanes Not in Data'!$P$5:$P$22370,0))=FALSE,MATCH(AB$6&amp;$BD34,'Route Guide - Lanes Not in Data'!$P$5:$P$22370,0),
IF(ISERROR(MATCH(AB$6&amp;$BE34,'Route Guide - Lanes Not in Data'!$P$5:$P$22370,0))=FALSE,MATCH(AB$6&amp;$BE34,'Route Guide - Lanes Not in Data'!$P$5:$P$22370,0),
IF(ISERROR(MATCH(AB$6&amp;$BF34,'Route Guide - Lanes Not in Data'!$P$5:$P$22370,0))=FALSE,MATCH(AB$6&amp;$BF34,'Route Guide - Lanes Not in Data'!$P$5:$P$22370,0),
IF(ISERROR(MATCH(AB$6&amp;$BG34,'Route Guide - Lanes Not in Data'!$P$5:$P$22370,0))=FALSE,MATCH(AB$6&amp;$BG34,'Route Guide - Lanes Not in Data'!$P$5:$P$22370,0),
IF(ISERROR(MATCH(AB$6&amp;$BH34,'Route Guide - Lanes Not in Data'!$P$5:$P$22370,0))=FALSE,MATCH(AB$6&amp;$BH34,'Route Guide - Lanes Not in Data'!$P$5:$P$22370,0),
IF(ISERROR(MATCH(AB$6&amp;$BI34,'Route Guide - Lanes Not in Data'!$P$5:$P$22370,0))=FALSE,MATCH(AB$6&amp;$BI34,'Route Guide - Lanes Not in Data'!$P$5:$P$22370,0),
IF(ISERROR(MATCH(AB$6&amp;$BJ34,'Route Guide - Lanes Not in Data'!$P$5:$P$22370,0))=FALSE,MATCH(AB$6&amp;$BJ34,'Route Guide - Lanes Not in Data'!$P$5:$P$22370,0),""))))))))))),""))</f>
        <v>0.218</v>
      </c>
      <c r="AC34" s="37" t="str">
        <f>IF(OR(AC$6="",EE34&lt;&gt;2),"",IFERROR(INDEX('Route Guide - Lanes Not in Data'!$D$5:$D$22370,
IF(ISERROR(MATCH(AC$6&amp;$BA34,'Route Guide - Lanes Not in Data'!$P$5:$P$22370,0))=FALSE,MATCH(AC$6&amp;$BA34,'Route Guide - Lanes Not in Data'!$P$5:$P$22370,0),
IF(ISERROR(MATCH(AC$6&amp;$BB34,'Route Guide - Lanes Not in Data'!$P$5:$P$22370,0))=FALSE,MATCH(AC$6&amp;$BB34,'Route Guide - Lanes Not in Data'!$P$5:$P$22370,0),
IF(ISERROR(MATCH(AC$6&amp;$BC34,'Route Guide - Lanes Not in Data'!$P$5:$P$22370,0))=FALSE,MATCH(AC$6&amp;$BC34,'Route Guide - Lanes Not in Data'!$P$5:$P$22370,0),
IF(ISERROR(MATCH(AC$6&amp;$BD34,'Route Guide - Lanes Not in Data'!$P$5:$P$22370,0))=FALSE,MATCH(AC$6&amp;$BD34,'Route Guide - Lanes Not in Data'!$P$5:$P$22370,0),
IF(ISERROR(MATCH(AC$6&amp;$BE34,'Route Guide - Lanes Not in Data'!$P$5:$P$22370,0))=FALSE,MATCH(AC$6&amp;$BE34,'Route Guide - Lanes Not in Data'!$P$5:$P$22370,0),
IF(ISERROR(MATCH(AC$6&amp;$BF34,'Route Guide - Lanes Not in Data'!$P$5:$P$22370,0))=FALSE,MATCH(AC$6&amp;$BF34,'Route Guide - Lanes Not in Data'!$P$5:$P$22370,0),
IF(ISERROR(MATCH(AC$6&amp;$BG34,'Route Guide - Lanes Not in Data'!$P$5:$P$22370,0))=FALSE,MATCH(AC$6&amp;$BG34,'Route Guide - Lanes Not in Data'!$P$5:$P$22370,0),
IF(ISERROR(MATCH(AC$6&amp;$BH34,'Route Guide - Lanes Not in Data'!$P$5:$P$22370,0))=FALSE,MATCH(AC$6&amp;$BH34,'Route Guide - Lanes Not in Data'!$P$5:$P$22370,0),
IF(ISERROR(MATCH(AC$6&amp;$BI34,'Route Guide - Lanes Not in Data'!$P$5:$P$22370,0))=FALSE,MATCH(AC$6&amp;$BI34,'Route Guide - Lanes Not in Data'!$P$5:$P$22370,0),
IF(ISERROR(MATCH(AC$6&amp;$BJ34,'Route Guide - Lanes Not in Data'!$P$5:$P$22370,0))=FALSE,MATCH(AC$6&amp;$BJ34,'Route Guide - Lanes Not in Data'!$P$5:$P$22370,0),""))))))))))),""))</f>
        <v/>
      </c>
      <c r="AD34" s="37" t="str">
        <f>IF(OR(AD$6="",EF34&lt;&gt;2),"",IFERROR(INDEX('Route Guide - Lanes Not in Data'!$D$5:$D$22370,
IF(ISERROR(MATCH(AD$6&amp;$BA34,'Route Guide - Lanes Not in Data'!$P$5:$P$22370,0))=FALSE,MATCH(AD$6&amp;$BA34,'Route Guide - Lanes Not in Data'!$P$5:$P$22370,0),
IF(ISERROR(MATCH(AD$6&amp;$BB34,'Route Guide - Lanes Not in Data'!$P$5:$P$22370,0))=FALSE,MATCH(AD$6&amp;$BB34,'Route Guide - Lanes Not in Data'!$P$5:$P$22370,0),
IF(ISERROR(MATCH(AD$6&amp;$BC34,'Route Guide - Lanes Not in Data'!$P$5:$P$22370,0))=FALSE,MATCH(AD$6&amp;$BC34,'Route Guide - Lanes Not in Data'!$P$5:$P$22370,0),
IF(ISERROR(MATCH(AD$6&amp;$BD34,'Route Guide - Lanes Not in Data'!$P$5:$P$22370,0))=FALSE,MATCH(AD$6&amp;$BD34,'Route Guide - Lanes Not in Data'!$P$5:$P$22370,0),
IF(ISERROR(MATCH(AD$6&amp;$BE34,'Route Guide - Lanes Not in Data'!$P$5:$P$22370,0))=FALSE,MATCH(AD$6&amp;$BE34,'Route Guide - Lanes Not in Data'!$P$5:$P$22370,0),
IF(ISERROR(MATCH(AD$6&amp;$BF34,'Route Guide - Lanes Not in Data'!$P$5:$P$22370,0))=FALSE,MATCH(AD$6&amp;$BF34,'Route Guide - Lanes Not in Data'!$P$5:$P$22370,0),
IF(ISERROR(MATCH(AD$6&amp;$BG34,'Route Guide - Lanes Not in Data'!$P$5:$P$22370,0))=FALSE,MATCH(AD$6&amp;$BG34,'Route Guide - Lanes Not in Data'!$P$5:$P$22370,0),
IF(ISERROR(MATCH(AD$6&amp;$BH34,'Route Guide - Lanes Not in Data'!$P$5:$P$22370,0))=FALSE,MATCH(AD$6&amp;$BH34,'Route Guide - Lanes Not in Data'!$P$5:$P$22370,0),
IF(ISERROR(MATCH(AD$6&amp;$BI34,'Route Guide - Lanes Not in Data'!$P$5:$P$22370,0))=FALSE,MATCH(AD$6&amp;$BI34,'Route Guide - Lanes Not in Data'!$P$5:$P$22370,0),
IF(ISERROR(MATCH(AD$6&amp;$BJ34,'Route Guide - Lanes Not in Data'!$P$5:$P$22370,0))=FALSE,MATCH(AD$6&amp;$BJ34,'Route Guide - Lanes Not in Data'!$P$5:$P$22370,0),""))))))))))),""))</f>
        <v/>
      </c>
      <c r="AE34" s="37">
        <f>IF(OR(AE$6="",EG34&lt;&gt;2),"",IFERROR(INDEX('Route Guide - Lanes Not in Data'!$D$5:$D$22370,
IF(ISERROR(MATCH(AE$6&amp;$BA34,'Route Guide - Lanes Not in Data'!$P$5:$P$22370,0))=FALSE,MATCH(AE$6&amp;$BA34,'Route Guide - Lanes Not in Data'!$P$5:$P$22370,0),
IF(ISERROR(MATCH(AE$6&amp;$BB34,'Route Guide - Lanes Not in Data'!$P$5:$P$22370,0))=FALSE,MATCH(AE$6&amp;$BB34,'Route Guide - Lanes Not in Data'!$P$5:$P$22370,0),
IF(ISERROR(MATCH(AE$6&amp;$BC34,'Route Guide - Lanes Not in Data'!$P$5:$P$22370,0))=FALSE,MATCH(AE$6&amp;$BC34,'Route Guide - Lanes Not in Data'!$P$5:$P$22370,0),
IF(ISERROR(MATCH(AE$6&amp;$BD34,'Route Guide - Lanes Not in Data'!$P$5:$P$22370,0))=FALSE,MATCH(AE$6&amp;$BD34,'Route Guide - Lanes Not in Data'!$P$5:$P$22370,0),
IF(ISERROR(MATCH(AE$6&amp;$BE34,'Route Guide - Lanes Not in Data'!$P$5:$P$22370,0))=FALSE,MATCH(AE$6&amp;$BE34,'Route Guide - Lanes Not in Data'!$P$5:$P$22370,0),
IF(ISERROR(MATCH(AE$6&amp;$BF34,'Route Guide - Lanes Not in Data'!$P$5:$P$22370,0))=FALSE,MATCH(AE$6&amp;$BF34,'Route Guide - Lanes Not in Data'!$P$5:$P$22370,0),
IF(ISERROR(MATCH(AE$6&amp;$BG34,'Route Guide - Lanes Not in Data'!$P$5:$P$22370,0))=FALSE,MATCH(AE$6&amp;$BG34,'Route Guide - Lanes Not in Data'!$P$5:$P$22370,0),
IF(ISERROR(MATCH(AE$6&amp;$BH34,'Route Guide - Lanes Not in Data'!$P$5:$P$22370,0))=FALSE,MATCH(AE$6&amp;$BH34,'Route Guide - Lanes Not in Data'!$P$5:$P$22370,0),
IF(ISERROR(MATCH(AE$6&amp;$BI34,'Route Guide - Lanes Not in Data'!$P$5:$P$22370,0))=FALSE,MATCH(AE$6&amp;$BI34,'Route Guide - Lanes Not in Data'!$P$5:$P$22370,0),
IF(ISERROR(MATCH(AE$6&amp;$BJ34,'Route Guide - Lanes Not in Data'!$P$5:$P$22370,0))=FALSE,MATCH(AE$6&amp;$BJ34,'Route Guide - Lanes Not in Data'!$P$5:$P$22370,0),""))))))))))),""))</f>
        <v>0.107</v>
      </c>
      <c r="AF34" s="37" t="str">
        <f>IF(OR(AF$6="",EH34&lt;&gt;2),"",IFERROR(INDEX('Route Guide - Lanes Not in Data'!$D$5:$D$22370,
IF(ISERROR(MATCH(AF$6&amp;$BA34,'Route Guide - Lanes Not in Data'!$P$5:$P$22370,0))=FALSE,MATCH(AF$6&amp;$BA34,'Route Guide - Lanes Not in Data'!$P$5:$P$22370,0),
IF(ISERROR(MATCH(AF$6&amp;$BB34,'Route Guide - Lanes Not in Data'!$P$5:$P$22370,0))=FALSE,MATCH(AF$6&amp;$BB34,'Route Guide - Lanes Not in Data'!$P$5:$P$22370,0),
IF(ISERROR(MATCH(AF$6&amp;$BC34,'Route Guide - Lanes Not in Data'!$P$5:$P$22370,0))=FALSE,MATCH(AF$6&amp;$BC34,'Route Guide - Lanes Not in Data'!$P$5:$P$22370,0),
IF(ISERROR(MATCH(AF$6&amp;$BD34,'Route Guide - Lanes Not in Data'!$P$5:$P$22370,0))=FALSE,MATCH(AF$6&amp;$BD34,'Route Guide - Lanes Not in Data'!$P$5:$P$22370,0),
IF(ISERROR(MATCH(AF$6&amp;$BE34,'Route Guide - Lanes Not in Data'!$P$5:$P$22370,0))=FALSE,MATCH(AF$6&amp;$BE34,'Route Guide - Lanes Not in Data'!$P$5:$P$22370,0),
IF(ISERROR(MATCH(AF$6&amp;$BF34,'Route Guide - Lanes Not in Data'!$P$5:$P$22370,0))=FALSE,MATCH(AF$6&amp;$BF34,'Route Guide - Lanes Not in Data'!$P$5:$P$22370,0),
IF(ISERROR(MATCH(AF$6&amp;$BG34,'Route Guide - Lanes Not in Data'!$P$5:$P$22370,0))=FALSE,MATCH(AF$6&amp;$BG34,'Route Guide - Lanes Not in Data'!$P$5:$P$22370,0),
IF(ISERROR(MATCH(AF$6&amp;$BH34,'Route Guide - Lanes Not in Data'!$P$5:$P$22370,0))=FALSE,MATCH(AF$6&amp;$BH34,'Route Guide - Lanes Not in Data'!$P$5:$P$22370,0),
IF(ISERROR(MATCH(AF$6&amp;$BI34,'Route Guide - Lanes Not in Data'!$P$5:$P$22370,0))=FALSE,MATCH(AF$6&amp;$BI34,'Route Guide - Lanes Not in Data'!$P$5:$P$22370,0),
IF(ISERROR(MATCH(AF$6&amp;$BJ34,'Route Guide - Lanes Not in Data'!$P$5:$P$22370,0))=FALSE,MATCH(AF$6&amp;$BJ34,'Route Guide - Lanes Not in Data'!$P$5:$P$22370,0),""))))))))))),""))</f>
        <v/>
      </c>
      <c r="AG34" s="37" t="str">
        <f>IF(OR(AG$6="",EI34&lt;&gt;2),"",IFERROR(INDEX('Route Guide - Lanes Not in Data'!$D$5:$D$22370,
IF(ISERROR(MATCH(AG$6&amp;$BA34,'Route Guide - Lanes Not in Data'!$P$5:$P$22370,0))=FALSE,MATCH(AG$6&amp;$BA34,'Route Guide - Lanes Not in Data'!$P$5:$P$22370,0),
IF(ISERROR(MATCH(AG$6&amp;$BB34,'Route Guide - Lanes Not in Data'!$P$5:$P$22370,0))=FALSE,MATCH(AG$6&amp;$BB34,'Route Guide - Lanes Not in Data'!$P$5:$P$22370,0),
IF(ISERROR(MATCH(AG$6&amp;$BC34,'Route Guide - Lanes Not in Data'!$P$5:$P$22370,0))=FALSE,MATCH(AG$6&amp;$BC34,'Route Guide - Lanes Not in Data'!$P$5:$P$22370,0),
IF(ISERROR(MATCH(AG$6&amp;$BD34,'Route Guide - Lanes Not in Data'!$P$5:$P$22370,0))=FALSE,MATCH(AG$6&amp;$BD34,'Route Guide - Lanes Not in Data'!$P$5:$P$22370,0),
IF(ISERROR(MATCH(AG$6&amp;$BE34,'Route Guide - Lanes Not in Data'!$P$5:$P$22370,0))=FALSE,MATCH(AG$6&amp;$BE34,'Route Guide - Lanes Not in Data'!$P$5:$P$22370,0),
IF(ISERROR(MATCH(AG$6&amp;$BF34,'Route Guide - Lanes Not in Data'!$P$5:$P$22370,0))=FALSE,MATCH(AG$6&amp;$BF34,'Route Guide - Lanes Not in Data'!$P$5:$P$22370,0),
IF(ISERROR(MATCH(AG$6&amp;$BG34,'Route Guide - Lanes Not in Data'!$P$5:$P$22370,0))=FALSE,MATCH(AG$6&amp;$BG34,'Route Guide - Lanes Not in Data'!$P$5:$P$22370,0),
IF(ISERROR(MATCH(AG$6&amp;$BH34,'Route Guide - Lanes Not in Data'!$P$5:$P$22370,0))=FALSE,MATCH(AG$6&amp;$BH34,'Route Guide - Lanes Not in Data'!$P$5:$P$22370,0),
IF(ISERROR(MATCH(AG$6&amp;$BI34,'Route Guide - Lanes Not in Data'!$P$5:$P$22370,0))=FALSE,MATCH(AG$6&amp;$BI34,'Route Guide - Lanes Not in Data'!$P$5:$P$22370,0),
IF(ISERROR(MATCH(AG$6&amp;$BJ34,'Route Guide - Lanes Not in Data'!$P$5:$P$22370,0))=FALSE,MATCH(AG$6&amp;$BJ34,'Route Guide - Lanes Not in Data'!$P$5:$P$22370,0),""))))))))))),""))</f>
        <v/>
      </c>
      <c r="AH34" s="37" t="str">
        <f>IF(OR(AH$6="",EJ34&lt;&gt;2),"",IFERROR(INDEX('Route Guide - Lanes Not in Data'!$D$5:$D$22370,
IF(ISERROR(MATCH(AH$6&amp;$BA34,'Route Guide - Lanes Not in Data'!$P$5:$P$22370,0))=FALSE,MATCH(AH$6&amp;$BA34,'Route Guide - Lanes Not in Data'!$P$5:$P$22370,0),
IF(ISERROR(MATCH(AH$6&amp;$BB34,'Route Guide - Lanes Not in Data'!$P$5:$P$22370,0))=FALSE,MATCH(AH$6&amp;$BB34,'Route Guide - Lanes Not in Data'!$P$5:$P$22370,0),
IF(ISERROR(MATCH(AH$6&amp;$BC34,'Route Guide - Lanes Not in Data'!$P$5:$P$22370,0))=FALSE,MATCH(AH$6&amp;$BC34,'Route Guide - Lanes Not in Data'!$P$5:$P$22370,0),
IF(ISERROR(MATCH(AH$6&amp;$BD34,'Route Guide - Lanes Not in Data'!$P$5:$P$22370,0))=FALSE,MATCH(AH$6&amp;$BD34,'Route Guide - Lanes Not in Data'!$P$5:$P$22370,0),
IF(ISERROR(MATCH(AH$6&amp;$BE34,'Route Guide - Lanes Not in Data'!$P$5:$P$22370,0))=FALSE,MATCH(AH$6&amp;$BE34,'Route Guide - Lanes Not in Data'!$P$5:$P$22370,0),
IF(ISERROR(MATCH(AH$6&amp;$BF34,'Route Guide - Lanes Not in Data'!$P$5:$P$22370,0))=FALSE,MATCH(AH$6&amp;$BF34,'Route Guide - Lanes Not in Data'!$P$5:$P$22370,0),
IF(ISERROR(MATCH(AH$6&amp;$BG34,'Route Guide - Lanes Not in Data'!$P$5:$P$22370,0))=FALSE,MATCH(AH$6&amp;$BG34,'Route Guide - Lanes Not in Data'!$P$5:$P$22370,0),
IF(ISERROR(MATCH(AH$6&amp;$BH34,'Route Guide - Lanes Not in Data'!$P$5:$P$22370,0))=FALSE,MATCH(AH$6&amp;$BH34,'Route Guide - Lanes Not in Data'!$P$5:$P$22370,0),
IF(ISERROR(MATCH(AH$6&amp;$BI34,'Route Guide - Lanes Not in Data'!$P$5:$P$22370,0))=FALSE,MATCH(AH$6&amp;$BI34,'Route Guide - Lanes Not in Data'!$P$5:$P$22370,0),
IF(ISERROR(MATCH(AH$6&amp;$BJ34,'Route Guide - Lanes Not in Data'!$P$5:$P$22370,0))=FALSE,MATCH(AH$6&amp;$BJ34,'Route Guide - Lanes Not in Data'!$P$5:$P$22370,0),""))))))))))),""))</f>
        <v/>
      </c>
      <c r="AI34" s="37" t="str">
        <f>IF(OR(AI$6="",EK34&lt;&gt;2),"",IFERROR(INDEX('Route Guide - Lanes Not in Data'!$D$5:$D$22370,
IF(ISERROR(MATCH(AI$6&amp;$BA34,'Route Guide - Lanes Not in Data'!$P$5:$P$22370,0))=FALSE,MATCH(AI$6&amp;$BA34,'Route Guide - Lanes Not in Data'!$P$5:$P$22370,0),
IF(ISERROR(MATCH(AI$6&amp;$BB34,'Route Guide - Lanes Not in Data'!$P$5:$P$22370,0))=FALSE,MATCH(AI$6&amp;$BB34,'Route Guide - Lanes Not in Data'!$P$5:$P$22370,0),
IF(ISERROR(MATCH(AI$6&amp;$BC34,'Route Guide - Lanes Not in Data'!$P$5:$P$22370,0))=FALSE,MATCH(AI$6&amp;$BC34,'Route Guide - Lanes Not in Data'!$P$5:$P$22370,0),
IF(ISERROR(MATCH(AI$6&amp;$BD34,'Route Guide - Lanes Not in Data'!$P$5:$P$22370,0))=FALSE,MATCH(AI$6&amp;$BD34,'Route Guide - Lanes Not in Data'!$P$5:$P$22370,0),
IF(ISERROR(MATCH(AI$6&amp;$BE34,'Route Guide - Lanes Not in Data'!$P$5:$P$22370,0))=FALSE,MATCH(AI$6&amp;$BE34,'Route Guide - Lanes Not in Data'!$P$5:$P$22370,0),
IF(ISERROR(MATCH(AI$6&amp;$BF34,'Route Guide - Lanes Not in Data'!$P$5:$P$22370,0))=FALSE,MATCH(AI$6&amp;$BF34,'Route Guide - Lanes Not in Data'!$P$5:$P$22370,0),
IF(ISERROR(MATCH(AI$6&amp;$BG34,'Route Guide - Lanes Not in Data'!$P$5:$P$22370,0))=FALSE,MATCH(AI$6&amp;$BG34,'Route Guide - Lanes Not in Data'!$P$5:$P$22370,0),
IF(ISERROR(MATCH(AI$6&amp;$BH34,'Route Guide - Lanes Not in Data'!$P$5:$P$22370,0))=FALSE,MATCH(AI$6&amp;$BH34,'Route Guide - Lanes Not in Data'!$P$5:$P$22370,0),
IF(ISERROR(MATCH(AI$6&amp;$BI34,'Route Guide - Lanes Not in Data'!$P$5:$P$22370,0))=FALSE,MATCH(AI$6&amp;$BI34,'Route Guide - Lanes Not in Data'!$P$5:$P$22370,0),
IF(ISERROR(MATCH(AI$6&amp;$BJ34,'Route Guide - Lanes Not in Data'!$P$5:$P$22370,0))=FALSE,MATCH(AI$6&amp;$BJ34,'Route Guide - Lanes Not in Data'!$P$5:$P$22370,0),""))))))))))),""))</f>
        <v/>
      </c>
      <c r="AJ34" s="37" t="str">
        <f>IF(OR(AJ$6="",EL34&lt;&gt;2),"",IFERROR(INDEX('Route Guide - Lanes Not in Data'!$D$5:$D$22370,
IF(ISERROR(MATCH(AJ$6&amp;$BA34,'Route Guide - Lanes Not in Data'!$P$5:$P$22370,0))=FALSE,MATCH(AJ$6&amp;$BA34,'Route Guide - Lanes Not in Data'!$P$5:$P$22370,0),
IF(ISERROR(MATCH(AJ$6&amp;$BB34,'Route Guide - Lanes Not in Data'!$P$5:$P$22370,0))=FALSE,MATCH(AJ$6&amp;$BB34,'Route Guide - Lanes Not in Data'!$P$5:$P$22370,0),
IF(ISERROR(MATCH(AJ$6&amp;$BC34,'Route Guide - Lanes Not in Data'!$P$5:$P$22370,0))=FALSE,MATCH(AJ$6&amp;$BC34,'Route Guide - Lanes Not in Data'!$P$5:$P$22370,0),
IF(ISERROR(MATCH(AJ$6&amp;$BD34,'Route Guide - Lanes Not in Data'!$P$5:$P$22370,0))=FALSE,MATCH(AJ$6&amp;$BD34,'Route Guide - Lanes Not in Data'!$P$5:$P$22370,0),
IF(ISERROR(MATCH(AJ$6&amp;$BE34,'Route Guide - Lanes Not in Data'!$P$5:$P$22370,0))=FALSE,MATCH(AJ$6&amp;$BE34,'Route Guide - Lanes Not in Data'!$P$5:$P$22370,0),
IF(ISERROR(MATCH(AJ$6&amp;$BF34,'Route Guide - Lanes Not in Data'!$P$5:$P$22370,0))=FALSE,MATCH(AJ$6&amp;$BF34,'Route Guide - Lanes Not in Data'!$P$5:$P$22370,0),
IF(ISERROR(MATCH(AJ$6&amp;$BG34,'Route Guide - Lanes Not in Data'!$P$5:$P$22370,0))=FALSE,MATCH(AJ$6&amp;$BG34,'Route Guide - Lanes Not in Data'!$P$5:$P$22370,0),
IF(ISERROR(MATCH(AJ$6&amp;$BH34,'Route Guide - Lanes Not in Data'!$P$5:$P$22370,0))=FALSE,MATCH(AJ$6&amp;$BH34,'Route Guide - Lanes Not in Data'!$P$5:$P$22370,0),
IF(ISERROR(MATCH(AJ$6&amp;$BI34,'Route Guide - Lanes Not in Data'!$P$5:$P$22370,0))=FALSE,MATCH(AJ$6&amp;$BI34,'Route Guide - Lanes Not in Data'!$P$5:$P$22370,0),
IF(ISERROR(MATCH(AJ$6&amp;$BJ34,'Route Guide - Lanes Not in Data'!$P$5:$P$22370,0))=FALSE,MATCH(AJ$6&amp;$BJ34,'Route Guide - Lanes Not in Data'!$P$5:$P$22370,0),""))))))))))),""))</f>
        <v/>
      </c>
      <c r="AK34" s="37">
        <f>IF(OR(AK$6="",EM34&lt;&gt;2),"",IFERROR(INDEX('Route Guide - Lanes Not in Data'!$D$5:$D$22370,
IF(ISERROR(MATCH(AK$6&amp;$BA34,'Route Guide - Lanes Not in Data'!$P$5:$P$22370,0))=FALSE,MATCH(AK$6&amp;$BA34,'Route Guide - Lanes Not in Data'!$P$5:$P$22370,0),
IF(ISERROR(MATCH(AK$6&amp;$BB34,'Route Guide - Lanes Not in Data'!$P$5:$P$22370,0))=FALSE,MATCH(AK$6&amp;$BB34,'Route Guide - Lanes Not in Data'!$P$5:$P$22370,0),
IF(ISERROR(MATCH(AK$6&amp;$BC34,'Route Guide - Lanes Not in Data'!$P$5:$P$22370,0))=FALSE,MATCH(AK$6&amp;$BC34,'Route Guide - Lanes Not in Data'!$P$5:$P$22370,0),
IF(ISERROR(MATCH(AK$6&amp;$BD34,'Route Guide - Lanes Not in Data'!$P$5:$P$22370,0))=FALSE,MATCH(AK$6&amp;$BD34,'Route Guide - Lanes Not in Data'!$P$5:$P$22370,0),
IF(ISERROR(MATCH(AK$6&amp;$BE34,'Route Guide - Lanes Not in Data'!$P$5:$P$22370,0))=FALSE,MATCH(AK$6&amp;$BE34,'Route Guide - Lanes Not in Data'!$P$5:$P$22370,0),
IF(ISERROR(MATCH(AK$6&amp;$BF34,'Route Guide - Lanes Not in Data'!$P$5:$P$22370,0))=FALSE,MATCH(AK$6&amp;$BF34,'Route Guide - Lanes Not in Data'!$P$5:$P$22370,0),
IF(ISERROR(MATCH(AK$6&amp;$BG34,'Route Guide - Lanes Not in Data'!$P$5:$P$22370,0))=FALSE,MATCH(AK$6&amp;$BG34,'Route Guide - Lanes Not in Data'!$P$5:$P$22370,0),
IF(ISERROR(MATCH(AK$6&amp;$BH34,'Route Guide - Lanes Not in Data'!$P$5:$P$22370,0))=FALSE,MATCH(AK$6&amp;$BH34,'Route Guide - Lanes Not in Data'!$P$5:$P$22370,0),
IF(ISERROR(MATCH(AK$6&amp;$BI34,'Route Guide - Lanes Not in Data'!$P$5:$P$22370,0))=FALSE,MATCH(AK$6&amp;$BI34,'Route Guide - Lanes Not in Data'!$P$5:$P$22370,0),
IF(ISERROR(MATCH(AK$6&amp;$BJ34,'Route Guide - Lanes Not in Data'!$P$5:$P$22370,0))=FALSE,MATCH(AK$6&amp;$BJ34,'Route Guide - Lanes Not in Data'!$P$5:$P$22370,0),""))))))))))),""))</f>
        <v>0.13300000000000001</v>
      </c>
      <c r="AL34" s="37" t="str">
        <f>IF(OR(AL$6="",EN34&lt;&gt;2),"",IFERROR(INDEX('Route Guide - Lanes Not in Data'!$D$5:$D$22370,
IF(ISERROR(MATCH(AL$6&amp;$BA34,'Route Guide - Lanes Not in Data'!$P$5:$P$22370,0))=FALSE,MATCH(AL$6&amp;$BA34,'Route Guide - Lanes Not in Data'!$P$5:$P$22370,0),
IF(ISERROR(MATCH(AL$6&amp;$BB34,'Route Guide - Lanes Not in Data'!$P$5:$P$22370,0))=FALSE,MATCH(AL$6&amp;$BB34,'Route Guide - Lanes Not in Data'!$P$5:$P$22370,0),
IF(ISERROR(MATCH(AL$6&amp;$BC34,'Route Guide - Lanes Not in Data'!$P$5:$P$22370,0))=FALSE,MATCH(AL$6&amp;$BC34,'Route Guide - Lanes Not in Data'!$P$5:$P$22370,0),
IF(ISERROR(MATCH(AL$6&amp;$BD34,'Route Guide - Lanes Not in Data'!$P$5:$P$22370,0))=FALSE,MATCH(AL$6&amp;$BD34,'Route Guide - Lanes Not in Data'!$P$5:$P$22370,0),
IF(ISERROR(MATCH(AL$6&amp;$BE34,'Route Guide - Lanes Not in Data'!$P$5:$P$22370,0))=FALSE,MATCH(AL$6&amp;$BE34,'Route Guide - Lanes Not in Data'!$P$5:$P$22370,0),
IF(ISERROR(MATCH(AL$6&amp;$BF34,'Route Guide - Lanes Not in Data'!$P$5:$P$22370,0))=FALSE,MATCH(AL$6&amp;$BF34,'Route Guide - Lanes Not in Data'!$P$5:$P$22370,0),
IF(ISERROR(MATCH(AL$6&amp;$BG34,'Route Guide - Lanes Not in Data'!$P$5:$P$22370,0))=FALSE,MATCH(AL$6&amp;$BG34,'Route Guide - Lanes Not in Data'!$P$5:$P$22370,0),
IF(ISERROR(MATCH(AL$6&amp;$BH34,'Route Guide - Lanes Not in Data'!$P$5:$P$22370,0))=FALSE,MATCH(AL$6&amp;$BH34,'Route Guide - Lanes Not in Data'!$P$5:$P$22370,0),
IF(ISERROR(MATCH(AL$6&amp;$BI34,'Route Guide - Lanes Not in Data'!$P$5:$P$22370,0))=FALSE,MATCH(AL$6&amp;$BI34,'Route Guide - Lanes Not in Data'!$P$5:$P$22370,0),
IF(ISERROR(MATCH(AL$6&amp;$BJ34,'Route Guide - Lanes Not in Data'!$P$5:$P$22370,0))=FALSE,MATCH(AL$6&amp;$BJ34,'Route Guide - Lanes Not in Data'!$P$5:$P$22370,0),""))))))))))),""))</f>
        <v/>
      </c>
      <c r="AM34" s="37" t="str">
        <f>IF(OR(AM$6="",EO34&lt;&gt;2),"",IFERROR(INDEX('Route Guide - Lanes Not in Data'!$D$5:$D$22370,
IF(ISERROR(MATCH(AM$6&amp;$BA34,'Route Guide - Lanes Not in Data'!$P$5:$P$22370,0))=FALSE,MATCH(AM$6&amp;$BA34,'Route Guide - Lanes Not in Data'!$P$5:$P$22370,0),
IF(ISERROR(MATCH(AM$6&amp;$BB34,'Route Guide - Lanes Not in Data'!$P$5:$P$22370,0))=FALSE,MATCH(AM$6&amp;$BB34,'Route Guide - Lanes Not in Data'!$P$5:$P$22370,0),
IF(ISERROR(MATCH(AM$6&amp;$BC34,'Route Guide - Lanes Not in Data'!$P$5:$P$22370,0))=FALSE,MATCH(AM$6&amp;$BC34,'Route Guide - Lanes Not in Data'!$P$5:$P$22370,0),
IF(ISERROR(MATCH(AM$6&amp;$BD34,'Route Guide - Lanes Not in Data'!$P$5:$P$22370,0))=FALSE,MATCH(AM$6&amp;$BD34,'Route Guide - Lanes Not in Data'!$P$5:$P$22370,0),
IF(ISERROR(MATCH(AM$6&amp;$BE34,'Route Guide - Lanes Not in Data'!$P$5:$P$22370,0))=FALSE,MATCH(AM$6&amp;$BE34,'Route Guide - Lanes Not in Data'!$P$5:$P$22370,0),
IF(ISERROR(MATCH(AM$6&amp;$BF34,'Route Guide - Lanes Not in Data'!$P$5:$P$22370,0))=FALSE,MATCH(AM$6&amp;$BF34,'Route Guide - Lanes Not in Data'!$P$5:$P$22370,0),
IF(ISERROR(MATCH(AM$6&amp;$BG34,'Route Guide - Lanes Not in Data'!$P$5:$P$22370,0))=FALSE,MATCH(AM$6&amp;$BG34,'Route Guide - Lanes Not in Data'!$P$5:$P$22370,0),
IF(ISERROR(MATCH(AM$6&amp;$BH34,'Route Guide - Lanes Not in Data'!$P$5:$P$22370,0))=FALSE,MATCH(AM$6&amp;$BH34,'Route Guide - Lanes Not in Data'!$P$5:$P$22370,0),
IF(ISERROR(MATCH(AM$6&amp;$BI34,'Route Guide - Lanes Not in Data'!$P$5:$P$22370,0))=FALSE,MATCH(AM$6&amp;$BI34,'Route Guide - Lanes Not in Data'!$P$5:$P$22370,0),
IF(ISERROR(MATCH(AM$6&amp;$BJ34,'Route Guide - Lanes Not in Data'!$P$5:$P$22370,0))=FALSE,MATCH(AM$6&amp;$BJ34,'Route Guide - Lanes Not in Data'!$P$5:$P$22370,0),""))))))))))),""))</f>
        <v/>
      </c>
      <c r="AN34" s="37" t="str">
        <f>IF(OR(AN$6="",EP34&lt;&gt;2),"",IFERROR(INDEX('Route Guide - Lanes Not in Data'!$D$5:$D$22370,
IF(ISERROR(MATCH(AN$6&amp;$BA34,'Route Guide - Lanes Not in Data'!$P$5:$P$22370,0))=FALSE,MATCH(AN$6&amp;$BA34,'Route Guide - Lanes Not in Data'!$P$5:$P$22370,0),
IF(ISERROR(MATCH(AN$6&amp;$BB34,'Route Guide - Lanes Not in Data'!$P$5:$P$22370,0))=FALSE,MATCH(AN$6&amp;$BB34,'Route Guide - Lanes Not in Data'!$P$5:$P$22370,0),
IF(ISERROR(MATCH(AN$6&amp;$BC34,'Route Guide - Lanes Not in Data'!$P$5:$P$22370,0))=FALSE,MATCH(AN$6&amp;$BC34,'Route Guide - Lanes Not in Data'!$P$5:$P$22370,0),
IF(ISERROR(MATCH(AN$6&amp;$BD34,'Route Guide - Lanes Not in Data'!$P$5:$P$22370,0))=FALSE,MATCH(AN$6&amp;$BD34,'Route Guide - Lanes Not in Data'!$P$5:$P$22370,0),
IF(ISERROR(MATCH(AN$6&amp;$BE34,'Route Guide - Lanes Not in Data'!$P$5:$P$22370,0))=FALSE,MATCH(AN$6&amp;$BE34,'Route Guide - Lanes Not in Data'!$P$5:$P$22370,0),
IF(ISERROR(MATCH(AN$6&amp;$BF34,'Route Guide - Lanes Not in Data'!$P$5:$P$22370,0))=FALSE,MATCH(AN$6&amp;$BF34,'Route Guide - Lanes Not in Data'!$P$5:$P$22370,0),
IF(ISERROR(MATCH(AN$6&amp;$BG34,'Route Guide - Lanes Not in Data'!$P$5:$P$22370,0))=FALSE,MATCH(AN$6&amp;$BG34,'Route Guide - Lanes Not in Data'!$P$5:$P$22370,0),
IF(ISERROR(MATCH(AN$6&amp;$BH34,'Route Guide - Lanes Not in Data'!$P$5:$P$22370,0))=FALSE,MATCH(AN$6&amp;$BH34,'Route Guide - Lanes Not in Data'!$P$5:$P$22370,0),
IF(ISERROR(MATCH(AN$6&amp;$BI34,'Route Guide - Lanes Not in Data'!$P$5:$P$22370,0))=FALSE,MATCH(AN$6&amp;$BI34,'Route Guide - Lanes Not in Data'!$P$5:$P$22370,0),
IF(ISERROR(MATCH(AN$6&amp;$BJ34,'Route Guide - Lanes Not in Data'!$P$5:$P$22370,0))=FALSE,MATCH(AN$6&amp;$BJ34,'Route Guide - Lanes Not in Data'!$P$5:$P$22370,0),""))))))))))),""))</f>
        <v/>
      </c>
      <c r="AO34" s="37" t="str">
        <f>IF(OR(AO$6="",EQ34&lt;&gt;2),"",IFERROR(INDEX('Route Guide - Lanes Not in Data'!$D$5:$D$22370,
IF(ISERROR(MATCH(AO$6&amp;$BA34,'Route Guide - Lanes Not in Data'!$P$5:$P$22370,0))=FALSE,MATCH(AO$6&amp;$BA34,'Route Guide - Lanes Not in Data'!$P$5:$P$22370,0),
IF(ISERROR(MATCH(AO$6&amp;$BB34,'Route Guide - Lanes Not in Data'!$P$5:$P$22370,0))=FALSE,MATCH(AO$6&amp;$BB34,'Route Guide - Lanes Not in Data'!$P$5:$P$22370,0),
IF(ISERROR(MATCH(AO$6&amp;$BC34,'Route Guide - Lanes Not in Data'!$P$5:$P$22370,0))=FALSE,MATCH(AO$6&amp;$BC34,'Route Guide - Lanes Not in Data'!$P$5:$P$22370,0),
IF(ISERROR(MATCH(AO$6&amp;$BD34,'Route Guide - Lanes Not in Data'!$P$5:$P$22370,0))=FALSE,MATCH(AO$6&amp;$BD34,'Route Guide - Lanes Not in Data'!$P$5:$P$22370,0),
IF(ISERROR(MATCH(AO$6&amp;$BE34,'Route Guide - Lanes Not in Data'!$P$5:$P$22370,0))=FALSE,MATCH(AO$6&amp;$BE34,'Route Guide - Lanes Not in Data'!$P$5:$P$22370,0),
IF(ISERROR(MATCH(AO$6&amp;$BF34,'Route Guide - Lanes Not in Data'!$P$5:$P$22370,0))=FALSE,MATCH(AO$6&amp;$BF34,'Route Guide - Lanes Not in Data'!$P$5:$P$22370,0),
IF(ISERROR(MATCH(AO$6&amp;$BG34,'Route Guide - Lanes Not in Data'!$P$5:$P$22370,0))=FALSE,MATCH(AO$6&amp;$BG34,'Route Guide - Lanes Not in Data'!$P$5:$P$22370,0),
IF(ISERROR(MATCH(AO$6&amp;$BH34,'Route Guide - Lanes Not in Data'!$P$5:$P$22370,0))=FALSE,MATCH(AO$6&amp;$BH34,'Route Guide - Lanes Not in Data'!$P$5:$P$22370,0),
IF(ISERROR(MATCH(AO$6&amp;$BI34,'Route Guide - Lanes Not in Data'!$P$5:$P$22370,0))=FALSE,MATCH(AO$6&amp;$BI34,'Route Guide - Lanes Not in Data'!$P$5:$P$22370,0),
IF(ISERROR(MATCH(AO$6&amp;$BJ34,'Route Guide - Lanes Not in Data'!$P$5:$P$22370,0))=FALSE,MATCH(AO$6&amp;$BJ34,'Route Guide - Lanes Not in Data'!$P$5:$P$22370,0),""))))))))))),""))</f>
        <v/>
      </c>
      <c r="AP34" s="37" t="str">
        <f>IF(OR(AP$6="",ER34&lt;&gt;2),"",IFERROR(INDEX('Route Guide - Lanes Not in Data'!$D$5:$D$22370,
IF(ISERROR(MATCH(AP$6&amp;$BA34,'Route Guide - Lanes Not in Data'!$P$5:$P$22370,0))=FALSE,MATCH(AP$6&amp;$BA34,'Route Guide - Lanes Not in Data'!$P$5:$P$22370,0),
IF(ISERROR(MATCH(AP$6&amp;$BB34,'Route Guide - Lanes Not in Data'!$P$5:$P$22370,0))=FALSE,MATCH(AP$6&amp;$BB34,'Route Guide - Lanes Not in Data'!$P$5:$P$22370,0),
IF(ISERROR(MATCH(AP$6&amp;$BC34,'Route Guide - Lanes Not in Data'!$P$5:$P$22370,0))=FALSE,MATCH(AP$6&amp;$BC34,'Route Guide - Lanes Not in Data'!$P$5:$P$22370,0),
IF(ISERROR(MATCH(AP$6&amp;$BD34,'Route Guide - Lanes Not in Data'!$P$5:$P$22370,0))=FALSE,MATCH(AP$6&amp;$BD34,'Route Guide - Lanes Not in Data'!$P$5:$P$22370,0),
IF(ISERROR(MATCH(AP$6&amp;$BE34,'Route Guide - Lanes Not in Data'!$P$5:$P$22370,0))=FALSE,MATCH(AP$6&amp;$BE34,'Route Guide - Lanes Not in Data'!$P$5:$P$22370,0),
IF(ISERROR(MATCH(AP$6&amp;$BF34,'Route Guide - Lanes Not in Data'!$P$5:$P$22370,0))=FALSE,MATCH(AP$6&amp;$BF34,'Route Guide - Lanes Not in Data'!$P$5:$P$22370,0),
IF(ISERROR(MATCH(AP$6&amp;$BG34,'Route Guide - Lanes Not in Data'!$P$5:$P$22370,0))=FALSE,MATCH(AP$6&amp;$BG34,'Route Guide - Lanes Not in Data'!$P$5:$P$22370,0),
IF(ISERROR(MATCH(AP$6&amp;$BH34,'Route Guide - Lanes Not in Data'!$P$5:$P$22370,0))=FALSE,MATCH(AP$6&amp;$BH34,'Route Guide - Lanes Not in Data'!$P$5:$P$22370,0),
IF(ISERROR(MATCH(AP$6&amp;$BI34,'Route Guide - Lanes Not in Data'!$P$5:$P$22370,0))=FALSE,MATCH(AP$6&amp;$BI34,'Route Guide - Lanes Not in Data'!$P$5:$P$22370,0),
IF(ISERROR(MATCH(AP$6&amp;$BJ34,'Route Guide - Lanes Not in Data'!$P$5:$P$22370,0))=FALSE,MATCH(AP$6&amp;$BJ34,'Route Guide - Lanes Not in Data'!$P$5:$P$22370,0),""))))))))))),""))</f>
        <v/>
      </c>
      <c r="AQ34" s="37" t="str">
        <f>IF(OR(AQ$6="",ES34&lt;&gt;2),"",IFERROR(INDEX('Route Guide - Lanes Not in Data'!$D$5:$D$22370,
IF(ISERROR(MATCH(AQ$6&amp;$BA34,'Route Guide - Lanes Not in Data'!$P$5:$P$22370,0))=FALSE,MATCH(AQ$6&amp;$BA34,'Route Guide - Lanes Not in Data'!$P$5:$P$22370,0),
IF(ISERROR(MATCH(AQ$6&amp;$BB34,'Route Guide - Lanes Not in Data'!$P$5:$P$22370,0))=FALSE,MATCH(AQ$6&amp;$BB34,'Route Guide - Lanes Not in Data'!$P$5:$P$22370,0),
IF(ISERROR(MATCH(AQ$6&amp;$BC34,'Route Guide - Lanes Not in Data'!$P$5:$P$22370,0))=FALSE,MATCH(AQ$6&amp;$BC34,'Route Guide - Lanes Not in Data'!$P$5:$P$22370,0),
IF(ISERROR(MATCH(AQ$6&amp;$BD34,'Route Guide - Lanes Not in Data'!$P$5:$P$22370,0))=FALSE,MATCH(AQ$6&amp;$BD34,'Route Guide - Lanes Not in Data'!$P$5:$P$22370,0),
IF(ISERROR(MATCH(AQ$6&amp;$BE34,'Route Guide - Lanes Not in Data'!$P$5:$P$22370,0))=FALSE,MATCH(AQ$6&amp;$BE34,'Route Guide - Lanes Not in Data'!$P$5:$P$22370,0),
IF(ISERROR(MATCH(AQ$6&amp;$BF34,'Route Guide - Lanes Not in Data'!$P$5:$P$22370,0))=FALSE,MATCH(AQ$6&amp;$BF34,'Route Guide - Lanes Not in Data'!$P$5:$P$22370,0),
IF(ISERROR(MATCH(AQ$6&amp;$BG34,'Route Guide - Lanes Not in Data'!$P$5:$P$22370,0))=FALSE,MATCH(AQ$6&amp;$BG34,'Route Guide - Lanes Not in Data'!$P$5:$P$22370,0),
IF(ISERROR(MATCH(AQ$6&amp;$BH34,'Route Guide - Lanes Not in Data'!$P$5:$P$22370,0))=FALSE,MATCH(AQ$6&amp;$BH34,'Route Guide - Lanes Not in Data'!$P$5:$P$22370,0),
IF(ISERROR(MATCH(AQ$6&amp;$BI34,'Route Guide - Lanes Not in Data'!$P$5:$P$22370,0))=FALSE,MATCH(AQ$6&amp;$BI34,'Route Guide - Lanes Not in Data'!$P$5:$P$22370,0),
IF(ISERROR(MATCH(AQ$6&amp;$BJ34,'Route Guide - Lanes Not in Data'!$P$5:$P$22370,0))=FALSE,MATCH(AQ$6&amp;$BJ34,'Route Guide - Lanes Not in Data'!$P$5:$P$22370,0),""))))))))))),""))</f>
        <v/>
      </c>
      <c r="AR34" s="37" t="str">
        <f>IF(OR(AR$6="",ET34&lt;&gt;2),"",IFERROR(INDEX('Route Guide - Lanes Not in Data'!$D$5:$D$22370,
IF(ISERROR(MATCH(AR$6&amp;$BA34,'Route Guide - Lanes Not in Data'!$P$5:$P$22370,0))=FALSE,MATCH(AR$6&amp;$BA34,'Route Guide - Lanes Not in Data'!$P$5:$P$22370,0),
IF(ISERROR(MATCH(AR$6&amp;$BB34,'Route Guide - Lanes Not in Data'!$P$5:$P$22370,0))=FALSE,MATCH(AR$6&amp;$BB34,'Route Guide - Lanes Not in Data'!$P$5:$P$22370,0),
IF(ISERROR(MATCH(AR$6&amp;$BC34,'Route Guide - Lanes Not in Data'!$P$5:$P$22370,0))=FALSE,MATCH(AR$6&amp;$BC34,'Route Guide - Lanes Not in Data'!$P$5:$P$22370,0),
IF(ISERROR(MATCH(AR$6&amp;$BD34,'Route Guide - Lanes Not in Data'!$P$5:$P$22370,0))=FALSE,MATCH(AR$6&amp;$BD34,'Route Guide - Lanes Not in Data'!$P$5:$P$22370,0),
IF(ISERROR(MATCH(AR$6&amp;$BE34,'Route Guide - Lanes Not in Data'!$P$5:$P$22370,0))=FALSE,MATCH(AR$6&amp;$BE34,'Route Guide - Lanes Not in Data'!$P$5:$P$22370,0),
IF(ISERROR(MATCH(AR$6&amp;$BF34,'Route Guide - Lanes Not in Data'!$P$5:$P$22370,0))=FALSE,MATCH(AR$6&amp;$BF34,'Route Guide - Lanes Not in Data'!$P$5:$P$22370,0),
IF(ISERROR(MATCH(AR$6&amp;$BG34,'Route Guide - Lanes Not in Data'!$P$5:$P$22370,0))=FALSE,MATCH(AR$6&amp;$BG34,'Route Guide - Lanes Not in Data'!$P$5:$P$22370,0),
IF(ISERROR(MATCH(AR$6&amp;$BH34,'Route Guide - Lanes Not in Data'!$P$5:$P$22370,0))=FALSE,MATCH(AR$6&amp;$BH34,'Route Guide - Lanes Not in Data'!$P$5:$P$22370,0),
IF(ISERROR(MATCH(AR$6&amp;$BI34,'Route Guide - Lanes Not in Data'!$P$5:$P$22370,0))=FALSE,MATCH(AR$6&amp;$BI34,'Route Guide - Lanes Not in Data'!$P$5:$P$22370,0),
IF(ISERROR(MATCH(AR$6&amp;$BJ34,'Route Guide - Lanes Not in Data'!$P$5:$P$22370,0))=FALSE,MATCH(AR$6&amp;$BJ34,'Route Guide - Lanes Not in Data'!$P$5:$P$22370,0),""))))))))))),""))</f>
        <v/>
      </c>
      <c r="AS34" s="37" t="str">
        <f>IF(OR(AS$6="",EU34&lt;&gt;2),"",IFERROR(INDEX('Route Guide - Lanes Not in Data'!$D$5:$D$22370,
IF(ISERROR(MATCH(AS$6&amp;$BA34,'Route Guide - Lanes Not in Data'!$P$5:$P$22370,0))=FALSE,MATCH(AS$6&amp;$BA34,'Route Guide - Lanes Not in Data'!$P$5:$P$22370,0),
IF(ISERROR(MATCH(AS$6&amp;$BB34,'Route Guide - Lanes Not in Data'!$P$5:$P$22370,0))=FALSE,MATCH(AS$6&amp;$BB34,'Route Guide - Lanes Not in Data'!$P$5:$P$22370,0),
IF(ISERROR(MATCH(AS$6&amp;$BC34,'Route Guide - Lanes Not in Data'!$P$5:$P$22370,0))=FALSE,MATCH(AS$6&amp;$BC34,'Route Guide - Lanes Not in Data'!$P$5:$P$22370,0),
IF(ISERROR(MATCH(AS$6&amp;$BD34,'Route Guide - Lanes Not in Data'!$P$5:$P$22370,0))=FALSE,MATCH(AS$6&amp;$BD34,'Route Guide - Lanes Not in Data'!$P$5:$P$22370,0),
IF(ISERROR(MATCH(AS$6&amp;$BE34,'Route Guide - Lanes Not in Data'!$P$5:$P$22370,0))=FALSE,MATCH(AS$6&amp;$BE34,'Route Guide - Lanes Not in Data'!$P$5:$P$22370,0),
IF(ISERROR(MATCH(AS$6&amp;$BF34,'Route Guide - Lanes Not in Data'!$P$5:$P$22370,0))=FALSE,MATCH(AS$6&amp;$BF34,'Route Guide - Lanes Not in Data'!$P$5:$P$22370,0),
IF(ISERROR(MATCH(AS$6&amp;$BG34,'Route Guide - Lanes Not in Data'!$P$5:$P$22370,0))=FALSE,MATCH(AS$6&amp;$BG34,'Route Guide - Lanes Not in Data'!$P$5:$P$22370,0),
IF(ISERROR(MATCH(AS$6&amp;$BH34,'Route Guide - Lanes Not in Data'!$P$5:$P$22370,0))=FALSE,MATCH(AS$6&amp;$BH34,'Route Guide - Lanes Not in Data'!$P$5:$P$22370,0),
IF(ISERROR(MATCH(AS$6&amp;$BI34,'Route Guide - Lanes Not in Data'!$P$5:$P$22370,0))=FALSE,MATCH(AS$6&amp;$BI34,'Route Guide - Lanes Not in Data'!$P$5:$P$22370,0),
IF(ISERROR(MATCH(AS$6&amp;$BJ34,'Route Guide - Lanes Not in Data'!$P$5:$P$22370,0))=FALSE,MATCH(AS$6&amp;$BJ34,'Route Guide - Lanes Not in Data'!$P$5:$P$22370,0),""))))))))))),""))</f>
        <v/>
      </c>
      <c r="AT34" s="37" t="str">
        <f>IF(OR(AT$6="",EV34&lt;&gt;2),"",IFERROR(INDEX('Route Guide - Lanes Not in Data'!$D$5:$D$22370,
IF(ISERROR(MATCH(AT$6&amp;$BA34,'Route Guide - Lanes Not in Data'!$P$5:$P$22370,0))=FALSE,MATCH(AT$6&amp;$BA34,'Route Guide - Lanes Not in Data'!$P$5:$P$22370,0),
IF(ISERROR(MATCH(AT$6&amp;$BB34,'Route Guide - Lanes Not in Data'!$P$5:$P$22370,0))=FALSE,MATCH(AT$6&amp;$BB34,'Route Guide - Lanes Not in Data'!$P$5:$P$22370,0),
IF(ISERROR(MATCH(AT$6&amp;$BC34,'Route Guide - Lanes Not in Data'!$P$5:$P$22370,0))=FALSE,MATCH(AT$6&amp;$BC34,'Route Guide - Lanes Not in Data'!$P$5:$P$22370,0),
IF(ISERROR(MATCH(AT$6&amp;$BD34,'Route Guide - Lanes Not in Data'!$P$5:$P$22370,0))=FALSE,MATCH(AT$6&amp;$BD34,'Route Guide - Lanes Not in Data'!$P$5:$P$22370,0),
IF(ISERROR(MATCH(AT$6&amp;$BE34,'Route Guide - Lanes Not in Data'!$P$5:$P$22370,0))=FALSE,MATCH(AT$6&amp;$BE34,'Route Guide - Lanes Not in Data'!$P$5:$P$22370,0),
IF(ISERROR(MATCH(AT$6&amp;$BF34,'Route Guide - Lanes Not in Data'!$P$5:$P$22370,0))=FALSE,MATCH(AT$6&amp;$BF34,'Route Guide - Lanes Not in Data'!$P$5:$P$22370,0),
IF(ISERROR(MATCH(AT$6&amp;$BG34,'Route Guide - Lanes Not in Data'!$P$5:$P$22370,0))=FALSE,MATCH(AT$6&amp;$BG34,'Route Guide - Lanes Not in Data'!$P$5:$P$22370,0),
IF(ISERROR(MATCH(AT$6&amp;$BH34,'Route Guide - Lanes Not in Data'!$P$5:$P$22370,0))=FALSE,MATCH(AT$6&amp;$BH34,'Route Guide - Lanes Not in Data'!$P$5:$P$22370,0),
IF(ISERROR(MATCH(AT$6&amp;$BI34,'Route Guide - Lanes Not in Data'!$P$5:$P$22370,0))=FALSE,MATCH(AT$6&amp;$BI34,'Route Guide - Lanes Not in Data'!$P$5:$P$22370,0),
IF(ISERROR(MATCH(AT$6&amp;$BJ34,'Route Guide - Lanes Not in Data'!$P$5:$P$22370,0))=FALSE,MATCH(AT$6&amp;$BJ34,'Route Guide - Lanes Not in Data'!$P$5:$P$22370,0),""))))))))))),""))</f>
        <v/>
      </c>
      <c r="AU34" s="37" t="str">
        <f>IF(OR(AU$6="",EW34&lt;&gt;2),"",IFERROR(INDEX('Route Guide - Lanes Not in Data'!$D$5:$D$22370,
IF(ISERROR(MATCH(AU$6&amp;$BA34,'Route Guide - Lanes Not in Data'!$P$5:$P$22370,0))=FALSE,MATCH(AU$6&amp;$BA34,'Route Guide - Lanes Not in Data'!$P$5:$P$22370,0),
IF(ISERROR(MATCH(AU$6&amp;$BB34,'Route Guide - Lanes Not in Data'!$P$5:$P$22370,0))=FALSE,MATCH(AU$6&amp;$BB34,'Route Guide - Lanes Not in Data'!$P$5:$P$22370,0),
IF(ISERROR(MATCH(AU$6&amp;$BC34,'Route Guide - Lanes Not in Data'!$P$5:$P$22370,0))=FALSE,MATCH(AU$6&amp;$BC34,'Route Guide - Lanes Not in Data'!$P$5:$P$22370,0),
IF(ISERROR(MATCH(AU$6&amp;$BD34,'Route Guide - Lanes Not in Data'!$P$5:$P$22370,0))=FALSE,MATCH(AU$6&amp;$BD34,'Route Guide - Lanes Not in Data'!$P$5:$P$22370,0),
IF(ISERROR(MATCH(AU$6&amp;$BE34,'Route Guide - Lanes Not in Data'!$P$5:$P$22370,0))=FALSE,MATCH(AU$6&amp;$BE34,'Route Guide - Lanes Not in Data'!$P$5:$P$22370,0),
IF(ISERROR(MATCH(AU$6&amp;$BF34,'Route Guide - Lanes Not in Data'!$P$5:$P$22370,0))=FALSE,MATCH(AU$6&amp;$BF34,'Route Guide - Lanes Not in Data'!$P$5:$P$22370,0),
IF(ISERROR(MATCH(AU$6&amp;$BG34,'Route Guide - Lanes Not in Data'!$P$5:$P$22370,0))=FALSE,MATCH(AU$6&amp;$BG34,'Route Guide - Lanes Not in Data'!$P$5:$P$22370,0),
IF(ISERROR(MATCH(AU$6&amp;$BH34,'Route Guide - Lanes Not in Data'!$P$5:$P$22370,0))=FALSE,MATCH(AU$6&amp;$BH34,'Route Guide - Lanes Not in Data'!$P$5:$P$22370,0),
IF(ISERROR(MATCH(AU$6&amp;$BI34,'Route Guide - Lanes Not in Data'!$P$5:$P$22370,0))=FALSE,MATCH(AU$6&amp;$BI34,'Route Guide - Lanes Not in Data'!$P$5:$P$22370,0),
IF(ISERROR(MATCH(AU$6&amp;$BJ34,'Route Guide - Lanes Not in Data'!$P$5:$P$22370,0))=FALSE,MATCH(AU$6&amp;$BJ34,'Route Guide - Lanes Not in Data'!$P$5:$P$22370,0),""))))))))))),""))</f>
        <v/>
      </c>
      <c r="AV34" s="37">
        <f t="shared" si="47"/>
        <v>0.35</v>
      </c>
      <c r="AW34" s="23" t="str">
        <f t="shared" si="48"/>
        <v>ODFL</v>
      </c>
      <c r="AX34" s="37">
        <f t="shared" si="49"/>
        <v>0.218</v>
      </c>
      <c r="AY34" s="23" t="str">
        <f t="shared" si="50"/>
        <v>CNWY</v>
      </c>
      <c r="BA34" s="23" t="str">
        <f t="shared" si="11"/>
        <v>-0E25-CA-CITY OF INDUSTRY-NE</v>
      </c>
      <c r="BB34" s="23" t="str">
        <f t="shared" si="12"/>
        <v>-0E25-CA-CITY OF INDUSTRY-USA</v>
      </c>
      <c r="BC34" s="23" t="str">
        <f t="shared" si="13"/>
        <v>-CA-CITY OF INDUSTRY-NE</v>
      </c>
      <c r="BD34" s="23" t="str">
        <f t="shared" si="14"/>
        <v>-CA-CITY OF INDUSTRY-USA</v>
      </c>
      <c r="BE34" s="23" t="str">
        <f t="shared" si="15"/>
        <v>-91745-NE</v>
      </c>
      <c r="BF34" s="23" t="str">
        <f t="shared" si="16"/>
        <v>-91745-USA</v>
      </c>
      <c r="BG34" s="23" t="str">
        <f t="shared" si="17"/>
        <v>-CA-NE</v>
      </c>
      <c r="BH34" s="23" t="str">
        <f t="shared" si="18"/>
        <v>CA-NE</v>
      </c>
      <c r="BI34" s="23" t="str">
        <f t="shared" si="51"/>
        <v>CA-USA</v>
      </c>
      <c r="BJ34" s="23" t="str">
        <f t="shared" si="19"/>
        <v>USA-USA</v>
      </c>
      <c r="BM34" s="23" t="str">
        <f t="shared" si="20"/>
        <v>0E25-CA-CITY OF INDUSTRY-NE-CA</v>
      </c>
      <c r="BN34" s="23" t="e">
        <f>_xlfn.XLOOKUP($BM34,'Route Guide - Lanes In Data'!$B$1:$B$2645,'Route Guide - Lanes In Data'!D$1:D$2645)</f>
        <v>#N/A</v>
      </c>
      <c r="BO34" s="23" t="e">
        <f>_xlfn.XLOOKUP($BM34,'Route Guide - Lanes In Data'!$B$1:$B$2645,'Route Guide - Lanes In Data'!E$1:E$2645)</f>
        <v>#N/A</v>
      </c>
      <c r="BQ34" s="37">
        <f>IF(OR(BQ$6="",EC34&lt;&gt;2),"",IFERROR(INDEX('Route Guide - Lanes Not in Data'!$E$5:$E$22370,
IF(ISERROR(MATCH(BQ$6&amp;$CQ34,'Route Guide - Lanes Not in Data'!$P$5:$P$22370,0))=FALSE,MATCH(BQ$6&amp;$CQ34,'Route Guide - Lanes Not in Data'!$P$5:$P$22370,0),
IF(ISERROR(MATCH(BQ$6&amp;$CR34,'Route Guide - Lanes Not in Data'!$P$5:$P$22370,0))=FALSE,MATCH(BQ$6&amp;$CR34,'Route Guide - Lanes Not in Data'!$P$5:$P$22370,0),
IF(ISERROR(MATCH(BQ$6&amp;$CS34,'Route Guide - Lanes Not in Data'!$P$5:$P$22370,0))=FALSE,MATCH(BQ$6&amp;$CS34,'Route Guide - Lanes Not in Data'!$P$5:$P$22370,0),
IF(ISERROR(MATCH(BQ$6&amp;$CT34,'Route Guide - Lanes Not in Data'!$P$5:$P$22370,0))=FALSE,MATCH(BQ$6&amp;$CT34,'Route Guide - Lanes Not in Data'!$P$5:$P$22370,0),
IF(ISERROR(MATCH(BQ$6&amp;$CU34,'Route Guide - Lanes Not in Data'!$P$5:$P$22370,0))=FALSE,MATCH(BQ$6&amp;$CU34,'Route Guide - Lanes Not in Data'!$P$5:$P$22370,0),
IF(ISERROR(MATCH(BQ$6&amp;$CV34,'Route Guide - Lanes Not in Data'!$P$5:$P$22370,0))=FALSE,MATCH(BQ$6&amp;$CV34,'Route Guide - Lanes Not in Data'!$P$5:$P$22370,0),
IF(ISERROR(MATCH(BQ$6&amp;$CW34,'Route Guide - Lanes Not in Data'!$P$5:$P$22370,0))=FALSE,MATCH(BQ$6&amp;$CW34,'Route Guide - Lanes Not in Data'!$P$5:$P$22370,0),
IF(ISERROR(MATCH(BQ$6&amp;$CX34,'Route Guide - Lanes Not in Data'!$P$5:$P$22370,0))=FALSE,MATCH(BQ$6&amp;$CX34,'Route Guide - Lanes Not in Data'!$P$5:$P$22370,0),
IF(ISERROR(MATCH(BQ$6&amp;$CY34,'Route Guide - Lanes Not in Data'!$P$5:$P$22370,0))=FALSE,MATCH(BQ$6&amp;$CY34,'Route Guide - Lanes Not in Data'!$P$5:$P$22370,0),
IF(ISERROR(MATCH(BQ$6&amp;$CZ34,'Route Guide - Lanes Not in Data'!$P$5:$P$22370,0))=FALSE,MATCH(BQ$6&amp;$CZ34,'Route Guide - Lanes Not in Data'!$P$5:$P$22370,0),""))))))))))),""))</f>
        <v>0.31</v>
      </c>
      <c r="BR34" s="37">
        <f>IF(OR(BR$6="",ED34&lt;&gt;2),"",IFERROR(INDEX('Route Guide - Lanes Not in Data'!$E$5:$E$22370,
IF(ISERROR(MATCH(BR$6&amp;$CQ34,'Route Guide - Lanes Not in Data'!$P$5:$P$22370,0))=FALSE,MATCH(BR$6&amp;$CQ34,'Route Guide - Lanes Not in Data'!$P$5:$P$22370,0),
IF(ISERROR(MATCH(BR$6&amp;$CR34,'Route Guide - Lanes Not in Data'!$P$5:$P$22370,0))=FALSE,MATCH(BR$6&amp;$CR34,'Route Guide - Lanes Not in Data'!$P$5:$P$22370,0),
IF(ISERROR(MATCH(BR$6&amp;$CS34,'Route Guide - Lanes Not in Data'!$P$5:$P$22370,0))=FALSE,MATCH(BR$6&amp;$CS34,'Route Guide - Lanes Not in Data'!$P$5:$P$22370,0),
IF(ISERROR(MATCH(BR$6&amp;$CT34,'Route Guide - Lanes Not in Data'!$P$5:$P$22370,0))=FALSE,MATCH(BR$6&amp;$CT34,'Route Guide - Lanes Not in Data'!$P$5:$P$22370,0),
IF(ISERROR(MATCH(BR$6&amp;$CU34,'Route Guide - Lanes Not in Data'!$P$5:$P$22370,0))=FALSE,MATCH(BR$6&amp;$CU34,'Route Guide - Lanes Not in Data'!$P$5:$P$22370,0),
IF(ISERROR(MATCH(BR$6&amp;$CV34,'Route Guide - Lanes Not in Data'!$P$5:$P$22370,0))=FALSE,MATCH(BR$6&amp;$CV34,'Route Guide - Lanes Not in Data'!$P$5:$P$22370,0),
IF(ISERROR(MATCH(BR$6&amp;$CW34,'Route Guide - Lanes Not in Data'!$P$5:$P$22370,0))=FALSE,MATCH(BR$6&amp;$CW34,'Route Guide - Lanes Not in Data'!$P$5:$P$22370,0),
IF(ISERROR(MATCH(BR$6&amp;$CX34,'Route Guide - Lanes Not in Data'!$P$5:$P$22370,0))=FALSE,MATCH(BR$6&amp;$CX34,'Route Guide - Lanes Not in Data'!$P$5:$P$22370,0),
IF(ISERROR(MATCH(BR$6&amp;$CY34,'Route Guide - Lanes Not in Data'!$P$5:$P$22370,0))=FALSE,MATCH(BR$6&amp;$CY34,'Route Guide - Lanes Not in Data'!$P$5:$P$22370,0),
IF(ISERROR(MATCH(BR$6&amp;$CZ34,'Route Guide - Lanes Not in Data'!$P$5:$P$22370,0))=FALSE,MATCH(BR$6&amp;$CZ34,'Route Guide - Lanes Not in Data'!$P$5:$P$22370,0),""))))))))))),""))</f>
        <v>0.27500000000000002</v>
      </c>
      <c r="BS34" s="37" t="str">
        <f>IF(OR(BS$6="",EE34&lt;&gt;2),"",IFERROR(INDEX('Route Guide - Lanes Not in Data'!$E$5:$E$22370,
IF(ISERROR(MATCH(BS$6&amp;$CQ34,'Route Guide - Lanes Not in Data'!$P$5:$P$22370,0))=FALSE,MATCH(BS$6&amp;$CQ34,'Route Guide - Lanes Not in Data'!$P$5:$P$22370,0),
IF(ISERROR(MATCH(BS$6&amp;$CR34,'Route Guide - Lanes Not in Data'!$P$5:$P$22370,0))=FALSE,MATCH(BS$6&amp;$CR34,'Route Guide - Lanes Not in Data'!$P$5:$P$22370,0),
IF(ISERROR(MATCH(BS$6&amp;$CS34,'Route Guide - Lanes Not in Data'!$P$5:$P$22370,0))=FALSE,MATCH(BS$6&amp;$CS34,'Route Guide - Lanes Not in Data'!$P$5:$P$22370,0),
IF(ISERROR(MATCH(BS$6&amp;$CT34,'Route Guide - Lanes Not in Data'!$P$5:$P$22370,0))=FALSE,MATCH(BS$6&amp;$CT34,'Route Guide - Lanes Not in Data'!$P$5:$P$22370,0),
IF(ISERROR(MATCH(BS$6&amp;$CU34,'Route Guide - Lanes Not in Data'!$P$5:$P$22370,0))=FALSE,MATCH(BS$6&amp;$CU34,'Route Guide - Lanes Not in Data'!$P$5:$P$22370,0),
IF(ISERROR(MATCH(BS$6&amp;$CV34,'Route Guide - Lanes Not in Data'!$P$5:$P$22370,0))=FALSE,MATCH(BS$6&amp;$CV34,'Route Guide - Lanes Not in Data'!$P$5:$P$22370,0),
IF(ISERROR(MATCH(BS$6&amp;$CW34,'Route Guide - Lanes Not in Data'!$P$5:$P$22370,0))=FALSE,MATCH(BS$6&amp;$CW34,'Route Guide - Lanes Not in Data'!$P$5:$P$22370,0),
IF(ISERROR(MATCH(BS$6&amp;$CX34,'Route Guide - Lanes Not in Data'!$P$5:$P$22370,0))=FALSE,MATCH(BS$6&amp;$CX34,'Route Guide - Lanes Not in Data'!$P$5:$P$22370,0),
IF(ISERROR(MATCH(BS$6&amp;$CY34,'Route Guide - Lanes Not in Data'!$P$5:$P$22370,0))=FALSE,MATCH(BS$6&amp;$CY34,'Route Guide - Lanes Not in Data'!$P$5:$P$22370,0),
IF(ISERROR(MATCH(BS$6&amp;$CZ34,'Route Guide - Lanes Not in Data'!$P$5:$P$22370,0))=FALSE,MATCH(BS$6&amp;$CZ34,'Route Guide - Lanes Not in Data'!$P$5:$P$22370,0),""))))))))))),""))</f>
        <v/>
      </c>
      <c r="BT34" s="37" t="str">
        <f>IF(OR(BT$6="",EF34&lt;&gt;2),"",IFERROR(INDEX('Route Guide - Lanes Not in Data'!$E$5:$E$22370,
IF(ISERROR(MATCH(BT$6&amp;$CQ34,'Route Guide - Lanes Not in Data'!$P$5:$P$22370,0))=FALSE,MATCH(BT$6&amp;$CQ34,'Route Guide - Lanes Not in Data'!$P$5:$P$22370,0),
IF(ISERROR(MATCH(BT$6&amp;$CR34,'Route Guide - Lanes Not in Data'!$P$5:$P$22370,0))=FALSE,MATCH(BT$6&amp;$CR34,'Route Guide - Lanes Not in Data'!$P$5:$P$22370,0),
IF(ISERROR(MATCH(BT$6&amp;$CS34,'Route Guide - Lanes Not in Data'!$P$5:$P$22370,0))=FALSE,MATCH(BT$6&amp;$CS34,'Route Guide - Lanes Not in Data'!$P$5:$P$22370,0),
IF(ISERROR(MATCH(BT$6&amp;$CT34,'Route Guide - Lanes Not in Data'!$P$5:$P$22370,0))=FALSE,MATCH(BT$6&amp;$CT34,'Route Guide - Lanes Not in Data'!$P$5:$P$22370,0),
IF(ISERROR(MATCH(BT$6&amp;$CU34,'Route Guide - Lanes Not in Data'!$P$5:$P$22370,0))=FALSE,MATCH(BT$6&amp;$CU34,'Route Guide - Lanes Not in Data'!$P$5:$P$22370,0),
IF(ISERROR(MATCH(BT$6&amp;$CV34,'Route Guide - Lanes Not in Data'!$P$5:$P$22370,0))=FALSE,MATCH(BT$6&amp;$CV34,'Route Guide - Lanes Not in Data'!$P$5:$P$22370,0),
IF(ISERROR(MATCH(BT$6&amp;$CW34,'Route Guide - Lanes Not in Data'!$P$5:$P$22370,0))=FALSE,MATCH(BT$6&amp;$CW34,'Route Guide - Lanes Not in Data'!$P$5:$P$22370,0),
IF(ISERROR(MATCH(BT$6&amp;$CX34,'Route Guide - Lanes Not in Data'!$P$5:$P$22370,0))=FALSE,MATCH(BT$6&amp;$CX34,'Route Guide - Lanes Not in Data'!$P$5:$P$22370,0),
IF(ISERROR(MATCH(BT$6&amp;$CY34,'Route Guide - Lanes Not in Data'!$P$5:$P$22370,0))=FALSE,MATCH(BT$6&amp;$CY34,'Route Guide - Lanes Not in Data'!$P$5:$P$22370,0),
IF(ISERROR(MATCH(BT$6&amp;$CZ34,'Route Guide - Lanes Not in Data'!$P$5:$P$22370,0))=FALSE,MATCH(BT$6&amp;$CZ34,'Route Guide - Lanes Not in Data'!$P$5:$P$22370,0),""))))))))))),""))</f>
        <v/>
      </c>
      <c r="BU34" s="37">
        <f>IF(OR(BU$6="",EG34&lt;&gt;2),"",IFERROR(INDEX('Route Guide - Lanes Not in Data'!$E$5:$E$22370,
IF(ISERROR(MATCH(BU$6&amp;$CQ34,'Route Guide - Lanes Not in Data'!$P$5:$P$22370,0))=FALSE,MATCH(BU$6&amp;$CQ34,'Route Guide - Lanes Not in Data'!$P$5:$P$22370,0),
IF(ISERROR(MATCH(BU$6&amp;$CR34,'Route Guide - Lanes Not in Data'!$P$5:$P$22370,0))=FALSE,MATCH(BU$6&amp;$CR34,'Route Guide - Lanes Not in Data'!$P$5:$P$22370,0),
IF(ISERROR(MATCH(BU$6&amp;$CS34,'Route Guide - Lanes Not in Data'!$P$5:$P$22370,0))=FALSE,MATCH(BU$6&amp;$CS34,'Route Guide - Lanes Not in Data'!$P$5:$P$22370,0),
IF(ISERROR(MATCH(BU$6&amp;$CT34,'Route Guide - Lanes Not in Data'!$P$5:$P$22370,0))=FALSE,MATCH(BU$6&amp;$CT34,'Route Guide - Lanes Not in Data'!$P$5:$P$22370,0),
IF(ISERROR(MATCH(BU$6&amp;$CU34,'Route Guide - Lanes Not in Data'!$P$5:$P$22370,0))=FALSE,MATCH(BU$6&amp;$CU34,'Route Guide - Lanes Not in Data'!$P$5:$P$22370,0),
IF(ISERROR(MATCH(BU$6&amp;$CV34,'Route Guide - Lanes Not in Data'!$P$5:$P$22370,0))=FALSE,MATCH(BU$6&amp;$CV34,'Route Guide - Lanes Not in Data'!$P$5:$P$22370,0),
IF(ISERROR(MATCH(BU$6&amp;$CW34,'Route Guide - Lanes Not in Data'!$P$5:$P$22370,0))=FALSE,MATCH(BU$6&amp;$CW34,'Route Guide - Lanes Not in Data'!$P$5:$P$22370,0),
IF(ISERROR(MATCH(BU$6&amp;$CX34,'Route Guide - Lanes Not in Data'!$P$5:$P$22370,0))=FALSE,MATCH(BU$6&amp;$CX34,'Route Guide - Lanes Not in Data'!$P$5:$P$22370,0),
IF(ISERROR(MATCH(BU$6&amp;$CY34,'Route Guide - Lanes Not in Data'!$P$5:$P$22370,0))=FALSE,MATCH(BU$6&amp;$CY34,'Route Guide - Lanes Not in Data'!$P$5:$P$22370,0),
IF(ISERROR(MATCH(BU$6&amp;$CZ34,'Route Guide - Lanes Not in Data'!$P$5:$P$22370,0))=FALSE,MATCH(BU$6&amp;$CZ34,'Route Guide - Lanes Not in Data'!$P$5:$P$22370,0),""))))))))))),""))</f>
        <v>0.107</v>
      </c>
      <c r="BV34" s="37" t="str">
        <f>IF(OR(BV$6="",EH34&lt;&gt;2),"",IFERROR(INDEX('Route Guide - Lanes Not in Data'!$E$5:$E$22370,
IF(ISERROR(MATCH(BV$6&amp;$CQ34,'Route Guide - Lanes Not in Data'!$P$5:$P$22370,0))=FALSE,MATCH(BV$6&amp;$CQ34,'Route Guide - Lanes Not in Data'!$P$5:$P$22370,0),
IF(ISERROR(MATCH(BV$6&amp;$CR34,'Route Guide - Lanes Not in Data'!$P$5:$P$22370,0))=FALSE,MATCH(BV$6&amp;$CR34,'Route Guide - Lanes Not in Data'!$P$5:$P$22370,0),
IF(ISERROR(MATCH(BV$6&amp;$CS34,'Route Guide - Lanes Not in Data'!$P$5:$P$22370,0))=FALSE,MATCH(BV$6&amp;$CS34,'Route Guide - Lanes Not in Data'!$P$5:$P$22370,0),
IF(ISERROR(MATCH(BV$6&amp;$CT34,'Route Guide - Lanes Not in Data'!$P$5:$P$22370,0))=FALSE,MATCH(BV$6&amp;$CT34,'Route Guide - Lanes Not in Data'!$P$5:$P$22370,0),
IF(ISERROR(MATCH(BV$6&amp;$CU34,'Route Guide - Lanes Not in Data'!$P$5:$P$22370,0))=FALSE,MATCH(BV$6&amp;$CU34,'Route Guide - Lanes Not in Data'!$P$5:$P$22370,0),
IF(ISERROR(MATCH(BV$6&amp;$CV34,'Route Guide - Lanes Not in Data'!$P$5:$P$22370,0))=FALSE,MATCH(BV$6&amp;$CV34,'Route Guide - Lanes Not in Data'!$P$5:$P$22370,0),
IF(ISERROR(MATCH(BV$6&amp;$CW34,'Route Guide - Lanes Not in Data'!$P$5:$P$22370,0))=FALSE,MATCH(BV$6&amp;$CW34,'Route Guide - Lanes Not in Data'!$P$5:$P$22370,0),
IF(ISERROR(MATCH(BV$6&amp;$CX34,'Route Guide - Lanes Not in Data'!$P$5:$P$22370,0))=FALSE,MATCH(BV$6&amp;$CX34,'Route Guide - Lanes Not in Data'!$P$5:$P$22370,0),
IF(ISERROR(MATCH(BV$6&amp;$CY34,'Route Guide - Lanes Not in Data'!$P$5:$P$22370,0))=FALSE,MATCH(BV$6&amp;$CY34,'Route Guide - Lanes Not in Data'!$P$5:$P$22370,0),
IF(ISERROR(MATCH(BV$6&amp;$CZ34,'Route Guide - Lanes Not in Data'!$P$5:$P$22370,0))=FALSE,MATCH(BV$6&amp;$CZ34,'Route Guide - Lanes Not in Data'!$P$5:$P$22370,0),""))))))))))),""))</f>
        <v/>
      </c>
      <c r="BW34" s="37" t="str">
        <f>IF(OR(BW$6="",EI34&lt;&gt;2),"",IFERROR(INDEX('Route Guide - Lanes Not in Data'!$E$5:$E$22370,
IF(ISERROR(MATCH(BW$6&amp;$CQ34,'Route Guide - Lanes Not in Data'!$P$5:$P$22370,0))=FALSE,MATCH(BW$6&amp;$CQ34,'Route Guide - Lanes Not in Data'!$P$5:$P$22370,0),
IF(ISERROR(MATCH(BW$6&amp;$CR34,'Route Guide - Lanes Not in Data'!$P$5:$P$22370,0))=FALSE,MATCH(BW$6&amp;$CR34,'Route Guide - Lanes Not in Data'!$P$5:$P$22370,0),
IF(ISERROR(MATCH(BW$6&amp;$CS34,'Route Guide - Lanes Not in Data'!$P$5:$P$22370,0))=FALSE,MATCH(BW$6&amp;$CS34,'Route Guide - Lanes Not in Data'!$P$5:$P$22370,0),
IF(ISERROR(MATCH(BW$6&amp;$CT34,'Route Guide - Lanes Not in Data'!$P$5:$P$22370,0))=FALSE,MATCH(BW$6&amp;$CT34,'Route Guide - Lanes Not in Data'!$P$5:$P$22370,0),
IF(ISERROR(MATCH(BW$6&amp;$CU34,'Route Guide - Lanes Not in Data'!$P$5:$P$22370,0))=FALSE,MATCH(BW$6&amp;$CU34,'Route Guide - Lanes Not in Data'!$P$5:$P$22370,0),
IF(ISERROR(MATCH(BW$6&amp;$CV34,'Route Guide - Lanes Not in Data'!$P$5:$P$22370,0))=FALSE,MATCH(BW$6&amp;$CV34,'Route Guide - Lanes Not in Data'!$P$5:$P$22370,0),
IF(ISERROR(MATCH(BW$6&amp;$CW34,'Route Guide - Lanes Not in Data'!$P$5:$P$22370,0))=FALSE,MATCH(BW$6&amp;$CW34,'Route Guide - Lanes Not in Data'!$P$5:$P$22370,0),
IF(ISERROR(MATCH(BW$6&amp;$CX34,'Route Guide - Lanes Not in Data'!$P$5:$P$22370,0))=FALSE,MATCH(BW$6&amp;$CX34,'Route Guide - Lanes Not in Data'!$P$5:$P$22370,0),
IF(ISERROR(MATCH(BW$6&amp;$CY34,'Route Guide - Lanes Not in Data'!$P$5:$P$22370,0))=FALSE,MATCH(BW$6&amp;$CY34,'Route Guide - Lanes Not in Data'!$P$5:$P$22370,0),
IF(ISERROR(MATCH(BW$6&amp;$CZ34,'Route Guide - Lanes Not in Data'!$P$5:$P$22370,0))=FALSE,MATCH(BW$6&amp;$CZ34,'Route Guide - Lanes Not in Data'!$P$5:$P$22370,0),""))))))))))),""))</f>
        <v/>
      </c>
      <c r="BX34" s="37" t="str">
        <f>IF(OR(BX$6="",EJ34&lt;&gt;2),"",IFERROR(INDEX('Route Guide - Lanes Not in Data'!$E$5:$E$22370,
IF(ISERROR(MATCH(BX$6&amp;$CQ34,'Route Guide - Lanes Not in Data'!$P$5:$P$22370,0))=FALSE,MATCH(BX$6&amp;$CQ34,'Route Guide - Lanes Not in Data'!$P$5:$P$22370,0),
IF(ISERROR(MATCH(BX$6&amp;$CR34,'Route Guide - Lanes Not in Data'!$P$5:$P$22370,0))=FALSE,MATCH(BX$6&amp;$CR34,'Route Guide - Lanes Not in Data'!$P$5:$P$22370,0),
IF(ISERROR(MATCH(BX$6&amp;$CS34,'Route Guide - Lanes Not in Data'!$P$5:$P$22370,0))=FALSE,MATCH(BX$6&amp;$CS34,'Route Guide - Lanes Not in Data'!$P$5:$P$22370,0),
IF(ISERROR(MATCH(BX$6&amp;$CT34,'Route Guide - Lanes Not in Data'!$P$5:$P$22370,0))=FALSE,MATCH(BX$6&amp;$CT34,'Route Guide - Lanes Not in Data'!$P$5:$P$22370,0),
IF(ISERROR(MATCH(BX$6&amp;$CU34,'Route Guide - Lanes Not in Data'!$P$5:$P$22370,0))=FALSE,MATCH(BX$6&amp;$CU34,'Route Guide - Lanes Not in Data'!$P$5:$P$22370,0),
IF(ISERROR(MATCH(BX$6&amp;$CV34,'Route Guide - Lanes Not in Data'!$P$5:$P$22370,0))=FALSE,MATCH(BX$6&amp;$CV34,'Route Guide - Lanes Not in Data'!$P$5:$P$22370,0),
IF(ISERROR(MATCH(BX$6&amp;$CW34,'Route Guide - Lanes Not in Data'!$P$5:$P$22370,0))=FALSE,MATCH(BX$6&amp;$CW34,'Route Guide - Lanes Not in Data'!$P$5:$P$22370,0),
IF(ISERROR(MATCH(BX$6&amp;$CX34,'Route Guide - Lanes Not in Data'!$P$5:$P$22370,0))=FALSE,MATCH(BX$6&amp;$CX34,'Route Guide - Lanes Not in Data'!$P$5:$P$22370,0),
IF(ISERROR(MATCH(BX$6&amp;$CY34,'Route Guide - Lanes Not in Data'!$P$5:$P$22370,0))=FALSE,MATCH(BX$6&amp;$CY34,'Route Guide - Lanes Not in Data'!$P$5:$P$22370,0),
IF(ISERROR(MATCH(BX$6&amp;$CZ34,'Route Guide - Lanes Not in Data'!$P$5:$P$22370,0))=FALSE,MATCH(BX$6&amp;$CZ34,'Route Guide - Lanes Not in Data'!$P$5:$P$22370,0),""))))))))))),""))</f>
        <v/>
      </c>
      <c r="BY34" s="37" t="str">
        <f>IF(OR(BY$6="",EK34&lt;&gt;2),"",IFERROR(INDEX('Route Guide - Lanes Not in Data'!$E$5:$E$22370,
IF(ISERROR(MATCH(BY$6&amp;$CQ34,'Route Guide - Lanes Not in Data'!$P$5:$P$22370,0))=FALSE,MATCH(BY$6&amp;$CQ34,'Route Guide - Lanes Not in Data'!$P$5:$P$22370,0),
IF(ISERROR(MATCH(BY$6&amp;$CR34,'Route Guide - Lanes Not in Data'!$P$5:$P$22370,0))=FALSE,MATCH(BY$6&amp;$CR34,'Route Guide - Lanes Not in Data'!$P$5:$P$22370,0),
IF(ISERROR(MATCH(BY$6&amp;$CS34,'Route Guide - Lanes Not in Data'!$P$5:$P$22370,0))=FALSE,MATCH(BY$6&amp;$CS34,'Route Guide - Lanes Not in Data'!$P$5:$P$22370,0),
IF(ISERROR(MATCH(BY$6&amp;$CT34,'Route Guide - Lanes Not in Data'!$P$5:$P$22370,0))=FALSE,MATCH(BY$6&amp;$CT34,'Route Guide - Lanes Not in Data'!$P$5:$P$22370,0),
IF(ISERROR(MATCH(BY$6&amp;$CU34,'Route Guide - Lanes Not in Data'!$P$5:$P$22370,0))=FALSE,MATCH(BY$6&amp;$CU34,'Route Guide - Lanes Not in Data'!$P$5:$P$22370,0),
IF(ISERROR(MATCH(BY$6&amp;$CV34,'Route Guide - Lanes Not in Data'!$P$5:$P$22370,0))=FALSE,MATCH(BY$6&amp;$CV34,'Route Guide - Lanes Not in Data'!$P$5:$P$22370,0),
IF(ISERROR(MATCH(BY$6&amp;$CW34,'Route Guide - Lanes Not in Data'!$P$5:$P$22370,0))=FALSE,MATCH(BY$6&amp;$CW34,'Route Guide - Lanes Not in Data'!$P$5:$P$22370,0),
IF(ISERROR(MATCH(BY$6&amp;$CX34,'Route Guide - Lanes Not in Data'!$P$5:$P$22370,0))=FALSE,MATCH(BY$6&amp;$CX34,'Route Guide - Lanes Not in Data'!$P$5:$P$22370,0),
IF(ISERROR(MATCH(BY$6&amp;$CY34,'Route Guide - Lanes Not in Data'!$P$5:$P$22370,0))=FALSE,MATCH(BY$6&amp;$CY34,'Route Guide - Lanes Not in Data'!$P$5:$P$22370,0),
IF(ISERROR(MATCH(BY$6&amp;$CZ34,'Route Guide - Lanes Not in Data'!$P$5:$P$22370,0))=FALSE,MATCH(BY$6&amp;$CZ34,'Route Guide - Lanes Not in Data'!$P$5:$P$22370,0),""))))))))))),""))</f>
        <v/>
      </c>
      <c r="BZ34" s="37" t="str">
        <f>IF(OR(BZ$6="",EL34&lt;&gt;2),"",IFERROR(INDEX('Route Guide - Lanes Not in Data'!$E$5:$E$22370,
IF(ISERROR(MATCH(BZ$6&amp;$CQ34,'Route Guide - Lanes Not in Data'!$P$5:$P$22370,0))=FALSE,MATCH(BZ$6&amp;$CQ34,'Route Guide - Lanes Not in Data'!$P$5:$P$22370,0),
IF(ISERROR(MATCH(BZ$6&amp;$CR34,'Route Guide - Lanes Not in Data'!$P$5:$P$22370,0))=FALSE,MATCH(BZ$6&amp;$CR34,'Route Guide - Lanes Not in Data'!$P$5:$P$22370,0),
IF(ISERROR(MATCH(BZ$6&amp;$CS34,'Route Guide - Lanes Not in Data'!$P$5:$P$22370,0))=FALSE,MATCH(BZ$6&amp;$CS34,'Route Guide - Lanes Not in Data'!$P$5:$P$22370,0),
IF(ISERROR(MATCH(BZ$6&amp;$CT34,'Route Guide - Lanes Not in Data'!$P$5:$P$22370,0))=FALSE,MATCH(BZ$6&amp;$CT34,'Route Guide - Lanes Not in Data'!$P$5:$P$22370,0),
IF(ISERROR(MATCH(BZ$6&amp;$CU34,'Route Guide - Lanes Not in Data'!$P$5:$P$22370,0))=FALSE,MATCH(BZ$6&amp;$CU34,'Route Guide - Lanes Not in Data'!$P$5:$P$22370,0),
IF(ISERROR(MATCH(BZ$6&amp;$CV34,'Route Guide - Lanes Not in Data'!$P$5:$P$22370,0))=FALSE,MATCH(BZ$6&amp;$CV34,'Route Guide - Lanes Not in Data'!$P$5:$P$22370,0),
IF(ISERROR(MATCH(BZ$6&amp;$CW34,'Route Guide - Lanes Not in Data'!$P$5:$P$22370,0))=FALSE,MATCH(BZ$6&amp;$CW34,'Route Guide - Lanes Not in Data'!$P$5:$P$22370,0),
IF(ISERROR(MATCH(BZ$6&amp;$CX34,'Route Guide - Lanes Not in Data'!$P$5:$P$22370,0))=FALSE,MATCH(BZ$6&amp;$CX34,'Route Guide - Lanes Not in Data'!$P$5:$P$22370,0),
IF(ISERROR(MATCH(BZ$6&amp;$CY34,'Route Guide - Lanes Not in Data'!$P$5:$P$22370,0))=FALSE,MATCH(BZ$6&amp;$CY34,'Route Guide - Lanes Not in Data'!$P$5:$P$22370,0),
IF(ISERROR(MATCH(BZ$6&amp;$CZ34,'Route Guide - Lanes Not in Data'!$P$5:$P$22370,0))=FALSE,MATCH(BZ$6&amp;$CZ34,'Route Guide - Lanes Not in Data'!$P$5:$P$22370,0),""))))))))))),""))</f>
        <v/>
      </c>
      <c r="CA34" s="37">
        <f>IF(OR(CA$6="",EM34&lt;&gt;2),"",IFERROR(INDEX('Route Guide - Lanes Not in Data'!$E$5:$E$22370,
IF(ISERROR(MATCH(CA$6&amp;$CQ34,'Route Guide - Lanes Not in Data'!$P$5:$P$22370,0))=FALSE,MATCH(CA$6&amp;$CQ34,'Route Guide - Lanes Not in Data'!$P$5:$P$22370,0),
IF(ISERROR(MATCH(CA$6&amp;$CR34,'Route Guide - Lanes Not in Data'!$P$5:$P$22370,0))=FALSE,MATCH(CA$6&amp;$CR34,'Route Guide - Lanes Not in Data'!$P$5:$P$22370,0),
IF(ISERROR(MATCH(CA$6&amp;$CS34,'Route Guide - Lanes Not in Data'!$P$5:$P$22370,0))=FALSE,MATCH(CA$6&amp;$CS34,'Route Guide - Lanes Not in Data'!$P$5:$P$22370,0),
IF(ISERROR(MATCH(CA$6&amp;$CT34,'Route Guide - Lanes Not in Data'!$P$5:$P$22370,0))=FALSE,MATCH(CA$6&amp;$CT34,'Route Guide - Lanes Not in Data'!$P$5:$P$22370,0),
IF(ISERROR(MATCH(CA$6&amp;$CU34,'Route Guide - Lanes Not in Data'!$P$5:$P$22370,0))=FALSE,MATCH(CA$6&amp;$CU34,'Route Guide - Lanes Not in Data'!$P$5:$P$22370,0),
IF(ISERROR(MATCH(CA$6&amp;$CV34,'Route Guide - Lanes Not in Data'!$P$5:$P$22370,0))=FALSE,MATCH(CA$6&amp;$CV34,'Route Guide - Lanes Not in Data'!$P$5:$P$22370,0),
IF(ISERROR(MATCH(CA$6&amp;$CW34,'Route Guide - Lanes Not in Data'!$P$5:$P$22370,0))=FALSE,MATCH(CA$6&amp;$CW34,'Route Guide - Lanes Not in Data'!$P$5:$P$22370,0),
IF(ISERROR(MATCH(CA$6&amp;$CX34,'Route Guide - Lanes Not in Data'!$P$5:$P$22370,0))=FALSE,MATCH(CA$6&amp;$CX34,'Route Guide - Lanes Not in Data'!$P$5:$P$22370,0),
IF(ISERROR(MATCH(CA$6&amp;$CY34,'Route Guide - Lanes Not in Data'!$P$5:$P$22370,0))=FALSE,MATCH(CA$6&amp;$CY34,'Route Guide - Lanes Not in Data'!$P$5:$P$22370,0),
IF(ISERROR(MATCH(CA$6&amp;$CZ34,'Route Guide - Lanes Not in Data'!$P$5:$P$22370,0))=FALSE,MATCH(CA$6&amp;$CZ34,'Route Guide - Lanes Not in Data'!$P$5:$P$22370,0),""))))))))))),""))</f>
        <v>0.13300000000000001</v>
      </c>
      <c r="CB34" s="37" t="str">
        <f>IF(OR(CB$6="",EN34&lt;&gt;2),"",IFERROR(INDEX('Route Guide - Lanes Not in Data'!$E$5:$E$22370,
IF(ISERROR(MATCH(CB$6&amp;$CQ34,'Route Guide - Lanes Not in Data'!$P$5:$P$22370,0))=FALSE,MATCH(CB$6&amp;$CQ34,'Route Guide - Lanes Not in Data'!$P$5:$P$22370,0),
IF(ISERROR(MATCH(CB$6&amp;$CR34,'Route Guide - Lanes Not in Data'!$P$5:$P$22370,0))=FALSE,MATCH(CB$6&amp;$CR34,'Route Guide - Lanes Not in Data'!$P$5:$P$22370,0),
IF(ISERROR(MATCH(CB$6&amp;$CS34,'Route Guide - Lanes Not in Data'!$P$5:$P$22370,0))=FALSE,MATCH(CB$6&amp;$CS34,'Route Guide - Lanes Not in Data'!$P$5:$P$22370,0),
IF(ISERROR(MATCH(CB$6&amp;$CT34,'Route Guide - Lanes Not in Data'!$P$5:$P$22370,0))=FALSE,MATCH(CB$6&amp;$CT34,'Route Guide - Lanes Not in Data'!$P$5:$P$22370,0),
IF(ISERROR(MATCH(CB$6&amp;$CU34,'Route Guide - Lanes Not in Data'!$P$5:$P$22370,0))=FALSE,MATCH(CB$6&amp;$CU34,'Route Guide - Lanes Not in Data'!$P$5:$P$22370,0),
IF(ISERROR(MATCH(CB$6&amp;$CV34,'Route Guide - Lanes Not in Data'!$P$5:$P$22370,0))=FALSE,MATCH(CB$6&amp;$CV34,'Route Guide - Lanes Not in Data'!$P$5:$P$22370,0),
IF(ISERROR(MATCH(CB$6&amp;$CW34,'Route Guide - Lanes Not in Data'!$P$5:$P$22370,0))=FALSE,MATCH(CB$6&amp;$CW34,'Route Guide - Lanes Not in Data'!$P$5:$P$22370,0),
IF(ISERROR(MATCH(CB$6&amp;$CX34,'Route Guide - Lanes Not in Data'!$P$5:$P$22370,0))=FALSE,MATCH(CB$6&amp;$CX34,'Route Guide - Lanes Not in Data'!$P$5:$P$22370,0),
IF(ISERROR(MATCH(CB$6&amp;$CY34,'Route Guide - Lanes Not in Data'!$P$5:$P$22370,0))=FALSE,MATCH(CB$6&amp;$CY34,'Route Guide - Lanes Not in Data'!$P$5:$P$22370,0),
IF(ISERROR(MATCH(CB$6&amp;$CZ34,'Route Guide - Lanes Not in Data'!$P$5:$P$22370,0))=FALSE,MATCH(CB$6&amp;$CZ34,'Route Guide - Lanes Not in Data'!$P$5:$P$22370,0),""))))))))))),""))</f>
        <v/>
      </c>
      <c r="CC34" s="37" t="str">
        <f>IF(OR(CC$6="",EO34&lt;&gt;2),"",IFERROR(INDEX('Route Guide - Lanes Not in Data'!$E$5:$E$22370,
IF(ISERROR(MATCH(CC$6&amp;$CQ34,'Route Guide - Lanes Not in Data'!$P$5:$P$22370,0))=FALSE,MATCH(CC$6&amp;$CQ34,'Route Guide - Lanes Not in Data'!$P$5:$P$22370,0),
IF(ISERROR(MATCH(CC$6&amp;$CR34,'Route Guide - Lanes Not in Data'!$P$5:$P$22370,0))=FALSE,MATCH(CC$6&amp;$CR34,'Route Guide - Lanes Not in Data'!$P$5:$P$22370,0),
IF(ISERROR(MATCH(CC$6&amp;$CS34,'Route Guide - Lanes Not in Data'!$P$5:$P$22370,0))=FALSE,MATCH(CC$6&amp;$CS34,'Route Guide - Lanes Not in Data'!$P$5:$P$22370,0),
IF(ISERROR(MATCH(CC$6&amp;$CT34,'Route Guide - Lanes Not in Data'!$P$5:$P$22370,0))=FALSE,MATCH(CC$6&amp;$CT34,'Route Guide - Lanes Not in Data'!$P$5:$P$22370,0),
IF(ISERROR(MATCH(CC$6&amp;$CU34,'Route Guide - Lanes Not in Data'!$P$5:$P$22370,0))=FALSE,MATCH(CC$6&amp;$CU34,'Route Guide - Lanes Not in Data'!$P$5:$P$22370,0),
IF(ISERROR(MATCH(CC$6&amp;$CV34,'Route Guide - Lanes Not in Data'!$P$5:$P$22370,0))=FALSE,MATCH(CC$6&amp;$CV34,'Route Guide - Lanes Not in Data'!$P$5:$P$22370,0),
IF(ISERROR(MATCH(CC$6&amp;$CW34,'Route Guide - Lanes Not in Data'!$P$5:$P$22370,0))=FALSE,MATCH(CC$6&amp;$CW34,'Route Guide - Lanes Not in Data'!$P$5:$P$22370,0),
IF(ISERROR(MATCH(CC$6&amp;$CX34,'Route Guide - Lanes Not in Data'!$P$5:$P$22370,0))=FALSE,MATCH(CC$6&amp;$CX34,'Route Guide - Lanes Not in Data'!$P$5:$P$22370,0),
IF(ISERROR(MATCH(CC$6&amp;$CY34,'Route Guide - Lanes Not in Data'!$P$5:$P$22370,0))=FALSE,MATCH(CC$6&amp;$CY34,'Route Guide - Lanes Not in Data'!$P$5:$P$22370,0),
IF(ISERROR(MATCH(CC$6&amp;$CZ34,'Route Guide - Lanes Not in Data'!$P$5:$P$22370,0))=FALSE,MATCH(CC$6&amp;$CZ34,'Route Guide - Lanes Not in Data'!$P$5:$P$22370,0),""))))))))))),""))</f>
        <v/>
      </c>
      <c r="CD34" s="37" t="str">
        <f>IF(OR(CD$6="",EP34&lt;&gt;2),"",IFERROR(INDEX('Route Guide - Lanes Not in Data'!$E$5:$E$22370,
IF(ISERROR(MATCH(CD$6&amp;$CQ34,'Route Guide - Lanes Not in Data'!$P$5:$P$22370,0))=FALSE,MATCH(CD$6&amp;$CQ34,'Route Guide - Lanes Not in Data'!$P$5:$P$22370,0),
IF(ISERROR(MATCH(CD$6&amp;$CR34,'Route Guide - Lanes Not in Data'!$P$5:$P$22370,0))=FALSE,MATCH(CD$6&amp;$CR34,'Route Guide - Lanes Not in Data'!$P$5:$P$22370,0),
IF(ISERROR(MATCH(CD$6&amp;$CS34,'Route Guide - Lanes Not in Data'!$P$5:$P$22370,0))=FALSE,MATCH(CD$6&amp;$CS34,'Route Guide - Lanes Not in Data'!$P$5:$P$22370,0),
IF(ISERROR(MATCH(CD$6&amp;$CT34,'Route Guide - Lanes Not in Data'!$P$5:$P$22370,0))=FALSE,MATCH(CD$6&amp;$CT34,'Route Guide - Lanes Not in Data'!$P$5:$P$22370,0),
IF(ISERROR(MATCH(CD$6&amp;$CU34,'Route Guide - Lanes Not in Data'!$P$5:$P$22370,0))=FALSE,MATCH(CD$6&amp;$CU34,'Route Guide - Lanes Not in Data'!$P$5:$P$22370,0),
IF(ISERROR(MATCH(CD$6&amp;$CV34,'Route Guide - Lanes Not in Data'!$P$5:$P$22370,0))=FALSE,MATCH(CD$6&amp;$CV34,'Route Guide - Lanes Not in Data'!$P$5:$P$22370,0),
IF(ISERROR(MATCH(CD$6&amp;$CW34,'Route Guide - Lanes Not in Data'!$P$5:$P$22370,0))=FALSE,MATCH(CD$6&amp;$CW34,'Route Guide - Lanes Not in Data'!$P$5:$P$22370,0),
IF(ISERROR(MATCH(CD$6&amp;$CX34,'Route Guide - Lanes Not in Data'!$P$5:$P$22370,0))=FALSE,MATCH(CD$6&amp;$CX34,'Route Guide - Lanes Not in Data'!$P$5:$P$22370,0),
IF(ISERROR(MATCH(CD$6&amp;$CY34,'Route Guide - Lanes Not in Data'!$P$5:$P$22370,0))=FALSE,MATCH(CD$6&amp;$CY34,'Route Guide - Lanes Not in Data'!$P$5:$P$22370,0),
IF(ISERROR(MATCH(CD$6&amp;$CZ34,'Route Guide - Lanes Not in Data'!$P$5:$P$22370,0))=FALSE,MATCH(CD$6&amp;$CZ34,'Route Guide - Lanes Not in Data'!$P$5:$P$22370,0),""))))))))))),""))</f>
        <v/>
      </c>
      <c r="CE34" s="37" t="str">
        <f>IF(OR(CE$6="",EQ34&lt;&gt;2),"",IFERROR(INDEX('Route Guide - Lanes Not in Data'!$E$5:$E$22370,
IF(ISERROR(MATCH(CE$6&amp;$CQ34,'Route Guide - Lanes Not in Data'!$P$5:$P$22370,0))=FALSE,MATCH(CE$6&amp;$CQ34,'Route Guide - Lanes Not in Data'!$P$5:$P$22370,0),
IF(ISERROR(MATCH(CE$6&amp;$CR34,'Route Guide - Lanes Not in Data'!$P$5:$P$22370,0))=FALSE,MATCH(CE$6&amp;$CR34,'Route Guide - Lanes Not in Data'!$P$5:$P$22370,0),
IF(ISERROR(MATCH(CE$6&amp;$CS34,'Route Guide - Lanes Not in Data'!$P$5:$P$22370,0))=FALSE,MATCH(CE$6&amp;$CS34,'Route Guide - Lanes Not in Data'!$P$5:$P$22370,0),
IF(ISERROR(MATCH(CE$6&amp;$CT34,'Route Guide - Lanes Not in Data'!$P$5:$P$22370,0))=FALSE,MATCH(CE$6&amp;$CT34,'Route Guide - Lanes Not in Data'!$P$5:$P$22370,0),
IF(ISERROR(MATCH(CE$6&amp;$CU34,'Route Guide - Lanes Not in Data'!$P$5:$P$22370,0))=FALSE,MATCH(CE$6&amp;$CU34,'Route Guide - Lanes Not in Data'!$P$5:$P$22370,0),
IF(ISERROR(MATCH(CE$6&amp;$CV34,'Route Guide - Lanes Not in Data'!$P$5:$P$22370,0))=FALSE,MATCH(CE$6&amp;$CV34,'Route Guide - Lanes Not in Data'!$P$5:$P$22370,0),
IF(ISERROR(MATCH(CE$6&amp;$CW34,'Route Guide - Lanes Not in Data'!$P$5:$P$22370,0))=FALSE,MATCH(CE$6&amp;$CW34,'Route Guide - Lanes Not in Data'!$P$5:$P$22370,0),
IF(ISERROR(MATCH(CE$6&amp;$CX34,'Route Guide - Lanes Not in Data'!$P$5:$P$22370,0))=FALSE,MATCH(CE$6&amp;$CX34,'Route Guide - Lanes Not in Data'!$P$5:$P$22370,0),
IF(ISERROR(MATCH(CE$6&amp;$CY34,'Route Guide - Lanes Not in Data'!$P$5:$P$22370,0))=FALSE,MATCH(CE$6&amp;$CY34,'Route Guide - Lanes Not in Data'!$P$5:$P$22370,0),
IF(ISERROR(MATCH(CE$6&amp;$CZ34,'Route Guide - Lanes Not in Data'!$P$5:$P$22370,0))=FALSE,MATCH(CE$6&amp;$CZ34,'Route Guide - Lanes Not in Data'!$P$5:$P$22370,0),""))))))))))),""))</f>
        <v/>
      </c>
      <c r="CF34" s="37" t="str">
        <f>IF(OR(CF$6="",ER34&lt;&gt;2),"",IFERROR(INDEX('Route Guide - Lanes Not in Data'!$E$5:$E$22370,
IF(ISERROR(MATCH(CF$6&amp;$CQ34,'Route Guide - Lanes Not in Data'!$P$5:$P$22370,0))=FALSE,MATCH(CF$6&amp;$CQ34,'Route Guide - Lanes Not in Data'!$P$5:$P$22370,0),
IF(ISERROR(MATCH(CF$6&amp;$CR34,'Route Guide - Lanes Not in Data'!$P$5:$P$22370,0))=FALSE,MATCH(CF$6&amp;$CR34,'Route Guide - Lanes Not in Data'!$P$5:$P$22370,0),
IF(ISERROR(MATCH(CF$6&amp;$CS34,'Route Guide - Lanes Not in Data'!$P$5:$P$22370,0))=FALSE,MATCH(CF$6&amp;$CS34,'Route Guide - Lanes Not in Data'!$P$5:$P$22370,0),
IF(ISERROR(MATCH(CF$6&amp;$CT34,'Route Guide - Lanes Not in Data'!$P$5:$P$22370,0))=FALSE,MATCH(CF$6&amp;$CT34,'Route Guide - Lanes Not in Data'!$P$5:$P$22370,0),
IF(ISERROR(MATCH(CF$6&amp;$CU34,'Route Guide - Lanes Not in Data'!$P$5:$P$22370,0))=FALSE,MATCH(CF$6&amp;$CU34,'Route Guide - Lanes Not in Data'!$P$5:$P$22370,0),
IF(ISERROR(MATCH(CF$6&amp;$CV34,'Route Guide - Lanes Not in Data'!$P$5:$P$22370,0))=FALSE,MATCH(CF$6&amp;$CV34,'Route Guide - Lanes Not in Data'!$P$5:$P$22370,0),
IF(ISERROR(MATCH(CF$6&amp;$CW34,'Route Guide - Lanes Not in Data'!$P$5:$P$22370,0))=FALSE,MATCH(CF$6&amp;$CW34,'Route Guide - Lanes Not in Data'!$P$5:$P$22370,0),
IF(ISERROR(MATCH(CF$6&amp;$CX34,'Route Guide - Lanes Not in Data'!$P$5:$P$22370,0))=FALSE,MATCH(CF$6&amp;$CX34,'Route Guide - Lanes Not in Data'!$P$5:$P$22370,0),
IF(ISERROR(MATCH(CF$6&amp;$CY34,'Route Guide - Lanes Not in Data'!$P$5:$P$22370,0))=FALSE,MATCH(CF$6&amp;$CY34,'Route Guide - Lanes Not in Data'!$P$5:$P$22370,0),
IF(ISERROR(MATCH(CF$6&amp;$CZ34,'Route Guide - Lanes Not in Data'!$P$5:$P$22370,0))=FALSE,MATCH(CF$6&amp;$CZ34,'Route Guide - Lanes Not in Data'!$P$5:$P$22370,0),""))))))))))),""))</f>
        <v/>
      </c>
      <c r="CG34" s="37" t="str">
        <f>IF(OR(CG$6="",ES34&lt;&gt;2),"",IFERROR(INDEX('Route Guide - Lanes Not in Data'!$E$5:$E$22370,
IF(ISERROR(MATCH(CG$6&amp;$CQ34,'Route Guide - Lanes Not in Data'!$P$5:$P$22370,0))=FALSE,MATCH(CG$6&amp;$CQ34,'Route Guide - Lanes Not in Data'!$P$5:$P$22370,0),
IF(ISERROR(MATCH(CG$6&amp;$CR34,'Route Guide - Lanes Not in Data'!$P$5:$P$22370,0))=FALSE,MATCH(CG$6&amp;$CR34,'Route Guide - Lanes Not in Data'!$P$5:$P$22370,0),
IF(ISERROR(MATCH(CG$6&amp;$CS34,'Route Guide - Lanes Not in Data'!$P$5:$P$22370,0))=FALSE,MATCH(CG$6&amp;$CS34,'Route Guide - Lanes Not in Data'!$P$5:$P$22370,0),
IF(ISERROR(MATCH(CG$6&amp;$CT34,'Route Guide - Lanes Not in Data'!$P$5:$P$22370,0))=FALSE,MATCH(CG$6&amp;$CT34,'Route Guide - Lanes Not in Data'!$P$5:$P$22370,0),
IF(ISERROR(MATCH(CG$6&amp;$CU34,'Route Guide - Lanes Not in Data'!$P$5:$P$22370,0))=FALSE,MATCH(CG$6&amp;$CU34,'Route Guide - Lanes Not in Data'!$P$5:$P$22370,0),
IF(ISERROR(MATCH(CG$6&amp;$CV34,'Route Guide - Lanes Not in Data'!$P$5:$P$22370,0))=FALSE,MATCH(CG$6&amp;$CV34,'Route Guide - Lanes Not in Data'!$P$5:$P$22370,0),
IF(ISERROR(MATCH(CG$6&amp;$CW34,'Route Guide - Lanes Not in Data'!$P$5:$P$22370,0))=FALSE,MATCH(CG$6&amp;$CW34,'Route Guide - Lanes Not in Data'!$P$5:$P$22370,0),
IF(ISERROR(MATCH(CG$6&amp;$CX34,'Route Guide - Lanes Not in Data'!$P$5:$P$22370,0))=FALSE,MATCH(CG$6&amp;$CX34,'Route Guide - Lanes Not in Data'!$P$5:$P$22370,0),
IF(ISERROR(MATCH(CG$6&amp;$CY34,'Route Guide - Lanes Not in Data'!$P$5:$P$22370,0))=FALSE,MATCH(CG$6&amp;$CY34,'Route Guide - Lanes Not in Data'!$P$5:$P$22370,0),
IF(ISERROR(MATCH(CG$6&amp;$CZ34,'Route Guide - Lanes Not in Data'!$P$5:$P$22370,0))=FALSE,MATCH(CG$6&amp;$CZ34,'Route Guide - Lanes Not in Data'!$P$5:$P$22370,0),""))))))))))),""))</f>
        <v/>
      </c>
      <c r="CH34" s="37" t="str">
        <f>IF(OR(CH$6="",ET34&lt;&gt;2),"",IFERROR(INDEX('Route Guide - Lanes Not in Data'!$E$5:$E$22370,
IF(ISERROR(MATCH(CH$6&amp;$CQ34,'Route Guide - Lanes Not in Data'!$P$5:$P$22370,0))=FALSE,MATCH(CH$6&amp;$CQ34,'Route Guide - Lanes Not in Data'!$P$5:$P$22370,0),
IF(ISERROR(MATCH(CH$6&amp;$CR34,'Route Guide - Lanes Not in Data'!$P$5:$P$22370,0))=FALSE,MATCH(CH$6&amp;$CR34,'Route Guide - Lanes Not in Data'!$P$5:$P$22370,0),
IF(ISERROR(MATCH(CH$6&amp;$CS34,'Route Guide - Lanes Not in Data'!$P$5:$P$22370,0))=FALSE,MATCH(CH$6&amp;$CS34,'Route Guide - Lanes Not in Data'!$P$5:$P$22370,0),
IF(ISERROR(MATCH(CH$6&amp;$CT34,'Route Guide - Lanes Not in Data'!$P$5:$P$22370,0))=FALSE,MATCH(CH$6&amp;$CT34,'Route Guide - Lanes Not in Data'!$P$5:$P$22370,0),
IF(ISERROR(MATCH(CH$6&amp;$CU34,'Route Guide - Lanes Not in Data'!$P$5:$P$22370,0))=FALSE,MATCH(CH$6&amp;$CU34,'Route Guide - Lanes Not in Data'!$P$5:$P$22370,0),
IF(ISERROR(MATCH(CH$6&amp;$CV34,'Route Guide - Lanes Not in Data'!$P$5:$P$22370,0))=FALSE,MATCH(CH$6&amp;$CV34,'Route Guide - Lanes Not in Data'!$P$5:$P$22370,0),
IF(ISERROR(MATCH(CH$6&amp;$CW34,'Route Guide - Lanes Not in Data'!$P$5:$P$22370,0))=FALSE,MATCH(CH$6&amp;$CW34,'Route Guide - Lanes Not in Data'!$P$5:$P$22370,0),
IF(ISERROR(MATCH(CH$6&amp;$CX34,'Route Guide - Lanes Not in Data'!$P$5:$P$22370,0))=FALSE,MATCH(CH$6&amp;$CX34,'Route Guide - Lanes Not in Data'!$P$5:$P$22370,0),
IF(ISERROR(MATCH(CH$6&amp;$CY34,'Route Guide - Lanes Not in Data'!$P$5:$P$22370,0))=FALSE,MATCH(CH$6&amp;$CY34,'Route Guide - Lanes Not in Data'!$P$5:$P$22370,0),
IF(ISERROR(MATCH(CH$6&amp;$CZ34,'Route Guide - Lanes Not in Data'!$P$5:$P$22370,0))=FALSE,MATCH(CH$6&amp;$CZ34,'Route Guide - Lanes Not in Data'!$P$5:$P$22370,0),""))))))))))),""))</f>
        <v/>
      </c>
      <c r="CI34" s="37" t="str">
        <f>IF(OR(CI$6="",EU34&lt;&gt;2),"",IFERROR(INDEX('Route Guide - Lanes Not in Data'!$E$5:$E$22370,
IF(ISERROR(MATCH(CI$6&amp;$CQ34,'Route Guide - Lanes Not in Data'!$P$5:$P$22370,0))=FALSE,MATCH(CI$6&amp;$CQ34,'Route Guide - Lanes Not in Data'!$P$5:$P$22370,0),
IF(ISERROR(MATCH(CI$6&amp;$CR34,'Route Guide - Lanes Not in Data'!$P$5:$P$22370,0))=FALSE,MATCH(CI$6&amp;$CR34,'Route Guide - Lanes Not in Data'!$P$5:$P$22370,0),
IF(ISERROR(MATCH(CI$6&amp;$CS34,'Route Guide - Lanes Not in Data'!$P$5:$P$22370,0))=FALSE,MATCH(CI$6&amp;$CS34,'Route Guide - Lanes Not in Data'!$P$5:$P$22370,0),
IF(ISERROR(MATCH(CI$6&amp;$CT34,'Route Guide - Lanes Not in Data'!$P$5:$P$22370,0))=FALSE,MATCH(CI$6&amp;$CT34,'Route Guide - Lanes Not in Data'!$P$5:$P$22370,0),
IF(ISERROR(MATCH(CI$6&amp;$CU34,'Route Guide - Lanes Not in Data'!$P$5:$P$22370,0))=FALSE,MATCH(CI$6&amp;$CU34,'Route Guide - Lanes Not in Data'!$P$5:$P$22370,0),
IF(ISERROR(MATCH(CI$6&amp;$CV34,'Route Guide - Lanes Not in Data'!$P$5:$P$22370,0))=FALSE,MATCH(CI$6&amp;$CV34,'Route Guide - Lanes Not in Data'!$P$5:$P$22370,0),
IF(ISERROR(MATCH(CI$6&amp;$CW34,'Route Guide - Lanes Not in Data'!$P$5:$P$22370,0))=FALSE,MATCH(CI$6&amp;$CW34,'Route Guide - Lanes Not in Data'!$P$5:$P$22370,0),
IF(ISERROR(MATCH(CI$6&amp;$CX34,'Route Guide - Lanes Not in Data'!$P$5:$P$22370,0))=FALSE,MATCH(CI$6&amp;$CX34,'Route Guide - Lanes Not in Data'!$P$5:$P$22370,0),
IF(ISERROR(MATCH(CI$6&amp;$CY34,'Route Guide - Lanes Not in Data'!$P$5:$P$22370,0))=FALSE,MATCH(CI$6&amp;$CY34,'Route Guide - Lanes Not in Data'!$P$5:$P$22370,0),
IF(ISERROR(MATCH(CI$6&amp;$CZ34,'Route Guide - Lanes Not in Data'!$P$5:$P$22370,0))=FALSE,MATCH(CI$6&amp;$CZ34,'Route Guide - Lanes Not in Data'!$P$5:$P$22370,0),""))))))))))),""))</f>
        <v/>
      </c>
      <c r="CJ34" s="37" t="str">
        <f>IF(OR(CJ$6="",EV34&lt;&gt;2),"",IFERROR(INDEX('Route Guide - Lanes Not in Data'!$E$5:$E$22370,
IF(ISERROR(MATCH(CJ$6&amp;$CQ34,'Route Guide - Lanes Not in Data'!$P$5:$P$22370,0))=FALSE,MATCH(CJ$6&amp;$CQ34,'Route Guide - Lanes Not in Data'!$P$5:$P$22370,0),
IF(ISERROR(MATCH(CJ$6&amp;$CR34,'Route Guide - Lanes Not in Data'!$P$5:$P$22370,0))=FALSE,MATCH(CJ$6&amp;$CR34,'Route Guide - Lanes Not in Data'!$P$5:$P$22370,0),
IF(ISERROR(MATCH(CJ$6&amp;$CS34,'Route Guide - Lanes Not in Data'!$P$5:$P$22370,0))=FALSE,MATCH(CJ$6&amp;$CS34,'Route Guide - Lanes Not in Data'!$P$5:$P$22370,0),
IF(ISERROR(MATCH(CJ$6&amp;$CT34,'Route Guide - Lanes Not in Data'!$P$5:$P$22370,0))=FALSE,MATCH(CJ$6&amp;$CT34,'Route Guide - Lanes Not in Data'!$P$5:$P$22370,0),
IF(ISERROR(MATCH(CJ$6&amp;$CU34,'Route Guide - Lanes Not in Data'!$P$5:$P$22370,0))=FALSE,MATCH(CJ$6&amp;$CU34,'Route Guide - Lanes Not in Data'!$P$5:$P$22370,0),
IF(ISERROR(MATCH(CJ$6&amp;$CV34,'Route Guide - Lanes Not in Data'!$P$5:$P$22370,0))=FALSE,MATCH(CJ$6&amp;$CV34,'Route Guide - Lanes Not in Data'!$P$5:$P$22370,0),
IF(ISERROR(MATCH(CJ$6&amp;$CW34,'Route Guide - Lanes Not in Data'!$P$5:$P$22370,0))=FALSE,MATCH(CJ$6&amp;$CW34,'Route Guide - Lanes Not in Data'!$P$5:$P$22370,0),
IF(ISERROR(MATCH(CJ$6&amp;$CX34,'Route Guide - Lanes Not in Data'!$P$5:$P$22370,0))=FALSE,MATCH(CJ$6&amp;$CX34,'Route Guide - Lanes Not in Data'!$P$5:$P$22370,0),
IF(ISERROR(MATCH(CJ$6&amp;$CY34,'Route Guide - Lanes Not in Data'!$P$5:$P$22370,0))=FALSE,MATCH(CJ$6&amp;$CY34,'Route Guide - Lanes Not in Data'!$P$5:$P$22370,0),
IF(ISERROR(MATCH(CJ$6&amp;$CZ34,'Route Guide - Lanes Not in Data'!$P$5:$P$22370,0))=FALSE,MATCH(CJ$6&amp;$CZ34,'Route Guide - Lanes Not in Data'!$P$5:$P$22370,0),""))))))))))),""))</f>
        <v/>
      </c>
      <c r="CK34" s="37" t="str">
        <f>IF(OR(CK$6="",EW34&lt;&gt;2),"",IFERROR(INDEX('Route Guide - Lanes Not in Data'!$E$5:$E$22370,
IF(ISERROR(MATCH(CK$6&amp;$CQ34,'Route Guide - Lanes Not in Data'!$P$5:$P$22370,0))=FALSE,MATCH(CK$6&amp;$CQ34,'Route Guide - Lanes Not in Data'!$P$5:$P$22370,0),
IF(ISERROR(MATCH(CK$6&amp;$CR34,'Route Guide - Lanes Not in Data'!$P$5:$P$22370,0))=FALSE,MATCH(CK$6&amp;$CR34,'Route Guide - Lanes Not in Data'!$P$5:$P$22370,0),
IF(ISERROR(MATCH(CK$6&amp;$CS34,'Route Guide - Lanes Not in Data'!$P$5:$P$22370,0))=FALSE,MATCH(CK$6&amp;$CS34,'Route Guide - Lanes Not in Data'!$P$5:$P$22370,0),
IF(ISERROR(MATCH(CK$6&amp;$CT34,'Route Guide - Lanes Not in Data'!$P$5:$P$22370,0))=FALSE,MATCH(CK$6&amp;$CT34,'Route Guide - Lanes Not in Data'!$P$5:$P$22370,0),
IF(ISERROR(MATCH(CK$6&amp;$CU34,'Route Guide - Lanes Not in Data'!$P$5:$P$22370,0))=FALSE,MATCH(CK$6&amp;$CU34,'Route Guide - Lanes Not in Data'!$P$5:$P$22370,0),
IF(ISERROR(MATCH(CK$6&amp;$CV34,'Route Guide - Lanes Not in Data'!$P$5:$P$22370,0))=FALSE,MATCH(CK$6&amp;$CV34,'Route Guide - Lanes Not in Data'!$P$5:$P$22370,0),
IF(ISERROR(MATCH(CK$6&amp;$CW34,'Route Guide - Lanes Not in Data'!$P$5:$P$22370,0))=FALSE,MATCH(CK$6&amp;$CW34,'Route Guide - Lanes Not in Data'!$P$5:$P$22370,0),
IF(ISERROR(MATCH(CK$6&amp;$CX34,'Route Guide - Lanes Not in Data'!$P$5:$P$22370,0))=FALSE,MATCH(CK$6&amp;$CX34,'Route Guide - Lanes Not in Data'!$P$5:$P$22370,0),
IF(ISERROR(MATCH(CK$6&amp;$CY34,'Route Guide - Lanes Not in Data'!$P$5:$P$22370,0))=FALSE,MATCH(CK$6&amp;$CY34,'Route Guide - Lanes Not in Data'!$P$5:$P$22370,0),
IF(ISERROR(MATCH(CK$6&amp;$CZ34,'Route Guide - Lanes Not in Data'!$P$5:$P$22370,0))=FALSE,MATCH(CK$6&amp;$CZ34,'Route Guide - Lanes Not in Data'!$P$5:$P$22370,0),""))))))))))),""))</f>
        <v/>
      </c>
      <c r="CL34" s="37">
        <f t="shared" si="52"/>
        <v>0.31</v>
      </c>
      <c r="CM34" s="23" t="str">
        <f t="shared" si="53"/>
        <v>ODFL</v>
      </c>
      <c r="CN34" s="37">
        <f t="shared" si="54"/>
        <v>0.27500000000000002</v>
      </c>
      <c r="CO34" s="23" t="str">
        <f t="shared" si="21"/>
        <v>CNWY</v>
      </c>
      <c r="CQ34" s="23" t="str">
        <f t="shared" si="22"/>
        <v>-0E25-CA-CITY OF INDUSTRY-NE</v>
      </c>
      <c r="CR34" s="23" t="str">
        <f t="shared" si="23"/>
        <v>-0E25-CA-CITY OF INDUSTRY-USA</v>
      </c>
      <c r="CS34" s="23" t="str">
        <f t="shared" si="24"/>
        <v>-CA-CITY OF INDUSTRY-NE</v>
      </c>
      <c r="CT34" s="23" t="str">
        <f t="shared" si="25"/>
        <v>-CA-CITY OF INDUSTRY-USA</v>
      </c>
      <c r="CU34" s="23" t="str">
        <f t="shared" si="26"/>
        <v>-91745-NE</v>
      </c>
      <c r="CV34" s="23" t="str">
        <f t="shared" si="27"/>
        <v>-91745-USA</v>
      </c>
      <c r="CW34" s="23" t="str">
        <f t="shared" si="28"/>
        <v>-CA-NE</v>
      </c>
      <c r="CX34" s="23" t="str">
        <f t="shared" si="29"/>
        <v>NE-CA</v>
      </c>
      <c r="CY34" s="23" t="str">
        <f t="shared" si="55"/>
        <v>NE-USA</v>
      </c>
      <c r="CZ34" s="23" t="str">
        <f t="shared" si="30"/>
        <v>USA-USA</v>
      </c>
      <c r="DB34"/>
      <c r="DF34" s="35" t="s">
        <v>2215</v>
      </c>
      <c r="DG34" s="23">
        <v>1</v>
      </c>
      <c r="DH34" s="23">
        <v>1</v>
      </c>
      <c r="DI34" s="23">
        <v>0</v>
      </c>
      <c r="DJ34" s="23">
        <v>0</v>
      </c>
      <c r="DK34" s="23">
        <v>1</v>
      </c>
      <c r="DL34" s="23">
        <v>0</v>
      </c>
      <c r="DM34" s="23">
        <v>0</v>
      </c>
      <c r="DN34" s="23">
        <v>1</v>
      </c>
      <c r="DO34" s="23">
        <v>1</v>
      </c>
      <c r="DP34" s="23">
        <v>0</v>
      </c>
      <c r="DQ34" s="23">
        <v>1</v>
      </c>
      <c r="DR34" s="23">
        <v>0</v>
      </c>
      <c r="DS34" s="23">
        <v>1</v>
      </c>
      <c r="DT34" s="23">
        <v>1</v>
      </c>
      <c r="DU34" s="23">
        <v>0</v>
      </c>
      <c r="EC34" s="38">
        <f t="shared" si="31"/>
        <v>2</v>
      </c>
      <c r="ED34" s="38">
        <f t="shared" si="32"/>
        <v>2</v>
      </c>
      <c r="EE34" s="38">
        <f t="shared" si="33"/>
        <v>0</v>
      </c>
      <c r="EF34" s="38">
        <f t="shared" si="34"/>
        <v>0</v>
      </c>
      <c r="EG34" s="38">
        <f t="shared" si="35"/>
        <v>2</v>
      </c>
      <c r="EH34" s="38">
        <f t="shared" si="36"/>
        <v>1</v>
      </c>
      <c r="EI34" s="38">
        <f t="shared" si="37"/>
        <v>0</v>
      </c>
      <c r="EJ34" s="38">
        <f t="shared" si="38"/>
        <v>2</v>
      </c>
      <c r="EK34" s="38">
        <f t="shared" si="39"/>
        <v>1</v>
      </c>
      <c r="EL34" s="38">
        <f t="shared" si="40"/>
        <v>0</v>
      </c>
      <c r="EM34" s="38">
        <f t="shared" si="41"/>
        <v>2</v>
      </c>
      <c r="EN34" s="38">
        <f t="shared" si="42"/>
        <v>1</v>
      </c>
      <c r="EO34" s="38">
        <f t="shared" si="43"/>
        <v>2</v>
      </c>
      <c r="EP34" s="38">
        <f t="shared" si="44"/>
        <v>2</v>
      </c>
      <c r="EQ34" s="38">
        <f t="shared" si="45"/>
        <v>0</v>
      </c>
      <c r="ER34" s="38"/>
      <c r="ES34" s="38"/>
      <c r="ET34" s="38"/>
      <c r="EU34" s="38"/>
      <c r="EV34" s="38"/>
      <c r="EW34" s="38"/>
    </row>
    <row r="35" spans="2:153" x14ac:dyDescent="0.25">
      <c r="B35" s="31" t="str">
        <f t="shared" si="3"/>
        <v>CA  to  NH</v>
      </c>
      <c r="C35" s="31" t="str">
        <f t="shared" si="4"/>
        <v>ODFL</v>
      </c>
      <c r="D35" s="31" t="str">
        <f t="shared" si="56"/>
        <v/>
      </c>
      <c r="F35" s="31" t="str">
        <f t="shared" si="5"/>
        <v>NH  to  CA</v>
      </c>
      <c r="G35" s="31" t="str">
        <f t="shared" si="6"/>
        <v>ODFL</v>
      </c>
      <c r="H35" s="31" t="str">
        <f t="shared" si="7"/>
        <v/>
      </c>
      <c r="J35" s="31" t="str">
        <f t="array" ref="J35">IFERROR(INDEX($P$7:$P$34,MATCH(0,COUNTIF($J$22:J34,$P$7:$P$34),0)),"")</f>
        <v/>
      </c>
      <c r="K35" s="23" t="str">
        <f t="shared" si="58"/>
        <v/>
      </c>
      <c r="U35" s="23" t="s">
        <v>2216</v>
      </c>
      <c r="V35" s="23" t="s">
        <v>2751</v>
      </c>
      <c r="W35" s="23" t="str">
        <f t="shared" si="10"/>
        <v>0E25-CA-CITY OF INDUSTRY-CA-NH</v>
      </c>
      <c r="X35" s="23" t="e">
        <f>_xlfn.XLOOKUP($W35,'Route Guide - Lanes In Data'!$B$1:$B$2645,'Route Guide - Lanes In Data'!D$1:D$2645)</f>
        <v>#N/A</v>
      </c>
      <c r="Y35" s="23" t="e">
        <f>_xlfn.XLOOKUP($W35,'Route Guide - Lanes In Data'!$B$1:$B$2645,'Route Guide - Lanes In Data'!E$1:E$2645)</f>
        <v>#N/A</v>
      </c>
      <c r="AA35" s="37">
        <f>IF(OR(AA$6="",EC35&lt;&gt;2),"",IFERROR(INDEX('Route Guide - Lanes Not in Data'!$D$5:$D$22370,
IF(ISERROR(MATCH(AA$6&amp;$BA35,'Route Guide - Lanes Not in Data'!$P$5:$P$22370,0))=FALSE,MATCH(AA$6&amp;$BA35,'Route Guide - Lanes Not in Data'!$P$5:$P$22370,0),
IF(ISERROR(MATCH(AA$6&amp;$BB35,'Route Guide - Lanes Not in Data'!$P$5:$P$22370,0))=FALSE,MATCH(AA$6&amp;$BB35,'Route Guide - Lanes Not in Data'!$P$5:$P$22370,0),
IF(ISERROR(MATCH(AA$6&amp;$BC35,'Route Guide - Lanes Not in Data'!$P$5:$P$22370,0))=FALSE,MATCH(AA$6&amp;$BC35,'Route Guide - Lanes Not in Data'!$P$5:$P$22370,0),
IF(ISERROR(MATCH(AA$6&amp;$BD35,'Route Guide - Lanes Not in Data'!$P$5:$P$22370,0))=FALSE,MATCH(AA$6&amp;$BD35,'Route Guide - Lanes Not in Data'!$P$5:$P$22370,0),
IF(ISERROR(MATCH(AA$6&amp;$BE35,'Route Guide - Lanes Not in Data'!$P$5:$P$22370,0))=FALSE,MATCH(AA$6&amp;$BE35,'Route Guide - Lanes Not in Data'!$P$5:$P$22370,0),
IF(ISERROR(MATCH(AA$6&amp;$BF35,'Route Guide - Lanes Not in Data'!$P$5:$P$22370,0))=FALSE,MATCH(AA$6&amp;$BF35,'Route Guide - Lanes Not in Data'!$P$5:$P$22370,0),
IF(ISERROR(MATCH(AA$6&amp;$BG35,'Route Guide - Lanes Not in Data'!$P$5:$P$22370,0))=FALSE,MATCH(AA$6&amp;$BG35,'Route Guide - Lanes Not in Data'!$P$5:$P$22370,0),
IF(ISERROR(MATCH(AA$6&amp;$BH35,'Route Guide - Lanes Not in Data'!$P$5:$P$22370,0))=FALSE,MATCH(AA$6&amp;$BH35,'Route Guide - Lanes Not in Data'!$P$5:$P$22370,0),
IF(ISERROR(MATCH(AA$6&amp;$BI35,'Route Guide - Lanes Not in Data'!$P$5:$P$22370,0))=FALSE,MATCH(AA$6&amp;$BI35,'Route Guide - Lanes Not in Data'!$P$5:$P$22370,0),
IF(ISERROR(MATCH(AA$6&amp;$BJ35,'Route Guide - Lanes Not in Data'!$P$5:$P$22370,0))=FALSE,MATCH(AA$6&amp;$BJ35,'Route Guide - Lanes Not in Data'!$P$5:$P$22370,0),""))))))))))),""))</f>
        <v>0.35</v>
      </c>
      <c r="AB35" s="37">
        <f>IF(OR(AB$6="",ED35&lt;&gt;2),"",IFERROR(INDEX('Route Guide - Lanes Not in Data'!$D$5:$D$22370,
IF(ISERROR(MATCH(AB$6&amp;$BA35,'Route Guide - Lanes Not in Data'!$P$5:$P$22370,0))=FALSE,MATCH(AB$6&amp;$BA35,'Route Guide - Lanes Not in Data'!$P$5:$P$22370,0),
IF(ISERROR(MATCH(AB$6&amp;$BB35,'Route Guide - Lanes Not in Data'!$P$5:$P$22370,0))=FALSE,MATCH(AB$6&amp;$BB35,'Route Guide - Lanes Not in Data'!$P$5:$P$22370,0),
IF(ISERROR(MATCH(AB$6&amp;$BC35,'Route Guide - Lanes Not in Data'!$P$5:$P$22370,0))=FALSE,MATCH(AB$6&amp;$BC35,'Route Guide - Lanes Not in Data'!$P$5:$P$22370,0),
IF(ISERROR(MATCH(AB$6&amp;$BD35,'Route Guide - Lanes Not in Data'!$P$5:$P$22370,0))=FALSE,MATCH(AB$6&amp;$BD35,'Route Guide - Lanes Not in Data'!$P$5:$P$22370,0),
IF(ISERROR(MATCH(AB$6&amp;$BE35,'Route Guide - Lanes Not in Data'!$P$5:$P$22370,0))=FALSE,MATCH(AB$6&amp;$BE35,'Route Guide - Lanes Not in Data'!$P$5:$P$22370,0),
IF(ISERROR(MATCH(AB$6&amp;$BF35,'Route Guide - Lanes Not in Data'!$P$5:$P$22370,0))=FALSE,MATCH(AB$6&amp;$BF35,'Route Guide - Lanes Not in Data'!$P$5:$P$22370,0),
IF(ISERROR(MATCH(AB$6&amp;$BG35,'Route Guide - Lanes Not in Data'!$P$5:$P$22370,0))=FALSE,MATCH(AB$6&amp;$BG35,'Route Guide - Lanes Not in Data'!$P$5:$P$22370,0),
IF(ISERROR(MATCH(AB$6&amp;$BH35,'Route Guide - Lanes Not in Data'!$P$5:$P$22370,0))=FALSE,MATCH(AB$6&amp;$BH35,'Route Guide - Lanes Not in Data'!$P$5:$P$22370,0),
IF(ISERROR(MATCH(AB$6&amp;$BI35,'Route Guide - Lanes Not in Data'!$P$5:$P$22370,0))=FALSE,MATCH(AB$6&amp;$BI35,'Route Guide - Lanes Not in Data'!$P$5:$P$22370,0),
IF(ISERROR(MATCH(AB$6&amp;$BJ35,'Route Guide - Lanes Not in Data'!$P$5:$P$22370,0))=FALSE,MATCH(AB$6&amp;$BJ35,'Route Guide - Lanes Not in Data'!$P$5:$P$22370,0),""))))))))))),""))</f>
        <v>0.23100000000000001</v>
      </c>
      <c r="AC35" s="37" t="str">
        <f>IF(OR(AC$6="",EE35&lt;&gt;2),"",IFERROR(INDEX('Route Guide - Lanes Not in Data'!$D$5:$D$22370,
IF(ISERROR(MATCH(AC$6&amp;$BA35,'Route Guide - Lanes Not in Data'!$P$5:$P$22370,0))=FALSE,MATCH(AC$6&amp;$BA35,'Route Guide - Lanes Not in Data'!$P$5:$P$22370,0),
IF(ISERROR(MATCH(AC$6&amp;$BB35,'Route Guide - Lanes Not in Data'!$P$5:$P$22370,0))=FALSE,MATCH(AC$6&amp;$BB35,'Route Guide - Lanes Not in Data'!$P$5:$P$22370,0),
IF(ISERROR(MATCH(AC$6&amp;$BC35,'Route Guide - Lanes Not in Data'!$P$5:$P$22370,0))=FALSE,MATCH(AC$6&amp;$BC35,'Route Guide - Lanes Not in Data'!$P$5:$P$22370,0),
IF(ISERROR(MATCH(AC$6&amp;$BD35,'Route Guide - Lanes Not in Data'!$P$5:$P$22370,0))=FALSE,MATCH(AC$6&amp;$BD35,'Route Guide - Lanes Not in Data'!$P$5:$P$22370,0),
IF(ISERROR(MATCH(AC$6&amp;$BE35,'Route Guide - Lanes Not in Data'!$P$5:$P$22370,0))=FALSE,MATCH(AC$6&amp;$BE35,'Route Guide - Lanes Not in Data'!$P$5:$P$22370,0),
IF(ISERROR(MATCH(AC$6&amp;$BF35,'Route Guide - Lanes Not in Data'!$P$5:$P$22370,0))=FALSE,MATCH(AC$6&amp;$BF35,'Route Guide - Lanes Not in Data'!$P$5:$P$22370,0),
IF(ISERROR(MATCH(AC$6&amp;$BG35,'Route Guide - Lanes Not in Data'!$P$5:$P$22370,0))=FALSE,MATCH(AC$6&amp;$BG35,'Route Guide - Lanes Not in Data'!$P$5:$P$22370,0),
IF(ISERROR(MATCH(AC$6&amp;$BH35,'Route Guide - Lanes Not in Data'!$P$5:$P$22370,0))=FALSE,MATCH(AC$6&amp;$BH35,'Route Guide - Lanes Not in Data'!$P$5:$P$22370,0),
IF(ISERROR(MATCH(AC$6&amp;$BI35,'Route Guide - Lanes Not in Data'!$P$5:$P$22370,0))=FALSE,MATCH(AC$6&amp;$BI35,'Route Guide - Lanes Not in Data'!$P$5:$P$22370,0),
IF(ISERROR(MATCH(AC$6&amp;$BJ35,'Route Guide - Lanes Not in Data'!$P$5:$P$22370,0))=FALSE,MATCH(AC$6&amp;$BJ35,'Route Guide - Lanes Not in Data'!$P$5:$P$22370,0),""))))))))))),""))</f>
        <v/>
      </c>
      <c r="AD35" s="37" t="str">
        <f>IF(OR(AD$6="",EF35&lt;&gt;2),"",IFERROR(INDEX('Route Guide - Lanes Not in Data'!$D$5:$D$22370,
IF(ISERROR(MATCH(AD$6&amp;$BA35,'Route Guide - Lanes Not in Data'!$P$5:$P$22370,0))=FALSE,MATCH(AD$6&amp;$BA35,'Route Guide - Lanes Not in Data'!$P$5:$P$22370,0),
IF(ISERROR(MATCH(AD$6&amp;$BB35,'Route Guide - Lanes Not in Data'!$P$5:$P$22370,0))=FALSE,MATCH(AD$6&amp;$BB35,'Route Guide - Lanes Not in Data'!$P$5:$P$22370,0),
IF(ISERROR(MATCH(AD$6&amp;$BC35,'Route Guide - Lanes Not in Data'!$P$5:$P$22370,0))=FALSE,MATCH(AD$6&amp;$BC35,'Route Guide - Lanes Not in Data'!$P$5:$P$22370,0),
IF(ISERROR(MATCH(AD$6&amp;$BD35,'Route Guide - Lanes Not in Data'!$P$5:$P$22370,0))=FALSE,MATCH(AD$6&amp;$BD35,'Route Guide - Lanes Not in Data'!$P$5:$P$22370,0),
IF(ISERROR(MATCH(AD$6&amp;$BE35,'Route Guide - Lanes Not in Data'!$P$5:$P$22370,0))=FALSE,MATCH(AD$6&amp;$BE35,'Route Guide - Lanes Not in Data'!$P$5:$P$22370,0),
IF(ISERROR(MATCH(AD$6&amp;$BF35,'Route Guide - Lanes Not in Data'!$P$5:$P$22370,0))=FALSE,MATCH(AD$6&amp;$BF35,'Route Guide - Lanes Not in Data'!$P$5:$P$22370,0),
IF(ISERROR(MATCH(AD$6&amp;$BG35,'Route Guide - Lanes Not in Data'!$P$5:$P$22370,0))=FALSE,MATCH(AD$6&amp;$BG35,'Route Guide - Lanes Not in Data'!$P$5:$P$22370,0),
IF(ISERROR(MATCH(AD$6&amp;$BH35,'Route Guide - Lanes Not in Data'!$P$5:$P$22370,0))=FALSE,MATCH(AD$6&amp;$BH35,'Route Guide - Lanes Not in Data'!$P$5:$P$22370,0),
IF(ISERROR(MATCH(AD$6&amp;$BI35,'Route Guide - Lanes Not in Data'!$P$5:$P$22370,0))=FALSE,MATCH(AD$6&amp;$BI35,'Route Guide - Lanes Not in Data'!$P$5:$P$22370,0),
IF(ISERROR(MATCH(AD$6&amp;$BJ35,'Route Guide - Lanes Not in Data'!$P$5:$P$22370,0))=FALSE,MATCH(AD$6&amp;$BJ35,'Route Guide - Lanes Not in Data'!$P$5:$P$22370,0),""))))))))))),""))</f>
        <v/>
      </c>
      <c r="AE35" s="37">
        <f>IF(OR(AE$6="",EG35&lt;&gt;2),"",IFERROR(INDEX('Route Guide - Lanes Not in Data'!$D$5:$D$22370,
IF(ISERROR(MATCH(AE$6&amp;$BA35,'Route Guide - Lanes Not in Data'!$P$5:$P$22370,0))=FALSE,MATCH(AE$6&amp;$BA35,'Route Guide - Lanes Not in Data'!$P$5:$P$22370,0),
IF(ISERROR(MATCH(AE$6&amp;$BB35,'Route Guide - Lanes Not in Data'!$P$5:$P$22370,0))=FALSE,MATCH(AE$6&amp;$BB35,'Route Guide - Lanes Not in Data'!$P$5:$P$22370,0),
IF(ISERROR(MATCH(AE$6&amp;$BC35,'Route Guide - Lanes Not in Data'!$P$5:$P$22370,0))=FALSE,MATCH(AE$6&amp;$BC35,'Route Guide - Lanes Not in Data'!$P$5:$P$22370,0),
IF(ISERROR(MATCH(AE$6&amp;$BD35,'Route Guide - Lanes Not in Data'!$P$5:$P$22370,0))=FALSE,MATCH(AE$6&amp;$BD35,'Route Guide - Lanes Not in Data'!$P$5:$P$22370,0),
IF(ISERROR(MATCH(AE$6&amp;$BE35,'Route Guide - Lanes Not in Data'!$P$5:$P$22370,0))=FALSE,MATCH(AE$6&amp;$BE35,'Route Guide - Lanes Not in Data'!$P$5:$P$22370,0),
IF(ISERROR(MATCH(AE$6&amp;$BF35,'Route Guide - Lanes Not in Data'!$P$5:$P$22370,0))=FALSE,MATCH(AE$6&amp;$BF35,'Route Guide - Lanes Not in Data'!$P$5:$P$22370,0),
IF(ISERROR(MATCH(AE$6&amp;$BG35,'Route Guide - Lanes Not in Data'!$P$5:$P$22370,0))=FALSE,MATCH(AE$6&amp;$BG35,'Route Guide - Lanes Not in Data'!$P$5:$P$22370,0),
IF(ISERROR(MATCH(AE$6&amp;$BH35,'Route Guide - Lanes Not in Data'!$P$5:$P$22370,0))=FALSE,MATCH(AE$6&amp;$BH35,'Route Guide - Lanes Not in Data'!$P$5:$P$22370,0),
IF(ISERROR(MATCH(AE$6&amp;$BI35,'Route Guide - Lanes Not in Data'!$P$5:$P$22370,0))=FALSE,MATCH(AE$6&amp;$BI35,'Route Guide - Lanes Not in Data'!$P$5:$P$22370,0),
IF(ISERROR(MATCH(AE$6&amp;$BJ35,'Route Guide - Lanes Not in Data'!$P$5:$P$22370,0))=FALSE,MATCH(AE$6&amp;$BJ35,'Route Guide - Lanes Not in Data'!$P$5:$P$22370,0),""))))))))))),""))</f>
        <v>6.9000000000000006E-2</v>
      </c>
      <c r="AF35" s="37" t="str">
        <f>IF(OR(AF$6="",EH35&lt;&gt;2),"",IFERROR(INDEX('Route Guide - Lanes Not in Data'!$D$5:$D$22370,
IF(ISERROR(MATCH(AF$6&amp;$BA35,'Route Guide - Lanes Not in Data'!$P$5:$P$22370,0))=FALSE,MATCH(AF$6&amp;$BA35,'Route Guide - Lanes Not in Data'!$P$5:$P$22370,0),
IF(ISERROR(MATCH(AF$6&amp;$BB35,'Route Guide - Lanes Not in Data'!$P$5:$P$22370,0))=FALSE,MATCH(AF$6&amp;$BB35,'Route Guide - Lanes Not in Data'!$P$5:$P$22370,0),
IF(ISERROR(MATCH(AF$6&amp;$BC35,'Route Guide - Lanes Not in Data'!$P$5:$P$22370,0))=FALSE,MATCH(AF$6&amp;$BC35,'Route Guide - Lanes Not in Data'!$P$5:$P$22370,0),
IF(ISERROR(MATCH(AF$6&amp;$BD35,'Route Guide - Lanes Not in Data'!$P$5:$P$22370,0))=FALSE,MATCH(AF$6&amp;$BD35,'Route Guide - Lanes Not in Data'!$P$5:$P$22370,0),
IF(ISERROR(MATCH(AF$6&amp;$BE35,'Route Guide - Lanes Not in Data'!$P$5:$P$22370,0))=FALSE,MATCH(AF$6&amp;$BE35,'Route Guide - Lanes Not in Data'!$P$5:$P$22370,0),
IF(ISERROR(MATCH(AF$6&amp;$BF35,'Route Guide - Lanes Not in Data'!$P$5:$P$22370,0))=FALSE,MATCH(AF$6&amp;$BF35,'Route Guide - Lanes Not in Data'!$P$5:$P$22370,0),
IF(ISERROR(MATCH(AF$6&amp;$BG35,'Route Guide - Lanes Not in Data'!$P$5:$P$22370,0))=FALSE,MATCH(AF$6&amp;$BG35,'Route Guide - Lanes Not in Data'!$P$5:$P$22370,0),
IF(ISERROR(MATCH(AF$6&amp;$BH35,'Route Guide - Lanes Not in Data'!$P$5:$P$22370,0))=FALSE,MATCH(AF$6&amp;$BH35,'Route Guide - Lanes Not in Data'!$P$5:$P$22370,0),
IF(ISERROR(MATCH(AF$6&amp;$BI35,'Route Guide - Lanes Not in Data'!$P$5:$P$22370,0))=FALSE,MATCH(AF$6&amp;$BI35,'Route Guide - Lanes Not in Data'!$P$5:$P$22370,0),
IF(ISERROR(MATCH(AF$6&amp;$BJ35,'Route Guide - Lanes Not in Data'!$P$5:$P$22370,0))=FALSE,MATCH(AF$6&amp;$BJ35,'Route Guide - Lanes Not in Data'!$P$5:$P$22370,0),""))))))))))),""))</f>
        <v/>
      </c>
      <c r="AG35" s="37" t="str">
        <f>IF(OR(AG$6="",EI35&lt;&gt;2),"",IFERROR(INDEX('Route Guide - Lanes Not in Data'!$D$5:$D$22370,
IF(ISERROR(MATCH(AG$6&amp;$BA35,'Route Guide - Lanes Not in Data'!$P$5:$P$22370,0))=FALSE,MATCH(AG$6&amp;$BA35,'Route Guide - Lanes Not in Data'!$P$5:$P$22370,0),
IF(ISERROR(MATCH(AG$6&amp;$BB35,'Route Guide - Lanes Not in Data'!$P$5:$P$22370,0))=FALSE,MATCH(AG$6&amp;$BB35,'Route Guide - Lanes Not in Data'!$P$5:$P$22370,0),
IF(ISERROR(MATCH(AG$6&amp;$BC35,'Route Guide - Lanes Not in Data'!$P$5:$P$22370,0))=FALSE,MATCH(AG$6&amp;$BC35,'Route Guide - Lanes Not in Data'!$P$5:$P$22370,0),
IF(ISERROR(MATCH(AG$6&amp;$BD35,'Route Guide - Lanes Not in Data'!$P$5:$P$22370,0))=FALSE,MATCH(AG$6&amp;$BD35,'Route Guide - Lanes Not in Data'!$P$5:$P$22370,0),
IF(ISERROR(MATCH(AG$6&amp;$BE35,'Route Guide - Lanes Not in Data'!$P$5:$P$22370,0))=FALSE,MATCH(AG$6&amp;$BE35,'Route Guide - Lanes Not in Data'!$P$5:$P$22370,0),
IF(ISERROR(MATCH(AG$6&amp;$BF35,'Route Guide - Lanes Not in Data'!$P$5:$P$22370,0))=FALSE,MATCH(AG$6&amp;$BF35,'Route Guide - Lanes Not in Data'!$P$5:$P$22370,0),
IF(ISERROR(MATCH(AG$6&amp;$BG35,'Route Guide - Lanes Not in Data'!$P$5:$P$22370,0))=FALSE,MATCH(AG$6&amp;$BG35,'Route Guide - Lanes Not in Data'!$P$5:$P$22370,0),
IF(ISERROR(MATCH(AG$6&amp;$BH35,'Route Guide - Lanes Not in Data'!$P$5:$P$22370,0))=FALSE,MATCH(AG$6&amp;$BH35,'Route Guide - Lanes Not in Data'!$P$5:$P$22370,0),
IF(ISERROR(MATCH(AG$6&amp;$BI35,'Route Guide - Lanes Not in Data'!$P$5:$P$22370,0))=FALSE,MATCH(AG$6&amp;$BI35,'Route Guide - Lanes Not in Data'!$P$5:$P$22370,0),
IF(ISERROR(MATCH(AG$6&amp;$BJ35,'Route Guide - Lanes Not in Data'!$P$5:$P$22370,0))=FALSE,MATCH(AG$6&amp;$BJ35,'Route Guide - Lanes Not in Data'!$P$5:$P$22370,0),""))))))))))),""))</f>
        <v/>
      </c>
      <c r="AH35" s="37" t="str">
        <f>IF(OR(AH$6="",EJ35&lt;&gt;2),"",IFERROR(INDEX('Route Guide - Lanes Not in Data'!$D$5:$D$22370,
IF(ISERROR(MATCH(AH$6&amp;$BA35,'Route Guide - Lanes Not in Data'!$P$5:$P$22370,0))=FALSE,MATCH(AH$6&amp;$BA35,'Route Guide - Lanes Not in Data'!$P$5:$P$22370,0),
IF(ISERROR(MATCH(AH$6&amp;$BB35,'Route Guide - Lanes Not in Data'!$P$5:$P$22370,0))=FALSE,MATCH(AH$6&amp;$BB35,'Route Guide - Lanes Not in Data'!$P$5:$P$22370,0),
IF(ISERROR(MATCH(AH$6&amp;$BC35,'Route Guide - Lanes Not in Data'!$P$5:$P$22370,0))=FALSE,MATCH(AH$6&amp;$BC35,'Route Guide - Lanes Not in Data'!$P$5:$P$22370,0),
IF(ISERROR(MATCH(AH$6&amp;$BD35,'Route Guide - Lanes Not in Data'!$P$5:$P$22370,0))=FALSE,MATCH(AH$6&amp;$BD35,'Route Guide - Lanes Not in Data'!$P$5:$P$22370,0),
IF(ISERROR(MATCH(AH$6&amp;$BE35,'Route Guide - Lanes Not in Data'!$P$5:$P$22370,0))=FALSE,MATCH(AH$6&amp;$BE35,'Route Guide - Lanes Not in Data'!$P$5:$P$22370,0),
IF(ISERROR(MATCH(AH$6&amp;$BF35,'Route Guide - Lanes Not in Data'!$P$5:$P$22370,0))=FALSE,MATCH(AH$6&amp;$BF35,'Route Guide - Lanes Not in Data'!$P$5:$P$22370,0),
IF(ISERROR(MATCH(AH$6&amp;$BG35,'Route Guide - Lanes Not in Data'!$P$5:$P$22370,0))=FALSE,MATCH(AH$6&amp;$BG35,'Route Guide - Lanes Not in Data'!$P$5:$P$22370,0),
IF(ISERROR(MATCH(AH$6&amp;$BH35,'Route Guide - Lanes Not in Data'!$P$5:$P$22370,0))=FALSE,MATCH(AH$6&amp;$BH35,'Route Guide - Lanes Not in Data'!$P$5:$P$22370,0),
IF(ISERROR(MATCH(AH$6&amp;$BI35,'Route Guide - Lanes Not in Data'!$P$5:$P$22370,0))=FALSE,MATCH(AH$6&amp;$BI35,'Route Guide - Lanes Not in Data'!$P$5:$P$22370,0),
IF(ISERROR(MATCH(AH$6&amp;$BJ35,'Route Guide - Lanes Not in Data'!$P$5:$P$22370,0))=FALSE,MATCH(AH$6&amp;$BJ35,'Route Guide - Lanes Not in Data'!$P$5:$P$22370,0),""))))))))))),""))</f>
        <v/>
      </c>
      <c r="AI35" s="37" t="str">
        <f>IF(OR(AI$6="",EK35&lt;&gt;2),"",IFERROR(INDEX('Route Guide - Lanes Not in Data'!$D$5:$D$22370,
IF(ISERROR(MATCH(AI$6&amp;$BA35,'Route Guide - Lanes Not in Data'!$P$5:$P$22370,0))=FALSE,MATCH(AI$6&amp;$BA35,'Route Guide - Lanes Not in Data'!$P$5:$P$22370,0),
IF(ISERROR(MATCH(AI$6&amp;$BB35,'Route Guide - Lanes Not in Data'!$P$5:$P$22370,0))=FALSE,MATCH(AI$6&amp;$BB35,'Route Guide - Lanes Not in Data'!$P$5:$P$22370,0),
IF(ISERROR(MATCH(AI$6&amp;$BC35,'Route Guide - Lanes Not in Data'!$P$5:$P$22370,0))=FALSE,MATCH(AI$6&amp;$BC35,'Route Guide - Lanes Not in Data'!$P$5:$P$22370,0),
IF(ISERROR(MATCH(AI$6&amp;$BD35,'Route Guide - Lanes Not in Data'!$P$5:$P$22370,0))=FALSE,MATCH(AI$6&amp;$BD35,'Route Guide - Lanes Not in Data'!$P$5:$P$22370,0),
IF(ISERROR(MATCH(AI$6&amp;$BE35,'Route Guide - Lanes Not in Data'!$P$5:$P$22370,0))=FALSE,MATCH(AI$6&amp;$BE35,'Route Guide - Lanes Not in Data'!$P$5:$P$22370,0),
IF(ISERROR(MATCH(AI$6&amp;$BF35,'Route Guide - Lanes Not in Data'!$P$5:$P$22370,0))=FALSE,MATCH(AI$6&amp;$BF35,'Route Guide - Lanes Not in Data'!$P$5:$P$22370,0),
IF(ISERROR(MATCH(AI$6&amp;$BG35,'Route Guide - Lanes Not in Data'!$P$5:$P$22370,0))=FALSE,MATCH(AI$6&amp;$BG35,'Route Guide - Lanes Not in Data'!$P$5:$P$22370,0),
IF(ISERROR(MATCH(AI$6&amp;$BH35,'Route Guide - Lanes Not in Data'!$P$5:$P$22370,0))=FALSE,MATCH(AI$6&amp;$BH35,'Route Guide - Lanes Not in Data'!$P$5:$P$22370,0),
IF(ISERROR(MATCH(AI$6&amp;$BI35,'Route Guide - Lanes Not in Data'!$P$5:$P$22370,0))=FALSE,MATCH(AI$6&amp;$BI35,'Route Guide - Lanes Not in Data'!$P$5:$P$22370,0),
IF(ISERROR(MATCH(AI$6&amp;$BJ35,'Route Guide - Lanes Not in Data'!$P$5:$P$22370,0))=FALSE,MATCH(AI$6&amp;$BJ35,'Route Guide - Lanes Not in Data'!$P$5:$P$22370,0),""))))))))))),""))</f>
        <v/>
      </c>
      <c r="AJ35" s="37" t="str">
        <f>IF(OR(AJ$6="",EL35&lt;&gt;2),"",IFERROR(INDEX('Route Guide - Lanes Not in Data'!$D$5:$D$22370,
IF(ISERROR(MATCH(AJ$6&amp;$BA35,'Route Guide - Lanes Not in Data'!$P$5:$P$22370,0))=FALSE,MATCH(AJ$6&amp;$BA35,'Route Guide - Lanes Not in Data'!$P$5:$P$22370,0),
IF(ISERROR(MATCH(AJ$6&amp;$BB35,'Route Guide - Lanes Not in Data'!$P$5:$P$22370,0))=FALSE,MATCH(AJ$6&amp;$BB35,'Route Guide - Lanes Not in Data'!$P$5:$P$22370,0),
IF(ISERROR(MATCH(AJ$6&amp;$BC35,'Route Guide - Lanes Not in Data'!$P$5:$P$22370,0))=FALSE,MATCH(AJ$6&amp;$BC35,'Route Guide - Lanes Not in Data'!$P$5:$P$22370,0),
IF(ISERROR(MATCH(AJ$6&amp;$BD35,'Route Guide - Lanes Not in Data'!$P$5:$P$22370,0))=FALSE,MATCH(AJ$6&amp;$BD35,'Route Guide - Lanes Not in Data'!$P$5:$P$22370,0),
IF(ISERROR(MATCH(AJ$6&amp;$BE35,'Route Guide - Lanes Not in Data'!$P$5:$P$22370,0))=FALSE,MATCH(AJ$6&amp;$BE35,'Route Guide - Lanes Not in Data'!$P$5:$P$22370,0),
IF(ISERROR(MATCH(AJ$6&amp;$BF35,'Route Guide - Lanes Not in Data'!$P$5:$P$22370,0))=FALSE,MATCH(AJ$6&amp;$BF35,'Route Guide - Lanes Not in Data'!$P$5:$P$22370,0),
IF(ISERROR(MATCH(AJ$6&amp;$BG35,'Route Guide - Lanes Not in Data'!$P$5:$P$22370,0))=FALSE,MATCH(AJ$6&amp;$BG35,'Route Guide - Lanes Not in Data'!$P$5:$P$22370,0),
IF(ISERROR(MATCH(AJ$6&amp;$BH35,'Route Guide - Lanes Not in Data'!$P$5:$P$22370,0))=FALSE,MATCH(AJ$6&amp;$BH35,'Route Guide - Lanes Not in Data'!$P$5:$P$22370,0),
IF(ISERROR(MATCH(AJ$6&amp;$BI35,'Route Guide - Lanes Not in Data'!$P$5:$P$22370,0))=FALSE,MATCH(AJ$6&amp;$BI35,'Route Guide - Lanes Not in Data'!$P$5:$P$22370,0),
IF(ISERROR(MATCH(AJ$6&amp;$BJ35,'Route Guide - Lanes Not in Data'!$P$5:$P$22370,0))=FALSE,MATCH(AJ$6&amp;$BJ35,'Route Guide - Lanes Not in Data'!$P$5:$P$22370,0),""))))))))))),""))</f>
        <v/>
      </c>
      <c r="AK35" s="37">
        <f>IF(OR(AK$6="",EM35&lt;&gt;2),"",IFERROR(INDEX('Route Guide - Lanes Not in Data'!$D$5:$D$22370,
IF(ISERROR(MATCH(AK$6&amp;$BA35,'Route Guide - Lanes Not in Data'!$P$5:$P$22370,0))=FALSE,MATCH(AK$6&amp;$BA35,'Route Guide - Lanes Not in Data'!$P$5:$P$22370,0),
IF(ISERROR(MATCH(AK$6&amp;$BB35,'Route Guide - Lanes Not in Data'!$P$5:$P$22370,0))=FALSE,MATCH(AK$6&amp;$BB35,'Route Guide - Lanes Not in Data'!$P$5:$P$22370,0),
IF(ISERROR(MATCH(AK$6&amp;$BC35,'Route Guide - Lanes Not in Data'!$P$5:$P$22370,0))=FALSE,MATCH(AK$6&amp;$BC35,'Route Guide - Lanes Not in Data'!$P$5:$P$22370,0),
IF(ISERROR(MATCH(AK$6&amp;$BD35,'Route Guide - Lanes Not in Data'!$P$5:$P$22370,0))=FALSE,MATCH(AK$6&amp;$BD35,'Route Guide - Lanes Not in Data'!$P$5:$P$22370,0),
IF(ISERROR(MATCH(AK$6&amp;$BE35,'Route Guide - Lanes Not in Data'!$P$5:$P$22370,0))=FALSE,MATCH(AK$6&amp;$BE35,'Route Guide - Lanes Not in Data'!$P$5:$P$22370,0),
IF(ISERROR(MATCH(AK$6&amp;$BF35,'Route Guide - Lanes Not in Data'!$P$5:$P$22370,0))=FALSE,MATCH(AK$6&amp;$BF35,'Route Guide - Lanes Not in Data'!$P$5:$P$22370,0),
IF(ISERROR(MATCH(AK$6&amp;$BG35,'Route Guide - Lanes Not in Data'!$P$5:$P$22370,0))=FALSE,MATCH(AK$6&amp;$BG35,'Route Guide - Lanes Not in Data'!$P$5:$P$22370,0),
IF(ISERROR(MATCH(AK$6&amp;$BH35,'Route Guide - Lanes Not in Data'!$P$5:$P$22370,0))=FALSE,MATCH(AK$6&amp;$BH35,'Route Guide - Lanes Not in Data'!$P$5:$P$22370,0),
IF(ISERROR(MATCH(AK$6&amp;$BI35,'Route Guide - Lanes Not in Data'!$P$5:$P$22370,0))=FALSE,MATCH(AK$6&amp;$BI35,'Route Guide - Lanes Not in Data'!$P$5:$P$22370,0),
IF(ISERROR(MATCH(AK$6&amp;$BJ35,'Route Guide - Lanes Not in Data'!$P$5:$P$22370,0))=FALSE,MATCH(AK$6&amp;$BJ35,'Route Guide - Lanes Not in Data'!$P$5:$P$22370,0),""))))))))))),""))</f>
        <v>0.13300000000000001</v>
      </c>
      <c r="AL35" s="37" t="str">
        <f>IF(OR(AL$6="",EN35&lt;&gt;2),"",IFERROR(INDEX('Route Guide - Lanes Not in Data'!$D$5:$D$22370,
IF(ISERROR(MATCH(AL$6&amp;$BA35,'Route Guide - Lanes Not in Data'!$P$5:$P$22370,0))=FALSE,MATCH(AL$6&amp;$BA35,'Route Guide - Lanes Not in Data'!$P$5:$P$22370,0),
IF(ISERROR(MATCH(AL$6&amp;$BB35,'Route Guide - Lanes Not in Data'!$P$5:$P$22370,0))=FALSE,MATCH(AL$6&amp;$BB35,'Route Guide - Lanes Not in Data'!$P$5:$P$22370,0),
IF(ISERROR(MATCH(AL$6&amp;$BC35,'Route Guide - Lanes Not in Data'!$P$5:$P$22370,0))=FALSE,MATCH(AL$6&amp;$BC35,'Route Guide - Lanes Not in Data'!$P$5:$P$22370,0),
IF(ISERROR(MATCH(AL$6&amp;$BD35,'Route Guide - Lanes Not in Data'!$P$5:$P$22370,0))=FALSE,MATCH(AL$6&amp;$BD35,'Route Guide - Lanes Not in Data'!$P$5:$P$22370,0),
IF(ISERROR(MATCH(AL$6&amp;$BE35,'Route Guide - Lanes Not in Data'!$P$5:$P$22370,0))=FALSE,MATCH(AL$6&amp;$BE35,'Route Guide - Lanes Not in Data'!$P$5:$P$22370,0),
IF(ISERROR(MATCH(AL$6&amp;$BF35,'Route Guide - Lanes Not in Data'!$P$5:$P$22370,0))=FALSE,MATCH(AL$6&amp;$BF35,'Route Guide - Lanes Not in Data'!$P$5:$P$22370,0),
IF(ISERROR(MATCH(AL$6&amp;$BG35,'Route Guide - Lanes Not in Data'!$P$5:$P$22370,0))=FALSE,MATCH(AL$6&amp;$BG35,'Route Guide - Lanes Not in Data'!$P$5:$P$22370,0),
IF(ISERROR(MATCH(AL$6&amp;$BH35,'Route Guide - Lanes Not in Data'!$P$5:$P$22370,0))=FALSE,MATCH(AL$6&amp;$BH35,'Route Guide - Lanes Not in Data'!$P$5:$P$22370,0),
IF(ISERROR(MATCH(AL$6&amp;$BI35,'Route Guide - Lanes Not in Data'!$P$5:$P$22370,0))=FALSE,MATCH(AL$6&amp;$BI35,'Route Guide - Lanes Not in Data'!$P$5:$P$22370,0),
IF(ISERROR(MATCH(AL$6&amp;$BJ35,'Route Guide - Lanes Not in Data'!$P$5:$P$22370,0))=FALSE,MATCH(AL$6&amp;$BJ35,'Route Guide - Lanes Not in Data'!$P$5:$P$22370,0),""))))))))))),""))</f>
        <v/>
      </c>
      <c r="AM35" s="37" t="str">
        <f>IF(OR(AM$6="",EO35&lt;&gt;2),"",IFERROR(INDEX('Route Guide - Lanes Not in Data'!$D$5:$D$22370,
IF(ISERROR(MATCH(AM$6&amp;$BA35,'Route Guide - Lanes Not in Data'!$P$5:$P$22370,0))=FALSE,MATCH(AM$6&amp;$BA35,'Route Guide - Lanes Not in Data'!$P$5:$P$22370,0),
IF(ISERROR(MATCH(AM$6&amp;$BB35,'Route Guide - Lanes Not in Data'!$P$5:$P$22370,0))=FALSE,MATCH(AM$6&amp;$BB35,'Route Guide - Lanes Not in Data'!$P$5:$P$22370,0),
IF(ISERROR(MATCH(AM$6&amp;$BC35,'Route Guide - Lanes Not in Data'!$P$5:$P$22370,0))=FALSE,MATCH(AM$6&amp;$BC35,'Route Guide - Lanes Not in Data'!$P$5:$P$22370,0),
IF(ISERROR(MATCH(AM$6&amp;$BD35,'Route Guide - Lanes Not in Data'!$P$5:$P$22370,0))=FALSE,MATCH(AM$6&amp;$BD35,'Route Guide - Lanes Not in Data'!$P$5:$P$22370,0),
IF(ISERROR(MATCH(AM$6&amp;$BE35,'Route Guide - Lanes Not in Data'!$P$5:$P$22370,0))=FALSE,MATCH(AM$6&amp;$BE35,'Route Guide - Lanes Not in Data'!$P$5:$P$22370,0),
IF(ISERROR(MATCH(AM$6&amp;$BF35,'Route Guide - Lanes Not in Data'!$P$5:$P$22370,0))=FALSE,MATCH(AM$6&amp;$BF35,'Route Guide - Lanes Not in Data'!$P$5:$P$22370,0),
IF(ISERROR(MATCH(AM$6&amp;$BG35,'Route Guide - Lanes Not in Data'!$P$5:$P$22370,0))=FALSE,MATCH(AM$6&amp;$BG35,'Route Guide - Lanes Not in Data'!$P$5:$P$22370,0),
IF(ISERROR(MATCH(AM$6&amp;$BH35,'Route Guide - Lanes Not in Data'!$P$5:$P$22370,0))=FALSE,MATCH(AM$6&amp;$BH35,'Route Guide - Lanes Not in Data'!$P$5:$P$22370,0),
IF(ISERROR(MATCH(AM$6&amp;$BI35,'Route Guide - Lanes Not in Data'!$P$5:$P$22370,0))=FALSE,MATCH(AM$6&amp;$BI35,'Route Guide - Lanes Not in Data'!$P$5:$P$22370,0),
IF(ISERROR(MATCH(AM$6&amp;$BJ35,'Route Guide - Lanes Not in Data'!$P$5:$P$22370,0))=FALSE,MATCH(AM$6&amp;$BJ35,'Route Guide - Lanes Not in Data'!$P$5:$P$22370,0),""))))))))))),""))</f>
        <v/>
      </c>
      <c r="AN35" s="37" t="str">
        <f>IF(OR(AN$6="",EP35&lt;&gt;2),"",IFERROR(INDEX('Route Guide - Lanes Not in Data'!$D$5:$D$22370,
IF(ISERROR(MATCH(AN$6&amp;$BA35,'Route Guide - Lanes Not in Data'!$P$5:$P$22370,0))=FALSE,MATCH(AN$6&amp;$BA35,'Route Guide - Lanes Not in Data'!$P$5:$P$22370,0),
IF(ISERROR(MATCH(AN$6&amp;$BB35,'Route Guide - Lanes Not in Data'!$P$5:$P$22370,0))=FALSE,MATCH(AN$6&amp;$BB35,'Route Guide - Lanes Not in Data'!$P$5:$P$22370,0),
IF(ISERROR(MATCH(AN$6&amp;$BC35,'Route Guide - Lanes Not in Data'!$P$5:$P$22370,0))=FALSE,MATCH(AN$6&amp;$BC35,'Route Guide - Lanes Not in Data'!$P$5:$P$22370,0),
IF(ISERROR(MATCH(AN$6&amp;$BD35,'Route Guide - Lanes Not in Data'!$P$5:$P$22370,0))=FALSE,MATCH(AN$6&amp;$BD35,'Route Guide - Lanes Not in Data'!$P$5:$P$22370,0),
IF(ISERROR(MATCH(AN$6&amp;$BE35,'Route Guide - Lanes Not in Data'!$P$5:$P$22370,0))=FALSE,MATCH(AN$6&amp;$BE35,'Route Guide - Lanes Not in Data'!$P$5:$P$22370,0),
IF(ISERROR(MATCH(AN$6&amp;$BF35,'Route Guide - Lanes Not in Data'!$P$5:$P$22370,0))=FALSE,MATCH(AN$6&amp;$BF35,'Route Guide - Lanes Not in Data'!$P$5:$P$22370,0),
IF(ISERROR(MATCH(AN$6&amp;$BG35,'Route Guide - Lanes Not in Data'!$P$5:$P$22370,0))=FALSE,MATCH(AN$6&amp;$BG35,'Route Guide - Lanes Not in Data'!$P$5:$P$22370,0),
IF(ISERROR(MATCH(AN$6&amp;$BH35,'Route Guide - Lanes Not in Data'!$P$5:$P$22370,0))=FALSE,MATCH(AN$6&amp;$BH35,'Route Guide - Lanes Not in Data'!$P$5:$P$22370,0),
IF(ISERROR(MATCH(AN$6&amp;$BI35,'Route Guide - Lanes Not in Data'!$P$5:$P$22370,0))=FALSE,MATCH(AN$6&amp;$BI35,'Route Guide - Lanes Not in Data'!$P$5:$P$22370,0),
IF(ISERROR(MATCH(AN$6&amp;$BJ35,'Route Guide - Lanes Not in Data'!$P$5:$P$22370,0))=FALSE,MATCH(AN$6&amp;$BJ35,'Route Guide - Lanes Not in Data'!$P$5:$P$22370,0),""))))))))))),""))</f>
        <v/>
      </c>
      <c r="AO35" s="37" t="str">
        <f>IF(OR(AO$6="",EQ35&lt;&gt;2),"",IFERROR(INDEX('Route Guide - Lanes Not in Data'!$D$5:$D$22370,
IF(ISERROR(MATCH(AO$6&amp;$BA35,'Route Guide - Lanes Not in Data'!$P$5:$P$22370,0))=FALSE,MATCH(AO$6&amp;$BA35,'Route Guide - Lanes Not in Data'!$P$5:$P$22370,0),
IF(ISERROR(MATCH(AO$6&amp;$BB35,'Route Guide - Lanes Not in Data'!$P$5:$P$22370,0))=FALSE,MATCH(AO$6&amp;$BB35,'Route Guide - Lanes Not in Data'!$P$5:$P$22370,0),
IF(ISERROR(MATCH(AO$6&amp;$BC35,'Route Guide - Lanes Not in Data'!$P$5:$P$22370,0))=FALSE,MATCH(AO$6&amp;$BC35,'Route Guide - Lanes Not in Data'!$P$5:$P$22370,0),
IF(ISERROR(MATCH(AO$6&amp;$BD35,'Route Guide - Lanes Not in Data'!$P$5:$P$22370,0))=FALSE,MATCH(AO$6&amp;$BD35,'Route Guide - Lanes Not in Data'!$P$5:$P$22370,0),
IF(ISERROR(MATCH(AO$6&amp;$BE35,'Route Guide - Lanes Not in Data'!$P$5:$P$22370,0))=FALSE,MATCH(AO$6&amp;$BE35,'Route Guide - Lanes Not in Data'!$P$5:$P$22370,0),
IF(ISERROR(MATCH(AO$6&amp;$BF35,'Route Guide - Lanes Not in Data'!$P$5:$P$22370,0))=FALSE,MATCH(AO$6&amp;$BF35,'Route Guide - Lanes Not in Data'!$P$5:$P$22370,0),
IF(ISERROR(MATCH(AO$6&amp;$BG35,'Route Guide - Lanes Not in Data'!$P$5:$P$22370,0))=FALSE,MATCH(AO$6&amp;$BG35,'Route Guide - Lanes Not in Data'!$P$5:$P$22370,0),
IF(ISERROR(MATCH(AO$6&amp;$BH35,'Route Guide - Lanes Not in Data'!$P$5:$P$22370,0))=FALSE,MATCH(AO$6&amp;$BH35,'Route Guide - Lanes Not in Data'!$P$5:$P$22370,0),
IF(ISERROR(MATCH(AO$6&amp;$BI35,'Route Guide - Lanes Not in Data'!$P$5:$P$22370,0))=FALSE,MATCH(AO$6&amp;$BI35,'Route Guide - Lanes Not in Data'!$P$5:$P$22370,0),
IF(ISERROR(MATCH(AO$6&amp;$BJ35,'Route Guide - Lanes Not in Data'!$P$5:$P$22370,0))=FALSE,MATCH(AO$6&amp;$BJ35,'Route Guide - Lanes Not in Data'!$P$5:$P$22370,0),""))))))))))),""))</f>
        <v/>
      </c>
      <c r="AP35" s="37" t="str">
        <f>IF(OR(AP$6="",ER35&lt;&gt;2),"",IFERROR(INDEX('Route Guide - Lanes Not in Data'!$D$5:$D$22370,
IF(ISERROR(MATCH(AP$6&amp;$BA35,'Route Guide - Lanes Not in Data'!$P$5:$P$22370,0))=FALSE,MATCH(AP$6&amp;$BA35,'Route Guide - Lanes Not in Data'!$P$5:$P$22370,0),
IF(ISERROR(MATCH(AP$6&amp;$BB35,'Route Guide - Lanes Not in Data'!$P$5:$P$22370,0))=FALSE,MATCH(AP$6&amp;$BB35,'Route Guide - Lanes Not in Data'!$P$5:$P$22370,0),
IF(ISERROR(MATCH(AP$6&amp;$BC35,'Route Guide - Lanes Not in Data'!$P$5:$P$22370,0))=FALSE,MATCH(AP$6&amp;$BC35,'Route Guide - Lanes Not in Data'!$P$5:$P$22370,0),
IF(ISERROR(MATCH(AP$6&amp;$BD35,'Route Guide - Lanes Not in Data'!$P$5:$P$22370,0))=FALSE,MATCH(AP$6&amp;$BD35,'Route Guide - Lanes Not in Data'!$P$5:$P$22370,0),
IF(ISERROR(MATCH(AP$6&amp;$BE35,'Route Guide - Lanes Not in Data'!$P$5:$P$22370,0))=FALSE,MATCH(AP$6&amp;$BE35,'Route Guide - Lanes Not in Data'!$P$5:$P$22370,0),
IF(ISERROR(MATCH(AP$6&amp;$BF35,'Route Guide - Lanes Not in Data'!$P$5:$P$22370,0))=FALSE,MATCH(AP$6&amp;$BF35,'Route Guide - Lanes Not in Data'!$P$5:$P$22370,0),
IF(ISERROR(MATCH(AP$6&amp;$BG35,'Route Guide - Lanes Not in Data'!$P$5:$P$22370,0))=FALSE,MATCH(AP$6&amp;$BG35,'Route Guide - Lanes Not in Data'!$P$5:$P$22370,0),
IF(ISERROR(MATCH(AP$6&amp;$BH35,'Route Guide - Lanes Not in Data'!$P$5:$P$22370,0))=FALSE,MATCH(AP$6&amp;$BH35,'Route Guide - Lanes Not in Data'!$P$5:$P$22370,0),
IF(ISERROR(MATCH(AP$6&amp;$BI35,'Route Guide - Lanes Not in Data'!$P$5:$P$22370,0))=FALSE,MATCH(AP$6&amp;$BI35,'Route Guide - Lanes Not in Data'!$P$5:$P$22370,0),
IF(ISERROR(MATCH(AP$6&amp;$BJ35,'Route Guide - Lanes Not in Data'!$P$5:$P$22370,0))=FALSE,MATCH(AP$6&amp;$BJ35,'Route Guide - Lanes Not in Data'!$P$5:$P$22370,0),""))))))))))),""))</f>
        <v/>
      </c>
      <c r="AQ35" s="37" t="str">
        <f>IF(OR(AQ$6="",ES35&lt;&gt;2),"",IFERROR(INDEX('Route Guide - Lanes Not in Data'!$D$5:$D$22370,
IF(ISERROR(MATCH(AQ$6&amp;$BA35,'Route Guide - Lanes Not in Data'!$P$5:$P$22370,0))=FALSE,MATCH(AQ$6&amp;$BA35,'Route Guide - Lanes Not in Data'!$P$5:$P$22370,0),
IF(ISERROR(MATCH(AQ$6&amp;$BB35,'Route Guide - Lanes Not in Data'!$P$5:$P$22370,0))=FALSE,MATCH(AQ$6&amp;$BB35,'Route Guide - Lanes Not in Data'!$P$5:$P$22370,0),
IF(ISERROR(MATCH(AQ$6&amp;$BC35,'Route Guide - Lanes Not in Data'!$P$5:$P$22370,0))=FALSE,MATCH(AQ$6&amp;$BC35,'Route Guide - Lanes Not in Data'!$P$5:$P$22370,0),
IF(ISERROR(MATCH(AQ$6&amp;$BD35,'Route Guide - Lanes Not in Data'!$P$5:$P$22370,0))=FALSE,MATCH(AQ$6&amp;$BD35,'Route Guide - Lanes Not in Data'!$P$5:$P$22370,0),
IF(ISERROR(MATCH(AQ$6&amp;$BE35,'Route Guide - Lanes Not in Data'!$P$5:$P$22370,0))=FALSE,MATCH(AQ$6&amp;$BE35,'Route Guide - Lanes Not in Data'!$P$5:$P$22370,0),
IF(ISERROR(MATCH(AQ$6&amp;$BF35,'Route Guide - Lanes Not in Data'!$P$5:$P$22370,0))=FALSE,MATCH(AQ$6&amp;$BF35,'Route Guide - Lanes Not in Data'!$P$5:$P$22370,0),
IF(ISERROR(MATCH(AQ$6&amp;$BG35,'Route Guide - Lanes Not in Data'!$P$5:$P$22370,0))=FALSE,MATCH(AQ$6&amp;$BG35,'Route Guide - Lanes Not in Data'!$P$5:$P$22370,0),
IF(ISERROR(MATCH(AQ$6&amp;$BH35,'Route Guide - Lanes Not in Data'!$P$5:$P$22370,0))=FALSE,MATCH(AQ$6&amp;$BH35,'Route Guide - Lanes Not in Data'!$P$5:$P$22370,0),
IF(ISERROR(MATCH(AQ$6&amp;$BI35,'Route Guide - Lanes Not in Data'!$P$5:$P$22370,0))=FALSE,MATCH(AQ$6&amp;$BI35,'Route Guide - Lanes Not in Data'!$P$5:$P$22370,0),
IF(ISERROR(MATCH(AQ$6&amp;$BJ35,'Route Guide - Lanes Not in Data'!$P$5:$P$22370,0))=FALSE,MATCH(AQ$6&amp;$BJ35,'Route Guide - Lanes Not in Data'!$P$5:$P$22370,0),""))))))))))),""))</f>
        <v/>
      </c>
      <c r="AR35" s="37" t="str">
        <f>IF(OR(AR$6="",ET35&lt;&gt;2),"",IFERROR(INDEX('Route Guide - Lanes Not in Data'!$D$5:$D$22370,
IF(ISERROR(MATCH(AR$6&amp;$BA35,'Route Guide - Lanes Not in Data'!$P$5:$P$22370,0))=FALSE,MATCH(AR$6&amp;$BA35,'Route Guide - Lanes Not in Data'!$P$5:$P$22370,0),
IF(ISERROR(MATCH(AR$6&amp;$BB35,'Route Guide - Lanes Not in Data'!$P$5:$P$22370,0))=FALSE,MATCH(AR$6&amp;$BB35,'Route Guide - Lanes Not in Data'!$P$5:$P$22370,0),
IF(ISERROR(MATCH(AR$6&amp;$BC35,'Route Guide - Lanes Not in Data'!$P$5:$P$22370,0))=FALSE,MATCH(AR$6&amp;$BC35,'Route Guide - Lanes Not in Data'!$P$5:$P$22370,0),
IF(ISERROR(MATCH(AR$6&amp;$BD35,'Route Guide - Lanes Not in Data'!$P$5:$P$22370,0))=FALSE,MATCH(AR$6&amp;$BD35,'Route Guide - Lanes Not in Data'!$P$5:$P$22370,0),
IF(ISERROR(MATCH(AR$6&amp;$BE35,'Route Guide - Lanes Not in Data'!$P$5:$P$22370,0))=FALSE,MATCH(AR$6&amp;$BE35,'Route Guide - Lanes Not in Data'!$P$5:$P$22370,0),
IF(ISERROR(MATCH(AR$6&amp;$BF35,'Route Guide - Lanes Not in Data'!$P$5:$P$22370,0))=FALSE,MATCH(AR$6&amp;$BF35,'Route Guide - Lanes Not in Data'!$P$5:$P$22370,0),
IF(ISERROR(MATCH(AR$6&amp;$BG35,'Route Guide - Lanes Not in Data'!$P$5:$P$22370,0))=FALSE,MATCH(AR$6&amp;$BG35,'Route Guide - Lanes Not in Data'!$P$5:$P$22370,0),
IF(ISERROR(MATCH(AR$6&amp;$BH35,'Route Guide - Lanes Not in Data'!$P$5:$P$22370,0))=FALSE,MATCH(AR$6&amp;$BH35,'Route Guide - Lanes Not in Data'!$P$5:$P$22370,0),
IF(ISERROR(MATCH(AR$6&amp;$BI35,'Route Guide - Lanes Not in Data'!$P$5:$P$22370,0))=FALSE,MATCH(AR$6&amp;$BI35,'Route Guide - Lanes Not in Data'!$P$5:$P$22370,0),
IF(ISERROR(MATCH(AR$6&amp;$BJ35,'Route Guide - Lanes Not in Data'!$P$5:$P$22370,0))=FALSE,MATCH(AR$6&amp;$BJ35,'Route Guide - Lanes Not in Data'!$P$5:$P$22370,0),""))))))))))),""))</f>
        <v/>
      </c>
      <c r="AS35" s="37" t="str">
        <f>IF(OR(AS$6="",EU35&lt;&gt;2),"",IFERROR(INDEX('Route Guide - Lanes Not in Data'!$D$5:$D$22370,
IF(ISERROR(MATCH(AS$6&amp;$BA35,'Route Guide - Lanes Not in Data'!$P$5:$P$22370,0))=FALSE,MATCH(AS$6&amp;$BA35,'Route Guide - Lanes Not in Data'!$P$5:$P$22370,0),
IF(ISERROR(MATCH(AS$6&amp;$BB35,'Route Guide - Lanes Not in Data'!$P$5:$P$22370,0))=FALSE,MATCH(AS$6&amp;$BB35,'Route Guide - Lanes Not in Data'!$P$5:$P$22370,0),
IF(ISERROR(MATCH(AS$6&amp;$BC35,'Route Guide - Lanes Not in Data'!$P$5:$P$22370,0))=FALSE,MATCH(AS$6&amp;$BC35,'Route Guide - Lanes Not in Data'!$P$5:$P$22370,0),
IF(ISERROR(MATCH(AS$6&amp;$BD35,'Route Guide - Lanes Not in Data'!$P$5:$P$22370,0))=FALSE,MATCH(AS$6&amp;$BD35,'Route Guide - Lanes Not in Data'!$P$5:$P$22370,0),
IF(ISERROR(MATCH(AS$6&amp;$BE35,'Route Guide - Lanes Not in Data'!$P$5:$P$22370,0))=FALSE,MATCH(AS$6&amp;$BE35,'Route Guide - Lanes Not in Data'!$P$5:$P$22370,0),
IF(ISERROR(MATCH(AS$6&amp;$BF35,'Route Guide - Lanes Not in Data'!$P$5:$P$22370,0))=FALSE,MATCH(AS$6&amp;$BF35,'Route Guide - Lanes Not in Data'!$P$5:$P$22370,0),
IF(ISERROR(MATCH(AS$6&amp;$BG35,'Route Guide - Lanes Not in Data'!$P$5:$P$22370,0))=FALSE,MATCH(AS$6&amp;$BG35,'Route Guide - Lanes Not in Data'!$P$5:$P$22370,0),
IF(ISERROR(MATCH(AS$6&amp;$BH35,'Route Guide - Lanes Not in Data'!$P$5:$P$22370,0))=FALSE,MATCH(AS$6&amp;$BH35,'Route Guide - Lanes Not in Data'!$P$5:$P$22370,0),
IF(ISERROR(MATCH(AS$6&amp;$BI35,'Route Guide - Lanes Not in Data'!$P$5:$P$22370,0))=FALSE,MATCH(AS$6&amp;$BI35,'Route Guide - Lanes Not in Data'!$P$5:$P$22370,0),
IF(ISERROR(MATCH(AS$6&amp;$BJ35,'Route Guide - Lanes Not in Data'!$P$5:$P$22370,0))=FALSE,MATCH(AS$6&amp;$BJ35,'Route Guide - Lanes Not in Data'!$P$5:$P$22370,0),""))))))))))),""))</f>
        <v/>
      </c>
      <c r="AT35" s="37" t="str">
        <f>IF(OR(AT$6="",EV35&lt;&gt;2),"",IFERROR(INDEX('Route Guide - Lanes Not in Data'!$D$5:$D$22370,
IF(ISERROR(MATCH(AT$6&amp;$BA35,'Route Guide - Lanes Not in Data'!$P$5:$P$22370,0))=FALSE,MATCH(AT$6&amp;$BA35,'Route Guide - Lanes Not in Data'!$P$5:$P$22370,0),
IF(ISERROR(MATCH(AT$6&amp;$BB35,'Route Guide - Lanes Not in Data'!$P$5:$P$22370,0))=FALSE,MATCH(AT$6&amp;$BB35,'Route Guide - Lanes Not in Data'!$P$5:$P$22370,0),
IF(ISERROR(MATCH(AT$6&amp;$BC35,'Route Guide - Lanes Not in Data'!$P$5:$P$22370,0))=FALSE,MATCH(AT$6&amp;$BC35,'Route Guide - Lanes Not in Data'!$P$5:$P$22370,0),
IF(ISERROR(MATCH(AT$6&amp;$BD35,'Route Guide - Lanes Not in Data'!$P$5:$P$22370,0))=FALSE,MATCH(AT$6&amp;$BD35,'Route Guide - Lanes Not in Data'!$P$5:$P$22370,0),
IF(ISERROR(MATCH(AT$6&amp;$BE35,'Route Guide - Lanes Not in Data'!$P$5:$P$22370,0))=FALSE,MATCH(AT$6&amp;$BE35,'Route Guide - Lanes Not in Data'!$P$5:$P$22370,0),
IF(ISERROR(MATCH(AT$6&amp;$BF35,'Route Guide - Lanes Not in Data'!$P$5:$P$22370,0))=FALSE,MATCH(AT$6&amp;$BF35,'Route Guide - Lanes Not in Data'!$P$5:$P$22370,0),
IF(ISERROR(MATCH(AT$6&amp;$BG35,'Route Guide - Lanes Not in Data'!$P$5:$P$22370,0))=FALSE,MATCH(AT$6&amp;$BG35,'Route Guide - Lanes Not in Data'!$P$5:$P$22370,0),
IF(ISERROR(MATCH(AT$6&amp;$BH35,'Route Guide - Lanes Not in Data'!$P$5:$P$22370,0))=FALSE,MATCH(AT$6&amp;$BH35,'Route Guide - Lanes Not in Data'!$P$5:$P$22370,0),
IF(ISERROR(MATCH(AT$6&amp;$BI35,'Route Guide - Lanes Not in Data'!$P$5:$P$22370,0))=FALSE,MATCH(AT$6&amp;$BI35,'Route Guide - Lanes Not in Data'!$P$5:$P$22370,0),
IF(ISERROR(MATCH(AT$6&amp;$BJ35,'Route Guide - Lanes Not in Data'!$P$5:$P$22370,0))=FALSE,MATCH(AT$6&amp;$BJ35,'Route Guide - Lanes Not in Data'!$P$5:$P$22370,0),""))))))))))),""))</f>
        <v/>
      </c>
      <c r="AU35" s="37" t="str">
        <f>IF(OR(AU$6="",EW35&lt;&gt;2),"",IFERROR(INDEX('Route Guide - Lanes Not in Data'!$D$5:$D$22370,
IF(ISERROR(MATCH(AU$6&amp;$BA35,'Route Guide - Lanes Not in Data'!$P$5:$P$22370,0))=FALSE,MATCH(AU$6&amp;$BA35,'Route Guide - Lanes Not in Data'!$P$5:$P$22370,0),
IF(ISERROR(MATCH(AU$6&amp;$BB35,'Route Guide - Lanes Not in Data'!$P$5:$P$22370,0))=FALSE,MATCH(AU$6&amp;$BB35,'Route Guide - Lanes Not in Data'!$P$5:$P$22370,0),
IF(ISERROR(MATCH(AU$6&amp;$BC35,'Route Guide - Lanes Not in Data'!$P$5:$P$22370,0))=FALSE,MATCH(AU$6&amp;$BC35,'Route Guide - Lanes Not in Data'!$P$5:$P$22370,0),
IF(ISERROR(MATCH(AU$6&amp;$BD35,'Route Guide - Lanes Not in Data'!$P$5:$P$22370,0))=FALSE,MATCH(AU$6&amp;$BD35,'Route Guide - Lanes Not in Data'!$P$5:$P$22370,0),
IF(ISERROR(MATCH(AU$6&amp;$BE35,'Route Guide - Lanes Not in Data'!$P$5:$P$22370,0))=FALSE,MATCH(AU$6&amp;$BE35,'Route Guide - Lanes Not in Data'!$P$5:$P$22370,0),
IF(ISERROR(MATCH(AU$6&amp;$BF35,'Route Guide - Lanes Not in Data'!$P$5:$P$22370,0))=FALSE,MATCH(AU$6&amp;$BF35,'Route Guide - Lanes Not in Data'!$P$5:$P$22370,0),
IF(ISERROR(MATCH(AU$6&amp;$BG35,'Route Guide - Lanes Not in Data'!$P$5:$P$22370,0))=FALSE,MATCH(AU$6&amp;$BG35,'Route Guide - Lanes Not in Data'!$P$5:$P$22370,0),
IF(ISERROR(MATCH(AU$6&amp;$BH35,'Route Guide - Lanes Not in Data'!$P$5:$P$22370,0))=FALSE,MATCH(AU$6&amp;$BH35,'Route Guide - Lanes Not in Data'!$P$5:$P$22370,0),
IF(ISERROR(MATCH(AU$6&amp;$BI35,'Route Guide - Lanes Not in Data'!$P$5:$P$22370,0))=FALSE,MATCH(AU$6&amp;$BI35,'Route Guide - Lanes Not in Data'!$P$5:$P$22370,0),
IF(ISERROR(MATCH(AU$6&amp;$BJ35,'Route Guide - Lanes Not in Data'!$P$5:$P$22370,0))=FALSE,MATCH(AU$6&amp;$BJ35,'Route Guide - Lanes Not in Data'!$P$5:$P$22370,0),""))))))))))),""))</f>
        <v/>
      </c>
      <c r="AV35" s="37">
        <f t="shared" si="47"/>
        <v>0.35</v>
      </c>
      <c r="AW35" s="23" t="str">
        <f t="shared" si="48"/>
        <v>ODFL</v>
      </c>
      <c r="AX35" s="37">
        <f t="shared" si="49"/>
        <v>0.23100000000000001</v>
      </c>
      <c r="AY35" s="23" t="str">
        <f t="shared" si="50"/>
        <v>CNWY</v>
      </c>
      <c r="BA35" s="23" t="str">
        <f t="shared" si="11"/>
        <v>-0E25-CA-CITY OF INDUSTRY-NH</v>
      </c>
      <c r="BB35" s="23" t="str">
        <f t="shared" si="12"/>
        <v>-0E25-CA-CITY OF INDUSTRY-USA</v>
      </c>
      <c r="BC35" s="23" t="str">
        <f t="shared" si="13"/>
        <v>-CA-CITY OF INDUSTRY-NH</v>
      </c>
      <c r="BD35" s="23" t="str">
        <f t="shared" si="14"/>
        <v>-CA-CITY OF INDUSTRY-USA</v>
      </c>
      <c r="BE35" s="23" t="str">
        <f t="shared" si="15"/>
        <v>-91745-NH</v>
      </c>
      <c r="BF35" s="23" t="str">
        <f t="shared" si="16"/>
        <v>-91745-USA</v>
      </c>
      <c r="BG35" s="23" t="str">
        <f t="shared" si="17"/>
        <v>-CA-NH</v>
      </c>
      <c r="BH35" s="23" t="str">
        <f t="shared" si="18"/>
        <v>CA-NH</v>
      </c>
      <c r="BI35" s="23" t="str">
        <f t="shared" si="51"/>
        <v>CA-USA</v>
      </c>
      <c r="BJ35" s="23" t="str">
        <f t="shared" si="19"/>
        <v>USA-USA</v>
      </c>
      <c r="BM35" s="23" t="str">
        <f t="shared" si="20"/>
        <v>0E25-CA-CITY OF INDUSTRY-NH-CA</v>
      </c>
      <c r="BN35" s="23" t="e">
        <f>_xlfn.XLOOKUP($BM35,'Route Guide - Lanes In Data'!$B$1:$B$2645,'Route Guide - Lanes In Data'!D$1:D$2645)</f>
        <v>#N/A</v>
      </c>
      <c r="BO35" s="23" t="e">
        <f>_xlfn.XLOOKUP($BM35,'Route Guide - Lanes In Data'!$B$1:$B$2645,'Route Guide - Lanes In Data'!E$1:E$2645)</f>
        <v>#N/A</v>
      </c>
      <c r="BQ35" s="37">
        <f>IF(OR(BQ$6="",EC35&lt;&gt;2),"",IFERROR(INDEX('Route Guide - Lanes Not in Data'!$E$5:$E$22370,
IF(ISERROR(MATCH(BQ$6&amp;$CQ35,'Route Guide - Lanes Not in Data'!$P$5:$P$22370,0))=FALSE,MATCH(BQ$6&amp;$CQ35,'Route Guide - Lanes Not in Data'!$P$5:$P$22370,0),
IF(ISERROR(MATCH(BQ$6&amp;$CR35,'Route Guide - Lanes Not in Data'!$P$5:$P$22370,0))=FALSE,MATCH(BQ$6&amp;$CR35,'Route Guide - Lanes Not in Data'!$P$5:$P$22370,0),
IF(ISERROR(MATCH(BQ$6&amp;$CS35,'Route Guide - Lanes Not in Data'!$P$5:$P$22370,0))=FALSE,MATCH(BQ$6&amp;$CS35,'Route Guide - Lanes Not in Data'!$P$5:$P$22370,0),
IF(ISERROR(MATCH(BQ$6&amp;$CT35,'Route Guide - Lanes Not in Data'!$P$5:$P$22370,0))=FALSE,MATCH(BQ$6&amp;$CT35,'Route Guide - Lanes Not in Data'!$P$5:$P$22370,0),
IF(ISERROR(MATCH(BQ$6&amp;$CU35,'Route Guide - Lanes Not in Data'!$P$5:$P$22370,0))=FALSE,MATCH(BQ$6&amp;$CU35,'Route Guide - Lanes Not in Data'!$P$5:$P$22370,0),
IF(ISERROR(MATCH(BQ$6&amp;$CV35,'Route Guide - Lanes Not in Data'!$P$5:$P$22370,0))=FALSE,MATCH(BQ$6&amp;$CV35,'Route Guide - Lanes Not in Data'!$P$5:$P$22370,0),
IF(ISERROR(MATCH(BQ$6&amp;$CW35,'Route Guide - Lanes Not in Data'!$P$5:$P$22370,0))=FALSE,MATCH(BQ$6&amp;$CW35,'Route Guide - Lanes Not in Data'!$P$5:$P$22370,0),
IF(ISERROR(MATCH(BQ$6&amp;$CX35,'Route Guide - Lanes Not in Data'!$P$5:$P$22370,0))=FALSE,MATCH(BQ$6&amp;$CX35,'Route Guide - Lanes Not in Data'!$P$5:$P$22370,0),
IF(ISERROR(MATCH(BQ$6&amp;$CY35,'Route Guide - Lanes Not in Data'!$P$5:$P$22370,0))=FALSE,MATCH(BQ$6&amp;$CY35,'Route Guide - Lanes Not in Data'!$P$5:$P$22370,0),
IF(ISERROR(MATCH(BQ$6&amp;$CZ35,'Route Guide - Lanes Not in Data'!$P$5:$P$22370,0))=FALSE,MATCH(BQ$6&amp;$CZ35,'Route Guide - Lanes Not in Data'!$P$5:$P$22370,0),""))))))))))),""))</f>
        <v>0.31</v>
      </c>
      <c r="BR35" s="37">
        <f>IF(OR(BR$6="",ED35&lt;&gt;2),"",IFERROR(INDEX('Route Guide - Lanes Not in Data'!$E$5:$E$22370,
IF(ISERROR(MATCH(BR$6&amp;$CQ35,'Route Guide - Lanes Not in Data'!$P$5:$P$22370,0))=FALSE,MATCH(BR$6&amp;$CQ35,'Route Guide - Lanes Not in Data'!$P$5:$P$22370,0),
IF(ISERROR(MATCH(BR$6&amp;$CR35,'Route Guide - Lanes Not in Data'!$P$5:$P$22370,0))=FALSE,MATCH(BR$6&amp;$CR35,'Route Guide - Lanes Not in Data'!$P$5:$P$22370,0),
IF(ISERROR(MATCH(BR$6&amp;$CS35,'Route Guide - Lanes Not in Data'!$P$5:$P$22370,0))=FALSE,MATCH(BR$6&amp;$CS35,'Route Guide - Lanes Not in Data'!$P$5:$P$22370,0),
IF(ISERROR(MATCH(BR$6&amp;$CT35,'Route Guide - Lanes Not in Data'!$P$5:$P$22370,0))=FALSE,MATCH(BR$6&amp;$CT35,'Route Guide - Lanes Not in Data'!$P$5:$P$22370,0),
IF(ISERROR(MATCH(BR$6&amp;$CU35,'Route Guide - Lanes Not in Data'!$P$5:$P$22370,0))=FALSE,MATCH(BR$6&amp;$CU35,'Route Guide - Lanes Not in Data'!$P$5:$P$22370,0),
IF(ISERROR(MATCH(BR$6&amp;$CV35,'Route Guide - Lanes Not in Data'!$P$5:$P$22370,0))=FALSE,MATCH(BR$6&amp;$CV35,'Route Guide - Lanes Not in Data'!$P$5:$P$22370,0),
IF(ISERROR(MATCH(BR$6&amp;$CW35,'Route Guide - Lanes Not in Data'!$P$5:$P$22370,0))=FALSE,MATCH(BR$6&amp;$CW35,'Route Guide - Lanes Not in Data'!$P$5:$P$22370,0),
IF(ISERROR(MATCH(BR$6&amp;$CX35,'Route Guide - Lanes Not in Data'!$P$5:$P$22370,0))=FALSE,MATCH(BR$6&amp;$CX35,'Route Guide - Lanes Not in Data'!$P$5:$P$22370,0),
IF(ISERROR(MATCH(BR$6&amp;$CY35,'Route Guide - Lanes Not in Data'!$P$5:$P$22370,0))=FALSE,MATCH(BR$6&amp;$CY35,'Route Guide - Lanes Not in Data'!$P$5:$P$22370,0),
IF(ISERROR(MATCH(BR$6&amp;$CZ35,'Route Guide - Lanes Not in Data'!$P$5:$P$22370,0))=FALSE,MATCH(BR$6&amp;$CZ35,'Route Guide - Lanes Not in Data'!$P$5:$P$22370,0),""))))))))))),""))</f>
        <v>7.4999999999999997E-2</v>
      </c>
      <c r="BS35" s="37" t="str">
        <f>IF(OR(BS$6="",EE35&lt;&gt;2),"",IFERROR(INDEX('Route Guide - Lanes Not in Data'!$E$5:$E$22370,
IF(ISERROR(MATCH(BS$6&amp;$CQ35,'Route Guide - Lanes Not in Data'!$P$5:$P$22370,0))=FALSE,MATCH(BS$6&amp;$CQ35,'Route Guide - Lanes Not in Data'!$P$5:$P$22370,0),
IF(ISERROR(MATCH(BS$6&amp;$CR35,'Route Guide - Lanes Not in Data'!$P$5:$P$22370,0))=FALSE,MATCH(BS$6&amp;$CR35,'Route Guide - Lanes Not in Data'!$P$5:$P$22370,0),
IF(ISERROR(MATCH(BS$6&amp;$CS35,'Route Guide - Lanes Not in Data'!$P$5:$P$22370,0))=FALSE,MATCH(BS$6&amp;$CS35,'Route Guide - Lanes Not in Data'!$P$5:$P$22370,0),
IF(ISERROR(MATCH(BS$6&amp;$CT35,'Route Guide - Lanes Not in Data'!$P$5:$P$22370,0))=FALSE,MATCH(BS$6&amp;$CT35,'Route Guide - Lanes Not in Data'!$P$5:$P$22370,0),
IF(ISERROR(MATCH(BS$6&amp;$CU35,'Route Guide - Lanes Not in Data'!$P$5:$P$22370,0))=FALSE,MATCH(BS$6&amp;$CU35,'Route Guide - Lanes Not in Data'!$P$5:$P$22370,0),
IF(ISERROR(MATCH(BS$6&amp;$CV35,'Route Guide - Lanes Not in Data'!$P$5:$P$22370,0))=FALSE,MATCH(BS$6&amp;$CV35,'Route Guide - Lanes Not in Data'!$P$5:$P$22370,0),
IF(ISERROR(MATCH(BS$6&amp;$CW35,'Route Guide - Lanes Not in Data'!$P$5:$P$22370,0))=FALSE,MATCH(BS$6&amp;$CW35,'Route Guide - Lanes Not in Data'!$P$5:$P$22370,0),
IF(ISERROR(MATCH(BS$6&amp;$CX35,'Route Guide - Lanes Not in Data'!$P$5:$P$22370,0))=FALSE,MATCH(BS$6&amp;$CX35,'Route Guide - Lanes Not in Data'!$P$5:$P$22370,0),
IF(ISERROR(MATCH(BS$6&amp;$CY35,'Route Guide - Lanes Not in Data'!$P$5:$P$22370,0))=FALSE,MATCH(BS$6&amp;$CY35,'Route Guide - Lanes Not in Data'!$P$5:$P$22370,0),
IF(ISERROR(MATCH(BS$6&amp;$CZ35,'Route Guide - Lanes Not in Data'!$P$5:$P$22370,0))=FALSE,MATCH(BS$6&amp;$CZ35,'Route Guide - Lanes Not in Data'!$P$5:$P$22370,0),""))))))))))),""))</f>
        <v/>
      </c>
      <c r="BT35" s="37" t="str">
        <f>IF(OR(BT$6="",EF35&lt;&gt;2),"",IFERROR(INDEX('Route Guide - Lanes Not in Data'!$E$5:$E$22370,
IF(ISERROR(MATCH(BT$6&amp;$CQ35,'Route Guide - Lanes Not in Data'!$P$5:$P$22370,0))=FALSE,MATCH(BT$6&amp;$CQ35,'Route Guide - Lanes Not in Data'!$P$5:$P$22370,0),
IF(ISERROR(MATCH(BT$6&amp;$CR35,'Route Guide - Lanes Not in Data'!$P$5:$P$22370,0))=FALSE,MATCH(BT$6&amp;$CR35,'Route Guide - Lanes Not in Data'!$P$5:$P$22370,0),
IF(ISERROR(MATCH(BT$6&amp;$CS35,'Route Guide - Lanes Not in Data'!$P$5:$P$22370,0))=FALSE,MATCH(BT$6&amp;$CS35,'Route Guide - Lanes Not in Data'!$P$5:$P$22370,0),
IF(ISERROR(MATCH(BT$6&amp;$CT35,'Route Guide - Lanes Not in Data'!$P$5:$P$22370,0))=FALSE,MATCH(BT$6&amp;$CT35,'Route Guide - Lanes Not in Data'!$P$5:$P$22370,0),
IF(ISERROR(MATCH(BT$6&amp;$CU35,'Route Guide - Lanes Not in Data'!$P$5:$P$22370,0))=FALSE,MATCH(BT$6&amp;$CU35,'Route Guide - Lanes Not in Data'!$P$5:$P$22370,0),
IF(ISERROR(MATCH(BT$6&amp;$CV35,'Route Guide - Lanes Not in Data'!$P$5:$P$22370,0))=FALSE,MATCH(BT$6&amp;$CV35,'Route Guide - Lanes Not in Data'!$P$5:$P$22370,0),
IF(ISERROR(MATCH(BT$6&amp;$CW35,'Route Guide - Lanes Not in Data'!$P$5:$P$22370,0))=FALSE,MATCH(BT$6&amp;$CW35,'Route Guide - Lanes Not in Data'!$P$5:$P$22370,0),
IF(ISERROR(MATCH(BT$6&amp;$CX35,'Route Guide - Lanes Not in Data'!$P$5:$P$22370,0))=FALSE,MATCH(BT$6&amp;$CX35,'Route Guide - Lanes Not in Data'!$P$5:$P$22370,0),
IF(ISERROR(MATCH(BT$6&amp;$CY35,'Route Guide - Lanes Not in Data'!$P$5:$P$22370,0))=FALSE,MATCH(BT$6&amp;$CY35,'Route Guide - Lanes Not in Data'!$P$5:$P$22370,0),
IF(ISERROR(MATCH(BT$6&amp;$CZ35,'Route Guide - Lanes Not in Data'!$P$5:$P$22370,0))=FALSE,MATCH(BT$6&amp;$CZ35,'Route Guide - Lanes Not in Data'!$P$5:$P$22370,0),""))))))))))),""))</f>
        <v/>
      </c>
      <c r="BU35" s="37">
        <f>IF(OR(BU$6="",EG35&lt;&gt;2),"",IFERROR(INDEX('Route Guide - Lanes Not in Data'!$E$5:$E$22370,
IF(ISERROR(MATCH(BU$6&amp;$CQ35,'Route Guide - Lanes Not in Data'!$P$5:$P$22370,0))=FALSE,MATCH(BU$6&amp;$CQ35,'Route Guide - Lanes Not in Data'!$P$5:$P$22370,0),
IF(ISERROR(MATCH(BU$6&amp;$CR35,'Route Guide - Lanes Not in Data'!$P$5:$P$22370,0))=FALSE,MATCH(BU$6&amp;$CR35,'Route Guide - Lanes Not in Data'!$P$5:$P$22370,0),
IF(ISERROR(MATCH(BU$6&amp;$CS35,'Route Guide - Lanes Not in Data'!$P$5:$P$22370,0))=FALSE,MATCH(BU$6&amp;$CS35,'Route Guide - Lanes Not in Data'!$P$5:$P$22370,0),
IF(ISERROR(MATCH(BU$6&amp;$CT35,'Route Guide - Lanes Not in Data'!$P$5:$P$22370,0))=FALSE,MATCH(BU$6&amp;$CT35,'Route Guide - Lanes Not in Data'!$P$5:$P$22370,0),
IF(ISERROR(MATCH(BU$6&amp;$CU35,'Route Guide - Lanes Not in Data'!$P$5:$P$22370,0))=FALSE,MATCH(BU$6&amp;$CU35,'Route Guide - Lanes Not in Data'!$P$5:$P$22370,0),
IF(ISERROR(MATCH(BU$6&amp;$CV35,'Route Guide - Lanes Not in Data'!$P$5:$P$22370,0))=FALSE,MATCH(BU$6&amp;$CV35,'Route Guide - Lanes Not in Data'!$P$5:$P$22370,0),
IF(ISERROR(MATCH(BU$6&amp;$CW35,'Route Guide - Lanes Not in Data'!$P$5:$P$22370,0))=FALSE,MATCH(BU$6&amp;$CW35,'Route Guide - Lanes Not in Data'!$P$5:$P$22370,0),
IF(ISERROR(MATCH(BU$6&amp;$CX35,'Route Guide - Lanes Not in Data'!$P$5:$P$22370,0))=FALSE,MATCH(BU$6&amp;$CX35,'Route Guide - Lanes Not in Data'!$P$5:$P$22370,0),
IF(ISERROR(MATCH(BU$6&amp;$CY35,'Route Guide - Lanes Not in Data'!$P$5:$P$22370,0))=FALSE,MATCH(BU$6&amp;$CY35,'Route Guide - Lanes Not in Data'!$P$5:$P$22370,0),
IF(ISERROR(MATCH(BU$6&amp;$CZ35,'Route Guide - Lanes Not in Data'!$P$5:$P$22370,0))=FALSE,MATCH(BU$6&amp;$CZ35,'Route Guide - Lanes Not in Data'!$P$5:$P$22370,0),""))))))))))),""))</f>
        <v>6.9000000000000006E-2</v>
      </c>
      <c r="BV35" s="37" t="str">
        <f>IF(OR(BV$6="",EH35&lt;&gt;2),"",IFERROR(INDEX('Route Guide - Lanes Not in Data'!$E$5:$E$22370,
IF(ISERROR(MATCH(BV$6&amp;$CQ35,'Route Guide - Lanes Not in Data'!$P$5:$P$22370,0))=FALSE,MATCH(BV$6&amp;$CQ35,'Route Guide - Lanes Not in Data'!$P$5:$P$22370,0),
IF(ISERROR(MATCH(BV$6&amp;$CR35,'Route Guide - Lanes Not in Data'!$P$5:$P$22370,0))=FALSE,MATCH(BV$6&amp;$CR35,'Route Guide - Lanes Not in Data'!$P$5:$P$22370,0),
IF(ISERROR(MATCH(BV$6&amp;$CS35,'Route Guide - Lanes Not in Data'!$P$5:$P$22370,0))=FALSE,MATCH(BV$6&amp;$CS35,'Route Guide - Lanes Not in Data'!$P$5:$P$22370,0),
IF(ISERROR(MATCH(BV$6&amp;$CT35,'Route Guide - Lanes Not in Data'!$P$5:$P$22370,0))=FALSE,MATCH(BV$6&amp;$CT35,'Route Guide - Lanes Not in Data'!$P$5:$P$22370,0),
IF(ISERROR(MATCH(BV$6&amp;$CU35,'Route Guide - Lanes Not in Data'!$P$5:$P$22370,0))=FALSE,MATCH(BV$6&amp;$CU35,'Route Guide - Lanes Not in Data'!$P$5:$P$22370,0),
IF(ISERROR(MATCH(BV$6&amp;$CV35,'Route Guide - Lanes Not in Data'!$P$5:$P$22370,0))=FALSE,MATCH(BV$6&amp;$CV35,'Route Guide - Lanes Not in Data'!$P$5:$P$22370,0),
IF(ISERROR(MATCH(BV$6&amp;$CW35,'Route Guide - Lanes Not in Data'!$P$5:$P$22370,0))=FALSE,MATCH(BV$6&amp;$CW35,'Route Guide - Lanes Not in Data'!$P$5:$P$22370,0),
IF(ISERROR(MATCH(BV$6&amp;$CX35,'Route Guide - Lanes Not in Data'!$P$5:$P$22370,0))=FALSE,MATCH(BV$6&amp;$CX35,'Route Guide - Lanes Not in Data'!$P$5:$P$22370,0),
IF(ISERROR(MATCH(BV$6&amp;$CY35,'Route Guide - Lanes Not in Data'!$P$5:$P$22370,0))=FALSE,MATCH(BV$6&amp;$CY35,'Route Guide - Lanes Not in Data'!$P$5:$P$22370,0),
IF(ISERROR(MATCH(BV$6&amp;$CZ35,'Route Guide - Lanes Not in Data'!$P$5:$P$22370,0))=FALSE,MATCH(BV$6&amp;$CZ35,'Route Guide - Lanes Not in Data'!$P$5:$P$22370,0),""))))))))))),""))</f>
        <v/>
      </c>
      <c r="BW35" s="37" t="str">
        <f>IF(OR(BW$6="",EI35&lt;&gt;2),"",IFERROR(INDEX('Route Guide - Lanes Not in Data'!$E$5:$E$22370,
IF(ISERROR(MATCH(BW$6&amp;$CQ35,'Route Guide - Lanes Not in Data'!$P$5:$P$22370,0))=FALSE,MATCH(BW$6&amp;$CQ35,'Route Guide - Lanes Not in Data'!$P$5:$P$22370,0),
IF(ISERROR(MATCH(BW$6&amp;$CR35,'Route Guide - Lanes Not in Data'!$P$5:$P$22370,0))=FALSE,MATCH(BW$6&amp;$CR35,'Route Guide - Lanes Not in Data'!$P$5:$P$22370,0),
IF(ISERROR(MATCH(BW$6&amp;$CS35,'Route Guide - Lanes Not in Data'!$P$5:$P$22370,0))=FALSE,MATCH(BW$6&amp;$CS35,'Route Guide - Lanes Not in Data'!$P$5:$P$22370,0),
IF(ISERROR(MATCH(BW$6&amp;$CT35,'Route Guide - Lanes Not in Data'!$P$5:$P$22370,0))=FALSE,MATCH(BW$6&amp;$CT35,'Route Guide - Lanes Not in Data'!$P$5:$P$22370,0),
IF(ISERROR(MATCH(BW$6&amp;$CU35,'Route Guide - Lanes Not in Data'!$P$5:$P$22370,0))=FALSE,MATCH(BW$6&amp;$CU35,'Route Guide - Lanes Not in Data'!$P$5:$P$22370,0),
IF(ISERROR(MATCH(BW$6&amp;$CV35,'Route Guide - Lanes Not in Data'!$P$5:$P$22370,0))=FALSE,MATCH(BW$6&amp;$CV35,'Route Guide - Lanes Not in Data'!$P$5:$P$22370,0),
IF(ISERROR(MATCH(BW$6&amp;$CW35,'Route Guide - Lanes Not in Data'!$P$5:$P$22370,0))=FALSE,MATCH(BW$6&amp;$CW35,'Route Guide - Lanes Not in Data'!$P$5:$P$22370,0),
IF(ISERROR(MATCH(BW$6&amp;$CX35,'Route Guide - Lanes Not in Data'!$P$5:$P$22370,0))=FALSE,MATCH(BW$6&amp;$CX35,'Route Guide - Lanes Not in Data'!$P$5:$P$22370,0),
IF(ISERROR(MATCH(BW$6&amp;$CY35,'Route Guide - Lanes Not in Data'!$P$5:$P$22370,0))=FALSE,MATCH(BW$6&amp;$CY35,'Route Guide - Lanes Not in Data'!$P$5:$P$22370,0),
IF(ISERROR(MATCH(BW$6&amp;$CZ35,'Route Guide - Lanes Not in Data'!$P$5:$P$22370,0))=FALSE,MATCH(BW$6&amp;$CZ35,'Route Guide - Lanes Not in Data'!$P$5:$P$22370,0),""))))))))))),""))</f>
        <v/>
      </c>
      <c r="BX35" s="37" t="str">
        <f>IF(OR(BX$6="",EJ35&lt;&gt;2),"",IFERROR(INDEX('Route Guide - Lanes Not in Data'!$E$5:$E$22370,
IF(ISERROR(MATCH(BX$6&amp;$CQ35,'Route Guide - Lanes Not in Data'!$P$5:$P$22370,0))=FALSE,MATCH(BX$6&amp;$CQ35,'Route Guide - Lanes Not in Data'!$P$5:$P$22370,0),
IF(ISERROR(MATCH(BX$6&amp;$CR35,'Route Guide - Lanes Not in Data'!$P$5:$P$22370,0))=FALSE,MATCH(BX$6&amp;$CR35,'Route Guide - Lanes Not in Data'!$P$5:$P$22370,0),
IF(ISERROR(MATCH(BX$6&amp;$CS35,'Route Guide - Lanes Not in Data'!$P$5:$P$22370,0))=FALSE,MATCH(BX$6&amp;$CS35,'Route Guide - Lanes Not in Data'!$P$5:$P$22370,0),
IF(ISERROR(MATCH(BX$6&amp;$CT35,'Route Guide - Lanes Not in Data'!$P$5:$P$22370,0))=FALSE,MATCH(BX$6&amp;$CT35,'Route Guide - Lanes Not in Data'!$P$5:$P$22370,0),
IF(ISERROR(MATCH(BX$6&amp;$CU35,'Route Guide - Lanes Not in Data'!$P$5:$P$22370,0))=FALSE,MATCH(BX$6&amp;$CU35,'Route Guide - Lanes Not in Data'!$P$5:$P$22370,0),
IF(ISERROR(MATCH(BX$6&amp;$CV35,'Route Guide - Lanes Not in Data'!$P$5:$P$22370,0))=FALSE,MATCH(BX$6&amp;$CV35,'Route Guide - Lanes Not in Data'!$P$5:$P$22370,0),
IF(ISERROR(MATCH(BX$6&amp;$CW35,'Route Guide - Lanes Not in Data'!$P$5:$P$22370,0))=FALSE,MATCH(BX$6&amp;$CW35,'Route Guide - Lanes Not in Data'!$P$5:$P$22370,0),
IF(ISERROR(MATCH(BX$6&amp;$CX35,'Route Guide - Lanes Not in Data'!$P$5:$P$22370,0))=FALSE,MATCH(BX$6&amp;$CX35,'Route Guide - Lanes Not in Data'!$P$5:$P$22370,0),
IF(ISERROR(MATCH(BX$6&amp;$CY35,'Route Guide - Lanes Not in Data'!$P$5:$P$22370,0))=FALSE,MATCH(BX$6&amp;$CY35,'Route Guide - Lanes Not in Data'!$P$5:$P$22370,0),
IF(ISERROR(MATCH(BX$6&amp;$CZ35,'Route Guide - Lanes Not in Data'!$P$5:$P$22370,0))=FALSE,MATCH(BX$6&amp;$CZ35,'Route Guide - Lanes Not in Data'!$P$5:$P$22370,0),""))))))))))),""))</f>
        <v/>
      </c>
      <c r="BY35" s="37" t="str">
        <f>IF(OR(BY$6="",EK35&lt;&gt;2),"",IFERROR(INDEX('Route Guide - Lanes Not in Data'!$E$5:$E$22370,
IF(ISERROR(MATCH(BY$6&amp;$CQ35,'Route Guide - Lanes Not in Data'!$P$5:$P$22370,0))=FALSE,MATCH(BY$6&amp;$CQ35,'Route Guide - Lanes Not in Data'!$P$5:$P$22370,0),
IF(ISERROR(MATCH(BY$6&amp;$CR35,'Route Guide - Lanes Not in Data'!$P$5:$P$22370,0))=FALSE,MATCH(BY$6&amp;$CR35,'Route Guide - Lanes Not in Data'!$P$5:$P$22370,0),
IF(ISERROR(MATCH(BY$6&amp;$CS35,'Route Guide - Lanes Not in Data'!$P$5:$P$22370,0))=FALSE,MATCH(BY$6&amp;$CS35,'Route Guide - Lanes Not in Data'!$P$5:$P$22370,0),
IF(ISERROR(MATCH(BY$6&amp;$CT35,'Route Guide - Lanes Not in Data'!$P$5:$P$22370,0))=FALSE,MATCH(BY$6&amp;$CT35,'Route Guide - Lanes Not in Data'!$P$5:$P$22370,0),
IF(ISERROR(MATCH(BY$6&amp;$CU35,'Route Guide - Lanes Not in Data'!$P$5:$P$22370,0))=FALSE,MATCH(BY$6&amp;$CU35,'Route Guide - Lanes Not in Data'!$P$5:$P$22370,0),
IF(ISERROR(MATCH(BY$6&amp;$CV35,'Route Guide - Lanes Not in Data'!$P$5:$P$22370,0))=FALSE,MATCH(BY$6&amp;$CV35,'Route Guide - Lanes Not in Data'!$P$5:$P$22370,0),
IF(ISERROR(MATCH(BY$6&amp;$CW35,'Route Guide - Lanes Not in Data'!$P$5:$P$22370,0))=FALSE,MATCH(BY$6&amp;$CW35,'Route Guide - Lanes Not in Data'!$P$5:$P$22370,0),
IF(ISERROR(MATCH(BY$6&amp;$CX35,'Route Guide - Lanes Not in Data'!$P$5:$P$22370,0))=FALSE,MATCH(BY$6&amp;$CX35,'Route Guide - Lanes Not in Data'!$P$5:$P$22370,0),
IF(ISERROR(MATCH(BY$6&amp;$CY35,'Route Guide - Lanes Not in Data'!$P$5:$P$22370,0))=FALSE,MATCH(BY$6&amp;$CY35,'Route Guide - Lanes Not in Data'!$P$5:$P$22370,0),
IF(ISERROR(MATCH(BY$6&amp;$CZ35,'Route Guide - Lanes Not in Data'!$P$5:$P$22370,0))=FALSE,MATCH(BY$6&amp;$CZ35,'Route Guide - Lanes Not in Data'!$P$5:$P$22370,0),""))))))))))),""))</f>
        <v/>
      </c>
      <c r="BZ35" s="37" t="str">
        <f>IF(OR(BZ$6="",EL35&lt;&gt;2),"",IFERROR(INDEX('Route Guide - Lanes Not in Data'!$E$5:$E$22370,
IF(ISERROR(MATCH(BZ$6&amp;$CQ35,'Route Guide - Lanes Not in Data'!$P$5:$P$22370,0))=FALSE,MATCH(BZ$6&amp;$CQ35,'Route Guide - Lanes Not in Data'!$P$5:$P$22370,0),
IF(ISERROR(MATCH(BZ$6&amp;$CR35,'Route Guide - Lanes Not in Data'!$P$5:$P$22370,0))=FALSE,MATCH(BZ$6&amp;$CR35,'Route Guide - Lanes Not in Data'!$P$5:$P$22370,0),
IF(ISERROR(MATCH(BZ$6&amp;$CS35,'Route Guide - Lanes Not in Data'!$P$5:$P$22370,0))=FALSE,MATCH(BZ$6&amp;$CS35,'Route Guide - Lanes Not in Data'!$P$5:$P$22370,0),
IF(ISERROR(MATCH(BZ$6&amp;$CT35,'Route Guide - Lanes Not in Data'!$P$5:$P$22370,0))=FALSE,MATCH(BZ$6&amp;$CT35,'Route Guide - Lanes Not in Data'!$P$5:$P$22370,0),
IF(ISERROR(MATCH(BZ$6&amp;$CU35,'Route Guide - Lanes Not in Data'!$P$5:$P$22370,0))=FALSE,MATCH(BZ$6&amp;$CU35,'Route Guide - Lanes Not in Data'!$P$5:$P$22370,0),
IF(ISERROR(MATCH(BZ$6&amp;$CV35,'Route Guide - Lanes Not in Data'!$P$5:$P$22370,0))=FALSE,MATCH(BZ$6&amp;$CV35,'Route Guide - Lanes Not in Data'!$P$5:$P$22370,0),
IF(ISERROR(MATCH(BZ$6&amp;$CW35,'Route Guide - Lanes Not in Data'!$P$5:$P$22370,0))=FALSE,MATCH(BZ$6&amp;$CW35,'Route Guide - Lanes Not in Data'!$P$5:$P$22370,0),
IF(ISERROR(MATCH(BZ$6&amp;$CX35,'Route Guide - Lanes Not in Data'!$P$5:$P$22370,0))=FALSE,MATCH(BZ$6&amp;$CX35,'Route Guide - Lanes Not in Data'!$P$5:$P$22370,0),
IF(ISERROR(MATCH(BZ$6&amp;$CY35,'Route Guide - Lanes Not in Data'!$P$5:$P$22370,0))=FALSE,MATCH(BZ$6&amp;$CY35,'Route Guide - Lanes Not in Data'!$P$5:$P$22370,0),
IF(ISERROR(MATCH(BZ$6&amp;$CZ35,'Route Guide - Lanes Not in Data'!$P$5:$P$22370,0))=FALSE,MATCH(BZ$6&amp;$CZ35,'Route Guide - Lanes Not in Data'!$P$5:$P$22370,0),""))))))))))),""))</f>
        <v/>
      </c>
      <c r="CA35" s="37">
        <f>IF(OR(CA$6="",EM35&lt;&gt;2),"",IFERROR(INDEX('Route Guide - Lanes Not in Data'!$E$5:$E$22370,
IF(ISERROR(MATCH(CA$6&amp;$CQ35,'Route Guide - Lanes Not in Data'!$P$5:$P$22370,0))=FALSE,MATCH(CA$6&amp;$CQ35,'Route Guide - Lanes Not in Data'!$P$5:$P$22370,0),
IF(ISERROR(MATCH(CA$6&amp;$CR35,'Route Guide - Lanes Not in Data'!$P$5:$P$22370,0))=FALSE,MATCH(CA$6&amp;$CR35,'Route Guide - Lanes Not in Data'!$P$5:$P$22370,0),
IF(ISERROR(MATCH(CA$6&amp;$CS35,'Route Guide - Lanes Not in Data'!$P$5:$P$22370,0))=FALSE,MATCH(CA$6&amp;$CS35,'Route Guide - Lanes Not in Data'!$P$5:$P$22370,0),
IF(ISERROR(MATCH(CA$6&amp;$CT35,'Route Guide - Lanes Not in Data'!$P$5:$P$22370,0))=FALSE,MATCH(CA$6&amp;$CT35,'Route Guide - Lanes Not in Data'!$P$5:$P$22370,0),
IF(ISERROR(MATCH(CA$6&amp;$CU35,'Route Guide - Lanes Not in Data'!$P$5:$P$22370,0))=FALSE,MATCH(CA$6&amp;$CU35,'Route Guide - Lanes Not in Data'!$P$5:$P$22370,0),
IF(ISERROR(MATCH(CA$6&amp;$CV35,'Route Guide - Lanes Not in Data'!$P$5:$P$22370,0))=FALSE,MATCH(CA$6&amp;$CV35,'Route Guide - Lanes Not in Data'!$P$5:$P$22370,0),
IF(ISERROR(MATCH(CA$6&amp;$CW35,'Route Guide - Lanes Not in Data'!$P$5:$P$22370,0))=FALSE,MATCH(CA$6&amp;$CW35,'Route Guide - Lanes Not in Data'!$P$5:$P$22370,0),
IF(ISERROR(MATCH(CA$6&amp;$CX35,'Route Guide - Lanes Not in Data'!$P$5:$P$22370,0))=FALSE,MATCH(CA$6&amp;$CX35,'Route Guide - Lanes Not in Data'!$P$5:$P$22370,0),
IF(ISERROR(MATCH(CA$6&amp;$CY35,'Route Guide - Lanes Not in Data'!$P$5:$P$22370,0))=FALSE,MATCH(CA$6&amp;$CY35,'Route Guide - Lanes Not in Data'!$P$5:$P$22370,0),
IF(ISERROR(MATCH(CA$6&amp;$CZ35,'Route Guide - Lanes Not in Data'!$P$5:$P$22370,0))=FALSE,MATCH(CA$6&amp;$CZ35,'Route Guide - Lanes Not in Data'!$P$5:$P$22370,0),""))))))))))),""))</f>
        <v>0.13300000000000001</v>
      </c>
      <c r="CB35" s="37" t="str">
        <f>IF(OR(CB$6="",EN35&lt;&gt;2),"",IFERROR(INDEX('Route Guide - Lanes Not in Data'!$E$5:$E$22370,
IF(ISERROR(MATCH(CB$6&amp;$CQ35,'Route Guide - Lanes Not in Data'!$P$5:$P$22370,0))=FALSE,MATCH(CB$6&amp;$CQ35,'Route Guide - Lanes Not in Data'!$P$5:$P$22370,0),
IF(ISERROR(MATCH(CB$6&amp;$CR35,'Route Guide - Lanes Not in Data'!$P$5:$P$22370,0))=FALSE,MATCH(CB$6&amp;$CR35,'Route Guide - Lanes Not in Data'!$P$5:$P$22370,0),
IF(ISERROR(MATCH(CB$6&amp;$CS35,'Route Guide - Lanes Not in Data'!$P$5:$P$22370,0))=FALSE,MATCH(CB$6&amp;$CS35,'Route Guide - Lanes Not in Data'!$P$5:$P$22370,0),
IF(ISERROR(MATCH(CB$6&amp;$CT35,'Route Guide - Lanes Not in Data'!$P$5:$P$22370,0))=FALSE,MATCH(CB$6&amp;$CT35,'Route Guide - Lanes Not in Data'!$P$5:$P$22370,0),
IF(ISERROR(MATCH(CB$6&amp;$CU35,'Route Guide - Lanes Not in Data'!$P$5:$P$22370,0))=FALSE,MATCH(CB$6&amp;$CU35,'Route Guide - Lanes Not in Data'!$P$5:$P$22370,0),
IF(ISERROR(MATCH(CB$6&amp;$CV35,'Route Guide - Lanes Not in Data'!$P$5:$P$22370,0))=FALSE,MATCH(CB$6&amp;$CV35,'Route Guide - Lanes Not in Data'!$P$5:$P$22370,0),
IF(ISERROR(MATCH(CB$6&amp;$CW35,'Route Guide - Lanes Not in Data'!$P$5:$P$22370,0))=FALSE,MATCH(CB$6&amp;$CW35,'Route Guide - Lanes Not in Data'!$P$5:$P$22370,0),
IF(ISERROR(MATCH(CB$6&amp;$CX35,'Route Guide - Lanes Not in Data'!$P$5:$P$22370,0))=FALSE,MATCH(CB$6&amp;$CX35,'Route Guide - Lanes Not in Data'!$P$5:$P$22370,0),
IF(ISERROR(MATCH(CB$6&amp;$CY35,'Route Guide - Lanes Not in Data'!$P$5:$P$22370,0))=FALSE,MATCH(CB$6&amp;$CY35,'Route Guide - Lanes Not in Data'!$P$5:$P$22370,0),
IF(ISERROR(MATCH(CB$6&amp;$CZ35,'Route Guide - Lanes Not in Data'!$P$5:$P$22370,0))=FALSE,MATCH(CB$6&amp;$CZ35,'Route Guide - Lanes Not in Data'!$P$5:$P$22370,0),""))))))))))),""))</f>
        <v/>
      </c>
      <c r="CC35" s="37" t="str">
        <f>IF(OR(CC$6="",EO35&lt;&gt;2),"",IFERROR(INDEX('Route Guide - Lanes Not in Data'!$E$5:$E$22370,
IF(ISERROR(MATCH(CC$6&amp;$CQ35,'Route Guide - Lanes Not in Data'!$P$5:$P$22370,0))=FALSE,MATCH(CC$6&amp;$CQ35,'Route Guide - Lanes Not in Data'!$P$5:$P$22370,0),
IF(ISERROR(MATCH(CC$6&amp;$CR35,'Route Guide - Lanes Not in Data'!$P$5:$P$22370,0))=FALSE,MATCH(CC$6&amp;$CR35,'Route Guide - Lanes Not in Data'!$P$5:$P$22370,0),
IF(ISERROR(MATCH(CC$6&amp;$CS35,'Route Guide - Lanes Not in Data'!$P$5:$P$22370,0))=FALSE,MATCH(CC$6&amp;$CS35,'Route Guide - Lanes Not in Data'!$P$5:$P$22370,0),
IF(ISERROR(MATCH(CC$6&amp;$CT35,'Route Guide - Lanes Not in Data'!$P$5:$P$22370,0))=FALSE,MATCH(CC$6&amp;$CT35,'Route Guide - Lanes Not in Data'!$P$5:$P$22370,0),
IF(ISERROR(MATCH(CC$6&amp;$CU35,'Route Guide - Lanes Not in Data'!$P$5:$P$22370,0))=FALSE,MATCH(CC$6&amp;$CU35,'Route Guide - Lanes Not in Data'!$P$5:$P$22370,0),
IF(ISERROR(MATCH(CC$6&amp;$CV35,'Route Guide - Lanes Not in Data'!$P$5:$P$22370,0))=FALSE,MATCH(CC$6&amp;$CV35,'Route Guide - Lanes Not in Data'!$P$5:$P$22370,0),
IF(ISERROR(MATCH(CC$6&amp;$CW35,'Route Guide - Lanes Not in Data'!$P$5:$P$22370,0))=FALSE,MATCH(CC$6&amp;$CW35,'Route Guide - Lanes Not in Data'!$P$5:$P$22370,0),
IF(ISERROR(MATCH(CC$6&amp;$CX35,'Route Guide - Lanes Not in Data'!$P$5:$P$22370,0))=FALSE,MATCH(CC$6&amp;$CX35,'Route Guide - Lanes Not in Data'!$P$5:$P$22370,0),
IF(ISERROR(MATCH(CC$6&amp;$CY35,'Route Guide - Lanes Not in Data'!$P$5:$P$22370,0))=FALSE,MATCH(CC$6&amp;$CY35,'Route Guide - Lanes Not in Data'!$P$5:$P$22370,0),
IF(ISERROR(MATCH(CC$6&amp;$CZ35,'Route Guide - Lanes Not in Data'!$P$5:$P$22370,0))=FALSE,MATCH(CC$6&amp;$CZ35,'Route Guide - Lanes Not in Data'!$P$5:$P$22370,0),""))))))))))),""))</f>
        <v/>
      </c>
      <c r="CD35" s="37" t="str">
        <f>IF(OR(CD$6="",EP35&lt;&gt;2),"",IFERROR(INDEX('Route Guide - Lanes Not in Data'!$E$5:$E$22370,
IF(ISERROR(MATCH(CD$6&amp;$CQ35,'Route Guide - Lanes Not in Data'!$P$5:$P$22370,0))=FALSE,MATCH(CD$6&amp;$CQ35,'Route Guide - Lanes Not in Data'!$P$5:$P$22370,0),
IF(ISERROR(MATCH(CD$6&amp;$CR35,'Route Guide - Lanes Not in Data'!$P$5:$P$22370,0))=FALSE,MATCH(CD$6&amp;$CR35,'Route Guide - Lanes Not in Data'!$P$5:$P$22370,0),
IF(ISERROR(MATCH(CD$6&amp;$CS35,'Route Guide - Lanes Not in Data'!$P$5:$P$22370,0))=FALSE,MATCH(CD$6&amp;$CS35,'Route Guide - Lanes Not in Data'!$P$5:$P$22370,0),
IF(ISERROR(MATCH(CD$6&amp;$CT35,'Route Guide - Lanes Not in Data'!$P$5:$P$22370,0))=FALSE,MATCH(CD$6&amp;$CT35,'Route Guide - Lanes Not in Data'!$P$5:$P$22370,0),
IF(ISERROR(MATCH(CD$6&amp;$CU35,'Route Guide - Lanes Not in Data'!$P$5:$P$22370,0))=FALSE,MATCH(CD$6&amp;$CU35,'Route Guide - Lanes Not in Data'!$P$5:$P$22370,0),
IF(ISERROR(MATCH(CD$6&amp;$CV35,'Route Guide - Lanes Not in Data'!$P$5:$P$22370,0))=FALSE,MATCH(CD$6&amp;$CV35,'Route Guide - Lanes Not in Data'!$P$5:$P$22370,0),
IF(ISERROR(MATCH(CD$6&amp;$CW35,'Route Guide - Lanes Not in Data'!$P$5:$P$22370,0))=FALSE,MATCH(CD$6&amp;$CW35,'Route Guide - Lanes Not in Data'!$P$5:$P$22370,0),
IF(ISERROR(MATCH(CD$6&amp;$CX35,'Route Guide - Lanes Not in Data'!$P$5:$P$22370,0))=FALSE,MATCH(CD$6&amp;$CX35,'Route Guide - Lanes Not in Data'!$P$5:$P$22370,0),
IF(ISERROR(MATCH(CD$6&amp;$CY35,'Route Guide - Lanes Not in Data'!$P$5:$P$22370,0))=FALSE,MATCH(CD$6&amp;$CY35,'Route Guide - Lanes Not in Data'!$P$5:$P$22370,0),
IF(ISERROR(MATCH(CD$6&amp;$CZ35,'Route Guide - Lanes Not in Data'!$P$5:$P$22370,0))=FALSE,MATCH(CD$6&amp;$CZ35,'Route Guide - Lanes Not in Data'!$P$5:$P$22370,0),""))))))))))),""))</f>
        <v/>
      </c>
      <c r="CE35" s="37" t="str">
        <f>IF(OR(CE$6="",EQ35&lt;&gt;2),"",IFERROR(INDEX('Route Guide - Lanes Not in Data'!$E$5:$E$22370,
IF(ISERROR(MATCH(CE$6&amp;$CQ35,'Route Guide - Lanes Not in Data'!$P$5:$P$22370,0))=FALSE,MATCH(CE$6&amp;$CQ35,'Route Guide - Lanes Not in Data'!$P$5:$P$22370,0),
IF(ISERROR(MATCH(CE$6&amp;$CR35,'Route Guide - Lanes Not in Data'!$P$5:$P$22370,0))=FALSE,MATCH(CE$6&amp;$CR35,'Route Guide - Lanes Not in Data'!$P$5:$P$22370,0),
IF(ISERROR(MATCH(CE$6&amp;$CS35,'Route Guide - Lanes Not in Data'!$P$5:$P$22370,0))=FALSE,MATCH(CE$6&amp;$CS35,'Route Guide - Lanes Not in Data'!$P$5:$P$22370,0),
IF(ISERROR(MATCH(CE$6&amp;$CT35,'Route Guide - Lanes Not in Data'!$P$5:$P$22370,0))=FALSE,MATCH(CE$6&amp;$CT35,'Route Guide - Lanes Not in Data'!$P$5:$P$22370,0),
IF(ISERROR(MATCH(CE$6&amp;$CU35,'Route Guide - Lanes Not in Data'!$P$5:$P$22370,0))=FALSE,MATCH(CE$6&amp;$CU35,'Route Guide - Lanes Not in Data'!$P$5:$P$22370,0),
IF(ISERROR(MATCH(CE$6&amp;$CV35,'Route Guide - Lanes Not in Data'!$P$5:$P$22370,0))=FALSE,MATCH(CE$6&amp;$CV35,'Route Guide - Lanes Not in Data'!$P$5:$P$22370,0),
IF(ISERROR(MATCH(CE$6&amp;$CW35,'Route Guide - Lanes Not in Data'!$P$5:$P$22370,0))=FALSE,MATCH(CE$6&amp;$CW35,'Route Guide - Lanes Not in Data'!$P$5:$P$22370,0),
IF(ISERROR(MATCH(CE$6&amp;$CX35,'Route Guide - Lanes Not in Data'!$P$5:$P$22370,0))=FALSE,MATCH(CE$6&amp;$CX35,'Route Guide - Lanes Not in Data'!$P$5:$P$22370,0),
IF(ISERROR(MATCH(CE$6&amp;$CY35,'Route Guide - Lanes Not in Data'!$P$5:$P$22370,0))=FALSE,MATCH(CE$6&amp;$CY35,'Route Guide - Lanes Not in Data'!$P$5:$P$22370,0),
IF(ISERROR(MATCH(CE$6&amp;$CZ35,'Route Guide - Lanes Not in Data'!$P$5:$P$22370,0))=FALSE,MATCH(CE$6&amp;$CZ35,'Route Guide - Lanes Not in Data'!$P$5:$P$22370,0),""))))))))))),""))</f>
        <v/>
      </c>
      <c r="CF35" s="37" t="str">
        <f>IF(OR(CF$6="",ER35&lt;&gt;2),"",IFERROR(INDEX('Route Guide - Lanes Not in Data'!$E$5:$E$22370,
IF(ISERROR(MATCH(CF$6&amp;$CQ35,'Route Guide - Lanes Not in Data'!$P$5:$P$22370,0))=FALSE,MATCH(CF$6&amp;$CQ35,'Route Guide - Lanes Not in Data'!$P$5:$P$22370,0),
IF(ISERROR(MATCH(CF$6&amp;$CR35,'Route Guide - Lanes Not in Data'!$P$5:$P$22370,0))=FALSE,MATCH(CF$6&amp;$CR35,'Route Guide - Lanes Not in Data'!$P$5:$P$22370,0),
IF(ISERROR(MATCH(CF$6&amp;$CS35,'Route Guide - Lanes Not in Data'!$P$5:$P$22370,0))=FALSE,MATCH(CF$6&amp;$CS35,'Route Guide - Lanes Not in Data'!$P$5:$P$22370,0),
IF(ISERROR(MATCH(CF$6&amp;$CT35,'Route Guide - Lanes Not in Data'!$P$5:$P$22370,0))=FALSE,MATCH(CF$6&amp;$CT35,'Route Guide - Lanes Not in Data'!$P$5:$P$22370,0),
IF(ISERROR(MATCH(CF$6&amp;$CU35,'Route Guide - Lanes Not in Data'!$P$5:$P$22370,0))=FALSE,MATCH(CF$6&amp;$CU35,'Route Guide - Lanes Not in Data'!$P$5:$P$22370,0),
IF(ISERROR(MATCH(CF$6&amp;$CV35,'Route Guide - Lanes Not in Data'!$P$5:$P$22370,0))=FALSE,MATCH(CF$6&amp;$CV35,'Route Guide - Lanes Not in Data'!$P$5:$P$22370,0),
IF(ISERROR(MATCH(CF$6&amp;$CW35,'Route Guide - Lanes Not in Data'!$P$5:$P$22370,0))=FALSE,MATCH(CF$6&amp;$CW35,'Route Guide - Lanes Not in Data'!$P$5:$P$22370,0),
IF(ISERROR(MATCH(CF$6&amp;$CX35,'Route Guide - Lanes Not in Data'!$P$5:$P$22370,0))=FALSE,MATCH(CF$6&amp;$CX35,'Route Guide - Lanes Not in Data'!$P$5:$P$22370,0),
IF(ISERROR(MATCH(CF$6&amp;$CY35,'Route Guide - Lanes Not in Data'!$P$5:$P$22370,0))=FALSE,MATCH(CF$6&amp;$CY35,'Route Guide - Lanes Not in Data'!$P$5:$P$22370,0),
IF(ISERROR(MATCH(CF$6&amp;$CZ35,'Route Guide - Lanes Not in Data'!$P$5:$P$22370,0))=FALSE,MATCH(CF$6&amp;$CZ35,'Route Guide - Lanes Not in Data'!$P$5:$P$22370,0),""))))))))))),""))</f>
        <v/>
      </c>
      <c r="CG35" s="37" t="str">
        <f>IF(OR(CG$6="",ES35&lt;&gt;2),"",IFERROR(INDEX('Route Guide - Lanes Not in Data'!$E$5:$E$22370,
IF(ISERROR(MATCH(CG$6&amp;$CQ35,'Route Guide - Lanes Not in Data'!$P$5:$P$22370,0))=FALSE,MATCH(CG$6&amp;$CQ35,'Route Guide - Lanes Not in Data'!$P$5:$P$22370,0),
IF(ISERROR(MATCH(CG$6&amp;$CR35,'Route Guide - Lanes Not in Data'!$P$5:$P$22370,0))=FALSE,MATCH(CG$6&amp;$CR35,'Route Guide - Lanes Not in Data'!$P$5:$P$22370,0),
IF(ISERROR(MATCH(CG$6&amp;$CS35,'Route Guide - Lanes Not in Data'!$P$5:$P$22370,0))=FALSE,MATCH(CG$6&amp;$CS35,'Route Guide - Lanes Not in Data'!$P$5:$P$22370,0),
IF(ISERROR(MATCH(CG$6&amp;$CT35,'Route Guide - Lanes Not in Data'!$P$5:$P$22370,0))=FALSE,MATCH(CG$6&amp;$CT35,'Route Guide - Lanes Not in Data'!$P$5:$P$22370,0),
IF(ISERROR(MATCH(CG$6&amp;$CU35,'Route Guide - Lanes Not in Data'!$P$5:$P$22370,0))=FALSE,MATCH(CG$6&amp;$CU35,'Route Guide - Lanes Not in Data'!$P$5:$P$22370,0),
IF(ISERROR(MATCH(CG$6&amp;$CV35,'Route Guide - Lanes Not in Data'!$P$5:$P$22370,0))=FALSE,MATCH(CG$6&amp;$CV35,'Route Guide - Lanes Not in Data'!$P$5:$P$22370,0),
IF(ISERROR(MATCH(CG$6&amp;$CW35,'Route Guide - Lanes Not in Data'!$P$5:$P$22370,0))=FALSE,MATCH(CG$6&amp;$CW35,'Route Guide - Lanes Not in Data'!$P$5:$P$22370,0),
IF(ISERROR(MATCH(CG$6&amp;$CX35,'Route Guide - Lanes Not in Data'!$P$5:$P$22370,0))=FALSE,MATCH(CG$6&amp;$CX35,'Route Guide - Lanes Not in Data'!$P$5:$P$22370,0),
IF(ISERROR(MATCH(CG$6&amp;$CY35,'Route Guide - Lanes Not in Data'!$P$5:$P$22370,0))=FALSE,MATCH(CG$6&amp;$CY35,'Route Guide - Lanes Not in Data'!$P$5:$P$22370,0),
IF(ISERROR(MATCH(CG$6&amp;$CZ35,'Route Guide - Lanes Not in Data'!$P$5:$P$22370,0))=FALSE,MATCH(CG$6&amp;$CZ35,'Route Guide - Lanes Not in Data'!$P$5:$P$22370,0),""))))))))))),""))</f>
        <v/>
      </c>
      <c r="CH35" s="37" t="str">
        <f>IF(OR(CH$6="",ET35&lt;&gt;2),"",IFERROR(INDEX('Route Guide - Lanes Not in Data'!$E$5:$E$22370,
IF(ISERROR(MATCH(CH$6&amp;$CQ35,'Route Guide - Lanes Not in Data'!$P$5:$P$22370,0))=FALSE,MATCH(CH$6&amp;$CQ35,'Route Guide - Lanes Not in Data'!$P$5:$P$22370,0),
IF(ISERROR(MATCH(CH$6&amp;$CR35,'Route Guide - Lanes Not in Data'!$P$5:$P$22370,0))=FALSE,MATCH(CH$6&amp;$CR35,'Route Guide - Lanes Not in Data'!$P$5:$P$22370,0),
IF(ISERROR(MATCH(CH$6&amp;$CS35,'Route Guide - Lanes Not in Data'!$P$5:$P$22370,0))=FALSE,MATCH(CH$6&amp;$CS35,'Route Guide - Lanes Not in Data'!$P$5:$P$22370,0),
IF(ISERROR(MATCH(CH$6&amp;$CT35,'Route Guide - Lanes Not in Data'!$P$5:$P$22370,0))=FALSE,MATCH(CH$6&amp;$CT35,'Route Guide - Lanes Not in Data'!$P$5:$P$22370,0),
IF(ISERROR(MATCH(CH$6&amp;$CU35,'Route Guide - Lanes Not in Data'!$P$5:$P$22370,0))=FALSE,MATCH(CH$6&amp;$CU35,'Route Guide - Lanes Not in Data'!$P$5:$P$22370,0),
IF(ISERROR(MATCH(CH$6&amp;$CV35,'Route Guide - Lanes Not in Data'!$P$5:$P$22370,0))=FALSE,MATCH(CH$6&amp;$CV35,'Route Guide - Lanes Not in Data'!$P$5:$P$22370,0),
IF(ISERROR(MATCH(CH$6&amp;$CW35,'Route Guide - Lanes Not in Data'!$P$5:$P$22370,0))=FALSE,MATCH(CH$6&amp;$CW35,'Route Guide - Lanes Not in Data'!$P$5:$P$22370,0),
IF(ISERROR(MATCH(CH$6&amp;$CX35,'Route Guide - Lanes Not in Data'!$P$5:$P$22370,0))=FALSE,MATCH(CH$6&amp;$CX35,'Route Guide - Lanes Not in Data'!$P$5:$P$22370,0),
IF(ISERROR(MATCH(CH$6&amp;$CY35,'Route Guide - Lanes Not in Data'!$P$5:$P$22370,0))=FALSE,MATCH(CH$6&amp;$CY35,'Route Guide - Lanes Not in Data'!$P$5:$P$22370,0),
IF(ISERROR(MATCH(CH$6&amp;$CZ35,'Route Guide - Lanes Not in Data'!$P$5:$P$22370,0))=FALSE,MATCH(CH$6&amp;$CZ35,'Route Guide - Lanes Not in Data'!$P$5:$P$22370,0),""))))))))))),""))</f>
        <v/>
      </c>
      <c r="CI35" s="37" t="str">
        <f>IF(OR(CI$6="",EU35&lt;&gt;2),"",IFERROR(INDEX('Route Guide - Lanes Not in Data'!$E$5:$E$22370,
IF(ISERROR(MATCH(CI$6&amp;$CQ35,'Route Guide - Lanes Not in Data'!$P$5:$P$22370,0))=FALSE,MATCH(CI$6&amp;$CQ35,'Route Guide - Lanes Not in Data'!$P$5:$P$22370,0),
IF(ISERROR(MATCH(CI$6&amp;$CR35,'Route Guide - Lanes Not in Data'!$P$5:$P$22370,0))=FALSE,MATCH(CI$6&amp;$CR35,'Route Guide - Lanes Not in Data'!$P$5:$P$22370,0),
IF(ISERROR(MATCH(CI$6&amp;$CS35,'Route Guide - Lanes Not in Data'!$P$5:$P$22370,0))=FALSE,MATCH(CI$6&amp;$CS35,'Route Guide - Lanes Not in Data'!$P$5:$P$22370,0),
IF(ISERROR(MATCH(CI$6&amp;$CT35,'Route Guide - Lanes Not in Data'!$P$5:$P$22370,0))=FALSE,MATCH(CI$6&amp;$CT35,'Route Guide - Lanes Not in Data'!$P$5:$P$22370,0),
IF(ISERROR(MATCH(CI$6&amp;$CU35,'Route Guide - Lanes Not in Data'!$P$5:$P$22370,0))=FALSE,MATCH(CI$6&amp;$CU35,'Route Guide - Lanes Not in Data'!$P$5:$P$22370,0),
IF(ISERROR(MATCH(CI$6&amp;$CV35,'Route Guide - Lanes Not in Data'!$P$5:$P$22370,0))=FALSE,MATCH(CI$6&amp;$CV35,'Route Guide - Lanes Not in Data'!$P$5:$P$22370,0),
IF(ISERROR(MATCH(CI$6&amp;$CW35,'Route Guide - Lanes Not in Data'!$P$5:$P$22370,0))=FALSE,MATCH(CI$6&amp;$CW35,'Route Guide - Lanes Not in Data'!$P$5:$P$22370,0),
IF(ISERROR(MATCH(CI$6&amp;$CX35,'Route Guide - Lanes Not in Data'!$P$5:$P$22370,0))=FALSE,MATCH(CI$6&amp;$CX35,'Route Guide - Lanes Not in Data'!$P$5:$P$22370,0),
IF(ISERROR(MATCH(CI$6&amp;$CY35,'Route Guide - Lanes Not in Data'!$P$5:$P$22370,0))=FALSE,MATCH(CI$6&amp;$CY35,'Route Guide - Lanes Not in Data'!$P$5:$P$22370,0),
IF(ISERROR(MATCH(CI$6&amp;$CZ35,'Route Guide - Lanes Not in Data'!$P$5:$P$22370,0))=FALSE,MATCH(CI$6&amp;$CZ35,'Route Guide - Lanes Not in Data'!$P$5:$P$22370,0),""))))))))))),""))</f>
        <v/>
      </c>
      <c r="CJ35" s="37" t="str">
        <f>IF(OR(CJ$6="",EV35&lt;&gt;2),"",IFERROR(INDEX('Route Guide - Lanes Not in Data'!$E$5:$E$22370,
IF(ISERROR(MATCH(CJ$6&amp;$CQ35,'Route Guide - Lanes Not in Data'!$P$5:$P$22370,0))=FALSE,MATCH(CJ$6&amp;$CQ35,'Route Guide - Lanes Not in Data'!$P$5:$P$22370,0),
IF(ISERROR(MATCH(CJ$6&amp;$CR35,'Route Guide - Lanes Not in Data'!$P$5:$P$22370,0))=FALSE,MATCH(CJ$6&amp;$CR35,'Route Guide - Lanes Not in Data'!$P$5:$P$22370,0),
IF(ISERROR(MATCH(CJ$6&amp;$CS35,'Route Guide - Lanes Not in Data'!$P$5:$P$22370,0))=FALSE,MATCH(CJ$6&amp;$CS35,'Route Guide - Lanes Not in Data'!$P$5:$P$22370,0),
IF(ISERROR(MATCH(CJ$6&amp;$CT35,'Route Guide - Lanes Not in Data'!$P$5:$P$22370,0))=FALSE,MATCH(CJ$6&amp;$CT35,'Route Guide - Lanes Not in Data'!$P$5:$P$22370,0),
IF(ISERROR(MATCH(CJ$6&amp;$CU35,'Route Guide - Lanes Not in Data'!$P$5:$P$22370,0))=FALSE,MATCH(CJ$6&amp;$CU35,'Route Guide - Lanes Not in Data'!$P$5:$P$22370,0),
IF(ISERROR(MATCH(CJ$6&amp;$CV35,'Route Guide - Lanes Not in Data'!$P$5:$P$22370,0))=FALSE,MATCH(CJ$6&amp;$CV35,'Route Guide - Lanes Not in Data'!$P$5:$P$22370,0),
IF(ISERROR(MATCH(CJ$6&amp;$CW35,'Route Guide - Lanes Not in Data'!$P$5:$P$22370,0))=FALSE,MATCH(CJ$6&amp;$CW35,'Route Guide - Lanes Not in Data'!$P$5:$P$22370,0),
IF(ISERROR(MATCH(CJ$6&amp;$CX35,'Route Guide - Lanes Not in Data'!$P$5:$P$22370,0))=FALSE,MATCH(CJ$6&amp;$CX35,'Route Guide - Lanes Not in Data'!$P$5:$P$22370,0),
IF(ISERROR(MATCH(CJ$6&amp;$CY35,'Route Guide - Lanes Not in Data'!$P$5:$P$22370,0))=FALSE,MATCH(CJ$6&amp;$CY35,'Route Guide - Lanes Not in Data'!$P$5:$P$22370,0),
IF(ISERROR(MATCH(CJ$6&amp;$CZ35,'Route Guide - Lanes Not in Data'!$P$5:$P$22370,0))=FALSE,MATCH(CJ$6&amp;$CZ35,'Route Guide - Lanes Not in Data'!$P$5:$P$22370,0),""))))))))))),""))</f>
        <v/>
      </c>
      <c r="CK35" s="37" t="str">
        <f>IF(OR(CK$6="",EW35&lt;&gt;2),"",IFERROR(INDEX('Route Guide - Lanes Not in Data'!$E$5:$E$22370,
IF(ISERROR(MATCH(CK$6&amp;$CQ35,'Route Guide - Lanes Not in Data'!$P$5:$P$22370,0))=FALSE,MATCH(CK$6&amp;$CQ35,'Route Guide - Lanes Not in Data'!$P$5:$P$22370,0),
IF(ISERROR(MATCH(CK$6&amp;$CR35,'Route Guide - Lanes Not in Data'!$P$5:$P$22370,0))=FALSE,MATCH(CK$6&amp;$CR35,'Route Guide - Lanes Not in Data'!$P$5:$P$22370,0),
IF(ISERROR(MATCH(CK$6&amp;$CS35,'Route Guide - Lanes Not in Data'!$P$5:$P$22370,0))=FALSE,MATCH(CK$6&amp;$CS35,'Route Guide - Lanes Not in Data'!$P$5:$P$22370,0),
IF(ISERROR(MATCH(CK$6&amp;$CT35,'Route Guide - Lanes Not in Data'!$P$5:$P$22370,0))=FALSE,MATCH(CK$6&amp;$CT35,'Route Guide - Lanes Not in Data'!$P$5:$P$22370,0),
IF(ISERROR(MATCH(CK$6&amp;$CU35,'Route Guide - Lanes Not in Data'!$P$5:$P$22370,0))=FALSE,MATCH(CK$6&amp;$CU35,'Route Guide - Lanes Not in Data'!$P$5:$P$22370,0),
IF(ISERROR(MATCH(CK$6&amp;$CV35,'Route Guide - Lanes Not in Data'!$P$5:$P$22370,0))=FALSE,MATCH(CK$6&amp;$CV35,'Route Guide - Lanes Not in Data'!$P$5:$P$22370,0),
IF(ISERROR(MATCH(CK$6&amp;$CW35,'Route Guide - Lanes Not in Data'!$P$5:$P$22370,0))=FALSE,MATCH(CK$6&amp;$CW35,'Route Guide - Lanes Not in Data'!$P$5:$P$22370,0),
IF(ISERROR(MATCH(CK$6&amp;$CX35,'Route Guide - Lanes Not in Data'!$P$5:$P$22370,0))=FALSE,MATCH(CK$6&amp;$CX35,'Route Guide - Lanes Not in Data'!$P$5:$P$22370,0),
IF(ISERROR(MATCH(CK$6&amp;$CY35,'Route Guide - Lanes Not in Data'!$P$5:$P$22370,0))=FALSE,MATCH(CK$6&amp;$CY35,'Route Guide - Lanes Not in Data'!$P$5:$P$22370,0),
IF(ISERROR(MATCH(CK$6&amp;$CZ35,'Route Guide - Lanes Not in Data'!$P$5:$P$22370,0))=FALSE,MATCH(CK$6&amp;$CZ35,'Route Guide - Lanes Not in Data'!$P$5:$P$22370,0),""))))))))))),""))</f>
        <v/>
      </c>
      <c r="CL35" s="37">
        <f t="shared" si="52"/>
        <v>0.31</v>
      </c>
      <c r="CM35" s="23" t="str">
        <f t="shared" si="53"/>
        <v>ODFL</v>
      </c>
      <c r="CN35" s="37">
        <f t="shared" si="54"/>
        <v>0.13300000000000001</v>
      </c>
      <c r="CO35" s="23" t="str">
        <f t="shared" si="21"/>
        <v>EXLA</v>
      </c>
      <c r="CQ35" s="23" t="str">
        <f t="shared" si="22"/>
        <v>-0E25-CA-CITY OF INDUSTRY-NH</v>
      </c>
      <c r="CR35" s="23" t="str">
        <f t="shared" si="23"/>
        <v>-0E25-CA-CITY OF INDUSTRY-USA</v>
      </c>
      <c r="CS35" s="23" t="str">
        <f t="shared" si="24"/>
        <v>-CA-CITY OF INDUSTRY-NH</v>
      </c>
      <c r="CT35" s="23" t="str">
        <f t="shared" si="25"/>
        <v>-CA-CITY OF INDUSTRY-USA</v>
      </c>
      <c r="CU35" s="23" t="str">
        <f t="shared" si="26"/>
        <v>-91745-NH</v>
      </c>
      <c r="CV35" s="23" t="str">
        <f t="shared" si="27"/>
        <v>-91745-USA</v>
      </c>
      <c r="CW35" s="23" t="str">
        <f t="shared" si="28"/>
        <v>-CA-NH</v>
      </c>
      <c r="CX35" s="23" t="str">
        <f t="shared" si="29"/>
        <v>NH-CA</v>
      </c>
      <c r="CY35" s="23" t="str">
        <f t="shared" si="55"/>
        <v>NH-USA</v>
      </c>
      <c r="CZ35" s="23" t="str">
        <f t="shared" si="30"/>
        <v>USA-USA</v>
      </c>
      <c r="DB35"/>
      <c r="DF35" s="35" t="s">
        <v>2216</v>
      </c>
      <c r="DG35" s="23">
        <v>1</v>
      </c>
      <c r="DH35" s="23">
        <v>1</v>
      </c>
      <c r="DI35" s="23">
        <v>0</v>
      </c>
      <c r="DJ35" s="23">
        <v>0</v>
      </c>
      <c r="DK35" s="23">
        <v>1</v>
      </c>
      <c r="DL35" s="23">
        <v>0</v>
      </c>
      <c r="DM35" s="23">
        <v>0</v>
      </c>
      <c r="DN35" s="23">
        <v>1</v>
      </c>
      <c r="DO35" s="23">
        <v>0</v>
      </c>
      <c r="DP35" s="23">
        <v>0</v>
      </c>
      <c r="DQ35" s="23">
        <v>1</v>
      </c>
      <c r="DR35" s="23">
        <v>0</v>
      </c>
      <c r="DS35" s="23">
        <v>1</v>
      </c>
      <c r="DT35" s="23">
        <v>1</v>
      </c>
      <c r="DU35" s="23">
        <v>1</v>
      </c>
      <c r="EC35" s="38">
        <f t="shared" si="31"/>
        <v>2</v>
      </c>
      <c r="ED35" s="38">
        <f t="shared" si="32"/>
        <v>2</v>
      </c>
      <c r="EE35" s="38">
        <f t="shared" si="33"/>
        <v>0</v>
      </c>
      <c r="EF35" s="38">
        <f t="shared" si="34"/>
        <v>0</v>
      </c>
      <c r="EG35" s="38">
        <f t="shared" si="35"/>
        <v>2</v>
      </c>
      <c r="EH35" s="38">
        <f t="shared" si="36"/>
        <v>1</v>
      </c>
      <c r="EI35" s="38">
        <f t="shared" si="37"/>
        <v>0</v>
      </c>
      <c r="EJ35" s="38">
        <f t="shared" si="38"/>
        <v>2</v>
      </c>
      <c r="EK35" s="38">
        <f t="shared" si="39"/>
        <v>0</v>
      </c>
      <c r="EL35" s="38">
        <f t="shared" si="40"/>
        <v>0</v>
      </c>
      <c r="EM35" s="38">
        <f t="shared" si="41"/>
        <v>2</v>
      </c>
      <c r="EN35" s="38">
        <f t="shared" si="42"/>
        <v>1</v>
      </c>
      <c r="EO35" s="38">
        <f t="shared" si="43"/>
        <v>2</v>
      </c>
      <c r="EP35" s="38">
        <f t="shared" si="44"/>
        <v>2</v>
      </c>
      <c r="EQ35" s="38">
        <f t="shared" si="45"/>
        <v>1</v>
      </c>
      <c r="ER35" s="38"/>
      <c r="ES35" s="38"/>
      <c r="ET35" s="38"/>
      <c r="EU35" s="38"/>
      <c r="EV35" s="38"/>
      <c r="EW35" s="38"/>
    </row>
    <row r="36" spans="2:153" x14ac:dyDescent="0.25">
      <c r="B36" s="39" t="str">
        <f t="shared" si="3"/>
        <v>CA  to  NJ</v>
      </c>
      <c r="C36" s="39" t="str">
        <f t="shared" si="4"/>
        <v>CNWY</v>
      </c>
      <c r="D36" s="31" t="str">
        <f t="shared" si="56"/>
        <v/>
      </c>
      <c r="F36" s="39" t="str">
        <f t="shared" si="5"/>
        <v>NJ  to  CA</v>
      </c>
      <c r="G36" s="39" t="str">
        <f t="shared" si="6"/>
        <v>ODFL</v>
      </c>
      <c r="H36" s="31" t="str">
        <f t="shared" si="7"/>
        <v/>
      </c>
      <c r="J36" s="31" t="str">
        <f t="array" ref="J36">IFERROR(INDEX($P$7:$P$34,MATCH(0,COUNTIF($J$22:J35,$P$7:$P$34),0)),"")</f>
        <v/>
      </c>
      <c r="K36" s="23" t="str">
        <f t="shared" si="58"/>
        <v/>
      </c>
      <c r="U36" s="23" t="s">
        <v>2217</v>
      </c>
      <c r="V36" s="23" t="s">
        <v>2751</v>
      </c>
      <c r="W36" s="23" t="str">
        <f t="shared" si="10"/>
        <v>0E25-CA-CITY OF INDUSTRY-CA-NJ</v>
      </c>
      <c r="X36" s="23" t="e">
        <f>_xlfn.XLOOKUP($W36,'Route Guide - Lanes In Data'!$B$1:$B$2645,'Route Guide - Lanes In Data'!D$1:D$2645)</f>
        <v>#N/A</v>
      </c>
      <c r="Y36" s="23" t="e">
        <f>_xlfn.XLOOKUP($W36,'Route Guide - Lanes In Data'!$B$1:$B$2645,'Route Guide - Lanes In Data'!E$1:E$2645)</f>
        <v>#N/A</v>
      </c>
      <c r="AA36" s="37">
        <f>IF(OR(AA$6="",EC36&lt;&gt;2),"",IFERROR(INDEX('Route Guide - Lanes Not in Data'!$D$5:$D$22370,
IF(ISERROR(MATCH(AA$6&amp;$BA36,'Route Guide - Lanes Not in Data'!$P$5:$P$22370,0))=FALSE,MATCH(AA$6&amp;$BA36,'Route Guide - Lanes Not in Data'!$P$5:$P$22370,0),
IF(ISERROR(MATCH(AA$6&amp;$BB36,'Route Guide - Lanes Not in Data'!$P$5:$P$22370,0))=FALSE,MATCH(AA$6&amp;$BB36,'Route Guide - Lanes Not in Data'!$P$5:$P$22370,0),
IF(ISERROR(MATCH(AA$6&amp;$BC36,'Route Guide - Lanes Not in Data'!$P$5:$P$22370,0))=FALSE,MATCH(AA$6&amp;$BC36,'Route Guide - Lanes Not in Data'!$P$5:$P$22370,0),
IF(ISERROR(MATCH(AA$6&amp;$BD36,'Route Guide - Lanes Not in Data'!$P$5:$P$22370,0))=FALSE,MATCH(AA$6&amp;$BD36,'Route Guide - Lanes Not in Data'!$P$5:$P$22370,0),
IF(ISERROR(MATCH(AA$6&amp;$BE36,'Route Guide - Lanes Not in Data'!$P$5:$P$22370,0))=FALSE,MATCH(AA$6&amp;$BE36,'Route Guide - Lanes Not in Data'!$P$5:$P$22370,0),
IF(ISERROR(MATCH(AA$6&amp;$BF36,'Route Guide - Lanes Not in Data'!$P$5:$P$22370,0))=FALSE,MATCH(AA$6&amp;$BF36,'Route Guide - Lanes Not in Data'!$P$5:$P$22370,0),
IF(ISERROR(MATCH(AA$6&amp;$BG36,'Route Guide - Lanes Not in Data'!$P$5:$P$22370,0))=FALSE,MATCH(AA$6&amp;$BG36,'Route Guide - Lanes Not in Data'!$P$5:$P$22370,0),
IF(ISERROR(MATCH(AA$6&amp;$BH36,'Route Guide - Lanes Not in Data'!$P$5:$P$22370,0))=FALSE,MATCH(AA$6&amp;$BH36,'Route Guide - Lanes Not in Data'!$P$5:$P$22370,0),
IF(ISERROR(MATCH(AA$6&amp;$BI36,'Route Guide - Lanes Not in Data'!$P$5:$P$22370,0))=FALSE,MATCH(AA$6&amp;$BI36,'Route Guide - Lanes Not in Data'!$P$5:$P$22370,0),
IF(ISERROR(MATCH(AA$6&amp;$BJ36,'Route Guide - Lanes Not in Data'!$P$5:$P$22370,0))=FALSE,MATCH(AA$6&amp;$BJ36,'Route Guide - Lanes Not in Data'!$P$5:$P$22370,0),""))))))))))),""))</f>
        <v>0.35</v>
      </c>
      <c r="AB36" s="37">
        <f>IF(OR(AB$6="",ED36&lt;&gt;2),"",IFERROR(INDEX('Route Guide - Lanes Not in Data'!$D$5:$D$22370,
IF(ISERROR(MATCH(AB$6&amp;$BA36,'Route Guide - Lanes Not in Data'!$P$5:$P$22370,0))=FALSE,MATCH(AB$6&amp;$BA36,'Route Guide - Lanes Not in Data'!$P$5:$P$22370,0),
IF(ISERROR(MATCH(AB$6&amp;$BB36,'Route Guide - Lanes Not in Data'!$P$5:$P$22370,0))=FALSE,MATCH(AB$6&amp;$BB36,'Route Guide - Lanes Not in Data'!$P$5:$P$22370,0),
IF(ISERROR(MATCH(AB$6&amp;$BC36,'Route Guide - Lanes Not in Data'!$P$5:$P$22370,0))=FALSE,MATCH(AB$6&amp;$BC36,'Route Guide - Lanes Not in Data'!$P$5:$P$22370,0),
IF(ISERROR(MATCH(AB$6&amp;$BD36,'Route Guide - Lanes Not in Data'!$P$5:$P$22370,0))=FALSE,MATCH(AB$6&amp;$BD36,'Route Guide - Lanes Not in Data'!$P$5:$P$22370,0),
IF(ISERROR(MATCH(AB$6&amp;$BE36,'Route Guide - Lanes Not in Data'!$P$5:$P$22370,0))=FALSE,MATCH(AB$6&amp;$BE36,'Route Guide - Lanes Not in Data'!$P$5:$P$22370,0),
IF(ISERROR(MATCH(AB$6&amp;$BF36,'Route Guide - Lanes Not in Data'!$P$5:$P$22370,0))=FALSE,MATCH(AB$6&amp;$BF36,'Route Guide - Lanes Not in Data'!$P$5:$P$22370,0),
IF(ISERROR(MATCH(AB$6&amp;$BG36,'Route Guide - Lanes Not in Data'!$P$5:$P$22370,0))=FALSE,MATCH(AB$6&amp;$BG36,'Route Guide - Lanes Not in Data'!$P$5:$P$22370,0),
IF(ISERROR(MATCH(AB$6&amp;$BH36,'Route Guide - Lanes Not in Data'!$P$5:$P$22370,0))=FALSE,MATCH(AB$6&amp;$BH36,'Route Guide - Lanes Not in Data'!$P$5:$P$22370,0),
IF(ISERROR(MATCH(AB$6&amp;$BI36,'Route Guide - Lanes Not in Data'!$P$5:$P$22370,0))=FALSE,MATCH(AB$6&amp;$BI36,'Route Guide - Lanes Not in Data'!$P$5:$P$22370,0),
IF(ISERROR(MATCH(AB$6&amp;$BJ36,'Route Guide - Lanes Not in Data'!$P$5:$P$22370,0))=FALSE,MATCH(AB$6&amp;$BJ36,'Route Guide - Lanes Not in Data'!$P$5:$P$22370,0),""))))))))))),""))</f>
        <v>0.36</v>
      </c>
      <c r="AC36" s="37" t="str">
        <f>IF(OR(AC$6="",EE36&lt;&gt;2),"",IFERROR(INDEX('Route Guide - Lanes Not in Data'!$D$5:$D$22370,
IF(ISERROR(MATCH(AC$6&amp;$BA36,'Route Guide - Lanes Not in Data'!$P$5:$P$22370,0))=FALSE,MATCH(AC$6&amp;$BA36,'Route Guide - Lanes Not in Data'!$P$5:$P$22370,0),
IF(ISERROR(MATCH(AC$6&amp;$BB36,'Route Guide - Lanes Not in Data'!$P$5:$P$22370,0))=FALSE,MATCH(AC$6&amp;$BB36,'Route Guide - Lanes Not in Data'!$P$5:$P$22370,0),
IF(ISERROR(MATCH(AC$6&amp;$BC36,'Route Guide - Lanes Not in Data'!$P$5:$P$22370,0))=FALSE,MATCH(AC$6&amp;$BC36,'Route Guide - Lanes Not in Data'!$P$5:$P$22370,0),
IF(ISERROR(MATCH(AC$6&amp;$BD36,'Route Guide - Lanes Not in Data'!$P$5:$P$22370,0))=FALSE,MATCH(AC$6&amp;$BD36,'Route Guide - Lanes Not in Data'!$P$5:$P$22370,0),
IF(ISERROR(MATCH(AC$6&amp;$BE36,'Route Guide - Lanes Not in Data'!$P$5:$P$22370,0))=FALSE,MATCH(AC$6&amp;$BE36,'Route Guide - Lanes Not in Data'!$P$5:$P$22370,0),
IF(ISERROR(MATCH(AC$6&amp;$BF36,'Route Guide - Lanes Not in Data'!$P$5:$P$22370,0))=FALSE,MATCH(AC$6&amp;$BF36,'Route Guide - Lanes Not in Data'!$P$5:$P$22370,0),
IF(ISERROR(MATCH(AC$6&amp;$BG36,'Route Guide - Lanes Not in Data'!$P$5:$P$22370,0))=FALSE,MATCH(AC$6&amp;$BG36,'Route Guide - Lanes Not in Data'!$P$5:$P$22370,0),
IF(ISERROR(MATCH(AC$6&amp;$BH36,'Route Guide - Lanes Not in Data'!$P$5:$P$22370,0))=FALSE,MATCH(AC$6&amp;$BH36,'Route Guide - Lanes Not in Data'!$P$5:$P$22370,0),
IF(ISERROR(MATCH(AC$6&amp;$BI36,'Route Guide - Lanes Not in Data'!$P$5:$P$22370,0))=FALSE,MATCH(AC$6&amp;$BI36,'Route Guide - Lanes Not in Data'!$P$5:$P$22370,0),
IF(ISERROR(MATCH(AC$6&amp;$BJ36,'Route Guide - Lanes Not in Data'!$P$5:$P$22370,0))=FALSE,MATCH(AC$6&amp;$BJ36,'Route Guide - Lanes Not in Data'!$P$5:$P$22370,0),""))))))))))),""))</f>
        <v/>
      </c>
      <c r="AD36" s="37" t="str">
        <f>IF(OR(AD$6="",EF36&lt;&gt;2),"",IFERROR(INDEX('Route Guide - Lanes Not in Data'!$D$5:$D$22370,
IF(ISERROR(MATCH(AD$6&amp;$BA36,'Route Guide - Lanes Not in Data'!$P$5:$P$22370,0))=FALSE,MATCH(AD$6&amp;$BA36,'Route Guide - Lanes Not in Data'!$P$5:$P$22370,0),
IF(ISERROR(MATCH(AD$6&amp;$BB36,'Route Guide - Lanes Not in Data'!$P$5:$P$22370,0))=FALSE,MATCH(AD$6&amp;$BB36,'Route Guide - Lanes Not in Data'!$P$5:$P$22370,0),
IF(ISERROR(MATCH(AD$6&amp;$BC36,'Route Guide - Lanes Not in Data'!$P$5:$P$22370,0))=FALSE,MATCH(AD$6&amp;$BC36,'Route Guide - Lanes Not in Data'!$P$5:$P$22370,0),
IF(ISERROR(MATCH(AD$6&amp;$BD36,'Route Guide - Lanes Not in Data'!$P$5:$P$22370,0))=FALSE,MATCH(AD$6&amp;$BD36,'Route Guide - Lanes Not in Data'!$P$5:$P$22370,0),
IF(ISERROR(MATCH(AD$6&amp;$BE36,'Route Guide - Lanes Not in Data'!$P$5:$P$22370,0))=FALSE,MATCH(AD$6&amp;$BE36,'Route Guide - Lanes Not in Data'!$P$5:$P$22370,0),
IF(ISERROR(MATCH(AD$6&amp;$BF36,'Route Guide - Lanes Not in Data'!$P$5:$P$22370,0))=FALSE,MATCH(AD$6&amp;$BF36,'Route Guide - Lanes Not in Data'!$P$5:$P$22370,0),
IF(ISERROR(MATCH(AD$6&amp;$BG36,'Route Guide - Lanes Not in Data'!$P$5:$P$22370,0))=FALSE,MATCH(AD$6&amp;$BG36,'Route Guide - Lanes Not in Data'!$P$5:$P$22370,0),
IF(ISERROR(MATCH(AD$6&amp;$BH36,'Route Guide - Lanes Not in Data'!$P$5:$P$22370,0))=FALSE,MATCH(AD$6&amp;$BH36,'Route Guide - Lanes Not in Data'!$P$5:$P$22370,0),
IF(ISERROR(MATCH(AD$6&amp;$BI36,'Route Guide - Lanes Not in Data'!$P$5:$P$22370,0))=FALSE,MATCH(AD$6&amp;$BI36,'Route Guide - Lanes Not in Data'!$P$5:$P$22370,0),
IF(ISERROR(MATCH(AD$6&amp;$BJ36,'Route Guide - Lanes Not in Data'!$P$5:$P$22370,0))=FALSE,MATCH(AD$6&amp;$BJ36,'Route Guide - Lanes Not in Data'!$P$5:$P$22370,0),""))))))))))),""))</f>
        <v/>
      </c>
      <c r="AE36" s="37">
        <f>IF(OR(AE$6="",EG36&lt;&gt;2),"",IFERROR(INDEX('Route Guide - Lanes Not in Data'!$D$5:$D$22370,
IF(ISERROR(MATCH(AE$6&amp;$BA36,'Route Guide - Lanes Not in Data'!$P$5:$P$22370,0))=FALSE,MATCH(AE$6&amp;$BA36,'Route Guide - Lanes Not in Data'!$P$5:$P$22370,0),
IF(ISERROR(MATCH(AE$6&amp;$BB36,'Route Guide - Lanes Not in Data'!$P$5:$P$22370,0))=FALSE,MATCH(AE$6&amp;$BB36,'Route Guide - Lanes Not in Data'!$P$5:$P$22370,0),
IF(ISERROR(MATCH(AE$6&amp;$BC36,'Route Guide - Lanes Not in Data'!$P$5:$P$22370,0))=FALSE,MATCH(AE$6&amp;$BC36,'Route Guide - Lanes Not in Data'!$P$5:$P$22370,0),
IF(ISERROR(MATCH(AE$6&amp;$BD36,'Route Guide - Lanes Not in Data'!$P$5:$P$22370,0))=FALSE,MATCH(AE$6&amp;$BD36,'Route Guide - Lanes Not in Data'!$P$5:$P$22370,0),
IF(ISERROR(MATCH(AE$6&amp;$BE36,'Route Guide - Lanes Not in Data'!$P$5:$P$22370,0))=FALSE,MATCH(AE$6&amp;$BE36,'Route Guide - Lanes Not in Data'!$P$5:$P$22370,0),
IF(ISERROR(MATCH(AE$6&amp;$BF36,'Route Guide - Lanes Not in Data'!$P$5:$P$22370,0))=FALSE,MATCH(AE$6&amp;$BF36,'Route Guide - Lanes Not in Data'!$P$5:$P$22370,0),
IF(ISERROR(MATCH(AE$6&amp;$BG36,'Route Guide - Lanes Not in Data'!$P$5:$P$22370,0))=FALSE,MATCH(AE$6&amp;$BG36,'Route Guide - Lanes Not in Data'!$P$5:$P$22370,0),
IF(ISERROR(MATCH(AE$6&amp;$BH36,'Route Guide - Lanes Not in Data'!$P$5:$P$22370,0))=FALSE,MATCH(AE$6&amp;$BH36,'Route Guide - Lanes Not in Data'!$P$5:$P$22370,0),
IF(ISERROR(MATCH(AE$6&amp;$BI36,'Route Guide - Lanes Not in Data'!$P$5:$P$22370,0))=FALSE,MATCH(AE$6&amp;$BI36,'Route Guide - Lanes Not in Data'!$P$5:$P$22370,0),
IF(ISERROR(MATCH(AE$6&amp;$BJ36,'Route Guide - Lanes Not in Data'!$P$5:$P$22370,0))=FALSE,MATCH(AE$6&amp;$BJ36,'Route Guide - Lanes Not in Data'!$P$5:$P$22370,0),""))))))))))),""))</f>
        <v>6.9000000000000006E-2</v>
      </c>
      <c r="AF36" s="37" t="str">
        <f>IF(OR(AF$6="",EH36&lt;&gt;2),"",IFERROR(INDEX('Route Guide - Lanes Not in Data'!$D$5:$D$22370,
IF(ISERROR(MATCH(AF$6&amp;$BA36,'Route Guide - Lanes Not in Data'!$P$5:$P$22370,0))=FALSE,MATCH(AF$6&amp;$BA36,'Route Guide - Lanes Not in Data'!$P$5:$P$22370,0),
IF(ISERROR(MATCH(AF$6&amp;$BB36,'Route Guide - Lanes Not in Data'!$P$5:$P$22370,0))=FALSE,MATCH(AF$6&amp;$BB36,'Route Guide - Lanes Not in Data'!$P$5:$P$22370,0),
IF(ISERROR(MATCH(AF$6&amp;$BC36,'Route Guide - Lanes Not in Data'!$P$5:$P$22370,0))=FALSE,MATCH(AF$6&amp;$BC36,'Route Guide - Lanes Not in Data'!$P$5:$P$22370,0),
IF(ISERROR(MATCH(AF$6&amp;$BD36,'Route Guide - Lanes Not in Data'!$P$5:$P$22370,0))=FALSE,MATCH(AF$6&amp;$BD36,'Route Guide - Lanes Not in Data'!$P$5:$P$22370,0),
IF(ISERROR(MATCH(AF$6&amp;$BE36,'Route Guide - Lanes Not in Data'!$P$5:$P$22370,0))=FALSE,MATCH(AF$6&amp;$BE36,'Route Guide - Lanes Not in Data'!$P$5:$P$22370,0),
IF(ISERROR(MATCH(AF$6&amp;$BF36,'Route Guide - Lanes Not in Data'!$P$5:$P$22370,0))=FALSE,MATCH(AF$6&amp;$BF36,'Route Guide - Lanes Not in Data'!$P$5:$P$22370,0),
IF(ISERROR(MATCH(AF$6&amp;$BG36,'Route Guide - Lanes Not in Data'!$P$5:$P$22370,0))=FALSE,MATCH(AF$6&amp;$BG36,'Route Guide - Lanes Not in Data'!$P$5:$P$22370,0),
IF(ISERROR(MATCH(AF$6&amp;$BH36,'Route Guide - Lanes Not in Data'!$P$5:$P$22370,0))=FALSE,MATCH(AF$6&amp;$BH36,'Route Guide - Lanes Not in Data'!$P$5:$P$22370,0),
IF(ISERROR(MATCH(AF$6&amp;$BI36,'Route Guide - Lanes Not in Data'!$P$5:$P$22370,0))=FALSE,MATCH(AF$6&amp;$BI36,'Route Guide - Lanes Not in Data'!$P$5:$P$22370,0),
IF(ISERROR(MATCH(AF$6&amp;$BJ36,'Route Guide - Lanes Not in Data'!$P$5:$P$22370,0))=FALSE,MATCH(AF$6&amp;$BJ36,'Route Guide - Lanes Not in Data'!$P$5:$P$22370,0),""))))))))))),""))</f>
        <v/>
      </c>
      <c r="AG36" s="37" t="str">
        <f>IF(OR(AG$6="",EI36&lt;&gt;2),"",IFERROR(INDEX('Route Guide - Lanes Not in Data'!$D$5:$D$22370,
IF(ISERROR(MATCH(AG$6&amp;$BA36,'Route Guide - Lanes Not in Data'!$P$5:$P$22370,0))=FALSE,MATCH(AG$6&amp;$BA36,'Route Guide - Lanes Not in Data'!$P$5:$P$22370,0),
IF(ISERROR(MATCH(AG$6&amp;$BB36,'Route Guide - Lanes Not in Data'!$P$5:$P$22370,0))=FALSE,MATCH(AG$6&amp;$BB36,'Route Guide - Lanes Not in Data'!$P$5:$P$22370,0),
IF(ISERROR(MATCH(AG$6&amp;$BC36,'Route Guide - Lanes Not in Data'!$P$5:$P$22370,0))=FALSE,MATCH(AG$6&amp;$BC36,'Route Guide - Lanes Not in Data'!$P$5:$P$22370,0),
IF(ISERROR(MATCH(AG$6&amp;$BD36,'Route Guide - Lanes Not in Data'!$P$5:$P$22370,0))=FALSE,MATCH(AG$6&amp;$BD36,'Route Guide - Lanes Not in Data'!$P$5:$P$22370,0),
IF(ISERROR(MATCH(AG$6&amp;$BE36,'Route Guide - Lanes Not in Data'!$P$5:$P$22370,0))=FALSE,MATCH(AG$6&amp;$BE36,'Route Guide - Lanes Not in Data'!$P$5:$P$22370,0),
IF(ISERROR(MATCH(AG$6&amp;$BF36,'Route Guide - Lanes Not in Data'!$P$5:$P$22370,0))=FALSE,MATCH(AG$6&amp;$BF36,'Route Guide - Lanes Not in Data'!$P$5:$P$22370,0),
IF(ISERROR(MATCH(AG$6&amp;$BG36,'Route Guide - Lanes Not in Data'!$P$5:$P$22370,0))=FALSE,MATCH(AG$6&amp;$BG36,'Route Guide - Lanes Not in Data'!$P$5:$P$22370,0),
IF(ISERROR(MATCH(AG$6&amp;$BH36,'Route Guide - Lanes Not in Data'!$P$5:$P$22370,0))=FALSE,MATCH(AG$6&amp;$BH36,'Route Guide - Lanes Not in Data'!$P$5:$P$22370,0),
IF(ISERROR(MATCH(AG$6&amp;$BI36,'Route Guide - Lanes Not in Data'!$P$5:$P$22370,0))=FALSE,MATCH(AG$6&amp;$BI36,'Route Guide - Lanes Not in Data'!$P$5:$P$22370,0),
IF(ISERROR(MATCH(AG$6&amp;$BJ36,'Route Guide - Lanes Not in Data'!$P$5:$P$22370,0))=FALSE,MATCH(AG$6&amp;$BJ36,'Route Guide - Lanes Not in Data'!$P$5:$P$22370,0),""))))))))))),""))</f>
        <v/>
      </c>
      <c r="AH36" s="37" t="str">
        <f>IF(OR(AH$6="",EJ36&lt;&gt;2),"",IFERROR(INDEX('Route Guide - Lanes Not in Data'!$D$5:$D$22370,
IF(ISERROR(MATCH(AH$6&amp;$BA36,'Route Guide - Lanes Not in Data'!$P$5:$P$22370,0))=FALSE,MATCH(AH$6&amp;$BA36,'Route Guide - Lanes Not in Data'!$P$5:$P$22370,0),
IF(ISERROR(MATCH(AH$6&amp;$BB36,'Route Guide - Lanes Not in Data'!$P$5:$P$22370,0))=FALSE,MATCH(AH$6&amp;$BB36,'Route Guide - Lanes Not in Data'!$P$5:$P$22370,0),
IF(ISERROR(MATCH(AH$6&amp;$BC36,'Route Guide - Lanes Not in Data'!$P$5:$P$22370,0))=FALSE,MATCH(AH$6&amp;$BC36,'Route Guide - Lanes Not in Data'!$P$5:$P$22370,0),
IF(ISERROR(MATCH(AH$6&amp;$BD36,'Route Guide - Lanes Not in Data'!$P$5:$P$22370,0))=FALSE,MATCH(AH$6&amp;$BD36,'Route Guide - Lanes Not in Data'!$P$5:$P$22370,0),
IF(ISERROR(MATCH(AH$6&amp;$BE36,'Route Guide - Lanes Not in Data'!$P$5:$P$22370,0))=FALSE,MATCH(AH$6&amp;$BE36,'Route Guide - Lanes Not in Data'!$P$5:$P$22370,0),
IF(ISERROR(MATCH(AH$6&amp;$BF36,'Route Guide - Lanes Not in Data'!$P$5:$P$22370,0))=FALSE,MATCH(AH$6&amp;$BF36,'Route Guide - Lanes Not in Data'!$P$5:$P$22370,0),
IF(ISERROR(MATCH(AH$6&amp;$BG36,'Route Guide - Lanes Not in Data'!$P$5:$P$22370,0))=FALSE,MATCH(AH$6&amp;$BG36,'Route Guide - Lanes Not in Data'!$P$5:$P$22370,0),
IF(ISERROR(MATCH(AH$6&amp;$BH36,'Route Guide - Lanes Not in Data'!$P$5:$P$22370,0))=FALSE,MATCH(AH$6&amp;$BH36,'Route Guide - Lanes Not in Data'!$P$5:$P$22370,0),
IF(ISERROR(MATCH(AH$6&amp;$BI36,'Route Guide - Lanes Not in Data'!$P$5:$P$22370,0))=FALSE,MATCH(AH$6&amp;$BI36,'Route Guide - Lanes Not in Data'!$P$5:$P$22370,0),
IF(ISERROR(MATCH(AH$6&amp;$BJ36,'Route Guide - Lanes Not in Data'!$P$5:$P$22370,0))=FALSE,MATCH(AH$6&amp;$BJ36,'Route Guide - Lanes Not in Data'!$P$5:$P$22370,0),""))))))))))),""))</f>
        <v/>
      </c>
      <c r="AI36" s="37" t="str">
        <f>IF(OR(AI$6="",EK36&lt;&gt;2),"",IFERROR(INDEX('Route Guide - Lanes Not in Data'!$D$5:$D$22370,
IF(ISERROR(MATCH(AI$6&amp;$BA36,'Route Guide - Lanes Not in Data'!$P$5:$P$22370,0))=FALSE,MATCH(AI$6&amp;$BA36,'Route Guide - Lanes Not in Data'!$P$5:$P$22370,0),
IF(ISERROR(MATCH(AI$6&amp;$BB36,'Route Guide - Lanes Not in Data'!$P$5:$P$22370,0))=FALSE,MATCH(AI$6&amp;$BB36,'Route Guide - Lanes Not in Data'!$P$5:$P$22370,0),
IF(ISERROR(MATCH(AI$6&amp;$BC36,'Route Guide - Lanes Not in Data'!$P$5:$P$22370,0))=FALSE,MATCH(AI$6&amp;$BC36,'Route Guide - Lanes Not in Data'!$P$5:$P$22370,0),
IF(ISERROR(MATCH(AI$6&amp;$BD36,'Route Guide - Lanes Not in Data'!$P$5:$P$22370,0))=FALSE,MATCH(AI$6&amp;$BD36,'Route Guide - Lanes Not in Data'!$P$5:$P$22370,0),
IF(ISERROR(MATCH(AI$6&amp;$BE36,'Route Guide - Lanes Not in Data'!$P$5:$P$22370,0))=FALSE,MATCH(AI$6&amp;$BE36,'Route Guide - Lanes Not in Data'!$P$5:$P$22370,0),
IF(ISERROR(MATCH(AI$6&amp;$BF36,'Route Guide - Lanes Not in Data'!$P$5:$P$22370,0))=FALSE,MATCH(AI$6&amp;$BF36,'Route Guide - Lanes Not in Data'!$P$5:$P$22370,0),
IF(ISERROR(MATCH(AI$6&amp;$BG36,'Route Guide - Lanes Not in Data'!$P$5:$P$22370,0))=FALSE,MATCH(AI$6&amp;$BG36,'Route Guide - Lanes Not in Data'!$P$5:$P$22370,0),
IF(ISERROR(MATCH(AI$6&amp;$BH36,'Route Guide - Lanes Not in Data'!$P$5:$P$22370,0))=FALSE,MATCH(AI$6&amp;$BH36,'Route Guide - Lanes Not in Data'!$P$5:$P$22370,0),
IF(ISERROR(MATCH(AI$6&amp;$BI36,'Route Guide - Lanes Not in Data'!$P$5:$P$22370,0))=FALSE,MATCH(AI$6&amp;$BI36,'Route Guide - Lanes Not in Data'!$P$5:$P$22370,0),
IF(ISERROR(MATCH(AI$6&amp;$BJ36,'Route Guide - Lanes Not in Data'!$P$5:$P$22370,0))=FALSE,MATCH(AI$6&amp;$BJ36,'Route Guide - Lanes Not in Data'!$P$5:$P$22370,0),""))))))))))),""))</f>
        <v/>
      </c>
      <c r="AJ36" s="37" t="str">
        <f>IF(OR(AJ$6="",EL36&lt;&gt;2),"",IFERROR(INDEX('Route Guide - Lanes Not in Data'!$D$5:$D$22370,
IF(ISERROR(MATCH(AJ$6&amp;$BA36,'Route Guide - Lanes Not in Data'!$P$5:$P$22370,0))=FALSE,MATCH(AJ$6&amp;$BA36,'Route Guide - Lanes Not in Data'!$P$5:$P$22370,0),
IF(ISERROR(MATCH(AJ$6&amp;$BB36,'Route Guide - Lanes Not in Data'!$P$5:$P$22370,0))=FALSE,MATCH(AJ$6&amp;$BB36,'Route Guide - Lanes Not in Data'!$P$5:$P$22370,0),
IF(ISERROR(MATCH(AJ$6&amp;$BC36,'Route Guide - Lanes Not in Data'!$P$5:$P$22370,0))=FALSE,MATCH(AJ$6&amp;$BC36,'Route Guide - Lanes Not in Data'!$P$5:$P$22370,0),
IF(ISERROR(MATCH(AJ$6&amp;$BD36,'Route Guide - Lanes Not in Data'!$P$5:$P$22370,0))=FALSE,MATCH(AJ$6&amp;$BD36,'Route Guide - Lanes Not in Data'!$P$5:$P$22370,0),
IF(ISERROR(MATCH(AJ$6&amp;$BE36,'Route Guide - Lanes Not in Data'!$P$5:$P$22370,0))=FALSE,MATCH(AJ$6&amp;$BE36,'Route Guide - Lanes Not in Data'!$P$5:$P$22370,0),
IF(ISERROR(MATCH(AJ$6&amp;$BF36,'Route Guide - Lanes Not in Data'!$P$5:$P$22370,0))=FALSE,MATCH(AJ$6&amp;$BF36,'Route Guide - Lanes Not in Data'!$P$5:$P$22370,0),
IF(ISERROR(MATCH(AJ$6&amp;$BG36,'Route Guide - Lanes Not in Data'!$P$5:$P$22370,0))=FALSE,MATCH(AJ$6&amp;$BG36,'Route Guide - Lanes Not in Data'!$P$5:$P$22370,0),
IF(ISERROR(MATCH(AJ$6&amp;$BH36,'Route Guide - Lanes Not in Data'!$P$5:$P$22370,0))=FALSE,MATCH(AJ$6&amp;$BH36,'Route Guide - Lanes Not in Data'!$P$5:$P$22370,0),
IF(ISERROR(MATCH(AJ$6&amp;$BI36,'Route Guide - Lanes Not in Data'!$P$5:$P$22370,0))=FALSE,MATCH(AJ$6&amp;$BI36,'Route Guide - Lanes Not in Data'!$P$5:$P$22370,0),
IF(ISERROR(MATCH(AJ$6&amp;$BJ36,'Route Guide - Lanes Not in Data'!$P$5:$P$22370,0))=FALSE,MATCH(AJ$6&amp;$BJ36,'Route Guide - Lanes Not in Data'!$P$5:$P$22370,0),""))))))))))),""))</f>
        <v/>
      </c>
      <c r="AK36" s="37">
        <f>IF(OR(AK$6="",EM36&lt;&gt;2),"",IFERROR(INDEX('Route Guide - Lanes Not in Data'!$D$5:$D$22370,
IF(ISERROR(MATCH(AK$6&amp;$BA36,'Route Guide - Lanes Not in Data'!$P$5:$P$22370,0))=FALSE,MATCH(AK$6&amp;$BA36,'Route Guide - Lanes Not in Data'!$P$5:$P$22370,0),
IF(ISERROR(MATCH(AK$6&amp;$BB36,'Route Guide - Lanes Not in Data'!$P$5:$P$22370,0))=FALSE,MATCH(AK$6&amp;$BB36,'Route Guide - Lanes Not in Data'!$P$5:$P$22370,0),
IF(ISERROR(MATCH(AK$6&amp;$BC36,'Route Guide - Lanes Not in Data'!$P$5:$P$22370,0))=FALSE,MATCH(AK$6&amp;$BC36,'Route Guide - Lanes Not in Data'!$P$5:$P$22370,0),
IF(ISERROR(MATCH(AK$6&amp;$BD36,'Route Guide - Lanes Not in Data'!$P$5:$P$22370,0))=FALSE,MATCH(AK$6&amp;$BD36,'Route Guide - Lanes Not in Data'!$P$5:$P$22370,0),
IF(ISERROR(MATCH(AK$6&amp;$BE36,'Route Guide - Lanes Not in Data'!$P$5:$P$22370,0))=FALSE,MATCH(AK$6&amp;$BE36,'Route Guide - Lanes Not in Data'!$P$5:$P$22370,0),
IF(ISERROR(MATCH(AK$6&amp;$BF36,'Route Guide - Lanes Not in Data'!$P$5:$P$22370,0))=FALSE,MATCH(AK$6&amp;$BF36,'Route Guide - Lanes Not in Data'!$P$5:$P$22370,0),
IF(ISERROR(MATCH(AK$6&amp;$BG36,'Route Guide - Lanes Not in Data'!$P$5:$P$22370,0))=FALSE,MATCH(AK$6&amp;$BG36,'Route Guide - Lanes Not in Data'!$P$5:$P$22370,0),
IF(ISERROR(MATCH(AK$6&amp;$BH36,'Route Guide - Lanes Not in Data'!$P$5:$P$22370,0))=FALSE,MATCH(AK$6&amp;$BH36,'Route Guide - Lanes Not in Data'!$P$5:$P$22370,0),
IF(ISERROR(MATCH(AK$6&amp;$BI36,'Route Guide - Lanes Not in Data'!$P$5:$P$22370,0))=FALSE,MATCH(AK$6&amp;$BI36,'Route Guide - Lanes Not in Data'!$P$5:$P$22370,0),
IF(ISERROR(MATCH(AK$6&amp;$BJ36,'Route Guide - Lanes Not in Data'!$P$5:$P$22370,0))=FALSE,MATCH(AK$6&amp;$BJ36,'Route Guide - Lanes Not in Data'!$P$5:$P$22370,0),""))))))))))),""))</f>
        <v>0.13300000000000001</v>
      </c>
      <c r="AL36" s="37" t="str">
        <f>IF(OR(AL$6="",EN36&lt;&gt;2),"",IFERROR(INDEX('Route Guide - Lanes Not in Data'!$D$5:$D$22370,
IF(ISERROR(MATCH(AL$6&amp;$BA36,'Route Guide - Lanes Not in Data'!$P$5:$P$22370,0))=FALSE,MATCH(AL$6&amp;$BA36,'Route Guide - Lanes Not in Data'!$P$5:$P$22370,0),
IF(ISERROR(MATCH(AL$6&amp;$BB36,'Route Guide - Lanes Not in Data'!$P$5:$P$22370,0))=FALSE,MATCH(AL$6&amp;$BB36,'Route Guide - Lanes Not in Data'!$P$5:$P$22370,0),
IF(ISERROR(MATCH(AL$6&amp;$BC36,'Route Guide - Lanes Not in Data'!$P$5:$P$22370,0))=FALSE,MATCH(AL$6&amp;$BC36,'Route Guide - Lanes Not in Data'!$P$5:$P$22370,0),
IF(ISERROR(MATCH(AL$6&amp;$BD36,'Route Guide - Lanes Not in Data'!$P$5:$P$22370,0))=FALSE,MATCH(AL$6&amp;$BD36,'Route Guide - Lanes Not in Data'!$P$5:$P$22370,0),
IF(ISERROR(MATCH(AL$6&amp;$BE36,'Route Guide - Lanes Not in Data'!$P$5:$P$22370,0))=FALSE,MATCH(AL$6&amp;$BE36,'Route Guide - Lanes Not in Data'!$P$5:$P$22370,0),
IF(ISERROR(MATCH(AL$6&amp;$BF36,'Route Guide - Lanes Not in Data'!$P$5:$P$22370,0))=FALSE,MATCH(AL$6&amp;$BF36,'Route Guide - Lanes Not in Data'!$P$5:$P$22370,0),
IF(ISERROR(MATCH(AL$6&amp;$BG36,'Route Guide - Lanes Not in Data'!$P$5:$P$22370,0))=FALSE,MATCH(AL$6&amp;$BG36,'Route Guide - Lanes Not in Data'!$P$5:$P$22370,0),
IF(ISERROR(MATCH(AL$6&amp;$BH36,'Route Guide - Lanes Not in Data'!$P$5:$P$22370,0))=FALSE,MATCH(AL$6&amp;$BH36,'Route Guide - Lanes Not in Data'!$P$5:$P$22370,0),
IF(ISERROR(MATCH(AL$6&amp;$BI36,'Route Guide - Lanes Not in Data'!$P$5:$P$22370,0))=FALSE,MATCH(AL$6&amp;$BI36,'Route Guide - Lanes Not in Data'!$P$5:$P$22370,0),
IF(ISERROR(MATCH(AL$6&amp;$BJ36,'Route Guide - Lanes Not in Data'!$P$5:$P$22370,0))=FALSE,MATCH(AL$6&amp;$BJ36,'Route Guide - Lanes Not in Data'!$P$5:$P$22370,0),""))))))))))),""))</f>
        <v/>
      </c>
      <c r="AM36" s="37" t="str">
        <f>IF(OR(AM$6="",EO36&lt;&gt;2),"",IFERROR(INDEX('Route Guide - Lanes Not in Data'!$D$5:$D$22370,
IF(ISERROR(MATCH(AM$6&amp;$BA36,'Route Guide - Lanes Not in Data'!$P$5:$P$22370,0))=FALSE,MATCH(AM$6&amp;$BA36,'Route Guide - Lanes Not in Data'!$P$5:$P$22370,0),
IF(ISERROR(MATCH(AM$6&amp;$BB36,'Route Guide - Lanes Not in Data'!$P$5:$P$22370,0))=FALSE,MATCH(AM$6&amp;$BB36,'Route Guide - Lanes Not in Data'!$P$5:$P$22370,0),
IF(ISERROR(MATCH(AM$6&amp;$BC36,'Route Guide - Lanes Not in Data'!$P$5:$P$22370,0))=FALSE,MATCH(AM$6&amp;$BC36,'Route Guide - Lanes Not in Data'!$P$5:$P$22370,0),
IF(ISERROR(MATCH(AM$6&amp;$BD36,'Route Guide - Lanes Not in Data'!$P$5:$P$22370,0))=FALSE,MATCH(AM$6&amp;$BD36,'Route Guide - Lanes Not in Data'!$P$5:$P$22370,0),
IF(ISERROR(MATCH(AM$6&amp;$BE36,'Route Guide - Lanes Not in Data'!$P$5:$P$22370,0))=FALSE,MATCH(AM$6&amp;$BE36,'Route Guide - Lanes Not in Data'!$P$5:$P$22370,0),
IF(ISERROR(MATCH(AM$6&amp;$BF36,'Route Guide - Lanes Not in Data'!$P$5:$P$22370,0))=FALSE,MATCH(AM$6&amp;$BF36,'Route Guide - Lanes Not in Data'!$P$5:$P$22370,0),
IF(ISERROR(MATCH(AM$6&amp;$BG36,'Route Guide - Lanes Not in Data'!$P$5:$P$22370,0))=FALSE,MATCH(AM$6&amp;$BG36,'Route Guide - Lanes Not in Data'!$P$5:$P$22370,0),
IF(ISERROR(MATCH(AM$6&amp;$BH36,'Route Guide - Lanes Not in Data'!$P$5:$P$22370,0))=FALSE,MATCH(AM$6&amp;$BH36,'Route Guide - Lanes Not in Data'!$P$5:$P$22370,0),
IF(ISERROR(MATCH(AM$6&amp;$BI36,'Route Guide - Lanes Not in Data'!$P$5:$P$22370,0))=FALSE,MATCH(AM$6&amp;$BI36,'Route Guide - Lanes Not in Data'!$P$5:$P$22370,0),
IF(ISERROR(MATCH(AM$6&amp;$BJ36,'Route Guide - Lanes Not in Data'!$P$5:$P$22370,0))=FALSE,MATCH(AM$6&amp;$BJ36,'Route Guide - Lanes Not in Data'!$P$5:$P$22370,0),""))))))))))),""))</f>
        <v/>
      </c>
      <c r="AN36" s="37" t="str">
        <f>IF(OR(AN$6="",EP36&lt;&gt;2),"",IFERROR(INDEX('Route Guide - Lanes Not in Data'!$D$5:$D$22370,
IF(ISERROR(MATCH(AN$6&amp;$BA36,'Route Guide - Lanes Not in Data'!$P$5:$P$22370,0))=FALSE,MATCH(AN$6&amp;$BA36,'Route Guide - Lanes Not in Data'!$P$5:$P$22370,0),
IF(ISERROR(MATCH(AN$6&amp;$BB36,'Route Guide - Lanes Not in Data'!$P$5:$P$22370,0))=FALSE,MATCH(AN$6&amp;$BB36,'Route Guide - Lanes Not in Data'!$P$5:$P$22370,0),
IF(ISERROR(MATCH(AN$6&amp;$BC36,'Route Guide - Lanes Not in Data'!$P$5:$P$22370,0))=FALSE,MATCH(AN$6&amp;$BC36,'Route Guide - Lanes Not in Data'!$P$5:$P$22370,0),
IF(ISERROR(MATCH(AN$6&amp;$BD36,'Route Guide - Lanes Not in Data'!$P$5:$P$22370,0))=FALSE,MATCH(AN$6&amp;$BD36,'Route Guide - Lanes Not in Data'!$P$5:$P$22370,0),
IF(ISERROR(MATCH(AN$6&amp;$BE36,'Route Guide - Lanes Not in Data'!$P$5:$P$22370,0))=FALSE,MATCH(AN$6&amp;$BE36,'Route Guide - Lanes Not in Data'!$P$5:$P$22370,0),
IF(ISERROR(MATCH(AN$6&amp;$BF36,'Route Guide - Lanes Not in Data'!$P$5:$P$22370,0))=FALSE,MATCH(AN$6&amp;$BF36,'Route Guide - Lanes Not in Data'!$P$5:$P$22370,0),
IF(ISERROR(MATCH(AN$6&amp;$BG36,'Route Guide - Lanes Not in Data'!$P$5:$P$22370,0))=FALSE,MATCH(AN$6&amp;$BG36,'Route Guide - Lanes Not in Data'!$P$5:$P$22370,0),
IF(ISERROR(MATCH(AN$6&amp;$BH36,'Route Guide - Lanes Not in Data'!$P$5:$P$22370,0))=FALSE,MATCH(AN$6&amp;$BH36,'Route Guide - Lanes Not in Data'!$P$5:$P$22370,0),
IF(ISERROR(MATCH(AN$6&amp;$BI36,'Route Guide - Lanes Not in Data'!$P$5:$P$22370,0))=FALSE,MATCH(AN$6&amp;$BI36,'Route Guide - Lanes Not in Data'!$P$5:$P$22370,0),
IF(ISERROR(MATCH(AN$6&amp;$BJ36,'Route Guide - Lanes Not in Data'!$P$5:$P$22370,0))=FALSE,MATCH(AN$6&amp;$BJ36,'Route Guide - Lanes Not in Data'!$P$5:$P$22370,0),""))))))))))),""))</f>
        <v/>
      </c>
      <c r="AO36" s="37" t="str">
        <f>IF(OR(AO$6="",EQ36&lt;&gt;2),"",IFERROR(INDEX('Route Guide - Lanes Not in Data'!$D$5:$D$22370,
IF(ISERROR(MATCH(AO$6&amp;$BA36,'Route Guide - Lanes Not in Data'!$P$5:$P$22370,0))=FALSE,MATCH(AO$6&amp;$BA36,'Route Guide - Lanes Not in Data'!$P$5:$P$22370,0),
IF(ISERROR(MATCH(AO$6&amp;$BB36,'Route Guide - Lanes Not in Data'!$P$5:$P$22370,0))=FALSE,MATCH(AO$6&amp;$BB36,'Route Guide - Lanes Not in Data'!$P$5:$P$22370,0),
IF(ISERROR(MATCH(AO$6&amp;$BC36,'Route Guide - Lanes Not in Data'!$P$5:$P$22370,0))=FALSE,MATCH(AO$6&amp;$BC36,'Route Guide - Lanes Not in Data'!$P$5:$P$22370,0),
IF(ISERROR(MATCH(AO$6&amp;$BD36,'Route Guide - Lanes Not in Data'!$P$5:$P$22370,0))=FALSE,MATCH(AO$6&amp;$BD36,'Route Guide - Lanes Not in Data'!$P$5:$P$22370,0),
IF(ISERROR(MATCH(AO$6&amp;$BE36,'Route Guide - Lanes Not in Data'!$P$5:$P$22370,0))=FALSE,MATCH(AO$6&amp;$BE36,'Route Guide - Lanes Not in Data'!$P$5:$P$22370,0),
IF(ISERROR(MATCH(AO$6&amp;$BF36,'Route Guide - Lanes Not in Data'!$P$5:$P$22370,0))=FALSE,MATCH(AO$6&amp;$BF36,'Route Guide - Lanes Not in Data'!$P$5:$P$22370,0),
IF(ISERROR(MATCH(AO$6&amp;$BG36,'Route Guide - Lanes Not in Data'!$P$5:$P$22370,0))=FALSE,MATCH(AO$6&amp;$BG36,'Route Guide - Lanes Not in Data'!$P$5:$P$22370,0),
IF(ISERROR(MATCH(AO$6&amp;$BH36,'Route Guide - Lanes Not in Data'!$P$5:$P$22370,0))=FALSE,MATCH(AO$6&amp;$BH36,'Route Guide - Lanes Not in Data'!$P$5:$P$22370,0),
IF(ISERROR(MATCH(AO$6&amp;$BI36,'Route Guide - Lanes Not in Data'!$P$5:$P$22370,0))=FALSE,MATCH(AO$6&amp;$BI36,'Route Guide - Lanes Not in Data'!$P$5:$P$22370,0),
IF(ISERROR(MATCH(AO$6&amp;$BJ36,'Route Guide - Lanes Not in Data'!$P$5:$P$22370,0))=FALSE,MATCH(AO$6&amp;$BJ36,'Route Guide - Lanes Not in Data'!$P$5:$P$22370,0),""))))))))))),""))</f>
        <v/>
      </c>
      <c r="AP36" s="37" t="str">
        <f>IF(OR(AP$6="",ER36&lt;&gt;2),"",IFERROR(INDEX('Route Guide - Lanes Not in Data'!$D$5:$D$22370,
IF(ISERROR(MATCH(AP$6&amp;$BA36,'Route Guide - Lanes Not in Data'!$P$5:$P$22370,0))=FALSE,MATCH(AP$6&amp;$BA36,'Route Guide - Lanes Not in Data'!$P$5:$P$22370,0),
IF(ISERROR(MATCH(AP$6&amp;$BB36,'Route Guide - Lanes Not in Data'!$P$5:$P$22370,0))=FALSE,MATCH(AP$6&amp;$BB36,'Route Guide - Lanes Not in Data'!$P$5:$P$22370,0),
IF(ISERROR(MATCH(AP$6&amp;$BC36,'Route Guide - Lanes Not in Data'!$P$5:$P$22370,0))=FALSE,MATCH(AP$6&amp;$BC36,'Route Guide - Lanes Not in Data'!$P$5:$P$22370,0),
IF(ISERROR(MATCH(AP$6&amp;$BD36,'Route Guide - Lanes Not in Data'!$P$5:$P$22370,0))=FALSE,MATCH(AP$6&amp;$BD36,'Route Guide - Lanes Not in Data'!$P$5:$P$22370,0),
IF(ISERROR(MATCH(AP$6&amp;$BE36,'Route Guide - Lanes Not in Data'!$P$5:$P$22370,0))=FALSE,MATCH(AP$6&amp;$BE36,'Route Guide - Lanes Not in Data'!$P$5:$P$22370,0),
IF(ISERROR(MATCH(AP$6&amp;$BF36,'Route Guide - Lanes Not in Data'!$P$5:$P$22370,0))=FALSE,MATCH(AP$6&amp;$BF36,'Route Guide - Lanes Not in Data'!$P$5:$P$22370,0),
IF(ISERROR(MATCH(AP$6&amp;$BG36,'Route Guide - Lanes Not in Data'!$P$5:$P$22370,0))=FALSE,MATCH(AP$6&amp;$BG36,'Route Guide - Lanes Not in Data'!$P$5:$P$22370,0),
IF(ISERROR(MATCH(AP$6&amp;$BH36,'Route Guide - Lanes Not in Data'!$P$5:$P$22370,0))=FALSE,MATCH(AP$6&amp;$BH36,'Route Guide - Lanes Not in Data'!$P$5:$P$22370,0),
IF(ISERROR(MATCH(AP$6&amp;$BI36,'Route Guide - Lanes Not in Data'!$P$5:$P$22370,0))=FALSE,MATCH(AP$6&amp;$BI36,'Route Guide - Lanes Not in Data'!$P$5:$P$22370,0),
IF(ISERROR(MATCH(AP$6&amp;$BJ36,'Route Guide - Lanes Not in Data'!$P$5:$P$22370,0))=FALSE,MATCH(AP$6&amp;$BJ36,'Route Guide - Lanes Not in Data'!$P$5:$P$22370,0),""))))))))))),""))</f>
        <v/>
      </c>
      <c r="AQ36" s="37" t="str">
        <f>IF(OR(AQ$6="",ES36&lt;&gt;2),"",IFERROR(INDEX('Route Guide - Lanes Not in Data'!$D$5:$D$22370,
IF(ISERROR(MATCH(AQ$6&amp;$BA36,'Route Guide - Lanes Not in Data'!$P$5:$P$22370,0))=FALSE,MATCH(AQ$6&amp;$BA36,'Route Guide - Lanes Not in Data'!$P$5:$P$22370,0),
IF(ISERROR(MATCH(AQ$6&amp;$BB36,'Route Guide - Lanes Not in Data'!$P$5:$P$22370,0))=FALSE,MATCH(AQ$6&amp;$BB36,'Route Guide - Lanes Not in Data'!$P$5:$P$22370,0),
IF(ISERROR(MATCH(AQ$6&amp;$BC36,'Route Guide - Lanes Not in Data'!$P$5:$P$22370,0))=FALSE,MATCH(AQ$6&amp;$BC36,'Route Guide - Lanes Not in Data'!$P$5:$P$22370,0),
IF(ISERROR(MATCH(AQ$6&amp;$BD36,'Route Guide - Lanes Not in Data'!$P$5:$P$22370,0))=FALSE,MATCH(AQ$6&amp;$BD36,'Route Guide - Lanes Not in Data'!$P$5:$P$22370,0),
IF(ISERROR(MATCH(AQ$6&amp;$BE36,'Route Guide - Lanes Not in Data'!$P$5:$P$22370,0))=FALSE,MATCH(AQ$6&amp;$BE36,'Route Guide - Lanes Not in Data'!$P$5:$P$22370,0),
IF(ISERROR(MATCH(AQ$6&amp;$BF36,'Route Guide - Lanes Not in Data'!$P$5:$P$22370,0))=FALSE,MATCH(AQ$6&amp;$BF36,'Route Guide - Lanes Not in Data'!$P$5:$P$22370,0),
IF(ISERROR(MATCH(AQ$6&amp;$BG36,'Route Guide - Lanes Not in Data'!$P$5:$P$22370,0))=FALSE,MATCH(AQ$6&amp;$BG36,'Route Guide - Lanes Not in Data'!$P$5:$P$22370,0),
IF(ISERROR(MATCH(AQ$6&amp;$BH36,'Route Guide - Lanes Not in Data'!$P$5:$P$22370,0))=FALSE,MATCH(AQ$6&amp;$BH36,'Route Guide - Lanes Not in Data'!$P$5:$P$22370,0),
IF(ISERROR(MATCH(AQ$6&amp;$BI36,'Route Guide - Lanes Not in Data'!$P$5:$P$22370,0))=FALSE,MATCH(AQ$6&amp;$BI36,'Route Guide - Lanes Not in Data'!$P$5:$P$22370,0),
IF(ISERROR(MATCH(AQ$6&amp;$BJ36,'Route Guide - Lanes Not in Data'!$P$5:$P$22370,0))=FALSE,MATCH(AQ$6&amp;$BJ36,'Route Guide - Lanes Not in Data'!$P$5:$P$22370,0),""))))))))))),""))</f>
        <v/>
      </c>
      <c r="AR36" s="37" t="str">
        <f>IF(OR(AR$6="",ET36&lt;&gt;2),"",IFERROR(INDEX('Route Guide - Lanes Not in Data'!$D$5:$D$22370,
IF(ISERROR(MATCH(AR$6&amp;$BA36,'Route Guide - Lanes Not in Data'!$P$5:$P$22370,0))=FALSE,MATCH(AR$6&amp;$BA36,'Route Guide - Lanes Not in Data'!$P$5:$P$22370,0),
IF(ISERROR(MATCH(AR$6&amp;$BB36,'Route Guide - Lanes Not in Data'!$P$5:$P$22370,0))=FALSE,MATCH(AR$6&amp;$BB36,'Route Guide - Lanes Not in Data'!$P$5:$P$22370,0),
IF(ISERROR(MATCH(AR$6&amp;$BC36,'Route Guide - Lanes Not in Data'!$P$5:$P$22370,0))=FALSE,MATCH(AR$6&amp;$BC36,'Route Guide - Lanes Not in Data'!$P$5:$P$22370,0),
IF(ISERROR(MATCH(AR$6&amp;$BD36,'Route Guide - Lanes Not in Data'!$P$5:$P$22370,0))=FALSE,MATCH(AR$6&amp;$BD36,'Route Guide - Lanes Not in Data'!$P$5:$P$22370,0),
IF(ISERROR(MATCH(AR$6&amp;$BE36,'Route Guide - Lanes Not in Data'!$P$5:$P$22370,0))=FALSE,MATCH(AR$6&amp;$BE36,'Route Guide - Lanes Not in Data'!$P$5:$P$22370,0),
IF(ISERROR(MATCH(AR$6&amp;$BF36,'Route Guide - Lanes Not in Data'!$P$5:$P$22370,0))=FALSE,MATCH(AR$6&amp;$BF36,'Route Guide - Lanes Not in Data'!$P$5:$P$22370,0),
IF(ISERROR(MATCH(AR$6&amp;$BG36,'Route Guide - Lanes Not in Data'!$P$5:$P$22370,0))=FALSE,MATCH(AR$6&amp;$BG36,'Route Guide - Lanes Not in Data'!$P$5:$P$22370,0),
IF(ISERROR(MATCH(AR$6&amp;$BH36,'Route Guide - Lanes Not in Data'!$P$5:$P$22370,0))=FALSE,MATCH(AR$6&amp;$BH36,'Route Guide - Lanes Not in Data'!$P$5:$P$22370,0),
IF(ISERROR(MATCH(AR$6&amp;$BI36,'Route Guide - Lanes Not in Data'!$P$5:$P$22370,0))=FALSE,MATCH(AR$6&amp;$BI36,'Route Guide - Lanes Not in Data'!$P$5:$P$22370,0),
IF(ISERROR(MATCH(AR$6&amp;$BJ36,'Route Guide - Lanes Not in Data'!$P$5:$P$22370,0))=FALSE,MATCH(AR$6&amp;$BJ36,'Route Guide - Lanes Not in Data'!$P$5:$P$22370,0),""))))))))))),""))</f>
        <v/>
      </c>
      <c r="AS36" s="37" t="str">
        <f>IF(OR(AS$6="",EU36&lt;&gt;2),"",IFERROR(INDEX('Route Guide - Lanes Not in Data'!$D$5:$D$22370,
IF(ISERROR(MATCH(AS$6&amp;$BA36,'Route Guide - Lanes Not in Data'!$P$5:$P$22370,0))=FALSE,MATCH(AS$6&amp;$BA36,'Route Guide - Lanes Not in Data'!$P$5:$P$22370,0),
IF(ISERROR(MATCH(AS$6&amp;$BB36,'Route Guide - Lanes Not in Data'!$P$5:$P$22370,0))=FALSE,MATCH(AS$6&amp;$BB36,'Route Guide - Lanes Not in Data'!$P$5:$P$22370,0),
IF(ISERROR(MATCH(AS$6&amp;$BC36,'Route Guide - Lanes Not in Data'!$P$5:$P$22370,0))=FALSE,MATCH(AS$6&amp;$BC36,'Route Guide - Lanes Not in Data'!$P$5:$P$22370,0),
IF(ISERROR(MATCH(AS$6&amp;$BD36,'Route Guide - Lanes Not in Data'!$P$5:$P$22370,0))=FALSE,MATCH(AS$6&amp;$BD36,'Route Guide - Lanes Not in Data'!$P$5:$P$22370,0),
IF(ISERROR(MATCH(AS$6&amp;$BE36,'Route Guide - Lanes Not in Data'!$P$5:$P$22370,0))=FALSE,MATCH(AS$6&amp;$BE36,'Route Guide - Lanes Not in Data'!$P$5:$P$22370,0),
IF(ISERROR(MATCH(AS$6&amp;$BF36,'Route Guide - Lanes Not in Data'!$P$5:$P$22370,0))=FALSE,MATCH(AS$6&amp;$BF36,'Route Guide - Lanes Not in Data'!$P$5:$P$22370,0),
IF(ISERROR(MATCH(AS$6&amp;$BG36,'Route Guide - Lanes Not in Data'!$P$5:$P$22370,0))=FALSE,MATCH(AS$6&amp;$BG36,'Route Guide - Lanes Not in Data'!$P$5:$P$22370,0),
IF(ISERROR(MATCH(AS$6&amp;$BH36,'Route Guide - Lanes Not in Data'!$P$5:$P$22370,0))=FALSE,MATCH(AS$6&amp;$BH36,'Route Guide - Lanes Not in Data'!$P$5:$P$22370,0),
IF(ISERROR(MATCH(AS$6&amp;$BI36,'Route Guide - Lanes Not in Data'!$P$5:$P$22370,0))=FALSE,MATCH(AS$6&amp;$BI36,'Route Guide - Lanes Not in Data'!$P$5:$P$22370,0),
IF(ISERROR(MATCH(AS$6&amp;$BJ36,'Route Guide - Lanes Not in Data'!$P$5:$P$22370,0))=FALSE,MATCH(AS$6&amp;$BJ36,'Route Guide - Lanes Not in Data'!$P$5:$P$22370,0),""))))))))))),""))</f>
        <v/>
      </c>
      <c r="AT36" s="37" t="str">
        <f>IF(OR(AT$6="",EV36&lt;&gt;2),"",IFERROR(INDEX('Route Guide - Lanes Not in Data'!$D$5:$D$22370,
IF(ISERROR(MATCH(AT$6&amp;$BA36,'Route Guide - Lanes Not in Data'!$P$5:$P$22370,0))=FALSE,MATCH(AT$6&amp;$BA36,'Route Guide - Lanes Not in Data'!$P$5:$P$22370,0),
IF(ISERROR(MATCH(AT$6&amp;$BB36,'Route Guide - Lanes Not in Data'!$P$5:$P$22370,0))=FALSE,MATCH(AT$6&amp;$BB36,'Route Guide - Lanes Not in Data'!$P$5:$P$22370,0),
IF(ISERROR(MATCH(AT$6&amp;$BC36,'Route Guide - Lanes Not in Data'!$P$5:$P$22370,0))=FALSE,MATCH(AT$6&amp;$BC36,'Route Guide - Lanes Not in Data'!$P$5:$P$22370,0),
IF(ISERROR(MATCH(AT$6&amp;$BD36,'Route Guide - Lanes Not in Data'!$P$5:$P$22370,0))=FALSE,MATCH(AT$6&amp;$BD36,'Route Guide - Lanes Not in Data'!$P$5:$P$22370,0),
IF(ISERROR(MATCH(AT$6&amp;$BE36,'Route Guide - Lanes Not in Data'!$P$5:$P$22370,0))=FALSE,MATCH(AT$6&amp;$BE36,'Route Guide - Lanes Not in Data'!$P$5:$P$22370,0),
IF(ISERROR(MATCH(AT$6&amp;$BF36,'Route Guide - Lanes Not in Data'!$P$5:$P$22370,0))=FALSE,MATCH(AT$6&amp;$BF36,'Route Guide - Lanes Not in Data'!$P$5:$P$22370,0),
IF(ISERROR(MATCH(AT$6&amp;$BG36,'Route Guide - Lanes Not in Data'!$P$5:$P$22370,0))=FALSE,MATCH(AT$6&amp;$BG36,'Route Guide - Lanes Not in Data'!$P$5:$P$22370,0),
IF(ISERROR(MATCH(AT$6&amp;$BH36,'Route Guide - Lanes Not in Data'!$P$5:$P$22370,0))=FALSE,MATCH(AT$6&amp;$BH36,'Route Guide - Lanes Not in Data'!$P$5:$P$22370,0),
IF(ISERROR(MATCH(AT$6&amp;$BI36,'Route Guide - Lanes Not in Data'!$P$5:$P$22370,0))=FALSE,MATCH(AT$6&amp;$BI36,'Route Guide - Lanes Not in Data'!$P$5:$P$22370,0),
IF(ISERROR(MATCH(AT$6&amp;$BJ36,'Route Guide - Lanes Not in Data'!$P$5:$P$22370,0))=FALSE,MATCH(AT$6&amp;$BJ36,'Route Guide - Lanes Not in Data'!$P$5:$P$22370,0),""))))))))))),""))</f>
        <v/>
      </c>
      <c r="AU36" s="37" t="str">
        <f>IF(OR(AU$6="",EW36&lt;&gt;2),"",IFERROR(INDEX('Route Guide - Lanes Not in Data'!$D$5:$D$22370,
IF(ISERROR(MATCH(AU$6&amp;$BA36,'Route Guide - Lanes Not in Data'!$P$5:$P$22370,0))=FALSE,MATCH(AU$6&amp;$BA36,'Route Guide - Lanes Not in Data'!$P$5:$P$22370,0),
IF(ISERROR(MATCH(AU$6&amp;$BB36,'Route Guide - Lanes Not in Data'!$P$5:$P$22370,0))=FALSE,MATCH(AU$6&amp;$BB36,'Route Guide - Lanes Not in Data'!$P$5:$P$22370,0),
IF(ISERROR(MATCH(AU$6&amp;$BC36,'Route Guide - Lanes Not in Data'!$P$5:$P$22370,0))=FALSE,MATCH(AU$6&amp;$BC36,'Route Guide - Lanes Not in Data'!$P$5:$P$22370,0),
IF(ISERROR(MATCH(AU$6&amp;$BD36,'Route Guide - Lanes Not in Data'!$P$5:$P$22370,0))=FALSE,MATCH(AU$6&amp;$BD36,'Route Guide - Lanes Not in Data'!$P$5:$P$22370,0),
IF(ISERROR(MATCH(AU$6&amp;$BE36,'Route Guide - Lanes Not in Data'!$P$5:$P$22370,0))=FALSE,MATCH(AU$6&amp;$BE36,'Route Guide - Lanes Not in Data'!$P$5:$P$22370,0),
IF(ISERROR(MATCH(AU$6&amp;$BF36,'Route Guide - Lanes Not in Data'!$P$5:$P$22370,0))=FALSE,MATCH(AU$6&amp;$BF36,'Route Guide - Lanes Not in Data'!$P$5:$P$22370,0),
IF(ISERROR(MATCH(AU$6&amp;$BG36,'Route Guide - Lanes Not in Data'!$P$5:$P$22370,0))=FALSE,MATCH(AU$6&amp;$BG36,'Route Guide - Lanes Not in Data'!$P$5:$P$22370,0),
IF(ISERROR(MATCH(AU$6&amp;$BH36,'Route Guide - Lanes Not in Data'!$P$5:$P$22370,0))=FALSE,MATCH(AU$6&amp;$BH36,'Route Guide - Lanes Not in Data'!$P$5:$P$22370,0),
IF(ISERROR(MATCH(AU$6&amp;$BI36,'Route Guide - Lanes Not in Data'!$P$5:$P$22370,0))=FALSE,MATCH(AU$6&amp;$BI36,'Route Guide - Lanes Not in Data'!$P$5:$P$22370,0),
IF(ISERROR(MATCH(AU$6&amp;$BJ36,'Route Guide - Lanes Not in Data'!$P$5:$P$22370,0))=FALSE,MATCH(AU$6&amp;$BJ36,'Route Guide - Lanes Not in Data'!$P$5:$P$22370,0),""))))))))))),""))</f>
        <v/>
      </c>
      <c r="AV36" s="37">
        <f t="shared" si="47"/>
        <v>0.36</v>
      </c>
      <c r="AW36" s="23" t="str">
        <f t="shared" si="48"/>
        <v>CNWY</v>
      </c>
      <c r="AX36" s="37">
        <f t="shared" si="49"/>
        <v>0.35</v>
      </c>
      <c r="AY36" s="23" t="str">
        <f t="shared" si="50"/>
        <v>ODFL</v>
      </c>
      <c r="BA36" s="23" t="str">
        <f t="shared" si="11"/>
        <v>-0E25-CA-CITY OF INDUSTRY-NJ</v>
      </c>
      <c r="BB36" s="23" t="str">
        <f t="shared" si="12"/>
        <v>-0E25-CA-CITY OF INDUSTRY-USA</v>
      </c>
      <c r="BC36" s="23" t="str">
        <f t="shared" si="13"/>
        <v>-CA-CITY OF INDUSTRY-NJ</v>
      </c>
      <c r="BD36" s="23" t="str">
        <f t="shared" si="14"/>
        <v>-CA-CITY OF INDUSTRY-USA</v>
      </c>
      <c r="BE36" s="23" t="str">
        <f t="shared" si="15"/>
        <v>-91745-NJ</v>
      </c>
      <c r="BF36" s="23" t="str">
        <f t="shared" si="16"/>
        <v>-91745-USA</v>
      </c>
      <c r="BG36" s="23" t="str">
        <f t="shared" si="17"/>
        <v>-CA-NJ</v>
      </c>
      <c r="BH36" s="23" t="str">
        <f t="shared" si="18"/>
        <v>CA-NJ</v>
      </c>
      <c r="BI36" s="23" t="str">
        <f t="shared" si="51"/>
        <v>CA-USA</v>
      </c>
      <c r="BJ36" s="23" t="str">
        <f t="shared" si="19"/>
        <v>USA-USA</v>
      </c>
      <c r="BM36" s="23" t="str">
        <f t="shared" si="20"/>
        <v>0E25-CA-CITY OF INDUSTRY-NJ-CA</v>
      </c>
      <c r="BN36" s="23" t="str">
        <f>_xlfn.XLOOKUP($BM36,'Route Guide - Lanes In Data'!$B$1:$B$2645,'Route Guide - Lanes In Data'!D$1:D$2645)</f>
        <v>ODFL</v>
      </c>
      <c r="BO36" s="23" t="str">
        <f>_xlfn.XLOOKUP($BM36,'Route Guide - Lanes In Data'!$B$1:$B$2645,'Route Guide - Lanes In Data'!E$1:E$2645)</f>
        <v>EXLA</v>
      </c>
      <c r="BQ36" s="37">
        <f>IF(OR(BQ$6="",EC36&lt;&gt;2),"",IFERROR(INDEX('Route Guide - Lanes Not in Data'!$E$5:$E$22370,
IF(ISERROR(MATCH(BQ$6&amp;$CQ36,'Route Guide - Lanes Not in Data'!$P$5:$P$22370,0))=FALSE,MATCH(BQ$6&amp;$CQ36,'Route Guide - Lanes Not in Data'!$P$5:$P$22370,0),
IF(ISERROR(MATCH(BQ$6&amp;$CR36,'Route Guide - Lanes Not in Data'!$P$5:$P$22370,0))=FALSE,MATCH(BQ$6&amp;$CR36,'Route Guide - Lanes Not in Data'!$P$5:$P$22370,0),
IF(ISERROR(MATCH(BQ$6&amp;$CS36,'Route Guide - Lanes Not in Data'!$P$5:$P$22370,0))=FALSE,MATCH(BQ$6&amp;$CS36,'Route Guide - Lanes Not in Data'!$P$5:$P$22370,0),
IF(ISERROR(MATCH(BQ$6&amp;$CT36,'Route Guide - Lanes Not in Data'!$P$5:$P$22370,0))=FALSE,MATCH(BQ$6&amp;$CT36,'Route Guide - Lanes Not in Data'!$P$5:$P$22370,0),
IF(ISERROR(MATCH(BQ$6&amp;$CU36,'Route Guide - Lanes Not in Data'!$P$5:$P$22370,0))=FALSE,MATCH(BQ$6&amp;$CU36,'Route Guide - Lanes Not in Data'!$P$5:$P$22370,0),
IF(ISERROR(MATCH(BQ$6&amp;$CV36,'Route Guide - Lanes Not in Data'!$P$5:$P$22370,0))=FALSE,MATCH(BQ$6&amp;$CV36,'Route Guide - Lanes Not in Data'!$P$5:$P$22370,0),
IF(ISERROR(MATCH(BQ$6&amp;$CW36,'Route Guide - Lanes Not in Data'!$P$5:$P$22370,0))=FALSE,MATCH(BQ$6&amp;$CW36,'Route Guide - Lanes Not in Data'!$P$5:$P$22370,0),
IF(ISERROR(MATCH(BQ$6&amp;$CX36,'Route Guide - Lanes Not in Data'!$P$5:$P$22370,0))=FALSE,MATCH(BQ$6&amp;$CX36,'Route Guide - Lanes Not in Data'!$P$5:$P$22370,0),
IF(ISERROR(MATCH(BQ$6&amp;$CY36,'Route Guide - Lanes Not in Data'!$P$5:$P$22370,0))=FALSE,MATCH(BQ$6&amp;$CY36,'Route Guide - Lanes Not in Data'!$P$5:$P$22370,0),
IF(ISERROR(MATCH(BQ$6&amp;$CZ36,'Route Guide - Lanes Not in Data'!$P$5:$P$22370,0))=FALSE,MATCH(BQ$6&amp;$CZ36,'Route Guide - Lanes Not in Data'!$P$5:$P$22370,0),""))))))))))),""))</f>
        <v>0.31</v>
      </c>
      <c r="BR36" s="37" t="str">
        <f>IF(OR(BR$6="",ED36&lt;&gt;2),"",IFERROR(INDEX('Route Guide - Lanes Not in Data'!$E$5:$E$22370,
IF(ISERROR(MATCH(BR$6&amp;$CQ36,'Route Guide - Lanes Not in Data'!$P$5:$P$22370,0))=FALSE,MATCH(BR$6&amp;$CQ36,'Route Guide - Lanes Not in Data'!$P$5:$P$22370,0),
IF(ISERROR(MATCH(BR$6&amp;$CR36,'Route Guide - Lanes Not in Data'!$P$5:$P$22370,0))=FALSE,MATCH(BR$6&amp;$CR36,'Route Guide - Lanes Not in Data'!$P$5:$P$22370,0),
IF(ISERROR(MATCH(BR$6&amp;$CS36,'Route Guide - Lanes Not in Data'!$P$5:$P$22370,0))=FALSE,MATCH(BR$6&amp;$CS36,'Route Guide - Lanes Not in Data'!$P$5:$P$22370,0),
IF(ISERROR(MATCH(BR$6&amp;$CT36,'Route Guide - Lanes Not in Data'!$P$5:$P$22370,0))=FALSE,MATCH(BR$6&amp;$CT36,'Route Guide - Lanes Not in Data'!$P$5:$P$22370,0),
IF(ISERROR(MATCH(BR$6&amp;$CU36,'Route Guide - Lanes Not in Data'!$P$5:$P$22370,0))=FALSE,MATCH(BR$6&amp;$CU36,'Route Guide - Lanes Not in Data'!$P$5:$P$22370,0),
IF(ISERROR(MATCH(BR$6&amp;$CV36,'Route Guide - Lanes Not in Data'!$P$5:$P$22370,0))=FALSE,MATCH(BR$6&amp;$CV36,'Route Guide - Lanes Not in Data'!$P$5:$P$22370,0),
IF(ISERROR(MATCH(BR$6&amp;$CW36,'Route Guide - Lanes Not in Data'!$P$5:$P$22370,0))=FALSE,MATCH(BR$6&amp;$CW36,'Route Guide - Lanes Not in Data'!$P$5:$P$22370,0),
IF(ISERROR(MATCH(BR$6&amp;$CX36,'Route Guide - Lanes Not in Data'!$P$5:$P$22370,0))=FALSE,MATCH(BR$6&amp;$CX36,'Route Guide - Lanes Not in Data'!$P$5:$P$22370,0),
IF(ISERROR(MATCH(BR$6&amp;$CY36,'Route Guide - Lanes Not in Data'!$P$5:$P$22370,0))=FALSE,MATCH(BR$6&amp;$CY36,'Route Guide - Lanes Not in Data'!$P$5:$P$22370,0),
IF(ISERROR(MATCH(BR$6&amp;$CZ36,'Route Guide - Lanes Not in Data'!$P$5:$P$22370,0))=FALSE,MATCH(BR$6&amp;$CZ36,'Route Guide - Lanes Not in Data'!$P$5:$P$22370,0),""))))))))))),""))</f>
        <v/>
      </c>
      <c r="BS36" s="37" t="str">
        <f>IF(OR(BS$6="",EE36&lt;&gt;2),"",IFERROR(INDEX('Route Guide - Lanes Not in Data'!$E$5:$E$22370,
IF(ISERROR(MATCH(BS$6&amp;$CQ36,'Route Guide - Lanes Not in Data'!$P$5:$P$22370,0))=FALSE,MATCH(BS$6&amp;$CQ36,'Route Guide - Lanes Not in Data'!$P$5:$P$22370,0),
IF(ISERROR(MATCH(BS$6&amp;$CR36,'Route Guide - Lanes Not in Data'!$P$5:$P$22370,0))=FALSE,MATCH(BS$6&amp;$CR36,'Route Guide - Lanes Not in Data'!$P$5:$P$22370,0),
IF(ISERROR(MATCH(BS$6&amp;$CS36,'Route Guide - Lanes Not in Data'!$P$5:$P$22370,0))=FALSE,MATCH(BS$6&amp;$CS36,'Route Guide - Lanes Not in Data'!$P$5:$P$22370,0),
IF(ISERROR(MATCH(BS$6&amp;$CT36,'Route Guide - Lanes Not in Data'!$P$5:$P$22370,0))=FALSE,MATCH(BS$6&amp;$CT36,'Route Guide - Lanes Not in Data'!$P$5:$P$22370,0),
IF(ISERROR(MATCH(BS$6&amp;$CU36,'Route Guide - Lanes Not in Data'!$P$5:$P$22370,0))=FALSE,MATCH(BS$6&amp;$CU36,'Route Guide - Lanes Not in Data'!$P$5:$P$22370,0),
IF(ISERROR(MATCH(BS$6&amp;$CV36,'Route Guide - Lanes Not in Data'!$P$5:$P$22370,0))=FALSE,MATCH(BS$6&amp;$CV36,'Route Guide - Lanes Not in Data'!$P$5:$P$22370,0),
IF(ISERROR(MATCH(BS$6&amp;$CW36,'Route Guide - Lanes Not in Data'!$P$5:$P$22370,0))=FALSE,MATCH(BS$6&amp;$CW36,'Route Guide - Lanes Not in Data'!$P$5:$P$22370,0),
IF(ISERROR(MATCH(BS$6&amp;$CX36,'Route Guide - Lanes Not in Data'!$P$5:$P$22370,0))=FALSE,MATCH(BS$6&amp;$CX36,'Route Guide - Lanes Not in Data'!$P$5:$P$22370,0),
IF(ISERROR(MATCH(BS$6&amp;$CY36,'Route Guide - Lanes Not in Data'!$P$5:$P$22370,0))=FALSE,MATCH(BS$6&amp;$CY36,'Route Guide - Lanes Not in Data'!$P$5:$P$22370,0),
IF(ISERROR(MATCH(BS$6&amp;$CZ36,'Route Guide - Lanes Not in Data'!$P$5:$P$22370,0))=FALSE,MATCH(BS$6&amp;$CZ36,'Route Guide - Lanes Not in Data'!$P$5:$P$22370,0),""))))))))))),""))</f>
        <v/>
      </c>
      <c r="BT36" s="37" t="str">
        <f>IF(OR(BT$6="",EF36&lt;&gt;2),"",IFERROR(INDEX('Route Guide - Lanes Not in Data'!$E$5:$E$22370,
IF(ISERROR(MATCH(BT$6&amp;$CQ36,'Route Guide - Lanes Not in Data'!$P$5:$P$22370,0))=FALSE,MATCH(BT$6&amp;$CQ36,'Route Guide - Lanes Not in Data'!$P$5:$P$22370,0),
IF(ISERROR(MATCH(BT$6&amp;$CR36,'Route Guide - Lanes Not in Data'!$P$5:$P$22370,0))=FALSE,MATCH(BT$6&amp;$CR36,'Route Guide - Lanes Not in Data'!$P$5:$P$22370,0),
IF(ISERROR(MATCH(BT$6&amp;$CS36,'Route Guide - Lanes Not in Data'!$P$5:$P$22370,0))=FALSE,MATCH(BT$6&amp;$CS36,'Route Guide - Lanes Not in Data'!$P$5:$P$22370,0),
IF(ISERROR(MATCH(BT$6&amp;$CT36,'Route Guide - Lanes Not in Data'!$P$5:$P$22370,0))=FALSE,MATCH(BT$6&amp;$CT36,'Route Guide - Lanes Not in Data'!$P$5:$P$22370,0),
IF(ISERROR(MATCH(BT$6&amp;$CU36,'Route Guide - Lanes Not in Data'!$P$5:$P$22370,0))=FALSE,MATCH(BT$6&amp;$CU36,'Route Guide - Lanes Not in Data'!$P$5:$P$22370,0),
IF(ISERROR(MATCH(BT$6&amp;$CV36,'Route Guide - Lanes Not in Data'!$P$5:$P$22370,0))=FALSE,MATCH(BT$6&amp;$CV36,'Route Guide - Lanes Not in Data'!$P$5:$P$22370,0),
IF(ISERROR(MATCH(BT$6&amp;$CW36,'Route Guide - Lanes Not in Data'!$P$5:$P$22370,0))=FALSE,MATCH(BT$6&amp;$CW36,'Route Guide - Lanes Not in Data'!$P$5:$P$22370,0),
IF(ISERROR(MATCH(BT$6&amp;$CX36,'Route Guide - Lanes Not in Data'!$P$5:$P$22370,0))=FALSE,MATCH(BT$6&amp;$CX36,'Route Guide - Lanes Not in Data'!$P$5:$P$22370,0),
IF(ISERROR(MATCH(BT$6&amp;$CY36,'Route Guide - Lanes Not in Data'!$P$5:$P$22370,0))=FALSE,MATCH(BT$6&amp;$CY36,'Route Guide - Lanes Not in Data'!$P$5:$P$22370,0),
IF(ISERROR(MATCH(BT$6&amp;$CZ36,'Route Guide - Lanes Not in Data'!$P$5:$P$22370,0))=FALSE,MATCH(BT$6&amp;$CZ36,'Route Guide - Lanes Not in Data'!$P$5:$P$22370,0),""))))))))))),""))</f>
        <v/>
      </c>
      <c r="BU36" s="37">
        <f>IF(OR(BU$6="",EG36&lt;&gt;2),"",IFERROR(INDEX('Route Guide - Lanes Not in Data'!$E$5:$E$22370,
IF(ISERROR(MATCH(BU$6&amp;$CQ36,'Route Guide - Lanes Not in Data'!$P$5:$P$22370,0))=FALSE,MATCH(BU$6&amp;$CQ36,'Route Guide - Lanes Not in Data'!$P$5:$P$22370,0),
IF(ISERROR(MATCH(BU$6&amp;$CR36,'Route Guide - Lanes Not in Data'!$P$5:$P$22370,0))=FALSE,MATCH(BU$6&amp;$CR36,'Route Guide - Lanes Not in Data'!$P$5:$P$22370,0),
IF(ISERROR(MATCH(BU$6&amp;$CS36,'Route Guide - Lanes Not in Data'!$P$5:$P$22370,0))=FALSE,MATCH(BU$6&amp;$CS36,'Route Guide - Lanes Not in Data'!$P$5:$P$22370,0),
IF(ISERROR(MATCH(BU$6&amp;$CT36,'Route Guide - Lanes Not in Data'!$P$5:$P$22370,0))=FALSE,MATCH(BU$6&amp;$CT36,'Route Guide - Lanes Not in Data'!$P$5:$P$22370,0),
IF(ISERROR(MATCH(BU$6&amp;$CU36,'Route Guide - Lanes Not in Data'!$P$5:$P$22370,0))=FALSE,MATCH(BU$6&amp;$CU36,'Route Guide - Lanes Not in Data'!$P$5:$P$22370,0),
IF(ISERROR(MATCH(BU$6&amp;$CV36,'Route Guide - Lanes Not in Data'!$P$5:$P$22370,0))=FALSE,MATCH(BU$6&amp;$CV36,'Route Guide - Lanes Not in Data'!$P$5:$P$22370,0),
IF(ISERROR(MATCH(BU$6&amp;$CW36,'Route Guide - Lanes Not in Data'!$P$5:$P$22370,0))=FALSE,MATCH(BU$6&amp;$CW36,'Route Guide - Lanes Not in Data'!$P$5:$P$22370,0),
IF(ISERROR(MATCH(BU$6&amp;$CX36,'Route Guide - Lanes Not in Data'!$P$5:$P$22370,0))=FALSE,MATCH(BU$6&amp;$CX36,'Route Guide - Lanes Not in Data'!$P$5:$P$22370,0),
IF(ISERROR(MATCH(BU$6&amp;$CY36,'Route Guide - Lanes Not in Data'!$P$5:$P$22370,0))=FALSE,MATCH(BU$6&amp;$CY36,'Route Guide - Lanes Not in Data'!$P$5:$P$22370,0),
IF(ISERROR(MATCH(BU$6&amp;$CZ36,'Route Guide - Lanes Not in Data'!$P$5:$P$22370,0))=FALSE,MATCH(BU$6&amp;$CZ36,'Route Guide - Lanes Not in Data'!$P$5:$P$22370,0),""))))))))))),""))</f>
        <v>6.9000000000000006E-2</v>
      </c>
      <c r="BV36" s="37" t="str">
        <f>IF(OR(BV$6="",EH36&lt;&gt;2),"",IFERROR(INDEX('Route Guide - Lanes Not in Data'!$E$5:$E$22370,
IF(ISERROR(MATCH(BV$6&amp;$CQ36,'Route Guide - Lanes Not in Data'!$P$5:$P$22370,0))=FALSE,MATCH(BV$6&amp;$CQ36,'Route Guide - Lanes Not in Data'!$P$5:$P$22370,0),
IF(ISERROR(MATCH(BV$6&amp;$CR36,'Route Guide - Lanes Not in Data'!$P$5:$P$22370,0))=FALSE,MATCH(BV$6&amp;$CR36,'Route Guide - Lanes Not in Data'!$P$5:$P$22370,0),
IF(ISERROR(MATCH(BV$6&amp;$CS36,'Route Guide - Lanes Not in Data'!$P$5:$P$22370,0))=FALSE,MATCH(BV$6&amp;$CS36,'Route Guide - Lanes Not in Data'!$P$5:$P$22370,0),
IF(ISERROR(MATCH(BV$6&amp;$CT36,'Route Guide - Lanes Not in Data'!$P$5:$P$22370,0))=FALSE,MATCH(BV$6&amp;$CT36,'Route Guide - Lanes Not in Data'!$P$5:$P$22370,0),
IF(ISERROR(MATCH(BV$6&amp;$CU36,'Route Guide - Lanes Not in Data'!$P$5:$P$22370,0))=FALSE,MATCH(BV$6&amp;$CU36,'Route Guide - Lanes Not in Data'!$P$5:$P$22370,0),
IF(ISERROR(MATCH(BV$6&amp;$CV36,'Route Guide - Lanes Not in Data'!$P$5:$P$22370,0))=FALSE,MATCH(BV$6&amp;$CV36,'Route Guide - Lanes Not in Data'!$P$5:$P$22370,0),
IF(ISERROR(MATCH(BV$6&amp;$CW36,'Route Guide - Lanes Not in Data'!$P$5:$P$22370,0))=FALSE,MATCH(BV$6&amp;$CW36,'Route Guide - Lanes Not in Data'!$P$5:$P$22370,0),
IF(ISERROR(MATCH(BV$6&amp;$CX36,'Route Guide - Lanes Not in Data'!$P$5:$P$22370,0))=FALSE,MATCH(BV$6&amp;$CX36,'Route Guide - Lanes Not in Data'!$P$5:$P$22370,0),
IF(ISERROR(MATCH(BV$6&amp;$CY36,'Route Guide - Lanes Not in Data'!$P$5:$P$22370,0))=FALSE,MATCH(BV$6&amp;$CY36,'Route Guide - Lanes Not in Data'!$P$5:$P$22370,0),
IF(ISERROR(MATCH(BV$6&amp;$CZ36,'Route Guide - Lanes Not in Data'!$P$5:$P$22370,0))=FALSE,MATCH(BV$6&amp;$CZ36,'Route Guide - Lanes Not in Data'!$P$5:$P$22370,0),""))))))))))),""))</f>
        <v/>
      </c>
      <c r="BW36" s="37" t="str">
        <f>IF(OR(BW$6="",EI36&lt;&gt;2),"",IFERROR(INDEX('Route Guide - Lanes Not in Data'!$E$5:$E$22370,
IF(ISERROR(MATCH(BW$6&amp;$CQ36,'Route Guide - Lanes Not in Data'!$P$5:$P$22370,0))=FALSE,MATCH(BW$6&amp;$CQ36,'Route Guide - Lanes Not in Data'!$P$5:$P$22370,0),
IF(ISERROR(MATCH(BW$6&amp;$CR36,'Route Guide - Lanes Not in Data'!$P$5:$P$22370,0))=FALSE,MATCH(BW$6&amp;$CR36,'Route Guide - Lanes Not in Data'!$P$5:$P$22370,0),
IF(ISERROR(MATCH(BW$6&amp;$CS36,'Route Guide - Lanes Not in Data'!$P$5:$P$22370,0))=FALSE,MATCH(BW$6&amp;$CS36,'Route Guide - Lanes Not in Data'!$P$5:$P$22370,0),
IF(ISERROR(MATCH(BW$6&amp;$CT36,'Route Guide - Lanes Not in Data'!$P$5:$P$22370,0))=FALSE,MATCH(BW$6&amp;$CT36,'Route Guide - Lanes Not in Data'!$P$5:$P$22370,0),
IF(ISERROR(MATCH(BW$6&amp;$CU36,'Route Guide - Lanes Not in Data'!$P$5:$P$22370,0))=FALSE,MATCH(BW$6&amp;$CU36,'Route Guide - Lanes Not in Data'!$P$5:$P$22370,0),
IF(ISERROR(MATCH(BW$6&amp;$CV36,'Route Guide - Lanes Not in Data'!$P$5:$P$22370,0))=FALSE,MATCH(BW$6&amp;$CV36,'Route Guide - Lanes Not in Data'!$P$5:$P$22370,0),
IF(ISERROR(MATCH(BW$6&amp;$CW36,'Route Guide - Lanes Not in Data'!$P$5:$P$22370,0))=FALSE,MATCH(BW$6&amp;$CW36,'Route Guide - Lanes Not in Data'!$P$5:$P$22370,0),
IF(ISERROR(MATCH(BW$6&amp;$CX36,'Route Guide - Lanes Not in Data'!$P$5:$P$22370,0))=FALSE,MATCH(BW$6&amp;$CX36,'Route Guide - Lanes Not in Data'!$P$5:$P$22370,0),
IF(ISERROR(MATCH(BW$6&amp;$CY36,'Route Guide - Lanes Not in Data'!$P$5:$P$22370,0))=FALSE,MATCH(BW$6&amp;$CY36,'Route Guide - Lanes Not in Data'!$P$5:$P$22370,0),
IF(ISERROR(MATCH(BW$6&amp;$CZ36,'Route Guide - Lanes Not in Data'!$P$5:$P$22370,0))=FALSE,MATCH(BW$6&amp;$CZ36,'Route Guide - Lanes Not in Data'!$P$5:$P$22370,0),""))))))))))),""))</f>
        <v/>
      </c>
      <c r="BX36" s="37" t="str">
        <f>IF(OR(BX$6="",EJ36&lt;&gt;2),"",IFERROR(INDEX('Route Guide - Lanes Not in Data'!$E$5:$E$22370,
IF(ISERROR(MATCH(BX$6&amp;$CQ36,'Route Guide - Lanes Not in Data'!$P$5:$P$22370,0))=FALSE,MATCH(BX$6&amp;$CQ36,'Route Guide - Lanes Not in Data'!$P$5:$P$22370,0),
IF(ISERROR(MATCH(BX$6&amp;$CR36,'Route Guide - Lanes Not in Data'!$P$5:$P$22370,0))=FALSE,MATCH(BX$6&amp;$CR36,'Route Guide - Lanes Not in Data'!$P$5:$P$22370,0),
IF(ISERROR(MATCH(BX$6&amp;$CS36,'Route Guide - Lanes Not in Data'!$P$5:$P$22370,0))=FALSE,MATCH(BX$6&amp;$CS36,'Route Guide - Lanes Not in Data'!$P$5:$P$22370,0),
IF(ISERROR(MATCH(BX$6&amp;$CT36,'Route Guide - Lanes Not in Data'!$P$5:$P$22370,0))=FALSE,MATCH(BX$6&amp;$CT36,'Route Guide - Lanes Not in Data'!$P$5:$P$22370,0),
IF(ISERROR(MATCH(BX$6&amp;$CU36,'Route Guide - Lanes Not in Data'!$P$5:$P$22370,0))=FALSE,MATCH(BX$6&amp;$CU36,'Route Guide - Lanes Not in Data'!$P$5:$P$22370,0),
IF(ISERROR(MATCH(BX$6&amp;$CV36,'Route Guide - Lanes Not in Data'!$P$5:$P$22370,0))=FALSE,MATCH(BX$6&amp;$CV36,'Route Guide - Lanes Not in Data'!$P$5:$P$22370,0),
IF(ISERROR(MATCH(BX$6&amp;$CW36,'Route Guide - Lanes Not in Data'!$P$5:$P$22370,0))=FALSE,MATCH(BX$6&amp;$CW36,'Route Guide - Lanes Not in Data'!$P$5:$P$22370,0),
IF(ISERROR(MATCH(BX$6&amp;$CX36,'Route Guide - Lanes Not in Data'!$P$5:$P$22370,0))=FALSE,MATCH(BX$6&amp;$CX36,'Route Guide - Lanes Not in Data'!$P$5:$P$22370,0),
IF(ISERROR(MATCH(BX$6&amp;$CY36,'Route Guide - Lanes Not in Data'!$P$5:$P$22370,0))=FALSE,MATCH(BX$6&amp;$CY36,'Route Guide - Lanes Not in Data'!$P$5:$P$22370,0),
IF(ISERROR(MATCH(BX$6&amp;$CZ36,'Route Guide - Lanes Not in Data'!$P$5:$P$22370,0))=FALSE,MATCH(BX$6&amp;$CZ36,'Route Guide - Lanes Not in Data'!$P$5:$P$22370,0),""))))))))))),""))</f>
        <v/>
      </c>
      <c r="BY36" s="37" t="str">
        <f>IF(OR(BY$6="",EK36&lt;&gt;2),"",IFERROR(INDEX('Route Guide - Lanes Not in Data'!$E$5:$E$22370,
IF(ISERROR(MATCH(BY$6&amp;$CQ36,'Route Guide - Lanes Not in Data'!$P$5:$P$22370,0))=FALSE,MATCH(BY$6&amp;$CQ36,'Route Guide - Lanes Not in Data'!$P$5:$P$22370,0),
IF(ISERROR(MATCH(BY$6&amp;$CR36,'Route Guide - Lanes Not in Data'!$P$5:$P$22370,0))=FALSE,MATCH(BY$6&amp;$CR36,'Route Guide - Lanes Not in Data'!$P$5:$P$22370,0),
IF(ISERROR(MATCH(BY$6&amp;$CS36,'Route Guide - Lanes Not in Data'!$P$5:$P$22370,0))=FALSE,MATCH(BY$6&amp;$CS36,'Route Guide - Lanes Not in Data'!$P$5:$P$22370,0),
IF(ISERROR(MATCH(BY$6&amp;$CT36,'Route Guide - Lanes Not in Data'!$P$5:$P$22370,0))=FALSE,MATCH(BY$6&amp;$CT36,'Route Guide - Lanes Not in Data'!$P$5:$P$22370,0),
IF(ISERROR(MATCH(BY$6&amp;$CU36,'Route Guide - Lanes Not in Data'!$P$5:$P$22370,0))=FALSE,MATCH(BY$6&amp;$CU36,'Route Guide - Lanes Not in Data'!$P$5:$P$22370,0),
IF(ISERROR(MATCH(BY$6&amp;$CV36,'Route Guide - Lanes Not in Data'!$P$5:$P$22370,0))=FALSE,MATCH(BY$6&amp;$CV36,'Route Guide - Lanes Not in Data'!$P$5:$P$22370,0),
IF(ISERROR(MATCH(BY$6&amp;$CW36,'Route Guide - Lanes Not in Data'!$P$5:$P$22370,0))=FALSE,MATCH(BY$6&amp;$CW36,'Route Guide - Lanes Not in Data'!$P$5:$P$22370,0),
IF(ISERROR(MATCH(BY$6&amp;$CX36,'Route Guide - Lanes Not in Data'!$P$5:$P$22370,0))=FALSE,MATCH(BY$6&amp;$CX36,'Route Guide - Lanes Not in Data'!$P$5:$P$22370,0),
IF(ISERROR(MATCH(BY$6&amp;$CY36,'Route Guide - Lanes Not in Data'!$P$5:$P$22370,0))=FALSE,MATCH(BY$6&amp;$CY36,'Route Guide - Lanes Not in Data'!$P$5:$P$22370,0),
IF(ISERROR(MATCH(BY$6&amp;$CZ36,'Route Guide - Lanes Not in Data'!$P$5:$P$22370,0))=FALSE,MATCH(BY$6&amp;$CZ36,'Route Guide - Lanes Not in Data'!$P$5:$P$22370,0),""))))))))))),""))</f>
        <v/>
      </c>
      <c r="BZ36" s="37" t="str">
        <f>IF(OR(BZ$6="",EL36&lt;&gt;2),"",IFERROR(INDEX('Route Guide - Lanes Not in Data'!$E$5:$E$22370,
IF(ISERROR(MATCH(BZ$6&amp;$CQ36,'Route Guide - Lanes Not in Data'!$P$5:$P$22370,0))=FALSE,MATCH(BZ$6&amp;$CQ36,'Route Guide - Lanes Not in Data'!$P$5:$P$22370,0),
IF(ISERROR(MATCH(BZ$6&amp;$CR36,'Route Guide - Lanes Not in Data'!$P$5:$P$22370,0))=FALSE,MATCH(BZ$6&amp;$CR36,'Route Guide - Lanes Not in Data'!$P$5:$P$22370,0),
IF(ISERROR(MATCH(BZ$6&amp;$CS36,'Route Guide - Lanes Not in Data'!$P$5:$P$22370,0))=FALSE,MATCH(BZ$6&amp;$CS36,'Route Guide - Lanes Not in Data'!$P$5:$P$22370,0),
IF(ISERROR(MATCH(BZ$6&amp;$CT36,'Route Guide - Lanes Not in Data'!$P$5:$P$22370,0))=FALSE,MATCH(BZ$6&amp;$CT36,'Route Guide - Lanes Not in Data'!$P$5:$P$22370,0),
IF(ISERROR(MATCH(BZ$6&amp;$CU36,'Route Guide - Lanes Not in Data'!$P$5:$P$22370,0))=FALSE,MATCH(BZ$6&amp;$CU36,'Route Guide - Lanes Not in Data'!$P$5:$P$22370,0),
IF(ISERROR(MATCH(BZ$6&amp;$CV36,'Route Guide - Lanes Not in Data'!$P$5:$P$22370,0))=FALSE,MATCH(BZ$6&amp;$CV36,'Route Guide - Lanes Not in Data'!$P$5:$P$22370,0),
IF(ISERROR(MATCH(BZ$6&amp;$CW36,'Route Guide - Lanes Not in Data'!$P$5:$P$22370,0))=FALSE,MATCH(BZ$6&amp;$CW36,'Route Guide - Lanes Not in Data'!$P$5:$P$22370,0),
IF(ISERROR(MATCH(BZ$6&amp;$CX36,'Route Guide - Lanes Not in Data'!$P$5:$P$22370,0))=FALSE,MATCH(BZ$6&amp;$CX36,'Route Guide - Lanes Not in Data'!$P$5:$P$22370,0),
IF(ISERROR(MATCH(BZ$6&amp;$CY36,'Route Guide - Lanes Not in Data'!$P$5:$P$22370,0))=FALSE,MATCH(BZ$6&amp;$CY36,'Route Guide - Lanes Not in Data'!$P$5:$P$22370,0),
IF(ISERROR(MATCH(BZ$6&amp;$CZ36,'Route Guide - Lanes Not in Data'!$P$5:$P$22370,0))=FALSE,MATCH(BZ$6&amp;$CZ36,'Route Guide - Lanes Not in Data'!$P$5:$P$22370,0),""))))))))))),""))</f>
        <v/>
      </c>
      <c r="CA36" s="37">
        <f>IF(OR(CA$6="",EM36&lt;&gt;2),"",IFERROR(INDEX('Route Guide - Lanes Not in Data'!$E$5:$E$22370,
IF(ISERROR(MATCH(CA$6&amp;$CQ36,'Route Guide - Lanes Not in Data'!$P$5:$P$22370,0))=FALSE,MATCH(CA$6&amp;$CQ36,'Route Guide - Lanes Not in Data'!$P$5:$P$22370,0),
IF(ISERROR(MATCH(CA$6&amp;$CR36,'Route Guide - Lanes Not in Data'!$P$5:$P$22370,0))=FALSE,MATCH(CA$6&amp;$CR36,'Route Guide - Lanes Not in Data'!$P$5:$P$22370,0),
IF(ISERROR(MATCH(CA$6&amp;$CS36,'Route Guide - Lanes Not in Data'!$P$5:$P$22370,0))=FALSE,MATCH(CA$6&amp;$CS36,'Route Guide - Lanes Not in Data'!$P$5:$P$22370,0),
IF(ISERROR(MATCH(CA$6&amp;$CT36,'Route Guide - Lanes Not in Data'!$P$5:$P$22370,0))=FALSE,MATCH(CA$6&amp;$CT36,'Route Guide - Lanes Not in Data'!$P$5:$P$22370,0),
IF(ISERROR(MATCH(CA$6&amp;$CU36,'Route Guide - Lanes Not in Data'!$P$5:$P$22370,0))=FALSE,MATCH(CA$6&amp;$CU36,'Route Guide - Lanes Not in Data'!$P$5:$P$22370,0),
IF(ISERROR(MATCH(CA$6&amp;$CV36,'Route Guide - Lanes Not in Data'!$P$5:$P$22370,0))=FALSE,MATCH(CA$6&amp;$CV36,'Route Guide - Lanes Not in Data'!$P$5:$P$22370,0),
IF(ISERROR(MATCH(CA$6&amp;$CW36,'Route Guide - Lanes Not in Data'!$P$5:$P$22370,0))=FALSE,MATCH(CA$6&amp;$CW36,'Route Guide - Lanes Not in Data'!$P$5:$P$22370,0),
IF(ISERROR(MATCH(CA$6&amp;$CX36,'Route Guide - Lanes Not in Data'!$P$5:$P$22370,0))=FALSE,MATCH(CA$6&amp;$CX36,'Route Guide - Lanes Not in Data'!$P$5:$P$22370,0),
IF(ISERROR(MATCH(CA$6&amp;$CY36,'Route Guide - Lanes Not in Data'!$P$5:$P$22370,0))=FALSE,MATCH(CA$6&amp;$CY36,'Route Guide - Lanes Not in Data'!$P$5:$P$22370,0),
IF(ISERROR(MATCH(CA$6&amp;$CZ36,'Route Guide - Lanes Not in Data'!$P$5:$P$22370,0))=FALSE,MATCH(CA$6&amp;$CZ36,'Route Guide - Lanes Not in Data'!$P$5:$P$22370,0),""))))))))))),""))</f>
        <v>0.13300000000000001</v>
      </c>
      <c r="CB36" s="37" t="str">
        <f>IF(OR(CB$6="",EN36&lt;&gt;2),"",IFERROR(INDEX('Route Guide - Lanes Not in Data'!$E$5:$E$22370,
IF(ISERROR(MATCH(CB$6&amp;$CQ36,'Route Guide - Lanes Not in Data'!$P$5:$P$22370,0))=FALSE,MATCH(CB$6&amp;$CQ36,'Route Guide - Lanes Not in Data'!$P$5:$P$22370,0),
IF(ISERROR(MATCH(CB$6&amp;$CR36,'Route Guide - Lanes Not in Data'!$P$5:$P$22370,0))=FALSE,MATCH(CB$6&amp;$CR36,'Route Guide - Lanes Not in Data'!$P$5:$P$22370,0),
IF(ISERROR(MATCH(CB$6&amp;$CS36,'Route Guide - Lanes Not in Data'!$P$5:$P$22370,0))=FALSE,MATCH(CB$6&amp;$CS36,'Route Guide - Lanes Not in Data'!$P$5:$P$22370,0),
IF(ISERROR(MATCH(CB$6&amp;$CT36,'Route Guide - Lanes Not in Data'!$P$5:$P$22370,0))=FALSE,MATCH(CB$6&amp;$CT36,'Route Guide - Lanes Not in Data'!$P$5:$P$22370,0),
IF(ISERROR(MATCH(CB$6&amp;$CU36,'Route Guide - Lanes Not in Data'!$P$5:$P$22370,0))=FALSE,MATCH(CB$6&amp;$CU36,'Route Guide - Lanes Not in Data'!$P$5:$P$22370,0),
IF(ISERROR(MATCH(CB$6&amp;$CV36,'Route Guide - Lanes Not in Data'!$P$5:$P$22370,0))=FALSE,MATCH(CB$6&amp;$CV36,'Route Guide - Lanes Not in Data'!$P$5:$P$22370,0),
IF(ISERROR(MATCH(CB$6&amp;$CW36,'Route Guide - Lanes Not in Data'!$P$5:$P$22370,0))=FALSE,MATCH(CB$6&amp;$CW36,'Route Guide - Lanes Not in Data'!$P$5:$P$22370,0),
IF(ISERROR(MATCH(CB$6&amp;$CX36,'Route Guide - Lanes Not in Data'!$P$5:$P$22370,0))=FALSE,MATCH(CB$6&amp;$CX36,'Route Guide - Lanes Not in Data'!$P$5:$P$22370,0),
IF(ISERROR(MATCH(CB$6&amp;$CY36,'Route Guide - Lanes Not in Data'!$P$5:$P$22370,0))=FALSE,MATCH(CB$6&amp;$CY36,'Route Guide - Lanes Not in Data'!$P$5:$P$22370,0),
IF(ISERROR(MATCH(CB$6&amp;$CZ36,'Route Guide - Lanes Not in Data'!$P$5:$P$22370,0))=FALSE,MATCH(CB$6&amp;$CZ36,'Route Guide - Lanes Not in Data'!$P$5:$P$22370,0),""))))))))))),""))</f>
        <v/>
      </c>
      <c r="CC36" s="37" t="str">
        <f>IF(OR(CC$6="",EO36&lt;&gt;2),"",IFERROR(INDEX('Route Guide - Lanes Not in Data'!$E$5:$E$22370,
IF(ISERROR(MATCH(CC$6&amp;$CQ36,'Route Guide - Lanes Not in Data'!$P$5:$P$22370,0))=FALSE,MATCH(CC$6&amp;$CQ36,'Route Guide - Lanes Not in Data'!$P$5:$P$22370,0),
IF(ISERROR(MATCH(CC$6&amp;$CR36,'Route Guide - Lanes Not in Data'!$P$5:$P$22370,0))=FALSE,MATCH(CC$6&amp;$CR36,'Route Guide - Lanes Not in Data'!$P$5:$P$22370,0),
IF(ISERROR(MATCH(CC$6&amp;$CS36,'Route Guide - Lanes Not in Data'!$P$5:$P$22370,0))=FALSE,MATCH(CC$6&amp;$CS36,'Route Guide - Lanes Not in Data'!$P$5:$P$22370,0),
IF(ISERROR(MATCH(CC$6&amp;$CT36,'Route Guide - Lanes Not in Data'!$P$5:$P$22370,0))=FALSE,MATCH(CC$6&amp;$CT36,'Route Guide - Lanes Not in Data'!$P$5:$P$22370,0),
IF(ISERROR(MATCH(CC$6&amp;$CU36,'Route Guide - Lanes Not in Data'!$P$5:$P$22370,0))=FALSE,MATCH(CC$6&amp;$CU36,'Route Guide - Lanes Not in Data'!$P$5:$P$22370,0),
IF(ISERROR(MATCH(CC$6&amp;$CV36,'Route Guide - Lanes Not in Data'!$P$5:$P$22370,0))=FALSE,MATCH(CC$6&amp;$CV36,'Route Guide - Lanes Not in Data'!$P$5:$P$22370,0),
IF(ISERROR(MATCH(CC$6&amp;$CW36,'Route Guide - Lanes Not in Data'!$P$5:$P$22370,0))=FALSE,MATCH(CC$6&amp;$CW36,'Route Guide - Lanes Not in Data'!$P$5:$P$22370,0),
IF(ISERROR(MATCH(CC$6&amp;$CX36,'Route Guide - Lanes Not in Data'!$P$5:$P$22370,0))=FALSE,MATCH(CC$6&amp;$CX36,'Route Guide - Lanes Not in Data'!$P$5:$P$22370,0),
IF(ISERROR(MATCH(CC$6&amp;$CY36,'Route Guide - Lanes Not in Data'!$P$5:$P$22370,0))=FALSE,MATCH(CC$6&amp;$CY36,'Route Guide - Lanes Not in Data'!$P$5:$P$22370,0),
IF(ISERROR(MATCH(CC$6&amp;$CZ36,'Route Guide - Lanes Not in Data'!$P$5:$P$22370,0))=FALSE,MATCH(CC$6&amp;$CZ36,'Route Guide - Lanes Not in Data'!$P$5:$P$22370,0),""))))))))))),""))</f>
        <v/>
      </c>
      <c r="CD36" s="37" t="str">
        <f>IF(OR(CD$6="",EP36&lt;&gt;2),"",IFERROR(INDEX('Route Guide - Lanes Not in Data'!$E$5:$E$22370,
IF(ISERROR(MATCH(CD$6&amp;$CQ36,'Route Guide - Lanes Not in Data'!$P$5:$P$22370,0))=FALSE,MATCH(CD$6&amp;$CQ36,'Route Guide - Lanes Not in Data'!$P$5:$P$22370,0),
IF(ISERROR(MATCH(CD$6&amp;$CR36,'Route Guide - Lanes Not in Data'!$P$5:$P$22370,0))=FALSE,MATCH(CD$6&amp;$CR36,'Route Guide - Lanes Not in Data'!$P$5:$P$22370,0),
IF(ISERROR(MATCH(CD$6&amp;$CS36,'Route Guide - Lanes Not in Data'!$P$5:$P$22370,0))=FALSE,MATCH(CD$6&amp;$CS36,'Route Guide - Lanes Not in Data'!$P$5:$P$22370,0),
IF(ISERROR(MATCH(CD$6&amp;$CT36,'Route Guide - Lanes Not in Data'!$P$5:$P$22370,0))=FALSE,MATCH(CD$6&amp;$CT36,'Route Guide - Lanes Not in Data'!$P$5:$P$22370,0),
IF(ISERROR(MATCH(CD$6&amp;$CU36,'Route Guide - Lanes Not in Data'!$P$5:$P$22370,0))=FALSE,MATCH(CD$6&amp;$CU36,'Route Guide - Lanes Not in Data'!$P$5:$P$22370,0),
IF(ISERROR(MATCH(CD$6&amp;$CV36,'Route Guide - Lanes Not in Data'!$P$5:$P$22370,0))=FALSE,MATCH(CD$6&amp;$CV36,'Route Guide - Lanes Not in Data'!$P$5:$P$22370,0),
IF(ISERROR(MATCH(CD$6&amp;$CW36,'Route Guide - Lanes Not in Data'!$P$5:$P$22370,0))=FALSE,MATCH(CD$6&amp;$CW36,'Route Guide - Lanes Not in Data'!$P$5:$P$22370,0),
IF(ISERROR(MATCH(CD$6&amp;$CX36,'Route Guide - Lanes Not in Data'!$P$5:$P$22370,0))=FALSE,MATCH(CD$6&amp;$CX36,'Route Guide - Lanes Not in Data'!$P$5:$P$22370,0),
IF(ISERROR(MATCH(CD$6&amp;$CY36,'Route Guide - Lanes Not in Data'!$P$5:$P$22370,0))=FALSE,MATCH(CD$6&amp;$CY36,'Route Guide - Lanes Not in Data'!$P$5:$P$22370,0),
IF(ISERROR(MATCH(CD$6&amp;$CZ36,'Route Guide - Lanes Not in Data'!$P$5:$P$22370,0))=FALSE,MATCH(CD$6&amp;$CZ36,'Route Guide - Lanes Not in Data'!$P$5:$P$22370,0),""))))))))))),""))</f>
        <v/>
      </c>
      <c r="CE36" s="37" t="str">
        <f>IF(OR(CE$6="",EQ36&lt;&gt;2),"",IFERROR(INDEX('Route Guide - Lanes Not in Data'!$E$5:$E$22370,
IF(ISERROR(MATCH(CE$6&amp;$CQ36,'Route Guide - Lanes Not in Data'!$P$5:$P$22370,0))=FALSE,MATCH(CE$6&amp;$CQ36,'Route Guide - Lanes Not in Data'!$P$5:$P$22370,0),
IF(ISERROR(MATCH(CE$6&amp;$CR36,'Route Guide - Lanes Not in Data'!$P$5:$P$22370,0))=FALSE,MATCH(CE$6&amp;$CR36,'Route Guide - Lanes Not in Data'!$P$5:$P$22370,0),
IF(ISERROR(MATCH(CE$6&amp;$CS36,'Route Guide - Lanes Not in Data'!$P$5:$P$22370,0))=FALSE,MATCH(CE$6&amp;$CS36,'Route Guide - Lanes Not in Data'!$P$5:$P$22370,0),
IF(ISERROR(MATCH(CE$6&amp;$CT36,'Route Guide - Lanes Not in Data'!$P$5:$P$22370,0))=FALSE,MATCH(CE$6&amp;$CT36,'Route Guide - Lanes Not in Data'!$P$5:$P$22370,0),
IF(ISERROR(MATCH(CE$6&amp;$CU36,'Route Guide - Lanes Not in Data'!$P$5:$P$22370,0))=FALSE,MATCH(CE$6&amp;$CU36,'Route Guide - Lanes Not in Data'!$P$5:$P$22370,0),
IF(ISERROR(MATCH(CE$6&amp;$CV36,'Route Guide - Lanes Not in Data'!$P$5:$P$22370,0))=FALSE,MATCH(CE$6&amp;$CV36,'Route Guide - Lanes Not in Data'!$P$5:$P$22370,0),
IF(ISERROR(MATCH(CE$6&amp;$CW36,'Route Guide - Lanes Not in Data'!$P$5:$P$22370,0))=FALSE,MATCH(CE$6&amp;$CW36,'Route Guide - Lanes Not in Data'!$P$5:$P$22370,0),
IF(ISERROR(MATCH(CE$6&amp;$CX36,'Route Guide - Lanes Not in Data'!$P$5:$P$22370,0))=FALSE,MATCH(CE$6&amp;$CX36,'Route Guide - Lanes Not in Data'!$P$5:$P$22370,0),
IF(ISERROR(MATCH(CE$6&amp;$CY36,'Route Guide - Lanes Not in Data'!$P$5:$P$22370,0))=FALSE,MATCH(CE$6&amp;$CY36,'Route Guide - Lanes Not in Data'!$P$5:$P$22370,0),
IF(ISERROR(MATCH(CE$6&amp;$CZ36,'Route Guide - Lanes Not in Data'!$P$5:$P$22370,0))=FALSE,MATCH(CE$6&amp;$CZ36,'Route Guide - Lanes Not in Data'!$P$5:$P$22370,0),""))))))))))),""))</f>
        <v/>
      </c>
      <c r="CF36" s="37" t="str">
        <f>IF(OR(CF$6="",ER36&lt;&gt;2),"",IFERROR(INDEX('Route Guide - Lanes Not in Data'!$E$5:$E$22370,
IF(ISERROR(MATCH(CF$6&amp;$CQ36,'Route Guide - Lanes Not in Data'!$P$5:$P$22370,0))=FALSE,MATCH(CF$6&amp;$CQ36,'Route Guide - Lanes Not in Data'!$P$5:$P$22370,0),
IF(ISERROR(MATCH(CF$6&amp;$CR36,'Route Guide - Lanes Not in Data'!$P$5:$P$22370,0))=FALSE,MATCH(CF$6&amp;$CR36,'Route Guide - Lanes Not in Data'!$P$5:$P$22370,0),
IF(ISERROR(MATCH(CF$6&amp;$CS36,'Route Guide - Lanes Not in Data'!$P$5:$P$22370,0))=FALSE,MATCH(CF$6&amp;$CS36,'Route Guide - Lanes Not in Data'!$P$5:$P$22370,0),
IF(ISERROR(MATCH(CF$6&amp;$CT36,'Route Guide - Lanes Not in Data'!$P$5:$P$22370,0))=FALSE,MATCH(CF$6&amp;$CT36,'Route Guide - Lanes Not in Data'!$P$5:$P$22370,0),
IF(ISERROR(MATCH(CF$6&amp;$CU36,'Route Guide - Lanes Not in Data'!$P$5:$P$22370,0))=FALSE,MATCH(CF$6&amp;$CU36,'Route Guide - Lanes Not in Data'!$P$5:$P$22370,0),
IF(ISERROR(MATCH(CF$6&amp;$CV36,'Route Guide - Lanes Not in Data'!$P$5:$P$22370,0))=FALSE,MATCH(CF$6&amp;$CV36,'Route Guide - Lanes Not in Data'!$P$5:$P$22370,0),
IF(ISERROR(MATCH(CF$6&amp;$CW36,'Route Guide - Lanes Not in Data'!$P$5:$P$22370,0))=FALSE,MATCH(CF$6&amp;$CW36,'Route Guide - Lanes Not in Data'!$P$5:$P$22370,0),
IF(ISERROR(MATCH(CF$6&amp;$CX36,'Route Guide - Lanes Not in Data'!$P$5:$P$22370,0))=FALSE,MATCH(CF$6&amp;$CX36,'Route Guide - Lanes Not in Data'!$P$5:$P$22370,0),
IF(ISERROR(MATCH(CF$6&amp;$CY36,'Route Guide - Lanes Not in Data'!$P$5:$P$22370,0))=FALSE,MATCH(CF$6&amp;$CY36,'Route Guide - Lanes Not in Data'!$P$5:$P$22370,0),
IF(ISERROR(MATCH(CF$6&amp;$CZ36,'Route Guide - Lanes Not in Data'!$P$5:$P$22370,0))=FALSE,MATCH(CF$6&amp;$CZ36,'Route Guide - Lanes Not in Data'!$P$5:$P$22370,0),""))))))))))),""))</f>
        <v/>
      </c>
      <c r="CG36" s="37" t="str">
        <f>IF(OR(CG$6="",ES36&lt;&gt;2),"",IFERROR(INDEX('Route Guide - Lanes Not in Data'!$E$5:$E$22370,
IF(ISERROR(MATCH(CG$6&amp;$CQ36,'Route Guide - Lanes Not in Data'!$P$5:$P$22370,0))=FALSE,MATCH(CG$6&amp;$CQ36,'Route Guide - Lanes Not in Data'!$P$5:$P$22370,0),
IF(ISERROR(MATCH(CG$6&amp;$CR36,'Route Guide - Lanes Not in Data'!$P$5:$P$22370,0))=FALSE,MATCH(CG$6&amp;$CR36,'Route Guide - Lanes Not in Data'!$P$5:$P$22370,0),
IF(ISERROR(MATCH(CG$6&amp;$CS36,'Route Guide - Lanes Not in Data'!$P$5:$P$22370,0))=FALSE,MATCH(CG$6&amp;$CS36,'Route Guide - Lanes Not in Data'!$P$5:$P$22370,0),
IF(ISERROR(MATCH(CG$6&amp;$CT36,'Route Guide - Lanes Not in Data'!$P$5:$P$22370,0))=FALSE,MATCH(CG$6&amp;$CT36,'Route Guide - Lanes Not in Data'!$P$5:$P$22370,0),
IF(ISERROR(MATCH(CG$6&amp;$CU36,'Route Guide - Lanes Not in Data'!$P$5:$P$22370,0))=FALSE,MATCH(CG$6&amp;$CU36,'Route Guide - Lanes Not in Data'!$P$5:$P$22370,0),
IF(ISERROR(MATCH(CG$6&amp;$CV36,'Route Guide - Lanes Not in Data'!$P$5:$P$22370,0))=FALSE,MATCH(CG$6&amp;$CV36,'Route Guide - Lanes Not in Data'!$P$5:$P$22370,0),
IF(ISERROR(MATCH(CG$6&amp;$CW36,'Route Guide - Lanes Not in Data'!$P$5:$P$22370,0))=FALSE,MATCH(CG$6&amp;$CW36,'Route Guide - Lanes Not in Data'!$P$5:$P$22370,0),
IF(ISERROR(MATCH(CG$6&amp;$CX36,'Route Guide - Lanes Not in Data'!$P$5:$P$22370,0))=FALSE,MATCH(CG$6&amp;$CX36,'Route Guide - Lanes Not in Data'!$P$5:$P$22370,0),
IF(ISERROR(MATCH(CG$6&amp;$CY36,'Route Guide - Lanes Not in Data'!$P$5:$P$22370,0))=FALSE,MATCH(CG$6&amp;$CY36,'Route Guide - Lanes Not in Data'!$P$5:$P$22370,0),
IF(ISERROR(MATCH(CG$6&amp;$CZ36,'Route Guide - Lanes Not in Data'!$P$5:$P$22370,0))=FALSE,MATCH(CG$6&amp;$CZ36,'Route Guide - Lanes Not in Data'!$P$5:$P$22370,0),""))))))))))),""))</f>
        <v/>
      </c>
      <c r="CH36" s="37" t="str">
        <f>IF(OR(CH$6="",ET36&lt;&gt;2),"",IFERROR(INDEX('Route Guide - Lanes Not in Data'!$E$5:$E$22370,
IF(ISERROR(MATCH(CH$6&amp;$CQ36,'Route Guide - Lanes Not in Data'!$P$5:$P$22370,0))=FALSE,MATCH(CH$6&amp;$CQ36,'Route Guide - Lanes Not in Data'!$P$5:$P$22370,0),
IF(ISERROR(MATCH(CH$6&amp;$CR36,'Route Guide - Lanes Not in Data'!$P$5:$P$22370,0))=FALSE,MATCH(CH$6&amp;$CR36,'Route Guide - Lanes Not in Data'!$P$5:$P$22370,0),
IF(ISERROR(MATCH(CH$6&amp;$CS36,'Route Guide - Lanes Not in Data'!$P$5:$P$22370,0))=FALSE,MATCH(CH$6&amp;$CS36,'Route Guide - Lanes Not in Data'!$P$5:$P$22370,0),
IF(ISERROR(MATCH(CH$6&amp;$CT36,'Route Guide - Lanes Not in Data'!$P$5:$P$22370,0))=FALSE,MATCH(CH$6&amp;$CT36,'Route Guide - Lanes Not in Data'!$P$5:$P$22370,0),
IF(ISERROR(MATCH(CH$6&amp;$CU36,'Route Guide - Lanes Not in Data'!$P$5:$P$22370,0))=FALSE,MATCH(CH$6&amp;$CU36,'Route Guide - Lanes Not in Data'!$P$5:$P$22370,0),
IF(ISERROR(MATCH(CH$6&amp;$CV36,'Route Guide - Lanes Not in Data'!$P$5:$P$22370,0))=FALSE,MATCH(CH$6&amp;$CV36,'Route Guide - Lanes Not in Data'!$P$5:$P$22370,0),
IF(ISERROR(MATCH(CH$6&amp;$CW36,'Route Guide - Lanes Not in Data'!$P$5:$P$22370,0))=FALSE,MATCH(CH$6&amp;$CW36,'Route Guide - Lanes Not in Data'!$P$5:$P$22370,0),
IF(ISERROR(MATCH(CH$6&amp;$CX36,'Route Guide - Lanes Not in Data'!$P$5:$P$22370,0))=FALSE,MATCH(CH$6&amp;$CX36,'Route Guide - Lanes Not in Data'!$P$5:$P$22370,0),
IF(ISERROR(MATCH(CH$6&amp;$CY36,'Route Guide - Lanes Not in Data'!$P$5:$P$22370,0))=FALSE,MATCH(CH$6&amp;$CY36,'Route Guide - Lanes Not in Data'!$P$5:$P$22370,0),
IF(ISERROR(MATCH(CH$6&amp;$CZ36,'Route Guide - Lanes Not in Data'!$P$5:$P$22370,0))=FALSE,MATCH(CH$6&amp;$CZ36,'Route Guide - Lanes Not in Data'!$P$5:$P$22370,0),""))))))))))),""))</f>
        <v/>
      </c>
      <c r="CI36" s="37" t="str">
        <f>IF(OR(CI$6="",EU36&lt;&gt;2),"",IFERROR(INDEX('Route Guide - Lanes Not in Data'!$E$5:$E$22370,
IF(ISERROR(MATCH(CI$6&amp;$CQ36,'Route Guide - Lanes Not in Data'!$P$5:$P$22370,0))=FALSE,MATCH(CI$6&amp;$CQ36,'Route Guide - Lanes Not in Data'!$P$5:$P$22370,0),
IF(ISERROR(MATCH(CI$6&amp;$CR36,'Route Guide - Lanes Not in Data'!$P$5:$P$22370,0))=FALSE,MATCH(CI$6&amp;$CR36,'Route Guide - Lanes Not in Data'!$P$5:$P$22370,0),
IF(ISERROR(MATCH(CI$6&amp;$CS36,'Route Guide - Lanes Not in Data'!$P$5:$P$22370,0))=FALSE,MATCH(CI$6&amp;$CS36,'Route Guide - Lanes Not in Data'!$P$5:$P$22370,0),
IF(ISERROR(MATCH(CI$6&amp;$CT36,'Route Guide - Lanes Not in Data'!$P$5:$P$22370,0))=FALSE,MATCH(CI$6&amp;$CT36,'Route Guide - Lanes Not in Data'!$P$5:$P$22370,0),
IF(ISERROR(MATCH(CI$6&amp;$CU36,'Route Guide - Lanes Not in Data'!$P$5:$P$22370,0))=FALSE,MATCH(CI$6&amp;$CU36,'Route Guide - Lanes Not in Data'!$P$5:$P$22370,0),
IF(ISERROR(MATCH(CI$6&amp;$CV36,'Route Guide - Lanes Not in Data'!$P$5:$P$22370,0))=FALSE,MATCH(CI$6&amp;$CV36,'Route Guide - Lanes Not in Data'!$P$5:$P$22370,0),
IF(ISERROR(MATCH(CI$6&amp;$CW36,'Route Guide - Lanes Not in Data'!$P$5:$P$22370,0))=FALSE,MATCH(CI$6&amp;$CW36,'Route Guide - Lanes Not in Data'!$P$5:$P$22370,0),
IF(ISERROR(MATCH(CI$6&amp;$CX36,'Route Guide - Lanes Not in Data'!$P$5:$P$22370,0))=FALSE,MATCH(CI$6&amp;$CX36,'Route Guide - Lanes Not in Data'!$P$5:$P$22370,0),
IF(ISERROR(MATCH(CI$6&amp;$CY36,'Route Guide - Lanes Not in Data'!$P$5:$P$22370,0))=FALSE,MATCH(CI$6&amp;$CY36,'Route Guide - Lanes Not in Data'!$P$5:$P$22370,0),
IF(ISERROR(MATCH(CI$6&amp;$CZ36,'Route Guide - Lanes Not in Data'!$P$5:$P$22370,0))=FALSE,MATCH(CI$6&amp;$CZ36,'Route Guide - Lanes Not in Data'!$P$5:$P$22370,0),""))))))))))),""))</f>
        <v/>
      </c>
      <c r="CJ36" s="37" t="str">
        <f>IF(OR(CJ$6="",EV36&lt;&gt;2),"",IFERROR(INDEX('Route Guide - Lanes Not in Data'!$E$5:$E$22370,
IF(ISERROR(MATCH(CJ$6&amp;$CQ36,'Route Guide - Lanes Not in Data'!$P$5:$P$22370,0))=FALSE,MATCH(CJ$6&amp;$CQ36,'Route Guide - Lanes Not in Data'!$P$5:$P$22370,0),
IF(ISERROR(MATCH(CJ$6&amp;$CR36,'Route Guide - Lanes Not in Data'!$P$5:$P$22370,0))=FALSE,MATCH(CJ$6&amp;$CR36,'Route Guide - Lanes Not in Data'!$P$5:$P$22370,0),
IF(ISERROR(MATCH(CJ$6&amp;$CS36,'Route Guide - Lanes Not in Data'!$P$5:$P$22370,0))=FALSE,MATCH(CJ$6&amp;$CS36,'Route Guide - Lanes Not in Data'!$P$5:$P$22370,0),
IF(ISERROR(MATCH(CJ$6&amp;$CT36,'Route Guide - Lanes Not in Data'!$P$5:$P$22370,0))=FALSE,MATCH(CJ$6&amp;$CT36,'Route Guide - Lanes Not in Data'!$P$5:$P$22370,0),
IF(ISERROR(MATCH(CJ$6&amp;$CU36,'Route Guide - Lanes Not in Data'!$P$5:$P$22370,0))=FALSE,MATCH(CJ$6&amp;$CU36,'Route Guide - Lanes Not in Data'!$P$5:$P$22370,0),
IF(ISERROR(MATCH(CJ$6&amp;$CV36,'Route Guide - Lanes Not in Data'!$P$5:$P$22370,0))=FALSE,MATCH(CJ$6&amp;$CV36,'Route Guide - Lanes Not in Data'!$P$5:$P$22370,0),
IF(ISERROR(MATCH(CJ$6&amp;$CW36,'Route Guide - Lanes Not in Data'!$P$5:$P$22370,0))=FALSE,MATCH(CJ$6&amp;$CW36,'Route Guide - Lanes Not in Data'!$P$5:$P$22370,0),
IF(ISERROR(MATCH(CJ$6&amp;$CX36,'Route Guide - Lanes Not in Data'!$P$5:$P$22370,0))=FALSE,MATCH(CJ$6&amp;$CX36,'Route Guide - Lanes Not in Data'!$P$5:$P$22370,0),
IF(ISERROR(MATCH(CJ$6&amp;$CY36,'Route Guide - Lanes Not in Data'!$P$5:$P$22370,0))=FALSE,MATCH(CJ$6&amp;$CY36,'Route Guide - Lanes Not in Data'!$P$5:$P$22370,0),
IF(ISERROR(MATCH(CJ$6&amp;$CZ36,'Route Guide - Lanes Not in Data'!$P$5:$P$22370,0))=FALSE,MATCH(CJ$6&amp;$CZ36,'Route Guide - Lanes Not in Data'!$P$5:$P$22370,0),""))))))))))),""))</f>
        <v/>
      </c>
      <c r="CK36" s="37" t="str">
        <f>IF(OR(CK$6="",EW36&lt;&gt;2),"",IFERROR(INDEX('Route Guide - Lanes Not in Data'!$E$5:$E$22370,
IF(ISERROR(MATCH(CK$6&amp;$CQ36,'Route Guide - Lanes Not in Data'!$P$5:$P$22370,0))=FALSE,MATCH(CK$6&amp;$CQ36,'Route Guide - Lanes Not in Data'!$P$5:$P$22370,0),
IF(ISERROR(MATCH(CK$6&amp;$CR36,'Route Guide - Lanes Not in Data'!$P$5:$P$22370,0))=FALSE,MATCH(CK$6&amp;$CR36,'Route Guide - Lanes Not in Data'!$P$5:$P$22370,0),
IF(ISERROR(MATCH(CK$6&amp;$CS36,'Route Guide - Lanes Not in Data'!$P$5:$P$22370,0))=FALSE,MATCH(CK$6&amp;$CS36,'Route Guide - Lanes Not in Data'!$P$5:$P$22370,0),
IF(ISERROR(MATCH(CK$6&amp;$CT36,'Route Guide - Lanes Not in Data'!$P$5:$P$22370,0))=FALSE,MATCH(CK$6&amp;$CT36,'Route Guide - Lanes Not in Data'!$P$5:$P$22370,0),
IF(ISERROR(MATCH(CK$6&amp;$CU36,'Route Guide - Lanes Not in Data'!$P$5:$P$22370,0))=FALSE,MATCH(CK$6&amp;$CU36,'Route Guide - Lanes Not in Data'!$P$5:$P$22370,0),
IF(ISERROR(MATCH(CK$6&amp;$CV36,'Route Guide - Lanes Not in Data'!$P$5:$P$22370,0))=FALSE,MATCH(CK$6&amp;$CV36,'Route Guide - Lanes Not in Data'!$P$5:$P$22370,0),
IF(ISERROR(MATCH(CK$6&amp;$CW36,'Route Guide - Lanes Not in Data'!$P$5:$P$22370,0))=FALSE,MATCH(CK$6&amp;$CW36,'Route Guide - Lanes Not in Data'!$P$5:$P$22370,0),
IF(ISERROR(MATCH(CK$6&amp;$CX36,'Route Guide - Lanes Not in Data'!$P$5:$P$22370,0))=FALSE,MATCH(CK$6&amp;$CX36,'Route Guide - Lanes Not in Data'!$P$5:$P$22370,0),
IF(ISERROR(MATCH(CK$6&amp;$CY36,'Route Guide - Lanes Not in Data'!$P$5:$P$22370,0))=FALSE,MATCH(CK$6&amp;$CY36,'Route Guide - Lanes Not in Data'!$P$5:$P$22370,0),
IF(ISERROR(MATCH(CK$6&amp;$CZ36,'Route Guide - Lanes Not in Data'!$P$5:$P$22370,0))=FALSE,MATCH(CK$6&amp;$CZ36,'Route Guide - Lanes Not in Data'!$P$5:$P$22370,0),""))))))))))),""))</f>
        <v/>
      </c>
      <c r="CL36" s="37">
        <f t="shared" si="52"/>
        <v>0.31</v>
      </c>
      <c r="CM36" s="23" t="str">
        <f t="shared" si="53"/>
        <v>ODFL</v>
      </c>
      <c r="CN36" s="37">
        <f t="shared" si="54"/>
        <v>0.13300000000000001</v>
      </c>
      <c r="CO36" s="23" t="str">
        <f t="shared" si="21"/>
        <v>EXLA</v>
      </c>
      <c r="CQ36" s="23" t="str">
        <f t="shared" si="22"/>
        <v>-0E25-CA-CITY OF INDUSTRY-NJ</v>
      </c>
      <c r="CR36" s="23" t="str">
        <f t="shared" si="23"/>
        <v>-0E25-CA-CITY OF INDUSTRY-USA</v>
      </c>
      <c r="CS36" s="23" t="str">
        <f t="shared" si="24"/>
        <v>-CA-CITY OF INDUSTRY-NJ</v>
      </c>
      <c r="CT36" s="23" t="str">
        <f t="shared" si="25"/>
        <v>-CA-CITY OF INDUSTRY-USA</v>
      </c>
      <c r="CU36" s="23" t="str">
        <f t="shared" si="26"/>
        <v>-91745-NJ</v>
      </c>
      <c r="CV36" s="23" t="str">
        <f t="shared" si="27"/>
        <v>-91745-USA</v>
      </c>
      <c r="CW36" s="23" t="str">
        <f t="shared" si="28"/>
        <v>-CA-NJ</v>
      </c>
      <c r="CX36" s="23" t="str">
        <f t="shared" si="29"/>
        <v>NJ-CA</v>
      </c>
      <c r="CY36" s="23" t="str">
        <f t="shared" si="55"/>
        <v>NJ-USA</v>
      </c>
      <c r="CZ36" s="23" t="str">
        <f t="shared" si="30"/>
        <v>USA-USA</v>
      </c>
      <c r="DB36"/>
      <c r="DF36" s="35" t="s">
        <v>2217</v>
      </c>
      <c r="DG36" s="23">
        <v>1</v>
      </c>
      <c r="DH36" s="23">
        <v>1</v>
      </c>
      <c r="DI36" s="23">
        <v>0</v>
      </c>
      <c r="DJ36" s="23">
        <v>0</v>
      </c>
      <c r="DK36" s="23">
        <v>1</v>
      </c>
      <c r="DL36" s="23">
        <v>0</v>
      </c>
      <c r="DM36" s="23">
        <v>0</v>
      </c>
      <c r="DN36" s="23">
        <v>1</v>
      </c>
      <c r="DO36" s="23">
        <v>0</v>
      </c>
      <c r="DP36" s="23">
        <v>0</v>
      </c>
      <c r="DQ36" s="23">
        <v>1</v>
      </c>
      <c r="DR36" s="23">
        <v>0</v>
      </c>
      <c r="DS36" s="23">
        <v>1</v>
      </c>
      <c r="DT36" s="23">
        <v>1</v>
      </c>
      <c r="DU36" s="23">
        <v>1</v>
      </c>
      <c r="EC36" s="38">
        <f t="shared" si="31"/>
        <v>2</v>
      </c>
      <c r="ED36" s="38">
        <f t="shared" si="32"/>
        <v>2</v>
      </c>
      <c r="EE36" s="38">
        <f t="shared" si="33"/>
        <v>0</v>
      </c>
      <c r="EF36" s="38">
        <f t="shared" si="34"/>
        <v>0</v>
      </c>
      <c r="EG36" s="38">
        <f t="shared" si="35"/>
        <v>2</v>
      </c>
      <c r="EH36" s="38">
        <f t="shared" si="36"/>
        <v>1</v>
      </c>
      <c r="EI36" s="38">
        <f t="shared" si="37"/>
        <v>0</v>
      </c>
      <c r="EJ36" s="38">
        <f t="shared" si="38"/>
        <v>2</v>
      </c>
      <c r="EK36" s="38">
        <f t="shared" si="39"/>
        <v>0</v>
      </c>
      <c r="EL36" s="38">
        <f t="shared" si="40"/>
        <v>0</v>
      </c>
      <c r="EM36" s="38">
        <f t="shared" si="41"/>
        <v>2</v>
      </c>
      <c r="EN36" s="38">
        <f t="shared" si="42"/>
        <v>1</v>
      </c>
      <c r="EO36" s="38">
        <f t="shared" si="43"/>
        <v>2</v>
      </c>
      <c r="EP36" s="38">
        <f t="shared" si="44"/>
        <v>2</v>
      </c>
      <c r="EQ36" s="38">
        <f t="shared" si="45"/>
        <v>1</v>
      </c>
      <c r="ER36" s="38"/>
      <c r="ES36" s="38"/>
      <c r="ET36" s="38"/>
      <c r="EU36" s="38"/>
      <c r="EV36" s="38"/>
      <c r="EW36" s="38"/>
    </row>
    <row r="37" spans="2:153" x14ac:dyDescent="0.25">
      <c r="B37" s="31" t="str">
        <f t="shared" si="3"/>
        <v>CA  to  NM</v>
      </c>
      <c r="C37" s="31" t="str">
        <f t="shared" si="4"/>
        <v>ODFL</v>
      </c>
      <c r="D37" s="31" t="str">
        <f t="shared" si="56"/>
        <v/>
      </c>
      <c r="F37" s="31" t="str">
        <f t="shared" si="5"/>
        <v>NM  to  CA</v>
      </c>
      <c r="G37" s="31" t="str">
        <f t="shared" si="6"/>
        <v>ODFL</v>
      </c>
      <c r="H37" s="31" t="str">
        <f t="shared" si="7"/>
        <v/>
      </c>
      <c r="J37" s="31"/>
      <c r="U37" s="23" t="s">
        <v>2218</v>
      </c>
      <c r="V37" s="23" t="s">
        <v>2751</v>
      </c>
      <c r="W37" s="23" t="str">
        <f t="shared" si="10"/>
        <v>0E25-CA-CITY OF INDUSTRY-CA-NM</v>
      </c>
      <c r="X37" s="23" t="e">
        <f>_xlfn.XLOOKUP($W37,'Route Guide - Lanes In Data'!$B$1:$B$2645,'Route Guide - Lanes In Data'!D$1:D$2645)</f>
        <v>#N/A</v>
      </c>
      <c r="Y37" s="23" t="e">
        <f>_xlfn.XLOOKUP($W37,'Route Guide - Lanes In Data'!$B$1:$B$2645,'Route Guide - Lanes In Data'!E$1:E$2645)</f>
        <v>#N/A</v>
      </c>
      <c r="AA37" s="37">
        <f>IF(OR(AA$6="",EC37&lt;&gt;2),"",IFERROR(INDEX('Route Guide - Lanes Not in Data'!$D$5:$D$22370,
IF(ISERROR(MATCH(AA$6&amp;$BA37,'Route Guide - Lanes Not in Data'!$P$5:$P$22370,0))=FALSE,MATCH(AA$6&amp;$BA37,'Route Guide - Lanes Not in Data'!$P$5:$P$22370,0),
IF(ISERROR(MATCH(AA$6&amp;$BB37,'Route Guide - Lanes Not in Data'!$P$5:$P$22370,0))=FALSE,MATCH(AA$6&amp;$BB37,'Route Guide - Lanes Not in Data'!$P$5:$P$22370,0),
IF(ISERROR(MATCH(AA$6&amp;$BC37,'Route Guide - Lanes Not in Data'!$P$5:$P$22370,0))=FALSE,MATCH(AA$6&amp;$BC37,'Route Guide - Lanes Not in Data'!$P$5:$P$22370,0),
IF(ISERROR(MATCH(AA$6&amp;$BD37,'Route Guide - Lanes Not in Data'!$P$5:$P$22370,0))=FALSE,MATCH(AA$6&amp;$BD37,'Route Guide - Lanes Not in Data'!$P$5:$P$22370,0),
IF(ISERROR(MATCH(AA$6&amp;$BE37,'Route Guide - Lanes Not in Data'!$P$5:$P$22370,0))=FALSE,MATCH(AA$6&amp;$BE37,'Route Guide - Lanes Not in Data'!$P$5:$P$22370,0),
IF(ISERROR(MATCH(AA$6&amp;$BF37,'Route Guide - Lanes Not in Data'!$P$5:$P$22370,0))=FALSE,MATCH(AA$6&amp;$BF37,'Route Guide - Lanes Not in Data'!$P$5:$P$22370,0),
IF(ISERROR(MATCH(AA$6&amp;$BG37,'Route Guide - Lanes Not in Data'!$P$5:$P$22370,0))=FALSE,MATCH(AA$6&amp;$BG37,'Route Guide - Lanes Not in Data'!$P$5:$P$22370,0),
IF(ISERROR(MATCH(AA$6&amp;$BH37,'Route Guide - Lanes Not in Data'!$P$5:$P$22370,0))=FALSE,MATCH(AA$6&amp;$BH37,'Route Guide - Lanes Not in Data'!$P$5:$P$22370,0),
IF(ISERROR(MATCH(AA$6&amp;$BI37,'Route Guide - Lanes Not in Data'!$P$5:$P$22370,0))=FALSE,MATCH(AA$6&amp;$BI37,'Route Guide - Lanes Not in Data'!$P$5:$P$22370,0),
IF(ISERROR(MATCH(AA$6&amp;$BJ37,'Route Guide - Lanes Not in Data'!$P$5:$P$22370,0))=FALSE,MATCH(AA$6&amp;$BJ37,'Route Guide - Lanes Not in Data'!$P$5:$P$22370,0),""))))))))))),""))</f>
        <v>0.31</v>
      </c>
      <c r="AB37" s="37">
        <f>IF(OR(AB$6="",ED37&lt;&gt;2),"",IFERROR(INDEX('Route Guide - Lanes Not in Data'!$D$5:$D$22370,
IF(ISERROR(MATCH(AB$6&amp;$BA37,'Route Guide - Lanes Not in Data'!$P$5:$P$22370,0))=FALSE,MATCH(AB$6&amp;$BA37,'Route Guide - Lanes Not in Data'!$P$5:$P$22370,0),
IF(ISERROR(MATCH(AB$6&amp;$BB37,'Route Guide - Lanes Not in Data'!$P$5:$P$22370,0))=FALSE,MATCH(AB$6&amp;$BB37,'Route Guide - Lanes Not in Data'!$P$5:$P$22370,0),
IF(ISERROR(MATCH(AB$6&amp;$BC37,'Route Guide - Lanes Not in Data'!$P$5:$P$22370,0))=FALSE,MATCH(AB$6&amp;$BC37,'Route Guide - Lanes Not in Data'!$P$5:$P$22370,0),
IF(ISERROR(MATCH(AB$6&amp;$BD37,'Route Guide - Lanes Not in Data'!$P$5:$P$22370,0))=FALSE,MATCH(AB$6&amp;$BD37,'Route Guide - Lanes Not in Data'!$P$5:$P$22370,0),
IF(ISERROR(MATCH(AB$6&amp;$BE37,'Route Guide - Lanes Not in Data'!$P$5:$P$22370,0))=FALSE,MATCH(AB$6&amp;$BE37,'Route Guide - Lanes Not in Data'!$P$5:$P$22370,0),
IF(ISERROR(MATCH(AB$6&amp;$BF37,'Route Guide - Lanes Not in Data'!$P$5:$P$22370,0))=FALSE,MATCH(AB$6&amp;$BF37,'Route Guide - Lanes Not in Data'!$P$5:$P$22370,0),
IF(ISERROR(MATCH(AB$6&amp;$BG37,'Route Guide - Lanes Not in Data'!$P$5:$P$22370,0))=FALSE,MATCH(AB$6&amp;$BG37,'Route Guide - Lanes Not in Data'!$P$5:$P$22370,0),
IF(ISERROR(MATCH(AB$6&amp;$BH37,'Route Guide - Lanes Not in Data'!$P$5:$P$22370,0))=FALSE,MATCH(AB$6&amp;$BH37,'Route Guide - Lanes Not in Data'!$P$5:$P$22370,0),
IF(ISERROR(MATCH(AB$6&amp;$BI37,'Route Guide - Lanes Not in Data'!$P$5:$P$22370,0))=FALSE,MATCH(AB$6&amp;$BI37,'Route Guide - Lanes Not in Data'!$P$5:$P$22370,0),
IF(ISERROR(MATCH(AB$6&amp;$BJ37,'Route Guide - Lanes Not in Data'!$P$5:$P$22370,0))=FALSE,MATCH(AB$6&amp;$BJ37,'Route Guide - Lanes Not in Data'!$P$5:$P$22370,0),""))))))))))),""))</f>
        <v>0.26300000000000001</v>
      </c>
      <c r="AC37" s="37" t="str">
        <f>IF(OR(AC$6="",EE37&lt;&gt;2),"",IFERROR(INDEX('Route Guide - Lanes Not in Data'!$D$5:$D$22370,
IF(ISERROR(MATCH(AC$6&amp;$BA37,'Route Guide - Lanes Not in Data'!$P$5:$P$22370,0))=FALSE,MATCH(AC$6&amp;$BA37,'Route Guide - Lanes Not in Data'!$P$5:$P$22370,0),
IF(ISERROR(MATCH(AC$6&amp;$BB37,'Route Guide - Lanes Not in Data'!$P$5:$P$22370,0))=FALSE,MATCH(AC$6&amp;$BB37,'Route Guide - Lanes Not in Data'!$P$5:$P$22370,0),
IF(ISERROR(MATCH(AC$6&amp;$BC37,'Route Guide - Lanes Not in Data'!$P$5:$P$22370,0))=FALSE,MATCH(AC$6&amp;$BC37,'Route Guide - Lanes Not in Data'!$P$5:$P$22370,0),
IF(ISERROR(MATCH(AC$6&amp;$BD37,'Route Guide - Lanes Not in Data'!$P$5:$P$22370,0))=FALSE,MATCH(AC$6&amp;$BD37,'Route Guide - Lanes Not in Data'!$P$5:$P$22370,0),
IF(ISERROR(MATCH(AC$6&amp;$BE37,'Route Guide - Lanes Not in Data'!$P$5:$P$22370,0))=FALSE,MATCH(AC$6&amp;$BE37,'Route Guide - Lanes Not in Data'!$P$5:$P$22370,0),
IF(ISERROR(MATCH(AC$6&amp;$BF37,'Route Guide - Lanes Not in Data'!$P$5:$P$22370,0))=FALSE,MATCH(AC$6&amp;$BF37,'Route Guide - Lanes Not in Data'!$P$5:$P$22370,0),
IF(ISERROR(MATCH(AC$6&amp;$BG37,'Route Guide - Lanes Not in Data'!$P$5:$P$22370,0))=FALSE,MATCH(AC$6&amp;$BG37,'Route Guide - Lanes Not in Data'!$P$5:$P$22370,0),
IF(ISERROR(MATCH(AC$6&amp;$BH37,'Route Guide - Lanes Not in Data'!$P$5:$P$22370,0))=FALSE,MATCH(AC$6&amp;$BH37,'Route Guide - Lanes Not in Data'!$P$5:$P$22370,0),
IF(ISERROR(MATCH(AC$6&amp;$BI37,'Route Guide - Lanes Not in Data'!$P$5:$P$22370,0))=FALSE,MATCH(AC$6&amp;$BI37,'Route Guide - Lanes Not in Data'!$P$5:$P$22370,0),
IF(ISERROR(MATCH(AC$6&amp;$BJ37,'Route Guide - Lanes Not in Data'!$P$5:$P$22370,0))=FALSE,MATCH(AC$6&amp;$BJ37,'Route Guide - Lanes Not in Data'!$P$5:$P$22370,0),""))))))))))),""))</f>
        <v/>
      </c>
      <c r="AD37" s="37" t="str">
        <f>IF(OR(AD$6="",EF37&lt;&gt;2),"",IFERROR(INDEX('Route Guide - Lanes Not in Data'!$D$5:$D$22370,
IF(ISERROR(MATCH(AD$6&amp;$BA37,'Route Guide - Lanes Not in Data'!$P$5:$P$22370,0))=FALSE,MATCH(AD$6&amp;$BA37,'Route Guide - Lanes Not in Data'!$P$5:$P$22370,0),
IF(ISERROR(MATCH(AD$6&amp;$BB37,'Route Guide - Lanes Not in Data'!$P$5:$P$22370,0))=FALSE,MATCH(AD$6&amp;$BB37,'Route Guide - Lanes Not in Data'!$P$5:$P$22370,0),
IF(ISERROR(MATCH(AD$6&amp;$BC37,'Route Guide - Lanes Not in Data'!$P$5:$P$22370,0))=FALSE,MATCH(AD$6&amp;$BC37,'Route Guide - Lanes Not in Data'!$P$5:$P$22370,0),
IF(ISERROR(MATCH(AD$6&amp;$BD37,'Route Guide - Lanes Not in Data'!$P$5:$P$22370,0))=FALSE,MATCH(AD$6&amp;$BD37,'Route Guide - Lanes Not in Data'!$P$5:$P$22370,0),
IF(ISERROR(MATCH(AD$6&amp;$BE37,'Route Guide - Lanes Not in Data'!$P$5:$P$22370,0))=FALSE,MATCH(AD$6&amp;$BE37,'Route Guide - Lanes Not in Data'!$P$5:$P$22370,0),
IF(ISERROR(MATCH(AD$6&amp;$BF37,'Route Guide - Lanes Not in Data'!$P$5:$P$22370,0))=FALSE,MATCH(AD$6&amp;$BF37,'Route Guide - Lanes Not in Data'!$P$5:$P$22370,0),
IF(ISERROR(MATCH(AD$6&amp;$BG37,'Route Guide - Lanes Not in Data'!$P$5:$P$22370,0))=FALSE,MATCH(AD$6&amp;$BG37,'Route Guide - Lanes Not in Data'!$P$5:$P$22370,0),
IF(ISERROR(MATCH(AD$6&amp;$BH37,'Route Guide - Lanes Not in Data'!$P$5:$P$22370,0))=FALSE,MATCH(AD$6&amp;$BH37,'Route Guide - Lanes Not in Data'!$P$5:$P$22370,0),
IF(ISERROR(MATCH(AD$6&amp;$BI37,'Route Guide - Lanes Not in Data'!$P$5:$P$22370,0))=FALSE,MATCH(AD$6&amp;$BI37,'Route Guide - Lanes Not in Data'!$P$5:$P$22370,0),
IF(ISERROR(MATCH(AD$6&amp;$BJ37,'Route Guide - Lanes Not in Data'!$P$5:$P$22370,0))=FALSE,MATCH(AD$6&amp;$BJ37,'Route Guide - Lanes Not in Data'!$P$5:$P$22370,0),""))))))))))),""))</f>
        <v/>
      </c>
      <c r="AE37" s="37">
        <f>IF(OR(AE$6="",EG37&lt;&gt;2),"",IFERROR(INDEX('Route Guide - Lanes Not in Data'!$D$5:$D$22370,
IF(ISERROR(MATCH(AE$6&amp;$BA37,'Route Guide - Lanes Not in Data'!$P$5:$P$22370,0))=FALSE,MATCH(AE$6&amp;$BA37,'Route Guide - Lanes Not in Data'!$P$5:$P$22370,0),
IF(ISERROR(MATCH(AE$6&amp;$BB37,'Route Guide - Lanes Not in Data'!$P$5:$P$22370,0))=FALSE,MATCH(AE$6&amp;$BB37,'Route Guide - Lanes Not in Data'!$P$5:$P$22370,0),
IF(ISERROR(MATCH(AE$6&amp;$BC37,'Route Guide - Lanes Not in Data'!$P$5:$P$22370,0))=FALSE,MATCH(AE$6&amp;$BC37,'Route Guide - Lanes Not in Data'!$P$5:$P$22370,0),
IF(ISERROR(MATCH(AE$6&amp;$BD37,'Route Guide - Lanes Not in Data'!$P$5:$P$22370,0))=FALSE,MATCH(AE$6&amp;$BD37,'Route Guide - Lanes Not in Data'!$P$5:$P$22370,0),
IF(ISERROR(MATCH(AE$6&amp;$BE37,'Route Guide - Lanes Not in Data'!$P$5:$P$22370,0))=FALSE,MATCH(AE$6&amp;$BE37,'Route Guide - Lanes Not in Data'!$P$5:$P$22370,0),
IF(ISERROR(MATCH(AE$6&amp;$BF37,'Route Guide - Lanes Not in Data'!$P$5:$P$22370,0))=FALSE,MATCH(AE$6&amp;$BF37,'Route Guide - Lanes Not in Data'!$P$5:$P$22370,0),
IF(ISERROR(MATCH(AE$6&amp;$BG37,'Route Guide - Lanes Not in Data'!$P$5:$P$22370,0))=FALSE,MATCH(AE$6&amp;$BG37,'Route Guide - Lanes Not in Data'!$P$5:$P$22370,0),
IF(ISERROR(MATCH(AE$6&amp;$BH37,'Route Guide - Lanes Not in Data'!$P$5:$P$22370,0))=FALSE,MATCH(AE$6&amp;$BH37,'Route Guide - Lanes Not in Data'!$P$5:$P$22370,0),
IF(ISERROR(MATCH(AE$6&amp;$BI37,'Route Guide - Lanes Not in Data'!$P$5:$P$22370,0))=FALSE,MATCH(AE$6&amp;$BI37,'Route Guide - Lanes Not in Data'!$P$5:$P$22370,0),
IF(ISERROR(MATCH(AE$6&amp;$BJ37,'Route Guide - Lanes Not in Data'!$P$5:$P$22370,0))=FALSE,MATCH(AE$6&amp;$BJ37,'Route Guide - Lanes Not in Data'!$P$5:$P$22370,0),""))))))))))),""))</f>
        <v>0.126</v>
      </c>
      <c r="AF37" s="37" t="str">
        <f>IF(OR(AF$6="",EH37&lt;&gt;2),"",IFERROR(INDEX('Route Guide - Lanes Not in Data'!$D$5:$D$22370,
IF(ISERROR(MATCH(AF$6&amp;$BA37,'Route Guide - Lanes Not in Data'!$P$5:$P$22370,0))=FALSE,MATCH(AF$6&amp;$BA37,'Route Guide - Lanes Not in Data'!$P$5:$P$22370,0),
IF(ISERROR(MATCH(AF$6&amp;$BB37,'Route Guide - Lanes Not in Data'!$P$5:$P$22370,0))=FALSE,MATCH(AF$6&amp;$BB37,'Route Guide - Lanes Not in Data'!$P$5:$P$22370,0),
IF(ISERROR(MATCH(AF$6&amp;$BC37,'Route Guide - Lanes Not in Data'!$P$5:$P$22370,0))=FALSE,MATCH(AF$6&amp;$BC37,'Route Guide - Lanes Not in Data'!$P$5:$P$22370,0),
IF(ISERROR(MATCH(AF$6&amp;$BD37,'Route Guide - Lanes Not in Data'!$P$5:$P$22370,0))=FALSE,MATCH(AF$6&amp;$BD37,'Route Guide - Lanes Not in Data'!$P$5:$P$22370,0),
IF(ISERROR(MATCH(AF$6&amp;$BE37,'Route Guide - Lanes Not in Data'!$P$5:$P$22370,0))=FALSE,MATCH(AF$6&amp;$BE37,'Route Guide - Lanes Not in Data'!$P$5:$P$22370,0),
IF(ISERROR(MATCH(AF$6&amp;$BF37,'Route Guide - Lanes Not in Data'!$P$5:$P$22370,0))=FALSE,MATCH(AF$6&amp;$BF37,'Route Guide - Lanes Not in Data'!$P$5:$P$22370,0),
IF(ISERROR(MATCH(AF$6&amp;$BG37,'Route Guide - Lanes Not in Data'!$P$5:$P$22370,0))=FALSE,MATCH(AF$6&amp;$BG37,'Route Guide - Lanes Not in Data'!$P$5:$P$22370,0),
IF(ISERROR(MATCH(AF$6&amp;$BH37,'Route Guide - Lanes Not in Data'!$P$5:$P$22370,0))=FALSE,MATCH(AF$6&amp;$BH37,'Route Guide - Lanes Not in Data'!$P$5:$P$22370,0),
IF(ISERROR(MATCH(AF$6&amp;$BI37,'Route Guide - Lanes Not in Data'!$P$5:$P$22370,0))=FALSE,MATCH(AF$6&amp;$BI37,'Route Guide - Lanes Not in Data'!$P$5:$P$22370,0),
IF(ISERROR(MATCH(AF$6&amp;$BJ37,'Route Guide - Lanes Not in Data'!$P$5:$P$22370,0))=FALSE,MATCH(AF$6&amp;$BJ37,'Route Guide - Lanes Not in Data'!$P$5:$P$22370,0),""))))))))))),""))</f>
        <v/>
      </c>
      <c r="AG37" s="37" t="str">
        <f>IF(OR(AG$6="",EI37&lt;&gt;2),"",IFERROR(INDEX('Route Guide - Lanes Not in Data'!$D$5:$D$22370,
IF(ISERROR(MATCH(AG$6&amp;$BA37,'Route Guide - Lanes Not in Data'!$P$5:$P$22370,0))=FALSE,MATCH(AG$6&amp;$BA37,'Route Guide - Lanes Not in Data'!$P$5:$P$22370,0),
IF(ISERROR(MATCH(AG$6&amp;$BB37,'Route Guide - Lanes Not in Data'!$P$5:$P$22370,0))=FALSE,MATCH(AG$6&amp;$BB37,'Route Guide - Lanes Not in Data'!$P$5:$P$22370,0),
IF(ISERROR(MATCH(AG$6&amp;$BC37,'Route Guide - Lanes Not in Data'!$P$5:$P$22370,0))=FALSE,MATCH(AG$6&amp;$BC37,'Route Guide - Lanes Not in Data'!$P$5:$P$22370,0),
IF(ISERROR(MATCH(AG$6&amp;$BD37,'Route Guide - Lanes Not in Data'!$P$5:$P$22370,0))=FALSE,MATCH(AG$6&amp;$BD37,'Route Guide - Lanes Not in Data'!$P$5:$P$22370,0),
IF(ISERROR(MATCH(AG$6&amp;$BE37,'Route Guide - Lanes Not in Data'!$P$5:$P$22370,0))=FALSE,MATCH(AG$6&amp;$BE37,'Route Guide - Lanes Not in Data'!$P$5:$P$22370,0),
IF(ISERROR(MATCH(AG$6&amp;$BF37,'Route Guide - Lanes Not in Data'!$P$5:$P$22370,0))=FALSE,MATCH(AG$6&amp;$BF37,'Route Guide - Lanes Not in Data'!$P$5:$P$22370,0),
IF(ISERROR(MATCH(AG$6&amp;$BG37,'Route Guide - Lanes Not in Data'!$P$5:$P$22370,0))=FALSE,MATCH(AG$6&amp;$BG37,'Route Guide - Lanes Not in Data'!$P$5:$P$22370,0),
IF(ISERROR(MATCH(AG$6&amp;$BH37,'Route Guide - Lanes Not in Data'!$P$5:$P$22370,0))=FALSE,MATCH(AG$6&amp;$BH37,'Route Guide - Lanes Not in Data'!$P$5:$P$22370,0),
IF(ISERROR(MATCH(AG$6&amp;$BI37,'Route Guide - Lanes Not in Data'!$P$5:$P$22370,0))=FALSE,MATCH(AG$6&amp;$BI37,'Route Guide - Lanes Not in Data'!$P$5:$P$22370,0),
IF(ISERROR(MATCH(AG$6&amp;$BJ37,'Route Guide - Lanes Not in Data'!$P$5:$P$22370,0))=FALSE,MATCH(AG$6&amp;$BJ37,'Route Guide - Lanes Not in Data'!$P$5:$P$22370,0),""))))))))))),""))</f>
        <v/>
      </c>
      <c r="AH37" s="37" t="str">
        <f>IF(OR(AH$6="",EJ37&lt;&gt;2),"",IFERROR(INDEX('Route Guide - Lanes Not in Data'!$D$5:$D$22370,
IF(ISERROR(MATCH(AH$6&amp;$BA37,'Route Guide - Lanes Not in Data'!$P$5:$P$22370,0))=FALSE,MATCH(AH$6&amp;$BA37,'Route Guide - Lanes Not in Data'!$P$5:$P$22370,0),
IF(ISERROR(MATCH(AH$6&amp;$BB37,'Route Guide - Lanes Not in Data'!$P$5:$P$22370,0))=FALSE,MATCH(AH$6&amp;$BB37,'Route Guide - Lanes Not in Data'!$P$5:$P$22370,0),
IF(ISERROR(MATCH(AH$6&amp;$BC37,'Route Guide - Lanes Not in Data'!$P$5:$P$22370,0))=FALSE,MATCH(AH$6&amp;$BC37,'Route Guide - Lanes Not in Data'!$P$5:$P$22370,0),
IF(ISERROR(MATCH(AH$6&amp;$BD37,'Route Guide - Lanes Not in Data'!$P$5:$P$22370,0))=FALSE,MATCH(AH$6&amp;$BD37,'Route Guide - Lanes Not in Data'!$P$5:$P$22370,0),
IF(ISERROR(MATCH(AH$6&amp;$BE37,'Route Guide - Lanes Not in Data'!$P$5:$P$22370,0))=FALSE,MATCH(AH$6&amp;$BE37,'Route Guide - Lanes Not in Data'!$P$5:$P$22370,0),
IF(ISERROR(MATCH(AH$6&amp;$BF37,'Route Guide - Lanes Not in Data'!$P$5:$P$22370,0))=FALSE,MATCH(AH$6&amp;$BF37,'Route Guide - Lanes Not in Data'!$P$5:$P$22370,0),
IF(ISERROR(MATCH(AH$6&amp;$BG37,'Route Guide - Lanes Not in Data'!$P$5:$P$22370,0))=FALSE,MATCH(AH$6&amp;$BG37,'Route Guide - Lanes Not in Data'!$P$5:$P$22370,0),
IF(ISERROR(MATCH(AH$6&amp;$BH37,'Route Guide - Lanes Not in Data'!$P$5:$P$22370,0))=FALSE,MATCH(AH$6&amp;$BH37,'Route Guide - Lanes Not in Data'!$P$5:$P$22370,0),
IF(ISERROR(MATCH(AH$6&amp;$BI37,'Route Guide - Lanes Not in Data'!$P$5:$P$22370,0))=FALSE,MATCH(AH$6&amp;$BI37,'Route Guide - Lanes Not in Data'!$P$5:$P$22370,0),
IF(ISERROR(MATCH(AH$6&amp;$BJ37,'Route Guide - Lanes Not in Data'!$P$5:$P$22370,0))=FALSE,MATCH(AH$6&amp;$BJ37,'Route Guide - Lanes Not in Data'!$P$5:$P$22370,0),""))))))))))),""))</f>
        <v/>
      </c>
      <c r="AI37" s="37" t="str">
        <f>IF(OR(AI$6="",EK37&lt;&gt;2),"",IFERROR(INDEX('Route Guide - Lanes Not in Data'!$D$5:$D$22370,
IF(ISERROR(MATCH(AI$6&amp;$BA37,'Route Guide - Lanes Not in Data'!$P$5:$P$22370,0))=FALSE,MATCH(AI$6&amp;$BA37,'Route Guide - Lanes Not in Data'!$P$5:$P$22370,0),
IF(ISERROR(MATCH(AI$6&amp;$BB37,'Route Guide - Lanes Not in Data'!$P$5:$P$22370,0))=FALSE,MATCH(AI$6&amp;$BB37,'Route Guide - Lanes Not in Data'!$P$5:$P$22370,0),
IF(ISERROR(MATCH(AI$6&amp;$BC37,'Route Guide - Lanes Not in Data'!$P$5:$P$22370,0))=FALSE,MATCH(AI$6&amp;$BC37,'Route Guide - Lanes Not in Data'!$P$5:$P$22370,0),
IF(ISERROR(MATCH(AI$6&amp;$BD37,'Route Guide - Lanes Not in Data'!$P$5:$P$22370,0))=FALSE,MATCH(AI$6&amp;$BD37,'Route Guide - Lanes Not in Data'!$P$5:$P$22370,0),
IF(ISERROR(MATCH(AI$6&amp;$BE37,'Route Guide - Lanes Not in Data'!$P$5:$P$22370,0))=FALSE,MATCH(AI$6&amp;$BE37,'Route Guide - Lanes Not in Data'!$P$5:$P$22370,0),
IF(ISERROR(MATCH(AI$6&amp;$BF37,'Route Guide - Lanes Not in Data'!$P$5:$P$22370,0))=FALSE,MATCH(AI$6&amp;$BF37,'Route Guide - Lanes Not in Data'!$P$5:$P$22370,0),
IF(ISERROR(MATCH(AI$6&amp;$BG37,'Route Guide - Lanes Not in Data'!$P$5:$P$22370,0))=FALSE,MATCH(AI$6&amp;$BG37,'Route Guide - Lanes Not in Data'!$P$5:$P$22370,0),
IF(ISERROR(MATCH(AI$6&amp;$BH37,'Route Guide - Lanes Not in Data'!$P$5:$P$22370,0))=FALSE,MATCH(AI$6&amp;$BH37,'Route Guide - Lanes Not in Data'!$P$5:$P$22370,0),
IF(ISERROR(MATCH(AI$6&amp;$BI37,'Route Guide - Lanes Not in Data'!$P$5:$P$22370,0))=FALSE,MATCH(AI$6&amp;$BI37,'Route Guide - Lanes Not in Data'!$P$5:$P$22370,0),
IF(ISERROR(MATCH(AI$6&amp;$BJ37,'Route Guide - Lanes Not in Data'!$P$5:$P$22370,0))=FALSE,MATCH(AI$6&amp;$BJ37,'Route Guide - Lanes Not in Data'!$P$5:$P$22370,0),""))))))))))),""))</f>
        <v/>
      </c>
      <c r="AJ37" s="37" t="str">
        <f>IF(OR(AJ$6="",EL37&lt;&gt;2),"",IFERROR(INDEX('Route Guide - Lanes Not in Data'!$D$5:$D$22370,
IF(ISERROR(MATCH(AJ$6&amp;$BA37,'Route Guide - Lanes Not in Data'!$P$5:$P$22370,0))=FALSE,MATCH(AJ$6&amp;$BA37,'Route Guide - Lanes Not in Data'!$P$5:$P$22370,0),
IF(ISERROR(MATCH(AJ$6&amp;$BB37,'Route Guide - Lanes Not in Data'!$P$5:$P$22370,0))=FALSE,MATCH(AJ$6&amp;$BB37,'Route Guide - Lanes Not in Data'!$P$5:$P$22370,0),
IF(ISERROR(MATCH(AJ$6&amp;$BC37,'Route Guide - Lanes Not in Data'!$P$5:$P$22370,0))=FALSE,MATCH(AJ$6&amp;$BC37,'Route Guide - Lanes Not in Data'!$P$5:$P$22370,0),
IF(ISERROR(MATCH(AJ$6&amp;$BD37,'Route Guide - Lanes Not in Data'!$P$5:$P$22370,0))=FALSE,MATCH(AJ$6&amp;$BD37,'Route Guide - Lanes Not in Data'!$P$5:$P$22370,0),
IF(ISERROR(MATCH(AJ$6&amp;$BE37,'Route Guide - Lanes Not in Data'!$P$5:$P$22370,0))=FALSE,MATCH(AJ$6&amp;$BE37,'Route Guide - Lanes Not in Data'!$P$5:$P$22370,0),
IF(ISERROR(MATCH(AJ$6&amp;$BF37,'Route Guide - Lanes Not in Data'!$P$5:$P$22370,0))=FALSE,MATCH(AJ$6&amp;$BF37,'Route Guide - Lanes Not in Data'!$P$5:$P$22370,0),
IF(ISERROR(MATCH(AJ$6&amp;$BG37,'Route Guide - Lanes Not in Data'!$P$5:$P$22370,0))=FALSE,MATCH(AJ$6&amp;$BG37,'Route Guide - Lanes Not in Data'!$P$5:$P$22370,0),
IF(ISERROR(MATCH(AJ$6&amp;$BH37,'Route Guide - Lanes Not in Data'!$P$5:$P$22370,0))=FALSE,MATCH(AJ$6&amp;$BH37,'Route Guide - Lanes Not in Data'!$P$5:$P$22370,0),
IF(ISERROR(MATCH(AJ$6&amp;$BI37,'Route Guide - Lanes Not in Data'!$P$5:$P$22370,0))=FALSE,MATCH(AJ$6&amp;$BI37,'Route Guide - Lanes Not in Data'!$P$5:$P$22370,0),
IF(ISERROR(MATCH(AJ$6&amp;$BJ37,'Route Guide - Lanes Not in Data'!$P$5:$P$22370,0))=FALSE,MATCH(AJ$6&amp;$BJ37,'Route Guide - Lanes Not in Data'!$P$5:$P$22370,0),""))))))))))),""))</f>
        <v/>
      </c>
      <c r="AK37" s="37">
        <f>IF(OR(AK$6="",EM37&lt;&gt;2),"",IFERROR(INDEX('Route Guide - Lanes Not in Data'!$D$5:$D$22370,
IF(ISERROR(MATCH(AK$6&amp;$BA37,'Route Guide - Lanes Not in Data'!$P$5:$P$22370,0))=FALSE,MATCH(AK$6&amp;$BA37,'Route Guide - Lanes Not in Data'!$P$5:$P$22370,0),
IF(ISERROR(MATCH(AK$6&amp;$BB37,'Route Guide - Lanes Not in Data'!$P$5:$P$22370,0))=FALSE,MATCH(AK$6&amp;$BB37,'Route Guide - Lanes Not in Data'!$P$5:$P$22370,0),
IF(ISERROR(MATCH(AK$6&amp;$BC37,'Route Guide - Lanes Not in Data'!$P$5:$P$22370,0))=FALSE,MATCH(AK$6&amp;$BC37,'Route Guide - Lanes Not in Data'!$P$5:$P$22370,0),
IF(ISERROR(MATCH(AK$6&amp;$BD37,'Route Guide - Lanes Not in Data'!$P$5:$P$22370,0))=FALSE,MATCH(AK$6&amp;$BD37,'Route Guide - Lanes Not in Data'!$P$5:$P$22370,0),
IF(ISERROR(MATCH(AK$6&amp;$BE37,'Route Guide - Lanes Not in Data'!$P$5:$P$22370,0))=FALSE,MATCH(AK$6&amp;$BE37,'Route Guide - Lanes Not in Data'!$P$5:$P$22370,0),
IF(ISERROR(MATCH(AK$6&amp;$BF37,'Route Guide - Lanes Not in Data'!$P$5:$P$22370,0))=FALSE,MATCH(AK$6&amp;$BF37,'Route Guide - Lanes Not in Data'!$P$5:$P$22370,0),
IF(ISERROR(MATCH(AK$6&amp;$BG37,'Route Guide - Lanes Not in Data'!$P$5:$P$22370,0))=FALSE,MATCH(AK$6&amp;$BG37,'Route Guide - Lanes Not in Data'!$P$5:$P$22370,0),
IF(ISERROR(MATCH(AK$6&amp;$BH37,'Route Guide - Lanes Not in Data'!$P$5:$P$22370,0))=FALSE,MATCH(AK$6&amp;$BH37,'Route Guide - Lanes Not in Data'!$P$5:$P$22370,0),
IF(ISERROR(MATCH(AK$6&amp;$BI37,'Route Guide - Lanes Not in Data'!$P$5:$P$22370,0))=FALSE,MATCH(AK$6&amp;$BI37,'Route Guide - Lanes Not in Data'!$P$5:$P$22370,0),
IF(ISERROR(MATCH(AK$6&amp;$BJ37,'Route Guide - Lanes Not in Data'!$P$5:$P$22370,0))=FALSE,MATCH(AK$6&amp;$BJ37,'Route Guide - Lanes Not in Data'!$P$5:$P$22370,0),""))))))))))),""))</f>
        <v>0.191</v>
      </c>
      <c r="AL37" s="37" t="str">
        <f>IF(OR(AL$6="",EN37&lt;&gt;2),"",IFERROR(INDEX('Route Guide - Lanes Not in Data'!$D$5:$D$22370,
IF(ISERROR(MATCH(AL$6&amp;$BA37,'Route Guide - Lanes Not in Data'!$P$5:$P$22370,0))=FALSE,MATCH(AL$6&amp;$BA37,'Route Guide - Lanes Not in Data'!$P$5:$P$22370,0),
IF(ISERROR(MATCH(AL$6&amp;$BB37,'Route Guide - Lanes Not in Data'!$P$5:$P$22370,0))=FALSE,MATCH(AL$6&amp;$BB37,'Route Guide - Lanes Not in Data'!$P$5:$P$22370,0),
IF(ISERROR(MATCH(AL$6&amp;$BC37,'Route Guide - Lanes Not in Data'!$P$5:$P$22370,0))=FALSE,MATCH(AL$6&amp;$BC37,'Route Guide - Lanes Not in Data'!$P$5:$P$22370,0),
IF(ISERROR(MATCH(AL$6&amp;$BD37,'Route Guide - Lanes Not in Data'!$P$5:$P$22370,0))=FALSE,MATCH(AL$6&amp;$BD37,'Route Guide - Lanes Not in Data'!$P$5:$P$22370,0),
IF(ISERROR(MATCH(AL$6&amp;$BE37,'Route Guide - Lanes Not in Data'!$P$5:$P$22370,0))=FALSE,MATCH(AL$6&amp;$BE37,'Route Guide - Lanes Not in Data'!$P$5:$P$22370,0),
IF(ISERROR(MATCH(AL$6&amp;$BF37,'Route Guide - Lanes Not in Data'!$P$5:$P$22370,0))=FALSE,MATCH(AL$6&amp;$BF37,'Route Guide - Lanes Not in Data'!$P$5:$P$22370,0),
IF(ISERROR(MATCH(AL$6&amp;$BG37,'Route Guide - Lanes Not in Data'!$P$5:$P$22370,0))=FALSE,MATCH(AL$6&amp;$BG37,'Route Guide - Lanes Not in Data'!$P$5:$P$22370,0),
IF(ISERROR(MATCH(AL$6&amp;$BH37,'Route Guide - Lanes Not in Data'!$P$5:$P$22370,0))=FALSE,MATCH(AL$6&amp;$BH37,'Route Guide - Lanes Not in Data'!$P$5:$P$22370,0),
IF(ISERROR(MATCH(AL$6&amp;$BI37,'Route Guide - Lanes Not in Data'!$P$5:$P$22370,0))=FALSE,MATCH(AL$6&amp;$BI37,'Route Guide - Lanes Not in Data'!$P$5:$P$22370,0),
IF(ISERROR(MATCH(AL$6&amp;$BJ37,'Route Guide - Lanes Not in Data'!$P$5:$P$22370,0))=FALSE,MATCH(AL$6&amp;$BJ37,'Route Guide - Lanes Not in Data'!$P$5:$P$22370,0),""))))))))))),""))</f>
        <v/>
      </c>
      <c r="AM37" s="37" t="str">
        <f>IF(OR(AM$6="",EO37&lt;&gt;2),"",IFERROR(INDEX('Route Guide - Lanes Not in Data'!$D$5:$D$22370,
IF(ISERROR(MATCH(AM$6&amp;$BA37,'Route Guide - Lanes Not in Data'!$P$5:$P$22370,0))=FALSE,MATCH(AM$6&amp;$BA37,'Route Guide - Lanes Not in Data'!$P$5:$P$22370,0),
IF(ISERROR(MATCH(AM$6&amp;$BB37,'Route Guide - Lanes Not in Data'!$P$5:$P$22370,0))=FALSE,MATCH(AM$6&amp;$BB37,'Route Guide - Lanes Not in Data'!$P$5:$P$22370,0),
IF(ISERROR(MATCH(AM$6&amp;$BC37,'Route Guide - Lanes Not in Data'!$P$5:$P$22370,0))=FALSE,MATCH(AM$6&amp;$BC37,'Route Guide - Lanes Not in Data'!$P$5:$P$22370,0),
IF(ISERROR(MATCH(AM$6&amp;$BD37,'Route Guide - Lanes Not in Data'!$P$5:$P$22370,0))=FALSE,MATCH(AM$6&amp;$BD37,'Route Guide - Lanes Not in Data'!$P$5:$P$22370,0),
IF(ISERROR(MATCH(AM$6&amp;$BE37,'Route Guide - Lanes Not in Data'!$P$5:$P$22370,0))=FALSE,MATCH(AM$6&amp;$BE37,'Route Guide - Lanes Not in Data'!$P$5:$P$22370,0),
IF(ISERROR(MATCH(AM$6&amp;$BF37,'Route Guide - Lanes Not in Data'!$P$5:$P$22370,0))=FALSE,MATCH(AM$6&amp;$BF37,'Route Guide - Lanes Not in Data'!$P$5:$P$22370,0),
IF(ISERROR(MATCH(AM$6&amp;$BG37,'Route Guide - Lanes Not in Data'!$P$5:$P$22370,0))=FALSE,MATCH(AM$6&amp;$BG37,'Route Guide - Lanes Not in Data'!$P$5:$P$22370,0),
IF(ISERROR(MATCH(AM$6&amp;$BH37,'Route Guide - Lanes Not in Data'!$P$5:$P$22370,0))=FALSE,MATCH(AM$6&amp;$BH37,'Route Guide - Lanes Not in Data'!$P$5:$P$22370,0),
IF(ISERROR(MATCH(AM$6&amp;$BI37,'Route Guide - Lanes Not in Data'!$P$5:$P$22370,0))=FALSE,MATCH(AM$6&amp;$BI37,'Route Guide - Lanes Not in Data'!$P$5:$P$22370,0),
IF(ISERROR(MATCH(AM$6&amp;$BJ37,'Route Guide - Lanes Not in Data'!$P$5:$P$22370,0))=FALSE,MATCH(AM$6&amp;$BJ37,'Route Guide - Lanes Not in Data'!$P$5:$P$22370,0),""))))))))))),""))</f>
        <v/>
      </c>
      <c r="AN37" s="37" t="str">
        <f>IF(OR(AN$6="",EP37&lt;&gt;2),"",IFERROR(INDEX('Route Guide - Lanes Not in Data'!$D$5:$D$22370,
IF(ISERROR(MATCH(AN$6&amp;$BA37,'Route Guide - Lanes Not in Data'!$P$5:$P$22370,0))=FALSE,MATCH(AN$6&amp;$BA37,'Route Guide - Lanes Not in Data'!$P$5:$P$22370,0),
IF(ISERROR(MATCH(AN$6&amp;$BB37,'Route Guide - Lanes Not in Data'!$P$5:$P$22370,0))=FALSE,MATCH(AN$6&amp;$BB37,'Route Guide - Lanes Not in Data'!$P$5:$P$22370,0),
IF(ISERROR(MATCH(AN$6&amp;$BC37,'Route Guide - Lanes Not in Data'!$P$5:$P$22370,0))=FALSE,MATCH(AN$6&amp;$BC37,'Route Guide - Lanes Not in Data'!$P$5:$P$22370,0),
IF(ISERROR(MATCH(AN$6&amp;$BD37,'Route Guide - Lanes Not in Data'!$P$5:$P$22370,0))=FALSE,MATCH(AN$6&amp;$BD37,'Route Guide - Lanes Not in Data'!$P$5:$P$22370,0),
IF(ISERROR(MATCH(AN$6&amp;$BE37,'Route Guide - Lanes Not in Data'!$P$5:$P$22370,0))=FALSE,MATCH(AN$6&amp;$BE37,'Route Guide - Lanes Not in Data'!$P$5:$P$22370,0),
IF(ISERROR(MATCH(AN$6&amp;$BF37,'Route Guide - Lanes Not in Data'!$P$5:$P$22370,0))=FALSE,MATCH(AN$6&amp;$BF37,'Route Guide - Lanes Not in Data'!$P$5:$P$22370,0),
IF(ISERROR(MATCH(AN$6&amp;$BG37,'Route Guide - Lanes Not in Data'!$P$5:$P$22370,0))=FALSE,MATCH(AN$6&amp;$BG37,'Route Guide - Lanes Not in Data'!$P$5:$P$22370,0),
IF(ISERROR(MATCH(AN$6&amp;$BH37,'Route Guide - Lanes Not in Data'!$P$5:$P$22370,0))=FALSE,MATCH(AN$6&amp;$BH37,'Route Guide - Lanes Not in Data'!$P$5:$P$22370,0),
IF(ISERROR(MATCH(AN$6&amp;$BI37,'Route Guide - Lanes Not in Data'!$P$5:$P$22370,0))=FALSE,MATCH(AN$6&amp;$BI37,'Route Guide - Lanes Not in Data'!$P$5:$P$22370,0),
IF(ISERROR(MATCH(AN$6&amp;$BJ37,'Route Guide - Lanes Not in Data'!$P$5:$P$22370,0))=FALSE,MATCH(AN$6&amp;$BJ37,'Route Guide - Lanes Not in Data'!$P$5:$P$22370,0),""))))))))))),""))</f>
        <v/>
      </c>
      <c r="AO37" s="37" t="str">
        <f>IF(OR(AO$6="",EQ37&lt;&gt;2),"",IFERROR(INDEX('Route Guide - Lanes Not in Data'!$D$5:$D$22370,
IF(ISERROR(MATCH(AO$6&amp;$BA37,'Route Guide - Lanes Not in Data'!$P$5:$P$22370,0))=FALSE,MATCH(AO$6&amp;$BA37,'Route Guide - Lanes Not in Data'!$P$5:$P$22370,0),
IF(ISERROR(MATCH(AO$6&amp;$BB37,'Route Guide - Lanes Not in Data'!$P$5:$P$22370,0))=FALSE,MATCH(AO$6&amp;$BB37,'Route Guide - Lanes Not in Data'!$P$5:$P$22370,0),
IF(ISERROR(MATCH(AO$6&amp;$BC37,'Route Guide - Lanes Not in Data'!$P$5:$P$22370,0))=FALSE,MATCH(AO$6&amp;$BC37,'Route Guide - Lanes Not in Data'!$P$5:$P$22370,0),
IF(ISERROR(MATCH(AO$6&amp;$BD37,'Route Guide - Lanes Not in Data'!$P$5:$P$22370,0))=FALSE,MATCH(AO$6&amp;$BD37,'Route Guide - Lanes Not in Data'!$P$5:$P$22370,0),
IF(ISERROR(MATCH(AO$6&amp;$BE37,'Route Guide - Lanes Not in Data'!$P$5:$P$22370,0))=FALSE,MATCH(AO$6&amp;$BE37,'Route Guide - Lanes Not in Data'!$P$5:$P$22370,0),
IF(ISERROR(MATCH(AO$6&amp;$BF37,'Route Guide - Lanes Not in Data'!$P$5:$P$22370,0))=FALSE,MATCH(AO$6&amp;$BF37,'Route Guide - Lanes Not in Data'!$P$5:$P$22370,0),
IF(ISERROR(MATCH(AO$6&amp;$BG37,'Route Guide - Lanes Not in Data'!$P$5:$P$22370,0))=FALSE,MATCH(AO$6&amp;$BG37,'Route Guide - Lanes Not in Data'!$P$5:$P$22370,0),
IF(ISERROR(MATCH(AO$6&amp;$BH37,'Route Guide - Lanes Not in Data'!$P$5:$P$22370,0))=FALSE,MATCH(AO$6&amp;$BH37,'Route Guide - Lanes Not in Data'!$P$5:$P$22370,0),
IF(ISERROR(MATCH(AO$6&amp;$BI37,'Route Guide - Lanes Not in Data'!$P$5:$P$22370,0))=FALSE,MATCH(AO$6&amp;$BI37,'Route Guide - Lanes Not in Data'!$P$5:$P$22370,0),
IF(ISERROR(MATCH(AO$6&amp;$BJ37,'Route Guide - Lanes Not in Data'!$P$5:$P$22370,0))=FALSE,MATCH(AO$6&amp;$BJ37,'Route Guide - Lanes Not in Data'!$P$5:$P$22370,0),""))))))))))),""))</f>
        <v/>
      </c>
      <c r="AP37" s="37" t="str">
        <f>IF(OR(AP$6="",ER37&lt;&gt;2),"",IFERROR(INDEX('Route Guide - Lanes Not in Data'!$D$5:$D$22370,
IF(ISERROR(MATCH(AP$6&amp;$BA37,'Route Guide - Lanes Not in Data'!$P$5:$P$22370,0))=FALSE,MATCH(AP$6&amp;$BA37,'Route Guide - Lanes Not in Data'!$P$5:$P$22370,0),
IF(ISERROR(MATCH(AP$6&amp;$BB37,'Route Guide - Lanes Not in Data'!$P$5:$P$22370,0))=FALSE,MATCH(AP$6&amp;$BB37,'Route Guide - Lanes Not in Data'!$P$5:$P$22370,0),
IF(ISERROR(MATCH(AP$6&amp;$BC37,'Route Guide - Lanes Not in Data'!$P$5:$P$22370,0))=FALSE,MATCH(AP$6&amp;$BC37,'Route Guide - Lanes Not in Data'!$P$5:$P$22370,0),
IF(ISERROR(MATCH(AP$6&amp;$BD37,'Route Guide - Lanes Not in Data'!$P$5:$P$22370,0))=FALSE,MATCH(AP$6&amp;$BD37,'Route Guide - Lanes Not in Data'!$P$5:$P$22370,0),
IF(ISERROR(MATCH(AP$6&amp;$BE37,'Route Guide - Lanes Not in Data'!$P$5:$P$22370,0))=FALSE,MATCH(AP$6&amp;$BE37,'Route Guide - Lanes Not in Data'!$P$5:$P$22370,0),
IF(ISERROR(MATCH(AP$6&amp;$BF37,'Route Guide - Lanes Not in Data'!$P$5:$P$22370,0))=FALSE,MATCH(AP$6&amp;$BF37,'Route Guide - Lanes Not in Data'!$P$5:$P$22370,0),
IF(ISERROR(MATCH(AP$6&amp;$BG37,'Route Guide - Lanes Not in Data'!$P$5:$P$22370,0))=FALSE,MATCH(AP$6&amp;$BG37,'Route Guide - Lanes Not in Data'!$P$5:$P$22370,0),
IF(ISERROR(MATCH(AP$6&amp;$BH37,'Route Guide - Lanes Not in Data'!$P$5:$P$22370,0))=FALSE,MATCH(AP$6&amp;$BH37,'Route Guide - Lanes Not in Data'!$P$5:$P$22370,0),
IF(ISERROR(MATCH(AP$6&amp;$BI37,'Route Guide - Lanes Not in Data'!$P$5:$P$22370,0))=FALSE,MATCH(AP$6&amp;$BI37,'Route Guide - Lanes Not in Data'!$P$5:$P$22370,0),
IF(ISERROR(MATCH(AP$6&amp;$BJ37,'Route Guide - Lanes Not in Data'!$P$5:$P$22370,0))=FALSE,MATCH(AP$6&amp;$BJ37,'Route Guide - Lanes Not in Data'!$P$5:$P$22370,0),""))))))))))),""))</f>
        <v/>
      </c>
      <c r="AQ37" s="37" t="str">
        <f>IF(OR(AQ$6="",ES37&lt;&gt;2),"",IFERROR(INDEX('Route Guide - Lanes Not in Data'!$D$5:$D$22370,
IF(ISERROR(MATCH(AQ$6&amp;$BA37,'Route Guide - Lanes Not in Data'!$P$5:$P$22370,0))=FALSE,MATCH(AQ$6&amp;$BA37,'Route Guide - Lanes Not in Data'!$P$5:$P$22370,0),
IF(ISERROR(MATCH(AQ$6&amp;$BB37,'Route Guide - Lanes Not in Data'!$P$5:$P$22370,0))=FALSE,MATCH(AQ$6&amp;$BB37,'Route Guide - Lanes Not in Data'!$P$5:$P$22370,0),
IF(ISERROR(MATCH(AQ$6&amp;$BC37,'Route Guide - Lanes Not in Data'!$P$5:$P$22370,0))=FALSE,MATCH(AQ$6&amp;$BC37,'Route Guide - Lanes Not in Data'!$P$5:$P$22370,0),
IF(ISERROR(MATCH(AQ$6&amp;$BD37,'Route Guide - Lanes Not in Data'!$P$5:$P$22370,0))=FALSE,MATCH(AQ$6&amp;$BD37,'Route Guide - Lanes Not in Data'!$P$5:$P$22370,0),
IF(ISERROR(MATCH(AQ$6&amp;$BE37,'Route Guide - Lanes Not in Data'!$P$5:$P$22370,0))=FALSE,MATCH(AQ$6&amp;$BE37,'Route Guide - Lanes Not in Data'!$P$5:$P$22370,0),
IF(ISERROR(MATCH(AQ$6&amp;$BF37,'Route Guide - Lanes Not in Data'!$P$5:$P$22370,0))=FALSE,MATCH(AQ$6&amp;$BF37,'Route Guide - Lanes Not in Data'!$P$5:$P$22370,0),
IF(ISERROR(MATCH(AQ$6&amp;$BG37,'Route Guide - Lanes Not in Data'!$P$5:$P$22370,0))=FALSE,MATCH(AQ$6&amp;$BG37,'Route Guide - Lanes Not in Data'!$P$5:$P$22370,0),
IF(ISERROR(MATCH(AQ$6&amp;$BH37,'Route Guide - Lanes Not in Data'!$P$5:$P$22370,0))=FALSE,MATCH(AQ$6&amp;$BH37,'Route Guide - Lanes Not in Data'!$P$5:$P$22370,0),
IF(ISERROR(MATCH(AQ$6&amp;$BI37,'Route Guide - Lanes Not in Data'!$P$5:$P$22370,0))=FALSE,MATCH(AQ$6&amp;$BI37,'Route Guide - Lanes Not in Data'!$P$5:$P$22370,0),
IF(ISERROR(MATCH(AQ$6&amp;$BJ37,'Route Guide - Lanes Not in Data'!$P$5:$P$22370,0))=FALSE,MATCH(AQ$6&amp;$BJ37,'Route Guide - Lanes Not in Data'!$P$5:$P$22370,0),""))))))))))),""))</f>
        <v/>
      </c>
      <c r="AR37" s="37" t="str">
        <f>IF(OR(AR$6="",ET37&lt;&gt;2),"",IFERROR(INDEX('Route Guide - Lanes Not in Data'!$D$5:$D$22370,
IF(ISERROR(MATCH(AR$6&amp;$BA37,'Route Guide - Lanes Not in Data'!$P$5:$P$22370,0))=FALSE,MATCH(AR$6&amp;$BA37,'Route Guide - Lanes Not in Data'!$P$5:$P$22370,0),
IF(ISERROR(MATCH(AR$6&amp;$BB37,'Route Guide - Lanes Not in Data'!$P$5:$P$22370,0))=FALSE,MATCH(AR$6&amp;$BB37,'Route Guide - Lanes Not in Data'!$P$5:$P$22370,0),
IF(ISERROR(MATCH(AR$6&amp;$BC37,'Route Guide - Lanes Not in Data'!$P$5:$P$22370,0))=FALSE,MATCH(AR$6&amp;$BC37,'Route Guide - Lanes Not in Data'!$P$5:$P$22370,0),
IF(ISERROR(MATCH(AR$6&amp;$BD37,'Route Guide - Lanes Not in Data'!$P$5:$P$22370,0))=FALSE,MATCH(AR$6&amp;$BD37,'Route Guide - Lanes Not in Data'!$P$5:$P$22370,0),
IF(ISERROR(MATCH(AR$6&amp;$BE37,'Route Guide - Lanes Not in Data'!$P$5:$P$22370,0))=FALSE,MATCH(AR$6&amp;$BE37,'Route Guide - Lanes Not in Data'!$P$5:$P$22370,0),
IF(ISERROR(MATCH(AR$6&amp;$BF37,'Route Guide - Lanes Not in Data'!$P$5:$P$22370,0))=FALSE,MATCH(AR$6&amp;$BF37,'Route Guide - Lanes Not in Data'!$P$5:$P$22370,0),
IF(ISERROR(MATCH(AR$6&amp;$BG37,'Route Guide - Lanes Not in Data'!$P$5:$P$22370,0))=FALSE,MATCH(AR$6&amp;$BG37,'Route Guide - Lanes Not in Data'!$P$5:$P$22370,0),
IF(ISERROR(MATCH(AR$6&amp;$BH37,'Route Guide - Lanes Not in Data'!$P$5:$P$22370,0))=FALSE,MATCH(AR$6&amp;$BH37,'Route Guide - Lanes Not in Data'!$P$5:$P$22370,0),
IF(ISERROR(MATCH(AR$6&amp;$BI37,'Route Guide - Lanes Not in Data'!$P$5:$P$22370,0))=FALSE,MATCH(AR$6&amp;$BI37,'Route Guide - Lanes Not in Data'!$P$5:$P$22370,0),
IF(ISERROR(MATCH(AR$6&amp;$BJ37,'Route Guide - Lanes Not in Data'!$P$5:$P$22370,0))=FALSE,MATCH(AR$6&amp;$BJ37,'Route Guide - Lanes Not in Data'!$P$5:$P$22370,0),""))))))))))),""))</f>
        <v/>
      </c>
      <c r="AS37" s="37" t="str">
        <f>IF(OR(AS$6="",EU37&lt;&gt;2),"",IFERROR(INDEX('Route Guide - Lanes Not in Data'!$D$5:$D$22370,
IF(ISERROR(MATCH(AS$6&amp;$BA37,'Route Guide - Lanes Not in Data'!$P$5:$P$22370,0))=FALSE,MATCH(AS$6&amp;$BA37,'Route Guide - Lanes Not in Data'!$P$5:$P$22370,0),
IF(ISERROR(MATCH(AS$6&amp;$BB37,'Route Guide - Lanes Not in Data'!$P$5:$P$22370,0))=FALSE,MATCH(AS$6&amp;$BB37,'Route Guide - Lanes Not in Data'!$P$5:$P$22370,0),
IF(ISERROR(MATCH(AS$6&amp;$BC37,'Route Guide - Lanes Not in Data'!$P$5:$P$22370,0))=FALSE,MATCH(AS$6&amp;$BC37,'Route Guide - Lanes Not in Data'!$P$5:$P$22370,0),
IF(ISERROR(MATCH(AS$6&amp;$BD37,'Route Guide - Lanes Not in Data'!$P$5:$P$22370,0))=FALSE,MATCH(AS$6&amp;$BD37,'Route Guide - Lanes Not in Data'!$P$5:$P$22370,0),
IF(ISERROR(MATCH(AS$6&amp;$BE37,'Route Guide - Lanes Not in Data'!$P$5:$P$22370,0))=FALSE,MATCH(AS$6&amp;$BE37,'Route Guide - Lanes Not in Data'!$P$5:$P$22370,0),
IF(ISERROR(MATCH(AS$6&amp;$BF37,'Route Guide - Lanes Not in Data'!$P$5:$P$22370,0))=FALSE,MATCH(AS$6&amp;$BF37,'Route Guide - Lanes Not in Data'!$P$5:$P$22370,0),
IF(ISERROR(MATCH(AS$6&amp;$BG37,'Route Guide - Lanes Not in Data'!$P$5:$P$22370,0))=FALSE,MATCH(AS$6&amp;$BG37,'Route Guide - Lanes Not in Data'!$P$5:$P$22370,0),
IF(ISERROR(MATCH(AS$6&amp;$BH37,'Route Guide - Lanes Not in Data'!$P$5:$P$22370,0))=FALSE,MATCH(AS$6&amp;$BH37,'Route Guide - Lanes Not in Data'!$P$5:$P$22370,0),
IF(ISERROR(MATCH(AS$6&amp;$BI37,'Route Guide - Lanes Not in Data'!$P$5:$P$22370,0))=FALSE,MATCH(AS$6&amp;$BI37,'Route Guide - Lanes Not in Data'!$P$5:$P$22370,0),
IF(ISERROR(MATCH(AS$6&amp;$BJ37,'Route Guide - Lanes Not in Data'!$P$5:$P$22370,0))=FALSE,MATCH(AS$6&amp;$BJ37,'Route Guide - Lanes Not in Data'!$P$5:$P$22370,0),""))))))))))),""))</f>
        <v/>
      </c>
      <c r="AT37" s="37" t="str">
        <f>IF(OR(AT$6="",EV37&lt;&gt;2),"",IFERROR(INDEX('Route Guide - Lanes Not in Data'!$D$5:$D$22370,
IF(ISERROR(MATCH(AT$6&amp;$BA37,'Route Guide - Lanes Not in Data'!$P$5:$P$22370,0))=FALSE,MATCH(AT$6&amp;$BA37,'Route Guide - Lanes Not in Data'!$P$5:$P$22370,0),
IF(ISERROR(MATCH(AT$6&amp;$BB37,'Route Guide - Lanes Not in Data'!$P$5:$P$22370,0))=FALSE,MATCH(AT$6&amp;$BB37,'Route Guide - Lanes Not in Data'!$P$5:$P$22370,0),
IF(ISERROR(MATCH(AT$6&amp;$BC37,'Route Guide - Lanes Not in Data'!$P$5:$P$22370,0))=FALSE,MATCH(AT$6&amp;$BC37,'Route Guide - Lanes Not in Data'!$P$5:$P$22370,0),
IF(ISERROR(MATCH(AT$6&amp;$BD37,'Route Guide - Lanes Not in Data'!$P$5:$P$22370,0))=FALSE,MATCH(AT$6&amp;$BD37,'Route Guide - Lanes Not in Data'!$P$5:$P$22370,0),
IF(ISERROR(MATCH(AT$6&amp;$BE37,'Route Guide - Lanes Not in Data'!$P$5:$P$22370,0))=FALSE,MATCH(AT$6&amp;$BE37,'Route Guide - Lanes Not in Data'!$P$5:$P$22370,0),
IF(ISERROR(MATCH(AT$6&amp;$BF37,'Route Guide - Lanes Not in Data'!$P$5:$P$22370,0))=FALSE,MATCH(AT$6&amp;$BF37,'Route Guide - Lanes Not in Data'!$P$5:$P$22370,0),
IF(ISERROR(MATCH(AT$6&amp;$BG37,'Route Guide - Lanes Not in Data'!$P$5:$P$22370,0))=FALSE,MATCH(AT$6&amp;$BG37,'Route Guide - Lanes Not in Data'!$P$5:$P$22370,0),
IF(ISERROR(MATCH(AT$6&amp;$BH37,'Route Guide - Lanes Not in Data'!$P$5:$P$22370,0))=FALSE,MATCH(AT$6&amp;$BH37,'Route Guide - Lanes Not in Data'!$P$5:$P$22370,0),
IF(ISERROR(MATCH(AT$6&amp;$BI37,'Route Guide - Lanes Not in Data'!$P$5:$P$22370,0))=FALSE,MATCH(AT$6&amp;$BI37,'Route Guide - Lanes Not in Data'!$P$5:$P$22370,0),
IF(ISERROR(MATCH(AT$6&amp;$BJ37,'Route Guide - Lanes Not in Data'!$P$5:$P$22370,0))=FALSE,MATCH(AT$6&amp;$BJ37,'Route Guide - Lanes Not in Data'!$P$5:$P$22370,0),""))))))))))),""))</f>
        <v/>
      </c>
      <c r="AU37" s="37" t="str">
        <f>IF(OR(AU$6="",EW37&lt;&gt;2),"",IFERROR(INDEX('Route Guide - Lanes Not in Data'!$D$5:$D$22370,
IF(ISERROR(MATCH(AU$6&amp;$BA37,'Route Guide - Lanes Not in Data'!$P$5:$P$22370,0))=FALSE,MATCH(AU$6&amp;$BA37,'Route Guide - Lanes Not in Data'!$P$5:$P$22370,0),
IF(ISERROR(MATCH(AU$6&amp;$BB37,'Route Guide - Lanes Not in Data'!$P$5:$P$22370,0))=FALSE,MATCH(AU$6&amp;$BB37,'Route Guide - Lanes Not in Data'!$P$5:$P$22370,0),
IF(ISERROR(MATCH(AU$6&amp;$BC37,'Route Guide - Lanes Not in Data'!$P$5:$P$22370,0))=FALSE,MATCH(AU$6&amp;$BC37,'Route Guide - Lanes Not in Data'!$P$5:$P$22370,0),
IF(ISERROR(MATCH(AU$6&amp;$BD37,'Route Guide - Lanes Not in Data'!$P$5:$P$22370,0))=FALSE,MATCH(AU$6&amp;$BD37,'Route Guide - Lanes Not in Data'!$P$5:$P$22370,0),
IF(ISERROR(MATCH(AU$6&amp;$BE37,'Route Guide - Lanes Not in Data'!$P$5:$P$22370,0))=FALSE,MATCH(AU$6&amp;$BE37,'Route Guide - Lanes Not in Data'!$P$5:$P$22370,0),
IF(ISERROR(MATCH(AU$6&amp;$BF37,'Route Guide - Lanes Not in Data'!$P$5:$P$22370,0))=FALSE,MATCH(AU$6&amp;$BF37,'Route Guide - Lanes Not in Data'!$P$5:$P$22370,0),
IF(ISERROR(MATCH(AU$6&amp;$BG37,'Route Guide - Lanes Not in Data'!$P$5:$P$22370,0))=FALSE,MATCH(AU$6&amp;$BG37,'Route Guide - Lanes Not in Data'!$P$5:$P$22370,0),
IF(ISERROR(MATCH(AU$6&amp;$BH37,'Route Guide - Lanes Not in Data'!$P$5:$P$22370,0))=FALSE,MATCH(AU$6&amp;$BH37,'Route Guide - Lanes Not in Data'!$P$5:$P$22370,0),
IF(ISERROR(MATCH(AU$6&amp;$BI37,'Route Guide - Lanes Not in Data'!$P$5:$P$22370,0))=FALSE,MATCH(AU$6&amp;$BI37,'Route Guide - Lanes Not in Data'!$P$5:$P$22370,0),
IF(ISERROR(MATCH(AU$6&amp;$BJ37,'Route Guide - Lanes Not in Data'!$P$5:$P$22370,0))=FALSE,MATCH(AU$6&amp;$BJ37,'Route Guide - Lanes Not in Data'!$P$5:$P$22370,0),""))))))))))),""))</f>
        <v/>
      </c>
      <c r="AV37" s="37">
        <f t="shared" si="47"/>
        <v>0.31</v>
      </c>
      <c r="AW37" s="23" t="str">
        <f t="shared" si="48"/>
        <v>ODFL</v>
      </c>
      <c r="AX37" s="37">
        <f t="shared" si="49"/>
        <v>0.26300000000000001</v>
      </c>
      <c r="AY37" s="23" t="str">
        <f t="shared" si="50"/>
        <v>CNWY</v>
      </c>
      <c r="BA37" s="23" t="str">
        <f t="shared" si="11"/>
        <v>-0E25-CA-CITY OF INDUSTRY-NM</v>
      </c>
      <c r="BB37" s="23" t="str">
        <f t="shared" si="12"/>
        <v>-0E25-CA-CITY OF INDUSTRY-USA</v>
      </c>
      <c r="BC37" s="23" t="str">
        <f t="shared" si="13"/>
        <v>-CA-CITY OF INDUSTRY-NM</v>
      </c>
      <c r="BD37" s="23" t="str">
        <f t="shared" si="14"/>
        <v>-CA-CITY OF INDUSTRY-USA</v>
      </c>
      <c r="BE37" s="23" t="str">
        <f t="shared" si="15"/>
        <v>-91745-NM</v>
      </c>
      <c r="BF37" s="23" t="str">
        <f t="shared" si="16"/>
        <v>-91745-USA</v>
      </c>
      <c r="BG37" s="23" t="str">
        <f t="shared" si="17"/>
        <v>-CA-NM</v>
      </c>
      <c r="BH37" s="23" t="str">
        <f t="shared" si="18"/>
        <v>CA-NM</v>
      </c>
      <c r="BI37" s="23" t="str">
        <f t="shared" si="51"/>
        <v>CA-USA</v>
      </c>
      <c r="BJ37" s="23" t="str">
        <f t="shared" si="19"/>
        <v>USA-USA</v>
      </c>
      <c r="BM37" s="23" t="str">
        <f t="shared" si="20"/>
        <v>0E25-CA-CITY OF INDUSTRY-NM-CA</v>
      </c>
      <c r="BN37" s="23" t="e">
        <f>_xlfn.XLOOKUP($BM37,'Route Guide - Lanes In Data'!$B$1:$B$2645,'Route Guide - Lanes In Data'!D$1:D$2645)</f>
        <v>#N/A</v>
      </c>
      <c r="BO37" s="23" t="e">
        <f>_xlfn.XLOOKUP($BM37,'Route Guide - Lanes In Data'!$B$1:$B$2645,'Route Guide - Lanes In Data'!E$1:E$2645)</f>
        <v>#N/A</v>
      </c>
      <c r="BQ37" s="37">
        <f>IF(OR(BQ$6="",EC37&lt;&gt;2),"",IFERROR(INDEX('Route Guide - Lanes Not in Data'!$E$5:$E$22370,
IF(ISERROR(MATCH(BQ$6&amp;$CQ37,'Route Guide - Lanes Not in Data'!$P$5:$P$22370,0))=FALSE,MATCH(BQ$6&amp;$CQ37,'Route Guide - Lanes Not in Data'!$P$5:$P$22370,0),
IF(ISERROR(MATCH(BQ$6&amp;$CR37,'Route Guide - Lanes Not in Data'!$P$5:$P$22370,0))=FALSE,MATCH(BQ$6&amp;$CR37,'Route Guide - Lanes Not in Data'!$P$5:$P$22370,0),
IF(ISERROR(MATCH(BQ$6&amp;$CS37,'Route Guide - Lanes Not in Data'!$P$5:$P$22370,0))=FALSE,MATCH(BQ$6&amp;$CS37,'Route Guide - Lanes Not in Data'!$P$5:$P$22370,0),
IF(ISERROR(MATCH(BQ$6&amp;$CT37,'Route Guide - Lanes Not in Data'!$P$5:$P$22370,0))=FALSE,MATCH(BQ$6&amp;$CT37,'Route Guide - Lanes Not in Data'!$P$5:$P$22370,0),
IF(ISERROR(MATCH(BQ$6&amp;$CU37,'Route Guide - Lanes Not in Data'!$P$5:$P$22370,0))=FALSE,MATCH(BQ$6&amp;$CU37,'Route Guide - Lanes Not in Data'!$P$5:$P$22370,0),
IF(ISERROR(MATCH(BQ$6&amp;$CV37,'Route Guide - Lanes Not in Data'!$P$5:$P$22370,0))=FALSE,MATCH(BQ$6&amp;$CV37,'Route Guide - Lanes Not in Data'!$P$5:$P$22370,0),
IF(ISERROR(MATCH(BQ$6&amp;$CW37,'Route Guide - Lanes Not in Data'!$P$5:$P$22370,0))=FALSE,MATCH(BQ$6&amp;$CW37,'Route Guide - Lanes Not in Data'!$P$5:$P$22370,0),
IF(ISERROR(MATCH(BQ$6&amp;$CX37,'Route Guide - Lanes Not in Data'!$P$5:$P$22370,0))=FALSE,MATCH(BQ$6&amp;$CX37,'Route Guide - Lanes Not in Data'!$P$5:$P$22370,0),
IF(ISERROR(MATCH(BQ$6&amp;$CY37,'Route Guide - Lanes Not in Data'!$P$5:$P$22370,0))=FALSE,MATCH(BQ$6&amp;$CY37,'Route Guide - Lanes Not in Data'!$P$5:$P$22370,0),
IF(ISERROR(MATCH(BQ$6&amp;$CZ37,'Route Guide - Lanes Not in Data'!$P$5:$P$22370,0))=FALSE,MATCH(BQ$6&amp;$CZ37,'Route Guide - Lanes Not in Data'!$P$5:$P$22370,0),""))))))))))),""))</f>
        <v>0.31</v>
      </c>
      <c r="BR37" s="37">
        <f>IF(OR(BR$6="",ED37&lt;&gt;2),"",IFERROR(INDEX('Route Guide - Lanes Not in Data'!$E$5:$E$22370,
IF(ISERROR(MATCH(BR$6&amp;$CQ37,'Route Guide - Lanes Not in Data'!$P$5:$P$22370,0))=FALSE,MATCH(BR$6&amp;$CQ37,'Route Guide - Lanes Not in Data'!$P$5:$P$22370,0),
IF(ISERROR(MATCH(BR$6&amp;$CR37,'Route Guide - Lanes Not in Data'!$P$5:$P$22370,0))=FALSE,MATCH(BR$6&amp;$CR37,'Route Guide - Lanes Not in Data'!$P$5:$P$22370,0),
IF(ISERROR(MATCH(BR$6&amp;$CS37,'Route Guide - Lanes Not in Data'!$P$5:$P$22370,0))=FALSE,MATCH(BR$6&amp;$CS37,'Route Guide - Lanes Not in Data'!$P$5:$P$22370,0),
IF(ISERROR(MATCH(BR$6&amp;$CT37,'Route Guide - Lanes Not in Data'!$P$5:$P$22370,0))=FALSE,MATCH(BR$6&amp;$CT37,'Route Guide - Lanes Not in Data'!$P$5:$P$22370,0),
IF(ISERROR(MATCH(BR$6&amp;$CU37,'Route Guide - Lanes Not in Data'!$P$5:$P$22370,0))=FALSE,MATCH(BR$6&amp;$CU37,'Route Guide - Lanes Not in Data'!$P$5:$P$22370,0),
IF(ISERROR(MATCH(BR$6&amp;$CV37,'Route Guide - Lanes Not in Data'!$P$5:$P$22370,0))=FALSE,MATCH(BR$6&amp;$CV37,'Route Guide - Lanes Not in Data'!$P$5:$P$22370,0),
IF(ISERROR(MATCH(BR$6&amp;$CW37,'Route Guide - Lanes Not in Data'!$P$5:$P$22370,0))=FALSE,MATCH(BR$6&amp;$CW37,'Route Guide - Lanes Not in Data'!$P$5:$P$22370,0),
IF(ISERROR(MATCH(BR$6&amp;$CX37,'Route Guide - Lanes Not in Data'!$P$5:$P$22370,0))=FALSE,MATCH(BR$6&amp;$CX37,'Route Guide - Lanes Not in Data'!$P$5:$P$22370,0),
IF(ISERROR(MATCH(BR$6&amp;$CY37,'Route Guide - Lanes Not in Data'!$P$5:$P$22370,0))=FALSE,MATCH(BR$6&amp;$CY37,'Route Guide - Lanes Not in Data'!$P$5:$P$22370,0),
IF(ISERROR(MATCH(BR$6&amp;$CZ37,'Route Guide - Lanes Not in Data'!$P$5:$P$22370,0))=FALSE,MATCH(BR$6&amp;$CZ37,'Route Guide - Lanes Not in Data'!$P$5:$P$22370,0),""))))))))))),""))</f>
        <v>0.219</v>
      </c>
      <c r="BS37" s="37" t="str">
        <f>IF(OR(BS$6="",EE37&lt;&gt;2),"",IFERROR(INDEX('Route Guide - Lanes Not in Data'!$E$5:$E$22370,
IF(ISERROR(MATCH(BS$6&amp;$CQ37,'Route Guide - Lanes Not in Data'!$P$5:$P$22370,0))=FALSE,MATCH(BS$6&amp;$CQ37,'Route Guide - Lanes Not in Data'!$P$5:$P$22370,0),
IF(ISERROR(MATCH(BS$6&amp;$CR37,'Route Guide - Lanes Not in Data'!$P$5:$P$22370,0))=FALSE,MATCH(BS$6&amp;$CR37,'Route Guide - Lanes Not in Data'!$P$5:$P$22370,0),
IF(ISERROR(MATCH(BS$6&amp;$CS37,'Route Guide - Lanes Not in Data'!$P$5:$P$22370,0))=FALSE,MATCH(BS$6&amp;$CS37,'Route Guide - Lanes Not in Data'!$P$5:$P$22370,0),
IF(ISERROR(MATCH(BS$6&amp;$CT37,'Route Guide - Lanes Not in Data'!$P$5:$P$22370,0))=FALSE,MATCH(BS$6&amp;$CT37,'Route Guide - Lanes Not in Data'!$P$5:$P$22370,0),
IF(ISERROR(MATCH(BS$6&amp;$CU37,'Route Guide - Lanes Not in Data'!$P$5:$P$22370,0))=FALSE,MATCH(BS$6&amp;$CU37,'Route Guide - Lanes Not in Data'!$P$5:$P$22370,0),
IF(ISERROR(MATCH(BS$6&amp;$CV37,'Route Guide - Lanes Not in Data'!$P$5:$P$22370,0))=FALSE,MATCH(BS$6&amp;$CV37,'Route Guide - Lanes Not in Data'!$P$5:$P$22370,0),
IF(ISERROR(MATCH(BS$6&amp;$CW37,'Route Guide - Lanes Not in Data'!$P$5:$P$22370,0))=FALSE,MATCH(BS$6&amp;$CW37,'Route Guide - Lanes Not in Data'!$P$5:$P$22370,0),
IF(ISERROR(MATCH(BS$6&amp;$CX37,'Route Guide - Lanes Not in Data'!$P$5:$P$22370,0))=FALSE,MATCH(BS$6&amp;$CX37,'Route Guide - Lanes Not in Data'!$P$5:$P$22370,0),
IF(ISERROR(MATCH(BS$6&amp;$CY37,'Route Guide - Lanes Not in Data'!$P$5:$P$22370,0))=FALSE,MATCH(BS$6&amp;$CY37,'Route Guide - Lanes Not in Data'!$P$5:$P$22370,0),
IF(ISERROR(MATCH(BS$6&amp;$CZ37,'Route Guide - Lanes Not in Data'!$P$5:$P$22370,0))=FALSE,MATCH(BS$6&amp;$CZ37,'Route Guide - Lanes Not in Data'!$P$5:$P$22370,0),""))))))))))),""))</f>
        <v/>
      </c>
      <c r="BT37" s="37" t="str">
        <f>IF(OR(BT$6="",EF37&lt;&gt;2),"",IFERROR(INDEX('Route Guide - Lanes Not in Data'!$E$5:$E$22370,
IF(ISERROR(MATCH(BT$6&amp;$CQ37,'Route Guide - Lanes Not in Data'!$P$5:$P$22370,0))=FALSE,MATCH(BT$6&amp;$CQ37,'Route Guide - Lanes Not in Data'!$P$5:$P$22370,0),
IF(ISERROR(MATCH(BT$6&amp;$CR37,'Route Guide - Lanes Not in Data'!$P$5:$P$22370,0))=FALSE,MATCH(BT$6&amp;$CR37,'Route Guide - Lanes Not in Data'!$P$5:$P$22370,0),
IF(ISERROR(MATCH(BT$6&amp;$CS37,'Route Guide - Lanes Not in Data'!$P$5:$P$22370,0))=FALSE,MATCH(BT$6&amp;$CS37,'Route Guide - Lanes Not in Data'!$P$5:$P$22370,0),
IF(ISERROR(MATCH(BT$6&amp;$CT37,'Route Guide - Lanes Not in Data'!$P$5:$P$22370,0))=FALSE,MATCH(BT$6&amp;$CT37,'Route Guide - Lanes Not in Data'!$P$5:$P$22370,0),
IF(ISERROR(MATCH(BT$6&amp;$CU37,'Route Guide - Lanes Not in Data'!$P$5:$P$22370,0))=FALSE,MATCH(BT$6&amp;$CU37,'Route Guide - Lanes Not in Data'!$P$5:$P$22370,0),
IF(ISERROR(MATCH(BT$6&amp;$CV37,'Route Guide - Lanes Not in Data'!$P$5:$P$22370,0))=FALSE,MATCH(BT$6&amp;$CV37,'Route Guide - Lanes Not in Data'!$P$5:$P$22370,0),
IF(ISERROR(MATCH(BT$6&amp;$CW37,'Route Guide - Lanes Not in Data'!$P$5:$P$22370,0))=FALSE,MATCH(BT$6&amp;$CW37,'Route Guide - Lanes Not in Data'!$P$5:$P$22370,0),
IF(ISERROR(MATCH(BT$6&amp;$CX37,'Route Guide - Lanes Not in Data'!$P$5:$P$22370,0))=FALSE,MATCH(BT$6&amp;$CX37,'Route Guide - Lanes Not in Data'!$P$5:$P$22370,0),
IF(ISERROR(MATCH(BT$6&amp;$CY37,'Route Guide - Lanes Not in Data'!$P$5:$P$22370,0))=FALSE,MATCH(BT$6&amp;$CY37,'Route Guide - Lanes Not in Data'!$P$5:$P$22370,0),
IF(ISERROR(MATCH(BT$6&amp;$CZ37,'Route Guide - Lanes Not in Data'!$P$5:$P$22370,0))=FALSE,MATCH(BT$6&amp;$CZ37,'Route Guide - Lanes Not in Data'!$P$5:$P$22370,0),""))))))))))),""))</f>
        <v/>
      </c>
      <c r="BU37" s="37">
        <f>IF(OR(BU$6="",EG37&lt;&gt;2),"",IFERROR(INDEX('Route Guide - Lanes Not in Data'!$E$5:$E$22370,
IF(ISERROR(MATCH(BU$6&amp;$CQ37,'Route Guide - Lanes Not in Data'!$P$5:$P$22370,0))=FALSE,MATCH(BU$6&amp;$CQ37,'Route Guide - Lanes Not in Data'!$P$5:$P$22370,0),
IF(ISERROR(MATCH(BU$6&amp;$CR37,'Route Guide - Lanes Not in Data'!$P$5:$P$22370,0))=FALSE,MATCH(BU$6&amp;$CR37,'Route Guide - Lanes Not in Data'!$P$5:$P$22370,0),
IF(ISERROR(MATCH(BU$6&amp;$CS37,'Route Guide - Lanes Not in Data'!$P$5:$P$22370,0))=FALSE,MATCH(BU$6&amp;$CS37,'Route Guide - Lanes Not in Data'!$P$5:$P$22370,0),
IF(ISERROR(MATCH(BU$6&amp;$CT37,'Route Guide - Lanes Not in Data'!$P$5:$P$22370,0))=FALSE,MATCH(BU$6&amp;$CT37,'Route Guide - Lanes Not in Data'!$P$5:$P$22370,0),
IF(ISERROR(MATCH(BU$6&amp;$CU37,'Route Guide - Lanes Not in Data'!$P$5:$P$22370,0))=FALSE,MATCH(BU$6&amp;$CU37,'Route Guide - Lanes Not in Data'!$P$5:$P$22370,0),
IF(ISERROR(MATCH(BU$6&amp;$CV37,'Route Guide - Lanes Not in Data'!$P$5:$P$22370,0))=FALSE,MATCH(BU$6&amp;$CV37,'Route Guide - Lanes Not in Data'!$P$5:$P$22370,0),
IF(ISERROR(MATCH(BU$6&amp;$CW37,'Route Guide - Lanes Not in Data'!$P$5:$P$22370,0))=FALSE,MATCH(BU$6&amp;$CW37,'Route Guide - Lanes Not in Data'!$P$5:$P$22370,0),
IF(ISERROR(MATCH(BU$6&amp;$CX37,'Route Guide - Lanes Not in Data'!$P$5:$P$22370,0))=FALSE,MATCH(BU$6&amp;$CX37,'Route Guide - Lanes Not in Data'!$P$5:$P$22370,0),
IF(ISERROR(MATCH(BU$6&amp;$CY37,'Route Guide - Lanes Not in Data'!$P$5:$P$22370,0))=FALSE,MATCH(BU$6&amp;$CY37,'Route Guide - Lanes Not in Data'!$P$5:$P$22370,0),
IF(ISERROR(MATCH(BU$6&amp;$CZ37,'Route Guide - Lanes Not in Data'!$P$5:$P$22370,0))=FALSE,MATCH(BU$6&amp;$CZ37,'Route Guide - Lanes Not in Data'!$P$5:$P$22370,0),""))))))))))),""))</f>
        <v>0.126</v>
      </c>
      <c r="BV37" s="37" t="str">
        <f>IF(OR(BV$6="",EH37&lt;&gt;2),"",IFERROR(INDEX('Route Guide - Lanes Not in Data'!$E$5:$E$22370,
IF(ISERROR(MATCH(BV$6&amp;$CQ37,'Route Guide - Lanes Not in Data'!$P$5:$P$22370,0))=FALSE,MATCH(BV$6&amp;$CQ37,'Route Guide - Lanes Not in Data'!$P$5:$P$22370,0),
IF(ISERROR(MATCH(BV$6&amp;$CR37,'Route Guide - Lanes Not in Data'!$P$5:$P$22370,0))=FALSE,MATCH(BV$6&amp;$CR37,'Route Guide - Lanes Not in Data'!$P$5:$P$22370,0),
IF(ISERROR(MATCH(BV$6&amp;$CS37,'Route Guide - Lanes Not in Data'!$P$5:$P$22370,0))=FALSE,MATCH(BV$6&amp;$CS37,'Route Guide - Lanes Not in Data'!$P$5:$P$22370,0),
IF(ISERROR(MATCH(BV$6&amp;$CT37,'Route Guide - Lanes Not in Data'!$P$5:$P$22370,0))=FALSE,MATCH(BV$6&amp;$CT37,'Route Guide - Lanes Not in Data'!$P$5:$P$22370,0),
IF(ISERROR(MATCH(BV$6&amp;$CU37,'Route Guide - Lanes Not in Data'!$P$5:$P$22370,0))=FALSE,MATCH(BV$6&amp;$CU37,'Route Guide - Lanes Not in Data'!$P$5:$P$22370,0),
IF(ISERROR(MATCH(BV$6&amp;$CV37,'Route Guide - Lanes Not in Data'!$P$5:$P$22370,0))=FALSE,MATCH(BV$6&amp;$CV37,'Route Guide - Lanes Not in Data'!$P$5:$P$22370,0),
IF(ISERROR(MATCH(BV$6&amp;$CW37,'Route Guide - Lanes Not in Data'!$P$5:$P$22370,0))=FALSE,MATCH(BV$6&amp;$CW37,'Route Guide - Lanes Not in Data'!$P$5:$P$22370,0),
IF(ISERROR(MATCH(BV$6&amp;$CX37,'Route Guide - Lanes Not in Data'!$P$5:$P$22370,0))=FALSE,MATCH(BV$6&amp;$CX37,'Route Guide - Lanes Not in Data'!$P$5:$P$22370,0),
IF(ISERROR(MATCH(BV$6&amp;$CY37,'Route Guide - Lanes Not in Data'!$P$5:$P$22370,0))=FALSE,MATCH(BV$6&amp;$CY37,'Route Guide - Lanes Not in Data'!$P$5:$P$22370,0),
IF(ISERROR(MATCH(BV$6&amp;$CZ37,'Route Guide - Lanes Not in Data'!$P$5:$P$22370,0))=FALSE,MATCH(BV$6&amp;$CZ37,'Route Guide - Lanes Not in Data'!$P$5:$P$22370,0),""))))))))))),""))</f>
        <v/>
      </c>
      <c r="BW37" s="37" t="str">
        <f>IF(OR(BW$6="",EI37&lt;&gt;2),"",IFERROR(INDEX('Route Guide - Lanes Not in Data'!$E$5:$E$22370,
IF(ISERROR(MATCH(BW$6&amp;$CQ37,'Route Guide - Lanes Not in Data'!$P$5:$P$22370,0))=FALSE,MATCH(BW$6&amp;$CQ37,'Route Guide - Lanes Not in Data'!$P$5:$P$22370,0),
IF(ISERROR(MATCH(BW$6&amp;$CR37,'Route Guide - Lanes Not in Data'!$P$5:$P$22370,0))=FALSE,MATCH(BW$6&amp;$CR37,'Route Guide - Lanes Not in Data'!$P$5:$P$22370,0),
IF(ISERROR(MATCH(BW$6&amp;$CS37,'Route Guide - Lanes Not in Data'!$P$5:$P$22370,0))=FALSE,MATCH(BW$6&amp;$CS37,'Route Guide - Lanes Not in Data'!$P$5:$P$22370,0),
IF(ISERROR(MATCH(BW$6&amp;$CT37,'Route Guide - Lanes Not in Data'!$P$5:$P$22370,0))=FALSE,MATCH(BW$6&amp;$CT37,'Route Guide - Lanes Not in Data'!$P$5:$P$22370,0),
IF(ISERROR(MATCH(BW$6&amp;$CU37,'Route Guide - Lanes Not in Data'!$P$5:$P$22370,0))=FALSE,MATCH(BW$6&amp;$CU37,'Route Guide - Lanes Not in Data'!$P$5:$P$22370,0),
IF(ISERROR(MATCH(BW$6&amp;$CV37,'Route Guide - Lanes Not in Data'!$P$5:$P$22370,0))=FALSE,MATCH(BW$6&amp;$CV37,'Route Guide - Lanes Not in Data'!$P$5:$P$22370,0),
IF(ISERROR(MATCH(BW$6&amp;$CW37,'Route Guide - Lanes Not in Data'!$P$5:$P$22370,0))=FALSE,MATCH(BW$6&amp;$CW37,'Route Guide - Lanes Not in Data'!$P$5:$P$22370,0),
IF(ISERROR(MATCH(BW$6&amp;$CX37,'Route Guide - Lanes Not in Data'!$P$5:$P$22370,0))=FALSE,MATCH(BW$6&amp;$CX37,'Route Guide - Lanes Not in Data'!$P$5:$P$22370,0),
IF(ISERROR(MATCH(BW$6&amp;$CY37,'Route Guide - Lanes Not in Data'!$P$5:$P$22370,0))=FALSE,MATCH(BW$6&amp;$CY37,'Route Guide - Lanes Not in Data'!$P$5:$P$22370,0),
IF(ISERROR(MATCH(BW$6&amp;$CZ37,'Route Guide - Lanes Not in Data'!$P$5:$P$22370,0))=FALSE,MATCH(BW$6&amp;$CZ37,'Route Guide - Lanes Not in Data'!$P$5:$P$22370,0),""))))))))))),""))</f>
        <v/>
      </c>
      <c r="BX37" s="37" t="str">
        <f>IF(OR(BX$6="",EJ37&lt;&gt;2),"",IFERROR(INDEX('Route Guide - Lanes Not in Data'!$E$5:$E$22370,
IF(ISERROR(MATCH(BX$6&amp;$CQ37,'Route Guide - Lanes Not in Data'!$P$5:$P$22370,0))=FALSE,MATCH(BX$6&amp;$CQ37,'Route Guide - Lanes Not in Data'!$P$5:$P$22370,0),
IF(ISERROR(MATCH(BX$6&amp;$CR37,'Route Guide - Lanes Not in Data'!$P$5:$P$22370,0))=FALSE,MATCH(BX$6&amp;$CR37,'Route Guide - Lanes Not in Data'!$P$5:$P$22370,0),
IF(ISERROR(MATCH(BX$6&amp;$CS37,'Route Guide - Lanes Not in Data'!$P$5:$P$22370,0))=FALSE,MATCH(BX$6&amp;$CS37,'Route Guide - Lanes Not in Data'!$P$5:$P$22370,0),
IF(ISERROR(MATCH(BX$6&amp;$CT37,'Route Guide - Lanes Not in Data'!$P$5:$P$22370,0))=FALSE,MATCH(BX$6&amp;$CT37,'Route Guide - Lanes Not in Data'!$P$5:$P$22370,0),
IF(ISERROR(MATCH(BX$6&amp;$CU37,'Route Guide - Lanes Not in Data'!$P$5:$P$22370,0))=FALSE,MATCH(BX$6&amp;$CU37,'Route Guide - Lanes Not in Data'!$P$5:$P$22370,0),
IF(ISERROR(MATCH(BX$6&amp;$CV37,'Route Guide - Lanes Not in Data'!$P$5:$P$22370,0))=FALSE,MATCH(BX$6&amp;$CV37,'Route Guide - Lanes Not in Data'!$P$5:$P$22370,0),
IF(ISERROR(MATCH(BX$6&amp;$CW37,'Route Guide - Lanes Not in Data'!$P$5:$P$22370,0))=FALSE,MATCH(BX$6&amp;$CW37,'Route Guide - Lanes Not in Data'!$P$5:$P$22370,0),
IF(ISERROR(MATCH(BX$6&amp;$CX37,'Route Guide - Lanes Not in Data'!$P$5:$P$22370,0))=FALSE,MATCH(BX$6&amp;$CX37,'Route Guide - Lanes Not in Data'!$P$5:$P$22370,0),
IF(ISERROR(MATCH(BX$6&amp;$CY37,'Route Guide - Lanes Not in Data'!$P$5:$P$22370,0))=FALSE,MATCH(BX$6&amp;$CY37,'Route Guide - Lanes Not in Data'!$P$5:$P$22370,0),
IF(ISERROR(MATCH(BX$6&amp;$CZ37,'Route Guide - Lanes Not in Data'!$P$5:$P$22370,0))=FALSE,MATCH(BX$6&amp;$CZ37,'Route Guide - Lanes Not in Data'!$P$5:$P$22370,0),""))))))))))),""))</f>
        <v/>
      </c>
      <c r="BY37" s="37" t="str">
        <f>IF(OR(BY$6="",EK37&lt;&gt;2),"",IFERROR(INDEX('Route Guide - Lanes Not in Data'!$E$5:$E$22370,
IF(ISERROR(MATCH(BY$6&amp;$CQ37,'Route Guide - Lanes Not in Data'!$P$5:$P$22370,0))=FALSE,MATCH(BY$6&amp;$CQ37,'Route Guide - Lanes Not in Data'!$P$5:$P$22370,0),
IF(ISERROR(MATCH(BY$6&amp;$CR37,'Route Guide - Lanes Not in Data'!$P$5:$P$22370,0))=FALSE,MATCH(BY$6&amp;$CR37,'Route Guide - Lanes Not in Data'!$P$5:$P$22370,0),
IF(ISERROR(MATCH(BY$6&amp;$CS37,'Route Guide - Lanes Not in Data'!$P$5:$P$22370,0))=FALSE,MATCH(BY$6&amp;$CS37,'Route Guide - Lanes Not in Data'!$P$5:$P$22370,0),
IF(ISERROR(MATCH(BY$6&amp;$CT37,'Route Guide - Lanes Not in Data'!$P$5:$P$22370,0))=FALSE,MATCH(BY$6&amp;$CT37,'Route Guide - Lanes Not in Data'!$P$5:$P$22370,0),
IF(ISERROR(MATCH(BY$6&amp;$CU37,'Route Guide - Lanes Not in Data'!$P$5:$P$22370,0))=FALSE,MATCH(BY$6&amp;$CU37,'Route Guide - Lanes Not in Data'!$P$5:$P$22370,0),
IF(ISERROR(MATCH(BY$6&amp;$CV37,'Route Guide - Lanes Not in Data'!$P$5:$P$22370,0))=FALSE,MATCH(BY$6&amp;$CV37,'Route Guide - Lanes Not in Data'!$P$5:$P$22370,0),
IF(ISERROR(MATCH(BY$6&amp;$CW37,'Route Guide - Lanes Not in Data'!$P$5:$P$22370,0))=FALSE,MATCH(BY$6&amp;$CW37,'Route Guide - Lanes Not in Data'!$P$5:$P$22370,0),
IF(ISERROR(MATCH(BY$6&amp;$CX37,'Route Guide - Lanes Not in Data'!$P$5:$P$22370,0))=FALSE,MATCH(BY$6&amp;$CX37,'Route Guide - Lanes Not in Data'!$P$5:$P$22370,0),
IF(ISERROR(MATCH(BY$6&amp;$CY37,'Route Guide - Lanes Not in Data'!$P$5:$P$22370,0))=FALSE,MATCH(BY$6&amp;$CY37,'Route Guide - Lanes Not in Data'!$P$5:$P$22370,0),
IF(ISERROR(MATCH(BY$6&amp;$CZ37,'Route Guide - Lanes Not in Data'!$P$5:$P$22370,0))=FALSE,MATCH(BY$6&amp;$CZ37,'Route Guide - Lanes Not in Data'!$P$5:$P$22370,0),""))))))))))),""))</f>
        <v/>
      </c>
      <c r="BZ37" s="37" t="str">
        <f>IF(OR(BZ$6="",EL37&lt;&gt;2),"",IFERROR(INDEX('Route Guide - Lanes Not in Data'!$E$5:$E$22370,
IF(ISERROR(MATCH(BZ$6&amp;$CQ37,'Route Guide - Lanes Not in Data'!$P$5:$P$22370,0))=FALSE,MATCH(BZ$6&amp;$CQ37,'Route Guide - Lanes Not in Data'!$P$5:$P$22370,0),
IF(ISERROR(MATCH(BZ$6&amp;$CR37,'Route Guide - Lanes Not in Data'!$P$5:$P$22370,0))=FALSE,MATCH(BZ$6&amp;$CR37,'Route Guide - Lanes Not in Data'!$P$5:$P$22370,0),
IF(ISERROR(MATCH(BZ$6&amp;$CS37,'Route Guide - Lanes Not in Data'!$P$5:$P$22370,0))=FALSE,MATCH(BZ$6&amp;$CS37,'Route Guide - Lanes Not in Data'!$P$5:$P$22370,0),
IF(ISERROR(MATCH(BZ$6&amp;$CT37,'Route Guide - Lanes Not in Data'!$P$5:$P$22370,0))=FALSE,MATCH(BZ$6&amp;$CT37,'Route Guide - Lanes Not in Data'!$P$5:$P$22370,0),
IF(ISERROR(MATCH(BZ$6&amp;$CU37,'Route Guide - Lanes Not in Data'!$P$5:$P$22370,0))=FALSE,MATCH(BZ$6&amp;$CU37,'Route Guide - Lanes Not in Data'!$P$5:$P$22370,0),
IF(ISERROR(MATCH(BZ$6&amp;$CV37,'Route Guide - Lanes Not in Data'!$P$5:$P$22370,0))=FALSE,MATCH(BZ$6&amp;$CV37,'Route Guide - Lanes Not in Data'!$P$5:$P$22370,0),
IF(ISERROR(MATCH(BZ$6&amp;$CW37,'Route Guide - Lanes Not in Data'!$P$5:$P$22370,0))=FALSE,MATCH(BZ$6&amp;$CW37,'Route Guide - Lanes Not in Data'!$P$5:$P$22370,0),
IF(ISERROR(MATCH(BZ$6&amp;$CX37,'Route Guide - Lanes Not in Data'!$P$5:$P$22370,0))=FALSE,MATCH(BZ$6&amp;$CX37,'Route Guide - Lanes Not in Data'!$P$5:$P$22370,0),
IF(ISERROR(MATCH(BZ$6&amp;$CY37,'Route Guide - Lanes Not in Data'!$P$5:$P$22370,0))=FALSE,MATCH(BZ$6&amp;$CY37,'Route Guide - Lanes Not in Data'!$P$5:$P$22370,0),
IF(ISERROR(MATCH(BZ$6&amp;$CZ37,'Route Guide - Lanes Not in Data'!$P$5:$P$22370,0))=FALSE,MATCH(BZ$6&amp;$CZ37,'Route Guide - Lanes Not in Data'!$P$5:$P$22370,0),""))))))))))),""))</f>
        <v/>
      </c>
      <c r="CA37" s="37">
        <f>IF(OR(CA$6="",EM37&lt;&gt;2),"",IFERROR(INDEX('Route Guide - Lanes Not in Data'!$E$5:$E$22370,
IF(ISERROR(MATCH(CA$6&amp;$CQ37,'Route Guide - Lanes Not in Data'!$P$5:$P$22370,0))=FALSE,MATCH(CA$6&amp;$CQ37,'Route Guide - Lanes Not in Data'!$P$5:$P$22370,0),
IF(ISERROR(MATCH(CA$6&amp;$CR37,'Route Guide - Lanes Not in Data'!$P$5:$P$22370,0))=FALSE,MATCH(CA$6&amp;$CR37,'Route Guide - Lanes Not in Data'!$P$5:$P$22370,0),
IF(ISERROR(MATCH(CA$6&amp;$CS37,'Route Guide - Lanes Not in Data'!$P$5:$P$22370,0))=FALSE,MATCH(CA$6&amp;$CS37,'Route Guide - Lanes Not in Data'!$P$5:$P$22370,0),
IF(ISERROR(MATCH(CA$6&amp;$CT37,'Route Guide - Lanes Not in Data'!$P$5:$P$22370,0))=FALSE,MATCH(CA$6&amp;$CT37,'Route Guide - Lanes Not in Data'!$P$5:$P$22370,0),
IF(ISERROR(MATCH(CA$6&amp;$CU37,'Route Guide - Lanes Not in Data'!$P$5:$P$22370,0))=FALSE,MATCH(CA$6&amp;$CU37,'Route Guide - Lanes Not in Data'!$P$5:$P$22370,0),
IF(ISERROR(MATCH(CA$6&amp;$CV37,'Route Guide - Lanes Not in Data'!$P$5:$P$22370,0))=FALSE,MATCH(CA$6&amp;$CV37,'Route Guide - Lanes Not in Data'!$P$5:$P$22370,0),
IF(ISERROR(MATCH(CA$6&amp;$CW37,'Route Guide - Lanes Not in Data'!$P$5:$P$22370,0))=FALSE,MATCH(CA$6&amp;$CW37,'Route Guide - Lanes Not in Data'!$P$5:$P$22370,0),
IF(ISERROR(MATCH(CA$6&amp;$CX37,'Route Guide - Lanes Not in Data'!$P$5:$P$22370,0))=FALSE,MATCH(CA$6&amp;$CX37,'Route Guide - Lanes Not in Data'!$P$5:$P$22370,0),
IF(ISERROR(MATCH(CA$6&amp;$CY37,'Route Guide - Lanes Not in Data'!$P$5:$P$22370,0))=FALSE,MATCH(CA$6&amp;$CY37,'Route Guide - Lanes Not in Data'!$P$5:$P$22370,0),
IF(ISERROR(MATCH(CA$6&amp;$CZ37,'Route Guide - Lanes Not in Data'!$P$5:$P$22370,0))=FALSE,MATCH(CA$6&amp;$CZ37,'Route Guide - Lanes Not in Data'!$P$5:$P$22370,0),""))))))))))),""))</f>
        <v>0.191</v>
      </c>
      <c r="CB37" s="37" t="str">
        <f>IF(OR(CB$6="",EN37&lt;&gt;2),"",IFERROR(INDEX('Route Guide - Lanes Not in Data'!$E$5:$E$22370,
IF(ISERROR(MATCH(CB$6&amp;$CQ37,'Route Guide - Lanes Not in Data'!$P$5:$P$22370,0))=FALSE,MATCH(CB$6&amp;$CQ37,'Route Guide - Lanes Not in Data'!$P$5:$P$22370,0),
IF(ISERROR(MATCH(CB$6&amp;$CR37,'Route Guide - Lanes Not in Data'!$P$5:$P$22370,0))=FALSE,MATCH(CB$6&amp;$CR37,'Route Guide - Lanes Not in Data'!$P$5:$P$22370,0),
IF(ISERROR(MATCH(CB$6&amp;$CS37,'Route Guide - Lanes Not in Data'!$P$5:$P$22370,0))=FALSE,MATCH(CB$6&amp;$CS37,'Route Guide - Lanes Not in Data'!$P$5:$P$22370,0),
IF(ISERROR(MATCH(CB$6&amp;$CT37,'Route Guide - Lanes Not in Data'!$P$5:$P$22370,0))=FALSE,MATCH(CB$6&amp;$CT37,'Route Guide - Lanes Not in Data'!$P$5:$P$22370,0),
IF(ISERROR(MATCH(CB$6&amp;$CU37,'Route Guide - Lanes Not in Data'!$P$5:$P$22370,0))=FALSE,MATCH(CB$6&amp;$CU37,'Route Guide - Lanes Not in Data'!$P$5:$P$22370,0),
IF(ISERROR(MATCH(CB$6&amp;$CV37,'Route Guide - Lanes Not in Data'!$P$5:$P$22370,0))=FALSE,MATCH(CB$6&amp;$CV37,'Route Guide - Lanes Not in Data'!$P$5:$P$22370,0),
IF(ISERROR(MATCH(CB$6&amp;$CW37,'Route Guide - Lanes Not in Data'!$P$5:$P$22370,0))=FALSE,MATCH(CB$6&amp;$CW37,'Route Guide - Lanes Not in Data'!$P$5:$P$22370,0),
IF(ISERROR(MATCH(CB$6&amp;$CX37,'Route Guide - Lanes Not in Data'!$P$5:$P$22370,0))=FALSE,MATCH(CB$6&amp;$CX37,'Route Guide - Lanes Not in Data'!$P$5:$P$22370,0),
IF(ISERROR(MATCH(CB$6&amp;$CY37,'Route Guide - Lanes Not in Data'!$P$5:$P$22370,0))=FALSE,MATCH(CB$6&amp;$CY37,'Route Guide - Lanes Not in Data'!$P$5:$P$22370,0),
IF(ISERROR(MATCH(CB$6&amp;$CZ37,'Route Guide - Lanes Not in Data'!$P$5:$P$22370,0))=FALSE,MATCH(CB$6&amp;$CZ37,'Route Guide - Lanes Not in Data'!$P$5:$P$22370,0),""))))))))))),""))</f>
        <v/>
      </c>
      <c r="CC37" s="37" t="str">
        <f>IF(OR(CC$6="",EO37&lt;&gt;2),"",IFERROR(INDEX('Route Guide - Lanes Not in Data'!$E$5:$E$22370,
IF(ISERROR(MATCH(CC$6&amp;$CQ37,'Route Guide - Lanes Not in Data'!$P$5:$P$22370,0))=FALSE,MATCH(CC$6&amp;$CQ37,'Route Guide - Lanes Not in Data'!$P$5:$P$22370,0),
IF(ISERROR(MATCH(CC$6&amp;$CR37,'Route Guide - Lanes Not in Data'!$P$5:$P$22370,0))=FALSE,MATCH(CC$6&amp;$CR37,'Route Guide - Lanes Not in Data'!$P$5:$P$22370,0),
IF(ISERROR(MATCH(CC$6&amp;$CS37,'Route Guide - Lanes Not in Data'!$P$5:$P$22370,0))=FALSE,MATCH(CC$6&amp;$CS37,'Route Guide - Lanes Not in Data'!$P$5:$P$22370,0),
IF(ISERROR(MATCH(CC$6&amp;$CT37,'Route Guide - Lanes Not in Data'!$P$5:$P$22370,0))=FALSE,MATCH(CC$6&amp;$CT37,'Route Guide - Lanes Not in Data'!$P$5:$P$22370,0),
IF(ISERROR(MATCH(CC$6&amp;$CU37,'Route Guide - Lanes Not in Data'!$P$5:$P$22370,0))=FALSE,MATCH(CC$6&amp;$CU37,'Route Guide - Lanes Not in Data'!$P$5:$P$22370,0),
IF(ISERROR(MATCH(CC$6&amp;$CV37,'Route Guide - Lanes Not in Data'!$P$5:$P$22370,0))=FALSE,MATCH(CC$6&amp;$CV37,'Route Guide - Lanes Not in Data'!$P$5:$P$22370,0),
IF(ISERROR(MATCH(CC$6&amp;$CW37,'Route Guide - Lanes Not in Data'!$P$5:$P$22370,0))=FALSE,MATCH(CC$6&amp;$CW37,'Route Guide - Lanes Not in Data'!$P$5:$P$22370,0),
IF(ISERROR(MATCH(CC$6&amp;$CX37,'Route Guide - Lanes Not in Data'!$P$5:$P$22370,0))=FALSE,MATCH(CC$6&amp;$CX37,'Route Guide - Lanes Not in Data'!$P$5:$P$22370,0),
IF(ISERROR(MATCH(CC$6&amp;$CY37,'Route Guide - Lanes Not in Data'!$P$5:$P$22370,0))=FALSE,MATCH(CC$6&amp;$CY37,'Route Guide - Lanes Not in Data'!$P$5:$P$22370,0),
IF(ISERROR(MATCH(CC$6&amp;$CZ37,'Route Guide - Lanes Not in Data'!$P$5:$P$22370,0))=FALSE,MATCH(CC$6&amp;$CZ37,'Route Guide - Lanes Not in Data'!$P$5:$P$22370,0),""))))))))))),""))</f>
        <v/>
      </c>
      <c r="CD37" s="37" t="str">
        <f>IF(OR(CD$6="",EP37&lt;&gt;2),"",IFERROR(INDEX('Route Guide - Lanes Not in Data'!$E$5:$E$22370,
IF(ISERROR(MATCH(CD$6&amp;$CQ37,'Route Guide - Lanes Not in Data'!$P$5:$P$22370,0))=FALSE,MATCH(CD$6&amp;$CQ37,'Route Guide - Lanes Not in Data'!$P$5:$P$22370,0),
IF(ISERROR(MATCH(CD$6&amp;$CR37,'Route Guide - Lanes Not in Data'!$P$5:$P$22370,0))=FALSE,MATCH(CD$6&amp;$CR37,'Route Guide - Lanes Not in Data'!$P$5:$P$22370,0),
IF(ISERROR(MATCH(CD$6&amp;$CS37,'Route Guide - Lanes Not in Data'!$P$5:$P$22370,0))=FALSE,MATCH(CD$6&amp;$CS37,'Route Guide - Lanes Not in Data'!$P$5:$P$22370,0),
IF(ISERROR(MATCH(CD$6&amp;$CT37,'Route Guide - Lanes Not in Data'!$P$5:$P$22370,0))=FALSE,MATCH(CD$6&amp;$CT37,'Route Guide - Lanes Not in Data'!$P$5:$P$22370,0),
IF(ISERROR(MATCH(CD$6&amp;$CU37,'Route Guide - Lanes Not in Data'!$P$5:$P$22370,0))=FALSE,MATCH(CD$6&amp;$CU37,'Route Guide - Lanes Not in Data'!$P$5:$P$22370,0),
IF(ISERROR(MATCH(CD$6&amp;$CV37,'Route Guide - Lanes Not in Data'!$P$5:$P$22370,0))=FALSE,MATCH(CD$6&amp;$CV37,'Route Guide - Lanes Not in Data'!$P$5:$P$22370,0),
IF(ISERROR(MATCH(CD$6&amp;$CW37,'Route Guide - Lanes Not in Data'!$P$5:$P$22370,0))=FALSE,MATCH(CD$6&amp;$CW37,'Route Guide - Lanes Not in Data'!$P$5:$P$22370,0),
IF(ISERROR(MATCH(CD$6&amp;$CX37,'Route Guide - Lanes Not in Data'!$P$5:$P$22370,0))=FALSE,MATCH(CD$6&amp;$CX37,'Route Guide - Lanes Not in Data'!$P$5:$P$22370,0),
IF(ISERROR(MATCH(CD$6&amp;$CY37,'Route Guide - Lanes Not in Data'!$P$5:$P$22370,0))=FALSE,MATCH(CD$6&amp;$CY37,'Route Guide - Lanes Not in Data'!$P$5:$P$22370,0),
IF(ISERROR(MATCH(CD$6&amp;$CZ37,'Route Guide - Lanes Not in Data'!$P$5:$P$22370,0))=FALSE,MATCH(CD$6&amp;$CZ37,'Route Guide - Lanes Not in Data'!$P$5:$P$22370,0),""))))))))))),""))</f>
        <v/>
      </c>
      <c r="CE37" s="37" t="str">
        <f>IF(OR(CE$6="",EQ37&lt;&gt;2),"",IFERROR(INDEX('Route Guide - Lanes Not in Data'!$E$5:$E$22370,
IF(ISERROR(MATCH(CE$6&amp;$CQ37,'Route Guide - Lanes Not in Data'!$P$5:$P$22370,0))=FALSE,MATCH(CE$6&amp;$CQ37,'Route Guide - Lanes Not in Data'!$P$5:$P$22370,0),
IF(ISERROR(MATCH(CE$6&amp;$CR37,'Route Guide - Lanes Not in Data'!$P$5:$P$22370,0))=FALSE,MATCH(CE$6&amp;$CR37,'Route Guide - Lanes Not in Data'!$P$5:$P$22370,0),
IF(ISERROR(MATCH(CE$6&amp;$CS37,'Route Guide - Lanes Not in Data'!$P$5:$P$22370,0))=FALSE,MATCH(CE$6&amp;$CS37,'Route Guide - Lanes Not in Data'!$P$5:$P$22370,0),
IF(ISERROR(MATCH(CE$6&amp;$CT37,'Route Guide - Lanes Not in Data'!$P$5:$P$22370,0))=FALSE,MATCH(CE$6&amp;$CT37,'Route Guide - Lanes Not in Data'!$P$5:$P$22370,0),
IF(ISERROR(MATCH(CE$6&amp;$CU37,'Route Guide - Lanes Not in Data'!$P$5:$P$22370,0))=FALSE,MATCH(CE$6&amp;$CU37,'Route Guide - Lanes Not in Data'!$P$5:$P$22370,0),
IF(ISERROR(MATCH(CE$6&amp;$CV37,'Route Guide - Lanes Not in Data'!$P$5:$P$22370,0))=FALSE,MATCH(CE$6&amp;$CV37,'Route Guide - Lanes Not in Data'!$P$5:$P$22370,0),
IF(ISERROR(MATCH(CE$6&amp;$CW37,'Route Guide - Lanes Not in Data'!$P$5:$P$22370,0))=FALSE,MATCH(CE$6&amp;$CW37,'Route Guide - Lanes Not in Data'!$P$5:$P$22370,0),
IF(ISERROR(MATCH(CE$6&amp;$CX37,'Route Guide - Lanes Not in Data'!$P$5:$P$22370,0))=FALSE,MATCH(CE$6&amp;$CX37,'Route Guide - Lanes Not in Data'!$P$5:$P$22370,0),
IF(ISERROR(MATCH(CE$6&amp;$CY37,'Route Guide - Lanes Not in Data'!$P$5:$P$22370,0))=FALSE,MATCH(CE$6&amp;$CY37,'Route Guide - Lanes Not in Data'!$P$5:$P$22370,0),
IF(ISERROR(MATCH(CE$6&amp;$CZ37,'Route Guide - Lanes Not in Data'!$P$5:$P$22370,0))=FALSE,MATCH(CE$6&amp;$CZ37,'Route Guide - Lanes Not in Data'!$P$5:$P$22370,0),""))))))))))),""))</f>
        <v/>
      </c>
      <c r="CF37" s="37" t="str">
        <f>IF(OR(CF$6="",ER37&lt;&gt;2),"",IFERROR(INDEX('Route Guide - Lanes Not in Data'!$E$5:$E$22370,
IF(ISERROR(MATCH(CF$6&amp;$CQ37,'Route Guide - Lanes Not in Data'!$P$5:$P$22370,0))=FALSE,MATCH(CF$6&amp;$CQ37,'Route Guide - Lanes Not in Data'!$P$5:$P$22370,0),
IF(ISERROR(MATCH(CF$6&amp;$CR37,'Route Guide - Lanes Not in Data'!$P$5:$P$22370,0))=FALSE,MATCH(CF$6&amp;$CR37,'Route Guide - Lanes Not in Data'!$P$5:$P$22370,0),
IF(ISERROR(MATCH(CF$6&amp;$CS37,'Route Guide - Lanes Not in Data'!$P$5:$P$22370,0))=FALSE,MATCH(CF$6&amp;$CS37,'Route Guide - Lanes Not in Data'!$P$5:$P$22370,0),
IF(ISERROR(MATCH(CF$6&amp;$CT37,'Route Guide - Lanes Not in Data'!$P$5:$P$22370,0))=FALSE,MATCH(CF$6&amp;$CT37,'Route Guide - Lanes Not in Data'!$P$5:$P$22370,0),
IF(ISERROR(MATCH(CF$6&amp;$CU37,'Route Guide - Lanes Not in Data'!$P$5:$P$22370,0))=FALSE,MATCH(CF$6&amp;$CU37,'Route Guide - Lanes Not in Data'!$P$5:$P$22370,0),
IF(ISERROR(MATCH(CF$6&amp;$CV37,'Route Guide - Lanes Not in Data'!$P$5:$P$22370,0))=FALSE,MATCH(CF$6&amp;$CV37,'Route Guide - Lanes Not in Data'!$P$5:$P$22370,0),
IF(ISERROR(MATCH(CF$6&amp;$CW37,'Route Guide - Lanes Not in Data'!$P$5:$P$22370,0))=FALSE,MATCH(CF$6&amp;$CW37,'Route Guide - Lanes Not in Data'!$P$5:$P$22370,0),
IF(ISERROR(MATCH(CF$6&amp;$CX37,'Route Guide - Lanes Not in Data'!$P$5:$P$22370,0))=FALSE,MATCH(CF$6&amp;$CX37,'Route Guide - Lanes Not in Data'!$P$5:$P$22370,0),
IF(ISERROR(MATCH(CF$6&amp;$CY37,'Route Guide - Lanes Not in Data'!$P$5:$P$22370,0))=FALSE,MATCH(CF$6&amp;$CY37,'Route Guide - Lanes Not in Data'!$P$5:$P$22370,0),
IF(ISERROR(MATCH(CF$6&amp;$CZ37,'Route Guide - Lanes Not in Data'!$P$5:$P$22370,0))=FALSE,MATCH(CF$6&amp;$CZ37,'Route Guide - Lanes Not in Data'!$P$5:$P$22370,0),""))))))))))),""))</f>
        <v/>
      </c>
      <c r="CG37" s="37" t="str">
        <f>IF(OR(CG$6="",ES37&lt;&gt;2),"",IFERROR(INDEX('Route Guide - Lanes Not in Data'!$E$5:$E$22370,
IF(ISERROR(MATCH(CG$6&amp;$CQ37,'Route Guide - Lanes Not in Data'!$P$5:$P$22370,0))=FALSE,MATCH(CG$6&amp;$CQ37,'Route Guide - Lanes Not in Data'!$P$5:$P$22370,0),
IF(ISERROR(MATCH(CG$6&amp;$CR37,'Route Guide - Lanes Not in Data'!$P$5:$P$22370,0))=FALSE,MATCH(CG$6&amp;$CR37,'Route Guide - Lanes Not in Data'!$P$5:$P$22370,0),
IF(ISERROR(MATCH(CG$6&amp;$CS37,'Route Guide - Lanes Not in Data'!$P$5:$P$22370,0))=FALSE,MATCH(CG$6&amp;$CS37,'Route Guide - Lanes Not in Data'!$P$5:$P$22370,0),
IF(ISERROR(MATCH(CG$6&amp;$CT37,'Route Guide - Lanes Not in Data'!$P$5:$P$22370,0))=FALSE,MATCH(CG$6&amp;$CT37,'Route Guide - Lanes Not in Data'!$P$5:$P$22370,0),
IF(ISERROR(MATCH(CG$6&amp;$CU37,'Route Guide - Lanes Not in Data'!$P$5:$P$22370,0))=FALSE,MATCH(CG$6&amp;$CU37,'Route Guide - Lanes Not in Data'!$P$5:$P$22370,0),
IF(ISERROR(MATCH(CG$6&amp;$CV37,'Route Guide - Lanes Not in Data'!$P$5:$P$22370,0))=FALSE,MATCH(CG$6&amp;$CV37,'Route Guide - Lanes Not in Data'!$P$5:$P$22370,0),
IF(ISERROR(MATCH(CG$6&amp;$CW37,'Route Guide - Lanes Not in Data'!$P$5:$P$22370,0))=FALSE,MATCH(CG$6&amp;$CW37,'Route Guide - Lanes Not in Data'!$P$5:$P$22370,0),
IF(ISERROR(MATCH(CG$6&amp;$CX37,'Route Guide - Lanes Not in Data'!$P$5:$P$22370,0))=FALSE,MATCH(CG$6&amp;$CX37,'Route Guide - Lanes Not in Data'!$P$5:$P$22370,0),
IF(ISERROR(MATCH(CG$6&amp;$CY37,'Route Guide - Lanes Not in Data'!$P$5:$P$22370,0))=FALSE,MATCH(CG$6&amp;$CY37,'Route Guide - Lanes Not in Data'!$P$5:$P$22370,0),
IF(ISERROR(MATCH(CG$6&amp;$CZ37,'Route Guide - Lanes Not in Data'!$P$5:$P$22370,0))=FALSE,MATCH(CG$6&amp;$CZ37,'Route Guide - Lanes Not in Data'!$P$5:$P$22370,0),""))))))))))),""))</f>
        <v/>
      </c>
      <c r="CH37" s="37" t="str">
        <f>IF(OR(CH$6="",ET37&lt;&gt;2),"",IFERROR(INDEX('Route Guide - Lanes Not in Data'!$E$5:$E$22370,
IF(ISERROR(MATCH(CH$6&amp;$CQ37,'Route Guide - Lanes Not in Data'!$P$5:$P$22370,0))=FALSE,MATCH(CH$6&amp;$CQ37,'Route Guide - Lanes Not in Data'!$P$5:$P$22370,0),
IF(ISERROR(MATCH(CH$6&amp;$CR37,'Route Guide - Lanes Not in Data'!$P$5:$P$22370,0))=FALSE,MATCH(CH$6&amp;$CR37,'Route Guide - Lanes Not in Data'!$P$5:$P$22370,0),
IF(ISERROR(MATCH(CH$6&amp;$CS37,'Route Guide - Lanes Not in Data'!$P$5:$P$22370,0))=FALSE,MATCH(CH$6&amp;$CS37,'Route Guide - Lanes Not in Data'!$P$5:$P$22370,0),
IF(ISERROR(MATCH(CH$6&amp;$CT37,'Route Guide - Lanes Not in Data'!$P$5:$P$22370,0))=FALSE,MATCH(CH$6&amp;$CT37,'Route Guide - Lanes Not in Data'!$P$5:$P$22370,0),
IF(ISERROR(MATCH(CH$6&amp;$CU37,'Route Guide - Lanes Not in Data'!$P$5:$P$22370,0))=FALSE,MATCH(CH$6&amp;$CU37,'Route Guide - Lanes Not in Data'!$P$5:$P$22370,0),
IF(ISERROR(MATCH(CH$6&amp;$CV37,'Route Guide - Lanes Not in Data'!$P$5:$P$22370,0))=FALSE,MATCH(CH$6&amp;$CV37,'Route Guide - Lanes Not in Data'!$P$5:$P$22370,0),
IF(ISERROR(MATCH(CH$6&amp;$CW37,'Route Guide - Lanes Not in Data'!$P$5:$P$22370,0))=FALSE,MATCH(CH$6&amp;$CW37,'Route Guide - Lanes Not in Data'!$P$5:$P$22370,0),
IF(ISERROR(MATCH(CH$6&amp;$CX37,'Route Guide - Lanes Not in Data'!$P$5:$P$22370,0))=FALSE,MATCH(CH$6&amp;$CX37,'Route Guide - Lanes Not in Data'!$P$5:$P$22370,0),
IF(ISERROR(MATCH(CH$6&amp;$CY37,'Route Guide - Lanes Not in Data'!$P$5:$P$22370,0))=FALSE,MATCH(CH$6&amp;$CY37,'Route Guide - Lanes Not in Data'!$P$5:$P$22370,0),
IF(ISERROR(MATCH(CH$6&amp;$CZ37,'Route Guide - Lanes Not in Data'!$P$5:$P$22370,0))=FALSE,MATCH(CH$6&amp;$CZ37,'Route Guide - Lanes Not in Data'!$P$5:$P$22370,0),""))))))))))),""))</f>
        <v/>
      </c>
      <c r="CI37" s="37" t="str">
        <f>IF(OR(CI$6="",EU37&lt;&gt;2),"",IFERROR(INDEX('Route Guide - Lanes Not in Data'!$E$5:$E$22370,
IF(ISERROR(MATCH(CI$6&amp;$CQ37,'Route Guide - Lanes Not in Data'!$P$5:$P$22370,0))=FALSE,MATCH(CI$6&amp;$CQ37,'Route Guide - Lanes Not in Data'!$P$5:$P$22370,0),
IF(ISERROR(MATCH(CI$6&amp;$CR37,'Route Guide - Lanes Not in Data'!$P$5:$P$22370,0))=FALSE,MATCH(CI$6&amp;$CR37,'Route Guide - Lanes Not in Data'!$P$5:$P$22370,0),
IF(ISERROR(MATCH(CI$6&amp;$CS37,'Route Guide - Lanes Not in Data'!$P$5:$P$22370,0))=FALSE,MATCH(CI$6&amp;$CS37,'Route Guide - Lanes Not in Data'!$P$5:$P$22370,0),
IF(ISERROR(MATCH(CI$6&amp;$CT37,'Route Guide - Lanes Not in Data'!$P$5:$P$22370,0))=FALSE,MATCH(CI$6&amp;$CT37,'Route Guide - Lanes Not in Data'!$P$5:$P$22370,0),
IF(ISERROR(MATCH(CI$6&amp;$CU37,'Route Guide - Lanes Not in Data'!$P$5:$P$22370,0))=FALSE,MATCH(CI$6&amp;$CU37,'Route Guide - Lanes Not in Data'!$P$5:$P$22370,0),
IF(ISERROR(MATCH(CI$6&amp;$CV37,'Route Guide - Lanes Not in Data'!$P$5:$P$22370,0))=FALSE,MATCH(CI$6&amp;$CV37,'Route Guide - Lanes Not in Data'!$P$5:$P$22370,0),
IF(ISERROR(MATCH(CI$6&amp;$CW37,'Route Guide - Lanes Not in Data'!$P$5:$P$22370,0))=FALSE,MATCH(CI$6&amp;$CW37,'Route Guide - Lanes Not in Data'!$P$5:$P$22370,0),
IF(ISERROR(MATCH(CI$6&amp;$CX37,'Route Guide - Lanes Not in Data'!$P$5:$P$22370,0))=FALSE,MATCH(CI$6&amp;$CX37,'Route Guide - Lanes Not in Data'!$P$5:$P$22370,0),
IF(ISERROR(MATCH(CI$6&amp;$CY37,'Route Guide - Lanes Not in Data'!$P$5:$P$22370,0))=FALSE,MATCH(CI$6&amp;$CY37,'Route Guide - Lanes Not in Data'!$P$5:$P$22370,0),
IF(ISERROR(MATCH(CI$6&amp;$CZ37,'Route Guide - Lanes Not in Data'!$P$5:$P$22370,0))=FALSE,MATCH(CI$6&amp;$CZ37,'Route Guide - Lanes Not in Data'!$P$5:$P$22370,0),""))))))))))),""))</f>
        <v/>
      </c>
      <c r="CJ37" s="37" t="str">
        <f>IF(OR(CJ$6="",EV37&lt;&gt;2),"",IFERROR(INDEX('Route Guide - Lanes Not in Data'!$E$5:$E$22370,
IF(ISERROR(MATCH(CJ$6&amp;$CQ37,'Route Guide - Lanes Not in Data'!$P$5:$P$22370,0))=FALSE,MATCH(CJ$6&amp;$CQ37,'Route Guide - Lanes Not in Data'!$P$5:$P$22370,0),
IF(ISERROR(MATCH(CJ$6&amp;$CR37,'Route Guide - Lanes Not in Data'!$P$5:$P$22370,0))=FALSE,MATCH(CJ$6&amp;$CR37,'Route Guide - Lanes Not in Data'!$P$5:$P$22370,0),
IF(ISERROR(MATCH(CJ$6&amp;$CS37,'Route Guide - Lanes Not in Data'!$P$5:$P$22370,0))=FALSE,MATCH(CJ$6&amp;$CS37,'Route Guide - Lanes Not in Data'!$P$5:$P$22370,0),
IF(ISERROR(MATCH(CJ$6&amp;$CT37,'Route Guide - Lanes Not in Data'!$P$5:$P$22370,0))=FALSE,MATCH(CJ$6&amp;$CT37,'Route Guide - Lanes Not in Data'!$P$5:$P$22370,0),
IF(ISERROR(MATCH(CJ$6&amp;$CU37,'Route Guide - Lanes Not in Data'!$P$5:$P$22370,0))=FALSE,MATCH(CJ$6&amp;$CU37,'Route Guide - Lanes Not in Data'!$P$5:$P$22370,0),
IF(ISERROR(MATCH(CJ$6&amp;$CV37,'Route Guide - Lanes Not in Data'!$P$5:$P$22370,0))=FALSE,MATCH(CJ$6&amp;$CV37,'Route Guide - Lanes Not in Data'!$P$5:$P$22370,0),
IF(ISERROR(MATCH(CJ$6&amp;$CW37,'Route Guide - Lanes Not in Data'!$P$5:$P$22370,0))=FALSE,MATCH(CJ$6&amp;$CW37,'Route Guide - Lanes Not in Data'!$P$5:$P$22370,0),
IF(ISERROR(MATCH(CJ$6&amp;$CX37,'Route Guide - Lanes Not in Data'!$P$5:$P$22370,0))=FALSE,MATCH(CJ$6&amp;$CX37,'Route Guide - Lanes Not in Data'!$P$5:$P$22370,0),
IF(ISERROR(MATCH(CJ$6&amp;$CY37,'Route Guide - Lanes Not in Data'!$P$5:$P$22370,0))=FALSE,MATCH(CJ$6&amp;$CY37,'Route Guide - Lanes Not in Data'!$P$5:$P$22370,0),
IF(ISERROR(MATCH(CJ$6&amp;$CZ37,'Route Guide - Lanes Not in Data'!$P$5:$P$22370,0))=FALSE,MATCH(CJ$6&amp;$CZ37,'Route Guide - Lanes Not in Data'!$P$5:$P$22370,0),""))))))))))),""))</f>
        <v/>
      </c>
      <c r="CK37" s="37" t="str">
        <f>IF(OR(CK$6="",EW37&lt;&gt;2),"",IFERROR(INDEX('Route Guide - Lanes Not in Data'!$E$5:$E$22370,
IF(ISERROR(MATCH(CK$6&amp;$CQ37,'Route Guide - Lanes Not in Data'!$P$5:$P$22370,0))=FALSE,MATCH(CK$6&amp;$CQ37,'Route Guide - Lanes Not in Data'!$P$5:$P$22370,0),
IF(ISERROR(MATCH(CK$6&amp;$CR37,'Route Guide - Lanes Not in Data'!$P$5:$P$22370,0))=FALSE,MATCH(CK$6&amp;$CR37,'Route Guide - Lanes Not in Data'!$P$5:$P$22370,0),
IF(ISERROR(MATCH(CK$6&amp;$CS37,'Route Guide - Lanes Not in Data'!$P$5:$P$22370,0))=FALSE,MATCH(CK$6&amp;$CS37,'Route Guide - Lanes Not in Data'!$P$5:$P$22370,0),
IF(ISERROR(MATCH(CK$6&amp;$CT37,'Route Guide - Lanes Not in Data'!$P$5:$P$22370,0))=FALSE,MATCH(CK$6&amp;$CT37,'Route Guide - Lanes Not in Data'!$P$5:$P$22370,0),
IF(ISERROR(MATCH(CK$6&amp;$CU37,'Route Guide - Lanes Not in Data'!$P$5:$P$22370,0))=FALSE,MATCH(CK$6&amp;$CU37,'Route Guide - Lanes Not in Data'!$P$5:$P$22370,0),
IF(ISERROR(MATCH(CK$6&amp;$CV37,'Route Guide - Lanes Not in Data'!$P$5:$P$22370,0))=FALSE,MATCH(CK$6&amp;$CV37,'Route Guide - Lanes Not in Data'!$P$5:$P$22370,0),
IF(ISERROR(MATCH(CK$6&amp;$CW37,'Route Guide - Lanes Not in Data'!$P$5:$P$22370,0))=FALSE,MATCH(CK$6&amp;$CW37,'Route Guide - Lanes Not in Data'!$P$5:$P$22370,0),
IF(ISERROR(MATCH(CK$6&amp;$CX37,'Route Guide - Lanes Not in Data'!$P$5:$P$22370,0))=FALSE,MATCH(CK$6&amp;$CX37,'Route Guide - Lanes Not in Data'!$P$5:$P$22370,0),
IF(ISERROR(MATCH(CK$6&amp;$CY37,'Route Guide - Lanes Not in Data'!$P$5:$P$22370,0))=FALSE,MATCH(CK$6&amp;$CY37,'Route Guide - Lanes Not in Data'!$P$5:$P$22370,0),
IF(ISERROR(MATCH(CK$6&amp;$CZ37,'Route Guide - Lanes Not in Data'!$P$5:$P$22370,0))=FALSE,MATCH(CK$6&amp;$CZ37,'Route Guide - Lanes Not in Data'!$P$5:$P$22370,0),""))))))))))),""))</f>
        <v/>
      </c>
      <c r="CL37" s="37">
        <f t="shared" si="52"/>
        <v>0.31</v>
      </c>
      <c r="CM37" s="23" t="str">
        <f t="shared" si="53"/>
        <v>ODFL</v>
      </c>
      <c r="CN37" s="37">
        <f t="shared" si="54"/>
        <v>0.219</v>
      </c>
      <c r="CO37" s="23" t="str">
        <f t="shared" si="21"/>
        <v>CNWY</v>
      </c>
      <c r="CQ37" s="23" t="str">
        <f t="shared" si="22"/>
        <v>-0E25-CA-CITY OF INDUSTRY-NM</v>
      </c>
      <c r="CR37" s="23" t="str">
        <f t="shared" si="23"/>
        <v>-0E25-CA-CITY OF INDUSTRY-USA</v>
      </c>
      <c r="CS37" s="23" t="str">
        <f t="shared" si="24"/>
        <v>-CA-CITY OF INDUSTRY-NM</v>
      </c>
      <c r="CT37" s="23" t="str">
        <f t="shared" si="25"/>
        <v>-CA-CITY OF INDUSTRY-USA</v>
      </c>
      <c r="CU37" s="23" t="str">
        <f t="shared" si="26"/>
        <v>-91745-NM</v>
      </c>
      <c r="CV37" s="23" t="str">
        <f t="shared" si="27"/>
        <v>-91745-USA</v>
      </c>
      <c r="CW37" s="23" t="str">
        <f t="shared" si="28"/>
        <v>-CA-NM</v>
      </c>
      <c r="CX37" s="23" t="str">
        <f t="shared" si="29"/>
        <v>NM-CA</v>
      </c>
      <c r="CY37" s="23" t="str">
        <f t="shared" si="55"/>
        <v>NM-USA</v>
      </c>
      <c r="CZ37" s="23" t="str">
        <f t="shared" si="30"/>
        <v>USA-USA</v>
      </c>
      <c r="DB37"/>
      <c r="DF37" s="35" t="s">
        <v>2218</v>
      </c>
      <c r="DG37" s="23">
        <v>1</v>
      </c>
      <c r="DH37" s="23">
        <v>1</v>
      </c>
      <c r="DI37" s="23">
        <v>0</v>
      </c>
      <c r="DJ37" s="23">
        <v>0</v>
      </c>
      <c r="DK37" s="23">
        <v>1</v>
      </c>
      <c r="DL37" s="23">
        <v>0</v>
      </c>
      <c r="DM37" s="23">
        <v>0</v>
      </c>
      <c r="DN37" s="23">
        <v>1</v>
      </c>
      <c r="DO37" s="23">
        <v>0</v>
      </c>
      <c r="DP37" s="23">
        <v>0</v>
      </c>
      <c r="DQ37" s="23">
        <v>1</v>
      </c>
      <c r="DR37" s="23">
        <v>0</v>
      </c>
      <c r="DS37" s="23">
        <v>1</v>
      </c>
      <c r="DT37" s="23">
        <v>1</v>
      </c>
      <c r="DU37" s="23">
        <v>0</v>
      </c>
      <c r="EC37" s="38">
        <f t="shared" si="31"/>
        <v>2</v>
      </c>
      <c r="ED37" s="38">
        <f t="shared" si="32"/>
        <v>2</v>
      </c>
      <c r="EE37" s="38">
        <f t="shared" si="33"/>
        <v>0</v>
      </c>
      <c r="EF37" s="38">
        <f t="shared" si="34"/>
        <v>0</v>
      </c>
      <c r="EG37" s="38">
        <f t="shared" si="35"/>
        <v>2</v>
      </c>
      <c r="EH37" s="38">
        <f t="shared" si="36"/>
        <v>1</v>
      </c>
      <c r="EI37" s="38">
        <f t="shared" si="37"/>
        <v>0</v>
      </c>
      <c r="EJ37" s="38">
        <f t="shared" si="38"/>
        <v>2</v>
      </c>
      <c r="EK37" s="38">
        <f t="shared" si="39"/>
        <v>0</v>
      </c>
      <c r="EL37" s="38">
        <f t="shared" si="40"/>
        <v>0</v>
      </c>
      <c r="EM37" s="38">
        <f t="shared" si="41"/>
        <v>2</v>
      </c>
      <c r="EN37" s="38">
        <f t="shared" si="42"/>
        <v>1</v>
      </c>
      <c r="EO37" s="38">
        <f t="shared" si="43"/>
        <v>2</v>
      </c>
      <c r="EP37" s="38">
        <f t="shared" si="44"/>
        <v>2</v>
      </c>
      <c r="EQ37" s="38">
        <f t="shared" si="45"/>
        <v>0</v>
      </c>
      <c r="ER37" s="38"/>
      <c r="ES37" s="38"/>
      <c r="ET37" s="38"/>
      <c r="EU37" s="38"/>
      <c r="EV37" s="38"/>
      <c r="EW37" s="38"/>
    </row>
    <row r="38" spans="2:153" x14ac:dyDescent="0.25">
      <c r="B38" s="39" t="str">
        <f t="shared" si="3"/>
        <v>CA  to  NV</v>
      </c>
      <c r="C38" s="39" t="str">
        <f t="shared" si="4"/>
        <v>SAIA</v>
      </c>
      <c r="D38" s="31" t="str">
        <f t="shared" si="56"/>
        <v/>
      </c>
      <c r="F38" s="39" t="str">
        <f t="shared" si="5"/>
        <v>NV  to  CA</v>
      </c>
      <c r="G38" s="39" t="str">
        <f t="shared" si="6"/>
        <v>ODFL</v>
      </c>
      <c r="H38" s="31" t="str">
        <f t="shared" si="7"/>
        <v/>
      </c>
      <c r="J38" s="31"/>
      <c r="U38" s="23" t="s">
        <v>2219</v>
      </c>
      <c r="V38" s="23" t="s">
        <v>2751</v>
      </c>
      <c r="W38" s="23" t="str">
        <f t="shared" si="10"/>
        <v>0E25-CA-CITY OF INDUSTRY-CA-NV</v>
      </c>
      <c r="X38" s="23" t="str">
        <f>_xlfn.XLOOKUP($W38,'Route Guide - Lanes In Data'!$B$1:$B$2645,'Route Guide - Lanes In Data'!D$1:D$2645)</f>
        <v>SAIA</v>
      </c>
      <c r="Y38" s="23" t="str">
        <f>_xlfn.XLOOKUP($W38,'Route Guide - Lanes In Data'!$B$1:$B$2645,'Route Guide - Lanes In Data'!E$1:E$2645)</f>
        <v>EXLA</v>
      </c>
      <c r="AA38" s="37">
        <f>IF(OR(AA$6="",EC38&lt;&gt;2),"",IFERROR(INDEX('Route Guide - Lanes Not in Data'!$D$5:$D$22370,
IF(ISERROR(MATCH(AA$6&amp;$BA38,'Route Guide - Lanes Not in Data'!$P$5:$P$22370,0))=FALSE,MATCH(AA$6&amp;$BA38,'Route Guide - Lanes Not in Data'!$P$5:$P$22370,0),
IF(ISERROR(MATCH(AA$6&amp;$BB38,'Route Guide - Lanes Not in Data'!$P$5:$P$22370,0))=FALSE,MATCH(AA$6&amp;$BB38,'Route Guide - Lanes Not in Data'!$P$5:$P$22370,0),
IF(ISERROR(MATCH(AA$6&amp;$BC38,'Route Guide - Lanes Not in Data'!$P$5:$P$22370,0))=FALSE,MATCH(AA$6&amp;$BC38,'Route Guide - Lanes Not in Data'!$P$5:$P$22370,0),
IF(ISERROR(MATCH(AA$6&amp;$BD38,'Route Guide - Lanes Not in Data'!$P$5:$P$22370,0))=FALSE,MATCH(AA$6&amp;$BD38,'Route Guide - Lanes Not in Data'!$P$5:$P$22370,0),
IF(ISERROR(MATCH(AA$6&amp;$BE38,'Route Guide - Lanes Not in Data'!$P$5:$P$22370,0))=FALSE,MATCH(AA$6&amp;$BE38,'Route Guide - Lanes Not in Data'!$P$5:$P$22370,0),
IF(ISERROR(MATCH(AA$6&amp;$BF38,'Route Guide - Lanes Not in Data'!$P$5:$P$22370,0))=FALSE,MATCH(AA$6&amp;$BF38,'Route Guide - Lanes Not in Data'!$P$5:$P$22370,0),
IF(ISERROR(MATCH(AA$6&amp;$BG38,'Route Guide - Lanes Not in Data'!$P$5:$P$22370,0))=FALSE,MATCH(AA$6&amp;$BG38,'Route Guide - Lanes Not in Data'!$P$5:$P$22370,0),
IF(ISERROR(MATCH(AA$6&amp;$BH38,'Route Guide - Lanes Not in Data'!$P$5:$P$22370,0))=FALSE,MATCH(AA$6&amp;$BH38,'Route Guide - Lanes Not in Data'!$P$5:$P$22370,0),
IF(ISERROR(MATCH(AA$6&amp;$BI38,'Route Guide - Lanes Not in Data'!$P$5:$P$22370,0))=FALSE,MATCH(AA$6&amp;$BI38,'Route Guide - Lanes Not in Data'!$P$5:$P$22370,0),
IF(ISERROR(MATCH(AA$6&amp;$BJ38,'Route Guide - Lanes Not in Data'!$P$5:$P$22370,0))=FALSE,MATCH(AA$6&amp;$BJ38,'Route Guide - Lanes Not in Data'!$P$5:$P$22370,0),""))))))))))),""))</f>
        <v>0.31</v>
      </c>
      <c r="AB38" s="37">
        <f>IF(OR(AB$6="",ED38&lt;&gt;2),"",IFERROR(INDEX('Route Guide - Lanes Not in Data'!$D$5:$D$22370,
IF(ISERROR(MATCH(AB$6&amp;$BA38,'Route Guide - Lanes Not in Data'!$P$5:$P$22370,0))=FALSE,MATCH(AB$6&amp;$BA38,'Route Guide - Lanes Not in Data'!$P$5:$P$22370,0),
IF(ISERROR(MATCH(AB$6&amp;$BB38,'Route Guide - Lanes Not in Data'!$P$5:$P$22370,0))=FALSE,MATCH(AB$6&amp;$BB38,'Route Guide - Lanes Not in Data'!$P$5:$P$22370,0),
IF(ISERROR(MATCH(AB$6&amp;$BC38,'Route Guide - Lanes Not in Data'!$P$5:$P$22370,0))=FALSE,MATCH(AB$6&amp;$BC38,'Route Guide - Lanes Not in Data'!$P$5:$P$22370,0),
IF(ISERROR(MATCH(AB$6&amp;$BD38,'Route Guide - Lanes Not in Data'!$P$5:$P$22370,0))=FALSE,MATCH(AB$6&amp;$BD38,'Route Guide - Lanes Not in Data'!$P$5:$P$22370,0),
IF(ISERROR(MATCH(AB$6&amp;$BE38,'Route Guide - Lanes Not in Data'!$P$5:$P$22370,0))=FALSE,MATCH(AB$6&amp;$BE38,'Route Guide - Lanes Not in Data'!$P$5:$P$22370,0),
IF(ISERROR(MATCH(AB$6&amp;$BF38,'Route Guide - Lanes Not in Data'!$P$5:$P$22370,0))=FALSE,MATCH(AB$6&amp;$BF38,'Route Guide - Lanes Not in Data'!$P$5:$P$22370,0),
IF(ISERROR(MATCH(AB$6&amp;$BG38,'Route Guide - Lanes Not in Data'!$P$5:$P$22370,0))=FALSE,MATCH(AB$6&amp;$BG38,'Route Guide - Lanes Not in Data'!$P$5:$P$22370,0),
IF(ISERROR(MATCH(AB$6&amp;$BH38,'Route Guide - Lanes Not in Data'!$P$5:$P$22370,0))=FALSE,MATCH(AB$6&amp;$BH38,'Route Guide - Lanes Not in Data'!$P$5:$P$22370,0),
IF(ISERROR(MATCH(AB$6&amp;$BI38,'Route Guide - Lanes Not in Data'!$P$5:$P$22370,0))=FALSE,MATCH(AB$6&amp;$BI38,'Route Guide - Lanes Not in Data'!$P$5:$P$22370,0),
IF(ISERROR(MATCH(AB$6&amp;$BJ38,'Route Guide - Lanes Not in Data'!$P$5:$P$22370,0))=FALSE,MATCH(AB$6&amp;$BJ38,'Route Guide - Lanes Not in Data'!$P$5:$P$22370,0),""))))))))))),""))</f>
        <v>0.52500000000000002</v>
      </c>
      <c r="AC38" s="37" t="str">
        <f>IF(OR(AC$6="",EE38&lt;&gt;2),"",IFERROR(INDEX('Route Guide - Lanes Not in Data'!$D$5:$D$22370,
IF(ISERROR(MATCH(AC$6&amp;$BA38,'Route Guide - Lanes Not in Data'!$P$5:$P$22370,0))=FALSE,MATCH(AC$6&amp;$BA38,'Route Guide - Lanes Not in Data'!$P$5:$P$22370,0),
IF(ISERROR(MATCH(AC$6&amp;$BB38,'Route Guide - Lanes Not in Data'!$P$5:$P$22370,0))=FALSE,MATCH(AC$6&amp;$BB38,'Route Guide - Lanes Not in Data'!$P$5:$P$22370,0),
IF(ISERROR(MATCH(AC$6&amp;$BC38,'Route Guide - Lanes Not in Data'!$P$5:$P$22370,0))=FALSE,MATCH(AC$6&amp;$BC38,'Route Guide - Lanes Not in Data'!$P$5:$P$22370,0),
IF(ISERROR(MATCH(AC$6&amp;$BD38,'Route Guide - Lanes Not in Data'!$P$5:$P$22370,0))=FALSE,MATCH(AC$6&amp;$BD38,'Route Guide - Lanes Not in Data'!$P$5:$P$22370,0),
IF(ISERROR(MATCH(AC$6&amp;$BE38,'Route Guide - Lanes Not in Data'!$P$5:$P$22370,0))=FALSE,MATCH(AC$6&amp;$BE38,'Route Guide - Lanes Not in Data'!$P$5:$P$22370,0),
IF(ISERROR(MATCH(AC$6&amp;$BF38,'Route Guide - Lanes Not in Data'!$P$5:$P$22370,0))=FALSE,MATCH(AC$6&amp;$BF38,'Route Guide - Lanes Not in Data'!$P$5:$P$22370,0),
IF(ISERROR(MATCH(AC$6&amp;$BG38,'Route Guide - Lanes Not in Data'!$P$5:$P$22370,0))=FALSE,MATCH(AC$6&amp;$BG38,'Route Guide - Lanes Not in Data'!$P$5:$P$22370,0),
IF(ISERROR(MATCH(AC$6&amp;$BH38,'Route Guide - Lanes Not in Data'!$P$5:$P$22370,0))=FALSE,MATCH(AC$6&amp;$BH38,'Route Guide - Lanes Not in Data'!$P$5:$P$22370,0),
IF(ISERROR(MATCH(AC$6&amp;$BI38,'Route Guide - Lanes Not in Data'!$P$5:$P$22370,0))=FALSE,MATCH(AC$6&amp;$BI38,'Route Guide - Lanes Not in Data'!$P$5:$P$22370,0),
IF(ISERROR(MATCH(AC$6&amp;$BJ38,'Route Guide - Lanes Not in Data'!$P$5:$P$22370,0))=FALSE,MATCH(AC$6&amp;$BJ38,'Route Guide - Lanes Not in Data'!$P$5:$P$22370,0),""))))))))))),""))</f>
        <v/>
      </c>
      <c r="AD38" s="37" t="str">
        <f>IF(OR(AD$6="",EF38&lt;&gt;2),"",IFERROR(INDEX('Route Guide - Lanes Not in Data'!$D$5:$D$22370,
IF(ISERROR(MATCH(AD$6&amp;$BA38,'Route Guide - Lanes Not in Data'!$P$5:$P$22370,0))=FALSE,MATCH(AD$6&amp;$BA38,'Route Guide - Lanes Not in Data'!$P$5:$P$22370,0),
IF(ISERROR(MATCH(AD$6&amp;$BB38,'Route Guide - Lanes Not in Data'!$P$5:$P$22370,0))=FALSE,MATCH(AD$6&amp;$BB38,'Route Guide - Lanes Not in Data'!$P$5:$P$22370,0),
IF(ISERROR(MATCH(AD$6&amp;$BC38,'Route Guide - Lanes Not in Data'!$P$5:$P$22370,0))=FALSE,MATCH(AD$6&amp;$BC38,'Route Guide - Lanes Not in Data'!$P$5:$P$22370,0),
IF(ISERROR(MATCH(AD$6&amp;$BD38,'Route Guide - Lanes Not in Data'!$P$5:$P$22370,0))=FALSE,MATCH(AD$6&amp;$BD38,'Route Guide - Lanes Not in Data'!$P$5:$P$22370,0),
IF(ISERROR(MATCH(AD$6&amp;$BE38,'Route Guide - Lanes Not in Data'!$P$5:$P$22370,0))=FALSE,MATCH(AD$6&amp;$BE38,'Route Guide - Lanes Not in Data'!$P$5:$P$22370,0),
IF(ISERROR(MATCH(AD$6&amp;$BF38,'Route Guide - Lanes Not in Data'!$P$5:$P$22370,0))=FALSE,MATCH(AD$6&amp;$BF38,'Route Guide - Lanes Not in Data'!$P$5:$P$22370,0),
IF(ISERROR(MATCH(AD$6&amp;$BG38,'Route Guide - Lanes Not in Data'!$P$5:$P$22370,0))=FALSE,MATCH(AD$6&amp;$BG38,'Route Guide - Lanes Not in Data'!$P$5:$P$22370,0),
IF(ISERROR(MATCH(AD$6&amp;$BH38,'Route Guide - Lanes Not in Data'!$P$5:$P$22370,0))=FALSE,MATCH(AD$6&amp;$BH38,'Route Guide - Lanes Not in Data'!$P$5:$P$22370,0),
IF(ISERROR(MATCH(AD$6&amp;$BI38,'Route Guide - Lanes Not in Data'!$P$5:$P$22370,0))=FALSE,MATCH(AD$6&amp;$BI38,'Route Guide - Lanes Not in Data'!$P$5:$P$22370,0),
IF(ISERROR(MATCH(AD$6&amp;$BJ38,'Route Guide - Lanes Not in Data'!$P$5:$P$22370,0))=FALSE,MATCH(AD$6&amp;$BJ38,'Route Guide - Lanes Not in Data'!$P$5:$P$22370,0),""))))))))))),""))</f>
        <v/>
      </c>
      <c r="AE38" s="37">
        <f>IF(OR(AE$6="",EG38&lt;&gt;2),"",IFERROR(INDEX('Route Guide - Lanes Not in Data'!$D$5:$D$22370,
IF(ISERROR(MATCH(AE$6&amp;$BA38,'Route Guide - Lanes Not in Data'!$P$5:$P$22370,0))=FALSE,MATCH(AE$6&amp;$BA38,'Route Guide - Lanes Not in Data'!$P$5:$P$22370,0),
IF(ISERROR(MATCH(AE$6&amp;$BB38,'Route Guide - Lanes Not in Data'!$P$5:$P$22370,0))=FALSE,MATCH(AE$6&amp;$BB38,'Route Guide - Lanes Not in Data'!$P$5:$P$22370,0),
IF(ISERROR(MATCH(AE$6&amp;$BC38,'Route Guide - Lanes Not in Data'!$P$5:$P$22370,0))=FALSE,MATCH(AE$6&amp;$BC38,'Route Guide - Lanes Not in Data'!$P$5:$P$22370,0),
IF(ISERROR(MATCH(AE$6&amp;$BD38,'Route Guide - Lanes Not in Data'!$P$5:$P$22370,0))=FALSE,MATCH(AE$6&amp;$BD38,'Route Guide - Lanes Not in Data'!$P$5:$P$22370,0),
IF(ISERROR(MATCH(AE$6&amp;$BE38,'Route Guide - Lanes Not in Data'!$P$5:$P$22370,0))=FALSE,MATCH(AE$6&amp;$BE38,'Route Guide - Lanes Not in Data'!$P$5:$P$22370,0),
IF(ISERROR(MATCH(AE$6&amp;$BF38,'Route Guide - Lanes Not in Data'!$P$5:$P$22370,0))=FALSE,MATCH(AE$6&amp;$BF38,'Route Guide - Lanes Not in Data'!$P$5:$P$22370,0),
IF(ISERROR(MATCH(AE$6&amp;$BG38,'Route Guide - Lanes Not in Data'!$P$5:$P$22370,0))=FALSE,MATCH(AE$6&amp;$BG38,'Route Guide - Lanes Not in Data'!$P$5:$P$22370,0),
IF(ISERROR(MATCH(AE$6&amp;$BH38,'Route Guide - Lanes Not in Data'!$P$5:$P$22370,0))=FALSE,MATCH(AE$6&amp;$BH38,'Route Guide - Lanes Not in Data'!$P$5:$P$22370,0),
IF(ISERROR(MATCH(AE$6&amp;$BI38,'Route Guide - Lanes Not in Data'!$P$5:$P$22370,0))=FALSE,MATCH(AE$6&amp;$BI38,'Route Guide - Lanes Not in Data'!$P$5:$P$22370,0),
IF(ISERROR(MATCH(AE$6&amp;$BJ38,'Route Guide - Lanes Not in Data'!$P$5:$P$22370,0))=FALSE,MATCH(AE$6&amp;$BJ38,'Route Guide - Lanes Not in Data'!$P$5:$P$22370,0),""))))))))))),""))</f>
        <v>0.33299999999999996</v>
      </c>
      <c r="AF38" s="37" t="str">
        <f>IF(OR(AF$6="",EH38&lt;&gt;2),"",IFERROR(INDEX('Route Guide - Lanes Not in Data'!$D$5:$D$22370,
IF(ISERROR(MATCH(AF$6&amp;$BA38,'Route Guide - Lanes Not in Data'!$P$5:$P$22370,0))=FALSE,MATCH(AF$6&amp;$BA38,'Route Guide - Lanes Not in Data'!$P$5:$P$22370,0),
IF(ISERROR(MATCH(AF$6&amp;$BB38,'Route Guide - Lanes Not in Data'!$P$5:$P$22370,0))=FALSE,MATCH(AF$6&amp;$BB38,'Route Guide - Lanes Not in Data'!$P$5:$P$22370,0),
IF(ISERROR(MATCH(AF$6&amp;$BC38,'Route Guide - Lanes Not in Data'!$P$5:$P$22370,0))=FALSE,MATCH(AF$6&amp;$BC38,'Route Guide - Lanes Not in Data'!$P$5:$P$22370,0),
IF(ISERROR(MATCH(AF$6&amp;$BD38,'Route Guide - Lanes Not in Data'!$P$5:$P$22370,0))=FALSE,MATCH(AF$6&amp;$BD38,'Route Guide - Lanes Not in Data'!$P$5:$P$22370,0),
IF(ISERROR(MATCH(AF$6&amp;$BE38,'Route Guide - Lanes Not in Data'!$P$5:$P$22370,0))=FALSE,MATCH(AF$6&amp;$BE38,'Route Guide - Lanes Not in Data'!$P$5:$P$22370,0),
IF(ISERROR(MATCH(AF$6&amp;$BF38,'Route Guide - Lanes Not in Data'!$P$5:$P$22370,0))=FALSE,MATCH(AF$6&amp;$BF38,'Route Guide - Lanes Not in Data'!$P$5:$P$22370,0),
IF(ISERROR(MATCH(AF$6&amp;$BG38,'Route Guide - Lanes Not in Data'!$P$5:$P$22370,0))=FALSE,MATCH(AF$6&amp;$BG38,'Route Guide - Lanes Not in Data'!$P$5:$P$22370,0),
IF(ISERROR(MATCH(AF$6&amp;$BH38,'Route Guide - Lanes Not in Data'!$P$5:$P$22370,0))=FALSE,MATCH(AF$6&amp;$BH38,'Route Guide - Lanes Not in Data'!$P$5:$P$22370,0),
IF(ISERROR(MATCH(AF$6&amp;$BI38,'Route Guide - Lanes Not in Data'!$P$5:$P$22370,0))=FALSE,MATCH(AF$6&amp;$BI38,'Route Guide - Lanes Not in Data'!$P$5:$P$22370,0),
IF(ISERROR(MATCH(AF$6&amp;$BJ38,'Route Guide - Lanes Not in Data'!$P$5:$P$22370,0))=FALSE,MATCH(AF$6&amp;$BJ38,'Route Guide - Lanes Not in Data'!$P$5:$P$22370,0),""))))))))))),""))</f>
        <v/>
      </c>
      <c r="AG38" s="37" t="str">
        <f>IF(OR(AG$6="",EI38&lt;&gt;2),"",IFERROR(INDEX('Route Guide - Lanes Not in Data'!$D$5:$D$22370,
IF(ISERROR(MATCH(AG$6&amp;$BA38,'Route Guide - Lanes Not in Data'!$P$5:$P$22370,0))=FALSE,MATCH(AG$6&amp;$BA38,'Route Guide - Lanes Not in Data'!$P$5:$P$22370,0),
IF(ISERROR(MATCH(AG$6&amp;$BB38,'Route Guide - Lanes Not in Data'!$P$5:$P$22370,0))=FALSE,MATCH(AG$6&amp;$BB38,'Route Guide - Lanes Not in Data'!$P$5:$P$22370,0),
IF(ISERROR(MATCH(AG$6&amp;$BC38,'Route Guide - Lanes Not in Data'!$P$5:$P$22370,0))=FALSE,MATCH(AG$6&amp;$BC38,'Route Guide - Lanes Not in Data'!$P$5:$P$22370,0),
IF(ISERROR(MATCH(AG$6&amp;$BD38,'Route Guide - Lanes Not in Data'!$P$5:$P$22370,0))=FALSE,MATCH(AG$6&amp;$BD38,'Route Guide - Lanes Not in Data'!$P$5:$P$22370,0),
IF(ISERROR(MATCH(AG$6&amp;$BE38,'Route Guide - Lanes Not in Data'!$P$5:$P$22370,0))=FALSE,MATCH(AG$6&amp;$BE38,'Route Guide - Lanes Not in Data'!$P$5:$P$22370,0),
IF(ISERROR(MATCH(AG$6&amp;$BF38,'Route Guide - Lanes Not in Data'!$P$5:$P$22370,0))=FALSE,MATCH(AG$6&amp;$BF38,'Route Guide - Lanes Not in Data'!$P$5:$P$22370,0),
IF(ISERROR(MATCH(AG$6&amp;$BG38,'Route Guide - Lanes Not in Data'!$P$5:$P$22370,0))=FALSE,MATCH(AG$6&amp;$BG38,'Route Guide - Lanes Not in Data'!$P$5:$P$22370,0),
IF(ISERROR(MATCH(AG$6&amp;$BH38,'Route Guide - Lanes Not in Data'!$P$5:$P$22370,0))=FALSE,MATCH(AG$6&amp;$BH38,'Route Guide - Lanes Not in Data'!$P$5:$P$22370,0),
IF(ISERROR(MATCH(AG$6&amp;$BI38,'Route Guide - Lanes Not in Data'!$P$5:$P$22370,0))=FALSE,MATCH(AG$6&amp;$BI38,'Route Guide - Lanes Not in Data'!$P$5:$P$22370,0),
IF(ISERROR(MATCH(AG$6&amp;$BJ38,'Route Guide - Lanes Not in Data'!$P$5:$P$22370,0))=FALSE,MATCH(AG$6&amp;$BJ38,'Route Guide - Lanes Not in Data'!$P$5:$P$22370,0),""))))))))))),""))</f>
        <v/>
      </c>
      <c r="AH38" s="37" t="str">
        <f>IF(OR(AH$6="",EJ38&lt;&gt;2),"",IFERROR(INDEX('Route Guide - Lanes Not in Data'!$D$5:$D$22370,
IF(ISERROR(MATCH(AH$6&amp;$BA38,'Route Guide - Lanes Not in Data'!$P$5:$P$22370,0))=FALSE,MATCH(AH$6&amp;$BA38,'Route Guide - Lanes Not in Data'!$P$5:$P$22370,0),
IF(ISERROR(MATCH(AH$6&amp;$BB38,'Route Guide - Lanes Not in Data'!$P$5:$P$22370,0))=FALSE,MATCH(AH$6&amp;$BB38,'Route Guide - Lanes Not in Data'!$P$5:$P$22370,0),
IF(ISERROR(MATCH(AH$6&amp;$BC38,'Route Guide - Lanes Not in Data'!$P$5:$P$22370,0))=FALSE,MATCH(AH$6&amp;$BC38,'Route Guide - Lanes Not in Data'!$P$5:$P$22370,0),
IF(ISERROR(MATCH(AH$6&amp;$BD38,'Route Guide - Lanes Not in Data'!$P$5:$P$22370,0))=FALSE,MATCH(AH$6&amp;$BD38,'Route Guide - Lanes Not in Data'!$P$5:$P$22370,0),
IF(ISERROR(MATCH(AH$6&amp;$BE38,'Route Guide - Lanes Not in Data'!$P$5:$P$22370,0))=FALSE,MATCH(AH$6&amp;$BE38,'Route Guide - Lanes Not in Data'!$P$5:$P$22370,0),
IF(ISERROR(MATCH(AH$6&amp;$BF38,'Route Guide - Lanes Not in Data'!$P$5:$P$22370,0))=FALSE,MATCH(AH$6&amp;$BF38,'Route Guide - Lanes Not in Data'!$P$5:$P$22370,0),
IF(ISERROR(MATCH(AH$6&amp;$BG38,'Route Guide - Lanes Not in Data'!$P$5:$P$22370,0))=FALSE,MATCH(AH$6&amp;$BG38,'Route Guide - Lanes Not in Data'!$P$5:$P$22370,0),
IF(ISERROR(MATCH(AH$6&amp;$BH38,'Route Guide - Lanes Not in Data'!$P$5:$P$22370,0))=FALSE,MATCH(AH$6&amp;$BH38,'Route Guide - Lanes Not in Data'!$P$5:$P$22370,0),
IF(ISERROR(MATCH(AH$6&amp;$BI38,'Route Guide - Lanes Not in Data'!$P$5:$P$22370,0))=FALSE,MATCH(AH$6&amp;$BI38,'Route Guide - Lanes Not in Data'!$P$5:$P$22370,0),
IF(ISERROR(MATCH(AH$6&amp;$BJ38,'Route Guide - Lanes Not in Data'!$P$5:$P$22370,0))=FALSE,MATCH(AH$6&amp;$BJ38,'Route Guide - Lanes Not in Data'!$P$5:$P$22370,0),""))))))))))),""))</f>
        <v/>
      </c>
      <c r="AI38" s="37" t="str">
        <f>IF(OR(AI$6="",EK38&lt;&gt;2),"",IFERROR(INDEX('Route Guide - Lanes Not in Data'!$D$5:$D$22370,
IF(ISERROR(MATCH(AI$6&amp;$BA38,'Route Guide - Lanes Not in Data'!$P$5:$P$22370,0))=FALSE,MATCH(AI$6&amp;$BA38,'Route Guide - Lanes Not in Data'!$P$5:$P$22370,0),
IF(ISERROR(MATCH(AI$6&amp;$BB38,'Route Guide - Lanes Not in Data'!$P$5:$P$22370,0))=FALSE,MATCH(AI$6&amp;$BB38,'Route Guide - Lanes Not in Data'!$P$5:$P$22370,0),
IF(ISERROR(MATCH(AI$6&amp;$BC38,'Route Guide - Lanes Not in Data'!$P$5:$P$22370,0))=FALSE,MATCH(AI$6&amp;$BC38,'Route Guide - Lanes Not in Data'!$P$5:$P$22370,0),
IF(ISERROR(MATCH(AI$6&amp;$BD38,'Route Guide - Lanes Not in Data'!$P$5:$P$22370,0))=FALSE,MATCH(AI$6&amp;$BD38,'Route Guide - Lanes Not in Data'!$P$5:$P$22370,0),
IF(ISERROR(MATCH(AI$6&amp;$BE38,'Route Guide - Lanes Not in Data'!$P$5:$P$22370,0))=FALSE,MATCH(AI$6&amp;$BE38,'Route Guide - Lanes Not in Data'!$P$5:$P$22370,0),
IF(ISERROR(MATCH(AI$6&amp;$BF38,'Route Guide - Lanes Not in Data'!$P$5:$P$22370,0))=FALSE,MATCH(AI$6&amp;$BF38,'Route Guide - Lanes Not in Data'!$P$5:$P$22370,0),
IF(ISERROR(MATCH(AI$6&amp;$BG38,'Route Guide - Lanes Not in Data'!$P$5:$P$22370,0))=FALSE,MATCH(AI$6&amp;$BG38,'Route Guide - Lanes Not in Data'!$P$5:$P$22370,0),
IF(ISERROR(MATCH(AI$6&amp;$BH38,'Route Guide - Lanes Not in Data'!$P$5:$P$22370,0))=FALSE,MATCH(AI$6&amp;$BH38,'Route Guide - Lanes Not in Data'!$P$5:$P$22370,0),
IF(ISERROR(MATCH(AI$6&amp;$BI38,'Route Guide - Lanes Not in Data'!$P$5:$P$22370,0))=FALSE,MATCH(AI$6&amp;$BI38,'Route Guide - Lanes Not in Data'!$P$5:$P$22370,0),
IF(ISERROR(MATCH(AI$6&amp;$BJ38,'Route Guide - Lanes Not in Data'!$P$5:$P$22370,0))=FALSE,MATCH(AI$6&amp;$BJ38,'Route Guide - Lanes Not in Data'!$P$5:$P$22370,0),""))))))))))),""))</f>
        <v/>
      </c>
      <c r="AJ38" s="37" t="str">
        <f>IF(OR(AJ$6="",EL38&lt;&gt;2),"",IFERROR(INDEX('Route Guide - Lanes Not in Data'!$D$5:$D$22370,
IF(ISERROR(MATCH(AJ$6&amp;$BA38,'Route Guide - Lanes Not in Data'!$P$5:$P$22370,0))=FALSE,MATCH(AJ$6&amp;$BA38,'Route Guide - Lanes Not in Data'!$P$5:$P$22370,0),
IF(ISERROR(MATCH(AJ$6&amp;$BB38,'Route Guide - Lanes Not in Data'!$P$5:$P$22370,0))=FALSE,MATCH(AJ$6&amp;$BB38,'Route Guide - Lanes Not in Data'!$P$5:$P$22370,0),
IF(ISERROR(MATCH(AJ$6&amp;$BC38,'Route Guide - Lanes Not in Data'!$P$5:$P$22370,0))=FALSE,MATCH(AJ$6&amp;$BC38,'Route Guide - Lanes Not in Data'!$P$5:$P$22370,0),
IF(ISERROR(MATCH(AJ$6&amp;$BD38,'Route Guide - Lanes Not in Data'!$P$5:$P$22370,0))=FALSE,MATCH(AJ$6&amp;$BD38,'Route Guide - Lanes Not in Data'!$P$5:$P$22370,0),
IF(ISERROR(MATCH(AJ$6&amp;$BE38,'Route Guide - Lanes Not in Data'!$P$5:$P$22370,0))=FALSE,MATCH(AJ$6&amp;$BE38,'Route Guide - Lanes Not in Data'!$P$5:$P$22370,0),
IF(ISERROR(MATCH(AJ$6&amp;$BF38,'Route Guide - Lanes Not in Data'!$P$5:$P$22370,0))=FALSE,MATCH(AJ$6&amp;$BF38,'Route Guide - Lanes Not in Data'!$P$5:$P$22370,0),
IF(ISERROR(MATCH(AJ$6&amp;$BG38,'Route Guide - Lanes Not in Data'!$P$5:$P$22370,0))=FALSE,MATCH(AJ$6&amp;$BG38,'Route Guide - Lanes Not in Data'!$P$5:$P$22370,0),
IF(ISERROR(MATCH(AJ$6&amp;$BH38,'Route Guide - Lanes Not in Data'!$P$5:$P$22370,0))=FALSE,MATCH(AJ$6&amp;$BH38,'Route Guide - Lanes Not in Data'!$P$5:$P$22370,0),
IF(ISERROR(MATCH(AJ$6&amp;$BI38,'Route Guide - Lanes Not in Data'!$P$5:$P$22370,0))=FALSE,MATCH(AJ$6&amp;$BI38,'Route Guide - Lanes Not in Data'!$P$5:$P$22370,0),
IF(ISERROR(MATCH(AJ$6&amp;$BJ38,'Route Guide - Lanes Not in Data'!$P$5:$P$22370,0))=FALSE,MATCH(AJ$6&amp;$BJ38,'Route Guide - Lanes Not in Data'!$P$5:$P$22370,0),""))))))))))),""))</f>
        <v/>
      </c>
      <c r="AK38" s="37">
        <f>IF(OR(AK$6="",EM38&lt;&gt;2),"",IFERROR(INDEX('Route Guide - Lanes Not in Data'!$D$5:$D$22370,
IF(ISERROR(MATCH(AK$6&amp;$BA38,'Route Guide - Lanes Not in Data'!$P$5:$P$22370,0))=FALSE,MATCH(AK$6&amp;$BA38,'Route Guide - Lanes Not in Data'!$P$5:$P$22370,0),
IF(ISERROR(MATCH(AK$6&amp;$BB38,'Route Guide - Lanes Not in Data'!$P$5:$P$22370,0))=FALSE,MATCH(AK$6&amp;$BB38,'Route Guide - Lanes Not in Data'!$P$5:$P$22370,0),
IF(ISERROR(MATCH(AK$6&amp;$BC38,'Route Guide - Lanes Not in Data'!$P$5:$P$22370,0))=FALSE,MATCH(AK$6&amp;$BC38,'Route Guide - Lanes Not in Data'!$P$5:$P$22370,0),
IF(ISERROR(MATCH(AK$6&amp;$BD38,'Route Guide - Lanes Not in Data'!$P$5:$P$22370,0))=FALSE,MATCH(AK$6&amp;$BD38,'Route Guide - Lanes Not in Data'!$P$5:$P$22370,0),
IF(ISERROR(MATCH(AK$6&amp;$BE38,'Route Guide - Lanes Not in Data'!$P$5:$P$22370,0))=FALSE,MATCH(AK$6&amp;$BE38,'Route Guide - Lanes Not in Data'!$P$5:$P$22370,0),
IF(ISERROR(MATCH(AK$6&amp;$BF38,'Route Guide - Lanes Not in Data'!$P$5:$P$22370,0))=FALSE,MATCH(AK$6&amp;$BF38,'Route Guide - Lanes Not in Data'!$P$5:$P$22370,0),
IF(ISERROR(MATCH(AK$6&amp;$BG38,'Route Guide - Lanes Not in Data'!$P$5:$P$22370,0))=FALSE,MATCH(AK$6&amp;$BG38,'Route Guide - Lanes Not in Data'!$P$5:$P$22370,0),
IF(ISERROR(MATCH(AK$6&amp;$BH38,'Route Guide - Lanes Not in Data'!$P$5:$P$22370,0))=FALSE,MATCH(AK$6&amp;$BH38,'Route Guide - Lanes Not in Data'!$P$5:$P$22370,0),
IF(ISERROR(MATCH(AK$6&amp;$BI38,'Route Guide - Lanes Not in Data'!$P$5:$P$22370,0))=FALSE,MATCH(AK$6&amp;$BI38,'Route Guide - Lanes Not in Data'!$P$5:$P$22370,0),
IF(ISERROR(MATCH(AK$6&amp;$BJ38,'Route Guide - Lanes Not in Data'!$P$5:$P$22370,0))=FALSE,MATCH(AK$6&amp;$BJ38,'Route Guide - Lanes Not in Data'!$P$5:$P$22370,0),""))))))))))),""))</f>
        <v>0.26200000000000001</v>
      </c>
      <c r="AL38" s="37" t="str">
        <f>IF(OR(AL$6="",EN38&lt;&gt;2),"",IFERROR(INDEX('Route Guide - Lanes Not in Data'!$D$5:$D$22370,
IF(ISERROR(MATCH(AL$6&amp;$BA38,'Route Guide - Lanes Not in Data'!$P$5:$P$22370,0))=FALSE,MATCH(AL$6&amp;$BA38,'Route Guide - Lanes Not in Data'!$P$5:$P$22370,0),
IF(ISERROR(MATCH(AL$6&amp;$BB38,'Route Guide - Lanes Not in Data'!$P$5:$P$22370,0))=FALSE,MATCH(AL$6&amp;$BB38,'Route Guide - Lanes Not in Data'!$P$5:$P$22370,0),
IF(ISERROR(MATCH(AL$6&amp;$BC38,'Route Guide - Lanes Not in Data'!$P$5:$P$22370,0))=FALSE,MATCH(AL$6&amp;$BC38,'Route Guide - Lanes Not in Data'!$P$5:$P$22370,0),
IF(ISERROR(MATCH(AL$6&amp;$BD38,'Route Guide - Lanes Not in Data'!$P$5:$P$22370,0))=FALSE,MATCH(AL$6&amp;$BD38,'Route Guide - Lanes Not in Data'!$P$5:$P$22370,0),
IF(ISERROR(MATCH(AL$6&amp;$BE38,'Route Guide - Lanes Not in Data'!$P$5:$P$22370,0))=FALSE,MATCH(AL$6&amp;$BE38,'Route Guide - Lanes Not in Data'!$P$5:$P$22370,0),
IF(ISERROR(MATCH(AL$6&amp;$BF38,'Route Guide - Lanes Not in Data'!$P$5:$P$22370,0))=FALSE,MATCH(AL$6&amp;$BF38,'Route Guide - Lanes Not in Data'!$P$5:$P$22370,0),
IF(ISERROR(MATCH(AL$6&amp;$BG38,'Route Guide - Lanes Not in Data'!$P$5:$P$22370,0))=FALSE,MATCH(AL$6&amp;$BG38,'Route Guide - Lanes Not in Data'!$P$5:$P$22370,0),
IF(ISERROR(MATCH(AL$6&amp;$BH38,'Route Guide - Lanes Not in Data'!$P$5:$P$22370,0))=FALSE,MATCH(AL$6&amp;$BH38,'Route Guide - Lanes Not in Data'!$P$5:$P$22370,0),
IF(ISERROR(MATCH(AL$6&amp;$BI38,'Route Guide - Lanes Not in Data'!$P$5:$P$22370,0))=FALSE,MATCH(AL$6&amp;$BI38,'Route Guide - Lanes Not in Data'!$P$5:$P$22370,0),
IF(ISERROR(MATCH(AL$6&amp;$BJ38,'Route Guide - Lanes Not in Data'!$P$5:$P$22370,0))=FALSE,MATCH(AL$6&amp;$BJ38,'Route Guide - Lanes Not in Data'!$P$5:$P$22370,0),""))))))))))),""))</f>
        <v/>
      </c>
      <c r="AM38" s="37" t="str">
        <f>IF(OR(AM$6="",EO38&lt;&gt;2),"",IFERROR(INDEX('Route Guide - Lanes Not in Data'!$D$5:$D$22370,
IF(ISERROR(MATCH(AM$6&amp;$BA38,'Route Guide - Lanes Not in Data'!$P$5:$P$22370,0))=FALSE,MATCH(AM$6&amp;$BA38,'Route Guide - Lanes Not in Data'!$P$5:$P$22370,0),
IF(ISERROR(MATCH(AM$6&amp;$BB38,'Route Guide - Lanes Not in Data'!$P$5:$P$22370,0))=FALSE,MATCH(AM$6&amp;$BB38,'Route Guide - Lanes Not in Data'!$P$5:$P$22370,0),
IF(ISERROR(MATCH(AM$6&amp;$BC38,'Route Guide - Lanes Not in Data'!$P$5:$P$22370,0))=FALSE,MATCH(AM$6&amp;$BC38,'Route Guide - Lanes Not in Data'!$P$5:$P$22370,0),
IF(ISERROR(MATCH(AM$6&amp;$BD38,'Route Guide - Lanes Not in Data'!$P$5:$P$22370,0))=FALSE,MATCH(AM$6&amp;$BD38,'Route Guide - Lanes Not in Data'!$P$5:$P$22370,0),
IF(ISERROR(MATCH(AM$6&amp;$BE38,'Route Guide - Lanes Not in Data'!$P$5:$P$22370,0))=FALSE,MATCH(AM$6&amp;$BE38,'Route Guide - Lanes Not in Data'!$P$5:$P$22370,0),
IF(ISERROR(MATCH(AM$6&amp;$BF38,'Route Guide - Lanes Not in Data'!$P$5:$P$22370,0))=FALSE,MATCH(AM$6&amp;$BF38,'Route Guide - Lanes Not in Data'!$P$5:$P$22370,0),
IF(ISERROR(MATCH(AM$6&amp;$BG38,'Route Guide - Lanes Not in Data'!$P$5:$P$22370,0))=FALSE,MATCH(AM$6&amp;$BG38,'Route Guide - Lanes Not in Data'!$P$5:$P$22370,0),
IF(ISERROR(MATCH(AM$6&amp;$BH38,'Route Guide - Lanes Not in Data'!$P$5:$P$22370,0))=FALSE,MATCH(AM$6&amp;$BH38,'Route Guide - Lanes Not in Data'!$P$5:$P$22370,0),
IF(ISERROR(MATCH(AM$6&amp;$BI38,'Route Guide - Lanes Not in Data'!$P$5:$P$22370,0))=FALSE,MATCH(AM$6&amp;$BI38,'Route Guide - Lanes Not in Data'!$P$5:$P$22370,0),
IF(ISERROR(MATCH(AM$6&amp;$BJ38,'Route Guide - Lanes Not in Data'!$P$5:$P$22370,0))=FALSE,MATCH(AM$6&amp;$BJ38,'Route Guide - Lanes Not in Data'!$P$5:$P$22370,0),""))))))))))),""))</f>
        <v/>
      </c>
      <c r="AN38" s="37" t="str">
        <f>IF(OR(AN$6="",EP38&lt;&gt;2),"",IFERROR(INDEX('Route Guide - Lanes Not in Data'!$D$5:$D$22370,
IF(ISERROR(MATCH(AN$6&amp;$BA38,'Route Guide - Lanes Not in Data'!$P$5:$P$22370,0))=FALSE,MATCH(AN$6&amp;$BA38,'Route Guide - Lanes Not in Data'!$P$5:$P$22370,0),
IF(ISERROR(MATCH(AN$6&amp;$BB38,'Route Guide - Lanes Not in Data'!$P$5:$P$22370,0))=FALSE,MATCH(AN$6&amp;$BB38,'Route Guide - Lanes Not in Data'!$P$5:$P$22370,0),
IF(ISERROR(MATCH(AN$6&amp;$BC38,'Route Guide - Lanes Not in Data'!$P$5:$P$22370,0))=FALSE,MATCH(AN$6&amp;$BC38,'Route Guide - Lanes Not in Data'!$P$5:$P$22370,0),
IF(ISERROR(MATCH(AN$6&amp;$BD38,'Route Guide - Lanes Not in Data'!$P$5:$P$22370,0))=FALSE,MATCH(AN$6&amp;$BD38,'Route Guide - Lanes Not in Data'!$P$5:$P$22370,0),
IF(ISERROR(MATCH(AN$6&amp;$BE38,'Route Guide - Lanes Not in Data'!$P$5:$P$22370,0))=FALSE,MATCH(AN$6&amp;$BE38,'Route Guide - Lanes Not in Data'!$P$5:$P$22370,0),
IF(ISERROR(MATCH(AN$6&amp;$BF38,'Route Guide - Lanes Not in Data'!$P$5:$P$22370,0))=FALSE,MATCH(AN$6&amp;$BF38,'Route Guide - Lanes Not in Data'!$P$5:$P$22370,0),
IF(ISERROR(MATCH(AN$6&amp;$BG38,'Route Guide - Lanes Not in Data'!$P$5:$P$22370,0))=FALSE,MATCH(AN$6&amp;$BG38,'Route Guide - Lanes Not in Data'!$P$5:$P$22370,0),
IF(ISERROR(MATCH(AN$6&amp;$BH38,'Route Guide - Lanes Not in Data'!$P$5:$P$22370,0))=FALSE,MATCH(AN$6&amp;$BH38,'Route Guide - Lanes Not in Data'!$P$5:$P$22370,0),
IF(ISERROR(MATCH(AN$6&amp;$BI38,'Route Guide - Lanes Not in Data'!$P$5:$P$22370,0))=FALSE,MATCH(AN$6&amp;$BI38,'Route Guide - Lanes Not in Data'!$P$5:$P$22370,0),
IF(ISERROR(MATCH(AN$6&amp;$BJ38,'Route Guide - Lanes Not in Data'!$P$5:$P$22370,0))=FALSE,MATCH(AN$6&amp;$BJ38,'Route Guide - Lanes Not in Data'!$P$5:$P$22370,0),""))))))))))),""))</f>
        <v/>
      </c>
      <c r="AO38" s="37" t="str">
        <f>IF(OR(AO$6="",EQ38&lt;&gt;2),"",IFERROR(INDEX('Route Guide - Lanes Not in Data'!$D$5:$D$22370,
IF(ISERROR(MATCH(AO$6&amp;$BA38,'Route Guide - Lanes Not in Data'!$P$5:$P$22370,0))=FALSE,MATCH(AO$6&amp;$BA38,'Route Guide - Lanes Not in Data'!$P$5:$P$22370,0),
IF(ISERROR(MATCH(AO$6&amp;$BB38,'Route Guide - Lanes Not in Data'!$P$5:$P$22370,0))=FALSE,MATCH(AO$6&amp;$BB38,'Route Guide - Lanes Not in Data'!$P$5:$P$22370,0),
IF(ISERROR(MATCH(AO$6&amp;$BC38,'Route Guide - Lanes Not in Data'!$P$5:$P$22370,0))=FALSE,MATCH(AO$6&amp;$BC38,'Route Guide - Lanes Not in Data'!$P$5:$P$22370,0),
IF(ISERROR(MATCH(AO$6&amp;$BD38,'Route Guide - Lanes Not in Data'!$P$5:$P$22370,0))=FALSE,MATCH(AO$6&amp;$BD38,'Route Guide - Lanes Not in Data'!$P$5:$P$22370,0),
IF(ISERROR(MATCH(AO$6&amp;$BE38,'Route Guide - Lanes Not in Data'!$P$5:$P$22370,0))=FALSE,MATCH(AO$6&amp;$BE38,'Route Guide - Lanes Not in Data'!$P$5:$P$22370,0),
IF(ISERROR(MATCH(AO$6&amp;$BF38,'Route Guide - Lanes Not in Data'!$P$5:$P$22370,0))=FALSE,MATCH(AO$6&amp;$BF38,'Route Guide - Lanes Not in Data'!$P$5:$P$22370,0),
IF(ISERROR(MATCH(AO$6&amp;$BG38,'Route Guide - Lanes Not in Data'!$P$5:$P$22370,0))=FALSE,MATCH(AO$6&amp;$BG38,'Route Guide - Lanes Not in Data'!$P$5:$P$22370,0),
IF(ISERROR(MATCH(AO$6&amp;$BH38,'Route Guide - Lanes Not in Data'!$P$5:$P$22370,0))=FALSE,MATCH(AO$6&amp;$BH38,'Route Guide - Lanes Not in Data'!$P$5:$P$22370,0),
IF(ISERROR(MATCH(AO$6&amp;$BI38,'Route Guide - Lanes Not in Data'!$P$5:$P$22370,0))=FALSE,MATCH(AO$6&amp;$BI38,'Route Guide - Lanes Not in Data'!$P$5:$P$22370,0),
IF(ISERROR(MATCH(AO$6&amp;$BJ38,'Route Guide - Lanes Not in Data'!$P$5:$P$22370,0))=FALSE,MATCH(AO$6&amp;$BJ38,'Route Guide - Lanes Not in Data'!$P$5:$P$22370,0),""))))))))))),""))</f>
        <v/>
      </c>
      <c r="AP38" s="37" t="str">
        <f>IF(OR(AP$6="",ER38&lt;&gt;2),"",IFERROR(INDEX('Route Guide - Lanes Not in Data'!$D$5:$D$22370,
IF(ISERROR(MATCH(AP$6&amp;$BA38,'Route Guide - Lanes Not in Data'!$P$5:$P$22370,0))=FALSE,MATCH(AP$6&amp;$BA38,'Route Guide - Lanes Not in Data'!$P$5:$P$22370,0),
IF(ISERROR(MATCH(AP$6&amp;$BB38,'Route Guide - Lanes Not in Data'!$P$5:$P$22370,0))=FALSE,MATCH(AP$6&amp;$BB38,'Route Guide - Lanes Not in Data'!$P$5:$P$22370,0),
IF(ISERROR(MATCH(AP$6&amp;$BC38,'Route Guide - Lanes Not in Data'!$P$5:$P$22370,0))=FALSE,MATCH(AP$6&amp;$BC38,'Route Guide - Lanes Not in Data'!$P$5:$P$22370,0),
IF(ISERROR(MATCH(AP$6&amp;$BD38,'Route Guide - Lanes Not in Data'!$P$5:$P$22370,0))=FALSE,MATCH(AP$6&amp;$BD38,'Route Guide - Lanes Not in Data'!$P$5:$P$22370,0),
IF(ISERROR(MATCH(AP$6&amp;$BE38,'Route Guide - Lanes Not in Data'!$P$5:$P$22370,0))=FALSE,MATCH(AP$6&amp;$BE38,'Route Guide - Lanes Not in Data'!$P$5:$P$22370,0),
IF(ISERROR(MATCH(AP$6&amp;$BF38,'Route Guide - Lanes Not in Data'!$P$5:$P$22370,0))=FALSE,MATCH(AP$6&amp;$BF38,'Route Guide - Lanes Not in Data'!$P$5:$P$22370,0),
IF(ISERROR(MATCH(AP$6&amp;$BG38,'Route Guide - Lanes Not in Data'!$P$5:$P$22370,0))=FALSE,MATCH(AP$6&amp;$BG38,'Route Guide - Lanes Not in Data'!$P$5:$P$22370,0),
IF(ISERROR(MATCH(AP$6&amp;$BH38,'Route Guide - Lanes Not in Data'!$P$5:$P$22370,0))=FALSE,MATCH(AP$6&amp;$BH38,'Route Guide - Lanes Not in Data'!$P$5:$P$22370,0),
IF(ISERROR(MATCH(AP$6&amp;$BI38,'Route Guide - Lanes Not in Data'!$P$5:$P$22370,0))=FALSE,MATCH(AP$6&amp;$BI38,'Route Guide - Lanes Not in Data'!$P$5:$P$22370,0),
IF(ISERROR(MATCH(AP$6&amp;$BJ38,'Route Guide - Lanes Not in Data'!$P$5:$P$22370,0))=FALSE,MATCH(AP$6&amp;$BJ38,'Route Guide - Lanes Not in Data'!$P$5:$P$22370,0),""))))))))))),""))</f>
        <v/>
      </c>
      <c r="AQ38" s="37" t="str">
        <f>IF(OR(AQ$6="",ES38&lt;&gt;2),"",IFERROR(INDEX('Route Guide - Lanes Not in Data'!$D$5:$D$22370,
IF(ISERROR(MATCH(AQ$6&amp;$BA38,'Route Guide - Lanes Not in Data'!$P$5:$P$22370,0))=FALSE,MATCH(AQ$6&amp;$BA38,'Route Guide - Lanes Not in Data'!$P$5:$P$22370,0),
IF(ISERROR(MATCH(AQ$6&amp;$BB38,'Route Guide - Lanes Not in Data'!$P$5:$P$22370,0))=FALSE,MATCH(AQ$6&amp;$BB38,'Route Guide - Lanes Not in Data'!$P$5:$P$22370,0),
IF(ISERROR(MATCH(AQ$6&amp;$BC38,'Route Guide - Lanes Not in Data'!$P$5:$P$22370,0))=FALSE,MATCH(AQ$6&amp;$BC38,'Route Guide - Lanes Not in Data'!$P$5:$P$22370,0),
IF(ISERROR(MATCH(AQ$6&amp;$BD38,'Route Guide - Lanes Not in Data'!$P$5:$P$22370,0))=FALSE,MATCH(AQ$6&amp;$BD38,'Route Guide - Lanes Not in Data'!$P$5:$P$22370,0),
IF(ISERROR(MATCH(AQ$6&amp;$BE38,'Route Guide - Lanes Not in Data'!$P$5:$P$22370,0))=FALSE,MATCH(AQ$6&amp;$BE38,'Route Guide - Lanes Not in Data'!$P$5:$P$22370,0),
IF(ISERROR(MATCH(AQ$6&amp;$BF38,'Route Guide - Lanes Not in Data'!$P$5:$P$22370,0))=FALSE,MATCH(AQ$6&amp;$BF38,'Route Guide - Lanes Not in Data'!$P$5:$P$22370,0),
IF(ISERROR(MATCH(AQ$6&amp;$BG38,'Route Guide - Lanes Not in Data'!$P$5:$P$22370,0))=FALSE,MATCH(AQ$6&amp;$BG38,'Route Guide - Lanes Not in Data'!$P$5:$P$22370,0),
IF(ISERROR(MATCH(AQ$6&amp;$BH38,'Route Guide - Lanes Not in Data'!$P$5:$P$22370,0))=FALSE,MATCH(AQ$6&amp;$BH38,'Route Guide - Lanes Not in Data'!$P$5:$P$22370,0),
IF(ISERROR(MATCH(AQ$6&amp;$BI38,'Route Guide - Lanes Not in Data'!$P$5:$P$22370,0))=FALSE,MATCH(AQ$6&amp;$BI38,'Route Guide - Lanes Not in Data'!$P$5:$P$22370,0),
IF(ISERROR(MATCH(AQ$6&amp;$BJ38,'Route Guide - Lanes Not in Data'!$P$5:$P$22370,0))=FALSE,MATCH(AQ$6&amp;$BJ38,'Route Guide - Lanes Not in Data'!$P$5:$P$22370,0),""))))))))))),""))</f>
        <v/>
      </c>
      <c r="AR38" s="37" t="str">
        <f>IF(OR(AR$6="",ET38&lt;&gt;2),"",IFERROR(INDEX('Route Guide - Lanes Not in Data'!$D$5:$D$22370,
IF(ISERROR(MATCH(AR$6&amp;$BA38,'Route Guide - Lanes Not in Data'!$P$5:$P$22370,0))=FALSE,MATCH(AR$6&amp;$BA38,'Route Guide - Lanes Not in Data'!$P$5:$P$22370,0),
IF(ISERROR(MATCH(AR$6&amp;$BB38,'Route Guide - Lanes Not in Data'!$P$5:$P$22370,0))=FALSE,MATCH(AR$6&amp;$BB38,'Route Guide - Lanes Not in Data'!$P$5:$P$22370,0),
IF(ISERROR(MATCH(AR$6&amp;$BC38,'Route Guide - Lanes Not in Data'!$P$5:$P$22370,0))=FALSE,MATCH(AR$6&amp;$BC38,'Route Guide - Lanes Not in Data'!$P$5:$P$22370,0),
IF(ISERROR(MATCH(AR$6&amp;$BD38,'Route Guide - Lanes Not in Data'!$P$5:$P$22370,0))=FALSE,MATCH(AR$6&amp;$BD38,'Route Guide - Lanes Not in Data'!$P$5:$P$22370,0),
IF(ISERROR(MATCH(AR$6&amp;$BE38,'Route Guide - Lanes Not in Data'!$P$5:$P$22370,0))=FALSE,MATCH(AR$6&amp;$BE38,'Route Guide - Lanes Not in Data'!$P$5:$P$22370,0),
IF(ISERROR(MATCH(AR$6&amp;$BF38,'Route Guide - Lanes Not in Data'!$P$5:$P$22370,0))=FALSE,MATCH(AR$6&amp;$BF38,'Route Guide - Lanes Not in Data'!$P$5:$P$22370,0),
IF(ISERROR(MATCH(AR$6&amp;$BG38,'Route Guide - Lanes Not in Data'!$P$5:$P$22370,0))=FALSE,MATCH(AR$6&amp;$BG38,'Route Guide - Lanes Not in Data'!$P$5:$P$22370,0),
IF(ISERROR(MATCH(AR$6&amp;$BH38,'Route Guide - Lanes Not in Data'!$P$5:$P$22370,0))=FALSE,MATCH(AR$6&amp;$BH38,'Route Guide - Lanes Not in Data'!$P$5:$P$22370,0),
IF(ISERROR(MATCH(AR$6&amp;$BI38,'Route Guide - Lanes Not in Data'!$P$5:$P$22370,0))=FALSE,MATCH(AR$6&amp;$BI38,'Route Guide - Lanes Not in Data'!$P$5:$P$22370,0),
IF(ISERROR(MATCH(AR$6&amp;$BJ38,'Route Guide - Lanes Not in Data'!$P$5:$P$22370,0))=FALSE,MATCH(AR$6&amp;$BJ38,'Route Guide - Lanes Not in Data'!$P$5:$P$22370,0),""))))))))))),""))</f>
        <v/>
      </c>
      <c r="AS38" s="37" t="str">
        <f>IF(OR(AS$6="",EU38&lt;&gt;2),"",IFERROR(INDEX('Route Guide - Lanes Not in Data'!$D$5:$D$22370,
IF(ISERROR(MATCH(AS$6&amp;$BA38,'Route Guide - Lanes Not in Data'!$P$5:$P$22370,0))=FALSE,MATCH(AS$6&amp;$BA38,'Route Guide - Lanes Not in Data'!$P$5:$P$22370,0),
IF(ISERROR(MATCH(AS$6&amp;$BB38,'Route Guide - Lanes Not in Data'!$P$5:$P$22370,0))=FALSE,MATCH(AS$6&amp;$BB38,'Route Guide - Lanes Not in Data'!$P$5:$P$22370,0),
IF(ISERROR(MATCH(AS$6&amp;$BC38,'Route Guide - Lanes Not in Data'!$P$5:$P$22370,0))=FALSE,MATCH(AS$6&amp;$BC38,'Route Guide - Lanes Not in Data'!$P$5:$P$22370,0),
IF(ISERROR(MATCH(AS$6&amp;$BD38,'Route Guide - Lanes Not in Data'!$P$5:$P$22370,0))=FALSE,MATCH(AS$6&amp;$BD38,'Route Guide - Lanes Not in Data'!$P$5:$P$22370,0),
IF(ISERROR(MATCH(AS$6&amp;$BE38,'Route Guide - Lanes Not in Data'!$P$5:$P$22370,0))=FALSE,MATCH(AS$6&amp;$BE38,'Route Guide - Lanes Not in Data'!$P$5:$P$22370,0),
IF(ISERROR(MATCH(AS$6&amp;$BF38,'Route Guide - Lanes Not in Data'!$P$5:$P$22370,0))=FALSE,MATCH(AS$6&amp;$BF38,'Route Guide - Lanes Not in Data'!$P$5:$P$22370,0),
IF(ISERROR(MATCH(AS$6&amp;$BG38,'Route Guide - Lanes Not in Data'!$P$5:$P$22370,0))=FALSE,MATCH(AS$6&amp;$BG38,'Route Guide - Lanes Not in Data'!$P$5:$P$22370,0),
IF(ISERROR(MATCH(AS$6&amp;$BH38,'Route Guide - Lanes Not in Data'!$P$5:$P$22370,0))=FALSE,MATCH(AS$6&amp;$BH38,'Route Guide - Lanes Not in Data'!$P$5:$P$22370,0),
IF(ISERROR(MATCH(AS$6&amp;$BI38,'Route Guide - Lanes Not in Data'!$P$5:$P$22370,0))=FALSE,MATCH(AS$6&amp;$BI38,'Route Guide - Lanes Not in Data'!$P$5:$P$22370,0),
IF(ISERROR(MATCH(AS$6&amp;$BJ38,'Route Guide - Lanes Not in Data'!$P$5:$P$22370,0))=FALSE,MATCH(AS$6&amp;$BJ38,'Route Guide - Lanes Not in Data'!$P$5:$P$22370,0),""))))))))))),""))</f>
        <v/>
      </c>
      <c r="AT38" s="37" t="str">
        <f>IF(OR(AT$6="",EV38&lt;&gt;2),"",IFERROR(INDEX('Route Guide - Lanes Not in Data'!$D$5:$D$22370,
IF(ISERROR(MATCH(AT$6&amp;$BA38,'Route Guide - Lanes Not in Data'!$P$5:$P$22370,0))=FALSE,MATCH(AT$6&amp;$BA38,'Route Guide - Lanes Not in Data'!$P$5:$P$22370,0),
IF(ISERROR(MATCH(AT$6&amp;$BB38,'Route Guide - Lanes Not in Data'!$P$5:$P$22370,0))=FALSE,MATCH(AT$6&amp;$BB38,'Route Guide - Lanes Not in Data'!$P$5:$P$22370,0),
IF(ISERROR(MATCH(AT$6&amp;$BC38,'Route Guide - Lanes Not in Data'!$P$5:$P$22370,0))=FALSE,MATCH(AT$6&amp;$BC38,'Route Guide - Lanes Not in Data'!$P$5:$P$22370,0),
IF(ISERROR(MATCH(AT$6&amp;$BD38,'Route Guide - Lanes Not in Data'!$P$5:$P$22370,0))=FALSE,MATCH(AT$6&amp;$BD38,'Route Guide - Lanes Not in Data'!$P$5:$P$22370,0),
IF(ISERROR(MATCH(AT$6&amp;$BE38,'Route Guide - Lanes Not in Data'!$P$5:$P$22370,0))=FALSE,MATCH(AT$6&amp;$BE38,'Route Guide - Lanes Not in Data'!$P$5:$P$22370,0),
IF(ISERROR(MATCH(AT$6&amp;$BF38,'Route Guide - Lanes Not in Data'!$P$5:$P$22370,0))=FALSE,MATCH(AT$6&amp;$BF38,'Route Guide - Lanes Not in Data'!$P$5:$P$22370,0),
IF(ISERROR(MATCH(AT$6&amp;$BG38,'Route Guide - Lanes Not in Data'!$P$5:$P$22370,0))=FALSE,MATCH(AT$6&amp;$BG38,'Route Guide - Lanes Not in Data'!$P$5:$P$22370,0),
IF(ISERROR(MATCH(AT$6&amp;$BH38,'Route Guide - Lanes Not in Data'!$P$5:$P$22370,0))=FALSE,MATCH(AT$6&amp;$BH38,'Route Guide - Lanes Not in Data'!$P$5:$P$22370,0),
IF(ISERROR(MATCH(AT$6&amp;$BI38,'Route Guide - Lanes Not in Data'!$P$5:$P$22370,0))=FALSE,MATCH(AT$6&amp;$BI38,'Route Guide - Lanes Not in Data'!$P$5:$P$22370,0),
IF(ISERROR(MATCH(AT$6&amp;$BJ38,'Route Guide - Lanes Not in Data'!$P$5:$P$22370,0))=FALSE,MATCH(AT$6&amp;$BJ38,'Route Guide - Lanes Not in Data'!$P$5:$P$22370,0),""))))))))))),""))</f>
        <v/>
      </c>
      <c r="AU38" s="37" t="str">
        <f>IF(OR(AU$6="",EW38&lt;&gt;2),"",IFERROR(INDEX('Route Guide - Lanes Not in Data'!$D$5:$D$22370,
IF(ISERROR(MATCH(AU$6&amp;$BA38,'Route Guide - Lanes Not in Data'!$P$5:$P$22370,0))=FALSE,MATCH(AU$6&amp;$BA38,'Route Guide - Lanes Not in Data'!$P$5:$P$22370,0),
IF(ISERROR(MATCH(AU$6&amp;$BB38,'Route Guide - Lanes Not in Data'!$P$5:$P$22370,0))=FALSE,MATCH(AU$6&amp;$BB38,'Route Guide - Lanes Not in Data'!$P$5:$P$22370,0),
IF(ISERROR(MATCH(AU$6&amp;$BC38,'Route Guide - Lanes Not in Data'!$P$5:$P$22370,0))=FALSE,MATCH(AU$6&amp;$BC38,'Route Guide - Lanes Not in Data'!$P$5:$P$22370,0),
IF(ISERROR(MATCH(AU$6&amp;$BD38,'Route Guide - Lanes Not in Data'!$P$5:$P$22370,0))=FALSE,MATCH(AU$6&amp;$BD38,'Route Guide - Lanes Not in Data'!$P$5:$P$22370,0),
IF(ISERROR(MATCH(AU$6&amp;$BE38,'Route Guide - Lanes Not in Data'!$P$5:$P$22370,0))=FALSE,MATCH(AU$6&amp;$BE38,'Route Guide - Lanes Not in Data'!$P$5:$P$22370,0),
IF(ISERROR(MATCH(AU$6&amp;$BF38,'Route Guide - Lanes Not in Data'!$P$5:$P$22370,0))=FALSE,MATCH(AU$6&amp;$BF38,'Route Guide - Lanes Not in Data'!$P$5:$P$22370,0),
IF(ISERROR(MATCH(AU$6&amp;$BG38,'Route Guide - Lanes Not in Data'!$P$5:$P$22370,0))=FALSE,MATCH(AU$6&amp;$BG38,'Route Guide - Lanes Not in Data'!$P$5:$P$22370,0),
IF(ISERROR(MATCH(AU$6&amp;$BH38,'Route Guide - Lanes Not in Data'!$P$5:$P$22370,0))=FALSE,MATCH(AU$6&amp;$BH38,'Route Guide - Lanes Not in Data'!$P$5:$P$22370,0),
IF(ISERROR(MATCH(AU$6&amp;$BI38,'Route Guide - Lanes Not in Data'!$P$5:$P$22370,0))=FALSE,MATCH(AU$6&amp;$BI38,'Route Guide - Lanes Not in Data'!$P$5:$P$22370,0),
IF(ISERROR(MATCH(AU$6&amp;$BJ38,'Route Guide - Lanes Not in Data'!$P$5:$P$22370,0))=FALSE,MATCH(AU$6&amp;$BJ38,'Route Guide - Lanes Not in Data'!$P$5:$P$22370,0),""))))))))))),""))</f>
        <v/>
      </c>
      <c r="AV38" s="37">
        <f t="shared" si="47"/>
        <v>0.52500000000000002</v>
      </c>
      <c r="AW38" s="23" t="str">
        <f t="shared" si="48"/>
        <v>CNWY</v>
      </c>
      <c r="AX38" s="37">
        <f t="shared" si="49"/>
        <v>0.33299999999999996</v>
      </c>
      <c r="AY38" s="23" t="str">
        <f t="shared" si="50"/>
        <v>SAIA</v>
      </c>
      <c r="BA38" s="23" t="str">
        <f t="shared" si="11"/>
        <v>-0E25-CA-CITY OF INDUSTRY-NV</v>
      </c>
      <c r="BB38" s="23" t="str">
        <f t="shared" si="12"/>
        <v>-0E25-CA-CITY OF INDUSTRY-USA</v>
      </c>
      <c r="BC38" s="23" t="str">
        <f t="shared" si="13"/>
        <v>-CA-CITY OF INDUSTRY-NV</v>
      </c>
      <c r="BD38" s="23" t="str">
        <f t="shared" si="14"/>
        <v>-CA-CITY OF INDUSTRY-USA</v>
      </c>
      <c r="BE38" s="23" t="str">
        <f t="shared" si="15"/>
        <v>-91745-NV</v>
      </c>
      <c r="BF38" s="23" t="str">
        <f t="shared" si="16"/>
        <v>-91745-USA</v>
      </c>
      <c r="BG38" s="23" t="str">
        <f t="shared" si="17"/>
        <v>-CA-NV</v>
      </c>
      <c r="BH38" s="23" t="str">
        <f t="shared" si="18"/>
        <v>CA-NV</v>
      </c>
      <c r="BI38" s="23" t="str">
        <f t="shared" si="51"/>
        <v>CA-USA</v>
      </c>
      <c r="BJ38" s="23" t="str">
        <f t="shared" si="19"/>
        <v>USA-USA</v>
      </c>
      <c r="BM38" s="23" t="str">
        <f t="shared" si="20"/>
        <v>0E25-CA-CITY OF INDUSTRY-NV-CA</v>
      </c>
      <c r="BN38" s="23" t="e">
        <f>_xlfn.XLOOKUP($BM38,'Route Guide - Lanes In Data'!$B$1:$B$2645,'Route Guide - Lanes In Data'!D$1:D$2645)</f>
        <v>#N/A</v>
      </c>
      <c r="BO38" s="23" t="e">
        <f>_xlfn.XLOOKUP($BM38,'Route Guide - Lanes In Data'!$B$1:$B$2645,'Route Guide - Lanes In Data'!E$1:E$2645)</f>
        <v>#N/A</v>
      </c>
      <c r="BQ38" s="37">
        <f>IF(OR(BQ$6="",EC38&lt;&gt;2),"",IFERROR(INDEX('Route Guide - Lanes Not in Data'!$E$5:$E$22370,
IF(ISERROR(MATCH(BQ$6&amp;$CQ38,'Route Guide - Lanes Not in Data'!$P$5:$P$22370,0))=FALSE,MATCH(BQ$6&amp;$CQ38,'Route Guide - Lanes Not in Data'!$P$5:$P$22370,0),
IF(ISERROR(MATCH(BQ$6&amp;$CR38,'Route Guide - Lanes Not in Data'!$P$5:$P$22370,0))=FALSE,MATCH(BQ$6&amp;$CR38,'Route Guide - Lanes Not in Data'!$P$5:$P$22370,0),
IF(ISERROR(MATCH(BQ$6&amp;$CS38,'Route Guide - Lanes Not in Data'!$P$5:$P$22370,0))=FALSE,MATCH(BQ$6&amp;$CS38,'Route Guide - Lanes Not in Data'!$P$5:$P$22370,0),
IF(ISERROR(MATCH(BQ$6&amp;$CT38,'Route Guide - Lanes Not in Data'!$P$5:$P$22370,0))=FALSE,MATCH(BQ$6&amp;$CT38,'Route Guide - Lanes Not in Data'!$P$5:$P$22370,0),
IF(ISERROR(MATCH(BQ$6&amp;$CU38,'Route Guide - Lanes Not in Data'!$P$5:$P$22370,0))=FALSE,MATCH(BQ$6&amp;$CU38,'Route Guide - Lanes Not in Data'!$P$5:$P$22370,0),
IF(ISERROR(MATCH(BQ$6&amp;$CV38,'Route Guide - Lanes Not in Data'!$P$5:$P$22370,0))=FALSE,MATCH(BQ$6&amp;$CV38,'Route Guide - Lanes Not in Data'!$P$5:$P$22370,0),
IF(ISERROR(MATCH(BQ$6&amp;$CW38,'Route Guide - Lanes Not in Data'!$P$5:$P$22370,0))=FALSE,MATCH(BQ$6&amp;$CW38,'Route Guide - Lanes Not in Data'!$P$5:$P$22370,0),
IF(ISERROR(MATCH(BQ$6&amp;$CX38,'Route Guide - Lanes Not in Data'!$P$5:$P$22370,0))=FALSE,MATCH(BQ$6&amp;$CX38,'Route Guide - Lanes Not in Data'!$P$5:$P$22370,0),
IF(ISERROR(MATCH(BQ$6&amp;$CY38,'Route Guide - Lanes Not in Data'!$P$5:$P$22370,0))=FALSE,MATCH(BQ$6&amp;$CY38,'Route Guide - Lanes Not in Data'!$P$5:$P$22370,0),
IF(ISERROR(MATCH(BQ$6&amp;$CZ38,'Route Guide - Lanes Not in Data'!$P$5:$P$22370,0))=FALSE,MATCH(BQ$6&amp;$CZ38,'Route Guide - Lanes Not in Data'!$P$5:$P$22370,0),""))))))))))),""))</f>
        <v>0.31</v>
      </c>
      <c r="BR38" s="37" t="str">
        <f>IF(OR(BR$6="",ED38&lt;&gt;2),"",IFERROR(INDEX('Route Guide - Lanes Not in Data'!$E$5:$E$22370,
IF(ISERROR(MATCH(BR$6&amp;$CQ38,'Route Guide - Lanes Not in Data'!$P$5:$P$22370,0))=FALSE,MATCH(BR$6&amp;$CQ38,'Route Guide - Lanes Not in Data'!$P$5:$P$22370,0),
IF(ISERROR(MATCH(BR$6&amp;$CR38,'Route Guide - Lanes Not in Data'!$P$5:$P$22370,0))=FALSE,MATCH(BR$6&amp;$CR38,'Route Guide - Lanes Not in Data'!$P$5:$P$22370,0),
IF(ISERROR(MATCH(BR$6&amp;$CS38,'Route Guide - Lanes Not in Data'!$P$5:$P$22370,0))=FALSE,MATCH(BR$6&amp;$CS38,'Route Guide - Lanes Not in Data'!$P$5:$P$22370,0),
IF(ISERROR(MATCH(BR$6&amp;$CT38,'Route Guide - Lanes Not in Data'!$P$5:$P$22370,0))=FALSE,MATCH(BR$6&amp;$CT38,'Route Guide - Lanes Not in Data'!$P$5:$P$22370,0),
IF(ISERROR(MATCH(BR$6&amp;$CU38,'Route Guide - Lanes Not in Data'!$P$5:$P$22370,0))=FALSE,MATCH(BR$6&amp;$CU38,'Route Guide - Lanes Not in Data'!$P$5:$P$22370,0),
IF(ISERROR(MATCH(BR$6&amp;$CV38,'Route Guide - Lanes Not in Data'!$P$5:$P$22370,0))=FALSE,MATCH(BR$6&amp;$CV38,'Route Guide - Lanes Not in Data'!$P$5:$P$22370,0),
IF(ISERROR(MATCH(BR$6&amp;$CW38,'Route Guide - Lanes Not in Data'!$P$5:$P$22370,0))=FALSE,MATCH(BR$6&amp;$CW38,'Route Guide - Lanes Not in Data'!$P$5:$P$22370,0),
IF(ISERROR(MATCH(BR$6&amp;$CX38,'Route Guide - Lanes Not in Data'!$P$5:$P$22370,0))=FALSE,MATCH(BR$6&amp;$CX38,'Route Guide - Lanes Not in Data'!$P$5:$P$22370,0),
IF(ISERROR(MATCH(BR$6&amp;$CY38,'Route Guide - Lanes Not in Data'!$P$5:$P$22370,0))=FALSE,MATCH(BR$6&amp;$CY38,'Route Guide - Lanes Not in Data'!$P$5:$P$22370,0),
IF(ISERROR(MATCH(BR$6&amp;$CZ38,'Route Guide - Lanes Not in Data'!$P$5:$P$22370,0))=FALSE,MATCH(BR$6&amp;$CZ38,'Route Guide - Lanes Not in Data'!$P$5:$P$22370,0),""))))))))))),""))</f>
        <v/>
      </c>
      <c r="BS38" s="37" t="str">
        <f>IF(OR(BS$6="",EE38&lt;&gt;2),"",IFERROR(INDEX('Route Guide - Lanes Not in Data'!$E$5:$E$22370,
IF(ISERROR(MATCH(BS$6&amp;$CQ38,'Route Guide - Lanes Not in Data'!$P$5:$P$22370,0))=FALSE,MATCH(BS$6&amp;$CQ38,'Route Guide - Lanes Not in Data'!$P$5:$P$22370,0),
IF(ISERROR(MATCH(BS$6&amp;$CR38,'Route Guide - Lanes Not in Data'!$P$5:$P$22370,0))=FALSE,MATCH(BS$6&amp;$CR38,'Route Guide - Lanes Not in Data'!$P$5:$P$22370,0),
IF(ISERROR(MATCH(BS$6&amp;$CS38,'Route Guide - Lanes Not in Data'!$P$5:$P$22370,0))=FALSE,MATCH(BS$6&amp;$CS38,'Route Guide - Lanes Not in Data'!$P$5:$P$22370,0),
IF(ISERROR(MATCH(BS$6&amp;$CT38,'Route Guide - Lanes Not in Data'!$P$5:$P$22370,0))=FALSE,MATCH(BS$6&amp;$CT38,'Route Guide - Lanes Not in Data'!$P$5:$P$22370,0),
IF(ISERROR(MATCH(BS$6&amp;$CU38,'Route Guide - Lanes Not in Data'!$P$5:$P$22370,0))=FALSE,MATCH(BS$6&amp;$CU38,'Route Guide - Lanes Not in Data'!$P$5:$P$22370,0),
IF(ISERROR(MATCH(BS$6&amp;$CV38,'Route Guide - Lanes Not in Data'!$P$5:$P$22370,0))=FALSE,MATCH(BS$6&amp;$CV38,'Route Guide - Lanes Not in Data'!$P$5:$P$22370,0),
IF(ISERROR(MATCH(BS$6&amp;$CW38,'Route Guide - Lanes Not in Data'!$P$5:$P$22370,0))=FALSE,MATCH(BS$6&amp;$CW38,'Route Guide - Lanes Not in Data'!$P$5:$P$22370,0),
IF(ISERROR(MATCH(BS$6&amp;$CX38,'Route Guide - Lanes Not in Data'!$P$5:$P$22370,0))=FALSE,MATCH(BS$6&amp;$CX38,'Route Guide - Lanes Not in Data'!$P$5:$P$22370,0),
IF(ISERROR(MATCH(BS$6&amp;$CY38,'Route Guide - Lanes Not in Data'!$P$5:$P$22370,0))=FALSE,MATCH(BS$6&amp;$CY38,'Route Guide - Lanes Not in Data'!$P$5:$P$22370,0),
IF(ISERROR(MATCH(BS$6&amp;$CZ38,'Route Guide - Lanes Not in Data'!$P$5:$P$22370,0))=FALSE,MATCH(BS$6&amp;$CZ38,'Route Guide - Lanes Not in Data'!$P$5:$P$22370,0),""))))))))))),""))</f>
        <v/>
      </c>
      <c r="BT38" s="37" t="str">
        <f>IF(OR(BT$6="",EF38&lt;&gt;2),"",IFERROR(INDEX('Route Guide - Lanes Not in Data'!$E$5:$E$22370,
IF(ISERROR(MATCH(BT$6&amp;$CQ38,'Route Guide - Lanes Not in Data'!$P$5:$P$22370,0))=FALSE,MATCH(BT$6&amp;$CQ38,'Route Guide - Lanes Not in Data'!$P$5:$P$22370,0),
IF(ISERROR(MATCH(BT$6&amp;$CR38,'Route Guide - Lanes Not in Data'!$P$5:$P$22370,0))=FALSE,MATCH(BT$6&amp;$CR38,'Route Guide - Lanes Not in Data'!$P$5:$P$22370,0),
IF(ISERROR(MATCH(BT$6&amp;$CS38,'Route Guide - Lanes Not in Data'!$P$5:$P$22370,0))=FALSE,MATCH(BT$6&amp;$CS38,'Route Guide - Lanes Not in Data'!$P$5:$P$22370,0),
IF(ISERROR(MATCH(BT$6&amp;$CT38,'Route Guide - Lanes Not in Data'!$P$5:$P$22370,0))=FALSE,MATCH(BT$6&amp;$CT38,'Route Guide - Lanes Not in Data'!$P$5:$P$22370,0),
IF(ISERROR(MATCH(BT$6&amp;$CU38,'Route Guide - Lanes Not in Data'!$P$5:$P$22370,0))=FALSE,MATCH(BT$6&amp;$CU38,'Route Guide - Lanes Not in Data'!$P$5:$P$22370,0),
IF(ISERROR(MATCH(BT$6&amp;$CV38,'Route Guide - Lanes Not in Data'!$P$5:$P$22370,0))=FALSE,MATCH(BT$6&amp;$CV38,'Route Guide - Lanes Not in Data'!$P$5:$P$22370,0),
IF(ISERROR(MATCH(BT$6&amp;$CW38,'Route Guide - Lanes Not in Data'!$P$5:$P$22370,0))=FALSE,MATCH(BT$6&amp;$CW38,'Route Guide - Lanes Not in Data'!$P$5:$P$22370,0),
IF(ISERROR(MATCH(BT$6&amp;$CX38,'Route Guide - Lanes Not in Data'!$P$5:$P$22370,0))=FALSE,MATCH(BT$6&amp;$CX38,'Route Guide - Lanes Not in Data'!$P$5:$P$22370,0),
IF(ISERROR(MATCH(BT$6&amp;$CY38,'Route Guide - Lanes Not in Data'!$P$5:$P$22370,0))=FALSE,MATCH(BT$6&amp;$CY38,'Route Guide - Lanes Not in Data'!$P$5:$P$22370,0),
IF(ISERROR(MATCH(BT$6&amp;$CZ38,'Route Guide - Lanes Not in Data'!$P$5:$P$22370,0))=FALSE,MATCH(BT$6&amp;$CZ38,'Route Guide - Lanes Not in Data'!$P$5:$P$22370,0),""))))))))))),""))</f>
        <v/>
      </c>
      <c r="BU38" s="37">
        <f>IF(OR(BU$6="",EG38&lt;&gt;2),"",IFERROR(INDEX('Route Guide - Lanes Not in Data'!$E$5:$E$22370,
IF(ISERROR(MATCH(BU$6&amp;$CQ38,'Route Guide - Lanes Not in Data'!$P$5:$P$22370,0))=FALSE,MATCH(BU$6&amp;$CQ38,'Route Guide - Lanes Not in Data'!$P$5:$P$22370,0),
IF(ISERROR(MATCH(BU$6&amp;$CR38,'Route Guide - Lanes Not in Data'!$P$5:$P$22370,0))=FALSE,MATCH(BU$6&amp;$CR38,'Route Guide - Lanes Not in Data'!$P$5:$P$22370,0),
IF(ISERROR(MATCH(BU$6&amp;$CS38,'Route Guide - Lanes Not in Data'!$P$5:$P$22370,0))=FALSE,MATCH(BU$6&amp;$CS38,'Route Guide - Lanes Not in Data'!$P$5:$P$22370,0),
IF(ISERROR(MATCH(BU$6&amp;$CT38,'Route Guide - Lanes Not in Data'!$P$5:$P$22370,0))=FALSE,MATCH(BU$6&amp;$CT38,'Route Guide - Lanes Not in Data'!$P$5:$P$22370,0),
IF(ISERROR(MATCH(BU$6&amp;$CU38,'Route Guide - Lanes Not in Data'!$P$5:$P$22370,0))=FALSE,MATCH(BU$6&amp;$CU38,'Route Guide - Lanes Not in Data'!$P$5:$P$22370,0),
IF(ISERROR(MATCH(BU$6&amp;$CV38,'Route Guide - Lanes Not in Data'!$P$5:$P$22370,0))=FALSE,MATCH(BU$6&amp;$CV38,'Route Guide - Lanes Not in Data'!$P$5:$P$22370,0),
IF(ISERROR(MATCH(BU$6&amp;$CW38,'Route Guide - Lanes Not in Data'!$P$5:$P$22370,0))=FALSE,MATCH(BU$6&amp;$CW38,'Route Guide - Lanes Not in Data'!$P$5:$P$22370,0),
IF(ISERROR(MATCH(BU$6&amp;$CX38,'Route Guide - Lanes Not in Data'!$P$5:$P$22370,0))=FALSE,MATCH(BU$6&amp;$CX38,'Route Guide - Lanes Not in Data'!$P$5:$P$22370,0),
IF(ISERROR(MATCH(BU$6&amp;$CY38,'Route Guide - Lanes Not in Data'!$P$5:$P$22370,0))=FALSE,MATCH(BU$6&amp;$CY38,'Route Guide - Lanes Not in Data'!$P$5:$P$22370,0),
IF(ISERROR(MATCH(BU$6&amp;$CZ38,'Route Guide - Lanes Not in Data'!$P$5:$P$22370,0))=FALSE,MATCH(BU$6&amp;$CZ38,'Route Guide - Lanes Not in Data'!$P$5:$P$22370,0),""))))))))))),""))</f>
        <v>0.126</v>
      </c>
      <c r="BV38" s="37" t="str">
        <f>IF(OR(BV$6="",EH38&lt;&gt;2),"",IFERROR(INDEX('Route Guide - Lanes Not in Data'!$E$5:$E$22370,
IF(ISERROR(MATCH(BV$6&amp;$CQ38,'Route Guide - Lanes Not in Data'!$P$5:$P$22370,0))=FALSE,MATCH(BV$6&amp;$CQ38,'Route Guide - Lanes Not in Data'!$P$5:$P$22370,0),
IF(ISERROR(MATCH(BV$6&amp;$CR38,'Route Guide - Lanes Not in Data'!$P$5:$P$22370,0))=FALSE,MATCH(BV$6&amp;$CR38,'Route Guide - Lanes Not in Data'!$P$5:$P$22370,0),
IF(ISERROR(MATCH(BV$6&amp;$CS38,'Route Guide - Lanes Not in Data'!$P$5:$P$22370,0))=FALSE,MATCH(BV$6&amp;$CS38,'Route Guide - Lanes Not in Data'!$P$5:$P$22370,0),
IF(ISERROR(MATCH(BV$6&amp;$CT38,'Route Guide - Lanes Not in Data'!$P$5:$P$22370,0))=FALSE,MATCH(BV$6&amp;$CT38,'Route Guide - Lanes Not in Data'!$P$5:$P$22370,0),
IF(ISERROR(MATCH(BV$6&amp;$CU38,'Route Guide - Lanes Not in Data'!$P$5:$P$22370,0))=FALSE,MATCH(BV$6&amp;$CU38,'Route Guide - Lanes Not in Data'!$P$5:$P$22370,0),
IF(ISERROR(MATCH(BV$6&amp;$CV38,'Route Guide - Lanes Not in Data'!$P$5:$P$22370,0))=FALSE,MATCH(BV$6&amp;$CV38,'Route Guide - Lanes Not in Data'!$P$5:$P$22370,0),
IF(ISERROR(MATCH(BV$6&amp;$CW38,'Route Guide - Lanes Not in Data'!$P$5:$P$22370,0))=FALSE,MATCH(BV$6&amp;$CW38,'Route Guide - Lanes Not in Data'!$P$5:$P$22370,0),
IF(ISERROR(MATCH(BV$6&amp;$CX38,'Route Guide - Lanes Not in Data'!$P$5:$P$22370,0))=FALSE,MATCH(BV$6&amp;$CX38,'Route Guide - Lanes Not in Data'!$P$5:$P$22370,0),
IF(ISERROR(MATCH(BV$6&amp;$CY38,'Route Guide - Lanes Not in Data'!$P$5:$P$22370,0))=FALSE,MATCH(BV$6&amp;$CY38,'Route Guide - Lanes Not in Data'!$P$5:$P$22370,0),
IF(ISERROR(MATCH(BV$6&amp;$CZ38,'Route Guide - Lanes Not in Data'!$P$5:$P$22370,0))=FALSE,MATCH(BV$6&amp;$CZ38,'Route Guide - Lanes Not in Data'!$P$5:$P$22370,0),""))))))))))),""))</f>
        <v/>
      </c>
      <c r="BW38" s="37" t="str">
        <f>IF(OR(BW$6="",EI38&lt;&gt;2),"",IFERROR(INDEX('Route Guide - Lanes Not in Data'!$E$5:$E$22370,
IF(ISERROR(MATCH(BW$6&amp;$CQ38,'Route Guide - Lanes Not in Data'!$P$5:$P$22370,0))=FALSE,MATCH(BW$6&amp;$CQ38,'Route Guide - Lanes Not in Data'!$P$5:$P$22370,0),
IF(ISERROR(MATCH(BW$6&amp;$CR38,'Route Guide - Lanes Not in Data'!$P$5:$P$22370,0))=FALSE,MATCH(BW$6&amp;$CR38,'Route Guide - Lanes Not in Data'!$P$5:$P$22370,0),
IF(ISERROR(MATCH(BW$6&amp;$CS38,'Route Guide - Lanes Not in Data'!$P$5:$P$22370,0))=FALSE,MATCH(BW$6&amp;$CS38,'Route Guide - Lanes Not in Data'!$P$5:$P$22370,0),
IF(ISERROR(MATCH(BW$6&amp;$CT38,'Route Guide - Lanes Not in Data'!$P$5:$P$22370,0))=FALSE,MATCH(BW$6&amp;$CT38,'Route Guide - Lanes Not in Data'!$P$5:$P$22370,0),
IF(ISERROR(MATCH(BW$6&amp;$CU38,'Route Guide - Lanes Not in Data'!$P$5:$P$22370,0))=FALSE,MATCH(BW$6&amp;$CU38,'Route Guide - Lanes Not in Data'!$P$5:$P$22370,0),
IF(ISERROR(MATCH(BW$6&amp;$CV38,'Route Guide - Lanes Not in Data'!$P$5:$P$22370,0))=FALSE,MATCH(BW$6&amp;$CV38,'Route Guide - Lanes Not in Data'!$P$5:$P$22370,0),
IF(ISERROR(MATCH(BW$6&amp;$CW38,'Route Guide - Lanes Not in Data'!$P$5:$P$22370,0))=FALSE,MATCH(BW$6&amp;$CW38,'Route Guide - Lanes Not in Data'!$P$5:$P$22370,0),
IF(ISERROR(MATCH(BW$6&amp;$CX38,'Route Guide - Lanes Not in Data'!$P$5:$P$22370,0))=FALSE,MATCH(BW$6&amp;$CX38,'Route Guide - Lanes Not in Data'!$P$5:$P$22370,0),
IF(ISERROR(MATCH(BW$6&amp;$CY38,'Route Guide - Lanes Not in Data'!$P$5:$P$22370,0))=FALSE,MATCH(BW$6&amp;$CY38,'Route Guide - Lanes Not in Data'!$P$5:$P$22370,0),
IF(ISERROR(MATCH(BW$6&amp;$CZ38,'Route Guide - Lanes Not in Data'!$P$5:$P$22370,0))=FALSE,MATCH(BW$6&amp;$CZ38,'Route Guide - Lanes Not in Data'!$P$5:$P$22370,0),""))))))))))),""))</f>
        <v/>
      </c>
      <c r="BX38" s="37" t="str">
        <f>IF(OR(BX$6="",EJ38&lt;&gt;2),"",IFERROR(INDEX('Route Guide - Lanes Not in Data'!$E$5:$E$22370,
IF(ISERROR(MATCH(BX$6&amp;$CQ38,'Route Guide - Lanes Not in Data'!$P$5:$P$22370,0))=FALSE,MATCH(BX$6&amp;$CQ38,'Route Guide - Lanes Not in Data'!$P$5:$P$22370,0),
IF(ISERROR(MATCH(BX$6&amp;$CR38,'Route Guide - Lanes Not in Data'!$P$5:$P$22370,0))=FALSE,MATCH(BX$6&amp;$CR38,'Route Guide - Lanes Not in Data'!$P$5:$P$22370,0),
IF(ISERROR(MATCH(BX$6&amp;$CS38,'Route Guide - Lanes Not in Data'!$P$5:$P$22370,0))=FALSE,MATCH(BX$6&amp;$CS38,'Route Guide - Lanes Not in Data'!$P$5:$P$22370,0),
IF(ISERROR(MATCH(BX$6&amp;$CT38,'Route Guide - Lanes Not in Data'!$P$5:$P$22370,0))=FALSE,MATCH(BX$6&amp;$CT38,'Route Guide - Lanes Not in Data'!$P$5:$P$22370,0),
IF(ISERROR(MATCH(BX$6&amp;$CU38,'Route Guide - Lanes Not in Data'!$P$5:$P$22370,0))=FALSE,MATCH(BX$6&amp;$CU38,'Route Guide - Lanes Not in Data'!$P$5:$P$22370,0),
IF(ISERROR(MATCH(BX$6&amp;$CV38,'Route Guide - Lanes Not in Data'!$P$5:$P$22370,0))=FALSE,MATCH(BX$6&amp;$CV38,'Route Guide - Lanes Not in Data'!$P$5:$P$22370,0),
IF(ISERROR(MATCH(BX$6&amp;$CW38,'Route Guide - Lanes Not in Data'!$P$5:$P$22370,0))=FALSE,MATCH(BX$6&amp;$CW38,'Route Guide - Lanes Not in Data'!$P$5:$P$22370,0),
IF(ISERROR(MATCH(BX$6&amp;$CX38,'Route Guide - Lanes Not in Data'!$P$5:$P$22370,0))=FALSE,MATCH(BX$6&amp;$CX38,'Route Guide - Lanes Not in Data'!$P$5:$P$22370,0),
IF(ISERROR(MATCH(BX$6&amp;$CY38,'Route Guide - Lanes Not in Data'!$P$5:$P$22370,0))=FALSE,MATCH(BX$6&amp;$CY38,'Route Guide - Lanes Not in Data'!$P$5:$P$22370,0),
IF(ISERROR(MATCH(BX$6&amp;$CZ38,'Route Guide - Lanes Not in Data'!$P$5:$P$22370,0))=FALSE,MATCH(BX$6&amp;$CZ38,'Route Guide - Lanes Not in Data'!$P$5:$P$22370,0),""))))))))))),""))</f>
        <v/>
      </c>
      <c r="BY38" s="37" t="str">
        <f>IF(OR(BY$6="",EK38&lt;&gt;2),"",IFERROR(INDEX('Route Guide - Lanes Not in Data'!$E$5:$E$22370,
IF(ISERROR(MATCH(BY$6&amp;$CQ38,'Route Guide - Lanes Not in Data'!$P$5:$P$22370,0))=FALSE,MATCH(BY$6&amp;$CQ38,'Route Guide - Lanes Not in Data'!$P$5:$P$22370,0),
IF(ISERROR(MATCH(BY$6&amp;$CR38,'Route Guide - Lanes Not in Data'!$P$5:$P$22370,0))=FALSE,MATCH(BY$6&amp;$CR38,'Route Guide - Lanes Not in Data'!$P$5:$P$22370,0),
IF(ISERROR(MATCH(BY$6&amp;$CS38,'Route Guide - Lanes Not in Data'!$P$5:$P$22370,0))=FALSE,MATCH(BY$6&amp;$CS38,'Route Guide - Lanes Not in Data'!$P$5:$P$22370,0),
IF(ISERROR(MATCH(BY$6&amp;$CT38,'Route Guide - Lanes Not in Data'!$P$5:$P$22370,0))=FALSE,MATCH(BY$6&amp;$CT38,'Route Guide - Lanes Not in Data'!$P$5:$P$22370,0),
IF(ISERROR(MATCH(BY$6&amp;$CU38,'Route Guide - Lanes Not in Data'!$P$5:$P$22370,0))=FALSE,MATCH(BY$6&amp;$CU38,'Route Guide - Lanes Not in Data'!$P$5:$P$22370,0),
IF(ISERROR(MATCH(BY$6&amp;$CV38,'Route Guide - Lanes Not in Data'!$P$5:$P$22370,0))=FALSE,MATCH(BY$6&amp;$CV38,'Route Guide - Lanes Not in Data'!$P$5:$P$22370,0),
IF(ISERROR(MATCH(BY$6&amp;$CW38,'Route Guide - Lanes Not in Data'!$P$5:$P$22370,0))=FALSE,MATCH(BY$6&amp;$CW38,'Route Guide - Lanes Not in Data'!$P$5:$P$22370,0),
IF(ISERROR(MATCH(BY$6&amp;$CX38,'Route Guide - Lanes Not in Data'!$P$5:$P$22370,0))=FALSE,MATCH(BY$6&amp;$CX38,'Route Guide - Lanes Not in Data'!$P$5:$P$22370,0),
IF(ISERROR(MATCH(BY$6&amp;$CY38,'Route Guide - Lanes Not in Data'!$P$5:$P$22370,0))=FALSE,MATCH(BY$6&amp;$CY38,'Route Guide - Lanes Not in Data'!$P$5:$P$22370,0),
IF(ISERROR(MATCH(BY$6&amp;$CZ38,'Route Guide - Lanes Not in Data'!$P$5:$P$22370,0))=FALSE,MATCH(BY$6&amp;$CZ38,'Route Guide - Lanes Not in Data'!$P$5:$P$22370,0),""))))))))))),""))</f>
        <v/>
      </c>
      <c r="BZ38" s="37" t="str">
        <f>IF(OR(BZ$6="",EL38&lt;&gt;2),"",IFERROR(INDEX('Route Guide - Lanes Not in Data'!$E$5:$E$22370,
IF(ISERROR(MATCH(BZ$6&amp;$CQ38,'Route Guide - Lanes Not in Data'!$P$5:$P$22370,0))=FALSE,MATCH(BZ$6&amp;$CQ38,'Route Guide - Lanes Not in Data'!$P$5:$P$22370,0),
IF(ISERROR(MATCH(BZ$6&amp;$CR38,'Route Guide - Lanes Not in Data'!$P$5:$P$22370,0))=FALSE,MATCH(BZ$6&amp;$CR38,'Route Guide - Lanes Not in Data'!$P$5:$P$22370,0),
IF(ISERROR(MATCH(BZ$6&amp;$CS38,'Route Guide - Lanes Not in Data'!$P$5:$P$22370,0))=FALSE,MATCH(BZ$6&amp;$CS38,'Route Guide - Lanes Not in Data'!$P$5:$P$22370,0),
IF(ISERROR(MATCH(BZ$6&amp;$CT38,'Route Guide - Lanes Not in Data'!$P$5:$P$22370,0))=FALSE,MATCH(BZ$6&amp;$CT38,'Route Guide - Lanes Not in Data'!$P$5:$P$22370,0),
IF(ISERROR(MATCH(BZ$6&amp;$CU38,'Route Guide - Lanes Not in Data'!$P$5:$P$22370,0))=FALSE,MATCH(BZ$6&amp;$CU38,'Route Guide - Lanes Not in Data'!$P$5:$P$22370,0),
IF(ISERROR(MATCH(BZ$6&amp;$CV38,'Route Guide - Lanes Not in Data'!$P$5:$P$22370,0))=FALSE,MATCH(BZ$6&amp;$CV38,'Route Guide - Lanes Not in Data'!$P$5:$P$22370,0),
IF(ISERROR(MATCH(BZ$6&amp;$CW38,'Route Guide - Lanes Not in Data'!$P$5:$P$22370,0))=FALSE,MATCH(BZ$6&amp;$CW38,'Route Guide - Lanes Not in Data'!$P$5:$P$22370,0),
IF(ISERROR(MATCH(BZ$6&amp;$CX38,'Route Guide - Lanes Not in Data'!$P$5:$P$22370,0))=FALSE,MATCH(BZ$6&amp;$CX38,'Route Guide - Lanes Not in Data'!$P$5:$P$22370,0),
IF(ISERROR(MATCH(BZ$6&amp;$CY38,'Route Guide - Lanes Not in Data'!$P$5:$P$22370,0))=FALSE,MATCH(BZ$6&amp;$CY38,'Route Guide - Lanes Not in Data'!$P$5:$P$22370,0),
IF(ISERROR(MATCH(BZ$6&amp;$CZ38,'Route Guide - Lanes Not in Data'!$P$5:$P$22370,0))=FALSE,MATCH(BZ$6&amp;$CZ38,'Route Guide - Lanes Not in Data'!$P$5:$P$22370,0),""))))))))))),""))</f>
        <v/>
      </c>
      <c r="CA38" s="37">
        <f>IF(OR(CA$6="",EM38&lt;&gt;2),"",IFERROR(INDEX('Route Guide - Lanes Not in Data'!$E$5:$E$22370,
IF(ISERROR(MATCH(CA$6&amp;$CQ38,'Route Guide - Lanes Not in Data'!$P$5:$P$22370,0))=FALSE,MATCH(CA$6&amp;$CQ38,'Route Guide - Lanes Not in Data'!$P$5:$P$22370,0),
IF(ISERROR(MATCH(CA$6&amp;$CR38,'Route Guide - Lanes Not in Data'!$P$5:$P$22370,0))=FALSE,MATCH(CA$6&amp;$CR38,'Route Guide - Lanes Not in Data'!$P$5:$P$22370,0),
IF(ISERROR(MATCH(CA$6&amp;$CS38,'Route Guide - Lanes Not in Data'!$P$5:$P$22370,0))=FALSE,MATCH(CA$6&amp;$CS38,'Route Guide - Lanes Not in Data'!$P$5:$P$22370,0),
IF(ISERROR(MATCH(CA$6&amp;$CT38,'Route Guide - Lanes Not in Data'!$P$5:$P$22370,0))=FALSE,MATCH(CA$6&amp;$CT38,'Route Guide - Lanes Not in Data'!$P$5:$P$22370,0),
IF(ISERROR(MATCH(CA$6&amp;$CU38,'Route Guide - Lanes Not in Data'!$P$5:$P$22370,0))=FALSE,MATCH(CA$6&amp;$CU38,'Route Guide - Lanes Not in Data'!$P$5:$P$22370,0),
IF(ISERROR(MATCH(CA$6&amp;$CV38,'Route Guide - Lanes Not in Data'!$P$5:$P$22370,0))=FALSE,MATCH(CA$6&amp;$CV38,'Route Guide - Lanes Not in Data'!$P$5:$P$22370,0),
IF(ISERROR(MATCH(CA$6&amp;$CW38,'Route Guide - Lanes Not in Data'!$P$5:$P$22370,0))=FALSE,MATCH(CA$6&amp;$CW38,'Route Guide - Lanes Not in Data'!$P$5:$P$22370,0),
IF(ISERROR(MATCH(CA$6&amp;$CX38,'Route Guide - Lanes Not in Data'!$P$5:$P$22370,0))=FALSE,MATCH(CA$6&amp;$CX38,'Route Guide - Lanes Not in Data'!$P$5:$P$22370,0),
IF(ISERROR(MATCH(CA$6&amp;$CY38,'Route Guide - Lanes Not in Data'!$P$5:$P$22370,0))=FALSE,MATCH(CA$6&amp;$CY38,'Route Guide - Lanes Not in Data'!$P$5:$P$22370,0),
IF(ISERROR(MATCH(CA$6&amp;$CZ38,'Route Guide - Lanes Not in Data'!$P$5:$P$22370,0))=FALSE,MATCH(CA$6&amp;$CZ38,'Route Guide - Lanes Not in Data'!$P$5:$P$22370,0),""))))))))))),""))</f>
        <v>0.191</v>
      </c>
      <c r="CB38" s="37" t="str">
        <f>IF(OR(CB$6="",EN38&lt;&gt;2),"",IFERROR(INDEX('Route Guide - Lanes Not in Data'!$E$5:$E$22370,
IF(ISERROR(MATCH(CB$6&amp;$CQ38,'Route Guide - Lanes Not in Data'!$P$5:$P$22370,0))=FALSE,MATCH(CB$6&amp;$CQ38,'Route Guide - Lanes Not in Data'!$P$5:$P$22370,0),
IF(ISERROR(MATCH(CB$6&amp;$CR38,'Route Guide - Lanes Not in Data'!$P$5:$P$22370,0))=FALSE,MATCH(CB$6&amp;$CR38,'Route Guide - Lanes Not in Data'!$P$5:$P$22370,0),
IF(ISERROR(MATCH(CB$6&amp;$CS38,'Route Guide - Lanes Not in Data'!$P$5:$P$22370,0))=FALSE,MATCH(CB$6&amp;$CS38,'Route Guide - Lanes Not in Data'!$P$5:$P$22370,0),
IF(ISERROR(MATCH(CB$6&amp;$CT38,'Route Guide - Lanes Not in Data'!$P$5:$P$22370,0))=FALSE,MATCH(CB$6&amp;$CT38,'Route Guide - Lanes Not in Data'!$P$5:$P$22370,0),
IF(ISERROR(MATCH(CB$6&amp;$CU38,'Route Guide - Lanes Not in Data'!$P$5:$P$22370,0))=FALSE,MATCH(CB$6&amp;$CU38,'Route Guide - Lanes Not in Data'!$P$5:$P$22370,0),
IF(ISERROR(MATCH(CB$6&amp;$CV38,'Route Guide - Lanes Not in Data'!$P$5:$P$22370,0))=FALSE,MATCH(CB$6&amp;$CV38,'Route Guide - Lanes Not in Data'!$P$5:$P$22370,0),
IF(ISERROR(MATCH(CB$6&amp;$CW38,'Route Guide - Lanes Not in Data'!$P$5:$P$22370,0))=FALSE,MATCH(CB$6&amp;$CW38,'Route Guide - Lanes Not in Data'!$P$5:$P$22370,0),
IF(ISERROR(MATCH(CB$6&amp;$CX38,'Route Guide - Lanes Not in Data'!$P$5:$P$22370,0))=FALSE,MATCH(CB$6&amp;$CX38,'Route Guide - Lanes Not in Data'!$P$5:$P$22370,0),
IF(ISERROR(MATCH(CB$6&amp;$CY38,'Route Guide - Lanes Not in Data'!$P$5:$P$22370,0))=FALSE,MATCH(CB$6&amp;$CY38,'Route Guide - Lanes Not in Data'!$P$5:$P$22370,0),
IF(ISERROR(MATCH(CB$6&amp;$CZ38,'Route Guide - Lanes Not in Data'!$P$5:$P$22370,0))=FALSE,MATCH(CB$6&amp;$CZ38,'Route Guide - Lanes Not in Data'!$P$5:$P$22370,0),""))))))))))),""))</f>
        <v/>
      </c>
      <c r="CC38" s="37" t="str">
        <f>IF(OR(CC$6="",EO38&lt;&gt;2),"",IFERROR(INDEX('Route Guide - Lanes Not in Data'!$E$5:$E$22370,
IF(ISERROR(MATCH(CC$6&amp;$CQ38,'Route Guide - Lanes Not in Data'!$P$5:$P$22370,0))=FALSE,MATCH(CC$6&amp;$CQ38,'Route Guide - Lanes Not in Data'!$P$5:$P$22370,0),
IF(ISERROR(MATCH(CC$6&amp;$CR38,'Route Guide - Lanes Not in Data'!$P$5:$P$22370,0))=FALSE,MATCH(CC$6&amp;$CR38,'Route Guide - Lanes Not in Data'!$P$5:$P$22370,0),
IF(ISERROR(MATCH(CC$6&amp;$CS38,'Route Guide - Lanes Not in Data'!$P$5:$P$22370,0))=FALSE,MATCH(CC$6&amp;$CS38,'Route Guide - Lanes Not in Data'!$P$5:$P$22370,0),
IF(ISERROR(MATCH(CC$6&amp;$CT38,'Route Guide - Lanes Not in Data'!$P$5:$P$22370,0))=FALSE,MATCH(CC$6&amp;$CT38,'Route Guide - Lanes Not in Data'!$P$5:$P$22370,0),
IF(ISERROR(MATCH(CC$6&amp;$CU38,'Route Guide - Lanes Not in Data'!$P$5:$P$22370,0))=FALSE,MATCH(CC$6&amp;$CU38,'Route Guide - Lanes Not in Data'!$P$5:$P$22370,0),
IF(ISERROR(MATCH(CC$6&amp;$CV38,'Route Guide - Lanes Not in Data'!$P$5:$P$22370,0))=FALSE,MATCH(CC$6&amp;$CV38,'Route Guide - Lanes Not in Data'!$P$5:$P$22370,0),
IF(ISERROR(MATCH(CC$6&amp;$CW38,'Route Guide - Lanes Not in Data'!$P$5:$P$22370,0))=FALSE,MATCH(CC$6&amp;$CW38,'Route Guide - Lanes Not in Data'!$P$5:$P$22370,0),
IF(ISERROR(MATCH(CC$6&amp;$CX38,'Route Guide - Lanes Not in Data'!$P$5:$P$22370,0))=FALSE,MATCH(CC$6&amp;$CX38,'Route Guide - Lanes Not in Data'!$P$5:$P$22370,0),
IF(ISERROR(MATCH(CC$6&amp;$CY38,'Route Guide - Lanes Not in Data'!$P$5:$P$22370,0))=FALSE,MATCH(CC$6&amp;$CY38,'Route Guide - Lanes Not in Data'!$P$5:$P$22370,0),
IF(ISERROR(MATCH(CC$6&amp;$CZ38,'Route Guide - Lanes Not in Data'!$P$5:$P$22370,0))=FALSE,MATCH(CC$6&amp;$CZ38,'Route Guide - Lanes Not in Data'!$P$5:$P$22370,0),""))))))))))),""))</f>
        <v/>
      </c>
      <c r="CD38" s="37" t="str">
        <f>IF(OR(CD$6="",EP38&lt;&gt;2),"",IFERROR(INDEX('Route Guide - Lanes Not in Data'!$E$5:$E$22370,
IF(ISERROR(MATCH(CD$6&amp;$CQ38,'Route Guide - Lanes Not in Data'!$P$5:$P$22370,0))=FALSE,MATCH(CD$6&amp;$CQ38,'Route Guide - Lanes Not in Data'!$P$5:$P$22370,0),
IF(ISERROR(MATCH(CD$6&amp;$CR38,'Route Guide - Lanes Not in Data'!$P$5:$P$22370,0))=FALSE,MATCH(CD$6&amp;$CR38,'Route Guide - Lanes Not in Data'!$P$5:$P$22370,0),
IF(ISERROR(MATCH(CD$6&amp;$CS38,'Route Guide - Lanes Not in Data'!$P$5:$P$22370,0))=FALSE,MATCH(CD$6&amp;$CS38,'Route Guide - Lanes Not in Data'!$P$5:$P$22370,0),
IF(ISERROR(MATCH(CD$6&amp;$CT38,'Route Guide - Lanes Not in Data'!$P$5:$P$22370,0))=FALSE,MATCH(CD$6&amp;$CT38,'Route Guide - Lanes Not in Data'!$P$5:$P$22370,0),
IF(ISERROR(MATCH(CD$6&amp;$CU38,'Route Guide - Lanes Not in Data'!$P$5:$P$22370,0))=FALSE,MATCH(CD$6&amp;$CU38,'Route Guide - Lanes Not in Data'!$P$5:$P$22370,0),
IF(ISERROR(MATCH(CD$6&amp;$CV38,'Route Guide - Lanes Not in Data'!$P$5:$P$22370,0))=FALSE,MATCH(CD$6&amp;$CV38,'Route Guide - Lanes Not in Data'!$P$5:$P$22370,0),
IF(ISERROR(MATCH(CD$6&amp;$CW38,'Route Guide - Lanes Not in Data'!$P$5:$P$22370,0))=FALSE,MATCH(CD$6&amp;$CW38,'Route Guide - Lanes Not in Data'!$P$5:$P$22370,0),
IF(ISERROR(MATCH(CD$6&amp;$CX38,'Route Guide - Lanes Not in Data'!$P$5:$P$22370,0))=FALSE,MATCH(CD$6&amp;$CX38,'Route Guide - Lanes Not in Data'!$P$5:$P$22370,0),
IF(ISERROR(MATCH(CD$6&amp;$CY38,'Route Guide - Lanes Not in Data'!$P$5:$P$22370,0))=FALSE,MATCH(CD$6&amp;$CY38,'Route Guide - Lanes Not in Data'!$P$5:$P$22370,0),
IF(ISERROR(MATCH(CD$6&amp;$CZ38,'Route Guide - Lanes Not in Data'!$P$5:$P$22370,0))=FALSE,MATCH(CD$6&amp;$CZ38,'Route Guide - Lanes Not in Data'!$P$5:$P$22370,0),""))))))))))),""))</f>
        <v/>
      </c>
      <c r="CE38" s="37" t="str">
        <f>IF(OR(CE$6="",EQ38&lt;&gt;2),"",IFERROR(INDEX('Route Guide - Lanes Not in Data'!$E$5:$E$22370,
IF(ISERROR(MATCH(CE$6&amp;$CQ38,'Route Guide - Lanes Not in Data'!$P$5:$P$22370,0))=FALSE,MATCH(CE$6&amp;$CQ38,'Route Guide - Lanes Not in Data'!$P$5:$P$22370,0),
IF(ISERROR(MATCH(CE$6&amp;$CR38,'Route Guide - Lanes Not in Data'!$P$5:$P$22370,0))=FALSE,MATCH(CE$6&amp;$CR38,'Route Guide - Lanes Not in Data'!$P$5:$P$22370,0),
IF(ISERROR(MATCH(CE$6&amp;$CS38,'Route Guide - Lanes Not in Data'!$P$5:$P$22370,0))=FALSE,MATCH(CE$6&amp;$CS38,'Route Guide - Lanes Not in Data'!$P$5:$P$22370,0),
IF(ISERROR(MATCH(CE$6&amp;$CT38,'Route Guide - Lanes Not in Data'!$P$5:$P$22370,0))=FALSE,MATCH(CE$6&amp;$CT38,'Route Guide - Lanes Not in Data'!$P$5:$P$22370,0),
IF(ISERROR(MATCH(CE$6&amp;$CU38,'Route Guide - Lanes Not in Data'!$P$5:$P$22370,0))=FALSE,MATCH(CE$6&amp;$CU38,'Route Guide - Lanes Not in Data'!$P$5:$P$22370,0),
IF(ISERROR(MATCH(CE$6&amp;$CV38,'Route Guide - Lanes Not in Data'!$P$5:$P$22370,0))=FALSE,MATCH(CE$6&amp;$CV38,'Route Guide - Lanes Not in Data'!$P$5:$P$22370,0),
IF(ISERROR(MATCH(CE$6&amp;$CW38,'Route Guide - Lanes Not in Data'!$P$5:$P$22370,0))=FALSE,MATCH(CE$6&amp;$CW38,'Route Guide - Lanes Not in Data'!$P$5:$P$22370,0),
IF(ISERROR(MATCH(CE$6&amp;$CX38,'Route Guide - Lanes Not in Data'!$P$5:$P$22370,0))=FALSE,MATCH(CE$6&amp;$CX38,'Route Guide - Lanes Not in Data'!$P$5:$P$22370,0),
IF(ISERROR(MATCH(CE$6&amp;$CY38,'Route Guide - Lanes Not in Data'!$P$5:$P$22370,0))=FALSE,MATCH(CE$6&amp;$CY38,'Route Guide - Lanes Not in Data'!$P$5:$P$22370,0),
IF(ISERROR(MATCH(CE$6&amp;$CZ38,'Route Guide - Lanes Not in Data'!$P$5:$P$22370,0))=FALSE,MATCH(CE$6&amp;$CZ38,'Route Guide - Lanes Not in Data'!$P$5:$P$22370,0),""))))))))))),""))</f>
        <v/>
      </c>
      <c r="CF38" s="37" t="str">
        <f>IF(OR(CF$6="",ER38&lt;&gt;2),"",IFERROR(INDEX('Route Guide - Lanes Not in Data'!$E$5:$E$22370,
IF(ISERROR(MATCH(CF$6&amp;$CQ38,'Route Guide - Lanes Not in Data'!$P$5:$P$22370,0))=FALSE,MATCH(CF$6&amp;$CQ38,'Route Guide - Lanes Not in Data'!$P$5:$P$22370,0),
IF(ISERROR(MATCH(CF$6&amp;$CR38,'Route Guide - Lanes Not in Data'!$P$5:$P$22370,0))=FALSE,MATCH(CF$6&amp;$CR38,'Route Guide - Lanes Not in Data'!$P$5:$P$22370,0),
IF(ISERROR(MATCH(CF$6&amp;$CS38,'Route Guide - Lanes Not in Data'!$P$5:$P$22370,0))=FALSE,MATCH(CF$6&amp;$CS38,'Route Guide - Lanes Not in Data'!$P$5:$P$22370,0),
IF(ISERROR(MATCH(CF$6&amp;$CT38,'Route Guide - Lanes Not in Data'!$P$5:$P$22370,0))=FALSE,MATCH(CF$6&amp;$CT38,'Route Guide - Lanes Not in Data'!$P$5:$P$22370,0),
IF(ISERROR(MATCH(CF$6&amp;$CU38,'Route Guide - Lanes Not in Data'!$P$5:$P$22370,0))=FALSE,MATCH(CF$6&amp;$CU38,'Route Guide - Lanes Not in Data'!$P$5:$P$22370,0),
IF(ISERROR(MATCH(CF$6&amp;$CV38,'Route Guide - Lanes Not in Data'!$P$5:$P$22370,0))=FALSE,MATCH(CF$6&amp;$CV38,'Route Guide - Lanes Not in Data'!$P$5:$P$22370,0),
IF(ISERROR(MATCH(CF$6&amp;$CW38,'Route Guide - Lanes Not in Data'!$P$5:$P$22370,0))=FALSE,MATCH(CF$6&amp;$CW38,'Route Guide - Lanes Not in Data'!$P$5:$P$22370,0),
IF(ISERROR(MATCH(CF$6&amp;$CX38,'Route Guide - Lanes Not in Data'!$P$5:$P$22370,0))=FALSE,MATCH(CF$6&amp;$CX38,'Route Guide - Lanes Not in Data'!$P$5:$P$22370,0),
IF(ISERROR(MATCH(CF$6&amp;$CY38,'Route Guide - Lanes Not in Data'!$P$5:$P$22370,0))=FALSE,MATCH(CF$6&amp;$CY38,'Route Guide - Lanes Not in Data'!$P$5:$P$22370,0),
IF(ISERROR(MATCH(CF$6&amp;$CZ38,'Route Guide - Lanes Not in Data'!$P$5:$P$22370,0))=FALSE,MATCH(CF$6&amp;$CZ38,'Route Guide - Lanes Not in Data'!$P$5:$P$22370,0),""))))))))))),""))</f>
        <v/>
      </c>
      <c r="CG38" s="37" t="str">
        <f>IF(OR(CG$6="",ES38&lt;&gt;2),"",IFERROR(INDEX('Route Guide - Lanes Not in Data'!$E$5:$E$22370,
IF(ISERROR(MATCH(CG$6&amp;$CQ38,'Route Guide - Lanes Not in Data'!$P$5:$P$22370,0))=FALSE,MATCH(CG$6&amp;$CQ38,'Route Guide - Lanes Not in Data'!$P$5:$P$22370,0),
IF(ISERROR(MATCH(CG$6&amp;$CR38,'Route Guide - Lanes Not in Data'!$P$5:$P$22370,0))=FALSE,MATCH(CG$6&amp;$CR38,'Route Guide - Lanes Not in Data'!$P$5:$P$22370,0),
IF(ISERROR(MATCH(CG$6&amp;$CS38,'Route Guide - Lanes Not in Data'!$P$5:$P$22370,0))=FALSE,MATCH(CG$6&amp;$CS38,'Route Guide - Lanes Not in Data'!$P$5:$P$22370,0),
IF(ISERROR(MATCH(CG$6&amp;$CT38,'Route Guide - Lanes Not in Data'!$P$5:$P$22370,0))=FALSE,MATCH(CG$6&amp;$CT38,'Route Guide - Lanes Not in Data'!$P$5:$P$22370,0),
IF(ISERROR(MATCH(CG$6&amp;$CU38,'Route Guide - Lanes Not in Data'!$P$5:$P$22370,0))=FALSE,MATCH(CG$6&amp;$CU38,'Route Guide - Lanes Not in Data'!$P$5:$P$22370,0),
IF(ISERROR(MATCH(CG$6&amp;$CV38,'Route Guide - Lanes Not in Data'!$P$5:$P$22370,0))=FALSE,MATCH(CG$6&amp;$CV38,'Route Guide - Lanes Not in Data'!$P$5:$P$22370,0),
IF(ISERROR(MATCH(CG$6&amp;$CW38,'Route Guide - Lanes Not in Data'!$P$5:$P$22370,0))=FALSE,MATCH(CG$6&amp;$CW38,'Route Guide - Lanes Not in Data'!$P$5:$P$22370,0),
IF(ISERROR(MATCH(CG$6&amp;$CX38,'Route Guide - Lanes Not in Data'!$P$5:$P$22370,0))=FALSE,MATCH(CG$6&amp;$CX38,'Route Guide - Lanes Not in Data'!$P$5:$P$22370,0),
IF(ISERROR(MATCH(CG$6&amp;$CY38,'Route Guide - Lanes Not in Data'!$P$5:$P$22370,0))=FALSE,MATCH(CG$6&amp;$CY38,'Route Guide - Lanes Not in Data'!$P$5:$P$22370,0),
IF(ISERROR(MATCH(CG$6&amp;$CZ38,'Route Guide - Lanes Not in Data'!$P$5:$P$22370,0))=FALSE,MATCH(CG$6&amp;$CZ38,'Route Guide - Lanes Not in Data'!$P$5:$P$22370,0),""))))))))))),""))</f>
        <v/>
      </c>
      <c r="CH38" s="37" t="str">
        <f>IF(OR(CH$6="",ET38&lt;&gt;2),"",IFERROR(INDEX('Route Guide - Lanes Not in Data'!$E$5:$E$22370,
IF(ISERROR(MATCH(CH$6&amp;$CQ38,'Route Guide - Lanes Not in Data'!$P$5:$P$22370,0))=FALSE,MATCH(CH$6&amp;$CQ38,'Route Guide - Lanes Not in Data'!$P$5:$P$22370,0),
IF(ISERROR(MATCH(CH$6&amp;$CR38,'Route Guide - Lanes Not in Data'!$P$5:$P$22370,0))=FALSE,MATCH(CH$6&amp;$CR38,'Route Guide - Lanes Not in Data'!$P$5:$P$22370,0),
IF(ISERROR(MATCH(CH$6&amp;$CS38,'Route Guide - Lanes Not in Data'!$P$5:$P$22370,0))=FALSE,MATCH(CH$6&amp;$CS38,'Route Guide - Lanes Not in Data'!$P$5:$P$22370,0),
IF(ISERROR(MATCH(CH$6&amp;$CT38,'Route Guide - Lanes Not in Data'!$P$5:$P$22370,0))=FALSE,MATCH(CH$6&amp;$CT38,'Route Guide - Lanes Not in Data'!$P$5:$P$22370,0),
IF(ISERROR(MATCH(CH$6&amp;$CU38,'Route Guide - Lanes Not in Data'!$P$5:$P$22370,0))=FALSE,MATCH(CH$6&amp;$CU38,'Route Guide - Lanes Not in Data'!$P$5:$P$22370,0),
IF(ISERROR(MATCH(CH$6&amp;$CV38,'Route Guide - Lanes Not in Data'!$P$5:$P$22370,0))=FALSE,MATCH(CH$6&amp;$CV38,'Route Guide - Lanes Not in Data'!$P$5:$P$22370,0),
IF(ISERROR(MATCH(CH$6&amp;$CW38,'Route Guide - Lanes Not in Data'!$P$5:$P$22370,0))=FALSE,MATCH(CH$6&amp;$CW38,'Route Guide - Lanes Not in Data'!$P$5:$P$22370,0),
IF(ISERROR(MATCH(CH$6&amp;$CX38,'Route Guide - Lanes Not in Data'!$P$5:$P$22370,0))=FALSE,MATCH(CH$6&amp;$CX38,'Route Guide - Lanes Not in Data'!$P$5:$P$22370,0),
IF(ISERROR(MATCH(CH$6&amp;$CY38,'Route Guide - Lanes Not in Data'!$P$5:$P$22370,0))=FALSE,MATCH(CH$6&amp;$CY38,'Route Guide - Lanes Not in Data'!$P$5:$P$22370,0),
IF(ISERROR(MATCH(CH$6&amp;$CZ38,'Route Guide - Lanes Not in Data'!$P$5:$P$22370,0))=FALSE,MATCH(CH$6&amp;$CZ38,'Route Guide - Lanes Not in Data'!$P$5:$P$22370,0),""))))))))))),""))</f>
        <v/>
      </c>
      <c r="CI38" s="37" t="str">
        <f>IF(OR(CI$6="",EU38&lt;&gt;2),"",IFERROR(INDEX('Route Guide - Lanes Not in Data'!$E$5:$E$22370,
IF(ISERROR(MATCH(CI$6&amp;$CQ38,'Route Guide - Lanes Not in Data'!$P$5:$P$22370,0))=FALSE,MATCH(CI$6&amp;$CQ38,'Route Guide - Lanes Not in Data'!$P$5:$P$22370,0),
IF(ISERROR(MATCH(CI$6&amp;$CR38,'Route Guide - Lanes Not in Data'!$P$5:$P$22370,0))=FALSE,MATCH(CI$6&amp;$CR38,'Route Guide - Lanes Not in Data'!$P$5:$P$22370,0),
IF(ISERROR(MATCH(CI$6&amp;$CS38,'Route Guide - Lanes Not in Data'!$P$5:$P$22370,0))=FALSE,MATCH(CI$6&amp;$CS38,'Route Guide - Lanes Not in Data'!$P$5:$P$22370,0),
IF(ISERROR(MATCH(CI$6&amp;$CT38,'Route Guide - Lanes Not in Data'!$P$5:$P$22370,0))=FALSE,MATCH(CI$6&amp;$CT38,'Route Guide - Lanes Not in Data'!$P$5:$P$22370,0),
IF(ISERROR(MATCH(CI$6&amp;$CU38,'Route Guide - Lanes Not in Data'!$P$5:$P$22370,0))=FALSE,MATCH(CI$6&amp;$CU38,'Route Guide - Lanes Not in Data'!$P$5:$P$22370,0),
IF(ISERROR(MATCH(CI$6&amp;$CV38,'Route Guide - Lanes Not in Data'!$P$5:$P$22370,0))=FALSE,MATCH(CI$6&amp;$CV38,'Route Guide - Lanes Not in Data'!$P$5:$P$22370,0),
IF(ISERROR(MATCH(CI$6&amp;$CW38,'Route Guide - Lanes Not in Data'!$P$5:$P$22370,0))=FALSE,MATCH(CI$6&amp;$CW38,'Route Guide - Lanes Not in Data'!$P$5:$P$22370,0),
IF(ISERROR(MATCH(CI$6&amp;$CX38,'Route Guide - Lanes Not in Data'!$P$5:$P$22370,0))=FALSE,MATCH(CI$6&amp;$CX38,'Route Guide - Lanes Not in Data'!$P$5:$P$22370,0),
IF(ISERROR(MATCH(CI$6&amp;$CY38,'Route Guide - Lanes Not in Data'!$P$5:$P$22370,0))=FALSE,MATCH(CI$6&amp;$CY38,'Route Guide - Lanes Not in Data'!$P$5:$P$22370,0),
IF(ISERROR(MATCH(CI$6&amp;$CZ38,'Route Guide - Lanes Not in Data'!$P$5:$P$22370,0))=FALSE,MATCH(CI$6&amp;$CZ38,'Route Guide - Lanes Not in Data'!$P$5:$P$22370,0),""))))))))))),""))</f>
        <v/>
      </c>
      <c r="CJ38" s="37" t="str">
        <f>IF(OR(CJ$6="",EV38&lt;&gt;2),"",IFERROR(INDEX('Route Guide - Lanes Not in Data'!$E$5:$E$22370,
IF(ISERROR(MATCH(CJ$6&amp;$CQ38,'Route Guide - Lanes Not in Data'!$P$5:$P$22370,0))=FALSE,MATCH(CJ$6&amp;$CQ38,'Route Guide - Lanes Not in Data'!$P$5:$P$22370,0),
IF(ISERROR(MATCH(CJ$6&amp;$CR38,'Route Guide - Lanes Not in Data'!$P$5:$P$22370,0))=FALSE,MATCH(CJ$6&amp;$CR38,'Route Guide - Lanes Not in Data'!$P$5:$P$22370,0),
IF(ISERROR(MATCH(CJ$6&amp;$CS38,'Route Guide - Lanes Not in Data'!$P$5:$P$22370,0))=FALSE,MATCH(CJ$6&amp;$CS38,'Route Guide - Lanes Not in Data'!$P$5:$P$22370,0),
IF(ISERROR(MATCH(CJ$6&amp;$CT38,'Route Guide - Lanes Not in Data'!$P$5:$P$22370,0))=FALSE,MATCH(CJ$6&amp;$CT38,'Route Guide - Lanes Not in Data'!$P$5:$P$22370,0),
IF(ISERROR(MATCH(CJ$6&amp;$CU38,'Route Guide - Lanes Not in Data'!$P$5:$P$22370,0))=FALSE,MATCH(CJ$6&amp;$CU38,'Route Guide - Lanes Not in Data'!$P$5:$P$22370,0),
IF(ISERROR(MATCH(CJ$6&amp;$CV38,'Route Guide - Lanes Not in Data'!$P$5:$P$22370,0))=FALSE,MATCH(CJ$6&amp;$CV38,'Route Guide - Lanes Not in Data'!$P$5:$P$22370,0),
IF(ISERROR(MATCH(CJ$6&amp;$CW38,'Route Guide - Lanes Not in Data'!$P$5:$P$22370,0))=FALSE,MATCH(CJ$6&amp;$CW38,'Route Guide - Lanes Not in Data'!$P$5:$P$22370,0),
IF(ISERROR(MATCH(CJ$6&amp;$CX38,'Route Guide - Lanes Not in Data'!$P$5:$P$22370,0))=FALSE,MATCH(CJ$6&amp;$CX38,'Route Guide - Lanes Not in Data'!$P$5:$P$22370,0),
IF(ISERROR(MATCH(CJ$6&amp;$CY38,'Route Guide - Lanes Not in Data'!$P$5:$P$22370,0))=FALSE,MATCH(CJ$6&amp;$CY38,'Route Guide - Lanes Not in Data'!$P$5:$P$22370,0),
IF(ISERROR(MATCH(CJ$6&amp;$CZ38,'Route Guide - Lanes Not in Data'!$P$5:$P$22370,0))=FALSE,MATCH(CJ$6&amp;$CZ38,'Route Guide - Lanes Not in Data'!$P$5:$P$22370,0),""))))))))))),""))</f>
        <v/>
      </c>
      <c r="CK38" s="37" t="str">
        <f>IF(OR(CK$6="",EW38&lt;&gt;2),"",IFERROR(INDEX('Route Guide - Lanes Not in Data'!$E$5:$E$22370,
IF(ISERROR(MATCH(CK$6&amp;$CQ38,'Route Guide - Lanes Not in Data'!$P$5:$P$22370,0))=FALSE,MATCH(CK$6&amp;$CQ38,'Route Guide - Lanes Not in Data'!$P$5:$P$22370,0),
IF(ISERROR(MATCH(CK$6&amp;$CR38,'Route Guide - Lanes Not in Data'!$P$5:$P$22370,0))=FALSE,MATCH(CK$6&amp;$CR38,'Route Guide - Lanes Not in Data'!$P$5:$P$22370,0),
IF(ISERROR(MATCH(CK$6&amp;$CS38,'Route Guide - Lanes Not in Data'!$P$5:$P$22370,0))=FALSE,MATCH(CK$6&amp;$CS38,'Route Guide - Lanes Not in Data'!$P$5:$P$22370,0),
IF(ISERROR(MATCH(CK$6&amp;$CT38,'Route Guide - Lanes Not in Data'!$P$5:$P$22370,0))=FALSE,MATCH(CK$6&amp;$CT38,'Route Guide - Lanes Not in Data'!$P$5:$P$22370,0),
IF(ISERROR(MATCH(CK$6&amp;$CU38,'Route Guide - Lanes Not in Data'!$P$5:$P$22370,0))=FALSE,MATCH(CK$6&amp;$CU38,'Route Guide - Lanes Not in Data'!$P$5:$P$22370,0),
IF(ISERROR(MATCH(CK$6&amp;$CV38,'Route Guide - Lanes Not in Data'!$P$5:$P$22370,0))=FALSE,MATCH(CK$6&amp;$CV38,'Route Guide - Lanes Not in Data'!$P$5:$P$22370,0),
IF(ISERROR(MATCH(CK$6&amp;$CW38,'Route Guide - Lanes Not in Data'!$P$5:$P$22370,0))=FALSE,MATCH(CK$6&amp;$CW38,'Route Guide - Lanes Not in Data'!$P$5:$P$22370,0),
IF(ISERROR(MATCH(CK$6&amp;$CX38,'Route Guide - Lanes Not in Data'!$P$5:$P$22370,0))=FALSE,MATCH(CK$6&amp;$CX38,'Route Guide - Lanes Not in Data'!$P$5:$P$22370,0),
IF(ISERROR(MATCH(CK$6&amp;$CY38,'Route Guide - Lanes Not in Data'!$P$5:$P$22370,0))=FALSE,MATCH(CK$6&amp;$CY38,'Route Guide - Lanes Not in Data'!$P$5:$P$22370,0),
IF(ISERROR(MATCH(CK$6&amp;$CZ38,'Route Guide - Lanes Not in Data'!$P$5:$P$22370,0))=FALSE,MATCH(CK$6&amp;$CZ38,'Route Guide - Lanes Not in Data'!$P$5:$P$22370,0),""))))))))))),""))</f>
        <v/>
      </c>
      <c r="CL38" s="37">
        <f t="shared" si="52"/>
        <v>0.31</v>
      </c>
      <c r="CM38" s="23" t="str">
        <f t="shared" si="53"/>
        <v>ODFL</v>
      </c>
      <c r="CN38" s="37">
        <f t="shared" si="54"/>
        <v>0.191</v>
      </c>
      <c r="CO38" s="23" t="str">
        <f t="shared" si="21"/>
        <v>EXLA</v>
      </c>
      <c r="CQ38" s="23" t="str">
        <f t="shared" si="22"/>
        <v>-0E25-CA-CITY OF INDUSTRY-NV</v>
      </c>
      <c r="CR38" s="23" t="str">
        <f t="shared" si="23"/>
        <v>-0E25-CA-CITY OF INDUSTRY-USA</v>
      </c>
      <c r="CS38" s="23" t="str">
        <f t="shared" si="24"/>
        <v>-CA-CITY OF INDUSTRY-NV</v>
      </c>
      <c r="CT38" s="23" t="str">
        <f t="shared" si="25"/>
        <v>-CA-CITY OF INDUSTRY-USA</v>
      </c>
      <c r="CU38" s="23" t="str">
        <f t="shared" si="26"/>
        <v>-91745-NV</v>
      </c>
      <c r="CV38" s="23" t="str">
        <f t="shared" si="27"/>
        <v>-91745-USA</v>
      </c>
      <c r="CW38" s="23" t="str">
        <f t="shared" si="28"/>
        <v>-CA-NV</v>
      </c>
      <c r="CX38" s="23" t="str">
        <f t="shared" si="29"/>
        <v>NV-CA</v>
      </c>
      <c r="CY38" s="23" t="str">
        <f t="shared" si="55"/>
        <v>NV-USA</v>
      </c>
      <c r="CZ38" s="23" t="str">
        <f t="shared" si="30"/>
        <v>USA-USA</v>
      </c>
      <c r="DB38"/>
      <c r="DF38" s="35" t="s">
        <v>2219</v>
      </c>
      <c r="DG38" s="23">
        <v>1</v>
      </c>
      <c r="DH38" s="23">
        <v>1</v>
      </c>
      <c r="DI38" s="23">
        <v>0</v>
      </c>
      <c r="DJ38" s="23">
        <v>0</v>
      </c>
      <c r="DK38" s="23">
        <v>1</v>
      </c>
      <c r="DL38" s="23">
        <v>1</v>
      </c>
      <c r="DM38" s="23">
        <v>0</v>
      </c>
      <c r="DN38" s="23">
        <v>1</v>
      </c>
      <c r="DO38" s="23">
        <v>0</v>
      </c>
      <c r="DP38" s="23">
        <v>0</v>
      </c>
      <c r="DQ38" s="23">
        <v>1</v>
      </c>
      <c r="DR38" s="23">
        <v>1</v>
      </c>
      <c r="DS38" s="23">
        <v>1</v>
      </c>
      <c r="DT38" s="23">
        <v>1</v>
      </c>
      <c r="DU38" s="23">
        <v>0</v>
      </c>
      <c r="EC38" s="38">
        <f t="shared" si="31"/>
        <v>2</v>
      </c>
      <c r="ED38" s="38">
        <f t="shared" si="32"/>
        <v>2</v>
      </c>
      <c r="EE38" s="38">
        <f t="shared" si="33"/>
        <v>0</v>
      </c>
      <c r="EF38" s="38">
        <f t="shared" si="34"/>
        <v>0</v>
      </c>
      <c r="EG38" s="38">
        <f t="shared" si="35"/>
        <v>2</v>
      </c>
      <c r="EH38" s="38">
        <f t="shared" si="36"/>
        <v>2</v>
      </c>
      <c r="EI38" s="38">
        <f t="shared" si="37"/>
        <v>0</v>
      </c>
      <c r="EJ38" s="38">
        <f t="shared" si="38"/>
        <v>2</v>
      </c>
      <c r="EK38" s="38">
        <f t="shared" si="39"/>
        <v>0</v>
      </c>
      <c r="EL38" s="38">
        <f t="shared" si="40"/>
        <v>0</v>
      </c>
      <c r="EM38" s="38">
        <f t="shared" si="41"/>
        <v>2</v>
      </c>
      <c r="EN38" s="38">
        <f t="shared" si="42"/>
        <v>2</v>
      </c>
      <c r="EO38" s="38">
        <f t="shared" si="43"/>
        <v>2</v>
      </c>
      <c r="EP38" s="38">
        <f t="shared" si="44"/>
        <v>2</v>
      </c>
      <c r="EQ38" s="38">
        <f t="shared" si="45"/>
        <v>0</v>
      </c>
      <c r="ER38" s="38"/>
      <c r="ES38" s="38"/>
      <c r="ET38" s="38"/>
      <c r="EU38" s="38"/>
      <c r="EV38" s="38"/>
      <c r="EW38" s="38"/>
    </row>
    <row r="39" spans="2:153" x14ac:dyDescent="0.25">
      <c r="B39" s="31" t="str">
        <f t="shared" ref="B39:B68" si="59">$S$2&amp;"  to  "&amp;U39</f>
        <v>CA  to  NY</v>
      </c>
      <c r="C39" s="31" t="str">
        <f t="shared" si="4"/>
        <v>ODFL</v>
      </c>
      <c r="D39" s="31" t="str">
        <f t="shared" si="56"/>
        <v/>
      </c>
      <c r="F39" s="31" t="str">
        <f t="shared" ref="F39:F68" si="60">U39&amp;"  to  "&amp;$S$2</f>
        <v>NY  to  CA</v>
      </c>
      <c r="G39" s="31" t="str">
        <f t="shared" si="6"/>
        <v>ODFL</v>
      </c>
      <c r="H39" s="31" t="str">
        <f t="shared" si="7"/>
        <v/>
      </c>
      <c r="J39" s="31"/>
      <c r="U39" s="23" t="s">
        <v>2220</v>
      </c>
      <c r="V39" s="23" t="s">
        <v>2751</v>
      </c>
      <c r="W39" s="23" t="str">
        <f t="shared" ref="W39:W68" si="61">$D$1&amp;"-"&amp;$D$2&amp;"-"&amp;LEFT($D$2,2)&amp;"-"&amp;U39</f>
        <v>0E25-CA-CITY OF INDUSTRY-CA-NY</v>
      </c>
      <c r="X39" s="23" t="e">
        <f>_xlfn.XLOOKUP($W39,'Route Guide - Lanes In Data'!$B$1:$B$2645,'Route Guide - Lanes In Data'!D$1:D$2645)</f>
        <v>#N/A</v>
      </c>
      <c r="Y39" s="23" t="e">
        <f>_xlfn.XLOOKUP($W39,'Route Guide - Lanes In Data'!$B$1:$B$2645,'Route Guide - Lanes In Data'!E$1:E$2645)</f>
        <v>#N/A</v>
      </c>
      <c r="AA39" s="37">
        <f>IF(OR(AA$6="",EC39&lt;&gt;2),"",IFERROR(INDEX('Route Guide - Lanes Not in Data'!$D$5:$D$22370,
IF(ISERROR(MATCH(AA$6&amp;$BA39,'Route Guide - Lanes Not in Data'!$P$5:$P$22370,0))=FALSE,MATCH(AA$6&amp;$BA39,'Route Guide - Lanes Not in Data'!$P$5:$P$22370,0),
IF(ISERROR(MATCH(AA$6&amp;$BB39,'Route Guide - Lanes Not in Data'!$P$5:$P$22370,0))=FALSE,MATCH(AA$6&amp;$BB39,'Route Guide - Lanes Not in Data'!$P$5:$P$22370,0),
IF(ISERROR(MATCH(AA$6&amp;$BC39,'Route Guide - Lanes Not in Data'!$P$5:$P$22370,0))=FALSE,MATCH(AA$6&amp;$BC39,'Route Guide - Lanes Not in Data'!$P$5:$P$22370,0),
IF(ISERROR(MATCH(AA$6&amp;$BD39,'Route Guide - Lanes Not in Data'!$P$5:$P$22370,0))=FALSE,MATCH(AA$6&amp;$BD39,'Route Guide - Lanes Not in Data'!$P$5:$P$22370,0),
IF(ISERROR(MATCH(AA$6&amp;$BE39,'Route Guide - Lanes Not in Data'!$P$5:$P$22370,0))=FALSE,MATCH(AA$6&amp;$BE39,'Route Guide - Lanes Not in Data'!$P$5:$P$22370,0),
IF(ISERROR(MATCH(AA$6&amp;$BF39,'Route Guide - Lanes Not in Data'!$P$5:$P$22370,0))=FALSE,MATCH(AA$6&amp;$BF39,'Route Guide - Lanes Not in Data'!$P$5:$P$22370,0),
IF(ISERROR(MATCH(AA$6&amp;$BG39,'Route Guide - Lanes Not in Data'!$P$5:$P$22370,0))=FALSE,MATCH(AA$6&amp;$BG39,'Route Guide - Lanes Not in Data'!$P$5:$P$22370,0),
IF(ISERROR(MATCH(AA$6&amp;$BH39,'Route Guide - Lanes Not in Data'!$P$5:$P$22370,0))=FALSE,MATCH(AA$6&amp;$BH39,'Route Guide - Lanes Not in Data'!$P$5:$P$22370,0),
IF(ISERROR(MATCH(AA$6&amp;$BI39,'Route Guide - Lanes Not in Data'!$P$5:$P$22370,0))=FALSE,MATCH(AA$6&amp;$BI39,'Route Guide - Lanes Not in Data'!$P$5:$P$22370,0),
IF(ISERROR(MATCH(AA$6&amp;$BJ39,'Route Guide - Lanes Not in Data'!$P$5:$P$22370,0))=FALSE,MATCH(AA$6&amp;$BJ39,'Route Guide - Lanes Not in Data'!$P$5:$P$22370,0),""))))))))))),""))</f>
        <v>0.35</v>
      </c>
      <c r="AB39" s="37">
        <f>IF(OR(AB$6="",ED39&lt;&gt;2),"",IFERROR(INDEX('Route Guide - Lanes Not in Data'!$D$5:$D$22370,
IF(ISERROR(MATCH(AB$6&amp;$BA39,'Route Guide - Lanes Not in Data'!$P$5:$P$22370,0))=FALSE,MATCH(AB$6&amp;$BA39,'Route Guide - Lanes Not in Data'!$P$5:$P$22370,0),
IF(ISERROR(MATCH(AB$6&amp;$BB39,'Route Guide - Lanes Not in Data'!$P$5:$P$22370,0))=FALSE,MATCH(AB$6&amp;$BB39,'Route Guide - Lanes Not in Data'!$P$5:$P$22370,0),
IF(ISERROR(MATCH(AB$6&amp;$BC39,'Route Guide - Lanes Not in Data'!$P$5:$P$22370,0))=FALSE,MATCH(AB$6&amp;$BC39,'Route Guide - Lanes Not in Data'!$P$5:$P$22370,0),
IF(ISERROR(MATCH(AB$6&amp;$BD39,'Route Guide - Lanes Not in Data'!$P$5:$P$22370,0))=FALSE,MATCH(AB$6&amp;$BD39,'Route Guide - Lanes Not in Data'!$P$5:$P$22370,0),
IF(ISERROR(MATCH(AB$6&amp;$BE39,'Route Guide - Lanes Not in Data'!$P$5:$P$22370,0))=FALSE,MATCH(AB$6&amp;$BE39,'Route Guide - Lanes Not in Data'!$P$5:$P$22370,0),
IF(ISERROR(MATCH(AB$6&amp;$BF39,'Route Guide - Lanes Not in Data'!$P$5:$P$22370,0))=FALSE,MATCH(AB$6&amp;$BF39,'Route Guide - Lanes Not in Data'!$P$5:$P$22370,0),
IF(ISERROR(MATCH(AB$6&amp;$BG39,'Route Guide - Lanes Not in Data'!$P$5:$P$22370,0))=FALSE,MATCH(AB$6&amp;$BG39,'Route Guide - Lanes Not in Data'!$P$5:$P$22370,0),
IF(ISERROR(MATCH(AB$6&amp;$BH39,'Route Guide - Lanes Not in Data'!$P$5:$P$22370,0))=FALSE,MATCH(AB$6&amp;$BH39,'Route Guide - Lanes Not in Data'!$P$5:$P$22370,0),
IF(ISERROR(MATCH(AB$6&amp;$BI39,'Route Guide - Lanes Not in Data'!$P$5:$P$22370,0))=FALSE,MATCH(AB$6&amp;$BI39,'Route Guide - Lanes Not in Data'!$P$5:$P$22370,0),
IF(ISERROR(MATCH(AB$6&amp;$BJ39,'Route Guide - Lanes Not in Data'!$P$5:$P$22370,0))=FALSE,MATCH(AB$6&amp;$BJ39,'Route Guide - Lanes Not in Data'!$P$5:$P$22370,0),""))))))))))),""))</f>
        <v>0.13600000000000001</v>
      </c>
      <c r="AC39" s="37" t="str">
        <f>IF(OR(AC$6="",EE39&lt;&gt;2),"",IFERROR(INDEX('Route Guide - Lanes Not in Data'!$D$5:$D$22370,
IF(ISERROR(MATCH(AC$6&amp;$BA39,'Route Guide - Lanes Not in Data'!$P$5:$P$22370,0))=FALSE,MATCH(AC$6&amp;$BA39,'Route Guide - Lanes Not in Data'!$P$5:$P$22370,0),
IF(ISERROR(MATCH(AC$6&amp;$BB39,'Route Guide - Lanes Not in Data'!$P$5:$P$22370,0))=FALSE,MATCH(AC$6&amp;$BB39,'Route Guide - Lanes Not in Data'!$P$5:$P$22370,0),
IF(ISERROR(MATCH(AC$6&amp;$BC39,'Route Guide - Lanes Not in Data'!$P$5:$P$22370,0))=FALSE,MATCH(AC$6&amp;$BC39,'Route Guide - Lanes Not in Data'!$P$5:$P$22370,0),
IF(ISERROR(MATCH(AC$6&amp;$BD39,'Route Guide - Lanes Not in Data'!$P$5:$P$22370,0))=FALSE,MATCH(AC$6&amp;$BD39,'Route Guide - Lanes Not in Data'!$P$5:$P$22370,0),
IF(ISERROR(MATCH(AC$6&amp;$BE39,'Route Guide - Lanes Not in Data'!$P$5:$P$22370,0))=FALSE,MATCH(AC$6&amp;$BE39,'Route Guide - Lanes Not in Data'!$P$5:$P$22370,0),
IF(ISERROR(MATCH(AC$6&amp;$BF39,'Route Guide - Lanes Not in Data'!$P$5:$P$22370,0))=FALSE,MATCH(AC$6&amp;$BF39,'Route Guide - Lanes Not in Data'!$P$5:$P$22370,0),
IF(ISERROR(MATCH(AC$6&amp;$BG39,'Route Guide - Lanes Not in Data'!$P$5:$P$22370,0))=FALSE,MATCH(AC$6&amp;$BG39,'Route Guide - Lanes Not in Data'!$P$5:$P$22370,0),
IF(ISERROR(MATCH(AC$6&amp;$BH39,'Route Guide - Lanes Not in Data'!$P$5:$P$22370,0))=FALSE,MATCH(AC$6&amp;$BH39,'Route Guide - Lanes Not in Data'!$P$5:$P$22370,0),
IF(ISERROR(MATCH(AC$6&amp;$BI39,'Route Guide - Lanes Not in Data'!$P$5:$P$22370,0))=FALSE,MATCH(AC$6&amp;$BI39,'Route Guide - Lanes Not in Data'!$P$5:$P$22370,0),
IF(ISERROR(MATCH(AC$6&amp;$BJ39,'Route Guide - Lanes Not in Data'!$P$5:$P$22370,0))=FALSE,MATCH(AC$6&amp;$BJ39,'Route Guide - Lanes Not in Data'!$P$5:$P$22370,0),""))))))))))),""))</f>
        <v/>
      </c>
      <c r="AD39" s="37" t="str">
        <f>IF(OR(AD$6="",EF39&lt;&gt;2),"",IFERROR(INDEX('Route Guide - Lanes Not in Data'!$D$5:$D$22370,
IF(ISERROR(MATCH(AD$6&amp;$BA39,'Route Guide - Lanes Not in Data'!$P$5:$P$22370,0))=FALSE,MATCH(AD$6&amp;$BA39,'Route Guide - Lanes Not in Data'!$P$5:$P$22370,0),
IF(ISERROR(MATCH(AD$6&amp;$BB39,'Route Guide - Lanes Not in Data'!$P$5:$P$22370,0))=FALSE,MATCH(AD$6&amp;$BB39,'Route Guide - Lanes Not in Data'!$P$5:$P$22370,0),
IF(ISERROR(MATCH(AD$6&amp;$BC39,'Route Guide - Lanes Not in Data'!$P$5:$P$22370,0))=FALSE,MATCH(AD$6&amp;$BC39,'Route Guide - Lanes Not in Data'!$P$5:$P$22370,0),
IF(ISERROR(MATCH(AD$6&amp;$BD39,'Route Guide - Lanes Not in Data'!$P$5:$P$22370,0))=FALSE,MATCH(AD$6&amp;$BD39,'Route Guide - Lanes Not in Data'!$P$5:$P$22370,0),
IF(ISERROR(MATCH(AD$6&amp;$BE39,'Route Guide - Lanes Not in Data'!$P$5:$P$22370,0))=FALSE,MATCH(AD$6&amp;$BE39,'Route Guide - Lanes Not in Data'!$P$5:$P$22370,0),
IF(ISERROR(MATCH(AD$6&amp;$BF39,'Route Guide - Lanes Not in Data'!$P$5:$P$22370,0))=FALSE,MATCH(AD$6&amp;$BF39,'Route Guide - Lanes Not in Data'!$P$5:$P$22370,0),
IF(ISERROR(MATCH(AD$6&amp;$BG39,'Route Guide - Lanes Not in Data'!$P$5:$P$22370,0))=FALSE,MATCH(AD$6&amp;$BG39,'Route Guide - Lanes Not in Data'!$P$5:$P$22370,0),
IF(ISERROR(MATCH(AD$6&amp;$BH39,'Route Guide - Lanes Not in Data'!$P$5:$P$22370,0))=FALSE,MATCH(AD$6&amp;$BH39,'Route Guide - Lanes Not in Data'!$P$5:$P$22370,0),
IF(ISERROR(MATCH(AD$6&amp;$BI39,'Route Guide - Lanes Not in Data'!$P$5:$P$22370,0))=FALSE,MATCH(AD$6&amp;$BI39,'Route Guide - Lanes Not in Data'!$P$5:$P$22370,0),
IF(ISERROR(MATCH(AD$6&amp;$BJ39,'Route Guide - Lanes Not in Data'!$P$5:$P$22370,0))=FALSE,MATCH(AD$6&amp;$BJ39,'Route Guide - Lanes Not in Data'!$P$5:$P$22370,0),""))))))))))),""))</f>
        <v/>
      </c>
      <c r="AE39" s="37">
        <f>IF(OR(AE$6="",EG39&lt;&gt;2),"",IFERROR(INDEX('Route Guide - Lanes Not in Data'!$D$5:$D$22370,
IF(ISERROR(MATCH(AE$6&amp;$BA39,'Route Guide - Lanes Not in Data'!$P$5:$P$22370,0))=FALSE,MATCH(AE$6&amp;$BA39,'Route Guide - Lanes Not in Data'!$P$5:$P$22370,0),
IF(ISERROR(MATCH(AE$6&amp;$BB39,'Route Guide - Lanes Not in Data'!$P$5:$P$22370,0))=FALSE,MATCH(AE$6&amp;$BB39,'Route Guide - Lanes Not in Data'!$P$5:$P$22370,0),
IF(ISERROR(MATCH(AE$6&amp;$BC39,'Route Guide - Lanes Not in Data'!$P$5:$P$22370,0))=FALSE,MATCH(AE$6&amp;$BC39,'Route Guide - Lanes Not in Data'!$P$5:$P$22370,0),
IF(ISERROR(MATCH(AE$6&amp;$BD39,'Route Guide - Lanes Not in Data'!$P$5:$P$22370,0))=FALSE,MATCH(AE$6&amp;$BD39,'Route Guide - Lanes Not in Data'!$P$5:$P$22370,0),
IF(ISERROR(MATCH(AE$6&amp;$BE39,'Route Guide - Lanes Not in Data'!$P$5:$P$22370,0))=FALSE,MATCH(AE$6&amp;$BE39,'Route Guide - Lanes Not in Data'!$P$5:$P$22370,0),
IF(ISERROR(MATCH(AE$6&amp;$BF39,'Route Guide - Lanes Not in Data'!$P$5:$P$22370,0))=FALSE,MATCH(AE$6&amp;$BF39,'Route Guide - Lanes Not in Data'!$P$5:$P$22370,0),
IF(ISERROR(MATCH(AE$6&amp;$BG39,'Route Guide - Lanes Not in Data'!$P$5:$P$22370,0))=FALSE,MATCH(AE$6&amp;$BG39,'Route Guide - Lanes Not in Data'!$P$5:$P$22370,0),
IF(ISERROR(MATCH(AE$6&amp;$BH39,'Route Guide - Lanes Not in Data'!$P$5:$P$22370,0))=FALSE,MATCH(AE$6&amp;$BH39,'Route Guide - Lanes Not in Data'!$P$5:$P$22370,0),
IF(ISERROR(MATCH(AE$6&amp;$BI39,'Route Guide - Lanes Not in Data'!$P$5:$P$22370,0))=FALSE,MATCH(AE$6&amp;$BI39,'Route Guide - Lanes Not in Data'!$P$5:$P$22370,0),
IF(ISERROR(MATCH(AE$6&amp;$BJ39,'Route Guide - Lanes Not in Data'!$P$5:$P$22370,0))=FALSE,MATCH(AE$6&amp;$BJ39,'Route Guide - Lanes Not in Data'!$P$5:$P$22370,0),""))))))))))),""))</f>
        <v>6.9000000000000006E-2</v>
      </c>
      <c r="AF39" s="37" t="str">
        <f>IF(OR(AF$6="",EH39&lt;&gt;2),"",IFERROR(INDEX('Route Guide - Lanes Not in Data'!$D$5:$D$22370,
IF(ISERROR(MATCH(AF$6&amp;$BA39,'Route Guide - Lanes Not in Data'!$P$5:$P$22370,0))=FALSE,MATCH(AF$6&amp;$BA39,'Route Guide - Lanes Not in Data'!$P$5:$P$22370,0),
IF(ISERROR(MATCH(AF$6&amp;$BB39,'Route Guide - Lanes Not in Data'!$P$5:$P$22370,0))=FALSE,MATCH(AF$6&amp;$BB39,'Route Guide - Lanes Not in Data'!$P$5:$P$22370,0),
IF(ISERROR(MATCH(AF$6&amp;$BC39,'Route Guide - Lanes Not in Data'!$P$5:$P$22370,0))=FALSE,MATCH(AF$6&amp;$BC39,'Route Guide - Lanes Not in Data'!$P$5:$P$22370,0),
IF(ISERROR(MATCH(AF$6&amp;$BD39,'Route Guide - Lanes Not in Data'!$P$5:$P$22370,0))=FALSE,MATCH(AF$6&amp;$BD39,'Route Guide - Lanes Not in Data'!$P$5:$P$22370,0),
IF(ISERROR(MATCH(AF$6&amp;$BE39,'Route Guide - Lanes Not in Data'!$P$5:$P$22370,0))=FALSE,MATCH(AF$6&amp;$BE39,'Route Guide - Lanes Not in Data'!$P$5:$P$22370,0),
IF(ISERROR(MATCH(AF$6&amp;$BF39,'Route Guide - Lanes Not in Data'!$P$5:$P$22370,0))=FALSE,MATCH(AF$6&amp;$BF39,'Route Guide - Lanes Not in Data'!$P$5:$P$22370,0),
IF(ISERROR(MATCH(AF$6&amp;$BG39,'Route Guide - Lanes Not in Data'!$P$5:$P$22370,0))=FALSE,MATCH(AF$6&amp;$BG39,'Route Guide - Lanes Not in Data'!$P$5:$P$22370,0),
IF(ISERROR(MATCH(AF$6&amp;$BH39,'Route Guide - Lanes Not in Data'!$P$5:$P$22370,0))=FALSE,MATCH(AF$6&amp;$BH39,'Route Guide - Lanes Not in Data'!$P$5:$P$22370,0),
IF(ISERROR(MATCH(AF$6&amp;$BI39,'Route Guide - Lanes Not in Data'!$P$5:$P$22370,0))=FALSE,MATCH(AF$6&amp;$BI39,'Route Guide - Lanes Not in Data'!$P$5:$P$22370,0),
IF(ISERROR(MATCH(AF$6&amp;$BJ39,'Route Guide - Lanes Not in Data'!$P$5:$P$22370,0))=FALSE,MATCH(AF$6&amp;$BJ39,'Route Guide - Lanes Not in Data'!$P$5:$P$22370,0),""))))))))))),""))</f>
        <v/>
      </c>
      <c r="AG39" s="37" t="str">
        <f>IF(OR(AG$6="",EI39&lt;&gt;2),"",IFERROR(INDEX('Route Guide - Lanes Not in Data'!$D$5:$D$22370,
IF(ISERROR(MATCH(AG$6&amp;$BA39,'Route Guide - Lanes Not in Data'!$P$5:$P$22370,0))=FALSE,MATCH(AG$6&amp;$BA39,'Route Guide - Lanes Not in Data'!$P$5:$P$22370,0),
IF(ISERROR(MATCH(AG$6&amp;$BB39,'Route Guide - Lanes Not in Data'!$P$5:$P$22370,0))=FALSE,MATCH(AG$6&amp;$BB39,'Route Guide - Lanes Not in Data'!$P$5:$P$22370,0),
IF(ISERROR(MATCH(AG$6&amp;$BC39,'Route Guide - Lanes Not in Data'!$P$5:$P$22370,0))=FALSE,MATCH(AG$6&amp;$BC39,'Route Guide - Lanes Not in Data'!$P$5:$P$22370,0),
IF(ISERROR(MATCH(AG$6&amp;$BD39,'Route Guide - Lanes Not in Data'!$P$5:$P$22370,0))=FALSE,MATCH(AG$6&amp;$BD39,'Route Guide - Lanes Not in Data'!$P$5:$P$22370,0),
IF(ISERROR(MATCH(AG$6&amp;$BE39,'Route Guide - Lanes Not in Data'!$P$5:$P$22370,0))=FALSE,MATCH(AG$6&amp;$BE39,'Route Guide - Lanes Not in Data'!$P$5:$P$22370,0),
IF(ISERROR(MATCH(AG$6&amp;$BF39,'Route Guide - Lanes Not in Data'!$P$5:$P$22370,0))=FALSE,MATCH(AG$6&amp;$BF39,'Route Guide - Lanes Not in Data'!$P$5:$P$22370,0),
IF(ISERROR(MATCH(AG$6&amp;$BG39,'Route Guide - Lanes Not in Data'!$P$5:$P$22370,0))=FALSE,MATCH(AG$6&amp;$BG39,'Route Guide - Lanes Not in Data'!$P$5:$P$22370,0),
IF(ISERROR(MATCH(AG$6&amp;$BH39,'Route Guide - Lanes Not in Data'!$P$5:$P$22370,0))=FALSE,MATCH(AG$6&amp;$BH39,'Route Guide - Lanes Not in Data'!$P$5:$P$22370,0),
IF(ISERROR(MATCH(AG$6&amp;$BI39,'Route Guide - Lanes Not in Data'!$P$5:$P$22370,0))=FALSE,MATCH(AG$6&amp;$BI39,'Route Guide - Lanes Not in Data'!$P$5:$P$22370,0),
IF(ISERROR(MATCH(AG$6&amp;$BJ39,'Route Guide - Lanes Not in Data'!$P$5:$P$22370,0))=FALSE,MATCH(AG$6&amp;$BJ39,'Route Guide - Lanes Not in Data'!$P$5:$P$22370,0),""))))))))))),""))</f>
        <v/>
      </c>
      <c r="AH39" s="37" t="str">
        <f>IF(OR(AH$6="",EJ39&lt;&gt;2),"",IFERROR(INDEX('Route Guide - Lanes Not in Data'!$D$5:$D$22370,
IF(ISERROR(MATCH(AH$6&amp;$BA39,'Route Guide - Lanes Not in Data'!$P$5:$P$22370,0))=FALSE,MATCH(AH$6&amp;$BA39,'Route Guide - Lanes Not in Data'!$P$5:$P$22370,0),
IF(ISERROR(MATCH(AH$6&amp;$BB39,'Route Guide - Lanes Not in Data'!$P$5:$P$22370,0))=FALSE,MATCH(AH$6&amp;$BB39,'Route Guide - Lanes Not in Data'!$P$5:$P$22370,0),
IF(ISERROR(MATCH(AH$6&amp;$BC39,'Route Guide - Lanes Not in Data'!$P$5:$P$22370,0))=FALSE,MATCH(AH$6&amp;$BC39,'Route Guide - Lanes Not in Data'!$P$5:$P$22370,0),
IF(ISERROR(MATCH(AH$6&amp;$BD39,'Route Guide - Lanes Not in Data'!$P$5:$P$22370,0))=FALSE,MATCH(AH$6&amp;$BD39,'Route Guide - Lanes Not in Data'!$P$5:$P$22370,0),
IF(ISERROR(MATCH(AH$6&amp;$BE39,'Route Guide - Lanes Not in Data'!$P$5:$P$22370,0))=FALSE,MATCH(AH$6&amp;$BE39,'Route Guide - Lanes Not in Data'!$P$5:$P$22370,0),
IF(ISERROR(MATCH(AH$6&amp;$BF39,'Route Guide - Lanes Not in Data'!$P$5:$P$22370,0))=FALSE,MATCH(AH$6&amp;$BF39,'Route Guide - Lanes Not in Data'!$P$5:$P$22370,0),
IF(ISERROR(MATCH(AH$6&amp;$BG39,'Route Guide - Lanes Not in Data'!$P$5:$P$22370,0))=FALSE,MATCH(AH$6&amp;$BG39,'Route Guide - Lanes Not in Data'!$P$5:$P$22370,0),
IF(ISERROR(MATCH(AH$6&amp;$BH39,'Route Guide - Lanes Not in Data'!$P$5:$P$22370,0))=FALSE,MATCH(AH$6&amp;$BH39,'Route Guide - Lanes Not in Data'!$P$5:$P$22370,0),
IF(ISERROR(MATCH(AH$6&amp;$BI39,'Route Guide - Lanes Not in Data'!$P$5:$P$22370,0))=FALSE,MATCH(AH$6&amp;$BI39,'Route Guide - Lanes Not in Data'!$P$5:$P$22370,0),
IF(ISERROR(MATCH(AH$6&amp;$BJ39,'Route Guide - Lanes Not in Data'!$P$5:$P$22370,0))=FALSE,MATCH(AH$6&amp;$BJ39,'Route Guide - Lanes Not in Data'!$P$5:$P$22370,0),""))))))))))),""))</f>
        <v/>
      </c>
      <c r="AI39" s="37" t="str">
        <f>IF(OR(AI$6="",EK39&lt;&gt;2),"",IFERROR(INDEX('Route Guide - Lanes Not in Data'!$D$5:$D$22370,
IF(ISERROR(MATCH(AI$6&amp;$BA39,'Route Guide - Lanes Not in Data'!$P$5:$P$22370,0))=FALSE,MATCH(AI$6&amp;$BA39,'Route Guide - Lanes Not in Data'!$P$5:$P$22370,0),
IF(ISERROR(MATCH(AI$6&amp;$BB39,'Route Guide - Lanes Not in Data'!$P$5:$P$22370,0))=FALSE,MATCH(AI$6&amp;$BB39,'Route Guide - Lanes Not in Data'!$P$5:$P$22370,0),
IF(ISERROR(MATCH(AI$6&amp;$BC39,'Route Guide - Lanes Not in Data'!$P$5:$P$22370,0))=FALSE,MATCH(AI$6&amp;$BC39,'Route Guide - Lanes Not in Data'!$P$5:$P$22370,0),
IF(ISERROR(MATCH(AI$6&amp;$BD39,'Route Guide - Lanes Not in Data'!$P$5:$P$22370,0))=FALSE,MATCH(AI$6&amp;$BD39,'Route Guide - Lanes Not in Data'!$P$5:$P$22370,0),
IF(ISERROR(MATCH(AI$6&amp;$BE39,'Route Guide - Lanes Not in Data'!$P$5:$P$22370,0))=FALSE,MATCH(AI$6&amp;$BE39,'Route Guide - Lanes Not in Data'!$P$5:$P$22370,0),
IF(ISERROR(MATCH(AI$6&amp;$BF39,'Route Guide - Lanes Not in Data'!$P$5:$P$22370,0))=FALSE,MATCH(AI$6&amp;$BF39,'Route Guide - Lanes Not in Data'!$P$5:$P$22370,0),
IF(ISERROR(MATCH(AI$6&amp;$BG39,'Route Guide - Lanes Not in Data'!$P$5:$P$22370,0))=FALSE,MATCH(AI$6&amp;$BG39,'Route Guide - Lanes Not in Data'!$P$5:$P$22370,0),
IF(ISERROR(MATCH(AI$6&amp;$BH39,'Route Guide - Lanes Not in Data'!$P$5:$P$22370,0))=FALSE,MATCH(AI$6&amp;$BH39,'Route Guide - Lanes Not in Data'!$P$5:$P$22370,0),
IF(ISERROR(MATCH(AI$6&amp;$BI39,'Route Guide - Lanes Not in Data'!$P$5:$P$22370,0))=FALSE,MATCH(AI$6&amp;$BI39,'Route Guide - Lanes Not in Data'!$P$5:$P$22370,0),
IF(ISERROR(MATCH(AI$6&amp;$BJ39,'Route Guide - Lanes Not in Data'!$P$5:$P$22370,0))=FALSE,MATCH(AI$6&amp;$BJ39,'Route Guide - Lanes Not in Data'!$P$5:$P$22370,0),""))))))))))),""))</f>
        <v/>
      </c>
      <c r="AJ39" s="37" t="str">
        <f>IF(OR(AJ$6="",EL39&lt;&gt;2),"",IFERROR(INDEX('Route Guide - Lanes Not in Data'!$D$5:$D$22370,
IF(ISERROR(MATCH(AJ$6&amp;$BA39,'Route Guide - Lanes Not in Data'!$P$5:$P$22370,0))=FALSE,MATCH(AJ$6&amp;$BA39,'Route Guide - Lanes Not in Data'!$P$5:$P$22370,0),
IF(ISERROR(MATCH(AJ$6&amp;$BB39,'Route Guide - Lanes Not in Data'!$P$5:$P$22370,0))=FALSE,MATCH(AJ$6&amp;$BB39,'Route Guide - Lanes Not in Data'!$P$5:$P$22370,0),
IF(ISERROR(MATCH(AJ$6&amp;$BC39,'Route Guide - Lanes Not in Data'!$P$5:$P$22370,0))=FALSE,MATCH(AJ$6&amp;$BC39,'Route Guide - Lanes Not in Data'!$P$5:$P$22370,0),
IF(ISERROR(MATCH(AJ$6&amp;$BD39,'Route Guide - Lanes Not in Data'!$P$5:$P$22370,0))=FALSE,MATCH(AJ$6&amp;$BD39,'Route Guide - Lanes Not in Data'!$P$5:$P$22370,0),
IF(ISERROR(MATCH(AJ$6&amp;$BE39,'Route Guide - Lanes Not in Data'!$P$5:$P$22370,0))=FALSE,MATCH(AJ$6&amp;$BE39,'Route Guide - Lanes Not in Data'!$P$5:$P$22370,0),
IF(ISERROR(MATCH(AJ$6&amp;$BF39,'Route Guide - Lanes Not in Data'!$P$5:$P$22370,0))=FALSE,MATCH(AJ$6&amp;$BF39,'Route Guide - Lanes Not in Data'!$P$5:$P$22370,0),
IF(ISERROR(MATCH(AJ$6&amp;$BG39,'Route Guide - Lanes Not in Data'!$P$5:$P$22370,0))=FALSE,MATCH(AJ$6&amp;$BG39,'Route Guide - Lanes Not in Data'!$P$5:$P$22370,0),
IF(ISERROR(MATCH(AJ$6&amp;$BH39,'Route Guide - Lanes Not in Data'!$P$5:$P$22370,0))=FALSE,MATCH(AJ$6&amp;$BH39,'Route Guide - Lanes Not in Data'!$P$5:$P$22370,0),
IF(ISERROR(MATCH(AJ$6&amp;$BI39,'Route Guide - Lanes Not in Data'!$P$5:$P$22370,0))=FALSE,MATCH(AJ$6&amp;$BI39,'Route Guide - Lanes Not in Data'!$P$5:$P$22370,0),
IF(ISERROR(MATCH(AJ$6&amp;$BJ39,'Route Guide - Lanes Not in Data'!$P$5:$P$22370,0))=FALSE,MATCH(AJ$6&amp;$BJ39,'Route Guide - Lanes Not in Data'!$P$5:$P$22370,0),""))))))))))),""))</f>
        <v/>
      </c>
      <c r="AK39" s="37">
        <f>IF(OR(AK$6="",EM39&lt;&gt;2),"",IFERROR(INDEX('Route Guide - Lanes Not in Data'!$D$5:$D$22370,
IF(ISERROR(MATCH(AK$6&amp;$BA39,'Route Guide - Lanes Not in Data'!$P$5:$P$22370,0))=FALSE,MATCH(AK$6&amp;$BA39,'Route Guide - Lanes Not in Data'!$P$5:$P$22370,0),
IF(ISERROR(MATCH(AK$6&amp;$BB39,'Route Guide - Lanes Not in Data'!$P$5:$P$22370,0))=FALSE,MATCH(AK$6&amp;$BB39,'Route Guide - Lanes Not in Data'!$P$5:$P$22370,0),
IF(ISERROR(MATCH(AK$6&amp;$BC39,'Route Guide - Lanes Not in Data'!$P$5:$P$22370,0))=FALSE,MATCH(AK$6&amp;$BC39,'Route Guide - Lanes Not in Data'!$P$5:$P$22370,0),
IF(ISERROR(MATCH(AK$6&amp;$BD39,'Route Guide - Lanes Not in Data'!$P$5:$P$22370,0))=FALSE,MATCH(AK$6&amp;$BD39,'Route Guide - Lanes Not in Data'!$P$5:$P$22370,0),
IF(ISERROR(MATCH(AK$6&amp;$BE39,'Route Guide - Lanes Not in Data'!$P$5:$P$22370,0))=FALSE,MATCH(AK$6&amp;$BE39,'Route Guide - Lanes Not in Data'!$P$5:$P$22370,0),
IF(ISERROR(MATCH(AK$6&amp;$BF39,'Route Guide - Lanes Not in Data'!$P$5:$P$22370,0))=FALSE,MATCH(AK$6&amp;$BF39,'Route Guide - Lanes Not in Data'!$P$5:$P$22370,0),
IF(ISERROR(MATCH(AK$6&amp;$BG39,'Route Guide - Lanes Not in Data'!$P$5:$P$22370,0))=FALSE,MATCH(AK$6&amp;$BG39,'Route Guide - Lanes Not in Data'!$P$5:$P$22370,0),
IF(ISERROR(MATCH(AK$6&amp;$BH39,'Route Guide - Lanes Not in Data'!$P$5:$P$22370,0))=FALSE,MATCH(AK$6&amp;$BH39,'Route Guide - Lanes Not in Data'!$P$5:$P$22370,0),
IF(ISERROR(MATCH(AK$6&amp;$BI39,'Route Guide - Lanes Not in Data'!$P$5:$P$22370,0))=FALSE,MATCH(AK$6&amp;$BI39,'Route Guide - Lanes Not in Data'!$P$5:$P$22370,0),
IF(ISERROR(MATCH(AK$6&amp;$BJ39,'Route Guide - Lanes Not in Data'!$P$5:$P$22370,0))=FALSE,MATCH(AK$6&amp;$BJ39,'Route Guide - Lanes Not in Data'!$P$5:$P$22370,0),""))))))))))),""))</f>
        <v>0.13300000000000001</v>
      </c>
      <c r="AL39" s="37" t="str">
        <f>IF(OR(AL$6="",EN39&lt;&gt;2),"",IFERROR(INDEX('Route Guide - Lanes Not in Data'!$D$5:$D$22370,
IF(ISERROR(MATCH(AL$6&amp;$BA39,'Route Guide - Lanes Not in Data'!$P$5:$P$22370,0))=FALSE,MATCH(AL$6&amp;$BA39,'Route Guide - Lanes Not in Data'!$P$5:$P$22370,0),
IF(ISERROR(MATCH(AL$6&amp;$BB39,'Route Guide - Lanes Not in Data'!$P$5:$P$22370,0))=FALSE,MATCH(AL$6&amp;$BB39,'Route Guide - Lanes Not in Data'!$P$5:$P$22370,0),
IF(ISERROR(MATCH(AL$6&amp;$BC39,'Route Guide - Lanes Not in Data'!$P$5:$P$22370,0))=FALSE,MATCH(AL$6&amp;$BC39,'Route Guide - Lanes Not in Data'!$P$5:$P$22370,0),
IF(ISERROR(MATCH(AL$6&amp;$BD39,'Route Guide - Lanes Not in Data'!$P$5:$P$22370,0))=FALSE,MATCH(AL$6&amp;$BD39,'Route Guide - Lanes Not in Data'!$P$5:$P$22370,0),
IF(ISERROR(MATCH(AL$6&amp;$BE39,'Route Guide - Lanes Not in Data'!$P$5:$P$22370,0))=FALSE,MATCH(AL$6&amp;$BE39,'Route Guide - Lanes Not in Data'!$P$5:$P$22370,0),
IF(ISERROR(MATCH(AL$6&amp;$BF39,'Route Guide - Lanes Not in Data'!$P$5:$P$22370,0))=FALSE,MATCH(AL$6&amp;$BF39,'Route Guide - Lanes Not in Data'!$P$5:$P$22370,0),
IF(ISERROR(MATCH(AL$6&amp;$BG39,'Route Guide - Lanes Not in Data'!$P$5:$P$22370,0))=FALSE,MATCH(AL$6&amp;$BG39,'Route Guide - Lanes Not in Data'!$P$5:$P$22370,0),
IF(ISERROR(MATCH(AL$6&amp;$BH39,'Route Guide - Lanes Not in Data'!$P$5:$P$22370,0))=FALSE,MATCH(AL$6&amp;$BH39,'Route Guide - Lanes Not in Data'!$P$5:$P$22370,0),
IF(ISERROR(MATCH(AL$6&amp;$BI39,'Route Guide - Lanes Not in Data'!$P$5:$P$22370,0))=FALSE,MATCH(AL$6&amp;$BI39,'Route Guide - Lanes Not in Data'!$P$5:$P$22370,0),
IF(ISERROR(MATCH(AL$6&amp;$BJ39,'Route Guide - Lanes Not in Data'!$P$5:$P$22370,0))=FALSE,MATCH(AL$6&amp;$BJ39,'Route Guide - Lanes Not in Data'!$P$5:$P$22370,0),""))))))))))),""))</f>
        <v/>
      </c>
      <c r="AM39" s="37" t="str">
        <f>IF(OR(AM$6="",EO39&lt;&gt;2),"",IFERROR(INDEX('Route Guide - Lanes Not in Data'!$D$5:$D$22370,
IF(ISERROR(MATCH(AM$6&amp;$BA39,'Route Guide - Lanes Not in Data'!$P$5:$P$22370,0))=FALSE,MATCH(AM$6&amp;$BA39,'Route Guide - Lanes Not in Data'!$P$5:$P$22370,0),
IF(ISERROR(MATCH(AM$6&amp;$BB39,'Route Guide - Lanes Not in Data'!$P$5:$P$22370,0))=FALSE,MATCH(AM$6&amp;$BB39,'Route Guide - Lanes Not in Data'!$P$5:$P$22370,0),
IF(ISERROR(MATCH(AM$6&amp;$BC39,'Route Guide - Lanes Not in Data'!$P$5:$P$22370,0))=FALSE,MATCH(AM$6&amp;$BC39,'Route Guide - Lanes Not in Data'!$P$5:$P$22370,0),
IF(ISERROR(MATCH(AM$6&amp;$BD39,'Route Guide - Lanes Not in Data'!$P$5:$P$22370,0))=FALSE,MATCH(AM$6&amp;$BD39,'Route Guide - Lanes Not in Data'!$P$5:$P$22370,0),
IF(ISERROR(MATCH(AM$6&amp;$BE39,'Route Guide - Lanes Not in Data'!$P$5:$P$22370,0))=FALSE,MATCH(AM$6&amp;$BE39,'Route Guide - Lanes Not in Data'!$P$5:$P$22370,0),
IF(ISERROR(MATCH(AM$6&amp;$BF39,'Route Guide - Lanes Not in Data'!$P$5:$P$22370,0))=FALSE,MATCH(AM$6&amp;$BF39,'Route Guide - Lanes Not in Data'!$P$5:$P$22370,0),
IF(ISERROR(MATCH(AM$6&amp;$BG39,'Route Guide - Lanes Not in Data'!$P$5:$P$22370,0))=FALSE,MATCH(AM$6&amp;$BG39,'Route Guide - Lanes Not in Data'!$P$5:$P$22370,0),
IF(ISERROR(MATCH(AM$6&amp;$BH39,'Route Guide - Lanes Not in Data'!$P$5:$P$22370,0))=FALSE,MATCH(AM$6&amp;$BH39,'Route Guide - Lanes Not in Data'!$P$5:$P$22370,0),
IF(ISERROR(MATCH(AM$6&amp;$BI39,'Route Guide - Lanes Not in Data'!$P$5:$P$22370,0))=FALSE,MATCH(AM$6&amp;$BI39,'Route Guide - Lanes Not in Data'!$P$5:$P$22370,0),
IF(ISERROR(MATCH(AM$6&amp;$BJ39,'Route Guide - Lanes Not in Data'!$P$5:$P$22370,0))=FALSE,MATCH(AM$6&amp;$BJ39,'Route Guide - Lanes Not in Data'!$P$5:$P$22370,0),""))))))))))),""))</f>
        <v/>
      </c>
      <c r="AN39" s="37" t="str">
        <f>IF(OR(AN$6="",EP39&lt;&gt;2),"",IFERROR(INDEX('Route Guide - Lanes Not in Data'!$D$5:$D$22370,
IF(ISERROR(MATCH(AN$6&amp;$BA39,'Route Guide - Lanes Not in Data'!$P$5:$P$22370,0))=FALSE,MATCH(AN$6&amp;$BA39,'Route Guide - Lanes Not in Data'!$P$5:$P$22370,0),
IF(ISERROR(MATCH(AN$6&amp;$BB39,'Route Guide - Lanes Not in Data'!$P$5:$P$22370,0))=FALSE,MATCH(AN$6&amp;$BB39,'Route Guide - Lanes Not in Data'!$P$5:$P$22370,0),
IF(ISERROR(MATCH(AN$6&amp;$BC39,'Route Guide - Lanes Not in Data'!$P$5:$P$22370,0))=FALSE,MATCH(AN$6&amp;$BC39,'Route Guide - Lanes Not in Data'!$P$5:$P$22370,0),
IF(ISERROR(MATCH(AN$6&amp;$BD39,'Route Guide - Lanes Not in Data'!$P$5:$P$22370,0))=FALSE,MATCH(AN$6&amp;$BD39,'Route Guide - Lanes Not in Data'!$P$5:$P$22370,0),
IF(ISERROR(MATCH(AN$6&amp;$BE39,'Route Guide - Lanes Not in Data'!$P$5:$P$22370,0))=FALSE,MATCH(AN$6&amp;$BE39,'Route Guide - Lanes Not in Data'!$P$5:$P$22370,0),
IF(ISERROR(MATCH(AN$6&amp;$BF39,'Route Guide - Lanes Not in Data'!$P$5:$P$22370,0))=FALSE,MATCH(AN$6&amp;$BF39,'Route Guide - Lanes Not in Data'!$P$5:$P$22370,0),
IF(ISERROR(MATCH(AN$6&amp;$BG39,'Route Guide - Lanes Not in Data'!$P$5:$P$22370,0))=FALSE,MATCH(AN$6&amp;$BG39,'Route Guide - Lanes Not in Data'!$P$5:$P$22370,0),
IF(ISERROR(MATCH(AN$6&amp;$BH39,'Route Guide - Lanes Not in Data'!$P$5:$P$22370,0))=FALSE,MATCH(AN$6&amp;$BH39,'Route Guide - Lanes Not in Data'!$P$5:$P$22370,0),
IF(ISERROR(MATCH(AN$6&amp;$BI39,'Route Guide - Lanes Not in Data'!$P$5:$P$22370,0))=FALSE,MATCH(AN$6&amp;$BI39,'Route Guide - Lanes Not in Data'!$P$5:$P$22370,0),
IF(ISERROR(MATCH(AN$6&amp;$BJ39,'Route Guide - Lanes Not in Data'!$P$5:$P$22370,0))=FALSE,MATCH(AN$6&amp;$BJ39,'Route Guide - Lanes Not in Data'!$P$5:$P$22370,0),""))))))))))),""))</f>
        <v/>
      </c>
      <c r="AO39" s="37" t="str">
        <f>IF(OR(AO$6="",EQ39&lt;&gt;2),"",IFERROR(INDEX('Route Guide - Lanes Not in Data'!$D$5:$D$22370,
IF(ISERROR(MATCH(AO$6&amp;$BA39,'Route Guide - Lanes Not in Data'!$P$5:$P$22370,0))=FALSE,MATCH(AO$6&amp;$BA39,'Route Guide - Lanes Not in Data'!$P$5:$P$22370,0),
IF(ISERROR(MATCH(AO$6&amp;$BB39,'Route Guide - Lanes Not in Data'!$P$5:$P$22370,0))=FALSE,MATCH(AO$6&amp;$BB39,'Route Guide - Lanes Not in Data'!$P$5:$P$22370,0),
IF(ISERROR(MATCH(AO$6&amp;$BC39,'Route Guide - Lanes Not in Data'!$P$5:$P$22370,0))=FALSE,MATCH(AO$6&amp;$BC39,'Route Guide - Lanes Not in Data'!$P$5:$P$22370,0),
IF(ISERROR(MATCH(AO$6&amp;$BD39,'Route Guide - Lanes Not in Data'!$P$5:$P$22370,0))=FALSE,MATCH(AO$6&amp;$BD39,'Route Guide - Lanes Not in Data'!$P$5:$P$22370,0),
IF(ISERROR(MATCH(AO$6&amp;$BE39,'Route Guide - Lanes Not in Data'!$P$5:$P$22370,0))=FALSE,MATCH(AO$6&amp;$BE39,'Route Guide - Lanes Not in Data'!$P$5:$P$22370,0),
IF(ISERROR(MATCH(AO$6&amp;$BF39,'Route Guide - Lanes Not in Data'!$P$5:$P$22370,0))=FALSE,MATCH(AO$6&amp;$BF39,'Route Guide - Lanes Not in Data'!$P$5:$P$22370,0),
IF(ISERROR(MATCH(AO$6&amp;$BG39,'Route Guide - Lanes Not in Data'!$P$5:$P$22370,0))=FALSE,MATCH(AO$6&amp;$BG39,'Route Guide - Lanes Not in Data'!$P$5:$P$22370,0),
IF(ISERROR(MATCH(AO$6&amp;$BH39,'Route Guide - Lanes Not in Data'!$P$5:$P$22370,0))=FALSE,MATCH(AO$6&amp;$BH39,'Route Guide - Lanes Not in Data'!$P$5:$P$22370,0),
IF(ISERROR(MATCH(AO$6&amp;$BI39,'Route Guide - Lanes Not in Data'!$P$5:$P$22370,0))=FALSE,MATCH(AO$6&amp;$BI39,'Route Guide - Lanes Not in Data'!$P$5:$P$22370,0),
IF(ISERROR(MATCH(AO$6&amp;$BJ39,'Route Guide - Lanes Not in Data'!$P$5:$P$22370,0))=FALSE,MATCH(AO$6&amp;$BJ39,'Route Guide - Lanes Not in Data'!$P$5:$P$22370,0),""))))))))))),""))</f>
        <v/>
      </c>
      <c r="AP39" s="37" t="str">
        <f>IF(OR(AP$6="",ER39&lt;&gt;2),"",IFERROR(INDEX('Route Guide - Lanes Not in Data'!$D$5:$D$22370,
IF(ISERROR(MATCH(AP$6&amp;$BA39,'Route Guide - Lanes Not in Data'!$P$5:$P$22370,0))=FALSE,MATCH(AP$6&amp;$BA39,'Route Guide - Lanes Not in Data'!$P$5:$P$22370,0),
IF(ISERROR(MATCH(AP$6&amp;$BB39,'Route Guide - Lanes Not in Data'!$P$5:$P$22370,0))=FALSE,MATCH(AP$6&amp;$BB39,'Route Guide - Lanes Not in Data'!$P$5:$P$22370,0),
IF(ISERROR(MATCH(AP$6&amp;$BC39,'Route Guide - Lanes Not in Data'!$P$5:$P$22370,0))=FALSE,MATCH(AP$6&amp;$BC39,'Route Guide - Lanes Not in Data'!$P$5:$P$22370,0),
IF(ISERROR(MATCH(AP$6&amp;$BD39,'Route Guide - Lanes Not in Data'!$P$5:$P$22370,0))=FALSE,MATCH(AP$6&amp;$BD39,'Route Guide - Lanes Not in Data'!$P$5:$P$22370,0),
IF(ISERROR(MATCH(AP$6&amp;$BE39,'Route Guide - Lanes Not in Data'!$P$5:$P$22370,0))=FALSE,MATCH(AP$6&amp;$BE39,'Route Guide - Lanes Not in Data'!$P$5:$P$22370,0),
IF(ISERROR(MATCH(AP$6&amp;$BF39,'Route Guide - Lanes Not in Data'!$P$5:$P$22370,0))=FALSE,MATCH(AP$6&amp;$BF39,'Route Guide - Lanes Not in Data'!$P$5:$P$22370,0),
IF(ISERROR(MATCH(AP$6&amp;$BG39,'Route Guide - Lanes Not in Data'!$P$5:$P$22370,0))=FALSE,MATCH(AP$6&amp;$BG39,'Route Guide - Lanes Not in Data'!$P$5:$P$22370,0),
IF(ISERROR(MATCH(AP$6&amp;$BH39,'Route Guide - Lanes Not in Data'!$P$5:$P$22370,0))=FALSE,MATCH(AP$6&amp;$BH39,'Route Guide - Lanes Not in Data'!$P$5:$P$22370,0),
IF(ISERROR(MATCH(AP$6&amp;$BI39,'Route Guide - Lanes Not in Data'!$P$5:$P$22370,0))=FALSE,MATCH(AP$6&amp;$BI39,'Route Guide - Lanes Not in Data'!$P$5:$P$22370,0),
IF(ISERROR(MATCH(AP$6&amp;$BJ39,'Route Guide - Lanes Not in Data'!$P$5:$P$22370,0))=FALSE,MATCH(AP$6&amp;$BJ39,'Route Guide - Lanes Not in Data'!$P$5:$P$22370,0),""))))))))))),""))</f>
        <v/>
      </c>
      <c r="AQ39" s="37" t="str">
        <f>IF(OR(AQ$6="",ES39&lt;&gt;2),"",IFERROR(INDEX('Route Guide - Lanes Not in Data'!$D$5:$D$22370,
IF(ISERROR(MATCH(AQ$6&amp;$BA39,'Route Guide - Lanes Not in Data'!$P$5:$P$22370,0))=FALSE,MATCH(AQ$6&amp;$BA39,'Route Guide - Lanes Not in Data'!$P$5:$P$22370,0),
IF(ISERROR(MATCH(AQ$6&amp;$BB39,'Route Guide - Lanes Not in Data'!$P$5:$P$22370,0))=FALSE,MATCH(AQ$6&amp;$BB39,'Route Guide - Lanes Not in Data'!$P$5:$P$22370,0),
IF(ISERROR(MATCH(AQ$6&amp;$BC39,'Route Guide - Lanes Not in Data'!$P$5:$P$22370,0))=FALSE,MATCH(AQ$6&amp;$BC39,'Route Guide - Lanes Not in Data'!$P$5:$P$22370,0),
IF(ISERROR(MATCH(AQ$6&amp;$BD39,'Route Guide - Lanes Not in Data'!$P$5:$P$22370,0))=FALSE,MATCH(AQ$6&amp;$BD39,'Route Guide - Lanes Not in Data'!$P$5:$P$22370,0),
IF(ISERROR(MATCH(AQ$6&amp;$BE39,'Route Guide - Lanes Not in Data'!$P$5:$P$22370,0))=FALSE,MATCH(AQ$6&amp;$BE39,'Route Guide - Lanes Not in Data'!$P$5:$P$22370,0),
IF(ISERROR(MATCH(AQ$6&amp;$BF39,'Route Guide - Lanes Not in Data'!$P$5:$P$22370,0))=FALSE,MATCH(AQ$6&amp;$BF39,'Route Guide - Lanes Not in Data'!$P$5:$P$22370,0),
IF(ISERROR(MATCH(AQ$6&amp;$BG39,'Route Guide - Lanes Not in Data'!$P$5:$P$22370,0))=FALSE,MATCH(AQ$6&amp;$BG39,'Route Guide - Lanes Not in Data'!$P$5:$P$22370,0),
IF(ISERROR(MATCH(AQ$6&amp;$BH39,'Route Guide - Lanes Not in Data'!$P$5:$P$22370,0))=FALSE,MATCH(AQ$6&amp;$BH39,'Route Guide - Lanes Not in Data'!$P$5:$P$22370,0),
IF(ISERROR(MATCH(AQ$6&amp;$BI39,'Route Guide - Lanes Not in Data'!$P$5:$P$22370,0))=FALSE,MATCH(AQ$6&amp;$BI39,'Route Guide - Lanes Not in Data'!$P$5:$P$22370,0),
IF(ISERROR(MATCH(AQ$6&amp;$BJ39,'Route Guide - Lanes Not in Data'!$P$5:$P$22370,0))=FALSE,MATCH(AQ$6&amp;$BJ39,'Route Guide - Lanes Not in Data'!$P$5:$P$22370,0),""))))))))))),""))</f>
        <v/>
      </c>
      <c r="AR39" s="37" t="str">
        <f>IF(OR(AR$6="",ET39&lt;&gt;2),"",IFERROR(INDEX('Route Guide - Lanes Not in Data'!$D$5:$D$22370,
IF(ISERROR(MATCH(AR$6&amp;$BA39,'Route Guide - Lanes Not in Data'!$P$5:$P$22370,0))=FALSE,MATCH(AR$6&amp;$BA39,'Route Guide - Lanes Not in Data'!$P$5:$P$22370,0),
IF(ISERROR(MATCH(AR$6&amp;$BB39,'Route Guide - Lanes Not in Data'!$P$5:$P$22370,0))=FALSE,MATCH(AR$6&amp;$BB39,'Route Guide - Lanes Not in Data'!$P$5:$P$22370,0),
IF(ISERROR(MATCH(AR$6&amp;$BC39,'Route Guide - Lanes Not in Data'!$P$5:$P$22370,0))=FALSE,MATCH(AR$6&amp;$BC39,'Route Guide - Lanes Not in Data'!$P$5:$P$22370,0),
IF(ISERROR(MATCH(AR$6&amp;$BD39,'Route Guide - Lanes Not in Data'!$P$5:$P$22370,0))=FALSE,MATCH(AR$6&amp;$BD39,'Route Guide - Lanes Not in Data'!$P$5:$P$22370,0),
IF(ISERROR(MATCH(AR$6&amp;$BE39,'Route Guide - Lanes Not in Data'!$P$5:$P$22370,0))=FALSE,MATCH(AR$6&amp;$BE39,'Route Guide - Lanes Not in Data'!$P$5:$P$22370,0),
IF(ISERROR(MATCH(AR$6&amp;$BF39,'Route Guide - Lanes Not in Data'!$P$5:$P$22370,0))=FALSE,MATCH(AR$6&amp;$BF39,'Route Guide - Lanes Not in Data'!$P$5:$P$22370,0),
IF(ISERROR(MATCH(AR$6&amp;$BG39,'Route Guide - Lanes Not in Data'!$P$5:$P$22370,0))=FALSE,MATCH(AR$6&amp;$BG39,'Route Guide - Lanes Not in Data'!$P$5:$P$22370,0),
IF(ISERROR(MATCH(AR$6&amp;$BH39,'Route Guide - Lanes Not in Data'!$P$5:$P$22370,0))=FALSE,MATCH(AR$6&amp;$BH39,'Route Guide - Lanes Not in Data'!$P$5:$P$22370,0),
IF(ISERROR(MATCH(AR$6&amp;$BI39,'Route Guide - Lanes Not in Data'!$P$5:$P$22370,0))=FALSE,MATCH(AR$6&amp;$BI39,'Route Guide - Lanes Not in Data'!$P$5:$P$22370,0),
IF(ISERROR(MATCH(AR$6&amp;$BJ39,'Route Guide - Lanes Not in Data'!$P$5:$P$22370,0))=FALSE,MATCH(AR$6&amp;$BJ39,'Route Guide - Lanes Not in Data'!$P$5:$P$22370,0),""))))))))))),""))</f>
        <v/>
      </c>
      <c r="AS39" s="37" t="str">
        <f>IF(OR(AS$6="",EU39&lt;&gt;2),"",IFERROR(INDEX('Route Guide - Lanes Not in Data'!$D$5:$D$22370,
IF(ISERROR(MATCH(AS$6&amp;$BA39,'Route Guide - Lanes Not in Data'!$P$5:$P$22370,0))=FALSE,MATCH(AS$6&amp;$BA39,'Route Guide - Lanes Not in Data'!$P$5:$P$22370,0),
IF(ISERROR(MATCH(AS$6&amp;$BB39,'Route Guide - Lanes Not in Data'!$P$5:$P$22370,0))=FALSE,MATCH(AS$6&amp;$BB39,'Route Guide - Lanes Not in Data'!$P$5:$P$22370,0),
IF(ISERROR(MATCH(AS$6&amp;$BC39,'Route Guide - Lanes Not in Data'!$P$5:$P$22370,0))=FALSE,MATCH(AS$6&amp;$BC39,'Route Guide - Lanes Not in Data'!$P$5:$P$22370,0),
IF(ISERROR(MATCH(AS$6&amp;$BD39,'Route Guide - Lanes Not in Data'!$P$5:$P$22370,0))=FALSE,MATCH(AS$6&amp;$BD39,'Route Guide - Lanes Not in Data'!$P$5:$P$22370,0),
IF(ISERROR(MATCH(AS$6&amp;$BE39,'Route Guide - Lanes Not in Data'!$P$5:$P$22370,0))=FALSE,MATCH(AS$6&amp;$BE39,'Route Guide - Lanes Not in Data'!$P$5:$P$22370,0),
IF(ISERROR(MATCH(AS$6&amp;$BF39,'Route Guide - Lanes Not in Data'!$P$5:$P$22370,0))=FALSE,MATCH(AS$6&amp;$BF39,'Route Guide - Lanes Not in Data'!$P$5:$P$22370,0),
IF(ISERROR(MATCH(AS$6&amp;$BG39,'Route Guide - Lanes Not in Data'!$P$5:$P$22370,0))=FALSE,MATCH(AS$6&amp;$BG39,'Route Guide - Lanes Not in Data'!$P$5:$P$22370,0),
IF(ISERROR(MATCH(AS$6&amp;$BH39,'Route Guide - Lanes Not in Data'!$P$5:$P$22370,0))=FALSE,MATCH(AS$6&amp;$BH39,'Route Guide - Lanes Not in Data'!$P$5:$P$22370,0),
IF(ISERROR(MATCH(AS$6&amp;$BI39,'Route Guide - Lanes Not in Data'!$P$5:$P$22370,0))=FALSE,MATCH(AS$6&amp;$BI39,'Route Guide - Lanes Not in Data'!$P$5:$P$22370,0),
IF(ISERROR(MATCH(AS$6&amp;$BJ39,'Route Guide - Lanes Not in Data'!$P$5:$P$22370,0))=FALSE,MATCH(AS$6&amp;$BJ39,'Route Guide - Lanes Not in Data'!$P$5:$P$22370,0),""))))))))))),""))</f>
        <v/>
      </c>
      <c r="AT39" s="37" t="str">
        <f>IF(OR(AT$6="",EV39&lt;&gt;2),"",IFERROR(INDEX('Route Guide - Lanes Not in Data'!$D$5:$D$22370,
IF(ISERROR(MATCH(AT$6&amp;$BA39,'Route Guide - Lanes Not in Data'!$P$5:$P$22370,0))=FALSE,MATCH(AT$6&amp;$BA39,'Route Guide - Lanes Not in Data'!$P$5:$P$22370,0),
IF(ISERROR(MATCH(AT$6&amp;$BB39,'Route Guide - Lanes Not in Data'!$P$5:$P$22370,0))=FALSE,MATCH(AT$6&amp;$BB39,'Route Guide - Lanes Not in Data'!$P$5:$P$22370,0),
IF(ISERROR(MATCH(AT$6&amp;$BC39,'Route Guide - Lanes Not in Data'!$P$5:$P$22370,0))=FALSE,MATCH(AT$6&amp;$BC39,'Route Guide - Lanes Not in Data'!$P$5:$P$22370,0),
IF(ISERROR(MATCH(AT$6&amp;$BD39,'Route Guide - Lanes Not in Data'!$P$5:$P$22370,0))=FALSE,MATCH(AT$6&amp;$BD39,'Route Guide - Lanes Not in Data'!$P$5:$P$22370,0),
IF(ISERROR(MATCH(AT$6&amp;$BE39,'Route Guide - Lanes Not in Data'!$P$5:$P$22370,0))=FALSE,MATCH(AT$6&amp;$BE39,'Route Guide - Lanes Not in Data'!$P$5:$P$22370,0),
IF(ISERROR(MATCH(AT$6&amp;$BF39,'Route Guide - Lanes Not in Data'!$P$5:$P$22370,0))=FALSE,MATCH(AT$6&amp;$BF39,'Route Guide - Lanes Not in Data'!$P$5:$P$22370,0),
IF(ISERROR(MATCH(AT$6&amp;$BG39,'Route Guide - Lanes Not in Data'!$P$5:$P$22370,0))=FALSE,MATCH(AT$6&amp;$BG39,'Route Guide - Lanes Not in Data'!$P$5:$P$22370,0),
IF(ISERROR(MATCH(AT$6&amp;$BH39,'Route Guide - Lanes Not in Data'!$P$5:$P$22370,0))=FALSE,MATCH(AT$6&amp;$BH39,'Route Guide - Lanes Not in Data'!$P$5:$P$22370,0),
IF(ISERROR(MATCH(AT$6&amp;$BI39,'Route Guide - Lanes Not in Data'!$P$5:$P$22370,0))=FALSE,MATCH(AT$6&amp;$BI39,'Route Guide - Lanes Not in Data'!$P$5:$P$22370,0),
IF(ISERROR(MATCH(AT$6&amp;$BJ39,'Route Guide - Lanes Not in Data'!$P$5:$P$22370,0))=FALSE,MATCH(AT$6&amp;$BJ39,'Route Guide - Lanes Not in Data'!$P$5:$P$22370,0),""))))))))))),""))</f>
        <v/>
      </c>
      <c r="AU39" s="37" t="str">
        <f>IF(OR(AU$6="",EW39&lt;&gt;2),"",IFERROR(INDEX('Route Guide - Lanes Not in Data'!$D$5:$D$22370,
IF(ISERROR(MATCH(AU$6&amp;$BA39,'Route Guide - Lanes Not in Data'!$P$5:$P$22370,0))=FALSE,MATCH(AU$6&amp;$BA39,'Route Guide - Lanes Not in Data'!$P$5:$P$22370,0),
IF(ISERROR(MATCH(AU$6&amp;$BB39,'Route Guide - Lanes Not in Data'!$P$5:$P$22370,0))=FALSE,MATCH(AU$6&amp;$BB39,'Route Guide - Lanes Not in Data'!$P$5:$P$22370,0),
IF(ISERROR(MATCH(AU$6&amp;$BC39,'Route Guide - Lanes Not in Data'!$P$5:$P$22370,0))=FALSE,MATCH(AU$6&amp;$BC39,'Route Guide - Lanes Not in Data'!$P$5:$P$22370,0),
IF(ISERROR(MATCH(AU$6&amp;$BD39,'Route Guide - Lanes Not in Data'!$P$5:$P$22370,0))=FALSE,MATCH(AU$6&amp;$BD39,'Route Guide - Lanes Not in Data'!$P$5:$P$22370,0),
IF(ISERROR(MATCH(AU$6&amp;$BE39,'Route Guide - Lanes Not in Data'!$P$5:$P$22370,0))=FALSE,MATCH(AU$6&amp;$BE39,'Route Guide - Lanes Not in Data'!$P$5:$P$22370,0),
IF(ISERROR(MATCH(AU$6&amp;$BF39,'Route Guide - Lanes Not in Data'!$P$5:$P$22370,0))=FALSE,MATCH(AU$6&amp;$BF39,'Route Guide - Lanes Not in Data'!$P$5:$P$22370,0),
IF(ISERROR(MATCH(AU$6&amp;$BG39,'Route Guide - Lanes Not in Data'!$P$5:$P$22370,0))=FALSE,MATCH(AU$6&amp;$BG39,'Route Guide - Lanes Not in Data'!$P$5:$P$22370,0),
IF(ISERROR(MATCH(AU$6&amp;$BH39,'Route Guide - Lanes Not in Data'!$P$5:$P$22370,0))=FALSE,MATCH(AU$6&amp;$BH39,'Route Guide - Lanes Not in Data'!$P$5:$P$22370,0),
IF(ISERROR(MATCH(AU$6&amp;$BI39,'Route Guide - Lanes Not in Data'!$P$5:$P$22370,0))=FALSE,MATCH(AU$6&amp;$BI39,'Route Guide - Lanes Not in Data'!$P$5:$P$22370,0),
IF(ISERROR(MATCH(AU$6&amp;$BJ39,'Route Guide - Lanes Not in Data'!$P$5:$P$22370,0))=FALSE,MATCH(AU$6&amp;$BJ39,'Route Guide - Lanes Not in Data'!$P$5:$P$22370,0),""))))))))))),""))</f>
        <v/>
      </c>
      <c r="AV39" s="37">
        <f t="shared" si="47"/>
        <v>0.35</v>
      </c>
      <c r="AW39" s="23" t="str">
        <f t="shared" si="48"/>
        <v>ODFL</v>
      </c>
      <c r="AX39" s="37">
        <f t="shared" si="49"/>
        <v>0.13600000000000001</v>
      </c>
      <c r="AY39" s="23" t="str">
        <f t="shared" si="50"/>
        <v>CNWY</v>
      </c>
      <c r="BA39" s="23" t="str">
        <f t="shared" ref="BA39:BA68" si="62">"-"&amp;$D$1&amp;"-"&amp;$D$2&amp;"-"&amp;$U39</f>
        <v>-0E25-CA-CITY OF INDUSTRY-NY</v>
      </c>
      <c r="BB39" s="23" t="str">
        <f t="shared" ref="BB39:BB68" si="63">"-"&amp;$D$1&amp;"-"&amp;$D$2&amp;"-"&amp;$V39</f>
        <v>-0E25-CA-CITY OF INDUSTRY-USA</v>
      </c>
      <c r="BC39" s="23" t="str">
        <f t="shared" ref="BC39:BC68" si="64">"-"&amp;$D$2&amp;"-"&amp;$U39</f>
        <v>-CA-CITY OF INDUSTRY-NY</v>
      </c>
      <c r="BD39" s="23" t="str">
        <f t="shared" ref="BD39:BD68" si="65">"-"&amp;$D$2&amp;"-"&amp;$V39</f>
        <v>-CA-CITY OF INDUSTRY-USA</v>
      </c>
      <c r="BE39" s="23" t="str">
        <f t="shared" ref="BE39:BE68" si="66">"-"&amp;$R$2&amp;"-"&amp;$U39</f>
        <v>-91745-NY</v>
      </c>
      <c r="BF39" s="23" t="str">
        <f t="shared" ref="BF39:BF68" si="67">"-"&amp;$R$2&amp;"-"&amp;$V39</f>
        <v>-91745-USA</v>
      </c>
      <c r="BG39" s="23" t="str">
        <f t="shared" ref="BG39:BG68" si="68">"-"&amp;LEFT($D$2,2)&amp;"-"&amp;$U39</f>
        <v>-CA-NY</v>
      </c>
      <c r="BH39" s="23" t="str">
        <f t="shared" ref="BH39:BH68" si="69">RIGHT(W39,5)</f>
        <v>CA-NY</v>
      </c>
      <c r="BI39" s="23" t="str">
        <f t="shared" si="51"/>
        <v>CA-USA</v>
      </c>
      <c r="BJ39" s="23" t="str">
        <f t="shared" ref="BJ39:BJ68" si="70">$P$2&amp;"-"&amp;$V39</f>
        <v>USA-USA</v>
      </c>
      <c r="BM39" s="23" t="str">
        <f t="shared" ref="BM39:BM68" si="71">$D$1&amp;"-"&amp;$D$2&amp;"-"&amp;U39&amp;"-"&amp;LEFT($D$2,2)</f>
        <v>0E25-CA-CITY OF INDUSTRY-NY-CA</v>
      </c>
      <c r="BN39" s="23" t="e">
        <f>_xlfn.XLOOKUP($BM39,'Route Guide - Lanes In Data'!$B$1:$B$2645,'Route Guide - Lanes In Data'!D$1:D$2645)</f>
        <v>#N/A</v>
      </c>
      <c r="BO39" s="23" t="e">
        <f>_xlfn.XLOOKUP($BM39,'Route Guide - Lanes In Data'!$B$1:$B$2645,'Route Guide - Lanes In Data'!E$1:E$2645)</f>
        <v>#N/A</v>
      </c>
      <c r="BQ39" s="37">
        <f>IF(OR(BQ$6="",EC39&lt;&gt;2),"",IFERROR(INDEX('Route Guide - Lanes Not in Data'!$E$5:$E$22370,
IF(ISERROR(MATCH(BQ$6&amp;$CQ39,'Route Guide - Lanes Not in Data'!$P$5:$P$22370,0))=FALSE,MATCH(BQ$6&amp;$CQ39,'Route Guide - Lanes Not in Data'!$P$5:$P$22370,0),
IF(ISERROR(MATCH(BQ$6&amp;$CR39,'Route Guide - Lanes Not in Data'!$P$5:$P$22370,0))=FALSE,MATCH(BQ$6&amp;$CR39,'Route Guide - Lanes Not in Data'!$P$5:$P$22370,0),
IF(ISERROR(MATCH(BQ$6&amp;$CS39,'Route Guide - Lanes Not in Data'!$P$5:$P$22370,0))=FALSE,MATCH(BQ$6&amp;$CS39,'Route Guide - Lanes Not in Data'!$P$5:$P$22370,0),
IF(ISERROR(MATCH(BQ$6&amp;$CT39,'Route Guide - Lanes Not in Data'!$P$5:$P$22370,0))=FALSE,MATCH(BQ$6&amp;$CT39,'Route Guide - Lanes Not in Data'!$P$5:$P$22370,0),
IF(ISERROR(MATCH(BQ$6&amp;$CU39,'Route Guide - Lanes Not in Data'!$P$5:$P$22370,0))=FALSE,MATCH(BQ$6&amp;$CU39,'Route Guide - Lanes Not in Data'!$P$5:$P$22370,0),
IF(ISERROR(MATCH(BQ$6&amp;$CV39,'Route Guide - Lanes Not in Data'!$P$5:$P$22370,0))=FALSE,MATCH(BQ$6&amp;$CV39,'Route Guide - Lanes Not in Data'!$P$5:$P$22370,0),
IF(ISERROR(MATCH(BQ$6&amp;$CW39,'Route Guide - Lanes Not in Data'!$P$5:$P$22370,0))=FALSE,MATCH(BQ$6&amp;$CW39,'Route Guide - Lanes Not in Data'!$P$5:$P$22370,0),
IF(ISERROR(MATCH(BQ$6&amp;$CX39,'Route Guide - Lanes Not in Data'!$P$5:$P$22370,0))=FALSE,MATCH(BQ$6&amp;$CX39,'Route Guide - Lanes Not in Data'!$P$5:$P$22370,0),
IF(ISERROR(MATCH(BQ$6&amp;$CY39,'Route Guide - Lanes Not in Data'!$P$5:$P$22370,0))=FALSE,MATCH(BQ$6&amp;$CY39,'Route Guide - Lanes Not in Data'!$P$5:$P$22370,0),
IF(ISERROR(MATCH(BQ$6&amp;$CZ39,'Route Guide - Lanes Not in Data'!$P$5:$P$22370,0))=FALSE,MATCH(BQ$6&amp;$CZ39,'Route Guide - Lanes Not in Data'!$P$5:$P$22370,0),""))))))))))),""))</f>
        <v>0.31</v>
      </c>
      <c r="BR39" s="37">
        <f>IF(OR(BR$6="",ED39&lt;&gt;2),"",IFERROR(INDEX('Route Guide - Lanes Not in Data'!$E$5:$E$22370,
IF(ISERROR(MATCH(BR$6&amp;$CQ39,'Route Guide - Lanes Not in Data'!$P$5:$P$22370,0))=FALSE,MATCH(BR$6&amp;$CQ39,'Route Guide - Lanes Not in Data'!$P$5:$P$22370,0),
IF(ISERROR(MATCH(BR$6&amp;$CR39,'Route Guide - Lanes Not in Data'!$P$5:$P$22370,0))=FALSE,MATCH(BR$6&amp;$CR39,'Route Guide - Lanes Not in Data'!$P$5:$P$22370,0),
IF(ISERROR(MATCH(BR$6&amp;$CS39,'Route Guide - Lanes Not in Data'!$P$5:$P$22370,0))=FALSE,MATCH(BR$6&amp;$CS39,'Route Guide - Lanes Not in Data'!$P$5:$P$22370,0),
IF(ISERROR(MATCH(BR$6&amp;$CT39,'Route Guide - Lanes Not in Data'!$P$5:$P$22370,0))=FALSE,MATCH(BR$6&amp;$CT39,'Route Guide - Lanes Not in Data'!$P$5:$P$22370,0),
IF(ISERROR(MATCH(BR$6&amp;$CU39,'Route Guide - Lanes Not in Data'!$P$5:$P$22370,0))=FALSE,MATCH(BR$6&amp;$CU39,'Route Guide - Lanes Not in Data'!$P$5:$P$22370,0),
IF(ISERROR(MATCH(BR$6&amp;$CV39,'Route Guide - Lanes Not in Data'!$P$5:$P$22370,0))=FALSE,MATCH(BR$6&amp;$CV39,'Route Guide - Lanes Not in Data'!$P$5:$P$22370,0),
IF(ISERROR(MATCH(BR$6&amp;$CW39,'Route Guide - Lanes Not in Data'!$P$5:$P$22370,0))=FALSE,MATCH(BR$6&amp;$CW39,'Route Guide - Lanes Not in Data'!$P$5:$P$22370,0),
IF(ISERROR(MATCH(BR$6&amp;$CX39,'Route Guide - Lanes Not in Data'!$P$5:$P$22370,0))=FALSE,MATCH(BR$6&amp;$CX39,'Route Guide - Lanes Not in Data'!$P$5:$P$22370,0),
IF(ISERROR(MATCH(BR$6&amp;$CY39,'Route Guide - Lanes Not in Data'!$P$5:$P$22370,0))=FALSE,MATCH(BR$6&amp;$CY39,'Route Guide - Lanes Not in Data'!$P$5:$P$22370,0),
IF(ISERROR(MATCH(BR$6&amp;$CZ39,'Route Guide - Lanes Not in Data'!$P$5:$P$22370,0))=FALSE,MATCH(BR$6&amp;$CZ39,'Route Guide - Lanes Not in Data'!$P$5:$P$22370,0),""))))))))))),""))</f>
        <v>6.3E-2</v>
      </c>
      <c r="BS39" s="37" t="str">
        <f>IF(OR(BS$6="",EE39&lt;&gt;2),"",IFERROR(INDEX('Route Guide - Lanes Not in Data'!$E$5:$E$22370,
IF(ISERROR(MATCH(BS$6&amp;$CQ39,'Route Guide - Lanes Not in Data'!$P$5:$P$22370,0))=FALSE,MATCH(BS$6&amp;$CQ39,'Route Guide - Lanes Not in Data'!$P$5:$P$22370,0),
IF(ISERROR(MATCH(BS$6&amp;$CR39,'Route Guide - Lanes Not in Data'!$P$5:$P$22370,0))=FALSE,MATCH(BS$6&amp;$CR39,'Route Guide - Lanes Not in Data'!$P$5:$P$22370,0),
IF(ISERROR(MATCH(BS$6&amp;$CS39,'Route Guide - Lanes Not in Data'!$P$5:$P$22370,0))=FALSE,MATCH(BS$6&amp;$CS39,'Route Guide - Lanes Not in Data'!$P$5:$P$22370,0),
IF(ISERROR(MATCH(BS$6&amp;$CT39,'Route Guide - Lanes Not in Data'!$P$5:$P$22370,0))=FALSE,MATCH(BS$6&amp;$CT39,'Route Guide - Lanes Not in Data'!$P$5:$P$22370,0),
IF(ISERROR(MATCH(BS$6&amp;$CU39,'Route Guide - Lanes Not in Data'!$P$5:$P$22370,0))=FALSE,MATCH(BS$6&amp;$CU39,'Route Guide - Lanes Not in Data'!$P$5:$P$22370,0),
IF(ISERROR(MATCH(BS$6&amp;$CV39,'Route Guide - Lanes Not in Data'!$P$5:$P$22370,0))=FALSE,MATCH(BS$6&amp;$CV39,'Route Guide - Lanes Not in Data'!$P$5:$P$22370,0),
IF(ISERROR(MATCH(BS$6&amp;$CW39,'Route Guide - Lanes Not in Data'!$P$5:$P$22370,0))=FALSE,MATCH(BS$6&amp;$CW39,'Route Guide - Lanes Not in Data'!$P$5:$P$22370,0),
IF(ISERROR(MATCH(BS$6&amp;$CX39,'Route Guide - Lanes Not in Data'!$P$5:$P$22370,0))=FALSE,MATCH(BS$6&amp;$CX39,'Route Guide - Lanes Not in Data'!$P$5:$P$22370,0),
IF(ISERROR(MATCH(BS$6&amp;$CY39,'Route Guide - Lanes Not in Data'!$P$5:$P$22370,0))=FALSE,MATCH(BS$6&amp;$CY39,'Route Guide - Lanes Not in Data'!$P$5:$P$22370,0),
IF(ISERROR(MATCH(BS$6&amp;$CZ39,'Route Guide - Lanes Not in Data'!$P$5:$P$22370,0))=FALSE,MATCH(BS$6&amp;$CZ39,'Route Guide - Lanes Not in Data'!$P$5:$P$22370,0),""))))))))))),""))</f>
        <v/>
      </c>
      <c r="BT39" s="37" t="str">
        <f>IF(OR(BT$6="",EF39&lt;&gt;2),"",IFERROR(INDEX('Route Guide - Lanes Not in Data'!$E$5:$E$22370,
IF(ISERROR(MATCH(BT$6&amp;$CQ39,'Route Guide - Lanes Not in Data'!$P$5:$P$22370,0))=FALSE,MATCH(BT$6&amp;$CQ39,'Route Guide - Lanes Not in Data'!$P$5:$P$22370,0),
IF(ISERROR(MATCH(BT$6&amp;$CR39,'Route Guide - Lanes Not in Data'!$P$5:$P$22370,0))=FALSE,MATCH(BT$6&amp;$CR39,'Route Guide - Lanes Not in Data'!$P$5:$P$22370,0),
IF(ISERROR(MATCH(BT$6&amp;$CS39,'Route Guide - Lanes Not in Data'!$P$5:$P$22370,0))=FALSE,MATCH(BT$6&amp;$CS39,'Route Guide - Lanes Not in Data'!$P$5:$P$22370,0),
IF(ISERROR(MATCH(BT$6&amp;$CT39,'Route Guide - Lanes Not in Data'!$P$5:$P$22370,0))=FALSE,MATCH(BT$6&amp;$CT39,'Route Guide - Lanes Not in Data'!$P$5:$P$22370,0),
IF(ISERROR(MATCH(BT$6&amp;$CU39,'Route Guide - Lanes Not in Data'!$P$5:$P$22370,0))=FALSE,MATCH(BT$6&amp;$CU39,'Route Guide - Lanes Not in Data'!$P$5:$P$22370,0),
IF(ISERROR(MATCH(BT$6&amp;$CV39,'Route Guide - Lanes Not in Data'!$P$5:$P$22370,0))=FALSE,MATCH(BT$6&amp;$CV39,'Route Guide - Lanes Not in Data'!$P$5:$P$22370,0),
IF(ISERROR(MATCH(BT$6&amp;$CW39,'Route Guide - Lanes Not in Data'!$P$5:$P$22370,0))=FALSE,MATCH(BT$6&amp;$CW39,'Route Guide - Lanes Not in Data'!$P$5:$P$22370,0),
IF(ISERROR(MATCH(BT$6&amp;$CX39,'Route Guide - Lanes Not in Data'!$P$5:$P$22370,0))=FALSE,MATCH(BT$6&amp;$CX39,'Route Guide - Lanes Not in Data'!$P$5:$P$22370,0),
IF(ISERROR(MATCH(BT$6&amp;$CY39,'Route Guide - Lanes Not in Data'!$P$5:$P$22370,0))=FALSE,MATCH(BT$6&amp;$CY39,'Route Guide - Lanes Not in Data'!$P$5:$P$22370,0),
IF(ISERROR(MATCH(BT$6&amp;$CZ39,'Route Guide - Lanes Not in Data'!$P$5:$P$22370,0))=FALSE,MATCH(BT$6&amp;$CZ39,'Route Guide - Lanes Not in Data'!$P$5:$P$22370,0),""))))))))))),""))</f>
        <v/>
      </c>
      <c r="BU39" s="37">
        <f>IF(OR(BU$6="",EG39&lt;&gt;2),"",IFERROR(INDEX('Route Guide - Lanes Not in Data'!$E$5:$E$22370,
IF(ISERROR(MATCH(BU$6&amp;$CQ39,'Route Guide - Lanes Not in Data'!$P$5:$P$22370,0))=FALSE,MATCH(BU$6&amp;$CQ39,'Route Guide - Lanes Not in Data'!$P$5:$P$22370,0),
IF(ISERROR(MATCH(BU$6&amp;$CR39,'Route Guide - Lanes Not in Data'!$P$5:$P$22370,0))=FALSE,MATCH(BU$6&amp;$CR39,'Route Guide - Lanes Not in Data'!$P$5:$P$22370,0),
IF(ISERROR(MATCH(BU$6&amp;$CS39,'Route Guide - Lanes Not in Data'!$P$5:$P$22370,0))=FALSE,MATCH(BU$6&amp;$CS39,'Route Guide - Lanes Not in Data'!$P$5:$P$22370,0),
IF(ISERROR(MATCH(BU$6&amp;$CT39,'Route Guide - Lanes Not in Data'!$P$5:$P$22370,0))=FALSE,MATCH(BU$6&amp;$CT39,'Route Guide - Lanes Not in Data'!$P$5:$P$22370,0),
IF(ISERROR(MATCH(BU$6&amp;$CU39,'Route Guide - Lanes Not in Data'!$P$5:$P$22370,0))=FALSE,MATCH(BU$6&amp;$CU39,'Route Guide - Lanes Not in Data'!$P$5:$P$22370,0),
IF(ISERROR(MATCH(BU$6&amp;$CV39,'Route Guide - Lanes Not in Data'!$P$5:$P$22370,0))=FALSE,MATCH(BU$6&amp;$CV39,'Route Guide - Lanes Not in Data'!$P$5:$P$22370,0),
IF(ISERROR(MATCH(BU$6&amp;$CW39,'Route Guide - Lanes Not in Data'!$P$5:$P$22370,0))=FALSE,MATCH(BU$6&amp;$CW39,'Route Guide - Lanes Not in Data'!$P$5:$P$22370,0),
IF(ISERROR(MATCH(BU$6&amp;$CX39,'Route Guide - Lanes Not in Data'!$P$5:$P$22370,0))=FALSE,MATCH(BU$6&amp;$CX39,'Route Guide - Lanes Not in Data'!$P$5:$P$22370,0),
IF(ISERROR(MATCH(BU$6&amp;$CY39,'Route Guide - Lanes Not in Data'!$P$5:$P$22370,0))=FALSE,MATCH(BU$6&amp;$CY39,'Route Guide - Lanes Not in Data'!$P$5:$P$22370,0),
IF(ISERROR(MATCH(BU$6&amp;$CZ39,'Route Guide - Lanes Not in Data'!$P$5:$P$22370,0))=FALSE,MATCH(BU$6&amp;$CZ39,'Route Guide - Lanes Not in Data'!$P$5:$P$22370,0),""))))))))))),""))</f>
        <v>6.9000000000000006E-2</v>
      </c>
      <c r="BV39" s="37" t="str">
        <f>IF(OR(BV$6="",EH39&lt;&gt;2),"",IFERROR(INDEX('Route Guide - Lanes Not in Data'!$E$5:$E$22370,
IF(ISERROR(MATCH(BV$6&amp;$CQ39,'Route Guide - Lanes Not in Data'!$P$5:$P$22370,0))=FALSE,MATCH(BV$6&amp;$CQ39,'Route Guide - Lanes Not in Data'!$P$5:$P$22370,0),
IF(ISERROR(MATCH(BV$6&amp;$CR39,'Route Guide - Lanes Not in Data'!$P$5:$P$22370,0))=FALSE,MATCH(BV$6&amp;$CR39,'Route Guide - Lanes Not in Data'!$P$5:$P$22370,0),
IF(ISERROR(MATCH(BV$6&amp;$CS39,'Route Guide - Lanes Not in Data'!$P$5:$P$22370,0))=FALSE,MATCH(BV$6&amp;$CS39,'Route Guide - Lanes Not in Data'!$P$5:$P$22370,0),
IF(ISERROR(MATCH(BV$6&amp;$CT39,'Route Guide - Lanes Not in Data'!$P$5:$P$22370,0))=FALSE,MATCH(BV$6&amp;$CT39,'Route Guide - Lanes Not in Data'!$P$5:$P$22370,0),
IF(ISERROR(MATCH(BV$6&amp;$CU39,'Route Guide - Lanes Not in Data'!$P$5:$P$22370,0))=FALSE,MATCH(BV$6&amp;$CU39,'Route Guide - Lanes Not in Data'!$P$5:$P$22370,0),
IF(ISERROR(MATCH(BV$6&amp;$CV39,'Route Guide - Lanes Not in Data'!$P$5:$P$22370,0))=FALSE,MATCH(BV$6&amp;$CV39,'Route Guide - Lanes Not in Data'!$P$5:$P$22370,0),
IF(ISERROR(MATCH(BV$6&amp;$CW39,'Route Guide - Lanes Not in Data'!$P$5:$P$22370,0))=FALSE,MATCH(BV$6&amp;$CW39,'Route Guide - Lanes Not in Data'!$P$5:$P$22370,0),
IF(ISERROR(MATCH(BV$6&amp;$CX39,'Route Guide - Lanes Not in Data'!$P$5:$P$22370,0))=FALSE,MATCH(BV$6&amp;$CX39,'Route Guide - Lanes Not in Data'!$P$5:$P$22370,0),
IF(ISERROR(MATCH(BV$6&amp;$CY39,'Route Guide - Lanes Not in Data'!$P$5:$P$22370,0))=FALSE,MATCH(BV$6&amp;$CY39,'Route Guide - Lanes Not in Data'!$P$5:$P$22370,0),
IF(ISERROR(MATCH(BV$6&amp;$CZ39,'Route Guide - Lanes Not in Data'!$P$5:$P$22370,0))=FALSE,MATCH(BV$6&amp;$CZ39,'Route Guide - Lanes Not in Data'!$P$5:$P$22370,0),""))))))))))),""))</f>
        <v/>
      </c>
      <c r="BW39" s="37" t="str">
        <f>IF(OR(BW$6="",EI39&lt;&gt;2),"",IFERROR(INDEX('Route Guide - Lanes Not in Data'!$E$5:$E$22370,
IF(ISERROR(MATCH(BW$6&amp;$CQ39,'Route Guide - Lanes Not in Data'!$P$5:$P$22370,0))=FALSE,MATCH(BW$6&amp;$CQ39,'Route Guide - Lanes Not in Data'!$P$5:$P$22370,0),
IF(ISERROR(MATCH(BW$6&amp;$CR39,'Route Guide - Lanes Not in Data'!$P$5:$P$22370,0))=FALSE,MATCH(BW$6&amp;$CR39,'Route Guide - Lanes Not in Data'!$P$5:$P$22370,0),
IF(ISERROR(MATCH(BW$6&amp;$CS39,'Route Guide - Lanes Not in Data'!$P$5:$P$22370,0))=FALSE,MATCH(BW$6&amp;$CS39,'Route Guide - Lanes Not in Data'!$P$5:$P$22370,0),
IF(ISERROR(MATCH(BW$6&amp;$CT39,'Route Guide - Lanes Not in Data'!$P$5:$P$22370,0))=FALSE,MATCH(BW$6&amp;$CT39,'Route Guide - Lanes Not in Data'!$P$5:$P$22370,0),
IF(ISERROR(MATCH(BW$6&amp;$CU39,'Route Guide - Lanes Not in Data'!$P$5:$P$22370,0))=FALSE,MATCH(BW$6&amp;$CU39,'Route Guide - Lanes Not in Data'!$P$5:$P$22370,0),
IF(ISERROR(MATCH(BW$6&amp;$CV39,'Route Guide - Lanes Not in Data'!$P$5:$P$22370,0))=FALSE,MATCH(BW$6&amp;$CV39,'Route Guide - Lanes Not in Data'!$P$5:$P$22370,0),
IF(ISERROR(MATCH(BW$6&amp;$CW39,'Route Guide - Lanes Not in Data'!$P$5:$P$22370,0))=FALSE,MATCH(BW$6&amp;$CW39,'Route Guide - Lanes Not in Data'!$P$5:$P$22370,0),
IF(ISERROR(MATCH(BW$6&amp;$CX39,'Route Guide - Lanes Not in Data'!$P$5:$P$22370,0))=FALSE,MATCH(BW$6&amp;$CX39,'Route Guide - Lanes Not in Data'!$P$5:$P$22370,0),
IF(ISERROR(MATCH(BW$6&amp;$CY39,'Route Guide - Lanes Not in Data'!$P$5:$P$22370,0))=FALSE,MATCH(BW$6&amp;$CY39,'Route Guide - Lanes Not in Data'!$P$5:$P$22370,0),
IF(ISERROR(MATCH(BW$6&amp;$CZ39,'Route Guide - Lanes Not in Data'!$P$5:$P$22370,0))=FALSE,MATCH(BW$6&amp;$CZ39,'Route Guide - Lanes Not in Data'!$P$5:$P$22370,0),""))))))))))),""))</f>
        <v/>
      </c>
      <c r="BX39" s="37" t="str">
        <f>IF(OR(BX$6="",EJ39&lt;&gt;2),"",IFERROR(INDEX('Route Guide - Lanes Not in Data'!$E$5:$E$22370,
IF(ISERROR(MATCH(BX$6&amp;$CQ39,'Route Guide - Lanes Not in Data'!$P$5:$P$22370,0))=FALSE,MATCH(BX$6&amp;$CQ39,'Route Guide - Lanes Not in Data'!$P$5:$P$22370,0),
IF(ISERROR(MATCH(BX$6&amp;$CR39,'Route Guide - Lanes Not in Data'!$P$5:$P$22370,0))=FALSE,MATCH(BX$6&amp;$CR39,'Route Guide - Lanes Not in Data'!$P$5:$P$22370,0),
IF(ISERROR(MATCH(BX$6&amp;$CS39,'Route Guide - Lanes Not in Data'!$P$5:$P$22370,0))=FALSE,MATCH(BX$6&amp;$CS39,'Route Guide - Lanes Not in Data'!$P$5:$P$22370,0),
IF(ISERROR(MATCH(BX$6&amp;$CT39,'Route Guide - Lanes Not in Data'!$P$5:$P$22370,0))=FALSE,MATCH(BX$6&amp;$CT39,'Route Guide - Lanes Not in Data'!$P$5:$P$22370,0),
IF(ISERROR(MATCH(BX$6&amp;$CU39,'Route Guide - Lanes Not in Data'!$P$5:$P$22370,0))=FALSE,MATCH(BX$6&amp;$CU39,'Route Guide - Lanes Not in Data'!$P$5:$P$22370,0),
IF(ISERROR(MATCH(BX$6&amp;$CV39,'Route Guide - Lanes Not in Data'!$P$5:$P$22370,0))=FALSE,MATCH(BX$6&amp;$CV39,'Route Guide - Lanes Not in Data'!$P$5:$P$22370,0),
IF(ISERROR(MATCH(BX$6&amp;$CW39,'Route Guide - Lanes Not in Data'!$P$5:$P$22370,0))=FALSE,MATCH(BX$6&amp;$CW39,'Route Guide - Lanes Not in Data'!$P$5:$P$22370,0),
IF(ISERROR(MATCH(BX$6&amp;$CX39,'Route Guide - Lanes Not in Data'!$P$5:$P$22370,0))=FALSE,MATCH(BX$6&amp;$CX39,'Route Guide - Lanes Not in Data'!$P$5:$P$22370,0),
IF(ISERROR(MATCH(BX$6&amp;$CY39,'Route Guide - Lanes Not in Data'!$P$5:$P$22370,0))=FALSE,MATCH(BX$6&amp;$CY39,'Route Guide - Lanes Not in Data'!$P$5:$P$22370,0),
IF(ISERROR(MATCH(BX$6&amp;$CZ39,'Route Guide - Lanes Not in Data'!$P$5:$P$22370,0))=FALSE,MATCH(BX$6&amp;$CZ39,'Route Guide - Lanes Not in Data'!$P$5:$P$22370,0),""))))))))))),""))</f>
        <v/>
      </c>
      <c r="BY39" s="37" t="str">
        <f>IF(OR(BY$6="",EK39&lt;&gt;2),"",IFERROR(INDEX('Route Guide - Lanes Not in Data'!$E$5:$E$22370,
IF(ISERROR(MATCH(BY$6&amp;$CQ39,'Route Guide - Lanes Not in Data'!$P$5:$P$22370,0))=FALSE,MATCH(BY$6&amp;$CQ39,'Route Guide - Lanes Not in Data'!$P$5:$P$22370,0),
IF(ISERROR(MATCH(BY$6&amp;$CR39,'Route Guide - Lanes Not in Data'!$P$5:$P$22370,0))=FALSE,MATCH(BY$6&amp;$CR39,'Route Guide - Lanes Not in Data'!$P$5:$P$22370,0),
IF(ISERROR(MATCH(BY$6&amp;$CS39,'Route Guide - Lanes Not in Data'!$P$5:$P$22370,0))=FALSE,MATCH(BY$6&amp;$CS39,'Route Guide - Lanes Not in Data'!$P$5:$P$22370,0),
IF(ISERROR(MATCH(BY$6&amp;$CT39,'Route Guide - Lanes Not in Data'!$P$5:$P$22370,0))=FALSE,MATCH(BY$6&amp;$CT39,'Route Guide - Lanes Not in Data'!$P$5:$P$22370,0),
IF(ISERROR(MATCH(BY$6&amp;$CU39,'Route Guide - Lanes Not in Data'!$P$5:$P$22370,0))=FALSE,MATCH(BY$6&amp;$CU39,'Route Guide - Lanes Not in Data'!$P$5:$P$22370,0),
IF(ISERROR(MATCH(BY$6&amp;$CV39,'Route Guide - Lanes Not in Data'!$P$5:$P$22370,0))=FALSE,MATCH(BY$6&amp;$CV39,'Route Guide - Lanes Not in Data'!$P$5:$P$22370,0),
IF(ISERROR(MATCH(BY$6&amp;$CW39,'Route Guide - Lanes Not in Data'!$P$5:$P$22370,0))=FALSE,MATCH(BY$6&amp;$CW39,'Route Guide - Lanes Not in Data'!$P$5:$P$22370,0),
IF(ISERROR(MATCH(BY$6&amp;$CX39,'Route Guide - Lanes Not in Data'!$P$5:$P$22370,0))=FALSE,MATCH(BY$6&amp;$CX39,'Route Guide - Lanes Not in Data'!$P$5:$P$22370,0),
IF(ISERROR(MATCH(BY$6&amp;$CY39,'Route Guide - Lanes Not in Data'!$P$5:$P$22370,0))=FALSE,MATCH(BY$6&amp;$CY39,'Route Guide - Lanes Not in Data'!$P$5:$P$22370,0),
IF(ISERROR(MATCH(BY$6&amp;$CZ39,'Route Guide - Lanes Not in Data'!$P$5:$P$22370,0))=FALSE,MATCH(BY$6&amp;$CZ39,'Route Guide - Lanes Not in Data'!$P$5:$P$22370,0),""))))))))))),""))</f>
        <v/>
      </c>
      <c r="BZ39" s="37" t="str">
        <f>IF(OR(BZ$6="",EL39&lt;&gt;2),"",IFERROR(INDEX('Route Guide - Lanes Not in Data'!$E$5:$E$22370,
IF(ISERROR(MATCH(BZ$6&amp;$CQ39,'Route Guide - Lanes Not in Data'!$P$5:$P$22370,0))=FALSE,MATCH(BZ$6&amp;$CQ39,'Route Guide - Lanes Not in Data'!$P$5:$P$22370,0),
IF(ISERROR(MATCH(BZ$6&amp;$CR39,'Route Guide - Lanes Not in Data'!$P$5:$P$22370,0))=FALSE,MATCH(BZ$6&amp;$CR39,'Route Guide - Lanes Not in Data'!$P$5:$P$22370,0),
IF(ISERROR(MATCH(BZ$6&amp;$CS39,'Route Guide - Lanes Not in Data'!$P$5:$P$22370,0))=FALSE,MATCH(BZ$6&amp;$CS39,'Route Guide - Lanes Not in Data'!$P$5:$P$22370,0),
IF(ISERROR(MATCH(BZ$6&amp;$CT39,'Route Guide - Lanes Not in Data'!$P$5:$P$22370,0))=FALSE,MATCH(BZ$6&amp;$CT39,'Route Guide - Lanes Not in Data'!$P$5:$P$22370,0),
IF(ISERROR(MATCH(BZ$6&amp;$CU39,'Route Guide - Lanes Not in Data'!$P$5:$P$22370,0))=FALSE,MATCH(BZ$6&amp;$CU39,'Route Guide - Lanes Not in Data'!$P$5:$P$22370,0),
IF(ISERROR(MATCH(BZ$6&amp;$CV39,'Route Guide - Lanes Not in Data'!$P$5:$P$22370,0))=FALSE,MATCH(BZ$6&amp;$CV39,'Route Guide - Lanes Not in Data'!$P$5:$P$22370,0),
IF(ISERROR(MATCH(BZ$6&amp;$CW39,'Route Guide - Lanes Not in Data'!$P$5:$P$22370,0))=FALSE,MATCH(BZ$6&amp;$CW39,'Route Guide - Lanes Not in Data'!$P$5:$P$22370,0),
IF(ISERROR(MATCH(BZ$6&amp;$CX39,'Route Guide - Lanes Not in Data'!$P$5:$P$22370,0))=FALSE,MATCH(BZ$6&amp;$CX39,'Route Guide - Lanes Not in Data'!$P$5:$P$22370,0),
IF(ISERROR(MATCH(BZ$6&amp;$CY39,'Route Guide - Lanes Not in Data'!$P$5:$P$22370,0))=FALSE,MATCH(BZ$6&amp;$CY39,'Route Guide - Lanes Not in Data'!$P$5:$P$22370,0),
IF(ISERROR(MATCH(BZ$6&amp;$CZ39,'Route Guide - Lanes Not in Data'!$P$5:$P$22370,0))=FALSE,MATCH(BZ$6&amp;$CZ39,'Route Guide - Lanes Not in Data'!$P$5:$P$22370,0),""))))))))))),""))</f>
        <v/>
      </c>
      <c r="CA39" s="37">
        <f>IF(OR(CA$6="",EM39&lt;&gt;2),"",IFERROR(INDEX('Route Guide - Lanes Not in Data'!$E$5:$E$22370,
IF(ISERROR(MATCH(CA$6&amp;$CQ39,'Route Guide - Lanes Not in Data'!$P$5:$P$22370,0))=FALSE,MATCH(CA$6&amp;$CQ39,'Route Guide - Lanes Not in Data'!$P$5:$P$22370,0),
IF(ISERROR(MATCH(CA$6&amp;$CR39,'Route Guide - Lanes Not in Data'!$P$5:$P$22370,0))=FALSE,MATCH(CA$6&amp;$CR39,'Route Guide - Lanes Not in Data'!$P$5:$P$22370,0),
IF(ISERROR(MATCH(CA$6&amp;$CS39,'Route Guide - Lanes Not in Data'!$P$5:$P$22370,0))=FALSE,MATCH(CA$6&amp;$CS39,'Route Guide - Lanes Not in Data'!$P$5:$P$22370,0),
IF(ISERROR(MATCH(CA$6&amp;$CT39,'Route Guide - Lanes Not in Data'!$P$5:$P$22370,0))=FALSE,MATCH(CA$6&amp;$CT39,'Route Guide - Lanes Not in Data'!$P$5:$P$22370,0),
IF(ISERROR(MATCH(CA$6&amp;$CU39,'Route Guide - Lanes Not in Data'!$P$5:$P$22370,0))=FALSE,MATCH(CA$6&amp;$CU39,'Route Guide - Lanes Not in Data'!$P$5:$P$22370,0),
IF(ISERROR(MATCH(CA$6&amp;$CV39,'Route Guide - Lanes Not in Data'!$P$5:$P$22370,0))=FALSE,MATCH(CA$6&amp;$CV39,'Route Guide - Lanes Not in Data'!$P$5:$P$22370,0),
IF(ISERROR(MATCH(CA$6&amp;$CW39,'Route Guide - Lanes Not in Data'!$P$5:$P$22370,0))=FALSE,MATCH(CA$6&amp;$CW39,'Route Guide - Lanes Not in Data'!$P$5:$P$22370,0),
IF(ISERROR(MATCH(CA$6&amp;$CX39,'Route Guide - Lanes Not in Data'!$P$5:$P$22370,0))=FALSE,MATCH(CA$6&amp;$CX39,'Route Guide - Lanes Not in Data'!$P$5:$P$22370,0),
IF(ISERROR(MATCH(CA$6&amp;$CY39,'Route Guide - Lanes Not in Data'!$P$5:$P$22370,0))=FALSE,MATCH(CA$6&amp;$CY39,'Route Guide - Lanes Not in Data'!$P$5:$P$22370,0),
IF(ISERROR(MATCH(CA$6&amp;$CZ39,'Route Guide - Lanes Not in Data'!$P$5:$P$22370,0))=FALSE,MATCH(CA$6&amp;$CZ39,'Route Guide - Lanes Not in Data'!$P$5:$P$22370,0),""))))))))))),""))</f>
        <v>0.13300000000000001</v>
      </c>
      <c r="CB39" s="37" t="str">
        <f>IF(OR(CB$6="",EN39&lt;&gt;2),"",IFERROR(INDEX('Route Guide - Lanes Not in Data'!$E$5:$E$22370,
IF(ISERROR(MATCH(CB$6&amp;$CQ39,'Route Guide - Lanes Not in Data'!$P$5:$P$22370,0))=FALSE,MATCH(CB$6&amp;$CQ39,'Route Guide - Lanes Not in Data'!$P$5:$P$22370,0),
IF(ISERROR(MATCH(CB$6&amp;$CR39,'Route Guide - Lanes Not in Data'!$P$5:$P$22370,0))=FALSE,MATCH(CB$6&amp;$CR39,'Route Guide - Lanes Not in Data'!$P$5:$P$22370,0),
IF(ISERROR(MATCH(CB$6&amp;$CS39,'Route Guide - Lanes Not in Data'!$P$5:$P$22370,0))=FALSE,MATCH(CB$6&amp;$CS39,'Route Guide - Lanes Not in Data'!$P$5:$P$22370,0),
IF(ISERROR(MATCH(CB$6&amp;$CT39,'Route Guide - Lanes Not in Data'!$P$5:$P$22370,0))=FALSE,MATCH(CB$6&amp;$CT39,'Route Guide - Lanes Not in Data'!$P$5:$P$22370,0),
IF(ISERROR(MATCH(CB$6&amp;$CU39,'Route Guide - Lanes Not in Data'!$P$5:$P$22370,0))=FALSE,MATCH(CB$6&amp;$CU39,'Route Guide - Lanes Not in Data'!$P$5:$P$22370,0),
IF(ISERROR(MATCH(CB$6&amp;$CV39,'Route Guide - Lanes Not in Data'!$P$5:$P$22370,0))=FALSE,MATCH(CB$6&amp;$CV39,'Route Guide - Lanes Not in Data'!$P$5:$P$22370,0),
IF(ISERROR(MATCH(CB$6&amp;$CW39,'Route Guide - Lanes Not in Data'!$P$5:$P$22370,0))=FALSE,MATCH(CB$6&amp;$CW39,'Route Guide - Lanes Not in Data'!$P$5:$P$22370,0),
IF(ISERROR(MATCH(CB$6&amp;$CX39,'Route Guide - Lanes Not in Data'!$P$5:$P$22370,0))=FALSE,MATCH(CB$6&amp;$CX39,'Route Guide - Lanes Not in Data'!$P$5:$P$22370,0),
IF(ISERROR(MATCH(CB$6&amp;$CY39,'Route Guide - Lanes Not in Data'!$P$5:$P$22370,0))=FALSE,MATCH(CB$6&amp;$CY39,'Route Guide - Lanes Not in Data'!$P$5:$P$22370,0),
IF(ISERROR(MATCH(CB$6&amp;$CZ39,'Route Guide - Lanes Not in Data'!$P$5:$P$22370,0))=FALSE,MATCH(CB$6&amp;$CZ39,'Route Guide - Lanes Not in Data'!$P$5:$P$22370,0),""))))))))))),""))</f>
        <v/>
      </c>
      <c r="CC39" s="37" t="str">
        <f>IF(OR(CC$6="",EO39&lt;&gt;2),"",IFERROR(INDEX('Route Guide - Lanes Not in Data'!$E$5:$E$22370,
IF(ISERROR(MATCH(CC$6&amp;$CQ39,'Route Guide - Lanes Not in Data'!$P$5:$P$22370,0))=FALSE,MATCH(CC$6&amp;$CQ39,'Route Guide - Lanes Not in Data'!$P$5:$P$22370,0),
IF(ISERROR(MATCH(CC$6&amp;$CR39,'Route Guide - Lanes Not in Data'!$P$5:$P$22370,0))=FALSE,MATCH(CC$6&amp;$CR39,'Route Guide - Lanes Not in Data'!$P$5:$P$22370,0),
IF(ISERROR(MATCH(CC$6&amp;$CS39,'Route Guide - Lanes Not in Data'!$P$5:$P$22370,0))=FALSE,MATCH(CC$6&amp;$CS39,'Route Guide - Lanes Not in Data'!$P$5:$P$22370,0),
IF(ISERROR(MATCH(CC$6&amp;$CT39,'Route Guide - Lanes Not in Data'!$P$5:$P$22370,0))=FALSE,MATCH(CC$6&amp;$CT39,'Route Guide - Lanes Not in Data'!$P$5:$P$22370,0),
IF(ISERROR(MATCH(CC$6&amp;$CU39,'Route Guide - Lanes Not in Data'!$P$5:$P$22370,0))=FALSE,MATCH(CC$6&amp;$CU39,'Route Guide - Lanes Not in Data'!$P$5:$P$22370,0),
IF(ISERROR(MATCH(CC$6&amp;$CV39,'Route Guide - Lanes Not in Data'!$P$5:$P$22370,0))=FALSE,MATCH(CC$6&amp;$CV39,'Route Guide - Lanes Not in Data'!$P$5:$P$22370,0),
IF(ISERROR(MATCH(CC$6&amp;$CW39,'Route Guide - Lanes Not in Data'!$P$5:$P$22370,0))=FALSE,MATCH(CC$6&amp;$CW39,'Route Guide - Lanes Not in Data'!$P$5:$P$22370,0),
IF(ISERROR(MATCH(CC$6&amp;$CX39,'Route Guide - Lanes Not in Data'!$P$5:$P$22370,0))=FALSE,MATCH(CC$6&amp;$CX39,'Route Guide - Lanes Not in Data'!$P$5:$P$22370,0),
IF(ISERROR(MATCH(CC$6&amp;$CY39,'Route Guide - Lanes Not in Data'!$P$5:$P$22370,0))=FALSE,MATCH(CC$6&amp;$CY39,'Route Guide - Lanes Not in Data'!$P$5:$P$22370,0),
IF(ISERROR(MATCH(CC$6&amp;$CZ39,'Route Guide - Lanes Not in Data'!$P$5:$P$22370,0))=FALSE,MATCH(CC$6&amp;$CZ39,'Route Guide - Lanes Not in Data'!$P$5:$P$22370,0),""))))))))))),""))</f>
        <v/>
      </c>
      <c r="CD39" s="37" t="str">
        <f>IF(OR(CD$6="",EP39&lt;&gt;2),"",IFERROR(INDEX('Route Guide - Lanes Not in Data'!$E$5:$E$22370,
IF(ISERROR(MATCH(CD$6&amp;$CQ39,'Route Guide - Lanes Not in Data'!$P$5:$P$22370,0))=FALSE,MATCH(CD$6&amp;$CQ39,'Route Guide - Lanes Not in Data'!$P$5:$P$22370,0),
IF(ISERROR(MATCH(CD$6&amp;$CR39,'Route Guide - Lanes Not in Data'!$P$5:$P$22370,0))=FALSE,MATCH(CD$6&amp;$CR39,'Route Guide - Lanes Not in Data'!$P$5:$P$22370,0),
IF(ISERROR(MATCH(CD$6&amp;$CS39,'Route Guide - Lanes Not in Data'!$P$5:$P$22370,0))=FALSE,MATCH(CD$6&amp;$CS39,'Route Guide - Lanes Not in Data'!$P$5:$P$22370,0),
IF(ISERROR(MATCH(CD$6&amp;$CT39,'Route Guide - Lanes Not in Data'!$P$5:$P$22370,0))=FALSE,MATCH(CD$6&amp;$CT39,'Route Guide - Lanes Not in Data'!$P$5:$P$22370,0),
IF(ISERROR(MATCH(CD$6&amp;$CU39,'Route Guide - Lanes Not in Data'!$P$5:$P$22370,0))=FALSE,MATCH(CD$6&amp;$CU39,'Route Guide - Lanes Not in Data'!$P$5:$P$22370,0),
IF(ISERROR(MATCH(CD$6&amp;$CV39,'Route Guide - Lanes Not in Data'!$P$5:$P$22370,0))=FALSE,MATCH(CD$6&amp;$CV39,'Route Guide - Lanes Not in Data'!$P$5:$P$22370,0),
IF(ISERROR(MATCH(CD$6&amp;$CW39,'Route Guide - Lanes Not in Data'!$P$5:$P$22370,0))=FALSE,MATCH(CD$6&amp;$CW39,'Route Guide - Lanes Not in Data'!$P$5:$P$22370,0),
IF(ISERROR(MATCH(CD$6&amp;$CX39,'Route Guide - Lanes Not in Data'!$P$5:$P$22370,0))=FALSE,MATCH(CD$6&amp;$CX39,'Route Guide - Lanes Not in Data'!$P$5:$P$22370,0),
IF(ISERROR(MATCH(CD$6&amp;$CY39,'Route Guide - Lanes Not in Data'!$P$5:$P$22370,0))=FALSE,MATCH(CD$6&amp;$CY39,'Route Guide - Lanes Not in Data'!$P$5:$P$22370,0),
IF(ISERROR(MATCH(CD$6&amp;$CZ39,'Route Guide - Lanes Not in Data'!$P$5:$P$22370,0))=FALSE,MATCH(CD$6&amp;$CZ39,'Route Guide - Lanes Not in Data'!$P$5:$P$22370,0),""))))))))))),""))</f>
        <v/>
      </c>
      <c r="CE39" s="37" t="str">
        <f>IF(OR(CE$6="",EQ39&lt;&gt;2),"",IFERROR(INDEX('Route Guide - Lanes Not in Data'!$E$5:$E$22370,
IF(ISERROR(MATCH(CE$6&amp;$CQ39,'Route Guide - Lanes Not in Data'!$P$5:$P$22370,0))=FALSE,MATCH(CE$6&amp;$CQ39,'Route Guide - Lanes Not in Data'!$P$5:$P$22370,0),
IF(ISERROR(MATCH(CE$6&amp;$CR39,'Route Guide - Lanes Not in Data'!$P$5:$P$22370,0))=FALSE,MATCH(CE$6&amp;$CR39,'Route Guide - Lanes Not in Data'!$P$5:$P$22370,0),
IF(ISERROR(MATCH(CE$6&amp;$CS39,'Route Guide - Lanes Not in Data'!$P$5:$P$22370,0))=FALSE,MATCH(CE$6&amp;$CS39,'Route Guide - Lanes Not in Data'!$P$5:$P$22370,0),
IF(ISERROR(MATCH(CE$6&amp;$CT39,'Route Guide - Lanes Not in Data'!$P$5:$P$22370,0))=FALSE,MATCH(CE$6&amp;$CT39,'Route Guide - Lanes Not in Data'!$P$5:$P$22370,0),
IF(ISERROR(MATCH(CE$6&amp;$CU39,'Route Guide - Lanes Not in Data'!$P$5:$P$22370,0))=FALSE,MATCH(CE$6&amp;$CU39,'Route Guide - Lanes Not in Data'!$P$5:$P$22370,0),
IF(ISERROR(MATCH(CE$6&amp;$CV39,'Route Guide - Lanes Not in Data'!$P$5:$P$22370,0))=FALSE,MATCH(CE$6&amp;$CV39,'Route Guide - Lanes Not in Data'!$P$5:$P$22370,0),
IF(ISERROR(MATCH(CE$6&amp;$CW39,'Route Guide - Lanes Not in Data'!$P$5:$P$22370,0))=FALSE,MATCH(CE$6&amp;$CW39,'Route Guide - Lanes Not in Data'!$P$5:$P$22370,0),
IF(ISERROR(MATCH(CE$6&amp;$CX39,'Route Guide - Lanes Not in Data'!$P$5:$P$22370,0))=FALSE,MATCH(CE$6&amp;$CX39,'Route Guide - Lanes Not in Data'!$P$5:$P$22370,0),
IF(ISERROR(MATCH(CE$6&amp;$CY39,'Route Guide - Lanes Not in Data'!$P$5:$P$22370,0))=FALSE,MATCH(CE$6&amp;$CY39,'Route Guide - Lanes Not in Data'!$P$5:$P$22370,0),
IF(ISERROR(MATCH(CE$6&amp;$CZ39,'Route Guide - Lanes Not in Data'!$P$5:$P$22370,0))=FALSE,MATCH(CE$6&amp;$CZ39,'Route Guide - Lanes Not in Data'!$P$5:$P$22370,0),""))))))))))),""))</f>
        <v/>
      </c>
      <c r="CF39" s="37" t="str">
        <f>IF(OR(CF$6="",ER39&lt;&gt;2),"",IFERROR(INDEX('Route Guide - Lanes Not in Data'!$E$5:$E$22370,
IF(ISERROR(MATCH(CF$6&amp;$CQ39,'Route Guide - Lanes Not in Data'!$P$5:$P$22370,0))=FALSE,MATCH(CF$6&amp;$CQ39,'Route Guide - Lanes Not in Data'!$P$5:$P$22370,0),
IF(ISERROR(MATCH(CF$6&amp;$CR39,'Route Guide - Lanes Not in Data'!$P$5:$P$22370,0))=FALSE,MATCH(CF$6&amp;$CR39,'Route Guide - Lanes Not in Data'!$P$5:$P$22370,0),
IF(ISERROR(MATCH(CF$6&amp;$CS39,'Route Guide - Lanes Not in Data'!$P$5:$P$22370,0))=FALSE,MATCH(CF$6&amp;$CS39,'Route Guide - Lanes Not in Data'!$P$5:$P$22370,0),
IF(ISERROR(MATCH(CF$6&amp;$CT39,'Route Guide - Lanes Not in Data'!$P$5:$P$22370,0))=FALSE,MATCH(CF$6&amp;$CT39,'Route Guide - Lanes Not in Data'!$P$5:$P$22370,0),
IF(ISERROR(MATCH(CF$6&amp;$CU39,'Route Guide - Lanes Not in Data'!$P$5:$P$22370,0))=FALSE,MATCH(CF$6&amp;$CU39,'Route Guide - Lanes Not in Data'!$P$5:$P$22370,0),
IF(ISERROR(MATCH(CF$6&amp;$CV39,'Route Guide - Lanes Not in Data'!$P$5:$P$22370,0))=FALSE,MATCH(CF$6&amp;$CV39,'Route Guide - Lanes Not in Data'!$P$5:$P$22370,0),
IF(ISERROR(MATCH(CF$6&amp;$CW39,'Route Guide - Lanes Not in Data'!$P$5:$P$22370,0))=FALSE,MATCH(CF$6&amp;$CW39,'Route Guide - Lanes Not in Data'!$P$5:$P$22370,0),
IF(ISERROR(MATCH(CF$6&amp;$CX39,'Route Guide - Lanes Not in Data'!$P$5:$P$22370,0))=FALSE,MATCH(CF$6&amp;$CX39,'Route Guide - Lanes Not in Data'!$P$5:$P$22370,0),
IF(ISERROR(MATCH(CF$6&amp;$CY39,'Route Guide - Lanes Not in Data'!$P$5:$P$22370,0))=FALSE,MATCH(CF$6&amp;$CY39,'Route Guide - Lanes Not in Data'!$P$5:$P$22370,0),
IF(ISERROR(MATCH(CF$6&amp;$CZ39,'Route Guide - Lanes Not in Data'!$P$5:$P$22370,0))=FALSE,MATCH(CF$6&amp;$CZ39,'Route Guide - Lanes Not in Data'!$P$5:$P$22370,0),""))))))))))),""))</f>
        <v/>
      </c>
      <c r="CG39" s="37" t="str">
        <f>IF(OR(CG$6="",ES39&lt;&gt;2),"",IFERROR(INDEX('Route Guide - Lanes Not in Data'!$E$5:$E$22370,
IF(ISERROR(MATCH(CG$6&amp;$CQ39,'Route Guide - Lanes Not in Data'!$P$5:$P$22370,0))=FALSE,MATCH(CG$6&amp;$CQ39,'Route Guide - Lanes Not in Data'!$P$5:$P$22370,0),
IF(ISERROR(MATCH(CG$6&amp;$CR39,'Route Guide - Lanes Not in Data'!$P$5:$P$22370,0))=FALSE,MATCH(CG$6&amp;$CR39,'Route Guide - Lanes Not in Data'!$P$5:$P$22370,0),
IF(ISERROR(MATCH(CG$6&amp;$CS39,'Route Guide - Lanes Not in Data'!$P$5:$P$22370,0))=FALSE,MATCH(CG$6&amp;$CS39,'Route Guide - Lanes Not in Data'!$P$5:$P$22370,0),
IF(ISERROR(MATCH(CG$6&amp;$CT39,'Route Guide - Lanes Not in Data'!$P$5:$P$22370,0))=FALSE,MATCH(CG$6&amp;$CT39,'Route Guide - Lanes Not in Data'!$P$5:$P$22370,0),
IF(ISERROR(MATCH(CG$6&amp;$CU39,'Route Guide - Lanes Not in Data'!$P$5:$P$22370,0))=FALSE,MATCH(CG$6&amp;$CU39,'Route Guide - Lanes Not in Data'!$P$5:$P$22370,0),
IF(ISERROR(MATCH(CG$6&amp;$CV39,'Route Guide - Lanes Not in Data'!$P$5:$P$22370,0))=FALSE,MATCH(CG$6&amp;$CV39,'Route Guide - Lanes Not in Data'!$P$5:$P$22370,0),
IF(ISERROR(MATCH(CG$6&amp;$CW39,'Route Guide - Lanes Not in Data'!$P$5:$P$22370,0))=FALSE,MATCH(CG$6&amp;$CW39,'Route Guide - Lanes Not in Data'!$P$5:$P$22370,0),
IF(ISERROR(MATCH(CG$6&amp;$CX39,'Route Guide - Lanes Not in Data'!$P$5:$P$22370,0))=FALSE,MATCH(CG$6&amp;$CX39,'Route Guide - Lanes Not in Data'!$P$5:$P$22370,0),
IF(ISERROR(MATCH(CG$6&amp;$CY39,'Route Guide - Lanes Not in Data'!$P$5:$P$22370,0))=FALSE,MATCH(CG$6&amp;$CY39,'Route Guide - Lanes Not in Data'!$P$5:$P$22370,0),
IF(ISERROR(MATCH(CG$6&amp;$CZ39,'Route Guide - Lanes Not in Data'!$P$5:$P$22370,0))=FALSE,MATCH(CG$6&amp;$CZ39,'Route Guide - Lanes Not in Data'!$P$5:$P$22370,0),""))))))))))),""))</f>
        <v/>
      </c>
      <c r="CH39" s="37" t="str">
        <f>IF(OR(CH$6="",ET39&lt;&gt;2),"",IFERROR(INDEX('Route Guide - Lanes Not in Data'!$E$5:$E$22370,
IF(ISERROR(MATCH(CH$6&amp;$CQ39,'Route Guide - Lanes Not in Data'!$P$5:$P$22370,0))=FALSE,MATCH(CH$6&amp;$CQ39,'Route Guide - Lanes Not in Data'!$P$5:$P$22370,0),
IF(ISERROR(MATCH(CH$6&amp;$CR39,'Route Guide - Lanes Not in Data'!$P$5:$P$22370,0))=FALSE,MATCH(CH$6&amp;$CR39,'Route Guide - Lanes Not in Data'!$P$5:$P$22370,0),
IF(ISERROR(MATCH(CH$6&amp;$CS39,'Route Guide - Lanes Not in Data'!$P$5:$P$22370,0))=FALSE,MATCH(CH$6&amp;$CS39,'Route Guide - Lanes Not in Data'!$P$5:$P$22370,0),
IF(ISERROR(MATCH(CH$6&amp;$CT39,'Route Guide - Lanes Not in Data'!$P$5:$P$22370,0))=FALSE,MATCH(CH$6&amp;$CT39,'Route Guide - Lanes Not in Data'!$P$5:$P$22370,0),
IF(ISERROR(MATCH(CH$6&amp;$CU39,'Route Guide - Lanes Not in Data'!$P$5:$P$22370,0))=FALSE,MATCH(CH$6&amp;$CU39,'Route Guide - Lanes Not in Data'!$P$5:$P$22370,0),
IF(ISERROR(MATCH(CH$6&amp;$CV39,'Route Guide - Lanes Not in Data'!$P$5:$P$22370,0))=FALSE,MATCH(CH$6&amp;$CV39,'Route Guide - Lanes Not in Data'!$P$5:$P$22370,0),
IF(ISERROR(MATCH(CH$6&amp;$CW39,'Route Guide - Lanes Not in Data'!$P$5:$P$22370,0))=FALSE,MATCH(CH$6&amp;$CW39,'Route Guide - Lanes Not in Data'!$P$5:$P$22370,0),
IF(ISERROR(MATCH(CH$6&amp;$CX39,'Route Guide - Lanes Not in Data'!$P$5:$P$22370,0))=FALSE,MATCH(CH$6&amp;$CX39,'Route Guide - Lanes Not in Data'!$P$5:$P$22370,0),
IF(ISERROR(MATCH(CH$6&amp;$CY39,'Route Guide - Lanes Not in Data'!$P$5:$P$22370,0))=FALSE,MATCH(CH$6&amp;$CY39,'Route Guide - Lanes Not in Data'!$P$5:$P$22370,0),
IF(ISERROR(MATCH(CH$6&amp;$CZ39,'Route Guide - Lanes Not in Data'!$P$5:$P$22370,0))=FALSE,MATCH(CH$6&amp;$CZ39,'Route Guide - Lanes Not in Data'!$P$5:$P$22370,0),""))))))))))),""))</f>
        <v/>
      </c>
      <c r="CI39" s="37" t="str">
        <f>IF(OR(CI$6="",EU39&lt;&gt;2),"",IFERROR(INDEX('Route Guide - Lanes Not in Data'!$E$5:$E$22370,
IF(ISERROR(MATCH(CI$6&amp;$CQ39,'Route Guide - Lanes Not in Data'!$P$5:$P$22370,0))=FALSE,MATCH(CI$6&amp;$CQ39,'Route Guide - Lanes Not in Data'!$P$5:$P$22370,0),
IF(ISERROR(MATCH(CI$6&amp;$CR39,'Route Guide - Lanes Not in Data'!$P$5:$P$22370,0))=FALSE,MATCH(CI$6&amp;$CR39,'Route Guide - Lanes Not in Data'!$P$5:$P$22370,0),
IF(ISERROR(MATCH(CI$6&amp;$CS39,'Route Guide - Lanes Not in Data'!$P$5:$P$22370,0))=FALSE,MATCH(CI$6&amp;$CS39,'Route Guide - Lanes Not in Data'!$P$5:$P$22370,0),
IF(ISERROR(MATCH(CI$6&amp;$CT39,'Route Guide - Lanes Not in Data'!$P$5:$P$22370,0))=FALSE,MATCH(CI$6&amp;$CT39,'Route Guide - Lanes Not in Data'!$P$5:$P$22370,0),
IF(ISERROR(MATCH(CI$6&amp;$CU39,'Route Guide - Lanes Not in Data'!$P$5:$P$22370,0))=FALSE,MATCH(CI$6&amp;$CU39,'Route Guide - Lanes Not in Data'!$P$5:$P$22370,0),
IF(ISERROR(MATCH(CI$6&amp;$CV39,'Route Guide - Lanes Not in Data'!$P$5:$P$22370,0))=FALSE,MATCH(CI$6&amp;$CV39,'Route Guide - Lanes Not in Data'!$P$5:$P$22370,0),
IF(ISERROR(MATCH(CI$6&amp;$CW39,'Route Guide - Lanes Not in Data'!$P$5:$P$22370,0))=FALSE,MATCH(CI$6&amp;$CW39,'Route Guide - Lanes Not in Data'!$P$5:$P$22370,0),
IF(ISERROR(MATCH(CI$6&amp;$CX39,'Route Guide - Lanes Not in Data'!$P$5:$P$22370,0))=FALSE,MATCH(CI$6&amp;$CX39,'Route Guide - Lanes Not in Data'!$P$5:$P$22370,0),
IF(ISERROR(MATCH(CI$6&amp;$CY39,'Route Guide - Lanes Not in Data'!$P$5:$P$22370,0))=FALSE,MATCH(CI$6&amp;$CY39,'Route Guide - Lanes Not in Data'!$P$5:$P$22370,0),
IF(ISERROR(MATCH(CI$6&amp;$CZ39,'Route Guide - Lanes Not in Data'!$P$5:$P$22370,0))=FALSE,MATCH(CI$6&amp;$CZ39,'Route Guide - Lanes Not in Data'!$P$5:$P$22370,0),""))))))))))),""))</f>
        <v/>
      </c>
      <c r="CJ39" s="37" t="str">
        <f>IF(OR(CJ$6="",EV39&lt;&gt;2),"",IFERROR(INDEX('Route Guide - Lanes Not in Data'!$E$5:$E$22370,
IF(ISERROR(MATCH(CJ$6&amp;$CQ39,'Route Guide - Lanes Not in Data'!$P$5:$P$22370,0))=FALSE,MATCH(CJ$6&amp;$CQ39,'Route Guide - Lanes Not in Data'!$P$5:$P$22370,0),
IF(ISERROR(MATCH(CJ$6&amp;$CR39,'Route Guide - Lanes Not in Data'!$P$5:$P$22370,0))=FALSE,MATCH(CJ$6&amp;$CR39,'Route Guide - Lanes Not in Data'!$P$5:$P$22370,0),
IF(ISERROR(MATCH(CJ$6&amp;$CS39,'Route Guide - Lanes Not in Data'!$P$5:$P$22370,0))=FALSE,MATCH(CJ$6&amp;$CS39,'Route Guide - Lanes Not in Data'!$P$5:$P$22370,0),
IF(ISERROR(MATCH(CJ$6&amp;$CT39,'Route Guide - Lanes Not in Data'!$P$5:$P$22370,0))=FALSE,MATCH(CJ$6&amp;$CT39,'Route Guide - Lanes Not in Data'!$P$5:$P$22370,0),
IF(ISERROR(MATCH(CJ$6&amp;$CU39,'Route Guide - Lanes Not in Data'!$P$5:$P$22370,0))=FALSE,MATCH(CJ$6&amp;$CU39,'Route Guide - Lanes Not in Data'!$P$5:$P$22370,0),
IF(ISERROR(MATCH(CJ$6&amp;$CV39,'Route Guide - Lanes Not in Data'!$P$5:$P$22370,0))=FALSE,MATCH(CJ$6&amp;$CV39,'Route Guide - Lanes Not in Data'!$P$5:$P$22370,0),
IF(ISERROR(MATCH(CJ$6&amp;$CW39,'Route Guide - Lanes Not in Data'!$P$5:$P$22370,0))=FALSE,MATCH(CJ$6&amp;$CW39,'Route Guide - Lanes Not in Data'!$P$5:$P$22370,0),
IF(ISERROR(MATCH(CJ$6&amp;$CX39,'Route Guide - Lanes Not in Data'!$P$5:$P$22370,0))=FALSE,MATCH(CJ$6&amp;$CX39,'Route Guide - Lanes Not in Data'!$P$5:$P$22370,0),
IF(ISERROR(MATCH(CJ$6&amp;$CY39,'Route Guide - Lanes Not in Data'!$P$5:$P$22370,0))=FALSE,MATCH(CJ$6&amp;$CY39,'Route Guide - Lanes Not in Data'!$P$5:$P$22370,0),
IF(ISERROR(MATCH(CJ$6&amp;$CZ39,'Route Guide - Lanes Not in Data'!$P$5:$P$22370,0))=FALSE,MATCH(CJ$6&amp;$CZ39,'Route Guide - Lanes Not in Data'!$P$5:$P$22370,0),""))))))))))),""))</f>
        <v/>
      </c>
      <c r="CK39" s="37" t="str">
        <f>IF(OR(CK$6="",EW39&lt;&gt;2),"",IFERROR(INDEX('Route Guide - Lanes Not in Data'!$E$5:$E$22370,
IF(ISERROR(MATCH(CK$6&amp;$CQ39,'Route Guide - Lanes Not in Data'!$P$5:$P$22370,0))=FALSE,MATCH(CK$6&amp;$CQ39,'Route Guide - Lanes Not in Data'!$P$5:$P$22370,0),
IF(ISERROR(MATCH(CK$6&amp;$CR39,'Route Guide - Lanes Not in Data'!$P$5:$P$22370,0))=FALSE,MATCH(CK$6&amp;$CR39,'Route Guide - Lanes Not in Data'!$P$5:$P$22370,0),
IF(ISERROR(MATCH(CK$6&amp;$CS39,'Route Guide - Lanes Not in Data'!$P$5:$P$22370,0))=FALSE,MATCH(CK$6&amp;$CS39,'Route Guide - Lanes Not in Data'!$P$5:$P$22370,0),
IF(ISERROR(MATCH(CK$6&amp;$CT39,'Route Guide - Lanes Not in Data'!$P$5:$P$22370,0))=FALSE,MATCH(CK$6&amp;$CT39,'Route Guide - Lanes Not in Data'!$P$5:$P$22370,0),
IF(ISERROR(MATCH(CK$6&amp;$CU39,'Route Guide - Lanes Not in Data'!$P$5:$P$22370,0))=FALSE,MATCH(CK$6&amp;$CU39,'Route Guide - Lanes Not in Data'!$P$5:$P$22370,0),
IF(ISERROR(MATCH(CK$6&amp;$CV39,'Route Guide - Lanes Not in Data'!$P$5:$P$22370,0))=FALSE,MATCH(CK$6&amp;$CV39,'Route Guide - Lanes Not in Data'!$P$5:$P$22370,0),
IF(ISERROR(MATCH(CK$6&amp;$CW39,'Route Guide - Lanes Not in Data'!$P$5:$P$22370,0))=FALSE,MATCH(CK$6&amp;$CW39,'Route Guide - Lanes Not in Data'!$P$5:$P$22370,0),
IF(ISERROR(MATCH(CK$6&amp;$CX39,'Route Guide - Lanes Not in Data'!$P$5:$P$22370,0))=FALSE,MATCH(CK$6&amp;$CX39,'Route Guide - Lanes Not in Data'!$P$5:$P$22370,0),
IF(ISERROR(MATCH(CK$6&amp;$CY39,'Route Guide - Lanes Not in Data'!$P$5:$P$22370,0))=FALSE,MATCH(CK$6&amp;$CY39,'Route Guide - Lanes Not in Data'!$P$5:$P$22370,0),
IF(ISERROR(MATCH(CK$6&amp;$CZ39,'Route Guide - Lanes Not in Data'!$P$5:$P$22370,0))=FALSE,MATCH(CK$6&amp;$CZ39,'Route Guide - Lanes Not in Data'!$P$5:$P$22370,0),""))))))))))),""))</f>
        <v/>
      </c>
      <c r="CL39" s="37">
        <f t="shared" si="52"/>
        <v>0.31</v>
      </c>
      <c r="CM39" s="23" t="str">
        <f t="shared" si="53"/>
        <v>ODFL</v>
      </c>
      <c r="CN39" s="37">
        <f t="shared" si="54"/>
        <v>0.13300000000000001</v>
      </c>
      <c r="CO39" s="23" t="str">
        <f t="shared" si="21"/>
        <v>EXLA</v>
      </c>
      <c r="CQ39" s="23" t="str">
        <f t="shared" ref="CQ39:CQ68" si="72">"-"&amp;$D$1&amp;"-"&amp;$D$2&amp;"-"&amp;$U39</f>
        <v>-0E25-CA-CITY OF INDUSTRY-NY</v>
      </c>
      <c r="CR39" s="23" t="str">
        <f t="shared" ref="CR39:CR68" si="73">"-"&amp;$D$1&amp;"-"&amp;$D$2&amp;"-"&amp;$V39</f>
        <v>-0E25-CA-CITY OF INDUSTRY-USA</v>
      </c>
      <c r="CS39" s="23" t="str">
        <f t="shared" ref="CS39:CS68" si="74">"-"&amp;$D$2&amp;"-"&amp;$U39</f>
        <v>-CA-CITY OF INDUSTRY-NY</v>
      </c>
      <c r="CT39" s="23" t="str">
        <f t="shared" ref="CT39:CT68" si="75">"-"&amp;$D$2&amp;"-"&amp;$V39</f>
        <v>-CA-CITY OF INDUSTRY-USA</v>
      </c>
      <c r="CU39" s="23" t="str">
        <f t="shared" ref="CU39:CU68" si="76">"-"&amp;$R$2&amp;"-"&amp;$U39</f>
        <v>-91745-NY</v>
      </c>
      <c r="CV39" s="23" t="str">
        <f t="shared" ref="CV39:CV68" si="77">"-"&amp;$R$2&amp;"-"&amp;$V39</f>
        <v>-91745-USA</v>
      </c>
      <c r="CW39" s="23" t="str">
        <f t="shared" ref="CW39:CW68" si="78">"-"&amp;LEFT($D$2,2)&amp;"-"&amp;$U39</f>
        <v>-CA-NY</v>
      </c>
      <c r="CX39" s="23" t="str">
        <f t="shared" ref="CX39:CX68" si="79">RIGHT(BM39,5)</f>
        <v>NY-CA</v>
      </c>
      <c r="CY39" s="23" t="str">
        <f t="shared" si="55"/>
        <v>NY-USA</v>
      </c>
      <c r="CZ39" s="23" t="str">
        <f t="shared" ref="CZ39:CZ68" si="80">$P$2&amp;"-"&amp;$V39</f>
        <v>USA-USA</v>
      </c>
      <c r="DB39"/>
      <c r="DF39" s="35" t="s">
        <v>2220</v>
      </c>
      <c r="DG39" s="23">
        <v>1</v>
      </c>
      <c r="DH39" s="23">
        <v>1</v>
      </c>
      <c r="DI39" s="23">
        <v>0</v>
      </c>
      <c r="DJ39" s="23">
        <v>0</v>
      </c>
      <c r="DK39" s="23">
        <v>1</v>
      </c>
      <c r="DL39" s="23">
        <v>0</v>
      </c>
      <c r="DM39" s="23">
        <v>0</v>
      </c>
      <c r="DN39" s="23">
        <v>1</v>
      </c>
      <c r="DO39" s="23">
        <v>0</v>
      </c>
      <c r="DP39" s="23">
        <v>0</v>
      </c>
      <c r="DQ39" s="23">
        <v>1</v>
      </c>
      <c r="DR39" s="23">
        <v>0</v>
      </c>
      <c r="DS39" s="23">
        <v>1</v>
      </c>
      <c r="DT39" s="23">
        <v>1</v>
      </c>
      <c r="DU39" s="23">
        <v>0</v>
      </c>
      <c r="EC39" s="38">
        <f t="shared" ref="EC39:EC68" si="81">INDEX(DG$6:DG$68,MATCH($S$2,$DF$6:$DF$68,0))+DG39</f>
        <v>2</v>
      </c>
      <c r="ED39" s="38">
        <f t="shared" ref="ED39:ED68" si="82">INDEX(DH$6:DH$68,MATCH($S$2,$DF$6:$DF$68,0))+DH39</f>
        <v>2</v>
      </c>
      <c r="EE39" s="38">
        <f t="shared" ref="EE39:EE68" si="83">INDEX(DI$6:DI$68,MATCH($S$2,$DF$6:$DF$68,0))+DI39</f>
        <v>0</v>
      </c>
      <c r="EF39" s="38">
        <f t="shared" ref="EF39:EF68" si="84">INDEX(DJ$6:DJ$68,MATCH($S$2,$DF$6:$DF$68,0))+DJ39</f>
        <v>0</v>
      </c>
      <c r="EG39" s="38">
        <f t="shared" ref="EG39:EG68" si="85">INDEX(DK$6:DK$68,MATCH($S$2,$DF$6:$DF$68,0))+DK39</f>
        <v>2</v>
      </c>
      <c r="EH39" s="38">
        <f t="shared" ref="EH39:EH68" si="86">INDEX(DL$6:DL$68,MATCH($S$2,$DF$6:$DF$68,0))+DL39</f>
        <v>1</v>
      </c>
      <c r="EI39" s="38">
        <f t="shared" ref="EI39:EI68" si="87">INDEX(DM$6:DM$68,MATCH($S$2,$DF$6:$DF$68,0))+DM39</f>
        <v>0</v>
      </c>
      <c r="EJ39" s="38">
        <f t="shared" ref="EJ39:EJ68" si="88">INDEX(DN$6:DN$68,MATCH($S$2,$DF$6:$DF$68,0))+DN39</f>
        <v>2</v>
      </c>
      <c r="EK39" s="38">
        <f t="shared" ref="EK39:EK68" si="89">INDEX(DO$6:DO$68,MATCH($S$2,$DF$6:$DF$68,0))+DO39</f>
        <v>0</v>
      </c>
      <c r="EL39" s="38">
        <f t="shared" ref="EL39:EL68" si="90">INDEX(DP$6:DP$68,MATCH($S$2,$DF$6:$DF$68,0))+DP39</f>
        <v>0</v>
      </c>
      <c r="EM39" s="38">
        <f t="shared" ref="EM39:EM68" si="91">INDEX(DQ$6:DQ$68,MATCH($S$2,$DF$6:$DF$68,0))+DQ39</f>
        <v>2</v>
      </c>
      <c r="EN39" s="38">
        <f t="shared" ref="EN39:EN68" si="92">INDEX(DR$6:DR$68,MATCH($S$2,$DF$6:$DF$68,0))+DR39</f>
        <v>1</v>
      </c>
      <c r="EO39" s="38">
        <f t="shared" ref="EO39:EO68" si="93">INDEX(DS$6:DS$68,MATCH($S$2,$DF$6:$DF$68,0))+DS39</f>
        <v>2</v>
      </c>
      <c r="EP39" s="38">
        <f t="shared" ref="EP39:EP68" si="94">INDEX(DT$6:DT$68,MATCH($S$2,$DF$6:$DF$68,0))+DT39</f>
        <v>2</v>
      </c>
      <c r="EQ39" s="38">
        <f t="shared" ref="EQ39:EQ68" si="95">INDEX(DU$6:DU$68,MATCH($S$2,$DF$6:$DF$68,0))+DU39</f>
        <v>0</v>
      </c>
      <c r="ER39" s="38"/>
      <c r="ES39" s="38"/>
      <c r="ET39" s="38"/>
      <c r="EU39" s="38"/>
      <c r="EV39" s="38"/>
      <c r="EW39" s="38"/>
    </row>
    <row r="40" spans="2:153" x14ac:dyDescent="0.25">
      <c r="B40" s="39" t="str">
        <f t="shared" si="59"/>
        <v>CA  to  OH</v>
      </c>
      <c r="C40" s="39" t="str">
        <f t="shared" si="4"/>
        <v>ODFL</v>
      </c>
      <c r="D40" s="31" t="str">
        <f t="shared" si="56"/>
        <v/>
      </c>
      <c r="F40" s="39" t="str">
        <f t="shared" si="60"/>
        <v>OH  to  CA</v>
      </c>
      <c r="G40" s="39" t="str">
        <f t="shared" si="6"/>
        <v>CNWY</v>
      </c>
      <c r="H40" s="31" t="str">
        <f t="shared" si="7"/>
        <v/>
      </c>
      <c r="J40" s="31"/>
      <c r="U40" s="23" t="s">
        <v>2221</v>
      </c>
      <c r="V40" s="23" t="s">
        <v>2751</v>
      </c>
      <c r="W40" s="23" t="str">
        <f t="shared" si="61"/>
        <v>0E25-CA-CITY OF INDUSTRY-CA-OH</v>
      </c>
      <c r="X40" s="23" t="e">
        <f>_xlfn.XLOOKUP($W40,'Route Guide - Lanes In Data'!$B$1:$B$2645,'Route Guide - Lanes In Data'!D$1:D$2645)</f>
        <v>#N/A</v>
      </c>
      <c r="Y40" s="23" t="e">
        <f>_xlfn.XLOOKUP($W40,'Route Guide - Lanes In Data'!$B$1:$B$2645,'Route Guide - Lanes In Data'!E$1:E$2645)</f>
        <v>#N/A</v>
      </c>
      <c r="AA40" s="37">
        <f>IF(OR(AA$6="",EC40&lt;&gt;2),"",IFERROR(INDEX('Route Guide - Lanes Not in Data'!$D$5:$D$22370,
IF(ISERROR(MATCH(AA$6&amp;$BA40,'Route Guide - Lanes Not in Data'!$P$5:$P$22370,0))=FALSE,MATCH(AA$6&amp;$BA40,'Route Guide - Lanes Not in Data'!$P$5:$P$22370,0),
IF(ISERROR(MATCH(AA$6&amp;$BB40,'Route Guide - Lanes Not in Data'!$P$5:$P$22370,0))=FALSE,MATCH(AA$6&amp;$BB40,'Route Guide - Lanes Not in Data'!$P$5:$P$22370,0),
IF(ISERROR(MATCH(AA$6&amp;$BC40,'Route Guide - Lanes Not in Data'!$P$5:$P$22370,0))=FALSE,MATCH(AA$6&amp;$BC40,'Route Guide - Lanes Not in Data'!$P$5:$P$22370,0),
IF(ISERROR(MATCH(AA$6&amp;$BD40,'Route Guide - Lanes Not in Data'!$P$5:$P$22370,0))=FALSE,MATCH(AA$6&amp;$BD40,'Route Guide - Lanes Not in Data'!$P$5:$P$22370,0),
IF(ISERROR(MATCH(AA$6&amp;$BE40,'Route Guide - Lanes Not in Data'!$P$5:$P$22370,0))=FALSE,MATCH(AA$6&amp;$BE40,'Route Guide - Lanes Not in Data'!$P$5:$P$22370,0),
IF(ISERROR(MATCH(AA$6&amp;$BF40,'Route Guide - Lanes Not in Data'!$P$5:$P$22370,0))=FALSE,MATCH(AA$6&amp;$BF40,'Route Guide - Lanes Not in Data'!$P$5:$P$22370,0),
IF(ISERROR(MATCH(AA$6&amp;$BG40,'Route Guide - Lanes Not in Data'!$P$5:$P$22370,0))=FALSE,MATCH(AA$6&amp;$BG40,'Route Guide - Lanes Not in Data'!$P$5:$P$22370,0),
IF(ISERROR(MATCH(AA$6&amp;$BH40,'Route Guide - Lanes Not in Data'!$P$5:$P$22370,0))=FALSE,MATCH(AA$6&amp;$BH40,'Route Guide - Lanes Not in Data'!$P$5:$P$22370,0),
IF(ISERROR(MATCH(AA$6&amp;$BI40,'Route Guide - Lanes Not in Data'!$P$5:$P$22370,0))=FALSE,MATCH(AA$6&amp;$BI40,'Route Guide - Lanes Not in Data'!$P$5:$P$22370,0),
IF(ISERROR(MATCH(AA$6&amp;$BJ40,'Route Guide - Lanes Not in Data'!$P$5:$P$22370,0))=FALSE,MATCH(AA$6&amp;$BJ40,'Route Guide - Lanes Not in Data'!$P$5:$P$22370,0),""))))))))))),""))</f>
        <v>0.35</v>
      </c>
      <c r="AB40" s="37">
        <f>IF(OR(AB$6="",ED40&lt;&gt;2),"",IFERROR(INDEX('Route Guide - Lanes Not in Data'!$D$5:$D$22370,
IF(ISERROR(MATCH(AB$6&amp;$BA40,'Route Guide - Lanes Not in Data'!$P$5:$P$22370,0))=FALSE,MATCH(AB$6&amp;$BA40,'Route Guide - Lanes Not in Data'!$P$5:$P$22370,0),
IF(ISERROR(MATCH(AB$6&amp;$BB40,'Route Guide - Lanes Not in Data'!$P$5:$P$22370,0))=FALSE,MATCH(AB$6&amp;$BB40,'Route Guide - Lanes Not in Data'!$P$5:$P$22370,0),
IF(ISERROR(MATCH(AB$6&amp;$BC40,'Route Guide - Lanes Not in Data'!$P$5:$P$22370,0))=FALSE,MATCH(AB$6&amp;$BC40,'Route Guide - Lanes Not in Data'!$P$5:$P$22370,0),
IF(ISERROR(MATCH(AB$6&amp;$BD40,'Route Guide - Lanes Not in Data'!$P$5:$P$22370,0))=FALSE,MATCH(AB$6&amp;$BD40,'Route Guide - Lanes Not in Data'!$P$5:$P$22370,0),
IF(ISERROR(MATCH(AB$6&amp;$BE40,'Route Guide - Lanes Not in Data'!$P$5:$P$22370,0))=FALSE,MATCH(AB$6&amp;$BE40,'Route Guide - Lanes Not in Data'!$P$5:$P$22370,0),
IF(ISERROR(MATCH(AB$6&amp;$BF40,'Route Guide - Lanes Not in Data'!$P$5:$P$22370,0))=FALSE,MATCH(AB$6&amp;$BF40,'Route Guide - Lanes Not in Data'!$P$5:$P$22370,0),
IF(ISERROR(MATCH(AB$6&amp;$BG40,'Route Guide - Lanes Not in Data'!$P$5:$P$22370,0))=FALSE,MATCH(AB$6&amp;$BG40,'Route Guide - Lanes Not in Data'!$P$5:$P$22370,0),
IF(ISERROR(MATCH(AB$6&amp;$BH40,'Route Guide - Lanes Not in Data'!$P$5:$P$22370,0))=FALSE,MATCH(AB$6&amp;$BH40,'Route Guide - Lanes Not in Data'!$P$5:$P$22370,0),
IF(ISERROR(MATCH(AB$6&amp;$BI40,'Route Guide - Lanes Not in Data'!$P$5:$P$22370,0))=FALSE,MATCH(AB$6&amp;$BI40,'Route Guide - Lanes Not in Data'!$P$5:$P$22370,0),
IF(ISERROR(MATCH(AB$6&amp;$BJ40,'Route Guide - Lanes Not in Data'!$P$5:$P$22370,0))=FALSE,MATCH(AB$6&amp;$BJ40,'Route Guide - Lanes Not in Data'!$P$5:$P$22370,0),""))))))))))),""))</f>
        <v>0.32</v>
      </c>
      <c r="AC40" s="37" t="str">
        <f>IF(OR(AC$6="",EE40&lt;&gt;2),"",IFERROR(INDEX('Route Guide - Lanes Not in Data'!$D$5:$D$22370,
IF(ISERROR(MATCH(AC$6&amp;$BA40,'Route Guide - Lanes Not in Data'!$P$5:$P$22370,0))=FALSE,MATCH(AC$6&amp;$BA40,'Route Guide - Lanes Not in Data'!$P$5:$P$22370,0),
IF(ISERROR(MATCH(AC$6&amp;$BB40,'Route Guide - Lanes Not in Data'!$P$5:$P$22370,0))=FALSE,MATCH(AC$6&amp;$BB40,'Route Guide - Lanes Not in Data'!$P$5:$P$22370,0),
IF(ISERROR(MATCH(AC$6&amp;$BC40,'Route Guide - Lanes Not in Data'!$P$5:$P$22370,0))=FALSE,MATCH(AC$6&amp;$BC40,'Route Guide - Lanes Not in Data'!$P$5:$P$22370,0),
IF(ISERROR(MATCH(AC$6&amp;$BD40,'Route Guide - Lanes Not in Data'!$P$5:$P$22370,0))=FALSE,MATCH(AC$6&amp;$BD40,'Route Guide - Lanes Not in Data'!$P$5:$P$22370,0),
IF(ISERROR(MATCH(AC$6&amp;$BE40,'Route Guide - Lanes Not in Data'!$P$5:$P$22370,0))=FALSE,MATCH(AC$6&amp;$BE40,'Route Guide - Lanes Not in Data'!$P$5:$P$22370,0),
IF(ISERROR(MATCH(AC$6&amp;$BF40,'Route Guide - Lanes Not in Data'!$P$5:$P$22370,0))=FALSE,MATCH(AC$6&amp;$BF40,'Route Guide - Lanes Not in Data'!$P$5:$P$22370,0),
IF(ISERROR(MATCH(AC$6&amp;$BG40,'Route Guide - Lanes Not in Data'!$P$5:$P$22370,0))=FALSE,MATCH(AC$6&amp;$BG40,'Route Guide - Lanes Not in Data'!$P$5:$P$22370,0),
IF(ISERROR(MATCH(AC$6&amp;$BH40,'Route Guide - Lanes Not in Data'!$P$5:$P$22370,0))=FALSE,MATCH(AC$6&amp;$BH40,'Route Guide - Lanes Not in Data'!$P$5:$P$22370,0),
IF(ISERROR(MATCH(AC$6&amp;$BI40,'Route Guide - Lanes Not in Data'!$P$5:$P$22370,0))=FALSE,MATCH(AC$6&amp;$BI40,'Route Guide - Lanes Not in Data'!$P$5:$P$22370,0),
IF(ISERROR(MATCH(AC$6&amp;$BJ40,'Route Guide - Lanes Not in Data'!$P$5:$P$22370,0))=FALSE,MATCH(AC$6&amp;$BJ40,'Route Guide - Lanes Not in Data'!$P$5:$P$22370,0),""))))))))))),""))</f>
        <v/>
      </c>
      <c r="AD40" s="37" t="str">
        <f>IF(OR(AD$6="",EF40&lt;&gt;2),"",IFERROR(INDEX('Route Guide - Lanes Not in Data'!$D$5:$D$22370,
IF(ISERROR(MATCH(AD$6&amp;$BA40,'Route Guide - Lanes Not in Data'!$P$5:$P$22370,0))=FALSE,MATCH(AD$6&amp;$BA40,'Route Guide - Lanes Not in Data'!$P$5:$P$22370,0),
IF(ISERROR(MATCH(AD$6&amp;$BB40,'Route Guide - Lanes Not in Data'!$P$5:$P$22370,0))=FALSE,MATCH(AD$6&amp;$BB40,'Route Guide - Lanes Not in Data'!$P$5:$P$22370,0),
IF(ISERROR(MATCH(AD$6&amp;$BC40,'Route Guide - Lanes Not in Data'!$P$5:$P$22370,0))=FALSE,MATCH(AD$6&amp;$BC40,'Route Guide - Lanes Not in Data'!$P$5:$P$22370,0),
IF(ISERROR(MATCH(AD$6&amp;$BD40,'Route Guide - Lanes Not in Data'!$P$5:$P$22370,0))=FALSE,MATCH(AD$6&amp;$BD40,'Route Guide - Lanes Not in Data'!$P$5:$P$22370,0),
IF(ISERROR(MATCH(AD$6&amp;$BE40,'Route Guide - Lanes Not in Data'!$P$5:$P$22370,0))=FALSE,MATCH(AD$6&amp;$BE40,'Route Guide - Lanes Not in Data'!$P$5:$P$22370,0),
IF(ISERROR(MATCH(AD$6&amp;$BF40,'Route Guide - Lanes Not in Data'!$P$5:$P$22370,0))=FALSE,MATCH(AD$6&amp;$BF40,'Route Guide - Lanes Not in Data'!$P$5:$P$22370,0),
IF(ISERROR(MATCH(AD$6&amp;$BG40,'Route Guide - Lanes Not in Data'!$P$5:$P$22370,0))=FALSE,MATCH(AD$6&amp;$BG40,'Route Guide - Lanes Not in Data'!$P$5:$P$22370,0),
IF(ISERROR(MATCH(AD$6&amp;$BH40,'Route Guide - Lanes Not in Data'!$P$5:$P$22370,0))=FALSE,MATCH(AD$6&amp;$BH40,'Route Guide - Lanes Not in Data'!$P$5:$P$22370,0),
IF(ISERROR(MATCH(AD$6&amp;$BI40,'Route Guide - Lanes Not in Data'!$P$5:$P$22370,0))=FALSE,MATCH(AD$6&amp;$BI40,'Route Guide - Lanes Not in Data'!$P$5:$P$22370,0),
IF(ISERROR(MATCH(AD$6&amp;$BJ40,'Route Guide - Lanes Not in Data'!$P$5:$P$22370,0))=FALSE,MATCH(AD$6&amp;$BJ40,'Route Guide - Lanes Not in Data'!$P$5:$P$22370,0),""))))))))))),""))</f>
        <v/>
      </c>
      <c r="AE40" s="37">
        <f>IF(OR(AE$6="",EG40&lt;&gt;2),"",IFERROR(INDEX('Route Guide - Lanes Not in Data'!$D$5:$D$22370,
IF(ISERROR(MATCH(AE$6&amp;$BA40,'Route Guide - Lanes Not in Data'!$P$5:$P$22370,0))=FALSE,MATCH(AE$6&amp;$BA40,'Route Guide - Lanes Not in Data'!$P$5:$P$22370,0),
IF(ISERROR(MATCH(AE$6&amp;$BB40,'Route Guide - Lanes Not in Data'!$P$5:$P$22370,0))=FALSE,MATCH(AE$6&amp;$BB40,'Route Guide - Lanes Not in Data'!$P$5:$P$22370,0),
IF(ISERROR(MATCH(AE$6&amp;$BC40,'Route Guide - Lanes Not in Data'!$P$5:$P$22370,0))=FALSE,MATCH(AE$6&amp;$BC40,'Route Guide - Lanes Not in Data'!$P$5:$P$22370,0),
IF(ISERROR(MATCH(AE$6&amp;$BD40,'Route Guide - Lanes Not in Data'!$P$5:$P$22370,0))=FALSE,MATCH(AE$6&amp;$BD40,'Route Guide - Lanes Not in Data'!$P$5:$P$22370,0),
IF(ISERROR(MATCH(AE$6&amp;$BE40,'Route Guide - Lanes Not in Data'!$P$5:$P$22370,0))=FALSE,MATCH(AE$6&amp;$BE40,'Route Guide - Lanes Not in Data'!$P$5:$P$22370,0),
IF(ISERROR(MATCH(AE$6&amp;$BF40,'Route Guide - Lanes Not in Data'!$P$5:$P$22370,0))=FALSE,MATCH(AE$6&amp;$BF40,'Route Guide - Lanes Not in Data'!$P$5:$P$22370,0),
IF(ISERROR(MATCH(AE$6&amp;$BG40,'Route Guide - Lanes Not in Data'!$P$5:$P$22370,0))=FALSE,MATCH(AE$6&amp;$BG40,'Route Guide - Lanes Not in Data'!$P$5:$P$22370,0),
IF(ISERROR(MATCH(AE$6&amp;$BH40,'Route Guide - Lanes Not in Data'!$P$5:$P$22370,0))=FALSE,MATCH(AE$6&amp;$BH40,'Route Guide - Lanes Not in Data'!$P$5:$P$22370,0),
IF(ISERROR(MATCH(AE$6&amp;$BI40,'Route Guide - Lanes Not in Data'!$P$5:$P$22370,0))=FALSE,MATCH(AE$6&amp;$BI40,'Route Guide - Lanes Not in Data'!$P$5:$P$22370,0),
IF(ISERROR(MATCH(AE$6&amp;$BJ40,'Route Guide - Lanes Not in Data'!$P$5:$P$22370,0))=FALSE,MATCH(AE$6&amp;$BJ40,'Route Guide - Lanes Not in Data'!$P$5:$P$22370,0),""))))))))))),""))</f>
        <v>0.17100000000000001</v>
      </c>
      <c r="AF40" s="37" t="str">
        <f>IF(OR(AF$6="",EH40&lt;&gt;2),"",IFERROR(INDEX('Route Guide - Lanes Not in Data'!$D$5:$D$22370,
IF(ISERROR(MATCH(AF$6&amp;$BA40,'Route Guide - Lanes Not in Data'!$P$5:$P$22370,0))=FALSE,MATCH(AF$6&amp;$BA40,'Route Guide - Lanes Not in Data'!$P$5:$P$22370,0),
IF(ISERROR(MATCH(AF$6&amp;$BB40,'Route Guide - Lanes Not in Data'!$P$5:$P$22370,0))=FALSE,MATCH(AF$6&amp;$BB40,'Route Guide - Lanes Not in Data'!$P$5:$P$22370,0),
IF(ISERROR(MATCH(AF$6&amp;$BC40,'Route Guide - Lanes Not in Data'!$P$5:$P$22370,0))=FALSE,MATCH(AF$6&amp;$BC40,'Route Guide - Lanes Not in Data'!$P$5:$P$22370,0),
IF(ISERROR(MATCH(AF$6&amp;$BD40,'Route Guide - Lanes Not in Data'!$P$5:$P$22370,0))=FALSE,MATCH(AF$6&amp;$BD40,'Route Guide - Lanes Not in Data'!$P$5:$P$22370,0),
IF(ISERROR(MATCH(AF$6&amp;$BE40,'Route Guide - Lanes Not in Data'!$P$5:$P$22370,0))=FALSE,MATCH(AF$6&amp;$BE40,'Route Guide - Lanes Not in Data'!$P$5:$P$22370,0),
IF(ISERROR(MATCH(AF$6&amp;$BF40,'Route Guide - Lanes Not in Data'!$P$5:$P$22370,0))=FALSE,MATCH(AF$6&amp;$BF40,'Route Guide - Lanes Not in Data'!$P$5:$P$22370,0),
IF(ISERROR(MATCH(AF$6&amp;$BG40,'Route Guide - Lanes Not in Data'!$P$5:$P$22370,0))=FALSE,MATCH(AF$6&amp;$BG40,'Route Guide - Lanes Not in Data'!$P$5:$P$22370,0),
IF(ISERROR(MATCH(AF$6&amp;$BH40,'Route Guide - Lanes Not in Data'!$P$5:$P$22370,0))=FALSE,MATCH(AF$6&amp;$BH40,'Route Guide - Lanes Not in Data'!$P$5:$P$22370,0),
IF(ISERROR(MATCH(AF$6&amp;$BI40,'Route Guide - Lanes Not in Data'!$P$5:$P$22370,0))=FALSE,MATCH(AF$6&amp;$BI40,'Route Guide - Lanes Not in Data'!$P$5:$P$22370,0),
IF(ISERROR(MATCH(AF$6&amp;$BJ40,'Route Guide - Lanes Not in Data'!$P$5:$P$22370,0))=FALSE,MATCH(AF$6&amp;$BJ40,'Route Guide - Lanes Not in Data'!$P$5:$P$22370,0),""))))))))))),""))</f>
        <v/>
      </c>
      <c r="AG40" s="37" t="str">
        <f>IF(OR(AG$6="",EI40&lt;&gt;2),"",IFERROR(INDEX('Route Guide - Lanes Not in Data'!$D$5:$D$22370,
IF(ISERROR(MATCH(AG$6&amp;$BA40,'Route Guide - Lanes Not in Data'!$P$5:$P$22370,0))=FALSE,MATCH(AG$6&amp;$BA40,'Route Guide - Lanes Not in Data'!$P$5:$P$22370,0),
IF(ISERROR(MATCH(AG$6&amp;$BB40,'Route Guide - Lanes Not in Data'!$P$5:$P$22370,0))=FALSE,MATCH(AG$6&amp;$BB40,'Route Guide - Lanes Not in Data'!$P$5:$P$22370,0),
IF(ISERROR(MATCH(AG$6&amp;$BC40,'Route Guide - Lanes Not in Data'!$P$5:$P$22370,0))=FALSE,MATCH(AG$6&amp;$BC40,'Route Guide - Lanes Not in Data'!$P$5:$P$22370,0),
IF(ISERROR(MATCH(AG$6&amp;$BD40,'Route Guide - Lanes Not in Data'!$P$5:$P$22370,0))=FALSE,MATCH(AG$6&amp;$BD40,'Route Guide - Lanes Not in Data'!$P$5:$P$22370,0),
IF(ISERROR(MATCH(AG$6&amp;$BE40,'Route Guide - Lanes Not in Data'!$P$5:$P$22370,0))=FALSE,MATCH(AG$6&amp;$BE40,'Route Guide - Lanes Not in Data'!$P$5:$P$22370,0),
IF(ISERROR(MATCH(AG$6&amp;$BF40,'Route Guide - Lanes Not in Data'!$P$5:$P$22370,0))=FALSE,MATCH(AG$6&amp;$BF40,'Route Guide - Lanes Not in Data'!$P$5:$P$22370,0),
IF(ISERROR(MATCH(AG$6&amp;$BG40,'Route Guide - Lanes Not in Data'!$P$5:$P$22370,0))=FALSE,MATCH(AG$6&amp;$BG40,'Route Guide - Lanes Not in Data'!$P$5:$P$22370,0),
IF(ISERROR(MATCH(AG$6&amp;$BH40,'Route Guide - Lanes Not in Data'!$P$5:$P$22370,0))=FALSE,MATCH(AG$6&amp;$BH40,'Route Guide - Lanes Not in Data'!$P$5:$P$22370,0),
IF(ISERROR(MATCH(AG$6&amp;$BI40,'Route Guide - Lanes Not in Data'!$P$5:$P$22370,0))=FALSE,MATCH(AG$6&amp;$BI40,'Route Guide - Lanes Not in Data'!$P$5:$P$22370,0),
IF(ISERROR(MATCH(AG$6&amp;$BJ40,'Route Guide - Lanes Not in Data'!$P$5:$P$22370,0))=FALSE,MATCH(AG$6&amp;$BJ40,'Route Guide - Lanes Not in Data'!$P$5:$P$22370,0),""))))))))))),""))</f>
        <v/>
      </c>
      <c r="AH40" s="37" t="str">
        <f>IF(OR(AH$6="",EJ40&lt;&gt;2),"",IFERROR(INDEX('Route Guide - Lanes Not in Data'!$D$5:$D$22370,
IF(ISERROR(MATCH(AH$6&amp;$BA40,'Route Guide - Lanes Not in Data'!$P$5:$P$22370,0))=FALSE,MATCH(AH$6&amp;$BA40,'Route Guide - Lanes Not in Data'!$P$5:$P$22370,0),
IF(ISERROR(MATCH(AH$6&amp;$BB40,'Route Guide - Lanes Not in Data'!$P$5:$P$22370,0))=FALSE,MATCH(AH$6&amp;$BB40,'Route Guide - Lanes Not in Data'!$P$5:$P$22370,0),
IF(ISERROR(MATCH(AH$6&amp;$BC40,'Route Guide - Lanes Not in Data'!$P$5:$P$22370,0))=FALSE,MATCH(AH$6&amp;$BC40,'Route Guide - Lanes Not in Data'!$P$5:$P$22370,0),
IF(ISERROR(MATCH(AH$6&amp;$BD40,'Route Guide - Lanes Not in Data'!$P$5:$P$22370,0))=FALSE,MATCH(AH$6&amp;$BD40,'Route Guide - Lanes Not in Data'!$P$5:$P$22370,0),
IF(ISERROR(MATCH(AH$6&amp;$BE40,'Route Guide - Lanes Not in Data'!$P$5:$P$22370,0))=FALSE,MATCH(AH$6&amp;$BE40,'Route Guide - Lanes Not in Data'!$P$5:$P$22370,0),
IF(ISERROR(MATCH(AH$6&amp;$BF40,'Route Guide - Lanes Not in Data'!$P$5:$P$22370,0))=FALSE,MATCH(AH$6&amp;$BF40,'Route Guide - Lanes Not in Data'!$P$5:$P$22370,0),
IF(ISERROR(MATCH(AH$6&amp;$BG40,'Route Guide - Lanes Not in Data'!$P$5:$P$22370,0))=FALSE,MATCH(AH$6&amp;$BG40,'Route Guide - Lanes Not in Data'!$P$5:$P$22370,0),
IF(ISERROR(MATCH(AH$6&amp;$BH40,'Route Guide - Lanes Not in Data'!$P$5:$P$22370,0))=FALSE,MATCH(AH$6&amp;$BH40,'Route Guide - Lanes Not in Data'!$P$5:$P$22370,0),
IF(ISERROR(MATCH(AH$6&amp;$BI40,'Route Guide - Lanes Not in Data'!$P$5:$P$22370,0))=FALSE,MATCH(AH$6&amp;$BI40,'Route Guide - Lanes Not in Data'!$P$5:$P$22370,0),
IF(ISERROR(MATCH(AH$6&amp;$BJ40,'Route Guide - Lanes Not in Data'!$P$5:$P$22370,0))=FALSE,MATCH(AH$6&amp;$BJ40,'Route Guide - Lanes Not in Data'!$P$5:$P$22370,0),""))))))))))),""))</f>
        <v/>
      </c>
      <c r="AI40" s="37" t="str">
        <f>IF(OR(AI$6="",EK40&lt;&gt;2),"",IFERROR(INDEX('Route Guide - Lanes Not in Data'!$D$5:$D$22370,
IF(ISERROR(MATCH(AI$6&amp;$BA40,'Route Guide - Lanes Not in Data'!$P$5:$P$22370,0))=FALSE,MATCH(AI$6&amp;$BA40,'Route Guide - Lanes Not in Data'!$P$5:$P$22370,0),
IF(ISERROR(MATCH(AI$6&amp;$BB40,'Route Guide - Lanes Not in Data'!$P$5:$P$22370,0))=FALSE,MATCH(AI$6&amp;$BB40,'Route Guide - Lanes Not in Data'!$P$5:$P$22370,0),
IF(ISERROR(MATCH(AI$6&amp;$BC40,'Route Guide - Lanes Not in Data'!$P$5:$P$22370,0))=FALSE,MATCH(AI$6&amp;$BC40,'Route Guide - Lanes Not in Data'!$P$5:$P$22370,0),
IF(ISERROR(MATCH(AI$6&amp;$BD40,'Route Guide - Lanes Not in Data'!$P$5:$P$22370,0))=FALSE,MATCH(AI$6&amp;$BD40,'Route Guide - Lanes Not in Data'!$P$5:$P$22370,0),
IF(ISERROR(MATCH(AI$6&amp;$BE40,'Route Guide - Lanes Not in Data'!$P$5:$P$22370,0))=FALSE,MATCH(AI$6&amp;$BE40,'Route Guide - Lanes Not in Data'!$P$5:$P$22370,0),
IF(ISERROR(MATCH(AI$6&amp;$BF40,'Route Guide - Lanes Not in Data'!$P$5:$P$22370,0))=FALSE,MATCH(AI$6&amp;$BF40,'Route Guide - Lanes Not in Data'!$P$5:$P$22370,0),
IF(ISERROR(MATCH(AI$6&amp;$BG40,'Route Guide - Lanes Not in Data'!$P$5:$P$22370,0))=FALSE,MATCH(AI$6&amp;$BG40,'Route Guide - Lanes Not in Data'!$P$5:$P$22370,0),
IF(ISERROR(MATCH(AI$6&amp;$BH40,'Route Guide - Lanes Not in Data'!$P$5:$P$22370,0))=FALSE,MATCH(AI$6&amp;$BH40,'Route Guide - Lanes Not in Data'!$P$5:$P$22370,0),
IF(ISERROR(MATCH(AI$6&amp;$BI40,'Route Guide - Lanes Not in Data'!$P$5:$P$22370,0))=FALSE,MATCH(AI$6&amp;$BI40,'Route Guide - Lanes Not in Data'!$P$5:$P$22370,0),
IF(ISERROR(MATCH(AI$6&amp;$BJ40,'Route Guide - Lanes Not in Data'!$P$5:$P$22370,0))=FALSE,MATCH(AI$6&amp;$BJ40,'Route Guide - Lanes Not in Data'!$P$5:$P$22370,0),""))))))))))),""))</f>
        <v/>
      </c>
      <c r="AJ40" s="37" t="str">
        <f>IF(OR(AJ$6="",EL40&lt;&gt;2),"",IFERROR(INDEX('Route Guide - Lanes Not in Data'!$D$5:$D$22370,
IF(ISERROR(MATCH(AJ$6&amp;$BA40,'Route Guide - Lanes Not in Data'!$P$5:$P$22370,0))=FALSE,MATCH(AJ$6&amp;$BA40,'Route Guide - Lanes Not in Data'!$P$5:$P$22370,0),
IF(ISERROR(MATCH(AJ$6&amp;$BB40,'Route Guide - Lanes Not in Data'!$P$5:$P$22370,0))=FALSE,MATCH(AJ$6&amp;$BB40,'Route Guide - Lanes Not in Data'!$P$5:$P$22370,0),
IF(ISERROR(MATCH(AJ$6&amp;$BC40,'Route Guide - Lanes Not in Data'!$P$5:$P$22370,0))=FALSE,MATCH(AJ$6&amp;$BC40,'Route Guide - Lanes Not in Data'!$P$5:$P$22370,0),
IF(ISERROR(MATCH(AJ$6&amp;$BD40,'Route Guide - Lanes Not in Data'!$P$5:$P$22370,0))=FALSE,MATCH(AJ$6&amp;$BD40,'Route Guide - Lanes Not in Data'!$P$5:$P$22370,0),
IF(ISERROR(MATCH(AJ$6&amp;$BE40,'Route Guide - Lanes Not in Data'!$P$5:$P$22370,0))=FALSE,MATCH(AJ$6&amp;$BE40,'Route Guide - Lanes Not in Data'!$P$5:$P$22370,0),
IF(ISERROR(MATCH(AJ$6&amp;$BF40,'Route Guide - Lanes Not in Data'!$P$5:$P$22370,0))=FALSE,MATCH(AJ$6&amp;$BF40,'Route Guide - Lanes Not in Data'!$P$5:$P$22370,0),
IF(ISERROR(MATCH(AJ$6&amp;$BG40,'Route Guide - Lanes Not in Data'!$P$5:$P$22370,0))=FALSE,MATCH(AJ$6&amp;$BG40,'Route Guide - Lanes Not in Data'!$P$5:$P$22370,0),
IF(ISERROR(MATCH(AJ$6&amp;$BH40,'Route Guide - Lanes Not in Data'!$P$5:$P$22370,0))=FALSE,MATCH(AJ$6&amp;$BH40,'Route Guide - Lanes Not in Data'!$P$5:$P$22370,0),
IF(ISERROR(MATCH(AJ$6&amp;$BI40,'Route Guide - Lanes Not in Data'!$P$5:$P$22370,0))=FALSE,MATCH(AJ$6&amp;$BI40,'Route Guide - Lanes Not in Data'!$P$5:$P$22370,0),
IF(ISERROR(MATCH(AJ$6&amp;$BJ40,'Route Guide - Lanes Not in Data'!$P$5:$P$22370,0))=FALSE,MATCH(AJ$6&amp;$BJ40,'Route Guide - Lanes Not in Data'!$P$5:$P$22370,0),""))))))))))),""))</f>
        <v/>
      </c>
      <c r="AK40" s="37">
        <f>IF(OR(AK$6="",EM40&lt;&gt;2),"",IFERROR(INDEX('Route Guide - Lanes Not in Data'!$D$5:$D$22370,
IF(ISERROR(MATCH(AK$6&amp;$BA40,'Route Guide - Lanes Not in Data'!$P$5:$P$22370,0))=FALSE,MATCH(AK$6&amp;$BA40,'Route Guide - Lanes Not in Data'!$P$5:$P$22370,0),
IF(ISERROR(MATCH(AK$6&amp;$BB40,'Route Guide - Lanes Not in Data'!$P$5:$P$22370,0))=FALSE,MATCH(AK$6&amp;$BB40,'Route Guide - Lanes Not in Data'!$P$5:$P$22370,0),
IF(ISERROR(MATCH(AK$6&amp;$BC40,'Route Guide - Lanes Not in Data'!$P$5:$P$22370,0))=FALSE,MATCH(AK$6&amp;$BC40,'Route Guide - Lanes Not in Data'!$P$5:$P$22370,0),
IF(ISERROR(MATCH(AK$6&amp;$BD40,'Route Guide - Lanes Not in Data'!$P$5:$P$22370,0))=FALSE,MATCH(AK$6&amp;$BD40,'Route Guide - Lanes Not in Data'!$P$5:$P$22370,0),
IF(ISERROR(MATCH(AK$6&amp;$BE40,'Route Guide - Lanes Not in Data'!$P$5:$P$22370,0))=FALSE,MATCH(AK$6&amp;$BE40,'Route Guide - Lanes Not in Data'!$P$5:$P$22370,0),
IF(ISERROR(MATCH(AK$6&amp;$BF40,'Route Guide - Lanes Not in Data'!$P$5:$P$22370,0))=FALSE,MATCH(AK$6&amp;$BF40,'Route Guide - Lanes Not in Data'!$P$5:$P$22370,0),
IF(ISERROR(MATCH(AK$6&amp;$BG40,'Route Guide - Lanes Not in Data'!$P$5:$P$22370,0))=FALSE,MATCH(AK$6&amp;$BG40,'Route Guide - Lanes Not in Data'!$P$5:$P$22370,0),
IF(ISERROR(MATCH(AK$6&amp;$BH40,'Route Guide - Lanes Not in Data'!$P$5:$P$22370,0))=FALSE,MATCH(AK$6&amp;$BH40,'Route Guide - Lanes Not in Data'!$P$5:$P$22370,0),
IF(ISERROR(MATCH(AK$6&amp;$BI40,'Route Guide - Lanes Not in Data'!$P$5:$P$22370,0))=FALSE,MATCH(AK$6&amp;$BI40,'Route Guide - Lanes Not in Data'!$P$5:$P$22370,0),
IF(ISERROR(MATCH(AK$6&amp;$BJ40,'Route Guide - Lanes Not in Data'!$P$5:$P$22370,0))=FALSE,MATCH(AK$6&amp;$BJ40,'Route Guide - Lanes Not in Data'!$P$5:$P$22370,0),""))))))))))),""))</f>
        <v>0.21</v>
      </c>
      <c r="AL40" s="37" t="str">
        <f>IF(OR(AL$6="",EN40&lt;&gt;2),"",IFERROR(INDEX('Route Guide - Lanes Not in Data'!$D$5:$D$22370,
IF(ISERROR(MATCH(AL$6&amp;$BA40,'Route Guide - Lanes Not in Data'!$P$5:$P$22370,0))=FALSE,MATCH(AL$6&amp;$BA40,'Route Guide - Lanes Not in Data'!$P$5:$P$22370,0),
IF(ISERROR(MATCH(AL$6&amp;$BB40,'Route Guide - Lanes Not in Data'!$P$5:$P$22370,0))=FALSE,MATCH(AL$6&amp;$BB40,'Route Guide - Lanes Not in Data'!$P$5:$P$22370,0),
IF(ISERROR(MATCH(AL$6&amp;$BC40,'Route Guide - Lanes Not in Data'!$P$5:$P$22370,0))=FALSE,MATCH(AL$6&amp;$BC40,'Route Guide - Lanes Not in Data'!$P$5:$P$22370,0),
IF(ISERROR(MATCH(AL$6&amp;$BD40,'Route Guide - Lanes Not in Data'!$P$5:$P$22370,0))=FALSE,MATCH(AL$6&amp;$BD40,'Route Guide - Lanes Not in Data'!$P$5:$P$22370,0),
IF(ISERROR(MATCH(AL$6&amp;$BE40,'Route Guide - Lanes Not in Data'!$P$5:$P$22370,0))=FALSE,MATCH(AL$6&amp;$BE40,'Route Guide - Lanes Not in Data'!$P$5:$P$22370,0),
IF(ISERROR(MATCH(AL$6&amp;$BF40,'Route Guide - Lanes Not in Data'!$P$5:$P$22370,0))=FALSE,MATCH(AL$6&amp;$BF40,'Route Guide - Lanes Not in Data'!$P$5:$P$22370,0),
IF(ISERROR(MATCH(AL$6&amp;$BG40,'Route Guide - Lanes Not in Data'!$P$5:$P$22370,0))=FALSE,MATCH(AL$6&amp;$BG40,'Route Guide - Lanes Not in Data'!$P$5:$P$22370,0),
IF(ISERROR(MATCH(AL$6&amp;$BH40,'Route Guide - Lanes Not in Data'!$P$5:$P$22370,0))=FALSE,MATCH(AL$6&amp;$BH40,'Route Guide - Lanes Not in Data'!$P$5:$P$22370,0),
IF(ISERROR(MATCH(AL$6&amp;$BI40,'Route Guide - Lanes Not in Data'!$P$5:$P$22370,0))=FALSE,MATCH(AL$6&amp;$BI40,'Route Guide - Lanes Not in Data'!$P$5:$P$22370,0),
IF(ISERROR(MATCH(AL$6&amp;$BJ40,'Route Guide - Lanes Not in Data'!$P$5:$P$22370,0))=FALSE,MATCH(AL$6&amp;$BJ40,'Route Guide - Lanes Not in Data'!$P$5:$P$22370,0),""))))))))))),""))</f>
        <v/>
      </c>
      <c r="AM40" s="37" t="str">
        <f>IF(OR(AM$6="",EO40&lt;&gt;2),"",IFERROR(INDEX('Route Guide - Lanes Not in Data'!$D$5:$D$22370,
IF(ISERROR(MATCH(AM$6&amp;$BA40,'Route Guide - Lanes Not in Data'!$P$5:$P$22370,0))=FALSE,MATCH(AM$6&amp;$BA40,'Route Guide - Lanes Not in Data'!$P$5:$P$22370,0),
IF(ISERROR(MATCH(AM$6&amp;$BB40,'Route Guide - Lanes Not in Data'!$P$5:$P$22370,0))=FALSE,MATCH(AM$6&amp;$BB40,'Route Guide - Lanes Not in Data'!$P$5:$P$22370,0),
IF(ISERROR(MATCH(AM$6&amp;$BC40,'Route Guide - Lanes Not in Data'!$P$5:$P$22370,0))=FALSE,MATCH(AM$6&amp;$BC40,'Route Guide - Lanes Not in Data'!$P$5:$P$22370,0),
IF(ISERROR(MATCH(AM$6&amp;$BD40,'Route Guide - Lanes Not in Data'!$P$5:$P$22370,0))=FALSE,MATCH(AM$6&amp;$BD40,'Route Guide - Lanes Not in Data'!$P$5:$P$22370,0),
IF(ISERROR(MATCH(AM$6&amp;$BE40,'Route Guide - Lanes Not in Data'!$P$5:$P$22370,0))=FALSE,MATCH(AM$6&amp;$BE40,'Route Guide - Lanes Not in Data'!$P$5:$P$22370,0),
IF(ISERROR(MATCH(AM$6&amp;$BF40,'Route Guide - Lanes Not in Data'!$P$5:$P$22370,0))=FALSE,MATCH(AM$6&amp;$BF40,'Route Guide - Lanes Not in Data'!$P$5:$P$22370,0),
IF(ISERROR(MATCH(AM$6&amp;$BG40,'Route Guide - Lanes Not in Data'!$P$5:$P$22370,0))=FALSE,MATCH(AM$6&amp;$BG40,'Route Guide - Lanes Not in Data'!$P$5:$P$22370,0),
IF(ISERROR(MATCH(AM$6&amp;$BH40,'Route Guide - Lanes Not in Data'!$P$5:$P$22370,0))=FALSE,MATCH(AM$6&amp;$BH40,'Route Guide - Lanes Not in Data'!$P$5:$P$22370,0),
IF(ISERROR(MATCH(AM$6&amp;$BI40,'Route Guide - Lanes Not in Data'!$P$5:$P$22370,0))=FALSE,MATCH(AM$6&amp;$BI40,'Route Guide - Lanes Not in Data'!$P$5:$P$22370,0),
IF(ISERROR(MATCH(AM$6&amp;$BJ40,'Route Guide - Lanes Not in Data'!$P$5:$P$22370,0))=FALSE,MATCH(AM$6&amp;$BJ40,'Route Guide - Lanes Not in Data'!$P$5:$P$22370,0),""))))))))))),""))</f>
        <v/>
      </c>
      <c r="AN40" s="37" t="str">
        <f>IF(OR(AN$6="",EP40&lt;&gt;2),"",IFERROR(INDEX('Route Guide - Lanes Not in Data'!$D$5:$D$22370,
IF(ISERROR(MATCH(AN$6&amp;$BA40,'Route Guide - Lanes Not in Data'!$P$5:$P$22370,0))=FALSE,MATCH(AN$6&amp;$BA40,'Route Guide - Lanes Not in Data'!$P$5:$P$22370,0),
IF(ISERROR(MATCH(AN$6&amp;$BB40,'Route Guide - Lanes Not in Data'!$P$5:$P$22370,0))=FALSE,MATCH(AN$6&amp;$BB40,'Route Guide - Lanes Not in Data'!$P$5:$P$22370,0),
IF(ISERROR(MATCH(AN$6&amp;$BC40,'Route Guide - Lanes Not in Data'!$P$5:$P$22370,0))=FALSE,MATCH(AN$6&amp;$BC40,'Route Guide - Lanes Not in Data'!$P$5:$P$22370,0),
IF(ISERROR(MATCH(AN$6&amp;$BD40,'Route Guide - Lanes Not in Data'!$P$5:$P$22370,0))=FALSE,MATCH(AN$6&amp;$BD40,'Route Guide - Lanes Not in Data'!$P$5:$P$22370,0),
IF(ISERROR(MATCH(AN$6&amp;$BE40,'Route Guide - Lanes Not in Data'!$P$5:$P$22370,0))=FALSE,MATCH(AN$6&amp;$BE40,'Route Guide - Lanes Not in Data'!$P$5:$P$22370,0),
IF(ISERROR(MATCH(AN$6&amp;$BF40,'Route Guide - Lanes Not in Data'!$P$5:$P$22370,0))=FALSE,MATCH(AN$6&amp;$BF40,'Route Guide - Lanes Not in Data'!$P$5:$P$22370,0),
IF(ISERROR(MATCH(AN$6&amp;$BG40,'Route Guide - Lanes Not in Data'!$P$5:$P$22370,0))=FALSE,MATCH(AN$6&amp;$BG40,'Route Guide - Lanes Not in Data'!$P$5:$P$22370,0),
IF(ISERROR(MATCH(AN$6&amp;$BH40,'Route Guide - Lanes Not in Data'!$P$5:$P$22370,0))=FALSE,MATCH(AN$6&amp;$BH40,'Route Guide - Lanes Not in Data'!$P$5:$P$22370,0),
IF(ISERROR(MATCH(AN$6&amp;$BI40,'Route Guide - Lanes Not in Data'!$P$5:$P$22370,0))=FALSE,MATCH(AN$6&amp;$BI40,'Route Guide - Lanes Not in Data'!$P$5:$P$22370,0),
IF(ISERROR(MATCH(AN$6&amp;$BJ40,'Route Guide - Lanes Not in Data'!$P$5:$P$22370,0))=FALSE,MATCH(AN$6&amp;$BJ40,'Route Guide - Lanes Not in Data'!$P$5:$P$22370,0),""))))))))))),""))</f>
        <v/>
      </c>
      <c r="AO40" s="37" t="str">
        <f>IF(OR(AO$6="",EQ40&lt;&gt;2),"",IFERROR(INDEX('Route Guide - Lanes Not in Data'!$D$5:$D$22370,
IF(ISERROR(MATCH(AO$6&amp;$BA40,'Route Guide - Lanes Not in Data'!$P$5:$P$22370,0))=FALSE,MATCH(AO$6&amp;$BA40,'Route Guide - Lanes Not in Data'!$P$5:$P$22370,0),
IF(ISERROR(MATCH(AO$6&amp;$BB40,'Route Guide - Lanes Not in Data'!$P$5:$P$22370,0))=FALSE,MATCH(AO$6&amp;$BB40,'Route Guide - Lanes Not in Data'!$P$5:$P$22370,0),
IF(ISERROR(MATCH(AO$6&amp;$BC40,'Route Guide - Lanes Not in Data'!$P$5:$P$22370,0))=FALSE,MATCH(AO$6&amp;$BC40,'Route Guide - Lanes Not in Data'!$P$5:$P$22370,0),
IF(ISERROR(MATCH(AO$6&amp;$BD40,'Route Guide - Lanes Not in Data'!$P$5:$P$22370,0))=FALSE,MATCH(AO$6&amp;$BD40,'Route Guide - Lanes Not in Data'!$P$5:$P$22370,0),
IF(ISERROR(MATCH(AO$6&amp;$BE40,'Route Guide - Lanes Not in Data'!$P$5:$P$22370,0))=FALSE,MATCH(AO$6&amp;$BE40,'Route Guide - Lanes Not in Data'!$P$5:$P$22370,0),
IF(ISERROR(MATCH(AO$6&amp;$BF40,'Route Guide - Lanes Not in Data'!$P$5:$P$22370,0))=FALSE,MATCH(AO$6&amp;$BF40,'Route Guide - Lanes Not in Data'!$P$5:$P$22370,0),
IF(ISERROR(MATCH(AO$6&amp;$BG40,'Route Guide - Lanes Not in Data'!$P$5:$P$22370,0))=FALSE,MATCH(AO$6&amp;$BG40,'Route Guide - Lanes Not in Data'!$P$5:$P$22370,0),
IF(ISERROR(MATCH(AO$6&amp;$BH40,'Route Guide - Lanes Not in Data'!$P$5:$P$22370,0))=FALSE,MATCH(AO$6&amp;$BH40,'Route Guide - Lanes Not in Data'!$P$5:$P$22370,0),
IF(ISERROR(MATCH(AO$6&amp;$BI40,'Route Guide - Lanes Not in Data'!$P$5:$P$22370,0))=FALSE,MATCH(AO$6&amp;$BI40,'Route Guide - Lanes Not in Data'!$P$5:$P$22370,0),
IF(ISERROR(MATCH(AO$6&amp;$BJ40,'Route Guide - Lanes Not in Data'!$P$5:$P$22370,0))=FALSE,MATCH(AO$6&amp;$BJ40,'Route Guide - Lanes Not in Data'!$P$5:$P$22370,0),""))))))))))),""))</f>
        <v/>
      </c>
      <c r="AP40" s="37" t="str">
        <f>IF(OR(AP$6="",ER40&lt;&gt;2),"",IFERROR(INDEX('Route Guide - Lanes Not in Data'!$D$5:$D$22370,
IF(ISERROR(MATCH(AP$6&amp;$BA40,'Route Guide - Lanes Not in Data'!$P$5:$P$22370,0))=FALSE,MATCH(AP$6&amp;$BA40,'Route Guide - Lanes Not in Data'!$P$5:$P$22370,0),
IF(ISERROR(MATCH(AP$6&amp;$BB40,'Route Guide - Lanes Not in Data'!$P$5:$P$22370,0))=FALSE,MATCH(AP$6&amp;$BB40,'Route Guide - Lanes Not in Data'!$P$5:$P$22370,0),
IF(ISERROR(MATCH(AP$6&amp;$BC40,'Route Guide - Lanes Not in Data'!$P$5:$P$22370,0))=FALSE,MATCH(AP$6&amp;$BC40,'Route Guide - Lanes Not in Data'!$P$5:$P$22370,0),
IF(ISERROR(MATCH(AP$6&amp;$BD40,'Route Guide - Lanes Not in Data'!$P$5:$P$22370,0))=FALSE,MATCH(AP$6&amp;$BD40,'Route Guide - Lanes Not in Data'!$P$5:$P$22370,0),
IF(ISERROR(MATCH(AP$6&amp;$BE40,'Route Guide - Lanes Not in Data'!$P$5:$P$22370,0))=FALSE,MATCH(AP$6&amp;$BE40,'Route Guide - Lanes Not in Data'!$P$5:$P$22370,0),
IF(ISERROR(MATCH(AP$6&amp;$BF40,'Route Guide - Lanes Not in Data'!$P$5:$P$22370,0))=FALSE,MATCH(AP$6&amp;$BF40,'Route Guide - Lanes Not in Data'!$P$5:$P$22370,0),
IF(ISERROR(MATCH(AP$6&amp;$BG40,'Route Guide - Lanes Not in Data'!$P$5:$P$22370,0))=FALSE,MATCH(AP$6&amp;$BG40,'Route Guide - Lanes Not in Data'!$P$5:$P$22370,0),
IF(ISERROR(MATCH(AP$6&amp;$BH40,'Route Guide - Lanes Not in Data'!$P$5:$P$22370,0))=FALSE,MATCH(AP$6&amp;$BH40,'Route Guide - Lanes Not in Data'!$P$5:$P$22370,0),
IF(ISERROR(MATCH(AP$6&amp;$BI40,'Route Guide - Lanes Not in Data'!$P$5:$P$22370,0))=FALSE,MATCH(AP$6&amp;$BI40,'Route Guide - Lanes Not in Data'!$P$5:$P$22370,0),
IF(ISERROR(MATCH(AP$6&amp;$BJ40,'Route Guide - Lanes Not in Data'!$P$5:$P$22370,0))=FALSE,MATCH(AP$6&amp;$BJ40,'Route Guide - Lanes Not in Data'!$P$5:$P$22370,0),""))))))))))),""))</f>
        <v/>
      </c>
      <c r="AQ40" s="37" t="str">
        <f>IF(OR(AQ$6="",ES40&lt;&gt;2),"",IFERROR(INDEX('Route Guide - Lanes Not in Data'!$D$5:$D$22370,
IF(ISERROR(MATCH(AQ$6&amp;$BA40,'Route Guide - Lanes Not in Data'!$P$5:$P$22370,0))=FALSE,MATCH(AQ$6&amp;$BA40,'Route Guide - Lanes Not in Data'!$P$5:$P$22370,0),
IF(ISERROR(MATCH(AQ$6&amp;$BB40,'Route Guide - Lanes Not in Data'!$P$5:$P$22370,0))=FALSE,MATCH(AQ$6&amp;$BB40,'Route Guide - Lanes Not in Data'!$P$5:$P$22370,0),
IF(ISERROR(MATCH(AQ$6&amp;$BC40,'Route Guide - Lanes Not in Data'!$P$5:$P$22370,0))=FALSE,MATCH(AQ$6&amp;$BC40,'Route Guide - Lanes Not in Data'!$P$5:$P$22370,0),
IF(ISERROR(MATCH(AQ$6&amp;$BD40,'Route Guide - Lanes Not in Data'!$P$5:$P$22370,0))=FALSE,MATCH(AQ$6&amp;$BD40,'Route Guide - Lanes Not in Data'!$P$5:$P$22370,0),
IF(ISERROR(MATCH(AQ$6&amp;$BE40,'Route Guide - Lanes Not in Data'!$P$5:$P$22370,0))=FALSE,MATCH(AQ$6&amp;$BE40,'Route Guide - Lanes Not in Data'!$P$5:$P$22370,0),
IF(ISERROR(MATCH(AQ$6&amp;$BF40,'Route Guide - Lanes Not in Data'!$P$5:$P$22370,0))=FALSE,MATCH(AQ$6&amp;$BF40,'Route Guide - Lanes Not in Data'!$P$5:$P$22370,0),
IF(ISERROR(MATCH(AQ$6&amp;$BG40,'Route Guide - Lanes Not in Data'!$P$5:$P$22370,0))=FALSE,MATCH(AQ$6&amp;$BG40,'Route Guide - Lanes Not in Data'!$P$5:$P$22370,0),
IF(ISERROR(MATCH(AQ$6&amp;$BH40,'Route Guide - Lanes Not in Data'!$P$5:$P$22370,0))=FALSE,MATCH(AQ$6&amp;$BH40,'Route Guide - Lanes Not in Data'!$P$5:$P$22370,0),
IF(ISERROR(MATCH(AQ$6&amp;$BI40,'Route Guide - Lanes Not in Data'!$P$5:$P$22370,0))=FALSE,MATCH(AQ$6&amp;$BI40,'Route Guide - Lanes Not in Data'!$P$5:$P$22370,0),
IF(ISERROR(MATCH(AQ$6&amp;$BJ40,'Route Guide - Lanes Not in Data'!$P$5:$P$22370,0))=FALSE,MATCH(AQ$6&amp;$BJ40,'Route Guide - Lanes Not in Data'!$P$5:$P$22370,0),""))))))))))),""))</f>
        <v/>
      </c>
      <c r="AR40" s="37" t="str">
        <f>IF(OR(AR$6="",ET40&lt;&gt;2),"",IFERROR(INDEX('Route Guide - Lanes Not in Data'!$D$5:$D$22370,
IF(ISERROR(MATCH(AR$6&amp;$BA40,'Route Guide - Lanes Not in Data'!$P$5:$P$22370,0))=FALSE,MATCH(AR$6&amp;$BA40,'Route Guide - Lanes Not in Data'!$P$5:$P$22370,0),
IF(ISERROR(MATCH(AR$6&amp;$BB40,'Route Guide - Lanes Not in Data'!$P$5:$P$22370,0))=FALSE,MATCH(AR$6&amp;$BB40,'Route Guide - Lanes Not in Data'!$P$5:$P$22370,0),
IF(ISERROR(MATCH(AR$6&amp;$BC40,'Route Guide - Lanes Not in Data'!$P$5:$P$22370,0))=FALSE,MATCH(AR$6&amp;$BC40,'Route Guide - Lanes Not in Data'!$P$5:$P$22370,0),
IF(ISERROR(MATCH(AR$6&amp;$BD40,'Route Guide - Lanes Not in Data'!$P$5:$P$22370,0))=FALSE,MATCH(AR$6&amp;$BD40,'Route Guide - Lanes Not in Data'!$P$5:$P$22370,0),
IF(ISERROR(MATCH(AR$6&amp;$BE40,'Route Guide - Lanes Not in Data'!$P$5:$P$22370,0))=FALSE,MATCH(AR$6&amp;$BE40,'Route Guide - Lanes Not in Data'!$P$5:$P$22370,0),
IF(ISERROR(MATCH(AR$6&amp;$BF40,'Route Guide - Lanes Not in Data'!$P$5:$P$22370,0))=FALSE,MATCH(AR$6&amp;$BF40,'Route Guide - Lanes Not in Data'!$P$5:$P$22370,0),
IF(ISERROR(MATCH(AR$6&amp;$BG40,'Route Guide - Lanes Not in Data'!$P$5:$P$22370,0))=FALSE,MATCH(AR$6&amp;$BG40,'Route Guide - Lanes Not in Data'!$P$5:$P$22370,0),
IF(ISERROR(MATCH(AR$6&amp;$BH40,'Route Guide - Lanes Not in Data'!$P$5:$P$22370,0))=FALSE,MATCH(AR$6&amp;$BH40,'Route Guide - Lanes Not in Data'!$P$5:$P$22370,0),
IF(ISERROR(MATCH(AR$6&amp;$BI40,'Route Guide - Lanes Not in Data'!$P$5:$P$22370,0))=FALSE,MATCH(AR$6&amp;$BI40,'Route Guide - Lanes Not in Data'!$P$5:$P$22370,0),
IF(ISERROR(MATCH(AR$6&amp;$BJ40,'Route Guide - Lanes Not in Data'!$P$5:$P$22370,0))=FALSE,MATCH(AR$6&amp;$BJ40,'Route Guide - Lanes Not in Data'!$P$5:$P$22370,0),""))))))))))),""))</f>
        <v/>
      </c>
      <c r="AS40" s="37" t="str">
        <f>IF(OR(AS$6="",EU40&lt;&gt;2),"",IFERROR(INDEX('Route Guide - Lanes Not in Data'!$D$5:$D$22370,
IF(ISERROR(MATCH(AS$6&amp;$BA40,'Route Guide - Lanes Not in Data'!$P$5:$P$22370,0))=FALSE,MATCH(AS$6&amp;$BA40,'Route Guide - Lanes Not in Data'!$P$5:$P$22370,0),
IF(ISERROR(MATCH(AS$6&amp;$BB40,'Route Guide - Lanes Not in Data'!$P$5:$P$22370,0))=FALSE,MATCH(AS$6&amp;$BB40,'Route Guide - Lanes Not in Data'!$P$5:$P$22370,0),
IF(ISERROR(MATCH(AS$6&amp;$BC40,'Route Guide - Lanes Not in Data'!$P$5:$P$22370,0))=FALSE,MATCH(AS$6&amp;$BC40,'Route Guide - Lanes Not in Data'!$P$5:$P$22370,0),
IF(ISERROR(MATCH(AS$6&amp;$BD40,'Route Guide - Lanes Not in Data'!$P$5:$P$22370,0))=FALSE,MATCH(AS$6&amp;$BD40,'Route Guide - Lanes Not in Data'!$P$5:$P$22370,0),
IF(ISERROR(MATCH(AS$6&amp;$BE40,'Route Guide - Lanes Not in Data'!$P$5:$P$22370,0))=FALSE,MATCH(AS$6&amp;$BE40,'Route Guide - Lanes Not in Data'!$P$5:$P$22370,0),
IF(ISERROR(MATCH(AS$6&amp;$BF40,'Route Guide - Lanes Not in Data'!$P$5:$P$22370,0))=FALSE,MATCH(AS$6&amp;$BF40,'Route Guide - Lanes Not in Data'!$P$5:$P$22370,0),
IF(ISERROR(MATCH(AS$6&amp;$BG40,'Route Guide - Lanes Not in Data'!$P$5:$P$22370,0))=FALSE,MATCH(AS$6&amp;$BG40,'Route Guide - Lanes Not in Data'!$P$5:$P$22370,0),
IF(ISERROR(MATCH(AS$6&amp;$BH40,'Route Guide - Lanes Not in Data'!$P$5:$P$22370,0))=FALSE,MATCH(AS$6&amp;$BH40,'Route Guide - Lanes Not in Data'!$P$5:$P$22370,0),
IF(ISERROR(MATCH(AS$6&amp;$BI40,'Route Guide - Lanes Not in Data'!$P$5:$P$22370,0))=FALSE,MATCH(AS$6&amp;$BI40,'Route Guide - Lanes Not in Data'!$P$5:$P$22370,0),
IF(ISERROR(MATCH(AS$6&amp;$BJ40,'Route Guide - Lanes Not in Data'!$P$5:$P$22370,0))=FALSE,MATCH(AS$6&amp;$BJ40,'Route Guide - Lanes Not in Data'!$P$5:$P$22370,0),""))))))))))),""))</f>
        <v/>
      </c>
      <c r="AT40" s="37" t="str">
        <f>IF(OR(AT$6="",EV40&lt;&gt;2),"",IFERROR(INDEX('Route Guide - Lanes Not in Data'!$D$5:$D$22370,
IF(ISERROR(MATCH(AT$6&amp;$BA40,'Route Guide - Lanes Not in Data'!$P$5:$P$22370,0))=FALSE,MATCH(AT$6&amp;$BA40,'Route Guide - Lanes Not in Data'!$P$5:$P$22370,0),
IF(ISERROR(MATCH(AT$6&amp;$BB40,'Route Guide - Lanes Not in Data'!$P$5:$P$22370,0))=FALSE,MATCH(AT$6&amp;$BB40,'Route Guide - Lanes Not in Data'!$P$5:$P$22370,0),
IF(ISERROR(MATCH(AT$6&amp;$BC40,'Route Guide - Lanes Not in Data'!$P$5:$P$22370,0))=FALSE,MATCH(AT$6&amp;$BC40,'Route Guide - Lanes Not in Data'!$P$5:$P$22370,0),
IF(ISERROR(MATCH(AT$6&amp;$BD40,'Route Guide - Lanes Not in Data'!$P$5:$P$22370,0))=FALSE,MATCH(AT$6&amp;$BD40,'Route Guide - Lanes Not in Data'!$P$5:$P$22370,0),
IF(ISERROR(MATCH(AT$6&amp;$BE40,'Route Guide - Lanes Not in Data'!$P$5:$P$22370,0))=FALSE,MATCH(AT$6&amp;$BE40,'Route Guide - Lanes Not in Data'!$P$5:$P$22370,0),
IF(ISERROR(MATCH(AT$6&amp;$BF40,'Route Guide - Lanes Not in Data'!$P$5:$P$22370,0))=FALSE,MATCH(AT$6&amp;$BF40,'Route Guide - Lanes Not in Data'!$P$5:$P$22370,0),
IF(ISERROR(MATCH(AT$6&amp;$BG40,'Route Guide - Lanes Not in Data'!$P$5:$P$22370,0))=FALSE,MATCH(AT$6&amp;$BG40,'Route Guide - Lanes Not in Data'!$P$5:$P$22370,0),
IF(ISERROR(MATCH(AT$6&amp;$BH40,'Route Guide - Lanes Not in Data'!$P$5:$P$22370,0))=FALSE,MATCH(AT$6&amp;$BH40,'Route Guide - Lanes Not in Data'!$P$5:$P$22370,0),
IF(ISERROR(MATCH(AT$6&amp;$BI40,'Route Guide - Lanes Not in Data'!$P$5:$P$22370,0))=FALSE,MATCH(AT$6&amp;$BI40,'Route Guide - Lanes Not in Data'!$P$5:$P$22370,0),
IF(ISERROR(MATCH(AT$6&amp;$BJ40,'Route Guide - Lanes Not in Data'!$P$5:$P$22370,0))=FALSE,MATCH(AT$6&amp;$BJ40,'Route Guide - Lanes Not in Data'!$P$5:$P$22370,0),""))))))))))),""))</f>
        <v/>
      </c>
      <c r="AU40" s="37" t="str">
        <f>IF(OR(AU$6="",EW40&lt;&gt;2),"",IFERROR(INDEX('Route Guide - Lanes Not in Data'!$D$5:$D$22370,
IF(ISERROR(MATCH(AU$6&amp;$BA40,'Route Guide - Lanes Not in Data'!$P$5:$P$22370,0))=FALSE,MATCH(AU$6&amp;$BA40,'Route Guide - Lanes Not in Data'!$P$5:$P$22370,0),
IF(ISERROR(MATCH(AU$6&amp;$BB40,'Route Guide - Lanes Not in Data'!$P$5:$P$22370,0))=FALSE,MATCH(AU$6&amp;$BB40,'Route Guide - Lanes Not in Data'!$P$5:$P$22370,0),
IF(ISERROR(MATCH(AU$6&amp;$BC40,'Route Guide - Lanes Not in Data'!$P$5:$P$22370,0))=FALSE,MATCH(AU$6&amp;$BC40,'Route Guide - Lanes Not in Data'!$P$5:$P$22370,0),
IF(ISERROR(MATCH(AU$6&amp;$BD40,'Route Guide - Lanes Not in Data'!$P$5:$P$22370,0))=FALSE,MATCH(AU$6&amp;$BD40,'Route Guide - Lanes Not in Data'!$P$5:$P$22370,0),
IF(ISERROR(MATCH(AU$6&amp;$BE40,'Route Guide - Lanes Not in Data'!$P$5:$P$22370,0))=FALSE,MATCH(AU$6&amp;$BE40,'Route Guide - Lanes Not in Data'!$P$5:$P$22370,0),
IF(ISERROR(MATCH(AU$6&amp;$BF40,'Route Guide - Lanes Not in Data'!$P$5:$P$22370,0))=FALSE,MATCH(AU$6&amp;$BF40,'Route Guide - Lanes Not in Data'!$P$5:$P$22370,0),
IF(ISERROR(MATCH(AU$6&amp;$BG40,'Route Guide - Lanes Not in Data'!$P$5:$P$22370,0))=FALSE,MATCH(AU$6&amp;$BG40,'Route Guide - Lanes Not in Data'!$P$5:$P$22370,0),
IF(ISERROR(MATCH(AU$6&amp;$BH40,'Route Guide - Lanes Not in Data'!$P$5:$P$22370,0))=FALSE,MATCH(AU$6&amp;$BH40,'Route Guide - Lanes Not in Data'!$P$5:$P$22370,0),
IF(ISERROR(MATCH(AU$6&amp;$BI40,'Route Guide - Lanes Not in Data'!$P$5:$P$22370,0))=FALSE,MATCH(AU$6&amp;$BI40,'Route Guide - Lanes Not in Data'!$P$5:$P$22370,0),
IF(ISERROR(MATCH(AU$6&amp;$BJ40,'Route Guide - Lanes Not in Data'!$P$5:$P$22370,0))=FALSE,MATCH(AU$6&amp;$BJ40,'Route Guide - Lanes Not in Data'!$P$5:$P$22370,0),""))))))))))),""))</f>
        <v/>
      </c>
      <c r="AV40" s="37">
        <f t="shared" si="47"/>
        <v>0.35</v>
      </c>
      <c r="AW40" s="23" t="str">
        <f t="shared" si="48"/>
        <v>ODFL</v>
      </c>
      <c r="AX40" s="37">
        <f t="shared" si="49"/>
        <v>0.32</v>
      </c>
      <c r="AY40" s="23" t="str">
        <f t="shared" si="50"/>
        <v>CNWY</v>
      </c>
      <c r="BA40" s="23" t="str">
        <f t="shared" si="62"/>
        <v>-0E25-CA-CITY OF INDUSTRY-OH</v>
      </c>
      <c r="BB40" s="23" t="str">
        <f t="shared" si="63"/>
        <v>-0E25-CA-CITY OF INDUSTRY-USA</v>
      </c>
      <c r="BC40" s="23" t="str">
        <f t="shared" si="64"/>
        <v>-CA-CITY OF INDUSTRY-OH</v>
      </c>
      <c r="BD40" s="23" t="str">
        <f t="shared" si="65"/>
        <v>-CA-CITY OF INDUSTRY-USA</v>
      </c>
      <c r="BE40" s="23" t="str">
        <f t="shared" si="66"/>
        <v>-91745-OH</v>
      </c>
      <c r="BF40" s="23" t="str">
        <f t="shared" si="67"/>
        <v>-91745-USA</v>
      </c>
      <c r="BG40" s="23" t="str">
        <f t="shared" si="68"/>
        <v>-CA-OH</v>
      </c>
      <c r="BH40" s="23" t="str">
        <f t="shared" si="69"/>
        <v>CA-OH</v>
      </c>
      <c r="BI40" s="23" t="str">
        <f t="shared" si="51"/>
        <v>CA-USA</v>
      </c>
      <c r="BJ40" s="23" t="str">
        <f t="shared" si="70"/>
        <v>USA-USA</v>
      </c>
      <c r="BM40" s="23" t="str">
        <f t="shared" si="71"/>
        <v>0E25-CA-CITY OF INDUSTRY-OH-CA</v>
      </c>
      <c r="BN40" s="23" t="e">
        <f>_xlfn.XLOOKUP($BM40,'Route Guide - Lanes In Data'!$B$1:$B$2645,'Route Guide - Lanes In Data'!D$1:D$2645)</f>
        <v>#N/A</v>
      </c>
      <c r="BO40" s="23" t="e">
        <f>_xlfn.XLOOKUP($BM40,'Route Guide - Lanes In Data'!$B$1:$B$2645,'Route Guide - Lanes In Data'!E$1:E$2645)</f>
        <v>#N/A</v>
      </c>
      <c r="BQ40" s="37">
        <f>IF(OR(BQ$6="",EC40&lt;&gt;2),"",IFERROR(INDEX('Route Guide - Lanes Not in Data'!$E$5:$E$22370,
IF(ISERROR(MATCH(BQ$6&amp;$CQ40,'Route Guide - Lanes Not in Data'!$P$5:$P$22370,0))=FALSE,MATCH(BQ$6&amp;$CQ40,'Route Guide - Lanes Not in Data'!$P$5:$P$22370,0),
IF(ISERROR(MATCH(BQ$6&amp;$CR40,'Route Guide - Lanes Not in Data'!$P$5:$P$22370,0))=FALSE,MATCH(BQ$6&amp;$CR40,'Route Guide - Lanes Not in Data'!$P$5:$P$22370,0),
IF(ISERROR(MATCH(BQ$6&amp;$CS40,'Route Guide - Lanes Not in Data'!$P$5:$P$22370,0))=FALSE,MATCH(BQ$6&amp;$CS40,'Route Guide - Lanes Not in Data'!$P$5:$P$22370,0),
IF(ISERROR(MATCH(BQ$6&amp;$CT40,'Route Guide - Lanes Not in Data'!$P$5:$P$22370,0))=FALSE,MATCH(BQ$6&amp;$CT40,'Route Guide - Lanes Not in Data'!$P$5:$P$22370,0),
IF(ISERROR(MATCH(BQ$6&amp;$CU40,'Route Guide - Lanes Not in Data'!$P$5:$P$22370,0))=FALSE,MATCH(BQ$6&amp;$CU40,'Route Guide - Lanes Not in Data'!$P$5:$P$22370,0),
IF(ISERROR(MATCH(BQ$6&amp;$CV40,'Route Guide - Lanes Not in Data'!$P$5:$P$22370,0))=FALSE,MATCH(BQ$6&amp;$CV40,'Route Guide - Lanes Not in Data'!$P$5:$P$22370,0),
IF(ISERROR(MATCH(BQ$6&amp;$CW40,'Route Guide - Lanes Not in Data'!$P$5:$P$22370,0))=FALSE,MATCH(BQ$6&amp;$CW40,'Route Guide - Lanes Not in Data'!$P$5:$P$22370,0),
IF(ISERROR(MATCH(BQ$6&amp;$CX40,'Route Guide - Lanes Not in Data'!$P$5:$P$22370,0))=FALSE,MATCH(BQ$6&amp;$CX40,'Route Guide - Lanes Not in Data'!$P$5:$P$22370,0),
IF(ISERROR(MATCH(BQ$6&amp;$CY40,'Route Guide - Lanes Not in Data'!$P$5:$P$22370,0))=FALSE,MATCH(BQ$6&amp;$CY40,'Route Guide - Lanes Not in Data'!$P$5:$P$22370,0),
IF(ISERROR(MATCH(BQ$6&amp;$CZ40,'Route Guide - Lanes Not in Data'!$P$5:$P$22370,0))=FALSE,MATCH(BQ$6&amp;$CZ40,'Route Guide - Lanes Not in Data'!$P$5:$P$22370,0),""))))))))))),""))</f>
        <v>0.31</v>
      </c>
      <c r="BR40" s="37">
        <f>IF(OR(BR$6="",ED40&lt;&gt;2),"",IFERROR(INDEX('Route Guide - Lanes Not in Data'!$E$5:$E$22370,
IF(ISERROR(MATCH(BR$6&amp;$CQ40,'Route Guide - Lanes Not in Data'!$P$5:$P$22370,0))=FALSE,MATCH(BR$6&amp;$CQ40,'Route Guide - Lanes Not in Data'!$P$5:$P$22370,0),
IF(ISERROR(MATCH(BR$6&amp;$CR40,'Route Guide - Lanes Not in Data'!$P$5:$P$22370,0))=FALSE,MATCH(BR$6&amp;$CR40,'Route Guide - Lanes Not in Data'!$P$5:$P$22370,0),
IF(ISERROR(MATCH(BR$6&amp;$CS40,'Route Guide - Lanes Not in Data'!$P$5:$P$22370,0))=FALSE,MATCH(BR$6&amp;$CS40,'Route Guide - Lanes Not in Data'!$P$5:$P$22370,0),
IF(ISERROR(MATCH(BR$6&amp;$CT40,'Route Guide - Lanes Not in Data'!$P$5:$P$22370,0))=FALSE,MATCH(BR$6&amp;$CT40,'Route Guide - Lanes Not in Data'!$P$5:$P$22370,0),
IF(ISERROR(MATCH(BR$6&amp;$CU40,'Route Guide - Lanes Not in Data'!$P$5:$P$22370,0))=FALSE,MATCH(BR$6&amp;$CU40,'Route Guide - Lanes Not in Data'!$P$5:$P$22370,0),
IF(ISERROR(MATCH(BR$6&amp;$CV40,'Route Guide - Lanes Not in Data'!$P$5:$P$22370,0))=FALSE,MATCH(BR$6&amp;$CV40,'Route Guide - Lanes Not in Data'!$P$5:$P$22370,0),
IF(ISERROR(MATCH(BR$6&amp;$CW40,'Route Guide - Lanes Not in Data'!$P$5:$P$22370,0))=FALSE,MATCH(BR$6&amp;$CW40,'Route Guide - Lanes Not in Data'!$P$5:$P$22370,0),
IF(ISERROR(MATCH(BR$6&amp;$CX40,'Route Guide - Lanes Not in Data'!$P$5:$P$22370,0))=FALSE,MATCH(BR$6&amp;$CX40,'Route Guide - Lanes Not in Data'!$P$5:$P$22370,0),
IF(ISERROR(MATCH(BR$6&amp;$CY40,'Route Guide - Lanes Not in Data'!$P$5:$P$22370,0))=FALSE,MATCH(BR$6&amp;$CY40,'Route Guide - Lanes Not in Data'!$P$5:$P$22370,0),
IF(ISERROR(MATCH(BR$6&amp;$CZ40,'Route Guide - Lanes Not in Data'!$P$5:$P$22370,0))=FALSE,MATCH(BR$6&amp;$CZ40,'Route Guide - Lanes Not in Data'!$P$5:$P$22370,0),""))))))))))),""))</f>
        <v>0.34899999999999998</v>
      </c>
      <c r="BS40" s="37" t="str">
        <f>IF(OR(BS$6="",EE40&lt;&gt;2),"",IFERROR(INDEX('Route Guide - Lanes Not in Data'!$E$5:$E$22370,
IF(ISERROR(MATCH(BS$6&amp;$CQ40,'Route Guide - Lanes Not in Data'!$P$5:$P$22370,0))=FALSE,MATCH(BS$6&amp;$CQ40,'Route Guide - Lanes Not in Data'!$P$5:$P$22370,0),
IF(ISERROR(MATCH(BS$6&amp;$CR40,'Route Guide - Lanes Not in Data'!$P$5:$P$22370,0))=FALSE,MATCH(BS$6&amp;$CR40,'Route Guide - Lanes Not in Data'!$P$5:$P$22370,0),
IF(ISERROR(MATCH(BS$6&amp;$CS40,'Route Guide - Lanes Not in Data'!$P$5:$P$22370,0))=FALSE,MATCH(BS$6&amp;$CS40,'Route Guide - Lanes Not in Data'!$P$5:$P$22370,0),
IF(ISERROR(MATCH(BS$6&amp;$CT40,'Route Guide - Lanes Not in Data'!$P$5:$P$22370,0))=FALSE,MATCH(BS$6&amp;$CT40,'Route Guide - Lanes Not in Data'!$P$5:$P$22370,0),
IF(ISERROR(MATCH(BS$6&amp;$CU40,'Route Guide - Lanes Not in Data'!$P$5:$P$22370,0))=FALSE,MATCH(BS$6&amp;$CU40,'Route Guide - Lanes Not in Data'!$P$5:$P$22370,0),
IF(ISERROR(MATCH(BS$6&amp;$CV40,'Route Guide - Lanes Not in Data'!$P$5:$P$22370,0))=FALSE,MATCH(BS$6&amp;$CV40,'Route Guide - Lanes Not in Data'!$P$5:$P$22370,0),
IF(ISERROR(MATCH(BS$6&amp;$CW40,'Route Guide - Lanes Not in Data'!$P$5:$P$22370,0))=FALSE,MATCH(BS$6&amp;$CW40,'Route Guide - Lanes Not in Data'!$P$5:$P$22370,0),
IF(ISERROR(MATCH(BS$6&amp;$CX40,'Route Guide - Lanes Not in Data'!$P$5:$P$22370,0))=FALSE,MATCH(BS$6&amp;$CX40,'Route Guide - Lanes Not in Data'!$P$5:$P$22370,0),
IF(ISERROR(MATCH(BS$6&amp;$CY40,'Route Guide - Lanes Not in Data'!$P$5:$P$22370,0))=FALSE,MATCH(BS$6&amp;$CY40,'Route Guide - Lanes Not in Data'!$P$5:$P$22370,0),
IF(ISERROR(MATCH(BS$6&amp;$CZ40,'Route Guide - Lanes Not in Data'!$P$5:$P$22370,0))=FALSE,MATCH(BS$6&amp;$CZ40,'Route Guide - Lanes Not in Data'!$P$5:$P$22370,0),""))))))))))),""))</f>
        <v/>
      </c>
      <c r="BT40" s="37" t="str">
        <f>IF(OR(BT$6="",EF40&lt;&gt;2),"",IFERROR(INDEX('Route Guide - Lanes Not in Data'!$E$5:$E$22370,
IF(ISERROR(MATCH(BT$6&amp;$CQ40,'Route Guide - Lanes Not in Data'!$P$5:$P$22370,0))=FALSE,MATCH(BT$6&amp;$CQ40,'Route Guide - Lanes Not in Data'!$P$5:$P$22370,0),
IF(ISERROR(MATCH(BT$6&amp;$CR40,'Route Guide - Lanes Not in Data'!$P$5:$P$22370,0))=FALSE,MATCH(BT$6&amp;$CR40,'Route Guide - Lanes Not in Data'!$P$5:$P$22370,0),
IF(ISERROR(MATCH(BT$6&amp;$CS40,'Route Guide - Lanes Not in Data'!$P$5:$P$22370,0))=FALSE,MATCH(BT$6&amp;$CS40,'Route Guide - Lanes Not in Data'!$P$5:$P$22370,0),
IF(ISERROR(MATCH(BT$6&amp;$CT40,'Route Guide - Lanes Not in Data'!$P$5:$P$22370,0))=FALSE,MATCH(BT$6&amp;$CT40,'Route Guide - Lanes Not in Data'!$P$5:$P$22370,0),
IF(ISERROR(MATCH(BT$6&amp;$CU40,'Route Guide - Lanes Not in Data'!$P$5:$P$22370,0))=FALSE,MATCH(BT$6&amp;$CU40,'Route Guide - Lanes Not in Data'!$P$5:$P$22370,0),
IF(ISERROR(MATCH(BT$6&amp;$CV40,'Route Guide - Lanes Not in Data'!$P$5:$P$22370,0))=FALSE,MATCH(BT$6&amp;$CV40,'Route Guide - Lanes Not in Data'!$P$5:$P$22370,0),
IF(ISERROR(MATCH(BT$6&amp;$CW40,'Route Guide - Lanes Not in Data'!$P$5:$P$22370,0))=FALSE,MATCH(BT$6&amp;$CW40,'Route Guide - Lanes Not in Data'!$P$5:$P$22370,0),
IF(ISERROR(MATCH(BT$6&amp;$CX40,'Route Guide - Lanes Not in Data'!$P$5:$P$22370,0))=FALSE,MATCH(BT$6&amp;$CX40,'Route Guide - Lanes Not in Data'!$P$5:$P$22370,0),
IF(ISERROR(MATCH(BT$6&amp;$CY40,'Route Guide - Lanes Not in Data'!$P$5:$P$22370,0))=FALSE,MATCH(BT$6&amp;$CY40,'Route Guide - Lanes Not in Data'!$P$5:$P$22370,0),
IF(ISERROR(MATCH(BT$6&amp;$CZ40,'Route Guide - Lanes Not in Data'!$P$5:$P$22370,0))=FALSE,MATCH(BT$6&amp;$CZ40,'Route Guide - Lanes Not in Data'!$P$5:$P$22370,0),""))))))))))),""))</f>
        <v/>
      </c>
      <c r="BU40" s="37">
        <f>IF(OR(BU$6="",EG40&lt;&gt;2),"",IFERROR(INDEX('Route Guide - Lanes Not in Data'!$E$5:$E$22370,
IF(ISERROR(MATCH(BU$6&amp;$CQ40,'Route Guide - Lanes Not in Data'!$P$5:$P$22370,0))=FALSE,MATCH(BU$6&amp;$CQ40,'Route Guide - Lanes Not in Data'!$P$5:$P$22370,0),
IF(ISERROR(MATCH(BU$6&amp;$CR40,'Route Guide - Lanes Not in Data'!$P$5:$P$22370,0))=FALSE,MATCH(BU$6&amp;$CR40,'Route Guide - Lanes Not in Data'!$P$5:$P$22370,0),
IF(ISERROR(MATCH(BU$6&amp;$CS40,'Route Guide - Lanes Not in Data'!$P$5:$P$22370,0))=FALSE,MATCH(BU$6&amp;$CS40,'Route Guide - Lanes Not in Data'!$P$5:$P$22370,0),
IF(ISERROR(MATCH(BU$6&amp;$CT40,'Route Guide - Lanes Not in Data'!$P$5:$P$22370,0))=FALSE,MATCH(BU$6&amp;$CT40,'Route Guide - Lanes Not in Data'!$P$5:$P$22370,0),
IF(ISERROR(MATCH(BU$6&amp;$CU40,'Route Guide - Lanes Not in Data'!$P$5:$P$22370,0))=FALSE,MATCH(BU$6&amp;$CU40,'Route Guide - Lanes Not in Data'!$P$5:$P$22370,0),
IF(ISERROR(MATCH(BU$6&amp;$CV40,'Route Guide - Lanes Not in Data'!$P$5:$P$22370,0))=FALSE,MATCH(BU$6&amp;$CV40,'Route Guide - Lanes Not in Data'!$P$5:$P$22370,0),
IF(ISERROR(MATCH(BU$6&amp;$CW40,'Route Guide - Lanes Not in Data'!$P$5:$P$22370,0))=FALSE,MATCH(BU$6&amp;$CW40,'Route Guide - Lanes Not in Data'!$P$5:$P$22370,0),
IF(ISERROR(MATCH(BU$6&amp;$CX40,'Route Guide - Lanes Not in Data'!$P$5:$P$22370,0))=FALSE,MATCH(BU$6&amp;$CX40,'Route Guide - Lanes Not in Data'!$P$5:$P$22370,0),
IF(ISERROR(MATCH(BU$6&amp;$CY40,'Route Guide - Lanes Not in Data'!$P$5:$P$22370,0))=FALSE,MATCH(BU$6&amp;$CY40,'Route Guide - Lanes Not in Data'!$P$5:$P$22370,0),
IF(ISERROR(MATCH(BU$6&amp;$CZ40,'Route Guide - Lanes Not in Data'!$P$5:$P$22370,0))=FALSE,MATCH(BU$6&amp;$CZ40,'Route Guide - Lanes Not in Data'!$P$5:$P$22370,0),""))))))))))),""))</f>
        <v>6.9000000000000006E-2</v>
      </c>
      <c r="BV40" s="37" t="str">
        <f>IF(OR(BV$6="",EH40&lt;&gt;2),"",IFERROR(INDEX('Route Guide - Lanes Not in Data'!$E$5:$E$22370,
IF(ISERROR(MATCH(BV$6&amp;$CQ40,'Route Guide - Lanes Not in Data'!$P$5:$P$22370,0))=FALSE,MATCH(BV$6&amp;$CQ40,'Route Guide - Lanes Not in Data'!$P$5:$P$22370,0),
IF(ISERROR(MATCH(BV$6&amp;$CR40,'Route Guide - Lanes Not in Data'!$P$5:$P$22370,0))=FALSE,MATCH(BV$6&amp;$CR40,'Route Guide - Lanes Not in Data'!$P$5:$P$22370,0),
IF(ISERROR(MATCH(BV$6&amp;$CS40,'Route Guide - Lanes Not in Data'!$P$5:$P$22370,0))=FALSE,MATCH(BV$6&amp;$CS40,'Route Guide - Lanes Not in Data'!$P$5:$P$22370,0),
IF(ISERROR(MATCH(BV$6&amp;$CT40,'Route Guide - Lanes Not in Data'!$P$5:$P$22370,0))=FALSE,MATCH(BV$6&amp;$CT40,'Route Guide - Lanes Not in Data'!$P$5:$P$22370,0),
IF(ISERROR(MATCH(BV$6&amp;$CU40,'Route Guide - Lanes Not in Data'!$P$5:$P$22370,0))=FALSE,MATCH(BV$6&amp;$CU40,'Route Guide - Lanes Not in Data'!$P$5:$P$22370,0),
IF(ISERROR(MATCH(BV$6&amp;$CV40,'Route Guide - Lanes Not in Data'!$P$5:$P$22370,0))=FALSE,MATCH(BV$6&amp;$CV40,'Route Guide - Lanes Not in Data'!$P$5:$P$22370,0),
IF(ISERROR(MATCH(BV$6&amp;$CW40,'Route Guide - Lanes Not in Data'!$P$5:$P$22370,0))=FALSE,MATCH(BV$6&amp;$CW40,'Route Guide - Lanes Not in Data'!$P$5:$P$22370,0),
IF(ISERROR(MATCH(BV$6&amp;$CX40,'Route Guide - Lanes Not in Data'!$P$5:$P$22370,0))=FALSE,MATCH(BV$6&amp;$CX40,'Route Guide - Lanes Not in Data'!$P$5:$P$22370,0),
IF(ISERROR(MATCH(BV$6&amp;$CY40,'Route Guide - Lanes Not in Data'!$P$5:$P$22370,0))=FALSE,MATCH(BV$6&amp;$CY40,'Route Guide - Lanes Not in Data'!$P$5:$P$22370,0),
IF(ISERROR(MATCH(BV$6&amp;$CZ40,'Route Guide - Lanes Not in Data'!$P$5:$P$22370,0))=FALSE,MATCH(BV$6&amp;$CZ40,'Route Guide - Lanes Not in Data'!$P$5:$P$22370,0),""))))))))))),""))</f>
        <v/>
      </c>
      <c r="BW40" s="37" t="str">
        <f>IF(OR(BW$6="",EI40&lt;&gt;2),"",IFERROR(INDEX('Route Guide - Lanes Not in Data'!$E$5:$E$22370,
IF(ISERROR(MATCH(BW$6&amp;$CQ40,'Route Guide - Lanes Not in Data'!$P$5:$P$22370,0))=FALSE,MATCH(BW$6&amp;$CQ40,'Route Guide - Lanes Not in Data'!$P$5:$P$22370,0),
IF(ISERROR(MATCH(BW$6&amp;$CR40,'Route Guide - Lanes Not in Data'!$P$5:$P$22370,0))=FALSE,MATCH(BW$6&amp;$CR40,'Route Guide - Lanes Not in Data'!$P$5:$P$22370,0),
IF(ISERROR(MATCH(BW$6&amp;$CS40,'Route Guide - Lanes Not in Data'!$P$5:$P$22370,0))=FALSE,MATCH(BW$6&amp;$CS40,'Route Guide - Lanes Not in Data'!$P$5:$P$22370,0),
IF(ISERROR(MATCH(BW$6&amp;$CT40,'Route Guide - Lanes Not in Data'!$P$5:$P$22370,0))=FALSE,MATCH(BW$6&amp;$CT40,'Route Guide - Lanes Not in Data'!$P$5:$P$22370,0),
IF(ISERROR(MATCH(BW$6&amp;$CU40,'Route Guide - Lanes Not in Data'!$P$5:$P$22370,0))=FALSE,MATCH(BW$6&amp;$CU40,'Route Guide - Lanes Not in Data'!$P$5:$P$22370,0),
IF(ISERROR(MATCH(BW$6&amp;$CV40,'Route Guide - Lanes Not in Data'!$P$5:$P$22370,0))=FALSE,MATCH(BW$6&amp;$CV40,'Route Guide - Lanes Not in Data'!$P$5:$P$22370,0),
IF(ISERROR(MATCH(BW$6&amp;$CW40,'Route Guide - Lanes Not in Data'!$P$5:$P$22370,0))=FALSE,MATCH(BW$6&amp;$CW40,'Route Guide - Lanes Not in Data'!$P$5:$P$22370,0),
IF(ISERROR(MATCH(BW$6&amp;$CX40,'Route Guide - Lanes Not in Data'!$P$5:$P$22370,0))=FALSE,MATCH(BW$6&amp;$CX40,'Route Guide - Lanes Not in Data'!$P$5:$P$22370,0),
IF(ISERROR(MATCH(BW$6&amp;$CY40,'Route Guide - Lanes Not in Data'!$P$5:$P$22370,0))=FALSE,MATCH(BW$6&amp;$CY40,'Route Guide - Lanes Not in Data'!$P$5:$P$22370,0),
IF(ISERROR(MATCH(BW$6&amp;$CZ40,'Route Guide - Lanes Not in Data'!$P$5:$P$22370,0))=FALSE,MATCH(BW$6&amp;$CZ40,'Route Guide - Lanes Not in Data'!$P$5:$P$22370,0),""))))))))))),""))</f>
        <v/>
      </c>
      <c r="BX40" s="37" t="str">
        <f>IF(OR(BX$6="",EJ40&lt;&gt;2),"",IFERROR(INDEX('Route Guide - Lanes Not in Data'!$E$5:$E$22370,
IF(ISERROR(MATCH(BX$6&amp;$CQ40,'Route Guide - Lanes Not in Data'!$P$5:$P$22370,0))=FALSE,MATCH(BX$6&amp;$CQ40,'Route Guide - Lanes Not in Data'!$P$5:$P$22370,0),
IF(ISERROR(MATCH(BX$6&amp;$CR40,'Route Guide - Lanes Not in Data'!$P$5:$P$22370,0))=FALSE,MATCH(BX$6&amp;$CR40,'Route Guide - Lanes Not in Data'!$P$5:$P$22370,0),
IF(ISERROR(MATCH(BX$6&amp;$CS40,'Route Guide - Lanes Not in Data'!$P$5:$P$22370,0))=FALSE,MATCH(BX$6&amp;$CS40,'Route Guide - Lanes Not in Data'!$P$5:$P$22370,0),
IF(ISERROR(MATCH(BX$6&amp;$CT40,'Route Guide - Lanes Not in Data'!$P$5:$P$22370,0))=FALSE,MATCH(BX$6&amp;$CT40,'Route Guide - Lanes Not in Data'!$P$5:$P$22370,0),
IF(ISERROR(MATCH(BX$6&amp;$CU40,'Route Guide - Lanes Not in Data'!$P$5:$P$22370,0))=FALSE,MATCH(BX$6&amp;$CU40,'Route Guide - Lanes Not in Data'!$P$5:$P$22370,0),
IF(ISERROR(MATCH(BX$6&amp;$CV40,'Route Guide - Lanes Not in Data'!$P$5:$P$22370,0))=FALSE,MATCH(BX$6&amp;$CV40,'Route Guide - Lanes Not in Data'!$P$5:$P$22370,0),
IF(ISERROR(MATCH(BX$6&amp;$CW40,'Route Guide - Lanes Not in Data'!$P$5:$P$22370,0))=FALSE,MATCH(BX$6&amp;$CW40,'Route Guide - Lanes Not in Data'!$P$5:$P$22370,0),
IF(ISERROR(MATCH(BX$6&amp;$CX40,'Route Guide - Lanes Not in Data'!$P$5:$P$22370,0))=FALSE,MATCH(BX$6&amp;$CX40,'Route Guide - Lanes Not in Data'!$P$5:$P$22370,0),
IF(ISERROR(MATCH(BX$6&amp;$CY40,'Route Guide - Lanes Not in Data'!$P$5:$P$22370,0))=FALSE,MATCH(BX$6&amp;$CY40,'Route Guide - Lanes Not in Data'!$P$5:$P$22370,0),
IF(ISERROR(MATCH(BX$6&amp;$CZ40,'Route Guide - Lanes Not in Data'!$P$5:$P$22370,0))=FALSE,MATCH(BX$6&amp;$CZ40,'Route Guide - Lanes Not in Data'!$P$5:$P$22370,0),""))))))))))),""))</f>
        <v/>
      </c>
      <c r="BY40" s="37" t="str">
        <f>IF(OR(BY$6="",EK40&lt;&gt;2),"",IFERROR(INDEX('Route Guide - Lanes Not in Data'!$E$5:$E$22370,
IF(ISERROR(MATCH(BY$6&amp;$CQ40,'Route Guide - Lanes Not in Data'!$P$5:$P$22370,0))=FALSE,MATCH(BY$6&amp;$CQ40,'Route Guide - Lanes Not in Data'!$P$5:$P$22370,0),
IF(ISERROR(MATCH(BY$6&amp;$CR40,'Route Guide - Lanes Not in Data'!$P$5:$P$22370,0))=FALSE,MATCH(BY$6&amp;$CR40,'Route Guide - Lanes Not in Data'!$P$5:$P$22370,0),
IF(ISERROR(MATCH(BY$6&amp;$CS40,'Route Guide - Lanes Not in Data'!$P$5:$P$22370,0))=FALSE,MATCH(BY$6&amp;$CS40,'Route Guide - Lanes Not in Data'!$P$5:$P$22370,0),
IF(ISERROR(MATCH(BY$6&amp;$CT40,'Route Guide - Lanes Not in Data'!$P$5:$P$22370,0))=FALSE,MATCH(BY$6&amp;$CT40,'Route Guide - Lanes Not in Data'!$P$5:$P$22370,0),
IF(ISERROR(MATCH(BY$6&amp;$CU40,'Route Guide - Lanes Not in Data'!$P$5:$P$22370,0))=FALSE,MATCH(BY$6&amp;$CU40,'Route Guide - Lanes Not in Data'!$P$5:$P$22370,0),
IF(ISERROR(MATCH(BY$6&amp;$CV40,'Route Guide - Lanes Not in Data'!$P$5:$P$22370,0))=FALSE,MATCH(BY$6&amp;$CV40,'Route Guide - Lanes Not in Data'!$P$5:$P$22370,0),
IF(ISERROR(MATCH(BY$6&amp;$CW40,'Route Guide - Lanes Not in Data'!$P$5:$P$22370,0))=FALSE,MATCH(BY$6&amp;$CW40,'Route Guide - Lanes Not in Data'!$P$5:$P$22370,0),
IF(ISERROR(MATCH(BY$6&amp;$CX40,'Route Guide - Lanes Not in Data'!$P$5:$P$22370,0))=FALSE,MATCH(BY$6&amp;$CX40,'Route Guide - Lanes Not in Data'!$P$5:$P$22370,0),
IF(ISERROR(MATCH(BY$6&amp;$CY40,'Route Guide - Lanes Not in Data'!$P$5:$P$22370,0))=FALSE,MATCH(BY$6&amp;$CY40,'Route Guide - Lanes Not in Data'!$P$5:$P$22370,0),
IF(ISERROR(MATCH(BY$6&amp;$CZ40,'Route Guide - Lanes Not in Data'!$P$5:$P$22370,0))=FALSE,MATCH(BY$6&amp;$CZ40,'Route Guide - Lanes Not in Data'!$P$5:$P$22370,0),""))))))))))),""))</f>
        <v/>
      </c>
      <c r="BZ40" s="37" t="str">
        <f>IF(OR(BZ$6="",EL40&lt;&gt;2),"",IFERROR(INDEX('Route Guide - Lanes Not in Data'!$E$5:$E$22370,
IF(ISERROR(MATCH(BZ$6&amp;$CQ40,'Route Guide - Lanes Not in Data'!$P$5:$P$22370,0))=FALSE,MATCH(BZ$6&amp;$CQ40,'Route Guide - Lanes Not in Data'!$P$5:$P$22370,0),
IF(ISERROR(MATCH(BZ$6&amp;$CR40,'Route Guide - Lanes Not in Data'!$P$5:$P$22370,0))=FALSE,MATCH(BZ$6&amp;$CR40,'Route Guide - Lanes Not in Data'!$P$5:$P$22370,0),
IF(ISERROR(MATCH(BZ$6&amp;$CS40,'Route Guide - Lanes Not in Data'!$P$5:$P$22370,0))=FALSE,MATCH(BZ$6&amp;$CS40,'Route Guide - Lanes Not in Data'!$P$5:$P$22370,0),
IF(ISERROR(MATCH(BZ$6&amp;$CT40,'Route Guide - Lanes Not in Data'!$P$5:$P$22370,0))=FALSE,MATCH(BZ$6&amp;$CT40,'Route Guide - Lanes Not in Data'!$P$5:$P$22370,0),
IF(ISERROR(MATCH(BZ$6&amp;$CU40,'Route Guide - Lanes Not in Data'!$P$5:$P$22370,0))=FALSE,MATCH(BZ$6&amp;$CU40,'Route Guide - Lanes Not in Data'!$P$5:$P$22370,0),
IF(ISERROR(MATCH(BZ$6&amp;$CV40,'Route Guide - Lanes Not in Data'!$P$5:$P$22370,0))=FALSE,MATCH(BZ$6&amp;$CV40,'Route Guide - Lanes Not in Data'!$P$5:$P$22370,0),
IF(ISERROR(MATCH(BZ$6&amp;$CW40,'Route Guide - Lanes Not in Data'!$P$5:$P$22370,0))=FALSE,MATCH(BZ$6&amp;$CW40,'Route Guide - Lanes Not in Data'!$P$5:$P$22370,0),
IF(ISERROR(MATCH(BZ$6&amp;$CX40,'Route Guide - Lanes Not in Data'!$P$5:$P$22370,0))=FALSE,MATCH(BZ$6&amp;$CX40,'Route Guide - Lanes Not in Data'!$P$5:$P$22370,0),
IF(ISERROR(MATCH(BZ$6&amp;$CY40,'Route Guide - Lanes Not in Data'!$P$5:$P$22370,0))=FALSE,MATCH(BZ$6&amp;$CY40,'Route Guide - Lanes Not in Data'!$P$5:$P$22370,0),
IF(ISERROR(MATCH(BZ$6&amp;$CZ40,'Route Guide - Lanes Not in Data'!$P$5:$P$22370,0))=FALSE,MATCH(BZ$6&amp;$CZ40,'Route Guide - Lanes Not in Data'!$P$5:$P$22370,0),""))))))))))),""))</f>
        <v/>
      </c>
      <c r="CA40" s="37">
        <f>IF(OR(CA$6="",EM40&lt;&gt;2),"",IFERROR(INDEX('Route Guide - Lanes Not in Data'!$E$5:$E$22370,
IF(ISERROR(MATCH(CA$6&amp;$CQ40,'Route Guide - Lanes Not in Data'!$P$5:$P$22370,0))=FALSE,MATCH(CA$6&amp;$CQ40,'Route Guide - Lanes Not in Data'!$P$5:$P$22370,0),
IF(ISERROR(MATCH(CA$6&amp;$CR40,'Route Guide - Lanes Not in Data'!$P$5:$P$22370,0))=FALSE,MATCH(CA$6&amp;$CR40,'Route Guide - Lanes Not in Data'!$P$5:$P$22370,0),
IF(ISERROR(MATCH(CA$6&amp;$CS40,'Route Guide - Lanes Not in Data'!$P$5:$P$22370,0))=FALSE,MATCH(CA$6&amp;$CS40,'Route Guide - Lanes Not in Data'!$P$5:$P$22370,0),
IF(ISERROR(MATCH(CA$6&amp;$CT40,'Route Guide - Lanes Not in Data'!$P$5:$P$22370,0))=FALSE,MATCH(CA$6&amp;$CT40,'Route Guide - Lanes Not in Data'!$P$5:$P$22370,0),
IF(ISERROR(MATCH(CA$6&amp;$CU40,'Route Guide - Lanes Not in Data'!$P$5:$P$22370,0))=FALSE,MATCH(CA$6&amp;$CU40,'Route Guide - Lanes Not in Data'!$P$5:$P$22370,0),
IF(ISERROR(MATCH(CA$6&amp;$CV40,'Route Guide - Lanes Not in Data'!$P$5:$P$22370,0))=FALSE,MATCH(CA$6&amp;$CV40,'Route Guide - Lanes Not in Data'!$P$5:$P$22370,0),
IF(ISERROR(MATCH(CA$6&amp;$CW40,'Route Guide - Lanes Not in Data'!$P$5:$P$22370,0))=FALSE,MATCH(CA$6&amp;$CW40,'Route Guide - Lanes Not in Data'!$P$5:$P$22370,0),
IF(ISERROR(MATCH(CA$6&amp;$CX40,'Route Guide - Lanes Not in Data'!$P$5:$P$22370,0))=FALSE,MATCH(CA$6&amp;$CX40,'Route Guide - Lanes Not in Data'!$P$5:$P$22370,0),
IF(ISERROR(MATCH(CA$6&amp;$CY40,'Route Guide - Lanes Not in Data'!$P$5:$P$22370,0))=FALSE,MATCH(CA$6&amp;$CY40,'Route Guide - Lanes Not in Data'!$P$5:$P$22370,0),
IF(ISERROR(MATCH(CA$6&amp;$CZ40,'Route Guide - Lanes Not in Data'!$P$5:$P$22370,0))=FALSE,MATCH(CA$6&amp;$CZ40,'Route Guide - Lanes Not in Data'!$P$5:$P$22370,0),""))))))))))),""))</f>
        <v>0.13400000000000001</v>
      </c>
      <c r="CB40" s="37" t="str">
        <f>IF(OR(CB$6="",EN40&lt;&gt;2),"",IFERROR(INDEX('Route Guide - Lanes Not in Data'!$E$5:$E$22370,
IF(ISERROR(MATCH(CB$6&amp;$CQ40,'Route Guide - Lanes Not in Data'!$P$5:$P$22370,0))=FALSE,MATCH(CB$6&amp;$CQ40,'Route Guide - Lanes Not in Data'!$P$5:$P$22370,0),
IF(ISERROR(MATCH(CB$6&amp;$CR40,'Route Guide - Lanes Not in Data'!$P$5:$P$22370,0))=FALSE,MATCH(CB$6&amp;$CR40,'Route Guide - Lanes Not in Data'!$P$5:$P$22370,0),
IF(ISERROR(MATCH(CB$6&amp;$CS40,'Route Guide - Lanes Not in Data'!$P$5:$P$22370,0))=FALSE,MATCH(CB$6&amp;$CS40,'Route Guide - Lanes Not in Data'!$P$5:$P$22370,0),
IF(ISERROR(MATCH(CB$6&amp;$CT40,'Route Guide - Lanes Not in Data'!$P$5:$P$22370,0))=FALSE,MATCH(CB$6&amp;$CT40,'Route Guide - Lanes Not in Data'!$P$5:$P$22370,0),
IF(ISERROR(MATCH(CB$6&amp;$CU40,'Route Guide - Lanes Not in Data'!$P$5:$P$22370,0))=FALSE,MATCH(CB$6&amp;$CU40,'Route Guide - Lanes Not in Data'!$P$5:$P$22370,0),
IF(ISERROR(MATCH(CB$6&amp;$CV40,'Route Guide - Lanes Not in Data'!$P$5:$P$22370,0))=FALSE,MATCH(CB$6&amp;$CV40,'Route Guide - Lanes Not in Data'!$P$5:$P$22370,0),
IF(ISERROR(MATCH(CB$6&amp;$CW40,'Route Guide - Lanes Not in Data'!$P$5:$P$22370,0))=FALSE,MATCH(CB$6&amp;$CW40,'Route Guide - Lanes Not in Data'!$P$5:$P$22370,0),
IF(ISERROR(MATCH(CB$6&amp;$CX40,'Route Guide - Lanes Not in Data'!$P$5:$P$22370,0))=FALSE,MATCH(CB$6&amp;$CX40,'Route Guide - Lanes Not in Data'!$P$5:$P$22370,0),
IF(ISERROR(MATCH(CB$6&amp;$CY40,'Route Guide - Lanes Not in Data'!$P$5:$P$22370,0))=FALSE,MATCH(CB$6&amp;$CY40,'Route Guide - Lanes Not in Data'!$P$5:$P$22370,0),
IF(ISERROR(MATCH(CB$6&amp;$CZ40,'Route Guide - Lanes Not in Data'!$P$5:$P$22370,0))=FALSE,MATCH(CB$6&amp;$CZ40,'Route Guide - Lanes Not in Data'!$P$5:$P$22370,0),""))))))))))),""))</f>
        <v/>
      </c>
      <c r="CC40" s="37" t="str">
        <f>IF(OR(CC$6="",EO40&lt;&gt;2),"",IFERROR(INDEX('Route Guide - Lanes Not in Data'!$E$5:$E$22370,
IF(ISERROR(MATCH(CC$6&amp;$CQ40,'Route Guide - Lanes Not in Data'!$P$5:$P$22370,0))=FALSE,MATCH(CC$6&amp;$CQ40,'Route Guide - Lanes Not in Data'!$P$5:$P$22370,0),
IF(ISERROR(MATCH(CC$6&amp;$CR40,'Route Guide - Lanes Not in Data'!$P$5:$P$22370,0))=FALSE,MATCH(CC$6&amp;$CR40,'Route Guide - Lanes Not in Data'!$P$5:$P$22370,0),
IF(ISERROR(MATCH(CC$6&amp;$CS40,'Route Guide - Lanes Not in Data'!$P$5:$P$22370,0))=FALSE,MATCH(CC$6&amp;$CS40,'Route Guide - Lanes Not in Data'!$P$5:$P$22370,0),
IF(ISERROR(MATCH(CC$6&amp;$CT40,'Route Guide - Lanes Not in Data'!$P$5:$P$22370,0))=FALSE,MATCH(CC$6&amp;$CT40,'Route Guide - Lanes Not in Data'!$P$5:$P$22370,0),
IF(ISERROR(MATCH(CC$6&amp;$CU40,'Route Guide - Lanes Not in Data'!$P$5:$P$22370,0))=FALSE,MATCH(CC$6&amp;$CU40,'Route Guide - Lanes Not in Data'!$P$5:$P$22370,0),
IF(ISERROR(MATCH(CC$6&amp;$CV40,'Route Guide - Lanes Not in Data'!$P$5:$P$22370,0))=FALSE,MATCH(CC$6&amp;$CV40,'Route Guide - Lanes Not in Data'!$P$5:$P$22370,0),
IF(ISERROR(MATCH(CC$6&amp;$CW40,'Route Guide - Lanes Not in Data'!$P$5:$P$22370,0))=FALSE,MATCH(CC$6&amp;$CW40,'Route Guide - Lanes Not in Data'!$P$5:$P$22370,0),
IF(ISERROR(MATCH(CC$6&amp;$CX40,'Route Guide - Lanes Not in Data'!$P$5:$P$22370,0))=FALSE,MATCH(CC$6&amp;$CX40,'Route Guide - Lanes Not in Data'!$P$5:$P$22370,0),
IF(ISERROR(MATCH(CC$6&amp;$CY40,'Route Guide - Lanes Not in Data'!$P$5:$P$22370,0))=FALSE,MATCH(CC$6&amp;$CY40,'Route Guide - Lanes Not in Data'!$P$5:$P$22370,0),
IF(ISERROR(MATCH(CC$6&amp;$CZ40,'Route Guide - Lanes Not in Data'!$P$5:$P$22370,0))=FALSE,MATCH(CC$6&amp;$CZ40,'Route Guide - Lanes Not in Data'!$P$5:$P$22370,0),""))))))))))),""))</f>
        <v/>
      </c>
      <c r="CD40" s="37" t="str">
        <f>IF(OR(CD$6="",EP40&lt;&gt;2),"",IFERROR(INDEX('Route Guide - Lanes Not in Data'!$E$5:$E$22370,
IF(ISERROR(MATCH(CD$6&amp;$CQ40,'Route Guide - Lanes Not in Data'!$P$5:$P$22370,0))=FALSE,MATCH(CD$6&amp;$CQ40,'Route Guide - Lanes Not in Data'!$P$5:$P$22370,0),
IF(ISERROR(MATCH(CD$6&amp;$CR40,'Route Guide - Lanes Not in Data'!$P$5:$P$22370,0))=FALSE,MATCH(CD$6&amp;$CR40,'Route Guide - Lanes Not in Data'!$P$5:$P$22370,0),
IF(ISERROR(MATCH(CD$6&amp;$CS40,'Route Guide - Lanes Not in Data'!$P$5:$P$22370,0))=FALSE,MATCH(CD$6&amp;$CS40,'Route Guide - Lanes Not in Data'!$P$5:$P$22370,0),
IF(ISERROR(MATCH(CD$6&amp;$CT40,'Route Guide - Lanes Not in Data'!$P$5:$P$22370,0))=FALSE,MATCH(CD$6&amp;$CT40,'Route Guide - Lanes Not in Data'!$P$5:$P$22370,0),
IF(ISERROR(MATCH(CD$6&amp;$CU40,'Route Guide - Lanes Not in Data'!$P$5:$P$22370,0))=FALSE,MATCH(CD$6&amp;$CU40,'Route Guide - Lanes Not in Data'!$P$5:$P$22370,0),
IF(ISERROR(MATCH(CD$6&amp;$CV40,'Route Guide - Lanes Not in Data'!$P$5:$P$22370,0))=FALSE,MATCH(CD$6&amp;$CV40,'Route Guide - Lanes Not in Data'!$P$5:$P$22370,0),
IF(ISERROR(MATCH(CD$6&amp;$CW40,'Route Guide - Lanes Not in Data'!$P$5:$P$22370,0))=FALSE,MATCH(CD$6&amp;$CW40,'Route Guide - Lanes Not in Data'!$P$5:$P$22370,0),
IF(ISERROR(MATCH(CD$6&amp;$CX40,'Route Guide - Lanes Not in Data'!$P$5:$P$22370,0))=FALSE,MATCH(CD$6&amp;$CX40,'Route Guide - Lanes Not in Data'!$P$5:$P$22370,0),
IF(ISERROR(MATCH(CD$6&amp;$CY40,'Route Guide - Lanes Not in Data'!$P$5:$P$22370,0))=FALSE,MATCH(CD$6&amp;$CY40,'Route Guide - Lanes Not in Data'!$P$5:$P$22370,0),
IF(ISERROR(MATCH(CD$6&amp;$CZ40,'Route Guide - Lanes Not in Data'!$P$5:$P$22370,0))=FALSE,MATCH(CD$6&amp;$CZ40,'Route Guide - Lanes Not in Data'!$P$5:$P$22370,0),""))))))))))),""))</f>
        <v/>
      </c>
      <c r="CE40" s="37" t="str">
        <f>IF(OR(CE$6="",EQ40&lt;&gt;2),"",IFERROR(INDEX('Route Guide - Lanes Not in Data'!$E$5:$E$22370,
IF(ISERROR(MATCH(CE$6&amp;$CQ40,'Route Guide - Lanes Not in Data'!$P$5:$P$22370,0))=FALSE,MATCH(CE$6&amp;$CQ40,'Route Guide - Lanes Not in Data'!$P$5:$P$22370,0),
IF(ISERROR(MATCH(CE$6&amp;$CR40,'Route Guide - Lanes Not in Data'!$P$5:$P$22370,0))=FALSE,MATCH(CE$6&amp;$CR40,'Route Guide - Lanes Not in Data'!$P$5:$P$22370,0),
IF(ISERROR(MATCH(CE$6&amp;$CS40,'Route Guide - Lanes Not in Data'!$P$5:$P$22370,0))=FALSE,MATCH(CE$6&amp;$CS40,'Route Guide - Lanes Not in Data'!$P$5:$P$22370,0),
IF(ISERROR(MATCH(CE$6&amp;$CT40,'Route Guide - Lanes Not in Data'!$P$5:$P$22370,0))=FALSE,MATCH(CE$6&amp;$CT40,'Route Guide - Lanes Not in Data'!$P$5:$P$22370,0),
IF(ISERROR(MATCH(CE$6&amp;$CU40,'Route Guide - Lanes Not in Data'!$P$5:$P$22370,0))=FALSE,MATCH(CE$6&amp;$CU40,'Route Guide - Lanes Not in Data'!$P$5:$P$22370,0),
IF(ISERROR(MATCH(CE$6&amp;$CV40,'Route Guide - Lanes Not in Data'!$P$5:$P$22370,0))=FALSE,MATCH(CE$6&amp;$CV40,'Route Guide - Lanes Not in Data'!$P$5:$P$22370,0),
IF(ISERROR(MATCH(CE$6&amp;$CW40,'Route Guide - Lanes Not in Data'!$P$5:$P$22370,0))=FALSE,MATCH(CE$6&amp;$CW40,'Route Guide - Lanes Not in Data'!$P$5:$P$22370,0),
IF(ISERROR(MATCH(CE$6&amp;$CX40,'Route Guide - Lanes Not in Data'!$P$5:$P$22370,0))=FALSE,MATCH(CE$6&amp;$CX40,'Route Guide - Lanes Not in Data'!$P$5:$P$22370,0),
IF(ISERROR(MATCH(CE$6&amp;$CY40,'Route Guide - Lanes Not in Data'!$P$5:$P$22370,0))=FALSE,MATCH(CE$6&amp;$CY40,'Route Guide - Lanes Not in Data'!$P$5:$P$22370,0),
IF(ISERROR(MATCH(CE$6&amp;$CZ40,'Route Guide - Lanes Not in Data'!$P$5:$P$22370,0))=FALSE,MATCH(CE$6&amp;$CZ40,'Route Guide - Lanes Not in Data'!$P$5:$P$22370,0),""))))))))))),""))</f>
        <v/>
      </c>
      <c r="CF40" s="37" t="str">
        <f>IF(OR(CF$6="",ER40&lt;&gt;2),"",IFERROR(INDEX('Route Guide - Lanes Not in Data'!$E$5:$E$22370,
IF(ISERROR(MATCH(CF$6&amp;$CQ40,'Route Guide - Lanes Not in Data'!$P$5:$P$22370,0))=FALSE,MATCH(CF$6&amp;$CQ40,'Route Guide - Lanes Not in Data'!$P$5:$P$22370,0),
IF(ISERROR(MATCH(CF$6&amp;$CR40,'Route Guide - Lanes Not in Data'!$P$5:$P$22370,0))=FALSE,MATCH(CF$6&amp;$CR40,'Route Guide - Lanes Not in Data'!$P$5:$P$22370,0),
IF(ISERROR(MATCH(CF$6&amp;$CS40,'Route Guide - Lanes Not in Data'!$P$5:$P$22370,0))=FALSE,MATCH(CF$6&amp;$CS40,'Route Guide - Lanes Not in Data'!$P$5:$P$22370,0),
IF(ISERROR(MATCH(CF$6&amp;$CT40,'Route Guide - Lanes Not in Data'!$P$5:$P$22370,0))=FALSE,MATCH(CF$6&amp;$CT40,'Route Guide - Lanes Not in Data'!$P$5:$P$22370,0),
IF(ISERROR(MATCH(CF$6&amp;$CU40,'Route Guide - Lanes Not in Data'!$P$5:$P$22370,0))=FALSE,MATCH(CF$6&amp;$CU40,'Route Guide - Lanes Not in Data'!$P$5:$P$22370,0),
IF(ISERROR(MATCH(CF$6&amp;$CV40,'Route Guide - Lanes Not in Data'!$P$5:$P$22370,0))=FALSE,MATCH(CF$6&amp;$CV40,'Route Guide - Lanes Not in Data'!$P$5:$P$22370,0),
IF(ISERROR(MATCH(CF$6&amp;$CW40,'Route Guide - Lanes Not in Data'!$P$5:$P$22370,0))=FALSE,MATCH(CF$6&amp;$CW40,'Route Guide - Lanes Not in Data'!$P$5:$P$22370,0),
IF(ISERROR(MATCH(CF$6&amp;$CX40,'Route Guide - Lanes Not in Data'!$P$5:$P$22370,0))=FALSE,MATCH(CF$6&amp;$CX40,'Route Guide - Lanes Not in Data'!$P$5:$P$22370,0),
IF(ISERROR(MATCH(CF$6&amp;$CY40,'Route Guide - Lanes Not in Data'!$P$5:$P$22370,0))=FALSE,MATCH(CF$6&amp;$CY40,'Route Guide - Lanes Not in Data'!$P$5:$P$22370,0),
IF(ISERROR(MATCH(CF$6&amp;$CZ40,'Route Guide - Lanes Not in Data'!$P$5:$P$22370,0))=FALSE,MATCH(CF$6&amp;$CZ40,'Route Guide - Lanes Not in Data'!$P$5:$P$22370,0),""))))))))))),""))</f>
        <v/>
      </c>
      <c r="CG40" s="37" t="str">
        <f>IF(OR(CG$6="",ES40&lt;&gt;2),"",IFERROR(INDEX('Route Guide - Lanes Not in Data'!$E$5:$E$22370,
IF(ISERROR(MATCH(CG$6&amp;$CQ40,'Route Guide - Lanes Not in Data'!$P$5:$P$22370,0))=FALSE,MATCH(CG$6&amp;$CQ40,'Route Guide - Lanes Not in Data'!$P$5:$P$22370,0),
IF(ISERROR(MATCH(CG$6&amp;$CR40,'Route Guide - Lanes Not in Data'!$P$5:$P$22370,0))=FALSE,MATCH(CG$6&amp;$CR40,'Route Guide - Lanes Not in Data'!$P$5:$P$22370,0),
IF(ISERROR(MATCH(CG$6&amp;$CS40,'Route Guide - Lanes Not in Data'!$P$5:$P$22370,0))=FALSE,MATCH(CG$6&amp;$CS40,'Route Guide - Lanes Not in Data'!$P$5:$P$22370,0),
IF(ISERROR(MATCH(CG$6&amp;$CT40,'Route Guide - Lanes Not in Data'!$P$5:$P$22370,0))=FALSE,MATCH(CG$6&amp;$CT40,'Route Guide - Lanes Not in Data'!$P$5:$P$22370,0),
IF(ISERROR(MATCH(CG$6&amp;$CU40,'Route Guide - Lanes Not in Data'!$P$5:$P$22370,0))=FALSE,MATCH(CG$6&amp;$CU40,'Route Guide - Lanes Not in Data'!$P$5:$P$22370,0),
IF(ISERROR(MATCH(CG$6&amp;$CV40,'Route Guide - Lanes Not in Data'!$P$5:$P$22370,0))=FALSE,MATCH(CG$6&amp;$CV40,'Route Guide - Lanes Not in Data'!$P$5:$P$22370,0),
IF(ISERROR(MATCH(CG$6&amp;$CW40,'Route Guide - Lanes Not in Data'!$P$5:$P$22370,0))=FALSE,MATCH(CG$6&amp;$CW40,'Route Guide - Lanes Not in Data'!$P$5:$P$22370,0),
IF(ISERROR(MATCH(CG$6&amp;$CX40,'Route Guide - Lanes Not in Data'!$P$5:$P$22370,0))=FALSE,MATCH(CG$6&amp;$CX40,'Route Guide - Lanes Not in Data'!$P$5:$P$22370,0),
IF(ISERROR(MATCH(CG$6&amp;$CY40,'Route Guide - Lanes Not in Data'!$P$5:$P$22370,0))=FALSE,MATCH(CG$6&amp;$CY40,'Route Guide - Lanes Not in Data'!$P$5:$P$22370,0),
IF(ISERROR(MATCH(CG$6&amp;$CZ40,'Route Guide - Lanes Not in Data'!$P$5:$P$22370,0))=FALSE,MATCH(CG$6&amp;$CZ40,'Route Guide - Lanes Not in Data'!$P$5:$P$22370,0),""))))))))))),""))</f>
        <v/>
      </c>
      <c r="CH40" s="37" t="str">
        <f>IF(OR(CH$6="",ET40&lt;&gt;2),"",IFERROR(INDEX('Route Guide - Lanes Not in Data'!$E$5:$E$22370,
IF(ISERROR(MATCH(CH$6&amp;$CQ40,'Route Guide - Lanes Not in Data'!$P$5:$P$22370,0))=FALSE,MATCH(CH$6&amp;$CQ40,'Route Guide - Lanes Not in Data'!$P$5:$P$22370,0),
IF(ISERROR(MATCH(CH$6&amp;$CR40,'Route Guide - Lanes Not in Data'!$P$5:$P$22370,0))=FALSE,MATCH(CH$6&amp;$CR40,'Route Guide - Lanes Not in Data'!$P$5:$P$22370,0),
IF(ISERROR(MATCH(CH$6&amp;$CS40,'Route Guide - Lanes Not in Data'!$P$5:$P$22370,0))=FALSE,MATCH(CH$6&amp;$CS40,'Route Guide - Lanes Not in Data'!$P$5:$P$22370,0),
IF(ISERROR(MATCH(CH$6&amp;$CT40,'Route Guide - Lanes Not in Data'!$P$5:$P$22370,0))=FALSE,MATCH(CH$6&amp;$CT40,'Route Guide - Lanes Not in Data'!$P$5:$P$22370,0),
IF(ISERROR(MATCH(CH$6&amp;$CU40,'Route Guide - Lanes Not in Data'!$P$5:$P$22370,0))=FALSE,MATCH(CH$6&amp;$CU40,'Route Guide - Lanes Not in Data'!$P$5:$P$22370,0),
IF(ISERROR(MATCH(CH$6&amp;$CV40,'Route Guide - Lanes Not in Data'!$P$5:$P$22370,0))=FALSE,MATCH(CH$6&amp;$CV40,'Route Guide - Lanes Not in Data'!$P$5:$P$22370,0),
IF(ISERROR(MATCH(CH$6&amp;$CW40,'Route Guide - Lanes Not in Data'!$P$5:$P$22370,0))=FALSE,MATCH(CH$6&amp;$CW40,'Route Guide - Lanes Not in Data'!$P$5:$P$22370,0),
IF(ISERROR(MATCH(CH$6&amp;$CX40,'Route Guide - Lanes Not in Data'!$P$5:$P$22370,0))=FALSE,MATCH(CH$6&amp;$CX40,'Route Guide - Lanes Not in Data'!$P$5:$P$22370,0),
IF(ISERROR(MATCH(CH$6&amp;$CY40,'Route Guide - Lanes Not in Data'!$P$5:$P$22370,0))=FALSE,MATCH(CH$6&amp;$CY40,'Route Guide - Lanes Not in Data'!$P$5:$P$22370,0),
IF(ISERROR(MATCH(CH$6&amp;$CZ40,'Route Guide - Lanes Not in Data'!$P$5:$P$22370,0))=FALSE,MATCH(CH$6&amp;$CZ40,'Route Guide - Lanes Not in Data'!$P$5:$P$22370,0),""))))))))))),""))</f>
        <v/>
      </c>
      <c r="CI40" s="37" t="str">
        <f>IF(OR(CI$6="",EU40&lt;&gt;2),"",IFERROR(INDEX('Route Guide - Lanes Not in Data'!$E$5:$E$22370,
IF(ISERROR(MATCH(CI$6&amp;$CQ40,'Route Guide - Lanes Not in Data'!$P$5:$P$22370,0))=FALSE,MATCH(CI$6&amp;$CQ40,'Route Guide - Lanes Not in Data'!$P$5:$P$22370,0),
IF(ISERROR(MATCH(CI$6&amp;$CR40,'Route Guide - Lanes Not in Data'!$P$5:$P$22370,0))=FALSE,MATCH(CI$6&amp;$CR40,'Route Guide - Lanes Not in Data'!$P$5:$P$22370,0),
IF(ISERROR(MATCH(CI$6&amp;$CS40,'Route Guide - Lanes Not in Data'!$P$5:$P$22370,0))=FALSE,MATCH(CI$6&amp;$CS40,'Route Guide - Lanes Not in Data'!$P$5:$P$22370,0),
IF(ISERROR(MATCH(CI$6&amp;$CT40,'Route Guide - Lanes Not in Data'!$P$5:$P$22370,0))=FALSE,MATCH(CI$6&amp;$CT40,'Route Guide - Lanes Not in Data'!$P$5:$P$22370,0),
IF(ISERROR(MATCH(CI$6&amp;$CU40,'Route Guide - Lanes Not in Data'!$P$5:$P$22370,0))=FALSE,MATCH(CI$6&amp;$CU40,'Route Guide - Lanes Not in Data'!$P$5:$P$22370,0),
IF(ISERROR(MATCH(CI$6&amp;$CV40,'Route Guide - Lanes Not in Data'!$P$5:$P$22370,0))=FALSE,MATCH(CI$6&amp;$CV40,'Route Guide - Lanes Not in Data'!$P$5:$P$22370,0),
IF(ISERROR(MATCH(CI$6&amp;$CW40,'Route Guide - Lanes Not in Data'!$P$5:$P$22370,0))=FALSE,MATCH(CI$6&amp;$CW40,'Route Guide - Lanes Not in Data'!$P$5:$P$22370,0),
IF(ISERROR(MATCH(CI$6&amp;$CX40,'Route Guide - Lanes Not in Data'!$P$5:$P$22370,0))=FALSE,MATCH(CI$6&amp;$CX40,'Route Guide - Lanes Not in Data'!$P$5:$P$22370,0),
IF(ISERROR(MATCH(CI$6&amp;$CY40,'Route Guide - Lanes Not in Data'!$P$5:$P$22370,0))=FALSE,MATCH(CI$6&amp;$CY40,'Route Guide - Lanes Not in Data'!$P$5:$P$22370,0),
IF(ISERROR(MATCH(CI$6&amp;$CZ40,'Route Guide - Lanes Not in Data'!$P$5:$P$22370,0))=FALSE,MATCH(CI$6&amp;$CZ40,'Route Guide - Lanes Not in Data'!$P$5:$P$22370,0),""))))))))))),""))</f>
        <v/>
      </c>
      <c r="CJ40" s="37" t="str">
        <f>IF(OR(CJ$6="",EV40&lt;&gt;2),"",IFERROR(INDEX('Route Guide - Lanes Not in Data'!$E$5:$E$22370,
IF(ISERROR(MATCH(CJ$6&amp;$CQ40,'Route Guide - Lanes Not in Data'!$P$5:$P$22370,0))=FALSE,MATCH(CJ$6&amp;$CQ40,'Route Guide - Lanes Not in Data'!$P$5:$P$22370,0),
IF(ISERROR(MATCH(CJ$6&amp;$CR40,'Route Guide - Lanes Not in Data'!$P$5:$P$22370,0))=FALSE,MATCH(CJ$6&amp;$CR40,'Route Guide - Lanes Not in Data'!$P$5:$P$22370,0),
IF(ISERROR(MATCH(CJ$6&amp;$CS40,'Route Guide - Lanes Not in Data'!$P$5:$P$22370,0))=FALSE,MATCH(CJ$6&amp;$CS40,'Route Guide - Lanes Not in Data'!$P$5:$P$22370,0),
IF(ISERROR(MATCH(CJ$6&amp;$CT40,'Route Guide - Lanes Not in Data'!$P$5:$P$22370,0))=FALSE,MATCH(CJ$6&amp;$CT40,'Route Guide - Lanes Not in Data'!$P$5:$P$22370,0),
IF(ISERROR(MATCH(CJ$6&amp;$CU40,'Route Guide - Lanes Not in Data'!$P$5:$P$22370,0))=FALSE,MATCH(CJ$6&amp;$CU40,'Route Guide - Lanes Not in Data'!$P$5:$P$22370,0),
IF(ISERROR(MATCH(CJ$6&amp;$CV40,'Route Guide - Lanes Not in Data'!$P$5:$P$22370,0))=FALSE,MATCH(CJ$6&amp;$CV40,'Route Guide - Lanes Not in Data'!$P$5:$P$22370,0),
IF(ISERROR(MATCH(CJ$6&amp;$CW40,'Route Guide - Lanes Not in Data'!$P$5:$P$22370,0))=FALSE,MATCH(CJ$6&amp;$CW40,'Route Guide - Lanes Not in Data'!$P$5:$P$22370,0),
IF(ISERROR(MATCH(CJ$6&amp;$CX40,'Route Guide - Lanes Not in Data'!$P$5:$P$22370,0))=FALSE,MATCH(CJ$6&amp;$CX40,'Route Guide - Lanes Not in Data'!$P$5:$P$22370,0),
IF(ISERROR(MATCH(CJ$6&amp;$CY40,'Route Guide - Lanes Not in Data'!$P$5:$P$22370,0))=FALSE,MATCH(CJ$6&amp;$CY40,'Route Guide - Lanes Not in Data'!$P$5:$P$22370,0),
IF(ISERROR(MATCH(CJ$6&amp;$CZ40,'Route Guide - Lanes Not in Data'!$P$5:$P$22370,0))=FALSE,MATCH(CJ$6&amp;$CZ40,'Route Guide - Lanes Not in Data'!$P$5:$P$22370,0),""))))))))))),""))</f>
        <v/>
      </c>
      <c r="CK40" s="37" t="str">
        <f>IF(OR(CK$6="",EW40&lt;&gt;2),"",IFERROR(INDEX('Route Guide - Lanes Not in Data'!$E$5:$E$22370,
IF(ISERROR(MATCH(CK$6&amp;$CQ40,'Route Guide - Lanes Not in Data'!$P$5:$P$22370,0))=FALSE,MATCH(CK$6&amp;$CQ40,'Route Guide - Lanes Not in Data'!$P$5:$P$22370,0),
IF(ISERROR(MATCH(CK$6&amp;$CR40,'Route Guide - Lanes Not in Data'!$P$5:$P$22370,0))=FALSE,MATCH(CK$6&amp;$CR40,'Route Guide - Lanes Not in Data'!$P$5:$P$22370,0),
IF(ISERROR(MATCH(CK$6&amp;$CS40,'Route Guide - Lanes Not in Data'!$P$5:$P$22370,0))=FALSE,MATCH(CK$6&amp;$CS40,'Route Guide - Lanes Not in Data'!$P$5:$P$22370,0),
IF(ISERROR(MATCH(CK$6&amp;$CT40,'Route Guide - Lanes Not in Data'!$P$5:$P$22370,0))=FALSE,MATCH(CK$6&amp;$CT40,'Route Guide - Lanes Not in Data'!$P$5:$P$22370,0),
IF(ISERROR(MATCH(CK$6&amp;$CU40,'Route Guide - Lanes Not in Data'!$P$5:$P$22370,0))=FALSE,MATCH(CK$6&amp;$CU40,'Route Guide - Lanes Not in Data'!$P$5:$P$22370,0),
IF(ISERROR(MATCH(CK$6&amp;$CV40,'Route Guide - Lanes Not in Data'!$P$5:$P$22370,0))=FALSE,MATCH(CK$6&amp;$CV40,'Route Guide - Lanes Not in Data'!$P$5:$P$22370,0),
IF(ISERROR(MATCH(CK$6&amp;$CW40,'Route Guide - Lanes Not in Data'!$P$5:$P$22370,0))=FALSE,MATCH(CK$6&amp;$CW40,'Route Guide - Lanes Not in Data'!$P$5:$P$22370,0),
IF(ISERROR(MATCH(CK$6&amp;$CX40,'Route Guide - Lanes Not in Data'!$P$5:$P$22370,0))=FALSE,MATCH(CK$6&amp;$CX40,'Route Guide - Lanes Not in Data'!$P$5:$P$22370,0),
IF(ISERROR(MATCH(CK$6&amp;$CY40,'Route Guide - Lanes Not in Data'!$P$5:$P$22370,0))=FALSE,MATCH(CK$6&amp;$CY40,'Route Guide - Lanes Not in Data'!$P$5:$P$22370,0),
IF(ISERROR(MATCH(CK$6&amp;$CZ40,'Route Guide - Lanes Not in Data'!$P$5:$P$22370,0))=FALSE,MATCH(CK$6&amp;$CZ40,'Route Guide - Lanes Not in Data'!$P$5:$P$22370,0),""))))))))))),""))</f>
        <v/>
      </c>
      <c r="CL40" s="37">
        <f t="shared" si="52"/>
        <v>0.34899999999999998</v>
      </c>
      <c r="CM40" s="23" t="str">
        <f t="shared" si="53"/>
        <v>CNWY</v>
      </c>
      <c r="CN40" s="37">
        <f t="shared" si="54"/>
        <v>0.31</v>
      </c>
      <c r="CO40" s="23" t="str">
        <f t="shared" si="21"/>
        <v>ODFL</v>
      </c>
      <c r="CQ40" s="23" t="str">
        <f t="shared" si="72"/>
        <v>-0E25-CA-CITY OF INDUSTRY-OH</v>
      </c>
      <c r="CR40" s="23" t="str">
        <f t="shared" si="73"/>
        <v>-0E25-CA-CITY OF INDUSTRY-USA</v>
      </c>
      <c r="CS40" s="23" t="str">
        <f t="shared" si="74"/>
        <v>-CA-CITY OF INDUSTRY-OH</v>
      </c>
      <c r="CT40" s="23" t="str">
        <f t="shared" si="75"/>
        <v>-CA-CITY OF INDUSTRY-USA</v>
      </c>
      <c r="CU40" s="23" t="str">
        <f t="shared" si="76"/>
        <v>-91745-OH</v>
      </c>
      <c r="CV40" s="23" t="str">
        <f t="shared" si="77"/>
        <v>-91745-USA</v>
      </c>
      <c r="CW40" s="23" t="str">
        <f t="shared" si="78"/>
        <v>-CA-OH</v>
      </c>
      <c r="CX40" s="23" t="str">
        <f t="shared" si="79"/>
        <v>OH-CA</v>
      </c>
      <c r="CY40" s="23" t="str">
        <f t="shared" si="55"/>
        <v>OH-USA</v>
      </c>
      <c r="CZ40" s="23" t="str">
        <f t="shared" si="80"/>
        <v>USA-USA</v>
      </c>
      <c r="DB40"/>
      <c r="DF40" s="35" t="s">
        <v>2221</v>
      </c>
      <c r="DG40" s="23">
        <v>1</v>
      </c>
      <c r="DH40" s="23">
        <v>1</v>
      </c>
      <c r="DI40" s="23">
        <v>1</v>
      </c>
      <c r="DJ40" s="23">
        <v>0</v>
      </c>
      <c r="DK40" s="23">
        <v>1</v>
      </c>
      <c r="DL40" s="23">
        <v>0</v>
      </c>
      <c r="DM40" s="23">
        <v>0</v>
      </c>
      <c r="DN40" s="23">
        <v>1</v>
      </c>
      <c r="DO40" s="23">
        <v>0</v>
      </c>
      <c r="DP40" s="23">
        <v>0</v>
      </c>
      <c r="DQ40" s="23">
        <v>1</v>
      </c>
      <c r="DR40" s="23">
        <v>0</v>
      </c>
      <c r="DS40" s="23">
        <v>1</v>
      </c>
      <c r="DT40" s="23">
        <v>1</v>
      </c>
      <c r="DU40" s="23">
        <v>0</v>
      </c>
      <c r="EC40" s="38">
        <f t="shared" si="81"/>
        <v>2</v>
      </c>
      <c r="ED40" s="38">
        <f t="shared" si="82"/>
        <v>2</v>
      </c>
      <c r="EE40" s="38">
        <f t="shared" si="83"/>
        <v>1</v>
      </c>
      <c r="EF40" s="38">
        <f t="shared" si="84"/>
        <v>0</v>
      </c>
      <c r="EG40" s="38">
        <f t="shared" si="85"/>
        <v>2</v>
      </c>
      <c r="EH40" s="38">
        <f t="shared" si="86"/>
        <v>1</v>
      </c>
      <c r="EI40" s="38">
        <f t="shared" si="87"/>
        <v>0</v>
      </c>
      <c r="EJ40" s="38">
        <f t="shared" si="88"/>
        <v>2</v>
      </c>
      <c r="EK40" s="38">
        <f t="shared" si="89"/>
        <v>0</v>
      </c>
      <c r="EL40" s="38">
        <f t="shared" si="90"/>
        <v>0</v>
      </c>
      <c r="EM40" s="38">
        <f t="shared" si="91"/>
        <v>2</v>
      </c>
      <c r="EN40" s="38">
        <f t="shared" si="92"/>
        <v>1</v>
      </c>
      <c r="EO40" s="38">
        <f t="shared" si="93"/>
        <v>2</v>
      </c>
      <c r="EP40" s="38">
        <f t="shared" si="94"/>
        <v>2</v>
      </c>
      <c r="EQ40" s="38">
        <f t="shared" si="95"/>
        <v>0</v>
      </c>
      <c r="ER40" s="38"/>
      <c r="ES40" s="38"/>
      <c r="ET40" s="38"/>
      <c r="EU40" s="38"/>
      <c r="EV40" s="38"/>
      <c r="EW40" s="38"/>
    </row>
    <row r="41" spans="2:153" x14ac:dyDescent="0.25">
      <c r="B41" s="31" t="str">
        <f t="shared" si="59"/>
        <v>CA  to  OK</v>
      </c>
      <c r="C41" s="31" t="str">
        <f t="shared" si="4"/>
        <v>CNWY</v>
      </c>
      <c r="D41" s="31" t="str">
        <f t="shared" si="56"/>
        <v/>
      </c>
      <c r="F41" s="31" t="str">
        <f t="shared" si="60"/>
        <v>OK  to  CA</v>
      </c>
      <c r="G41" s="31" t="str">
        <f t="shared" si="6"/>
        <v>ODFL</v>
      </c>
      <c r="H41" s="31" t="str">
        <f t="shared" si="7"/>
        <v/>
      </c>
      <c r="J41" s="31"/>
      <c r="U41" s="23" t="s">
        <v>2222</v>
      </c>
      <c r="V41" s="23" t="s">
        <v>2751</v>
      </c>
      <c r="W41" s="23" t="str">
        <f t="shared" si="61"/>
        <v>0E25-CA-CITY OF INDUSTRY-CA-OK</v>
      </c>
      <c r="X41" s="23" t="str">
        <f>_xlfn.XLOOKUP($W41,'Route Guide - Lanes In Data'!$B$1:$B$2645,'Route Guide - Lanes In Data'!D$1:D$2645)</f>
        <v>CNWY</v>
      </c>
      <c r="Y41" s="23" t="str">
        <f>_xlfn.XLOOKUP($W41,'Route Guide - Lanes In Data'!$B$1:$B$2645,'Route Guide - Lanes In Data'!E$1:E$2645)</f>
        <v>SAIA</v>
      </c>
      <c r="AA41" s="37">
        <f>IF(OR(AA$6="",EC41&lt;&gt;2),"",IFERROR(INDEX('Route Guide - Lanes Not in Data'!$D$5:$D$22370,
IF(ISERROR(MATCH(AA$6&amp;$BA41,'Route Guide - Lanes Not in Data'!$P$5:$P$22370,0))=FALSE,MATCH(AA$6&amp;$BA41,'Route Guide - Lanes Not in Data'!$P$5:$P$22370,0),
IF(ISERROR(MATCH(AA$6&amp;$BB41,'Route Guide - Lanes Not in Data'!$P$5:$P$22370,0))=FALSE,MATCH(AA$6&amp;$BB41,'Route Guide - Lanes Not in Data'!$P$5:$P$22370,0),
IF(ISERROR(MATCH(AA$6&amp;$BC41,'Route Guide - Lanes Not in Data'!$P$5:$P$22370,0))=FALSE,MATCH(AA$6&amp;$BC41,'Route Guide - Lanes Not in Data'!$P$5:$P$22370,0),
IF(ISERROR(MATCH(AA$6&amp;$BD41,'Route Guide - Lanes Not in Data'!$P$5:$P$22370,0))=FALSE,MATCH(AA$6&amp;$BD41,'Route Guide - Lanes Not in Data'!$P$5:$P$22370,0),
IF(ISERROR(MATCH(AA$6&amp;$BE41,'Route Guide - Lanes Not in Data'!$P$5:$P$22370,0))=FALSE,MATCH(AA$6&amp;$BE41,'Route Guide - Lanes Not in Data'!$P$5:$P$22370,0),
IF(ISERROR(MATCH(AA$6&amp;$BF41,'Route Guide - Lanes Not in Data'!$P$5:$P$22370,0))=FALSE,MATCH(AA$6&amp;$BF41,'Route Guide - Lanes Not in Data'!$P$5:$P$22370,0),
IF(ISERROR(MATCH(AA$6&amp;$BG41,'Route Guide - Lanes Not in Data'!$P$5:$P$22370,0))=FALSE,MATCH(AA$6&amp;$BG41,'Route Guide - Lanes Not in Data'!$P$5:$P$22370,0),
IF(ISERROR(MATCH(AA$6&amp;$BH41,'Route Guide - Lanes Not in Data'!$P$5:$P$22370,0))=FALSE,MATCH(AA$6&amp;$BH41,'Route Guide - Lanes Not in Data'!$P$5:$P$22370,0),
IF(ISERROR(MATCH(AA$6&amp;$BI41,'Route Guide - Lanes Not in Data'!$P$5:$P$22370,0))=FALSE,MATCH(AA$6&amp;$BI41,'Route Guide - Lanes Not in Data'!$P$5:$P$22370,0),
IF(ISERROR(MATCH(AA$6&amp;$BJ41,'Route Guide - Lanes Not in Data'!$P$5:$P$22370,0))=FALSE,MATCH(AA$6&amp;$BJ41,'Route Guide - Lanes Not in Data'!$P$5:$P$22370,0),""))))))))))),""))</f>
        <v>0.35</v>
      </c>
      <c r="AB41" s="37">
        <f>IF(OR(AB$6="",ED41&lt;&gt;2),"",IFERROR(INDEX('Route Guide - Lanes Not in Data'!$D$5:$D$22370,
IF(ISERROR(MATCH(AB$6&amp;$BA41,'Route Guide - Lanes Not in Data'!$P$5:$P$22370,0))=FALSE,MATCH(AB$6&amp;$BA41,'Route Guide - Lanes Not in Data'!$P$5:$P$22370,0),
IF(ISERROR(MATCH(AB$6&amp;$BB41,'Route Guide - Lanes Not in Data'!$P$5:$P$22370,0))=FALSE,MATCH(AB$6&amp;$BB41,'Route Guide - Lanes Not in Data'!$P$5:$P$22370,0),
IF(ISERROR(MATCH(AB$6&amp;$BC41,'Route Guide - Lanes Not in Data'!$P$5:$P$22370,0))=FALSE,MATCH(AB$6&amp;$BC41,'Route Guide - Lanes Not in Data'!$P$5:$P$22370,0),
IF(ISERROR(MATCH(AB$6&amp;$BD41,'Route Guide - Lanes Not in Data'!$P$5:$P$22370,0))=FALSE,MATCH(AB$6&amp;$BD41,'Route Guide - Lanes Not in Data'!$P$5:$P$22370,0),
IF(ISERROR(MATCH(AB$6&amp;$BE41,'Route Guide - Lanes Not in Data'!$P$5:$P$22370,0))=FALSE,MATCH(AB$6&amp;$BE41,'Route Guide - Lanes Not in Data'!$P$5:$P$22370,0),
IF(ISERROR(MATCH(AB$6&amp;$BF41,'Route Guide - Lanes Not in Data'!$P$5:$P$22370,0))=FALSE,MATCH(AB$6&amp;$BF41,'Route Guide - Lanes Not in Data'!$P$5:$P$22370,0),
IF(ISERROR(MATCH(AB$6&amp;$BG41,'Route Guide - Lanes Not in Data'!$P$5:$P$22370,0))=FALSE,MATCH(AB$6&amp;$BG41,'Route Guide - Lanes Not in Data'!$P$5:$P$22370,0),
IF(ISERROR(MATCH(AB$6&amp;$BH41,'Route Guide - Lanes Not in Data'!$P$5:$P$22370,0))=FALSE,MATCH(AB$6&amp;$BH41,'Route Guide - Lanes Not in Data'!$P$5:$P$22370,0),
IF(ISERROR(MATCH(AB$6&amp;$BI41,'Route Guide - Lanes Not in Data'!$P$5:$P$22370,0))=FALSE,MATCH(AB$6&amp;$BI41,'Route Guide - Lanes Not in Data'!$P$5:$P$22370,0),
IF(ISERROR(MATCH(AB$6&amp;$BJ41,'Route Guide - Lanes Not in Data'!$P$5:$P$22370,0))=FALSE,MATCH(AB$6&amp;$BJ41,'Route Guide - Lanes Not in Data'!$P$5:$P$22370,0),""))))))))))),""))</f>
        <v>0.48299999999999998</v>
      </c>
      <c r="AC41" s="37" t="str">
        <f>IF(OR(AC$6="",EE41&lt;&gt;2),"",IFERROR(INDEX('Route Guide - Lanes Not in Data'!$D$5:$D$22370,
IF(ISERROR(MATCH(AC$6&amp;$BA41,'Route Guide - Lanes Not in Data'!$P$5:$P$22370,0))=FALSE,MATCH(AC$6&amp;$BA41,'Route Guide - Lanes Not in Data'!$P$5:$P$22370,0),
IF(ISERROR(MATCH(AC$6&amp;$BB41,'Route Guide - Lanes Not in Data'!$P$5:$P$22370,0))=FALSE,MATCH(AC$6&amp;$BB41,'Route Guide - Lanes Not in Data'!$P$5:$P$22370,0),
IF(ISERROR(MATCH(AC$6&amp;$BC41,'Route Guide - Lanes Not in Data'!$P$5:$P$22370,0))=FALSE,MATCH(AC$6&amp;$BC41,'Route Guide - Lanes Not in Data'!$P$5:$P$22370,0),
IF(ISERROR(MATCH(AC$6&amp;$BD41,'Route Guide - Lanes Not in Data'!$P$5:$P$22370,0))=FALSE,MATCH(AC$6&amp;$BD41,'Route Guide - Lanes Not in Data'!$P$5:$P$22370,0),
IF(ISERROR(MATCH(AC$6&amp;$BE41,'Route Guide - Lanes Not in Data'!$P$5:$P$22370,0))=FALSE,MATCH(AC$6&amp;$BE41,'Route Guide - Lanes Not in Data'!$P$5:$P$22370,0),
IF(ISERROR(MATCH(AC$6&amp;$BF41,'Route Guide - Lanes Not in Data'!$P$5:$P$22370,0))=FALSE,MATCH(AC$6&amp;$BF41,'Route Guide - Lanes Not in Data'!$P$5:$P$22370,0),
IF(ISERROR(MATCH(AC$6&amp;$BG41,'Route Guide - Lanes Not in Data'!$P$5:$P$22370,0))=FALSE,MATCH(AC$6&amp;$BG41,'Route Guide - Lanes Not in Data'!$P$5:$P$22370,0),
IF(ISERROR(MATCH(AC$6&amp;$BH41,'Route Guide - Lanes Not in Data'!$P$5:$P$22370,0))=FALSE,MATCH(AC$6&amp;$BH41,'Route Guide - Lanes Not in Data'!$P$5:$P$22370,0),
IF(ISERROR(MATCH(AC$6&amp;$BI41,'Route Guide - Lanes Not in Data'!$P$5:$P$22370,0))=FALSE,MATCH(AC$6&amp;$BI41,'Route Guide - Lanes Not in Data'!$P$5:$P$22370,0),
IF(ISERROR(MATCH(AC$6&amp;$BJ41,'Route Guide - Lanes Not in Data'!$P$5:$P$22370,0))=FALSE,MATCH(AC$6&amp;$BJ41,'Route Guide - Lanes Not in Data'!$P$5:$P$22370,0),""))))))))))),""))</f>
        <v/>
      </c>
      <c r="AD41" s="37" t="str">
        <f>IF(OR(AD$6="",EF41&lt;&gt;2),"",IFERROR(INDEX('Route Guide - Lanes Not in Data'!$D$5:$D$22370,
IF(ISERROR(MATCH(AD$6&amp;$BA41,'Route Guide - Lanes Not in Data'!$P$5:$P$22370,0))=FALSE,MATCH(AD$6&amp;$BA41,'Route Guide - Lanes Not in Data'!$P$5:$P$22370,0),
IF(ISERROR(MATCH(AD$6&amp;$BB41,'Route Guide - Lanes Not in Data'!$P$5:$P$22370,0))=FALSE,MATCH(AD$6&amp;$BB41,'Route Guide - Lanes Not in Data'!$P$5:$P$22370,0),
IF(ISERROR(MATCH(AD$6&amp;$BC41,'Route Guide - Lanes Not in Data'!$P$5:$P$22370,0))=FALSE,MATCH(AD$6&amp;$BC41,'Route Guide - Lanes Not in Data'!$P$5:$P$22370,0),
IF(ISERROR(MATCH(AD$6&amp;$BD41,'Route Guide - Lanes Not in Data'!$P$5:$P$22370,0))=FALSE,MATCH(AD$6&amp;$BD41,'Route Guide - Lanes Not in Data'!$P$5:$P$22370,0),
IF(ISERROR(MATCH(AD$6&amp;$BE41,'Route Guide - Lanes Not in Data'!$P$5:$P$22370,0))=FALSE,MATCH(AD$6&amp;$BE41,'Route Guide - Lanes Not in Data'!$P$5:$P$22370,0),
IF(ISERROR(MATCH(AD$6&amp;$BF41,'Route Guide - Lanes Not in Data'!$P$5:$P$22370,0))=FALSE,MATCH(AD$6&amp;$BF41,'Route Guide - Lanes Not in Data'!$P$5:$P$22370,0),
IF(ISERROR(MATCH(AD$6&amp;$BG41,'Route Guide - Lanes Not in Data'!$P$5:$P$22370,0))=FALSE,MATCH(AD$6&amp;$BG41,'Route Guide - Lanes Not in Data'!$P$5:$P$22370,0),
IF(ISERROR(MATCH(AD$6&amp;$BH41,'Route Guide - Lanes Not in Data'!$P$5:$P$22370,0))=FALSE,MATCH(AD$6&amp;$BH41,'Route Guide - Lanes Not in Data'!$P$5:$P$22370,0),
IF(ISERROR(MATCH(AD$6&amp;$BI41,'Route Guide - Lanes Not in Data'!$P$5:$P$22370,0))=FALSE,MATCH(AD$6&amp;$BI41,'Route Guide - Lanes Not in Data'!$P$5:$P$22370,0),
IF(ISERROR(MATCH(AD$6&amp;$BJ41,'Route Guide - Lanes Not in Data'!$P$5:$P$22370,0))=FALSE,MATCH(AD$6&amp;$BJ41,'Route Guide - Lanes Not in Data'!$P$5:$P$22370,0),""))))))))))),""))</f>
        <v/>
      </c>
      <c r="AE41" s="37">
        <f>IF(OR(AE$6="",EG41&lt;&gt;2),"",IFERROR(INDEX('Route Guide - Lanes Not in Data'!$D$5:$D$22370,
IF(ISERROR(MATCH(AE$6&amp;$BA41,'Route Guide - Lanes Not in Data'!$P$5:$P$22370,0))=FALSE,MATCH(AE$6&amp;$BA41,'Route Guide - Lanes Not in Data'!$P$5:$P$22370,0),
IF(ISERROR(MATCH(AE$6&amp;$BB41,'Route Guide - Lanes Not in Data'!$P$5:$P$22370,0))=FALSE,MATCH(AE$6&amp;$BB41,'Route Guide - Lanes Not in Data'!$P$5:$P$22370,0),
IF(ISERROR(MATCH(AE$6&amp;$BC41,'Route Guide - Lanes Not in Data'!$P$5:$P$22370,0))=FALSE,MATCH(AE$6&amp;$BC41,'Route Guide - Lanes Not in Data'!$P$5:$P$22370,0),
IF(ISERROR(MATCH(AE$6&amp;$BD41,'Route Guide - Lanes Not in Data'!$P$5:$P$22370,0))=FALSE,MATCH(AE$6&amp;$BD41,'Route Guide - Lanes Not in Data'!$P$5:$P$22370,0),
IF(ISERROR(MATCH(AE$6&amp;$BE41,'Route Guide - Lanes Not in Data'!$P$5:$P$22370,0))=FALSE,MATCH(AE$6&amp;$BE41,'Route Guide - Lanes Not in Data'!$P$5:$P$22370,0),
IF(ISERROR(MATCH(AE$6&amp;$BF41,'Route Guide - Lanes Not in Data'!$P$5:$P$22370,0))=FALSE,MATCH(AE$6&amp;$BF41,'Route Guide - Lanes Not in Data'!$P$5:$P$22370,0),
IF(ISERROR(MATCH(AE$6&amp;$BG41,'Route Guide - Lanes Not in Data'!$P$5:$P$22370,0))=FALSE,MATCH(AE$6&amp;$BG41,'Route Guide - Lanes Not in Data'!$P$5:$P$22370,0),
IF(ISERROR(MATCH(AE$6&amp;$BH41,'Route Guide - Lanes Not in Data'!$P$5:$P$22370,0))=FALSE,MATCH(AE$6&amp;$BH41,'Route Guide - Lanes Not in Data'!$P$5:$P$22370,0),
IF(ISERROR(MATCH(AE$6&amp;$BI41,'Route Guide - Lanes Not in Data'!$P$5:$P$22370,0))=FALSE,MATCH(AE$6&amp;$BI41,'Route Guide - Lanes Not in Data'!$P$5:$P$22370,0),
IF(ISERROR(MATCH(AE$6&amp;$BJ41,'Route Guide - Lanes Not in Data'!$P$5:$P$22370,0))=FALSE,MATCH(AE$6&amp;$BJ41,'Route Guide - Lanes Not in Data'!$P$5:$P$22370,0),""))))))))))),""))</f>
        <v>0.126</v>
      </c>
      <c r="AF41" s="37" t="str">
        <f>IF(OR(AF$6="",EH41&lt;&gt;2),"",IFERROR(INDEX('Route Guide - Lanes Not in Data'!$D$5:$D$22370,
IF(ISERROR(MATCH(AF$6&amp;$BA41,'Route Guide - Lanes Not in Data'!$P$5:$P$22370,0))=FALSE,MATCH(AF$6&amp;$BA41,'Route Guide - Lanes Not in Data'!$P$5:$P$22370,0),
IF(ISERROR(MATCH(AF$6&amp;$BB41,'Route Guide - Lanes Not in Data'!$P$5:$P$22370,0))=FALSE,MATCH(AF$6&amp;$BB41,'Route Guide - Lanes Not in Data'!$P$5:$P$22370,0),
IF(ISERROR(MATCH(AF$6&amp;$BC41,'Route Guide - Lanes Not in Data'!$P$5:$P$22370,0))=FALSE,MATCH(AF$6&amp;$BC41,'Route Guide - Lanes Not in Data'!$P$5:$P$22370,0),
IF(ISERROR(MATCH(AF$6&amp;$BD41,'Route Guide - Lanes Not in Data'!$P$5:$P$22370,0))=FALSE,MATCH(AF$6&amp;$BD41,'Route Guide - Lanes Not in Data'!$P$5:$P$22370,0),
IF(ISERROR(MATCH(AF$6&amp;$BE41,'Route Guide - Lanes Not in Data'!$P$5:$P$22370,0))=FALSE,MATCH(AF$6&amp;$BE41,'Route Guide - Lanes Not in Data'!$P$5:$P$22370,0),
IF(ISERROR(MATCH(AF$6&amp;$BF41,'Route Guide - Lanes Not in Data'!$P$5:$P$22370,0))=FALSE,MATCH(AF$6&amp;$BF41,'Route Guide - Lanes Not in Data'!$P$5:$P$22370,0),
IF(ISERROR(MATCH(AF$6&amp;$BG41,'Route Guide - Lanes Not in Data'!$P$5:$P$22370,0))=FALSE,MATCH(AF$6&amp;$BG41,'Route Guide - Lanes Not in Data'!$P$5:$P$22370,0),
IF(ISERROR(MATCH(AF$6&amp;$BH41,'Route Guide - Lanes Not in Data'!$P$5:$P$22370,0))=FALSE,MATCH(AF$6&amp;$BH41,'Route Guide - Lanes Not in Data'!$P$5:$P$22370,0),
IF(ISERROR(MATCH(AF$6&amp;$BI41,'Route Guide - Lanes Not in Data'!$P$5:$P$22370,0))=FALSE,MATCH(AF$6&amp;$BI41,'Route Guide - Lanes Not in Data'!$P$5:$P$22370,0),
IF(ISERROR(MATCH(AF$6&amp;$BJ41,'Route Guide - Lanes Not in Data'!$P$5:$P$22370,0))=FALSE,MATCH(AF$6&amp;$BJ41,'Route Guide - Lanes Not in Data'!$P$5:$P$22370,0),""))))))))))),""))</f>
        <v/>
      </c>
      <c r="AG41" s="37" t="str">
        <f>IF(OR(AG$6="",EI41&lt;&gt;2),"",IFERROR(INDEX('Route Guide - Lanes Not in Data'!$D$5:$D$22370,
IF(ISERROR(MATCH(AG$6&amp;$BA41,'Route Guide - Lanes Not in Data'!$P$5:$P$22370,0))=FALSE,MATCH(AG$6&amp;$BA41,'Route Guide - Lanes Not in Data'!$P$5:$P$22370,0),
IF(ISERROR(MATCH(AG$6&amp;$BB41,'Route Guide - Lanes Not in Data'!$P$5:$P$22370,0))=FALSE,MATCH(AG$6&amp;$BB41,'Route Guide - Lanes Not in Data'!$P$5:$P$22370,0),
IF(ISERROR(MATCH(AG$6&amp;$BC41,'Route Guide - Lanes Not in Data'!$P$5:$P$22370,0))=FALSE,MATCH(AG$6&amp;$BC41,'Route Guide - Lanes Not in Data'!$P$5:$P$22370,0),
IF(ISERROR(MATCH(AG$6&amp;$BD41,'Route Guide - Lanes Not in Data'!$P$5:$P$22370,0))=FALSE,MATCH(AG$6&amp;$BD41,'Route Guide - Lanes Not in Data'!$P$5:$P$22370,0),
IF(ISERROR(MATCH(AG$6&amp;$BE41,'Route Guide - Lanes Not in Data'!$P$5:$P$22370,0))=FALSE,MATCH(AG$6&amp;$BE41,'Route Guide - Lanes Not in Data'!$P$5:$P$22370,0),
IF(ISERROR(MATCH(AG$6&amp;$BF41,'Route Guide - Lanes Not in Data'!$P$5:$P$22370,0))=FALSE,MATCH(AG$6&amp;$BF41,'Route Guide - Lanes Not in Data'!$P$5:$P$22370,0),
IF(ISERROR(MATCH(AG$6&amp;$BG41,'Route Guide - Lanes Not in Data'!$P$5:$P$22370,0))=FALSE,MATCH(AG$6&amp;$BG41,'Route Guide - Lanes Not in Data'!$P$5:$P$22370,0),
IF(ISERROR(MATCH(AG$6&amp;$BH41,'Route Guide - Lanes Not in Data'!$P$5:$P$22370,0))=FALSE,MATCH(AG$6&amp;$BH41,'Route Guide - Lanes Not in Data'!$P$5:$P$22370,0),
IF(ISERROR(MATCH(AG$6&amp;$BI41,'Route Guide - Lanes Not in Data'!$P$5:$P$22370,0))=FALSE,MATCH(AG$6&amp;$BI41,'Route Guide - Lanes Not in Data'!$P$5:$P$22370,0),
IF(ISERROR(MATCH(AG$6&amp;$BJ41,'Route Guide - Lanes Not in Data'!$P$5:$P$22370,0))=FALSE,MATCH(AG$6&amp;$BJ41,'Route Guide - Lanes Not in Data'!$P$5:$P$22370,0),""))))))))))),""))</f>
        <v/>
      </c>
      <c r="AH41" s="37" t="str">
        <f>IF(OR(AH$6="",EJ41&lt;&gt;2),"",IFERROR(INDEX('Route Guide - Lanes Not in Data'!$D$5:$D$22370,
IF(ISERROR(MATCH(AH$6&amp;$BA41,'Route Guide - Lanes Not in Data'!$P$5:$P$22370,0))=FALSE,MATCH(AH$6&amp;$BA41,'Route Guide - Lanes Not in Data'!$P$5:$P$22370,0),
IF(ISERROR(MATCH(AH$6&amp;$BB41,'Route Guide - Lanes Not in Data'!$P$5:$P$22370,0))=FALSE,MATCH(AH$6&amp;$BB41,'Route Guide - Lanes Not in Data'!$P$5:$P$22370,0),
IF(ISERROR(MATCH(AH$6&amp;$BC41,'Route Guide - Lanes Not in Data'!$P$5:$P$22370,0))=FALSE,MATCH(AH$6&amp;$BC41,'Route Guide - Lanes Not in Data'!$P$5:$P$22370,0),
IF(ISERROR(MATCH(AH$6&amp;$BD41,'Route Guide - Lanes Not in Data'!$P$5:$P$22370,0))=FALSE,MATCH(AH$6&amp;$BD41,'Route Guide - Lanes Not in Data'!$P$5:$P$22370,0),
IF(ISERROR(MATCH(AH$6&amp;$BE41,'Route Guide - Lanes Not in Data'!$P$5:$P$22370,0))=FALSE,MATCH(AH$6&amp;$BE41,'Route Guide - Lanes Not in Data'!$P$5:$P$22370,0),
IF(ISERROR(MATCH(AH$6&amp;$BF41,'Route Guide - Lanes Not in Data'!$P$5:$P$22370,0))=FALSE,MATCH(AH$6&amp;$BF41,'Route Guide - Lanes Not in Data'!$P$5:$P$22370,0),
IF(ISERROR(MATCH(AH$6&amp;$BG41,'Route Guide - Lanes Not in Data'!$P$5:$P$22370,0))=FALSE,MATCH(AH$6&amp;$BG41,'Route Guide - Lanes Not in Data'!$P$5:$P$22370,0),
IF(ISERROR(MATCH(AH$6&amp;$BH41,'Route Guide - Lanes Not in Data'!$P$5:$P$22370,0))=FALSE,MATCH(AH$6&amp;$BH41,'Route Guide - Lanes Not in Data'!$P$5:$P$22370,0),
IF(ISERROR(MATCH(AH$6&amp;$BI41,'Route Guide - Lanes Not in Data'!$P$5:$P$22370,0))=FALSE,MATCH(AH$6&amp;$BI41,'Route Guide - Lanes Not in Data'!$P$5:$P$22370,0),
IF(ISERROR(MATCH(AH$6&amp;$BJ41,'Route Guide - Lanes Not in Data'!$P$5:$P$22370,0))=FALSE,MATCH(AH$6&amp;$BJ41,'Route Guide - Lanes Not in Data'!$P$5:$P$22370,0),""))))))))))),""))</f>
        <v/>
      </c>
      <c r="AI41" s="37" t="str">
        <f>IF(OR(AI$6="",EK41&lt;&gt;2),"",IFERROR(INDEX('Route Guide - Lanes Not in Data'!$D$5:$D$22370,
IF(ISERROR(MATCH(AI$6&amp;$BA41,'Route Guide - Lanes Not in Data'!$P$5:$P$22370,0))=FALSE,MATCH(AI$6&amp;$BA41,'Route Guide - Lanes Not in Data'!$P$5:$P$22370,0),
IF(ISERROR(MATCH(AI$6&amp;$BB41,'Route Guide - Lanes Not in Data'!$P$5:$P$22370,0))=FALSE,MATCH(AI$6&amp;$BB41,'Route Guide - Lanes Not in Data'!$P$5:$P$22370,0),
IF(ISERROR(MATCH(AI$6&amp;$BC41,'Route Guide - Lanes Not in Data'!$P$5:$P$22370,0))=FALSE,MATCH(AI$6&amp;$BC41,'Route Guide - Lanes Not in Data'!$P$5:$P$22370,0),
IF(ISERROR(MATCH(AI$6&amp;$BD41,'Route Guide - Lanes Not in Data'!$P$5:$P$22370,0))=FALSE,MATCH(AI$6&amp;$BD41,'Route Guide - Lanes Not in Data'!$P$5:$P$22370,0),
IF(ISERROR(MATCH(AI$6&amp;$BE41,'Route Guide - Lanes Not in Data'!$P$5:$P$22370,0))=FALSE,MATCH(AI$6&amp;$BE41,'Route Guide - Lanes Not in Data'!$P$5:$P$22370,0),
IF(ISERROR(MATCH(AI$6&amp;$BF41,'Route Guide - Lanes Not in Data'!$P$5:$P$22370,0))=FALSE,MATCH(AI$6&amp;$BF41,'Route Guide - Lanes Not in Data'!$P$5:$P$22370,0),
IF(ISERROR(MATCH(AI$6&amp;$BG41,'Route Guide - Lanes Not in Data'!$P$5:$P$22370,0))=FALSE,MATCH(AI$6&amp;$BG41,'Route Guide - Lanes Not in Data'!$P$5:$P$22370,0),
IF(ISERROR(MATCH(AI$6&amp;$BH41,'Route Guide - Lanes Not in Data'!$P$5:$P$22370,0))=FALSE,MATCH(AI$6&amp;$BH41,'Route Guide - Lanes Not in Data'!$P$5:$P$22370,0),
IF(ISERROR(MATCH(AI$6&amp;$BI41,'Route Guide - Lanes Not in Data'!$P$5:$P$22370,0))=FALSE,MATCH(AI$6&amp;$BI41,'Route Guide - Lanes Not in Data'!$P$5:$P$22370,0),
IF(ISERROR(MATCH(AI$6&amp;$BJ41,'Route Guide - Lanes Not in Data'!$P$5:$P$22370,0))=FALSE,MATCH(AI$6&amp;$BJ41,'Route Guide - Lanes Not in Data'!$P$5:$P$22370,0),""))))))))))),""))</f>
        <v/>
      </c>
      <c r="AJ41" s="37" t="str">
        <f>IF(OR(AJ$6="",EL41&lt;&gt;2),"",IFERROR(INDEX('Route Guide - Lanes Not in Data'!$D$5:$D$22370,
IF(ISERROR(MATCH(AJ$6&amp;$BA41,'Route Guide - Lanes Not in Data'!$P$5:$P$22370,0))=FALSE,MATCH(AJ$6&amp;$BA41,'Route Guide - Lanes Not in Data'!$P$5:$P$22370,0),
IF(ISERROR(MATCH(AJ$6&amp;$BB41,'Route Guide - Lanes Not in Data'!$P$5:$P$22370,0))=FALSE,MATCH(AJ$6&amp;$BB41,'Route Guide - Lanes Not in Data'!$P$5:$P$22370,0),
IF(ISERROR(MATCH(AJ$6&amp;$BC41,'Route Guide - Lanes Not in Data'!$P$5:$P$22370,0))=FALSE,MATCH(AJ$6&amp;$BC41,'Route Guide - Lanes Not in Data'!$P$5:$P$22370,0),
IF(ISERROR(MATCH(AJ$6&amp;$BD41,'Route Guide - Lanes Not in Data'!$P$5:$P$22370,0))=FALSE,MATCH(AJ$6&amp;$BD41,'Route Guide - Lanes Not in Data'!$P$5:$P$22370,0),
IF(ISERROR(MATCH(AJ$6&amp;$BE41,'Route Guide - Lanes Not in Data'!$P$5:$P$22370,0))=FALSE,MATCH(AJ$6&amp;$BE41,'Route Guide - Lanes Not in Data'!$P$5:$P$22370,0),
IF(ISERROR(MATCH(AJ$6&amp;$BF41,'Route Guide - Lanes Not in Data'!$P$5:$P$22370,0))=FALSE,MATCH(AJ$6&amp;$BF41,'Route Guide - Lanes Not in Data'!$P$5:$P$22370,0),
IF(ISERROR(MATCH(AJ$6&amp;$BG41,'Route Guide - Lanes Not in Data'!$P$5:$P$22370,0))=FALSE,MATCH(AJ$6&amp;$BG41,'Route Guide - Lanes Not in Data'!$P$5:$P$22370,0),
IF(ISERROR(MATCH(AJ$6&amp;$BH41,'Route Guide - Lanes Not in Data'!$P$5:$P$22370,0))=FALSE,MATCH(AJ$6&amp;$BH41,'Route Guide - Lanes Not in Data'!$P$5:$P$22370,0),
IF(ISERROR(MATCH(AJ$6&amp;$BI41,'Route Guide - Lanes Not in Data'!$P$5:$P$22370,0))=FALSE,MATCH(AJ$6&amp;$BI41,'Route Guide - Lanes Not in Data'!$P$5:$P$22370,0),
IF(ISERROR(MATCH(AJ$6&amp;$BJ41,'Route Guide - Lanes Not in Data'!$P$5:$P$22370,0))=FALSE,MATCH(AJ$6&amp;$BJ41,'Route Guide - Lanes Not in Data'!$P$5:$P$22370,0),""))))))))))),""))</f>
        <v/>
      </c>
      <c r="AK41" s="37">
        <f>IF(OR(AK$6="",EM41&lt;&gt;2),"",IFERROR(INDEX('Route Guide - Lanes Not in Data'!$D$5:$D$22370,
IF(ISERROR(MATCH(AK$6&amp;$BA41,'Route Guide - Lanes Not in Data'!$P$5:$P$22370,0))=FALSE,MATCH(AK$6&amp;$BA41,'Route Guide - Lanes Not in Data'!$P$5:$P$22370,0),
IF(ISERROR(MATCH(AK$6&amp;$BB41,'Route Guide - Lanes Not in Data'!$P$5:$P$22370,0))=FALSE,MATCH(AK$6&amp;$BB41,'Route Guide - Lanes Not in Data'!$P$5:$P$22370,0),
IF(ISERROR(MATCH(AK$6&amp;$BC41,'Route Guide - Lanes Not in Data'!$P$5:$P$22370,0))=FALSE,MATCH(AK$6&amp;$BC41,'Route Guide - Lanes Not in Data'!$P$5:$P$22370,0),
IF(ISERROR(MATCH(AK$6&amp;$BD41,'Route Guide - Lanes Not in Data'!$P$5:$P$22370,0))=FALSE,MATCH(AK$6&amp;$BD41,'Route Guide - Lanes Not in Data'!$P$5:$P$22370,0),
IF(ISERROR(MATCH(AK$6&amp;$BE41,'Route Guide - Lanes Not in Data'!$P$5:$P$22370,0))=FALSE,MATCH(AK$6&amp;$BE41,'Route Guide - Lanes Not in Data'!$P$5:$P$22370,0),
IF(ISERROR(MATCH(AK$6&amp;$BF41,'Route Guide - Lanes Not in Data'!$P$5:$P$22370,0))=FALSE,MATCH(AK$6&amp;$BF41,'Route Guide - Lanes Not in Data'!$P$5:$P$22370,0),
IF(ISERROR(MATCH(AK$6&amp;$BG41,'Route Guide - Lanes Not in Data'!$P$5:$P$22370,0))=FALSE,MATCH(AK$6&amp;$BG41,'Route Guide - Lanes Not in Data'!$P$5:$P$22370,0),
IF(ISERROR(MATCH(AK$6&amp;$BH41,'Route Guide - Lanes Not in Data'!$P$5:$P$22370,0))=FALSE,MATCH(AK$6&amp;$BH41,'Route Guide - Lanes Not in Data'!$P$5:$P$22370,0),
IF(ISERROR(MATCH(AK$6&amp;$BI41,'Route Guide - Lanes Not in Data'!$P$5:$P$22370,0))=FALSE,MATCH(AK$6&amp;$BI41,'Route Guide - Lanes Not in Data'!$P$5:$P$22370,0),
IF(ISERROR(MATCH(AK$6&amp;$BJ41,'Route Guide - Lanes Not in Data'!$P$5:$P$22370,0))=FALSE,MATCH(AK$6&amp;$BJ41,'Route Guide - Lanes Not in Data'!$P$5:$P$22370,0),""))))))))))),""))</f>
        <v>0.13300000000000001</v>
      </c>
      <c r="AL41" s="37" t="str">
        <f>IF(OR(AL$6="",EN41&lt;&gt;2),"",IFERROR(INDEX('Route Guide - Lanes Not in Data'!$D$5:$D$22370,
IF(ISERROR(MATCH(AL$6&amp;$BA41,'Route Guide - Lanes Not in Data'!$P$5:$P$22370,0))=FALSE,MATCH(AL$6&amp;$BA41,'Route Guide - Lanes Not in Data'!$P$5:$P$22370,0),
IF(ISERROR(MATCH(AL$6&amp;$BB41,'Route Guide - Lanes Not in Data'!$P$5:$P$22370,0))=FALSE,MATCH(AL$6&amp;$BB41,'Route Guide - Lanes Not in Data'!$P$5:$P$22370,0),
IF(ISERROR(MATCH(AL$6&amp;$BC41,'Route Guide - Lanes Not in Data'!$P$5:$P$22370,0))=FALSE,MATCH(AL$6&amp;$BC41,'Route Guide - Lanes Not in Data'!$P$5:$P$22370,0),
IF(ISERROR(MATCH(AL$6&amp;$BD41,'Route Guide - Lanes Not in Data'!$P$5:$P$22370,0))=FALSE,MATCH(AL$6&amp;$BD41,'Route Guide - Lanes Not in Data'!$P$5:$P$22370,0),
IF(ISERROR(MATCH(AL$6&amp;$BE41,'Route Guide - Lanes Not in Data'!$P$5:$P$22370,0))=FALSE,MATCH(AL$6&amp;$BE41,'Route Guide - Lanes Not in Data'!$P$5:$P$22370,0),
IF(ISERROR(MATCH(AL$6&amp;$BF41,'Route Guide - Lanes Not in Data'!$P$5:$P$22370,0))=FALSE,MATCH(AL$6&amp;$BF41,'Route Guide - Lanes Not in Data'!$P$5:$P$22370,0),
IF(ISERROR(MATCH(AL$6&amp;$BG41,'Route Guide - Lanes Not in Data'!$P$5:$P$22370,0))=FALSE,MATCH(AL$6&amp;$BG41,'Route Guide - Lanes Not in Data'!$P$5:$P$22370,0),
IF(ISERROR(MATCH(AL$6&amp;$BH41,'Route Guide - Lanes Not in Data'!$P$5:$P$22370,0))=FALSE,MATCH(AL$6&amp;$BH41,'Route Guide - Lanes Not in Data'!$P$5:$P$22370,0),
IF(ISERROR(MATCH(AL$6&amp;$BI41,'Route Guide - Lanes Not in Data'!$P$5:$P$22370,0))=FALSE,MATCH(AL$6&amp;$BI41,'Route Guide - Lanes Not in Data'!$P$5:$P$22370,0),
IF(ISERROR(MATCH(AL$6&amp;$BJ41,'Route Guide - Lanes Not in Data'!$P$5:$P$22370,0))=FALSE,MATCH(AL$6&amp;$BJ41,'Route Guide - Lanes Not in Data'!$P$5:$P$22370,0),""))))))))))),""))</f>
        <v/>
      </c>
      <c r="AM41" s="37" t="str">
        <f>IF(OR(AM$6="",EO41&lt;&gt;2),"",IFERROR(INDEX('Route Guide - Lanes Not in Data'!$D$5:$D$22370,
IF(ISERROR(MATCH(AM$6&amp;$BA41,'Route Guide - Lanes Not in Data'!$P$5:$P$22370,0))=FALSE,MATCH(AM$6&amp;$BA41,'Route Guide - Lanes Not in Data'!$P$5:$P$22370,0),
IF(ISERROR(MATCH(AM$6&amp;$BB41,'Route Guide - Lanes Not in Data'!$P$5:$P$22370,0))=FALSE,MATCH(AM$6&amp;$BB41,'Route Guide - Lanes Not in Data'!$P$5:$P$22370,0),
IF(ISERROR(MATCH(AM$6&amp;$BC41,'Route Guide - Lanes Not in Data'!$P$5:$P$22370,0))=FALSE,MATCH(AM$6&amp;$BC41,'Route Guide - Lanes Not in Data'!$P$5:$P$22370,0),
IF(ISERROR(MATCH(AM$6&amp;$BD41,'Route Guide - Lanes Not in Data'!$P$5:$P$22370,0))=FALSE,MATCH(AM$6&amp;$BD41,'Route Guide - Lanes Not in Data'!$P$5:$P$22370,0),
IF(ISERROR(MATCH(AM$6&amp;$BE41,'Route Guide - Lanes Not in Data'!$P$5:$P$22370,0))=FALSE,MATCH(AM$6&amp;$BE41,'Route Guide - Lanes Not in Data'!$P$5:$P$22370,0),
IF(ISERROR(MATCH(AM$6&amp;$BF41,'Route Guide - Lanes Not in Data'!$P$5:$P$22370,0))=FALSE,MATCH(AM$6&amp;$BF41,'Route Guide - Lanes Not in Data'!$P$5:$P$22370,0),
IF(ISERROR(MATCH(AM$6&amp;$BG41,'Route Guide - Lanes Not in Data'!$P$5:$P$22370,0))=FALSE,MATCH(AM$6&amp;$BG41,'Route Guide - Lanes Not in Data'!$P$5:$P$22370,0),
IF(ISERROR(MATCH(AM$6&amp;$BH41,'Route Guide - Lanes Not in Data'!$P$5:$P$22370,0))=FALSE,MATCH(AM$6&amp;$BH41,'Route Guide - Lanes Not in Data'!$P$5:$P$22370,0),
IF(ISERROR(MATCH(AM$6&amp;$BI41,'Route Guide - Lanes Not in Data'!$P$5:$P$22370,0))=FALSE,MATCH(AM$6&amp;$BI41,'Route Guide - Lanes Not in Data'!$P$5:$P$22370,0),
IF(ISERROR(MATCH(AM$6&amp;$BJ41,'Route Guide - Lanes Not in Data'!$P$5:$P$22370,0))=FALSE,MATCH(AM$6&amp;$BJ41,'Route Guide - Lanes Not in Data'!$P$5:$P$22370,0),""))))))))))),""))</f>
        <v/>
      </c>
      <c r="AN41" s="37" t="str">
        <f>IF(OR(AN$6="",EP41&lt;&gt;2),"",IFERROR(INDEX('Route Guide - Lanes Not in Data'!$D$5:$D$22370,
IF(ISERROR(MATCH(AN$6&amp;$BA41,'Route Guide - Lanes Not in Data'!$P$5:$P$22370,0))=FALSE,MATCH(AN$6&amp;$BA41,'Route Guide - Lanes Not in Data'!$P$5:$P$22370,0),
IF(ISERROR(MATCH(AN$6&amp;$BB41,'Route Guide - Lanes Not in Data'!$P$5:$P$22370,0))=FALSE,MATCH(AN$6&amp;$BB41,'Route Guide - Lanes Not in Data'!$P$5:$P$22370,0),
IF(ISERROR(MATCH(AN$6&amp;$BC41,'Route Guide - Lanes Not in Data'!$P$5:$P$22370,0))=FALSE,MATCH(AN$6&amp;$BC41,'Route Guide - Lanes Not in Data'!$P$5:$P$22370,0),
IF(ISERROR(MATCH(AN$6&amp;$BD41,'Route Guide - Lanes Not in Data'!$P$5:$P$22370,0))=FALSE,MATCH(AN$6&amp;$BD41,'Route Guide - Lanes Not in Data'!$P$5:$P$22370,0),
IF(ISERROR(MATCH(AN$6&amp;$BE41,'Route Guide - Lanes Not in Data'!$P$5:$P$22370,0))=FALSE,MATCH(AN$6&amp;$BE41,'Route Guide - Lanes Not in Data'!$P$5:$P$22370,0),
IF(ISERROR(MATCH(AN$6&amp;$BF41,'Route Guide - Lanes Not in Data'!$P$5:$P$22370,0))=FALSE,MATCH(AN$6&amp;$BF41,'Route Guide - Lanes Not in Data'!$P$5:$P$22370,0),
IF(ISERROR(MATCH(AN$6&amp;$BG41,'Route Guide - Lanes Not in Data'!$P$5:$P$22370,0))=FALSE,MATCH(AN$6&amp;$BG41,'Route Guide - Lanes Not in Data'!$P$5:$P$22370,0),
IF(ISERROR(MATCH(AN$6&amp;$BH41,'Route Guide - Lanes Not in Data'!$P$5:$P$22370,0))=FALSE,MATCH(AN$6&amp;$BH41,'Route Guide - Lanes Not in Data'!$P$5:$P$22370,0),
IF(ISERROR(MATCH(AN$6&amp;$BI41,'Route Guide - Lanes Not in Data'!$P$5:$P$22370,0))=FALSE,MATCH(AN$6&amp;$BI41,'Route Guide - Lanes Not in Data'!$P$5:$P$22370,0),
IF(ISERROR(MATCH(AN$6&amp;$BJ41,'Route Guide - Lanes Not in Data'!$P$5:$P$22370,0))=FALSE,MATCH(AN$6&amp;$BJ41,'Route Guide - Lanes Not in Data'!$P$5:$P$22370,0),""))))))))))),""))</f>
        <v/>
      </c>
      <c r="AO41" s="37" t="str">
        <f>IF(OR(AO$6="",EQ41&lt;&gt;2),"",IFERROR(INDEX('Route Guide - Lanes Not in Data'!$D$5:$D$22370,
IF(ISERROR(MATCH(AO$6&amp;$BA41,'Route Guide - Lanes Not in Data'!$P$5:$P$22370,0))=FALSE,MATCH(AO$6&amp;$BA41,'Route Guide - Lanes Not in Data'!$P$5:$P$22370,0),
IF(ISERROR(MATCH(AO$6&amp;$BB41,'Route Guide - Lanes Not in Data'!$P$5:$P$22370,0))=FALSE,MATCH(AO$6&amp;$BB41,'Route Guide - Lanes Not in Data'!$P$5:$P$22370,0),
IF(ISERROR(MATCH(AO$6&amp;$BC41,'Route Guide - Lanes Not in Data'!$P$5:$P$22370,0))=FALSE,MATCH(AO$6&amp;$BC41,'Route Guide - Lanes Not in Data'!$P$5:$P$22370,0),
IF(ISERROR(MATCH(AO$6&amp;$BD41,'Route Guide - Lanes Not in Data'!$P$5:$P$22370,0))=FALSE,MATCH(AO$6&amp;$BD41,'Route Guide - Lanes Not in Data'!$P$5:$P$22370,0),
IF(ISERROR(MATCH(AO$6&amp;$BE41,'Route Guide - Lanes Not in Data'!$P$5:$P$22370,0))=FALSE,MATCH(AO$6&amp;$BE41,'Route Guide - Lanes Not in Data'!$P$5:$P$22370,0),
IF(ISERROR(MATCH(AO$6&amp;$BF41,'Route Guide - Lanes Not in Data'!$P$5:$P$22370,0))=FALSE,MATCH(AO$6&amp;$BF41,'Route Guide - Lanes Not in Data'!$P$5:$P$22370,0),
IF(ISERROR(MATCH(AO$6&amp;$BG41,'Route Guide - Lanes Not in Data'!$P$5:$P$22370,0))=FALSE,MATCH(AO$6&amp;$BG41,'Route Guide - Lanes Not in Data'!$P$5:$P$22370,0),
IF(ISERROR(MATCH(AO$6&amp;$BH41,'Route Guide - Lanes Not in Data'!$P$5:$P$22370,0))=FALSE,MATCH(AO$6&amp;$BH41,'Route Guide - Lanes Not in Data'!$P$5:$P$22370,0),
IF(ISERROR(MATCH(AO$6&amp;$BI41,'Route Guide - Lanes Not in Data'!$P$5:$P$22370,0))=FALSE,MATCH(AO$6&amp;$BI41,'Route Guide - Lanes Not in Data'!$P$5:$P$22370,0),
IF(ISERROR(MATCH(AO$6&amp;$BJ41,'Route Guide - Lanes Not in Data'!$P$5:$P$22370,0))=FALSE,MATCH(AO$6&amp;$BJ41,'Route Guide - Lanes Not in Data'!$P$5:$P$22370,0),""))))))))))),""))</f>
        <v/>
      </c>
      <c r="AP41" s="37" t="str">
        <f>IF(OR(AP$6="",ER41&lt;&gt;2),"",IFERROR(INDEX('Route Guide - Lanes Not in Data'!$D$5:$D$22370,
IF(ISERROR(MATCH(AP$6&amp;$BA41,'Route Guide - Lanes Not in Data'!$P$5:$P$22370,0))=FALSE,MATCH(AP$6&amp;$BA41,'Route Guide - Lanes Not in Data'!$P$5:$P$22370,0),
IF(ISERROR(MATCH(AP$6&amp;$BB41,'Route Guide - Lanes Not in Data'!$P$5:$P$22370,0))=FALSE,MATCH(AP$6&amp;$BB41,'Route Guide - Lanes Not in Data'!$P$5:$P$22370,0),
IF(ISERROR(MATCH(AP$6&amp;$BC41,'Route Guide - Lanes Not in Data'!$P$5:$P$22370,0))=FALSE,MATCH(AP$6&amp;$BC41,'Route Guide - Lanes Not in Data'!$P$5:$P$22370,0),
IF(ISERROR(MATCH(AP$6&amp;$BD41,'Route Guide - Lanes Not in Data'!$P$5:$P$22370,0))=FALSE,MATCH(AP$6&amp;$BD41,'Route Guide - Lanes Not in Data'!$P$5:$P$22370,0),
IF(ISERROR(MATCH(AP$6&amp;$BE41,'Route Guide - Lanes Not in Data'!$P$5:$P$22370,0))=FALSE,MATCH(AP$6&amp;$BE41,'Route Guide - Lanes Not in Data'!$P$5:$P$22370,0),
IF(ISERROR(MATCH(AP$6&amp;$BF41,'Route Guide - Lanes Not in Data'!$P$5:$P$22370,0))=FALSE,MATCH(AP$6&amp;$BF41,'Route Guide - Lanes Not in Data'!$P$5:$P$22370,0),
IF(ISERROR(MATCH(AP$6&amp;$BG41,'Route Guide - Lanes Not in Data'!$P$5:$P$22370,0))=FALSE,MATCH(AP$6&amp;$BG41,'Route Guide - Lanes Not in Data'!$P$5:$P$22370,0),
IF(ISERROR(MATCH(AP$6&amp;$BH41,'Route Guide - Lanes Not in Data'!$P$5:$P$22370,0))=FALSE,MATCH(AP$6&amp;$BH41,'Route Guide - Lanes Not in Data'!$P$5:$P$22370,0),
IF(ISERROR(MATCH(AP$6&amp;$BI41,'Route Guide - Lanes Not in Data'!$P$5:$P$22370,0))=FALSE,MATCH(AP$6&amp;$BI41,'Route Guide - Lanes Not in Data'!$P$5:$P$22370,0),
IF(ISERROR(MATCH(AP$6&amp;$BJ41,'Route Guide - Lanes Not in Data'!$P$5:$P$22370,0))=FALSE,MATCH(AP$6&amp;$BJ41,'Route Guide - Lanes Not in Data'!$P$5:$P$22370,0),""))))))))))),""))</f>
        <v/>
      </c>
      <c r="AQ41" s="37" t="str">
        <f>IF(OR(AQ$6="",ES41&lt;&gt;2),"",IFERROR(INDEX('Route Guide - Lanes Not in Data'!$D$5:$D$22370,
IF(ISERROR(MATCH(AQ$6&amp;$BA41,'Route Guide - Lanes Not in Data'!$P$5:$P$22370,0))=FALSE,MATCH(AQ$6&amp;$BA41,'Route Guide - Lanes Not in Data'!$P$5:$P$22370,0),
IF(ISERROR(MATCH(AQ$6&amp;$BB41,'Route Guide - Lanes Not in Data'!$P$5:$P$22370,0))=FALSE,MATCH(AQ$6&amp;$BB41,'Route Guide - Lanes Not in Data'!$P$5:$P$22370,0),
IF(ISERROR(MATCH(AQ$6&amp;$BC41,'Route Guide - Lanes Not in Data'!$P$5:$P$22370,0))=FALSE,MATCH(AQ$6&amp;$BC41,'Route Guide - Lanes Not in Data'!$P$5:$P$22370,0),
IF(ISERROR(MATCH(AQ$6&amp;$BD41,'Route Guide - Lanes Not in Data'!$P$5:$P$22370,0))=FALSE,MATCH(AQ$6&amp;$BD41,'Route Guide - Lanes Not in Data'!$P$5:$P$22370,0),
IF(ISERROR(MATCH(AQ$6&amp;$BE41,'Route Guide - Lanes Not in Data'!$P$5:$P$22370,0))=FALSE,MATCH(AQ$6&amp;$BE41,'Route Guide - Lanes Not in Data'!$P$5:$P$22370,0),
IF(ISERROR(MATCH(AQ$6&amp;$BF41,'Route Guide - Lanes Not in Data'!$P$5:$P$22370,0))=FALSE,MATCH(AQ$6&amp;$BF41,'Route Guide - Lanes Not in Data'!$P$5:$P$22370,0),
IF(ISERROR(MATCH(AQ$6&amp;$BG41,'Route Guide - Lanes Not in Data'!$P$5:$P$22370,0))=FALSE,MATCH(AQ$6&amp;$BG41,'Route Guide - Lanes Not in Data'!$P$5:$P$22370,0),
IF(ISERROR(MATCH(AQ$6&amp;$BH41,'Route Guide - Lanes Not in Data'!$P$5:$P$22370,0))=FALSE,MATCH(AQ$6&amp;$BH41,'Route Guide - Lanes Not in Data'!$P$5:$P$22370,0),
IF(ISERROR(MATCH(AQ$6&amp;$BI41,'Route Guide - Lanes Not in Data'!$P$5:$P$22370,0))=FALSE,MATCH(AQ$6&amp;$BI41,'Route Guide - Lanes Not in Data'!$P$5:$P$22370,0),
IF(ISERROR(MATCH(AQ$6&amp;$BJ41,'Route Guide - Lanes Not in Data'!$P$5:$P$22370,0))=FALSE,MATCH(AQ$6&amp;$BJ41,'Route Guide - Lanes Not in Data'!$P$5:$P$22370,0),""))))))))))),""))</f>
        <v/>
      </c>
      <c r="AR41" s="37" t="str">
        <f>IF(OR(AR$6="",ET41&lt;&gt;2),"",IFERROR(INDEX('Route Guide - Lanes Not in Data'!$D$5:$D$22370,
IF(ISERROR(MATCH(AR$6&amp;$BA41,'Route Guide - Lanes Not in Data'!$P$5:$P$22370,0))=FALSE,MATCH(AR$6&amp;$BA41,'Route Guide - Lanes Not in Data'!$P$5:$P$22370,0),
IF(ISERROR(MATCH(AR$6&amp;$BB41,'Route Guide - Lanes Not in Data'!$P$5:$P$22370,0))=FALSE,MATCH(AR$6&amp;$BB41,'Route Guide - Lanes Not in Data'!$P$5:$P$22370,0),
IF(ISERROR(MATCH(AR$6&amp;$BC41,'Route Guide - Lanes Not in Data'!$P$5:$P$22370,0))=FALSE,MATCH(AR$6&amp;$BC41,'Route Guide - Lanes Not in Data'!$P$5:$P$22370,0),
IF(ISERROR(MATCH(AR$6&amp;$BD41,'Route Guide - Lanes Not in Data'!$P$5:$P$22370,0))=FALSE,MATCH(AR$6&amp;$BD41,'Route Guide - Lanes Not in Data'!$P$5:$P$22370,0),
IF(ISERROR(MATCH(AR$6&amp;$BE41,'Route Guide - Lanes Not in Data'!$P$5:$P$22370,0))=FALSE,MATCH(AR$6&amp;$BE41,'Route Guide - Lanes Not in Data'!$P$5:$P$22370,0),
IF(ISERROR(MATCH(AR$6&amp;$BF41,'Route Guide - Lanes Not in Data'!$P$5:$P$22370,0))=FALSE,MATCH(AR$6&amp;$BF41,'Route Guide - Lanes Not in Data'!$P$5:$P$22370,0),
IF(ISERROR(MATCH(AR$6&amp;$BG41,'Route Guide - Lanes Not in Data'!$P$5:$P$22370,0))=FALSE,MATCH(AR$6&amp;$BG41,'Route Guide - Lanes Not in Data'!$P$5:$P$22370,0),
IF(ISERROR(MATCH(AR$6&amp;$BH41,'Route Guide - Lanes Not in Data'!$P$5:$P$22370,0))=FALSE,MATCH(AR$6&amp;$BH41,'Route Guide - Lanes Not in Data'!$P$5:$P$22370,0),
IF(ISERROR(MATCH(AR$6&amp;$BI41,'Route Guide - Lanes Not in Data'!$P$5:$P$22370,0))=FALSE,MATCH(AR$6&amp;$BI41,'Route Guide - Lanes Not in Data'!$P$5:$P$22370,0),
IF(ISERROR(MATCH(AR$6&amp;$BJ41,'Route Guide - Lanes Not in Data'!$P$5:$P$22370,0))=FALSE,MATCH(AR$6&amp;$BJ41,'Route Guide - Lanes Not in Data'!$P$5:$P$22370,0),""))))))))))),""))</f>
        <v/>
      </c>
      <c r="AS41" s="37" t="str">
        <f>IF(OR(AS$6="",EU41&lt;&gt;2),"",IFERROR(INDEX('Route Guide - Lanes Not in Data'!$D$5:$D$22370,
IF(ISERROR(MATCH(AS$6&amp;$BA41,'Route Guide - Lanes Not in Data'!$P$5:$P$22370,0))=FALSE,MATCH(AS$6&amp;$BA41,'Route Guide - Lanes Not in Data'!$P$5:$P$22370,0),
IF(ISERROR(MATCH(AS$6&amp;$BB41,'Route Guide - Lanes Not in Data'!$P$5:$P$22370,0))=FALSE,MATCH(AS$6&amp;$BB41,'Route Guide - Lanes Not in Data'!$P$5:$P$22370,0),
IF(ISERROR(MATCH(AS$6&amp;$BC41,'Route Guide - Lanes Not in Data'!$P$5:$P$22370,0))=FALSE,MATCH(AS$6&amp;$BC41,'Route Guide - Lanes Not in Data'!$P$5:$P$22370,0),
IF(ISERROR(MATCH(AS$6&amp;$BD41,'Route Guide - Lanes Not in Data'!$P$5:$P$22370,0))=FALSE,MATCH(AS$6&amp;$BD41,'Route Guide - Lanes Not in Data'!$P$5:$P$22370,0),
IF(ISERROR(MATCH(AS$6&amp;$BE41,'Route Guide - Lanes Not in Data'!$P$5:$P$22370,0))=FALSE,MATCH(AS$6&amp;$BE41,'Route Guide - Lanes Not in Data'!$P$5:$P$22370,0),
IF(ISERROR(MATCH(AS$6&amp;$BF41,'Route Guide - Lanes Not in Data'!$P$5:$P$22370,0))=FALSE,MATCH(AS$6&amp;$BF41,'Route Guide - Lanes Not in Data'!$P$5:$P$22370,0),
IF(ISERROR(MATCH(AS$6&amp;$BG41,'Route Guide - Lanes Not in Data'!$P$5:$P$22370,0))=FALSE,MATCH(AS$6&amp;$BG41,'Route Guide - Lanes Not in Data'!$P$5:$P$22370,0),
IF(ISERROR(MATCH(AS$6&amp;$BH41,'Route Guide - Lanes Not in Data'!$P$5:$P$22370,0))=FALSE,MATCH(AS$6&amp;$BH41,'Route Guide - Lanes Not in Data'!$P$5:$P$22370,0),
IF(ISERROR(MATCH(AS$6&amp;$BI41,'Route Guide - Lanes Not in Data'!$P$5:$P$22370,0))=FALSE,MATCH(AS$6&amp;$BI41,'Route Guide - Lanes Not in Data'!$P$5:$P$22370,0),
IF(ISERROR(MATCH(AS$6&amp;$BJ41,'Route Guide - Lanes Not in Data'!$P$5:$P$22370,0))=FALSE,MATCH(AS$6&amp;$BJ41,'Route Guide - Lanes Not in Data'!$P$5:$P$22370,0),""))))))))))),""))</f>
        <v/>
      </c>
      <c r="AT41" s="37" t="str">
        <f>IF(OR(AT$6="",EV41&lt;&gt;2),"",IFERROR(INDEX('Route Guide - Lanes Not in Data'!$D$5:$D$22370,
IF(ISERROR(MATCH(AT$6&amp;$BA41,'Route Guide - Lanes Not in Data'!$P$5:$P$22370,0))=FALSE,MATCH(AT$6&amp;$BA41,'Route Guide - Lanes Not in Data'!$P$5:$P$22370,0),
IF(ISERROR(MATCH(AT$6&amp;$BB41,'Route Guide - Lanes Not in Data'!$P$5:$P$22370,0))=FALSE,MATCH(AT$6&amp;$BB41,'Route Guide - Lanes Not in Data'!$P$5:$P$22370,0),
IF(ISERROR(MATCH(AT$6&amp;$BC41,'Route Guide - Lanes Not in Data'!$P$5:$P$22370,0))=FALSE,MATCH(AT$6&amp;$BC41,'Route Guide - Lanes Not in Data'!$P$5:$P$22370,0),
IF(ISERROR(MATCH(AT$6&amp;$BD41,'Route Guide - Lanes Not in Data'!$P$5:$P$22370,0))=FALSE,MATCH(AT$6&amp;$BD41,'Route Guide - Lanes Not in Data'!$P$5:$P$22370,0),
IF(ISERROR(MATCH(AT$6&amp;$BE41,'Route Guide - Lanes Not in Data'!$P$5:$P$22370,0))=FALSE,MATCH(AT$6&amp;$BE41,'Route Guide - Lanes Not in Data'!$P$5:$P$22370,0),
IF(ISERROR(MATCH(AT$6&amp;$BF41,'Route Guide - Lanes Not in Data'!$P$5:$P$22370,0))=FALSE,MATCH(AT$6&amp;$BF41,'Route Guide - Lanes Not in Data'!$P$5:$P$22370,0),
IF(ISERROR(MATCH(AT$6&amp;$BG41,'Route Guide - Lanes Not in Data'!$P$5:$P$22370,0))=FALSE,MATCH(AT$6&amp;$BG41,'Route Guide - Lanes Not in Data'!$P$5:$P$22370,0),
IF(ISERROR(MATCH(AT$6&amp;$BH41,'Route Guide - Lanes Not in Data'!$P$5:$P$22370,0))=FALSE,MATCH(AT$6&amp;$BH41,'Route Guide - Lanes Not in Data'!$P$5:$P$22370,0),
IF(ISERROR(MATCH(AT$6&amp;$BI41,'Route Guide - Lanes Not in Data'!$P$5:$P$22370,0))=FALSE,MATCH(AT$6&amp;$BI41,'Route Guide - Lanes Not in Data'!$P$5:$P$22370,0),
IF(ISERROR(MATCH(AT$6&amp;$BJ41,'Route Guide - Lanes Not in Data'!$P$5:$P$22370,0))=FALSE,MATCH(AT$6&amp;$BJ41,'Route Guide - Lanes Not in Data'!$P$5:$P$22370,0),""))))))))))),""))</f>
        <v/>
      </c>
      <c r="AU41" s="37" t="str">
        <f>IF(OR(AU$6="",EW41&lt;&gt;2),"",IFERROR(INDEX('Route Guide - Lanes Not in Data'!$D$5:$D$22370,
IF(ISERROR(MATCH(AU$6&amp;$BA41,'Route Guide - Lanes Not in Data'!$P$5:$P$22370,0))=FALSE,MATCH(AU$6&amp;$BA41,'Route Guide - Lanes Not in Data'!$P$5:$P$22370,0),
IF(ISERROR(MATCH(AU$6&amp;$BB41,'Route Guide - Lanes Not in Data'!$P$5:$P$22370,0))=FALSE,MATCH(AU$6&amp;$BB41,'Route Guide - Lanes Not in Data'!$P$5:$P$22370,0),
IF(ISERROR(MATCH(AU$6&amp;$BC41,'Route Guide - Lanes Not in Data'!$P$5:$P$22370,0))=FALSE,MATCH(AU$6&amp;$BC41,'Route Guide - Lanes Not in Data'!$P$5:$P$22370,0),
IF(ISERROR(MATCH(AU$6&amp;$BD41,'Route Guide - Lanes Not in Data'!$P$5:$P$22370,0))=FALSE,MATCH(AU$6&amp;$BD41,'Route Guide - Lanes Not in Data'!$P$5:$P$22370,0),
IF(ISERROR(MATCH(AU$6&amp;$BE41,'Route Guide - Lanes Not in Data'!$P$5:$P$22370,0))=FALSE,MATCH(AU$6&amp;$BE41,'Route Guide - Lanes Not in Data'!$P$5:$P$22370,0),
IF(ISERROR(MATCH(AU$6&amp;$BF41,'Route Guide - Lanes Not in Data'!$P$5:$P$22370,0))=FALSE,MATCH(AU$6&amp;$BF41,'Route Guide - Lanes Not in Data'!$P$5:$P$22370,0),
IF(ISERROR(MATCH(AU$6&amp;$BG41,'Route Guide - Lanes Not in Data'!$P$5:$P$22370,0))=FALSE,MATCH(AU$6&amp;$BG41,'Route Guide - Lanes Not in Data'!$P$5:$P$22370,0),
IF(ISERROR(MATCH(AU$6&amp;$BH41,'Route Guide - Lanes Not in Data'!$P$5:$P$22370,0))=FALSE,MATCH(AU$6&amp;$BH41,'Route Guide - Lanes Not in Data'!$P$5:$P$22370,0),
IF(ISERROR(MATCH(AU$6&amp;$BI41,'Route Guide - Lanes Not in Data'!$P$5:$P$22370,0))=FALSE,MATCH(AU$6&amp;$BI41,'Route Guide - Lanes Not in Data'!$P$5:$P$22370,0),
IF(ISERROR(MATCH(AU$6&amp;$BJ41,'Route Guide - Lanes Not in Data'!$P$5:$P$22370,0))=FALSE,MATCH(AU$6&amp;$BJ41,'Route Guide - Lanes Not in Data'!$P$5:$P$22370,0),""))))))))))),""))</f>
        <v/>
      </c>
      <c r="AV41" s="37">
        <f t="shared" si="47"/>
        <v>0.48299999999999998</v>
      </c>
      <c r="AW41" s="23" t="str">
        <f t="shared" si="48"/>
        <v>CNWY</v>
      </c>
      <c r="AX41" s="37">
        <f t="shared" si="49"/>
        <v>0.35</v>
      </c>
      <c r="AY41" s="23" t="str">
        <f t="shared" si="50"/>
        <v>ODFL</v>
      </c>
      <c r="BA41" s="23" t="str">
        <f t="shared" si="62"/>
        <v>-0E25-CA-CITY OF INDUSTRY-OK</v>
      </c>
      <c r="BB41" s="23" t="str">
        <f t="shared" si="63"/>
        <v>-0E25-CA-CITY OF INDUSTRY-USA</v>
      </c>
      <c r="BC41" s="23" t="str">
        <f t="shared" si="64"/>
        <v>-CA-CITY OF INDUSTRY-OK</v>
      </c>
      <c r="BD41" s="23" t="str">
        <f t="shared" si="65"/>
        <v>-CA-CITY OF INDUSTRY-USA</v>
      </c>
      <c r="BE41" s="23" t="str">
        <f t="shared" si="66"/>
        <v>-91745-OK</v>
      </c>
      <c r="BF41" s="23" t="str">
        <f t="shared" si="67"/>
        <v>-91745-USA</v>
      </c>
      <c r="BG41" s="23" t="str">
        <f t="shared" si="68"/>
        <v>-CA-OK</v>
      </c>
      <c r="BH41" s="23" t="str">
        <f t="shared" si="69"/>
        <v>CA-OK</v>
      </c>
      <c r="BI41" s="23" t="str">
        <f t="shared" si="51"/>
        <v>CA-USA</v>
      </c>
      <c r="BJ41" s="23" t="str">
        <f t="shared" si="70"/>
        <v>USA-USA</v>
      </c>
      <c r="BM41" s="23" t="str">
        <f t="shared" si="71"/>
        <v>0E25-CA-CITY OF INDUSTRY-OK-CA</v>
      </c>
      <c r="BN41" s="23" t="e">
        <f>_xlfn.XLOOKUP($BM41,'Route Guide - Lanes In Data'!$B$1:$B$2645,'Route Guide - Lanes In Data'!D$1:D$2645)</f>
        <v>#N/A</v>
      </c>
      <c r="BO41" s="23" t="e">
        <f>_xlfn.XLOOKUP($BM41,'Route Guide - Lanes In Data'!$B$1:$B$2645,'Route Guide - Lanes In Data'!E$1:E$2645)</f>
        <v>#N/A</v>
      </c>
      <c r="BQ41" s="37">
        <f>IF(OR(BQ$6="",EC41&lt;&gt;2),"",IFERROR(INDEX('Route Guide - Lanes Not in Data'!$E$5:$E$22370,
IF(ISERROR(MATCH(BQ$6&amp;$CQ41,'Route Guide - Lanes Not in Data'!$P$5:$P$22370,0))=FALSE,MATCH(BQ$6&amp;$CQ41,'Route Guide - Lanes Not in Data'!$P$5:$P$22370,0),
IF(ISERROR(MATCH(BQ$6&amp;$CR41,'Route Guide - Lanes Not in Data'!$P$5:$P$22370,0))=FALSE,MATCH(BQ$6&amp;$CR41,'Route Guide - Lanes Not in Data'!$P$5:$P$22370,0),
IF(ISERROR(MATCH(BQ$6&amp;$CS41,'Route Guide - Lanes Not in Data'!$P$5:$P$22370,0))=FALSE,MATCH(BQ$6&amp;$CS41,'Route Guide - Lanes Not in Data'!$P$5:$P$22370,0),
IF(ISERROR(MATCH(BQ$6&amp;$CT41,'Route Guide - Lanes Not in Data'!$P$5:$P$22370,0))=FALSE,MATCH(BQ$6&amp;$CT41,'Route Guide - Lanes Not in Data'!$P$5:$P$22370,0),
IF(ISERROR(MATCH(BQ$6&amp;$CU41,'Route Guide - Lanes Not in Data'!$P$5:$P$22370,0))=FALSE,MATCH(BQ$6&amp;$CU41,'Route Guide - Lanes Not in Data'!$P$5:$P$22370,0),
IF(ISERROR(MATCH(BQ$6&amp;$CV41,'Route Guide - Lanes Not in Data'!$P$5:$P$22370,0))=FALSE,MATCH(BQ$6&amp;$CV41,'Route Guide - Lanes Not in Data'!$P$5:$P$22370,0),
IF(ISERROR(MATCH(BQ$6&amp;$CW41,'Route Guide - Lanes Not in Data'!$P$5:$P$22370,0))=FALSE,MATCH(BQ$6&amp;$CW41,'Route Guide - Lanes Not in Data'!$P$5:$P$22370,0),
IF(ISERROR(MATCH(BQ$6&amp;$CX41,'Route Guide - Lanes Not in Data'!$P$5:$P$22370,0))=FALSE,MATCH(BQ$6&amp;$CX41,'Route Guide - Lanes Not in Data'!$P$5:$P$22370,0),
IF(ISERROR(MATCH(BQ$6&amp;$CY41,'Route Guide - Lanes Not in Data'!$P$5:$P$22370,0))=FALSE,MATCH(BQ$6&amp;$CY41,'Route Guide - Lanes Not in Data'!$P$5:$P$22370,0),
IF(ISERROR(MATCH(BQ$6&amp;$CZ41,'Route Guide - Lanes Not in Data'!$P$5:$P$22370,0))=FALSE,MATCH(BQ$6&amp;$CZ41,'Route Guide - Lanes Not in Data'!$P$5:$P$22370,0),""))))))))))),""))</f>
        <v>0.31</v>
      </c>
      <c r="BR41" s="37">
        <f>IF(OR(BR$6="",ED41&lt;&gt;2),"",IFERROR(INDEX('Route Guide - Lanes Not in Data'!$E$5:$E$22370,
IF(ISERROR(MATCH(BR$6&amp;$CQ41,'Route Guide - Lanes Not in Data'!$P$5:$P$22370,0))=FALSE,MATCH(BR$6&amp;$CQ41,'Route Guide - Lanes Not in Data'!$P$5:$P$22370,0),
IF(ISERROR(MATCH(BR$6&amp;$CR41,'Route Guide - Lanes Not in Data'!$P$5:$P$22370,0))=FALSE,MATCH(BR$6&amp;$CR41,'Route Guide - Lanes Not in Data'!$P$5:$P$22370,0),
IF(ISERROR(MATCH(BR$6&amp;$CS41,'Route Guide - Lanes Not in Data'!$P$5:$P$22370,0))=FALSE,MATCH(BR$6&amp;$CS41,'Route Guide - Lanes Not in Data'!$P$5:$P$22370,0),
IF(ISERROR(MATCH(BR$6&amp;$CT41,'Route Guide - Lanes Not in Data'!$P$5:$P$22370,0))=FALSE,MATCH(BR$6&amp;$CT41,'Route Guide - Lanes Not in Data'!$P$5:$P$22370,0),
IF(ISERROR(MATCH(BR$6&amp;$CU41,'Route Guide - Lanes Not in Data'!$P$5:$P$22370,0))=FALSE,MATCH(BR$6&amp;$CU41,'Route Guide - Lanes Not in Data'!$P$5:$P$22370,0),
IF(ISERROR(MATCH(BR$6&amp;$CV41,'Route Guide - Lanes Not in Data'!$P$5:$P$22370,0))=FALSE,MATCH(BR$6&amp;$CV41,'Route Guide - Lanes Not in Data'!$P$5:$P$22370,0),
IF(ISERROR(MATCH(BR$6&amp;$CW41,'Route Guide - Lanes Not in Data'!$P$5:$P$22370,0))=FALSE,MATCH(BR$6&amp;$CW41,'Route Guide - Lanes Not in Data'!$P$5:$P$22370,0),
IF(ISERROR(MATCH(BR$6&amp;$CX41,'Route Guide - Lanes Not in Data'!$P$5:$P$22370,0))=FALSE,MATCH(BR$6&amp;$CX41,'Route Guide - Lanes Not in Data'!$P$5:$P$22370,0),
IF(ISERROR(MATCH(BR$6&amp;$CY41,'Route Guide - Lanes Not in Data'!$P$5:$P$22370,0))=FALSE,MATCH(BR$6&amp;$CY41,'Route Guide - Lanes Not in Data'!$P$5:$P$22370,0),
IF(ISERROR(MATCH(BR$6&amp;$CZ41,'Route Guide - Lanes Not in Data'!$P$5:$P$22370,0))=FALSE,MATCH(BR$6&amp;$CZ41,'Route Guide - Lanes Not in Data'!$P$5:$P$22370,0),""))))))))))),""))</f>
        <v>0.308</v>
      </c>
      <c r="BS41" s="37" t="str">
        <f>IF(OR(BS$6="",EE41&lt;&gt;2),"",IFERROR(INDEX('Route Guide - Lanes Not in Data'!$E$5:$E$22370,
IF(ISERROR(MATCH(BS$6&amp;$CQ41,'Route Guide - Lanes Not in Data'!$P$5:$P$22370,0))=FALSE,MATCH(BS$6&amp;$CQ41,'Route Guide - Lanes Not in Data'!$P$5:$P$22370,0),
IF(ISERROR(MATCH(BS$6&amp;$CR41,'Route Guide - Lanes Not in Data'!$P$5:$P$22370,0))=FALSE,MATCH(BS$6&amp;$CR41,'Route Guide - Lanes Not in Data'!$P$5:$P$22370,0),
IF(ISERROR(MATCH(BS$6&amp;$CS41,'Route Guide - Lanes Not in Data'!$P$5:$P$22370,0))=FALSE,MATCH(BS$6&amp;$CS41,'Route Guide - Lanes Not in Data'!$P$5:$P$22370,0),
IF(ISERROR(MATCH(BS$6&amp;$CT41,'Route Guide - Lanes Not in Data'!$P$5:$P$22370,0))=FALSE,MATCH(BS$6&amp;$CT41,'Route Guide - Lanes Not in Data'!$P$5:$P$22370,0),
IF(ISERROR(MATCH(BS$6&amp;$CU41,'Route Guide - Lanes Not in Data'!$P$5:$P$22370,0))=FALSE,MATCH(BS$6&amp;$CU41,'Route Guide - Lanes Not in Data'!$P$5:$P$22370,0),
IF(ISERROR(MATCH(BS$6&amp;$CV41,'Route Guide - Lanes Not in Data'!$P$5:$P$22370,0))=FALSE,MATCH(BS$6&amp;$CV41,'Route Guide - Lanes Not in Data'!$P$5:$P$22370,0),
IF(ISERROR(MATCH(BS$6&amp;$CW41,'Route Guide - Lanes Not in Data'!$P$5:$P$22370,0))=FALSE,MATCH(BS$6&amp;$CW41,'Route Guide - Lanes Not in Data'!$P$5:$P$22370,0),
IF(ISERROR(MATCH(BS$6&amp;$CX41,'Route Guide - Lanes Not in Data'!$P$5:$P$22370,0))=FALSE,MATCH(BS$6&amp;$CX41,'Route Guide - Lanes Not in Data'!$P$5:$P$22370,0),
IF(ISERROR(MATCH(BS$6&amp;$CY41,'Route Guide - Lanes Not in Data'!$P$5:$P$22370,0))=FALSE,MATCH(BS$6&amp;$CY41,'Route Guide - Lanes Not in Data'!$P$5:$P$22370,0),
IF(ISERROR(MATCH(BS$6&amp;$CZ41,'Route Guide - Lanes Not in Data'!$P$5:$P$22370,0))=FALSE,MATCH(BS$6&amp;$CZ41,'Route Guide - Lanes Not in Data'!$P$5:$P$22370,0),""))))))))))),""))</f>
        <v/>
      </c>
      <c r="BT41" s="37" t="str">
        <f>IF(OR(BT$6="",EF41&lt;&gt;2),"",IFERROR(INDEX('Route Guide - Lanes Not in Data'!$E$5:$E$22370,
IF(ISERROR(MATCH(BT$6&amp;$CQ41,'Route Guide - Lanes Not in Data'!$P$5:$P$22370,0))=FALSE,MATCH(BT$6&amp;$CQ41,'Route Guide - Lanes Not in Data'!$P$5:$P$22370,0),
IF(ISERROR(MATCH(BT$6&amp;$CR41,'Route Guide - Lanes Not in Data'!$P$5:$P$22370,0))=FALSE,MATCH(BT$6&amp;$CR41,'Route Guide - Lanes Not in Data'!$P$5:$P$22370,0),
IF(ISERROR(MATCH(BT$6&amp;$CS41,'Route Guide - Lanes Not in Data'!$P$5:$P$22370,0))=FALSE,MATCH(BT$6&amp;$CS41,'Route Guide - Lanes Not in Data'!$P$5:$P$22370,0),
IF(ISERROR(MATCH(BT$6&amp;$CT41,'Route Guide - Lanes Not in Data'!$P$5:$P$22370,0))=FALSE,MATCH(BT$6&amp;$CT41,'Route Guide - Lanes Not in Data'!$P$5:$P$22370,0),
IF(ISERROR(MATCH(BT$6&amp;$CU41,'Route Guide - Lanes Not in Data'!$P$5:$P$22370,0))=FALSE,MATCH(BT$6&amp;$CU41,'Route Guide - Lanes Not in Data'!$P$5:$P$22370,0),
IF(ISERROR(MATCH(BT$6&amp;$CV41,'Route Guide - Lanes Not in Data'!$P$5:$P$22370,0))=FALSE,MATCH(BT$6&amp;$CV41,'Route Guide - Lanes Not in Data'!$P$5:$P$22370,0),
IF(ISERROR(MATCH(BT$6&amp;$CW41,'Route Guide - Lanes Not in Data'!$P$5:$P$22370,0))=FALSE,MATCH(BT$6&amp;$CW41,'Route Guide - Lanes Not in Data'!$P$5:$P$22370,0),
IF(ISERROR(MATCH(BT$6&amp;$CX41,'Route Guide - Lanes Not in Data'!$P$5:$P$22370,0))=FALSE,MATCH(BT$6&amp;$CX41,'Route Guide - Lanes Not in Data'!$P$5:$P$22370,0),
IF(ISERROR(MATCH(BT$6&amp;$CY41,'Route Guide - Lanes Not in Data'!$P$5:$P$22370,0))=FALSE,MATCH(BT$6&amp;$CY41,'Route Guide - Lanes Not in Data'!$P$5:$P$22370,0),
IF(ISERROR(MATCH(BT$6&amp;$CZ41,'Route Guide - Lanes Not in Data'!$P$5:$P$22370,0))=FALSE,MATCH(BT$6&amp;$CZ41,'Route Guide - Lanes Not in Data'!$P$5:$P$22370,0),""))))))))))),""))</f>
        <v/>
      </c>
      <c r="BU41" s="37">
        <f>IF(OR(BU$6="",EG41&lt;&gt;2),"",IFERROR(INDEX('Route Guide - Lanes Not in Data'!$E$5:$E$22370,
IF(ISERROR(MATCH(BU$6&amp;$CQ41,'Route Guide - Lanes Not in Data'!$P$5:$P$22370,0))=FALSE,MATCH(BU$6&amp;$CQ41,'Route Guide - Lanes Not in Data'!$P$5:$P$22370,0),
IF(ISERROR(MATCH(BU$6&amp;$CR41,'Route Guide - Lanes Not in Data'!$P$5:$P$22370,0))=FALSE,MATCH(BU$6&amp;$CR41,'Route Guide - Lanes Not in Data'!$P$5:$P$22370,0),
IF(ISERROR(MATCH(BU$6&amp;$CS41,'Route Guide - Lanes Not in Data'!$P$5:$P$22370,0))=FALSE,MATCH(BU$6&amp;$CS41,'Route Guide - Lanes Not in Data'!$P$5:$P$22370,0),
IF(ISERROR(MATCH(BU$6&amp;$CT41,'Route Guide - Lanes Not in Data'!$P$5:$P$22370,0))=FALSE,MATCH(BU$6&amp;$CT41,'Route Guide - Lanes Not in Data'!$P$5:$P$22370,0),
IF(ISERROR(MATCH(BU$6&amp;$CU41,'Route Guide - Lanes Not in Data'!$P$5:$P$22370,0))=FALSE,MATCH(BU$6&amp;$CU41,'Route Guide - Lanes Not in Data'!$P$5:$P$22370,0),
IF(ISERROR(MATCH(BU$6&amp;$CV41,'Route Guide - Lanes Not in Data'!$P$5:$P$22370,0))=FALSE,MATCH(BU$6&amp;$CV41,'Route Guide - Lanes Not in Data'!$P$5:$P$22370,0),
IF(ISERROR(MATCH(BU$6&amp;$CW41,'Route Guide - Lanes Not in Data'!$P$5:$P$22370,0))=FALSE,MATCH(BU$6&amp;$CW41,'Route Guide - Lanes Not in Data'!$P$5:$P$22370,0),
IF(ISERROR(MATCH(BU$6&amp;$CX41,'Route Guide - Lanes Not in Data'!$P$5:$P$22370,0))=FALSE,MATCH(BU$6&amp;$CX41,'Route Guide - Lanes Not in Data'!$P$5:$P$22370,0),
IF(ISERROR(MATCH(BU$6&amp;$CY41,'Route Guide - Lanes Not in Data'!$P$5:$P$22370,0))=FALSE,MATCH(BU$6&amp;$CY41,'Route Guide - Lanes Not in Data'!$P$5:$P$22370,0),
IF(ISERROR(MATCH(BU$6&amp;$CZ41,'Route Guide - Lanes Not in Data'!$P$5:$P$22370,0))=FALSE,MATCH(BU$6&amp;$CZ41,'Route Guide - Lanes Not in Data'!$P$5:$P$22370,0),""))))))))))),""))</f>
        <v>0.107</v>
      </c>
      <c r="BV41" s="37" t="str">
        <f>IF(OR(BV$6="",EH41&lt;&gt;2),"",IFERROR(INDEX('Route Guide - Lanes Not in Data'!$E$5:$E$22370,
IF(ISERROR(MATCH(BV$6&amp;$CQ41,'Route Guide - Lanes Not in Data'!$P$5:$P$22370,0))=FALSE,MATCH(BV$6&amp;$CQ41,'Route Guide - Lanes Not in Data'!$P$5:$P$22370,0),
IF(ISERROR(MATCH(BV$6&amp;$CR41,'Route Guide - Lanes Not in Data'!$P$5:$P$22370,0))=FALSE,MATCH(BV$6&amp;$CR41,'Route Guide - Lanes Not in Data'!$P$5:$P$22370,0),
IF(ISERROR(MATCH(BV$6&amp;$CS41,'Route Guide - Lanes Not in Data'!$P$5:$P$22370,0))=FALSE,MATCH(BV$6&amp;$CS41,'Route Guide - Lanes Not in Data'!$P$5:$P$22370,0),
IF(ISERROR(MATCH(BV$6&amp;$CT41,'Route Guide - Lanes Not in Data'!$P$5:$P$22370,0))=FALSE,MATCH(BV$6&amp;$CT41,'Route Guide - Lanes Not in Data'!$P$5:$P$22370,0),
IF(ISERROR(MATCH(BV$6&amp;$CU41,'Route Guide - Lanes Not in Data'!$P$5:$P$22370,0))=FALSE,MATCH(BV$6&amp;$CU41,'Route Guide - Lanes Not in Data'!$P$5:$P$22370,0),
IF(ISERROR(MATCH(BV$6&amp;$CV41,'Route Guide - Lanes Not in Data'!$P$5:$P$22370,0))=FALSE,MATCH(BV$6&amp;$CV41,'Route Guide - Lanes Not in Data'!$P$5:$P$22370,0),
IF(ISERROR(MATCH(BV$6&amp;$CW41,'Route Guide - Lanes Not in Data'!$P$5:$P$22370,0))=FALSE,MATCH(BV$6&amp;$CW41,'Route Guide - Lanes Not in Data'!$P$5:$P$22370,0),
IF(ISERROR(MATCH(BV$6&amp;$CX41,'Route Guide - Lanes Not in Data'!$P$5:$P$22370,0))=FALSE,MATCH(BV$6&amp;$CX41,'Route Guide - Lanes Not in Data'!$P$5:$P$22370,0),
IF(ISERROR(MATCH(BV$6&amp;$CY41,'Route Guide - Lanes Not in Data'!$P$5:$P$22370,0))=FALSE,MATCH(BV$6&amp;$CY41,'Route Guide - Lanes Not in Data'!$P$5:$P$22370,0),
IF(ISERROR(MATCH(BV$6&amp;$CZ41,'Route Guide - Lanes Not in Data'!$P$5:$P$22370,0))=FALSE,MATCH(BV$6&amp;$CZ41,'Route Guide - Lanes Not in Data'!$P$5:$P$22370,0),""))))))))))),""))</f>
        <v/>
      </c>
      <c r="BW41" s="37" t="str">
        <f>IF(OR(BW$6="",EI41&lt;&gt;2),"",IFERROR(INDEX('Route Guide - Lanes Not in Data'!$E$5:$E$22370,
IF(ISERROR(MATCH(BW$6&amp;$CQ41,'Route Guide - Lanes Not in Data'!$P$5:$P$22370,0))=FALSE,MATCH(BW$6&amp;$CQ41,'Route Guide - Lanes Not in Data'!$P$5:$P$22370,0),
IF(ISERROR(MATCH(BW$6&amp;$CR41,'Route Guide - Lanes Not in Data'!$P$5:$P$22370,0))=FALSE,MATCH(BW$6&amp;$CR41,'Route Guide - Lanes Not in Data'!$P$5:$P$22370,0),
IF(ISERROR(MATCH(BW$6&amp;$CS41,'Route Guide - Lanes Not in Data'!$P$5:$P$22370,0))=FALSE,MATCH(BW$6&amp;$CS41,'Route Guide - Lanes Not in Data'!$P$5:$P$22370,0),
IF(ISERROR(MATCH(BW$6&amp;$CT41,'Route Guide - Lanes Not in Data'!$P$5:$P$22370,0))=FALSE,MATCH(BW$6&amp;$CT41,'Route Guide - Lanes Not in Data'!$P$5:$P$22370,0),
IF(ISERROR(MATCH(BW$6&amp;$CU41,'Route Guide - Lanes Not in Data'!$P$5:$P$22370,0))=FALSE,MATCH(BW$6&amp;$CU41,'Route Guide - Lanes Not in Data'!$P$5:$P$22370,0),
IF(ISERROR(MATCH(BW$6&amp;$CV41,'Route Guide - Lanes Not in Data'!$P$5:$P$22370,0))=FALSE,MATCH(BW$6&amp;$CV41,'Route Guide - Lanes Not in Data'!$P$5:$P$22370,0),
IF(ISERROR(MATCH(BW$6&amp;$CW41,'Route Guide - Lanes Not in Data'!$P$5:$P$22370,0))=FALSE,MATCH(BW$6&amp;$CW41,'Route Guide - Lanes Not in Data'!$P$5:$P$22370,0),
IF(ISERROR(MATCH(BW$6&amp;$CX41,'Route Guide - Lanes Not in Data'!$P$5:$P$22370,0))=FALSE,MATCH(BW$6&amp;$CX41,'Route Guide - Lanes Not in Data'!$P$5:$P$22370,0),
IF(ISERROR(MATCH(BW$6&amp;$CY41,'Route Guide - Lanes Not in Data'!$P$5:$P$22370,0))=FALSE,MATCH(BW$6&amp;$CY41,'Route Guide - Lanes Not in Data'!$P$5:$P$22370,0),
IF(ISERROR(MATCH(BW$6&amp;$CZ41,'Route Guide - Lanes Not in Data'!$P$5:$P$22370,0))=FALSE,MATCH(BW$6&amp;$CZ41,'Route Guide - Lanes Not in Data'!$P$5:$P$22370,0),""))))))))))),""))</f>
        <v/>
      </c>
      <c r="BX41" s="37" t="str">
        <f>IF(OR(BX$6="",EJ41&lt;&gt;2),"",IFERROR(INDEX('Route Guide - Lanes Not in Data'!$E$5:$E$22370,
IF(ISERROR(MATCH(BX$6&amp;$CQ41,'Route Guide - Lanes Not in Data'!$P$5:$P$22370,0))=FALSE,MATCH(BX$6&amp;$CQ41,'Route Guide - Lanes Not in Data'!$P$5:$P$22370,0),
IF(ISERROR(MATCH(BX$6&amp;$CR41,'Route Guide - Lanes Not in Data'!$P$5:$P$22370,0))=FALSE,MATCH(BX$6&amp;$CR41,'Route Guide - Lanes Not in Data'!$P$5:$P$22370,0),
IF(ISERROR(MATCH(BX$6&amp;$CS41,'Route Guide - Lanes Not in Data'!$P$5:$P$22370,0))=FALSE,MATCH(BX$6&amp;$CS41,'Route Guide - Lanes Not in Data'!$P$5:$P$22370,0),
IF(ISERROR(MATCH(BX$6&amp;$CT41,'Route Guide - Lanes Not in Data'!$P$5:$P$22370,0))=FALSE,MATCH(BX$6&amp;$CT41,'Route Guide - Lanes Not in Data'!$P$5:$P$22370,0),
IF(ISERROR(MATCH(BX$6&amp;$CU41,'Route Guide - Lanes Not in Data'!$P$5:$P$22370,0))=FALSE,MATCH(BX$6&amp;$CU41,'Route Guide - Lanes Not in Data'!$P$5:$P$22370,0),
IF(ISERROR(MATCH(BX$6&amp;$CV41,'Route Guide - Lanes Not in Data'!$P$5:$P$22370,0))=FALSE,MATCH(BX$6&amp;$CV41,'Route Guide - Lanes Not in Data'!$P$5:$P$22370,0),
IF(ISERROR(MATCH(BX$6&amp;$CW41,'Route Guide - Lanes Not in Data'!$P$5:$P$22370,0))=FALSE,MATCH(BX$6&amp;$CW41,'Route Guide - Lanes Not in Data'!$P$5:$P$22370,0),
IF(ISERROR(MATCH(BX$6&amp;$CX41,'Route Guide - Lanes Not in Data'!$P$5:$P$22370,0))=FALSE,MATCH(BX$6&amp;$CX41,'Route Guide - Lanes Not in Data'!$P$5:$P$22370,0),
IF(ISERROR(MATCH(BX$6&amp;$CY41,'Route Guide - Lanes Not in Data'!$P$5:$P$22370,0))=FALSE,MATCH(BX$6&amp;$CY41,'Route Guide - Lanes Not in Data'!$P$5:$P$22370,0),
IF(ISERROR(MATCH(BX$6&amp;$CZ41,'Route Guide - Lanes Not in Data'!$P$5:$P$22370,0))=FALSE,MATCH(BX$6&amp;$CZ41,'Route Guide - Lanes Not in Data'!$P$5:$P$22370,0),""))))))))))),""))</f>
        <v/>
      </c>
      <c r="BY41" s="37" t="str">
        <f>IF(OR(BY$6="",EK41&lt;&gt;2),"",IFERROR(INDEX('Route Guide - Lanes Not in Data'!$E$5:$E$22370,
IF(ISERROR(MATCH(BY$6&amp;$CQ41,'Route Guide - Lanes Not in Data'!$P$5:$P$22370,0))=FALSE,MATCH(BY$6&amp;$CQ41,'Route Guide - Lanes Not in Data'!$P$5:$P$22370,0),
IF(ISERROR(MATCH(BY$6&amp;$CR41,'Route Guide - Lanes Not in Data'!$P$5:$P$22370,0))=FALSE,MATCH(BY$6&amp;$CR41,'Route Guide - Lanes Not in Data'!$P$5:$P$22370,0),
IF(ISERROR(MATCH(BY$6&amp;$CS41,'Route Guide - Lanes Not in Data'!$P$5:$P$22370,0))=FALSE,MATCH(BY$6&amp;$CS41,'Route Guide - Lanes Not in Data'!$P$5:$P$22370,0),
IF(ISERROR(MATCH(BY$6&amp;$CT41,'Route Guide - Lanes Not in Data'!$P$5:$P$22370,0))=FALSE,MATCH(BY$6&amp;$CT41,'Route Guide - Lanes Not in Data'!$P$5:$P$22370,0),
IF(ISERROR(MATCH(BY$6&amp;$CU41,'Route Guide - Lanes Not in Data'!$P$5:$P$22370,0))=FALSE,MATCH(BY$6&amp;$CU41,'Route Guide - Lanes Not in Data'!$P$5:$P$22370,0),
IF(ISERROR(MATCH(BY$6&amp;$CV41,'Route Guide - Lanes Not in Data'!$P$5:$P$22370,0))=FALSE,MATCH(BY$6&amp;$CV41,'Route Guide - Lanes Not in Data'!$P$5:$P$22370,0),
IF(ISERROR(MATCH(BY$6&amp;$CW41,'Route Guide - Lanes Not in Data'!$P$5:$P$22370,0))=FALSE,MATCH(BY$6&amp;$CW41,'Route Guide - Lanes Not in Data'!$P$5:$P$22370,0),
IF(ISERROR(MATCH(BY$6&amp;$CX41,'Route Guide - Lanes Not in Data'!$P$5:$P$22370,0))=FALSE,MATCH(BY$6&amp;$CX41,'Route Guide - Lanes Not in Data'!$P$5:$P$22370,0),
IF(ISERROR(MATCH(BY$6&amp;$CY41,'Route Guide - Lanes Not in Data'!$P$5:$P$22370,0))=FALSE,MATCH(BY$6&amp;$CY41,'Route Guide - Lanes Not in Data'!$P$5:$P$22370,0),
IF(ISERROR(MATCH(BY$6&amp;$CZ41,'Route Guide - Lanes Not in Data'!$P$5:$P$22370,0))=FALSE,MATCH(BY$6&amp;$CZ41,'Route Guide - Lanes Not in Data'!$P$5:$P$22370,0),""))))))))))),""))</f>
        <v/>
      </c>
      <c r="BZ41" s="37" t="str">
        <f>IF(OR(BZ$6="",EL41&lt;&gt;2),"",IFERROR(INDEX('Route Guide - Lanes Not in Data'!$E$5:$E$22370,
IF(ISERROR(MATCH(BZ$6&amp;$CQ41,'Route Guide - Lanes Not in Data'!$P$5:$P$22370,0))=FALSE,MATCH(BZ$6&amp;$CQ41,'Route Guide - Lanes Not in Data'!$P$5:$P$22370,0),
IF(ISERROR(MATCH(BZ$6&amp;$CR41,'Route Guide - Lanes Not in Data'!$P$5:$P$22370,0))=FALSE,MATCH(BZ$6&amp;$CR41,'Route Guide - Lanes Not in Data'!$P$5:$P$22370,0),
IF(ISERROR(MATCH(BZ$6&amp;$CS41,'Route Guide - Lanes Not in Data'!$P$5:$P$22370,0))=FALSE,MATCH(BZ$6&amp;$CS41,'Route Guide - Lanes Not in Data'!$P$5:$P$22370,0),
IF(ISERROR(MATCH(BZ$6&amp;$CT41,'Route Guide - Lanes Not in Data'!$P$5:$P$22370,0))=FALSE,MATCH(BZ$6&amp;$CT41,'Route Guide - Lanes Not in Data'!$P$5:$P$22370,0),
IF(ISERROR(MATCH(BZ$6&amp;$CU41,'Route Guide - Lanes Not in Data'!$P$5:$P$22370,0))=FALSE,MATCH(BZ$6&amp;$CU41,'Route Guide - Lanes Not in Data'!$P$5:$P$22370,0),
IF(ISERROR(MATCH(BZ$6&amp;$CV41,'Route Guide - Lanes Not in Data'!$P$5:$P$22370,0))=FALSE,MATCH(BZ$6&amp;$CV41,'Route Guide - Lanes Not in Data'!$P$5:$P$22370,0),
IF(ISERROR(MATCH(BZ$6&amp;$CW41,'Route Guide - Lanes Not in Data'!$P$5:$P$22370,0))=FALSE,MATCH(BZ$6&amp;$CW41,'Route Guide - Lanes Not in Data'!$P$5:$P$22370,0),
IF(ISERROR(MATCH(BZ$6&amp;$CX41,'Route Guide - Lanes Not in Data'!$P$5:$P$22370,0))=FALSE,MATCH(BZ$6&amp;$CX41,'Route Guide - Lanes Not in Data'!$P$5:$P$22370,0),
IF(ISERROR(MATCH(BZ$6&amp;$CY41,'Route Guide - Lanes Not in Data'!$P$5:$P$22370,0))=FALSE,MATCH(BZ$6&amp;$CY41,'Route Guide - Lanes Not in Data'!$P$5:$P$22370,0),
IF(ISERROR(MATCH(BZ$6&amp;$CZ41,'Route Guide - Lanes Not in Data'!$P$5:$P$22370,0))=FALSE,MATCH(BZ$6&amp;$CZ41,'Route Guide - Lanes Not in Data'!$P$5:$P$22370,0),""))))))))))),""))</f>
        <v/>
      </c>
      <c r="CA41" s="37">
        <f>IF(OR(CA$6="",EM41&lt;&gt;2),"",IFERROR(INDEX('Route Guide - Lanes Not in Data'!$E$5:$E$22370,
IF(ISERROR(MATCH(CA$6&amp;$CQ41,'Route Guide - Lanes Not in Data'!$P$5:$P$22370,0))=FALSE,MATCH(CA$6&amp;$CQ41,'Route Guide - Lanes Not in Data'!$P$5:$P$22370,0),
IF(ISERROR(MATCH(CA$6&amp;$CR41,'Route Guide - Lanes Not in Data'!$P$5:$P$22370,0))=FALSE,MATCH(CA$6&amp;$CR41,'Route Guide - Lanes Not in Data'!$P$5:$P$22370,0),
IF(ISERROR(MATCH(CA$6&amp;$CS41,'Route Guide - Lanes Not in Data'!$P$5:$P$22370,0))=FALSE,MATCH(CA$6&amp;$CS41,'Route Guide - Lanes Not in Data'!$P$5:$P$22370,0),
IF(ISERROR(MATCH(CA$6&amp;$CT41,'Route Guide - Lanes Not in Data'!$P$5:$P$22370,0))=FALSE,MATCH(CA$6&amp;$CT41,'Route Guide - Lanes Not in Data'!$P$5:$P$22370,0),
IF(ISERROR(MATCH(CA$6&amp;$CU41,'Route Guide - Lanes Not in Data'!$P$5:$P$22370,0))=FALSE,MATCH(CA$6&amp;$CU41,'Route Guide - Lanes Not in Data'!$P$5:$P$22370,0),
IF(ISERROR(MATCH(CA$6&amp;$CV41,'Route Guide - Lanes Not in Data'!$P$5:$P$22370,0))=FALSE,MATCH(CA$6&amp;$CV41,'Route Guide - Lanes Not in Data'!$P$5:$P$22370,0),
IF(ISERROR(MATCH(CA$6&amp;$CW41,'Route Guide - Lanes Not in Data'!$P$5:$P$22370,0))=FALSE,MATCH(CA$6&amp;$CW41,'Route Guide - Lanes Not in Data'!$P$5:$P$22370,0),
IF(ISERROR(MATCH(CA$6&amp;$CX41,'Route Guide - Lanes Not in Data'!$P$5:$P$22370,0))=FALSE,MATCH(CA$6&amp;$CX41,'Route Guide - Lanes Not in Data'!$P$5:$P$22370,0),
IF(ISERROR(MATCH(CA$6&amp;$CY41,'Route Guide - Lanes Not in Data'!$P$5:$P$22370,0))=FALSE,MATCH(CA$6&amp;$CY41,'Route Guide - Lanes Not in Data'!$P$5:$P$22370,0),
IF(ISERROR(MATCH(CA$6&amp;$CZ41,'Route Guide - Lanes Not in Data'!$P$5:$P$22370,0))=FALSE,MATCH(CA$6&amp;$CZ41,'Route Guide - Lanes Not in Data'!$P$5:$P$22370,0),""))))))))))),""))</f>
        <v>0.13300000000000001</v>
      </c>
      <c r="CB41" s="37" t="str">
        <f>IF(OR(CB$6="",EN41&lt;&gt;2),"",IFERROR(INDEX('Route Guide - Lanes Not in Data'!$E$5:$E$22370,
IF(ISERROR(MATCH(CB$6&amp;$CQ41,'Route Guide - Lanes Not in Data'!$P$5:$P$22370,0))=FALSE,MATCH(CB$6&amp;$CQ41,'Route Guide - Lanes Not in Data'!$P$5:$P$22370,0),
IF(ISERROR(MATCH(CB$6&amp;$CR41,'Route Guide - Lanes Not in Data'!$P$5:$P$22370,0))=FALSE,MATCH(CB$6&amp;$CR41,'Route Guide - Lanes Not in Data'!$P$5:$P$22370,0),
IF(ISERROR(MATCH(CB$6&amp;$CS41,'Route Guide - Lanes Not in Data'!$P$5:$P$22370,0))=FALSE,MATCH(CB$6&amp;$CS41,'Route Guide - Lanes Not in Data'!$P$5:$P$22370,0),
IF(ISERROR(MATCH(CB$6&amp;$CT41,'Route Guide - Lanes Not in Data'!$P$5:$P$22370,0))=FALSE,MATCH(CB$6&amp;$CT41,'Route Guide - Lanes Not in Data'!$P$5:$P$22370,0),
IF(ISERROR(MATCH(CB$6&amp;$CU41,'Route Guide - Lanes Not in Data'!$P$5:$P$22370,0))=FALSE,MATCH(CB$6&amp;$CU41,'Route Guide - Lanes Not in Data'!$P$5:$P$22370,0),
IF(ISERROR(MATCH(CB$6&amp;$CV41,'Route Guide - Lanes Not in Data'!$P$5:$P$22370,0))=FALSE,MATCH(CB$6&amp;$CV41,'Route Guide - Lanes Not in Data'!$P$5:$P$22370,0),
IF(ISERROR(MATCH(CB$6&amp;$CW41,'Route Guide - Lanes Not in Data'!$P$5:$P$22370,0))=FALSE,MATCH(CB$6&amp;$CW41,'Route Guide - Lanes Not in Data'!$P$5:$P$22370,0),
IF(ISERROR(MATCH(CB$6&amp;$CX41,'Route Guide - Lanes Not in Data'!$P$5:$P$22370,0))=FALSE,MATCH(CB$6&amp;$CX41,'Route Guide - Lanes Not in Data'!$P$5:$P$22370,0),
IF(ISERROR(MATCH(CB$6&amp;$CY41,'Route Guide - Lanes Not in Data'!$P$5:$P$22370,0))=FALSE,MATCH(CB$6&amp;$CY41,'Route Guide - Lanes Not in Data'!$P$5:$P$22370,0),
IF(ISERROR(MATCH(CB$6&amp;$CZ41,'Route Guide - Lanes Not in Data'!$P$5:$P$22370,0))=FALSE,MATCH(CB$6&amp;$CZ41,'Route Guide - Lanes Not in Data'!$P$5:$P$22370,0),""))))))))))),""))</f>
        <v/>
      </c>
      <c r="CC41" s="37" t="str">
        <f>IF(OR(CC$6="",EO41&lt;&gt;2),"",IFERROR(INDEX('Route Guide - Lanes Not in Data'!$E$5:$E$22370,
IF(ISERROR(MATCH(CC$6&amp;$CQ41,'Route Guide - Lanes Not in Data'!$P$5:$P$22370,0))=FALSE,MATCH(CC$6&amp;$CQ41,'Route Guide - Lanes Not in Data'!$P$5:$P$22370,0),
IF(ISERROR(MATCH(CC$6&amp;$CR41,'Route Guide - Lanes Not in Data'!$P$5:$P$22370,0))=FALSE,MATCH(CC$6&amp;$CR41,'Route Guide - Lanes Not in Data'!$P$5:$P$22370,0),
IF(ISERROR(MATCH(CC$6&amp;$CS41,'Route Guide - Lanes Not in Data'!$P$5:$P$22370,0))=FALSE,MATCH(CC$6&amp;$CS41,'Route Guide - Lanes Not in Data'!$P$5:$P$22370,0),
IF(ISERROR(MATCH(CC$6&amp;$CT41,'Route Guide - Lanes Not in Data'!$P$5:$P$22370,0))=FALSE,MATCH(CC$6&amp;$CT41,'Route Guide - Lanes Not in Data'!$P$5:$P$22370,0),
IF(ISERROR(MATCH(CC$6&amp;$CU41,'Route Guide - Lanes Not in Data'!$P$5:$P$22370,0))=FALSE,MATCH(CC$6&amp;$CU41,'Route Guide - Lanes Not in Data'!$P$5:$P$22370,0),
IF(ISERROR(MATCH(CC$6&amp;$CV41,'Route Guide - Lanes Not in Data'!$P$5:$P$22370,0))=FALSE,MATCH(CC$6&amp;$CV41,'Route Guide - Lanes Not in Data'!$P$5:$P$22370,0),
IF(ISERROR(MATCH(CC$6&amp;$CW41,'Route Guide - Lanes Not in Data'!$P$5:$P$22370,0))=FALSE,MATCH(CC$6&amp;$CW41,'Route Guide - Lanes Not in Data'!$P$5:$P$22370,0),
IF(ISERROR(MATCH(CC$6&amp;$CX41,'Route Guide - Lanes Not in Data'!$P$5:$P$22370,0))=FALSE,MATCH(CC$6&amp;$CX41,'Route Guide - Lanes Not in Data'!$P$5:$P$22370,0),
IF(ISERROR(MATCH(CC$6&amp;$CY41,'Route Guide - Lanes Not in Data'!$P$5:$P$22370,0))=FALSE,MATCH(CC$6&amp;$CY41,'Route Guide - Lanes Not in Data'!$P$5:$P$22370,0),
IF(ISERROR(MATCH(CC$6&amp;$CZ41,'Route Guide - Lanes Not in Data'!$P$5:$P$22370,0))=FALSE,MATCH(CC$6&amp;$CZ41,'Route Guide - Lanes Not in Data'!$P$5:$P$22370,0),""))))))))))),""))</f>
        <v/>
      </c>
      <c r="CD41" s="37" t="str">
        <f>IF(OR(CD$6="",EP41&lt;&gt;2),"",IFERROR(INDEX('Route Guide - Lanes Not in Data'!$E$5:$E$22370,
IF(ISERROR(MATCH(CD$6&amp;$CQ41,'Route Guide - Lanes Not in Data'!$P$5:$P$22370,0))=FALSE,MATCH(CD$6&amp;$CQ41,'Route Guide - Lanes Not in Data'!$P$5:$P$22370,0),
IF(ISERROR(MATCH(CD$6&amp;$CR41,'Route Guide - Lanes Not in Data'!$P$5:$P$22370,0))=FALSE,MATCH(CD$6&amp;$CR41,'Route Guide - Lanes Not in Data'!$P$5:$P$22370,0),
IF(ISERROR(MATCH(CD$6&amp;$CS41,'Route Guide - Lanes Not in Data'!$P$5:$P$22370,0))=FALSE,MATCH(CD$6&amp;$CS41,'Route Guide - Lanes Not in Data'!$P$5:$P$22370,0),
IF(ISERROR(MATCH(CD$6&amp;$CT41,'Route Guide - Lanes Not in Data'!$P$5:$P$22370,0))=FALSE,MATCH(CD$6&amp;$CT41,'Route Guide - Lanes Not in Data'!$P$5:$P$22370,0),
IF(ISERROR(MATCH(CD$6&amp;$CU41,'Route Guide - Lanes Not in Data'!$P$5:$P$22370,0))=FALSE,MATCH(CD$6&amp;$CU41,'Route Guide - Lanes Not in Data'!$P$5:$P$22370,0),
IF(ISERROR(MATCH(CD$6&amp;$CV41,'Route Guide - Lanes Not in Data'!$P$5:$P$22370,0))=FALSE,MATCH(CD$6&amp;$CV41,'Route Guide - Lanes Not in Data'!$P$5:$P$22370,0),
IF(ISERROR(MATCH(CD$6&amp;$CW41,'Route Guide - Lanes Not in Data'!$P$5:$P$22370,0))=FALSE,MATCH(CD$6&amp;$CW41,'Route Guide - Lanes Not in Data'!$P$5:$P$22370,0),
IF(ISERROR(MATCH(CD$6&amp;$CX41,'Route Guide - Lanes Not in Data'!$P$5:$P$22370,0))=FALSE,MATCH(CD$6&amp;$CX41,'Route Guide - Lanes Not in Data'!$P$5:$P$22370,0),
IF(ISERROR(MATCH(CD$6&amp;$CY41,'Route Guide - Lanes Not in Data'!$P$5:$P$22370,0))=FALSE,MATCH(CD$6&amp;$CY41,'Route Guide - Lanes Not in Data'!$P$5:$P$22370,0),
IF(ISERROR(MATCH(CD$6&amp;$CZ41,'Route Guide - Lanes Not in Data'!$P$5:$P$22370,0))=FALSE,MATCH(CD$6&amp;$CZ41,'Route Guide - Lanes Not in Data'!$P$5:$P$22370,0),""))))))))))),""))</f>
        <v/>
      </c>
      <c r="CE41" s="37" t="str">
        <f>IF(OR(CE$6="",EQ41&lt;&gt;2),"",IFERROR(INDEX('Route Guide - Lanes Not in Data'!$E$5:$E$22370,
IF(ISERROR(MATCH(CE$6&amp;$CQ41,'Route Guide - Lanes Not in Data'!$P$5:$P$22370,0))=FALSE,MATCH(CE$6&amp;$CQ41,'Route Guide - Lanes Not in Data'!$P$5:$P$22370,0),
IF(ISERROR(MATCH(CE$6&amp;$CR41,'Route Guide - Lanes Not in Data'!$P$5:$P$22370,0))=FALSE,MATCH(CE$6&amp;$CR41,'Route Guide - Lanes Not in Data'!$P$5:$P$22370,0),
IF(ISERROR(MATCH(CE$6&amp;$CS41,'Route Guide - Lanes Not in Data'!$P$5:$P$22370,0))=FALSE,MATCH(CE$6&amp;$CS41,'Route Guide - Lanes Not in Data'!$P$5:$P$22370,0),
IF(ISERROR(MATCH(CE$6&amp;$CT41,'Route Guide - Lanes Not in Data'!$P$5:$P$22370,0))=FALSE,MATCH(CE$6&amp;$CT41,'Route Guide - Lanes Not in Data'!$P$5:$P$22370,0),
IF(ISERROR(MATCH(CE$6&amp;$CU41,'Route Guide - Lanes Not in Data'!$P$5:$P$22370,0))=FALSE,MATCH(CE$6&amp;$CU41,'Route Guide - Lanes Not in Data'!$P$5:$P$22370,0),
IF(ISERROR(MATCH(CE$6&amp;$CV41,'Route Guide - Lanes Not in Data'!$P$5:$P$22370,0))=FALSE,MATCH(CE$6&amp;$CV41,'Route Guide - Lanes Not in Data'!$P$5:$P$22370,0),
IF(ISERROR(MATCH(CE$6&amp;$CW41,'Route Guide - Lanes Not in Data'!$P$5:$P$22370,0))=FALSE,MATCH(CE$6&amp;$CW41,'Route Guide - Lanes Not in Data'!$P$5:$P$22370,0),
IF(ISERROR(MATCH(CE$6&amp;$CX41,'Route Guide - Lanes Not in Data'!$P$5:$P$22370,0))=FALSE,MATCH(CE$6&amp;$CX41,'Route Guide - Lanes Not in Data'!$P$5:$P$22370,0),
IF(ISERROR(MATCH(CE$6&amp;$CY41,'Route Guide - Lanes Not in Data'!$P$5:$P$22370,0))=FALSE,MATCH(CE$6&amp;$CY41,'Route Guide - Lanes Not in Data'!$P$5:$P$22370,0),
IF(ISERROR(MATCH(CE$6&amp;$CZ41,'Route Guide - Lanes Not in Data'!$P$5:$P$22370,0))=FALSE,MATCH(CE$6&amp;$CZ41,'Route Guide - Lanes Not in Data'!$P$5:$P$22370,0),""))))))))))),""))</f>
        <v/>
      </c>
      <c r="CF41" s="37" t="str">
        <f>IF(OR(CF$6="",ER41&lt;&gt;2),"",IFERROR(INDEX('Route Guide - Lanes Not in Data'!$E$5:$E$22370,
IF(ISERROR(MATCH(CF$6&amp;$CQ41,'Route Guide - Lanes Not in Data'!$P$5:$P$22370,0))=FALSE,MATCH(CF$6&amp;$CQ41,'Route Guide - Lanes Not in Data'!$P$5:$P$22370,0),
IF(ISERROR(MATCH(CF$6&amp;$CR41,'Route Guide - Lanes Not in Data'!$P$5:$P$22370,0))=FALSE,MATCH(CF$6&amp;$CR41,'Route Guide - Lanes Not in Data'!$P$5:$P$22370,0),
IF(ISERROR(MATCH(CF$6&amp;$CS41,'Route Guide - Lanes Not in Data'!$P$5:$P$22370,0))=FALSE,MATCH(CF$6&amp;$CS41,'Route Guide - Lanes Not in Data'!$P$5:$P$22370,0),
IF(ISERROR(MATCH(CF$6&amp;$CT41,'Route Guide - Lanes Not in Data'!$P$5:$P$22370,0))=FALSE,MATCH(CF$6&amp;$CT41,'Route Guide - Lanes Not in Data'!$P$5:$P$22370,0),
IF(ISERROR(MATCH(CF$6&amp;$CU41,'Route Guide - Lanes Not in Data'!$P$5:$P$22370,0))=FALSE,MATCH(CF$6&amp;$CU41,'Route Guide - Lanes Not in Data'!$P$5:$P$22370,0),
IF(ISERROR(MATCH(CF$6&amp;$CV41,'Route Guide - Lanes Not in Data'!$P$5:$P$22370,0))=FALSE,MATCH(CF$6&amp;$CV41,'Route Guide - Lanes Not in Data'!$P$5:$P$22370,0),
IF(ISERROR(MATCH(CF$6&amp;$CW41,'Route Guide - Lanes Not in Data'!$P$5:$P$22370,0))=FALSE,MATCH(CF$6&amp;$CW41,'Route Guide - Lanes Not in Data'!$P$5:$P$22370,0),
IF(ISERROR(MATCH(CF$6&amp;$CX41,'Route Guide - Lanes Not in Data'!$P$5:$P$22370,0))=FALSE,MATCH(CF$6&amp;$CX41,'Route Guide - Lanes Not in Data'!$P$5:$P$22370,0),
IF(ISERROR(MATCH(CF$6&amp;$CY41,'Route Guide - Lanes Not in Data'!$P$5:$P$22370,0))=FALSE,MATCH(CF$6&amp;$CY41,'Route Guide - Lanes Not in Data'!$P$5:$P$22370,0),
IF(ISERROR(MATCH(CF$6&amp;$CZ41,'Route Guide - Lanes Not in Data'!$P$5:$P$22370,0))=FALSE,MATCH(CF$6&amp;$CZ41,'Route Guide - Lanes Not in Data'!$P$5:$P$22370,0),""))))))))))),""))</f>
        <v/>
      </c>
      <c r="CG41" s="37" t="str">
        <f>IF(OR(CG$6="",ES41&lt;&gt;2),"",IFERROR(INDEX('Route Guide - Lanes Not in Data'!$E$5:$E$22370,
IF(ISERROR(MATCH(CG$6&amp;$CQ41,'Route Guide - Lanes Not in Data'!$P$5:$P$22370,0))=FALSE,MATCH(CG$6&amp;$CQ41,'Route Guide - Lanes Not in Data'!$P$5:$P$22370,0),
IF(ISERROR(MATCH(CG$6&amp;$CR41,'Route Guide - Lanes Not in Data'!$P$5:$P$22370,0))=FALSE,MATCH(CG$6&amp;$CR41,'Route Guide - Lanes Not in Data'!$P$5:$P$22370,0),
IF(ISERROR(MATCH(CG$6&amp;$CS41,'Route Guide - Lanes Not in Data'!$P$5:$P$22370,0))=FALSE,MATCH(CG$6&amp;$CS41,'Route Guide - Lanes Not in Data'!$P$5:$P$22370,0),
IF(ISERROR(MATCH(CG$6&amp;$CT41,'Route Guide - Lanes Not in Data'!$P$5:$P$22370,0))=FALSE,MATCH(CG$6&amp;$CT41,'Route Guide - Lanes Not in Data'!$P$5:$P$22370,0),
IF(ISERROR(MATCH(CG$6&amp;$CU41,'Route Guide - Lanes Not in Data'!$P$5:$P$22370,0))=FALSE,MATCH(CG$6&amp;$CU41,'Route Guide - Lanes Not in Data'!$P$5:$P$22370,0),
IF(ISERROR(MATCH(CG$6&amp;$CV41,'Route Guide - Lanes Not in Data'!$P$5:$P$22370,0))=FALSE,MATCH(CG$6&amp;$CV41,'Route Guide - Lanes Not in Data'!$P$5:$P$22370,0),
IF(ISERROR(MATCH(CG$6&amp;$CW41,'Route Guide - Lanes Not in Data'!$P$5:$P$22370,0))=FALSE,MATCH(CG$6&amp;$CW41,'Route Guide - Lanes Not in Data'!$P$5:$P$22370,0),
IF(ISERROR(MATCH(CG$6&amp;$CX41,'Route Guide - Lanes Not in Data'!$P$5:$P$22370,0))=FALSE,MATCH(CG$6&amp;$CX41,'Route Guide - Lanes Not in Data'!$P$5:$P$22370,0),
IF(ISERROR(MATCH(CG$6&amp;$CY41,'Route Guide - Lanes Not in Data'!$P$5:$P$22370,0))=FALSE,MATCH(CG$6&amp;$CY41,'Route Guide - Lanes Not in Data'!$P$5:$P$22370,0),
IF(ISERROR(MATCH(CG$6&amp;$CZ41,'Route Guide - Lanes Not in Data'!$P$5:$P$22370,0))=FALSE,MATCH(CG$6&amp;$CZ41,'Route Guide - Lanes Not in Data'!$P$5:$P$22370,0),""))))))))))),""))</f>
        <v/>
      </c>
      <c r="CH41" s="37" t="str">
        <f>IF(OR(CH$6="",ET41&lt;&gt;2),"",IFERROR(INDEX('Route Guide - Lanes Not in Data'!$E$5:$E$22370,
IF(ISERROR(MATCH(CH$6&amp;$CQ41,'Route Guide - Lanes Not in Data'!$P$5:$P$22370,0))=FALSE,MATCH(CH$6&amp;$CQ41,'Route Guide - Lanes Not in Data'!$P$5:$P$22370,0),
IF(ISERROR(MATCH(CH$6&amp;$CR41,'Route Guide - Lanes Not in Data'!$P$5:$P$22370,0))=FALSE,MATCH(CH$6&amp;$CR41,'Route Guide - Lanes Not in Data'!$P$5:$P$22370,0),
IF(ISERROR(MATCH(CH$6&amp;$CS41,'Route Guide - Lanes Not in Data'!$P$5:$P$22370,0))=FALSE,MATCH(CH$6&amp;$CS41,'Route Guide - Lanes Not in Data'!$P$5:$P$22370,0),
IF(ISERROR(MATCH(CH$6&amp;$CT41,'Route Guide - Lanes Not in Data'!$P$5:$P$22370,0))=FALSE,MATCH(CH$6&amp;$CT41,'Route Guide - Lanes Not in Data'!$P$5:$P$22370,0),
IF(ISERROR(MATCH(CH$6&amp;$CU41,'Route Guide - Lanes Not in Data'!$P$5:$P$22370,0))=FALSE,MATCH(CH$6&amp;$CU41,'Route Guide - Lanes Not in Data'!$P$5:$P$22370,0),
IF(ISERROR(MATCH(CH$6&amp;$CV41,'Route Guide - Lanes Not in Data'!$P$5:$P$22370,0))=FALSE,MATCH(CH$6&amp;$CV41,'Route Guide - Lanes Not in Data'!$P$5:$P$22370,0),
IF(ISERROR(MATCH(CH$6&amp;$CW41,'Route Guide - Lanes Not in Data'!$P$5:$P$22370,0))=FALSE,MATCH(CH$6&amp;$CW41,'Route Guide - Lanes Not in Data'!$P$5:$P$22370,0),
IF(ISERROR(MATCH(CH$6&amp;$CX41,'Route Guide - Lanes Not in Data'!$P$5:$P$22370,0))=FALSE,MATCH(CH$6&amp;$CX41,'Route Guide - Lanes Not in Data'!$P$5:$P$22370,0),
IF(ISERROR(MATCH(CH$6&amp;$CY41,'Route Guide - Lanes Not in Data'!$P$5:$P$22370,0))=FALSE,MATCH(CH$6&amp;$CY41,'Route Guide - Lanes Not in Data'!$P$5:$P$22370,0),
IF(ISERROR(MATCH(CH$6&amp;$CZ41,'Route Guide - Lanes Not in Data'!$P$5:$P$22370,0))=FALSE,MATCH(CH$6&amp;$CZ41,'Route Guide - Lanes Not in Data'!$P$5:$P$22370,0),""))))))))))),""))</f>
        <v/>
      </c>
      <c r="CI41" s="37" t="str">
        <f>IF(OR(CI$6="",EU41&lt;&gt;2),"",IFERROR(INDEX('Route Guide - Lanes Not in Data'!$E$5:$E$22370,
IF(ISERROR(MATCH(CI$6&amp;$CQ41,'Route Guide - Lanes Not in Data'!$P$5:$P$22370,0))=FALSE,MATCH(CI$6&amp;$CQ41,'Route Guide - Lanes Not in Data'!$P$5:$P$22370,0),
IF(ISERROR(MATCH(CI$6&amp;$CR41,'Route Guide - Lanes Not in Data'!$P$5:$P$22370,0))=FALSE,MATCH(CI$6&amp;$CR41,'Route Guide - Lanes Not in Data'!$P$5:$P$22370,0),
IF(ISERROR(MATCH(CI$6&amp;$CS41,'Route Guide - Lanes Not in Data'!$P$5:$P$22370,0))=FALSE,MATCH(CI$6&amp;$CS41,'Route Guide - Lanes Not in Data'!$P$5:$P$22370,0),
IF(ISERROR(MATCH(CI$6&amp;$CT41,'Route Guide - Lanes Not in Data'!$P$5:$P$22370,0))=FALSE,MATCH(CI$6&amp;$CT41,'Route Guide - Lanes Not in Data'!$P$5:$P$22370,0),
IF(ISERROR(MATCH(CI$6&amp;$CU41,'Route Guide - Lanes Not in Data'!$P$5:$P$22370,0))=FALSE,MATCH(CI$6&amp;$CU41,'Route Guide - Lanes Not in Data'!$P$5:$P$22370,0),
IF(ISERROR(MATCH(CI$6&amp;$CV41,'Route Guide - Lanes Not in Data'!$P$5:$P$22370,0))=FALSE,MATCH(CI$6&amp;$CV41,'Route Guide - Lanes Not in Data'!$P$5:$P$22370,0),
IF(ISERROR(MATCH(CI$6&amp;$CW41,'Route Guide - Lanes Not in Data'!$P$5:$P$22370,0))=FALSE,MATCH(CI$6&amp;$CW41,'Route Guide - Lanes Not in Data'!$P$5:$P$22370,0),
IF(ISERROR(MATCH(CI$6&amp;$CX41,'Route Guide - Lanes Not in Data'!$P$5:$P$22370,0))=FALSE,MATCH(CI$6&amp;$CX41,'Route Guide - Lanes Not in Data'!$P$5:$P$22370,0),
IF(ISERROR(MATCH(CI$6&amp;$CY41,'Route Guide - Lanes Not in Data'!$P$5:$P$22370,0))=FALSE,MATCH(CI$6&amp;$CY41,'Route Guide - Lanes Not in Data'!$P$5:$P$22370,0),
IF(ISERROR(MATCH(CI$6&amp;$CZ41,'Route Guide - Lanes Not in Data'!$P$5:$P$22370,0))=FALSE,MATCH(CI$6&amp;$CZ41,'Route Guide - Lanes Not in Data'!$P$5:$P$22370,0),""))))))))))),""))</f>
        <v/>
      </c>
      <c r="CJ41" s="37" t="str">
        <f>IF(OR(CJ$6="",EV41&lt;&gt;2),"",IFERROR(INDEX('Route Guide - Lanes Not in Data'!$E$5:$E$22370,
IF(ISERROR(MATCH(CJ$6&amp;$CQ41,'Route Guide - Lanes Not in Data'!$P$5:$P$22370,0))=FALSE,MATCH(CJ$6&amp;$CQ41,'Route Guide - Lanes Not in Data'!$P$5:$P$22370,0),
IF(ISERROR(MATCH(CJ$6&amp;$CR41,'Route Guide - Lanes Not in Data'!$P$5:$P$22370,0))=FALSE,MATCH(CJ$6&amp;$CR41,'Route Guide - Lanes Not in Data'!$P$5:$P$22370,0),
IF(ISERROR(MATCH(CJ$6&amp;$CS41,'Route Guide - Lanes Not in Data'!$P$5:$P$22370,0))=FALSE,MATCH(CJ$6&amp;$CS41,'Route Guide - Lanes Not in Data'!$P$5:$P$22370,0),
IF(ISERROR(MATCH(CJ$6&amp;$CT41,'Route Guide - Lanes Not in Data'!$P$5:$P$22370,0))=FALSE,MATCH(CJ$6&amp;$CT41,'Route Guide - Lanes Not in Data'!$P$5:$P$22370,0),
IF(ISERROR(MATCH(CJ$6&amp;$CU41,'Route Guide - Lanes Not in Data'!$P$5:$P$22370,0))=FALSE,MATCH(CJ$6&amp;$CU41,'Route Guide - Lanes Not in Data'!$P$5:$P$22370,0),
IF(ISERROR(MATCH(CJ$6&amp;$CV41,'Route Guide - Lanes Not in Data'!$P$5:$P$22370,0))=FALSE,MATCH(CJ$6&amp;$CV41,'Route Guide - Lanes Not in Data'!$P$5:$P$22370,0),
IF(ISERROR(MATCH(CJ$6&amp;$CW41,'Route Guide - Lanes Not in Data'!$P$5:$P$22370,0))=FALSE,MATCH(CJ$6&amp;$CW41,'Route Guide - Lanes Not in Data'!$P$5:$P$22370,0),
IF(ISERROR(MATCH(CJ$6&amp;$CX41,'Route Guide - Lanes Not in Data'!$P$5:$P$22370,0))=FALSE,MATCH(CJ$6&amp;$CX41,'Route Guide - Lanes Not in Data'!$P$5:$P$22370,0),
IF(ISERROR(MATCH(CJ$6&amp;$CY41,'Route Guide - Lanes Not in Data'!$P$5:$P$22370,0))=FALSE,MATCH(CJ$6&amp;$CY41,'Route Guide - Lanes Not in Data'!$P$5:$P$22370,0),
IF(ISERROR(MATCH(CJ$6&amp;$CZ41,'Route Guide - Lanes Not in Data'!$P$5:$P$22370,0))=FALSE,MATCH(CJ$6&amp;$CZ41,'Route Guide - Lanes Not in Data'!$P$5:$P$22370,0),""))))))))))),""))</f>
        <v/>
      </c>
      <c r="CK41" s="37" t="str">
        <f>IF(OR(CK$6="",EW41&lt;&gt;2),"",IFERROR(INDEX('Route Guide - Lanes Not in Data'!$E$5:$E$22370,
IF(ISERROR(MATCH(CK$6&amp;$CQ41,'Route Guide - Lanes Not in Data'!$P$5:$P$22370,0))=FALSE,MATCH(CK$6&amp;$CQ41,'Route Guide - Lanes Not in Data'!$P$5:$P$22370,0),
IF(ISERROR(MATCH(CK$6&amp;$CR41,'Route Guide - Lanes Not in Data'!$P$5:$P$22370,0))=FALSE,MATCH(CK$6&amp;$CR41,'Route Guide - Lanes Not in Data'!$P$5:$P$22370,0),
IF(ISERROR(MATCH(CK$6&amp;$CS41,'Route Guide - Lanes Not in Data'!$P$5:$P$22370,0))=FALSE,MATCH(CK$6&amp;$CS41,'Route Guide - Lanes Not in Data'!$P$5:$P$22370,0),
IF(ISERROR(MATCH(CK$6&amp;$CT41,'Route Guide - Lanes Not in Data'!$P$5:$P$22370,0))=FALSE,MATCH(CK$6&amp;$CT41,'Route Guide - Lanes Not in Data'!$P$5:$P$22370,0),
IF(ISERROR(MATCH(CK$6&amp;$CU41,'Route Guide - Lanes Not in Data'!$P$5:$P$22370,0))=FALSE,MATCH(CK$6&amp;$CU41,'Route Guide - Lanes Not in Data'!$P$5:$P$22370,0),
IF(ISERROR(MATCH(CK$6&amp;$CV41,'Route Guide - Lanes Not in Data'!$P$5:$P$22370,0))=FALSE,MATCH(CK$6&amp;$CV41,'Route Guide - Lanes Not in Data'!$P$5:$P$22370,0),
IF(ISERROR(MATCH(CK$6&amp;$CW41,'Route Guide - Lanes Not in Data'!$P$5:$P$22370,0))=FALSE,MATCH(CK$6&amp;$CW41,'Route Guide - Lanes Not in Data'!$P$5:$P$22370,0),
IF(ISERROR(MATCH(CK$6&amp;$CX41,'Route Guide - Lanes Not in Data'!$P$5:$P$22370,0))=FALSE,MATCH(CK$6&amp;$CX41,'Route Guide - Lanes Not in Data'!$P$5:$P$22370,0),
IF(ISERROR(MATCH(CK$6&amp;$CY41,'Route Guide - Lanes Not in Data'!$P$5:$P$22370,0))=FALSE,MATCH(CK$6&amp;$CY41,'Route Guide - Lanes Not in Data'!$P$5:$P$22370,0),
IF(ISERROR(MATCH(CK$6&amp;$CZ41,'Route Guide - Lanes Not in Data'!$P$5:$P$22370,0))=FALSE,MATCH(CK$6&amp;$CZ41,'Route Guide - Lanes Not in Data'!$P$5:$P$22370,0),""))))))))))),""))</f>
        <v/>
      </c>
      <c r="CL41" s="37">
        <f t="shared" si="52"/>
        <v>0.31</v>
      </c>
      <c r="CM41" s="23" t="str">
        <f t="shared" si="53"/>
        <v>ODFL</v>
      </c>
      <c r="CN41" s="37">
        <f t="shared" si="54"/>
        <v>0.308</v>
      </c>
      <c r="CO41" s="23" t="str">
        <f t="shared" si="21"/>
        <v>CNWY</v>
      </c>
      <c r="CQ41" s="23" t="str">
        <f t="shared" si="72"/>
        <v>-0E25-CA-CITY OF INDUSTRY-OK</v>
      </c>
      <c r="CR41" s="23" t="str">
        <f t="shared" si="73"/>
        <v>-0E25-CA-CITY OF INDUSTRY-USA</v>
      </c>
      <c r="CS41" s="23" t="str">
        <f t="shared" si="74"/>
        <v>-CA-CITY OF INDUSTRY-OK</v>
      </c>
      <c r="CT41" s="23" t="str">
        <f t="shared" si="75"/>
        <v>-CA-CITY OF INDUSTRY-USA</v>
      </c>
      <c r="CU41" s="23" t="str">
        <f t="shared" si="76"/>
        <v>-91745-OK</v>
      </c>
      <c r="CV41" s="23" t="str">
        <f t="shared" si="77"/>
        <v>-91745-USA</v>
      </c>
      <c r="CW41" s="23" t="str">
        <f t="shared" si="78"/>
        <v>-CA-OK</v>
      </c>
      <c r="CX41" s="23" t="str">
        <f t="shared" si="79"/>
        <v>OK-CA</v>
      </c>
      <c r="CY41" s="23" t="str">
        <f t="shared" si="55"/>
        <v>OK-USA</v>
      </c>
      <c r="CZ41" s="23" t="str">
        <f t="shared" si="80"/>
        <v>USA-USA</v>
      </c>
      <c r="DB41"/>
      <c r="DF41" s="35" t="s">
        <v>2222</v>
      </c>
      <c r="DG41" s="23">
        <v>1</v>
      </c>
      <c r="DH41" s="23">
        <v>1</v>
      </c>
      <c r="DI41" s="23">
        <v>0</v>
      </c>
      <c r="DJ41" s="23">
        <v>0</v>
      </c>
      <c r="DK41" s="23">
        <v>1</v>
      </c>
      <c r="DL41" s="23">
        <v>0</v>
      </c>
      <c r="DM41" s="23">
        <v>1</v>
      </c>
      <c r="DN41" s="23">
        <v>1</v>
      </c>
      <c r="DO41" s="23">
        <v>0</v>
      </c>
      <c r="DP41" s="23">
        <v>1</v>
      </c>
      <c r="DQ41" s="23">
        <v>1</v>
      </c>
      <c r="DR41" s="23">
        <v>0</v>
      </c>
      <c r="DS41" s="23">
        <v>1</v>
      </c>
      <c r="DT41" s="23">
        <v>1</v>
      </c>
      <c r="DU41" s="23">
        <v>0</v>
      </c>
      <c r="EC41" s="38">
        <f t="shared" si="81"/>
        <v>2</v>
      </c>
      <c r="ED41" s="38">
        <f t="shared" si="82"/>
        <v>2</v>
      </c>
      <c r="EE41" s="38">
        <f t="shared" si="83"/>
        <v>0</v>
      </c>
      <c r="EF41" s="38">
        <f t="shared" si="84"/>
        <v>0</v>
      </c>
      <c r="EG41" s="38">
        <f t="shared" si="85"/>
        <v>2</v>
      </c>
      <c r="EH41" s="38">
        <f t="shared" si="86"/>
        <v>1</v>
      </c>
      <c r="EI41" s="38">
        <f t="shared" si="87"/>
        <v>1</v>
      </c>
      <c r="EJ41" s="38">
        <f t="shared" si="88"/>
        <v>2</v>
      </c>
      <c r="EK41" s="38">
        <f t="shared" si="89"/>
        <v>0</v>
      </c>
      <c r="EL41" s="38">
        <f t="shared" si="90"/>
        <v>1</v>
      </c>
      <c r="EM41" s="38">
        <f t="shared" si="91"/>
        <v>2</v>
      </c>
      <c r="EN41" s="38">
        <f t="shared" si="92"/>
        <v>1</v>
      </c>
      <c r="EO41" s="38">
        <f t="shared" si="93"/>
        <v>2</v>
      </c>
      <c r="EP41" s="38">
        <f t="shared" si="94"/>
        <v>2</v>
      </c>
      <c r="EQ41" s="38">
        <f t="shared" si="95"/>
        <v>0</v>
      </c>
      <c r="ER41" s="38"/>
      <c r="ES41" s="38"/>
      <c r="ET41" s="38"/>
      <c r="EU41" s="38"/>
      <c r="EV41" s="38"/>
      <c r="EW41" s="38"/>
    </row>
    <row r="42" spans="2:153" x14ac:dyDescent="0.25">
      <c r="B42" s="39" t="str">
        <f t="shared" si="59"/>
        <v>CA  to  OR</v>
      </c>
      <c r="C42" s="39" t="str">
        <f t="shared" si="4"/>
        <v>ODFL</v>
      </c>
      <c r="D42" s="31" t="str">
        <f t="shared" si="56"/>
        <v/>
      </c>
      <c r="F42" s="39" t="str">
        <f t="shared" si="60"/>
        <v>OR  to  CA</v>
      </c>
      <c r="G42" s="39" t="str">
        <f t="shared" si="6"/>
        <v>ODFL</v>
      </c>
      <c r="H42" s="31" t="str">
        <f t="shared" si="7"/>
        <v/>
      </c>
      <c r="U42" s="23" t="s">
        <v>2223</v>
      </c>
      <c r="V42" s="23" t="s">
        <v>2751</v>
      </c>
      <c r="W42" s="23" t="str">
        <f t="shared" si="61"/>
        <v>0E25-CA-CITY OF INDUSTRY-CA-OR</v>
      </c>
      <c r="X42" s="23" t="str">
        <f>_xlfn.XLOOKUP($W42,'Route Guide - Lanes In Data'!$B$1:$B$2645,'Route Guide - Lanes In Data'!D$1:D$2645)</f>
        <v>ODFL</v>
      </c>
      <c r="Y42" s="23" t="str">
        <f>_xlfn.XLOOKUP($W42,'Route Guide - Lanes In Data'!$B$1:$B$2645,'Route Guide - Lanes In Data'!E$1:E$2645)</f>
        <v>SAIA</v>
      </c>
      <c r="AA42" s="37">
        <f>IF(OR(AA$6="",EC42&lt;&gt;2),"",IFERROR(INDEX('Route Guide - Lanes Not in Data'!$D$5:$D$22370,
IF(ISERROR(MATCH(AA$6&amp;$BA42,'Route Guide - Lanes Not in Data'!$P$5:$P$22370,0))=FALSE,MATCH(AA$6&amp;$BA42,'Route Guide - Lanes Not in Data'!$P$5:$P$22370,0),
IF(ISERROR(MATCH(AA$6&amp;$BB42,'Route Guide - Lanes Not in Data'!$P$5:$P$22370,0))=FALSE,MATCH(AA$6&amp;$BB42,'Route Guide - Lanes Not in Data'!$P$5:$P$22370,0),
IF(ISERROR(MATCH(AA$6&amp;$BC42,'Route Guide - Lanes Not in Data'!$P$5:$P$22370,0))=FALSE,MATCH(AA$6&amp;$BC42,'Route Guide - Lanes Not in Data'!$P$5:$P$22370,0),
IF(ISERROR(MATCH(AA$6&amp;$BD42,'Route Guide - Lanes Not in Data'!$P$5:$P$22370,0))=FALSE,MATCH(AA$6&amp;$BD42,'Route Guide - Lanes Not in Data'!$P$5:$P$22370,0),
IF(ISERROR(MATCH(AA$6&amp;$BE42,'Route Guide - Lanes Not in Data'!$P$5:$P$22370,0))=FALSE,MATCH(AA$6&amp;$BE42,'Route Guide - Lanes Not in Data'!$P$5:$P$22370,0),
IF(ISERROR(MATCH(AA$6&amp;$BF42,'Route Guide - Lanes Not in Data'!$P$5:$P$22370,0))=FALSE,MATCH(AA$6&amp;$BF42,'Route Guide - Lanes Not in Data'!$P$5:$P$22370,0),
IF(ISERROR(MATCH(AA$6&amp;$BG42,'Route Guide - Lanes Not in Data'!$P$5:$P$22370,0))=FALSE,MATCH(AA$6&amp;$BG42,'Route Guide - Lanes Not in Data'!$P$5:$P$22370,0),
IF(ISERROR(MATCH(AA$6&amp;$BH42,'Route Guide - Lanes Not in Data'!$P$5:$P$22370,0))=FALSE,MATCH(AA$6&amp;$BH42,'Route Guide - Lanes Not in Data'!$P$5:$P$22370,0),
IF(ISERROR(MATCH(AA$6&amp;$BI42,'Route Guide - Lanes Not in Data'!$P$5:$P$22370,0))=FALSE,MATCH(AA$6&amp;$BI42,'Route Guide - Lanes Not in Data'!$P$5:$P$22370,0),
IF(ISERROR(MATCH(AA$6&amp;$BJ42,'Route Guide - Lanes Not in Data'!$P$5:$P$22370,0))=FALSE,MATCH(AA$6&amp;$BJ42,'Route Guide - Lanes Not in Data'!$P$5:$P$22370,0),""))))))))))),""))</f>
        <v>0.31</v>
      </c>
      <c r="AB42" s="37">
        <f>IF(OR(AB$6="",ED42&lt;&gt;2),"",IFERROR(INDEX('Route Guide - Lanes Not in Data'!$D$5:$D$22370,
IF(ISERROR(MATCH(AB$6&amp;$BA42,'Route Guide - Lanes Not in Data'!$P$5:$P$22370,0))=FALSE,MATCH(AB$6&amp;$BA42,'Route Guide - Lanes Not in Data'!$P$5:$P$22370,0),
IF(ISERROR(MATCH(AB$6&amp;$BB42,'Route Guide - Lanes Not in Data'!$P$5:$P$22370,0))=FALSE,MATCH(AB$6&amp;$BB42,'Route Guide - Lanes Not in Data'!$P$5:$P$22370,0),
IF(ISERROR(MATCH(AB$6&amp;$BC42,'Route Guide - Lanes Not in Data'!$P$5:$P$22370,0))=FALSE,MATCH(AB$6&amp;$BC42,'Route Guide - Lanes Not in Data'!$P$5:$P$22370,0),
IF(ISERROR(MATCH(AB$6&amp;$BD42,'Route Guide - Lanes Not in Data'!$P$5:$P$22370,0))=FALSE,MATCH(AB$6&amp;$BD42,'Route Guide - Lanes Not in Data'!$P$5:$P$22370,0),
IF(ISERROR(MATCH(AB$6&amp;$BE42,'Route Guide - Lanes Not in Data'!$P$5:$P$22370,0))=FALSE,MATCH(AB$6&amp;$BE42,'Route Guide - Lanes Not in Data'!$P$5:$P$22370,0),
IF(ISERROR(MATCH(AB$6&amp;$BF42,'Route Guide - Lanes Not in Data'!$P$5:$P$22370,0))=FALSE,MATCH(AB$6&amp;$BF42,'Route Guide - Lanes Not in Data'!$P$5:$P$22370,0),
IF(ISERROR(MATCH(AB$6&amp;$BG42,'Route Guide - Lanes Not in Data'!$P$5:$P$22370,0))=FALSE,MATCH(AB$6&amp;$BG42,'Route Guide - Lanes Not in Data'!$P$5:$P$22370,0),
IF(ISERROR(MATCH(AB$6&amp;$BH42,'Route Guide - Lanes Not in Data'!$P$5:$P$22370,0))=FALSE,MATCH(AB$6&amp;$BH42,'Route Guide - Lanes Not in Data'!$P$5:$P$22370,0),
IF(ISERROR(MATCH(AB$6&amp;$BI42,'Route Guide - Lanes Not in Data'!$P$5:$P$22370,0))=FALSE,MATCH(AB$6&amp;$BI42,'Route Guide - Lanes Not in Data'!$P$5:$P$22370,0),
IF(ISERROR(MATCH(AB$6&amp;$BJ42,'Route Guide - Lanes Not in Data'!$P$5:$P$22370,0))=FALSE,MATCH(AB$6&amp;$BJ42,'Route Guide - Lanes Not in Data'!$P$5:$P$22370,0),""))))))))))),""))</f>
        <v>0.185</v>
      </c>
      <c r="AC42" s="37" t="str">
        <f>IF(OR(AC$6="",EE42&lt;&gt;2),"",IFERROR(INDEX('Route Guide - Lanes Not in Data'!$D$5:$D$22370,
IF(ISERROR(MATCH(AC$6&amp;$BA42,'Route Guide - Lanes Not in Data'!$P$5:$P$22370,0))=FALSE,MATCH(AC$6&amp;$BA42,'Route Guide - Lanes Not in Data'!$P$5:$P$22370,0),
IF(ISERROR(MATCH(AC$6&amp;$BB42,'Route Guide - Lanes Not in Data'!$P$5:$P$22370,0))=FALSE,MATCH(AC$6&amp;$BB42,'Route Guide - Lanes Not in Data'!$P$5:$P$22370,0),
IF(ISERROR(MATCH(AC$6&amp;$BC42,'Route Guide - Lanes Not in Data'!$P$5:$P$22370,0))=FALSE,MATCH(AC$6&amp;$BC42,'Route Guide - Lanes Not in Data'!$P$5:$P$22370,0),
IF(ISERROR(MATCH(AC$6&amp;$BD42,'Route Guide - Lanes Not in Data'!$P$5:$P$22370,0))=FALSE,MATCH(AC$6&amp;$BD42,'Route Guide - Lanes Not in Data'!$P$5:$P$22370,0),
IF(ISERROR(MATCH(AC$6&amp;$BE42,'Route Guide - Lanes Not in Data'!$P$5:$P$22370,0))=FALSE,MATCH(AC$6&amp;$BE42,'Route Guide - Lanes Not in Data'!$P$5:$P$22370,0),
IF(ISERROR(MATCH(AC$6&amp;$BF42,'Route Guide - Lanes Not in Data'!$P$5:$P$22370,0))=FALSE,MATCH(AC$6&amp;$BF42,'Route Guide - Lanes Not in Data'!$P$5:$P$22370,0),
IF(ISERROR(MATCH(AC$6&amp;$BG42,'Route Guide - Lanes Not in Data'!$P$5:$P$22370,0))=FALSE,MATCH(AC$6&amp;$BG42,'Route Guide - Lanes Not in Data'!$P$5:$P$22370,0),
IF(ISERROR(MATCH(AC$6&amp;$BH42,'Route Guide - Lanes Not in Data'!$P$5:$P$22370,0))=FALSE,MATCH(AC$6&amp;$BH42,'Route Guide - Lanes Not in Data'!$P$5:$P$22370,0),
IF(ISERROR(MATCH(AC$6&amp;$BI42,'Route Guide - Lanes Not in Data'!$P$5:$P$22370,0))=FALSE,MATCH(AC$6&amp;$BI42,'Route Guide - Lanes Not in Data'!$P$5:$P$22370,0),
IF(ISERROR(MATCH(AC$6&amp;$BJ42,'Route Guide - Lanes Not in Data'!$P$5:$P$22370,0))=FALSE,MATCH(AC$6&amp;$BJ42,'Route Guide - Lanes Not in Data'!$P$5:$P$22370,0),""))))))))))),""))</f>
        <v/>
      </c>
      <c r="AD42" s="37" t="str">
        <f>IF(OR(AD$6="",EF42&lt;&gt;2),"",IFERROR(INDEX('Route Guide - Lanes Not in Data'!$D$5:$D$22370,
IF(ISERROR(MATCH(AD$6&amp;$BA42,'Route Guide - Lanes Not in Data'!$P$5:$P$22370,0))=FALSE,MATCH(AD$6&amp;$BA42,'Route Guide - Lanes Not in Data'!$P$5:$P$22370,0),
IF(ISERROR(MATCH(AD$6&amp;$BB42,'Route Guide - Lanes Not in Data'!$P$5:$P$22370,0))=FALSE,MATCH(AD$6&amp;$BB42,'Route Guide - Lanes Not in Data'!$P$5:$P$22370,0),
IF(ISERROR(MATCH(AD$6&amp;$BC42,'Route Guide - Lanes Not in Data'!$P$5:$P$22370,0))=FALSE,MATCH(AD$6&amp;$BC42,'Route Guide - Lanes Not in Data'!$P$5:$P$22370,0),
IF(ISERROR(MATCH(AD$6&amp;$BD42,'Route Guide - Lanes Not in Data'!$P$5:$P$22370,0))=FALSE,MATCH(AD$6&amp;$BD42,'Route Guide - Lanes Not in Data'!$P$5:$P$22370,0),
IF(ISERROR(MATCH(AD$6&amp;$BE42,'Route Guide - Lanes Not in Data'!$P$5:$P$22370,0))=FALSE,MATCH(AD$6&amp;$BE42,'Route Guide - Lanes Not in Data'!$P$5:$P$22370,0),
IF(ISERROR(MATCH(AD$6&amp;$BF42,'Route Guide - Lanes Not in Data'!$P$5:$P$22370,0))=FALSE,MATCH(AD$6&amp;$BF42,'Route Guide - Lanes Not in Data'!$P$5:$P$22370,0),
IF(ISERROR(MATCH(AD$6&amp;$BG42,'Route Guide - Lanes Not in Data'!$P$5:$P$22370,0))=FALSE,MATCH(AD$6&amp;$BG42,'Route Guide - Lanes Not in Data'!$P$5:$P$22370,0),
IF(ISERROR(MATCH(AD$6&amp;$BH42,'Route Guide - Lanes Not in Data'!$P$5:$P$22370,0))=FALSE,MATCH(AD$6&amp;$BH42,'Route Guide - Lanes Not in Data'!$P$5:$P$22370,0),
IF(ISERROR(MATCH(AD$6&amp;$BI42,'Route Guide - Lanes Not in Data'!$P$5:$P$22370,0))=FALSE,MATCH(AD$6&amp;$BI42,'Route Guide - Lanes Not in Data'!$P$5:$P$22370,0),
IF(ISERROR(MATCH(AD$6&amp;$BJ42,'Route Guide - Lanes Not in Data'!$P$5:$P$22370,0))=FALSE,MATCH(AD$6&amp;$BJ42,'Route Guide - Lanes Not in Data'!$P$5:$P$22370,0),""))))))))))),""))</f>
        <v/>
      </c>
      <c r="AE42" s="37">
        <f>IF(OR(AE$6="",EG42&lt;&gt;2),"",IFERROR(INDEX('Route Guide - Lanes Not in Data'!$D$5:$D$22370,
IF(ISERROR(MATCH(AE$6&amp;$BA42,'Route Guide - Lanes Not in Data'!$P$5:$P$22370,0))=FALSE,MATCH(AE$6&amp;$BA42,'Route Guide - Lanes Not in Data'!$P$5:$P$22370,0),
IF(ISERROR(MATCH(AE$6&amp;$BB42,'Route Guide - Lanes Not in Data'!$P$5:$P$22370,0))=FALSE,MATCH(AE$6&amp;$BB42,'Route Guide - Lanes Not in Data'!$P$5:$P$22370,0),
IF(ISERROR(MATCH(AE$6&amp;$BC42,'Route Guide - Lanes Not in Data'!$P$5:$P$22370,0))=FALSE,MATCH(AE$6&amp;$BC42,'Route Guide - Lanes Not in Data'!$P$5:$P$22370,0),
IF(ISERROR(MATCH(AE$6&amp;$BD42,'Route Guide - Lanes Not in Data'!$P$5:$P$22370,0))=FALSE,MATCH(AE$6&amp;$BD42,'Route Guide - Lanes Not in Data'!$P$5:$P$22370,0),
IF(ISERROR(MATCH(AE$6&amp;$BE42,'Route Guide - Lanes Not in Data'!$P$5:$P$22370,0))=FALSE,MATCH(AE$6&amp;$BE42,'Route Guide - Lanes Not in Data'!$P$5:$P$22370,0),
IF(ISERROR(MATCH(AE$6&amp;$BF42,'Route Guide - Lanes Not in Data'!$P$5:$P$22370,0))=FALSE,MATCH(AE$6&amp;$BF42,'Route Guide - Lanes Not in Data'!$P$5:$P$22370,0),
IF(ISERROR(MATCH(AE$6&amp;$BG42,'Route Guide - Lanes Not in Data'!$P$5:$P$22370,0))=FALSE,MATCH(AE$6&amp;$BG42,'Route Guide - Lanes Not in Data'!$P$5:$P$22370,0),
IF(ISERROR(MATCH(AE$6&amp;$BH42,'Route Guide - Lanes Not in Data'!$P$5:$P$22370,0))=FALSE,MATCH(AE$6&amp;$BH42,'Route Guide - Lanes Not in Data'!$P$5:$P$22370,0),
IF(ISERROR(MATCH(AE$6&amp;$BI42,'Route Guide - Lanes Not in Data'!$P$5:$P$22370,0))=FALSE,MATCH(AE$6&amp;$BI42,'Route Guide - Lanes Not in Data'!$P$5:$P$22370,0),
IF(ISERROR(MATCH(AE$6&amp;$BJ42,'Route Guide - Lanes Not in Data'!$P$5:$P$22370,0))=FALSE,MATCH(AE$6&amp;$BJ42,'Route Guide - Lanes Not in Data'!$P$5:$P$22370,0),""))))))))))),""))</f>
        <v>0.17699999999999999</v>
      </c>
      <c r="AF42" s="37" t="str">
        <f>IF(OR(AF$6="",EH42&lt;&gt;2),"",IFERROR(INDEX('Route Guide - Lanes Not in Data'!$D$5:$D$22370,
IF(ISERROR(MATCH(AF$6&amp;$BA42,'Route Guide - Lanes Not in Data'!$P$5:$P$22370,0))=FALSE,MATCH(AF$6&amp;$BA42,'Route Guide - Lanes Not in Data'!$P$5:$P$22370,0),
IF(ISERROR(MATCH(AF$6&amp;$BB42,'Route Guide - Lanes Not in Data'!$P$5:$P$22370,0))=FALSE,MATCH(AF$6&amp;$BB42,'Route Guide - Lanes Not in Data'!$P$5:$P$22370,0),
IF(ISERROR(MATCH(AF$6&amp;$BC42,'Route Guide - Lanes Not in Data'!$P$5:$P$22370,0))=FALSE,MATCH(AF$6&amp;$BC42,'Route Guide - Lanes Not in Data'!$P$5:$P$22370,0),
IF(ISERROR(MATCH(AF$6&amp;$BD42,'Route Guide - Lanes Not in Data'!$P$5:$P$22370,0))=FALSE,MATCH(AF$6&amp;$BD42,'Route Guide - Lanes Not in Data'!$P$5:$P$22370,0),
IF(ISERROR(MATCH(AF$6&amp;$BE42,'Route Guide - Lanes Not in Data'!$P$5:$P$22370,0))=FALSE,MATCH(AF$6&amp;$BE42,'Route Guide - Lanes Not in Data'!$P$5:$P$22370,0),
IF(ISERROR(MATCH(AF$6&amp;$BF42,'Route Guide - Lanes Not in Data'!$P$5:$P$22370,0))=FALSE,MATCH(AF$6&amp;$BF42,'Route Guide - Lanes Not in Data'!$P$5:$P$22370,0),
IF(ISERROR(MATCH(AF$6&amp;$BG42,'Route Guide - Lanes Not in Data'!$P$5:$P$22370,0))=FALSE,MATCH(AF$6&amp;$BG42,'Route Guide - Lanes Not in Data'!$P$5:$P$22370,0),
IF(ISERROR(MATCH(AF$6&amp;$BH42,'Route Guide - Lanes Not in Data'!$P$5:$P$22370,0))=FALSE,MATCH(AF$6&amp;$BH42,'Route Guide - Lanes Not in Data'!$P$5:$P$22370,0),
IF(ISERROR(MATCH(AF$6&amp;$BI42,'Route Guide - Lanes Not in Data'!$P$5:$P$22370,0))=FALSE,MATCH(AF$6&amp;$BI42,'Route Guide - Lanes Not in Data'!$P$5:$P$22370,0),
IF(ISERROR(MATCH(AF$6&amp;$BJ42,'Route Guide - Lanes Not in Data'!$P$5:$P$22370,0))=FALSE,MATCH(AF$6&amp;$BJ42,'Route Guide - Lanes Not in Data'!$P$5:$P$22370,0),""))))))))))),""))</f>
        <v/>
      </c>
      <c r="AG42" s="37" t="str">
        <f>IF(OR(AG$6="",EI42&lt;&gt;2),"",IFERROR(INDEX('Route Guide - Lanes Not in Data'!$D$5:$D$22370,
IF(ISERROR(MATCH(AG$6&amp;$BA42,'Route Guide - Lanes Not in Data'!$P$5:$P$22370,0))=FALSE,MATCH(AG$6&amp;$BA42,'Route Guide - Lanes Not in Data'!$P$5:$P$22370,0),
IF(ISERROR(MATCH(AG$6&amp;$BB42,'Route Guide - Lanes Not in Data'!$P$5:$P$22370,0))=FALSE,MATCH(AG$6&amp;$BB42,'Route Guide - Lanes Not in Data'!$P$5:$P$22370,0),
IF(ISERROR(MATCH(AG$6&amp;$BC42,'Route Guide - Lanes Not in Data'!$P$5:$P$22370,0))=FALSE,MATCH(AG$6&amp;$BC42,'Route Guide - Lanes Not in Data'!$P$5:$P$22370,0),
IF(ISERROR(MATCH(AG$6&amp;$BD42,'Route Guide - Lanes Not in Data'!$P$5:$P$22370,0))=FALSE,MATCH(AG$6&amp;$BD42,'Route Guide - Lanes Not in Data'!$P$5:$P$22370,0),
IF(ISERROR(MATCH(AG$6&amp;$BE42,'Route Guide - Lanes Not in Data'!$P$5:$P$22370,0))=FALSE,MATCH(AG$6&amp;$BE42,'Route Guide - Lanes Not in Data'!$P$5:$P$22370,0),
IF(ISERROR(MATCH(AG$6&amp;$BF42,'Route Guide - Lanes Not in Data'!$P$5:$P$22370,0))=FALSE,MATCH(AG$6&amp;$BF42,'Route Guide - Lanes Not in Data'!$P$5:$P$22370,0),
IF(ISERROR(MATCH(AG$6&amp;$BG42,'Route Guide - Lanes Not in Data'!$P$5:$P$22370,0))=FALSE,MATCH(AG$6&amp;$BG42,'Route Guide - Lanes Not in Data'!$P$5:$P$22370,0),
IF(ISERROR(MATCH(AG$6&amp;$BH42,'Route Guide - Lanes Not in Data'!$P$5:$P$22370,0))=FALSE,MATCH(AG$6&amp;$BH42,'Route Guide - Lanes Not in Data'!$P$5:$P$22370,0),
IF(ISERROR(MATCH(AG$6&amp;$BI42,'Route Guide - Lanes Not in Data'!$P$5:$P$22370,0))=FALSE,MATCH(AG$6&amp;$BI42,'Route Guide - Lanes Not in Data'!$P$5:$P$22370,0),
IF(ISERROR(MATCH(AG$6&amp;$BJ42,'Route Guide - Lanes Not in Data'!$P$5:$P$22370,0))=FALSE,MATCH(AG$6&amp;$BJ42,'Route Guide - Lanes Not in Data'!$P$5:$P$22370,0),""))))))))))),""))</f>
        <v/>
      </c>
      <c r="AH42" s="37" t="str">
        <f>IF(OR(AH$6="",EJ42&lt;&gt;2),"",IFERROR(INDEX('Route Guide - Lanes Not in Data'!$D$5:$D$22370,
IF(ISERROR(MATCH(AH$6&amp;$BA42,'Route Guide - Lanes Not in Data'!$P$5:$P$22370,0))=FALSE,MATCH(AH$6&amp;$BA42,'Route Guide - Lanes Not in Data'!$P$5:$P$22370,0),
IF(ISERROR(MATCH(AH$6&amp;$BB42,'Route Guide - Lanes Not in Data'!$P$5:$P$22370,0))=FALSE,MATCH(AH$6&amp;$BB42,'Route Guide - Lanes Not in Data'!$P$5:$P$22370,0),
IF(ISERROR(MATCH(AH$6&amp;$BC42,'Route Guide - Lanes Not in Data'!$P$5:$P$22370,0))=FALSE,MATCH(AH$6&amp;$BC42,'Route Guide - Lanes Not in Data'!$P$5:$P$22370,0),
IF(ISERROR(MATCH(AH$6&amp;$BD42,'Route Guide - Lanes Not in Data'!$P$5:$P$22370,0))=FALSE,MATCH(AH$6&amp;$BD42,'Route Guide - Lanes Not in Data'!$P$5:$P$22370,0),
IF(ISERROR(MATCH(AH$6&amp;$BE42,'Route Guide - Lanes Not in Data'!$P$5:$P$22370,0))=FALSE,MATCH(AH$6&amp;$BE42,'Route Guide - Lanes Not in Data'!$P$5:$P$22370,0),
IF(ISERROR(MATCH(AH$6&amp;$BF42,'Route Guide - Lanes Not in Data'!$P$5:$P$22370,0))=FALSE,MATCH(AH$6&amp;$BF42,'Route Guide - Lanes Not in Data'!$P$5:$P$22370,0),
IF(ISERROR(MATCH(AH$6&amp;$BG42,'Route Guide - Lanes Not in Data'!$P$5:$P$22370,0))=FALSE,MATCH(AH$6&amp;$BG42,'Route Guide - Lanes Not in Data'!$P$5:$P$22370,0),
IF(ISERROR(MATCH(AH$6&amp;$BH42,'Route Guide - Lanes Not in Data'!$P$5:$P$22370,0))=FALSE,MATCH(AH$6&amp;$BH42,'Route Guide - Lanes Not in Data'!$P$5:$P$22370,0),
IF(ISERROR(MATCH(AH$6&amp;$BI42,'Route Guide - Lanes Not in Data'!$P$5:$P$22370,0))=FALSE,MATCH(AH$6&amp;$BI42,'Route Guide - Lanes Not in Data'!$P$5:$P$22370,0),
IF(ISERROR(MATCH(AH$6&amp;$BJ42,'Route Guide - Lanes Not in Data'!$P$5:$P$22370,0))=FALSE,MATCH(AH$6&amp;$BJ42,'Route Guide - Lanes Not in Data'!$P$5:$P$22370,0),""))))))))))),""))</f>
        <v/>
      </c>
      <c r="AI42" s="37" t="str">
        <f>IF(OR(AI$6="",EK42&lt;&gt;2),"",IFERROR(INDEX('Route Guide - Lanes Not in Data'!$D$5:$D$22370,
IF(ISERROR(MATCH(AI$6&amp;$BA42,'Route Guide - Lanes Not in Data'!$P$5:$P$22370,0))=FALSE,MATCH(AI$6&amp;$BA42,'Route Guide - Lanes Not in Data'!$P$5:$P$22370,0),
IF(ISERROR(MATCH(AI$6&amp;$BB42,'Route Guide - Lanes Not in Data'!$P$5:$P$22370,0))=FALSE,MATCH(AI$6&amp;$BB42,'Route Guide - Lanes Not in Data'!$P$5:$P$22370,0),
IF(ISERROR(MATCH(AI$6&amp;$BC42,'Route Guide - Lanes Not in Data'!$P$5:$P$22370,0))=FALSE,MATCH(AI$6&amp;$BC42,'Route Guide - Lanes Not in Data'!$P$5:$P$22370,0),
IF(ISERROR(MATCH(AI$6&amp;$BD42,'Route Guide - Lanes Not in Data'!$P$5:$P$22370,0))=FALSE,MATCH(AI$6&amp;$BD42,'Route Guide - Lanes Not in Data'!$P$5:$P$22370,0),
IF(ISERROR(MATCH(AI$6&amp;$BE42,'Route Guide - Lanes Not in Data'!$P$5:$P$22370,0))=FALSE,MATCH(AI$6&amp;$BE42,'Route Guide - Lanes Not in Data'!$P$5:$P$22370,0),
IF(ISERROR(MATCH(AI$6&amp;$BF42,'Route Guide - Lanes Not in Data'!$P$5:$P$22370,0))=FALSE,MATCH(AI$6&amp;$BF42,'Route Guide - Lanes Not in Data'!$P$5:$P$22370,0),
IF(ISERROR(MATCH(AI$6&amp;$BG42,'Route Guide - Lanes Not in Data'!$P$5:$P$22370,0))=FALSE,MATCH(AI$6&amp;$BG42,'Route Guide - Lanes Not in Data'!$P$5:$P$22370,0),
IF(ISERROR(MATCH(AI$6&amp;$BH42,'Route Guide - Lanes Not in Data'!$P$5:$P$22370,0))=FALSE,MATCH(AI$6&amp;$BH42,'Route Guide - Lanes Not in Data'!$P$5:$P$22370,0),
IF(ISERROR(MATCH(AI$6&amp;$BI42,'Route Guide - Lanes Not in Data'!$P$5:$P$22370,0))=FALSE,MATCH(AI$6&amp;$BI42,'Route Guide - Lanes Not in Data'!$P$5:$P$22370,0),
IF(ISERROR(MATCH(AI$6&amp;$BJ42,'Route Guide - Lanes Not in Data'!$P$5:$P$22370,0))=FALSE,MATCH(AI$6&amp;$BJ42,'Route Guide - Lanes Not in Data'!$P$5:$P$22370,0),""))))))))))),""))</f>
        <v/>
      </c>
      <c r="AJ42" s="37" t="str">
        <f>IF(OR(AJ$6="",EL42&lt;&gt;2),"",IFERROR(INDEX('Route Guide - Lanes Not in Data'!$D$5:$D$22370,
IF(ISERROR(MATCH(AJ$6&amp;$BA42,'Route Guide - Lanes Not in Data'!$P$5:$P$22370,0))=FALSE,MATCH(AJ$6&amp;$BA42,'Route Guide - Lanes Not in Data'!$P$5:$P$22370,0),
IF(ISERROR(MATCH(AJ$6&amp;$BB42,'Route Guide - Lanes Not in Data'!$P$5:$P$22370,0))=FALSE,MATCH(AJ$6&amp;$BB42,'Route Guide - Lanes Not in Data'!$P$5:$P$22370,0),
IF(ISERROR(MATCH(AJ$6&amp;$BC42,'Route Guide - Lanes Not in Data'!$P$5:$P$22370,0))=FALSE,MATCH(AJ$6&amp;$BC42,'Route Guide - Lanes Not in Data'!$P$5:$P$22370,0),
IF(ISERROR(MATCH(AJ$6&amp;$BD42,'Route Guide - Lanes Not in Data'!$P$5:$P$22370,0))=FALSE,MATCH(AJ$6&amp;$BD42,'Route Guide - Lanes Not in Data'!$P$5:$P$22370,0),
IF(ISERROR(MATCH(AJ$6&amp;$BE42,'Route Guide - Lanes Not in Data'!$P$5:$P$22370,0))=FALSE,MATCH(AJ$6&amp;$BE42,'Route Guide - Lanes Not in Data'!$P$5:$P$22370,0),
IF(ISERROR(MATCH(AJ$6&amp;$BF42,'Route Guide - Lanes Not in Data'!$P$5:$P$22370,0))=FALSE,MATCH(AJ$6&amp;$BF42,'Route Guide - Lanes Not in Data'!$P$5:$P$22370,0),
IF(ISERROR(MATCH(AJ$6&amp;$BG42,'Route Guide - Lanes Not in Data'!$P$5:$P$22370,0))=FALSE,MATCH(AJ$6&amp;$BG42,'Route Guide - Lanes Not in Data'!$P$5:$P$22370,0),
IF(ISERROR(MATCH(AJ$6&amp;$BH42,'Route Guide - Lanes Not in Data'!$P$5:$P$22370,0))=FALSE,MATCH(AJ$6&amp;$BH42,'Route Guide - Lanes Not in Data'!$P$5:$P$22370,0),
IF(ISERROR(MATCH(AJ$6&amp;$BI42,'Route Guide - Lanes Not in Data'!$P$5:$P$22370,0))=FALSE,MATCH(AJ$6&amp;$BI42,'Route Guide - Lanes Not in Data'!$P$5:$P$22370,0),
IF(ISERROR(MATCH(AJ$6&amp;$BJ42,'Route Guide - Lanes Not in Data'!$P$5:$P$22370,0))=FALSE,MATCH(AJ$6&amp;$BJ42,'Route Guide - Lanes Not in Data'!$P$5:$P$22370,0),""))))))))))),""))</f>
        <v/>
      </c>
      <c r="AK42" s="37">
        <f>IF(OR(AK$6="",EM42&lt;&gt;2),"",IFERROR(INDEX('Route Guide - Lanes Not in Data'!$D$5:$D$22370,
IF(ISERROR(MATCH(AK$6&amp;$BA42,'Route Guide - Lanes Not in Data'!$P$5:$P$22370,0))=FALSE,MATCH(AK$6&amp;$BA42,'Route Guide - Lanes Not in Data'!$P$5:$P$22370,0),
IF(ISERROR(MATCH(AK$6&amp;$BB42,'Route Guide - Lanes Not in Data'!$P$5:$P$22370,0))=FALSE,MATCH(AK$6&amp;$BB42,'Route Guide - Lanes Not in Data'!$P$5:$P$22370,0),
IF(ISERROR(MATCH(AK$6&amp;$BC42,'Route Guide - Lanes Not in Data'!$P$5:$P$22370,0))=FALSE,MATCH(AK$6&amp;$BC42,'Route Guide - Lanes Not in Data'!$P$5:$P$22370,0),
IF(ISERROR(MATCH(AK$6&amp;$BD42,'Route Guide - Lanes Not in Data'!$P$5:$P$22370,0))=FALSE,MATCH(AK$6&amp;$BD42,'Route Guide - Lanes Not in Data'!$P$5:$P$22370,0),
IF(ISERROR(MATCH(AK$6&amp;$BE42,'Route Guide - Lanes Not in Data'!$P$5:$P$22370,0))=FALSE,MATCH(AK$6&amp;$BE42,'Route Guide - Lanes Not in Data'!$P$5:$P$22370,0),
IF(ISERROR(MATCH(AK$6&amp;$BF42,'Route Guide - Lanes Not in Data'!$P$5:$P$22370,0))=FALSE,MATCH(AK$6&amp;$BF42,'Route Guide - Lanes Not in Data'!$P$5:$P$22370,0),
IF(ISERROR(MATCH(AK$6&amp;$BG42,'Route Guide - Lanes Not in Data'!$P$5:$P$22370,0))=FALSE,MATCH(AK$6&amp;$BG42,'Route Guide - Lanes Not in Data'!$P$5:$P$22370,0),
IF(ISERROR(MATCH(AK$6&amp;$BH42,'Route Guide - Lanes Not in Data'!$P$5:$P$22370,0))=FALSE,MATCH(AK$6&amp;$BH42,'Route Guide - Lanes Not in Data'!$P$5:$P$22370,0),
IF(ISERROR(MATCH(AK$6&amp;$BI42,'Route Guide - Lanes Not in Data'!$P$5:$P$22370,0))=FALSE,MATCH(AK$6&amp;$BI42,'Route Guide - Lanes Not in Data'!$P$5:$P$22370,0),
IF(ISERROR(MATCH(AK$6&amp;$BJ42,'Route Guide - Lanes Not in Data'!$P$5:$P$22370,0))=FALSE,MATCH(AK$6&amp;$BJ42,'Route Guide - Lanes Not in Data'!$P$5:$P$22370,0),""))))))))))),""))</f>
        <v>0</v>
      </c>
      <c r="AL42" s="37" t="str">
        <f>IF(OR(AL$6="",EN42&lt;&gt;2),"",IFERROR(INDEX('Route Guide - Lanes Not in Data'!$D$5:$D$22370,
IF(ISERROR(MATCH(AL$6&amp;$BA42,'Route Guide - Lanes Not in Data'!$P$5:$P$22370,0))=FALSE,MATCH(AL$6&amp;$BA42,'Route Guide - Lanes Not in Data'!$P$5:$P$22370,0),
IF(ISERROR(MATCH(AL$6&amp;$BB42,'Route Guide - Lanes Not in Data'!$P$5:$P$22370,0))=FALSE,MATCH(AL$6&amp;$BB42,'Route Guide - Lanes Not in Data'!$P$5:$P$22370,0),
IF(ISERROR(MATCH(AL$6&amp;$BC42,'Route Guide - Lanes Not in Data'!$P$5:$P$22370,0))=FALSE,MATCH(AL$6&amp;$BC42,'Route Guide - Lanes Not in Data'!$P$5:$P$22370,0),
IF(ISERROR(MATCH(AL$6&amp;$BD42,'Route Guide - Lanes Not in Data'!$P$5:$P$22370,0))=FALSE,MATCH(AL$6&amp;$BD42,'Route Guide - Lanes Not in Data'!$P$5:$P$22370,0),
IF(ISERROR(MATCH(AL$6&amp;$BE42,'Route Guide - Lanes Not in Data'!$P$5:$P$22370,0))=FALSE,MATCH(AL$6&amp;$BE42,'Route Guide - Lanes Not in Data'!$P$5:$P$22370,0),
IF(ISERROR(MATCH(AL$6&amp;$BF42,'Route Guide - Lanes Not in Data'!$P$5:$P$22370,0))=FALSE,MATCH(AL$6&amp;$BF42,'Route Guide - Lanes Not in Data'!$P$5:$P$22370,0),
IF(ISERROR(MATCH(AL$6&amp;$BG42,'Route Guide - Lanes Not in Data'!$P$5:$P$22370,0))=FALSE,MATCH(AL$6&amp;$BG42,'Route Guide - Lanes Not in Data'!$P$5:$P$22370,0),
IF(ISERROR(MATCH(AL$6&amp;$BH42,'Route Guide - Lanes Not in Data'!$P$5:$P$22370,0))=FALSE,MATCH(AL$6&amp;$BH42,'Route Guide - Lanes Not in Data'!$P$5:$P$22370,0),
IF(ISERROR(MATCH(AL$6&amp;$BI42,'Route Guide - Lanes Not in Data'!$P$5:$P$22370,0))=FALSE,MATCH(AL$6&amp;$BI42,'Route Guide - Lanes Not in Data'!$P$5:$P$22370,0),
IF(ISERROR(MATCH(AL$6&amp;$BJ42,'Route Guide - Lanes Not in Data'!$P$5:$P$22370,0))=FALSE,MATCH(AL$6&amp;$BJ42,'Route Guide - Lanes Not in Data'!$P$5:$P$22370,0),""))))))))))),""))</f>
        <v/>
      </c>
      <c r="AM42" s="37" t="str">
        <f>IF(OR(AM$6="",EO42&lt;&gt;2),"",IFERROR(INDEX('Route Guide - Lanes Not in Data'!$D$5:$D$22370,
IF(ISERROR(MATCH(AM$6&amp;$BA42,'Route Guide - Lanes Not in Data'!$P$5:$P$22370,0))=FALSE,MATCH(AM$6&amp;$BA42,'Route Guide - Lanes Not in Data'!$P$5:$P$22370,0),
IF(ISERROR(MATCH(AM$6&amp;$BB42,'Route Guide - Lanes Not in Data'!$P$5:$P$22370,0))=FALSE,MATCH(AM$6&amp;$BB42,'Route Guide - Lanes Not in Data'!$P$5:$P$22370,0),
IF(ISERROR(MATCH(AM$6&amp;$BC42,'Route Guide - Lanes Not in Data'!$P$5:$P$22370,0))=FALSE,MATCH(AM$6&amp;$BC42,'Route Guide - Lanes Not in Data'!$P$5:$P$22370,0),
IF(ISERROR(MATCH(AM$6&amp;$BD42,'Route Guide - Lanes Not in Data'!$P$5:$P$22370,0))=FALSE,MATCH(AM$6&amp;$BD42,'Route Guide - Lanes Not in Data'!$P$5:$P$22370,0),
IF(ISERROR(MATCH(AM$6&amp;$BE42,'Route Guide - Lanes Not in Data'!$P$5:$P$22370,0))=FALSE,MATCH(AM$6&amp;$BE42,'Route Guide - Lanes Not in Data'!$P$5:$P$22370,0),
IF(ISERROR(MATCH(AM$6&amp;$BF42,'Route Guide - Lanes Not in Data'!$P$5:$P$22370,0))=FALSE,MATCH(AM$6&amp;$BF42,'Route Guide - Lanes Not in Data'!$P$5:$P$22370,0),
IF(ISERROR(MATCH(AM$6&amp;$BG42,'Route Guide - Lanes Not in Data'!$P$5:$P$22370,0))=FALSE,MATCH(AM$6&amp;$BG42,'Route Guide - Lanes Not in Data'!$P$5:$P$22370,0),
IF(ISERROR(MATCH(AM$6&amp;$BH42,'Route Guide - Lanes Not in Data'!$P$5:$P$22370,0))=FALSE,MATCH(AM$6&amp;$BH42,'Route Guide - Lanes Not in Data'!$P$5:$P$22370,0),
IF(ISERROR(MATCH(AM$6&amp;$BI42,'Route Guide - Lanes Not in Data'!$P$5:$P$22370,0))=FALSE,MATCH(AM$6&amp;$BI42,'Route Guide - Lanes Not in Data'!$P$5:$P$22370,0),
IF(ISERROR(MATCH(AM$6&amp;$BJ42,'Route Guide - Lanes Not in Data'!$P$5:$P$22370,0))=FALSE,MATCH(AM$6&amp;$BJ42,'Route Guide - Lanes Not in Data'!$P$5:$P$22370,0),""))))))))))),""))</f>
        <v/>
      </c>
      <c r="AN42" s="37" t="str">
        <f>IF(OR(AN$6="",EP42&lt;&gt;2),"",IFERROR(INDEX('Route Guide - Lanes Not in Data'!$D$5:$D$22370,
IF(ISERROR(MATCH(AN$6&amp;$BA42,'Route Guide - Lanes Not in Data'!$P$5:$P$22370,0))=FALSE,MATCH(AN$6&amp;$BA42,'Route Guide - Lanes Not in Data'!$P$5:$P$22370,0),
IF(ISERROR(MATCH(AN$6&amp;$BB42,'Route Guide - Lanes Not in Data'!$P$5:$P$22370,0))=FALSE,MATCH(AN$6&amp;$BB42,'Route Guide - Lanes Not in Data'!$P$5:$P$22370,0),
IF(ISERROR(MATCH(AN$6&amp;$BC42,'Route Guide - Lanes Not in Data'!$P$5:$P$22370,0))=FALSE,MATCH(AN$6&amp;$BC42,'Route Guide - Lanes Not in Data'!$P$5:$P$22370,0),
IF(ISERROR(MATCH(AN$6&amp;$BD42,'Route Guide - Lanes Not in Data'!$P$5:$P$22370,0))=FALSE,MATCH(AN$6&amp;$BD42,'Route Guide - Lanes Not in Data'!$P$5:$P$22370,0),
IF(ISERROR(MATCH(AN$6&amp;$BE42,'Route Guide - Lanes Not in Data'!$P$5:$P$22370,0))=FALSE,MATCH(AN$6&amp;$BE42,'Route Guide - Lanes Not in Data'!$P$5:$P$22370,0),
IF(ISERROR(MATCH(AN$6&amp;$BF42,'Route Guide - Lanes Not in Data'!$P$5:$P$22370,0))=FALSE,MATCH(AN$6&amp;$BF42,'Route Guide - Lanes Not in Data'!$P$5:$P$22370,0),
IF(ISERROR(MATCH(AN$6&amp;$BG42,'Route Guide - Lanes Not in Data'!$P$5:$P$22370,0))=FALSE,MATCH(AN$6&amp;$BG42,'Route Guide - Lanes Not in Data'!$P$5:$P$22370,0),
IF(ISERROR(MATCH(AN$6&amp;$BH42,'Route Guide - Lanes Not in Data'!$P$5:$P$22370,0))=FALSE,MATCH(AN$6&amp;$BH42,'Route Guide - Lanes Not in Data'!$P$5:$P$22370,0),
IF(ISERROR(MATCH(AN$6&amp;$BI42,'Route Guide - Lanes Not in Data'!$P$5:$P$22370,0))=FALSE,MATCH(AN$6&amp;$BI42,'Route Guide - Lanes Not in Data'!$P$5:$P$22370,0),
IF(ISERROR(MATCH(AN$6&amp;$BJ42,'Route Guide - Lanes Not in Data'!$P$5:$P$22370,0))=FALSE,MATCH(AN$6&amp;$BJ42,'Route Guide - Lanes Not in Data'!$P$5:$P$22370,0),""))))))))))),""))</f>
        <v/>
      </c>
      <c r="AO42" s="37" t="str">
        <f>IF(OR(AO$6="",EQ42&lt;&gt;2),"",IFERROR(INDEX('Route Guide - Lanes Not in Data'!$D$5:$D$22370,
IF(ISERROR(MATCH(AO$6&amp;$BA42,'Route Guide - Lanes Not in Data'!$P$5:$P$22370,0))=FALSE,MATCH(AO$6&amp;$BA42,'Route Guide - Lanes Not in Data'!$P$5:$P$22370,0),
IF(ISERROR(MATCH(AO$6&amp;$BB42,'Route Guide - Lanes Not in Data'!$P$5:$P$22370,0))=FALSE,MATCH(AO$6&amp;$BB42,'Route Guide - Lanes Not in Data'!$P$5:$P$22370,0),
IF(ISERROR(MATCH(AO$6&amp;$BC42,'Route Guide - Lanes Not in Data'!$P$5:$P$22370,0))=FALSE,MATCH(AO$6&amp;$BC42,'Route Guide - Lanes Not in Data'!$P$5:$P$22370,0),
IF(ISERROR(MATCH(AO$6&amp;$BD42,'Route Guide - Lanes Not in Data'!$P$5:$P$22370,0))=FALSE,MATCH(AO$6&amp;$BD42,'Route Guide - Lanes Not in Data'!$P$5:$P$22370,0),
IF(ISERROR(MATCH(AO$6&amp;$BE42,'Route Guide - Lanes Not in Data'!$P$5:$P$22370,0))=FALSE,MATCH(AO$6&amp;$BE42,'Route Guide - Lanes Not in Data'!$P$5:$P$22370,0),
IF(ISERROR(MATCH(AO$6&amp;$BF42,'Route Guide - Lanes Not in Data'!$P$5:$P$22370,0))=FALSE,MATCH(AO$6&amp;$BF42,'Route Guide - Lanes Not in Data'!$P$5:$P$22370,0),
IF(ISERROR(MATCH(AO$6&amp;$BG42,'Route Guide - Lanes Not in Data'!$P$5:$P$22370,0))=FALSE,MATCH(AO$6&amp;$BG42,'Route Guide - Lanes Not in Data'!$P$5:$P$22370,0),
IF(ISERROR(MATCH(AO$6&amp;$BH42,'Route Guide - Lanes Not in Data'!$P$5:$P$22370,0))=FALSE,MATCH(AO$6&amp;$BH42,'Route Guide - Lanes Not in Data'!$P$5:$P$22370,0),
IF(ISERROR(MATCH(AO$6&amp;$BI42,'Route Guide - Lanes Not in Data'!$P$5:$P$22370,0))=FALSE,MATCH(AO$6&amp;$BI42,'Route Guide - Lanes Not in Data'!$P$5:$P$22370,0),
IF(ISERROR(MATCH(AO$6&amp;$BJ42,'Route Guide - Lanes Not in Data'!$P$5:$P$22370,0))=FALSE,MATCH(AO$6&amp;$BJ42,'Route Guide - Lanes Not in Data'!$P$5:$P$22370,0),""))))))))))),""))</f>
        <v/>
      </c>
      <c r="AP42" s="37" t="str">
        <f>IF(OR(AP$6="",ER42&lt;&gt;2),"",IFERROR(INDEX('Route Guide - Lanes Not in Data'!$D$5:$D$22370,
IF(ISERROR(MATCH(AP$6&amp;$BA42,'Route Guide - Lanes Not in Data'!$P$5:$P$22370,0))=FALSE,MATCH(AP$6&amp;$BA42,'Route Guide - Lanes Not in Data'!$P$5:$P$22370,0),
IF(ISERROR(MATCH(AP$6&amp;$BB42,'Route Guide - Lanes Not in Data'!$P$5:$P$22370,0))=FALSE,MATCH(AP$6&amp;$BB42,'Route Guide - Lanes Not in Data'!$P$5:$P$22370,0),
IF(ISERROR(MATCH(AP$6&amp;$BC42,'Route Guide - Lanes Not in Data'!$P$5:$P$22370,0))=FALSE,MATCH(AP$6&amp;$BC42,'Route Guide - Lanes Not in Data'!$P$5:$P$22370,0),
IF(ISERROR(MATCH(AP$6&amp;$BD42,'Route Guide - Lanes Not in Data'!$P$5:$P$22370,0))=FALSE,MATCH(AP$6&amp;$BD42,'Route Guide - Lanes Not in Data'!$P$5:$P$22370,0),
IF(ISERROR(MATCH(AP$6&amp;$BE42,'Route Guide - Lanes Not in Data'!$P$5:$P$22370,0))=FALSE,MATCH(AP$6&amp;$BE42,'Route Guide - Lanes Not in Data'!$P$5:$P$22370,0),
IF(ISERROR(MATCH(AP$6&amp;$BF42,'Route Guide - Lanes Not in Data'!$P$5:$P$22370,0))=FALSE,MATCH(AP$6&amp;$BF42,'Route Guide - Lanes Not in Data'!$P$5:$P$22370,0),
IF(ISERROR(MATCH(AP$6&amp;$BG42,'Route Guide - Lanes Not in Data'!$P$5:$P$22370,0))=FALSE,MATCH(AP$6&amp;$BG42,'Route Guide - Lanes Not in Data'!$P$5:$P$22370,0),
IF(ISERROR(MATCH(AP$6&amp;$BH42,'Route Guide - Lanes Not in Data'!$P$5:$P$22370,0))=FALSE,MATCH(AP$6&amp;$BH42,'Route Guide - Lanes Not in Data'!$P$5:$P$22370,0),
IF(ISERROR(MATCH(AP$6&amp;$BI42,'Route Guide - Lanes Not in Data'!$P$5:$P$22370,0))=FALSE,MATCH(AP$6&amp;$BI42,'Route Guide - Lanes Not in Data'!$P$5:$P$22370,0),
IF(ISERROR(MATCH(AP$6&amp;$BJ42,'Route Guide - Lanes Not in Data'!$P$5:$P$22370,0))=FALSE,MATCH(AP$6&amp;$BJ42,'Route Guide - Lanes Not in Data'!$P$5:$P$22370,0),""))))))))))),""))</f>
        <v/>
      </c>
      <c r="AQ42" s="37" t="str">
        <f>IF(OR(AQ$6="",ES42&lt;&gt;2),"",IFERROR(INDEX('Route Guide - Lanes Not in Data'!$D$5:$D$22370,
IF(ISERROR(MATCH(AQ$6&amp;$BA42,'Route Guide - Lanes Not in Data'!$P$5:$P$22370,0))=FALSE,MATCH(AQ$6&amp;$BA42,'Route Guide - Lanes Not in Data'!$P$5:$P$22370,0),
IF(ISERROR(MATCH(AQ$6&amp;$BB42,'Route Guide - Lanes Not in Data'!$P$5:$P$22370,0))=FALSE,MATCH(AQ$6&amp;$BB42,'Route Guide - Lanes Not in Data'!$P$5:$P$22370,0),
IF(ISERROR(MATCH(AQ$6&amp;$BC42,'Route Guide - Lanes Not in Data'!$P$5:$P$22370,0))=FALSE,MATCH(AQ$6&amp;$BC42,'Route Guide - Lanes Not in Data'!$P$5:$P$22370,0),
IF(ISERROR(MATCH(AQ$6&amp;$BD42,'Route Guide - Lanes Not in Data'!$P$5:$P$22370,0))=FALSE,MATCH(AQ$6&amp;$BD42,'Route Guide - Lanes Not in Data'!$P$5:$P$22370,0),
IF(ISERROR(MATCH(AQ$6&amp;$BE42,'Route Guide - Lanes Not in Data'!$P$5:$P$22370,0))=FALSE,MATCH(AQ$6&amp;$BE42,'Route Guide - Lanes Not in Data'!$P$5:$P$22370,0),
IF(ISERROR(MATCH(AQ$6&amp;$BF42,'Route Guide - Lanes Not in Data'!$P$5:$P$22370,0))=FALSE,MATCH(AQ$6&amp;$BF42,'Route Guide - Lanes Not in Data'!$P$5:$P$22370,0),
IF(ISERROR(MATCH(AQ$6&amp;$BG42,'Route Guide - Lanes Not in Data'!$P$5:$P$22370,0))=FALSE,MATCH(AQ$6&amp;$BG42,'Route Guide - Lanes Not in Data'!$P$5:$P$22370,0),
IF(ISERROR(MATCH(AQ$6&amp;$BH42,'Route Guide - Lanes Not in Data'!$P$5:$P$22370,0))=FALSE,MATCH(AQ$6&amp;$BH42,'Route Guide - Lanes Not in Data'!$P$5:$P$22370,0),
IF(ISERROR(MATCH(AQ$6&amp;$BI42,'Route Guide - Lanes Not in Data'!$P$5:$P$22370,0))=FALSE,MATCH(AQ$6&amp;$BI42,'Route Guide - Lanes Not in Data'!$P$5:$P$22370,0),
IF(ISERROR(MATCH(AQ$6&amp;$BJ42,'Route Guide - Lanes Not in Data'!$P$5:$P$22370,0))=FALSE,MATCH(AQ$6&amp;$BJ42,'Route Guide - Lanes Not in Data'!$P$5:$P$22370,0),""))))))))))),""))</f>
        <v/>
      </c>
      <c r="AR42" s="37" t="str">
        <f>IF(OR(AR$6="",ET42&lt;&gt;2),"",IFERROR(INDEX('Route Guide - Lanes Not in Data'!$D$5:$D$22370,
IF(ISERROR(MATCH(AR$6&amp;$BA42,'Route Guide - Lanes Not in Data'!$P$5:$P$22370,0))=FALSE,MATCH(AR$6&amp;$BA42,'Route Guide - Lanes Not in Data'!$P$5:$P$22370,0),
IF(ISERROR(MATCH(AR$6&amp;$BB42,'Route Guide - Lanes Not in Data'!$P$5:$P$22370,0))=FALSE,MATCH(AR$6&amp;$BB42,'Route Guide - Lanes Not in Data'!$P$5:$P$22370,0),
IF(ISERROR(MATCH(AR$6&amp;$BC42,'Route Guide - Lanes Not in Data'!$P$5:$P$22370,0))=FALSE,MATCH(AR$6&amp;$BC42,'Route Guide - Lanes Not in Data'!$P$5:$P$22370,0),
IF(ISERROR(MATCH(AR$6&amp;$BD42,'Route Guide - Lanes Not in Data'!$P$5:$P$22370,0))=FALSE,MATCH(AR$6&amp;$BD42,'Route Guide - Lanes Not in Data'!$P$5:$P$22370,0),
IF(ISERROR(MATCH(AR$6&amp;$BE42,'Route Guide - Lanes Not in Data'!$P$5:$P$22370,0))=FALSE,MATCH(AR$6&amp;$BE42,'Route Guide - Lanes Not in Data'!$P$5:$P$22370,0),
IF(ISERROR(MATCH(AR$6&amp;$BF42,'Route Guide - Lanes Not in Data'!$P$5:$P$22370,0))=FALSE,MATCH(AR$6&amp;$BF42,'Route Guide - Lanes Not in Data'!$P$5:$P$22370,0),
IF(ISERROR(MATCH(AR$6&amp;$BG42,'Route Guide - Lanes Not in Data'!$P$5:$P$22370,0))=FALSE,MATCH(AR$6&amp;$BG42,'Route Guide - Lanes Not in Data'!$P$5:$P$22370,0),
IF(ISERROR(MATCH(AR$6&amp;$BH42,'Route Guide - Lanes Not in Data'!$P$5:$P$22370,0))=FALSE,MATCH(AR$6&amp;$BH42,'Route Guide - Lanes Not in Data'!$P$5:$P$22370,0),
IF(ISERROR(MATCH(AR$6&amp;$BI42,'Route Guide - Lanes Not in Data'!$P$5:$P$22370,0))=FALSE,MATCH(AR$6&amp;$BI42,'Route Guide - Lanes Not in Data'!$P$5:$P$22370,0),
IF(ISERROR(MATCH(AR$6&amp;$BJ42,'Route Guide - Lanes Not in Data'!$P$5:$P$22370,0))=FALSE,MATCH(AR$6&amp;$BJ42,'Route Guide - Lanes Not in Data'!$P$5:$P$22370,0),""))))))))))),""))</f>
        <v/>
      </c>
      <c r="AS42" s="37" t="str">
        <f>IF(OR(AS$6="",EU42&lt;&gt;2),"",IFERROR(INDEX('Route Guide - Lanes Not in Data'!$D$5:$D$22370,
IF(ISERROR(MATCH(AS$6&amp;$BA42,'Route Guide - Lanes Not in Data'!$P$5:$P$22370,0))=FALSE,MATCH(AS$6&amp;$BA42,'Route Guide - Lanes Not in Data'!$P$5:$P$22370,0),
IF(ISERROR(MATCH(AS$6&amp;$BB42,'Route Guide - Lanes Not in Data'!$P$5:$P$22370,0))=FALSE,MATCH(AS$6&amp;$BB42,'Route Guide - Lanes Not in Data'!$P$5:$P$22370,0),
IF(ISERROR(MATCH(AS$6&amp;$BC42,'Route Guide - Lanes Not in Data'!$P$5:$P$22370,0))=FALSE,MATCH(AS$6&amp;$BC42,'Route Guide - Lanes Not in Data'!$P$5:$P$22370,0),
IF(ISERROR(MATCH(AS$6&amp;$BD42,'Route Guide - Lanes Not in Data'!$P$5:$P$22370,0))=FALSE,MATCH(AS$6&amp;$BD42,'Route Guide - Lanes Not in Data'!$P$5:$P$22370,0),
IF(ISERROR(MATCH(AS$6&amp;$BE42,'Route Guide - Lanes Not in Data'!$P$5:$P$22370,0))=FALSE,MATCH(AS$6&amp;$BE42,'Route Guide - Lanes Not in Data'!$P$5:$P$22370,0),
IF(ISERROR(MATCH(AS$6&amp;$BF42,'Route Guide - Lanes Not in Data'!$P$5:$P$22370,0))=FALSE,MATCH(AS$6&amp;$BF42,'Route Guide - Lanes Not in Data'!$P$5:$P$22370,0),
IF(ISERROR(MATCH(AS$6&amp;$BG42,'Route Guide - Lanes Not in Data'!$P$5:$P$22370,0))=FALSE,MATCH(AS$6&amp;$BG42,'Route Guide - Lanes Not in Data'!$P$5:$P$22370,0),
IF(ISERROR(MATCH(AS$6&amp;$BH42,'Route Guide - Lanes Not in Data'!$P$5:$P$22370,0))=FALSE,MATCH(AS$6&amp;$BH42,'Route Guide - Lanes Not in Data'!$P$5:$P$22370,0),
IF(ISERROR(MATCH(AS$6&amp;$BI42,'Route Guide - Lanes Not in Data'!$P$5:$P$22370,0))=FALSE,MATCH(AS$6&amp;$BI42,'Route Guide - Lanes Not in Data'!$P$5:$P$22370,0),
IF(ISERROR(MATCH(AS$6&amp;$BJ42,'Route Guide - Lanes Not in Data'!$P$5:$P$22370,0))=FALSE,MATCH(AS$6&amp;$BJ42,'Route Guide - Lanes Not in Data'!$P$5:$P$22370,0),""))))))))))),""))</f>
        <v/>
      </c>
      <c r="AT42" s="37" t="str">
        <f>IF(OR(AT$6="",EV42&lt;&gt;2),"",IFERROR(INDEX('Route Guide - Lanes Not in Data'!$D$5:$D$22370,
IF(ISERROR(MATCH(AT$6&amp;$BA42,'Route Guide - Lanes Not in Data'!$P$5:$P$22370,0))=FALSE,MATCH(AT$6&amp;$BA42,'Route Guide - Lanes Not in Data'!$P$5:$P$22370,0),
IF(ISERROR(MATCH(AT$6&amp;$BB42,'Route Guide - Lanes Not in Data'!$P$5:$P$22370,0))=FALSE,MATCH(AT$6&amp;$BB42,'Route Guide - Lanes Not in Data'!$P$5:$P$22370,0),
IF(ISERROR(MATCH(AT$6&amp;$BC42,'Route Guide - Lanes Not in Data'!$P$5:$P$22370,0))=FALSE,MATCH(AT$6&amp;$BC42,'Route Guide - Lanes Not in Data'!$P$5:$P$22370,0),
IF(ISERROR(MATCH(AT$6&amp;$BD42,'Route Guide - Lanes Not in Data'!$P$5:$P$22370,0))=FALSE,MATCH(AT$6&amp;$BD42,'Route Guide - Lanes Not in Data'!$P$5:$P$22370,0),
IF(ISERROR(MATCH(AT$6&amp;$BE42,'Route Guide - Lanes Not in Data'!$P$5:$P$22370,0))=FALSE,MATCH(AT$6&amp;$BE42,'Route Guide - Lanes Not in Data'!$P$5:$P$22370,0),
IF(ISERROR(MATCH(AT$6&amp;$BF42,'Route Guide - Lanes Not in Data'!$P$5:$P$22370,0))=FALSE,MATCH(AT$6&amp;$BF42,'Route Guide - Lanes Not in Data'!$P$5:$P$22370,0),
IF(ISERROR(MATCH(AT$6&amp;$BG42,'Route Guide - Lanes Not in Data'!$P$5:$P$22370,0))=FALSE,MATCH(AT$6&amp;$BG42,'Route Guide - Lanes Not in Data'!$P$5:$P$22370,0),
IF(ISERROR(MATCH(AT$6&amp;$BH42,'Route Guide - Lanes Not in Data'!$P$5:$P$22370,0))=FALSE,MATCH(AT$6&amp;$BH42,'Route Guide - Lanes Not in Data'!$P$5:$P$22370,0),
IF(ISERROR(MATCH(AT$6&amp;$BI42,'Route Guide - Lanes Not in Data'!$P$5:$P$22370,0))=FALSE,MATCH(AT$6&amp;$BI42,'Route Guide - Lanes Not in Data'!$P$5:$P$22370,0),
IF(ISERROR(MATCH(AT$6&amp;$BJ42,'Route Guide - Lanes Not in Data'!$P$5:$P$22370,0))=FALSE,MATCH(AT$6&amp;$BJ42,'Route Guide - Lanes Not in Data'!$P$5:$P$22370,0),""))))))))))),""))</f>
        <v/>
      </c>
      <c r="AU42" s="37" t="str">
        <f>IF(OR(AU$6="",EW42&lt;&gt;2),"",IFERROR(INDEX('Route Guide - Lanes Not in Data'!$D$5:$D$22370,
IF(ISERROR(MATCH(AU$6&amp;$BA42,'Route Guide - Lanes Not in Data'!$P$5:$P$22370,0))=FALSE,MATCH(AU$6&amp;$BA42,'Route Guide - Lanes Not in Data'!$P$5:$P$22370,0),
IF(ISERROR(MATCH(AU$6&amp;$BB42,'Route Guide - Lanes Not in Data'!$P$5:$P$22370,0))=FALSE,MATCH(AU$6&amp;$BB42,'Route Guide - Lanes Not in Data'!$P$5:$P$22370,0),
IF(ISERROR(MATCH(AU$6&amp;$BC42,'Route Guide - Lanes Not in Data'!$P$5:$P$22370,0))=FALSE,MATCH(AU$6&amp;$BC42,'Route Guide - Lanes Not in Data'!$P$5:$P$22370,0),
IF(ISERROR(MATCH(AU$6&amp;$BD42,'Route Guide - Lanes Not in Data'!$P$5:$P$22370,0))=FALSE,MATCH(AU$6&amp;$BD42,'Route Guide - Lanes Not in Data'!$P$5:$P$22370,0),
IF(ISERROR(MATCH(AU$6&amp;$BE42,'Route Guide - Lanes Not in Data'!$P$5:$P$22370,0))=FALSE,MATCH(AU$6&amp;$BE42,'Route Guide - Lanes Not in Data'!$P$5:$P$22370,0),
IF(ISERROR(MATCH(AU$6&amp;$BF42,'Route Guide - Lanes Not in Data'!$P$5:$P$22370,0))=FALSE,MATCH(AU$6&amp;$BF42,'Route Guide - Lanes Not in Data'!$P$5:$P$22370,0),
IF(ISERROR(MATCH(AU$6&amp;$BG42,'Route Guide - Lanes Not in Data'!$P$5:$P$22370,0))=FALSE,MATCH(AU$6&amp;$BG42,'Route Guide - Lanes Not in Data'!$P$5:$P$22370,0),
IF(ISERROR(MATCH(AU$6&amp;$BH42,'Route Guide - Lanes Not in Data'!$P$5:$P$22370,0))=FALSE,MATCH(AU$6&amp;$BH42,'Route Guide - Lanes Not in Data'!$P$5:$P$22370,0),
IF(ISERROR(MATCH(AU$6&amp;$BI42,'Route Guide - Lanes Not in Data'!$P$5:$P$22370,0))=FALSE,MATCH(AU$6&amp;$BI42,'Route Guide - Lanes Not in Data'!$P$5:$P$22370,0),
IF(ISERROR(MATCH(AU$6&amp;$BJ42,'Route Guide - Lanes Not in Data'!$P$5:$P$22370,0))=FALSE,MATCH(AU$6&amp;$BJ42,'Route Guide - Lanes Not in Data'!$P$5:$P$22370,0),""))))))))))),""))</f>
        <v/>
      </c>
      <c r="AV42" s="37">
        <f t="shared" si="47"/>
        <v>0.31</v>
      </c>
      <c r="AW42" s="23" t="str">
        <f t="shared" si="48"/>
        <v>ODFL</v>
      </c>
      <c r="AX42" s="37">
        <f t="shared" si="49"/>
        <v>0.185</v>
      </c>
      <c r="AY42" s="23" t="str">
        <f t="shared" si="50"/>
        <v>CNWY</v>
      </c>
      <c r="BA42" s="23" t="str">
        <f t="shared" si="62"/>
        <v>-0E25-CA-CITY OF INDUSTRY-OR</v>
      </c>
      <c r="BB42" s="23" t="str">
        <f t="shared" si="63"/>
        <v>-0E25-CA-CITY OF INDUSTRY-USA</v>
      </c>
      <c r="BC42" s="23" t="str">
        <f t="shared" si="64"/>
        <v>-CA-CITY OF INDUSTRY-OR</v>
      </c>
      <c r="BD42" s="23" t="str">
        <f t="shared" si="65"/>
        <v>-CA-CITY OF INDUSTRY-USA</v>
      </c>
      <c r="BE42" s="23" t="str">
        <f t="shared" si="66"/>
        <v>-91745-OR</v>
      </c>
      <c r="BF42" s="23" t="str">
        <f t="shared" si="67"/>
        <v>-91745-USA</v>
      </c>
      <c r="BG42" s="23" t="str">
        <f t="shared" si="68"/>
        <v>-CA-OR</v>
      </c>
      <c r="BH42" s="23" t="str">
        <f t="shared" si="69"/>
        <v>CA-OR</v>
      </c>
      <c r="BI42" s="23" t="str">
        <f t="shared" si="51"/>
        <v>CA-USA</v>
      </c>
      <c r="BJ42" s="23" t="str">
        <f t="shared" si="70"/>
        <v>USA-USA</v>
      </c>
      <c r="BM42" s="23" t="str">
        <f t="shared" si="71"/>
        <v>0E25-CA-CITY OF INDUSTRY-OR-CA</v>
      </c>
      <c r="BN42" s="23" t="e">
        <f>_xlfn.XLOOKUP($BM42,'Route Guide - Lanes In Data'!$B$1:$B$2645,'Route Guide - Lanes In Data'!D$1:D$2645)</f>
        <v>#N/A</v>
      </c>
      <c r="BO42" s="23" t="e">
        <f>_xlfn.XLOOKUP($BM42,'Route Guide - Lanes In Data'!$B$1:$B$2645,'Route Guide - Lanes In Data'!E$1:E$2645)</f>
        <v>#N/A</v>
      </c>
      <c r="BQ42" s="37">
        <f>IF(OR(BQ$6="",EC42&lt;&gt;2),"",IFERROR(INDEX('Route Guide - Lanes Not in Data'!$E$5:$E$22370,
IF(ISERROR(MATCH(BQ$6&amp;$CQ42,'Route Guide - Lanes Not in Data'!$P$5:$P$22370,0))=FALSE,MATCH(BQ$6&amp;$CQ42,'Route Guide - Lanes Not in Data'!$P$5:$P$22370,0),
IF(ISERROR(MATCH(BQ$6&amp;$CR42,'Route Guide - Lanes Not in Data'!$P$5:$P$22370,0))=FALSE,MATCH(BQ$6&amp;$CR42,'Route Guide - Lanes Not in Data'!$P$5:$P$22370,0),
IF(ISERROR(MATCH(BQ$6&amp;$CS42,'Route Guide - Lanes Not in Data'!$P$5:$P$22370,0))=FALSE,MATCH(BQ$6&amp;$CS42,'Route Guide - Lanes Not in Data'!$P$5:$P$22370,0),
IF(ISERROR(MATCH(BQ$6&amp;$CT42,'Route Guide - Lanes Not in Data'!$P$5:$P$22370,0))=FALSE,MATCH(BQ$6&amp;$CT42,'Route Guide - Lanes Not in Data'!$P$5:$P$22370,0),
IF(ISERROR(MATCH(BQ$6&amp;$CU42,'Route Guide - Lanes Not in Data'!$P$5:$P$22370,0))=FALSE,MATCH(BQ$6&amp;$CU42,'Route Guide - Lanes Not in Data'!$P$5:$P$22370,0),
IF(ISERROR(MATCH(BQ$6&amp;$CV42,'Route Guide - Lanes Not in Data'!$P$5:$P$22370,0))=FALSE,MATCH(BQ$6&amp;$CV42,'Route Guide - Lanes Not in Data'!$P$5:$P$22370,0),
IF(ISERROR(MATCH(BQ$6&amp;$CW42,'Route Guide - Lanes Not in Data'!$P$5:$P$22370,0))=FALSE,MATCH(BQ$6&amp;$CW42,'Route Guide - Lanes Not in Data'!$P$5:$P$22370,0),
IF(ISERROR(MATCH(BQ$6&amp;$CX42,'Route Guide - Lanes Not in Data'!$P$5:$P$22370,0))=FALSE,MATCH(BQ$6&amp;$CX42,'Route Guide - Lanes Not in Data'!$P$5:$P$22370,0),
IF(ISERROR(MATCH(BQ$6&amp;$CY42,'Route Guide - Lanes Not in Data'!$P$5:$P$22370,0))=FALSE,MATCH(BQ$6&amp;$CY42,'Route Guide - Lanes Not in Data'!$P$5:$P$22370,0),
IF(ISERROR(MATCH(BQ$6&amp;$CZ42,'Route Guide - Lanes Not in Data'!$P$5:$P$22370,0))=FALSE,MATCH(BQ$6&amp;$CZ42,'Route Guide - Lanes Not in Data'!$P$5:$P$22370,0),""))))))))))),""))</f>
        <v>0.31</v>
      </c>
      <c r="BR42" s="37" t="str">
        <f>IF(OR(BR$6="",ED42&lt;&gt;2),"",IFERROR(INDEX('Route Guide - Lanes Not in Data'!$E$5:$E$22370,
IF(ISERROR(MATCH(BR$6&amp;$CQ42,'Route Guide - Lanes Not in Data'!$P$5:$P$22370,0))=FALSE,MATCH(BR$6&amp;$CQ42,'Route Guide - Lanes Not in Data'!$P$5:$P$22370,0),
IF(ISERROR(MATCH(BR$6&amp;$CR42,'Route Guide - Lanes Not in Data'!$P$5:$P$22370,0))=FALSE,MATCH(BR$6&amp;$CR42,'Route Guide - Lanes Not in Data'!$P$5:$P$22370,0),
IF(ISERROR(MATCH(BR$6&amp;$CS42,'Route Guide - Lanes Not in Data'!$P$5:$P$22370,0))=FALSE,MATCH(BR$6&amp;$CS42,'Route Guide - Lanes Not in Data'!$P$5:$P$22370,0),
IF(ISERROR(MATCH(BR$6&amp;$CT42,'Route Guide - Lanes Not in Data'!$P$5:$P$22370,0))=FALSE,MATCH(BR$6&amp;$CT42,'Route Guide - Lanes Not in Data'!$P$5:$P$22370,0),
IF(ISERROR(MATCH(BR$6&amp;$CU42,'Route Guide - Lanes Not in Data'!$P$5:$P$22370,0))=FALSE,MATCH(BR$6&amp;$CU42,'Route Guide - Lanes Not in Data'!$P$5:$P$22370,0),
IF(ISERROR(MATCH(BR$6&amp;$CV42,'Route Guide - Lanes Not in Data'!$P$5:$P$22370,0))=FALSE,MATCH(BR$6&amp;$CV42,'Route Guide - Lanes Not in Data'!$P$5:$P$22370,0),
IF(ISERROR(MATCH(BR$6&amp;$CW42,'Route Guide - Lanes Not in Data'!$P$5:$P$22370,0))=FALSE,MATCH(BR$6&amp;$CW42,'Route Guide - Lanes Not in Data'!$P$5:$P$22370,0),
IF(ISERROR(MATCH(BR$6&amp;$CX42,'Route Guide - Lanes Not in Data'!$P$5:$P$22370,0))=FALSE,MATCH(BR$6&amp;$CX42,'Route Guide - Lanes Not in Data'!$P$5:$P$22370,0),
IF(ISERROR(MATCH(BR$6&amp;$CY42,'Route Guide - Lanes Not in Data'!$P$5:$P$22370,0))=FALSE,MATCH(BR$6&amp;$CY42,'Route Guide - Lanes Not in Data'!$P$5:$P$22370,0),
IF(ISERROR(MATCH(BR$6&amp;$CZ42,'Route Guide - Lanes Not in Data'!$P$5:$P$22370,0))=FALSE,MATCH(BR$6&amp;$CZ42,'Route Guide - Lanes Not in Data'!$P$5:$P$22370,0),""))))))))))),""))</f>
        <v/>
      </c>
      <c r="BS42" s="37" t="str">
        <f>IF(OR(BS$6="",EE42&lt;&gt;2),"",IFERROR(INDEX('Route Guide - Lanes Not in Data'!$E$5:$E$22370,
IF(ISERROR(MATCH(BS$6&amp;$CQ42,'Route Guide - Lanes Not in Data'!$P$5:$P$22370,0))=FALSE,MATCH(BS$6&amp;$CQ42,'Route Guide - Lanes Not in Data'!$P$5:$P$22370,0),
IF(ISERROR(MATCH(BS$6&amp;$CR42,'Route Guide - Lanes Not in Data'!$P$5:$P$22370,0))=FALSE,MATCH(BS$6&amp;$CR42,'Route Guide - Lanes Not in Data'!$P$5:$P$22370,0),
IF(ISERROR(MATCH(BS$6&amp;$CS42,'Route Guide - Lanes Not in Data'!$P$5:$P$22370,0))=FALSE,MATCH(BS$6&amp;$CS42,'Route Guide - Lanes Not in Data'!$P$5:$P$22370,0),
IF(ISERROR(MATCH(BS$6&amp;$CT42,'Route Guide - Lanes Not in Data'!$P$5:$P$22370,0))=FALSE,MATCH(BS$6&amp;$CT42,'Route Guide - Lanes Not in Data'!$P$5:$P$22370,0),
IF(ISERROR(MATCH(BS$6&amp;$CU42,'Route Guide - Lanes Not in Data'!$P$5:$P$22370,0))=FALSE,MATCH(BS$6&amp;$CU42,'Route Guide - Lanes Not in Data'!$P$5:$P$22370,0),
IF(ISERROR(MATCH(BS$6&amp;$CV42,'Route Guide - Lanes Not in Data'!$P$5:$P$22370,0))=FALSE,MATCH(BS$6&amp;$CV42,'Route Guide - Lanes Not in Data'!$P$5:$P$22370,0),
IF(ISERROR(MATCH(BS$6&amp;$CW42,'Route Guide - Lanes Not in Data'!$P$5:$P$22370,0))=FALSE,MATCH(BS$6&amp;$CW42,'Route Guide - Lanes Not in Data'!$P$5:$P$22370,0),
IF(ISERROR(MATCH(BS$6&amp;$CX42,'Route Guide - Lanes Not in Data'!$P$5:$P$22370,0))=FALSE,MATCH(BS$6&amp;$CX42,'Route Guide - Lanes Not in Data'!$P$5:$P$22370,0),
IF(ISERROR(MATCH(BS$6&amp;$CY42,'Route Guide - Lanes Not in Data'!$P$5:$P$22370,0))=FALSE,MATCH(BS$6&amp;$CY42,'Route Guide - Lanes Not in Data'!$P$5:$P$22370,0),
IF(ISERROR(MATCH(BS$6&amp;$CZ42,'Route Guide - Lanes Not in Data'!$P$5:$P$22370,0))=FALSE,MATCH(BS$6&amp;$CZ42,'Route Guide - Lanes Not in Data'!$P$5:$P$22370,0),""))))))))))),""))</f>
        <v/>
      </c>
      <c r="BT42" s="37" t="str">
        <f>IF(OR(BT$6="",EF42&lt;&gt;2),"",IFERROR(INDEX('Route Guide - Lanes Not in Data'!$E$5:$E$22370,
IF(ISERROR(MATCH(BT$6&amp;$CQ42,'Route Guide - Lanes Not in Data'!$P$5:$P$22370,0))=FALSE,MATCH(BT$6&amp;$CQ42,'Route Guide - Lanes Not in Data'!$P$5:$P$22370,0),
IF(ISERROR(MATCH(BT$6&amp;$CR42,'Route Guide - Lanes Not in Data'!$P$5:$P$22370,0))=FALSE,MATCH(BT$6&amp;$CR42,'Route Guide - Lanes Not in Data'!$P$5:$P$22370,0),
IF(ISERROR(MATCH(BT$6&amp;$CS42,'Route Guide - Lanes Not in Data'!$P$5:$P$22370,0))=FALSE,MATCH(BT$6&amp;$CS42,'Route Guide - Lanes Not in Data'!$P$5:$P$22370,0),
IF(ISERROR(MATCH(BT$6&amp;$CT42,'Route Guide - Lanes Not in Data'!$P$5:$P$22370,0))=FALSE,MATCH(BT$6&amp;$CT42,'Route Guide - Lanes Not in Data'!$P$5:$P$22370,0),
IF(ISERROR(MATCH(BT$6&amp;$CU42,'Route Guide - Lanes Not in Data'!$P$5:$P$22370,0))=FALSE,MATCH(BT$6&amp;$CU42,'Route Guide - Lanes Not in Data'!$P$5:$P$22370,0),
IF(ISERROR(MATCH(BT$6&amp;$CV42,'Route Guide - Lanes Not in Data'!$P$5:$P$22370,0))=FALSE,MATCH(BT$6&amp;$CV42,'Route Guide - Lanes Not in Data'!$P$5:$P$22370,0),
IF(ISERROR(MATCH(BT$6&amp;$CW42,'Route Guide - Lanes Not in Data'!$P$5:$P$22370,0))=FALSE,MATCH(BT$6&amp;$CW42,'Route Guide - Lanes Not in Data'!$P$5:$P$22370,0),
IF(ISERROR(MATCH(BT$6&amp;$CX42,'Route Guide - Lanes Not in Data'!$P$5:$P$22370,0))=FALSE,MATCH(BT$6&amp;$CX42,'Route Guide - Lanes Not in Data'!$P$5:$P$22370,0),
IF(ISERROR(MATCH(BT$6&amp;$CY42,'Route Guide - Lanes Not in Data'!$P$5:$P$22370,0))=FALSE,MATCH(BT$6&amp;$CY42,'Route Guide - Lanes Not in Data'!$P$5:$P$22370,0),
IF(ISERROR(MATCH(BT$6&amp;$CZ42,'Route Guide - Lanes Not in Data'!$P$5:$P$22370,0))=FALSE,MATCH(BT$6&amp;$CZ42,'Route Guide - Lanes Not in Data'!$P$5:$P$22370,0),""))))))))))),""))</f>
        <v/>
      </c>
      <c r="BU42" s="37">
        <f>IF(OR(BU$6="",EG42&lt;&gt;2),"",IFERROR(INDEX('Route Guide - Lanes Not in Data'!$E$5:$E$22370,
IF(ISERROR(MATCH(BU$6&amp;$CQ42,'Route Guide - Lanes Not in Data'!$P$5:$P$22370,0))=FALSE,MATCH(BU$6&amp;$CQ42,'Route Guide - Lanes Not in Data'!$P$5:$P$22370,0),
IF(ISERROR(MATCH(BU$6&amp;$CR42,'Route Guide - Lanes Not in Data'!$P$5:$P$22370,0))=FALSE,MATCH(BU$6&amp;$CR42,'Route Guide - Lanes Not in Data'!$P$5:$P$22370,0),
IF(ISERROR(MATCH(BU$6&amp;$CS42,'Route Guide - Lanes Not in Data'!$P$5:$P$22370,0))=FALSE,MATCH(BU$6&amp;$CS42,'Route Guide - Lanes Not in Data'!$P$5:$P$22370,0),
IF(ISERROR(MATCH(BU$6&amp;$CT42,'Route Guide - Lanes Not in Data'!$P$5:$P$22370,0))=FALSE,MATCH(BU$6&amp;$CT42,'Route Guide - Lanes Not in Data'!$P$5:$P$22370,0),
IF(ISERROR(MATCH(BU$6&amp;$CU42,'Route Guide - Lanes Not in Data'!$P$5:$P$22370,0))=FALSE,MATCH(BU$6&amp;$CU42,'Route Guide - Lanes Not in Data'!$P$5:$P$22370,0),
IF(ISERROR(MATCH(BU$6&amp;$CV42,'Route Guide - Lanes Not in Data'!$P$5:$P$22370,0))=FALSE,MATCH(BU$6&amp;$CV42,'Route Guide - Lanes Not in Data'!$P$5:$P$22370,0),
IF(ISERROR(MATCH(BU$6&amp;$CW42,'Route Guide - Lanes Not in Data'!$P$5:$P$22370,0))=FALSE,MATCH(BU$6&amp;$CW42,'Route Guide - Lanes Not in Data'!$P$5:$P$22370,0),
IF(ISERROR(MATCH(BU$6&amp;$CX42,'Route Guide - Lanes Not in Data'!$P$5:$P$22370,0))=FALSE,MATCH(BU$6&amp;$CX42,'Route Guide - Lanes Not in Data'!$P$5:$P$22370,0),
IF(ISERROR(MATCH(BU$6&amp;$CY42,'Route Guide - Lanes Not in Data'!$P$5:$P$22370,0))=FALSE,MATCH(BU$6&amp;$CY42,'Route Guide - Lanes Not in Data'!$P$5:$P$22370,0),
IF(ISERROR(MATCH(BU$6&amp;$CZ42,'Route Guide - Lanes Not in Data'!$P$5:$P$22370,0))=FALSE,MATCH(BU$6&amp;$CZ42,'Route Guide - Lanes Not in Data'!$P$5:$P$22370,0),""))))))))))),""))</f>
        <v>0.126</v>
      </c>
      <c r="BV42" s="37" t="str">
        <f>IF(OR(BV$6="",EH42&lt;&gt;2),"",IFERROR(INDEX('Route Guide - Lanes Not in Data'!$E$5:$E$22370,
IF(ISERROR(MATCH(BV$6&amp;$CQ42,'Route Guide - Lanes Not in Data'!$P$5:$P$22370,0))=FALSE,MATCH(BV$6&amp;$CQ42,'Route Guide - Lanes Not in Data'!$P$5:$P$22370,0),
IF(ISERROR(MATCH(BV$6&amp;$CR42,'Route Guide - Lanes Not in Data'!$P$5:$P$22370,0))=FALSE,MATCH(BV$6&amp;$CR42,'Route Guide - Lanes Not in Data'!$P$5:$P$22370,0),
IF(ISERROR(MATCH(BV$6&amp;$CS42,'Route Guide - Lanes Not in Data'!$P$5:$P$22370,0))=FALSE,MATCH(BV$6&amp;$CS42,'Route Guide - Lanes Not in Data'!$P$5:$P$22370,0),
IF(ISERROR(MATCH(BV$6&amp;$CT42,'Route Guide - Lanes Not in Data'!$P$5:$P$22370,0))=FALSE,MATCH(BV$6&amp;$CT42,'Route Guide - Lanes Not in Data'!$P$5:$P$22370,0),
IF(ISERROR(MATCH(BV$6&amp;$CU42,'Route Guide - Lanes Not in Data'!$P$5:$P$22370,0))=FALSE,MATCH(BV$6&amp;$CU42,'Route Guide - Lanes Not in Data'!$P$5:$P$22370,0),
IF(ISERROR(MATCH(BV$6&amp;$CV42,'Route Guide - Lanes Not in Data'!$P$5:$P$22370,0))=FALSE,MATCH(BV$6&amp;$CV42,'Route Guide - Lanes Not in Data'!$P$5:$P$22370,0),
IF(ISERROR(MATCH(BV$6&amp;$CW42,'Route Guide - Lanes Not in Data'!$P$5:$P$22370,0))=FALSE,MATCH(BV$6&amp;$CW42,'Route Guide - Lanes Not in Data'!$P$5:$P$22370,0),
IF(ISERROR(MATCH(BV$6&amp;$CX42,'Route Guide - Lanes Not in Data'!$P$5:$P$22370,0))=FALSE,MATCH(BV$6&amp;$CX42,'Route Guide - Lanes Not in Data'!$P$5:$P$22370,0),
IF(ISERROR(MATCH(BV$6&amp;$CY42,'Route Guide - Lanes Not in Data'!$P$5:$P$22370,0))=FALSE,MATCH(BV$6&amp;$CY42,'Route Guide - Lanes Not in Data'!$P$5:$P$22370,0),
IF(ISERROR(MATCH(BV$6&amp;$CZ42,'Route Guide - Lanes Not in Data'!$P$5:$P$22370,0))=FALSE,MATCH(BV$6&amp;$CZ42,'Route Guide - Lanes Not in Data'!$P$5:$P$22370,0),""))))))))))),""))</f>
        <v/>
      </c>
      <c r="BW42" s="37" t="str">
        <f>IF(OR(BW$6="",EI42&lt;&gt;2),"",IFERROR(INDEX('Route Guide - Lanes Not in Data'!$E$5:$E$22370,
IF(ISERROR(MATCH(BW$6&amp;$CQ42,'Route Guide - Lanes Not in Data'!$P$5:$P$22370,0))=FALSE,MATCH(BW$6&amp;$CQ42,'Route Guide - Lanes Not in Data'!$P$5:$P$22370,0),
IF(ISERROR(MATCH(BW$6&amp;$CR42,'Route Guide - Lanes Not in Data'!$P$5:$P$22370,0))=FALSE,MATCH(BW$6&amp;$CR42,'Route Guide - Lanes Not in Data'!$P$5:$P$22370,0),
IF(ISERROR(MATCH(BW$6&amp;$CS42,'Route Guide - Lanes Not in Data'!$P$5:$P$22370,0))=FALSE,MATCH(BW$6&amp;$CS42,'Route Guide - Lanes Not in Data'!$P$5:$P$22370,0),
IF(ISERROR(MATCH(BW$6&amp;$CT42,'Route Guide - Lanes Not in Data'!$P$5:$P$22370,0))=FALSE,MATCH(BW$6&amp;$CT42,'Route Guide - Lanes Not in Data'!$P$5:$P$22370,0),
IF(ISERROR(MATCH(BW$6&amp;$CU42,'Route Guide - Lanes Not in Data'!$P$5:$P$22370,0))=FALSE,MATCH(BW$6&amp;$CU42,'Route Guide - Lanes Not in Data'!$P$5:$P$22370,0),
IF(ISERROR(MATCH(BW$6&amp;$CV42,'Route Guide - Lanes Not in Data'!$P$5:$P$22370,0))=FALSE,MATCH(BW$6&amp;$CV42,'Route Guide - Lanes Not in Data'!$P$5:$P$22370,0),
IF(ISERROR(MATCH(BW$6&amp;$CW42,'Route Guide - Lanes Not in Data'!$P$5:$P$22370,0))=FALSE,MATCH(BW$6&amp;$CW42,'Route Guide - Lanes Not in Data'!$P$5:$P$22370,0),
IF(ISERROR(MATCH(BW$6&amp;$CX42,'Route Guide - Lanes Not in Data'!$P$5:$P$22370,0))=FALSE,MATCH(BW$6&amp;$CX42,'Route Guide - Lanes Not in Data'!$P$5:$P$22370,0),
IF(ISERROR(MATCH(BW$6&amp;$CY42,'Route Guide - Lanes Not in Data'!$P$5:$P$22370,0))=FALSE,MATCH(BW$6&amp;$CY42,'Route Guide - Lanes Not in Data'!$P$5:$P$22370,0),
IF(ISERROR(MATCH(BW$6&amp;$CZ42,'Route Guide - Lanes Not in Data'!$P$5:$P$22370,0))=FALSE,MATCH(BW$6&amp;$CZ42,'Route Guide - Lanes Not in Data'!$P$5:$P$22370,0),""))))))))))),""))</f>
        <v/>
      </c>
      <c r="BX42" s="37" t="str">
        <f>IF(OR(BX$6="",EJ42&lt;&gt;2),"",IFERROR(INDEX('Route Guide - Lanes Not in Data'!$E$5:$E$22370,
IF(ISERROR(MATCH(BX$6&amp;$CQ42,'Route Guide - Lanes Not in Data'!$P$5:$P$22370,0))=FALSE,MATCH(BX$6&amp;$CQ42,'Route Guide - Lanes Not in Data'!$P$5:$P$22370,0),
IF(ISERROR(MATCH(BX$6&amp;$CR42,'Route Guide - Lanes Not in Data'!$P$5:$P$22370,0))=FALSE,MATCH(BX$6&amp;$CR42,'Route Guide - Lanes Not in Data'!$P$5:$P$22370,0),
IF(ISERROR(MATCH(BX$6&amp;$CS42,'Route Guide - Lanes Not in Data'!$P$5:$P$22370,0))=FALSE,MATCH(BX$6&amp;$CS42,'Route Guide - Lanes Not in Data'!$P$5:$P$22370,0),
IF(ISERROR(MATCH(BX$6&amp;$CT42,'Route Guide - Lanes Not in Data'!$P$5:$P$22370,0))=FALSE,MATCH(BX$6&amp;$CT42,'Route Guide - Lanes Not in Data'!$P$5:$P$22370,0),
IF(ISERROR(MATCH(BX$6&amp;$CU42,'Route Guide - Lanes Not in Data'!$P$5:$P$22370,0))=FALSE,MATCH(BX$6&amp;$CU42,'Route Guide - Lanes Not in Data'!$P$5:$P$22370,0),
IF(ISERROR(MATCH(BX$6&amp;$CV42,'Route Guide - Lanes Not in Data'!$P$5:$P$22370,0))=FALSE,MATCH(BX$6&amp;$CV42,'Route Guide - Lanes Not in Data'!$P$5:$P$22370,0),
IF(ISERROR(MATCH(BX$6&amp;$CW42,'Route Guide - Lanes Not in Data'!$P$5:$P$22370,0))=FALSE,MATCH(BX$6&amp;$CW42,'Route Guide - Lanes Not in Data'!$P$5:$P$22370,0),
IF(ISERROR(MATCH(BX$6&amp;$CX42,'Route Guide - Lanes Not in Data'!$P$5:$P$22370,0))=FALSE,MATCH(BX$6&amp;$CX42,'Route Guide - Lanes Not in Data'!$P$5:$P$22370,0),
IF(ISERROR(MATCH(BX$6&amp;$CY42,'Route Guide - Lanes Not in Data'!$P$5:$P$22370,0))=FALSE,MATCH(BX$6&amp;$CY42,'Route Guide - Lanes Not in Data'!$P$5:$P$22370,0),
IF(ISERROR(MATCH(BX$6&amp;$CZ42,'Route Guide - Lanes Not in Data'!$P$5:$P$22370,0))=FALSE,MATCH(BX$6&amp;$CZ42,'Route Guide - Lanes Not in Data'!$P$5:$P$22370,0),""))))))))))),""))</f>
        <v/>
      </c>
      <c r="BY42" s="37" t="str">
        <f>IF(OR(BY$6="",EK42&lt;&gt;2),"",IFERROR(INDEX('Route Guide - Lanes Not in Data'!$E$5:$E$22370,
IF(ISERROR(MATCH(BY$6&amp;$CQ42,'Route Guide - Lanes Not in Data'!$P$5:$P$22370,0))=FALSE,MATCH(BY$6&amp;$CQ42,'Route Guide - Lanes Not in Data'!$P$5:$P$22370,0),
IF(ISERROR(MATCH(BY$6&amp;$CR42,'Route Guide - Lanes Not in Data'!$P$5:$P$22370,0))=FALSE,MATCH(BY$6&amp;$CR42,'Route Guide - Lanes Not in Data'!$P$5:$P$22370,0),
IF(ISERROR(MATCH(BY$6&amp;$CS42,'Route Guide - Lanes Not in Data'!$P$5:$P$22370,0))=FALSE,MATCH(BY$6&amp;$CS42,'Route Guide - Lanes Not in Data'!$P$5:$P$22370,0),
IF(ISERROR(MATCH(BY$6&amp;$CT42,'Route Guide - Lanes Not in Data'!$P$5:$P$22370,0))=FALSE,MATCH(BY$6&amp;$CT42,'Route Guide - Lanes Not in Data'!$P$5:$P$22370,0),
IF(ISERROR(MATCH(BY$6&amp;$CU42,'Route Guide - Lanes Not in Data'!$P$5:$P$22370,0))=FALSE,MATCH(BY$6&amp;$CU42,'Route Guide - Lanes Not in Data'!$P$5:$P$22370,0),
IF(ISERROR(MATCH(BY$6&amp;$CV42,'Route Guide - Lanes Not in Data'!$P$5:$P$22370,0))=FALSE,MATCH(BY$6&amp;$CV42,'Route Guide - Lanes Not in Data'!$P$5:$P$22370,0),
IF(ISERROR(MATCH(BY$6&amp;$CW42,'Route Guide - Lanes Not in Data'!$P$5:$P$22370,0))=FALSE,MATCH(BY$6&amp;$CW42,'Route Guide - Lanes Not in Data'!$P$5:$P$22370,0),
IF(ISERROR(MATCH(BY$6&amp;$CX42,'Route Guide - Lanes Not in Data'!$P$5:$P$22370,0))=FALSE,MATCH(BY$6&amp;$CX42,'Route Guide - Lanes Not in Data'!$P$5:$P$22370,0),
IF(ISERROR(MATCH(BY$6&amp;$CY42,'Route Guide - Lanes Not in Data'!$P$5:$P$22370,0))=FALSE,MATCH(BY$6&amp;$CY42,'Route Guide - Lanes Not in Data'!$P$5:$P$22370,0),
IF(ISERROR(MATCH(BY$6&amp;$CZ42,'Route Guide - Lanes Not in Data'!$P$5:$P$22370,0))=FALSE,MATCH(BY$6&amp;$CZ42,'Route Guide - Lanes Not in Data'!$P$5:$P$22370,0),""))))))))))),""))</f>
        <v/>
      </c>
      <c r="BZ42" s="37" t="str">
        <f>IF(OR(BZ$6="",EL42&lt;&gt;2),"",IFERROR(INDEX('Route Guide - Lanes Not in Data'!$E$5:$E$22370,
IF(ISERROR(MATCH(BZ$6&amp;$CQ42,'Route Guide - Lanes Not in Data'!$P$5:$P$22370,0))=FALSE,MATCH(BZ$6&amp;$CQ42,'Route Guide - Lanes Not in Data'!$P$5:$P$22370,0),
IF(ISERROR(MATCH(BZ$6&amp;$CR42,'Route Guide - Lanes Not in Data'!$P$5:$P$22370,0))=FALSE,MATCH(BZ$6&amp;$CR42,'Route Guide - Lanes Not in Data'!$P$5:$P$22370,0),
IF(ISERROR(MATCH(BZ$6&amp;$CS42,'Route Guide - Lanes Not in Data'!$P$5:$P$22370,0))=FALSE,MATCH(BZ$6&amp;$CS42,'Route Guide - Lanes Not in Data'!$P$5:$P$22370,0),
IF(ISERROR(MATCH(BZ$6&amp;$CT42,'Route Guide - Lanes Not in Data'!$P$5:$P$22370,0))=FALSE,MATCH(BZ$6&amp;$CT42,'Route Guide - Lanes Not in Data'!$P$5:$P$22370,0),
IF(ISERROR(MATCH(BZ$6&amp;$CU42,'Route Guide - Lanes Not in Data'!$P$5:$P$22370,0))=FALSE,MATCH(BZ$6&amp;$CU42,'Route Guide - Lanes Not in Data'!$P$5:$P$22370,0),
IF(ISERROR(MATCH(BZ$6&amp;$CV42,'Route Guide - Lanes Not in Data'!$P$5:$P$22370,0))=FALSE,MATCH(BZ$6&amp;$CV42,'Route Guide - Lanes Not in Data'!$P$5:$P$22370,0),
IF(ISERROR(MATCH(BZ$6&amp;$CW42,'Route Guide - Lanes Not in Data'!$P$5:$P$22370,0))=FALSE,MATCH(BZ$6&amp;$CW42,'Route Guide - Lanes Not in Data'!$P$5:$P$22370,0),
IF(ISERROR(MATCH(BZ$6&amp;$CX42,'Route Guide - Lanes Not in Data'!$P$5:$P$22370,0))=FALSE,MATCH(BZ$6&amp;$CX42,'Route Guide - Lanes Not in Data'!$P$5:$P$22370,0),
IF(ISERROR(MATCH(BZ$6&amp;$CY42,'Route Guide - Lanes Not in Data'!$P$5:$P$22370,0))=FALSE,MATCH(BZ$6&amp;$CY42,'Route Guide - Lanes Not in Data'!$P$5:$P$22370,0),
IF(ISERROR(MATCH(BZ$6&amp;$CZ42,'Route Guide - Lanes Not in Data'!$P$5:$P$22370,0))=FALSE,MATCH(BZ$6&amp;$CZ42,'Route Guide - Lanes Not in Data'!$P$5:$P$22370,0),""))))))))))),""))</f>
        <v/>
      </c>
      <c r="CA42" s="37">
        <f>IF(OR(CA$6="",EM42&lt;&gt;2),"",IFERROR(INDEX('Route Guide - Lanes Not in Data'!$E$5:$E$22370,
IF(ISERROR(MATCH(CA$6&amp;$CQ42,'Route Guide - Lanes Not in Data'!$P$5:$P$22370,0))=FALSE,MATCH(CA$6&amp;$CQ42,'Route Guide - Lanes Not in Data'!$P$5:$P$22370,0),
IF(ISERROR(MATCH(CA$6&amp;$CR42,'Route Guide - Lanes Not in Data'!$P$5:$P$22370,0))=FALSE,MATCH(CA$6&amp;$CR42,'Route Guide - Lanes Not in Data'!$P$5:$P$22370,0),
IF(ISERROR(MATCH(CA$6&amp;$CS42,'Route Guide - Lanes Not in Data'!$P$5:$P$22370,0))=FALSE,MATCH(CA$6&amp;$CS42,'Route Guide - Lanes Not in Data'!$P$5:$P$22370,0),
IF(ISERROR(MATCH(CA$6&amp;$CT42,'Route Guide - Lanes Not in Data'!$P$5:$P$22370,0))=FALSE,MATCH(CA$6&amp;$CT42,'Route Guide - Lanes Not in Data'!$P$5:$P$22370,0),
IF(ISERROR(MATCH(CA$6&amp;$CU42,'Route Guide - Lanes Not in Data'!$P$5:$P$22370,0))=FALSE,MATCH(CA$6&amp;$CU42,'Route Guide - Lanes Not in Data'!$P$5:$P$22370,0),
IF(ISERROR(MATCH(CA$6&amp;$CV42,'Route Guide - Lanes Not in Data'!$P$5:$P$22370,0))=FALSE,MATCH(CA$6&amp;$CV42,'Route Guide - Lanes Not in Data'!$P$5:$P$22370,0),
IF(ISERROR(MATCH(CA$6&amp;$CW42,'Route Guide - Lanes Not in Data'!$P$5:$P$22370,0))=FALSE,MATCH(CA$6&amp;$CW42,'Route Guide - Lanes Not in Data'!$P$5:$P$22370,0),
IF(ISERROR(MATCH(CA$6&amp;$CX42,'Route Guide - Lanes Not in Data'!$P$5:$P$22370,0))=FALSE,MATCH(CA$6&amp;$CX42,'Route Guide - Lanes Not in Data'!$P$5:$P$22370,0),
IF(ISERROR(MATCH(CA$6&amp;$CY42,'Route Guide - Lanes Not in Data'!$P$5:$P$22370,0))=FALSE,MATCH(CA$6&amp;$CY42,'Route Guide - Lanes Not in Data'!$P$5:$P$22370,0),
IF(ISERROR(MATCH(CA$6&amp;$CZ42,'Route Guide - Lanes Not in Data'!$P$5:$P$22370,0))=FALSE,MATCH(CA$6&amp;$CZ42,'Route Guide - Lanes Not in Data'!$P$5:$P$22370,0),""))))))))))),""))</f>
        <v>0.191</v>
      </c>
      <c r="CB42" s="37" t="str">
        <f>IF(OR(CB$6="",EN42&lt;&gt;2),"",IFERROR(INDEX('Route Guide - Lanes Not in Data'!$E$5:$E$22370,
IF(ISERROR(MATCH(CB$6&amp;$CQ42,'Route Guide - Lanes Not in Data'!$P$5:$P$22370,0))=FALSE,MATCH(CB$6&amp;$CQ42,'Route Guide - Lanes Not in Data'!$P$5:$P$22370,0),
IF(ISERROR(MATCH(CB$6&amp;$CR42,'Route Guide - Lanes Not in Data'!$P$5:$P$22370,0))=FALSE,MATCH(CB$6&amp;$CR42,'Route Guide - Lanes Not in Data'!$P$5:$P$22370,0),
IF(ISERROR(MATCH(CB$6&amp;$CS42,'Route Guide - Lanes Not in Data'!$P$5:$P$22370,0))=FALSE,MATCH(CB$6&amp;$CS42,'Route Guide - Lanes Not in Data'!$P$5:$P$22370,0),
IF(ISERROR(MATCH(CB$6&amp;$CT42,'Route Guide - Lanes Not in Data'!$P$5:$P$22370,0))=FALSE,MATCH(CB$6&amp;$CT42,'Route Guide - Lanes Not in Data'!$P$5:$P$22370,0),
IF(ISERROR(MATCH(CB$6&amp;$CU42,'Route Guide - Lanes Not in Data'!$P$5:$P$22370,0))=FALSE,MATCH(CB$6&amp;$CU42,'Route Guide - Lanes Not in Data'!$P$5:$P$22370,0),
IF(ISERROR(MATCH(CB$6&amp;$CV42,'Route Guide - Lanes Not in Data'!$P$5:$P$22370,0))=FALSE,MATCH(CB$6&amp;$CV42,'Route Guide - Lanes Not in Data'!$P$5:$P$22370,0),
IF(ISERROR(MATCH(CB$6&amp;$CW42,'Route Guide - Lanes Not in Data'!$P$5:$P$22370,0))=FALSE,MATCH(CB$6&amp;$CW42,'Route Guide - Lanes Not in Data'!$P$5:$P$22370,0),
IF(ISERROR(MATCH(CB$6&amp;$CX42,'Route Guide - Lanes Not in Data'!$P$5:$P$22370,0))=FALSE,MATCH(CB$6&amp;$CX42,'Route Guide - Lanes Not in Data'!$P$5:$P$22370,0),
IF(ISERROR(MATCH(CB$6&amp;$CY42,'Route Guide - Lanes Not in Data'!$P$5:$P$22370,0))=FALSE,MATCH(CB$6&amp;$CY42,'Route Guide - Lanes Not in Data'!$P$5:$P$22370,0),
IF(ISERROR(MATCH(CB$6&amp;$CZ42,'Route Guide - Lanes Not in Data'!$P$5:$P$22370,0))=FALSE,MATCH(CB$6&amp;$CZ42,'Route Guide - Lanes Not in Data'!$P$5:$P$22370,0),""))))))))))),""))</f>
        <v/>
      </c>
      <c r="CC42" s="37" t="str">
        <f>IF(OR(CC$6="",EO42&lt;&gt;2),"",IFERROR(INDEX('Route Guide - Lanes Not in Data'!$E$5:$E$22370,
IF(ISERROR(MATCH(CC$6&amp;$CQ42,'Route Guide - Lanes Not in Data'!$P$5:$P$22370,0))=FALSE,MATCH(CC$6&amp;$CQ42,'Route Guide - Lanes Not in Data'!$P$5:$P$22370,0),
IF(ISERROR(MATCH(CC$6&amp;$CR42,'Route Guide - Lanes Not in Data'!$P$5:$P$22370,0))=FALSE,MATCH(CC$6&amp;$CR42,'Route Guide - Lanes Not in Data'!$P$5:$P$22370,0),
IF(ISERROR(MATCH(CC$6&amp;$CS42,'Route Guide - Lanes Not in Data'!$P$5:$P$22370,0))=FALSE,MATCH(CC$6&amp;$CS42,'Route Guide - Lanes Not in Data'!$P$5:$P$22370,0),
IF(ISERROR(MATCH(CC$6&amp;$CT42,'Route Guide - Lanes Not in Data'!$P$5:$P$22370,0))=FALSE,MATCH(CC$6&amp;$CT42,'Route Guide - Lanes Not in Data'!$P$5:$P$22370,0),
IF(ISERROR(MATCH(CC$6&amp;$CU42,'Route Guide - Lanes Not in Data'!$P$5:$P$22370,0))=FALSE,MATCH(CC$6&amp;$CU42,'Route Guide - Lanes Not in Data'!$P$5:$P$22370,0),
IF(ISERROR(MATCH(CC$6&amp;$CV42,'Route Guide - Lanes Not in Data'!$P$5:$P$22370,0))=FALSE,MATCH(CC$6&amp;$CV42,'Route Guide - Lanes Not in Data'!$P$5:$P$22370,0),
IF(ISERROR(MATCH(CC$6&amp;$CW42,'Route Guide - Lanes Not in Data'!$P$5:$P$22370,0))=FALSE,MATCH(CC$6&amp;$CW42,'Route Guide - Lanes Not in Data'!$P$5:$P$22370,0),
IF(ISERROR(MATCH(CC$6&amp;$CX42,'Route Guide - Lanes Not in Data'!$P$5:$P$22370,0))=FALSE,MATCH(CC$6&amp;$CX42,'Route Guide - Lanes Not in Data'!$P$5:$P$22370,0),
IF(ISERROR(MATCH(CC$6&amp;$CY42,'Route Guide - Lanes Not in Data'!$P$5:$P$22370,0))=FALSE,MATCH(CC$6&amp;$CY42,'Route Guide - Lanes Not in Data'!$P$5:$P$22370,0),
IF(ISERROR(MATCH(CC$6&amp;$CZ42,'Route Guide - Lanes Not in Data'!$P$5:$P$22370,0))=FALSE,MATCH(CC$6&amp;$CZ42,'Route Guide - Lanes Not in Data'!$P$5:$P$22370,0),""))))))))))),""))</f>
        <v/>
      </c>
      <c r="CD42" s="37" t="str">
        <f>IF(OR(CD$6="",EP42&lt;&gt;2),"",IFERROR(INDEX('Route Guide - Lanes Not in Data'!$E$5:$E$22370,
IF(ISERROR(MATCH(CD$6&amp;$CQ42,'Route Guide - Lanes Not in Data'!$P$5:$P$22370,0))=FALSE,MATCH(CD$6&amp;$CQ42,'Route Guide - Lanes Not in Data'!$P$5:$P$22370,0),
IF(ISERROR(MATCH(CD$6&amp;$CR42,'Route Guide - Lanes Not in Data'!$P$5:$P$22370,0))=FALSE,MATCH(CD$6&amp;$CR42,'Route Guide - Lanes Not in Data'!$P$5:$P$22370,0),
IF(ISERROR(MATCH(CD$6&amp;$CS42,'Route Guide - Lanes Not in Data'!$P$5:$P$22370,0))=FALSE,MATCH(CD$6&amp;$CS42,'Route Guide - Lanes Not in Data'!$P$5:$P$22370,0),
IF(ISERROR(MATCH(CD$6&amp;$CT42,'Route Guide - Lanes Not in Data'!$P$5:$P$22370,0))=FALSE,MATCH(CD$6&amp;$CT42,'Route Guide - Lanes Not in Data'!$P$5:$P$22370,0),
IF(ISERROR(MATCH(CD$6&amp;$CU42,'Route Guide - Lanes Not in Data'!$P$5:$P$22370,0))=FALSE,MATCH(CD$6&amp;$CU42,'Route Guide - Lanes Not in Data'!$P$5:$P$22370,0),
IF(ISERROR(MATCH(CD$6&amp;$CV42,'Route Guide - Lanes Not in Data'!$P$5:$P$22370,0))=FALSE,MATCH(CD$6&amp;$CV42,'Route Guide - Lanes Not in Data'!$P$5:$P$22370,0),
IF(ISERROR(MATCH(CD$6&amp;$CW42,'Route Guide - Lanes Not in Data'!$P$5:$P$22370,0))=FALSE,MATCH(CD$6&amp;$CW42,'Route Guide - Lanes Not in Data'!$P$5:$P$22370,0),
IF(ISERROR(MATCH(CD$6&amp;$CX42,'Route Guide - Lanes Not in Data'!$P$5:$P$22370,0))=FALSE,MATCH(CD$6&amp;$CX42,'Route Guide - Lanes Not in Data'!$P$5:$P$22370,0),
IF(ISERROR(MATCH(CD$6&amp;$CY42,'Route Guide - Lanes Not in Data'!$P$5:$P$22370,0))=FALSE,MATCH(CD$6&amp;$CY42,'Route Guide - Lanes Not in Data'!$P$5:$P$22370,0),
IF(ISERROR(MATCH(CD$6&amp;$CZ42,'Route Guide - Lanes Not in Data'!$P$5:$P$22370,0))=FALSE,MATCH(CD$6&amp;$CZ42,'Route Guide - Lanes Not in Data'!$P$5:$P$22370,0),""))))))))))),""))</f>
        <v/>
      </c>
      <c r="CE42" s="37" t="str">
        <f>IF(OR(CE$6="",EQ42&lt;&gt;2),"",IFERROR(INDEX('Route Guide - Lanes Not in Data'!$E$5:$E$22370,
IF(ISERROR(MATCH(CE$6&amp;$CQ42,'Route Guide - Lanes Not in Data'!$P$5:$P$22370,0))=FALSE,MATCH(CE$6&amp;$CQ42,'Route Guide - Lanes Not in Data'!$P$5:$P$22370,0),
IF(ISERROR(MATCH(CE$6&amp;$CR42,'Route Guide - Lanes Not in Data'!$P$5:$P$22370,0))=FALSE,MATCH(CE$6&amp;$CR42,'Route Guide - Lanes Not in Data'!$P$5:$P$22370,0),
IF(ISERROR(MATCH(CE$6&amp;$CS42,'Route Guide - Lanes Not in Data'!$P$5:$P$22370,0))=FALSE,MATCH(CE$6&amp;$CS42,'Route Guide - Lanes Not in Data'!$P$5:$P$22370,0),
IF(ISERROR(MATCH(CE$6&amp;$CT42,'Route Guide - Lanes Not in Data'!$P$5:$P$22370,0))=FALSE,MATCH(CE$6&amp;$CT42,'Route Guide - Lanes Not in Data'!$P$5:$P$22370,0),
IF(ISERROR(MATCH(CE$6&amp;$CU42,'Route Guide - Lanes Not in Data'!$P$5:$P$22370,0))=FALSE,MATCH(CE$6&amp;$CU42,'Route Guide - Lanes Not in Data'!$P$5:$P$22370,0),
IF(ISERROR(MATCH(CE$6&amp;$CV42,'Route Guide - Lanes Not in Data'!$P$5:$P$22370,0))=FALSE,MATCH(CE$6&amp;$CV42,'Route Guide - Lanes Not in Data'!$P$5:$P$22370,0),
IF(ISERROR(MATCH(CE$6&amp;$CW42,'Route Guide - Lanes Not in Data'!$P$5:$P$22370,0))=FALSE,MATCH(CE$6&amp;$CW42,'Route Guide - Lanes Not in Data'!$P$5:$P$22370,0),
IF(ISERROR(MATCH(CE$6&amp;$CX42,'Route Guide - Lanes Not in Data'!$P$5:$P$22370,0))=FALSE,MATCH(CE$6&amp;$CX42,'Route Guide - Lanes Not in Data'!$P$5:$P$22370,0),
IF(ISERROR(MATCH(CE$6&amp;$CY42,'Route Guide - Lanes Not in Data'!$P$5:$P$22370,0))=FALSE,MATCH(CE$6&amp;$CY42,'Route Guide - Lanes Not in Data'!$P$5:$P$22370,0),
IF(ISERROR(MATCH(CE$6&amp;$CZ42,'Route Guide - Lanes Not in Data'!$P$5:$P$22370,0))=FALSE,MATCH(CE$6&amp;$CZ42,'Route Guide - Lanes Not in Data'!$P$5:$P$22370,0),""))))))))))),""))</f>
        <v/>
      </c>
      <c r="CF42" s="37" t="str">
        <f>IF(OR(CF$6="",ER42&lt;&gt;2),"",IFERROR(INDEX('Route Guide - Lanes Not in Data'!$E$5:$E$22370,
IF(ISERROR(MATCH(CF$6&amp;$CQ42,'Route Guide - Lanes Not in Data'!$P$5:$P$22370,0))=FALSE,MATCH(CF$6&amp;$CQ42,'Route Guide - Lanes Not in Data'!$P$5:$P$22370,0),
IF(ISERROR(MATCH(CF$6&amp;$CR42,'Route Guide - Lanes Not in Data'!$P$5:$P$22370,0))=FALSE,MATCH(CF$6&amp;$CR42,'Route Guide - Lanes Not in Data'!$P$5:$P$22370,0),
IF(ISERROR(MATCH(CF$6&amp;$CS42,'Route Guide - Lanes Not in Data'!$P$5:$P$22370,0))=FALSE,MATCH(CF$6&amp;$CS42,'Route Guide - Lanes Not in Data'!$P$5:$P$22370,0),
IF(ISERROR(MATCH(CF$6&amp;$CT42,'Route Guide - Lanes Not in Data'!$P$5:$P$22370,0))=FALSE,MATCH(CF$6&amp;$CT42,'Route Guide - Lanes Not in Data'!$P$5:$P$22370,0),
IF(ISERROR(MATCH(CF$6&amp;$CU42,'Route Guide - Lanes Not in Data'!$P$5:$P$22370,0))=FALSE,MATCH(CF$6&amp;$CU42,'Route Guide - Lanes Not in Data'!$P$5:$P$22370,0),
IF(ISERROR(MATCH(CF$6&amp;$CV42,'Route Guide - Lanes Not in Data'!$P$5:$P$22370,0))=FALSE,MATCH(CF$6&amp;$CV42,'Route Guide - Lanes Not in Data'!$P$5:$P$22370,0),
IF(ISERROR(MATCH(CF$6&amp;$CW42,'Route Guide - Lanes Not in Data'!$P$5:$P$22370,0))=FALSE,MATCH(CF$6&amp;$CW42,'Route Guide - Lanes Not in Data'!$P$5:$P$22370,0),
IF(ISERROR(MATCH(CF$6&amp;$CX42,'Route Guide - Lanes Not in Data'!$P$5:$P$22370,0))=FALSE,MATCH(CF$6&amp;$CX42,'Route Guide - Lanes Not in Data'!$P$5:$P$22370,0),
IF(ISERROR(MATCH(CF$6&amp;$CY42,'Route Guide - Lanes Not in Data'!$P$5:$P$22370,0))=FALSE,MATCH(CF$6&amp;$CY42,'Route Guide - Lanes Not in Data'!$P$5:$P$22370,0),
IF(ISERROR(MATCH(CF$6&amp;$CZ42,'Route Guide - Lanes Not in Data'!$P$5:$P$22370,0))=FALSE,MATCH(CF$6&amp;$CZ42,'Route Guide - Lanes Not in Data'!$P$5:$P$22370,0),""))))))))))),""))</f>
        <v/>
      </c>
      <c r="CG42" s="37" t="str">
        <f>IF(OR(CG$6="",ES42&lt;&gt;2),"",IFERROR(INDEX('Route Guide - Lanes Not in Data'!$E$5:$E$22370,
IF(ISERROR(MATCH(CG$6&amp;$CQ42,'Route Guide - Lanes Not in Data'!$P$5:$P$22370,0))=FALSE,MATCH(CG$6&amp;$CQ42,'Route Guide - Lanes Not in Data'!$P$5:$P$22370,0),
IF(ISERROR(MATCH(CG$6&amp;$CR42,'Route Guide - Lanes Not in Data'!$P$5:$P$22370,0))=FALSE,MATCH(CG$6&amp;$CR42,'Route Guide - Lanes Not in Data'!$P$5:$P$22370,0),
IF(ISERROR(MATCH(CG$6&amp;$CS42,'Route Guide - Lanes Not in Data'!$P$5:$P$22370,0))=FALSE,MATCH(CG$6&amp;$CS42,'Route Guide - Lanes Not in Data'!$P$5:$P$22370,0),
IF(ISERROR(MATCH(CG$6&amp;$CT42,'Route Guide - Lanes Not in Data'!$P$5:$P$22370,0))=FALSE,MATCH(CG$6&amp;$CT42,'Route Guide - Lanes Not in Data'!$P$5:$P$22370,0),
IF(ISERROR(MATCH(CG$6&amp;$CU42,'Route Guide - Lanes Not in Data'!$P$5:$P$22370,0))=FALSE,MATCH(CG$6&amp;$CU42,'Route Guide - Lanes Not in Data'!$P$5:$P$22370,0),
IF(ISERROR(MATCH(CG$6&amp;$CV42,'Route Guide - Lanes Not in Data'!$P$5:$P$22370,0))=FALSE,MATCH(CG$6&amp;$CV42,'Route Guide - Lanes Not in Data'!$P$5:$P$22370,0),
IF(ISERROR(MATCH(CG$6&amp;$CW42,'Route Guide - Lanes Not in Data'!$P$5:$P$22370,0))=FALSE,MATCH(CG$6&amp;$CW42,'Route Guide - Lanes Not in Data'!$P$5:$P$22370,0),
IF(ISERROR(MATCH(CG$6&amp;$CX42,'Route Guide - Lanes Not in Data'!$P$5:$P$22370,0))=FALSE,MATCH(CG$6&amp;$CX42,'Route Guide - Lanes Not in Data'!$P$5:$P$22370,0),
IF(ISERROR(MATCH(CG$6&amp;$CY42,'Route Guide - Lanes Not in Data'!$P$5:$P$22370,0))=FALSE,MATCH(CG$6&amp;$CY42,'Route Guide - Lanes Not in Data'!$P$5:$P$22370,0),
IF(ISERROR(MATCH(CG$6&amp;$CZ42,'Route Guide - Lanes Not in Data'!$P$5:$P$22370,0))=FALSE,MATCH(CG$6&amp;$CZ42,'Route Guide - Lanes Not in Data'!$P$5:$P$22370,0),""))))))))))),""))</f>
        <v/>
      </c>
      <c r="CH42" s="37" t="str">
        <f>IF(OR(CH$6="",ET42&lt;&gt;2),"",IFERROR(INDEX('Route Guide - Lanes Not in Data'!$E$5:$E$22370,
IF(ISERROR(MATCH(CH$6&amp;$CQ42,'Route Guide - Lanes Not in Data'!$P$5:$P$22370,0))=FALSE,MATCH(CH$6&amp;$CQ42,'Route Guide - Lanes Not in Data'!$P$5:$P$22370,0),
IF(ISERROR(MATCH(CH$6&amp;$CR42,'Route Guide - Lanes Not in Data'!$P$5:$P$22370,0))=FALSE,MATCH(CH$6&amp;$CR42,'Route Guide - Lanes Not in Data'!$P$5:$P$22370,0),
IF(ISERROR(MATCH(CH$6&amp;$CS42,'Route Guide - Lanes Not in Data'!$P$5:$P$22370,0))=FALSE,MATCH(CH$6&amp;$CS42,'Route Guide - Lanes Not in Data'!$P$5:$P$22370,0),
IF(ISERROR(MATCH(CH$6&amp;$CT42,'Route Guide - Lanes Not in Data'!$P$5:$P$22370,0))=FALSE,MATCH(CH$6&amp;$CT42,'Route Guide - Lanes Not in Data'!$P$5:$P$22370,0),
IF(ISERROR(MATCH(CH$6&amp;$CU42,'Route Guide - Lanes Not in Data'!$P$5:$P$22370,0))=FALSE,MATCH(CH$6&amp;$CU42,'Route Guide - Lanes Not in Data'!$P$5:$P$22370,0),
IF(ISERROR(MATCH(CH$6&amp;$CV42,'Route Guide - Lanes Not in Data'!$P$5:$P$22370,0))=FALSE,MATCH(CH$6&amp;$CV42,'Route Guide - Lanes Not in Data'!$P$5:$P$22370,0),
IF(ISERROR(MATCH(CH$6&amp;$CW42,'Route Guide - Lanes Not in Data'!$P$5:$P$22370,0))=FALSE,MATCH(CH$6&amp;$CW42,'Route Guide - Lanes Not in Data'!$P$5:$P$22370,0),
IF(ISERROR(MATCH(CH$6&amp;$CX42,'Route Guide - Lanes Not in Data'!$P$5:$P$22370,0))=FALSE,MATCH(CH$6&amp;$CX42,'Route Guide - Lanes Not in Data'!$P$5:$P$22370,0),
IF(ISERROR(MATCH(CH$6&amp;$CY42,'Route Guide - Lanes Not in Data'!$P$5:$P$22370,0))=FALSE,MATCH(CH$6&amp;$CY42,'Route Guide - Lanes Not in Data'!$P$5:$P$22370,0),
IF(ISERROR(MATCH(CH$6&amp;$CZ42,'Route Guide - Lanes Not in Data'!$P$5:$P$22370,0))=FALSE,MATCH(CH$6&amp;$CZ42,'Route Guide - Lanes Not in Data'!$P$5:$P$22370,0),""))))))))))),""))</f>
        <v/>
      </c>
      <c r="CI42" s="37" t="str">
        <f>IF(OR(CI$6="",EU42&lt;&gt;2),"",IFERROR(INDEX('Route Guide - Lanes Not in Data'!$E$5:$E$22370,
IF(ISERROR(MATCH(CI$6&amp;$CQ42,'Route Guide - Lanes Not in Data'!$P$5:$P$22370,0))=FALSE,MATCH(CI$6&amp;$CQ42,'Route Guide - Lanes Not in Data'!$P$5:$P$22370,0),
IF(ISERROR(MATCH(CI$6&amp;$CR42,'Route Guide - Lanes Not in Data'!$P$5:$P$22370,0))=FALSE,MATCH(CI$6&amp;$CR42,'Route Guide - Lanes Not in Data'!$P$5:$P$22370,0),
IF(ISERROR(MATCH(CI$6&amp;$CS42,'Route Guide - Lanes Not in Data'!$P$5:$P$22370,0))=FALSE,MATCH(CI$6&amp;$CS42,'Route Guide - Lanes Not in Data'!$P$5:$P$22370,0),
IF(ISERROR(MATCH(CI$6&amp;$CT42,'Route Guide - Lanes Not in Data'!$P$5:$P$22370,0))=FALSE,MATCH(CI$6&amp;$CT42,'Route Guide - Lanes Not in Data'!$P$5:$P$22370,0),
IF(ISERROR(MATCH(CI$6&amp;$CU42,'Route Guide - Lanes Not in Data'!$P$5:$P$22370,0))=FALSE,MATCH(CI$6&amp;$CU42,'Route Guide - Lanes Not in Data'!$P$5:$P$22370,0),
IF(ISERROR(MATCH(CI$6&amp;$CV42,'Route Guide - Lanes Not in Data'!$P$5:$P$22370,0))=FALSE,MATCH(CI$6&amp;$CV42,'Route Guide - Lanes Not in Data'!$P$5:$P$22370,0),
IF(ISERROR(MATCH(CI$6&amp;$CW42,'Route Guide - Lanes Not in Data'!$P$5:$P$22370,0))=FALSE,MATCH(CI$6&amp;$CW42,'Route Guide - Lanes Not in Data'!$P$5:$P$22370,0),
IF(ISERROR(MATCH(CI$6&amp;$CX42,'Route Guide - Lanes Not in Data'!$P$5:$P$22370,0))=FALSE,MATCH(CI$6&amp;$CX42,'Route Guide - Lanes Not in Data'!$P$5:$P$22370,0),
IF(ISERROR(MATCH(CI$6&amp;$CY42,'Route Guide - Lanes Not in Data'!$P$5:$P$22370,0))=FALSE,MATCH(CI$6&amp;$CY42,'Route Guide - Lanes Not in Data'!$P$5:$P$22370,0),
IF(ISERROR(MATCH(CI$6&amp;$CZ42,'Route Guide - Lanes Not in Data'!$P$5:$P$22370,0))=FALSE,MATCH(CI$6&amp;$CZ42,'Route Guide - Lanes Not in Data'!$P$5:$P$22370,0),""))))))))))),""))</f>
        <v/>
      </c>
      <c r="CJ42" s="37" t="str">
        <f>IF(OR(CJ$6="",EV42&lt;&gt;2),"",IFERROR(INDEX('Route Guide - Lanes Not in Data'!$E$5:$E$22370,
IF(ISERROR(MATCH(CJ$6&amp;$CQ42,'Route Guide - Lanes Not in Data'!$P$5:$P$22370,0))=FALSE,MATCH(CJ$6&amp;$CQ42,'Route Guide - Lanes Not in Data'!$P$5:$P$22370,0),
IF(ISERROR(MATCH(CJ$6&amp;$CR42,'Route Guide - Lanes Not in Data'!$P$5:$P$22370,0))=FALSE,MATCH(CJ$6&amp;$CR42,'Route Guide - Lanes Not in Data'!$P$5:$P$22370,0),
IF(ISERROR(MATCH(CJ$6&amp;$CS42,'Route Guide - Lanes Not in Data'!$P$5:$P$22370,0))=FALSE,MATCH(CJ$6&amp;$CS42,'Route Guide - Lanes Not in Data'!$P$5:$P$22370,0),
IF(ISERROR(MATCH(CJ$6&amp;$CT42,'Route Guide - Lanes Not in Data'!$P$5:$P$22370,0))=FALSE,MATCH(CJ$6&amp;$CT42,'Route Guide - Lanes Not in Data'!$P$5:$P$22370,0),
IF(ISERROR(MATCH(CJ$6&amp;$CU42,'Route Guide - Lanes Not in Data'!$P$5:$P$22370,0))=FALSE,MATCH(CJ$6&amp;$CU42,'Route Guide - Lanes Not in Data'!$P$5:$P$22370,0),
IF(ISERROR(MATCH(CJ$6&amp;$CV42,'Route Guide - Lanes Not in Data'!$P$5:$P$22370,0))=FALSE,MATCH(CJ$6&amp;$CV42,'Route Guide - Lanes Not in Data'!$P$5:$P$22370,0),
IF(ISERROR(MATCH(CJ$6&amp;$CW42,'Route Guide - Lanes Not in Data'!$P$5:$P$22370,0))=FALSE,MATCH(CJ$6&amp;$CW42,'Route Guide - Lanes Not in Data'!$P$5:$P$22370,0),
IF(ISERROR(MATCH(CJ$6&amp;$CX42,'Route Guide - Lanes Not in Data'!$P$5:$P$22370,0))=FALSE,MATCH(CJ$6&amp;$CX42,'Route Guide - Lanes Not in Data'!$P$5:$P$22370,0),
IF(ISERROR(MATCH(CJ$6&amp;$CY42,'Route Guide - Lanes Not in Data'!$P$5:$P$22370,0))=FALSE,MATCH(CJ$6&amp;$CY42,'Route Guide - Lanes Not in Data'!$P$5:$P$22370,0),
IF(ISERROR(MATCH(CJ$6&amp;$CZ42,'Route Guide - Lanes Not in Data'!$P$5:$P$22370,0))=FALSE,MATCH(CJ$6&amp;$CZ42,'Route Guide - Lanes Not in Data'!$P$5:$P$22370,0),""))))))))))),""))</f>
        <v/>
      </c>
      <c r="CK42" s="37" t="str">
        <f>IF(OR(CK$6="",EW42&lt;&gt;2),"",IFERROR(INDEX('Route Guide - Lanes Not in Data'!$E$5:$E$22370,
IF(ISERROR(MATCH(CK$6&amp;$CQ42,'Route Guide - Lanes Not in Data'!$P$5:$P$22370,0))=FALSE,MATCH(CK$6&amp;$CQ42,'Route Guide - Lanes Not in Data'!$P$5:$P$22370,0),
IF(ISERROR(MATCH(CK$6&amp;$CR42,'Route Guide - Lanes Not in Data'!$P$5:$P$22370,0))=FALSE,MATCH(CK$6&amp;$CR42,'Route Guide - Lanes Not in Data'!$P$5:$P$22370,0),
IF(ISERROR(MATCH(CK$6&amp;$CS42,'Route Guide - Lanes Not in Data'!$P$5:$P$22370,0))=FALSE,MATCH(CK$6&amp;$CS42,'Route Guide - Lanes Not in Data'!$P$5:$P$22370,0),
IF(ISERROR(MATCH(CK$6&amp;$CT42,'Route Guide - Lanes Not in Data'!$P$5:$P$22370,0))=FALSE,MATCH(CK$6&amp;$CT42,'Route Guide - Lanes Not in Data'!$P$5:$P$22370,0),
IF(ISERROR(MATCH(CK$6&amp;$CU42,'Route Guide - Lanes Not in Data'!$P$5:$P$22370,0))=FALSE,MATCH(CK$6&amp;$CU42,'Route Guide - Lanes Not in Data'!$P$5:$P$22370,0),
IF(ISERROR(MATCH(CK$6&amp;$CV42,'Route Guide - Lanes Not in Data'!$P$5:$P$22370,0))=FALSE,MATCH(CK$6&amp;$CV42,'Route Guide - Lanes Not in Data'!$P$5:$P$22370,0),
IF(ISERROR(MATCH(CK$6&amp;$CW42,'Route Guide - Lanes Not in Data'!$P$5:$P$22370,0))=FALSE,MATCH(CK$6&amp;$CW42,'Route Guide - Lanes Not in Data'!$P$5:$P$22370,0),
IF(ISERROR(MATCH(CK$6&amp;$CX42,'Route Guide - Lanes Not in Data'!$P$5:$P$22370,0))=FALSE,MATCH(CK$6&amp;$CX42,'Route Guide - Lanes Not in Data'!$P$5:$P$22370,0),
IF(ISERROR(MATCH(CK$6&amp;$CY42,'Route Guide - Lanes Not in Data'!$P$5:$P$22370,0))=FALSE,MATCH(CK$6&amp;$CY42,'Route Guide - Lanes Not in Data'!$P$5:$P$22370,0),
IF(ISERROR(MATCH(CK$6&amp;$CZ42,'Route Guide - Lanes Not in Data'!$P$5:$P$22370,0))=FALSE,MATCH(CK$6&amp;$CZ42,'Route Guide - Lanes Not in Data'!$P$5:$P$22370,0),""))))))))))),""))</f>
        <v/>
      </c>
      <c r="CL42" s="37">
        <f t="shared" si="52"/>
        <v>0.31</v>
      </c>
      <c r="CM42" s="23" t="str">
        <f t="shared" si="53"/>
        <v>ODFL</v>
      </c>
      <c r="CN42" s="37">
        <f t="shared" si="54"/>
        <v>0.191</v>
      </c>
      <c r="CO42" s="23" t="str">
        <f t="shared" si="21"/>
        <v>EXLA</v>
      </c>
      <c r="CQ42" s="23" t="str">
        <f t="shared" si="72"/>
        <v>-0E25-CA-CITY OF INDUSTRY-OR</v>
      </c>
      <c r="CR42" s="23" t="str">
        <f t="shared" si="73"/>
        <v>-0E25-CA-CITY OF INDUSTRY-USA</v>
      </c>
      <c r="CS42" s="23" t="str">
        <f t="shared" si="74"/>
        <v>-CA-CITY OF INDUSTRY-OR</v>
      </c>
      <c r="CT42" s="23" t="str">
        <f t="shared" si="75"/>
        <v>-CA-CITY OF INDUSTRY-USA</v>
      </c>
      <c r="CU42" s="23" t="str">
        <f t="shared" si="76"/>
        <v>-91745-OR</v>
      </c>
      <c r="CV42" s="23" t="str">
        <f t="shared" si="77"/>
        <v>-91745-USA</v>
      </c>
      <c r="CW42" s="23" t="str">
        <f t="shared" si="78"/>
        <v>-CA-OR</v>
      </c>
      <c r="CX42" s="23" t="str">
        <f t="shared" si="79"/>
        <v>OR-CA</v>
      </c>
      <c r="CY42" s="23" t="str">
        <f t="shared" si="55"/>
        <v>OR-USA</v>
      </c>
      <c r="CZ42" s="23" t="str">
        <f t="shared" si="80"/>
        <v>USA-USA</v>
      </c>
      <c r="DB42"/>
      <c r="DF42" s="35" t="s">
        <v>2223</v>
      </c>
      <c r="DG42" s="23">
        <v>1</v>
      </c>
      <c r="DH42" s="23">
        <v>1</v>
      </c>
      <c r="DI42" s="23">
        <v>0</v>
      </c>
      <c r="DJ42" s="23">
        <v>0</v>
      </c>
      <c r="DK42" s="23">
        <v>1</v>
      </c>
      <c r="DL42" s="23">
        <v>1</v>
      </c>
      <c r="DM42" s="23">
        <v>0</v>
      </c>
      <c r="DN42" s="23">
        <v>1</v>
      </c>
      <c r="DO42" s="23">
        <v>0</v>
      </c>
      <c r="DP42" s="23">
        <v>0</v>
      </c>
      <c r="DQ42" s="23">
        <v>1</v>
      </c>
      <c r="DR42" s="23">
        <v>1</v>
      </c>
      <c r="DS42" s="23">
        <v>1</v>
      </c>
      <c r="DT42" s="23">
        <v>1</v>
      </c>
      <c r="DU42" s="23">
        <v>0</v>
      </c>
      <c r="EC42" s="38">
        <f t="shared" si="81"/>
        <v>2</v>
      </c>
      <c r="ED42" s="38">
        <f t="shared" si="82"/>
        <v>2</v>
      </c>
      <c r="EE42" s="38">
        <f t="shared" si="83"/>
        <v>0</v>
      </c>
      <c r="EF42" s="38">
        <f t="shared" si="84"/>
        <v>0</v>
      </c>
      <c r="EG42" s="38">
        <f t="shared" si="85"/>
        <v>2</v>
      </c>
      <c r="EH42" s="38">
        <f t="shared" si="86"/>
        <v>2</v>
      </c>
      <c r="EI42" s="38">
        <f t="shared" si="87"/>
        <v>0</v>
      </c>
      <c r="EJ42" s="38">
        <f t="shared" si="88"/>
        <v>2</v>
      </c>
      <c r="EK42" s="38">
        <f t="shared" si="89"/>
        <v>0</v>
      </c>
      <c r="EL42" s="38">
        <f t="shared" si="90"/>
        <v>0</v>
      </c>
      <c r="EM42" s="38">
        <f t="shared" si="91"/>
        <v>2</v>
      </c>
      <c r="EN42" s="38">
        <f t="shared" si="92"/>
        <v>2</v>
      </c>
      <c r="EO42" s="38">
        <f t="shared" si="93"/>
        <v>2</v>
      </c>
      <c r="EP42" s="38">
        <f t="shared" si="94"/>
        <v>2</v>
      </c>
      <c r="EQ42" s="38">
        <f t="shared" si="95"/>
        <v>0</v>
      </c>
      <c r="ER42" s="38"/>
      <c r="ES42" s="38"/>
      <c r="ET42" s="38"/>
      <c r="EU42" s="38"/>
      <c r="EV42" s="38"/>
      <c r="EW42" s="38"/>
    </row>
    <row r="43" spans="2:153" x14ac:dyDescent="0.25">
      <c r="B43" s="31" t="str">
        <f t="shared" si="59"/>
        <v>CA  to  PA</v>
      </c>
      <c r="C43" s="31" t="str">
        <f t="shared" si="4"/>
        <v>ODFL</v>
      </c>
      <c r="D43" s="31" t="str">
        <f t="shared" si="56"/>
        <v/>
      </c>
      <c r="F43" s="31" t="str">
        <f t="shared" si="60"/>
        <v>PA  to  CA</v>
      </c>
      <c r="G43" s="31" t="str">
        <f t="shared" si="6"/>
        <v>CNWY</v>
      </c>
      <c r="H43" s="31" t="str">
        <f t="shared" si="7"/>
        <v/>
      </c>
      <c r="U43" s="23" t="s">
        <v>2224</v>
      </c>
      <c r="V43" s="23" t="s">
        <v>2751</v>
      </c>
      <c r="W43" s="23" t="str">
        <f t="shared" si="61"/>
        <v>0E25-CA-CITY OF INDUSTRY-CA-PA</v>
      </c>
      <c r="X43" s="23" t="e">
        <f>_xlfn.XLOOKUP($W43,'Route Guide - Lanes In Data'!$B$1:$B$2645,'Route Guide - Lanes In Data'!D$1:D$2645)</f>
        <v>#N/A</v>
      </c>
      <c r="Y43" s="23" t="e">
        <f>_xlfn.XLOOKUP($W43,'Route Guide - Lanes In Data'!$B$1:$B$2645,'Route Guide - Lanes In Data'!E$1:E$2645)</f>
        <v>#N/A</v>
      </c>
      <c r="AA43" s="37">
        <f>IF(OR(AA$6="",EC43&lt;&gt;2),"",IFERROR(INDEX('Route Guide - Lanes Not in Data'!$D$5:$D$22370,
IF(ISERROR(MATCH(AA$6&amp;$BA43,'Route Guide - Lanes Not in Data'!$P$5:$P$22370,0))=FALSE,MATCH(AA$6&amp;$BA43,'Route Guide - Lanes Not in Data'!$P$5:$P$22370,0),
IF(ISERROR(MATCH(AA$6&amp;$BB43,'Route Guide - Lanes Not in Data'!$P$5:$P$22370,0))=FALSE,MATCH(AA$6&amp;$BB43,'Route Guide - Lanes Not in Data'!$P$5:$P$22370,0),
IF(ISERROR(MATCH(AA$6&amp;$BC43,'Route Guide - Lanes Not in Data'!$P$5:$P$22370,0))=FALSE,MATCH(AA$6&amp;$BC43,'Route Guide - Lanes Not in Data'!$P$5:$P$22370,0),
IF(ISERROR(MATCH(AA$6&amp;$BD43,'Route Guide - Lanes Not in Data'!$P$5:$P$22370,0))=FALSE,MATCH(AA$6&amp;$BD43,'Route Guide - Lanes Not in Data'!$P$5:$P$22370,0),
IF(ISERROR(MATCH(AA$6&amp;$BE43,'Route Guide - Lanes Not in Data'!$P$5:$P$22370,0))=FALSE,MATCH(AA$6&amp;$BE43,'Route Guide - Lanes Not in Data'!$P$5:$P$22370,0),
IF(ISERROR(MATCH(AA$6&amp;$BF43,'Route Guide - Lanes Not in Data'!$P$5:$P$22370,0))=FALSE,MATCH(AA$6&amp;$BF43,'Route Guide - Lanes Not in Data'!$P$5:$P$22370,0),
IF(ISERROR(MATCH(AA$6&amp;$BG43,'Route Guide - Lanes Not in Data'!$P$5:$P$22370,0))=FALSE,MATCH(AA$6&amp;$BG43,'Route Guide - Lanes Not in Data'!$P$5:$P$22370,0),
IF(ISERROR(MATCH(AA$6&amp;$BH43,'Route Guide - Lanes Not in Data'!$P$5:$P$22370,0))=FALSE,MATCH(AA$6&amp;$BH43,'Route Guide - Lanes Not in Data'!$P$5:$P$22370,0),
IF(ISERROR(MATCH(AA$6&amp;$BI43,'Route Guide - Lanes Not in Data'!$P$5:$P$22370,0))=FALSE,MATCH(AA$6&amp;$BI43,'Route Guide - Lanes Not in Data'!$P$5:$P$22370,0),
IF(ISERROR(MATCH(AA$6&amp;$BJ43,'Route Guide - Lanes Not in Data'!$P$5:$P$22370,0))=FALSE,MATCH(AA$6&amp;$BJ43,'Route Guide - Lanes Not in Data'!$P$5:$P$22370,0),""))))))))))),""))</f>
        <v>0.35</v>
      </c>
      <c r="AB43" s="37">
        <f>IF(OR(AB$6="",ED43&lt;&gt;2),"",IFERROR(INDEX('Route Guide - Lanes Not in Data'!$D$5:$D$22370,
IF(ISERROR(MATCH(AB$6&amp;$BA43,'Route Guide - Lanes Not in Data'!$P$5:$P$22370,0))=FALSE,MATCH(AB$6&amp;$BA43,'Route Guide - Lanes Not in Data'!$P$5:$P$22370,0),
IF(ISERROR(MATCH(AB$6&amp;$BB43,'Route Guide - Lanes Not in Data'!$P$5:$P$22370,0))=FALSE,MATCH(AB$6&amp;$BB43,'Route Guide - Lanes Not in Data'!$P$5:$P$22370,0),
IF(ISERROR(MATCH(AB$6&amp;$BC43,'Route Guide - Lanes Not in Data'!$P$5:$P$22370,0))=FALSE,MATCH(AB$6&amp;$BC43,'Route Guide - Lanes Not in Data'!$P$5:$P$22370,0),
IF(ISERROR(MATCH(AB$6&amp;$BD43,'Route Guide - Lanes Not in Data'!$P$5:$P$22370,0))=FALSE,MATCH(AB$6&amp;$BD43,'Route Guide - Lanes Not in Data'!$P$5:$P$22370,0),
IF(ISERROR(MATCH(AB$6&amp;$BE43,'Route Guide - Lanes Not in Data'!$P$5:$P$22370,0))=FALSE,MATCH(AB$6&amp;$BE43,'Route Guide - Lanes Not in Data'!$P$5:$P$22370,0),
IF(ISERROR(MATCH(AB$6&amp;$BF43,'Route Guide - Lanes Not in Data'!$P$5:$P$22370,0))=FALSE,MATCH(AB$6&amp;$BF43,'Route Guide - Lanes Not in Data'!$P$5:$P$22370,0),
IF(ISERROR(MATCH(AB$6&amp;$BG43,'Route Guide - Lanes Not in Data'!$P$5:$P$22370,0))=FALSE,MATCH(AB$6&amp;$BG43,'Route Guide - Lanes Not in Data'!$P$5:$P$22370,0),
IF(ISERROR(MATCH(AB$6&amp;$BH43,'Route Guide - Lanes Not in Data'!$P$5:$P$22370,0))=FALSE,MATCH(AB$6&amp;$BH43,'Route Guide - Lanes Not in Data'!$P$5:$P$22370,0),
IF(ISERROR(MATCH(AB$6&amp;$BI43,'Route Guide - Lanes Not in Data'!$P$5:$P$22370,0))=FALSE,MATCH(AB$6&amp;$BI43,'Route Guide - Lanes Not in Data'!$P$5:$P$22370,0),
IF(ISERROR(MATCH(AB$6&amp;$BJ43,'Route Guide - Lanes Not in Data'!$P$5:$P$22370,0))=FALSE,MATCH(AB$6&amp;$BJ43,'Route Guide - Lanes Not in Data'!$P$5:$P$22370,0),""))))))))))),""))</f>
        <v>0.13600000000000001</v>
      </c>
      <c r="AC43" s="37" t="str">
        <f>IF(OR(AC$6="",EE43&lt;&gt;2),"",IFERROR(INDEX('Route Guide - Lanes Not in Data'!$D$5:$D$22370,
IF(ISERROR(MATCH(AC$6&amp;$BA43,'Route Guide - Lanes Not in Data'!$P$5:$P$22370,0))=FALSE,MATCH(AC$6&amp;$BA43,'Route Guide - Lanes Not in Data'!$P$5:$P$22370,0),
IF(ISERROR(MATCH(AC$6&amp;$BB43,'Route Guide - Lanes Not in Data'!$P$5:$P$22370,0))=FALSE,MATCH(AC$6&amp;$BB43,'Route Guide - Lanes Not in Data'!$P$5:$P$22370,0),
IF(ISERROR(MATCH(AC$6&amp;$BC43,'Route Guide - Lanes Not in Data'!$P$5:$P$22370,0))=FALSE,MATCH(AC$6&amp;$BC43,'Route Guide - Lanes Not in Data'!$P$5:$P$22370,0),
IF(ISERROR(MATCH(AC$6&amp;$BD43,'Route Guide - Lanes Not in Data'!$P$5:$P$22370,0))=FALSE,MATCH(AC$6&amp;$BD43,'Route Guide - Lanes Not in Data'!$P$5:$P$22370,0),
IF(ISERROR(MATCH(AC$6&amp;$BE43,'Route Guide - Lanes Not in Data'!$P$5:$P$22370,0))=FALSE,MATCH(AC$6&amp;$BE43,'Route Guide - Lanes Not in Data'!$P$5:$P$22370,0),
IF(ISERROR(MATCH(AC$6&amp;$BF43,'Route Guide - Lanes Not in Data'!$P$5:$P$22370,0))=FALSE,MATCH(AC$6&amp;$BF43,'Route Guide - Lanes Not in Data'!$P$5:$P$22370,0),
IF(ISERROR(MATCH(AC$6&amp;$BG43,'Route Guide - Lanes Not in Data'!$P$5:$P$22370,0))=FALSE,MATCH(AC$6&amp;$BG43,'Route Guide - Lanes Not in Data'!$P$5:$P$22370,0),
IF(ISERROR(MATCH(AC$6&amp;$BH43,'Route Guide - Lanes Not in Data'!$P$5:$P$22370,0))=FALSE,MATCH(AC$6&amp;$BH43,'Route Guide - Lanes Not in Data'!$P$5:$P$22370,0),
IF(ISERROR(MATCH(AC$6&amp;$BI43,'Route Guide - Lanes Not in Data'!$P$5:$P$22370,0))=FALSE,MATCH(AC$6&amp;$BI43,'Route Guide - Lanes Not in Data'!$P$5:$P$22370,0),
IF(ISERROR(MATCH(AC$6&amp;$BJ43,'Route Guide - Lanes Not in Data'!$P$5:$P$22370,0))=FALSE,MATCH(AC$6&amp;$BJ43,'Route Guide - Lanes Not in Data'!$P$5:$P$22370,0),""))))))))))),""))</f>
        <v/>
      </c>
      <c r="AD43" s="37" t="str">
        <f>IF(OR(AD$6="",EF43&lt;&gt;2),"",IFERROR(INDEX('Route Guide - Lanes Not in Data'!$D$5:$D$22370,
IF(ISERROR(MATCH(AD$6&amp;$BA43,'Route Guide - Lanes Not in Data'!$P$5:$P$22370,0))=FALSE,MATCH(AD$6&amp;$BA43,'Route Guide - Lanes Not in Data'!$P$5:$P$22370,0),
IF(ISERROR(MATCH(AD$6&amp;$BB43,'Route Guide - Lanes Not in Data'!$P$5:$P$22370,0))=FALSE,MATCH(AD$6&amp;$BB43,'Route Guide - Lanes Not in Data'!$P$5:$P$22370,0),
IF(ISERROR(MATCH(AD$6&amp;$BC43,'Route Guide - Lanes Not in Data'!$P$5:$P$22370,0))=FALSE,MATCH(AD$6&amp;$BC43,'Route Guide - Lanes Not in Data'!$P$5:$P$22370,0),
IF(ISERROR(MATCH(AD$6&amp;$BD43,'Route Guide - Lanes Not in Data'!$P$5:$P$22370,0))=FALSE,MATCH(AD$6&amp;$BD43,'Route Guide - Lanes Not in Data'!$P$5:$P$22370,0),
IF(ISERROR(MATCH(AD$6&amp;$BE43,'Route Guide - Lanes Not in Data'!$P$5:$P$22370,0))=FALSE,MATCH(AD$6&amp;$BE43,'Route Guide - Lanes Not in Data'!$P$5:$P$22370,0),
IF(ISERROR(MATCH(AD$6&amp;$BF43,'Route Guide - Lanes Not in Data'!$P$5:$P$22370,0))=FALSE,MATCH(AD$6&amp;$BF43,'Route Guide - Lanes Not in Data'!$P$5:$P$22370,0),
IF(ISERROR(MATCH(AD$6&amp;$BG43,'Route Guide - Lanes Not in Data'!$P$5:$P$22370,0))=FALSE,MATCH(AD$6&amp;$BG43,'Route Guide - Lanes Not in Data'!$P$5:$P$22370,0),
IF(ISERROR(MATCH(AD$6&amp;$BH43,'Route Guide - Lanes Not in Data'!$P$5:$P$22370,0))=FALSE,MATCH(AD$6&amp;$BH43,'Route Guide - Lanes Not in Data'!$P$5:$P$22370,0),
IF(ISERROR(MATCH(AD$6&amp;$BI43,'Route Guide - Lanes Not in Data'!$P$5:$P$22370,0))=FALSE,MATCH(AD$6&amp;$BI43,'Route Guide - Lanes Not in Data'!$P$5:$P$22370,0),
IF(ISERROR(MATCH(AD$6&amp;$BJ43,'Route Guide - Lanes Not in Data'!$P$5:$P$22370,0))=FALSE,MATCH(AD$6&amp;$BJ43,'Route Guide - Lanes Not in Data'!$P$5:$P$22370,0),""))))))))))),""))</f>
        <v/>
      </c>
      <c r="AE43" s="37">
        <f>IF(OR(AE$6="",EG43&lt;&gt;2),"",IFERROR(INDEX('Route Guide - Lanes Not in Data'!$D$5:$D$22370,
IF(ISERROR(MATCH(AE$6&amp;$BA43,'Route Guide - Lanes Not in Data'!$P$5:$P$22370,0))=FALSE,MATCH(AE$6&amp;$BA43,'Route Guide - Lanes Not in Data'!$P$5:$P$22370,0),
IF(ISERROR(MATCH(AE$6&amp;$BB43,'Route Guide - Lanes Not in Data'!$P$5:$P$22370,0))=FALSE,MATCH(AE$6&amp;$BB43,'Route Guide - Lanes Not in Data'!$P$5:$P$22370,0),
IF(ISERROR(MATCH(AE$6&amp;$BC43,'Route Guide - Lanes Not in Data'!$P$5:$P$22370,0))=FALSE,MATCH(AE$6&amp;$BC43,'Route Guide - Lanes Not in Data'!$P$5:$P$22370,0),
IF(ISERROR(MATCH(AE$6&amp;$BD43,'Route Guide - Lanes Not in Data'!$P$5:$P$22370,0))=FALSE,MATCH(AE$6&amp;$BD43,'Route Guide - Lanes Not in Data'!$P$5:$P$22370,0),
IF(ISERROR(MATCH(AE$6&amp;$BE43,'Route Guide - Lanes Not in Data'!$P$5:$P$22370,0))=FALSE,MATCH(AE$6&amp;$BE43,'Route Guide - Lanes Not in Data'!$P$5:$P$22370,0),
IF(ISERROR(MATCH(AE$6&amp;$BF43,'Route Guide - Lanes Not in Data'!$P$5:$P$22370,0))=FALSE,MATCH(AE$6&amp;$BF43,'Route Guide - Lanes Not in Data'!$P$5:$P$22370,0),
IF(ISERROR(MATCH(AE$6&amp;$BG43,'Route Guide - Lanes Not in Data'!$P$5:$P$22370,0))=FALSE,MATCH(AE$6&amp;$BG43,'Route Guide - Lanes Not in Data'!$P$5:$P$22370,0),
IF(ISERROR(MATCH(AE$6&amp;$BH43,'Route Guide - Lanes Not in Data'!$P$5:$P$22370,0))=FALSE,MATCH(AE$6&amp;$BH43,'Route Guide - Lanes Not in Data'!$P$5:$P$22370,0),
IF(ISERROR(MATCH(AE$6&amp;$BI43,'Route Guide - Lanes Not in Data'!$P$5:$P$22370,0))=FALSE,MATCH(AE$6&amp;$BI43,'Route Guide - Lanes Not in Data'!$P$5:$P$22370,0),
IF(ISERROR(MATCH(AE$6&amp;$BJ43,'Route Guide - Lanes Not in Data'!$P$5:$P$22370,0))=FALSE,MATCH(AE$6&amp;$BJ43,'Route Guide - Lanes Not in Data'!$P$5:$P$22370,0),""))))))))))),""))</f>
        <v>6.9000000000000006E-2</v>
      </c>
      <c r="AF43" s="37" t="str">
        <f>IF(OR(AF$6="",EH43&lt;&gt;2),"",IFERROR(INDEX('Route Guide - Lanes Not in Data'!$D$5:$D$22370,
IF(ISERROR(MATCH(AF$6&amp;$BA43,'Route Guide - Lanes Not in Data'!$P$5:$P$22370,0))=FALSE,MATCH(AF$6&amp;$BA43,'Route Guide - Lanes Not in Data'!$P$5:$P$22370,0),
IF(ISERROR(MATCH(AF$6&amp;$BB43,'Route Guide - Lanes Not in Data'!$P$5:$P$22370,0))=FALSE,MATCH(AF$6&amp;$BB43,'Route Guide - Lanes Not in Data'!$P$5:$P$22370,0),
IF(ISERROR(MATCH(AF$6&amp;$BC43,'Route Guide - Lanes Not in Data'!$P$5:$P$22370,0))=FALSE,MATCH(AF$6&amp;$BC43,'Route Guide - Lanes Not in Data'!$P$5:$P$22370,0),
IF(ISERROR(MATCH(AF$6&amp;$BD43,'Route Guide - Lanes Not in Data'!$P$5:$P$22370,0))=FALSE,MATCH(AF$6&amp;$BD43,'Route Guide - Lanes Not in Data'!$P$5:$P$22370,0),
IF(ISERROR(MATCH(AF$6&amp;$BE43,'Route Guide - Lanes Not in Data'!$P$5:$P$22370,0))=FALSE,MATCH(AF$6&amp;$BE43,'Route Guide - Lanes Not in Data'!$P$5:$P$22370,0),
IF(ISERROR(MATCH(AF$6&amp;$BF43,'Route Guide - Lanes Not in Data'!$P$5:$P$22370,0))=FALSE,MATCH(AF$6&amp;$BF43,'Route Guide - Lanes Not in Data'!$P$5:$P$22370,0),
IF(ISERROR(MATCH(AF$6&amp;$BG43,'Route Guide - Lanes Not in Data'!$P$5:$P$22370,0))=FALSE,MATCH(AF$6&amp;$BG43,'Route Guide - Lanes Not in Data'!$P$5:$P$22370,0),
IF(ISERROR(MATCH(AF$6&amp;$BH43,'Route Guide - Lanes Not in Data'!$P$5:$P$22370,0))=FALSE,MATCH(AF$6&amp;$BH43,'Route Guide - Lanes Not in Data'!$P$5:$P$22370,0),
IF(ISERROR(MATCH(AF$6&amp;$BI43,'Route Guide - Lanes Not in Data'!$P$5:$P$22370,0))=FALSE,MATCH(AF$6&amp;$BI43,'Route Guide - Lanes Not in Data'!$P$5:$P$22370,0),
IF(ISERROR(MATCH(AF$6&amp;$BJ43,'Route Guide - Lanes Not in Data'!$P$5:$P$22370,0))=FALSE,MATCH(AF$6&amp;$BJ43,'Route Guide - Lanes Not in Data'!$P$5:$P$22370,0),""))))))))))),""))</f>
        <v/>
      </c>
      <c r="AG43" s="37" t="str">
        <f>IF(OR(AG$6="",EI43&lt;&gt;2),"",IFERROR(INDEX('Route Guide - Lanes Not in Data'!$D$5:$D$22370,
IF(ISERROR(MATCH(AG$6&amp;$BA43,'Route Guide - Lanes Not in Data'!$P$5:$P$22370,0))=FALSE,MATCH(AG$6&amp;$BA43,'Route Guide - Lanes Not in Data'!$P$5:$P$22370,0),
IF(ISERROR(MATCH(AG$6&amp;$BB43,'Route Guide - Lanes Not in Data'!$P$5:$P$22370,0))=FALSE,MATCH(AG$6&amp;$BB43,'Route Guide - Lanes Not in Data'!$P$5:$P$22370,0),
IF(ISERROR(MATCH(AG$6&amp;$BC43,'Route Guide - Lanes Not in Data'!$P$5:$P$22370,0))=FALSE,MATCH(AG$6&amp;$BC43,'Route Guide - Lanes Not in Data'!$P$5:$P$22370,0),
IF(ISERROR(MATCH(AG$6&amp;$BD43,'Route Guide - Lanes Not in Data'!$P$5:$P$22370,0))=FALSE,MATCH(AG$6&amp;$BD43,'Route Guide - Lanes Not in Data'!$P$5:$P$22370,0),
IF(ISERROR(MATCH(AG$6&amp;$BE43,'Route Guide - Lanes Not in Data'!$P$5:$P$22370,0))=FALSE,MATCH(AG$6&amp;$BE43,'Route Guide - Lanes Not in Data'!$P$5:$P$22370,0),
IF(ISERROR(MATCH(AG$6&amp;$BF43,'Route Guide - Lanes Not in Data'!$P$5:$P$22370,0))=FALSE,MATCH(AG$6&amp;$BF43,'Route Guide - Lanes Not in Data'!$P$5:$P$22370,0),
IF(ISERROR(MATCH(AG$6&amp;$BG43,'Route Guide - Lanes Not in Data'!$P$5:$P$22370,0))=FALSE,MATCH(AG$6&amp;$BG43,'Route Guide - Lanes Not in Data'!$P$5:$P$22370,0),
IF(ISERROR(MATCH(AG$6&amp;$BH43,'Route Guide - Lanes Not in Data'!$P$5:$P$22370,0))=FALSE,MATCH(AG$6&amp;$BH43,'Route Guide - Lanes Not in Data'!$P$5:$P$22370,0),
IF(ISERROR(MATCH(AG$6&amp;$BI43,'Route Guide - Lanes Not in Data'!$P$5:$P$22370,0))=FALSE,MATCH(AG$6&amp;$BI43,'Route Guide - Lanes Not in Data'!$P$5:$P$22370,0),
IF(ISERROR(MATCH(AG$6&amp;$BJ43,'Route Guide - Lanes Not in Data'!$P$5:$P$22370,0))=FALSE,MATCH(AG$6&amp;$BJ43,'Route Guide - Lanes Not in Data'!$P$5:$P$22370,0),""))))))))))),""))</f>
        <v/>
      </c>
      <c r="AH43" s="37" t="str">
        <f>IF(OR(AH$6="",EJ43&lt;&gt;2),"",IFERROR(INDEX('Route Guide - Lanes Not in Data'!$D$5:$D$22370,
IF(ISERROR(MATCH(AH$6&amp;$BA43,'Route Guide - Lanes Not in Data'!$P$5:$P$22370,0))=FALSE,MATCH(AH$6&amp;$BA43,'Route Guide - Lanes Not in Data'!$P$5:$P$22370,0),
IF(ISERROR(MATCH(AH$6&amp;$BB43,'Route Guide - Lanes Not in Data'!$P$5:$P$22370,0))=FALSE,MATCH(AH$6&amp;$BB43,'Route Guide - Lanes Not in Data'!$P$5:$P$22370,0),
IF(ISERROR(MATCH(AH$6&amp;$BC43,'Route Guide - Lanes Not in Data'!$P$5:$P$22370,0))=FALSE,MATCH(AH$6&amp;$BC43,'Route Guide - Lanes Not in Data'!$P$5:$P$22370,0),
IF(ISERROR(MATCH(AH$6&amp;$BD43,'Route Guide - Lanes Not in Data'!$P$5:$P$22370,0))=FALSE,MATCH(AH$6&amp;$BD43,'Route Guide - Lanes Not in Data'!$P$5:$P$22370,0),
IF(ISERROR(MATCH(AH$6&amp;$BE43,'Route Guide - Lanes Not in Data'!$P$5:$P$22370,0))=FALSE,MATCH(AH$6&amp;$BE43,'Route Guide - Lanes Not in Data'!$P$5:$P$22370,0),
IF(ISERROR(MATCH(AH$6&amp;$BF43,'Route Guide - Lanes Not in Data'!$P$5:$P$22370,0))=FALSE,MATCH(AH$6&amp;$BF43,'Route Guide - Lanes Not in Data'!$P$5:$P$22370,0),
IF(ISERROR(MATCH(AH$6&amp;$BG43,'Route Guide - Lanes Not in Data'!$P$5:$P$22370,0))=FALSE,MATCH(AH$6&amp;$BG43,'Route Guide - Lanes Not in Data'!$P$5:$P$22370,0),
IF(ISERROR(MATCH(AH$6&amp;$BH43,'Route Guide - Lanes Not in Data'!$P$5:$P$22370,0))=FALSE,MATCH(AH$6&amp;$BH43,'Route Guide - Lanes Not in Data'!$P$5:$P$22370,0),
IF(ISERROR(MATCH(AH$6&amp;$BI43,'Route Guide - Lanes Not in Data'!$P$5:$P$22370,0))=FALSE,MATCH(AH$6&amp;$BI43,'Route Guide - Lanes Not in Data'!$P$5:$P$22370,0),
IF(ISERROR(MATCH(AH$6&amp;$BJ43,'Route Guide - Lanes Not in Data'!$P$5:$P$22370,0))=FALSE,MATCH(AH$6&amp;$BJ43,'Route Guide - Lanes Not in Data'!$P$5:$P$22370,0),""))))))))))),""))</f>
        <v/>
      </c>
      <c r="AI43" s="37" t="str">
        <f>IF(OR(AI$6="",EK43&lt;&gt;2),"",IFERROR(INDEX('Route Guide - Lanes Not in Data'!$D$5:$D$22370,
IF(ISERROR(MATCH(AI$6&amp;$BA43,'Route Guide - Lanes Not in Data'!$P$5:$P$22370,0))=FALSE,MATCH(AI$6&amp;$BA43,'Route Guide - Lanes Not in Data'!$P$5:$P$22370,0),
IF(ISERROR(MATCH(AI$6&amp;$BB43,'Route Guide - Lanes Not in Data'!$P$5:$P$22370,0))=FALSE,MATCH(AI$6&amp;$BB43,'Route Guide - Lanes Not in Data'!$P$5:$P$22370,0),
IF(ISERROR(MATCH(AI$6&amp;$BC43,'Route Guide - Lanes Not in Data'!$P$5:$P$22370,0))=FALSE,MATCH(AI$6&amp;$BC43,'Route Guide - Lanes Not in Data'!$P$5:$P$22370,0),
IF(ISERROR(MATCH(AI$6&amp;$BD43,'Route Guide - Lanes Not in Data'!$P$5:$P$22370,0))=FALSE,MATCH(AI$6&amp;$BD43,'Route Guide - Lanes Not in Data'!$P$5:$P$22370,0),
IF(ISERROR(MATCH(AI$6&amp;$BE43,'Route Guide - Lanes Not in Data'!$P$5:$P$22370,0))=FALSE,MATCH(AI$6&amp;$BE43,'Route Guide - Lanes Not in Data'!$P$5:$P$22370,0),
IF(ISERROR(MATCH(AI$6&amp;$BF43,'Route Guide - Lanes Not in Data'!$P$5:$P$22370,0))=FALSE,MATCH(AI$6&amp;$BF43,'Route Guide - Lanes Not in Data'!$P$5:$P$22370,0),
IF(ISERROR(MATCH(AI$6&amp;$BG43,'Route Guide - Lanes Not in Data'!$P$5:$P$22370,0))=FALSE,MATCH(AI$6&amp;$BG43,'Route Guide - Lanes Not in Data'!$P$5:$P$22370,0),
IF(ISERROR(MATCH(AI$6&amp;$BH43,'Route Guide - Lanes Not in Data'!$P$5:$P$22370,0))=FALSE,MATCH(AI$6&amp;$BH43,'Route Guide - Lanes Not in Data'!$P$5:$P$22370,0),
IF(ISERROR(MATCH(AI$6&amp;$BI43,'Route Guide - Lanes Not in Data'!$P$5:$P$22370,0))=FALSE,MATCH(AI$6&amp;$BI43,'Route Guide - Lanes Not in Data'!$P$5:$P$22370,0),
IF(ISERROR(MATCH(AI$6&amp;$BJ43,'Route Guide - Lanes Not in Data'!$P$5:$P$22370,0))=FALSE,MATCH(AI$6&amp;$BJ43,'Route Guide - Lanes Not in Data'!$P$5:$P$22370,0),""))))))))))),""))</f>
        <v/>
      </c>
      <c r="AJ43" s="37" t="str">
        <f>IF(OR(AJ$6="",EL43&lt;&gt;2),"",IFERROR(INDEX('Route Guide - Lanes Not in Data'!$D$5:$D$22370,
IF(ISERROR(MATCH(AJ$6&amp;$BA43,'Route Guide - Lanes Not in Data'!$P$5:$P$22370,0))=FALSE,MATCH(AJ$6&amp;$BA43,'Route Guide - Lanes Not in Data'!$P$5:$P$22370,0),
IF(ISERROR(MATCH(AJ$6&amp;$BB43,'Route Guide - Lanes Not in Data'!$P$5:$P$22370,0))=FALSE,MATCH(AJ$6&amp;$BB43,'Route Guide - Lanes Not in Data'!$P$5:$P$22370,0),
IF(ISERROR(MATCH(AJ$6&amp;$BC43,'Route Guide - Lanes Not in Data'!$P$5:$P$22370,0))=FALSE,MATCH(AJ$6&amp;$BC43,'Route Guide - Lanes Not in Data'!$P$5:$P$22370,0),
IF(ISERROR(MATCH(AJ$6&amp;$BD43,'Route Guide - Lanes Not in Data'!$P$5:$P$22370,0))=FALSE,MATCH(AJ$6&amp;$BD43,'Route Guide - Lanes Not in Data'!$P$5:$P$22370,0),
IF(ISERROR(MATCH(AJ$6&amp;$BE43,'Route Guide - Lanes Not in Data'!$P$5:$P$22370,0))=FALSE,MATCH(AJ$6&amp;$BE43,'Route Guide - Lanes Not in Data'!$P$5:$P$22370,0),
IF(ISERROR(MATCH(AJ$6&amp;$BF43,'Route Guide - Lanes Not in Data'!$P$5:$P$22370,0))=FALSE,MATCH(AJ$6&amp;$BF43,'Route Guide - Lanes Not in Data'!$P$5:$P$22370,0),
IF(ISERROR(MATCH(AJ$6&amp;$BG43,'Route Guide - Lanes Not in Data'!$P$5:$P$22370,0))=FALSE,MATCH(AJ$6&amp;$BG43,'Route Guide - Lanes Not in Data'!$P$5:$P$22370,0),
IF(ISERROR(MATCH(AJ$6&amp;$BH43,'Route Guide - Lanes Not in Data'!$P$5:$P$22370,0))=FALSE,MATCH(AJ$6&amp;$BH43,'Route Guide - Lanes Not in Data'!$P$5:$P$22370,0),
IF(ISERROR(MATCH(AJ$6&amp;$BI43,'Route Guide - Lanes Not in Data'!$P$5:$P$22370,0))=FALSE,MATCH(AJ$6&amp;$BI43,'Route Guide - Lanes Not in Data'!$P$5:$P$22370,0),
IF(ISERROR(MATCH(AJ$6&amp;$BJ43,'Route Guide - Lanes Not in Data'!$P$5:$P$22370,0))=FALSE,MATCH(AJ$6&amp;$BJ43,'Route Guide - Lanes Not in Data'!$P$5:$P$22370,0),""))))))))))),""))</f>
        <v/>
      </c>
      <c r="AK43" s="37">
        <f>IF(OR(AK$6="",EM43&lt;&gt;2),"",IFERROR(INDEX('Route Guide - Lanes Not in Data'!$D$5:$D$22370,
IF(ISERROR(MATCH(AK$6&amp;$BA43,'Route Guide - Lanes Not in Data'!$P$5:$P$22370,0))=FALSE,MATCH(AK$6&amp;$BA43,'Route Guide - Lanes Not in Data'!$P$5:$P$22370,0),
IF(ISERROR(MATCH(AK$6&amp;$BB43,'Route Guide - Lanes Not in Data'!$P$5:$P$22370,0))=FALSE,MATCH(AK$6&amp;$BB43,'Route Guide - Lanes Not in Data'!$P$5:$P$22370,0),
IF(ISERROR(MATCH(AK$6&amp;$BC43,'Route Guide - Lanes Not in Data'!$P$5:$P$22370,0))=FALSE,MATCH(AK$6&amp;$BC43,'Route Guide - Lanes Not in Data'!$P$5:$P$22370,0),
IF(ISERROR(MATCH(AK$6&amp;$BD43,'Route Guide - Lanes Not in Data'!$P$5:$P$22370,0))=FALSE,MATCH(AK$6&amp;$BD43,'Route Guide - Lanes Not in Data'!$P$5:$P$22370,0),
IF(ISERROR(MATCH(AK$6&amp;$BE43,'Route Guide - Lanes Not in Data'!$P$5:$P$22370,0))=FALSE,MATCH(AK$6&amp;$BE43,'Route Guide - Lanes Not in Data'!$P$5:$P$22370,0),
IF(ISERROR(MATCH(AK$6&amp;$BF43,'Route Guide - Lanes Not in Data'!$P$5:$P$22370,0))=FALSE,MATCH(AK$6&amp;$BF43,'Route Guide - Lanes Not in Data'!$P$5:$P$22370,0),
IF(ISERROR(MATCH(AK$6&amp;$BG43,'Route Guide - Lanes Not in Data'!$P$5:$P$22370,0))=FALSE,MATCH(AK$6&amp;$BG43,'Route Guide - Lanes Not in Data'!$P$5:$P$22370,0),
IF(ISERROR(MATCH(AK$6&amp;$BH43,'Route Guide - Lanes Not in Data'!$P$5:$P$22370,0))=FALSE,MATCH(AK$6&amp;$BH43,'Route Guide - Lanes Not in Data'!$P$5:$P$22370,0),
IF(ISERROR(MATCH(AK$6&amp;$BI43,'Route Guide - Lanes Not in Data'!$P$5:$P$22370,0))=FALSE,MATCH(AK$6&amp;$BI43,'Route Guide - Lanes Not in Data'!$P$5:$P$22370,0),
IF(ISERROR(MATCH(AK$6&amp;$BJ43,'Route Guide - Lanes Not in Data'!$P$5:$P$22370,0))=FALSE,MATCH(AK$6&amp;$BJ43,'Route Guide - Lanes Not in Data'!$P$5:$P$22370,0),""))))))))))),""))</f>
        <v>4.1000000000000009E-2</v>
      </c>
      <c r="AL43" s="37" t="str">
        <f>IF(OR(AL$6="",EN43&lt;&gt;2),"",IFERROR(INDEX('Route Guide - Lanes Not in Data'!$D$5:$D$22370,
IF(ISERROR(MATCH(AL$6&amp;$BA43,'Route Guide - Lanes Not in Data'!$P$5:$P$22370,0))=FALSE,MATCH(AL$6&amp;$BA43,'Route Guide - Lanes Not in Data'!$P$5:$P$22370,0),
IF(ISERROR(MATCH(AL$6&amp;$BB43,'Route Guide - Lanes Not in Data'!$P$5:$P$22370,0))=FALSE,MATCH(AL$6&amp;$BB43,'Route Guide - Lanes Not in Data'!$P$5:$P$22370,0),
IF(ISERROR(MATCH(AL$6&amp;$BC43,'Route Guide - Lanes Not in Data'!$P$5:$P$22370,0))=FALSE,MATCH(AL$6&amp;$BC43,'Route Guide - Lanes Not in Data'!$P$5:$P$22370,0),
IF(ISERROR(MATCH(AL$6&amp;$BD43,'Route Guide - Lanes Not in Data'!$P$5:$P$22370,0))=FALSE,MATCH(AL$6&amp;$BD43,'Route Guide - Lanes Not in Data'!$P$5:$P$22370,0),
IF(ISERROR(MATCH(AL$6&amp;$BE43,'Route Guide - Lanes Not in Data'!$P$5:$P$22370,0))=FALSE,MATCH(AL$6&amp;$BE43,'Route Guide - Lanes Not in Data'!$P$5:$P$22370,0),
IF(ISERROR(MATCH(AL$6&amp;$BF43,'Route Guide - Lanes Not in Data'!$P$5:$P$22370,0))=FALSE,MATCH(AL$6&amp;$BF43,'Route Guide - Lanes Not in Data'!$P$5:$P$22370,0),
IF(ISERROR(MATCH(AL$6&amp;$BG43,'Route Guide - Lanes Not in Data'!$P$5:$P$22370,0))=FALSE,MATCH(AL$6&amp;$BG43,'Route Guide - Lanes Not in Data'!$P$5:$P$22370,0),
IF(ISERROR(MATCH(AL$6&amp;$BH43,'Route Guide - Lanes Not in Data'!$P$5:$P$22370,0))=FALSE,MATCH(AL$6&amp;$BH43,'Route Guide - Lanes Not in Data'!$P$5:$P$22370,0),
IF(ISERROR(MATCH(AL$6&amp;$BI43,'Route Guide - Lanes Not in Data'!$P$5:$P$22370,0))=FALSE,MATCH(AL$6&amp;$BI43,'Route Guide - Lanes Not in Data'!$P$5:$P$22370,0),
IF(ISERROR(MATCH(AL$6&amp;$BJ43,'Route Guide - Lanes Not in Data'!$P$5:$P$22370,0))=FALSE,MATCH(AL$6&amp;$BJ43,'Route Guide - Lanes Not in Data'!$P$5:$P$22370,0),""))))))))))),""))</f>
        <v/>
      </c>
      <c r="AM43" s="37" t="str">
        <f>IF(OR(AM$6="",EO43&lt;&gt;2),"",IFERROR(INDEX('Route Guide - Lanes Not in Data'!$D$5:$D$22370,
IF(ISERROR(MATCH(AM$6&amp;$BA43,'Route Guide - Lanes Not in Data'!$P$5:$P$22370,0))=FALSE,MATCH(AM$6&amp;$BA43,'Route Guide - Lanes Not in Data'!$P$5:$P$22370,0),
IF(ISERROR(MATCH(AM$6&amp;$BB43,'Route Guide - Lanes Not in Data'!$P$5:$P$22370,0))=FALSE,MATCH(AM$6&amp;$BB43,'Route Guide - Lanes Not in Data'!$P$5:$P$22370,0),
IF(ISERROR(MATCH(AM$6&amp;$BC43,'Route Guide - Lanes Not in Data'!$P$5:$P$22370,0))=FALSE,MATCH(AM$6&amp;$BC43,'Route Guide - Lanes Not in Data'!$P$5:$P$22370,0),
IF(ISERROR(MATCH(AM$6&amp;$BD43,'Route Guide - Lanes Not in Data'!$P$5:$P$22370,0))=FALSE,MATCH(AM$6&amp;$BD43,'Route Guide - Lanes Not in Data'!$P$5:$P$22370,0),
IF(ISERROR(MATCH(AM$6&amp;$BE43,'Route Guide - Lanes Not in Data'!$P$5:$P$22370,0))=FALSE,MATCH(AM$6&amp;$BE43,'Route Guide - Lanes Not in Data'!$P$5:$P$22370,0),
IF(ISERROR(MATCH(AM$6&amp;$BF43,'Route Guide - Lanes Not in Data'!$P$5:$P$22370,0))=FALSE,MATCH(AM$6&amp;$BF43,'Route Guide - Lanes Not in Data'!$P$5:$P$22370,0),
IF(ISERROR(MATCH(AM$6&amp;$BG43,'Route Guide - Lanes Not in Data'!$P$5:$P$22370,0))=FALSE,MATCH(AM$6&amp;$BG43,'Route Guide - Lanes Not in Data'!$P$5:$P$22370,0),
IF(ISERROR(MATCH(AM$6&amp;$BH43,'Route Guide - Lanes Not in Data'!$P$5:$P$22370,0))=FALSE,MATCH(AM$6&amp;$BH43,'Route Guide - Lanes Not in Data'!$P$5:$P$22370,0),
IF(ISERROR(MATCH(AM$6&amp;$BI43,'Route Guide - Lanes Not in Data'!$P$5:$P$22370,0))=FALSE,MATCH(AM$6&amp;$BI43,'Route Guide - Lanes Not in Data'!$P$5:$P$22370,0),
IF(ISERROR(MATCH(AM$6&amp;$BJ43,'Route Guide - Lanes Not in Data'!$P$5:$P$22370,0))=FALSE,MATCH(AM$6&amp;$BJ43,'Route Guide - Lanes Not in Data'!$P$5:$P$22370,0),""))))))))))),""))</f>
        <v/>
      </c>
      <c r="AN43" s="37" t="str">
        <f>IF(OR(AN$6="",EP43&lt;&gt;2),"",IFERROR(INDEX('Route Guide - Lanes Not in Data'!$D$5:$D$22370,
IF(ISERROR(MATCH(AN$6&amp;$BA43,'Route Guide - Lanes Not in Data'!$P$5:$P$22370,0))=FALSE,MATCH(AN$6&amp;$BA43,'Route Guide - Lanes Not in Data'!$P$5:$P$22370,0),
IF(ISERROR(MATCH(AN$6&amp;$BB43,'Route Guide - Lanes Not in Data'!$P$5:$P$22370,0))=FALSE,MATCH(AN$6&amp;$BB43,'Route Guide - Lanes Not in Data'!$P$5:$P$22370,0),
IF(ISERROR(MATCH(AN$6&amp;$BC43,'Route Guide - Lanes Not in Data'!$P$5:$P$22370,0))=FALSE,MATCH(AN$6&amp;$BC43,'Route Guide - Lanes Not in Data'!$P$5:$P$22370,0),
IF(ISERROR(MATCH(AN$6&amp;$BD43,'Route Guide - Lanes Not in Data'!$P$5:$P$22370,0))=FALSE,MATCH(AN$6&amp;$BD43,'Route Guide - Lanes Not in Data'!$P$5:$P$22370,0),
IF(ISERROR(MATCH(AN$6&amp;$BE43,'Route Guide - Lanes Not in Data'!$P$5:$P$22370,0))=FALSE,MATCH(AN$6&amp;$BE43,'Route Guide - Lanes Not in Data'!$P$5:$P$22370,0),
IF(ISERROR(MATCH(AN$6&amp;$BF43,'Route Guide - Lanes Not in Data'!$P$5:$P$22370,0))=FALSE,MATCH(AN$6&amp;$BF43,'Route Guide - Lanes Not in Data'!$P$5:$P$22370,0),
IF(ISERROR(MATCH(AN$6&amp;$BG43,'Route Guide - Lanes Not in Data'!$P$5:$P$22370,0))=FALSE,MATCH(AN$6&amp;$BG43,'Route Guide - Lanes Not in Data'!$P$5:$P$22370,0),
IF(ISERROR(MATCH(AN$6&amp;$BH43,'Route Guide - Lanes Not in Data'!$P$5:$P$22370,0))=FALSE,MATCH(AN$6&amp;$BH43,'Route Guide - Lanes Not in Data'!$P$5:$P$22370,0),
IF(ISERROR(MATCH(AN$6&amp;$BI43,'Route Guide - Lanes Not in Data'!$P$5:$P$22370,0))=FALSE,MATCH(AN$6&amp;$BI43,'Route Guide - Lanes Not in Data'!$P$5:$P$22370,0),
IF(ISERROR(MATCH(AN$6&amp;$BJ43,'Route Guide - Lanes Not in Data'!$P$5:$P$22370,0))=FALSE,MATCH(AN$6&amp;$BJ43,'Route Guide - Lanes Not in Data'!$P$5:$P$22370,0),""))))))))))),""))</f>
        <v/>
      </c>
      <c r="AO43" s="37" t="str">
        <f>IF(OR(AO$6="",EQ43&lt;&gt;2),"",IFERROR(INDEX('Route Guide - Lanes Not in Data'!$D$5:$D$22370,
IF(ISERROR(MATCH(AO$6&amp;$BA43,'Route Guide - Lanes Not in Data'!$P$5:$P$22370,0))=FALSE,MATCH(AO$6&amp;$BA43,'Route Guide - Lanes Not in Data'!$P$5:$P$22370,0),
IF(ISERROR(MATCH(AO$6&amp;$BB43,'Route Guide - Lanes Not in Data'!$P$5:$P$22370,0))=FALSE,MATCH(AO$6&amp;$BB43,'Route Guide - Lanes Not in Data'!$P$5:$P$22370,0),
IF(ISERROR(MATCH(AO$6&amp;$BC43,'Route Guide - Lanes Not in Data'!$P$5:$P$22370,0))=FALSE,MATCH(AO$6&amp;$BC43,'Route Guide - Lanes Not in Data'!$P$5:$P$22370,0),
IF(ISERROR(MATCH(AO$6&amp;$BD43,'Route Guide - Lanes Not in Data'!$P$5:$P$22370,0))=FALSE,MATCH(AO$6&amp;$BD43,'Route Guide - Lanes Not in Data'!$P$5:$P$22370,0),
IF(ISERROR(MATCH(AO$6&amp;$BE43,'Route Guide - Lanes Not in Data'!$P$5:$P$22370,0))=FALSE,MATCH(AO$6&amp;$BE43,'Route Guide - Lanes Not in Data'!$P$5:$P$22370,0),
IF(ISERROR(MATCH(AO$6&amp;$BF43,'Route Guide - Lanes Not in Data'!$P$5:$P$22370,0))=FALSE,MATCH(AO$6&amp;$BF43,'Route Guide - Lanes Not in Data'!$P$5:$P$22370,0),
IF(ISERROR(MATCH(AO$6&amp;$BG43,'Route Guide - Lanes Not in Data'!$P$5:$P$22370,0))=FALSE,MATCH(AO$6&amp;$BG43,'Route Guide - Lanes Not in Data'!$P$5:$P$22370,0),
IF(ISERROR(MATCH(AO$6&amp;$BH43,'Route Guide - Lanes Not in Data'!$P$5:$P$22370,0))=FALSE,MATCH(AO$6&amp;$BH43,'Route Guide - Lanes Not in Data'!$P$5:$P$22370,0),
IF(ISERROR(MATCH(AO$6&amp;$BI43,'Route Guide - Lanes Not in Data'!$P$5:$P$22370,0))=FALSE,MATCH(AO$6&amp;$BI43,'Route Guide - Lanes Not in Data'!$P$5:$P$22370,0),
IF(ISERROR(MATCH(AO$6&amp;$BJ43,'Route Guide - Lanes Not in Data'!$P$5:$P$22370,0))=FALSE,MATCH(AO$6&amp;$BJ43,'Route Guide - Lanes Not in Data'!$P$5:$P$22370,0),""))))))))))),""))</f>
        <v/>
      </c>
      <c r="AP43" s="37" t="str">
        <f>IF(OR(AP$6="",ER43&lt;&gt;2),"",IFERROR(INDEX('Route Guide - Lanes Not in Data'!$D$5:$D$22370,
IF(ISERROR(MATCH(AP$6&amp;$BA43,'Route Guide - Lanes Not in Data'!$P$5:$P$22370,0))=FALSE,MATCH(AP$6&amp;$BA43,'Route Guide - Lanes Not in Data'!$P$5:$P$22370,0),
IF(ISERROR(MATCH(AP$6&amp;$BB43,'Route Guide - Lanes Not in Data'!$P$5:$P$22370,0))=FALSE,MATCH(AP$6&amp;$BB43,'Route Guide - Lanes Not in Data'!$P$5:$P$22370,0),
IF(ISERROR(MATCH(AP$6&amp;$BC43,'Route Guide - Lanes Not in Data'!$P$5:$P$22370,0))=FALSE,MATCH(AP$6&amp;$BC43,'Route Guide - Lanes Not in Data'!$P$5:$P$22370,0),
IF(ISERROR(MATCH(AP$6&amp;$BD43,'Route Guide - Lanes Not in Data'!$P$5:$P$22370,0))=FALSE,MATCH(AP$6&amp;$BD43,'Route Guide - Lanes Not in Data'!$P$5:$P$22370,0),
IF(ISERROR(MATCH(AP$6&amp;$BE43,'Route Guide - Lanes Not in Data'!$P$5:$P$22370,0))=FALSE,MATCH(AP$6&amp;$BE43,'Route Guide - Lanes Not in Data'!$P$5:$P$22370,0),
IF(ISERROR(MATCH(AP$6&amp;$BF43,'Route Guide - Lanes Not in Data'!$P$5:$P$22370,0))=FALSE,MATCH(AP$6&amp;$BF43,'Route Guide - Lanes Not in Data'!$P$5:$P$22370,0),
IF(ISERROR(MATCH(AP$6&amp;$BG43,'Route Guide - Lanes Not in Data'!$P$5:$P$22370,0))=FALSE,MATCH(AP$6&amp;$BG43,'Route Guide - Lanes Not in Data'!$P$5:$P$22370,0),
IF(ISERROR(MATCH(AP$6&amp;$BH43,'Route Guide - Lanes Not in Data'!$P$5:$P$22370,0))=FALSE,MATCH(AP$6&amp;$BH43,'Route Guide - Lanes Not in Data'!$P$5:$P$22370,0),
IF(ISERROR(MATCH(AP$6&amp;$BI43,'Route Guide - Lanes Not in Data'!$P$5:$P$22370,0))=FALSE,MATCH(AP$6&amp;$BI43,'Route Guide - Lanes Not in Data'!$P$5:$P$22370,0),
IF(ISERROR(MATCH(AP$6&amp;$BJ43,'Route Guide - Lanes Not in Data'!$P$5:$P$22370,0))=FALSE,MATCH(AP$6&amp;$BJ43,'Route Guide - Lanes Not in Data'!$P$5:$P$22370,0),""))))))))))),""))</f>
        <v/>
      </c>
      <c r="AQ43" s="37" t="str">
        <f>IF(OR(AQ$6="",ES43&lt;&gt;2),"",IFERROR(INDEX('Route Guide - Lanes Not in Data'!$D$5:$D$22370,
IF(ISERROR(MATCH(AQ$6&amp;$BA43,'Route Guide - Lanes Not in Data'!$P$5:$P$22370,0))=FALSE,MATCH(AQ$6&amp;$BA43,'Route Guide - Lanes Not in Data'!$P$5:$P$22370,0),
IF(ISERROR(MATCH(AQ$6&amp;$BB43,'Route Guide - Lanes Not in Data'!$P$5:$P$22370,0))=FALSE,MATCH(AQ$6&amp;$BB43,'Route Guide - Lanes Not in Data'!$P$5:$P$22370,0),
IF(ISERROR(MATCH(AQ$6&amp;$BC43,'Route Guide - Lanes Not in Data'!$P$5:$P$22370,0))=FALSE,MATCH(AQ$6&amp;$BC43,'Route Guide - Lanes Not in Data'!$P$5:$P$22370,0),
IF(ISERROR(MATCH(AQ$6&amp;$BD43,'Route Guide - Lanes Not in Data'!$P$5:$P$22370,0))=FALSE,MATCH(AQ$6&amp;$BD43,'Route Guide - Lanes Not in Data'!$P$5:$P$22370,0),
IF(ISERROR(MATCH(AQ$6&amp;$BE43,'Route Guide - Lanes Not in Data'!$P$5:$P$22370,0))=FALSE,MATCH(AQ$6&amp;$BE43,'Route Guide - Lanes Not in Data'!$P$5:$P$22370,0),
IF(ISERROR(MATCH(AQ$6&amp;$BF43,'Route Guide - Lanes Not in Data'!$P$5:$P$22370,0))=FALSE,MATCH(AQ$6&amp;$BF43,'Route Guide - Lanes Not in Data'!$P$5:$P$22370,0),
IF(ISERROR(MATCH(AQ$6&amp;$BG43,'Route Guide - Lanes Not in Data'!$P$5:$P$22370,0))=FALSE,MATCH(AQ$6&amp;$BG43,'Route Guide - Lanes Not in Data'!$P$5:$P$22370,0),
IF(ISERROR(MATCH(AQ$6&amp;$BH43,'Route Guide - Lanes Not in Data'!$P$5:$P$22370,0))=FALSE,MATCH(AQ$6&amp;$BH43,'Route Guide - Lanes Not in Data'!$P$5:$P$22370,0),
IF(ISERROR(MATCH(AQ$6&amp;$BI43,'Route Guide - Lanes Not in Data'!$P$5:$P$22370,0))=FALSE,MATCH(AQ$6&amp;$BI43,'Route Guide - Lanes Not in Data'!$P$5:$P$22370,0),
IF(ISERROR(MATCH(AQ$6&amp;$BJ43,'Route Guide - Lanes Not in Data'!$P$5:$P$22370,0))=FALSE,MATCH(AQ$6&amp;$BJ43,'Route Guide - Lanes Not in Data'!$P$5:$P$22370,0),""))))))))))),""))</f>
        <v/>
      </c>
      <c r="AR43" s="37" t="str">
        <f>IF(OR(AR$6="",ET43&lt;&gt;2),"",IFERROR(INDEX('Route Guide - Lanes Not in Data'!$D$5:$D$22370,
IF(ISERROR(MATCH(AR$6&amp;$BA43,'Route Guide - Lanes Not in Data'!$P$5:$P$22370,0))=FALSE,MATCH(AR$6&amp;$BA43,'Route Guide - Lanes Not in Data'!$P$5:$P$22370,0),
IF(ISERROR(MATCH(AR$6&amp;$BB43,'Route Guide - Lanes Not in Data'!$P$5:$P$22370,0))=FALSE,MATCH(AR$6&amp;$BB43,'Route Guide - Lanes Not in Data'!$P$5:$P$22370,0),
IF(ISERROR(MATCH(AR$6&amp;$BC43,'Route Guide - Lanes Not in Data'!$P$5:$P$22370,0))=FALSE,MATCH(AR$6&amp;$BC43,'Route Guide - Lanes Not in Data'!$P$5:$P$22370,0),
IF(ISERROR(MATCH(AR$6&amp;$BD43,'Route Guide - Lanes Not in Data'!$P$5:$P$22370,0))=FALSE,MATCH(AR$6&amp;$BD43,'Route Guide - Lanes Not in Data'!$P$5:$P$22370,0),
IF(ISERROR(MATCH(AR$6&amp;$BE43,'Route Guide - Lanes Not in Data'!$P$5:$P$22370,0))=FALSE,MATCH(AR$6&amp;$BE43,'Route Guide - Lanes Not in Data'!$P$5:$P$22370,0),
IF(ISERROR(MATCH(AR$6&amp;$BF43,'Route Guide - Lanes Not in Data'!$P$5:$P$22370,0))=FALSE,MATCH(AR$6&amp;$BF43,'Route Guide - Lanes Not in Data'!$P$5:$P$22370,0),
IF(ISERROR(MATCH(AR$6&amp;$BG43,'Route Guide - Lanes Not in Data'!$P$5:$P$22370,0))=FALSE,MATCH(AR$6&amp;$BG43,'Route Guide - Lanes Not in Data'!$P$5:$P$22370,0),
IF(ISERROR(MATCH(AR$6&amp;$BH43,'Route Guide - Lanes Not in Data'!$P$5:$P$22370,0))=FALSE,MATCH(AR$6&amp;$BH43,'Route Guide - Lanes Not in Data'!$P$5:$P$22370,0),
IF(ISERROR(MATCH(AR$6&amp;$BI43,'Route Guide - Lanes Not in Data'!$P$5:$P$22370,0))=FALSE,MATCH(AR$6&amp;$BI43,'Route Guide - Lanes Not in Data'!$P$5:$P$22370,0),
IF(ISERROR(MATCH(AR$6&amp;$BJ43,'Route Guide - Lanes Not in Data'!$P$5:$P$22370,0))=FALSE,MATCH(AR$6&amp;$BJ43,'Route Guide - Lanes Not in Data'!$P$5:$P$22370,0),""))))))))))),""))</f>
        <v/>
      </c>
      <c r="AS43" s="37" t="str">
        <f>IF(OR(AS$6="",EU43&lt;&gt;2),"",IFERROR(INDEX('Route Guide - Lanes Not in Data'!$D$5:$D$22370,
IF(ISERROR(MATCH(AS$6&amp;$BA43,'Route Guide - Lanes Not in Data'!$P$5:$P$22370,0))=FALSE,MATCH(AS$6&amp;$BA43,'Route Guide - Lanes Not in Data'!$P$5:$P$22370,0),
IF(ISERROR(MATCH(AS$6&amp;$BB43,'Route Guide - Lanes Not in Data'!$P$5:$P$22370,0))=FALSE,MATCH(AS$6&amp;$BB43,'Route Guide - Lanes Not in Data'!$P$5:$P$22370,0),
IF(ISERROR(MATCH(AS$6&amp;$BC43,'Route Guide - Lanes Not in Data'!$P$5:$P$22370,0))=FALSE,MATCH(AS$6&amp;$BC43,'Route Guide - Lanes Not in Data'!$P$5:$P$22370,0),
IF(ISERROR(MATCH(AS$6&amp;$BD43,'Route Guide - Lanes Not in Data'!$P$5:$P$22370,0))=FALSE,MATCH(AS$6&amp;$BD43,'Route Guide - Lanes Not in Data'!$P$5:$P$22370,0),
IF(ISERROR(MATCH(AS$6&amp;$BE43,'Route Guide - Lanes Not in Data'!$P$5:$P$22370,0))=FALSE,MATCH(AS$6&amp;$BE43,'Route Guide - Lanes Not in Data'!$P$5:$P$22370,0),
IF(ISERROR(MATCH(AS$6&amp;$BF43,'Route Guide - Lanes Not in Data'!$P$5:$P$22370,0))=FALSE,MATCH(AS$6&amp;$BF43,'Route Guide - Lanes Not in Data'!$P$5:$P$22370,0),
IF(ISERROR(MATCH(AS$6&amp;$BG43,'Route Guide - Lanes Not in Data'!$P$5:$P$22370,0))=FALSE,MATCH(AS$6&amp;$BG43,'Route Guide - Lanes Not in Data'!$P$5:$P$22370,0),
IF(ISERROR(MATCH(AS$6&amp;$BH43,'Route Guide - Lanes Not in Data'!$P$5:$P$22370,0))=FALSE,MATCH(AS$6&amp;$BH43,'Route Guide - Lanes Not in Data'!$P$5:$P$22370,0),
IF(ISERROR(MATCH(AS$6&amp;$BI43,'Route Guide - Lanes Not in Data'!$P$5:$P$22370,0))=FALSE,MATCH(AS$6&amp;$BI43,'Route Guide - Lanes Not in Data'!$P$5:$P$22370,0),
IF(ISERROR(MATCH(AS$6&amp;$BJ43,'Route Guide - Lanes Not in Data'!$P$5:$P$22370,0))=FALSE,MATCH(AS$6&amp;$BJ43,'Route Guide - Lanes Not in Data'!$P$5:$P$22370,0),""))))))))))),""))</f>
        <v/>
      </c>
      <c r="AT43" s="37" t="str">
        <f>IF(OR(AT$6="",EV43&lt;&gt;2),"",IFERROR(INDEX('Route Guide - Lanes Not in Data'!$D$5:$D$22370,
IF(ISERROR(MATCH(AT$6&amp;$BA43,'Route Guide - Lanes Not in Data'!$P$5:$P$22370,0))=FALSE,MATCH(AT$6&amp;$BA43,'Route Guide - Lanes Not in Data'!$P$5:$P$22370,0),
IF(ISERROR(MATCH(AT$6&amp;$BB43,'Route Guide - Lanes Not in Data'!$P$5:$P$22370,0))=FALSE,MATCH(AT$6&amp;$BB43,'Route Guide - Lanes Not in Data'!$P$5:$P$22370,0),
IF(ISERROR(MATCH(AT$6&amp;$BC43,'Route Guide - Lanes Not in Data'!$P$5:$P$22370,0))=FALSE,MATCH(AT$6&amp;$BC43,'Route Guide - Lanes Not in Data'!$P$5:$P$22370,0),
IF(ISERROR(MATCH(AT$6&amp;$BD43,'Route Guide - Lanes Not in Data'!$P$5:$P$22370,0))=FALSE,MATCH(AT$6&amp;$BD43,'Route Guide - Lanes Not in Data'!$P$5:$P$22370,0),
IF(ISERROR(MATCH(AT$6&amp;$BE43,'Route Guide - Lanes Not in Data'!$P$5:$P$22370,0))=FALSE,MATCH(AT$6&amp;$BE43,'Route Guide - Lanes Not in Data'!$P$5:$P$22370,0),
IF(ISERROR(MATCH(AT$6&amp;$BF43,'Route Guide - Lanes Not in Data'!$P$5:$P$22370,0))=FALSE,MATCH(AT$6&amp;$BF43,'Route Guide - Lanes Not in Data'!$P$5:$P$22370,0),
IF(ISERROR(MATCH(AT$6&amp;$BG43,'Route Guide - Lanes Not in Data'!$P$5:$P$22370,0))=FALSE,MATCH(AT$6&amp;$BG43,'Route Guide - Lanes Not in Data'!$P$5:$P$22370,0),
IF(ISERROR(MATCH(AT$6&amp;$BH43,'Route Guide - Lanes Not in Data'!$P$5:$P$22370,0))=FALSE,MATCH(AT$6&amp;$BH43,'Route Guide - Lanes Not in Data'!$P$5:$P$22370,0),
IF(ISERROR(MATCH(AT$6&amp;$BI43,'Route Guide - Lanes Not in Data'!$P$5:$P$22370,0))=FALSE,MATCH(AT$6&amp;$BI43,'Route Guide - Lanes Not in Data'!$P$5:$P$22370,0),
IF(ISERROR(MATCH(AT$6&amp;$BJ43,'Route Guide - Lanes Not in Data'!$P$5:$P$22370,0))=FALSE,MATCH(AT$6&amp;$BJ43,'Route Guide - Lanes Not in Data'!$P$5:$P$22370,0),""))))))))))),""))</f>
        <v/>
      </c>
      <c r="AU43" s="37" t="str">
        <f>IF(OR(AU$6="",EW43&lt;&gt;2),"",IFERROR(INDEX('Route Guide - Lanes Not in Data'!$D$5:$D$22370,
IF(ISERROR(MATCH(AU$6&amp;$BA43,'Route Guide - Lanes Not in Data'!$P$5:$P$22370,0))=FALSE,MATCH(AU$6&amp;$BA43,'Route Guide - Lanes Not in Data'!$P$5:$P$22370,0),
IF(ISERROR(MATCH(AU$6&amp;$BB43,'Route Guide - Lanes Not in Data'!$P$5:$P$22370,0))=FALSE,MATCH(AU$6&amp;$BB43,'Route Guide - Lanes Not in Data'!$P$5:$P$22370,0),
IF(ISERROR(MATCH(AU$6&amp;$BC43,'Route Guide - Lanes Not in Data'!$P$5:$P$22370,0))=FALSE,MATCH(AU$6&amp;$BC43,'Route Guide - Lanes Not in Data'!$P$5:$P$22370,0),
IF(ISERROR(MATCH(AU$6&amp;$BD43,'Route Guide - Lanes Not in Data'!$P$5:$P$22370,0))=FALSE,MATCH(AU$6&amp;$BD43,'Route Guide - Lanes Not in Data'!$P$5:$P$22370,0),
IF(ISERROR(MATCH(AU$6&amp;$BE43,'Route Guide - Lanes Not in Data'!$P$5:$P$22370,0))=FALSE,MATCH(AU$6&amp;$BE43,'Route Guide - Lanes Not in Data'!$P$5:$P$22370,0),
IF(ISERROR(MATCH(AU$6&amp;$BF43,'Route Guide - Lanes Not in Data'!$P$5:$P$22370,0))=FALSE,MATCH(AU$6&amp;$BF43,'Route Guide - Lanes Not in Data'!$P$5:$P$22370,0),
IF(ISERROR(MATCH(AU$6&amp;$BG43,'Route Guide - Lanes Not in Data'!$P$5:$P$22370,0))=FALSE,MATCH(AU$6&amp;$BG43,'Route Guide - Lanes Not in Data'!$P$5:$P$22370,0),
IF(ISERROR(MATCH(AU$6&amp;$BH43,'Route Guide - Lanes Not in Data'!$P$5:$P$22370,0))=FALSE,MATCH(AU$6&amp;$BH43,'Route Guide - Lanes Not in Data'!$P$5:$P$22370,0),
IF(ISERROR(MATCH(AU$6&amp;$BI43,'Route Guide - Lanes Not in Data'!$P$5:$P$22370,0))=FALSE,MATCH(AU$6&amp;$BI43,'Route Guide - Lanes Not in Data'!$P$5:$P$22370,0),
IF(ISERROR(MATCH(AU$6&amp;$BJ43,'Route Guide - Lanes Not in Data'!$P$5:$P$22370,0))=FALSE,MATCH(AU$6&amp;$BJ43,'Route Guide - Lanes Not in Data'!$P$5:$P$22370,0),""))))))))))),""))</f>
        <v/>
      </c>
      <c r="AV43" s="37">
        <f t="shared" si="47"/>
        <v>0.35</v>
      </c>
      <c r="AW43" s="23" t="str">
        <f t="shared" si="48"/>
        <v>ODFL</v>
      </c>
      <c r="AX43" s="37">
        <f t="shared" si="49"/>
        <v>0.13600000000000001</v>
      </c>
      <c r="AY43" s="23" t="str">
        <f t="shared" si="50"/>
        <v>CNWY</v>
      </c>
      <c r="BA43" s="23" t="str">
        <f t="shared" si="62"/>
        <v>-0E25-CA-CITY OF INDUSTRY-PA</v>
      </c>
      <c r="BB43" s="23" t="str">
        <f t="shared" si="63"/>
        <v>-0E25-CA-CITY OF INDUSTRY-USA</v>
      </c>
      <c r="BC43" s="23" t="str">
        <f t="shared" si="64"/>
        <v>-CA-CITY OF INDUSTRY-PA</v>
      </c>
      <c r="BD43" s="23" t="str">
        <f t="shared" si="65"/>
        <v>-CA-CITY OF INDUSTRY-USA</v>
      </c>
      <c r="BE43" s="23" t="str">
        <f t="shared" si="66"/>
        <v>-91745-PA</v>
      </c>
      <c r="BF43" s="23" t="str">
        <f t="shared" si="67"/>
        <v>-91745-USA</v>
      </c>
      <c r="BG43" s="23" t="str">
        <f t="shared" si="68"/>
        <v>-CA-PA</v>
      </c>
      <c r="BH43" s="23" t="str">
        <f t="shared" si="69"/>
        <v>CA-PA</v>
      </c>
      <c r="BI43" s="23" t="str">
        <f t="shared" si="51"/>
        <v>CA-USA</v>
      </c>
      <c r="BJ43" s="23" t="str">
        <f t="shared" si="70"/>
        <v>USA-USA</v>
      </c>
      <c r="BM43" s="23" t="str">
        <f t="shared" si="71"/>
        <v>0E25-CA-CITY OF INDUSTRY-PA-CA</v>
      </c>
      <c r="BN43" s="23" t="str">
        <f>_xlfn.XLOOKUP($BM43,'Route Guide - Lanes In Data'!$B$1:$B$2645,'Route Guide - Lanes In Data'!D$1:D$2645)</f>
        <v>CNWY</v>
      </c>
      <c r="BO43" s="23" t="str">
        <f>_xlfn.XLOOKUP($BM43,'Route Guide - Lanes In Data'!$B$1:$B$2645,'Route Guide - Lanes In Data'!E$1:E$2645)</f>
        <v>ODFL</v>
      </c>
      <c r="BQ43" s="37">
        <f>IF(OR(BQ$6="",EC43&lt;&gt;2),"",IFERROR(INDEX('Route Guide - Lanes Not in Data'!$E$5:$E$22370,
IF(ISERROR(MATCH(BQ$6&amp;$CQ43,'Route Guide - Lanes Not in Data'!$P$5:$P$22370,0))=FALSE,MATCH(BQ$6&amp;$CQ43,'Route Guide - Lanes Not in Data'!$P$5:$P$22370,0),
IF(ISERROR(MATCH(BQ$6&amp;$CR43,'Route Guide - Lanes Not in Data'!$P$5:$P$22370,0))=FALSE,MATCH(BQ$6&amp;$CR43,'Route Guide - Lanes Not in Data'!$P$5:$P$22370,0),
IF(ISERROR(MATCH(BQ$6&amp;$CS43,'Route Guide - Lanes Not in Data'!$P$5:$P$22370,0))=FALSE,MATCH(BQ$6&amp;$CS43,'Route Guide - Lanes Not in Data'!$P$5:$P$22370,0),
IF(ISERROR(MATCH(BQ$6&amp;$CT43,'Route Guide - Lanes Not in Data'!$P$5:$P$22370,0))=FALSE,MATCH(BQ$6&amp;$CT43,'Route Guide - Lanes Not in Data'!$P$5:$P$22370,0),
IF(ISERROR(MATCH(BQ$6&amp;$CU43,'Route Guide - Lanes Not in Data'!$P$5:$P$22370,0))=FALSE,MATCH(BQ$6&amp;$CU43,'Route Guide - Lanes Not in Data'!$P$5:$P$22370,0),
IF(ISERROR(MATCH(BQ$6&amp;$CV43,'Route Guide - Lanes Not in Data'!$P$5:$P$22370,0))=FALSE,MATCH(BQ$6&amp;$CV43,'Route Guide - Lanes Not in Data'!$P$5:$P$22370,0),
IF(ISERROR(MATCH(BQ$6&amp;$CW43,'Route Guide - Lanes Not in Data'!$P$5:$P$22370,0))=FALSE,MATCH(BQ$6&amp;$CW43,'Route Guide - Lanes Not in Data'!$P$5:$P$22370,0),
IF(ISERROR(MATCH(BQ$6&amp;$CX43,'Route Guide - Lanes Not in Data'!$P$5:$P$22370,0))=FALSE,MATCH(BQ$6&amp;$CX43,'Route Guide - Lanes Not in Data'!$P$5:$P$22370,0),
IF(ISERROR(MATCH(BQ$6&amp;$CY43,'Route Guide - Lanes Not in Data'!$P$5:$P$22370,0))=FALSE,MATCH(BQ$6&amp;$CY43,'Route Guide - Lanes Not in Data'!$P$5:$P$22370,0),
IF(ISERROR(MATCH(BQ$6&amp;$CZ43,'Route Guide - Lanes Not in Data'!$P$5:$P$22370,0))=FALSE,MATCH(BQ$6&amp;$CZ43,'Route Guide - Lanes Not in Data'!$P$5:$P$22370,0),""))))))))))),""))</f>
        <v>0.31</v>
      </c>
      <c r="BR43" s="37" t="str">
        <f>IF(OR(BR$6="",ED43&lt;&gt;2),"",IFERROR(INDEX('Route Guide - Lanes Not in Data'!$E$5:$E$22370,
IF(ISERROR(MATCH(BR$6&amp;$CQ43,'Route Guide - Lanes Not in Data'!$P$5:$P$22370,0))=FALSE,MATCH(BR$6&amp;$CQ43,'Route Guide - Lanes Not in Data'!$P$5:$P$22370,0),
IF(ISERROR(MATCH(BR$6&amp;$CR43,'Route Guide - Lanes Not in Data'!$P$5:$P$22370,0))=FALSE,MATCH(BR$6&amp;$CR43,'Route Guide - Lanes Not in Data'!$P$5:$P$22370,0),
IF(ISERROR(MATCH(BR$6&amp;$CS43,'Route Guide - Lanes Not in Data'!$P$5:$P$22370,0))=FALSE,MATCH(BR$6&amp;$CS43,'Route Guide - Lanes Not in Data'!$P$5:$P$22370,0),
IF(ISERROR(MATCH(BR$6&amp;$CT43,'Route Guide - Lanes Not in Data'!$P$5:$P$22370,0))=FALSE,MATCH(BR$6&amp;$CT43,'Route Guide - Lanes Not in Data'!$P$5:$P$22370,0),
IF(ISERROR(MATCH(BR$6&amp;$CU43,'Route Guide - Lanes Not in Data'!$P$5:$P$22370,0))=FALSE,MATCH(BR$6&amp;$CU43,'Route Guide - Lanes Not in Data'!$P$5:$P$22370,0),
IF(ISERROR(MATCH(BR$6&amp;$CV43,'Route Guide - Lanes Not in Data'!$P$5:$P$22370,0))=FALSE,MATCH(BR$6&amp;$CV43,'Route Guide - Lanes Not in Data'!$P$5:$P$22370,0),
IF(ISERROR(MATCH(BR$6&amp;$CW43,'Route Guide - Lanes Not in Data'!$P$5:$P$22370,0))=FALSE,MATCH(BR$6&amp;$CW43,'Route Guide - Lanes Not in Data'!$P$5:$P$22370,0),
IF(ISERROR(MATCH(BR$6&amp;$CX43,'Route Guide - Lanes Not in Data'!$P$5:$P$22370,0))=FALSE,MATCH(BR$6&amp;$CX43,'Route Guide - Lanes Not in Data'!$P$5:$P$22370,0),
IF(ISERROR(MATCH(BR$6&amp;$CY43,'Route Guide - Lanes Not in Data'!$P$5:$P$22370,0))=FALSE,MATCH(BR$6&amp;$CY43,'Route Guide - Lanes Not in Data'!$P$5:$P$22370,0),
IF(ISERROR(MATCH(BR$6&amp;$CZ43,'Route Guide - Lanes Not in Data'!$P$5:$P$22370,0))=FALSE,MATCH(BR$6&amp;$CZ43,'Route Guide - Lanes Not in Data'!$P$5:$P$22370,0),""))))))))))),""))</f>
        <v/>
      </c>
      <c r="BS43" s="37" t="str">
        <f>IF(OR(BS$6="",EE43&lt;&gt;2),"",IFERROR(INDEX('Route Guide - Lanes Not in Data'!$E$5:$E$22370,
IF(ISERROR(MATCH(BS$6&amp;$CQ43,'Route Guide - Lanes Not in Data'!$P$5:$P$22370,0))=FALSE,MATCH(BS$6&amp;$CQ43,'Route Guide - Lanes Not in Data'!$P$5:$P$22370,0),
IF(ISERROR(MATCH(BS$6&amp;$CR43,'Route Guide - Lanes Not in Data'!$P$5:$P$22370,0))=FALSE,MATCH(BS$6&amp;$CR43,'Route Guide - Lanes Not in Data'!$P$5:$P$22370,0),
IF(ISERROR(MATCH(BS$6&amp;$CS43,'Route Guide - Lanes Not in Data'!$P$5:$P$22370,0))=FALSE,MATCH(BS$6&amp;$CS43,'Route Guide - Lanes Not in Data'!$P$5:$P$22370,0),
IF(ISERROR(MATCH(BS$6&amp;$CT43,'Route Guide - Lanes Not in Data'!$P$5:$P$22370,0))=FALSE,MATCH(BS$6&amp;$CT43,'Route Guide - Lanes Not in Data'!$P$5:$P$22370,0),
IF(ISERROR(MATCH(BS$6&amp;$CU43,'Route Guide - Lanes Not in Data'!$P$5:$P$22370,0))=FALSE,MATCH(BS$6&amp;$CU43,'Route Guide - Lanes Not in Data'!$P$5:$P$22370,0),
IF(ISERROR(MATCH(BS$6&amp;$CV43,'Route Guide - Lanes Not in Data'!$P$5:$P$22370,0))=FALSE,MATCH(BS$6&amp;$CV43,'Route Guide - Lanes Not in Data'!$P$5:$P$22370,0),
IF(ISERROR(MATCH(BS$6&amp;$CW43,'Route Guide - Lanes Not in Data'!$P$5:$P$22370,0))=FALSE,MATCH(BS$6&amp;$CW43,'Route Guide - Lanes Not in Data'!$P$5:$P$22370,0),
IF(ISERROR(MATCH(BS$6&amp;$CX43,'Route Guide - Lanes Not in Data'!$P$5:$P$22370,0))=FALSE,MATCH(BS$6&amp;$CX43,'Route Guide - Lanes Not in Data'!$P$5:$P$22370,0),
IF(ISERROR(MATCH(BS$6&amp;$CY43,'Route Guide - Lanes Not in Data'!$P$5:$P$22370,0))=FALSE,MATCH(BS$6&amp;$CY43,'Route Guide - Lanes Not in Data'!$P$5:$P$22370,0),
IF(ISERROR(MATCH(BS$6&amp;$CZ43,'Route Guide - Lanes Not in Data'!$P$5:$P$22370,0))=FALSE,MATCH(BS$6&amp;$CZ43,'Route Guide - Lanes Not in Data'!$P$5:$P$22370,0),""))))))))))),""))</f>
        <v/>
      </c>
      <c r="BT43" s="37" t="str">
        <f>IF(OR(BT$6="",EF43&lt;&gt;2),"",IFERROR(INDEX('Route Guide - Lanes Not in Data'!$E$5:$E$22370,
IF(ISERROR(MATCH(BT$6&amp;$CQ43,'Route Guide - Lanes Not in Data'!$P$5:$P$22370,0))=FALSE,MATCH(BT$6&amp;$CQ43,'Route Guide - Lanes Not in Data'!$P$5:$P$22370,0),
IF(ISERROR(MATCH(BT$6&amp;$CR43,'Route Guide - Lanes Not in Data'!$P$5:$P$22370,0))=FALSE,MATCH(BT$6&amp;$CR43,'Route Guide - Lanes Not in Data'!$P$5:$P$22370,0),
IF(ISERROR(MATCH(BT$6&amp;$CS43,'Route Guide - Lanes Not in Data'!$P$5:$P$22370,0))=FALSE,MATCH(BT$6&amp;$CS43,'Route Guide - Lanes Not in Data'!$P$5:$P$22370,0),
IF(ISERROR(MATCH(BT$6&amp;$CT43,'Route Guide - Lanes Not in Data'!$P$5:$P$22370,0))=FALSE,MATCH(BT$6&amp;$CT43,'Route Guide - Lanes Not in Data'!$P$5:$P$22370,0),
IF(ISERROR(MATCH(BT$6&amp;$CU43,'Route Guide - Lanes Not in Data'!$P$5:$P$22370,0))=FALSE,MATCH(BT$6&amp;$CU43,'Route Guide - Lanes Not in Data'!$P$5:$P$22370,0),
IF(ISERROR(MATCH(BT$6&amp;$CV43,'Route Guide - Lanes Not in Data'!$P$5:$P$22370,0))=FALSE,MATCH(BT$6&amp;$CV43,'Route Guide - Lanes Not in Data'!$P$5:$P$22370,0),
IF(ISERROR(MATCH(BT$6&amp;$CW43,'Route Guide - Lanes Not in Data'!$P$5:$P$22370,0))=FALSE,MATCH(BT$6&amp;$CW43,'Route Guide - Lanes Not in Data'!$P$5:$P$22370,0),
IF(ISERROR(MATCH(BT$6&amp;$CX43,'Route Guide - Lanes Not in Data'!$P$5:$P$22370,0))=FALSE,MATCH(BT$6&amp;$CX43,'Route Guide - Lanes Not in Data'!$P$5:$P$22370,0),
IF(ISERROR(MATCH(BT$6&amp;$CY43,'Route Guide - Lanes Not in Data'!$P$5:$P$22370,0))=FALSE,MATCH(BT$6&amp;$CY43,'Route Guide - Lanes Not in Data'!$P$5:$P$22370,0),
IF(ISERROR(MATCH(BT$6&amp;$CZ43,'Route Guide - Lanes Not in Data'!$P$5:$P$22370,0))=FALSE,MATCH(BT$6&amp;$CZ43,'Route Guide - Lanes Not in Data'!$P$5:$P$22370,0),""))))))))))),""))</f>
        <v/>
      </c>
      <c r="BU43" s="37">
        <f>IF(OR(BU$6="",EG43&lt;&gt;2),"",IFERROR(INDEX('Route Guide - Lanes Not in Data'!$E$5:$E$22370,
IF(ISERROR(MATCH(BU$6&amp;$CQ43,'Route Guide - Lanes Not in Data'!$P$5:$P$22370,0))=FALSE,MATCH(BU$6&amp;$CQ43,'Route Guide - Lanes Not in Data'!$P$5:$P$22370,0),
IF(ISERROR(MATCH(BU$6&amp;$CR43,'Route Guide - Lanes Not in Data'!$P$5:$P$22370,0))=FALSE,MATCH(BU$6&amp;$CR43,'Route Guide - Lanes Not in Data'!$P$5:$P$22370,0),
IF(ISERROR(MATCH(BU$6&amp;$CS43,'Route Guide - Lanes Not in Data'!$P$5:$P$22370,0))=FALSE,MATCH(BU$6&amp;$CS43,'Route Guide - Lanes Not in Data'!$P$5:$P$22370,0),
IF(ISERROR(MATCH(BU$6&amp;$CT43,'Route Guide - Lanes Not in Data'!$P$5:$P$22370,0))=FALSE,MATCH(BU$6&amp;$CT43,'Route Guide - Lanes Not in Data'!$P$5:$P$22370,0),
IF(ISERROR(MATCH(BU$6&amp;$CU43,'Route Guide - Lanes Not in Data'!$P$5:$P$22370,0))=FALSE,MATCH(BU$6&amp;$CU43,'Route Guide - Lanes Not in Data'!$P$5:$P$22370,0),
IF(ISERROR(MATCH(BU$6&amp;$CV43,'Route Guide - Lanes Not in Data'!$P$5:$P$22370,0))=FALSE,MATCH(BU$6&amp;$CV43,'Route Guide - Lanes Not in Data'!$P$5:$P$22370,0),
IF(ISERROR(MATCH(BU$6&amp;$CW43,'Route Guide - Lanes Not in Data'!$P$5:$P$22370,0))=FALSE,MATCH(BU$6&amp;$CW43,'Route Guide - Lanes Not in Data'!$P$5:$P$22370,0),
IF(ISERROR(MATCH(BU$6&amp;$CX43,'Route Guide - Lanes Not in Data'!$P$5:$P$22370,0))=FALSE,MATCH(BU$6&amp;$CX43,'Route Guide - Lanes Not in Data'!$P$5:$P$22370,0),
IF(ISERROR(MATCH(BU$6&amp;$CY43,'Route Guide - Lanes Not in Data'!$P$5:$P$22370,0))=FALSE,MATCH(BU$6&amp;$CY43,'Route Guide - Lanes Not in Data'!$P$5:$P$22370,0),
IF(ISERROR(MATCH(BU$6&amp;$CZ43,'Route Guide - Lanes Not in Data'!$P$5:$P$22370,0))=FALSE,MATCH(BU$6&amp;$CZ43,'Route Guide - Lanes Not in Data'!$P$5:$P$22370,0),""))))))))))),""))</f>
        <v>6.9000000000000006E-2</v>
      </c>
      <c r="BV43" s="37" t="str">
        <f>IF(OR(BV$6="",EH43&lt;&gt;2),"",IFERROR(INDEX('Route Guide - Lanes Not in Data'!$E$5:$E$22370,
IF(ISERROR(MATCH(BV$6&amp;$CQ43,'Route Guide - Lanes Not in Data'!$P$5:$P$22370,0))=FALSE,MATCH(BV$6&amp;$CQ43,'Route Guide - Lanes Not in Data'!$P$5:$P$22370,0),
IF(ISERROR(MATCH(BV$6&amp;$CR43,'Route Guide - Lanes Not in Data'!$P$5:$P$22370,0))=FALSE,MATCH(BV$6&amp;$CR43,'Route Guide - Lanes Not in Data'!$P$5:$P$22370,0),
IF(ISERROR(MATCH(BV$6&amp;$CS43,'Route Guide - Lanes Not in Data'!$P$5:$P$22370,0))=FALSE,MATCH(BV$6&amp;$CS43,'Route Guide - Lanes Not in Data'!$P$5:$P$22370,0),
IF(ISERROR(MATCH(BV$6&amp;$CT43,'Route Guide - Lanes Not in Data'!$P$5:$P$22370,0))=FALSE,MATCH(BV$6&amp;$CT43,'Route Guide - Lanes Not in Data'!$P$5:$P$22370,0),
IF(ISERROR(MATCH(BV$6&amp;$CU43,'Route Guide - Lanes Not in Data'!$P$5:$P$22370,0))=FALSE,MATCH(BV$6&amp;$CU43,'Route Guide - Lanes Not in Data'!$P$5:$P$22370,0),
IF(ISERROR(MATCH(BV$6&amp;$CV43,'Route Guide - Lanes Not in Data'!$P$5:$P$22370,0))=FALSE,MATCH(BV$6&amp;$CV43,'Route Guide - Lanes Not in Data'!$P$5:$P$22370,0),
IF(ISERROR(MATCH(BV$6&amp;$CW43,'Route Guide - Lanes Not in Data'!$P$5:$P$22370,0))=FALSE,MATCH(BV$6&amp;$CW43,'Route Guide - Lanes Not in Data'!$P$5:$P$22370,0),
IF(ISERROR(MATCH(BV$6&amp;$CX43,'Route Guide - Lanes Not in Data'!$P$5:$P$22370,0))=FALSE,MATCH(BV$6&amp;$CX43,'Route Guide - Lanes Not in Data'!$P$5:$P$22370,0),
IF(ISERROR(MATCH(BV$6&amp;$CY43,'Route Guide - Lanes Not in Data'!$P$5:$P$22370,0))=FALSE,MATCH(BV$6&amp;$CY43,'Route Guide - Lanes Not in Data'!$P$5:$P$22370,0),
IF(ISERROR(MATCH(BV$6&amp;$CZ43,'Route Guide - Lanes Not in Data'!$P$5:$P$22370,0))=FALSE,MATCH(BV$6&amp;$CZ43,'Route Guide - Lanes Not in Data'!$P$5:$P$22370,0),""))))))))))),""))</f>
        <v/>
      </c>
      <c r="BW43" s="37" t="str">
        <f>IF(OR(BW$6="",EI43&lt;&gt;2),"",IFERROR(INDEX('Route Guide - Lanes Not in Data'!$E$5:$E$22370,
IF(ISERROR(MATCH(BW$6&amp;$CQ43,'Route Guide - Lanes Not in Data'!$P$5:$P$22370,0))=FALSE,MATCH(BW$6&amp;$CQ43,'Route Guide - Lanes Not in Data'!$P$5:$P$22370,0),
IF(ISERROR(MATCH(BW$6&amp;$CR43,'Route Guide - Lanes Not in Data'!$P$5:$P$22370,0))=FALSE,MATCH(BW$6&amp;$CR43,'Route Guide - Lanes Not in Data'!$P$5:$P$22370,0),
IF(ISERROR(MATCH(BW$6&amp;$CS43,'Route Guide - Lanes Not in Data'!$P$5:$P$22370,0))=FALSE,MATCH(BW$6&amp;$CS43,'Route Guide - Lanes Not in Data'!$P$5:$P$22370,0),
IF(ISERROR(MATCH(BW$6&amp;$CT43,'Route Guide - Lanes Not in Data'!$P$5:$P$22370,0))=FALSE,MATCH(BW$6&amp;$CT43,'Route Guide - Lanes Not in Data'!$P$5:$P$22370,0),
IF(ISERROR(MATCH(BW$6&amp;$CU43,'Route Guide - Lanes Not in Data'!$P$5:$P$22370,0))=FALSE,MATCH(BW$6&amp;$CU43,'Route Guide - Lanes Not in Data'!$P$5:$P$22370,0),
IF(ISERROR(MATCH(BW$6&amp;$CV43,'Route Guide - Lanes Not in Data'!$P$5:$P$22370,0))=FALSE,MATCH(BW$6&amp;$CV43,'Route Guide - Lanes Not in Data'!$P$5:$P$22370,0),
IF(ISERROR(MATCH(BW$6&amp;$CW43,'Route Guide - Lanes Not in Data'!$P$5:$P$22370,0))=FALSE,MATCH(BW$6&amp;$CW43,'Route Guide - Lanes Not in Data'!$P$5:$P$22370,0),
IF(ISERROR(MATCH(BW$6&amp;$CX43,'Route Guide - Lanes Not in Data'!$P$5:$P$22370,0))=FALSE,MATCH(BW$6&amp;$CX43,'Route Guide - Lanes Not in Data'!$P$5:$P$22370,0),
IF(ISERROR(MATCH(BW$6&amp;$CY43,'Route Guide - Lanes Not in Data'!$P$5:$P$22370,0))=FALSE,MATCH(BW$6&amp;$CY43,'Route Guide - Lanes Not in Data'!$P$5:$P$22370,0),
IF(ISERROR(MATCH(BW$6&amp;$CZ43,'Route Guide - Lanes Not in Data'!$P$5:$P$22370,0))=FALSE,MATCH(BW$6&amp;$CZ43,'Route Guide - Lanes Not in Data'!$P$5:$P$22370,0),""))))))))))),""))</f>
        <v/>
      </c>
      <c r="BX43" s="37" t="str">
        <f>IF(OR(BX$6="",EJ43&lt;&gt;2),"",IFERROR(INDEX('Route Guide - Lanes Not in Data'!$E$5:$E$22370,
IF(ISERROR(MATCH(BX$6&amp;$CQ43,'Route Guide - Lanes Not in Data'!$P$5:$P$22370,0))=FALSE,MATCH(BX$6&amp;$CQ43,'Route Guide - Lanes Not in Data'!$P$5:$P$22370,0),
IF(ISERROR(MATCH(BX$6&amp;$CR43,'Route Guide - Lanes Not in Data'!$P$5:$P$22370,0))=FALSE,MATCH(BX$6&amp;$CR43,'Route Guide - Lanes Not in Data'!$P$5:$P$22370,0),
IF(ISERROR(MATCH(BX$6&amp;$CS43,'Route Guide - Lanes Not in Data'!$P$5:$P$22370,0))=FALSE,MATCH(BX$6&amp;$CS43,'Route Guide - Lanes Not in Data'!$P$5:$P$22370,0),
IF(ISERROR(MATCH(BX$6&amp;$CT43,'Route Guide - Lanes Not in Data'!$P$5:$P$22370,0))=FALSE,MATCH(BX$6&amp;$CT43,'Route Guide - Lanes Not in Data'!$P$5:$P$22370,0),
IF(ISERROR(MATCH(BX$6&amp;$CU43,'Route Guide - Lanes Not in Data'!$P$5:$P$22370,0))=FALSE,MATCH(BX$6&amp;$CU43,'Route Guide - Lanes Not in Data'!$P$5:$P$22370,0),
IF(ISERROR(MATCH(BX$6&amp;$CV43,'Route Guide - Lanes Not in Data'!$P$5:$P$22370,0))=FALSE,MATCH(BX$6&amp;$CV43,'Route Guide - Lanes Not in Data'!$P$5:$P$22370,0),
IF(ISERROR(MATCH(BX$6&amp;$CW43,'Route Guide - Lanes Not in Data'!$P$5:$P$22370,0))=FALSE,MATCH(BX$6&amp;$CW43,'Route Guide - Lanes Not in Data'!$P$5:$P$22370,0),
IF(ISERROR(MATCH(BX$6&amp;$CX43,'Route Guide - Lanes Not in Data'!$P$5:$P$22370,0))=FALSE,MATCH(BX$6&amp;$CX43,'Route Guide - Lanes Not in Data'!$P$5:$P$22370,0),
IF(ISERROR(MATCH(BX$6&amp;$CY43,'Route Guide - Lanes Not in Data'!$P$5:$P$22370,0))=FALSE,MATCH(BX$6&amp;$CY43,'Route Guide - Lanes Not in Data'!$P$5:$P$22370,0),
IF(ISERROR(MATCH(BX$6&amp;$CZ43,'Route Guide - Lanes Not in Data'!$P$5:$P$22370,0))=FALSE,MATCH(BX$6&amp;$CZ43,'Route Guide - Lanes Not in Data'!$P$5:$P$22370,0),""))))))))))),""))</f>
        <v/>
      </c>
      <c r="BY43" s="37" t="str">
        <f>IF(OR(BY$6="",EK43&lt;&gt;2),"",IFERROR(INDEX('Route Guide - Lanes Not in Data'!$E$5:$E$22370,
IF(ISERROR(MATCH(BY$6&amp;$CQ43,'Route Guide - Lanes Not in Data'!$P$5:$P$22370,0))=FALSE,MATCH(BY$6&amp;$CQ43,'Route Guide - Lanes Not in Data'!$P$5:$P$22370,0),
IF(ISERROR(MATCH(BY$6&amp;$CR43,'Route Guide - Lanes Not in Data'!$P$5:$P$22370,0))=FALSE,MATCH(BY$6&amp;$CR43,'Route Guide - Lanes Not in Data'!$P$5:$P$22370,0),
IF(ISERROR(MATCH(BY$6&amp;$CS43,'Route Guide - Lanes Not in Data'!$P$5:$P$22370,0))=FALSE,MATCH(BY$6&amp;$CS43,'Route Guide - Lanes Not in Data'!$P$5:$P$22370,0),
IF(ISERROR(MATCH(BY$6&amp;$CT43,'Route Guide - Lanes Not in Data'!$P$5:$P$22370,0))=FALSE,MATCH(BY$6&amp;$CT43,'Route Guide - Lanes Not in Data'!$P$5:$P$22370,0),
IF(ISERROR(MATCH(BY$6&amp;$CU43,'Route Guide - Lanes Not in Data'!$P$5:$P$22370,0))=FALSE,MATCH(BY$6&amp;$CU43,'Route Guide - Lanes Not in Data'!$P$5:$P$22370,0),
IF(ISERROR(MATCH(BY$6&amp;$CV43,'Route Guide - Lanes Not in Data'!$P$5:$P$22370,0))=FALSE,MATCH(BY$6&amp;$CV43,'Route Guide - Lanes Not in Data'!$P$5:$P$22370,0),
IF(ISERROR(MATCH(BY$6&amp;$CW43,'Route Guide - Lanes Not in Data'!$P$5:$P$22370,0))=FALSE,MATCH(BY$6&amp;$CW43,'Route Guide - Lanes Not in Data'!$P$5:$P$22370,0),
IF(ISERROR(MATCH(BY$6&amp;$CX43,'Route Guide - Lanes Not in Data'!$P$5:$P$22370,0))=FALSE,MATCH(BY$6&amp;$CX43,'Route Guide - Lanes Not in Data'!$P$5:$P$22370,0),
IF(ISERROR(MATCH(BY$6&amp;$CY43,'Route Guide - Lanes Not in Data'!$P$5:$P$22370,0))=FALSE,MATCH(BY$6&amp;$CY43,'Route Guide - Lanes Not in Data'!$P$5:$P$22370,0),
IF(ISERROR(MATCH(BY$6&amp;$CZ43,'Route Guide - Lanes Not in Data'!$P$5:$P$22370,0))=FALSE,MATCH(BY$6&amp;$CZ43,'Route Guide - Lanes Not in Data'!$P$5:$P$22370,0),""))))))))))),""))</f>
        <v/>
      </c>
      <c r="BZ43" s="37" t="str">
        <f>IF(OR(BZ$6="",EL43&lt;&gt;2),"",IFERROR(INDEX('Route Guide - Lanes Not in Data'!$E$5:$E$22370,
IF(ISERROR(MATCH(BZ$6&amp;$CQ43,'Route Guide - Lanes Not in Data'!$P$5:$P$22370,0))=FALSE,MATCH(BZ$6&amp;$CQ43,'Route Guide - Lanes Not in Data'!$P$5:$P$22370,0),
IF(ISERROR(MATCH(BZ$6&amp;$CR43,'Route Guide - Lanes Not in Data'!$P$5:$P$22370,0))=FALSE,MATCH(BZ$6&amp;$CR43,'Route Guide - Lanes Not in Data'!$P$5:$P$22370,0),
IF(ISERROR(MATCH(BZ$6&amp;$CS43,'Route Guide - Lanes Not in Data'!$P$5:$P$22370,0))=FALSE,MATCH(BZ$6&amp;$CS43,'Route Guide - Lanes Not in Data'!$P$5:$P$22370,0),
IF(ISERROR(MATCH(BZ$6&amp;$CT43,'Route Guide - Lanes Not in Data'!$P$5:$P$22370,0))=FALSE,MATCH(BZ$6&amp;$CT43,'Route Guide - Lanes Not in Data'!$P$5:$P$22370,0),
IF(ISERROR(MATCH(BZ$6&amp;$CU43,'Route Guide - Lanes Not in Data'!$P$5:$P$22370,0))=FALSE,MATCH(BZ$6&amp;$CU43,'Route Guide - Lanes Not in Data'!$P$5:$P$22370,0),
IF(ISERROR(MATCH(BZ$6&amp;$CV43,'Route Guide - Lanes Not in Data'!$P$5:$P$22370,0))=FALSE,MATCH(BZ$6&amp;$CV43,'Route Guide - Lanes Not in Data'!$P$5:$P$22370,0),
IF(ISERROR(MATCH(BZ$6&amp;$CW43,'Route Guide - Lanes Not in Data'!$P$5:$P$22370,0))=FALSE,MATCH(BZ$6&amp;$CW43,'Route Guide - Lanes Not in Data'!$P$5:$P$22370,0),
IF(ISERROR(MATCH(BZ$6&amp;$CX43,'Route Guide - Lanes Not in Data'!$P$5:$P$22370,0))=FALSE,MATCH(BZ$6&amp;$CX43,'Route Guide - Lanes Not in Data'!$P$5:$P$22370,0),
IF(ISERROR(MATCH(BZ$6&amp;$CY43,'Route Guide - Lanes Not in Data'!$P$5:$P$22370,0))=FALSE,MATCH(BZ$6&amp;$CY43,'Route Guide - Lanes Not in Data'!$P$5:$P$22370,0),
IF(ISERROR(MATCH(BZ$6&amp;$CZ43,'Route Guide - Lanes Not in Data'!$P$5:$P$22370,0))=FALSE,MATCH(BZ$6&amp;$CZ43,'Route Guide - Lanes Not in Data'!$P$5:$P$22370,0),""))))))))))),""))</f>
        <v/>
      </c>
      <c r="CA43" s="37">
        <f>IF(OR(CA$6="",EM43&lt;&gt;2),"",IFERROR(INDEX('Route Guide - Lanes Not in Data'!$E$5:$E$22370,
IF(ISERROR(MATCH(CA$6&amp;$CQ43,'Route Guide - Lanes Not in Data'!$P$5:$P$22370,0))=FALSE,MATCH(CA$6&amp;$CQ43,'Route Guide - Lanes Not in Data'!$P$5:$P$22370,0),
IF(ISERROR(MATCH(CA$6&amp;$CR43,'Route Guide - Lanes Not in Data'!$P$5:$P$22370,0))=FALSE,MATCH(CA$6&amp;$CR43,'Route Guide - Lanes Not in Data'!$P$5:$P$22370,0),
IF(ISERROR(MATCH(CA$6&amp;$CS43,'Route Guide - Lanes Not in Data'!$P$5:$P$22370,0))=FALSE,MATCH(CA$6&amp;$CS43,'Route Guide - Lanes Not in Data'!$P$5:$P$22370,0),
IF(ISERROR(MATCH(CA$6&amp;$CT43,'Route Guide - Lanes Not in Data'!$P$5:$P$22370,0))=FALSE,MATCH(CA$6&amp;$CT43,'Route Guide - Lanes Not in Data'!$P$5:$P$22370,0),
IF(ISERROR(MATCH(CA$6&amp;$CU43,'Route Guide - Lanes Not in Data'!$P$5:$P$22370,0))=FALSE,MATCH(CA$6&amp;$CU43,'Route Guide - Lanes Not in Data'!$P$5:$P$22370,0),
IF(ISERROR(MATCH(CA$6&amp;$CV43,'Route Guide - Lanes Not in Data'!$P$5:$P$22370,0))=FALSE,MATCH(CA$6&amp;$CV43,'Route Guide - Lanes Not in Data'!$P$5:$P$22370,0),
IF(ISERROR(MATCH(CA$6&amp;$CW43,'Route Guide - Lanes Not in Data'!$P$5:$P$22370,0))=FALSE,MATCH(CA$6&amp;$CW43,'Route Guide - Lanes Not in Data'!$P$5:$P$22370,0),
IF(ISERROR(MATCH(CA$6&amp;$CX43,'Route Guide - Lanes Not in Data'!$P$5:$P$22370,0))=FALSE,MATCH(CA$6&amp;$CX43,'Route Guide - Lanes Not in Data'!$P$5:$P$22370,0),
IF(ISERROR(MATCH(CA$6&amp;$CY43,'Route Guide - Lanes Not in Data'!$P$5:$P$22370,0))=FALSE,MATCH(CA$6&amp;$CY43,'Route Guide - Lanes Not in Data'!$P$5:$P$22370,0),
IF(ISERROR(MATCH(CA$6&amp;$CZ43,'Route Guide - Lanes Not in Data'!$P$5:$P$22370,0))=FALSE,MATCH(CA$6&amp;$CZ43,'Route Guide - Lanes Not in Data'!$P$5:$P$22370,0),""))))))))))),""))</f>
        <v>0.13300000000000001</v>
      </c>
      <c r="CB43" s="37" t="str">
        <f>IF(OR(CB$6="",EN43&lt;&gt;2),"",IFERROR(INDEX('Route Guide - Lanes Not in Data'!$E$5:$E$22370,
IF(ISERROR(MATCH(CB$6&amp;$CQ43,'Route Guide - Lanes Not in Data'!$P$5:$P$22370,0))=FALSE,MATCH(CB$6&amp;$CQ43,'Route Guide - Lanes Not in Data'!$P$5:$P$22370,0),
IF(ISERROR(MATCH(CB$6&amp;$CR43,'Route Guide - Lanes Not in Data'!$P$5:$P$22370,0))=FALSE,MATCH(CB$6&amp;$CR43,'Route Guide - Lanes Not in Data'!$P$5:$P$22370,0),
IF(ISERROR(MATCH(CB$6&amp;$CS43,'Route Guide - Lanes Not in Data'!$P$5:$P$22370,0))=FALSE,MATCH(CB$6&amp;$CS43,'Route Guide - Lanes Not in Data'!$P$5:$P$22370,0),
IF(ISERROR(MATCH(CB$6&amp;$CT43,'Route Guide - Lanes Not in Data'!$P$5:$P$22370,0))=FALSE,MATCH(CB$6&amp;$CT43,'Route Guide - Lanes Not in Data'!$P$5:$P$22370,0),
IF(ISERROR(MATCH(CB$6&amp;$CU43,'Route Guide - Lanes Not in Data'!$P$5:$P$22370,0))=FALSE,MATCH(CB$6&amp;$CU43,'Route Guide - Lanes Not in Data'!$P$5:$P$22370,0),
IF(ISERROR(MATCH(CB$6&amp;$CV43,'Route Guide - Lanes Not in Data'!$P$5:$P$22370,0))=FALSE,MATCH(CB$6&amp;$CV43,'Route Guide - Lanes Not in Data'!$P$5:$P$22370,0),
IF(ISERROR(MATCH(CB$6&amp;$CW43,'Route Guide - Lanes Not in Data'!$P$5:$P$22370,0))=FALSE,MATCH(CB$6&amp;$CW43,'Route Guide - Lanes Not in Data'!$P$5:$P$22370,0),
IF(ISERROR(MATCH(CB$6&amp;$CX43,'Route Guide - Lanes Not in Data'!$P$5:$P$22370,0))=FALSE,MATCH(CB$6&amp;$CX43,'Route Guide - Lanes Not in Data'!$P$5:$P$22370,0),
IF(ISERROR(MATCH(CB$6&amp;$CY43,'Route Guide - Lanes Not in Data'!$P$5:$P$22370,0))=FALSE,MATCH(CB$6&amp;$CY43,'Route Guide - Lanes Not in Data'!$P$5:$P$22370,0),
IF(ISERROR(MATCH(CB$6&amp;$CZ43,'Route Guide - Lanes Not in Data'!$P$5:$P$22370,0))=FALSE,MATCH(CB$6&amp;$CZ43,'Route Guide - Lanes Not in Data'!$P$5:$P$22370,0),""))))))))))),""))</f>
        <v/>
      </c>
      <c r="CC43" s="37" t="str">
        <f>IF(OR(CC$6="",EO43&lt;&gt;2),"",IFERROR(INDEX('Route Guide - Lanes Not in Data'!$E$5:$E$22370,
IF(ISERROR(MATCH(CC$6&amp;$CQ43,'Route Guide - Lanes Not in Data'!$P$5:$P$22370,0))=FALSE,MATCH(CC$6&amp;$CQ43,'Route Guide - Lanes Not in Data'!$P$5:$P$22370,0),
IF(ISERROR(MATCH(CC$6&amp;$CR43,'Route Guide - Lanes Not in Data'!$P$5:$P$22370,0))=FALSE,MATCH(CC$6&amp;$CR43,'Route Guide - Lanes Not in Data'!$P$5:$P$22370,0),
IF(ISERROR(MATCH(CC$6&amp;$CS43,'Route Guide - Lanes Not in Data'!$P$5:$P$22370,0))=FALSE,MATCH(CC$6&amp;$CS43,'Route Guide - Lanes Not in Data'!$P$5:$P$22370,0),
IF(ISERROR(MATCH(CC$6&amp;$CT43,'Route Guide - Lanes Not in Data'!$P$5:$P$22370,0))=FALSE,MATCH(CC$6&amp;$CT43,'Route Guide - Lanes Not in Data'!$P$5:$P$22370,0),
IF(ISERROR(MATCH(CC$6&amp;$CU43,'Route Guide - Lanes Not in Data'!$P$5:$P$22370,0))=FALSE,MATCH(CC$6&amp;$CU43,'Route Guide - Lanes Not in Data'!$P$5:$P$22370,0),
IF(ISERROR(MATCH(CC$6&amp;$CV43,'Route Guide - Lanes Not in Data'!$P$5:$P$22370,0))=FALSE,MATCH(CC$6&amp;$CV43,'Route Guide - Lanes Not in Data'!$P$5:$P$22370,0),
IF(ISERROR(MATCH(CC$6&amp;$CW43,'Route Guide - Lanes Not in Data'!$P$5:$P$22370,0))=FALSE,MATCH(CC$6&amp;$CW43,'Route Guide - Lanes Not in Data'!$P$5:$P$22370,0),
IF(ISERROR(MATCH(CC$6&amp;$CX43,'Route Guide - Lanes Not in Data'!$P$5:$P$22370,0))=FALSE,MATCH(CC$6&amp;$CX43,'Route Guide - Lanes Not in Data'!$P$5:$P$22370,0),
IF(ISERROR(MATCH(CC$6&amp;$CY43,'Route Guide - Lanes Not in Data'!$P$5:$P$22370,0))=FALSE,MATCH(CC$6&amp;$CY43,'Route Guide - Lanes Not in Data'!$P$5:$P$22370,0),
IF(ISERROR(MATCH(CC$6&amp;$CZ43,'Route Guide - Lanes Not in Data'!$P$5:$P$22370,0))=FALSE,MATCH(CC$6&amp;$CZ43,'Route Guide - Lanes Not in Data'!$P$5:$P$22370,0),""))))))))))),""))</f>
        <v/>
      </c>
      <c r="CD43" s="37" t="str">
        <f>IF(OR(CD$6="",EP43&lt;&gt;2),"",IFERROR(INDEX('Route Guide - Lanes Not in Data'!$E$5:$E$22370,
IF(ISERROR(MATCH(CD$6&amp;$CQ43,'Route Guide - Lanes Not in Data'!$P$5:$P$22370,0))=FALSE,MATCH(CD$6&amp;$CQ43,'Route Guide - Lanes Not in Data'!$P$5:$P$22370,0),
IF(ISERROR(MATCH(CD$6&amp;$CR43,'Route Guide - Lanes Not in Data'!$P$5:$P$22370,0))=FALSE,MATCH(CD$6&amp;$CR43,'Route Guide - Lanes Not in Data'!$P$5:$P$22370,0),
IF(ISERROR(MATCH(CD$6&amp;$CS43,'Route Guide - Lanes Not in Data'!$P$5:$P$22370,0))=FALSE,MATCH(CD$6&amp;$CS43,'Route Guide - Lanes Not in Data'!$P$5:$P$22370,0),
IF(ISERROR(MATCH(CD$6&amp;$CT43,'Route Guide - Lanes Not in Data'!$P$5:$P$22370,0))=FALSE,MATCH(CD$6&amp;$CT43,'Route Guide - Lanes Not in Data'!$P$5:$P$22370,0),
IF(ISERROR(MATCH(CD$6&amp;$CU43,'Route Guide - Lanes Not in Data'!$P$5:$P$22370,0))=FALSE,MATCH(CD$6&amp;$CU43,'Route Guide - Lanes Not in Data'!$P$5:$P$22370,0),
IF(ISERROR(MATCH(CD$6&amp;$CV43,'Route Guide - Lanes Not in Data'!$P$5:$P$22370,0))=FALSE,MATCH(CD$6&amp;$CV43,'Route Guide - Lanes Not in Data'!$P$5:$P$22370,0),
IF(ISERROR(MATCH(CD$6&amp;$CW43,'Route Guide - Lanes Not in Data'!$P$5:$P$22370,0))=FALSE,MATCH(CD$6&amp;$CW43,'Route Guide - Lanes Not in Data'!$P$5:$P$22370,0),
IF(ISERROR(MATCH(CD$6&amp;$CX43,'Route Guide - Lanes Not in Data'!$P$5:$P$22370,0))=FALSE,MATCH(CD$6&amp;$CX43,'Route Guide - Lanes Not in Data'!$P$5:$P$22370,0),
IF(ISERROR(MATCH(CD$6&amp;$CY43,'Route Guide - Lanes Not in Data'!$P$5:$P$22370,0))=FALSE,MATCH(CD$6&amp;$CY43,'Route Guide - Lanes Not in Data'!$P$5:$P$22370,0),
IF(ISERROR(MATCH(CD$6&amp;$CZ43,'Route Guide - Lanes Not in Data'!$P$5:$P$22370,0))=FALSE,MATCH(CD$6&amp;$CZ43,'Route Guide - Lanes Not in Data'!$P$5:$P$22370,0),""))))))))))),""))</f>
        <v/>
      </c>
      <c r="CE43" s="37" t="str">
        <f>IF(OR(CE$6="",EQ43&lt;&gt;2),"",IFERROR(INDEX('Route Guide - Lanes Not in Data'!$E$5:$E$22370,
IF(ISERROR(MATCH(CE$6&amp;$CQ43,'Route Guide - Lanes Not in Data'!$P$5:$P$22370,0))=FALSE,MATCH(CE$6&amp;$CQ43,'Route Guide - Lanes Not in Data'!$P$5:$P$22370,0),
IF(ISERROR(MATCH(CE$6&amp;$CR43,'Route Guide - Lanes Not in Data'!$P$5:$P$22370,0))=FALSE,MATCH(CE$6&amp;$CR43,'Route Guide - Lanes Not in Data'!$P$5:$P$22370,0),
IF(ISERROR(MATCH(CE$6&amp;$CS43,'Route Guide - Lanes Not in Data'!$P$5:$P$22370,0))=FALSE,MATCH(CE$6&amp;$CS43,'Route Guide - Lanes Not in Data'!$P$5:$P$22370,0),
IF(ISERROR(MATCH(CE$6&amp;$CT43,'Route Guide - Lanes Not in Data'!$P$5:$P$22370,0))=FALSE,MATCH(CE$6&amp;$CT43,'Route Guide - Lanes Not in Data'!$P$5:$P$22370,0),
IF(ISERROR(MATCH(CE$6&amp;$CU43,'Route Guide - Lanes Not in Data'!$P$5:$P$22370,0))=FALSE,MATCH(CE$6&amp;$CU43,'Route Guide - Lanes Not in Data'!$P$5:$P$22370,0),
IF(ISERROR(MATCH(CE$6&amp;$CV43,'Route Guide - Lanes Not in Data'!$P$5:$P$22370,0))=FALSE,MATCH(CE$6&amp;$CV43,'Route Guide - Lanes Not in Data'!$P$5:$P$22370,0),
IF(ISERROR(MATCH(CE$6&amp;$CW43,'Route Guide - Lanes Not in Data'!$P$5:$P$22370,0))=FALSE,MATCH(CE$6&amp;$CW43,'Route Guide - Lanes Not in Data'!$P$5:$P$22370,0),
IF(ISERROR(MATCH(CE$6&amp;$CX43,'Route Guide - Lanes Not in Data'!$P$5:$P$22370,0))=FALSE,MATCH(CE$6&amp;$CX43,'Route Guide - Lanes Not in Data'!$P$5:$P$22370,0),
IF(ISERROR(MATCH(CE$6&amp;$CY43,'Route Guide - Lanes Not in Data'!$P$5:$P$22370,0))=FALSE,MATCH(CE$6&amp;$CY43,'Route Guide - Lanes Not in Data'!$P$5:$P$22370,0),
IF(ISERROR(MATCH(CE$6&amp;$CZ43,'Route Guide - Lanes Not in Data'!$P$5:$P$22370,0))=FALSE,MATCH(CE$6&amp;$CZ43,'Route Guide - Lanes Not in Data'!$P$5:$P$22370,0),""))))))))))),""))</f>
        <v/>
      </c>
      <c r="CF43" s="37" t="str">
        <f>IF(OR(CF$6="",ER43&lt;&gt;2),"",IFERROR(INDEX('Route Guide - Lanes Not in Data'!$E$5:$E$22370,
IF(ISERROR(MATCH(CF$6&amp;$CQ43,'Route Guide - Lanes Not in Data'!$P$5:$P$22370,0))=FALSE,MATCH(CF$6&amp;$CQ43,'Route Guide - Lanes Not in Data'!$P$5:$P$22370,0),
IF(ISERROR(MATCH(CF$6&amp;$CR43,'Route Guide - Lanes Not in Data'!$P$5:$P$22370,0))=FALSE,MATCH(CF$6&amp;$CR43,'Route Guide - Lanes Not in Data'!$P$5:$P$22370,0),
IF(ISERROR(MATCH(CF$6&amp;$CS43,'Route Guide - Lanes Not in Data'!$P$5:$P$22370,0))=FALSE,MATCH(CF$6&amp;$CS43,'Route Guide - Lanes Not in Data'!$P$5:$P$22370,0),
IF(ISERROR(MATCH(CF$6&amp;$CT43,'Route Guide - Lanes Not in Data'!$P$5:$P$22370,0))=FALSE,MATCH(CF$6&amp;$CT43,'Route Guide - Lanes Not in Data'!$P$5:$P$22370,0),
IF(ISERROR(MATCH(CF$6&amp;$CU43,'Route Guide - Lanes Not in Data'!$P$5:$P$22370,0))=FALSE,MATCH(CF$6&amp;$CU43,'Route Guide - Lanes Not in Data'!$P$5:$P$22370,0),
IF(ISERROR(MATCH(CF$6&amp;$CV43,'Route Guide - Lanes Not in Data'!$P$5:$P$22370,0))=FALSE,MATCH(CF$6&amp;$CV43,'Route Guide - Lanes Not in Data'!$P$5:$P$22370,0),
IF(ISERROR(MATCH(CF$6&amp;$CW43,'Route Guide - Lanes Not in Data'!$P$5:$P$22370,0))=FALSE,MATCH(CF$6&amp;$CW43,'Route Guide - Lanes Not in Data'!$P$5:$P$22370,0),
IF(ISERROR(MATCH(CF$6&amp;$CX43,'Route Guide - Lanes Not in Data'!$P$5:$P$22370,0))=FALSE,MATCH(CF$6&amp;$CX43,'Route Guide - Lanes Not in Data'!$P$5:$P$22370,0),
IF(ISERROR(MATCH(CF$6&amp;$CY43,'Route Guide - Lanes Not in Data'!$P$5:$P$22370,0))=FALSE,MATCH(CF$6&amp;$CY43,'Route Guide - Lanes Not in Data'!$P$5:$P$22370,0),
IF(ISERROR(MATCH(CF$6&amp;$CZ43,'Route Guide - Lanes Not in Data'!$P$5:$P$22370,0))=FALSE,MATCH(CF$6&amp;$CZ43,'Route Guide - Lanes Not in Data'!$P$5:$P$22370,0),""))))))))))),""))</f>
        <v/>
      </c>
      <c r="CG43" s="37" t="str">
        <f>IF(OR(CG$6="",ES43&lt;&gt;2),"",IFERROR(INDEX('Route Guide - Lanes Not in Data'!$E$5:$E$22370,
IF(ISERROR(MATCH(CG$6&amp;$CQ43,'Route Guide - Lanes Not in Data'!$P$5:$P$22370,0))=FALSE,MATCH(CG$6&amp;$CQ43,'Route Guide - Lanes Not in Data'!$P$5:$P$22370,0),
IF(ISERROR(MATCH(CG$6&amp;$CR43,'Route Guide - Lanes Not in Data'!$P$5:$P$22370,0))=FALSE,MATCH(CG$6&amp;$CR43,'Route Guide - Lanes Not in Data'!$P$5:$P$22370,0),
IF(ISERROR(MATCH(CG$6&amp;$CS43,'Route Guide - Lanes Not in Data'!$P$5:$P$22370,0))=FALSE,MATCH(CG$6&amp;$CS43,'Route Guide - Lanes Not in Data'!$P$5:$P$22370,0),
IF(ISERROR(MATCH(CG$6&amp;$CT43,'Route Guide - Lanes Not in Data'!$P$5:$P$22370,0))=FALSE,MATCH(CG$6&amp;$CT43,'Route Guide - Lanes Not in Data'!$P$5:$P$22370,0),
IF(ISERROR(MATCH(CG$6&amp;$CU43,'Route Guide - Lanes Not in Data'!$P$5:$P$22370,0))=FALSE,MATCH(CG$6&amp;$CU43,'Route Guide - Lanes Not in Data'!$P$5:$P$22370,0),
IF(ISERROR(MATCH(CG$6&amp;$CV43,'Route Guide - Lanes Not in Data'!$P$5:$P$22370,0))=FALSE,MATCH(CG$6&amp;$CV43,'Route Guide - Lanes Not in Data'!$P$5:$P$22370,0),
IF(ISERROR(MATCH(CG$6&amp;$CW43,'Route Guide - Lanes Not in Data'!$P$5:$P$22370,0))=FALSE,MATCH(CG$6&amp;$CW43,'Route Guide - Lanes Not in Data'!$P$5:$P$22370,0),
IF(ISERROR(MATCH(CG$6&amp;$CX43,'Route Guide - Lanes Not in Data'!$P$5:$P$22370,0))=FALSE,MATCH(CG$6&amp;$CX43,'Route Guide - Lanes Not in Data'!$P$5:$P$22370,0),
IF(ISERROR(MATCH(CG$6&amp;$CY43,'Route Guide - Lanes Not in Data'!$P$5:$P$22370,0))=FALSE,MATCH(CG$6&amp;$CY43,'Route Guide - Lanes Not in Data'!$P$5:$P$22370,0),
IF(ISERROR(MATCH(CG$6&amp;$CZ43,'Route Guide - Lanes Not in Data'!$P$5:$P$22370,0))=FALSE,MATCH(CG$6&amp;$CZ43,'Route Guide - Lanes Not in Data'!$P$5:$P$22370,0),""))))))))))),""))</f>
        <v/>
      </c>
      <c r="CH43" s="37" t="str">
        <f>IF(OR(CH$6="",ET43&lt;&gt;2),"",IFERROR(INDEX('Route Guide - Lanes Not in Data'!$E$5:$E$22370,
IF(ISERROR(MATCH(CH$6&amp;$CQ43,'Route Guide - Lanes Not in Data'!$P$5:$P$22370,0))=FALSE,MATCH(CH$6&amp;$CQ43,'Route Guide - Lanes Not in Data'!$P$5:$P$22370,0),
IF(ISERROR(MATCH(CH$6&amp;$CR43,'Route Guide - Lanes Not in Data'!$P$5:$P$22370,0))=FALSE,MATCH(CH$6&amp;$CR43,'Route Guide - Lanes Not in Data'!$P$5:$P$22370,0),
IF(ISERROR(MATCH(CH$6&amp;$CS43,'Route Guide - Lanes Not in Data'!$P$5:$P$22370,0))=FALSE,MATCH(CH$6&amp;$CS43,'Route Guide - Lanes Not in Data'!$P$5:$P$22370,0),
IF(ISERROR(MATCH(CH$6&amp;$CT43,'Route Guide - Lanes Not in Data'!$P$5:$P$22370,0))=FALSE,MATCH(CH$6&amp;$CT43,'Route Guide - Lanes Not in Data'!$P$5:$P$22370,0),
IF(ISERROR(MATCH(CH$6&amp;$CU43,'Route Guide - Lanes Not in Data'!$P$5:$P$22370,0))=FALSE,MATCH(CH$6&amp;$CU43,'Route Guide - Lanes Not in Data'!$P$5:$P$22370,0),
IF(ISERROR(MATCH(CH$6&amp;$CV43,'Route Guide - Lanes Not in Data'!$P$5:$P$22370,0))=FALSE,MATCH(CH$6&amp;$CV43,'Route Guide - Lanes Not in Data'!$P$5:$P$22370,0),
IF(ISERROR(MATCH(CH$6&amp;$CW43,'Route Guide - Lanes Not in Data'!$P$5:$P$22370,0))=FALSE,MATCH(CH$6&amp;$CW43,'Route Guide - Lanes Not in Data'!$P$5:$P$22370,0),
IF(ISERROR(MATCH(CH$6&amp;$CX43,'Route Guide - Lanes Not in Data'!$P$5:$P$22370,0))=FALSE,MATCH(CH$6&amp;$CX43,'Route Guide - Lanes Not in Data'!$P$5:$P$22370,0),
IF(ISERROR(MATCH(CH$6&amp;$CY43,'Route Guide - Lanes Not in Data'!$P$5:$P$22370,0))=FALSE,MATCH(CH$6&amp;$CY43,'Route Guide - Lanes Not in Data'!$P$5:$P$22370,0),
IF(ISERROR(MATCH(CH$6&amp;$CZ43,'Route Guide - Lanes Not in Data'!$P$5:$P$22370,0))=FALSE,MATCH(CH$6&amp;$CZ43,'Route Guide - Lanes Not in Data'!$P$5:$P$22370,0),""))))))))))),""))</f>
        <v/>
      </c>
      <c r="CI43" s="37" t="str">
        <f>IF(OR(CI$6="",EU43&lt;&gt;2),"",IFERROR(INDEX('Route Guide - Lanes Not in Data'!$E$5:$E$22370,
IF(ISERROR(MATCH(CI$6&amp;$CQ43,'Route Guide - Lanes Not in Data'!$P$5:$P$22370,0))=FALSE,MATCH(CI$6&amp;$CQ43,'Route Guide - Lanes Not in Data'!$P$5:$P$22370,0),
IF(ISERROR(MATCH(CI$6&amp;$CR43,'Route Guide - Lanes Not in Data'!$P$5:$P$22370,0))=FALSE,MATCH(CI$6&amp;$CR43,'Route Guide - Lanes Not in Data'!$P$5:$P$22370,0),
IF(ISERROR(MATCH(CI$6&amp;$CS43,'Route Guide - Lanes Not in Data'!$P$5:$P$22370,0))=FALSE,MATCH(CI$6&amp;$CS43,'Route Guide - Lanes Not in Data'!$P$5:$P$22370,0),
IF(ISERROR(MATCH(CI$6&amp;$CT43,'Route Guide - Lanes Not in Data'!$P$5:$P$22370,0))=FALSE,MATCH(CI$6&amp;$CT43,'Route Guide - Lanes Not in Data'!$P$5:$P$22370,0),
IF(ISERROR(MATCH(CI$6&amp;$CU43,'Route Guide - Lanes Not in Data'!$P$5:$P$22370,0))=FALSE,MATCH(CI$6&amp;$CU43,'Route Guide - Lanes Not in Data'!$P$5:$P$22370,0),
IF(ISERROR(MATCH(CI$6&amp;$CV43,'Route Guide - Lanes Not in Data'!$P$5:$P$22370,0))=FALSE,MATCH(CI$6&amp;$CV43,'Route Guide - Lanes Not in Data'!$P$5:$P$22370,0),
IF(ISERROR(MATCH(CI$6&amp;$CW43,'Route Guide - Lanes Not in Data'!$P$5:$P$22370,0))=FALSE,MATCH(CI$6&amp;$CW43,'Route Guide - Lanes Not in Data'!$P$5:$P$22370,0),
IF(ISERROR(MATCH(CI$6&amp;$CX43,'Route Guide - Lanes Not in Data'!$P$5:$P$22370,0))=FALSE,MATCH(CI$6&amp;$CX43,'Route Guide - Lanes Not in Data'!$P$5:$P$22370,0),
IF(ISERROR(MATCH(CI$6&amp;$CY43,'Route Guide - Lanes Not in Data'!$P$5:$P$22370,0))=FALSE,MATCH(CI$6&amp;$CY43,'Route Guide - Lanes Not in Data'!$P$5:$P$22370,0),
IF(ISERROR(MATCH(CI$6&amp;$CZ43,'Route Guide - Lanes Not in Data'!$P$5:$P$22370,0))=FALSE,MATCH(CI$6&amp;$CZ43,'Route Guide - Lanes Not in Data'!$P$5:$P$22370,0),""))))))))))),""))</f>
        <v/>
      </c>
      <c r="CJ43" s="37" t="str">
        <f>IF(OR(CJ$6="",EV43&lt;&gt;2),"",IFERROR(INDEX('Route Guide - Lanes Not in Data'!$E$5:$E$22370,
IF(ISERROR(MATCH(CJ$6&amp;$CQ43,'Route Guide - Lanes Not in Data'!$P$5:$P$22370,0))=FALSE,MATCH(CJ$6&amp;$CQ43,'Route Guide - Lanes Not in Data'!$P$5:$P$22370,0),
IF(ISERROR(MATCH(CJ$6&amp;$CR43,'Route Guide - Lanes Not in Data'!$P$5:$P$22370,0))=FALSE,MATCH(CJ$6&amp;$CR43,'Route Guide - Lanes Not in Data'!$P$5:$P$22370,0),
IF(ISERROR(MATCH(CJ$6&amp;$CS43,'Route Guide - Lanes Not in Data'!$P$5:$P$22370,0))=FALSE,MATCH(CJ$6&amp;$CS43,'Route Guide - Lanes Not in Data'!$P$5:$P$22370,0),
IF(ISERROR(MATCH(CJ$6&amp;$CT43,'Route Guide - Lanes Not in Data'!$P$5:$P$22370,0))=FALSE,MATCH(CJ$6&amp;$CT43,'Route Guide - Lanes Not in Data'!$P$5:$P$22370,0),
IF(ISERROR(MATCH(CJ$6&amp;$CU43,'Route Guide - Lanes Not in Data'!$P$5:$P$22370,0))=FALSE,MATCH(CJ$6&amp;$CU43,'Route Guide - Lanes Not in Data'!$P$5:$P$22370,0),
IF(ISERROR(MATCH(CJ$6&amp;$CV43,'Route Guide - Lanes Not in Data'!$P$5:$P$22370,0))=FALSE,MATCH(CJ$6&amp;$CV43,'Route Guide - Lanes Not in Data'!$P$5:$P$22370,0),
IF(ISERROR(MATCH(CJ$6&amp;$CW43,'Route Guide - Lanes Not in Data'!$P$5:$P$22370,0))=FALSE,MATCH(CJ$6&amp;$CW43,'Route Guide - Lanes Not in Data'!$P$5:$P$22370,0),
IF(ISERROR(MATCH(CJ$6&amp;$CX43,'Route Guide - Lanes Not in Data'!$P$5:$P$22370,0))=FALSE,MATCH(CJ$6&amp;$CX43,'Route Guide - Lanes Not in Data'!$P$5:$P$22370,0),
IF(ISERROR(MATCH(CJ$6&amp;$CY43,'Route Guide - Lanes Not in Data'!$P$5:$P$22370,0))=FALSE,MATCH(CJ$6&amp;$CY43,'Route Guide - Lanes Not in Data'!$P$5:$P$22370,0),
IF(ISERROR(MATCH(CJ$6&amp;$CZ43,'Route Guide - Lanes Not in Data'!$P$5:$P$22370,0))=FALSE,MATCH(CJ$6&amp;$CZ43,'Route Guide - Lanes Not in Data'!$P$5:$P$22370,0),""))))))))))),""))</f>
        <v/>
      </c>
      <c r="CK43" s="37" t="str">
        <f>IF(OR(CK$6="",EW43&lt;&gt;2),"",IFERROR(INDEX('Route Guide - Lanes Not in Data'!$E$5:$E$22370,
IF(ISERROR(MATCH(CK$6&amp;$CQ43,'Route Guide - Lanes Not in Data'!$P$5:$P$22370,0))=FALSE,MATCH(CK$6&amp;$CQ43,'Route Guide - Lanes Not in Data'!$P$5:$P$22370,0),
IF(ISERROR(MATCH(CK$6&amp;$CR43,'Route Guide - Lanes Not in Data'!$P$5:$P$22370,0))=FALSE,MATCH(CK$6&amp;$CR43,'Route Guide - Lanes Not in Data'!$P$5:$P$22370,0),
IF(ISERROR(MATCH(CK$6&amp;$CS43,'Route Guide - Lanes Not in Data'!$P$5:$P$22370,0))=FALSE,MATCH(CK$6&amp;$CS43,'Route Guide - Lanes Not in Data'!$P$5:$P$22370,0),
IF(ISERROR(MATCH(CK$6&amp;$CT43,'Route Guide - Lanes Not in Data'!$P$5:$P$22370,0))=FALSE,MATCH(CK$6&amp;$CT43,'Route Guide - Lanes Not in Data'!$P$5:$P$22370,0),
IF(ISERROR(MATCH(CK$6&amp;$CU43,'Route Guide - Lanes Not in Data'!$P$5:$P$22370,0))=FALSE,MATCH(CK$6&amp;$CU43,'Route Guide - Lanes Not in Data'!$P$5:$P$22370,0),
IF(ISERROR(MATCH(CK$6&amp;$CV43,'Route Guide - Lanes Not in Data'!$P$5:$P$22370,0))=FALSE,MATCH(CK$6&amp;$CV43,'Route Guide - Lanes Not in Data'!$P$5:$P$22370,0),
IF(ISERROR(MATCH(CK$6&amp;$CW43,'Route Guide - Lanes Not in Data'!$P$5:$P$22370,0))=FALSE,MATCH(CK$6&amp;$CW43,'Route Guide - Lanes Not in Data'!$P$5:$P$22370,0),
IF(ISERROR(MATCH(CK$6&amp;$CX43,'Route Guide - Lanes Not in Data'!$P$5:$P$22370,0))=FALSE,MATCH(CK$6&amp;$CX43,'Route Guide - Lanes Not in Data'!$P$5:$P$22370,0),
IF(ISERROR(MATCH(CK$6&amp;$CY43,'Route Guide - Lanes Not in Data'!$P$5:$P$22370,0))=FALSE,MATCH(CK$6&amp;$CY43,'Route Guide - Lanes Not in Data'!$P$5:$P$22370,0),
IF(ISERROR(MATCH(CK$6&amp;$CZ43,'Route Guide - Lanes Not in Data'!$P$5:$P$22370,0))=FALSE,MATCH(CK$6&amp;$CZ43,'Route Guide - Lanes Not in Data'!$P$5:$P$22370,0),""))))))))))),""))</f>
        <v/>
      </c>
      <c r="CL43" s="37">
        <f t="shared" si="52"/>
        <v>0.31</v>
      </c>
      <c r="CM43" s="23" t="str">
        <f t="shared" si="53"/>
        <v>ODFL</v>
      </c>
      <c r="CN43" s="37">
        <f t="shared" si="54"/>
        <v>0.13300000000000001</v>
      </c>
      <c r="CO43" s="23" t="str">
        <f t="shared" si="21"/>
        <v>EXLA</v>
      </c>
      <c r="CQ43" s="23" t="str">
        <f t="shared" si="72"/>
        <v>-0E25-CA-CITY OF INDUSTRY-PA</v>
      </c>
      <c r="CR43" s="23" t="str">
        <f t="shared" si="73"/>
        <v>-0E25-CA-CITY OF INDUSTRY-USA</v>
      </c>
      <c r="CS43" s="23" t="str">
        <f t="shared" si="74"/>
        <v>-CA-CITY OF INDUSTRY-PA</v>
      </c>
      <c r="CT43" s="23" t="str">
        <f t="shared" si="75"/>
        <v>-CA-CITY OF INDUSTRY-USA</v>
      </c>
      <c r="CU43" s="23" t="str">
        <f t="shared" si="76"/>
        <v>-91745-PA</v>
      </c>
      <c r="CV43" s="23" t="str">
        <f t="shared" si="77"/>
        <v>-91745-USA</v>
      </c>
      <c r="CW43" s="23" t="str">
        <f t="shared" si="78"/>
        <v>-CA-PA</v>
      </c>
      <c r="CX43" s="23" t="str">
        <f t="shared" si="79"/>
        <v>PA-CA</v>
      </c>
      <c r="CY43" s="23" t="str">
        <f t="shared" si="55"/>
        <v>PA-USA</v>
      </c>
      <c r="CZ43" s="23" t="str">
        <f t="shared" si="80"/>
        <v>USA-USA</v>
      </c>
      <c r="DB43"/>
      <c r="DF43" s="35" t="s">
        <v>2224</v>
      </c>
      <c r="DG43" s="23">
        <v>1</v>
      </c>
      <c r="DH43" s="23">
        <v>1</v>
      </c>
      <c r="DI43" s="23">
        <v>0</v>
      </c>
      <c r="DJ43" s="23">
        <v>0</v>
      </c>
      <c r="DK43" s="23">
        <v>1</v>
      </c>
      <c r="DL43" s="23">
        <v>0</v>
      </c>
      <c r="DM43" s="23">
        <v>0</v>
      </c>
      <c r="DN43" s="23">
        <v>1</v>
      </c>
      <c r="DO43" s="23">
        <v>0</v>
      </c>
      <c r="DP43" s="23">
        <v>0</v>
      </c>
      <c r="DQ43" s="23">
        <v>1</v>
      </c>
      <c r="DR43" s="23">
        <v>0</v>
      </c>
      <c r="DS43" s="23">
        <v>1</v>
      </c>
      <c r="DT43" s="23">
        <v>1</v>
      </c>
      <c r="DU43" s="23">
        <v>1</v>
      </c>
      <c r="EC43" s="38">
        <f t="shared" si="81"/>
        <v>2</v>
      </c>
      <c r="ED43" s="38">
        <f t="shared" si="82"/>
        <v>2</v>
      </c>
      <c r="EE43" s="38">
        <f t="shared" si="83"/>
        <v>0</v>
      </c>
      <c r="EF43" s="38">
        <f t="shared" si="84"/>
        <v>0</v>
      </c>
      <c r="EG43" s="38">
        <f t="shared" si="85"/>
        <v>2</v>
      </c>
      <c r="EH43" s="38">
        <f t="shared" si="86"/>
        <v>1</v>
      </c>
      <c r="EI43" s="38">
        <f t="shared" si="87"/>
        <v>0</v>
      </c>
      <c r="EJ43" s="38">
        <f t="shared" si="88"/>
        <v>2</v>
      </c>
      <c r="EK43" s="38">
        <f t="shared" si="89"/>
        <v>0</v>
      </c>
      <c r="EL43" s="38">
        <f t="shared" si="90"/>
        <v>0</v>
      </c>
      <c r="EM43" s="38">
        <f t="shared" si="91"/>
        <v>2</v>
      </c>
      <c r="EN43" s="38">
        <f t="shared" si="92"/>
        <v>1</v>
      </c>
      <c r="EO43" s="38">
        <f t="shared" si="93"/>
        <v>2</v>
      </c>
      <c r="EP43" s="38">
        <f t="shared" si="94"/>
        <v>2</v>
      </c>
      <c r="EQ43" s="38">
        <f t="shared" si="95"/>
        <v>1</v>
      </c>
      <c r="ER43" s="38"/>
      <c r="ES43" s="38"/>
      <c r="ET43" s="38"/>
      <c r="EU43" s="38"/>
      <c r="EV43" s="38"/>
      <c r="EW43" s="38"/>
    </row>
    <row r="44" spans="2:153" x14ac:dyDescent="0.25">
      <c r="B44" s="39" t="str">
        <f t="shared" si="59"/>
        <v>CA  to  RI</v>
      </c>
      <c r="C44" s="39" t="str">
        <f t="shared" si="4"/>
        <v>ODFL</v>
      </c>
      <c r="D44" s="31" t="str">
        <f t="shared" si="56"/>
        <v/>
      </c>
      <c r="F44" s="39" t="str">
        <f t="shared" si="60"/>
        <v>RI  to  CA</v>
      </c>
      <c r="G44" s="39" t="str">
        <f t="shared" si="6"/>
        <v>ODFL</v>
      </c>
      <c r="H44" s="31" t="str">
        <f t="shared" si="7"/>
        <v/>
      </c>
      <c r="U44" s="23" t="s">
        <v>2225</v>
      </c>
      <c r="V44" s="23" t="s">
        <v>2751</v>
      </c>
      <c r="W44" s="23" t="str">
        <f t="shared" si="61"/>
        <v>0E25-CA-CITY OF INDUSTRY-CA-RI</v>
      </c>
      <c r="X44" s="23" t="e">
        <f>_xlfn.XLOOKUP($W44,'Route Guide - Lanes In Data'!$B$1:$B$2645,'Route Guide - Lanes In Data'!D$1:D$2645)</f>
        <v>#N/A</v>
      </c>
      <c r="Y44" s="23" t="e">
        <f>_xlfn.XLOOKUP($W44,'Route Guide - Lanes In Data'!$B$1:$B$2645,'Route Guide - Lanes In Data'!E$1:E$2645)</f>
        <v>#N/A</v>
      </c>
      <c r="AA44" s="37">
        <f>IF(OR(AA$6="",EC44&lt;&gt;2),"",IFERROR(INDEX('Route Guide - Lanes Not in Data'!$D$5:$D$22370,
IF(ISERROR(MATCH(AA$6&amp;$BA44,'Route Guide - Lanes Not in Data'!$P$5:$P$22370,0))=FALSE,MATCH(AA$6&amp;$BA44,'Route Guide - Lanes Not in Data'!$P$5:$P$22370,0),
IF(ISERROR(MATCH(AA$6&amp;$BB44,'Route Guide - Lanes Not in Data'!$P$5:$P$22370,0))=FALSE,MATCH(AA$6&amp;$BB44,'Route Guide - Lanes Not in Data'!$P$5:$P$22370,0),
IF(ISERROR(MATCH(AA$6&amp;$BC44,'Route Guide - Lanes Not in Data'!$P$5:$P$22370,0))=FALSE,MATCH(AA$6&amp;$BC44,'Route Guide - Lanes Not in Data'!$P$5:$P$22370,0),
IF(ISERROR(MATCH(AA$6&amp;$BD44,'Route Guide - Lanes Not in Data'!$P$5:$P$22370,0))=FALSE,MATCH(AA$6&amp;$BD44,'Route Guide - Lanes Not in Data'!$P$5:$P$22370,0),
IF(ISERROR(MATCH(AA$6&amp;$BE44,'Route Guide - Lanes Not in Data'!$P$5:$P$22370,0))=FALSE,MATCH(AA$6&amp;$BE44,'Route Guide - Lanes Not in Data'!$P$5:$P$22370,0),
IF(ISERROR(MATCH(AA$6&amp;$BF44,'Route Guide - Lanes Not in Data'!$P$5:$P$22370,0))=FALSE,MATCH(AA$6&amp;$BF44,'Route Guide - Lanes Not in Data'!$P$5:$P$22370,0),
IF(ISERROR(MATCH(AA$6&amp;$BG44,'Route Guide - Lanes Not in Data'!$P$5:$P$22370,0))=FALSE,MATCH(AA$6&amp;$BG44,'Route Guide - Lanes Not in Data'!$P$5:$P$22370,0),
IF(ISERROR(MATCH(AA$6&amp;$BH44,'Route Guide - Lanes Not in Data'!$P$5:$P$22370,0))=FALSE,MATCH(AA$6&amp;$BH44,'Route Guide - Lanes Not in Data'!$P$5:$P$22370,0),
IF(ISERROR(MATCH(AA$6&amp;$BI44,'Route Guide - Lanes Not in Data'!$P$5:$P$22370,0))=FALSE,MATCH(AA$6&amp;$BI44,'Route Guide - Lanes Not in Data'!$P$5:$P$22370,0),
IF(ISERROR(MATCH(AA$6&amp;$BJ44,'Route Guide - Lanes Not in Data'!$P$5:$P$22370,0))=FALSE,MATCH(AA$6&amp;$BJ44,'Route Guide - Lanes Not in Data'!$P$5:$P$22370,0),""))))))))))),""))</f>
        <v>0.35</v>
      </c>
      <c r="AB44" s="37">
        <f>IF(OR(AB$6="",ED44&lt;&gt;2),"",IFERROR(INDEX('Route Guide - Lanes Not in Data'!$D$5:$D$22370,
IF(ISERROR(MATCH(AB$6&amp;$BA44,'Route Guide - Lanes Not in Data'!$P$5:$P$22370,0))=FALSE,MATCH(AB$6&amp;$BA44,'Route Guide - Lanes Not in Data'!$P$5:$P$22370,0),
IF(ISERROR(MATCH(AB$6&amp;$BB44,'Route Guide - Lanes Not in Data'!$P$5:$P$22370,0))=FALSE,MATCH(AB$6&amp;$BB44,'Route Guide - Lanes Not in Data'!$P$5:$P$22370,0),
IF(ISERROR(MATCH(AB$6&amp;$BC44,'Route Guide - Lanes Not in Data'!$P$5:$P$22370,0))=FALSE,MATCH(AB$6&amp;$BC44,'Route Guide - Lanes Not in Data'!$P$5:$P$22370,0),
IF(ISERROR(MATCH(AB$6&amp;$BD44,'Route Guide - Lanes Not in Data'!$P$5:$P$22370,0))=FALSE,MATCH(AB$6&amp;$BD44,'Route Guide - Lanes Not in Data'!$P$5:$P$22370,0),
IF(ISERROR(MATCH(AB$6&amp;$BE44,'Route Guide - Lanes Not in Data'!$P$5:$P$22370,0))=FALSE,MATCH(AB$6&amp;$BE44,'Route Guide - Lanes Not in Data'!$P$5:$P$22370,0),
IF(ISERROR(MATCH(AB$6&amp;$BF44,'Route Guide - Lanes Not in Data'!$P$5:$P$22370,0))=FALSE,MATCH(AB$6&amp;$BF44,'Route Guide - Lanes Not in Data'!$P$5:$P$22370,0),
IF(ISERROR(MATCH(AB$6&amp;$BG44,'Route Guide - Lanes Not in Data'!$P$5:$P$22370,0))=FALSE,MATCH(AB$6&amp;$BG44,'Route Guide - Lanes Not in Data'!$P$5:$P$22370,0),
IF(ISERROR(MATCH(AB$6&amp;$BH44,'Route Guide - Lanes Not in Data'!$P$5:$P$22370,0))=FALSE,MATCH(AB$6&amp;$BH44,'Route Guide - Lanes Not in Data'!$P$5:$P$22370,0),
IF(ISERROR(MATCH(AB$6&amp;$BI44,'Route Guide - Lanes Not in Data'!$P$5:$P$22370,0))=FALSE,MATCH(AB$6&amp;$BI44,'Route Guide - Lanes Not in Data'!$P$5:$P$22370,0),
IF(ISERROR(MATCH(AB$6&amp;$BJ44,'Route Guide - Lanes Not in Data'!$P$5:$P$22370,0))=FALSE,MATCH(AB$6&amp;$BJ44,'Route Guide - Lanes Not in Data'!$P$5:$P$22370,0),""))))))))))),""))</f>
        <v>0.23100000000000001</v>
      </c>
      <c r="AC44" s="37" t="str">
        <f>IF(OR(AC$6="",EE44&lt;&gt;2),"",IFERROR(INDEX('Route Guide - Lanes Not in Data'!$D$5:$D$22370,
IF(ISERROR(MATCH(AC$6&amp;$BA44,'Route Guide - Lanes Not in Data'!$P$5:$P$22370,0))=FALSE,MATCH(AC$6&amp;$BA44,'Route Guide - Lanes Not in Data'!$P$5:$P$22370,0),
IF(ISERROR(MATCH(AC$6&amp;$BB44,'Route Guide - Lanes Not in Data'!$P$5:$P$22370,0))=FALSE,MATCH(AC$6&amp;$BB44,'Route Guide - Lanes Not in Data'!$P$5:$P$22370,0),
IF(ISERROR(MATCH(AC$6&amp;$BC44,'Route Guide - Lanes Not in Data'!$P$5:$P$22370,0))=FALSE,MATCH(AC$6&amp;$BC44,'Route Guide - Lanes Not in Data'!$P$5:$P$22370,0),
IF(ISERROR(MATCH(AC$6&amp;$BD44,'Route Guide - Lanes Not in Data'!$P$5:$P$22370,0))=FALSE,MATCH(AC$6&amp;$BD44,'Route Guide - Lanes Not in Data'!$P$5:$P$22370,0),
IF(ISERROR(MATCH(AC$6&amp;$BE44,'Route Guide - Lanes Not in Data'!$P$5:$P$22370,0))=FALSE,MATCH(AC$6&amp;$BE44,'Route Guide - Lanes Not in Data'!$P$5:$P$22370,0),
IF(ISERROR(MATCH(AC$6&amp;$BF44,'Route Guide - Lanes Not in Data'!$P$5:$P$22370,0))=FALSE,MATCH(AC$6&amp;$BF44,'Route Guide - Lanes Not in Data'!$P$5:$P$22370,0),
IF(ISERROR(MATCH(AC$6&amp;$BG44,'Route Guide - Lanes Not in Data'!$P$5:$P$22370,0))=FALSE,MATCH(AC$6&amp;$BG44,'Route Guide - Lanes Not in Data'!$P$5:$P$22370,0),
IF(ISERROR(MATCH(AC$6&amp;$BH44,'Route Guide - Lanes Not in Data'!$P$5:$P$22370,0))=FALSE,MATCH(AC$6&amp;$BH44,'Route Guide - Lanes Not in Data'!$P$5:$P$22370,0),
IF(ISERROR(MATCH(AC$6&amp;$BI44,'Route Guide - Lanes Not in Data'!$P$5:$P$22370,0))=FALSE,MATCH(AC$6&amp;$BI44,'Route Guide - Lanes Not in Data'!$P$5:$P$22370,0),
IF(ISERROR(MATCH(AC$6&amp;$BJ44,'Route Guide - Lanes Not in Data'!$P$5:$P$22370,0))=FALSE,MATCH(AC$6&amp;$BJ44,'Route Guide - Lanes Not in Data'!$P$5:$P$22370,0),""))))))))))),""))</f>
        <v/>
      </c>
      <c r="AD44" s="37" t="str">
        <f>IF(OR(AD$6="",EF44&lt;&gt;2),"",IFERROR(INDEX('Route Guide - Lanes Not in Data'!$D$5:$D$22370,
IF(ISERROR(MATCH(AD$6&amp;$BA44,'Route Guide - Lanes Not in Data'!$P$5:$P$22370,0))=FALSE,MATCH(AD$6&amp;$BA44,'Route Guide - Lanes Not in Data'!$P$5:$P$22370,0),
IF(ISERROR(MATCH(AD$6&amp;$BB44,'Route Guide - Lanes Not in Data'!$P$5:$P$22370,0))=FALSE,MATCH(AD$6&amp;$BB44,'Route Guide - Lanes Not in Data'!$P$5:$P$22370,0),
IF(ISERROR(MATCH(AD$6&amp;$BC44,'Route Guide - Lanes Not in Data'!$P$5:$P$22370,0))=FALSE,MATCH(AD$6&amp;$BC44,'Route Guide - Lanes Not in Data'!$P$5:$P$22370,0),
IF(ISERROR(MATCH(AD$6&amp;$BD44,'Route Guide - Lanes Not in Data'!$P$5:$P$22370,0))=FALSE,MATCH(AD$6&amp;$BD44,'Route Guide - Lanes Not in Data'!$P$5:$P$22370,0),
IF(ISERROR(MATCH(AD$6&amp;$BE44,'Route Guide - Lanes Not in Data'!$P$5:$P$22370,0))=FALSE,MATCH(AD$6&amp;$BE44,'Route Guide - Lanes Not in Data'!$P$5:$P$22370,0),
IF(ISERROR(MATCH(AD$6&amp;$BF44,'Route Guide - Lanes Not in Data'!$P$5:$P$22370,0))=FALSE,MATCH(AD$6&amp;$BF44,'Route Guide - Lanes Not in Data'!$P$5:$P$22370,0),
IF(ISERROR(MATCH(AD$6&amp;$BG44,'Route Guide - Lanes Not in Data'!$P$5:$P$22370,0))=FALSE,MATCH(AD$6&amp;$BG44,'Route Guide - Lanes Not in Data'!$P$5:$P$22370,0),
IF(ISERROR(MATCH(AD$6&amp;$BH44,'Route Guide - Lanes Not in Data'!$P$5:$P$22370,0))=FALSE,MATCH(AD$6&amp;$BH44,'Route Guide - Lanes Not in Data'!$P$5:$P$22370,0),
IF(ISERROR(MATCH(AD$6&amp;$BI44,'Route Guide - Lanes Not in Data'!$P$5:$P$22370,0))=FALSE,MATCH(AD$6&amp;$BI44,'Route Guide - Lanes Not in Data'!$P$5:$P$22370,0),
IF(ISERROR(MATCH(AD$6&amp;$BJ44,'Route Guide - Lanes Not in Data'!$P$5:$P$22370,0))=FALSE,MATCH(AD$6&amp;$BJ44,'Route Guide - Lanes Not in Data'!$P$5:$P$22370,0),""))))))))))),""))</f>
        <v/>
      </c>
      <c r="AE44" s="37">
        <f>IF(OR(AE$6="",EG44&lt;&gt;2),"",IFERROR(INDEX('Route Guide - Lanes Not in Data'!$D$5:$D$22370,
IF(ISERROR(MATCH(AE$6&amp;$BA44,'Route Guide - Lanes Not in Data'!$P$5:$P$22370,0))=FALSE,MATCH(AE$6&amp;$BA44,'Route Guide - Lanes Not in Data'!$P$5:$P$22370,0),
IF(ISERROR(MATCH(AE$6&amp;$BB44,'Route Guide - Lanes Not in Data'!$P$5:$P$22370,0))=FALSE,MATCH(AE$6&amp;$BB44,'Route Guide - Lanes Not in Data'!$P$5:$P$22370,0),
IF(ISERROR(MATCH(AE$6&amp;$BC44,'Route Guide - Lanes Not in Data'!$P$5:$P$22370,0))=FALSE,MATCH(AE$6&amp;$BC44,'Route Guide - Lanes Not in Data'!$P$5:$P$22370,0),
IF(ISERROR(MATCH(AE$6&amp;$BD44,'Route Guide - Lanes Not in Data'!$P$5:$P$22370,0))=FALSE,MATCH(AE$6&amp;$BD44,'Route Guide - Lanes Not in Data'!$P$5:$P$22370,0),
IF(ISERROR(MATCH(AE$6&amp;$BE44,'Route Guide - Lanes Not in Data'!$P$5:$P$22370,0))=FALSE,MATCH(AE$6&amp;$BE44,'Route Guide - Lanes Not in Data'!$P$5:$P$22370,0),
IF(ISERROR(MATCH(AE$6&amp;$BF44,'Route Guide - Lanes Not in Data'!$P$5:$P$22370,0))=FALSE,MATCH(AE$6&amp;$BF44,'Route Guide - Lanes Not in Data'!$P$5:$P$22370,0),
IF(ISERROR(MATCH(AE$6&amp;$BG44,'Route Guide - Lanes Not in Data'!$P$5:$P$22370,0))=FALSE,MATCH(AE$6&amp;$BG44,'Route Guide - Lanes Not in Data'!$P$5:$P$22370,0),
IF(ISERROR(MATCH(AE$6&amp;$BH44,'Route Guide - Lanes Not in Data'!$P$5:$P$22370,0))=FALSE,MATCH(AE$6&amp;$BH44,'Route Guide - Lanes Not in Data'!$P$5:$P$22370,0),
IF(ISERROR(MATCH(AE$6&amp;$BI44,'Route Guide - Lanes Not in Data'!$P$5:$P$22370,0))=FALSE,MATCH(AE$6&amp;$BI44,'Route Guide - Lanes Not in Data'!$P$5:$P$22370,0),
IF(ISERROR(MATCH(AE$6&amp;$BJ44,'Route Guide - Lanes Not in Data'!$P$5:$P$22370,0))=FALSE,MATCH(AE$6&amp;$BJ44,'Route Guide - Lanes Not in Data'!$P$5:$P$22370,0),""))))))))))),""))</f>
        <v>6.9000000000000006E-2</v>
      </c>
      <c r="AF44" s="37" t="str">
        <f>IF(OR(AF$6="",EH44&lt;&gt;2),"",IFERROR(INDEX('Route Guide - Lanes Not in Data'!$D$5:$D$22370,
IF(ISERROR(MATCH(AF$6&amp;$BA44,'Route Guide - Lanes Not in Data'!$P$5:$P$22370,0))=FALSE,MATCH(AF$6&amp;$BA44,'Route Guide - Lanes Not in Data'!$P$5:$P$22370,0),
IF(ISERROR(MATCH(AF$6&amp;$BB44,'Route Guide - Lanes Not in Data'!$P$5:$P$22370,0))=FALSE,MATCH(AF$6&amp;$BB44,'Route Guide - Lanes Not in Data'!$P$5:$P$22370,0),
IF(ISERROR(MATCH(AF$6&amp;$BC44,'Route Guide - Lanes Not in Data'!$P$5:$P$22370,0))=FALSE,MATCH(AF$6&amp;$BC44,'Route Guide - Lanes Not in Data'!$P$5:$P$22370,0),
IF(ISERROR(MATCH(AF$6&amp;$BD44,'Route Guide - Lanes Not in Data'!$P$5:$P$22370,0))=FALSE,MATCH(AF$6&amp;$BD44,'Route Guide - Lanes Not in Data'!$P$5:$P$22370,0),
IF(ISERROR(MATCH(AF$6&amp;$BE44,'Route Guide - Lanes Not in Data'!$P$5:$P$22370,0))=FALSE,MATCH(AF$6&amp;$BE44,'Route Guide - Lanes Not in Data'!$P$5:$P$22370,0),
IF(ISERROR(MATCH(AF$6&amp;$BF44,'Route Guide - Lanes Not in Data'!$P$5:$P$22370,0))=FALSE,MATCH(AF$6&amp;$BF44,'Route Guide - Lanes Not in Data'!$P$5:$P$22370,0),
IF(ISERROR(MATCH(AF$6&amp;$BG44,'Route Guide - Lanes Not in Data'!$P$5:$P$22370,0))=FALSE,MATCH(AF$6&amp;$BG44,'Route Guide - Lanes Not in Data'!$P$5:$P$22370,0),
IF(ISERROR(MATCH(AF$6&amp;$BH44,'Route Guide - Lanes Not in Data'!$P$5:$P$22370,0))=FALSE,MATCH(AF$6&amp;$BH44,'Route Guide - Lanes Not in Data'!$P$5:$P$22370,0),
IF(ISERROR(MATCH(AF$6&amp;$BI44,'Route Guide - Lanes Not in Data'!$P$5:$P$22370,0))=FALSE,MATCH(AF$6&amp;$BI44,'Route Guide - Lanes Not in Data'!$P$5:$P$22370,0),
IF(ISERROR(MATCH(AF$6&amp;$BJ44,'Route Guide - Lanes Not in Data'!$P$5:$P$22370,0))=FALSE,MATCH(AF$6&amp;$BJ44,'Route Guide - Lanes Not in Data'!$P$5:$P$22370,0),""))))))))))),""))</f>
        <v/>
      </c>
      <c r="AG44" s="37" t="str">
        <f>IF(OR(AG$6="",EI44&lt;&gt;2),"",IFERROR(INDEX('Route Guide - Lanes Not in Data'!$D$5:$D$22370,
IF(ISERROR(MATCH(AG$6&amp;$BA44,'Route Guide - Lanes Not in Data'!$P$5:$P$22370,0))=FALSE,MATCH(AG$6&amp;$BA44,'Route Guide - Lanes Not in Data'!$P$5:$P$22370,0),
IF(ISERROR(MATCH(AG$6&amp;$BB44,'Route Guide - Lanes Not in Data'!$P$5:$P$22370,0))=FALSE,MATCH(AG$6&amp;$BB44,'Route Guide - Lanes Not in Data'!$P$5:$P$22370,0),
IF(ISERROR(MATCH(AG$6&amp;$BC44,'Route Guide - Lanes Not in Data'!$P$5:$P$22370,0))=FALSE,MATCH(AG$6&amp;$BC44,'Route Guide - Lanes Not in Data'!$P$5:$P$22370,0),
IF(ISERROR(MATCH(AG$6&amp;$BD44,'Route Guide - Lanes Not in Data'!$P$5:$P$22370,0))=FALSE,MATCH(AG$6&amp;$BD44,'Route Guide - Lanes Not in Data'!$P$5:$P$22370,0),
IF(ISERROR(MATCH(AG$6&amp;$BE44,'Route Guide - Lanes Not in Data'!$P$5:$P$22370,0))=FALSE,MATCH(AG$6&amp;$BE44,'Route Guide - Lanes Not in Data'!$P$5:$P$22370,0),
IF(ISERROR(MATCH(AG$6&amp;$BF44,'Route Guide - Lanes Not in Data'!$P$5:$P$22370,0))=FALSE,MATCH(AG$6&amp;$BF44,'Route Guide - Lanes Not in Data'!$P$5:$P$22370,0),
IF(ISERROR(MATCH(AG$6&amp;$BG44,'Route Guide - Lanes Not in Data'!$P$5:$P$22370,0))=FALSE,MATCH(AG$6&amp;$BG44,'Route Guide - Lanes Not in Data'!$P$5:$P$22370,0),
IF(ISERROR(MATCH(AG$6&amp;$BH44,'Route Guide - Lanes Not in Data'!$P$5:$P$22370,0))=FALSE,MATCH(AG$6&amp;$BH44,'Route Guide - Lanes Not in Data'!$P$5:$P$22370,0),
IF(ISERROR(MATCH(AG$6&amp;$BI44,'Route Guide - Lanes Not in Data'!$P$5:$P$22370,0))=FALSE,MATCH(AG$6&amp;$BI44,'Route Guide - Lanes Not in Data'!$P$5:$P$22370,0),
IF(ISERROR(MATCH(AG$6&amp;$BJ44,'Route Guide - Lanes Not in Data'!$P$5:$P$22370,0))=FALSE,MATCH(AG$6&amp;$BJ44,'Route Guide - Lanes Not in Data'!$P$5:$P$22370,0),""))))))))))),""))</f>
        <v/>
      </c>
      <c r="AH44" s="37" t="str">
        <f>IF(OR(AH$6="",EJ44&lt;&gt;2),"",IFERROR(INDEX('Route Guide - Lanes Not in Data'!$D$5:$D$22370,
IF(ISERROR(MATCH(AH$6&amp;$BA44,'Route Guide - Lanes Not in Data'!$P$5:$P$22370,0))=FALSE,MATCH(AH$6&amp;$BA44,'Route Guide - Lanes Not in Data'!$P$5:$P$22370,0),
IF(ISERROR(MATCH(AH$6&amp;$BB44,'Route Guide - Lanes Not in Data'!$P$5:$P$22370,0))=FALSE,MATCH(AH$6&amp;$BB44,'Route Guide - Lanes Not in Data'!$P$5:$P$22370,0),
IF(ISERROR(MATCH(AH$6&amp;$BC44,'Route Guide - Lanes Not in Data'!$P$5:$P$22370,0))=FALSE,MATCH(AH$6&amp;$BC44,'Route Guide - Lanes Not in Data'!$P$5:$P$22370,0),
IF(ISERROR(MATCH(AH$6&amp;$BD44,'Route Guide - Lanes Not in Data'!$P$5:$P$22370,0))=FALSE,MATCH(AH$6&amp;$BD44,'Route Guide - Lanes Not in Data'!$P$5:$P$22370,0),
IF(ISERROR(MATCH(AH$6&amp;$BE44,'Route Guide - Lanes Not in Data'!$P$5:$P$22370,0))=FALSE,MATCH(AH$6&amp;$BE44,'Route Guide - Lanes Not in Data'!$P$5:$P$22370,0),
IF(ISERROR(MATCH(AH$6&amp;$BF44,'Route Guide - Lanes Not in Data'!$P$5:$P$22370,0))=FALSE,MATCH(AH$6&amp;$BF44,'Route Guide - Lanes Not in Data'!$P$5:$P$22370,0),
IF(ISERROR(MATCH(AH$6&amp;$BG44,'Route Guide - Lanes Not in Data'!$P$5:$P$22370,0))=FALSE,MATCH(AH$6&amp;$BG44,'Route Guide - Lanes Not in Data'!$P$5:$P$22370,0),
IF(ISERROR(MATCH(AH$6&amp;$BH44,'Route Guide - Lanes Not in Data'!$P$5:$P$22370,0))=FALSE,MATCH(AH$6&amp;$BH44,'Route Guide - Lanes Not in Data'!$P$5:$P$22370,0),
IF(ISERROR(MATCH(AH$6&amp;$BI44,'Route Guide - Lanes Not in Data'!$P$5:$P$22370,0))=FALSE,MATCH(AH$6&amp;$BI44,'Route Guide - Lanes Not in Data'!$P$5:$P$22370,0),
IF(ISERROR(MATCH(AH$6&amp;$BJ44,'Route Guide - Lanes Not in Data'!$P$5:$P$22370,0))=FALSE,MATCH(AH$6&amp;$BJ44,'Route Guide - Lanes Not in Data'!$P$5:$P$22370,0),""))))))))))),""))</f>
        <v/>
      </c>
      <c r="AI44" s="37" t="str">
        <f>IF(OR(AI$6="",EK44&lt;&gt;2),"",IFERROR(INDEX('Route Guide - Lanes Not in Data'!$D$5:$D$22370,
IF(ISERROR(MATCH(AI$6&amp;$BA44,'Route Guide - Lanes Not in Data'!$P$5:$P$22370,0))=FALSE,MATCH(AI$6&amp;$BA44,'Route Guide - Lanes Not in Data'!$P$5:$P$22370,0),
IF(ISERROR(MATCH(AI$6&amp;$BB44,'Route Guide - Lanes Not in Data'!$P$5:$P$22370,0))=FALSE,MATCH(AI$6&amp;$BB44,'Route Guide - Lanes Not in Data'!$P$5:$P$22370,0),
IF(ISERROR(MATCH(AI$6&amp;$BC44,'Route Guide - Lanes Not in Data'!$P$5:$P$22370,0))=FALSE,MATCH(AI$6&amp;$BC44,'Route Guide - Lanes Not in Data'!$P$5:$P$22370,0),
IF(ISERROR(MATCH(AI$6&amp;$BD44,'Route Guide - Lanes Not in Data'!$P$5:$P$22370,0))=FALSE,MATCH(AI$6&amp;$BD44,'Route Guide - Lanes Not in Data'!$P$5:$P$22370,0),
IF(ISERROR(MATCH(AI$6&amp;$BE44,'Route Guide - Lanes Not in Data'!$P$5:$P$22370,0))=FALSE,MATCH(AI$6&amp;$BE44,'Route Guide - Lanes Not in Data'!$P$5:$P$22370,0),
IF(ISERROR(MATCH(AI$6&amp;$BF44,'Route Guide - Lanes Not in Data'!$P$5:$P$22370,0))=FALSE,MATCH(AI$6&amp;$BF44,'Route Guide - Lanes Not in Data'!$P$5:$P$22370,0),
IF(ISERROR(MATCH(AI$6&amp;$BG44,'Route Guide - Lanes Not in Data'!$P$5:$P$22370,0))=FALSE,MATCH(AI$6&amp;$BG44,'Route Guide - Lanes Not in Data'!$P$5:$P$22370,0),
IF(ISERROR(MATCH(AI$6&amp;$BH44,'Route Guide - Lanes Not in Data'!$P$5:$P$22370,0))=FALSE,MATCH(AI$6&amp;$BH44,'Route Guide - Lanes Not in Data'!$P$5:$P$22370,0),
IF(ISERROR(MATCH(AI$6&amp;$BI44,'Route Guide - Lanes Not in Data'!$P$5:$P$22370,0))=FALSE,MATCH(AI$6&amp;$BI44,'Route Guide - Lanes Not in Data'!$P$5:$P$22370,0),
IF(ISERROR(MATCH(AI$6&amp;$BJ44,'Route Guide - Lanes Not in Data'!$P$5:$P$22370,0))=FALSE,MATCH(AI$6&amp;$BJ44,'Route Guide - Lanes Not in Data'!$P$5:$P$22370,0),""))))))))))),""))</f>
        <v/>
      </c>
      <c r="AJ44" s="37" t="str">
        <f>IF(OR(AJ$6="",EL44&lt;&gt;2),"",IFERROR(INDEX('Route Guide - Lanes Not in Data'!$D$5:$D$22370,
IF(ISERROR(MATCH(AJ$6&amp;$BA44,'Route Guide - Lanes Not in Data'!$P$5:$P$22370,0))=FALSE,MATCH(AJ$6&amp;$BA44,'Route Guide - Lanes Not in Data'!$P$5:$P$22370,0),
IF(ISERROR(MATCH(AJ$6&amp;$BB44,'Route Guide - Lanes Not in Data'!$P$5:$P$22370,0))=FALSE,MATCH(AJ$6&amp;$BB44,'Route Guide - Lanes Not in Data'!$P$5:$P$22370,0),
IF(ISERROR(MATCH(AJ$6&amp;$BC44,'Route Guide - Lanes Not in Data'!$P$5:$P$22370,0))=FALSE,MATCH(AJ$6&amp;$BC44,'Route Guide - Lanes Not in Data'!$P$5:$P$22370,0),
IF(ISERROR(MATCH(AJ$6&amp;$BD44,'Route Guide - Lanes Not in Data'!$P$5:$P$22370,0))=FALSE,MATCH(AJ$6&amp;$BD44,'Route Guide - Lanes Not in Data'!$P$5:$P$22370,0),
IF(ISERROR(MATCH(AJ$6&amp;$BE44,'Route Guide - Lanes Not in Data'!$P$5:$P$22370,0))=FALSE,MATCH(AJ$6&amp;$BE44,'Route Guide - Lanes Not in Data'!$P$5:$P$22370,0),
IF(ISERROR(MATCH(AJ$6&amp;$BF44,'Route Guide - Lanes Not in Data'!$P$5:$P$22370,0))=FALSE,MATCH(AJ$6&amp;$BF44,'Route Guide - Lanes Not in Data'!$P$5:$P$22370,0),
IF(ISERROR(MATCH(AJ$6&amp;$BG44,'Route Guide - Lanes Not in Data'!$P$5:$P$22370,0))=FALSE,MATCH(AJ$6&amp;$BG44,'Route Guide - Lanes Not in Data'!$P$5:$P$22370,0),
IF(ISERROR(MATCH(AJ$6&amp;$BH44,'Route Guide - Lanes Not in Data'!$P$5:$P$22370,0))=FALSE,MATCH(AJ$6&amp;$BH44,'Route Guide - Lanes Not in Data'!$P$5:$P$22370,0),
IF(ISERROR(MATCH(AJ$6&amp;$BI44,'Route Guide - Lanes Not in Data'!$P$5:$P$22370,0))=FALSE,MATCH(AJ$6&amp;$BI44,'Route Guide - Lanes Not in Data'!$P$5:$P$22370,0),
IF(ISERROR(MATCH(AJ$6&amp;$BJ44,'Route Guide - Lanes Not in Data'!$P$5:$P$22370,0))=FALSE,MATCH(AJ$6&amp;$BJ44,'Route Guide - Lanes Not in Data'!$P$5:$P$22370,0),""))))))))))),""))</f>
        <v/>
      </c>
      <c r="AK44" s="37">
        <f>IF(OR(AK$6="",EM44&lt;&gt;2),"",IFERROR(INDEX('Route Guide - Lanes Not in Data'!$D$5:$D$22370,
IF(ISERROR(MATCH(AK$6&amp;$BA44,'Route Guide - Lanes Not in Data'!$P$5:$P$22370,0))=FALSE,MATCH(AK$6&amp;$BA44,'Route Guide - Lanes Not in Data'!$P$5:$P$22370,0),
IF(ISERROR(MATCH(AK$6&amp;$BB44,'Route Guide - Lanes Not in Data'!$P$5:$P$22370,0))=FALSE,MATCH(AK$6&amp;$BB44,'Route Guide - Lanes Not in Data'!$P$5:$P$22370,0),
IF(ISERROR(MATCH(AK$6&amp;$BC44,'Route Guide - Lanes Not in Data'!$P$5:$P$22370,0))=FALSE,MATCH(AK$6&amp;$BC44,'Route Guide - Lanes Not in Data'!$P$5:$P$22370,0),
IF(ISERROR(MATCH(AK$6&amp;$BD44,'Route Guide - Lanes Not in Data'!$P$5:$P$22370,0))=FALSE,MATCH(AK$6&amp;$BD44,'Route Guide - Lanes Not in Data'!$P$5:$P$22370,0),
IF(ISERROR(MATCH(AK$6&amp;$BE44,'Route Guide - Lanes Not in Data'!$P$5:$P$22370,0))=FALSE,MATCH(AK$6&amp;$BE44,'Route Guide - Lanes Not in Data'!$P$5:$P$22370,0),
IF(ISERROR(MATCH(AK$6&amp;$BF44,'Route Guide - Lanes Not in Data'!$P$5:$P$22370,0))=FALSE,MATCH(AK$6&amp;$BF44,'Route Guide - Lanes Not in Data'!$P$5:$P$22370,0),
IF(ISERROR(MATCH(AK$6&amp;$BG44,'Route Guide - Lanes Not in Data'!$P$5:$P$22370,0))=FALSE,MATCH(AK$6&amp;$BG44,'Route Guide - Lanes Not in Data'!$P$5:$P$22370,0),
IF(ISERROR(MATCH(AK$6&amp;$BH44,'Route Guide - Lanes Not in Data'!$P$5:$P$22370,0))=FALSE,MATCH(AK$6&amp;$BH44,'Route Guide - Lanes Not in Data'!$P$5:$P$22370,0),
IF(ISERROR(MATCH(AK$6&amp;$BI44,'Route Guide - Lanes Not in Data'!$P$5:$P$22370,0))=FALSE,MATCH(AK$6&amp;$BI44,'Route Guide - Lanes Not in Data'!$P$5:$P$22370,0),
IF(ISERROR(MATCH(AK$6&amp;$BJ44,'Route Guide - Lanes Not in Data'!$P$5:$P$22370,0))=FALSE,MATCH(AK$6&amp;$BJ44,'Route Guide - Lanes Not in Data'!$P$5:$P$22370,0),""))))))))))),""))</f>
        <v>0.13300000000000001</v>
      </c>
      <c r="AL44" s="37" t="str">
        <f>IF(OR(AL$6="",EN44&lt;&gt;2),"",IFERROR(INDEX('Route Guide - Lanes Not in Data'!$D$5:$D$22370,
IF(ISERROR(MATCH(AL$6&amp;$BA44,'Route Guide - Lanes Not in Data'!$P$5:$P$22370,0))=FALSE,MATCH(AL$6&amp;$BA44,'Route Guide - Lanes Not in Data'!$P$5:$P$22370,0),
IF(ISERROR(MATCH(AL$6&amp;$BB44,'Route Guide - Lanes Not in Data'!$P$5:$P$22370,0))=FALSE,MATCH(AL$6&amp;$BB44,'Route Guide - Lanes Not in Data'!$P$5:$P$22370,0),
IF(ISERROR(MATCH(AL$6&amp;$BC44,'Route Guide - Lanes Not in Data'!$P$5:$P$22370,0))=FALSE,MATCH(AL$6&amp;$BC44,'Route Guide - Lanes Not in Data'!$P$5:$P$22370,0),
IF(ISERROR(MATCH(AL$6&amp;$BD44,'Route Guide - Lanes Not in Data'!$P$5:$P$22370,0))=FALSE,MATCH(AL$6&amp;$BD44,'Route Guide - Lanes Not in Data'!$P$5:$P$22370,0),
IF(ISERROR(MATCH(AL$6&amp;$BE44,'Route Guide - Lanes Not in Data'!$P$5:$P$22370,0))=FALSE,MATCH(AL$6&amp;$BE44,'Route Guide - Lanes Not in Data'!$P$5:$P$22370,0),
IF(ISERROR(MATCH(AL$6&amp;$BF44,'Route Guide - Lanes Not in Data'!$P$5:$P$22370,0))=FALSE,MATCH(AL$6&amp;$BF44,'Route Guide - Lanes Not in Data'!$P$5:$P$22370,0),
IF(ISERROR(MATCH(AL$6&amp;$BG44,'Route Guide - Lanes Not in Data'!$P$5:$P$22370,0))=FALSE,MATCH(AL$6&amp;$BG44,'Route Guide - Lanes Not in Data'!$P$5:$P$22370,0),
IF(ISERROR(MATCH(AL$6&amp;$BH44,'Route Guide - Lanes Not in Data'!$P$5:$P$22370,0))=FALSE,MATCH(AL$6&amp;$BH44,'Route Guide - Lanes Not in Data'!$P$5:$P$22370,0),
IF(ISERROR(MATCH(AL$6&amp;$BI44,'Route Guide - Lanes Not in Data'!$P$5:$P$22370,0))=FALSE,MATCH(AL$6&amp;$BI44,'Route Guide - Lanes Not in Data'!$P$5:$P$22370,0),
IF(ISERROR(MATCH(AL$6&amp;$BJ44,'Route Guide - Lanes Not in Data'!$P$5:$P$22370,0))=FALSE,MATCH(AL$6&amp;$BJ44,'Route Guide - Lanes Not in Data'!$P$5:$P$22370,0),""))))))))))),""))</f>
        <v/>
      </c>
      <c r="AM44" s="37" t="str">
        <f>IF(OR(AM$6="",EO44&lt;&gt;2),"",IFERROR(INDEX('Route Guide - Lanes Not in Data'!$D$5:$D$22370,
IF(ISERROR(MATCH(AM$6&amp;$BA44,'Route Guide - Lanes Not in Data'!$P$5:$P$22370,0))=FALSE,MATCH(AM$6&amp;$BA44,'Route Guide - Lanes Not in Data'!$P$5:$P$22370,0),
IF(ISERROR(MATCH(AM$6&amp;$BB44,'Route Guide - Lanes Not in Data'!$P$5:$P$22370,0))=FALSE,MATCH(AM$6&amp;$BB44,'Route Guide - Lanes Not in Data'!$P$5:$P$22370,0),
IF(ISERROR(MATCH(AM$6&amp;$BC44,'Route Guide - Lanes Not in Data'!$P$5:$P$22370,0))=FALSE,MATCH(AM$6&amp;$BC44,'Route Guide - Lanes Not in Data'!$P$5:$P$22370,0),
IF(ISERROR(MATCH(AM$6&amp;$BD44,'Route Guide - Lanes Not in Data'!$P$5:$P$22370,0))=FALSE,MATCH(AM$6&amp;$BD44,'Route Guide - Lanes Not in Data'!$P$5:$P$22370,0),
IF(ISERROR(MATCH(AM$6&amp;$BE44,'Route Guide - Lanes Not in Data'!$P$5:$P$22370,0))=FALSE,MATCH(AM$6&amp;$BE44,'Route Guide - Lanes Not in Data'!$P$5:$P$22370,0),
IF(ISERROR(MATCH(AM$6&amp;$BF44,'Route Guide - Lanes Not in Data'!$P$5:$P$22370,0))=FALSE,MATCH(AM$6&amp;$BF44,'Route Guide - Lanes Not in Data'!$P$5:$P$22370,0),
IF(ISERROR(MATCH(AM$6&amp;$BG44,'Route Guide - Lanes Not in Data'!$P$5:$P$22370,0))=FALSE,MATCH(AM$6&amp;$BG44,'Route Guide - Lanes Not in Data'!$P$5:$P$22370,0),
IF(ISERROR(MATCH(AM$6&amp;$BH44,'Route Guide - Lanes Not in Data'!$P$5:$P$22370,0))=FALSE,MATCH(AM$6&amp;$BH44,'Route Guide - Lanes Not in Data'!$P$5:$P$22370,0),
IF(ISERROR(MATCH(AM$6&amp;$BI44,'Route Guide - Lanes Not in Data'!$P$5:$P$22370,0))=FALSE,MATCH(AM$6&amp;$BI44,'Route Guide - Lanes Not in Data'!$P$5:$P$22370,0),
IF(ISERROR(MATCH(AM$6&amp;$BJ44,'Route Guide - Lanes Not in Data'!$P$5:$P$22370,0))=FALSE,MATCH(AM$6&amp;$BJ44,'Route Guide - Lanes Not in Data'!$P$5:$P$22370,0),""))))))))))),""))</f>
        <v/>
      </c>
      <c r="AN44" s="37" t="str">
        <f>IF(OR(AN$6="",EP44&lt;&gt;2),"",IFERROR(INDEX('Route Guide - Lanes Not in Data'!$D$5:$D$22370,
IF(ISERROR(MATCH(AN$6&amp;$BA44,'Route Guide - Lanes Not in Data'!$P$5:$P$22370,0))=FALSE,MATCH(AN$6&amp;$BA44,'Route Guide - Lanes Not in Data'!$P$5:$P$22370,0),
IF(ISERROR(MATCH(AN$6&amp;$BB44,'Route Guide - Lanes Not in Data'!$P$5:$P$22370,0))=FALSE,MATCH(AN$6&amp;$BB44,'Route Guide - Lanes Not in Data'!$P$5:$P$22370,0),
IF(ISERROR(MATCH(AN$6&amp;$BC44,'Route Guide - Lanes Not in Data'!$P$5:$P$22370,0))=FALSE,MATCH(AN$6&amp;$BC44,'Route Guide - Lanes Not in Data'!$P$5:$P$22370,0),
IF(ISERROR(MATCH(AN$6&amp;$BD44,'Route Guide - Lanes Not in Data'!$P$5:$P$22370,0))=FALSE,MATCH(AN$6&amp;$BD44,'Route Guide - Lanes Not in Data'!$P$5:$P$22370,0),
IF(ISERROR(MATCH(AN$6&amp;$BE44,'Route Guide - Lanes Not in Data'!$P$5:$P$22370,0))=FALSE,MATCH(AN$6&amp;$BE44,'Route Guide - Lanes Not in Data'!$P$5:$P$22370,0),
IF(ISERROR(MATCH(AN$6&amp;$BF44,'Route Guide - Lanes Not in Data'!$P$5:$P$22370,0))=FALSE,MATCH(AN$6&amp;$BF44,'Route Guide - Lanes Not in Data'!$P$5:$P$22370,0),
IF(ISERROR(MATCH(AN$6&amp;$BG44,'Route Guide - Lanes Not in Data'!$P$5:$P$22370,0))=FALSE,MATCH(AN$6&amp;$BG44,'Route Guide - Lanes Not in Data'!$P$5:$P$22370,0),
IF(ISERROR(MATCH(AN$6&amp;$BH44,'Route Guide - Lanes Not in Data'!$P$5:$P$22370,0))=FALSE,MATCH(AN$6&amp;$BH44,'Route Guide - Lanes Not in Data'!$P$5:$P$22370,0),
IF(ISERROR(MATCH(AN$6&amp;$BI44,'Route Guide - Lanes Not in Data'!$P$5:$P$22370,0))=FALSE,MATCH(AN$6&amp;$BI44,'Route Guide - Lanes Not in Data'!$P$5:$P$22370,0),
IF(ISERROR(MATCH(AN$6&amp;$BJ44,'Route Guide - Lanes Not in Data'!$P$5:$P$22370,0))=FALSE,MATCH(AN$6&amp;$BJ44,'Route Guide - Lanes Not in Data'!$P$5:$P$22370,0),""))))))))))),""))</f>
        <v/>
      </c>
      <c r="AO44" s="37" t="str">
        <f>IF(OR(AO$6="",EQ44&lt;&gt;2),"",IFERROR(INDEX('Route Guide - Lanes Not in Data'!$D$5:$D$22370,
IF(ISERROR(MATCH(AO$6&amp;$BA44,'Route Guide - Lanes Not in Data'!$P$5:$P$22370,0))=FALSE,MATCH(AO$6&amp;$BA44,'Route Guide - Lanes Not in Data'!$P$5:$P$22370,0),
IF(ISERROR(MATCH(AO$6&amp;$BB44,'Route Guide - Lanes Not in Data'!$P$5:$P$22370,0))=FALSE,MATCH(AO$6&amp;$BB44,'Route Guide - Lanes Not in Data'!$P$5:$P$22370,0),
IF(ISERROR(MATCH(AO$6&amp;$BC44,'Route Guide - Lanes Not in Data'!$P$5:$P$22370,0))=FALSE,MATCH(AO$6&amp;$BC44,'Route Guide - Lanes Not in Data'!$P$5:$P$22370,0),
IF(ISERROR(MATCH(AO$6&amp;$BD44,'Route Guide - Lanes Not in Data'!$P$5:$P$22370,0))=FALSE,MATCH(AO$6&amp;$BD44,'Route Guide - Lanes Not in Data'!$P$5:$P$22370,0),
IF(ISERROR(MATCH(AO$6&amp;$BE44,'Route Guide - Lanes Not in Data'!$P$5:$P$22370,0))=FALSE,MATCH(AO$6&amp;$BE44,'Route Guide - Lanes Not in Data'!$P$5:$P$22370,0),
IF(ISERROR(MATCH(AO$6&amp;$BF44,'Route Guide - Lanes Not in Data'!$P$5:$P$22370,0))=FALSE,MATCH(AO$6&amp;$BF44,'Route Guide - Lanes Not in Data'!$P$5:$P$22370,0),
IF(ISERROR(MATCH(AO$6&amp;$BG44,'Route Guide - Lanes Not in Data'!$P$5:$P$22370,0))=FALSE,MATCH(AO$6&amp;$BG44,'Route Guide - Lanes Not in Data'!$P$5:$P$22370,0),
IF(ISERROR(MATCH(AO$6&amp;$BH44,'Route Guide - Lanes Not in Data'!$P$5:$P$22370,0))=FALSE,MATCH(AO$6&amp;$BH44,'Route Guide - Lanes Not in Data'!$P$5:$P$22370,0),
IF(ISERROR(MATCH(AO$6&amp;$BI44,'Route Guide - Lanes Not in Data'!$P$5:$P$22370,0))=FALSE,MATCH(AO$6&amp;$BI44,'Route Guide - Lanes Not in Data'!$P$5:$P$22370,0),
IF(ISERROR(MATCH(AO$6&amp;$BJ44,'Route Guide - Lanes Not in Data'!$P$5:$P$22370,0))=FALSE,MATCH(AO$6&amp;$BJ44,'Route Guide - Lanes Not in Data'!$P$5:$P$22370,0),""))))))))))),""))</f>
        <v/>
      </c>
      <c r="AP44" s="37" t="str">
        <f>IF(OR(AP$6="",ER44&lt;&gt;2),"",IFERROR(INDEX('Route Guide - Lanes Not in Data'!$D$5:$D$22370,
IF(ISERROR(MATCH(AP$6&amp;$BA44,'Route Guide - Lanes Not in Data'!$P$5:$P$22370,0))=FALSE,MATCH(AP$6&amp;$BA44,'Route Guide - Lanes Not in Data'!$P$5:$P$22370,0),
IF(ISERROR(MATCH(AP$6&amp;$BB44,'Route Guide - Lanes Not in Data'!$P$5:$P$22370,0))=FALSE,MATCH(AP$6&amp;$BB44,'Route Guide - Lanes Not in Data'!$P$5:$P$22370,0),
IF(ISERROR(MATCH(AP$6&amp;$BC44,'Route Guide - Lanes Not in Data'!$P$5:$P$22370,0))=FALSE,MATCH(AP$6&amp;$BC44,'Route Guide - Lanes Not in Data'!$P$5:$P$22370,0),
IF(ISERROR(MATCH(AP$6&amp;$BD44,'Route Guide - Lanes Not in Data'!$P$5:$P$22370,0))=FALSE,MATCH(AP$6&amp;$BD44,'Route Guide - Lanes Not in Data'!$P$5:$P$22370,0),
IF(ISERROR(MATCH(AP$6&amp;$BE44,'Route Guide - Lanes Not in Data'!$P$5:$P$22370,0))=FALSE,MATCH(AP$6&amp;$BE44,'Route Guide - Lanes Not in Data'!$P$5:$P$22370,0),
IF(ISERROR(MATCH(AP$6&amp;$BF44,'Route Guide - Lanes Not in Data'!$P$5:$P$22370,0))=FALSE,MATCH(AP$6&amp;$BF44,'Route Guide - Lanes Not in Data'!$P$5:$P$22370,0),
IF(ISERROR(MATCH(AP$6&amp;$BG44,'Route Guide - Lanes Not in Data'!$P$5:$P$22370,0))=FALSE,MATCH(AP$6&amp;$BG44,'Route Guide - Lanes Not in Data'!$P$5:$P$22370,0),
IF(ISERROR(MATCH(AP$6&amp;$BH44,'Route Guide - Lanes Not in Data'!$P$5:$P$22370,0))=FALSE,MATCH(AP$6&amp;$BH44,'Route Guide - Lanes Not in Data'!$P$5:$P$22370,0),
IF(ISERROR(MATCH(AP$6&amp;$BI44,'Route Guide - Lanes Not in Data'!$P$5:$P$22370,0))=FALSE,MATCH(AP$6&amp;$BI44,'Route Guide - Lanes Not in Data'!$P$5:$P$22370,0),
IF(ISERROR(MATCH(AP$6&amp;$BJ44,'Route Guide - Lanes Not in Data'!$P$5:$P$22370,0))=FALSE,MATCH(AP$6&amp;$BJ44,'Route Guide - Lanes Not in Data'!$P$5:$P$22370,0),""))))))))))),""))</f>
        <v/>
      </c>
      <c r="AQ44" s="37" t="str">
        <f>IF(OR(AQ$6="",ES44&lt;&gt;2),"",IFERROR(INDEX('Route Guide - Lanes Not in Data'!$D$5:$D$22370,
IF(ISERROR(MATCH(AQ$6&amp;$BA44,'Route Guide - Lanes Not in Data'!$P$5:$P$22370,0))=FALSE,MATCH(AQ$6&amp;$BA44,'Route Guide - Lanes Not in Data'!$P$5:$P$22370,0),
IF(ISERROR(MATCH(AQ$6&amp;$BB44,'Route Guide - Lanes Not in Data'!$P$5:$P$22370,0))=FALSE,MATCH(AQ$6&amp;$BB44,'Route Guide - Lanes Not in Data'!$P$5:$P$22370,0),
IF(ISERROR(MATCH(AQ$6&amp;$BC44,'Route Guide - Lanes Not in Data'!$P$5:$P$22370,0))=FALSE,MATCH(AQ$6&amp;$BC44,'Route Guide - Lanes Not in Data'!$P$5:$P$22370,0),
IF(ISERROR(MATCH(AQ$6&amp;$BD44,'Route Guide - Lanes Not in Data'!$P$5:$P$22370,0))=FALSE,MATCH(AQ$6&amp;$BD44,'Route Guide - Lanes Not in Data'!$P$5:$P$22370,0),
IF(ISERROR(MATCH(AQ$6&amp;$BE44,'Route Guide - Lanes Not in Data'!$P$5:$P$22370,0))=FALSE,MATCH(AQ$6&amp;$BE44,'Route Guide - Lanes Not in Data'!$P$5:$P$22370,0),
IF(ISERROR(MATCH(AQ$6&amp;$BF44,'Route Guide - Lanes Not in Data'!$P$5:$P$22370,0))=FALSE,MATCH(AQ$6&amp;$BF44,'Route Guide - Lanes Not in Data'!$P$5:$P$22370,0),
IF(ISERROR(MATCH(AQ$6&amp;$BG44,'Route Guide - Lanes Not in Data'!$P$5:$P$22370,0))=FALSE,MATCH(AQ$6&amp;$BG44,'Route Guide - Lanes Not in Data'!$P$5:$P$22370,0),
IF(ISERROR(MATCH(AQ$6&amp;$BH44,'Route Guide - Lanes Not in Data'!$P$5:$P$22370,0))=FALSE,MATCH(AQ$6&amp;$BH44,'Route Guide - Lanes Not in Data'!$P$5:$P$22370,0),
IF(ISERROR(MATCH(AQ$6&amp;$BI44,'Route Guide - Lanes Not in Data'!$P$5:$P$22370,0))=FALSE,MATCH(AQ$6&amp;$BI44,'Route Guide - Lanes Not in Data'!$P$5:$P$22370,0),
IF(ISERROR(MATCH(AQ$6&amp;$BJ44,'Route Guide - Lanes Not in Data'!$P$5:$P$22370,0))=FALSE,MATCH(AQ$6&amp;$BJ44,'Route Guide - Lanes Not in Data'!$P$5:$P$22370,0),""))))))))))),""))</f>
        <v/>
      </c>
      <c r="AR44" s="37" t="str">
        <f>IF(OR(AR$6="",ET44&lt;&gt;2),"",IFERROR(INDEX('Route Guide - Lanes Not in Data'!$D$5:$D$22370,
IF(ISERROR(MATCH(AR$6&amp;$BA44,'Route Guide - Lanes Not in Data'!$P$5:$P$22370,0))=FALSE,MATCH(AR$6&amp;$BA44,'Route Guide - Lanes Not in Data'!$P$5:$P$22370,0),
IF(ISERROR(MATCH(AR$6&amp;$BB44,'Route Guide - Lanes Not in Data'!$P$5:$P$22370,0))=FALSE,MATCH(AR$6&amp;$BB44,'Route Guide - Lanes Not in Data'!$P$5:$P$22370,0),
IF(ISERROR(MATCH(AR$6&amp;$BC44,'Route Guide - Lanes Not in Data'!$P$5:$P$22370,0))=FALSE,MATCH(AR$6&amp;$BC44,'Route Guide - Lanes Not in Data'!$P$5:$P$22370,0),
IF(ISERROR(MATCH(AR$6&amp;$BD44,'Route Guide - Lanes Not in Data'!$P$5:$P$22370,0))=FALSE,MATCH(AR$6&amp;$BD44,'Route Guide - Lanes Not in Data'!$P$5:$P$22370,0),
IF(ISERROR(MATCH(AR$6&amp;$BE44,'Route Guide - Lanes Not in Data'!$P$5:$P$22370,0))=FALSE,MATCH(AR$6&amp;$BE44,'Route Guide - Lanes Not in Data'!$P$5:$P$22370,0),
IF(ISERROR(MATCH(AR$6&amp;$BF44,'Route Guide - Lanes Not in Data'!$P$5:$P$22370,0))=FALSE,MATCH(AR$6&amp;$BF44,'Route Guide - Lanes Not in Data'!$P$5:$P$22370,0),
IF(ISERROR(MATCH(AR$6&amp;$BG44,'Route Guide - Lanes Not in Data'!$P$5:$P$22370,0))=FALSE,MATCH(AR$6&amp;$BG44,'Route Guide - Lanes Not in Data'!$P$5:$P$22370,0),
IF(ISERROR(MATCH(AR$6&amp;$BH44,'Route Guide - Lanes Not in Data'!$P$5:$P$22370,0))=FALSE,MATCH(AR$6&amp;$BH44,'Route Guide - Lanes Not in Data'!$P$5:$P$22370,0),
IF(ISERROR(MATCH(AR$6&amp;$BI44,'Route Guide - Lanes Not in Data'!$P$5:$P$22370,0))=FALSE,MATCH(AR$6&amp;$BI44,'Route Guide - Lanes Not in Data'!$P$5:$P$22370,0),
IF(ISERROR(MATCH(AR$6&amp;$BJ44,'Route Guide - Lanes Not in Data'!$P$5:$P$22370,0))=FALSE,MATCH(AR$6&amp;$BJ44,'Route Guide - Lanes Not in Data'!$P$5:$P$22370,0),""))))))))))),""))</f>
        <v/>
      </c>
      <c r="AS44" s="37" t="str">
        <f>IF(OR(AS$6="",EU44&lt;&gt;2),"",IFERROR(INDEX('Route Guide - Lanes Not in Data'!$D$5:$D$22370,
IF(ISERROR(MATCH(AS$6&amp;$BA44,'Route Guide - Lanes Not in Data'!$P$5:$P$22370,0))=FALSE,MATCH(AS$6&amp;$BA44,'Route Guide - Lanes Not in Data'!$P$5:$P$22370,0),
IF(ISERROR(MATCH(AS$6&amp;$BB44,'Route Guide - Lanes Not in Data'!$P$5:$P$22370,0))=FALSE,MATCH(AS$6&amp;$BB44,'Route Guide - Lanes Not in Data'!$P$5:$P$22370,0),
IF(ISERROR(MATCH(AS$6&amp;$BC44,'Route Guide - Lanes Not in Data'!$P$5:$P$22370,0))=FALSE,MATCH(AS$6&amp;$BC44,'Route Guide - Lanes Not in Data'!$P$5:$P$22370,0),
IF(ISERROR(MATCH(AS$6&amp;$BD44,'Route Guide - Lanes Not in Data'!$P$5:$P$22370,0))=FALSE,MATCH(AS$6&amp;$BD44,'Route Guide - Lanes Not in Data'!$P$5:$P$22370,0),
IF(ISERROR(MATCH(AS$6&amp;$BE44,'Route Guide - Lanes Not in Data'!$P$5:$P$22370,0))=FALSE,MATCH(AS$6&amp;$BE44,'Route Guide - Lanes Not in Data'!$P$5:$P$22370,0),
IF(ISERROR(MATCH(AS$6&amp;$BF44,'Route Guide - Lanes Not in Data'!$P$5:$P$22370,0))=FALSE,MATCH(AS$6&amp;$BF44,'Route Guide - Lanes Not in Data'!$P$5:$P$22370,0),
IF(ISERROR(MATCH(AS$6&amp;$BG44,'Route Guide - Lanes Not in Data'!$P$5:$P$22370,0))=FALSE,MATCH(AS$6&amp;$BG44,'Route Guide - Lanes Not in Data'!$P$5:$P$22370,0),
IF(ISERROR(MATCH(AS$6&amp;$BH44,'Route Guide - Lanes Not in Data'!$P$5:$P$22370,0))=FALSE,MATCH(AS$6&amp;$BH44,'Route Guide - Lanes Not in Data'!$P$5:$P$22370,0),
IF(ISERROR(MATCH(AS$6&amp;$BI44,'Route Guide - Lanes Not in Data'!$P$5:$P$22370,0))=FALSE,MATCH(AS$6&amp;$BI44,'Route Guide - Lanes Not in Data'!$P$5:$P$22370,0),
IF(ISERROR(MATCH(AS$6&amp;$BJ44,'Route Guide - Lanes Not in Data'!$P$5:$P$22370,0))=FALSE,MATCH(AS$6&amp;$BJ44,'Route Guide - Lanes Not in Data'!$P$5:$P$22370,0),""))))))))))),""))</f>
        <v/>
      </c>
      <c r="AT44" s="37" t="str">
        <f>IF(OR(AT$6="",EV44&lt;&gt;2),"",IFERROR(INDEX('Route Guide - Lanes Not in Data'!$D$5:$D$22370,
IF(ISERROR(MATCH(AT$6&amp;$BA44,'Route Guide - Lanes Not in Data'!$P$5:$P$22370,0))=FALSE,MATCH(AT$6&amp;$BA44,'Route Guide - Lanes Not in Data'!$P$5:$P$22370,0),
IF(ISERROR(MATCH(AT$6&amp;$BB44,'Route Guide - Lanes Not in Data'!$P$5:$P$22370,0))=FALSE,MATCH(AT$6&amp;$BB44,'Route Guide - Lanes Not in Data'!$P$5:$P$22370,0),
IF(ISERROR(MATCH(AT$6&amp;$BC44,'Route Guide - Lanes Not in Data'!$P$5:$P$22370,0))=FALSE,MATCH(AT$6&amp;$BC44,'Route Guide - Lanes Not in Data'!$P$5:$P$22370,0),
IF(ISERROR(MATCH(AT$6&amp;$BD44,'Route Guide - Lanes Not in Data'!$P$5:$P$22370,0))=FALSE,MATCH(AT$6&amp;$BD44,'Route Guide - Lanes Not in Data'!$P$5:$P$22370,0),
IF(ISERROR(MATCH(AT$6&amp;$BE44,'Route Guide - Lanes Not in Data'!$P$5:$P$22370,0))=FALSE,MATCH(AT$6&amp;$BE44,'Route Guide - Lanes Not in Data'!$P$5:$P$22370,0),
IF(ISERROR(MATCH(AT$6&amp;$BF44,'Route Guide - Lanes Not in Data'!$P$5:$P$22370,0))=FALSE,MATCH(AT$6&amp;$BF44,'Route Guide - Lanes Not in Data'!$P$5:$P$22370,0),
IF(ISERROR(MATCH(AT$6&amp;$BG44,'Route Guide - Lanes Not in Data'!$P$5:$P$22370,0))=FALSE,MATCH(AT$6&amp;$BG44,'Route Guide - Lanes Not in Data'!$P$5:$P$22370,0),
IF(ISERROR(MATCH(AT$6&amp;$BH44,'Route Guide - Lanes Not in Data'!$P$5:$P$22370,0))=FALSE,MATCH(AT$6&amp;$BH44,'Route Guide - Lanes Not in Data'!$P$5:$P$22370,0),
IF(ISERROR(MATCH(AT$6&amp;$BI44,'Route Guide - Lanes Not in Data'!$P$5:$P$22370,0))=FALSE,MATCH(AT$6&amp;$BI44,'Route Guide - Lanes Not in Data'!$P$5:$P$22370,0),
IF(ISERROR(MATCH(AT$6&amp;$BJ44,'Route Guide - Lanes Not in Data'!$P$5:$P$22370,0))=FALSE,MATCH(AT$6&amp;$BJ44,'Route Guide - Lanes Not in Data'!$P$5:$P$22370,0),""))))))))))),""))</f>
        <v/>
      </c>
      <c r="AU44" s="37" t="str">
        <f>IF(OR(AU$6="",EW44&lt;&gt;2),"",IFERROR(INDEX('Route Guide - Lanes Not in Data'!$D$5:$D$22370,
IF(ISERROR(MATCH(AU$6&amp;$BA44,'Route Guide - Lanes Not in Data'!$P$5:$P$22370,0))=FALSE,MATCH(AU$6&amp;$BA44,'Route Guide - Lanes Not in Data'!$P$5:$P$22370,0),
IF(ISERROR(MATCH(AU$6&amp;$BB44,'Route Guide - Lanes Not in Data'!$P$5:$P$22370,0))=FALSE,MATCH(AU$6&amp;$BB44,'Route Guide - Lanes Not in Data'!$P$5:$P$22370,0),
IF(ISERROR(MATCH(AU$6&amp;$BC44,'Route Guide - Lanes Not in Data'!$P$5:$P$22370,0))=FALSE,MATCH(AU$6&amp;$BC44,'Route Guide - Lanes Not in Data'!$P$5:$P$22370,0),
IF(ISERROR(MATCH(AU$6&amp;$BD44,'Route Guide - Lanes Not in Data'!$P$5:$P$22370,0))=FALSE,MATCH(AU$6&amp;$BD44,'Route Guide - Lanes Not in Data'!$P$5:$P$22370,0),
IF(ISERROR(MATCH(AU$6&amp;$BE44,'Route Guide - Lanes Not in Data'!$P$5:$P$22370,0))=FALSE,MATCH(AU$6&amp;$BE44,'Route Guide - Lanes Not in Data'!$P$5:$P$22370,0),
IF(ISERROR(MATCH(AU$6&amp;$BF44,'Route Guide - Lanes Not in Data'!$P$5:$P$22370,0))=FALSE,MATCH(AU$6&amp;$BF44,'Route Guide - Lanes Not in Data'!$P$5:$P$22370,0),
IF(ISERROR(MATCH(AU$6&amp;$BG44,'Route Guide - Lanes Not in Data'!$P$5:$P$22370,0))=FALSE,MATCH(AU$6&amp;$BG44,'Route Guide - Lanes Not in Data'!$P$5:$P$22370,0),
IF(ISERROR(MATCH(AU$6&amp;$BH44,'Route Guide - Lanes Not in Data'!$P$5:$P$22370,0))=FALSE,MATCH(AU$6&amp;$BH44,'Route Guide - Lanes Not in Data'!$P$5:$P$22370,0),
IF(ISERROR(MATCH(AU$6&amp;$BI44,'Route Guide - Lanes Not in Data'!$P$5:$P$22370,0))=FALSE,MATCH(AU$6&amp;$BI44,'Route Guide - Lanes Not in Data'!$P$5:$P$22370,0),
IF(ISERROR(MATCH(AU$6&amp;$BJ44,'Route Guide - Lanes Not in Data'!$P$5:$P$22370,0))=FALSE,MATCH(AU$6&amp;$BJ44,'Route Guide - Lanes Not in Data'!$P$5:$P$22370,0),""))))))))))),""))</f>
        <v/>
      </c>
      <c r="AV44" s="37">
        <f t="shared" si="47"/>
        <v>0.35</v>
      </c>
      <c r="AW44" s="23" t="str">
        <f t="shared" si="48"/>
        <v>ODFL</v>
      </c>
      <c r="AX44" s="37">
        <f t="shared" si="49"/>
        <v>0.23100000000000001</v>
      </c>
      <c r="AY44" s="23" t="str">
        <f t="shared" si="50"/>
        <v>CNWY</v>
      </c>
      <c r="BA44" s="23" t="str">
        <f t="shared" si="62"/>
        <v>-0E25-CA-CITY OF INDUSTRY-RI</v>
      </c>
      <c r="BB44" s="23" t="str">
        <f t="shared" si="63"/>
        <v>-0E25-CA-CITY OF INDUSTRY-USA</v>
      </c>
      <c r="BC44" s="23" t="str">
        <f t="shared" si="64"/>
        <v>-CA-CITY OF INDUSTRY-RI</v>
      </c>
      <c r="BD44" s="23" t="str">
        <f t="shared" si="65"/>
        <v>-CA-CITY OF INDUSTRY-USA</v>
      </c>
      <c r="BE44" s="23" t="str">
        <f t="shared" si="66"/>
        <v>-91745-RI</v>
      </c>
      <c r="BF44" s="23" t="str">
        <f t="shared" si="67"/>
        <v>-91745-USA</v>
      </c>
      <c r="BG44" s="23" t="str">
        <f t="shared" si="68"/>
        <v>-CA-RI</v>
      </c>
      <c r="BH44" s="23" t="str">
        <f t="shared" si="69"/>
        <v>CA-RI</v>
      </c>
      <c r="BI44" s="23" t="str">
        <f t="shared" si="51"/>
        <v>CA-USA</v>
      </c>
      <c r="BJ44" s="23" t="str">
        <f t="shared" si="70"/>
        <v>USA-USA</v>
      </c>
      <c r="BM44" s="23" t="str">
        <f t="shared" si="71"/>
        <v>0E25-CA-CITY OF INDUSTRY-RI-CA</v>
      </c>
      <c r="BN44" s="23" t="e">
        <f>_xlfn.XLOOKUP($BM44,'Route Guide - Lanes In Data'!$B$1:$B$2645,'Route Guide - Lanes In Data'!D$1:D$2645)</f>
        <v>#N/A</v>
      </c>
      <c r="BO44" s="23" t="e">
        <f>_xlfn.XLOOKUP($BM44,'Route Guide - Lanes In Data'!$B$1:$B$2645,'Route Guide - Lanes In Data'!E$1:E$2645)</f>
        <v>#N/A</v>
      </c>
      <c r="BQ44" s="37">
        <f>IF(OR(BQ$6="",EC44&lt;&gt;2),"",IFERROR(INDEX('Route Guide - Lanes Not in Data'!$E$5:$E$22370,
IF(ISERROR(MATCH(BQ$6&amp;$CQ44,'Route Guide - Lanes Not in Data'!$P$5:$P$22370,0))=FALSE,MATCH(BQ$6&amp;$CQ44,'Route Guide - Lanes Not in Data'!$P$5:$P$22370,0),
IF(ISERROR(MATCH(BQ$6&amp;$CR44,'Route Guide - Lanes Not in Data'!$P$5:$P$22370,0))=FALSE,MATCH(BQ$6&amp;$CR44,'Route Guide - Lanes Not in Data'!$P$5:$P$22370,0),
IF(ISERROR(MATCH(BQ$6&amp;$CS44,'Route Guide - Lanes Not in Data'!$P$5:$P$22370,0))=FALSE,MATCH(BQ$6&amp;$CS44,'Route Guide - Lanes Not in Data'!$P$5:$P$22370,0),
IF(ISERROR(MATCH(BQ$6&amp;$CT44,'Route Guide - Lanes Not in Data'!$P$5:$P$22370,0))=FALSE,MATCH(BQ$6&amp;$CT44,'Route Guide - Lanes Not in Data'!$P$5:$P$22370,0),
IF(ISERROR(MATCH(BQ$6&amp;$CU44,'Route Guide - Lanes Not in Data'!$P$5:$P$22370,0))=FALSE,MATCH(BQ$6&amp;$CU44,'Route Guide - Lanes Not in Data'!$P$5:$P$22370,0),
IF(ISERROR(MATCH(BQ$6&amp;$CV44,'Route Guide - Lanes Not in Data'!$P$5:$P$22370,0))=FALSE,MATCH(BQ$6&amp;$CV44,'Route Guide - Lanes Not in Data'!$P$5:$P$22370,0),
IF(ISERROR(MATCH(BQ$6&amp;$CW44,'Route Guide - Lanes Not in Data'!$P$5:$P$22370,0))=FALSE,MATCH(BQ$6&amp;$CW44,'Route Guide - Lanes Not in Data'!$P$5:$P$22370,0),
IF(ISERROR(MATCH(BQ$6&amp;$CX44,'Route Guide - Lanes Not in Data'!$P$5:$P$22370,0))=FALSE,MATCH(BQ$6&amp;$CX44,'Route Guide - Lanes Not in Data'!$P$5:$P$22370,0),
IF(ISERROR(MATCH(BQ$6&amp;$CY44,'Route Guide - Lanes Not in Data'!$P$5:$P$22370,0))=FALSE,MATCH(BQ$6&amp;$CY44,'Route Guide - Lanes Not in Data'!$P$5:$P$22370,0),
IF(ISERROR(MATCH(BQ$6&amp;$CZ44,'Route Guide - Lanes Not in Data'!$P$5:$P$22370,0))=FALSE,MATCH(BQ$6&amp;$CZ44,'Route Guide - Lanes Not in Data'!$P$5:$P$22370,0),""))))))))))),""))</f>
        <v>0.31</v>
      </c>
      <c r="BR44" s="37">
        <f>IF(OR(BR$6="",ED44&lt;&gt;2),"",IFERROR(INDEX('Route Guide - Lanes Not in Data'!$E$5:$E$22370,
IF(ISERROR(MATCH(BR$6&amp;$CQ44,'Route Guide - Lanes Not in Data'!$P$5:$P$22370,0))=FALSE,MATCH(BR$6&amp;$CQ44,'Route Guide - Lanes Not in Data'!$P$5:$P$22370,0),
IF(ISERROR(MATCH(BR$6&amp;$CR44,'Route Guide - Lanes Not in Data'!$P$5:$P$22370,0))=FALSE,MATCH(BR$6&amp;$CR44,'Route Guide - Lanes Not in Data'!$P$5:$P$22370,0),
IF(ISERROR(MATCH(BR$6&amp;$CS44,'Route Guide - Lanes Not in Data'!$P$5:$P$22370,0))=FALSE,MATCH(BR$6&amp;$CS44,'Route Guide - Lanes Not in Data'!$P$5:$P$22370,0),
IF(ISERROR(MATCH(BR$6&amp;$CT44,'Route Guide - Lanes Not in Data'!$P$5:$P$22370,0))=FALSE,MATCH(BR$6&amp;$CT44,'Route Guide - Lanes Not in Data'!$P$5:$P$22370,0),
IF(ISERROR(MATCH(BR$6&amp;$CU44,'Route Guide - Lanes Not in Data'!$P$5:$P$22370,0))=FALSE,MATCH(BR$6&amp;$CU44,'Route Guide - Lanes Not in Data'!$P$5:$P$22370,0),
IF(ISERROR(MATCH(BR$6&amp;$CV44,'Route Guide - Lanes Not in Data'!$P$5:$P$22370,0))=FALSE,MATCH(BR$6&amp;$CV44,'Route Guide - Lanes Not in Data'!$P$5:$P$22370,0),
IF(ISERROR(MATCH(BR$6&amp;$CW44,'Route Guide - Lanes Not in Data'!$P$5:$P$22370,0))=FALSE,MATCH(BR$6&amp;$CW44,'Route Guide - Lanes Not in Data'!$P$5:$P$22370,0),
IF(ISERROR(MATCH(BR$6&amp;$CX44,'Route Guide - Lanes Not in Data'!$P$5:$P$22370,0))=FALSE,MATCH(BR$6&amp;$CX44,'Route Guide - Lanes Not in Data'!$P$5:$P$22370,0),
IF(ISERROR(MATCH(BR$6&amp;$CY44,'Route Guide - Lanes Not in Data'!$P$5:$P$22370,0))=FALSE,MATCH(BR$6&amp;$CY44,'Route Guide - Lanes Not in Data'!$P$5:$P$22370,0),
IF(ISERROR(MATCH(BR$6&amp;$CZ44,'Route Guide - Lanes Not in Data'!$P$5:$P$22370,0))=FALSE,MATCH(BR$6&amp;$CZ44,'Route Guide - Lanes Not in Data'!$P$5:$P$22370,0),""))))))))))),""))</f>
        <v>7.4999999999999997E-2</v>
      </c>
      <c r="BS44" s="37" t="str">
        <f>IF(OR(BS$6="",EE44&lt;&gt;2),"",IFERROR(INDEX('Route Guide - Lanes Not in Data'!$E$5:$E$22370,
IF(ISERROR(MATCH(BS$6&amp;$CQ44,'Route Guide - Lanes Not in Data'!$P$5:$P$22370,0))=FALSE,MATCH(BS$6&amp;$CQ44,'Route Guide - Lanes Not in Data'!$P$5:$P$22370,0),
IF(ISERROR(MATCH(BS$6&amp;$CR44,'Route Guide - Lanes Not in Data'!$P$5:$P$22370,0))=FALSE,MATCH(BS$6&amp;$CR44,'Route Guide - Lanes Not in Data'!$P$5:$P$22370,0),
IF(ISERROR(MATCH(BS$6&amp;$CS44,'Route Guide - Lanes Not in Data'!$P$5:$P$22370,0))=FALSE,MATCH(BS$6&amp;$CS44,'Route Guide - Lanes Not in Data'!$P$5:$P$22370,0),
IF(ISERROR(MATCH(BS$6&amp;$CT44,'Route Guide - Lanes Not in Data'!$P$5:$P$22370,0))=FALSE,MATCH(BS$6&amp;$CT44,'Route Guide - Lanes Not in Data'!$P$5:$P$22370,0),
IF(ISERROR(MATCH(BS$6&amp;$CU44,'Route Guide - Lanes Not in Data'!$P$5:$P$22370,0))=FALSE,MATCH(BS$6&amp;$CU44,'Route Guide - Lanes Not in Data'!$P$5:$P$22370,0),
IF(ISERROR(MATCH(BS$6&amp;$CV44,'Route Guide - Lanes Not in Data'!$P$5:$P$22370,0))=FALSE,MATCH(BS$6&amp;$CV44,'Route Guide - Lanes Not in Data'!$P$5:$P$22370,0),
IF(ISERROR(MATCH(BS$6&amp;$CW44,'Route Guide - Lanes Not in Data'!$P$5:$P$22370,0))=FALSE,MATCH(BS$6&amp;$CW44,'Route Guide - Lanes Not in Data'!$P$5:$P$22370,0),
IF(ISERROR(MATCH(BS$6&amp;$CX44,'Route Guide - Lanes Not in Data'!$P$5:$P$22370,0))=FALSE,MATCH(BS$6&amp;$CX44,'Route Guide - Lanes Not in Data'!$P$5:$P$22370,0),
IF(ISERROR(MATCH(BS$6&amp;$CY44,'Route Guide - Lanes Not in Data'!$P$5:$P$22370,0))=FALSE,MATCH(BS$6&amp;$CY44,'Route Guide - Lanes Not in Data'!$P$5:$P$22370,0),
IF(ISERROR(MATCH(BS$6&amp;$CZ44,'Route Guide - Lanes Not in Data'!$P$5:$P$22370,0))=FALSE,MATCH(BS$6&amp;$CZ44,'Route Guide - Lanes Not in Data'!$P$5:$P$22370,0),""))))))))))),""))</f>
        <v/>
      </c>
      <c r="BT44" s="37" t="str">
        <f>IF(OR(BT$6="",EF44&lt;&gt;2),"",IFERROR(INDEX('Route Guide - Lanes Not in Data'!$E$5:$E$22370,
IF(ISERROR(MATCH(BT$6&amp;$CQ44,'Route Guide - Lanes Not in Data'!$P$5:$P$22370,0))=FALSE,MATCH(BT$6&amp;$CQ44,'Route Guide - Lanes Not in Data'!$P$5:$P$22370,0),
IF(ISERROR(MATCH(BT$6&amp;$CR44,'Route Guide - Lanes Not in Data'!$P$5:$P$22370,0))=FALSE,MATCH(BT$6&amp;$CR44,'Route Guide - Lanes Not in Data'!$P$5:$P$22370,0),
IF(ISERROR(MATCH(BT$6&amp;$CS44,'Route Guide - Lanes Not in Data'!$P$5:$P$22370,0))=FALSE,MATCH(BT$6&amp;$CS44,'Route Guide - Lanes Not in Data'!$P$5:$P$22370,0),
IF(ISERROR(MATCH(BT$6&amp;$CT44,'Route Guide - Lanes Not in Data'!$P$5:$P$22370,0))=FALSE,MATCH(BT$6&amp;$CT44,'Route Guide - Lanes Not in Data'!$P$5:$P$22370,0),
IF(ISERROR(MATCH(BT$6&amp;$CU44,'Route Guide - Lanes Not in Data'!$P$5:$P$22370,0))=FALSE,MATCH(BT$6&amp;$CU44,'Route Guide - Lanes Not in Data'!$P$5:$P$22370,0),
IF(ISERROR(MATCH(BT$6&amp;$CV44,'Route Guide - Lanes Not in Data'!$P$5:$P$22370,0))=FALSE,MATCH(BT$6&amp;$CV44,'Route Guide - Lanes Not in Data'!$P$5:$P$22370,0),
IF(ISERROR(MATCH(BT$6&amp;$CW44,'Route Guide - Lanes Not in Data'!$P$5:$P$22370,0))=FALSE,MATCH(BT$6&amp;$CW44,'Route Guide - Lanes Not in Data'!$P$5:$P$22370,0),
IF(ISERROR(MATCH(BT$6&amp;$CX44,'Route Guide - Lanes Not in Data'!$P$5:$P$22370,0))=FALSE,MATCH(BT$6&amp;$CX44,'Route Guide - Lanes Not in Data'!$P$5:$P$22370,0),
IF(ISERROR(MATCH(BT$6&amp;$CY44,'Route Guide - Lanes Not in Data'!$P$5:$P$22370,0))=FALSE,MATCH(BT$6&amp;$CY44,'Route Guide - Lanes Not in Data'!$P$5:$P$22370,0),
IF(ISERROR(MATCH(BT$6&amp;$CZ44,'Route Guide - Lanes Not in Data'!$P$5:$P$22370,0))=FALSE,MATCH(BT$6&amp;$CZ44,'Route Guide - Lanes Not in Data'!$P$5:$P$22370,0),""))))))))))),""))</f>
        <v/>
      </c>
      <c r="BU44" s="37">
        <f>IF(OR(BU$6="",EG44&lt;&gt;2),"",IFERROR(INDEX('Route Guide - Lanes Not in Data'!$E$5:$E$22370,
IF(ISERROR(MATCH(BU$6&amp;$CQ44,'Route Guide - Lanes Not in Data'!$P$5:$P$22370,0))=FALSE,MATCH(BU$6&amp;$CQ44,'Route Guide - Lanes Not in Data'!$P$5:$P$22370,0),
IF(ISERROR(MATCH(BU$6&amp;$CR44,'Route Guide - Lanes Not in Data'!$P$5:$P$22370,0))=FALSE,MATCH(BU$6&amp;$CR44,'Route Guide - Lanes Not in Data'!$P$5:$P$22370,0),
IF(ISERROR(MATCH(BU$6&amp;$CS44,'Route Guide - Lanes Not in Data'!$P$5:$P$22370,0))=FALSE,MATCH(BU$6&amp;$CS44,'Route Guide - Lanes Not in Data'!$P$5:$P$22370,0),
IF(ISERROR(MATCH(BU$6&amp;$CT44,'Route Guide - Lanes Not in Data'!$P$5:$P$22370,0))=FALSE,MATCH(BU$6&amp;$CT44,'Route Guide - Lanes Not in Data'!$P$5:$P$22370,0),
IF(ISERROR(MATCH(BU$6&amp;$CU44,'Route Guide - Lanes Not in Data'!$P$5:$P$22370,0))=FALSE,MATCH(BU$6&amp;$CU44,'Route Guide - Lanes Not in Data'!$P$5:$P$22370,0),
IF(ISERROR(MATCH(BU$6&amp;$CV44,'Route Guide - Lanes Not in Data'!$P$5:$P$22370,0))=FALSE,MATCH(BU$6&amp;$CV44,'Route Guide - Lanes Not in Data'!$P$5:$P$22370,0),
IF(ISERROR(MATCH(BU$6&amp;$CW44,'Route Guide - Lanes Not in Data'!$P$5:$P$22370,0))=FALSE,MATCH(BU$6&amp;$CW44,'Route Guide - Lanes Not in Data'!$P$5:$P$22370,0),
IF(ISERROR(MATCH(BU$6&amp;$CX44,'Route Guide - Lanes Not in Data'!$P$5:$P$22370,0))=FALSE,MATCH(BU$6&amp;$CX44,'Route Guide - Lanes Not in Data'!$P$5:$P$22370,0),
IF(ISERROR(MATCH(BU$6&amp;$CY44,'Route Guide - Lanes Not in Data'!$P$5:$P$22370,0))=FALSE,MATCH(BU$6&amp;$CY44,'Route Guide - Lanes Not in Data'!$P$5:$P$22370,0),
IF(ISERROR(MATCH(BU$6&amp;$CZ44,'Route Guide - Lanes Not in Data'!$P$5:$P$22370,0))=FALSE,MATCH(BU$6&amp;$CZ44,'Route Guide - Lanes Not in Data'!$P$5:$P$22370,0),""))))))))))),""))</f>
        <v>6.9000000000000006E-2</v>
      </c>
      <c r="BV44" s="37" t="str">
        <f>IF(OR(BV$6="",EH44&lt;&gt;2),"",IFERROR(INDEX('Route Guide - Lanes Not in Data'!$E$5:$E$22370,
IF(ISERROR(MATCH(BV$6&amp;$CQ44,'Route Guide - Lanes Not in Data'!$P$5:$P$22370,0))=FALSE,MATCH(BV$6&amp;$CQ44,'Route Guide - Lanes Not in Data'!$P$5:$P$22370,0),
IF(ISERROR(MATCH(BV$6&amp;$CR44,'Route Guide - Lanes Not in Data'!$P$5:$P$22370,0))=FALSE,MATCH(BV$6&amp;$CR44,'Route Guide - Lanes Not in Data'!$P$5:$P$22370,0),
IF(ISERROR(MATCH(BV$6&amp;$CS44,'Route Guide - Lanes Not in Data'!$P$5:$P$22370,0))=FALSE,MATCH(BV$6&amp;$CS44,'Route Guide - Lanes Not in Data'!$P$5:$P$22370,0),
IF(ISERROR(MATCH(BV$6&amp;$CT44,'Route Guide - Lanes Not in Data'!$P$5:$P$22370,0))=FALSE,MATCH(BV$6&amp;$CT44,'Route Guide - Lanes Not in Data'!$P$5:$P$22370,0),
IF(ISERROR(MATCH(BV$6&amp;$CU44,'Route Guide - Lanes Not in Data'!$P$5:$P$22370,0))=FALSE,MATCH(BV$6&amp;$CU44,'Route Guide - Lanes Not in Data'!$P$5:$P$22370,0),
IF(ISERROR(MATCH(BV$6&amp;$CV44,'Route Guide - Lanes Not in Data'!$P$5:$P$22370,0))=FALSE,MATCH(BV$6&amp;$CV44,'Route Guide - Lanes Not in Data'!$P$5:$P$22370,0),
IF(ISERROR(MATCH(BV$6&amp;$CW44,'Route Guide - Lanes Not in Data'!$P$5:$P$22370,0))=FALSE,MATCH(BV$6&amp;$CW44,'Route Guide - Lanes Not in Data'!$P$5:$P$22370,0),
IF(ISERROR(MATCH(BV$6&amp;$CX44,'Route Guide - Lanes Not in Data'!$P$5:$P$22370,0))=FALSE,MATCH(BV$6&amp;$CX44,'Route Guide - Lanes Not in Data'!$P$5:$P$22370,0),
IF(ISERROR(MATCH(BV$6&amp;$CY44,'Route Guide - Lanes Not in Data'!$P$5:$P$22370,0))=FALSE,MATCH(BV$6&amp;$CY44,'Route Guide - Lanes Not in Data'!$P$5:$P$22370,0),
IF(ISERROR(MATCH(BV$6&amp;$CZ44,'Route Guide - Lanes Not in Data'!$P$5:$P$22370,0))=FALSE,MATCH(BV$6&amp;$CZ44,'Route Guide - Lanes Not in Data'!$P$5:$P$22370,0),""))))))))))),""))</f>
        <v/>
      </c>
      <c r="BW44" s="37" t="str">
        <f>IF(OR(BW$6="",EI44&lt;&gt;2),"",IFERROR(INDEX('Route Guide - Lanes Not in Data'!$E$5:$E$22370,
IF(ISERROR(MATCH(BW$6&amp;$CQ44,'Route Guide - Lanes Not in Data'!$P$5:$P$22370,0))=FALSE,MATCH(BW$6&amp;$CQ44,'Route Guide - Lanes Not in Data'!$P$5:$P$22370,0),
IF(ISERROR(MATCH(BW$6&amp;$CR44,'Route Guide - Lanes Not in Data'!$P$5:$P$22370,0))=FALSE,MATCH(BW$6&amp;$CR44,'Route Guide - Lanes Not in Data'!$P$5:$P$22370,0),
IF(ISERROR(MATCH(BW$6&amp;$CS44,'Route Guide - Lanes Not in Data'!$P$5:$P$22370,0))=FALSE,MATCH(BW$6&amp;$CS44,'Route Guide - Lanes Not in Data'!$P$5:$P$22370,0),
IF(ISERROR(MATCH(BW$6&amp;$CT44,'Route Guide - Lanes Not in Data'!$P$5:$P$22370,0))=FALSE,MATCH(BW$6&amp;$CT44,'Route Guide - Lanes Not in Data'!$P$5:$P$22370,0),
IF(ISERROR(MATCH(BW$6&amp;$CU44,'Route Guide - Lanes Not in Data'!$P$5:$P$22370,0))=FALSE,MATCH(BW$6&amp;$CU44,'Route Guide - Lanes Not in Data'!$P$5:$P$22370,0),
IF(ISERROR(MATCH(BW$6&amp;$CV44,'Route Guide - Lanes Not in Data'!$P$5:$P$22370,0))=FALSE,MATCH(BW$6&amp;$CV44,'Route Guide - Lanes Not in Data'!$P$5:$P$22370,0),
IF(ISERROR(MATCH(BW$6&amp;$CW44,'Route Guide - Lanes Not in Data'!$P$5:$P$22370,0))=FALSE,MATCH(BW$6&amp;$CW44,'Route Guide - Lanes Not in Data'!$P$5:$P$22370,0),
IF(ISERROR(MATCH(BW$6&amp;$CX44,'Route Guide - Lanes Not in Data'!$P$5:$P$22370,0))=FALSE,MATCH(BW$6&amp;$CX44,'Route Guide - Lanes Not in Data'!$P$5:$P$22370,0),
IF(ISERROR(MATCH(BW$6&amp;$CY44,'Route Guide - Lanes Not in Data'!$P$5:$P$22370,0))=FALSE,MATCH(BW$6&amp;$CY44,'Route Guide - Lanes Not in Data'!$P$5:$P$22370,0),
IF(ISERROR(MATCH(BW$6&amp;$CZ44,'Route Guide - Lanes Not in Data'!$P$5:$P$22370,0))=FALSE,MATCH(BW$6&amp;$CZ44,'Route Guide - Lanes Not in Data'!$P$5:$P$22370,0),""))))))))))),""))</f>
        <v/>
      </c>
      <c r="BX44" s="37" t="str">
        <f>IF(OR(BX$6="",EJ44&lt;&gt;2),"",IFERROR(INDEX('Route Guide - Lanes Not in Data'!$E$5:$E$22370,
IF(ISERROR(MATCH(BX$6&amp;$CQ44,'Route Guide - Lanes Not in Data'!$P$5:$P$22370,0))=FALSE,MATCH(BX$6&amp;$CQ44,'Route Guide - Lanes Not in Data'!$P$5:$P$22370,0),
IF(ISERROR(MATCH(BX$6&amp;$CR44,'Route Guide - Lanes Not in Data'!$P$5:$P$22370,0))=FALSE,MATCH(BX$6&amp;$CR44,'Route Guide - Lanes Not in Data'!$P$5:$P$22370,0),
IF(ISERROR(MATCH(BX$6&amp;$CS44,'Route Guide - Lanes Not in Data'!$P$5:$P$22370,0))=FALSE,MATCH(BX$6&amp;$CS44,'Route Guide - Lanes Not in Data'!$P$5:$P$22370,0),
IF(ISERROR(MATCH(BX$6&amp;$CT44,'Route Guide - Lanes Not in Data'!$P$5:$P$22370,0))=FALSE,MATCH(BX$6&amp;$CT44,'Route Guide - Lanes Not in Data'!$P$5:$P$22370,0),
IF(ISERROR(MATCH(BX$6&amp;$CU44,'Route Guide - Lanes Not in Data'!$P$5:$P$22370,0))=FALSE,MATCH(BX$6&amp;$CU44,'Route Guide - Lanes Not in Data'!$P$5:$P$22370,0),
IF(ISERROR(MATCH(BX$6&amp;$CV44,'Route Guide - Lanes Not in Data'!$P$5:$P$22370,0))=FALSE,MATCH(BX$6&amp;$CV44,'Route Guide - Lanes Not in Data'!$P$5:$P$22370,0),
IF(ISERROR(MATCH(BX$6&amp;$CW44,'Route Guide - Lanes Not in Data'!$P$5:$P$22370,0))=FALSE,MATCH(BX$6&amp;$CW44,'Route Guide - Lanes Not in Data'!$P$5:$P$22370,0),
IF(ISERROR(MATCH(BX$6&amp;$CX44,'Route Guide - Lanes Not in Data'!$P$5:$P$22370,0))=FALSE,MATCH(BX$6&amp;$CX44,'Route Guide - Lanes Not in Data'!$P$5:$P$22370,0),
IF(ISERROR(MATCH(BX$6&amp;$CY44,'Route Guide - Lanes Not in Data'!$P$5:$P$22370,0))=FALSE,MATCH(BX$6&amp;$CY44,'Route Guide - Lanes Not in Data'!$P$5:$P$22370,0),
IF(ISERROR(MATCH(BX$6&amp;$CZ44,'Route Guide - Lanes Not in Data'!$P$5:$P$22370,0))=FALSE,MATCH(BX$6&amp;$CZ44,'Route Guide - Lanes Not in Data'!$P$5:$P$22370,0),""))))))))))),""))</f>
        <v/>
      </c>
      <c r="BY44" s="37" t="str">
        <f>IF(OR(BY$6="",EK44&lt;&gt;2),"",IFERROR(INDEX('Route Guide - Lanes Not in Data'!$E$5:$E$22370,
IF(ISERROR(MATCH(BY$6&amp;$CQ44,'Route Guide - Lanes Not in Data'!$P$5:$P$22370,0))=FALSE,MATCH(BY$6&amp;$CQ44,'Route Guide - Lanes Not in Data'!$P$5:$P$22370,0),
IF(ISERROR(MATCH(BY$6&amp;$CR44,'Route Guide - Lanes Not in Data'!$P$5:$P$22370,0))=FALSE,MATCH(BY$6&amp;$CR44,'Route Guide - Lanes Not in Data'!$P$5:$P$22370,0),
IF(ISERROR(MATCH(BY$6&amp;$CS44,'Route Guide - Lanes Not in Data'!$P$5:$P$22370,0))=FALSE,MATCH(BY$6&amp;$CS44,'Route Guide - Lanes Not in Data'!$P$5:$P$22370,0),
IF(ISERROR(MATCH(BY$6&amp;$CT44,'Route Guide - Lanes Not in Data'!$P$5:$P$22370,0))=FALSE,MATCH(BY$6&amp;$CT44,'Route Guide - Lanes Not in Data'!$P$5:$P$22370,0),
IF(ISERROR(MATCH(BY$6&amp;$CU44,'Route Guide - Lanes Not in Data'!$P$5:$P$22370,0))=FALSE,MATCH(BY$6&amp;$CU44,'Route Guide - Lanes Not in Data'!$P$5:$P$22370,0),
IF(ISERROR(MATCH(BY$6&amp;$CV44,'Route Guide - Lanes Not in Data'!$P$5:$P$22370,0))=FALSE,MATCH(BY$6&amp;$CV44,'Route Guide - Lanes Not in Data'!$P$5:$P$22370,0),
IF(ISERROR(MATCH(BY$6&amp;$CW44,'Route Guide - Lanes Not in Data'!$P$5:$P$22370,0))=FALSE,MATCH(BY$6&amp;$CW44,'Route Guide - Lanes Not in Data'!$P$5:$P$22370,0),
IF(ISERROR(MATCH(BY$6&amp;$CX44,'Route Guide - Lanes Not in Data'!$P$5:$P$22370,0))=FALSE,MATCH(BY$6&amp;$CX44,'Route Guide - Lanes Not in Data'!$P$5:$P$22370,0),
IF(ISERROR(MATCH(BY$6&amp;$CY44,'Route Guide - Lanes Not in Data'!$P$5:$P$22370,0))=FALSE,MATCH(BY$6&amp;$CY44,'Route Guide - Lanes Not in Data'!$P$5:$P$22370,0),
IF(ISERROR(MATCH(BY$6&amp;$CZ44,'Route Guide - Lanes Not in Data'!$P$5:$P$22370,0))=FALSE,MATCH(BY$6&amp;$CZ44,'Route Guide - Lanes Not in Data'!$P$5:$P$22370,0),""))))))))))),""))</f>
        <v/>
      </c>
      <c r="BZ44" s="37" t="str">
        <f>IF(OR(BZ$6="",EL44&lt;&gt;2),"",IFERROR(INDEX('Route Guide - Lanes Not in Data'!$E$5:$E$22370,
IF(ISERROR(MATCH(BZ$6&amp;$CQ44,'Route Guide - Lanes Not in Data'!$P$5:$P$22370,0))=FALSE,MATCH(BZ$6&amp;$CQ44,'Route Guide - Lanes Not in Data'!$P$5:$P$22370,0),
IF(ISERROR(MATCH(BZ$6&amp;$CR44,'Route Guide - Lanes Not in Data'!$P$5:$P$22370,0))=FALSE,MATCH(BZ$6&amp;$CR44,'Route Guide - Lanes Not in Data'!$P$5:$P$22370,0),
IF(ISERROR(MATCH(BZ$6&amp;$CS44,'Route Guide - Lanes Not in Data'!$P$5:$P$22370,0))=FALSE,MATCH(BZ$6&amp;$CS44,'Route Guide - Lanes Not in Data'!$P$5:$P$22370,0),
IF(ISERROR(MATCH(BZ$6&amp;$CT44,'Route Guide - Lanes Not in Data'!$P$5:$P$22370,0))=FALSE,MATCH(BZ$6&amp;$CT44,'Route Guide - Lanes Not in Data'!$P$5:$P$22370,0),
IF(ISERROR(MATCH(BZ$6&amp;$CU44,'Route Guide - Lanes Not in Data'!$P$5:$P$22370,0))=FALSE,MATCH(BZ$6&amp;$CU44,'Route Guide - Lanes Not in Data'!$P$5:$P$22370,0),
IF(ISERROR(MATCH(BZ$6&amp;$CV44,'Route Guide - Lanes Not in Data'!$P$5:$P$22370,0))=FALSE,MATCH(BZ$6&amp;$CV44,'Route Guide - Lanes Not in Data'!$P$5:$P$22370,0),
IF(ISERROR(MATCH(BZ$6&amp;$CW44,'Route Guide - Lanes Not in Data'!$P$5:$P$22370,0))=FALSE,MATCH(BZ$6&amp;$CW44,'Route Guide - Lanes Not in Data'!$P$5:$P$22370,0),
IF(ISERROR(MATCH(BZ$6&amp;$CX44,'Route Guide - Lanes Not in Data'!$P$5:$P$22370,0))=FALSE,MATCH(BZ$6&amp;$CX44,'Route Guide - Lanes Not in Data'!$P$5:$P$22370,0),
IF(ISERROR(MATCH(BZ$6&amp;$CY44,'Route Guide - Lanes Not in Data'!$P$5:$P$22370,0))=FALSE,MATCH(BZ$6&amp;$CY44,'Route Guide - Lanes Not in Data'!$P$5:$P$22370,0),
IF(ISERROR(MATCH(BZ$6&amp;$CZ44,'Route Guide - Lanes Not in Data'!$P$5:$P$22370,0))=FALSE,MATCH(BZ$6&amp;$CZ44,'Route Guide - Lanes Not in Data'!$P$5:$P$22370,0),""))))))))))),""))</f>
        <v/>
      </c>
      <c r="CA44" s="37">
        <f>IF(OR(CA$6="",EM44&lt;&gt;2),"",IFERROR(INDEX('Route Guide - Lanes Not in Data'!$E$5:$E$22370,
IF(ISERROR(MATCH(CA$6&amp;$CQ44,'Route Guide - Lanes Not in Data'!$P$5:$P$22370,0))=FALSE,MATCH(CA$6&amp;$CQ44,'Route Guide - Lanes Not in Data'!$P$5:$P$22370,0),
IF(ISERROR(MATCH(CA$6&amp;$CR44,'Route Guide - Lanes Not in Data'!$P$5:$P$22370,0))=FALSE,MATCH(CA$6&amp;$CR44,'Route Guide - Lanes Not in Data'!$P$5:$P$22370,0),
IF(ISERROR(MATCH(CA$6&amp;$CS44,'Route Guide - Lanes Not in Data'!$P$5:$P$22370,0))=FALSE,MATCH(CA$6&amp;$CS44,'Route Guide - Lanes Not in Data'!$P$5:$P$22370,0),
IF(ISERROR(MATCH(CA$6&amp;$CT44,'Route Guide - Lanes Not in Data'!$P$5:$P$22370,0))=FALSE,MATCH(CA$6&amp;$CT44,'Route Guide - Lanes Not in Data'!$P$5:$P$22370,0),
IF(ISERROR(MATCH(CA$6&amp;$CU44,'Route Guide - Lanes Not in Data'!$P$5:$P$22370,0))=FALSE,MATCH(CA$6&amp;$CU44,'Route Guide - Lanes Not in Data'!$P$5:$P$22370,0),
IF(ISERROR(MATCH(CA$6&amp;$CV44,'Route Guide - Lanes Not in Data'!$P$5:$P$22370,0))=FALSE,MATCH(CA$6&amp;$CV44,'Route Guide - Lanes Not in Data'!$P$5:$P$22370,0),
IF(ISERROR(MATCH(CA$6&amp;$CW44,'Route Guide - Lanes Not in Data'!$P$5:$P$22370,0))=FALSE,MATCH(CA$6&amp;$CW44,'Route Guide - Lanes Not in Data'!$P$5:$P$22370,0),
IF(ISERROR(MATCH(CA$6&amp;$CX44,'Route Guide - Lanes Not in Data'!$P$5:$P$22370,0))=FALSE,MATCH(CA$6&amp;$CX44,'Route Guide - Lanes Not in Data'!$P$5:$P$22370,0),
IF(ISERROR(MATCH(CA$6&amp;$CY44,'Route Guide - Lanes Not in Data'!$P$5:$P$22370,0))=FALSE,MATCH(CA$6&amp;$CY44,'Route Guide - Lanes Not in Data'!$P$5:$P$22370,0),
IF(ISERROR(MATCH(CA$6&amp;$CZ44,'Route Guide - Lanes Not in Data'!$P$5:$P$22370,0))=FALSE,MATCH(CA$6&amp;$CZ44,'Route Guide - Lanes Not in Data'!$P$5:$P$22370,0),""))))))))))),""))</f>
        <v>0.13300000000000001</v>
      </c>
      <c r="CB44" s="37" t="str">
        <f>IF(OR(CB$6="",EN44&lt;&gt;2),"",IFERROR(INDEX('Route Guide - Lanes Not in Data'!$E$5:$E$22370,
IF(ISERROR(MATCH(CB$6&amp;$CQ44,'Route Guide - Lanes Not in Data'!$P$5:$P$22370,0))=FALSE,MATCH(CB$6&amp;$CQ44,'Route Guide - Lanes Not in Data'!$P$5:$P$22370,0),
IF(ISERROR(MATCH(CB$6&amp;$CR44,'Route Guide - Lanes Not in Data'!$P$5:$P$22370,0))=FALSE,MATCH(CB$6&amp;$CR44,'Route Guide - Lanes Not in Data'!$P$5:$P$22370,0),
IF(ISERROR(MATCH(CB$6&amp;$CS44,'Route Guide - Lanes Not in Data'!$P$5:$P$22370,0))=FALSE,MATCH(CB$6&amp;$CS44,'Route Guide - Lanes Not in Data'!$P$5:$P$22370,0),
IF(ISERROR(MATCH(CB$6&amp;$CT44,'Route Guide - Lanes Not in Data'!$P$5:$P$22370,0))=FALSE,MATCH(CB$6&amp;$CT44,'Route Guide - Lanes Not in Data'!$P$5:$P$22370,0),
IF(ISERROR(MATCH(CB$6&amp;$CU44,'Route Guide - Lanes Not in Data'!$P$5:$P$22370,0))=FALSE,MATCH(CB$6&amp;$CU44,'Route Guide - Lanes Not in Data'!$P$5:$P$22370,0),
IF(ISERROR(MATCH(CB$6&amp;$CV44,'Route Guide - Lanes Not in Data'!$P$5:$P$22370,0))=FALSE,MATCH(CB$6&amp;$CV44,'Route Guide - Lanes Not in Data'!$P$5:$P$22370,0),
IF(ISERROR(MATCH(CB$6&amp;$CW44,'Route Guide - Lanes Not in Data'!$P$5:$P$22370,0))=FALSE,MATCH(CB$6&amp;$CW44,'Route Guide - Lanes Not in Data'!$P$5:$P$22370,0),
IF(ISERROR(MATCH(CB$6&amp;$CX44,'Route Guide - Lanes Not in Data'!$P$5:$P$22370,0))=FALSE,MATCH(CB$6&amp;$CX44,'Route Guide - Lanes Not in Data'!$P$5:$P$22370,0),
IF(ISERROR(MATCH(CB$6&amp;$CY44,'Route Guide - Lanes Not in Data'!$P$5:$P$22370,0))=FALSE,MATCH(CB$6&amp;$CY44,'Route Guide - Lanes Not in Data'!$P$5:$P$22370,0),
IF(ISERROR(MATCH(CB$6&amp;$CZ44,'Route Guide - Lanes Not in Data'!$P$5:$P$22370,0))=FALSE,MATCH(CB$6&amp;$CZ44,'Route Guide - Lanes Not in Data'!$P$5:$P$22370,0),""))))))))))),""))</f>
        <v/>
      </c>
      <c r="CC44" s="37" t="str">
        <f>IF(OR(CC$6="",EO44&lt;&gt;2),"",IFERROR(INDEX('Route Guide - Lanes Not in Data'!$E$5:$E$22370,
IF(ISERROR(MATCH(CC$6&amp;$CQ44,'Route Guide - Lanes Not in Data'!$P$5:$P$22370,0))=FALSE,MATCH(CC$6&amp;$CQ44,'Route Guide - Lanes Not in Data'!$P$5:$P$22370,0),
IF(ISERROR(MATCH(CC$6&amp;$CR44,'Route Guide - Lanes Not in Data'!$P$5:$P$22370,0))=FALSE,MATCH(CC$6&amp;$CR44,'Route Guide - Lanes Not in Data'!$P$5:$P$22370,0),
IF(ISERROR(MATCH(CC$6&amp;$CS44,'Route Guide - Lanes Not in Data'!$P$5:$P$22370,0))=FALSE,MATCH(CC$6&amp;$CS44,'Route Guide - Lanes Not in Data'!$P$5:$P$22370,0),
IF(ISERROR(MATCH(CC$6&amp;$CT44,'Route Guide - Lanes Not in Data'!$P$5:$P$22370,0))=FALSE,MATCH(CC$6&amp;$CT44,'Route Guide - Lanes Not in Data'!$P$5:$P$22370,0),
IF(ISERROR(MATCH(CC$6&amp;$CU44,'Route Guide - Lanes Not in Data'!$P$5:$P$22370,0))=FALSE,MATCH(CC$6&amp;$CU44,'Route Guide - Lanes Not in Data'!$P$5:$P$22370,0),
IF(ISERROR(MATCH(CC$6&amp;$CV44,'Route Guide - Lanes Not in Data'!$P$5:$P$22370,0))=FALSE,MATCH(CC$6&amp;$CV44,'Route Guide - Lanes Not in Data'!$P$5:$P$22370,0),
IF(ISERROR(MATCH(CC$6&amp;$CW44,'Route Guide - Lanes Not in Data'!$P$5:$P$22370,0))=FALSE,MATCH(CC$6&amp;$CW44,'Route Guide - Lanes Not in Data'!$P$5:$P$22370,0),
IF(ISERROR(MATCH(CC$6&amp;$CX44,'Route Guide - Lanes Not in Data'!$P$5:$P$22370,0))=FALSE,MATCH(CC$6&amp;$CX44,'Route Guide - Lanes Not in Data'!$P$5:$P$22370,0),
IF(ISERROR(MATCH(CC$6&amp;$CY44,'Route Guide - Lanes Not in Data'!$P$5:$P$22370,0))=FALSE,MATCH(CC$6&amp;$CY44,'Route Guide - Lanes Not in Data'!$P$5:$P$22370,0),
IF(ISERROR(MATCH(CC$6&amp;$CZ44,'Route Guide - Lanes Not in Data'!$P$5:$P$22370,0))=FALSE,MATCH(CC$6&amp;$CZ44,'Route Guide - Lanes Not in Data'!$P$5:$P$22370,0),""))))))))))),""))</f>
        <v/>
      </c>
      <c r="CD44" s="37" t="str">
        <f>IF(OR(CD$6="",EP44&lt;&gt;2),"",IFERROR(INDEX('Route Guide - Lanes Not in Data'!$E$5:$E$22370,
IF(ISERROR(MATCH(CD$6&amp;$CQ44,'Route Guide - Lanes Not in Data'!$P$5:$P$22370,0))=FALSE,MATCH(CD$6&amp;$CQ44,'Route Guide - Lanes Not in Data'!$P$5:$P$22370,0),
IF(ISERROR(MATCH(CD$6&amp;$CR44,'Route Guide - Lanes Not in Data'!$P$5:$P$22370,0))=FALSE,MATCH(CD$6&amp;$CR44,'Route Guide - Lanes Not in Data'!$P$5:$P$22370,0),
IF(ISERROR(MATCH(CD$6&amp;$CS44,'Route Guide - Lanes Not in Data'!$P$5:$P$22370,0))=FALSE,MATCH(CD$6&amp;$CS44,'Route Guide - Lanes Not in Data'!$P$5:$P$22370,0),
IF(ISERROR(MATCH(CD$6&amp;$CT44,'Route Guide - Lanes Not in Data'!$P$5:$P$22370,0))=FALSE,MATCH(CD$6&amp;$CT44,'Route Guide - Lanes Not in Data'!$P$5:$P$22370,0),
IF(ISERROR(MATCH(CD$6&amp;$CU44,'Route Guide - Lanes Not in Data'!$P$5:$P$22370,0))=FALSE,MATCH(CD$6&amp;$CU44,'Route Guide - Lanes Not in Data'!$P$5:$P$22370,0),
IF(ISERROR(MATCH(CD$6&amp;$CV44,'Route Guide - Lanes Not in Data'!$P$5:$P$22370,0))=FALSE,MATCH(CD$6&amp;$CV44,'Route Guide - Lanes Not in Data'!$P$5:$P$22370,0),
IF(ISERROR(MATCH(CD$6&amp;$CW44,'Route Guide - Lanes Not in Data'!$P$5:$P$22370,0))=FALSE,MATCH(CD$6&amp;$CW44,'Route Guide - Lanes Not in Data'!$P$5:$P$22370,0),
IF(ISERROR(MATCH(CD$6&amp;$CX44,'Route Guide - Lanes Not in Data'!$P$5:$P$22370,0))=FALSE,MATCH(CD$6&amp;$CX44,'Route Guide - Lanes Not in Data'!$P$5:$P$22370,0),
IF(ISERROR(MATCH(CD$6&amp;$CY44,'Route Guide - Lanes Not in Data'!$P$5:$P$22370,0))=FALSE,MATCH(CD$6&amp;$CY44,'Route Guide - Lanes Not in Data'!$P$5:$P$22370,0),
IF(ISERROR(MATCH(CD$6&amp;$CZ44,'Route Guide - Lanes Not in Data'!$P$5:$P$22370,0))=FALSE,MATCH(CD$6&amp;$CZ44,'Route Guide - Lanes Not in Data'!$P$5:$P$22370,0),""))))))))))),""))</f>
        <v/>
      </c>
      <c r="CE44" s="37" t="str">
        <f>IF(OR(CE$6="",EQ44&lt;&gt;2),"",IFERROR(INDEX('Route Guide - Lanes Not in Data'!$E$5:$E$22370,
IF(ISERROR(MATCH(CE$6&amp;$CQ44,'Route Guide - Lanes Not in Data'!$P$5:$P$22370,0))=FALSE,MATCH(CE$6&amp;$CQ44,'Route Guide - Lanes Not in Data'!$P$5:$P$22370,0),
IF(ISERROR(MATCH(CE$6&amp;$CR44,'Route Guide - Lanes Not in Data'!$P$5:$P$22370,0))=FALSE,MATCH(CE$6&amp;$CR44,'Route Guide - Lanes Not in Data'!$P$5:$P$22370,0),
IF(ISERROR(MATCH(CE$6&amp;$CS44,'Route Guide - Lanes Not in Data'!$P$5:$P$22370,0))=FALSE,MATCH(CE$6&amp;$CS44,'Route Guide - Lanes Not in Data'!$P$5:$P$22370,0),
IF(ISERROR(MATCH(CE$6&amp;$CT44,'Route Guide - Lanes Not in Data'!$P$5:$P$22370,0))=FALSE,MATCH(CE$6&amp;$CT44,'Route Guide - Lanes Not in Data'!$P$5:$P$22370,0),
IF(ISERROR(MATCH(CE$6&amp;$CU44,'Route Guide - Lanes Not in Data'!$P$5:$P$22370,0))=FALSE,MATCH(CE$6&amp;$CU44,'Route Guide - Lanes Not in Data'!$P$5:$P$22370,0),
IF(ISERROR(MATCH(CE$6&amp;$CV44,'Route Guide - Lanes Not in Data'!$P$5:$P$22370,0))=FALSE,MATCH(CE$6&amp;$CV44,'Route Guide - Lanes Not in Data'!$P$5:$P$22370,0),
IF(ISERROR(MATCH(CE$6&amp;$CW44,'Route Guide - Lanes Not in Data'!$P$5:$P$22370,0))=FALSE,MATCH(CE$6&amp;$CW44,'Route Guide - Lanes Not in Data'!$P$5:$P$22370,0),
IF(ISERROR(MATCH(CE$6&amp;$CX44,'Route Guide - Lanes Not in Data'!$P$5:$P$22370,0))=FALSE,MATCH(CE$6&amp;$CX44,'Route Guide - Lanes Not in Data'!$P$5:$P$22370,0),
IF(ISERROR(MATCH(CE$6&amp;$CY44,'Route Guide - Lanes Not in Data'!$P$5:$P$22370,0))=FALSE,MATCH(CE$6&amp;$CY44,'Route Guide - Lanes Not in Data'!$P$5:$P$22370,0),
IF(ISERROR(MATCH(CE$6&amp;$CZ44,'Route Guide - Lanes Not in Data'!$P$5:$P$22370,0))=FALSE,MATCH(CE$6&amp;$CZ44,'Route Guide - Lanes Not in Data'!$P$5:$P$22370,0),""))))))))))),""))</f>
        <v/>
      </c>
      <c r="CF44" s="37" t="str">
        <f>IF(OR(CF$6="",ER44&lt;&gt;2),"",IFERROR(INDEX('Route Guide - Lanes Not in Data'!$E$5:$E$22370,
IF(ISERROR(MATCH(CF$6&amp;$CQ44,'Route Guide - Lanes Not in Data'!$P$5:$P$22370,0))=FALSE,MATCH(CF$6&amp;$CQ44,'Route Guide - Lanes Not in Data'!$P$5:$P$22370,0),
IF(ISERROR(MATCH(CF$6&amp;$CR44,'Route Guide - Lanes Not in Data'!$P$5:$P$22370,0))=FALSE,MATCH(CF$6&amp;$CR44,'Route Guide - Lanes Not in Data'!$P$5:$P$22370,0),
IF(ISERROR(MATCH(CF$6&amp;$CS44,'Route Guide - Lanes Not in Data'!$P$5:$P$22370,0))=FALSE,MATCH(CF$6&amp;$CS44,'Route Guide - Lanes Not in Data'!$P$5:$P$22370,0),
IF(ISERROR(MATCH(CF$6&amp;$CT44,'Route Guide - Lanes Not in Data'!$P$5:$P$22370,0))=FALSE,MATCH(CF$6&amp;$CT44,'Route Guide - Lanes Not in Data'!$P$5:$P$22370,0),
IF(ISERROR(MATCH(CF$6&amp;$CU44,'Route Guide - Lanes Not in Data'!$P$5:$P$22370,0))=FALSE,MATCH(CF$6&amp;$CU44,'Route Guide - Lanes Not in Data'!$P$5:$P$22370,0),
IF(ISERROR(MATCH(CF$6&amp;$CV44,'Route Guide - Lanes Not in Data'!$P$5:$P$22370,0))=FALSE,MATCH(CF$6&amp;$CV44,'Route Guide - Lanes Not in Data'!$P$5:$P$22370,0),
IF(ISERROR(MATCH(CF$6&amp;$CW44,'Route Guide - Lanes Not in Data'!$P$5:$P$22370,0))=FALSE,MATCH(CF$6&amp;$CW44,'Route Guide - Lanes Not in Data'!$P$5:$P$22370,0),
IF(ISERROR(MATCH(CF$6&amp;$CX44,'Route Guide - Lanes Not in Data'!$P$5:$P$22370,0))=FALSE,MATCH(CF$6&amp;$CX44,'Route Guide - Lanes Not in Data'!$P$5:$P$22370,0),
IF(ISERROR(MATCH(CF$6&amp;$CY44,'Route Guide - Lanes Not in Data'!$P$5:$P$22370,0))=FALSE,MATCH(CF$6&amp;$CY44,'Route Guide - Lanes Not in Data'!$P$5:$P$22370,0),
IF(ISERROR(MATCH(CF$6&amp;$CZ44,'Route Guide - Lanes Not in Data'!$P$5:$P$22370,0))=FALSE,MATCH(CF$6&amp;$CZ44,'Route Guide - Lanes Not in Data'!$P$5:$P$22370,0),""))))))))))),""))</f>
        <v/>
      </c>
      <c r="CG44" s="37" t="str">
        <f>IF(OR(CG$6="",ES44&lt;&gt;2),"",IFERROR(INDEX('Route Guide - Lanes Not in Data'!$E$5:$E$22370,
IF(ISERROR(MATCH(CG$6&amp;$CQ44,'Route Guide - Lanes Not in Data'!$P$5:$P$22370,0))=FALSE,MATCH(CG$6&amp;$CQ44,'Route Guide - Lanes Not in Data'!$P$5:$P$22370,0),
IF(ISERROR(MATCH(CG$6&amp;$CR44,'Route Guide - Lanes Not in Data'!$P$5:$P$22370,0))=FALSE,MATCH(CG$6&amp;$CR44,'Route Guide - Lanes Not in Data'!$P$5:$P$22370,0),
IF(ISERROR(MATCH(CG$6&amp;$CS44,'Route Guide - Lanes Not in Data'!$P$5:$P$22370,0))=FALSE,MATCH(CG$6&amp;$CS44,'Route Guide - Lanes Not in Data'!$P$5:$P$22370,0),
IF(ISERROR(MATCH(CG$6&amp;$CT44,'Route Guide - Lanes Not in Data'!$P$5:$P$22370,0))=FALSE,MATCH(CG$6&amp;$CT44,'Route Guide - Lanes Not in Data'!$P$5:$P$22370,0),
IF(ISERROR(MATCH(CG$6&amp;$CU44,'Route Guide - Lanes Not in Data'!$P$5:$P$22370,0))=FALSE,MATCH(CG$6&amp;$CU44,'Route Guide - Lanes Not in Data'!$P$5:$P$22370,0),
IF(ISERROR(MATCH(CG$6&amp;$CV44,'Route Guide - Lanes Not in Data'!$P$5:$P$22370,0))=FALSE,MATCH(CG$6&amp;$CV44,'Route Guide - Lanes Not in Data'!$P$5:$P$22370,0),
IF(ISERROR(MATCH(CG$6&amp;$CW44,'Route Guide - Lanes Not in Data'!$P$5:$P$22370,0))=FALSE,MATCH(CG$6&amp;$CW44,'Route Guide - Lanes Not in Data'!$P$5:$P$22370,0),
IF(ISERROR(MATCH(CG$6&amp;$CX44,'Route Guide - Lanes Not in Data'!$P$5:$P$22370,0))=FALSE,MATCH(CG$6&amp;$CX44,'Route Guide - Lanes Not in Data'!$P$5:$P$22370,0),
IF(ISERROR(MATCH(CG$6&amp;$CY44,'Route Guide - Lanes Not in Data'!$P$5:$P$22370,0))=FALSE,MATCH(CG$6&amp;$CY44,'Route Guide - Lanes Not in Data'!$P$5:$P$22370,0),
IF(ISERROR(MATCH(CG$6&amp;$CZ44,'Route Guide - Lanes Not in Data'!$P$5:$P$22370,0))=FALSE,MATCH(CG$6&amp;$CZ44,'Route Guide - Lanes Not in Data'!$P$5:$P$22370,0),""))))))))))),""))</f>
        <v/>
      </c>
      <c r="CH44" s="37" t="str">
        <f>IF(OR(CH$6="",ET44&lt;&gt;2),"",IFERROR(INDEX('Route Guide - Lanes Not in Data'!$E$5:$E$22370,
IF(ISERROR(MATCH(CH$6&amp;$CQ44,'Route Guide - Lanes Not in Data'!$P$5:$P$22370,0))=FALSE,MATCH(CH$6&amp;$CQ44,'Route Guide - Lanes Not in Data'!$P$5:$P$22370,0),
IF(ISERROR(MATCH(CH$6&amp;$CR44,'Route Guide - Lanes Not in Data'!$P$5:$P$22370,0))=FALSE,MATCH(CH$6&amp;$CR44,'Route Guide - Lanes Not in Data'!$P$5:$P$22370,0),
IF(ISERROR(MATCH(CH$6&amp;$CS44,'Route Guide - Lanes Not in Data'!$P$5:$P$22370,0))=FALSE,MATCH(CH$6&amp;$CS44,'Route Guide - Lanes Not in Data'!$P$5:$P$22370,0),
IF(ISERROR(MATCH(CH$6&amp;$CT44,'Route Guide - Lanes Not in Data'!$P$5:$P$22370,0))=FALSE,MATCH(CH$6&amp;$CT44,'Route Guide - Lanes Not in Data'!$P$5:$P$22370,0),
IF(ISERROR(MATCH(CH$6&amp;$CU44,'Route Guide - Lanes Not in Data'!$P$5:$P$22370,0))=FALSE,MATCH(CH$6&amp;$CU44,'Route Guide - Lanes Not in Data'!$P$5:$P$22370,0),
IF(ISERROR(MATCH(CH$6&amp;$CV44,'Route Guide - Lanes Not in Data'!$P$5:$P$22370,0))=FALSE,MATCH(CH$6&amp;$CV44,'Route Guide - Lanes Not in Data'!$P$5:$P$22370,0),
IF(ISERROR(MATCH(CH$6&amp;$CW44,'Route Guide - Lanes Not in Data'!$P$5:$P$22370,0))=FALSE,MATCH(CH$6&amp;$CW44,'Route Guide - Lanes Not in Data'!$P$5:$P$22370,0),
IF(ISERROR(MATCH(CH$6&amp;$CX44,'Route Guide - Lanes Not in Data'!$P$5:$P$22370,0))=FALSE,MATCH(CH$6&amp;$CX44,'Route Guide - Lanes Not in Data'!$P$5:$P$22370,0),
IF(ISERROR(MATCH(CH$6&amp;$CY44,'Route Guide - Lanes Not in Data'!$P$5:$P$22370,0))=FALSE,MATCH(CH$6&amp;$CY44,'Route Guide - Lanes Not in Data'!$P$5:$P$22370,0),
IF(ISERROR(MATCH(CH$6&amp;$CZ44,'Route Guide - Lanes Not in Data'!$P$5:$P$22370,0))=FALSE,MATCH(CH$6&amp;$CZ44,'Route Guide - Lanes Not in Data'!$P$5:$P$22370,0),""))))))))))),""))</f>
        <v/>
      </c>
      <c r="CI44" s="37" t="str">
        <f>IF(OR(CI$6="",EU44&lt;&gt;2),"",IFERROR(INDEX('Route Guide - Lanes Not in Data'!$E$5:$E$22370,
IF(ISERROR(MATCH(CI$6&amp;$CQ44,'Route Guide - Lanes Not in Data'!$P$5:$P$22370,0))=FALSE,MATCH(CI$6&amp;$CQ44,'Route Guide - Lanes Not in Data'!$P$5:$P$22370,0),
IF(ISERROR(MATCH(CI$6&amp;$CR44,'Route Guide - Lanes Not in Data'!$P$5:$P$22370,0))=FALSE,MATCH(CI$6&amp;$CR44,'Route Guide - Lanes Not in Data'!$P$5:$P$22370,0),
IF(ISERROR(MATCH(CI$6&amp;$CS44,'Route Guide - Lanes Not in Data'!$P$5:$P$22370,0))=FALSE,MATCH(CI$6&amp;$CS44,'Route Guide - Lanes Not in Data'!$P$5:$P$22370,0),
IF(ISERROR(MATCH(CI$6&amp;$CT44,'Route Guide - Lanes Not in Data'!$P$5:$P$22370,0))=FALSE,MATCH(CI$6&amp;$CT44,'Route Guide - Lanes Not in Data'!$P$5:$P$22370,0),
IF(ISERROR(MATCH(CI$6&amp;$CU44,'Route Guide - Lanes Not in Data'!$P$5:$P$22370,0))=FALSE,MATCH(CI$6&amp;$CU44,'Route Guide - Lanes Not in Data'!$P$5:$P$22370,0),
IF(ISERROR(MATCH(CI$6&amp;$CV44,'Route Guide - Lanes Not in Data'!$P$5:$P$22370,0))=FALSE,MATCH(CI$6&amp;$CV44,'Route Guide - Lanes Not in Data'!$P$5:$P$22370,0),
IF(ISERROR(MATCH(CI$6&amp;$CW44,'Route Guide - Lanes Not in Data'!$P$5:$P$22370,0))=FALSE,MATCH(CI$6&amp;$CW44,'Route Guide - Lanes Not in Data'!$P$5:$P$22370,0),
IF(ISERROR(MATCH(CI$6&amp;$CX44,'Route Guide - Lanes Not in Data'!$P$5:$P$22370,0))=FALSE,MATCH(CI$6&amp;$CX44,'Route Guide - Lanes Not in Data'!$P$5:$P$22370,0),
IF(ISERROR(MATCH(CI$6&amp;$CY44,'Route Guide - Lanes Not in Data'!$P$5:$P$22370,0))=FALSE,MATCH(CI$6&amp;$CY44,'Route Guide - Lanes Not in Data'!$P$5:$P$22370,0),
IF(ISERROR(MATCH(CI$6&amp;$CZ44,'Route Guide - Lanes Not in Data'!$P$5:$P$22370,0))=FALSE,MATCH(CI$6&amp;$CZ44,'Route Guide - Lanes Not in Data'!$P$5:$P$22370,0),""))))))))))),""))</f>
        <v/>
      </c>
      <c r="CJ44" s="37" t="str">
        <f>IF(OR(CJ$6="",EV44&lt;&gt;2),"",IFERROR(INDEX('Route Guide - Lanes Not in Data'!$E$5:$E$22370,
IF(ISERROR(MATCH(CJ$6&amp;$CQ44,'Route Guide - Lanes Not in Data'!$P$5:$P$22370,0))=FALSE,MATCH(CJ$6&amp;$CQ44,'Route Guide - Lanes Not in Data'!$P$5:$P$22370,0),
IF(ISERROR(MATCH(CJ$6&amp;$CR44,'Route Guide - Lanes Not in Data'!$P$5:$P$22370,0))=FALSE,MATCH(CJ$6&amp;$CR44,'Route Guide - Lanes Not in Data'!$P$5:$P$22370,0),
IF(ISERROR(MATCH(CJ$6&amp;$CS44,'Route Guide - Lanes Not in Data'!$P$5:$P$22370,0))=FALSE,MATCH(CJ$6&amp;$CS44,'Route Guide - Lanes Not in Data'!$P$5:$P$22370,0),
IF(ISERROR(MATCH(CJ$6&amp;$CT44,'Route Guide - Lanes Not in Data'!$P$5:$P$22370,0))=FALSE,MATCH(CJ$6&amp;$CT44,'Route Guide - Lanes Not in Data'!$P$5:$P$22370,0),
IF(ISERROR(MATCH(CJ$6&amp;$CU44,'Route Guide - Lanes Not in Data'!$P$5:$P$22370,0))=FALSE,MATCH(CJ$6&amp;$CU44,'Route Guide - Lanes Not in Data'!$P$5:$P$22370,0),
IF(ISERROR(MATCH(CJ$6&amp;$CV44,'Route Guide - Lanes Not in Data'!$P$5:$P$22370,0))=FALSE,MATCH(CJ$6&amp;$CV44,'Route Guide - Lanes Not in Data'!$P$5:$P$22370,0),
IF(ISERROR(MATCH(CJ$6&amp;$CW44,'Route Guide - Lanes Not in Data'!$P$5:$P$22370,0))=FALSE,MATCH(CJ$6&amp;$CW44,'Route Guide - Lanes Not in Data'!$P$5:$P$22370,0),
IF(ISERROR(MATCH(CJ$6&amp;$CX44,'Route Guide - Lanes Not in Data'!$P$5:$P$22370,0))=FALSE,MATCH(CJ$6&amp;$CX44,'Route Guide - Lanes Not in Data'!$P$5:$P$22370,0),
IF(ISERROR(MATCH(CJ$6&amp;$CY44,'Route Guide - Lanes Not in Data'!$P$5:$P$22370,0))=FALSE,MATCH(CJ$6&amp;$CY44,'Route Guide - Lanes Not in Data'!$P$5:$P$22370,0),
IF(ISERROR(MATCH(CJ$6&amp;$CZ44,'Route Guide - Lanes Not in Data'!$P$5:$P$22370,0))=FALSE,MATCH(CJ$6&amp;$CZ44,'Route Guide - Lanes Not in Data'!$P$5:$P$22370,0),""))))))))))),""))</f>
        <v/>
      </c>
      <c r="CK44" s="37" t="str">
        <f>IF(OR(CK$6="",EW44&lt;&gt;2),"",IFERROR(INDEX('Route Guide - Lanes Not in Data'!$E$5:$E$22370,
IF(ISERROR(MATCH(CK$6&amp;$CQ44,'Route Guide - Lanes Not in Data'!$P$5:$P$22370,0))=FALSE,MATCH(CK$6&amp;$CQ44,'Route Guide - Lanes Not in Data'!$P$5:$P$22370,0),
IF(ISERROR(MATCH(CK$6&amp;$CR44,'Route Guide - Lanes Not in Data'!$P$5:$P$22370,0))=FALSE,MATCH(CK$6&amp;$CR44,'Route Guide - Lanes Not in Data'!$P$5:$P$22370,0),
IF(ISERROR(MATCH(CK$6&amp;$CS44,'Route Guide - Lanes Not in Data'!$P$5:$P$22370,0))=FALSE,MATCH(CK$6&amp;$CS44,'Route Guide - Lanes Not in Data'!$P$5:$P$22370,0),
IF(ISERROR(MATCH(CK$6&amp;$CT44,'Route Guide - Lanes Not in Data'!$P$5:$P$22370,0))=FALSE,MATCH(CK$6&amp;$CT44,'Route Guide - Lanes Not in Data'!$P$5:$P$22370,0),
IF(ISERROR(MATCH(CK$6&amp;$CU44,'Route Guide - Lanes Not in Data'!$P$5:$P$22370,0))=FALSE,MATCH(CK$6&amp;$CU44,'Route Guide - Lanes Not in Data'!$P$5:$P$22370,0),
IF(ISERROR(MATCH(CK$6&amp;$CV44,'Route Guide - Lanes Not in Data'!$P$5:$P$22370,0))=FALSE,MATCH(CK$6&amp;$CV44,'Route Guide - Lanes Not in Data'!$P$5:$P$22370,0),
IF(ISERROR(MATCH(CK$6&amp;$CW44,'Route Guide - Lanes Not in Data'!$P$5:$P$22370,0))=FALSE,MATCH(CK$6&amp;$CW44,'Route Guide - Lanes Not in Data'!$P$5:$P$22370,0),
IF(ISERROR(MATCH(CK$6&amp;$CX44,'Route Guide - Lanes Not in Data'!$P$5:$P$22370,0))=FALSE,MATCH(CK$6&amp;$CX44,'Route Guide - Lanes Not in Data'!$P$5:$P$22370,0),
IF(ISERROR(MATCH(CK$6&amp;$CY44,'Route Guide - Lanes Not in Data'!$P$5:$P$22370,0))=FALSE,MATCH(CK$6&amp;$CY44,'Route Guide - Lanes Not in Data'!$P$5:$P$22370,0),
IF(ISERROR(MATCH(CK$6&amp;$CZ44,'Route Guide - Lanes Not in Data'!$P$5:$P$22370,0))=FALSE,MATCH(CK$6&amp;$CZ44,'Route Guide - Lanes Not in Data'!$P$5:$P$22370,0),""))))))))))),""))</f>
        <v/>
      </c>
      <c r="CL44" s="37">
        <f t="shared" si="52"/>
        <v>0.31</v>
      </c>
      <c r="CM44" s="23" t="str">
        <f t="shared" si="53"/>
        <v>ODFL</v>
      </c>
      <c r="CN44" s="37">
        <f t="shared" si="54"/>
        <v>0.13300000000000001</v>
      </c>
      <c r="CO44" s="23" t="str">
        <f t="shared" si="21"/>
        <v>EXLA</v>
      </c>
      <c r="CQ44" s="23" t="str">
        <f t="shared" si="72"/>
        <v>-0E25-CA-CITY OF INDUSTRY-RI</v>
      </c>
      <c r="CR44" s="23" t="str">
        <f t="shared" si="73"/>
        <v>-0E25-CA-CITY OF INDUSTRY-USA</v>
      </c>
      <c r="CS44" s="23" t="str">
        <f t="shared" si="74"/>
        <v>-CA-CITY OF INDUSTRY-RI</v>
      </c>
      <c r="CT44" s="23" t="str">
        <f t="shared" si="75"/>
        <v>-CA-CITY OF INDUSTRY-USA</v>
      </c>
      <c r="CU44" s="23" t="str">
        <f t="shared" si="76"/>
        <v>-91745-RI</v>
      </c>
      <c r="CV44" s="23" t="str">
        <f t="shared" si="77"/>
        <v>-91745-USA</v>
      </c>
      <c r="CW44" s="23" t="str">
        <f t="shared" si="78"/>
        <v>-CA-RI</v>
      </c>
      <c r="CX44" s="23" t="str">
        <f t="shared" si="79"/>
        <v>RI-CA</v>
      </c>
      <c r="CY44" s="23" t="str">
        <f t="shared" si="55"/>
        <v>RI-USA</v>
      </c>
      <c r="CZ44" s="23" t="str">
        <f t="shared" si="80"/>
        <v>USA-USA</v>
      </c>
      <c r="DB44"/>
      <c r="DF44" s="35" t="s">
        <v>2225</v>
      </c>
      <c r="DG44" s="23">
        <v>1</v>
      </c>
      <c r="DH44" s="23">
        <v>1</v>
      </c>
      <c r="DI44" s="23">
        <v>0</v>
      </c>
      <c r="DJ44" s="23">
        <v>0</v>
      </c>
      <c r="DK44" s="23">
        <v>1</v>
      </c>
      <c r="DL44" s="23">
        <v>0</v>
      </c>
      <c r="DM44" s="23">
        <v>0</v>
      </c>
      <c r="DN44" s="23">
        <v>1</v>
      </c>
      <c r="DO44" s="23">
        <v>0</v>
      </c>
      <c r="DP44" s="23">
        <v>0</v>
      </c>
      <c r="DQ44" s="23">
        <v>1</v>
      </c>
      <c r="DR44" s="23">
        <v>0</v>
      </c>
      <c r="DS44" s="23">
        <v>1</v>
      </c>
      <c r="DT44" s="23">
        <v>1</v>
      </c>
      <c r="DU44" s="23">
        <v>1</v>
      </c>
      <c r="EC44" s="38">
        <f t="shared" si="81"/>
        <v>2</v>
      </c>
      <c r="ED44" s="38">
        <f t="shared" si="82"/>
        <v>2</v>
      </c>
      <c r="EE44" s="38">
        <f t="shared" si="83"/>
        <v>0</v>
      </c>
      <c r="EF44" s="38">
        <f t="shared" si="84"/>
        <v>0</v>
      </c>
      <c r="EG44" s="38">
        <f t="shared" si="85"/>
        <v>2</v>
      </c>
      <c r="EH44" s="38">
        <f t="shared" si="86"/>
        <v>1</v>
      </c>
      <c r="EI44" s="38">
        <f t="shared" si="87"/>
        <v>0</v>
      </c>
      <c r="EJ44" s="38">
        <f t="shared" si="88"/>
        <v>2</v>
      </c>
      <c r="EK44" s="38">
        <f t="shared" si="89"/>
        <v>0</v>
      </c>
      <c r="EL44" s="38">
        <f t="shared" si="90"/>
        <v>0</v>
      </c>
      <c r="EM44" s="38">
        <f t="shared" si="91"/>
        <v>2</v>
      </c>
      <c r="EN44" s="38">
        <f t="shared" si="92"/>
        <v>1</v>
      </c>
      <c r="EO44" s="38">
        <f t="shared" si="93"/>
        <v>2</v>
      </c>
      <c r="EP44" s="38">
        <f t="shared" si="94"/>
        <v>2</v>
      </c>
      <c r="EQ44" s="38">
        <f t="shared" si="95"/>
        <v>1</v>
      </c>
      <c r="ER44" s="38"/>
      <c r="ES44" s="38"/>
      <c r="ET44" s="38"/>
      <c r="EU44" s="38"/>
      <c r="EV44" s="38"/>
      <c r="EW44" s="38"/>
    </row>
    <row r="45" spans="2:153" x14ac:dyDescent="0.25">
      <c r="B45" s="31" t="str">
        <f t="shared" si="59"/>
        <v>CA  to  SC</v>
      </c>
      <c r="C45" s="31" t="str">
        <f t="shared" si="4"/>
        <v>ODFL</v>
      </c>
      <c r="D45" s="31" t="str">
        <f t="shared" si="56"/>
        <v/>
      </c>
      <c r="F45" s="31" t="str">
        <f t="shared" si="60"/>
        <v>SC  to  CA</v>
      </c>
      <c r="G45" s="31" t="str">
        <f t="shared" si="6"/>
        <v>ODFL</v>
      </c>
      <c r="H45" s="31" t="str">
        <f t="shared" si="7"/>
        <v/>
      </c>
      <c r="U45" s="23" t="s">
        <v>2226</v>
      </c>
      <c r="V45" s="23" t="s">
        <v>2751</v>
      </c>
      <c r="W45" s="23" t="str">
        <f t="shared" si="61"/>
        <v>0E25-CA-CITY OF INDUSTRY-CA-SC</v>
      </c>
      <c r="X45" s="23" t="e">
        <f>_xlfn.XLOOKUP($W45,'Route Guide - Lanes In Data'!$B$1:$B$2645,'Route Guide - Lanes In Data'!D$1:D$2645)</f>
        <v>#N/A</v>
      </c>
      <c r="Y45" s="23" t="e">
        <f>_xlfn.XLOOKUP($W45,'Route Guide - Lanes In Data'!$B$1:$B$2645,'Route Guide - Lanes In Data'!E$1:E$2645)</f>
        <v>#N/A</v>
      </c>
      <c r="AA45" s="37">
        <f>IF(OR(AA$6="",EC45&lt;&gt;2),"",IFERROR(INDEX('Route Guide - Lanes Not in Data'!$D$5:$D$22370,
IF(ISERROR(MATCH(AA$6&amp;$BA45,'Route Guide - Lanes Not in Data'!$P$5:$P$22370,0))=FALSE,MATCH(AA$6&amp;$BA45,'Route Guide - Lanes Not in Data'!$P$5:$P$22370,0),
IF(ISERROR(MATCH(AA$6&amp;$BB45,'Route Guide - Lanes Not in Data'!$P$5:$P$22370,0))=FALSE,MATCH(AA$6&amp;$BB45,'Route Guide - Lanes Not in Data'!$P$5:$P$22370,0),
IF(ISERROR(MATCH(AA$6&amp;$BC45,'Route Guide - Lanes Not in Data'!$P$5:$P$22370,0))=FALSE,MATCH(AA$6&amp;$BC45,'Route Guide - Lanes Not in Data'!$P$5:$P$22370,0),
IF(ISERROR(MATCH(AA$6&amp;$BD45,'Route Guide - Lanes Not in Data'!$P$5:$P$22370,0))=FALSE,MATCH(AA$6&amp;$BD45,'Route Guide - Lanes Not in Data'!$P$5:$P$22370,0),
IF(ISERROR(MATCH(AA$6&amp;$BE45,'Route Guide - Lanes Not in Data'!$P$5:$P$22370,0))=FALSE,MATCH(AA$6&amp;$BE45,'Route Guide - Lanes Not in Data'!$P$5:$P$22370,0),
IF(ISERROR(MATCH(AA$6&amp;$BF45,'Route Guide - Lanes Not in Data'!$P$5:$P$22370,0))=FALSE,MATCH(AA$6&amp;$BF45,'Route Guide - Lanes Not in Data'!$P$5:$P$22370,0),
IF(ISERROR(MATCH(AA$6&amp;$BG45,'Route Guide - Lanes Not in Data'!$P$5:$P$22370,0))=FALSE,MATCH(AA$6&amp;$BG45,'Route Guide - Lanes Not in Data'!$P$5:$P$22370,0),
IF(ISERROR(MATCH(AA$6&amp;$BH45,'Route Guide - Lanes Not in Data'!$P$5:$P$22370,0))=FALSE,MATCH(AA$6&amp;$BH45,'Route Guide - Lanes Not in Data'!$P$5:$P$22370,0),
IF(ISERROR(MATCH(AA$6&amp;$BI45,'Route Guide - Lanes Not in Data'!$P$5:$P$22370,0))=FALSE,MATCH(AA$6&amp;$BI45,'Route Guide - Lanes Not in Data'!$P$5:$P$22370,0),
IF(ISERROR(MATCH(AA$6&amp;$BJ45,'Route Guide - Lanes Not in Data'!$P$5:$P$22370,0))=FALSE,MATCH(AA$6&amp;$BJ45,'Route Guide - Lanes Not in Data'!$P$5:$P$22370,0),""))))))))))),""))</f>
        <v>0.35</v>
      </c>
      <c r="AB45" s="37">
        <f>IF(OR(AB$6="",ED45&lt;&gt;2),"",IFERROR(INDEX('Route Guide - Lanes Not in Data'!$D$5:$D$22370,
IF(ISERROR(MATCH(AB$6&amp;$BA45,'Route Guide - Lanes Not in Data'!$P$5:$P$22370,0))=FALSE,MATCH(AB$6&amp;$BA45,'Route Guide - Lanes Not in Data'!$P$5:$P$22370,0),
IF(ISERROR(MATCH(AB$6&amp;$BB45,'Route Guide - Lanes Not in Data'!$P$5:$P$22370,0))=FALSE,MATCH(AB$6&amp;$BB45,'Route Guide - Lanes Not in Data'!$P$5:$P$22370,0),
IF(ISERROR(MATCH(AB$6&amp;$BC45,'Route Guide - Lanes Not in Data'!$P$5:$P$22370,0))=FALSE,MATCH(AB$6&amp;$BC45,'Route Guide - Lanes Not in Data'!$P$5:$P$22370,0),
IF(ISERROR(MATCH(AB$6&amp;$BD45,'Route Guide - Lanes Not in Data'!$P$5:$P$22370,0))=FALSE,MATCH(AB$6&amp;$BD45,'Route Guide - Lanes Not in Data'!$P$5:$P$22370,0),
IF(ISERROR(MATCH(AB$6&amp;$BE45,'Route Guide - Lanes Not in Data'!$P$5:$P$22370,0))=FALSE,MATCH(AB$6&amp;$BE45,'Route Guide - Lanes Not in Data'!$P$5:$P$22370,0),
IF(ISERROR(MATCH(AB$6&amp;$BF45,'Route Guide - Lanes Not in Data'!$P$5:$P$22370,0))=FALSE,MATCH(AB$6&amp;$BF45,'Route Guide - Lanes Not in Data'!$P$5:$P$22370,0),
IF(ISERROR(MATCH(AB$6&amp;$BG45,'Route Guide - Lanes Not in Data'!$P$5:$P$22370,0))=FALSE,MATCH(AB$6&amp;$BG45,'Route Guide - Lanes Not in Data'!$P$5:$P$22370,0),
IF(ISERROR(MATCH(AB$6&amp;$BH45,'Route Guide - Lanes Not in Data'!$P$5:$P$22370,0))=FALSE,MATCH(AB$6&amp;$BH45,'Route Guide - Lanes Not in Data'!$P$5:$P$22370,0),
IF(ISERROR(MATCH(AB$6&amp;$BI45,'Route Guide - Lanes Not in Data'!$P$5:$P$22370,0))=FALSE,MATCH(AB$6&amp;$BI45,'Route Guide - Lanes Not in Data'!$P$5:$P$22370,0),
IF(ISERROR(MATCH(AB$6&amp;$BJ45,'Route Guide - Lanes Not in Data'!$P$5:$P$22370,0))=FALSE,MATCH(AB$6&amp;$BJ45,'Route Guide - Lanes Not in Data'!$P$5:$P$22370,0),""))))))))))),""))</f>
        <v>0.318</v>
      </c>
      <c r="AC45" s="37" t="str">
        <f>IF(OR(AC$6="",EE45&lt;&gt;2),"",IFERROR(INDEX('Route Guide - Lanes Not in Data'!$D$5:$D$22370,
IF(ISERROR(MATCH(AC$6&amp;$BA45,'Route Guide - Lanes Not in Data'!$P$5:$P$22370,0))=FALSE,MATCH(AC$6&amp;$BA45,'Route Guide - Lanes Not in Data'!$P$5:$P$22370,0),
IF(ISERROR(MATCH(AC$6&amp;$BB45,'Route Guide - Lanes Not in Data'!$P$5:$P$22370,0))=FALSE,MATCH(AC$6&amp;$BB45,'Route Guide - Lanes Not in Data'!$P$5:$P$22370,0),
IF(ISERROR(MATCH(AC$6&amp;$BC45,'Route Guide - Lanes Not in Data'!$P$5:$P$22370,0))=FALSE,MATCH(AC$6&amp;$BC45,'Route Guide - Lanes Not in Data'!$P$5:$P$22370,0),
IF(ISERROR(MATCH(AC$6&amp;$BD45,'Route Guide - Lanes Not in Data'!$P$5:$P$22370,0))=FALSE,MATCH(AC$6&amp;$BD45,'Route Guide - Lanes Not in Data'!$P$5:$P$22370,0),
IF(ISERROR(MATCH(AC$6&amp;$BE45,'Route Guide - Lanes Not in Data'!$P$5:$P$22370,0))=FALSE,MATCH(AC$6&amp;$BE45,'Route Guide - Lanes Not in Data'!$P$5:$P$22370,0),
IF(ISERROR(MATCH(AC$6&amp;$BF45,'Route Guide - Lanes Not in Data'!$P$5:$P$22370,0))=FALSE,MATCH(AC$6&amp;$BF45,'Route Guide - Lanes Not in Data'!$P$5:$P$22370,0),
IF(ISERROR(MATCH(AC$6&amp;$BG45,'Route Guide - Lanes Not in Data'!$P$5:$P$22370,0))=FALSE,MATCH(AC$6&amp;$BG45,'Route Guide - Lanes Not in Data'!$P$5:$P$22370,0),
IF(ISERROR(MATCH(AC$6&amp;$BH45,'Route Guide - Lanes Not in Data'!$P$5:$P$22370,0))=FALSE,MATCH(AC$6&amp;$BH45,'Route Guide - Lanes Not in Data'!$P$5:$P$22370,0),
IF(ISERROR(MATCH(AC$6&amp;$BI45,'Route Guide - Lanes Not in Data'!$P$5:$P$22370,0))=FALSE,MATCH(AC$6&amp;$BI45,'Route Guide - Lanes Not in Data'!$P$5:$P$22370,0),
IF(ISERROR(MATCH(AC$6&amp;$BJ45,'Route Guide - Lanes Not in Data'!$P$5:$P$22370,0))=FALSE,MATCH(AC$6&amp;$BJ45,'Route Guide - Lanes Not in Data'!$P$5:$P$22370,0),""))))))))))),""))</f>
        <v/>
      </c>
      <c r="AD45" s="37" t="str">
        <f>IF(OR(AD$6="",EF45&lt;&gt;2),"",IFERROR(INDEX('Route Guide - Lanes Not in Data'!$D$5:$D$22370,
IF(ISERROR(MATCH(AD$6&amp;$BA45,'Route Guide - Lanes Not in Data'!$P$5:$P$22370,0))=FALSE,MATCH(AD$6&amp;$BA45,'Route Guide - Lanes Not in Data'!$P$5:$P$22370,0),
IF(ISERROR(MATCH(AD$6&amp;$BB45,'Route Guide - Lanes Not in Data'!$P$5:$P$22370,0))=FALSE,MATCH(AD$6&amp;$BB45,'Route Guide - Lanes Not in Data'!$P$5:$P$22370,0),
IF(ISERROR(MATCH(AD$6&amp;$BC45,'Route Guide - Lanes Not in Data'!$P$5:$P$22370,0))=FALSE,MATCH(AD$6&amp;$BC45,'Route Guide - Lanes Not in Data'!$P$5:$P$22370,0),
IF(ISERROR(MATCH(AD$6&amp;$BD45,'Route Guide - Lanes Not in Data'!$P$5:$P$22370,0))=FALSE,MATCH(AD$6&amp;$BD45,'Route Guide - Lanes Not in Data'!$P$5:$P$22370,0),
IF(ISERROR(MATCH(AD$6&amp;$BE45,'Route Guide - Lanes Not in Data'!$P$5:$P$22370,0))=FALSE,MATCH(AD$6&amp;$BE45,'Route Guide - Lanes Not in Data'!$P$5:$P$22370,0),
IF(ISERROR(MATCH(AD$6&amp;$BF45,'Route Guide - Lanes Not in Data'!$P$5:$P$22370,0))=FALSE,MATCH(AD$6&amp;$BF45,'Route Guide - Lanes Not in Data'!$P$5:$P$22370,0),
IF(ISERROR(MATCH(AD$6&amp;$BG45,'Route Guide - Lanes Not in Data'!$P$5:$P$22370,0))=FALSE,MATCH(AD$6&amp;$BG45,'Route Guide - Lanes Not in Data'!$P$5:$P$22370,0),
IF(ISERROR(MATCH(AD$6&amp;$BH45,'Route Guide - Lanes Not in Data'!$P$5:$P$22370,0))=FALSE,MATCH(AD$6&amp;$BH45,'Route Guide - Lanes Not in Data'!$P$5:$P$22370,0),
IF(ISERROR(MATCH(AD$6&amp;$BI45,'Route Guide - Lanes Not in Data'!$P$5:$P$22370,0))=FALSE,MATCH(AD$6&amp;$BI45,'Route Guide - Lanes Not in Data'!$P$5:$P$22370,0),
IF(ISERROR(MATCH(AD$6&amp;$BJ45,'Route Guide - Lanes Not in Data'!$P$5:$P$22370,0))=FALSE,MATCH(AD$6&amp;$BJ45,'Route Guide - Lanes Not in Data'!$P$5:$P$22370,0),""))))))))))),""))</f>
        <v/>
      </c>
      <c r="AE45" s="37">
        <f>IF(OR(AE$6="",EG45&lt;&gt;2),"",IFERROR(INDEX('Route Guide - Lanes Not in Data'!$D$5:$D$22370,
IF(ISERROR(MATCH(AE$6&amp;$BA45,'Route Guide - Lanes Not in Data'!$P$5:$P$22370,0))=FALSE,MATCH(AE$6&amp;$BA45,'Route Guide - Lanes Not in Data'!$P$5:$P$22370,0),
IF(ISERROR(MATCH(AE$6&amp;$BB45,'Route Guide - Lanes Not in Data'!$P$5:$P$22370,0))=FALSE,MATCH(AE$6&amp;$BB45,'Route Guide - Lanes Not in Data'!$P$5:$P$22370,0),
IF(ISERROR(MATCH(AE$6&amp;$BC45,'Route Guide - Lanes Not in Data'!$P$5:$P$22370,0))=FALSE,MATCH(AE$6&amp;$BC45,'Route Guide - Lanes Not in Data'!$P$5:$P$22370,0),
IF(ISERROR(MATCH(AE$6&amp;$BD45,'Route Guide - Lanes Not in Data'!$P$5:$P$22370,0))=FALSE,MATCH(AE$6&amp;$BD45,'Route Guide - Lanes Not in Data'!$P$5:$P$22370,0),
IF(ISERROR(MATCH(AE$6&amp;$BE45,'Route Guide - Lanes Not in Data'!$P$5:$P$22370,0))=FALSE,MATCH(AE$6&amp;$BE45,'Route Guide - Lanes Not in Data'!$P$5:$P$22370,0),
IF(ISERROR(MATCH(AE$6&amp;$BF45,'Route Guide - Lanes Not in Data'!$P$5:$P$22370,0))=FALSE,MATCH(AE$6&amp;$BF45,'Route Guide - Lanes Not in Data'!$P$5:$P$22370,0),
IF(ISERROR(MATCH(AE$6&amp;$BG45,'Route Guide - Lanes Not in Data'!$P$5:$P$22370,0))=FALSE,MATCH(AE$6&amp;$BG45,'Route Guide - Lanes Not in Data'!$P$5:$P$22370,0),
IF(ISERROR(MATCH(AE$6&amp;$BH45,'Route Guide - Lanes Not in Data'!$P$5:$P$22370,0))=FALSE,MATCH(AE$6&amp;$BH45,'Route Guide - Lanes Not in Data'!$P$5:$P$22370,0),
IF(ISERROR(MATCH(AE$6&amp;$BI45,'Route Guide - Lanes Not in Data'!$P$5:$P$22370,0))=FALSE,MATCH(AE$6&amp;$BI45,'Route Guide - Lanes Not in Data'!$P$5:$P$22370,0),
IF(ISERROR(MATCH(AE$6&amp;$BJ45,'Route Guide - Lanes Not in Data'!$P$5:$P$22370,0))=FALSE,MATCH(AE$6&amp;$BJ45,'Route Guide - Lanes Not in Data'!$P$5:$P$22370,0),""))))))))))),""))</f>
        <v>6.9000000000000006E-2</v>
      </c>
      <c r="AF45" s="37" t="str">
        <f>IF(OR(AF$6="",EH45&lt;&gt;2),"",IFERROR(INDEX('Route Guide - Lanes Not in Data'!$D$5:$D$22370,
IF(ISERROR(MATCH(AF$6&amp;$BA45,'Route Guide - Lanes Not in Data'!$P$5:$P$22370,0))=FALSE,MATCH(AF$6&amp;$BA45,'Route Guide - Lanes Not in Data'!$P$5:$P$22370,0),
IF(ISERROR(MATCH(AF$6&amp;$BB45,'Route Guide - Lanes Not in Data'!$P$5:$P$22370,0))=FALSE,MATCH(AF$6&amp;$BB45,'Route Guide - Lanes Not in Data'!$P$5:$P$22370,0),
IF(ISERROR(MATCH(AF$6&amp;$BC45,'Route Guide - Lanes Not in Data'!$P$5:$P$22370,0))=FALSE,MATCH(AF$6&amp;$BC45,'Route Guide - Lanes Not in Data'!$P$5:$P$22370,0),
IF(ISERROR(MATCH(AF$6&amp;$BD45,'Route Guide - Lanes Not in Data'!$P$5:$P$22370,0))=FALSE,MATCH(AF$6&amp;$BD45,'Route Guide - Lanes Not in Data'!$P$5:$P$22370,0),
IF(ISERROR(MATCH(AF$6&amp;$BE45,'Route Guide - Lanes Not in Data'!$P$5:$P$22370,0))=FALSE,MATCH(AF$6&amp;$BE45,'Route Guide - Lanes Not in Data'!$P$5:$P$22370,0),
IF(ISERROR(MATCH(AF$6&amp;$BF45,'Route Guide - Lanes Not in Data'!$P$5:$P$22370,0))=FALSE,MATCH(AF$6&amp;$BF45,'Route Guide - Lanes Not in Data'!$P$5:$P$22370,0),
IF(ISERROR(MATCH(AF$6&amp;$BG45,'Route Guide - Lanes Not in Data'!$P$5:$P$22370,0))=FALSE,MATCH(AF$6&amp;$BG45,'Route Guide - Lanes Not in Data'!$P$5:$P$22370,0),
IF(ISERROR(MATCH(AF$6&amp;$BH45,'Route Guide - Lanes Not in Data'!$P$5:$P$22370,0))=FALSE,MATCH(AF$6&amp;$BH45,'Route Guide - Lanes Not in Data'!$P$5:$P$22370,0),
IF(ISERROR(MATCH(AF$6&amp;$BI45,'Route Guide - Lanes Not in Data'!$P$5:$P$22370,0))=FALSE,MATCH(AF$6&amp;$BI45,'Route Guide - Lanes Not in Data'!$P$5:$P$22370,0),
IF(ISERROR(MATCH(AF$6&amp;$BJ45,'Route Guide - Lanes Not in Data'!$P$5:$P$22370,0))=FALSE,MATCH(AF$6&amp;$BJ45,'Route Guide - Lanes Not in Data'!$P$5:$P$22370,0),""))))))))))),""))</f>
        <v/>
      </c>
      <c r="AG45" s="37" t="str">
        <f>IF(OR(AG$6="",EI45&lt;&gt;2),"",IFERROR(INDEX('Route Guide - Lanes Not in Data'!$D$5:$D$22370,
IF(ISERROR(MATCH(AG$6&amp;$BA45,'Route Guide - Lanes Not in Data'!$P$5:$P$22370,0))=FALSE,MATCH(AG$6&amp;$BA45,'Route Guide - Lanes Not in Data'!$P$5:$P$22370,0),
IF(ISERROR(MATCH(AG$6&amp;$BB45,'Route Guide - Lanes Not in Data'!$P$5:$P$22370,0))=FALSE,MATCH(AG$6&amp;$BB45,'Route Guide - Lanes Not in Data'!$P$5:$P$22370,0),
IF(ISERROR(MATCH(AG$6&amp;$BC45,'Route Guide - Lanes Not in Data'!$P$5:$P$22370,0))=FALSE,MATCH(AG$6&amp;$BC45,'Route Guide - Lanes Not in Data'!$P$5:$P$22370,0),
IF(ISERROR(MATCH(AG$6&amp;$BD45,'Route Guide - Lanes Not in Data'!$P$5:$P$22370,0))=FALSE,MATCH(AG$6&amp;$BD45,'Route Guide - Lanes Not in Data'!$P$5:$P$22370,0),
IF(ISERROR(MATCH(AG$6&amp;$BE45,'Route Guide - Lanes Not in Data'!$P$5:$P$22370,0))=FALSE,MATCH(AG$6&amp;$BE45,'Route Guide - Lanes Not in Data'!$P$5:$P$22370,0),
IF(ISERROR(MATCH(AG$6&amp;$BF45,'Route Guide - Lanes Not in Data'!$P$5:$P$22370,0))=FALSE,MATCH(AG$6&amp;$BF45,'Route Guide - Lanes Not in Data'!$P$5:$P$22370,0),
IF(ISERROR(MATCH(AG$6&amp;$BG45,'Route Guide - Lanes Not in Data'!$P$5:$P$22370,0))=FALSE,MATCH(AG$6&amp;$BG45,'Route Guide - Lanes Not in Data'!$P$5:$P$22370,0),
IF(ISERROR(MATCH(AG$6&amp;$BH45,'Route Guide - Lanes Not in Data'!$P$5:$P$22370,0))=FALSE,MATCH(AG$6&amp;$BH45,'Route Guide - Lanes Not in Data'!$P$5:$P$22370,0),
IF(ISERROR(MATCH(AG$6&amp;$BI45,'Route Guide - Lanes Not in Data'!$P$5:$P$22370,0))=FALSE,MATCH(AG$6&amp;$BI45,'Route Guide - Lanes Not in Data'!$P$5:$P$22370,0),
IF(ISERROR(MATCH(AG$6&amp;$BJ45,'Route Guide - Lanes Not in Data'!$P$5:$P$22370,0))=FALSE,MATCH(AG$6&amp;$BJ45,'Route Guide - Lanes Not in Data'!$P$5:$P$22370,0),""))))))))))),""))</f>
        <v/>
      </c>
      <c r="AH45" s="37" t="str">
        <f>IF(OR(AH$6="",EJ45&lt;&gt;2),"",IFERROR(INDEX('Route Guide - Lanes Not in Data'!$D$5:$D$22370,
IF(ISERROR(MATCH(AH$6&amp;$BA45,'Route Guide - Lanes Not in Data'!$P$5:$P$22370,0))=FALSE,MATCH(AH$6&amp;$BA45,'Route Guide - Lanes Not in Data'!$P$5:$P$22370,0),
IF(ISERROR(MATCH(AH$6&amp;$BB45,'Route Guide - Lanes Not in Data'!$P$5:$P$22370,0))=FALSE,MATCH(AH$6&amp;$BB45,'Route Guide - Lanes Not in Data'!$P$5:$P$22370,0),
IF(ISERROR(MATCH(AH$6&amp;$BC45,'Route Guide - Lanes Not in Data'!$P$5:$P$22370,0))=FALSE,MATCH(AH$6&amp;$BC45,'Route Guide - Lanes Not in Data'!$P$5:$P$22370,0),
IF(ISERROR(MATCH(AH$6&amp;$BD45,'Route Guide - Lanes Not in Data'!$P$5:$P$22370,0))=FALSE,MATCH(AH$6&amp;$BD45,'Route Guide - Lanes Not in Data'!$P$5:$P$22370,0),
IF(ISERROR(MATCH(AH$6&amp;$BE45,'Route Guide - Lanes Not in Data'!$P$5:$P$22370,0))=FALSE,MATCH(AH$6&amp;$BE45,'Route Guide - Lanes Not in Data'!$P$5:$P$22370,0),
IF(ISERROR(MATCH(AH$6&amp;$BF45,'Route Guide - Lanes Not in Data'!$P$5:$P$22370,0))=FALSE,MATCH(AH$6&amp;$BF45,'Route Guide - Lanes Not in Data'!$P$5:$P$22370,0),
IF(ISERROR(MATCH(AH$6&amp;$BG45,'Route Guide - Lanes Not in Data'!$P$5:$P$22370,0))=FALSE,MATCH(AH$6&amp;$BG45,'Route Guide - Lanes Not in Data'!$P$5:$P$22370,0),
IF(ISERROR(MATCH(AH$6&amp;$BH45,'Route Guide - Lanes Not in Data'!$P$5:$P$22370,0))=FALSE,MATCH(AH$6&amp;$BH45,'Route Guide - Lanes Not in Data'!$P$5:$P$22370,0),
IF(ISERROR(MATCH(AH$6&amp;$BI45,'Route Guide - Lanes Not in Data'!$P$5:$P$22370,0))=FALSE,MATCH(AH$6&amp;$BI45,'Route Guide - Lanes Not in Data'!$P$5:$P$22370,0),
IF(ISERROR(MATCH(AH$6&amp;$BJ45,'Route Guide - Lanes Not in Data'!$P$5:$P$22370,0))=FALSE,MATCH(AH$6&amp;$BJ45,'Route Guide - Lanes Not in Data'!$P$5:$P$22370,0),""))))))))))),""))</f>
        <v/>
      </c>
      <c r="AI45" s="37" t="str">
        <f>IF(OR(AI$6="",EK45&lt;&gt;2),"",IFERROR(INDEX('Route Guide - Lanes Not in Data'!$D$5:$D$22370,
IF(ISERROR(MATCH(AI$6&amp;$BA45,'Route Guide - Lanes Not in Data'!$P$5:$P$22370,0))=FALSE,MATCH(AI$6&amp;$BA45,'Route Guide - Lanes Not in Data'!$P$5:$P$22370,0),
IF(ISERROR(MATCH(AI$6&amp;$BB45,'Route Guide - Lanes Not in Data'!$P$5:$P$22370,0))=FALSE,MATCH(AI$6&amp;$BB45,'Route Guide - Lanes Not in Data'!$P$5:$P$22370,0),
IF(ISERROR(MATCH(AI$6&amp;$BC45,'Route Guide - Lanes Not in Data'!$P$5:$P$22370,0))=FALSE,MATCH(AI$6&amp;$BC45,'Route Guide - Lanes Not in Data'!$P$5:$P$22370,0),
IF(ISERROR(MATCH(AI$6&amp;$BD45,'Route Guide - Lanes Not in Data'!$P$5:$P$22370,0))=FALSE,MATCH(AI$6&amp;$BD45,'Route Guide - Lanes Not in Data'!$P$5:$P$22370,0),
IF(ISERROR(MATCH(AI$6&amp;$BE45,'Route Guide - Lanes Not in Data'!$P$5:$P$22370,0))=FALSE,MATCH(AI$6&amp;$BE45,'Route Guide - Lanes Not in Data'!$P$5:$P$22370,0),
IF(ISERROR(MATCH(AI$6&amp;$BF45,'Route Guide - Lanes Not in Data'!$P$5:$P$22370,0))=FALSE,MATCH(AI$6&amp;$BF45,'Route Guide - Lanes Not in Data'!$P$5:$P$22370,0),
IF(ISERROR(MATCH(AI$6&amp;$BG45,'Route Guide - Lanes Not in Data'!$P$5:$P$22370,0))=FALSE,MATCH(AI$6&amp;$BG45,'Route Guide - Lanes Not in Data'!$P$5:$P$22370,0),
IF(ISERROR(MATCH(AI$6&amp;$BH45,'Route Guide - Lanes Not in Data'!$P$5:$P$22370,0))=FALSE,MATCH(AI$6&amp;$BH45,'Route Guide - Lanes Not in Data'!$P$5:$P$22370,0),
IF(ISERROR(MATCH(AI$6&amp;$BI45,'Route Guide - Lanes Not in Data'!$P$5:$P$22370,0))=FALSE,MATCH(AI$6&amp;$BI45,'Route Guide - Lanes Not in Data'!$P$5:$P$22370,0),
IF(ISERROR(MATCH(AI$6&amp;$BJ45,'Route Guide - Lanes Not in Data'!$P$5:$P$22370,0))=FALSE,MATCH(AI$6&amp;$BJ45,'Route Guide - Lanes Not in Data'!$P$5:$P$22370,0),""))))))))))),""))</f>
        <v/>
      </c>
      <c r="AJ45" s="37" t="str">
        <f>IF(OR(AJ$6="",EL45&lt;&gt;2),"",IFERROR(INDEX('Route Guide - Lanes Not in Data'!$D$5:$D$22370,
IF(ISERROR(MATCH(AJ$6&amp;$BA45,'Route Guide - Lanes Not in Data'!$P$5:$P$22370,0))=FALSE,MATCH(AJ$6&amp;$BA45,'Route Guide - Lanes Not in Data'!$P$5:$P$22370,0),
IF(ISERROR(MATCH(AJ$6&amp;$BB45,'Route Guide - Lanes Not in Data'!$P$5:$P$22370,0))=FALSE,MATCH(AJ$6&amp;$BB45,'Route Guide - Lanes Not in Data'!$P$5:$P$22370,0),
IF(ISERROR(MATCH(AJ$6&amp;$BC45,'Route Guide - Lanes Not in Data'!$P$5:$P$22370,0))=FALSE,MATCH(AJ$6&amp;$BC45,'Route Guide - Lanes Not in Data'!$P$5:$P$22370,0),
IF(ISERROR(MATCH(AJ$6&amp;$BD45,'Route Guide - Lanes Not in Data'!$P$5:$P$22370,0))=FALSE,MATCH(AJ$6&amp;$BD45,'Route Guide - Lanes Not in Data'!$P$5:$P$22370,0),
IF(ISERROR(MATCH(AJ$6&amp;$BE45,'Route Guide - Lanes Not in Data'!$P$5:$P$22370,0))=FALSE,MATCH(AJ$6&amp;$BE45,'Route Guide - Lanes Not in Data'!$P$5:$P$22370,0),
IF(ISERROR(MATCH(AJ$6&amp;$BF45,'Route Guide - Lanes Not in Data'!$P$5:$P$22370,0))=FALSE,MATCH(AJ$6&amp;$BF45,'Route Guide - Lanes Not in Data'!$P$5:$P$22370,0),
IF(ISERROR(MATCH(AJ$6&amp;$BG45,'Route Guide - Lanes Not in Data'!$P$5:$P$22370,0))=FALSE,MATCH(AJ$6&amp;$BG45,'Route Guide - Lanes Not in Data'!$P$5:$P$22370,0),
IF(ISERROR(MATCH(AJ$6&amp;$BH45,'Route Guide - Lanes Not in Data'!$P$5:$P$22370,0))=FALSE,MATCH(AJ$6&amp;$BH45,'Route Guide - Lanes Not in Data'!$P$5:$P$22370,0),
IF(ISERROR(MATCH(AJ$6&amp;$BI45,'Route Guide - Lanes Not in Data'!$P$5:$P$22370,0))=FALSE,MATCH(AJ$6&amp;$BI45,'Route Guide - Lanes Not in Data'!$P$5:$P$22370,0),
IF(ISERROR(MATCH(AJ$6&amp;$BJ45,'Route Guide - Lanes Not in Data'!$P$5:$P$22370,0))=FALSE,MATCH(AJ$6&amp;$BJ45,'Route Guide - Lanes Not in Data'!$P$5:$P$22370,0),""))))))))))),""))</f>
        <v/>
      </c>
      <c r="AK45" s="37">
        <f>IF(OR(AK$6="",EM45&lt;&gt;2),"",IFERROR(INDEX('Route Guide - Lanes Not in Data'!$D$5:$D$22370,
IF(ISERROR(MATCH(AK$6&amp;$BA45,'Route Guide - Lanes Not in Data'!$P$5:$P$22370,0))=FALSE,MATCH(AK$6&amp;$BA45,'Route Guide - Lanes Not in Data'!$P$5:$P$22370,0),
IF(ISERROR(MATCH(AK$6&amp;$BB45,'Route Guide - Lanes Not in Data'!$P$5:$P$22370,0))=FALSE,MATCH(AK$6&amp;$BB45,'Route Guide - Lanes Not in Data'!$P$5:$P$22370,0),
IF(ISERROR(MATCH(AK$6&amp;$BC45,'Route Guide - Lanes Not in Data'!$P$5:$P$22370,0))=FALSE,MATCH(AK$6&amp;$BC45,'Route Guide - Lanes Not in Data'!$P$5:$P$22370,0),
IF(ISERROR(MATCH(AK$6&amp;$BD45,'Route Guide - Lanes Not in Data'!$P$5:$P$22370,0))=FALSE,MATCH(AK$6&amp;$BD45,'Route Guide - Lanes Not in Data'!$P$5:$P$22370,0),
IF(ISERROR(MATCH(AK$6&amp;$BE45,'Route Guide - Lanes Not in Data'!$P$5:$P$22370,0))=FALSE,MATCH(AK$6&amp;$BE45,'Route Guide - Lanes Not in Data'!$P$5:$P$22370,0),
IF(ISERROR(MATCH(AK$6&amp;$BF45,'Route Guide - Lanes Not in Data'!$P$5:$P$22370,0))=FALSE,MATCH(AK$6&amp;$BF45,'Route Guide - Lanes Not in Data'!$P$5:$P$22370,0),
IF(ISERROR(MATCH(AK$6&amp;$BG45,'Route Guide - Lanes Not in Data'!$P$5:$P$22370,0))=FALSE,MATCH(AK$6&amp;$BG45,'Route Guide - Lanes Not in Data'!$P$5:$P$22370,0),
IF(ISERROR(MATCH(AK$6&amp;$BH45,'Route Guide - Lanes Not in Data'!$P$5:$P$22370,0))=FALSE,MATCH(AK$6&amp;$BH45,'Route Guide - Lanes Not in Data'!$P$5:$P$22370,0),
IF(ISERROR(MATCH(AK$6&amp;$BI45,'Route Guide - Lanes Not in Data'!$P$5:$P$22370,0))=FALSE,MATCH(AK$6&amp;$BI45,'Route Guide - Lanes Not in Data'!$P$5:$P$22370,0),
IF(ISERROR(MATCH(AK$6&amp;$BJ45,'Route Guide - Lanes Not in Data'!$P$5:$P$22370,0))=FALSE,MATCH(AK$6&amp;$BJ45,'Route Guide - Lanes Not in Data'!$P$5:$P$22370,0),""))))))))))),""))</f>
        <v>0.13300000000000001</v>
      </c>
      <c r="AL45" s="37" t="str">
        <f>IF(OR(AL$6="",EN45&lt;&gt;2),"",IFERROR(INDEX('Route Guide - Lanes Not in Data'!$D$5:$D$22370,
IF(ISERROR(MATCH(AL$6&amp;$BA45,'Route Guide - Lanes Not in Data'!$P$5:$P$22370,0))=FALSE,MATCH(AL$6&amp;$BA45,'Route Guide - Lanes Not in Data'!$P$5:$P$22370,0),
IF(ISERROR(MATCH(AL$6&amp;$BB45,'Route Guide - Lanes Not in Data'!$P$5:$P$22370,0))=FALSE,MATCH(AL$6&amp;$BB45,'Route Guide - Lanes Not in Data'!$P$5:$P$22370,0),
IF(ISERROR(MATCH(AL$6&amp;$BC45,'Route Guide - Lanes Not in Data'!$P$5:$P$22370,0))=FALSE,MATCH(AL$6&amp;$BC45,'Route Guide - Lanes Not in Data'!$P$5:$P$22370,0),
IF(ISERROR(MATCH(AL$6&amp;$BD45,'Route Guide - Lanes Not in Data'!$P$5:$P$22370,0))=FALSE,MATCH(AL$6&amp;$BD45,'Route Guide - Lanes Not in Data'!$P$5:$P$22370,0),
IF(ISERROR(MATCH(AL$6&amp;$BE45,'Route Guide - Lanes Not in Data'!$P$5:$P$22370,0))=FALSE,MATCH(AL$6&amp;$BE45,'Route Guide - Lanes Not in Data'!$P$5:$P$22370,0),
IF(ISERROR(MATCH(AL$6&amp;$BF45,'Route Guide - Lanes Not in Data'!$P$5:$P$22370,0))=FALSE,MATCH(AL$6&amp;$BF45,'Route Guide - Lanes Not in Data'!$P$5:$P$22370,0),
IF(ISERROR(MATCH(AL$6&amp;$BG45,'Route Guide - Lanes Not in Data'!$P$5:$P$22370,0))=FALSE,MATCH(AL$6&amp;$BG45,'Route Guide - Lanes Not in Data'!$P$5:$P$22370,0),
IF(ISERROR(MATCH(AL$6&amp;$BH45,'Route Guide - Lanes Not in Data'!$P$5:$P$22370,0))=FALSE,MATCH(AL$6&amp;$BH45,'Route Guide - Lanes Not in Data'!$P$5:$P$22370,0),
IF(ISERROR(MATCH(AL$6&amp;$BI45,'Route Guide - Lanes Not in Data'!$P$5:$P$22370,0))=FALSE,MATCH(AL$6&amp;$BI45,'Route Guide - Lanes Not in Data'!$P$5:$P$22370,0),
IF(ISERROR(MATCH(AL$6&amp;$BJ45,'Route Guide - Lanes Not in Data'!$P$5:$P$22370,0))=FALSE,MATCH(AL$6&amp;$BJ45,'Route Guide - Lanes Not in Data'!$P$5:$P$22370,0),""))))))))))),""))</f>
        <v/>
      </c>
      <c r="AM45" s="37" t="str">
        <f>IF(OR(AM$6="",EO45&lt;&gt;2),"",IFERROR(INDEX('Route Guide - Lanes Not in Data'!$D$5:$D$22370,
IF(ISERROR(MATCH(AM$6&amp;$BA45,'Route Guide - Lanes Not in Data'!$P$5:$P$22370,0))=FALSE,MATCH(AM$6&amp;$BA45,'Route Guide - Lanes Not in Data'!$P$5:$P$22370,0),
IF(ISERROR(MATCH(AM$6&amp;$BB45,'Route Guide - Lanes Not in Data'!$P$5:$P$22370,0))=FALSE,MATCH(AM$6&amp;$BB45,'Route Guide - Lanes Not in Data'!$P$5:$P$22370,0),
IF(ISERROR(MATCH(AM$6&amp;$BC45,'Route Guide - Lanes Not in Data'!$P$5:$P$22370,0))=FALSE,MATCH(AM$6&amp;$BC45,'Route Guide - Lanes Not in Data'!$P$5:$P$22370,0),
IF(ISERROR(MATCH(AM$6&amp;$BD45,'Route Guide - Lanes Not in Data'!$P$5:$P$22370,0))=FALSE,MATCH(AM$6&amp;$BD45,'Route Guide - Lanes Not in Data'!$P$5:$P$22370,0),
IF(ISERROR(MATCH(AM$6&amp;$BE45,'Route Guide - Lanes Not in Data'!$P$5:$P$22370,0))=FALSE,MATCH(AM$6&amp;$BE45,'Route Guide - Lanes Not in Data'!$P$5:$P$22370,0),
IF(ISERROR(MATCH(AM$6&amp;$BF45,'Route Guide - Lanes Not in Data'!$P$5:$P$22370,0))=FALSE,MATCH(AM$6&amp;$BF45,'Route Guide - Lanes Not in Data'!$P$5:$P$22370,0),
IF(ISERROR(MATCH(AM$6&amp;$BG45,'Route Guide - Lanes Not in Data'!$P$5:$P$22370,0))=FALSE,MATCH(AM$6&amp;$BG45,'Route Guide - Lanes Not in Data'!$P$5:$P$22370,0),
IF(ISERROR(MATCH(AM$6&amp;$BH45,'Route Guide - Lanes Not in Data'!$P$5:$P$22370,0))=FALSE,MATCH(AM$6&amp;$BH45,'Route Guide - Lanes Not in Data'!$P$5:$P$22370,0),
IF(ISERROR(MATCH(AM$6&amp;$BI45,'Route Guide - Lanes Not in Data'!$P$5:$P$22370,0))=FALSE,MATCH(AM$6&amp;$BI45,'Route Guide - Lanes Not in Data'!$P$5:$P$22370,0),
IF(ISERROR(MATCH(AM$6&amp;$BJ45,'Route Guide - Lanes Not in Data'!$P$5:$P$22370,0))=FALSE,MATCH(AM$6&amp;$BJ45,'Route Guide - Lanes Not in Data'!$P$5:$P$22370,0),""))))))))))),""))</f>
        <v/>
      </c>
      <c r="AN45" s="37" t="str">
        <f>IF(OR(AN$6="",EP45&lt;&gt;2),"",IFERROR(INDEX('Route Guide - Lanes Not in Data'!$D$5:$D$22370,
IF(ISERROR(MATCH(AN$6&amp;$BA45,'Route Guide - Lanes Not in Data'!$P$5:$P$22370,0))=FALSE,MATCH(AN$6&amp;$BA45,'Route Guide - Lanes Not in Data'!$P$5:$P$22370,0),
IF(ISERROR(MATCH(AN$6&amp;$BB45,'Route Guide - Lanes Not in Data'!$P$5:$P$22370,0))=FALSE,MATCH(AN$6&amp;$BB45,'Route Guide - Lanes Not in Data'!$P$5:$P$22370,0),
IF(ISERROR(MATCH(AN$6&amp;$BC45,'Route Guide - Lanes Not in Data'!$P$5:$P$22370,0))=FALSE,MATCH(AN$6&amp;$BC45,'Route Guide - Lanes Not in Data'!$P$5:$P$22370,0),
IF(ISERROR(MATCH(AN$6&amp;$BD45,'Route Guide - Lanes Not in Data'!$P$5:$P$22370,0))=FALSE,MATCH(AN$6&amp;$BD45,'Route Guide - Lanes Not in Data'!$P$5:$P$22370,0),
IF(ISERROR(MATCH(AN$6&amp;$BE45,'Route Guide - Lanes Not in Data'!$P$5:$P$22370,0))=FALSE,MATCH(AN$6&amp;$BE45,'Route Guide - Lanes Not in Data'!$P$5:$P$22370,0),
IF(ISERROR(MATCH(AN$6&amp;$BF45,'Route Guide - Lanes Not in Data'!$P$5:$P$22370,0))=FALSE,MATCH(AN$6&amp;$BF45,'Route Guide - Lanes Not in Data'!$P$5:$P$22370,0),
IF(ISERROR(MATCH(AN$6&amp;$BG45,'Route Guide - Lanes Not in Data'!$P$5:$P$22370,0))=FALSE,MATCH(AN$6&amp;$BG45,'Route Guide - Lanes Not in Data'!$P$5:$P$22370,0),
IF(ISERROR(MATCH(AN$6&amp;$BH45,'Route Guide - Lanes Not in Data'!$P$5:$P$22370,0))=FALSE,MATCH(AN$6&amp;$BH45,'Route Guide - Lanes Not in Data'!$P$5:$P$22370,0),
IF(ISERROR(MATCH(AN$6&amp;$BI45,'Route Guide - Lanes Not in Data'!$P$5:$P$22370,0))=FALSE,MATCH(AN$6&amp;$BI45,'Route Guide - Lanes Not in Data'!$P$5:$P$22370,0),
IF(ISERROR(MATCH(AN$6&amp;$BJ45,'Route Guide - Lanes Not in Data'!$P$5:$P$22370,0))=FALSE,MATCH(AN$6&amp;$BJ45,'Route Guide - Lanes Not in Data'!$P$5:$P$22370,0),""))))))))))),""))</f>
        <v/>
      </c>
      <c r="AO45" s="37" t="str">
        <f>IF(OR(AO$6="",EQ45&lt;&gt;2),"",IFERROR(INDEX('Route Guide - Lanes Not in Data'!$D$5:$D$22370,
IF(ISERROR(MATCH(AO$6&amp;$BA45,'Route Guide - Lanes Not in Data'!$P$5:$P$22370,0))=FALSE,MATCH(AO$6&amp;$BA45,'Route Guide - Lanes Not in Data'!$P$5:$P$22370,0),
IF(ISERROR(MATCH(AO$6&amp;$BB45,'Route Guide - Lanes Not in Data'!$P$5:$P$22370,0))=FALSE,MATCH(AO$6&amp;$BB45,'Route Guide - Lanes Not in Data'!$P$5:$P$22370,0),
IF(ISERROR(MATCH(AO$6&amp;$BC45,'Route Guide - Lanes Not in Data'!$P$5:$P$22370,0))=FALSE,MATCH(AO$6&amp;$BC45,'Route Guide - Lanes Not in Data'!$P$5:$P$22370,0),
IF(ISERROR(MATCH(AO$6&amp;$BD45,'Route Guide - Lanes Not in Data'!$P$5:$P$22370,0))=FALSE,MATCH(AO$6&amp;$BD45,'Route Guide - Lanes Not in Data'!$P$5:$P$22370,0),
IF(ISERROR(MATCH(AO$6&amp;$BE45,'Route Guide - Lanes Not in Data'!$P$5:$P$22370,0))=FALSE,MATCH(AO$6&amp;$BE45,'Route Guide - Lanes Not in Data'!$P$5:$P$22370,0),
IF(ISERROR(MATCH(AO$6&amp;$BF45,'Route Guide - Lanes Not in Data'!$P$5:$P$22370,0))=FALSE,MATCH(AO$6&amp;$BF45,'Route Guide - Lanes Not in Data'!$P$5:$P$22370,0),
IF(ISERROR(MATCH(AO$6&amp;$BG45,'Route Guide - Lanes Not in Data'!$P$5:$P$22370,0))=FALSE,MATCH(AO$6&amp;$BG45,'Route Guide - Lanes Not in Data'!$P$5:$P$22370,0),
IF(ISERROR(MATCH(AO$6&amp;$BH45,'Route Guide - Lanes Not in Data'!$P$5:$P$22370,0))=FALSE,MATCH(AO$6&amp;$BH45,'Route Guide - Lanes Not in Data'!$P$5:$P$22370,0),
IF(ISERROR(MATCH(AO$6&amp;$BI45,'Route Guide - Lanes Not in Data'!$P$5:$P$22370,0))=FALSE,MATCH(AO$6&amp;$BI45,'Route Guide - Lanes Not in Data'!$P$5:$P$22370,0),
IF(ISERROR(MATCH(AO$6&amp;$BJ45,'Route Guide - Lanes Not in Data'!$P$5:$P$22370,0))=FALSE,MATCH(AO$6&amp;$BJ45,'Route Guide - Lanes Not in Data'!$P$5:$P$22370,0),""))))))))))),""))</f>
        <v/>
      </c>
      <c r="AP45" s="37" t="str">
        <f>IF(OR(AP$6="",ER45&lt;&gt;2),"",IFERROR(INDEX('Route Guide - Lanes Not in Data'!$D$5:$D$22370,
IF(ISERROR(MATCH(AP$6&amp;$BA45,'Route Guide - Lanes Not in Data'!$P$5:$P$22370,0))=FALSE,MATCH(AP$6&amp;$BA45,'Route Guide - Lanes Not in Data'!$P$5:$P$22370,0),
IF(ISERROR(MATCH(AP$6&amp;$BB45,'Route Guide - Lanes Not in Data'!$P$5:$P$22370,0))=FALSE,MATCH(AP$6&amp;$BB45,'Route Guide - Lanes Not in Data'!$P$5:$P$22370,0),
IF(ISERROR(MATCH(AP$6&amp;$BC45,'Route Guide - Lanes Not in Data'!$P$5:$P$22370,0))=FALSE,MATCH(AP$6&amp;$BC45,'Route Guide - Lanes Not in Data'!$P$5:$P$22370,0),
IF(ISERROR(MATCH(AP$6&amp;$BD45,'Route Guide - Lanes Not in Data'!$P$5:$P$22370,0))=FALSE,MATCH(AP$6&amp;$BD45,'Route Guide - Lanes Not in Data'!$P$5:$P$22370,0),
IF(ISERROR(MATCH(AP$6&amp;$BE45,'Route Guide - Lanes Not in Data'!$P$5:$P$22370,0))=FALSE,MATCH(AP$6&amp;$BE45,'Route Guide - Lanes Not in Data'!$P$5:$P$22370,0),
IF(ISERROR(MATCH(AP$6&amp;$BF45,'Route Guide - Lanes Not in Data'!$P$5:$P$22370,0))=FALSE,MATCH(AP$6&amp;$BF45,'Route Guide - Lanes Not in Data'!$P$5:$P$22370,0),
IF(ISERROR(MATCH(AP$6&amp;$BG45,'Route Guide - Lanes Not in Data'!$P$5:$P$22370,0))=FALSE,MATCH(AP$6&amp;$BG45,'Route Guide - Lanes Not in Data'!$P$5:$P$22370,0),
IF(ISERROR(MATCH(AP$6&amp;$BH45,'Route Guide - Lanes Not in Data'!$P$5:$P$22370,0))=FALSE,MATCH(AP$6&amp;$BH45,'Route Guide - Lanes Not in Data'!$P$5:$P$22370,0),
IF(ISERROR(MATCH(AP$6&amp;$BI45,'Route Guide - Lanes Not in Data'!$P$5:$P$22370,0))=FALSE,MATCH(AP$6&amp;$BI45,'Route Guide - Lanes Not in Data'!$P$5:$P$22370,0),
IF(ISERROR(MATCH(AP$6&amp;$BJ45,'Route Guide - Lanes Not in Data'!$P$5:$P$22370,0))=FALSE,MATCH(AP$6&amp;$BJ45,'Route Guide - Lanes Not in Data'!$P$5:$P$22370,0),""))))))))))),""))</f>
        <v/>
      </c>
      <c r="AQ45" s="37" t="str">
        <f>IF(OR(AQ$6="",ES45&lt;&gt;2),"",IFERROR(INDEX('Route Guide - Lanes Not in Data'!$D$5:$D$22370,
IF(ISERROR(MATCH(AQ$6&amp;$BA45,'Route Guide - Lanes Not in Data'!$P$5:$P$22370,0))=FALSE,MATCH(AQ$6&amp;$BA45,'Route Guide - Lanes Not in Data'!$P$5:$P$22370,0),
IF(ISERROR(MATCH(AQ$6&amp;$BB45,'Route Guide - Lanes Not in Data'!$P$5:$P$22370,0))=FALSE,MATCH(AQ$6&amp;$BB45,'Route Guide - Lanes Not in Data'!$P$5:$P$22370,0),
IF(ISERROR(MATCH(AQ$6&amp;$BC45,'Route Guide - Lanes Not in Data'!$P$5:$P$22370,0))=FALSE,MATCH(AQ$6&amp;$BC45,'Route Guide - Lanes Not in Data'!$P$5:$P$22370,0),
IF(ISERROR(MATCH(AQ$6&amp;$BD45,'Route Guide - Lanes Not in Data'!$P$5:$P$22370,0))=FALSE,MATCH(AQ$6&amp;$BD45,'Route Guide - Lanes Not in Data'!$P$5:$P$22370,0),
IF(ISERROR(MATCH(AQ$6&amp;$BE45,'Route Guide - Lanes Not in Data'!$P$5:$P$22370,0))=FALSE,MATCH(AQ$6&amp;$BE45,'Route Guide - Lanes Not in Data'!$P$5:$P$22370,0),
IF(ISERROR(MATCH(AQ$6&amp;$BF45,'Route Guide - Lanes Not in Data'!$P$5:$P$22370,0))=FALSE,MATCH(AQ$6&amp;$BF45,'Route Guide - Lanes Not in Data'!$P$5:$P$22370,0),
IF(ISERROR(MATCH(AQ$6&amp;$BG45,'Route Guide - Lanes Not in Data'!$P$5:$P$22370,0))=FALSE,MATCH(AQ$6&amp;$BG45,'Route Guide - Lanes Not in Data'!$P$5:$P$22370,0),
IF(ISERROR(MATCH(AQ$6&amp;$BH45,'Route Guide - Lanes Not in Data'!$P$5:$P$22370,0))=FALSE,MATCH(AQ$6&amp;$BH45,'Route Guide - Lanes Not in Data'!$P$5:$P$22370,0),
IF(ISERROR(MATCH(AQ$6&amp;$BI45,'Route Guide - Lanes Not in Data'!$P$5:$P$22370,0))=FALSE,MATCH(AQ$6&amp;$BI45,'Route Guide - Lanes Not in Data'!$P$5:$P$22370,0),
IF(ISERROR(MATCH(AQ$6&amp;$BJ45,'Route Guide - Lanes Not in Data'!$P$5:$P$22370,0))=FALSE,MATCH(AQ$6&amp;$BJ45,'Route Guide - Lanes Not in Data'!$P$5:$P$22370,0),""))))))))))),""))</f>
        <v/>
      </c>
      <c r="AR45" s="37" t="str">
        <f>IF(OR(AR$6="",ET45&lt;&gt;2),"",IFERROR(INDEX('Route Guide - Lanes Not in Data'!$D$5:$D$22370,
IF(ISERROR(MATCH(AR$6&amp;$BA45,'Route Guide - Lanes Not in Data'!$P$5:$P$22370,0))=FALSE,MATCH(AR$6&amp;$BA45,'Route Guide - Lanes Not in Data'!$P$5:$P$22370,0),
IF(ISERROR(MATCH(AR$6&amp;$BB45,'Route Guide - Lanes Not in Data'!$P$5:$P$22370,0))=FALSE,MATCH(AR$6&amp;$BB45,'Route Guide - Lanes Not in Data'!$P$5:$P$22370,0),
IF(ISERROR(MATCH(AR$6&amp;$BC45,'Route Guide - Lanes Not in Data'!$P$5:$P$22370,0))=FALSE,MATCH(AR$6&amp;$BC45,'Route Guide - Lanes Not in Data'!$P$5:$P$22370,0),
IF(ISERROR(MATCH(AR$6&amp;$BD45,'Route Guide - Lanes Not in Data'!$P$5:$P$22370,0))=FALSE,MATCH(AR$6&amp;$BD45,'Route Guide - Lanes Not in Data'!$P$5:$P$22370,0),
IF(ISERROR(MATCH(AR$6&amp;$BE45,'Route Guide - Lanes Not in Data'!$P$5:$P$22370,0))=FALSE,MATCH(AR$6&amp;$BE45,'Route Guide - Lanes Not in Data'!$P$5:$P$22370,0),
IF(ISERROR(MATCH(AR$6&amp;$BF45,'Route Guide - Lanes Not in Data'!$P$5:$P$22370,0))=FALSE,MATCH(AR$6&amp;$BF45,'Route Guide - Lanes Not in Data'!$P$5:$P$22370,0),
IF(ISERROR(MATCH(AR$6&amp;$BG45,'Route Guide - Lanes Not in Data'!$P$5:$P$22370,0))=FALSE,MATCH(AR$6&amp;$BG45,'Route Guide - Lanes Not in Data'!$P$5:$P$22370,0),
IF(ISERROR(MATCH(AR$6&amp;$BH45,'Route Guide - Lanes Not in Data'!$P$5:$P$22370,0))=FALSE,MATCH(AR$6&amp;$BH45,'Route Guide - Lanes Not in Data'!$P$5:$P$22370,0),
IF(ISERROR(MATCH(AR$6&amp;$BI45,'Route Guide - Lanes Not in Data'!$P$5:$P$22370,0))=FALSE,MATCH(AR$6&amp;$BI45,'Route Guide - Lanes Not in Data'!$P$5:$P$22370,0),
IF(ISERROR(MATCH(AR$6&amp;$BJ45,'Route Guide - Lanes Not in Data'!$P$5:$P$22370,0))=FALSE,MATCH(AR$6&amp;$BJ45,'Route Guide - Lanes Not in Data'!$P$5:$P$22370,0),""))))))))))),""))</f>
        <v/>
      </c>
      <c r="AS45" s="37" t="str">
        <f>IF(OR(AS$6="",EU45&lt;&gt;2),"",IFERROR(INDEX('Route Guide - Lanes Not in Data'!$D$5:$D$22370,
IF(ISERROR(MATCH(AS$6&amp;$BA45,'Route Guide - Lanes Not in Data'!$P$5:$P$22370,0))=FALSE,MATCH(AS$6&amp;$BA45,'Route Guide - Lanes Not in Data'!$P$5:$P$22370,0),
IF(ISERROR(MATCH(AS$6&amp;$BB45,'Route Guide - Lanes Not in Data'!$P$5:$P$22370,0))=FALSE,MATCH(AS$6&amp;$BB45,'Route Guide - Lanes Not in Data'!$P$5:$P$22370,0),
IF(ISERROR(MATCH(AS$6&amp;$BC45,'Route Guide - Lanes Not in Data'!$P$5:$P$22370,0))=FALSE,MATCH(AS$6&amp;$BC45,'Route Guide - Lanes Not in Data'!$P$5:$P$22370,0),
IF(ISERROR(MATCH(AS$6&amp;$BD45,'Route Guide - Lanes Not in Data'!$P$5:$P$22370,0))=FALSE,MATCH(AS$6&amp;$BD45,'Route Guide - Lanes Not in Data'!$P$5:$P$22370,0),
IF(ISERROR(MATCH(AS$6&amp;$BE45,'Route Guide - Lanes Not in Data'!$P$5:$P$22370,0))=FALSE,MATCH(AS$6&amp;$BE45,'Route Guide - Lanes Not in Data'!$P$5:$P$22370,0),
IF(ISERROR(MATCH(AS$6&amp;$BF45,'Route Guide - Lanes Not in Data'!$P$5:$P$22370,0))=FALSE,MATCH(AS$6&amp;$BF45,'Route Guide - Lanes Not in Data'!$P$5:$P$22370,0),
IF(ISERROR(MATCH(AS$6&amp;$BG45,'Route Guide - Lanes Not in Data'!$P$5:$P$22370,0))=FALSE,MATCH(AS$6&amp;$BG45,'Route Guide - Lanes Not in Data'!$P$5:$P$22370,0),
IF(ISERROR(MATCH(AS$6&amp;$BH45,'Route Guide - Lanes Not in Data'!$P$5:$P$22370,0))=FALSE,MATCH(AS$6&amp;$BH45,'Route Guide - Lanes Not in Data'!$P$5:$P$22370,0),
IF(ISERROR(MATCH(AS$6&amp;$BI45,'Route Guide - Lanes Not in Data'!$P$5:$P$22370,0))=FALSE,MATCH(AS$6&amp;$BI45,'Route Guide - Lanes Not in Data'!$P$5:$P$22370,0),
IF(ISERROR(MATCH(AS$6&amp;$BJ45,'Route Guide - Lanes Not in Data'!$P$5:$P$22370,0))=FALSE,MATCH(AS$6&amp;$BJ45,'Route Guide - Lanes Not in Data'!$P$5:$P$22370,0),""))))))))))),""))</f>
        <v/>
      </c>
      <c r="AT45" s="37" t="str">
        <f>IF(OR(AT$6="",EV45&lt;&gt;2),"",IFERROR(INDEX('Route Guide - Lanes Not in Data'!$D$5:$D$22370,
IF(ISERROR(MATCH(AT$6&amp;$BA45,'Route Guide - Lanes Not in Data'!$P$5:$P$22370,0))=FALSE,MATCH(AT$6&amp;$BA45,'Route Guide - Lanes Not in Data'!$P$5:$P$22370,0),
IF(ISERROR(MATCH(AT$6&amp;$BB45,'Route Guide - Lanes Not in Data'!$P$5:$P$22370,0))=FALSE,MATCH(AT$6&amp;$BB45,'Route Guide - Lanes Not in Data'!$P$5:$P$22370,0),
IF(ISERROR(MATCH(AT$6&amp;$BC45,'Route Guide - Lanes Not in Data'!$P$5:$P$22370,0))=FALSE,MATCH(AT$6&amp;$BC45,'Route Guide - Lanes Not in Data'!$P$5:$P$22370,0),
IF(ISERROR(MATCH(AT$6&amp;$BD45,'Route Guide - Lanes Not in Data'!$P$5:$P$22370,0))=FALSE,MATCH(AT$6&amp;$BD45,'Route Guide - Lanes Not in Data'!$P$5:$P$22370,0),
IF(ISERROR(MATCH(AT$6&amp;$BE45,'Route Guide - Lanes Not in Data'!$P$5:$P$22370,0))=FALSE,MATCH(AT$6&amp;$BE45,'Route Guide - Lanes Not in Data'!$P$5:$P$22370,0),
IF(ISERROR(MATCH(AT$6&amp;$BF45,'Route Guide - Lanes Not in Data'!$P$5:$P$22370,0))=FALSE,MATCH(AT$6&amp;$BF45,'Route Guide - Lanes Not in Data'!$P$5:$P$22370,0),
IF(ISERROR(MATCH(AT$6&amp;$BG45,'Route Guide - Lanes Not in Data'!$P$5:$P$22370,0))=FALSE,MATCH(AT$6&amp;$BG45,'Route Guide - Lanes Not in Data'!$P$5:$P$22370,0),
IF(ISERROR(MATCH(AT$6&amp;$BH45,'Route Guide - Lanes Not in Data'!$P$5:$P$22370,0))=FALSE,MATCH(AT$6&amp;$BH45,'Route Guide - Lanes Not in Data'!$P$5:$P$22370,0),
IF(ISERROR(MATCH(AT$6&amp;$BI45,'Route Guide - Lanes Not in Data'!$P$5:$P$22370,0))=FALSE,MATCH(AT$6&amp;$BI45,'Route Guide - Lanes Not in Data'!$P$5:$P$22370,0),
IF(ISERROR(MATCH(AT$6&amp;$BJ45,'Route Guide - Lanes Not in Data'!$P$5:$P$22370,0))=FALSE,MATCH(AT$6&amp;$BJ45,'Route Guide - Lanes Not in Data'!$P$5:$P$22370,0),""))))))))))),""))</f>
        <v/>
      </c>
      <c r="AU45" s="37" t="str">
        <f>IF(OR(AU$6="",EW45&lt;&gt;2),"",IFERROR(INDEX('Route Guide - Lanes Not in Data'!$D$5:$D$22370,
IF(ISERROR(MATCH(AU$6&amp;$BA45,'Route Guide - Lanes Not in Data'!$P$5:$P$22370,0))=FALSE,MATCH(AU$6&amp;$BA45,'Route Guide - Lanes Not in Data'!$P$5:$P$22370,0),
IF(ISERROR(MATCH(AU$6&amp;$BB45,'Route Guide - Lanes Not in Data'!$P$5:$P$22370,0))=FALSE,MATCH(AU$6&amp;$BB45,'Route Guide - Lanes Not in Data'!$P$5:$P$22370,0),
IF(ISERROR(MATCH(AU$6&amp;$BC45,'Route Guide - Lanes Not in Data'!$P$5:$P$22370,0))=FALSE,MATCH(AU$6&amp;$BC45,'Route Guide - Lanes Not in Data'!$P$5:$P$22370,0),
IF(ISERROR(MATCH(AU$6&amp;$BD45,'Route Guide - Lanes Not in Data'!$P$5:$P$22370,0))=FALSE,MATCH(AU$6&amp;$BD45,'Route Guide - Lanes Not in Data'!$P$5:$P$22370,0),
IF(ISERROR(MATCH(AU$6&amp;$BE45,'Route Guide - Lanes Not in Data'!$P$5:$P$22370,0))=FALSE,MATCH(AU$6&amp;$BE45,'Route Guide - Lanes Not in Data'!$P$5:$P$22370,0),
IF(ISERROR(MATCH(AU$6&amp;$BF45,'Route Guide - Lanes Not in Data'!$P$5:$P$22370,0))=FALSE,MATCH(AU$6&amp;$BF45,'Route Guide - Lanes Not in Data'!$P$5:$P$22370,0),
IF(ISERROR(MATCH(AU$6&amp;$BG45,'Route Guide - Lanes Not in Data'!$P$5:$P$22370,0))=FALSE,MATCH(AU$6&amp;$BG45,'Route Guide - Lanes Not in Data'!$P$5:$P$22370,0),
IF(ISERROR(MATCH(AU$6&amp;$BH45,'Route Guide - Lanes Not in Data'!$P$5:$P$22370,0))=FALSE,MATCH(AU$6&amp;$BH45,'Route Guide - Lanes Not in Data'!$P$5:$P$22370,0),
IF(ISERROR(MATCH(AU$6&amp;$BI45,'Route Guide - Lanes Not in Data'!$P$5:$P$22370,0))=FALSE,MATCH(AU$6&amp;$BI45,'Route Guide - Lanes Not in Data'!$P$5:$P$22370,0),
IF(ISERROR(MATCH(AU$6&amp;$BJ45,'Route Guide - Lanes Not in Data'!$P$5:$P$22370,0))=FALSE,MATCH(AU$6&amp;$BJ45,'Route Guide - Lanes Not in Data'!$P$5:$P$22370,0),""))))))))))),""))</f>
        <v/>
      </c>
      <c r="AV45" s="37">
        <f t="shared" si="47"/>
        <v>0.35</v>
      </c>
      <c r="AW45" s="23" t="str">
        <f t="shared" si="48"/>
        <v>ODFL</v>
      </c>
      <c r="AX45" s="37">
        <f t="shared" si="49"/>
        <v>0.318</v>
      </c>
      <c r="AY45" s="23" t="str">
        <f t="shared" si="50"/>
        <v>CNWY</v>
      </c>
      <c r="BA45" s="23" t="str">
        <f t="shared" si="62"/>
        <v>-0E25-CA-CITY OF INDUSTRY-SC</v>
      </c>
      <c r="BB45" s="23" t="str">
        <f t="shared" si="63"/>
        <v>-0E25-CA-CITY OF INDUSTRY-USA</v>
      </c>
      <c r="BC45" s="23" t="str">
        <f t="shared" si="64"/>
        <v>-CA-CITY OF INDUSTRY-SC</v>
      </c>
      <c r="BD45" s="23" t="str">
        <f t="shared" si="65"/>
        <v>-CA-CITY OF INDUSTRY-USA</v>
      </c>
      <c r="BE45" s="23" t="str">
        <f t="shared" si="66"/>
        <v>-91745-SC</v>
      </c>
      <c r="BF45" s="23" t="str">
        <f t="shared" si="67"/>
        <v>-91745-USA</v>
      </c>
      <c r="BG45" s="23" t="str">
        <f t="shared" si="68"/>
        <v>-CA-SC</v>
      </c>
      <c r="BH45" s="23" t="str">
        <f t="shared" si="69"/>
        <v>CA-SC</v>
      </c>
      <c r="BI45" s="23" t="str">
        <f t="shared" si="51"/>
        <v>CA-USA</v>
      </c>
      <c r="BJ45" s="23" t="str">
        <f t="shared" si="70"/>
        <v>USA-USA</v>
      </c>
      <c r="BM45" s="23" t="str">
        <f t="shared" si="71"/>
        <v>0E25-CA-CITY OF INDUSTRY-SC-CA</v>
      </c>
      <c r="BN45" s="23" t="e">
        <f>_xlfn.XLOOKUP($BM45,'Route Guide - Lanes In Data'!$B$1:$B$2645,'Route Guide - Lanes In Data'!D$1:D$2645)</f>
        <v>#N/A</v>
      </c>
      <c r="BO45" s="23" t="e">
        <f>_xlfn.XLOOKUP($BM45,'Route Guide - Lanes In Data'!$B$1:$B$2645,'Route Guide - Lanes In Data'!E$1:E$2645)</f>
        <v>#N/A</v>
      </c>
      <c r="BQ45" s="37">
        <f>IF(OR(BQ$6="",EC45&lt;&gt;2),"",IFERROR(INDEX('Route Guide - Lanes Not in Data'!$E$5:$E$22370,
IF(ISERROR(MATCH(BQ$6&amp;$CQ45,'Route Guide - Lanes Not in Data'!$P$5:$P$22370,0))=FALSE,MATCH(BQ$6&amp;$CQ45,'Route Guide - Lanes Not in Data'!$P$5:$P$22370,0),
IF(ISERROR(MATCH(BQ$6&amp;$CR45,'Route Guide - Lanes Not in Data'!$P$5:$P$22370,0))=FALSE,MATCH(BQ$6&amp;$CR45,'Route Guide - Lanes Not in Data'!$P$5:$P$22370,0),
IF(ISERROR(MATCH(BQ$6&amp;$CS45,'Route Guide - Lanes Not in Data'!$P$5:$P$22370,0))=FALSE,MATCH(BQ$6&amp;$CS45,'Route Guide - Lanes Not in Data'!$P$5:$P$22370,0),
IF(ISERROR(MATCH(BQ$6&amp;$CT45,'Route Guide - Lanes Not in Data'!$P$5:$P$22370,0))=FALSE,MATCH(BQ$6&amp;$CT45,'Route Guide - Lanes Not in Data'!$P$5:$P$22370,0),
IF(ISERROR(MATCH(BQ$6&amp;$CU45,'Route Guide - Lanes Not in Data'!$P$5:$P$22370,0))=FALSE,MATCH(BQ$6&amp;$CU45,'Route Guide - Lanes Not in Data'!$P$5:$P$22370,0),
IF(ISERROR(MATCH(BQ$6&amp;$CV45,'Route Guide - Lanes Not in Data'!$P$5:$P$22370,0))=FALSE,MATCH(BQ$6&amp;$CV45,'Route Guide - Lanes Not in Data'!$P$5:$P$22370,0),
IF(ISERROR(MATCH(BQ$6&amp;$CW45,'Route Guide - Lanes Not in Data'!$P$5:$P$22370,0))=FALSE,MATCH(BQ$6&amp;$CW45,'Route Guide - Lanes Not in Data'!$P$5:$P$22370,0),
IF(ISERROR(MATCH(BQ$6&amp;$CX45,'Route Guide - Lanes Not in Data'!$P$5:$P$22370,0))=FALSE,MATCH(BQ$6&amp;$CX45,'Route Guide - Lanes Not in Data'!$P$5:$P$22370,0),
IF(ISERROR(MATCH(BQ$6&amp;$CY45,'Route Guide - Lanes Not in Data'!$P$5:$P$22370,0))=FALSE,MATCH(BQ$6&amp;$CY45,'Route Guide - Lanes Not in Data'!$P$5:$P$22370,0),
IF(ISERROR(MATCH(BQ$6&amp;$CZ45,'Route Guide - Lanes Not in Data'!$P$5:$P$22370,0))=FALSE,MATCH(BQ$6&amp;$CZ45,'Route Guide - Lanes Not in Data'!$P$5:$P$22370,0),""))))))))))),""))</f>
        <v>0.31</v>
      </c>
      <c r="BR45" s="37">
        <f>IF(OR(BR$6="",ED45&lt;&gt;2),"",IFERROR(INDEX('Route Guide - Lanes Not in Data'!$E$5:$E$22370,
IF(ISERROR(MATCH(BR$6&amp;$CQ45,'Route Guide - Lanes Not in Data'!$P$5:$P$22370,0))=FALSE,MATCH(BR$6&amp;$CQ45,'Route Guide - Lanes Not in Data'!$P$5:$P$22370,0),
IF(ISERROR(MATCH(BR$6&amp;$CR45,'Route Guide - Lanes Not in Data'!$P$5:$P$22370,0))=FALSE,MATCH(BR$6&amp;$CR45,'Route Guide - Lanes Not in Data'!$P$5:$P$22370,0),
IF(ISERROR(MATCH(BR$6&amp;$CS45,'Route Guide - Lanes Not in Data'!$P$5:$P$22370,0))=FALSE,MATCH(BR$6&amp;$CS45,'Route Guide - Lanes Not in Data'!$P$5:$P$22370,0),
IF(ISERROR(MATCH(BR$6&amp;$CT45,'Route Guide - Lanes Not in Data'!$P$5:$P$22370,0))=FALSE,MATCH(BR$6&amp;$CT45,'Route Guide - Lanes Not in Data'!$P$5:$P$22370,0),
IF(ISERROR(MATCH(BR$6&amp;$CU45,'Route Guide - Lanes Not in Data'!$P$5:$P$22370,0))=FALSE,MATCH(BR$6&amp;$CU45,'Route Guide - Lanes Not in Data'!$P$5:$P$22370,0),
IF(ISERROR(MATCH(BR$6&amp;$CV45,'Route Guide - Lanes Not in Data'!$P$5:$P$22370,0))=FALSE,MATCH(BR$6&amp;$CV45,'Route Guide - Lanes Not in Data'!$P$5:$P$22370,0),
IF(ISERROR(MATCH(BR$6&amp;$CW45,'Route Guide - Lanes Not in Data'!$P$5:$P$22370,0))=FALSE,MATCH(BR$6&amp;$CW45,'Route Guide - Lanes Not in Data'!$P$5:$P$22370,0),
IF(ISERROR(MATCH(BR$6&amp;$CX45,'Route Guide - Lanes Not in Data'!$P$5:$P$22370,0))=FALSE,MATCH(BR$6&amp;$CX45,'Route Guide - Lanes Not in Data'!$P$5:$P$22370,0),
IF(ISERROR(MATCH(BR$6&amp;$CY45,'Route Guide - Lanes Not in Data'!$P$5:$P$22370,0))=FALSE,MATCH(BR$6&amp;$CY45,'Route Guide - Lanes Not in Data'!$P$5:$P$22370,0),
IF(ISERROR(MATCH(BR$6&amp;$CZ45,'Route Guide - Lanes Not in Data'!$P$5:$P$22370,0))=FALSE,MATCH(BR$6&amp;$CZ45,'Route Guide - Lanes Not in Data'!$P$5:$P$22370,0),""))))))))))),""))</f>
        <v>-0.10199999999999999</v>
      </c>
      <c r="BS45" s="37" t="str">
        <f>IF(OR(BS$6="",EE45&lt;&gt;2),"",IFERROR(INDEX('Route Guide - Lanes Not in Data'!$E$5:$E$22370,
IF(ISERROR(MATCH(BS$6&amp;$CQ45,'Route Guide - Lanes Not in Data'!$P$5:$P$22370,0))=FALSE,MATCH(BS$6&amp;$CQ45,'Route Guide - Lanes Not in Data'!$P$5:$P$22370,0),
IF(ISERROR(MATCH(BS$6&amp;$CR45,'Route Guide - Lanes Not in Data'!$P$5:$P$22370,0))=FALSE,MATCH(BS$6&amp;$CR45,'Route Guide - Lanes Not in Data'!$P$5:$P$22370,0),
IF(ISERROR(MATCH(BS$6&amp;$CS45,'Route Guide - Lanes Not in Data'!$P$5:$P$22370,0))=FALSE,MATCH(BS$6&amp;$CS45,'Route Guide - Lanes Not in Data'!$P$5:$P$22370,0),
IF(ISERROR(MATCH(BS$6&amp;$CT45,'Route Guide - Lanes Not in Data'!$P$5:$P$22370,0))=FALSE,MATCH(BS$6&amp;$CT45,'Route Guide - Lanes Not in Data'!$P$5:$P$22370,0),
IF(ISERROR(MATCH(BS$6&amp;$CU45,'Route Guide - Lanes Not in Data'!$P$5:$P$22370,0))=FALSE,MATCH(BS$6&amp;$CU45,'Route Guide - Lanes Not in Data'!$P$5:$P$22370,0),
IF(ISERROR(MATCH(BS$6&amp;$CV45,'Route Guide - Lanes Not in Data'!$P$5:$P$22370,0))=FALSE,MATCH(BS$6&amp;$CV45,'Route Guide - Lanes Not in Data'!$P$5:$P$22370,0),
IF(ISERROR(MATCH(BS$6&amp;$CW45,'Route Guide - Lanes Not in Data'!$P$5:$P$22370,0))=FALSE,MATCH(BS$6&amp;$CW45,'Route Guide - Lanes Not in Data'!$P$5:$P$22370,0),
IF(ISERROR(MATCH(BS$6&amp;$CX45,'Route Guide - Lanes Not in Data'!$P$5:$P$22370,0))=FALSE,MATCH(BS$6&amp;$CX45,'Route Guide - Lanes Not in Data'!$P$5:$P$22370,0),
IF(ISERROR(MATCH(BS$6&amp;$CY45,'Route Guide - Lanes Not in Data'!$P$5:$P$22370,0))=FALSE,MATCH(BS$6&amp;$CY45,'Route Guide - Lanes Not in Data'!$P$5:$P$22370,0),
IF(ISERROR(MATCH(BS$6&amp;$CZ45,'Route Guide - Lanes Not in Data'!$P$5:$P$22370,0))=FALSE,MATCH(BS$6&amp;$CZ45,'Route Guide - Lanes Not in Data'!$P$5:$P$22370,0),""))))))))))),""))</f>
        <v/>
      </c>
      <c r="BT45" s="37" t="str">
        <f>IF(OR(BT$6="",EF45&lt;&gt;2),"",IFERROR(INDEX('Route Guide - Lanes Not in Data'!$E$5:$E$22370,
IF(ISERROR(MATCH(BT$6&amp;$CQ45,'Route Guide - Lanes Not in Data'!$P$5:$P$22370,0))=FALSE,MATCH(BT$6&amp;$CQ45,'Route Guide - Lanes Not in Data'!$P$5:$P$22370,0),
IF(ISERROR(MATCH(BT$6&amp;$CR45,'Route Guide - Lanes Not in Data'!$P$5:$P$22370,0))=FALSE,MATCH(BT$6&amp;$CR45,'Route Guide - Lanes Not in Data'!$P$5:$P$22370,0),
IF(ISERROR(MATCH(BT$6&amp;$CS45,'Route Guide - Lanes Not in Data'!$P$5:$P$22370,0))=FALSE,MATCH(BT$6&amp;$CS45,'Route Guide - Lanes Not in Data'!$P$5:$P$22370,0),
IF(ISERROR(MATCH(BT$6&amp;$CT45,'Route Guide - Lanes Not in Data'!$P$5:$P$22370,0))=FALSE,MATCH(BT$6&amp;$CT45,'Route Guide - Lanes Not in Data'!$P$5:$P$22370,0),
IF(ISERROR(MATCH(BT$6&amp;$CU45,'Route Guide - Lanes Not in Data'!$P$5:$P$22370,0))=FALSE,MATCH(BT$6&amp;$CU45,'Route Guide - Lanes Not in Data'!$P$5:$P$22370,0),
IF(ISERROR(MATCH(BT$6&amp;$CV45,'Route Guide - Lanes Not in Data'!$P$5:$P$22370,0))=FALSE,MATCH(BT$6&amp;$CV45,'Route Guide - Lanes Not in Data'!$P$5:$P$22370,0),
IF(ISERROR(MATCH(BT$6&amp;$CW45,'Route Guide - Lanes Not in Data'!$P$5:$P$22370,0))=FALSE,MATCH(BT$6&amp;$CW45,'Route Guide - Lanes Not in Data'!$P$5:$P$22370,0),
IF(ISERROR(MATCH(BT$6&amp;$CX45,'Route Guide - Lanes Not in Data'!$P$5:$P$22370,0))=FALSE,MATCH(BT$6&amp;$CX45,'Route Guide - Lanes Not in Data'!$P$5:$P$22370,0),
IF(ISERROR(MATCH(BT$6&amp;$CY45,'Route Guide - Lanes Not in Data'!$P$5:$P$22370,0))=FALSE,MATCH(BT$6&amp;$CY45,'Route Guide - Lanes Not in Data'!$P$5:$P$22370,0),
IF(ISERROR(MATCH(BT$6&amp;$CZ45,'Route Guide - Lanes Not in Data'!$P$5:$P$22370,0))=FALSE,MATCH(BT$6&amp;$CZ45,'Route Guide - Lanes Not in Data'!$P$5:$P$22370,0),""))))))))))),""))</f>
        <v/>
      </c>
      <c r="BU45" s="37">
        <f>IF(OR(BU$6="",EG45&lt;&gt;2),"",IFERROR(INDEX('Route Guide - Lanes Not in Data'!$E$5:$E$22370,
IF(ISERROR(MATCH(BU$6&amp;$CQ45,'Route Guide - Lanes Not in Data'!$P$5:$P$22370,0))=FALSE,MATCH(BU$6&amp;$CQ45,'Route Guide - Lanes Not in Data'!$P$5:$P$22370,0),
IF(ISERROR(MATCH(BU$6&amp;$CR45,'Route Guide - Lanes Not in Data'!$P$5:$P$22370,0))=FALSE,MATCH(BU$6&amp;$CR45,'Route Guide - Lanes Not in Data'!$P$5:$P$22370,0),
IF(ISERROR(MATCH(BU$6&amp;$CS45,'Route Guide - Lanes Not in Data'!$P$5:$P$22370,0))=FALSE,MATCH(BU$6&amp;$CS45,'Route Guide - Lanes Not in Data'!$P$5:$P$22370,0),
IF(ISERROR(MATCH(BU$6&amp;$CT45,'Route Guide - Lanes Not in Data'!$P$5:$P$22370,0))=FALSE,MATCH(BU$6&amp;$CT45,'Route Guide - Lanes Not in Data'!$P$5:$P$22370,0),
IF(ISERROR(MATCH(BU$6&amp;$CU45,'Route Guide - Lanes Not in Data'!$P$5:$P$22370,0))=FALSE,MATCH(BU$6&amp;$CU45,'Route Guide - Lanes Not in Data'!$P$5:$P$22370,0),
IF(ISERROR(MATCH(BU$6&amp;$CV45,'Route Guide - Lanes Not in Data'!$P$5:$P$22370,0))=FALSE,MATCH(BU$6&amp;$CV45,'Route Guide - Lanes Not in Data'!$P$5:$P$22370,0),
IF(ISERROR(MATCH(BU$6&amp;$CW45,'Route Guide - Lanes Not in Data'!$P$5:$P$22370,0))=FALSE,MATCH(BU$6&amp;$CW45,'Route Guide - Lanes Not in Data'!$P$5:$P$22370,0),
IF(ISERROR(MATCH(BU$6&amp;$CX45,'Route Guide - Lanes Not in Data'!$P$5:$P$22370,0))=FALSE,MATCH(BU$6&amp;$CX45,'Route Guide - Lanes Not in Data'!$P$5:$P$22370,0),
IF(ISERROR(MATCH(BU$6&amp;$CY45,'Route Guide - Lanes Not in Data'!$P$5:$P$22370,0))=FALSE,MATCH(BU$6&amp;$CY45,'Route Guide - Lanes Not in Data'!$P$5:$P$22370,0),
IF(ISERROR(MATCH(BU$6&amp;$CZ45,'Route Guide - Lanes Not in Data'!$P$5:$P$22370,0))=FALSE,MATCH(BU$6&amp;$CZ45,'Route Guide - Lanes Not in Data'!$P$5:$P$22370,0),""))))))))))),""))</f>
        <v>6.9000000000000006E-2</v>
      </c>
      <c r="BV45" s="37" t="str">
        <f>IF(OR(BV$6="",EH45&lt;&gt;2),"",IFERROR(INDEX('Route Guide - Lanes Not in Data'!$E$5:$E$22370,
IF(ISERROR(MATCH(BV$6&amp;$CQ45,'Route Guide - Lanes Not in Data'!$P$5:$P$22370,0))=FALSE,MATCH(BV$6&amp;$CQ45,'Route Guide - Lanes Not in Data'!$P$5:$P$22370,0),
IF(ISERROR(MATCH(BV$6&amp;$CR45,'Route Guide - Lanes Not in Data'!$P$5:$P$22370,0))=FALSE,MATCH(BV$6&amp;$CR45,'Route Guide - Lanes Not in Data'!$P$5:$P$22370,0),
IF(ISERROR(MATCH(BV$6&amp;$CS45,'Route Guide - Lanes Not in Data'!$P$5:$P$22370,0))=FALSE,MATCH(BV$6&amp;$CS45,'Route Guide - Lanes Not in Data'!$P$5:$P$22370,0),
IF(ISERROR(MATCH(BV$6&amp;$CT45,'Route Guide - Lanes Not in Data'!$P$5:$P$22370,0))=FALSE,MATCH(BV$6&amp;$CT45,'Route Guide - Lanes Not in Data'!$P$5:$P$22370,0),
IF(ISERROR(MATCH(BV$6&amp;$CU45,'Route Guide - Lanes Not in Data'!$P$5:$P$22370,0))=FALSE,MATCH(BV$6&amp;$CU45,'Route Guide - Lanes Not in Data'!$P$5:$P$22370,0),
IF(ISERROR(MATCH(BV$6&amp;$CV45,'Route Guide - Lanes Not in Data'!$P$5:$P$22370,0))=FALSE,MATCH(BV$6&amp;$CV45,'Route Guide - Lanes Not in Data'!$P$5:$P$22370,0),
IF(ISERROR(MATCH(BV$6&amp;$CW45,'Route Guide - Lanes Not in Data'!$P$5:$P$22370,0))=FALSE,MATCH(BV$6&amp;$CW45,'Route Guide - Lanes Not in Data'!$P$5:$P$22370,0),
IF(ISERROR(MATCH(BV$6&amp;$CX45,'Route Guide - Lanes Not in Data'!$P$5:$P$22370,0))=FALSE,MATCH(BV$6&amp;$CX45,'Route Guide - Lanes Not in Data'!$P$5:$P$22370,0),
IF(ISERROR(MATCH(BV$6&amp;$CY45,'Route Guide - Lanes Not in Data'!$P$5:$P$22370,0))=FALSE,MATCH(BV$6&amp;$CY45,'Route Guide - Lanes Not in Data'!$P$5:$P$22370,0),
IF(ISERROR(MATCH(BV$6&amp;$CZ45,'Route Guide - Lanes Not in Data'!$P$5:$P$22370,0))=FALSE,MATCH(BV$6&amp;$CZ45,'Route Guide - Lanes Not in Data'!$P$5:$P$22370,0),""))))))))))),""))</f>
        <v/>
      </c>
      <c r="BW45" s="37" t="str">
        <f>IF(OR(BW$6="",EI45&lt;&gt;2),"",IFERROR(INDEX('Route Guide - Lanes Not in Data'!$E$5:$E$22370,
IF(ISERROR(MATCH(BW$6&amp;$CQ45,'Route Guide - Lanes Not in Data'!$P$5:$P$22370,0))=FALSE,MATCH(BW$6&amp;$CQ45,'Route Guide - Lanes Not in Data'!$P$5:$P$22370,0),
IF(ISERROR(MATCH(BW$6&amp;$CR45,'Route Guide - Lanes Not in Data'!$P$5:$P$22370,0))=FALSE,MATCH(BW$6&amp;$CR45,'Route Guide - Lanes Not in Data'!$P$5:$P$22370,0),
IF(ISERROR(MATCH(BW$6&amp;$CS45,'Route Guide - Lanes Not in Data'!$P$5:$P$22370,0))=FALSE,MATCH(BW$6&amp;$CS45,'Route Guide - Lanes Not in Data'!$P$5:$P$22370,0),
IF(ISERROR(MATCH(BW$6&amp;$CT45,'Route Guide - Lanes Not in Data'!$P$5:$P$22370,0))=FALSE,MATCH(BW$6&amp;$CT45,'Route Guide - Lanes Not in Data'!$P$5:$P$22370,0),
IF(ISERROR(MATCH(BW$6&amp;$CU45,'Route Guide - Lanes Not in Data'!$P$5:$P$22370,0))=FALSE,MATCH(BW$6&amp;$CU45,'Route Guide - Lanes Not in Data'!$P$5:$P$22370,0),
IF(ISERROR(MATCH(BW$6&amp;$CV45,'Route Guide - Lanes Not in Data'!$P$5:$P$22370,0))=FALSE,MATCH(BW$6&amp;$CV45,'Route Guide - Lanes Not in Data'!$P$5:$P$22370,0),
IF(ISERROR(MATCH(BW$6&amp;$CW45,'Route Guide - Lanes Not in Data'!$P$5:$P$22370,0))=FALSE,MATCH(BW$6&amp;$CW45,'Route Guide - Lanes Not in Data'!$P$5:$P$22370,0),
IF(ISERROR(MATCH(BW$6&amp;$CX45,'Route Guide - Lanes Not in Data'!$P$5:$P$22370,0))=FALSE,MATCH(BW$6&amp;$CX45,'Route Guide - Lanes Not in Data'!$P$5:$P$22370,0),
IF(ISERROR(MATCH(BW$6&amp;$CY45,'Route Guide - Lanes Not in Data'!$P$5:$P$22370,0))=FALSE,MATCH(BW$6&amp;$CY45,'Route Guide - Lanes Not in Data'!$P$5:$P$22370,0),
IF(ISERROR(MATCH(BW$6&amp;$CZ45,'Route Guide - Lanes Not in Data'!$P$5:$P$22370,0))=FALSE,MATCH(BW$6&amp;$CZ45,'Route Guide - Lanes Not in Data'!$P$5:$P$22370,0),""))))))))))),""))</f>
        <v/>
      </c>
      <c r="BX45" s="37" t="str">
        <f>IF(OR(BX$6="",EJ45&lt;&gt;2),"",IFERROR(INDEX('Route Guide - Lanes Not in Data'!$E$5:$E$22370,
IF(ISERROR(MATCH(BX$6&amp;$CQ45,'Route Guide - Lanes Not in Data'!$P$5:$P$22370,0))=FALSE,MATCH(BX$6&amp;$CQ45,'Route Guide - Lanes Not in Data'!$P$5:$P$22370,0),
IF(ISERROR(MATCH(BX$6&amp;$CR45,'Route Guide - Lanes Not in Data'!$P$5:$P$22370,0))=FALSE,MATCH(BX$6&amp;$CR45,'Route Guide - Lanes Not in Data'!$P$5:$P$22370,0),
IF(ISERROR(MATCH(BX$6&amp;$CS45,'Route Guide - Lanes Not in Data'!$P$5:$P$22370,0))=FALSE,MATCH(BX$6&amp;$CS45,'Route Guide - Lanes Not in Data'!$P$5:$P$22370,0),
IF(ISERROR(MATCH(BX$6&amp;$CT45,'Route Guide - Lanes Not in Data'!$P$5:$P$22370,0))=FALSE,MATCH(BX$6&amp;$CT45,'Route Guide - Lanes Not in Data'!$P$5:$P$22370,0),
IF(ISERROR(MATCH(BX$6&amp;$CU45,'Route Guide - Lanes Not in Data'!$P$5:$P$22370,0))=FALSE,MATCH(BX$6&amp;$CU45,'Route Guide - Lanes Not in Data'!$P$5:$P$22370,0),
IF(ISERROR(MATCH(BX$6&amp;$CV45,'Route Guide - Lanes Not in Data'!$P$5:$P$22370,0))=FALSE,MATCH(BX$6&amp;$CV45,'Route Guide - Lanes Not in Data'!$P$5:$P$22370,0),
IF(ISERROR(MATCH(BX$6&amp;$CW45,'Route Guide - Lanes Not in Data'!$P$5:$P$22370,0))=FALSE,MATCH(BX$6&amp;$CW45,'Route Guide - Lanes Not in Data'!$P$5:$P$22370,0),
IF(ISERROR(MATCH(BX$6&amp;$CX45,'Route Guide - Lanes Not in Data'!$P$5:$P$22370,0))=FALSE,MATCH(BX$6&amp;$CX45,'Route Guide - Lanes Not in Data'!$P$5:$P$22370,0),
IF(ISERROR(MATCH(BX$6&amp;$CY45,'Route Guide - Lanes Not in Data'!$P$5:$P$22370,0))=FALSE,MATCH(BX$6&amp;$CY45,'Route Guide - Lanes Not in Data'!$P$5:$P$22370,0),
IF(ISERROR(MATCH(BX$6&amp;$CZ45,'Route Guide - Lanes Not in Data'!$P$5:$P$22370,0))=FALSE,MATCH(BX$6&amp;$CZ45,'Route Guide - Lanes Not in Data'!$P$5:$P$22370,0),""))))))))))),""))</f>
        <v/>
      </c>
      <c r="BY45" s="37" t="str">
        <f>IF(OR(BY$6="",EK45&lt;&gt;2),"",IFERROR(INDEX('Route Guide - Lanes Not in Data'!$E$5:$E$22370,
IF(ISERROR(MATCH(BY$6&amp;$CQ45,'Route Guide - Lanes Not in Data'!$P$5:$P$22370,0))=FALSE,MATCH(BY$6&amp;$CQ45,'Route Guide - Lanes Not in Data'!$P$5:$P$22370,0),
IF(ISERROR(MATCH(BY$6&amp;$CR45,'Route Guide - Lanes Not in Data'!$P$5:$P$22370,0))=FALSE,MATCH(BY$6&amp;$CR45,'Route Guide - Lanes Not in Data'!$P$5:$P$22370,0),
IF(ISERROR(MATCH(BY$6&amp;$CS45,'Route Guide - Lanes Not in Data'!$P$5:$P$22370,0))=FALSE,MATCH(BY$6&amp;$CS45,'Route Guide - Lanes Not in Data'!$P$5:$P$22370,0),
IF(ISERROR(MATCH(BY$6&amp;$CT45,'Route Guide - Lanes Not in Data'!$P$5:$P$22370,0))=FALSE,MATCH(BY$6&amp;$CT45,'Route Guide - Lanes Not in Data'!$P$5:$P$22370,0),
IF(ISERROR(MATCH(BY$6&amp;$CU45,'Route Guide - Lanes Not in Data'!$P$5:$P$22370,0))=FALSE,MATCH(BY$6&amp;$CU45,'Route Guide - Lanes Not in Data'!$P$5:$P$22370,0),
IF(ISERROR(MATCH(BY$6&amp;$CV45,'Route Guide - Lanes Not in Data'!$P$5:$P$22370,0))=FALSE,MATCH(BY$6&amp;$CV45,'Route Guide - Lanes Not in Data'!$P$5:$P$22370,0),
IF(ISERROR(MATCH(BY$6&amp;$CW45,'Route Guide - Lanes Not in Data'!$P$5:$P$22370,0))=FALSE,MATCH(BY$6&amp;$CW45,'Route Guide - Lanes Not in Data'!$P$5:$P$22370,0),
IF(ISERROR(MATCH(BY$6&amp;$CX45,'Route Guide - Lanes Not in Data'!$P$5:$P$22370,0))=FALSE,MATCH(BY$6&amp;$CX45,'Route Guide - Lanes Not in Data'!$P$5:$P$22370,0),
IF(ISERROR(MATCH(BY$6&amp;$CY45,'Route Guide - Lanes Not in Data'!$P$5:$P$22370,0))=FALSE,MATCH(BY$6&amp;$CY45,'Route Guide - Lanes Not in Data'!$P$5:$P$22370,0),
IF(ISERROR(MATCH(BY$6&amp;$CZ45,'Route Guide - Lanes Not in Data'!$P$5:$P$22370,0))=FALSE,MATCH(BY$6&amp;$CZ45,'Route Guide - Lanes Not in Data'!$P$5:$P$22370,0),""))))))))))),""))</f>
        <v/>
      </c>
      <c r="BZ45" s="37" t="str">
        <f>IF(OR(BZ$6="",EL45&lt;&gt;2),"",IFERROR(INDEX('Route Guide - Lanes Not in Data'!$E$5:$E$22370,
IF(ISERROR(MATCH(BZ$6&amp;$CQ45,'Route Guide - Lanes Not in Data'!$P$5:$P$22370,0))=FALSE,MATCH(BZ$6&amp;$CQ45,'Route Guide - Lanes Not in Data'!$P$5:$P$22370,0),
IF(ISERROR(MATCH(BZ$6&amp;$CR45,'Route Guide - Lanes Not in Data'!$P$5:$P$22370,0))=FALSE,MATCH(BZ$6&amp;$CR45,'Route Guide - Lanes Not in Data'!$P$5:$P$22370,0),
IF(ISERROR(MATCH(BZ$6&amp;$CS45,'Route Guide - Lanes Not in Data'!$P$5:$P$22370,0))=FALSE,MATCH(BZ$6&amp;$CS45,'Route Guide - Lanes Not in Data'!$P$5:$P$22370,0),
IF(ISERROR(MATCH(BZ$6&amp;$CT45,'Route Guide - Lanes Not in Data'!$P$5:$P$22370,0))=FALSE,MATCH(BZ$6&amp;$CT45,'Route Guide - Lanes Not in Data'!$P$5:$P$22370,0),
IF(ISERROR(MATCH(BZ$6&amp;$CU45,'Route Guide - Lanes Not in Data'!$P$5:$P$22370,0))=FALSE,MATCH(BZ$6&amp;$CU45,'Route Guide - Lanes Not in Data'!$P$5:$P$22370,0),
IF(ISERROR(MATCH(BZ$6&amp;$CV45,'Route Guide - Lanes Not in Data'!$P$5:$P$22370,0))=FALSE,MATCH(BZ$6&amp;$CV45,'Route Guide - Lanes Not in Data'!$P$5:$P$22370,0),
IF(ISERROR(MATCH(BZ$6&amp;$CW45,'Route Guide - Lanes Not in Data'!$P$5:$P$22370,0))=FALSE,MATCH(BZ$6&amp;$CW45,'Route Guide - Lanes Not in Data'!$P$5:$P$22370,0),
IF(ISERROR(MATCH(BZ$6&amp;$CX45,'Route Guide - Lanes Not in Data'!$P$5:$P$22370,0))=FALSE,MATCH(BZ$6&amp;$CX45,'Route Guide - Lanes Not in Data'!$P$5:$P$22370,0),
IF(ISERROR(MATCH(BZ$6&amp;$CY45,'Route Guide - Lanes Not in Data'!$P$5:$P$22370,0))=FALSE,MATCH(BZ$6&amp;$CY45,'Route Guide - Lanes Not in Data'!$P$5:$P$22370,0),
IF(ISERROR(MATCH(BZ$6&amp;$CZ45,'Route Guide - Lanes Not in Data'!$P$5:$P$22370,0))=FALSE,MATCH(BZ$6&amp;$CZ45,'Route Guide - Lanes Not in Data'!$P$5:$P$22370,0),""))))))))))),""))</f>
        <v/>
      </c>
      <c r="CA45" s="37">
        <f>IF(OR(CA$6="",EM45&lt;&gt;2),"",IFERROR(INDEX('Route Guide - Lanes Not in Data'!$E$5:$E$22370,
IF(ISERROR(MATCH(CA$6&amp;$CQ45,'Route Guide - Lanes Not in Data'!$P$5:$P$22370,0))=FALSE,MATCH(CA$6&amp;$CQ45,'Route Guide - Lanes Not in Data'!$P$5:$P$22370,0),
IF(ISERROR(MATCH(CA$6&amp;$CR45,'Route Guide - Lanes Not in Data'!$P$5:$P$22370,0))=FALSE,MATCH(CA$6&amp;$CR45,'Route Guide - Lanes Not in Data'!$P$5:$P$22370,0),
IF(ISERROR(MATCH(CA$6&amp;$CS45,'Route Guide - Lanes Not in Data'!$P$5:$P$22370,0))=FALSE,MATCH(CA$6&amp;$CS45,'Route Guide - Lanes Not in Data'!$P$5:$P$22370,0),
IF(ISERROR(MATCH(CA$6&amp;$CT45,'Route Guide - Lanes Not in Data'!$P$5:$P$22370,0))=FALSE,MATCH(CA$6&amp;$CT45,'Route Guide - Lanes Not in Data'!$P$5:$P$22370,0),
IF(ISERROR(MATCH(CA$6&amp;$CU45,'Route Guide - Lanes Not in Data'!$P$5:$P$22370,0))=FALSE,MATCH(CA$6&amp;$CU45,'Route Guide - Lanes Not in Data'!$P$5:$P$22370,0),
IF(ISERROR(MATCH(CA$6&amp;$CV45,'Route Guide - Lanes Not in Data'!$P$5:$P$22370,0))=FALSE,MATCH(CA$6&amp;$CV45,'Route Guide - Lanes Not in Data'!$P$5:$P$22370,0),
IF(ISERROR(MATCH(CA$6&amp;$CW45,'Route Guide - Lanes Not in Data'!$P$5:$P$22370,0))=FALSE,MATCH(CA$6&amp;$CW45,'Route Guide - Lanes Not in Data'!$P$5:$P$22370,0),
IF(ISERROR(MATCH(CA$6&amp;$CX45,'Route Guide - Lanes Not in Data'!$P$5:$P$22370,0))=FALSE,MATCH(CA$6&amp;$CX45,'Route Guide - Lanes Not in Data'!$P$5:$P$22370,0),
IF(ISERROR(MATCH(CA$6&amp;$CY45,'Route Guide - Lanes Not in Data'!$P$5:$P$22370,0))=FALSE,MATCH(CA$6&amp;$CY45,'Route Guide - Lanes Not in Data'!$P$5:$P$22370,0),
IF(ISERROR(MATCH(CA$6&amp;$CZ45,'Route Guide - Lanes Not in Data'!$P$5:$P$22370,0))=FALSE,MATCH(CA$6&amp;$CZ45,'Route Guide - Lanes Not in Data'!$P$5:$P$22370,0),""))))))))))),""))</f>
        <v>0.13300000000000001</v>
      </c>
      <c r="CB45" s="37" t="str">
        <f>IF(OR(CB$6="",EN45&lt;&gt;2),"",IFERROR(INDEX('Route Guide - Lanes Not in Data'!$E$5:$E$22370,
IF(ISERROR(MATCH(CB$6&amp;$CQ45,'Route Guide - Lanes Not in Data'!$P$5:$P$22370,0))=FALSE,MATCH(CB$6&amp;$CQ45,'Route Guide - Lanes Not in Data'!$P$5:$P$22370,0),
IF(ISERROR(MATCH(CB$6&amp;$CR45,'Route Guide - Lanes Not in Data'!$P$5:$P$22370,0))=FALSE,MATCH(CB$6&amp;$CR45,'Route Guide - Lanes Not in Data'!$P$5:$P$22370,0),
IF(ISERROR(MATCH(CB$6&amp;$CS45,'Route Guide - Lanes Not in Data'!$P$5:$P$22370,0))=FALSE,MATCH(CB$6&amp;$CS45,'Route Guide - Lanes Not in Data'!$P$5:$P$22370,0),
IF(ISERROR(MATCH(CB$6&amp;$CT45,'Route Guide - Lanes Not in Data'!$P$5:$P$22370,0))=FALSE,MATCH(CB$6&amp;$CT45,'Route Guide - Lanes Not in Data'!$P$5:$P$22370,0),
IF(ISERROR(MATCH(CB$6&amp;$CU45,'Route Guide - Lanes Not in Data'!$P$5:$P$22370,0))=FALSE,MATCH(CB$6&amp;$CU45,'Route Guide - Lanes Not in Data'!$P$5:$P$22370,0),
IF(ISERROR(MATCH(CB$6&amp;$CV45,'Route Guide - Lanes Not in Data'!$P$5:$P$22370,0))=FALSE,MATCH(CB$6&amp;$CV45,'Route Guide - Lanes Not in Data'!$P$5:$P$22370,0),
IF(ISERROR(MATCH(CB$6&amp;$CW45,'Route Guide - Lanes Not in Data'!$P$5:$P$22370,0))=FALSE,MATCH(CB$6&amp;$CW45,'Route Guide - Lanes Not in Data'!$P$5:$P$22370,0),
IF(ISERROR(MATCH(CB$6&amp;$CX45,'Route Guide - Lanes Not in Data'!$P$5:$P$22370,0))=FALSE,MATCH(CB$6&amp;$CX45,'Route Guide - Lanes Not in Data'!$P$5:$P$22370,0),
IF(ISERROR(MATCH(CB$6&amp;$CY45,'Route Guide - Lanes Not in Data'!$P$5:$P$22370,0))=FALSE,MATCH(CB$6&amp;$CY45,'Route Guide - Lanes Not in Data'!$P$5:$P$22370,0),
IF(ISERROR(MATCH(CB$6&amp;$CZ45,'Route Guide - Lanes Not in Data'!$P$5:$P$22370,0))=FALSE,MATCH(CB$6&amp;$CZ45,'Route Guide - Lanes Not in Data'!$P$5:$P$22370,0),""))))))))))),""))</f>
        <v/>
      </c>
      <c r="CC45" s="37" t="str">
        <f>IF(OR(CC$6="",EO45&lt;&gt;2),"",IFERROR(INDEX('Route Guide - Lanes Not in Data'!$E$5:$E$22370,
IF(ISERROR(MATCH(CC$6&amp;$CQ45,'Route Guide - Lanes Not in Data'!$P$5:$P$22370,0))=FALSE,MATCH(CC$6&amp;$CQ45,'Route Guide - Lanes Not in Data'!$P$5:$P$22370,0),
IF(ISERROR(MATCH(CC$6&amp;$CR45,'Route Guide - Lanes Not in Data'!$P$5:$P$22370,0))=FALSE,MATCH(CC$6&amp;$CR45,'Route Guide - Lanes Not in Data'!$P$5:$P$22370,0),
IF(ISERROR(MATCH(CC$6&amp;$CS45,'Route Guide - Lanes Not in Data'!$P$5:$P$22370,0))=FALSE,MATCH(CC$6&amp;$CS45,'Route Guide - Lanes Not in Data'!$P$5:$P$22370,0),
IF(ISERROR(MATCH(CC$6&amp;$CT45,'Route Guide - Lanes Not in Data'!$P$5:$P$22370,0))=FALSE,MATCH(CC$6&amp;$CT45,'Route Guide - Lanes Not in Data'!$P$5:$P$22370,0),
IF(ISERROR(MATCH(CC$6&amp;$CU45,'Route Guide - Lanes Not in Data'!$P$5:$P$22370,0))=FALSE,MATCH(CC$6&amp;$CU45,'Route Guide - Lanes Not in Data'!$P$5:$P$22370,0),
IF(ISERROR(MATCH(CC$6&amp;$CV45,'Route Guide - Lanes Not in Data'!$P$5:$P$22370,0))=FALSE,MATCH(CC$6&amp;$CV45,'Route Guide - Lanes Not in Data'!$P$5:$P$22370,0),
IF(ISERROR(MATCH(CC$6&amp;$CW45,'Route Guide - Lanes Not in Data'!$P$5:$P$22370,0))=FALSE,MATCH(CC$6&amp;$CW45,'Route Guide - Lanes Not in Data'!$P$5:$P$22370,0),
IF(ISERROR(MATCH(CC$6&amp;$CX45,'Route Guide - Lanes Not in Data'!$P$5:$P$22370,0))=FALSE,MATCH(CC$6&amp;$CX45,'Route Guide - Lanes Not in Data'!$P$5:$P$22370,0),
IF(ISERROR(MATCH(CC$6&amp;$CY45,'Route Guide - Lanes Not in Data'!$P$5:$P$22370,0))=FALSE,MATCH(CC$6&amp;$CY45,'Route Guide - Lanes Not in Data'!$P$5:$P$22370,0),
IF(ISERROR(MATCH(CC$6&amp;$CZ45,'Route Guide - Lanes Not in Data'!$P$5:$P$22370,0))=FALSE,MATCH(CC$6&amp;$CZ45,'Route Guide - Lanes Not in Data'!$P$5:$P$22370,0),""))))))))))),""))</f>
        <v/>
      </c>
      <c r="CD45" s="37" t="str">
        <f>IF(OR(CD$6="",EP45&lt;&gt;2),"",IFERROR(INDEX('Route Guide - Lanes Not in Data'!$E$5:$E$22370,
IF(ISERROR(MATCH(CD$6&amp;$CQ45,'Route Guide - Lanes Not in Data'!$P$5:$P$22370,0))=FALSE,MATCH(CD$6&amp;$CQ45,'Route Guide - Lanes Not in Data'!$P$5:$P$22370,0),
IF(ISERROR(MATCH(CD$6&amp;$CR45,'Route Guide - Lanes Not in Data'!$P$5:$P$22370,0))=FALSE,MATCH(CD$6&amp;$CR45,'Route Guide - Lanes Not in Data'!$P$5:$P$22370,0),
IF(ISERROR(MATCH(CD$6&amp;$CS45,'Route Guide - Lanes Not in Data'!$P$5:$P$22370,0))=FALSE,MATCH(CD$6&amp;$CS45,'Route Guide - Lanes Not in Data'!$P$5:$P$22370,0),
IF(ISERROR(MATCH(CD$6&amp;$CT45,'Route Guide - Lanes Not in Data'!$P$5:$P$22370,0))=FALSE,MATCH(CD$6&amp;$CT45,'Route Guide - Lanes Not in Data'!$P$5:$P$22370,0),
IF(ISERROR(MATCH(CD$6&amp;$CU45,'Route Guide - Lanes Not in Data'!$P$5:$P$22370,0))=FALSE,MATCH(CD$6&amp;$CU45,'Route Guide - Lanes Not in Data'!$P$5:$P$22370,0),
IF(ISERROR(MATCH(CD$6&amp;$CV45,'Route Guide - Lanes Not in Data'!$P$5:$P$22370,0))=FALSE,MATCH(CD$6&amp;$CV45,'Route Guide - Lanes Not in Data'!$P$5:$P$22370,0),
IF(ISERROR(MATCH(CD$6&amp;$CW45,'Route Guide - Lanes Not in Data'!$P$5:$P$22370,0))=FALSE,MATCH(CD$6&amp;$CW45,'Route Guide - Lanes Not in Data'!$P$5:$P$22370,0),
IF(ISERROR(MATCH(CD$6&amp;$CX45,'Route Guide - Lanes Not in Data'!$P$5:$P$22370,0))=FALSE,MATCH(CD$6&amp;$CX45,'Route Guide - Lanes Not in Data'!$P$5:$P$22370,0),
IF(ISERROR(MATCH(CD$6&amp;$CY45,'Route Guide - Lanes Not in Data'!$P$5:$P$22370,0))=FALSE,MATCH(CD$6&amp;$CY45,'Route Guide - Lanes Not in Data'!$P$5:$P$22370,0),
IF(ISERROR(MATCH(CD$6&amp;$CZ45,'Route Guide - Lanes Not in Data'!$P$5:$P$22370,0))=FALSE,MATCH(CD$6&amp;$CZ45,'Route Guide - Lanes Not in Data'!$P$5:$P$22370,0),""))))))))))),""))</f>
        <v/>
      </c>
      <c r="CE45" s="37" t="str">
        <f>IF(OR(CE$6="",EQ45&lt;&gt;2),"",IFERROR(INDEX('Route Guide - Lanes Not in Data'!$E$5:$E$22370,
IF(ISERROR(MATCH(CE$6&amp;$CQ45,'Route Guide - Lanes Not in Data'!$P$5:$P$22370,0))=FALSE,MATCH(CE$6&amp;$CQ45,'Route Guide - Lanes Not in Data'!$P$5:$P$22370,0),
IF(ISERROR(MATCH(CE$6&amp;$CR45,'Route Guide - Lanes Not in Data'!$P$5:$P$22370,0))=FALSE,MATCH(CE$6&amp;$CR45,'Route Guide - Lanes Not in Data'!$P$5:$P$22370,0),
IF(ISERROR(MATCH(CE$6&amp;$CS45,'Route Guide - Lanes Not in Data'!$P$5:$P$22370,0))=FALSE,MATCH(CE$6&amp;$CS45,'Route Guide - Lanes Not in Data'!$P$5:$P$22370,0),
IF(ISERROR(MATCH(CE$6&amp;$CT45,'Route Guide - Lanes Not in Data'!$P$5:$P$22370,0))=FALSE,MATCH(CE$6&amp;$CT45,'Route Guide - Lanes Not in Data'!$P$5:$P$22370,0),
IF(ISERROR(MATCH(CE$6&amp;$CU45,'Route Guide - Lanes Not in Data'!$P$5:$P$22370,0))=FALSE,MATCH(CE$6&amp;$CU45,'Route Guide - Lanes Not in Data'!$P$5:$P$22370,0),
IF(ISERROR(MATCH(CE$6&amp;$CV45,'Route Guide - Lanes Not in Data'!$P$5:$P$22370,0))=FALSE,MATCH(CE$6&amp;$CV45,'Route Guide - Lanes Not in Data'!$P$5:$P$22370,0),
IF(ISERROR(MATCH(CE$6&amp;$CW45,'Route Guide - Lanes Not in Data'!$P$5:$P$22370,0))=FALSE,MATCH(CE$6&amp;$CW45,'Route Guide - Lanes Not in Data'!$P$5:$P$22370,0),
IF(ISERROR(MATCH(CE$6&amp;$CX45,'Route Guide - Lanes Not in Data'!$P$5:$P$22370,0))=FALSE,MATCH(CE$6&amp;$CX45,'Route Guide - Lanes Not in Data'!$P$5:$P$22370,0),
IF(ISERROR(MATCH(CE$6&amp;$CY45,'Route Guide - Lanes Not in Data'!$P$5:$P$22370,0))=FALSE,MATCH(CE$6&amp;$CY45,'Route Guide - Lanes Not in Data'!$P$5:$P$22370,0),
IF(ISERROR(MATCH(CE$6&amp;$CZ45,'Route Guide - Lanes Not in Data'!$P$5:$P$22370,0))=FALSE,MATCH(CE$6&amp;$CZ45,'Route Guide - Lanes Not in Data'!$P$5:$P$22370,0),""))))))))))),""))</f>
        <v/>
      </c>
      <c r="CF45" s="37" t="str">
        <f>IF(OR(CF$6="",ER45&lt;&gt;2),"",IFERROR(INDEX('Route Guide - Lanes Not in Data'!$E$5:$E$22370,
IF(ISERROR(MATCH(CF$6&amp;$CQ45,'Route Guide - Lanes Not in Data'!$P$5:$P$22370,0))=FALSE,MATCH(CF$6&amp;$CQ45,'Route Guide - Lanes Not in Data'!$P$5:$P$22370,0),
IF(ISERROR(MATCH(CF$6&amp;$CR45,'Route Guide - Lanes Not in Data'!$P$5:$P$22370,0))=FALSE,MATCH(CF$6&amp;$CR45,'Route Guide - Lanes Not in Data'!$P$5:$P$22370,0),
IF(ISERROR(MATCH(CF$6&amp;$CS45,'Route Guide - Lanes Not in Data'!$P$5:$P$22370,0))=FALSE,MATCH(CF$6&amp;$CS45,'Route Guide - Lanes Not in Data'!$P$5:$P$22370,0),
IF(ISERROR(MATCH(CF$6&amp;$CT45,'Route Guide - Lanes Not in Data'!$P$5:$P$22370,0))=FALSE,MATCH(CF$6&amp;$CT45,'Route Guide - Lanes Not in Data'!$P$5:$P$22370,0),
IF(ISERROR(MATCH(CF$6&amp;$CU45,'Route Guide - Lanes Not in Data'!$P$5:$P$22370,0))=FALSE,MATCH(CF$6&amp;$CU45,'Route Guide - Lanes Not in Data'!$P$5:$P$22370,0),
IF(ISERROR(MATCH(CF$6&amp;$CV45,'Route Guide - Lanes Not in Data'!$P$5:$P$22370,0))=FALSE,MATCH(CF$6&amp;$CV45,'Route Guide - Lanes Not in Data'!$P$5:$P$22370,0),
IF(ISERROR(MATCH(CF$6&amp;$CW45,'Route Guide - Lanes Not in Data'!$P$5:$P$22370,0))=FALSE,MATCH(CF$6&amp;$CW45,'Route Guide - Lanes Not in Data'!$P$5:$P$22370,0),
IF(ISERROR(MATCH(CF$6&amp;$CX45,'Route Guide - Lanes Not in Data'!$P$5:$P$22370,0))=FALSE,MATCH(CF$6&amp;$CX45,'Route Guide - Lanes Not in Data'!$P$5:$P$22370,0),
IF(ISERROR(MATCH(CF$6&amp;$CY45,'Route Guide - Lanes Not in Data'!$P$5:$P$22370,0))=FALSE,MATCH(CF$6&amp;$CY45,'Route Guide - Lanes Not in Data'!$P$5:$P$22370,0),
IF(ISERROR(MATCH(CF$6&amp;$CZ45,'Route Guide - Lanes Not in Data'!$P$5:$P$22370,0))=FALSE,MATCH(CF$6&amp;$CZ45,'Route Guide - Lanes Not in Data'!$P$5:$P$22370,0),""))))))))))),""))</f>
        <v/>
      </c>
      <c r="CG45" s="37" t="str">
        <f>IF(OR(CG$6="",ES45&lt;&gt;2),"",IFERROR(INDEX('Route Guide - Lanes Not in Data'!$E$5:$E$22370,
IF(ISERROR(MATCH(CG$6&amp;$CQ45,'Route Guide - Lanes Not in Data'!$P$5:$P$22370,0))=FALSE,MATCH(CG$6&amp;$CQ45,'Route Guide - Lanes Not in Data'!$P$5:$P$22370,0),
IF(ISERROR(MATCH(CG$6&amp;$CR45,'Route Guide - Lanes Not in Data'!$P$5:$P$22370,0))=FALSE,MATCH(CG$6&amp;$CR45,'Route Guide - Lanes Not in Data'!$P$5:$P$22370,0),
IF(ISERROR(MATCH(CG$6&amp;$CS45,'Route Guide - Lanes Not in Data'!$P$5:$P$22370,0))=FALSE,MATCH(CG$6&amp;$CS45,'Route Guide - Lanes Not in Data'!$P$5:$P$22370,0),
IF(ISERROR(MATCH(CG$6&amp;$CT45,'Route Guide - Lanes Not in Data'!$P$5:$P$22370,0))=FALSE,MATCH(CG$6&amp;$CT45,'Route Guide - Lanes Not in Data'!$P$5:$P$22370,0),
IF(ISERROR(MATCH(CG$6&amp;$CU45,'Route Guide - Lanes Not in Data'!$P$5:$P$22370,0))=FALSE,MATCH(CG$6&amp;$CU45,'Route Guide - Lanes Not in Data'!$P$5:$P$22370,0),
IF(ISERROR(MATCH(CG$6&amp;$CV45,'Route Guide - Lanes Not in Data'!$P$5:$P$22370,0))=FALSE,MATCH(CG$6&amp;$CV45,'Route Guide - Lanes Not in Data'!$P$5:$P$22370,0),
IF(ISERROR(MATCH(CG$6&amp;$CW45,'Route Guide - Lanes Not in Data'!$P$5:$P$22370,0))=FALSE,MATCH(CG$6&amp;$CW45,'Route Guide - Lanes Not in Data'!$P$5:$P$22370,0),
IF(ISERROR(MATCH(CG$6&amp;$CX45,'Route Guide - Lanes Not in Data'!$P$5:$P$22370,0))=FALSE,MATCH(CG$6&amp;$CX45,'Route Guide - Lanes Not in Data'!$P$5:$P$22370,0),
IF(ISERROR(MATCH(CG$6&amp;$CY45,'Route Guide - Lanes Not in Data'!$P$5:$P$22370,0))=FALSE,MATCH(CG$6&amp;$CY45,'Route Guide - Lanes Not in Data'!$P$5:$P$22370,0),
IF(ISERROR(MATCH(CG$6&amp;$CZ45,'Route Guide - Lanes Not in Data'!$P$5:$P$22370,0))=FALSE,MATCH(CG$6&amp;$CZ45,'Route Guide - Lanes Not in Data'!$P$5:$P$22370,0),""))))))))))),""))</f>
        <v/>
      </c>
      <c r="CH45" s="37" t="str">
        <f>IF(OR(CH$6="",ET45&lt;&gt;2),"",IFERROR(INDEX('Route Guide - Lanes Not in Data'!$E$5:$E$22370,
IF(ISERROR(MATCH(CH$6&amp;$CQ45,'Route Guide - Lanes Not in Data'!$P$5:$P$22370,0))=FALSE,MATCH(CH$6&amp;$CQ45,'Route Guide - Lanes Not in Data'!$P$5:$P$22370,0),
IF(ISERROR(MATCH(CH$6&amp;$CR45,'Route Guide - Lanes Not in Data'!$P$5:$P$22370,0))=FALSE,MATCH(CH$6&amp;$CR45,'Route Guide - Lanes Not in Data'!$P$5:$P$22370,0),
IF(ISERROR(MATCH(CH$6&amp;$CS45,'Route Guide - Lanes Not in Data'!$P$5:$P$22370,0))=FALSE,MATCH(CH$6&amp;$CS45,'Route Guide - Lanes Not in Data'!$P$5:$P$22370,0),
IF(ISERROR(MATCH(CH$6&amp;$CT45,'Route Guide - Lanes Not in Data'!$P$5:$P$22370,0))=FALSE,MATCH(CH$6&amp;$CT45,'Route Guide - Lanes Not in Data'!$P$5:$P$22370,0),
IF(ISERROR(MATCH(CH$6&amp;$CU45,'Route Guide - Lanes Not in Data'!$P$5:$P$22370,0))=FALSE,MATCH(CH$6&amp;$CU45,'Route Guide - Lanes Not in Data'!$P$5:$P$22370,0),
IF(ISERROR(MATCH(CH$6&amp;$CV45,'Route Guide - Lanes Not in Data'!$P$5:$P$22370,0))=FALSE,MATCH(CH$6&amp;$CV45,'Route Guide - Lanes Not in Data'!$P$5:$P$22370,0),
IF(ISERROR(MATCH(CH$6&amp;$CW45,'Route Guide - Lanes Not in Data'!$P$5:$P$22370,0))=FALSE,MATCH(CH$6&amp;$CW45,'Route Guide - Lanes Not in Data'!$P$5:$P$22370,0),
IF(ISERROR(MATCH(CH$6&amp;$CX45,'Route Guide - Lanes Not in Data'!$P$5:$P$22370,0))=FALSE,MATCH(CH$6&amp;$CX45,'Route Guide - Lanes Not in Data'!$P$5:$P$22370,0),
IF(ISERROR(MATCH(CH$6&amp;$CY45,'Route Guide - Lanes Not in Data'!$P$5:$P$22370,0))=FALSE,MATCH(CH$6&amp;$CY45,'Route Guide - Lanes Not in Data'!$P$5:$P$22370,0),
IF(ISERROR(MATCH(CH$6&amp;$CZ45,'Route Guide - Lanes Not in Data'!$P$5:$P$22370,0))=FALSE,MATCH(CH$6&amp;$CZ45,'Route Guide - Lanes Not in Data'!$P$5:$P$22370,0),""))))))))))),""))</f>
        <v/>
      </c>
      <c r="CI45" s="37" t="str">
        <f>IF(OR(CI$6="",EU45&lt;&gt;2),"",IFERROR(INDEX('Route Guide - Lanes Not in Data'!$E$5:$E$22370,
IF(ISERROR(MATCH(CI$6&amp;$CQ45,'Route Guide - Lanes Not in Data'!$P$5:$P$22370,0))=FALSE,MATCH(CI$6&amp;$CQ45,'Route Guide - Lanes Not in Data'!$P$5:$P$22370,0),
IF(ISERROR(MATCH(CI$6&amp;$CR45,'Route Guide - Lanes Not in Data'!$P$5:$P$22370,0))=FALSE,MATCH(CI$6&amp;$CR45,'Route Guide - Lanes Not in Data'!$P$5:$P$22370,0),
IF(ISERROR(MATCH(CI$6&amp;$CS45,'Route Guide - Lanes Not in Data'!$P$5:$P$22370,0))=FALSE,MATCH(CI$6&amp;$CS45,'Route Guide - Lanes Not in Data'!$P$5:$P$22370,0),
IF(ISERROR(MATCH(CI$6&amp;$CT45,'Route Guide - Lanes Not in Data'!$P$5:$P$22370,0))=FALSE,MATCH(CI$6&amp;$CT45,'Route Guide - Lanes Not in Data'!$P$5:$P$22370,0),
IF(ISERROR(MATCH(CI$6&amp;$CU45,'Route Guide - Lanes Not in Data'!$P$5:$P$22370,0))=FALSE,MATCH(CI$6&amp;$CU45,'Route Guide - Lanes Not in Data'!$P$5:$P$22370,0),
IF(ISERROR(MATCH(CI$6&amp;$CV45,'Route Guide - Lanes Not in Data'!$P$5:$P$22370,0))=FALSE,MATCH(CI$6&amp;$CV45,'Route Guide - Lanes Not in Data'!$P$5:$P$22370,0),
IF(ISERROR(MATCH(CI$6&amp;$CW45,'Route Guide - Lanes Not in Data'!$P$5:$P$22370,0))=FALSE,MATCH(CI$6&amp;$CW45,'Route Guide - Lanes Not in Data'!$P$5:$P$22370,0),
IF(ISERROR(MATCH(CI$6&amp;$CX45,'Route Guide - Lanes Not in Data'!$P$5:$P$22370,0))=FALSE,MATCH(CI$6&amp;$CX45,'Route Guide - Lanes Not in Data'!$P$5:$P$22370,0),
IF(ISERROR(MATCH(CI$6&amp;$CY45,'Route Guide - Lanes Not in Data'!$P$5:$P$22370,0))=FALSE,MATCH(CI$6&amp;$CY45,'Route Guide - Lanes Not in Data'!$P$5:$P$22370,0),
IF(ISERROR(MATCH(CI$6&amp;$CZ45,'Route Guide - Lanes Not in Data'!$P$5:$P$22370,0))=FALSE,MATCH(CI$6&amp;$CZ45,'Route Guide - Lanes Not in Data'!$P$5:$P$22370,0),""))))))))))),""))</f>
        <v/>
      </c>
      <c r="CJ45" s="37" t="str">
        <f>IF(OR(CJ$6="",EV45&lt;&gt;2),"",IFERROR(INDEX('Route Guide - Lanes Not in Data'!$E$5:$E$22370,
IF(ISERROR(MATCH(CJ$6&amp;$CQ45,'Route Guide - Lanes Not in Data'!$P$5:$P$22370,0))=FALSE,MATCH(CJ$6&amp;$CQ45,'Route Guide - Lanes Not in Data'!$P$5:$P$22370,0),
IF(ISERROR(MATCH(CJ$6&amp;$CR45,'Route Guide - Lanes Not in Data'!$P$5:$P$22370,0))=FALSE,MATCH(CJ$6&amp;$CR45,'Route Guide - Lanes Not in Data'!$P$5:$P$22370,0),
IF(ISERROR(MATCH(CJ$6&amp;$CS45,'Route Guide - Lanes Not in Data'!$P$5:$P$22370,0))=FALSE,MATCH(CJ$6&amp;$CS45,'Route Guide - Lanes Not in Data'!$P$5:$P$22370,0),
IF(ISERROR(MATCH(CJ$6&amp;$CT45,'Route Guide - Lanes Not in Data'!$P$5:$P$22370,0))=FALSE,MATCH(CJ$6&amp;$CT45,'Route Guide - Lanes Not in Data'!$P$5:$P$22370,0),
IF(ISERROR(MATCH(CJ$6&amp;$CU45,'Route Guide - Lanes Not in Data'!$P$5:$P$22370,0))=FALSE,MATCH(CJ$6&amp;$CU45,'Route Guide - Lanes Not in Data'!$P$5:$P$22370,0),
IF(ISERROR(MATCH(CJ$6&amp;$CV45,'Route Guide - Lanes Not in Data'!$P$5:$P$22370,0))=FALSE,MATCH(CJ$6&amp;$CV45,'Route Guide - Lanes Not in Data'!$P$5:$P$22370,0),
IF(ISERROR(MATCH(CJ$6&amp;$CW45,'Route Guide - Lanes Not in Data'!$P$5:$P$22370,0))=FALSE,MATCH(CJ$6&amp;$CW45,'Route Guide - Lanes Not in Data'!$P$5:$P$22370,0),
IF(ISERROR(MATCH(CJ$6&amp;$CX45,'Route Guide - Lanes Not in Data'!$P$5:$P$22370,0))=FALSE,MATCH(CJ$6&amp;$CX45,'Route Guide - Lanes Not in Data'!$P$5:$P$22370,0),
IF(ISERROR(MATCH(CJ$6&amp;$CY45,'Route Guide - Lanes Not in Data'!$P$5:$P$22370,0))=FALSE,MATCH(CJ$6&amp;$CY45,'Route Guide - Lanes Not in Data'!$P$5:$P$22370,0),
IF(ISERROR(MATCH(CJ$6&amp;$CZ45,'Route Guide - Lanes Not in Data'!$P$5:$P$22370,0))=FALSE,MATCH(CJ$6&amp;$CZ45,'Route Guide - Lanes Not in Data'!$P$5:$P$22370,0),""))))))))))),""))</f>
        <v/>
      </c>
      <c r="CK45" s="37" t="str">
        <f>IF(OR(CK$6="",EW45&lt;&gt;2),"",IFERROR(INDEX('Route Guide - Lanes Not in Data'!$E$5:$E$22370,
IF(ISERROR(MATCH(CK$6&amp;$CQ45,'Route Guide - Lanes Not in Data'!$P$5:$P$22370,0))=FALSE,MATCH(CK$6&amp;$CQ45,'Route Guide - Lanes Not in Data'!$P$5:$P$22370,0),
IF(ISERROR(MATCH(CK$6&amp;$CR45,'Route Guide - Lanes Not in Data'!$P$5:$P$22370,0))=FALSE,MATCH(CK$6&amp;$CR45,'Route Guide - Lanes Not in Data'!$P$5:$P$22370,0),
IF(ISERROR(MATCH(CK$6&amp;$CS45,'Route Guide - Lanes Not in Data'!$P$5:$P$22370,0))=FALSE,MATCH(CK$6&amp;$CS45,'Route Guide - Lanes Not in Data'!$P$5:$P$22370,0),
IF(ISERROR(MATCH(CK$6&amp;$CT45,'Route Guide - Lanes Not in Data'!$P$5:$P$22370,0))=FALSE,MATCH(CK$6&amp;$CT45,'Route Guide - Lanes Not in Data'!$P$5:$P$22370,0),
IF(ISERROR(MATCH(CK$6&amp;$CU45,'Route Guide - Lanes Not in Data'!$P$5:$P$22370,0))=FALSE,MATCH(CK$6&amp;$CU45,'Route Guide - Lanes Not in Data'!$P$5:$P$22370,0),
IF(ISERROR(MATCH(CK$6&amp;$CV45,'Route Guide - Lanes Not in Data'!$P$5:$P$22370,0))=FALSE,MATCH(CK$6&amp;$CV45,'Route Guide - Lanes Not in Data'!$P$5:$P$22370,0),
IF(ISERROR(MATCH(CK$6&amp;$CW45,'Route Guide - Lanes Not in Data'!$P$5:$P$22370,0))=FALSE,MATCH(CK$6&amp;$CW45,'Route Guide - Lanes Not in Data'!$P$5:$P$22370,0),
IF(ISERROR(MATCH(CK$6&amp;$CX45,'Route Guide - Lanes Not in Data'!$P$5:$P$22370,0))=FALSE,MATCH(CK$6&amp;$CX45,'Route Guide - Lanes Not in Data'!$P$5:$P$22370,0),
IF(ISERROR(MATCH(CK$6&amp;$CY45,'Route Guide - Lanes Not in Data'!$P$5:$P$22370,0))=FALSE,MATCH(CK$6&amp;$CY45,'Route Guide - Lanes Not in Data'!$P$5:$P$22370,0),
IF(ISERROR(MATCH(CK$6&amp;$CZ45,'Route Guide - Lanes Not in Data'!$P$5:$P$22370,0))=FALSE,MATCH(CK$6&amp;$CZ45,'Route Guide - Lanes Not in Data'!$P$5:$P$22370,0),""))))))))))),""))</f>
        <v/>
      </c>
      <c r="CL45" s="37">
        <f t="shared" si="52"/>
        <v>0.31</v>
      </c>
      <c r="CM45" s="23" t="str">
        <f t="shared" si="53"/>
        <v>ODFL</v>
      </c>
      <c r="CN45" s="37">
        <f t="shared" si="54"/>
        <v>0.13300000000000001</v>
      </c>
      <c r="CO45" s="23" t="str">
        <f t="shared" si="21"/>
        <v>EXLA</v>
      </c>
      <c r="CQ45" s="23" t="str">
        <f t="shared" si="72"/>
        <v>-0E25-CA-CITY OF INDUSTRY-SC</v>
      </c>
      <c r="CR45" s="23" t="str">
        <f t="shared" si="73"/>
        <v>-0E25-CA-CITY OF INDUSTRY-USA</v>
      </c>
      <c r="CS45" s="23" t="str">
        <f t="shared" si="74"/>
        <v>-CA-CITY OF INDUSTRY-SC</v>
      </c>
      <c r="CT45" s="23" t="str">
        <f t="shared" si="75"/>
        <v>-CA-CITY OF INDUSTRY-USA</v>
      </c>
      <c r="CU45" s="23" t="str">
        <f t="shared" si="76"/>
        <v>-91745-SC</v>
      </c>
      <c r="CV45" s="23" t="str">
        <f t="shared" si="77"/>
        <v>-91745-USA</v>
      </c>
      <c r="CW45" s="23" t="str">
        <f t="shared" si="78"/>
        <v>-CA-SC</v>
      </c>
      <c r="CX45" s="23" t="str">
        <f t="shared" si="79"/>
        <v>SC-CA</v>
      </c>
      <c r="CY45" s="23" t="str">
        <f t="shared" si="55"/>
        <v>SC-USA</v>
      </c>
      <c r="CZ45" s="23" t="str">
        <f t="shared" si="80"/>
        <v>USA-USA</v>
      </c>
      <c r="DB45"/>
      <c r="DF45" s="35" t="s">
        <v>2226</v>
      </c>
      <c r="DG45" s="23">
        <v>1</v>
      </c>
      <c r="DH45" s="23">
        <v>1</v>
      </c>
      <c r="DI45" s="23">
        <v>1</v>
      </c>
      <c r="DJ45" s="23">
        <v>1</v>
      </c>
      <c r="DK45" s="23">
        <v>1</v>
      </c>
      <c r="DL45" s="23">
        <v>0</v>
      </c>
      <c r="DM45" s="23">
        <v>1</v>
      </c>
      <c r="DN45" s="23">
        <v>1</v>
      </c>
      <c r="DO45" s="23">
        <v>0</v>
      </c>
      <c r="DP45" s="23">
        <v>1</v>
      </c>
      <c r="DQ45" s="23">
        <v>1</v>
      </c>
      <c r="DR45" s="23">
        <v>0</v>
      </c>
      <c r="DS45" s="23">
        <v>1</v>
      </c>
      <c r="DT45" s="23">
        <v>1</v>
      </c>
      <c r="DU45" s="23">
        <v>0</v>
      </c>
      <c r="EC45" s="38">
        <f t="shared" si="81"/>
        <v>2</v>
      </c>
      <c r="ED45" s="38">
        <f t="shared" si="82"/>
        <v>2</v>
      </c>
      <c r="EE45" s="38">
        <f t="shared" si="83"/>
        <v>1</v>
      </c>
      <c r="EF45" s="38">
        <f t="shared" si="84"/>
        <v>1</v>
      </c>
      <c r="EG45" s="38">
        <f t="shared" si="85"/>
        <v>2</v>
      </c>
      <c r="EH45" s="38">
        <f t="shared" si="86"/>
        <v>1</v>
      </c>
      <c r="EI45" s="38">
        <f t="shared" si="87"/>
        <v>1</v>
      </c>
      <c r="EJ45" s="38">
        <f t="shared" si="88"/>
        <v>2</v>
      </c>
      <c r="EK45" s="38">
        <f t="shared" si="89"/>
        <v>0</v>
      </c>
      <c r="EL45" s="38">
        <f t="shared" si="90"/>
        <v>1</v>
      </c>
      <c r="EM45" s="38">
        <f t="shared" si="91"/>
        <v>2</v>
      </c>
      <c r="EN45" s="38">
        <f t="shared" si="92"/>
        <v>1</v>
      </c>
      <c r="EO45" s="38">
        <f t="shared" si="93"/>
        <v>2</v>
      </c>
      <c r="EP45" s="38">
        <f t="shared" si="94"/>
        <v>2</v>
      </c>
      <c r="EQ45" s="38">
        <f t="shared" si="95"/>
        <v>0</v>
      </c>
      <c r="ER45" s="38"/>
      <c r="ES45" s="38"/>
      <c r="ET45" s="38"/>
      <c r="EU45" s="38"/>
      <c r="EV45" s="38"/>
      <c r="EW45" s="38"/>
    </row>
    <row r="46" spans="2:153" x14ac:dyDescent="0.25">
      <c r="B46" s="39" t="str">
        <f t="shared" si="59"/>
        <v>CA  to  SD</v>
      </c>
      <c r="C46" s="39" t="str">
        <f t="shared" si="4"/>
        <v>ODFL</v>
      </c>
      <c r="D46" s="31" t="str">
        <f t="shared" si="56"/>
        <v/>
      </c>
      <c r="F46" s="39" t="str">
        <f t="shared" si="60"/>
        <v>SD  to  CA</v>
      </c>
      <c r="G46" s="39" t="str">
        <f t="shared" si="6"/>
        <v>ODFL</v>
      </c>
      <c r="H46" s="31" t="str">
        <f t="shared" si="7"/>
        <v/>
      </c>
      <c r="U46" s="23" t="s">
        <v>2227</v>
      </c>
      <c r="V46" s="23" t="s">
        <v>2751</v>
      </c>
      <c r="W46" s="23" t="str">
        <f t="shared" si="61"/>
        <v>0E25-CA-CITY OF INDUSTRY-CA-SD</v>
      </c>
      <c r="X46" s="23" t="e">
        <f>_xlfn.XLOOKUP($W46,'Route Guide - Lanes In Data'!$B$1:$B$2645,'Route Guide - Lanes In Data'!D$1:D$2645)</f>
        <v>#N/A</v>
      </c>
      <c r="Y46" s="23" t="e">
        <f>_xlfn.XLOOKUP($W46,'Route Guide - Lanes In Data'!$B$1:$B$2645,'Route Guide - Lanes In Data'!E$1:E$2645)</f>
        <v>#N/A</v>
      </c>
      <c r="AA46" s="37">
        <f>IF(OR(AA$6="",EC46&lt;&gt;2),"",IFERROR(INDEX('Route Guide - Lanes Not in Data'!$D$5:$D$22370,
IF(ISERROR(MATCH(AA$6&amp;$BA46,'Route Guide - Lanes Not in Data'!$P$5:$P$22370,0))=FALSE,MATCH(AA$6&amp;$BA46,'Route Guide - Lanes Not in Data'!$P$5:$P$22370,0),
IF(ISERROR(MATCH(AA$6&amp;$BB46,'Route Guide - Lanes Not in Data'!$P$5:$P$22370,0))=FALSE,MATCH(AA$6&amp;$BB46,'Route Guide - Lanes Not in Data'!$P$5:$P$22370,0),
IF(ISERROR(MATCH(AA$6&amp;$BC46,'Route Guide - Lanes Not in Data'!$P$5:$P$22370,0))=FALSE,MATCH(AA$6&amp;$BC46,'Route Guide - Lanes Not in Data'!$P$5:$P$22370,0),
IF(ISERROR(MATCH(AA$6&amp;$BD46,'Route Guide - Lanes Not in Data'!$P$5:$P$22370,0))=FALSE,MATCH(AA$6&amp;$BD46,'Route Guide - Lanes Not in Data'!$P$5:$P$22370,0),
IF(ISERROR(MATCH(AA$6&amp;$BE46,'Route Guide - Lanes Not in Data'!$P$5:$P$22370,0))=FALSE,MATCH(AA$6&amp;$BE46,'Route Guide - Lanes Not in Data'!$P$5:$P$22370,0),
IF(ISERROR(MATCH(AA$6&amp;$BF46,'Route Guide - Lanes Not in Data'!$P$5:$P$22370,0))=FALSE,MATCH(AA$6&amp;$BF46,'Route Guide - Lanes Not in Data'!$P$5:$P$22370,0),
IF(ISERROR(MATCH(AA$6&amp;$BG46,'Route Guide - Lanes Not in Data'!$P$5:$P$22370,0))=FALSE,MATCH(AA$6&amp;$BG46,'Route Guide - Lanes Not in Data'!$P$5:$P$22370,0),
IF(ISERROR(MATCH(AA$6&amp;$BH46,'Route Guide - Lanes Not in Data'!$P$5:$P$22370,0))=FALSE,MATCH(AA$6&amp;$BH46,'Route Guide - Lanes Not in Data'!$P$5:$P$22370,0),
IF(ISERROR(MATCH(AA$6&amp;$BI46,'Route Guide - Lanes Not in Data'!$P$5:$P$22370,0))=FALSE,MATCH(AA$6&amp;$BI46,'Route Guide - Lanes Not in Data'!$P$5:$P$22370,0),
IF(ISERROR(MATCH(AA$6&amp;$BJ46,'Route Guide - Lanes Not in Data'!$P$5:$P$22370,0))=FALSE,MATCH(AA$6&amp;$BJ46,'Route Guide - Lanes Not in Data'!$P$5:$P$22370,0),""))))))))))),""))</f>
        <v>0.35</v>
      </c>
      <c r="AB46" s="37">
        <f>IF(OR(AB$6="",ED46&lt;&gt;2),"",IFERROR(INDEX('Route Guide - Lanes Not in Data'!$D$5:$D$22370,
IF(ISERROR(MATCH(AB$6&amp;$BA46,'Route Guide - Lanes Not in Data'!$P$5:$P$22370,0))=FALSE,MATCH(AB$6&amp;$BA46,'Route Guide - Lanes Not in Data'!$P$5:$P$22370,0),
IF(ISERROR(MATCH(AB$6&amp;$BB46,'Route Guide - Lanes Not in Data'!$P$5:$P$22370,0))=FALSE,MATCH(AB$6&amp;$BB46,'Route Guide - Lanes Not in Data'!$P$5:$P$22370,0),
IF(ISERROR(MATCH(AB$6&amp;$BC46,'Route Guide - Lanes Not in Data'!$P$5:$P$22370,0))=FALSE,MATCH(AB$6&amp;$BC46,'Route Guide - Lanes Not in Data'!$P$5:$P$22370,0),
IF(ISERROR(MATCH(AB$6&amp;$BD46,'Route Guide - Lanes Not in Data'!$P$5:$P$22370,0))=FALSE,MATCH(AB$6&amp;$BD46,'Route Guide - Lanes Not in Data'!$P$5:$P$22370,0),
IF(ISERROR(MATCH(AB$6&amp;$BE46,'Route Guide - Lanes Not in Data'!$P$5:$P$22370,0))=FALSE,MATCH(AB$6&amp;$BE46,'Route Guide - Lanes Not in Data'!$P$5:$P$22370,0),
IF(ISERROR(MATCH(AB$6&amp;$BF46,'Route Guide - Lanes Not in Data'!$P$5:$P$22370,0))=FALSE,MATCH(AB$6&amp;$BF46,'Route Guide - Lanes Not in Data'!$P$5:$P$22370,0),
IF(ISERROR(MATCH(AB$6&amp;$BG46,'Route Guide - Lanes Not in Data'!$P$5:$P$22370,0))=FALSE,MATCH(AB$6&amp;$BG46,'Route Guide - Lanes Not in Data'!$P$5:$P$22370,0),
IF(ISERROR(MATCH(AB$6&amp;$BH46,'Route Guide - Lanes Not in Data'!$P$5:$P$22370,0))=FALSE,MATCH(AB$6&amp;$BH46,'Route Guide - Lanes Not in Data'!$P$5:$P$22370,0),
IF(ISERROR(MATCH(AB$6&amp;$BI46,'Route Guide - Lanes Not in Data'!$P$5:$P$22370,0))=FALSE,MATCH(AB$6&amp;$BI46,'Route Guide - Lanes Not in Data'!$P$5:$P$22370,0),
IF(ISERROR(MATCH(AB$6&amp;$BJ46,'Route Guide - Lanes Not in Data'!$P$5:$P$22370,0))=FALSE,MATCH(AB$6&amp;$BJ46,'Route Guide - Lanes Not in Data'!$P$5:$P$22370,0),""))))))))))),""))</f>
        <v>3.2000000000000001E-2</v>
      </c>
      <c r="AC46" s="37" t="str">
        <f>IF(OR(AC$6="",EE46&lt;&gt;2),"",IFERROR(INDEX('Route Guide - Lanes Not in Data'!$D$5:$D$22370,
IF(ISERROR(MATCH(AC$6&amp;$BA46,'Route Guide - Lanes Not in Data'!$P$5:$P$22370,0))=FALSE,MATCH(AC$6&amp;$BA46,'Route Guide - Lanes Not in Data'!$P$5:$P$22370,0),
IF(ISERROR(MATCH(AC$6&amp;$BB46,'Route Guide - Lanes Not in Data'!$P$5:$P$22370,0))=FALSE,MATCH(AC$6&amp;$BB46,'Route Guide - Lanes Not in Data'!$P$5:$P$22370,0),
IF(ISERROR(MATCH(AC$6&amp;$BC46,'Route Guide - Lanes Not in Data'!$P$5:$P$22370,0))=FALSE,MATCH(AC$6&amp;$BC46,'Route Guide - Lanes Not in Data'!$P$5:$P$22370,0),
IF(ISERROR(MATCH(AC$6&amp;$BD46,'Route Guide - Lanes Not in Data'!$P$5:$P$22370,0))=FALSE,MATCH(AC$6&amp;$BD46,'Route Guide - Lanes Not in Data'!$P$5:$P$22370,0),
IF(ISERROR(MATCH(AC$6&amp;$BE46,'Route Guide - Lanes Not in Data'!$P$5:$P$22370,0))=FALSE,MATCH(AC$6&amp;$BE46,'Route Guide - Lanes Not in Data'!$P$5:$P$22370,0),
IF(ISERROR(MATCH(AC$6&amp;$BF46,'Route Guide - Lanes Not in Data'!$P$5:$P$22370,0))=FALSE,MATCH(AC$6&amp;$BF46,'Route Guide - Lanes Not in Data'!$P$5:$P$22370,0),
IF(ISERROR(MATCH(AC$6&amp;$BG46,'Route Guide - Lanes Not in Data'!$P$5:$P$22370,0))=FALSE,MATCH(AC$6&amp;$BG46,'Route Guide - Lanes Not in Data'!$P$5:$P$22370,0),
IF(ISERROR(MATCH(AC$6&amp;$BH46,'Route Guide - Lanes Not in Data'!$P$5:$P$22370,0))=FALSE,MATCH(AC$6&amp;$BH46,'Route Guide - Lanes Not in Data'!$P$5:$P$22370,0),
IF(ISERROR(MATCH(AC$6&amp;$BI46,'Route Guide - Lanes Not in Data'!$P$5:$P$22370,0))=FALSE,MATCH(AC$6&amp;$BI46,'Route Guide - Lanes Not in Data'!$P$5:$P$22370,0),
IF(ISERROR(MATCH(AC$6&amp;$BJ46,'Route Guide - Lanes Not in Data'!$P$5:$P$22370,0))=FALSE,MATCH(AC$6&amp;$BJ46,'Route Guide - Lanes Not in Data'!$P$5:$P$22370,0),""))))))))))),""))</f>
        <v/>
      </c>
      <c r="AD46" s="37" t="str">
        <f>IF(OR(AD$6="",EF46&lt;&gt;2),"",IFERROR(INDEX('Route Guide - Lanes Not in Data'!$D$5:$D$22370,
IF(ISERROR(MATCH(AD$6&amp;$BA46,'Route Guide - Lanes Not in Data'!$P$5:$P$22370,0))=FALSE,MATCH(AD$6&amp;$BA46,'Route Guide - Lanes Not in Data'!$P$5:$P$22370,0),
IF(ISERROR(MATCH(AD$6&amp;$BB46,'Route Guide - Lanes Not in Data'!$P$5:$P$22370,0))=FALSE,MATCH(AD$6&amp;$BB46,'Route Guide - Lanes Not in Data'!$P$5:$P$22370,0),
IF(ISERROR(MATCH(AD$6&amp;$BC46,'Route Guide - Lanes Not in Data'!$P$5:$P$22370,0))=FALSE,MATCH(AD$6&amp;$BC46,'Route Guide - Lanes Not in Data'!$P$5:$P$22370,0),
IF(ISERROR(MATCH(AD$6&amp;$BD46,'Route Guide - Lanes Not in Data'!$P$5:$P$22370,0))=FALSE,MATCH(AD$6&amp;$BD46,'Route Guide - Lanes Not in Data'!$P$5:$P$22370,0),
IF(ISERROR(MATCH(AD$6&amp;$BE46,'Route Guide - Lanes Not in Data'!$P$5:$P$22370,0))=FALSE,MATCH(AD$6&amp;$BE46,'Route Guide - Lanes Not in Data'!$P$5:$P$22370,0),
IF(ISERROR(MATCH(AD$6&amp;$BF46,'Route Guide - Lanes Not in Data'!$P$5:$P$22370,0))=FALSE,MATCH(AD$6&amp;$BF46,'Route Guide - Lanes Not in Data'!$P$5:$P$22370,0),
IF(ISERROR(MATCH(AD$6&amp;$BG46,'Route Guide - Lanes Not in Data'!$P$5:$P$22370,0))=FALSE,MATCH(AD$6&amp;$BG46,'Route Guide - Lanes Not in Data'!$P$5:$P$22370,0),
IF(ISERROR(MATCH(AD$6&amp;$BH46,'Route Guide - Lanes Not in Data'!$P$5:$P$22370,0))=FALSE,MATCH(AD$6&amp;$BH46,'Route Guide - Lanes Not in Data'!$P$5:$P$22370,0),
IF(ISERROR(MATCH(AD$6&amp;$BI46,'Route Guide - Lanes Not in Data'!$P$5:$P$22370,0))=FALSE,MATCH(AD$6&amp;$BI46,'Route Guide - Lanes Not in Data'!$P$5:$P$22370,0),
IF(ISERROR(MATCH(AD$6&amp;$BJ46,'Route Guide - Lanes Not in Data'!$P$5:$P$22370,0))=FALSE,MATCH(AD$6&amp;$BJ46,'Route Guide - Lanes Not in Data'!$P$5:$P$22370,0),""))))))))))),""))</f>
        <v/>
      </c>
      <c r="AE46" s="37">
        <f>IF(OR(AE$6="",EG46&lt;&gt;2),"",IFERROR(INDEX('Route Guide - Lanes Not in Data'!$D$5:$D$22370,
IF(ISERROR(MATCH(AE$6&amp;$BA46,'Route Guide - Lanes Not in Data'!$P$5:$P$22370,0))=FALSE,MATCH(AE$6&amp;$BA46,'Route Guide - Lanes Not in Data'!$P$5:$P$22370,0),
IF(ISERROR(MATCH(AE$6&amp;$BB46,'Route Guide - Lanes Not in Data'!$P$5:$P$22370,0))=FALSE,MATCH(AE$6&amp;$BB46,'Route Guide - Lanes Not in Data'!$P$5:$P$22370,0),
IF(ISERROR(MATCH(AE$6&amp;$BC46,'Route Guide - Lanes Not in Data'!$P$5:$P$22370,0))=FALSE,MATCH(AE$6&amp;$BC46,'Route Guide - Lanes Not in Data'!$P$5:$P$22370,0),
IF(ISERROR(MATCH(AE$6&amp;$BD46,'Route Guide - Lanes Not in Data'!$P$5:$P$22370,0))=FALSE,MATCH(AE$6&amp;$BD46,'Route Guide - Lanes Not in Data'!$P$5:$P$22370,0),
IF(ISERROR(MATCH(AE$6&amp;$BE46,'Route Guide - Lanes Not in Data'!$P$5:$P$22370,0))=FALSE,MATCH(AE$6&amp;$BE46,'Route Guide - Lanes Not in Data'!$P$5:$P$22370,0),
IF(ISERROR(MATCH(AE$6&amp;$BF46,'Route Guide - Lanes Not in Data'!$P$5:$P$22370,0))=FALSE,MATCH(AE$6&amp;$BF46,'Route Guide - Lanes Not in Data'!$P$5:$P$22370,0),
IF(ISERROR(MATCH(AE$6&amp;$BG46,'Route Guide - Lanes Not in Data'!$P$5:$P$22370,0))=FALSE,MATCH(AE$6&amp;$BG46,'Route Guide - Lanes Not in Data'!$P$5:$P$22370,0),
IF(ISERROR(MATCH(AE$6&amp;$BH46,'Route Guide - Lanes Not in Data'!$P$5:$P$22370,0))=FALSE,MATCH(AE$6&amp;$BH46,'Route Guide - Lanes Not in Data'!$P$5:$P$22370,0),
IF(ISERROR(MATCH(AE$6&amp;$BI46,'Route Guide - Lanes Not in Data'!$P$5:$P$22370,0))=FALSE,MATCH(AE$6&amp;$BI46,'Route Guide - Lanes Not in Data'!$P$5:$P$22370,0),
IF(ISERROR(MATCH(AE$6&amp;$BJ46,'Route Guide - Lanes Not in Data'!$P$5:$P$22370,0))=FALSE,MATCH(AE$6&amp;$BJ46,'Route Guide - Lanes Not in Data'!$P$5:$P$22370,0),""))))))))))),""))</f>
        <v>6.9000000000000006E-2</v>
      </c>
      <c r="AF46" s="37" t="str">
        <f>IF(OR(AF$6="",EH46&lt;&gt;2),"",IFERROR(INDEX('Route Guide - Lanes Not in Data'!$D$5:$D$22370,
IF(ISERROR(MATCH(AF$6&amp;$BA46,'Route Guide - Lanes Not in Data'!$P$5:$P$22370,0))=FALSE,MATCH(AF$6&amp;$BA46,'Route Guide - Lanes Not in Data'!$P$5:$P$22370,0),
IF(ISERROR(MATCH(AF$6&amp;$BB46,'Route Guide - Lanes Not in Data'!$P$5:$P$22370,0))=FALSE,MATCH(AF$6&amp;$BB46,'Route Guide - Lanes Not in Data'!$P$5:$P$22370,0),
IF(ISERROR(MATCH(AF$6&amp;$BC46,'Route Guide - Lanes Not in Data'!$P$5:$P$22370,0))=FALSE,MATCH(AF$6&amp;$BC46,'Route Guide - Lanes Not in Data'!$P$5:$P$22370,0),
IF(ISERROR(MATCH(AF$6&amp;$BD46,'Route Guide - Lanes Not in Data'!$P$5:$P$22370,0))=FALSE,MATCH(AF$6&amp;$BD46,'Route Guide - Lanes Not in Data'!$P$5:$P$22370,0),
IF(ISERROR(MATCH(AF$6&amp;$BE46,'Route Guide - Lanes Not in Data'!$P$5:$P$22370,0))=FALSE,MATCH(AF$6&amp;$BE46,'Route Guide - Lanes Not in Data'!$P$5:$P$22370,0),
IF(ISERROR(MATCH(AF$6&amp;$BF46,'Route Guide - Lanes Not in Data'!$P$5:$P$22370,0))=FALSE,MATCH(AF$6&amp;$BF46,'Route Guide - Lanes Not in Data'!$P$5:$P$22370,0),
IF(ISERROR(MATCH(AF$6&amp;$BG46,'Route Guide - Lanes Not in Data'!$P$5:$P$22370,0))=FALSE,MATCH(AF$6&amp;$BG46,'Route Guide - Lanes Not in Data'!$P$5:$P$22370,0),
IF(ISERROR(MATCH(AF$6&amp;$BH46,'Route Guide - Lanes Not in Data'!$P$5:$P$22370,0))=FALSE,MATCH(AF$6&amp;$BH46,'Route Guide - Lanes Not in Data'!$P$5:$P$22370,0),
IF(ISERROR(MATCH(AF$6&amp;$BI46,'Route Guide - Lanes Not in Data'!$P$5:$P$22370,0))=FALSE,MATCH(AF$6&amp;$BI46,'Route Guide - Lanes Not in Data'!$P$5:$P$22370,0),
IF(ISERROR(MATCH(AF$6&amp;$BJ46,'Route Guide - Lanes Not in Data'!$P$5:$P$22370,0))=FALSE,MATCH(AF$6&amp;$BJ46,'Route Guide - Lanes Not in Data'!$P$5:$P$22370,0),""))))))))))),""))</f>
        <v/>
      </c>
      <c r="AG46" s="37" t="str">
        <f>IF(OR(AG$6="",EI46&lt;&gt;2),"",IFERROR(INDEX('Route Guide - Lanes Not in Data'!$D$5:$D$22370,
IF(ISERROR(MATCH(AG$6&amp;$BA46,'Route Guide - Lanes Not in Data'!$P$5:$P$22370,0))=FALSE,MATCH(AG$6&amp;$BA46,'Route Guide - Lanes Not in Data'!$P$5:$P$22370,0),
IF(ISERROR(MATCH(AG$6&amp;$BB46,'Route Guide - Lanes Not in Data'!$P$5:$P$22370,0))=FALSE,MATCH(AG$6&amp;$BB46,'Route Guide - Lanes Not in Data'!$P$5:$P$22370,0),
IF(ISERROR(MATCH(AG$6&amp;$BC46,'Route Guide - Lanes Not in Data'!$P$5:$P$22370,0))=FALSE,MATCH(AG$6&amp;$BC46,'Route Guide - Lanes Not in Data'!$P$5:$P$22370,0),
IF(ISERROR(MATCH(AG$6&amp;$BD46,'Route Guide - Lanes Not in Data'!$P$5:$P$22370,0))=FALSE,MATCH(AG$6&amp;$BD46,'Route Guide - Lanes Not in Data'!$P$5:$P$22370,0),
IF(ISERROR(MATCH(AG$6&amp;$BE46,'Route Guide - Lanes Not in Data'!$P$5:$P$22370,0))=FALSE,MATCH(AG$6&amp;$BE46,'Route Guide - Lanes Not in Data'!$P$5:$P$22370,0),
IF(ISERROR(MATCH(AG$6&amp;$BF46,'Route Guide - Lanes Not in Data'!$P$5:$P$22370,0))=FALSE,MATCH(AG$6&amp;$BF46,'Route Guide - Lanes Not in Data'!$P$5:$P$22370,0),
IF(ISERROR(MATCH(AG$6&amp;$BG46,'Route Guide - Lanes Not in Data'!$P$5:$P$22370,0))=FALSE,MATCH(AG$6&amp;$BG46,'Route Guide - Lanes Not in Data'!$P$5:$P$22370,0),
IF(ISERROR(MATCH(AG$6&amp;$BH46,'Route Guide - Lanes Not in Data'!$P$5:$P$22370,0))=FALSE,MATCH(AG$6&amp;$BH46,'Route Guide - Lanes Not in Data'!$P$5:$P$22370,0),
IF(ISERROR(MATCH(AG$6&amp;$BI46,'Route Guide - Lanes Not in Data'!$P$5:$P$22370,0))=FALSE,MATCH(AG$6&amp;$BI46,'Route Guide - Lanes Not in Data'!$P$5:$P$22370,0),
IF(ISERROR(MATCH(AG$6&amp;$BJ46,'Route Guide - Lanes Not in Data'!$P$5:$P$22370,0))=FALSE,MATCH(AG$6&amp;$BJ46,'Route Guide - Lanes Not in Data'!$P$5:$P$22370,0),""))))))))))),""))</f>
        <v/>
      </c>
      <c r="AH46" s="37" t="str">
        <f>IF(OR(AH$6="",EJ46&lt;&gt;2),"",IFERROR(INDEX('Route Guide - Lanes Not in Data'!$D$5:$D$22370,
IF(ISERROR(MATCH(AH$6&amp;$BA46,'Route Guide - Lanes Not in Data'!$P$5:$P$22370,0))=FALSE,MATCH(AH$6&amp;$BA46,'Route Guide - Lanes Not in Data'!$P$5:$P$22370,0),
IF(ISERROR(MATCH(AH$6&amp;$BB46,'Route Guide - Lanes Not in Data'!$P$5:$P$22370,0))=FALSE,MATCH(AH$6&amp;$BB46,'Route Guide - Lanes Not in Data'!$P$5:$P$22370,0),
IF(ISERROR(MATCH(AH$6&amp;$BC46,'Route Guide - Lanes Not in Data'!$P$5:$P$22370,0))=FALSE,MATCH(AH$6&amp;$BC46,'Route Guide - Lanes Not in Data'!$P$5:$P$22370,0),
IF(ISERROR(MATCH(AH$6&amp;$BD46,'Route Guide - Lanes Not in Data'!$P$5:$P$22370,0))=FALSE,MATCH(AH$6&amp;$BD46,'Route Guide - Lanes Not in Data'!$P$5:$P$22370,0),
IF(ISERROR(MATCH(AH$6&amp;$BE46,'Route Guide - Lanes Not in Data'!$P$5:$P$22370,0))=FALSE,MATCH(AH$6&amp;$BE46,'Route Guide - Lanes Not in Data'!$P$5:$P$22370,0),
IF(ISERROR(MATCH(AH$6&amp;$BF46,'Route Guide - Lanes Not in Data'!$P$5:$P$22370,0))=FALSE,MATCH(AH$6&amp;$BF46,'Route Guide - Lanes Not in Data'!$P$5:$P$22370,0),
IF(ISERROR(MATCH(AH$6&amp;$BG46,'Route Guide - Lanes Not in Data'!$P$5:$P$22370,0))=FALSE,MATCH(AH$6&amp;$BG46,'Route Guide - Lanes Not in Data'!$P$5:$P$22370,0),
IF(ISERROR(MATCH(AH$6&amp;$BH46,'Route Guide - Lanes Not in Data'!$P$5:$P$22370,0))=FALSE,MATCH(AH$6&amp;$BH46,'Route Guide - Lanes Not in Data'!$P$5:$P$22370,0),
IF(ISERROR(MATCH(AH$6&amp;$BI46,'Route Guide - Lanes Not in Data'!$P$5:$P$22370,0))=FALSE,MATCH(AH$6&amp;$BI46,'Route Guide - Lanes Not in Data'!$P$5:$P$22370,0),
IF(ISERROR(MATCH(AH$6&amp;$BJ46,'Route Guide - Lanes Not in Data'!$P$5:$P$22370,0))=FALSE,MATCH(AH$6&amp;$BJ46,'Route Guide - Lanes Not in Data'!$P$5:$P$22370,0),""))))))))))),""))</f>
        <v/>
      </c>
      <c r="AI46" s="37" t="str">
        <f>IF(OR(AI$6="",EK46&lt;&gt;2),"",IFERROR(INDEX('Route Guide - Lanes Not in Data'!$D$5:$D$22370,
IF(ISERROR(MATCH(AI$6&amp;$BA46,'Route Guide - Lanes Not in Data'!$P$5:$P$22370,0))=FALSE,MATCH(AI$6&amp;$BA46,'Route Guide - Lanes Not in Data'!$P$5:$P$22370,0),
IF(ISERROR(MATCH(AI$6&amp;$BB46,'Route Guide - Lanes Not in Data'!$P$5:$P$22370,0))=FALSE,MATCH(AI$6&amp;$BB46,'Route Guide - Lanes Not in Data'!$P$5:$P$22370,0),
IF(ISERROR(MATCH(AI$6&amp;$BC46,'Route Guide - Lanes Not in Data'!$P$5:$P$22370,0))=FALSE,MATCH(AI$6&amp;$BC46,'Route Guide - Lanes Not in Data'!$P$5:$P$22370,0),
IF(ISERROR(MATCH(AI$6&amp;$BD46,'Route Guide - Lanes Not in Data'!$P$5:$P$22370,0))=FALSE,MATCH(AI$6&amp;$BD46,'Route Guide - Lanes Not in Data'!$P$5:$P$22370,0),
IF(ISERROR(MATCH(AI$6&amp;$BE46,'Route Guide - Lanes Not in Data'!$P$5:$P$22370,0))=FALSE,MATCH(AI$6&amp;$BE46,'Route Guide - Lanes Not in Data'!$P$5:$P$22370,0),
IF(ISERROR(MATCH(AI$6&amp;$BF46,'Route Guide - Lanes Not in Data'!$P$5:$P$22370,0))=FALSE,MATCH(AI$6&amp;$BF46,'Route Guide - Lanes Not in Data'!$P$5:$P$22370,0),
IF(ISERROR(MATCH(AI$6&amp;$BG46,'Route Guide - Lanes Not in Data'!$P$5:$P$22370,0))=FALSE,MATCH(AI$6&amp;$BG46,'Route Guide - Lanes Not in Data'!$P$5:$P$22370,0),
IF(ISERROR(MATCH(AI$6&amp;$BH46,'Route Guide - Lanes Not in Data'!$P$5:$P$22370,0))=FALSE,MATCH(AI$6&amp;$BH46,'Route Guide - Lanes Not in Data'!$P$5:$P$22370,0),
IF(ISERROR(MATCH(AI$6&amp;$BI46,'Route Guide - Lanes Not in Data'!$P$5:$P$22370,0))=FALSE,MATCH(AI$6&amp;$BI46,'Route Guide - Lanes Not in Data'!$P$5:$P$22370,0),
IF(ISERROR(MATCH(AI$6&amp;$BJ46,'Route Guide - Lanes Not in Data'!$P$5:$P$22370,0))=FALSE,MATCH(AI$6&amp;$BJ46,'Route Guide - Lanes Not in Data'!$P$5:$P$22370,0),""))))))))))),""))</f>
        <v/>
      </c>
      <c r="AJ46" s="37" t="str">
        <f>IF(OR(AJ$6="",EL46&lt;&gt;2),"",IFERROR(INDEX('Route Guide - Lanes Not in Data'!$D$5:$D$22370,
IF(ISERROR(MATCH(AJ$6&amp;$BA46,'Route Guide - Lanes Not in Data'!$P$5:$P$22370,0))=FALSE,MATCH(AJ$6&amp;$BA46,'Route Guide - Lanes Not in Data'!$P$5:$P$22370,0),
IF(ISERROR(MATCH(AJ$6&amp;$BB46,'Route Guide - Lanes Not in Data'!$P$5:$P$22370,0))=FALSE,MATCH(AJ$6&amp;$BB46,'Route Guide - Lanes Not in Data'!$P$5:$P$22370,0),
IF(ISERROR(MATCH(AJ$6&amp;$BC46,'Route Guide - Lanes Not in Data'!$P$5:$P$22370,0))=FALSE,MATCH(AJ$6&amp;$BC46,'Route Guide - Lanes Not in Data'!$P$5:$P$22370,0),
IF(ISERROR(MATCH(AJ$6&amp;$BD46,'Route Guide - Lanes Not in Data'!$P$5:$P$22370,0))=FALSE,MATCH(AJ$6&amp;$BD46,'Route Guide - Lanes Not in Data'!$P$5:$P$22370,0),
IF(ISERROR(MATCH(AJ$6&amp;$BE46,'Route Guide - Lanes Not in Data'!$P$5:$P$22370,0))=FALSE,MATCH(AJ$6&amp;$BE46,'Route Guide - Lanes Not in Data'!$P$5:$P$22370,0),
IF(ISERROR(MATCH(AJ$6&amp;$BF46,'Route Guide - Lanes Not in Data'!$P$5:$P$22370,0))=FALSE,MATCH(AJ$6&amp;$BF46,'Route Guide - Lanes Not in Data'!$P$5:$P$22370,0),
IF(ISERROR(MATCH(AJ$6&amp;$BG46,'Route Guide - Lanes Not in Data'!$P$5:$P$22370,0))=FALSE,MATCH(AJ$6&amp;$BG46,'Route Guide - Lanes Not in Data'!$P$5:$P$22370,0),
IF(ISERROR(MATCH(AJ$6&amp;$BH46,'Route Guide - Lanes Not in Data'!$P$5:$P$22370,0))=FALSE,MATCH(AJ$6&amp;$BH46,'Route Guide - Lanes Not in Data'!$P$5:$P$22370,0),
IF(ISERROR(MATCH(AJ$6&amp;$BI46,'Route Guide - Lanes Not in Data'!$P$5:$P$22370,0))=FALSE,MATCH(AJ$6&amp;$BI46,'Route Guide - Lanes Not in Data'!$P$5:$P$22370,0),
IF(ISERROR(MATCH(AJ$6&amp;$BJ46,'Route Guide - Lanes Not in Data'!$P$5:$P$22370,0))=FALSE,MATCH(AJ$6&amp;$BJ46,'Route Guide - Lanes Not in Data'!$P$5:$P$22370,0),""))))))))))),""))</f>
        <v/>
      </c>
      <c r="AK46" s="37">
        <f>IF(OR(AK$6="",EM46&lt;&gt;2),"",IFERROR(INDEX('Route Guide - Lanes Not in Data'!$D$5:$D$22370,
IF(ISERROR(MATCH(AK$6&amp;$BA46,'Route Guide - Lanes Not in Data'!$P$5:$P$22370,0))=FALSE,MATCH(AK$6&amp;$BA46,'Route Guide - Lanes Not in Data'!$P$5:$P$22370,0),
IF(ISERROR(MATCH(AK$6&amp;$BB46,'Route Guide - Lanes Not in Data'!$P$5:$P$22370,0))=FALSE,MATCH(AK$6&amp;$BB46,'Route Guide - Lanes Not in Data'!$P$5:$P$22370,0),
IF(ISERROR(MATCH(AK$6&amp;$BC46,'Route Guide - Lanes Not in Data'!$P$5:$P$22370,0))=FALSE,MATCH(AK$6&amp;$BC46,'Route Guide - Lanes Not in Data'!$P$5:$P$22370,0),
IF(ISERROR(MATCH(AK$6&amp;$BD46,'Route Guide - Lanes Not in Data'!$P$5:$P$22370,0))=FALSE,MATCH(AK$6&amp;$BD46,'Route Guide - Lanes Not in Data'!$P$5:$P$22370,0),
IF(ISERROR(MATCH(AK$6&amp;$BE46,'Route Guide - Lanes Not in Data'!$P$5:$P$22370,0))=FALSE,MATCH(AK$6&amp;$BE46,'Route Guide - Lanes Not in Data'!$P$5:$P$22370,0),
IF(ISERROR(MATCH(AK$6&amp;$BF46,'Route Guide - Lanes Not in Data'!$P$5:$P$22370,0))=FALSE,MATCH(AK$6&amp;$BF46,'Route Guide - Lanes Not in Data'!$P$5:$P$22370,0),
IF(ISERROR(MATCH(AK$6&amp;$BG46,'Route Guide - Lanes Not in Data'!$P$5:$P$22370,0))=FALSE,MATCH(AK$6&amp;$BG46,'Route Guide - Lanes Not in Data'!$P$5:$P$22370,0),
IF(ISERROR(MATCH(AK$6&amp;$BH46,'Route Guide - Lanes Not in Data'!$P$5:$P$22370,0))=FALSE,MATCH(AK$6&amp;$BH46,'Route Guide - Lanes Not in Data'!$P$5:$P$22370,0),
IF(ISERROR(MATCH(AK$6&amp;$BI46,'Route Guide - Lanes Not in Data'!$P$5:$P$22370,0))=FALSE,MATCH(AK$6&amp;$BI46,'Route Guide - Lanes Not in Data'!$P$5:$P$22370,0),
IF(ISERROR(MATCH(AK$6&amp;$BJ46,'Route Guide - Lanes Not in Data'!$P$5:$P$22370,0))=FALSE,MATCH(AK$6&amp;$BJ46,'Route Guide - Lanes Not in Data'!$P$5:$P$22370,0),""))))))))))),""))</f>
        <v>0.13300000000000001</v>
      </c>
      <c r="AL46" s="37" t="str">
        <f>IF(OR(AL$6="",EN46&lt;&gt;2),"",IFERROR(INDEX('Route Guide - Lanes Not in Data'!$D$5:$D$22370,
IF(ISERROR(MATCH(AL$6&amp;$BA46,'Route Guide - Lanes Not in Data'!$P$5:$P$22370,0))=FALSE,MATCH(AL$6&amp;$BA46,'Route Guide - Lanes Not in Data'!$P$5:$P$22370,0),
IF(ISERROR(MATCH(AL$6&amp;$BB46,'Route Guide - Lanes Not in Data'!$P$5:$P$22370,0))=FALSE,MATCH(AL$6&amp;$BB46,'Route Guide - Lanes Not in Data'!$P$5:$P$22370,0),
IF(ISERROR(MATCH(AL$6&amp;$BC46,'Route Guide - Lanes Not in Data'!$P$5:$P$22370,0))=FALSE,MATCH(AL$6&amp;$BC46,'Route Guide - Lanes Not in Data'!$P$5:$P$22370,0),
IF(ISERROR(MATCH(AL$6&amp;$BD46,'Route Guide - Lanes Not in Data'!$P$5:$P$22370,0))=FALSE,MATCH(AL$6&amp;$BD46,'Route Guide - Lanes Not in Data'!$P$5:$P$22370,0),
IF(ISERROR(MATCH(AL$6&amp;$BE46,'Route Guide - Lanes Not in Data'!$P$5:$P$22370,0))=FALSE,MATCH(AL$6&amp;$BE46,'Route Guide - Lanes Not in Data'!$P$5:$P$22370,0),
IF(ISERROR(MATCH(AL$6&amp;$BF46,'Route Guide - Lanes Not in Data'!$P$5:$P$22370,0))=FALSE,MATCH(AL$6&amp;$BF46,'Route Guide - Lanes Not in Data'!$P$5:$P$22370,0),
IF(ISERROR(MATCH(AL$6&amp;$BG46,'Route Guide - Lanes Not in Data'!$P$5:$P$22370,0))=FALSE,MATCH(AL$6&amp;$BG46,'Route Guide - Lanes Not in Data'!$P$5:$P$22370,0),
IF(ISERROR(MATCH(AL$6&amp;$BH46,'Route Guide - Lanes Not in Data'!$P$5:$P$22370,0))=FALSE,MATCH(AL$6&amp;$BH46,'Route Guide - Lanes Not in Data'!$P$5:$P$22370,0),
IF(ISERROR(MATCH(AL$6&amp;$BI46,'Route Guide - Lanes Not in Data'!$P$5:$P$22370,0))=FALSE,MATCH(AL$6&amp;$BI46,'Route Guide - Lanes Not in Data'!$P$5:$P$22370,0),
IF(ISERROR(MATCH(AL$6&amp;$BJ46,'Route Guide - Lanes Not in Data'!$P$5:$P$22370,0))=FALSE,MATCH(AL$6&amp;$BJ46,'Route Guide - Lanes Not in Data'!$P$5:$P$22370,0),""))))))))))),""))</f>
        <v/>
      </c>
      <c r="AM46" s="37" t="str">
        <f>IF(OR(AM$6="",EO46&lt;&gt;2),"",IFERROR(INDEX('Route Guide - Lanes Not in Data'!$D$5:$D$22370,
IF(ISERROR(MATCH(AM$6&amp;$BA46,'Route Guide - Lanes Not in Data'!$P$5:$P$22370,0))=FALSE,MATCH(AM$6&amp;$BA46,'Route Guide - Lanes Not in Data'!$P$5:$P$22370,0),
IF(ISERROR(MATCH(AM$6&amp;$BB46,'Route Guide - Lanes Not in Data'!$P$5:$P$22370,0))=FALSE,MATCH(AM$6&amp;$BB46,'Route Guide - Lanes Not in Data'!$P$5:$P$22370,0),
IF(ISERROR(MATCH(AM$6&amp;$BC46,'Route Guide - Lanes Not in Data'!$P$5:$P$22370,0))=FALSE,MATCH(AM$6&amp;$BC46,'Route Guide - Lanes Not in Data'!$P$5:$P$22370,0),
IF(ISERROR(MATCH(AM$6&amp;$BD46,'Route Guide - Lanes Not in Data'!$P$5:$P$22370,0))=FALSE,MATCH(AM$6&amp;$BD46,'Route Guide - Lanes Not in Data'!$P$5:$P$22370,0),
IF(ISERROR(MATCH(AM$6&amp;$BE46,'Route Guide - Lanes Not in Data'!$P$5:$P$22370,0))=FALSE,MATCH(AM$6&amp;$BE46,'Route Guide - Lanes Not in Data'!$P$5:$P$22370,0),
IF(ISERROR(MATCH(AM$6&amp;$BF46,'Route Guide - Lanes Not in Data'!$P$5:$P$22370,0))=FALSE,MATCH(AM$6&amp;$BF46,'Route Guide - Lanes Not in Data'!$P$5:$P$22370,0),
IF(ISERROR(MATCH(AM$6&amp;$BG46,'Route Guide - Lanes Not in Data'!$P$5:$P$22370,0))=FALSE,MATCH(AM$6&amp;$BG46,'Route Guide - Lanes Not in Data'!$P$5:$P$22370,0),
IF(ISERROR(MATCH(AM$6&amp;$BH46,'Route Guide - Lanes Not in Data'!$P$5:$P$22370,0))=FALSE,MATCH(AM$6&amp;$BH46,'Route Guide - Lanes Not in Data'!$P$5:$P$22370,0),
IF(ISERROR(MATCH(AM$6&amp;$BI46,'Route Guide - Lanes Not in Data'!$P$5:$P$22370,0))=FALSE,MATCH(AM$6&amp;$BI46,'Route Guide - Lanes Not in Data'!$P$5:$P$22370,0),
IF(ISERROR(MATCH(AM$6&amp;$BJ46,'Route Guide - Lanes Not in Data'!$P$5:$P$22370,0))=FALSE,MATCH(AM$6&amp;$BJ46,'Route Guide - Lanes Not in Data'!$P$5:$P$22370,0),""))))))))))),""))</f>
        <v/>
      </c>
      <c r="AN46" s="37" t="str">
        <f>IF(OR(AN$6="",EP46&lt;&gt;2),"",IFERROR(INDEX('Route Guide - Lanes Not in Data'!$D$5:$D$22370,
IF(ISERROR(MATCH(AN$6&amp;$BA46,'Route Guide - Lanes Not in Data'!$P$5:$P$22370,0))=FALSE,MATCH(AN$6&amp;$BA46,'Route Guide - Lanes Not in Data'!$P$5:$P$22370,0),
IF(ISERROR(MATCH(AN$6&amp;$BB46,'Route Guide - Lanes Not in Data'!$P$5:$P$22370,0))=FALSE,MATCH(AN$6&amp;$BB46,'Route Guide - Lanes Not in Data'!$P$5:$P$22370,0),
IF(ISERROR(MATCH(AN$6&amp;$BC46,'Route Guide - Lanes Not in Data'!$P$5:$P$22370,0))=FALSE,MATCH(AN$6&amp;$BC46,'Route Guide - Lanes Not in Data'!$P$5:$P$22370,0),
IF(ISERROR(MATCH(AN$6&amp;$BD46,'Route Guide - Lanes Not in Data'!$P$5:$P$22370,0))=FALSE,MATCH(AN$6&amp;$BD46,'Route Guide - Lanes Not in Data'!$P$5:$P$22370,0),
IF(ISERROR(MATCH(AN$6&amp;$BE46,'Route Guide - Lanes Not in Data'!$P$5:$P$22370,0))=FALSE,MATCH(AN$6&amp;$BE46,'Route Guide - Lanes Not in Data'!$P$5:$P$22370,0),
IF(ISERROR(MATCH(AN$6&amp;$BF46,'Route Guide - Lanes Not in Data'!$P$5:$P$22370,0))=FALSE,MATCH(AN$6&amp;$BF46,'Route Guide - Lanes Not in Data'!$P$5:$P$22370,0),
IF(ISERROR(MATCH(AN$6&amp;$BG46,'Route Guide - Lanes Not in Data'!$P$5:$P$22370,0))=FALSE,MATCH(AN$6&amp;$BG46,'Route Guide - Lanes Not in Data'!$P$5:$P$22370,0),
IF(ISERROR(MATCH(AN$6&amp;$BH46,'Route Guide - Lanes Not in Data'!$P$5:$P$22370,0))=FALSE,MATCH(AN$6&amp;$BH46,'Route Guide - Lanes Not in Data'!$P$5:$P$22370,0),
IF(ISERROR(MATCH(AN$6&amp;$BI46,'Route Guide - Lanes Not in Data'!$P$5:$P$22370,0))=FALSE,MATCH(AN$6&amp;$BI46,'Route Guide - Lanes Not in Data'!$P$5:$P$22370,0),
IF(ISERROR(MATCH(AN$6&amp;$BJ46,'Route Guide - Lanes Not in Data'!$P$5:$P$22370,0))=FALSE,MATCH(AN$6&amp;$BJ46,'Route Guide - Lanes Not in Data'!$P$5:$P$22370,0),""))))))))))),""))</f>
        <v/>
      </c>
      <c r="AO46" s="37" t="str">
        <f>IF(OR(AO$6="",EQ46&lt;&gt;2),"",IFERROR(INDEX('Route Guide - Lanes Not in Data'!$D$5:$D$22370,
IF(ISERROR(MATCH(AO$6&amp;$BA46,'Route Guide - Lanes Not in Data'!$P$5:$P$22370,0))=FALSE,MATCH(AO$6&amp;$BA46,'Route Guide - Lanes Not in Data'!$P$5:$P$22370,0),
IF(ISERROR(MATCH(AO$6&amp;$BB46,'Route Guide - Lanes Not in Data'!$P$5:$P$22370,0))=FALSE,MATCH(AO$6&amp;$BB46,'Route Guide - Lanes Not in Data'!$P$5:$P$22370,0),
IF(ISERROR(MATCH(AO$6&amp;$BC46,'Route Guide - Lanes Not in Data'!$P$5:$P$22370,0))=FALSE,MATCH(AO$6&amp;$BC46,'Route Guide - Lanes Not in Data'!$P$5:$P$22370,0),
IF(ISERROR(MATCH(AO$6&amp;$BD46,'Route Guide - Lanes Not in Data'!$P$5:$P$22370,0))=FALSE,MATCH(AO$6&amp;$BD46,'Route Guide - Lanes Not in Data'!$P$5:$P$22370,0),
IF(ISERROR(MATCH(AO$6&amp;$BE46,'Route Guide - Lanes Not in Data'!$P$5:$P$22370,0))=FALSE,MATCH(AO$6&amp;$BE46,'Route Guide - Lanes Not in Data'!$P$5:$P$22370,0),
IF(ISERROR(MATCH(AO$6&amp;$BF46,'Route Guide - Lanes Not in Data'!$P$5:$P$22370,0))=FALSE,MATCH(AO$6&amp;$BF46,'Route Guide - Lanes Not in Data'!$P$5:$P$22370,0),
IF(ISERROR(MATCH(AO$6&amp;$BG46,'Route Guide - Lanes Not in Data'!$P$5:$P$22370,0))=FALSE,MATCH(AO$6&amp;$BG46,'Route Guide - Lanes Not in Data'!$P$5:$P$22370,0),
IF(ISERROR(MATCH(AO$6&amp;$BH46,'Route Guide - Lanes Not in Data'!$P$5:$P$22370,0))=FALSE,MATCH(AO$6&amp;$BH46,'Route Guide - Lanes Not in Data'!$P$5:$P$22370,0),
IF(ISERROR(MATCH(AO$6&amp;$BI46,'Route Guide - Lanes Not in Data'!$P$5:$P$22370,0))=FALSE,MATCH(AO$6&amp;$BI46,'Route Guide - Lanes Not in Data'!$P$5:$P$22370,0),
IF(ISERROR(MATCH(AO$6&amp;$BJ46,'Route Guide - Lanes Not in Data'!$P$5:$P$22370,0))=FALSE,MATCH(AO$6&amp;$BJ46,'Route Guide - Lanes Not in Data'!$P$5:$P$22370,0),""))))))))))),""))</f>
        <v/>
      </c>
      <c r="AP46" s="37" t="str">
        <f>IF(OR(AP$6="",ER46&lt;&gt;2),"",IFERROR(INDEX('Route Guide - Lanes Not in Data'!$D$5:$D$22370,
IF(ISERROR(MATCH(AP$6&amp;$BA46,'Route Guide - Lanes Not in Data'!$P$5:$P$22370,0))=FALSE,MATCH(AP$6&amp;$BA46,'Route Guide - Lanes Not in Data'!$P$5:$P$22370,0),
IF(ISERROR(MATCH(AP$6&amp;$BB46,'Route Guide - Lanes Not in Data'!$P$5:$P$22370,0))=FALSE,MATCH(AP$6&amp;$BB46,'Route Guide - Lanes Not in Data'!$P$5:$P$22370,0),
IF(ISERROR(MATCH(AP$6&amp;$BC46,'Route Guide - Lanes Not in Data'!$P$5:$P$22370,0))=FALSE,MATCH(AP$6&amp;$BC46,'Route Guide - Lanes Not in Data'!$P$5:$P$22370,0),
IF(ISERROR(MATCH(AP$6&amp;$BD46,'Route Guide - Lanes Not in Data'!$P$5:$P$22370,0))=FALSE,MATCH(AP$6&amp;$BD46,'Route Guide - Lanes Not in Data'!$P$5:$P$22370,0),
IF(ISERROR(MATCH(AP$6&amp;$BE46,'Route Guide - Lanes Not in Data'!$P$5:$P$22370,0))=FALSE,MATCH(AP$6&amp;$BE46,'Route Guide - Lanes Not in Data'!$P$5:$P$22370,0),
IF(ISERROR(MATCH(AP$6&amp;$BF46,'Route Guide - Lanes Not in Data'!$P$5:$P$22370,0))=FALSE,MATCH(AP$6&amp;$BF46,'Route Guide - Lanes Not in Data'!$P$5:$P$22370,0),
IF(ISERROR(MATCH(AP$6&amp;$BG46,'Route Guide - Lanes Not in Data'!$P$5:$P$22370,0))=FALSE,MATCH(AP$6&amp;$BG46,'Route Guide - Lanes Not in Data'!$P$5:$P$22370,0),
IF(ISERROR(MATCH(AP$6&amp;$BH46,'Route Guide - Lanes Not in Data'!$P$5:$P$22370,0))=FALSE,MATCH(AP$6&amp;$BH46,'Route Guide - Lanes Not in Data'!$P$5:$P$22370,0),
IF(ISERROR(MATCH(AP$6&amp;$BI46,'Route Guide - Lanes Not in Data'!$P$5:$P$22370,0))=FALSE,MATCH(AP$6&amp;$BI46,'Route Guide - Lanes Not in Data'!$P$5:$P$22370,0),
IF(ISERROR(MATCH(AP$6&amp;$BJ46,'Route Guide - Lanes Not in Data'!$P$5:$P$22370,0))=FALSE,MATCH(AP$6&amp;$BJ46,'Route Guide - Lanes Not in Data'!$P$5:$P$22370,0),""))))))))))),""))</f>
        <v/>
      </c>
      <c r="AQ46" s="37" t="str">
        <f>IF(OR(AQ$6="",ES46&lt;&gt;2),"",IFERROR(INDEX('Route Guide - Lanes Not in Data'!$D$5:$D$22370,
IF(ISERROR(MATCH(AQ$6&amp;$BA46,'Route Guide - Lanes Not in Data'!$P$5:$P$22370,0))=FALSE,MATCH(AQ$6&amp;$BA46,'Route Guide - Lanes Not in Data'!$P$5:$P$22370,0),
IF(ISERROR(MATCH(AQ$6&amp;$BB46,'Route Guide - Lanes Not in Data'!$P$5:$P$22370,0))=FALSE,MATCH(AQ$6&amp;$BB46,'Route Guide - Lanes Not in Data'!$P$5:$P$22370,0),
IF(ISERROR(MATCH(AQ$6&amp;$BC46,'Route Guide - Lanes Not in Data'!$P$5:$P$22370,0))=FALSE,MATCH(AQ$6&amp;$BC46,'Route Guide - Lanes Not in Data'!$P$5:$P$22370,0),
IF(ISERROR(MATCH(AQ$6&amp;$BD46,'Route Guide - Lanes Not in Data'!$P$5:$P$22370,0))=FALSE,MATCH(AQ$6&amp;$BD46,'Route Guide - Lanes Not in Data'!$P$5:$P$22370,0),
IF(ISERROR(MATCH(AQ$6&amp;$BE46,'Route Guide - Lanes Not in Data'!$P$5:$P$22370,0))=FALSE,MATCH(AQ$6&amp;$BE46,'Route Guide - Lanes Not in Data'!$P$5:$P$22370,0),
IF(ISERROR(MATCH(AQ$6&amp;$BF46,'Route Guide - Lanes Not in Data'!$P$5:$P$22370,0))=FALSE,MATCH(AQ$6&amp;$BF46,'Route Guide - Lanes Not in Data'!$P$5:$P$22370,0),
IF(ISERROR(MATCH(AQ$6&amp;$BG46,'Route Guide - Lanes Not in Data'!$P$5:$P$22370,0))=FALSE,MATCH(AQ$6&amp;$BG46,'Route Guide - Lanes Not in Data'!$P$5:$P$22370,0),
IF(ISERROR(MATCH(AQ$6&amp;$BH46,'Route Guide - Lanes Not in Data'!$P$5:$P$22370,0))=FALSE,MATCH(AQ$6&amp;$BH46,'Route Guide - Lanes Not in Data'!$P$5:$P$22370,0),
IF(ISERROR(MATCH(AQ$6&amp;$BI46,'Route Guide - Lanes Not in Data'!$P$5:$P$22370,0))=FALSE,MATCH(AQ$6&amp;$BI46,'Route Guide - Lanes Not in Data'!$P$5:$P$22370,0),
IF(ISERROR(MATCH(AQ$6&amp;$BJ46,'Route Guide - Lanes Not in Data'!$P$5:$P$22370,0))=FALSE,MATCH(AQ$6&amp;$BJ46,'Route Guide - Lanes Not in Data'!$P$5:$P$22370,0),""))))))))))),""))</f>
        <v/>
      </c>
      <c r="AR46" s="37" t="str">
        <f>IF(OR(AR$6="",ET46&lt;&gt;2),"",IFERROR(INDEX('Route Guide - Lanes Not in Data'!$D$5:$D$22370,
IF(ISERROR(MATCH(AR$6&amp;$BA46,'Route Guide - Lanes Not in Data'!$P$5:$P$22370,0))=FALSE,MATCH(AR$6&amp;$BA46,'Route Guide - Lanes Not in Data'!$P$5:$P$22370,0),
IF(ISERROR(MATCH(AR$6&amp;$BB46,'Route Guide - Lanes Not in Data'!$P$5:$P$22370,0))=FALSE,MATCH(AR$6&amp;$BB46,'Route Guide - Lanes Not in Data'!$P$5:$P$22370,0),
IF(ISERROR(MATCH(AR$6&amp;$BC46,'Route Guide - Lanes Not in Data'!$P$5:$P$22370,0))=FALSE,MATCH(AR$6&amp;$BC46,'Route Guide - Lanes Not in Data'!$P$5:$P$22370,0),
IF(ISERROR(MATCH(AR$6&amp;$BD46,'Route Guide - Lanes Not in Data'!$P$5:$P$22370,0))=FALSE,MATCH(AR$6&amp;$BD46,'Route Guide - Lanes Not in Data'!$P$5:$P$22370,0),
IF(ISERROR(MATCH(AR$6&amp;$BE46,'Route Guide - Lanes Not in Data'!$P$5:$P$22370,0))=FALSE,MATCH(AR$6&amp;$BE46,'Route Guide - Lanes Not in Data'!$P$5:$P$22370,0),
IF(ISERROR(MATCH(AR$6&amp;$BF46,'Route Guide - Lanes Not in Data'!$P$5:$P$22370,0))=FALSE,MATCH(AR$6&amp;$BF46,'Route Guide - Lanes Not in Data'!$P$5:$P$22370,0),
IF(ISERROR(MATCH(AR$6&amp;$BG46,'Route Guide - Lanes Not in Data'!$P$5:$P$22370,0))=FALSE,MATCH(AR$6&amp;$BG46,'Route Guide - Lanes Not in Data'!$P$5:$P$22370,0),
IF(ISERROR(MATCH(AR$6&amp;$BH46,'Route Guide - Lanes Not in Data'!$P$5:$P$22370,0))=FALSE,MATCH(AR$6&amp;$BH46,'Route Guide - Lanes Not in Data'!$P$5:$P$22370,0),
IF(ISERROR(MATCH(AR$6&amp;$BI46,'Route Guide - Lanes Not in Data'!$P$5:$P$22370,0))=FALSE,MATCH(AR$6&amp;$BI46,'Route Guide - Lanes Not in Data'!$P$5:$P$22370,0),
IF(ISERROR(MATCH(AR$6&amp;$BJ46,'Route Guide - Lanes Not in Data'!$P$5:$P$22370,0))=FALSE,MATCH(AR$6&amp;$BJ46,'Route Guide - Lanes Not in Data'!$P$5:$P$22370,0),""))))))))))),""))</f>
        <v/>
      </c>
      <c r="AS46" s="37" t="str">
        <f>IF(OR(AS$6="",EU46&lt;&gt;2),"",IFERROR(INDEX('Route Guide - Lanes Not in Data'!$D$5:$D$22370,
IF(ISERROR(MATCH(AS$6&amp;$BA46,'Route Guide - Lanes Not in Data'!$P$5:$P$22370,0))=FALSE,MATCH(AS$6&amp;$BA46,'Route Guide - Lanes Not in Data'!$P$5:$P$22370,0),
IF(ISERROR(MATCH(AS$6&amp;$BB46,'Route Guide - Lanes Not in Data'!$P$5:$P$22370,0))=FALSE,MATCH(AS$6&amp;$BB46,'Route Guide - Lanes Not in Data'!$P$5:$P$22370,0),
IF(ISERROR(MATCH(AS$6&amp;$BC46,'Route Guide - Lanes Not in Data'!$P$5:$P$22370,0))=FALSE,MATCH(AS$6&amp;$BC46,'Route Guide - Lanes Not in Data'!$P$5:$P$22370,0),
IF(ISERROR(MATCH(AS$6&amp;$BD46,'Route Guide - Lanes Not in Data'!$P$5:$P$22370,0))=FALSE,MATCH(AS$6&amp;$BD46,'Route Guide - Lanes Not in Data'!$P$5:$P$22370,0),
IF(ISERROR(MATCH(AS$6&amp;$BE46,'Route Guide - Lanes Not in Data'!$P$5:$P$22370,0))=FALSE,MATCH(AS$6&amp;$BE46,'Route Guide - Lanes Not in Data'!$P$5:$P$22370,0),
IF(ISERROR(MATCH(AS$6&amp;$BF46,'Route Guide - Lanes Not in Data'!$P$5:$P$22370,0))=FALSE,MATCH(AS$6&amp;$BF46,'Route Guide - Lanes Not in Data'!$P$5:$P$22370,0),
IF(ISERROR(MATCH(AS$6&amp;$BG46,'Route Guide - Lanes Not in Data'!$P$5:$P$22370,0))=FALSE,MATCH(AS$6&amp;$BG46,'Route Guide - Lanes Not in Data'!$P$5:$P$22370,0),
IF(ISERROR(MATCH(AS$6&amp;$BH46,'Route Guide - Lanes Not in Data'!$P$5:$P$22370,0))=FALSE,MATCH(AS$6&amp;$BH46,'Route Guide - Lanes Not in Data'!$P$5:$P$22370,0),
IF(ISERROR(MATCH(AS$6&amp;$BI46,'Route Guide - Lanes Not in Data'!$P$5:$P$22370,0))=FALSE,MATCH(AS$6&amp;$BI46,'Route Guide - Lanes Not in Data'!$P$5:$P$22370,0),
IF(ISERROR(MATCH(AS$6&amp;$BJ46,'Route Guide - Lanes Not in Data'!$P$5:$P$22370,0))=FALSE,MATCH(AS$6&amp;$BJ46,'Route Guide - Lanes Not in Data'!$P$5:$P$22370,0),""))))))))))),""))</f>
        <v/>
      </c>
      <c r="AT46" s="37" t="str">
        <f>IF(OR(AT$6="",EV46&lt;&gt;2),"",IFERROR(INDEX('Route Guide - Lanes Not in Data'!$D$5:$D$22370,
IF(ISERROR(MATCH(AT$6&amp;$BA46,'Route Guide - Lanes Not in Data'!$P$5:$P$22370,0))=FALSE,MATCH(AT$6&amp;$BA46,'Route Guide - Lanes Not in Data'!$P$5:$P$22370,0),
IF(ISERROR(MATCH(AT$6&amp;$BB46,'Route Guide - Lanes Not in Data'!$P$5:$P$22370,0))=FALSE,MATCH(AT$6&amp;$BB46,'Route Guide - Lanes Not in Data'!$P$5:$P$22370,0),
IF(ISERROR(MATCH(AT$6&amp;$BC46,'Route Guide - Lanes Not in Data'!$P$5:$P$22370,0))=FALSE,MATCH(AT$6&amp;$BC46,'Route Guide - Lanes Not in Data'!$P$5:$P$22370,0),
IF(ISERROR(MATCH(AT$6&amp;$BD46,'Route Guide - Lanes Not in Data'!$P$5:$P$22370,0))=FALSE,MATCH(AT$6&amp;$BD46,'Route Guide - Lanes Not in Data'!$P$5:$P$22370,0),
IF(ISERROR(MATCH(AT$6&amp;$BE46,'Route Guide - Lanes Not in Data'!$P$5:$P$22370,0))=FALSE,MATCH(AT$6&amp;$BE46,'Route Guide - Lanes Not in Data'!$P$5:$P$22370,0),
IF(ISERROR(MATCH(AT$6&amp;$BF46,'Route Guide - Lanes Not in Data'!$P$5:$P$22370,0))=FALSE,MATCH(AT$6&amp;$BF46,'Route Guide - Lanes Not in Data'!$P$5:$P$22370,0),
IF(ISERROR(MATCH(AT$6&amp;$BG46,'Route Guide - Lanes Not in Data'!$P$5:$P$22370,0))=FALSE,MATCH(AT$6&amp;$BG46,'Route Guide - Lanes Not in Data'!$P$5:$P$22370,0),
IF(ISERROR(MATCH(AT$6&amp;$BH46,'Route Guide - Lanes Not in Data'!$P$5:$P$22370,0))=FALSE,MATCH(AT$6&amp;$BH46,'Route Guide - Lanes Not in Data'!$P$5:$P$22370,0),
IF(ISERROR(MATCH(AT$6&amp;$BI46,'Route Guide - Lanes Not in Data'!$P$5:$P$22370,0))=FALSE,MATCH(AT$6&amp;$BI46,'Route Guide - Lanes Not in Data'!$P$5:$P$22370,0),
IF(ISERROR(MATCH(AT$6&amp;$BJ46,'Route Guide - Lanes Not in Data'!$P$5:$P$22370,0))=FALSE,MATCH(AT$6&amp;$BJ46,'Route Guide - Lanes Not in Data'!$P$5:$P$22370,0),""))))))))))),""))</f>
        <v/>
      </c>
      <c r="AU46" s="37" t="str">
        <f>IF(OR(AU$6="",EW46&lt;&gt;2),"",IFERROR(INDEX('Route Guide - Lanes Not in Data'!$D$5:$D$22370,
IF(ISERROR(MATCH(AU$6&amp;$BA46,'Route Guide - Lanes Not in Data'!$P$5:$P$22370,0))=FALSE,MATCH(AU$6&amp;$BA46,'Route Guide - Lanes Not in Data'!$P$5:$P$22370,0),
IF(ISERROR(MATCH(AU$6&amp;$BB46,'Route Guide - Lanes Not in Data'!$P$5:$P$22370,0))=FALSE,MATCH(AU$6&amp;$BB46,'Route Guide - Lanes Not in Data'!$P$5:$P$22370,0),
IF(ISERROR(MATCH(AU$6&amp;$BC46,'Route Guide - Lanes Not in Data'!$P$5:$P$22370,0))=FALSE,MATCH(AU$6&amp;$BC46,'Route Guide - Lanes Not in Data'!$P$5:$P$22370,0),
IF(ISERROR(MATCH(AU$6&amp;$BD46,'Route Guide - Lanes Not in Data'!$P$5:$P$22370,0))=FALSE,MATCH(AU$6&amp;$BD46,'Route Guide - Lanes Not in Data'!$P$5:$P$22370,0),
IF(ISERROR(MATCH(AU$6&amp;$BE46,'Route Guide - Lanes Not in Data'!$P$5:$P$22370,0))=FALSE,MATCH(AU$6&amp;$BE46,'Route Guide - Lanes Not in Data'!$P$5:$P$22370,0),
IF(ISERROR(MATCH(AU$6&amp;$BF46,'Route Guide - Lanes Not in Data'!$P$5:$P$22370,0))=FALSE,MATCH(AU$6&amp;$BF46,'Route Guide - Lanes Not in Data'!$P$5:$P$22370,0),
IF(ISERROR(MATCH(AU$6&amp;$BG46,'Route Guide - Lanes Not in Data'!$P$5:$P$22370,0))=FALSE,MATCH(AU$6&amp;$BG46,'Route Guide - Lanes Not in Data'!$P$5:$P$22370,0),
IF(ISERROR(MATCH(AU$6&amp;$BH46,'Route Guide - Lanes Not in Data'!$P$5:$P$22370,0))=FALSE,MATCH(AU$6&amp;$BH46,'Route Guide - Lanes Not in Data'!$P$5:$P$22370,0),
IF(ISERROR(MATCH(AU$6&amp;$BI46,'Route Guide - Lanes Not in Data'!$P$5:$P$22370,0))=FALSE,MATCH(AU$6&amp;$BI46,'Route Guide - Lanes Not in Data'!$P$5:$P$22370,0),
IF(ISERROR(MATCH(AU$6&amp;$BJ46,'Route Guide - Lanes Not in Data'!$P$5:$P$22370,0))=FALSE,MATCH(AU$6&amp;$BJ46,'Route Guide - Lanes Not in Data'!$P$5:$P$22370,0),""))))))))))),""))</f>
        <v/>
      </c>
      <c r="AV46" s="37">
        <f t="shared" si="47"/>
        <v>0.35</v>
      </c>
      <c r="AW46" s="23" t="str">
        <f t="shared" si="48"/>
        <v>ODFL</v>
      </c>
      <c r="AX46" s="37">
        <f t="shared" si="49"/>
        <v>0.13300000000000001</v>
      </c>
      <c r="AY46" s="23" t="str">
        <f t="shared" si="50"/>
        <v>EXLA</v>
      </c>
      <c r="BA46" s="23" t="str">
        <f t="shared" si="62"/>
        <v>-0E25-CA-CITY OF INDUSTRY-SD</v>
      </c>
      <c r="BB46" s="23" t="str">
        <f t="shared" si="63"/>
        <v>-0E25-CA-CITY OF INDUSTRY-USA</v>
      </c>
      <c r="BC46" s="23" t="str">
        <f t="shared" si="64"/>
        <v>-CA-CITY OF INDUSTRY-SD</v>
      </c>
      <c r="BD46" s="23" t="str">
        <f t="shared" si="65"/>
        <v>-CA-CITY OF INDUSTRY-USA</v>
      </c>
      <c r="BE46" s="23" t="str">
        <f t="shared" si="66"/>
        <v>-91745-SD</v>
      </c>
      <c r="BF46" s="23" t="str">
        <f t="shared" si="67"/>
        <v>-91745-USA</v>
      </c>
      <c r="BG46" s="23" t="str">
        <f t="shared" si="68"/>
        <v>-CA-SD</v>
      </c>
      <c r="BH46" s="23" t="str">
        <f t="shared" si="69"/>
        <v>CA-SD</v>
      </c>
      <c r="BI46" s="23" t="str">
        <f t="shared" si="51"/>
        <v>CA-USA</v>
      </c>
      <c r="BJ46" s="23" t="str">
        <f t="shared" si="70"/>
        <v>USA-USA</v>
      </c>
      <c r="BM46" s="23" t="str">
        <f t="shared" si="71"/>
        <v>0E25-CA-CITY OF INDUSTRY-SD-CA</v>
      </c>
      <c r="BN46" s="23" t="e">
        <f>_xlfn.XLOOKUP($BM46,'Route Guide - Lanes In Data'!$B$1:$B$2645,'Route Guide - Lanes In Data'!D$1:D$2645)</f>
        <v>#N/A</v>
      </c>
      <c r="BO46" s="23" t="e">
        <f>_xlfn.XLOOKUP($BM46,'Route Guide - Lanes In Data'!$B$1:$B$2645,'Route Guide - Lanes In Data'!E$1:E$2645)</f>
        <v>#N/A</v>
      </c>
      <c r="BQ46" s="37">
        <f>IF(OR(BQ$6="",EC46&lt;&gt;2),"",IFERROR(INDEX('Route Guide - Lanes Not in Data'!$E$5:$E$22370,
IF(ISERROR(MATCH(BQ$6&amp;$CQ46,'Route Guide - Lanes Not in Data'!$P$5:$P$22370,0))=FALSE,MATCH(BQ$6&amp;$CQ46,'Route Guide - Lanes Not in Data'!$P$5:$P$22370,0),
IF(ISERROR(MATCH(BQ$6&amp;$CR46,'Route Guide - Lanes Not in Data'!$P$5:$P$22370,0))=FALSE,MATCH(BQ$6&amp;$CR46,'Route Guide - Lanes Not in Data'!$P$5:$P$22370,0),
IF(ISERROR(MATCH(BQ$6&amp;$CS46,'Route Guide - Lanes Not in Data'!$P$5:$P$22370,0))=FALSE,MATCH(BQ$6&amp;$CS46,'Route Guide - Lanes Not in Data'!$P$5:$P$22370,0),
IF(ISERROR(MATCH(BQ$6&amp;$CT46,'Route Guide - Lanes Not in Data'!$P$5:$P$22370,0))=FALSE,MATCH(BQ$6&amp;$CT46,'Route Guide - Lanes Not in Data'!$P$5:$P$22370,0),
IF(ISERROR(MATCH(BQ$6&amp;$CU46,'Route Guide - Lanes Not in Data'!$P$5:$P$22370,0))=FALSE,MATCH(BQ$6&amp;$CU46,'Route Guide - Lanes Not in Data'!$P$5:$P$22370,0),
IF(ISERROR(MATCH(BQ$6&amp;$CV46,'Route Guide - Lanes Not in Data'!$P$5:$P$22370,0))=FALSE,MATCH(BQ$6&amp;$CV46,'Route Guide - Lanes Not in Data'!$P$5:$P$22370,0),
IF(ISERROR(MATCH(BQ$6&amp;$CW46,'Route Guide - Lanes Not in Data'!$P$5:$P$22370,0))=FALSE,MATCH(BQ$6&amp;$CW46,'Route Guide - Lanes Not in Data'!$P$5:$P$22370,0),
IF(ISERROR(MATCH(BQ$6&amp;$CX46,'Route Guide - Lanes Not in Data'!$P$5:$P$22370,0))=FALSE,MATCH(BQ$6&amp;$CX46,'Route Guide - Lanes Not in Data'!$P$5:$P$22370,0),
IF(ISERROR(MATCH(BQ$6&amp;$CY46,'Route Guide - Lanes Not in Data'!$P$5:$P$22370,0))=FALSE,MATCH(BQ$6&amp;$CY46,'Route Guide - Lanes Not in Data'!$P$5:$P$22370,0),
IF(ISERROR(MATCH(BQ$6&amp;$CZ46,'Route Guide - Lanes Not in Data'!$P$5:$P$22370,0))=FALSE,MATCH(BQ$6&amp;$CZ46,'Route Guide - Lanes Not in Data'!$P$5:$P$22370,0),""))))))))))),""))</f>
        <v>0.31</v>
      </c>
      <c r="BR46" s="37">
        <f>IF(OR(BR$6="",ED46&lt;&gt;2),"",IFERROR(INDEX('Route Guide - Lanes Not in Data'!$E$5:$E$22370,
IF(ISERROR(MATCH(BR$6&amp;$CQ46,'Route Guide - Lanes Not in Data'!$P$5:$P$22370,0))=FALSE,MATCH(BR$6&amp;$CQ46,'Route Guide - Lanes Not in Data'!$P$5:$P$22370,0),
IF(ISERROR(MATCH(BR$6&amp;$CR46,'Route Guide - Lanes Not in Data'!$P$5:$P$22370,0))=FALSE,MATCH(BR$6&amp;$CR46,'Route Guide - Lanes Not in Data'!$P$5:$P$22370,0),
IF(ISERROR(MATCH(BR$6&amp;$CS46,'Route Guide - Lanes Not in Data'!$P$5:$P$22370,0))=FALSE,MATCH(BR$6&amp;$CS46,'Route Guide - Lanes Not in Data'!$P$5:$P$22370,0),
IF(ISERROR(MATCH(BR$6&amp;$CT46,'Route Guide - Lanes Not in Data'!$P$5:$P$22370,0))=FALSE,MATCH(BR$6&amp;$CT46,'Route Guide - Lanes Not in Data'!$P$5:$P$22370,0),
IF(ISERROR(MATCH(BR$6&amp;$CU46,'Route Guide - Lanes Not in Data'!$P$5:$P$22370,0))=FALSE,MATCH(BR$6&amp;$CU46,'Route Guide - Lanes Not in Data'!$P$5:$P$22370,0),
IF(ISERROR(MATCH(BR$6&amp;$CV46,'Route Guide - Lanes Not in Data'!$P$5:$P$22370,0))=FALSE,MATCH(BR$6&amp;$CV46,'Route Guide - Lanes Not in Data'!$P$5:$P$22370,0),
IF(ISERROR(MATCH(BR$6&amp;$CW46,'Route Guide - Lanes Not in Data'!$P$5:$P$22370,0))=FALSE,MATCH(BR$6&amp;$CW46,'Route Guide - Lanes Not in Data'!$P$5:$P$22370,0),
IF(ISERROR(MATCH(BR$6&amp;$CX46,'Route Guide - Lanes Not in Data'!$P$5:$P$22370,0))=FALSE,MATCH(BR$6&amp;$CX46,'Route Guide - Lanes Not in Data'!$P$5:$P$22370,0),
IF(ISERROR(MATCH(BR$6&amp;$CY46,'Route Guide - Lanes Not in Data'!$P$5:$P$22370,0))=FALSE,MATCH(BR$6&amp;$CY46,'Route Guide - Lanes Not in Data'!$P$5:$P$22370,0),
IF(ISERROR(MATCH(BR$6&amp;$CZ46,'Route Guide - Lanes Not in Data'!$P$5:$P$22370,0))=FALSE,MATCH(BR$6&amp;$CZ46,'Route Guide - Lanes Not in Data'!$P$5:$P$22370,0),""))))))))))),""))</f>
        <v>-6.6000000000000003E-2</v>
      </c>
      <c r="BS46" s="37" t="str">
        <f>IF(OR(BS$6="",EE46&lt;&gt;2),"",IFERROR(INDEX('Route Guide - Lanes Not in Data'!$E$5:$E$22370,
IF(ISERROR(MATCH(BS$6&amp;$CQ46,'Route Guide - Lanes Not in Data'!$P$5:$P$22370,0))=FALSE,MATCH(BS$6&amp;$CQ46,'Route Guide - Lanes Not in Data'!$P$5:$P$22370,0),
IF(ISERROR(MATCH(BS$6&amp;$CR46,'Route Guide - Lanes Not in Data'!$P$5:$P$22370,0))=FALSE,MATCH(BS$6&amp;$CR46,'Route Guide - Lanes Not in Data'!$P$5:$P$22370,0),
IF(ISERROR(MATCH(BS$6&amp;$CS46,'Route Guide - Lanes Not in Data'!$P$5:$P$22370,0))=FALSE,MATCH(BS$6&amp;$CS46,'Route Guide - Lanes Not in Data'!$P$5:$P$22370,0),
IF(ISERROR(MATCH(BS$6&amp;$CT46,'Route Guide - Lanes Not in Data'!$P$5:$P$22370,0))=FALSE,MATCH(BS$6&amp;$CT46,'Route Guide - Lanes Not in Data'!$P$5:$P$22370,0),
IF(ISERROR(MATCH(BS$6&amp;$CU46,'Route Guide - Lanes Not in Data'!$P$5:$P$22370,0))=FALSE,MATCH(BS$6&amp;$CU46,'Route Guide - Lanes Not in Data'!$P$5:$P$22370,0),
IF(ISERROR(MATCH(BS$6&amp;$CV46,'Route Guide - Lanes Not in Data'!$P$5:$P$22370,0))=FALSE,MATCH(BS$6&amp;$CV46,'Route Guide - Lanes Not in Data'!$P$5:$P$22370,0),
IF(ISERROR(MATCH(BS$6&amp;$CW46,'Route Guide - Lanes Not in Data'!$P$5:$P$22370,0))=FALSE,MATCH(BS$6&amp;$CW46,'Route Guide - Lanes Not in Data'!$P$5:$P$22370,0),
IF(ISERROR(MATCH(BS$6&amp;$CX46,'Route Guide - Lanes Not in Data'!$P$5:$P$22370,0))=FALSE,MATCH(BS$6&amp;$CX46,'Route Guide - Lanes Not in Data'!$P$5:$P$22370,0),
IF(ISERROR(MATCH(BS$6&amp;$CY46,'Route Guide - Lanes Not in Data'!$P$5:$P$22370,0))=FALSE,MATCH(BS$6&amp;$CY46,'Route Guide - Lanes Not in Data'!$P$5:$P$22370,0),
IF(ISERROR(MATCH(BS$6&amp;$CZ46,'Route Guide - Lanes Not in Data'!$P$5:$P$22370,0))=FALSE,MATCH(BS$6&amp;$CZ46,'Route Guide - Lanes Not in Data'!$P$5:$P$22370,0),""))))))))))),""))</f>
        <v/>
      </c>
      <c r="BT46" s="37" t="str">
        <f>IF(OR(BT$6="",EF46&lt;&gt;2),"",IFERROR(INDEX('Route Guide - Lanes Not in Data'!$E$5:$E$22370,
IF(ISERROR(MATCH(BT$6&amp;$CQ46,'Route Guide - Lanes Not in Data'!$P$5:$P$22370,0))=FALSE,MATCH(BT$6&amp;$CQ46,'Route Guide - Lanes Not in Data'!$P$5:$P$22370,0),
IF(ISERROR(MATCH(BT$6&amp;$CR46,'Route Guide - Lanes Not in Data'!$P$5:$P$22370,0))=FALSE,MATCH(BT$6&amp;$CR46,'Route Guide - Lanes Not in Data'!$P$5:$P$22370,0),
IF(ISERROR(MATCH(BT$6&amp;$CS46,'Route Guide - Lanes Not in Data'!$P$5:$P$22370,0))=FALSE,MATCH(BT$6&amp;$CS46,'Route Guide - Lanes Not in Data'!$P$5:$P$22370,0),
IF(ISERROR(MATCH(BT$6&amp;$CT46,'Route Guide - Lanes Not in Data'!$P$5:$P$22370,0))=FALSE,MATCH(BT$6&amp;$CT46,'Route Guide - Lanes Not in Data'!$P$5:$P$22370,0),
IF(ISERROR(MATCH(BT$6&amp;$CU46,'Route Guide - Lanes Not in Data'!$P$5:$P$22370,0))=FALSE,MATCH(BT$6&amp;$CU46,'Route Guide - Lanes Not in Data'!$P$5:$P$22370,0),
IF(ISERROR(MATCH(BT$6&amp;$CV46,'Route Guide - Lanes Not in Data'!$P$5:$P$22370,0))=FALSE,MATCH(BT$6&amp;$CV46,'Route Guide - Lanes Not in Data'!$P$5:$P$22370,0),
IF(ISERROR(MATCH(BT$6&amp;$CW46,'Route Guide - Lanes Not in Data'!$P$5:$P$22370,0))=FALSE,MATCH(BT$6&amp;$CW46,'Route Guide - Lanes Not in Data'!$P$5:$P$22370,0),
IF(ISERROR(MATCH(BT$6&amp;$CX46,'Route Guide - Lanes Not in Data'!$P$5:$P$22370,0))=FALSE,MATCH(BT$6&amp;$CX46,'Route Guide - Lanes Not in Data'!$P$5:$P$22370,0),
IF(ISERROR(MATCH(BT$6&amp;$CY46,'Route Guide - Lanes Not in Data'!$P$5:$P$22370,0))=FALSE,MATCH(BT$6&amp;$CY46,'Route Guide - Lanes Not in Data'!$P$5:$P$22370,0),
IF(ISERROR(MATCH(BT$6&amp;$CZ46,'Route Guide - Lanes Not in Data'!$P$5:$P$22370,0))=FALSE,MATCH(BT$6&amp;$CZ46,'Route Guide - Lanes Not in Data'!$P$5:$P$22370,0),""))))))))))),""))</f>
        <v/>
      </c>
      <c r="BU46" s="37">
        <f>IF(OR(BU$6="",EG46&lt;&gt;2),"",IFERROR(INDEX('Route Guide - Lanes Not in Data'!$E$5:$E$22370,
IF(ISERROR(MATCH(BU$6&amp;$CQ46,'Route Guide - Lanes Not in Data'!$P$5:$P$22370,0))=FALSE,MATCH(BU$6&amp;$CQ46,'Route Guide - Lanes Not in Data'!$P$5:$P$22370,0),
IF(ISERROR(MATCH(BU$6&amp;$CR46,'Route Guide - Lanes Not in Data'!$P$5:$P$22370,0))=FALSE,MATCH(BU$6&amp;$CR46,'Route Guide - Lanes Not in Data'!$P$5:$P$22370,0),
IF(ISERROR(MATCH(BU$6&amp;$CS46,'Route Guide - Lanes Not in Data'!$P$5:$P$22370,0))=FALSE,MATCH(BU$6&amp;$CS46,'Route Guide - Lanes Not in Data'!$P$5:$P$22370,0),
IF(ISERROR(MATCH(BU$6&amp;$CT46,'Route Guide - Lanes Not in Data'!$P$5:$P$22370,0))=FALSE,MATCH(BU$6&amp;$CT46,'Route Guide - Lanes Not in Data'!$P$5:$P$22370,0),
IF(ISERROR(MATCH(BU$6&amp;$CU46,'Route Guide - Lanes Not in Data'!$P$5:$P$22370,0))=FALSE,MATCH(BU$6&amp;$CU46,'Route Guide - Lanes Not in Data'!$P$5:$P$22370,0),
IF(ISERROR(MATCH(BU$6&amp;$CV46,'Route Guide - Lanes Not in Data'!$P$5:$P$22370,0))=FALSE,MATCH(BU$6&amp;$CV46,'Route Guide - Lanes Not in Data'!$P$5:$P$22370,0),
IF(ISERROR(MATCH(BU$6&amp;$CW46,'Route Guide - Lanes Not in Data'!$P$5:$P$22370,0))=FALSE,MATCH(BU$6&amp;$CW46,'Route Guide - Lanes Not in Data'!$P$5:$P$22370,0),
IF(ISERROR(MATCH(BU$6&amp;$CX46,'Route Guide - Lanes Not in Data'!$P$5:$P$22370,0))=FALSE,MATCH(BU$6&amp;$CX46,'Route Guide - Lanes Not in Data'!$P$5:$P$22370,0),
IF(ISERROR(MATCH(BU$6&amp;$CY46,'Route Guide - Lanes Not in Data'!$P$5:$P$22370,0))=FALSE,MATCH(BU$6&amp;$CY46,'Route Guide - Lanes Not in Data'!$P$5:$P$22370,0),
IF(ISERROR(MATCH(BU$6&amp;$CZ46,'Route Guide - Lanes Not in Data'!$P$5:$P$22370,0))=FALSE,MATCH(BU$6&amp;$CZ46,'Route Guide - Lanes Not in Data'!$P$5:$P$22370,0),""))))))))))),""))</f>
        <v>6.9000000000000006E-2</v>
      </c>
      <c r="BV46" s="37" t="str">
        <f>IF(OR(BV$6="",EH46&lt;&gt;2),"",IFERROR(INDEX('Route Guide - Lanes Not in Data'!$E$5:$E$22370,
IF(ISERROR(MATCH(BV$6&amp;$CQ46,'Route Guide - Lanes Not in Data'!$P$5:$P$22370,0))=FALSE,MATCH(BV$6&amp;$CQ46,'Route Guide - Lanes Not in Data'!$P$5:$P$22370,0),
IF(ISERROR(MATCH(BV$6&amp;$CR46,'Route Guide - Lanes Not in Data'!$P$5:$P$22370,0))=FALSE,MATCH(BV$6&amp;$CR46,'Route Guide - Lanes Not in Data'!$P$5:$P$22370,0),
IF(ISERROR(MATCH(BV$6&amp;$CS46,'Route Guide - Lanes Not in Data'!$P$5:$P$22370,0))=FALSE,MATCH(BV$6&amp;$CS46,'Route Guide - Lanes Not in Data'!$P$5:$P$22370,0),
IF(ISERROR(MATCH(BV$6&amp;$CT46,'Route Guide - Lanes Not in Data'!$P$5:$P$22370,0))=FALSE,MATCH(BV$6&amp;$CT46,'Route Guide - Lanes Not in Data'!$P$5:$P$22370,0),
IF(ISERROR(MATCH(BV$6&amp;$CU46,'Route Guide - Lanes Not in Data'!$P$5:$P$22370,0))=FALSE,MATCH(BV$6&amp;$CU46,'Route Guide - Lanes Not in Data'!$P$5:$P$22370,0),
IF(ISERROR(MATCH(BV$6&amp;$CV46,'Route Guide - Lanes Not in Data'!$P$5:$P$22370,0))=FALSE,MATCH(BV$6&amp;$CV46,'Route Guide - Lanes Not in Data'!$P$5:$P$22370,0),
IF(ISERROR(MATCH(BV$6&amp;$CW46,'Route Guide - Lanes Not in Data'!$P$5:$P$22370,0))=FALSE,MATCH(BV$6&amp;$CW46,'Route Guide - Lanes Not in Data'!$P$5:$P$22370,0),
IF(ISERROR(MATCH(BV$6&amp;$CX46,'Route Guide - Lanes Not in Data'!$P$5:$P$22370,0))=FALSE,MATCH(BV$6&amp;$CX46,'Route Guide - Lanes Not in Data'!$P$5:$P$22370,0),
IF(ISERROR(MATCH(BV$6&amp;$CY46,'Route Guide - Lanes Not in Data'!$P$5:$P$22370,0))=FALSE,MATCH(BV$6&amp;$CY46,'Route Guide - Lanes Not in Data'!$P$5:$P$22370,0),
IF(ISERROR(MATCH(BV$6&amp;$CZ46,'Route Guide - Lanes Not in Data'!$P$5:$P$22370,0))=FALSE,MATCH(BV$6&amp;$CZ46,'Route Guide - Lanes Not in Data'!$P$5:$P$22370,0),""))))))))))),""))</f>
        <v/>
      </c>
      <c r="BW46" s="37" t="str">
        <f>IF(OR(BW$6="",EI46&lt;&gt;2),"",IFERROR(INDEX('Route Guide - Lanes Not in Data'!$E$5:$E$22370,
IF(ISERROR(MATCH(BW$6&amp;$CQ46,'Route Guide - Lanes Not in Data'!$P$5:$P$22370,0))=FALSE,MATCH(BW$6&amp;$CQ46,'Route Guide - Lanes Not in Data'!$P$5:$P$22370,0),
IF(ISERROR(MATCH(BW$6&amp;$CR46,'Route Guide - Lanes Not in Data'!$P$5:$P$22370,0))=FALSE,MATCH(BW$6&amp;$CR46,'Route Guide - Lanes Not in Data'!$P$5:$P$22370,0),
IF(ISERROR(MATCH(BW$6&amp;$CS46,'Route Guide - Lanes Not in Data'!$P$5:$P$22370,0))=FALSE,MATCH(BW$6&amp;$CS46,'Route Guide - Lanes Not in Data'!$P$5:$P$22370,0),
IF(ISERROR(MATCH(BW$6&amp;$CT46,'Route Guide - Lanes Not in Data'!$P$5:$P$22370,0))=FALSE,MATCH(BW$6&amp;$CT46,'Route Guide - Lanes Not in Data'!$P$5:$P$22370,0),
IF(ISERROR(MATCH(BW$6&amp;$CU46,'Route Guide - Lanes Not in Data'!$P$5:$P$22370,0))=FALSE,MATCH(BW$6&amp;$CU46,'Route Guide - Lanes Not in Data'!$P$5:$P$22370,0),
IF(ISERROR(MATCH(BW$6&amp;$CV46,'Route Guide - Lanes Not in Data'!$P$5:$P$22370,0))=FALSE,MATCH(BW$6&amp;$CV46,'Route Guide - Lanes Not in Data'!$P$5:$P$22370,0),
IF(ISERROR(MATCH(BW$6&amp;$CW46,'Route Guide - Lanes Not in Data'!$P$5:$P$22370,0))=FALSE,MATCH(BW$6&amp;$CW46,'Route Guide - Lanes Not in Data'!$P$5:$P$22370,0),
IF(ISERROR(MATCH(BW$6&amp;$CX46,'Route Guide - Lanes Not in Data'!$P$5:$P$22370,0))=FALSE,MATCH(BW$6&amp;$CX46,'Route Guide - Lanes Not in Data'!$P$5:$P$22370,0),
IF(ISERROR(MATCH(BW$6&amp;$CY46,'Route Guide - Lanes Not in Data'!$P$5:$P$22370,0))=FALSE,MATCH(BW$6&amp;$CY46,'Route Guide - Lanes Not in Data'!$P$5:$P$22370,0),
IF(ISERROR(MATCH(BW$6&amp;$CZ46,'Route Guide - Lanes Not in Data'!$P$5:$P$22370,0))=FALSE,MATCH(BW$6&amp;$CZ46,'Route Guide - Lanes Not in Data'!$P$5:$P$22370,0),""))))))))))),""))</f>
        <v/>
      </c>
      <c r="BX46" s="37" t="str">
        <f>IF(OR(BX$6="",EJ46&lt;&gt;2),"",IFERROR(INDEX('Route Guide - Lanes Not in Data'!$E$5:$E$22370,
IF(ISERROR(MATCH(BX$6&amp;$CQ46,'Route Guide - Lanes Not in Data'!$P$5:$P$22370,0))=FALSE,MATCH(BX$6&amp;$CQ46,'Route Guide - Lanes Not in Data'!$P$5:$P$22370,0),
IF(ISERROR(MATCH(BX$6&amp;$CR46,'Route Guide - Lanes Not in Data'!$P$5:$P$22370,0))=FALSE,MATCH(BX$6&amp;$CR46,'Route Guide - Lanes Not in Data'!$P$5:$P$22370,0),
IF(ISERROR(MATCH(BX$6&amp;$CS46,'Route Guide - Lanes Not in Data'!$P$5:$P$22370,0))=FALSE,MATCH(BX$6&amp;$CS46,'Route Guide - Lanes Not in Data'!$P$5:$P$22370,0),
IF(ISERROR(MATCH(BX$6&amp;$CT46,'Route Guide - Lanes Not in Data'!$P$5:$P$22370,0))=FALSE,MATCH(BX$6&amp;$CT46,'Route Guide - Lanes Not in Data'!$P$5:$P$22370,0),
IF(ISERROR(MATCH(BX$6&amp;$CU46,'Route Guide - Lanes Not in Data'!$P$5:$P$22370,0))=FALSE,MATCH(BX$6&amp;$CU46,'Route Guide - Lanes Not in Data'!$P$5:$P$22370,0),
IF(ISERROR(MATCH(BX$6&amp;$CV46,'Route Guide - Lanes Not in Data'!$P$5:$P$22370,0))=FALSE,MATCH(BX$6&amp;$CV46,'Route Guide - Lanes Not in Data'!$P$5:$P$22370,0),
IF(ISERROR(MATCH(BX$6&amp;$CW46,'Route Guide - Lanes Not in Data'!$P$5:$P$22370,0))=FALSE,MATCH(BX$6&amp;$CW46,'Route Guide - Lanes Not in Data'!$P$5:$P$22370,0),
IF(ISERROR(MATCH(BX$6&amp;$CX46,'Route Guide - Lanes Not in Data'!$P$5:$P$22370,0))=FALSE,MATCH(BX$6&amp;$CX46,'Route Guide - Lanes Not in Data'!$P$5:$P$22370,0),
IF(ISERROR(MATCH(BX$6&amp;$CY46,'Route Guide - Lanes Not in Data'!$P$5:$P$22370,0))=FALSE,MATCH(BX$6&amp;$CY46,'Route Guide - Lanes Not in Data'!$P$5:$P$22370,0),
IF(ISERROR(MATCH(BX$6&amp;$CZ46,'Route Guide - Lanes Not in Data'!$P$5:$P$22370,0))=FALSE,MATCH(BX$6&amp;$CZ46,'Route Guide - Lanes Not in Data'!$P$5:$P$22370,0),""))))))))))),""))</f>
        <v/>
      </c>
      <c r="BY46" s="37" t="str">
        <f>IF(OR(BY$6="",EK46&lt;&gt;2),"",IFERROR(INDEX('Route Guide - Lanes Not in Data'!$E$5:$E$22370,
IF(ISERROR(MATCH(BY$6&amp;$CQ46,'Route Guide - Lanes Not in Data'!$P$5:$P$22370,0))=FALSE,MATCH(BY$6&amp;$CQ46,'Route Guide - Lanes Not in Data'!$P$5:$P$22370,0),
IF(ISERROR(MATCH(BY$6&amp;$CR46,'Route Guide - Lanes Not in Data'!$P$5:$P$22370,0))=FALSE,MATCH(BY$6&amp;$CR46,'Route Guide - Lanes Not in Data'!$P$5:$P$22370,0),
IF(ISERROR(MATCH(BY$6&amp;$CS46,'Route Guide - Lanes Not in Data'!$P$5:$P$22370,0))=FALSE,MATCH(BY$6&amp;$CS46,'Route Guide - Lanes Not in Data'!$P$5:$P$22370,0),
IF(ISERROR(MATCH(BY$6&amp;$CT46,'Route Guide - Lanes Not in Data'!$P$5:$P$22370,0))=FALSE,MATCH(BY$6&amp;$CT46,'Route Guide - Lanes Not in Data'!$P$5:$P$22370,0),
IF(ISERROR(MATCH(BY$6&amp;$CU46,'Route Guide - Lanes Not in Data'!$P$5:$P$22370,0))=FALSE,MATCH(BY$6&amp;$CU46,'Route Guide - Lanes Not in Data'!$P$5:$P$22370,0),
IF(ISERROR(MATCH(BY$6&amp;$CV46,'Route Guide - Lanes Not in Data'!$P$5:$P$22370,0))=FALSE,MATCH(BY$6&amp;$CV46,'Route Guide - Lanes Not in Data'!$P$5:$P$22370,0),
IF(ISERROR(MATCH(BY$6&amp;$CW46,'Route Guide - Lanes Not in Data'!$P$5:$P$22370,0))=FALSE,MATCH(BY$6&amp;$CW46,'Route Guide - Lanes Not in Data'!$P$5:$P$22370,0),
IF(ISERROR(MATCH(BY$6&amp;$CX46,'Route Guide - Lanes Not in Data'!$P$5:$P$22370,0))=FALSE,MATCH(BY$6&amp;$CX46,'Route Guide - Lanes Not in Data'!$P$5:$P$22370,0),
IF(ISERROR(MATCH(BY$6&amp;$CY46,'Route Guide - Lanes Not in Data'!$P$5:$P$22370,0))=FALSE,MATCH(BY$6&amp;$CY46,'Route Guide - Lanes Not in Data'!$P$5:$P$22370,0),
IF(ISERROR(MATCH(BY$6&amp;$CZ46,'Route Guide - Lanes Not in Data'!$P$5:$P$22370,0))=FALSE,MATCH(BY$6&amp;$CZ46,'Route Guide - Lanes Not in Data'!$P$5:$P$22370,0),""))))))))))),""))</f>
        <v/>
      </c>
      <c r="BZ46" s="37" t="str">
        <f>IF(OR(BZ$6="",EL46&lt;&gt;2),"",IFERROR(INDEX('Route Guide - Lanes Not in Data'!$E$5:$E$22370,
IF(ISERROR(MATCH(BZ$6&amp;$CQ46,'Route Guide - Lanes Not in Data'!$P$5:$P$22370,0))=FALSE,MATCH(BZ$6&amp;$CQ46,'Route Guide - Lanes Not in Data'!$P$5:$P$22370,0),
IF(ISERROR(MATCH(BZ$6&amp;$CR46,'Route Guide - Lanes Not in Data'!$P$5:$P$22370,0))=FALSE,MATCH(BZ$6&amp;$CR46,'Route Guide - Lanes Not in Data'!$P$5:$P$22370,0),
IF(ISERROR(MATCH(BZ$6&amp;$CS46,'Route Guide - Lanes Not in Data'!$P$5:$P$22370,0))=FALSE,MATCH(BZ$6&amp;$CS46,'Route Guide - Lanes Not in Data'!$P$5:$P$22370,0),
IF(ISERROR(MATCH(BZ$6&amp;$CT46,'Route Guide - Lanes Not in Data'!$P$5:$P$22370,0))=FALSE,MATCH(BZ$6&amp;$CT46,'Route Guide - Lanes Not in Data'!$P$5:$P$22370,0),
IF(ISERROR(MATCH(BZ$6&amp;$CU46,'Route Guide - Lanes Not in Data'!$P$5:$P$22370,0))=FALSE,MATCH(BZ$6&amp;$CU46,'Route Guide - Lanes Not in Data'!$P$5:$P$22370,0),
IF(ISERROR(MATCH(BZ$6&amp;$CV46,'Route Guide - Lanes Not in Data'!$P$5:$P$22370,0))=FALSE,MATCH(BZ$6&amp;$CV46,'Route Guide - Lanes Not in Data'!$P$5:$P$22370,0),
IF(ISERROR(MATCH(BZ$6&amp;$CW46,'Route Guide - Lanes Not in Data'!$P$5:$P$22370,0))=FALSE,MATCH(BZ$6&amp;$CW46,'Route Guide - Lanes Not in Data'!$P$5:$P$22370,0),
IF(ISERROR(MATCH(BZ$6&amp;$CX46,'Route Guide - Lanes Not in Data'!$P$5:$P$22370,0))=FALSE,MATCH(BZ$6&amp;$CX46,'Route Guide - Lanes Not in Data'!$P$5:$P$22370,0),
IF(ISERROR(MATCH(BZ$6&amp;$CY46,'Route Guide - Lanes Not in Data'!$P$5:$P$22370,0))=FALSE,MATCH(BZ$6&amp;$CY46,'Route Guide - Lanes Not in Data'!$P$5:$P$22370,0),
IF(ISERROR(MATCH(BZ$6&amp;$CZ46,'Route Guide - Lanes Not in Data'!$P$5:$P$22370,0))=FALSE,MATCH(BZ$6&amp;$CZ46,'Route Guide - Lanes Not in Data'!$P$5:$P$22370,0),""))))))))))),""))</f>
        <v/>
      </c>
      <c r="CA46" s="37">
        <f>IF(OR(CA$6="",EM46&lt;&gt;2),"",IFERROR(INDEX('Route Guide - Lanes Not in Data'!$E$5:$E$22370,
IF(ISERROR(MATCH(CA$6&amp;$CQ46,'Route Guide - Lanes Not in Data'!$P$5:$P$22370,0))=FALSE,MATCH(CA$6&amp;$CQ46,'Route Guide - Lanes Not in Data'!$P$5:$P$22370,0),
IF(ISERROR(MATCH(CA$6&amp;$CR46,'Route Guide - Lanes Not in Data'!$P$5:$P$22370,0))=FALSE,MATCH(CA$6&amp;$CR46,'Route Guide - Lanes Not in Data'!$P$5:$P$22370,0),
IF(ISERROR(MATCH(CA$6&amp;$CS46,'Route Guide - Lanes Not in Data'!$P$5:$P$22370,0))=FALSE,MATCH(CA$6&amp;$CS46,'Route Guide - Lanes Not in Data'!$P$5:$P$22370,0),
IF(ISERROR(MATCH(CA$6&amp;$CT46,'Route Guide - Lanes Not in Data'!$P$5:$P$22370,0))=FALSE,MATCH(CA$6&amp;$CT46,'Route Guide - Lanes Not in Data'!$P$5:$P$22370,0),
IF(ISERROR(MATCH(CA$6&amp;$CU46,'Route Guide - Lanes Not in Data'!$P$5:$P$22370,0))=FALSE,MATCH(CA$6&amp;$CU46,'Route Guide - Lanes Not in Data'!$P$5:$P$22370,0),
IF(ISERROR(MATCH(CA$6&amp;$CV46,'Route Guide - Lanes Not in Data'!$P$5:$P$22370,0))=FALSE,MATCH(CA$6&amp;$CV46,'Route Guide - Lanes Not in Data'!$P$5:$P$22370,0),
IF(ISERROR(MATCH(CA$6&amp;$CW46,'Route Guide - Lanes Not in Data'!$P$5:$P$22370,0))=FALSE,MATCH(CA$6&amp;$CW46,'Route Guide - Lanes Not in Data'!$P$5:$P$22370,0),
IF(ISERROR(MATCH(CA$6&amp;$CX46,'Route Guide - Lanes Not in Data'!$P$5:$P$22370,0))=FALSE,MATCH(CA$6&amp;$CX46,'Route Guide - Lanes Not in Data'!$P$5:$P$22370,0),
IF(ISERROR(MATCH(CA$6&amp;$CY46,'Route Guide - Lanes Not in Data'!$P$5:$P$22370,0))=FALSE,MATCH(CA$6&amp;$CY46,'Route Guide - Lanes Not in Data'!$P$5:$P$22370,0),
IF(ISERROR(MATCH(CA$6&amp;$CZ46,'Route Guide - Lanes Not in Data'!$P$5:$P$22370,0))=FALSE,MATCH(CA$6&amp;$CZ46,'Route Guide - Lanes Not in Data'!$P$5:$P$22370,0),""))))))))))),""))</f>
        <v>0.13300000000000001</v>
      </c>
      <c r="CB46" s="37" t="str">
        <f>IF(OR(CB$6="",EN46&lt;&gt;2),"",IFERROR(INDEX('Route Guide - Lanes Not in Data'!$E$5:$E$22370,
IF(ISERROR(MATCH(CB$6&amp;$CQ46,'Route Guide - Lanes Not in Data'!$P$5:$P$22370,0))=FALSE,MATCH(CB$6&amp;$CQ46,'Route Guide - Lanes Not in Data'!$P$5:$P$22370,0),
IF(ISERROR(MATCH(CB$6&amp;$CR46,'Route Guide - Lanes Not in Data'!$P$5:$P$22370,0))=FALSE,MATCH(CB$6&amp;$CR46,'Route Guide - Lanes Not in Data'!$P$5:$P$22370,0),
IF(ISERROR(MATCH(CB$6&amp;$CS46,'Route Guide - Lanes Not in Data'!$P$5:$P$22370,0))=FALSE,MATCH(CB$6&amp;$CS46,'Route Guide - Lanes Not in Data'!$P$5:$P$22370,0),
IF(ISERROR(MATCH(CB$6&amp;$CT46,'Route Guide - Lanes Not in Data'!$P$5:$P$22370,0))=FALSE,MATCH(CB$6&amp;$CT46,'Route Guide - Lanes Not in Data'!$P$5:$P$22370,0),
IF(ISERROR(MATCH(CB$6&amp;$CU46,'Route Guide - Lanes Not in Data'!$P$5:$P$22370,0))=FALSE,MATCH(CB$6&amp;$CU46,'Route Guide - Lanes Not in Data'!$P$5:$P$22370,0),
IF(ISERROR(MATCH(CB$6&amp;$CV46,'Route Guide - Lanes Not in Data'!$P$5:$P$22370,0))=FALSE,MATCH(CB$6&amp;$CV46,'Route Guide - Lanes Not in Data'!$P$5:$P$22370,0),
IF(ISERROR(MATCH(CB$6&amp;$CW46,'Route Guide - Lanes Not in Data'!$P$5:$P$22370,0))=FALSE,MATCH(CB$6&amp;$CW46,'Route Guide - Lanes Not in Data'!$P$5:$P$22370,0),
IF(ISERROR(MATCH(CB$6&amp;$CX46,'Route Guide - Lanes Not in Data'!$P$5:$P$22370,0))=FALSE,MATCH(CB$6&amp;$CX46,'Route Guide - Lanes Not in Data'!$P$5:$P$22370,0),
IF(ISERROR(MATCH(CB$6&amp;$CY46,'Route Guide - Lanes Not in Data'!$P$5:$P$22370,0))=FALSE,MATCH(CB$6&amp;$CY46,'Route Guide - Lanes Not in Data'!$P$5:$P$22370,0),
IF(ISERROR(MATCH(CB$6&amp;$CZ46,'Route Guide - Lanes Not in Data'!$P$5:$P$22370,0))=FALSE,MATCH(CB$6&amp;$CZ46,'Route Guide - Lanes Not in Data'!$P$5:$P$22370,0),""))))))))))),""))</f>
        <v/>
      </c>
      <c r="CC46" s="37" t="str">
        <f>IF(OR(CC$6="",EO46&lt;&gt;2),"",IFERROR(INDEX('Route Guide - Lanes Not in Data'!$E$5:$E$22370,
IF(ISERROR(MATCH(CC$6&amp;$CQ46,'Route Guide - Lanes Not in Data'!$P$5:$P$22370,0))=FALSE,MATCH(CC$6&amp;$CQ46,'Route Guide - Lanes Not in Data'!$P$5:$P$22370,0),
IF(ISERROR(MATCH(CC$6&amp;$CR46,'Route Guide - Lanes Not in Data'!$P$5:$P$22370,0))=FALSE,MATCH(CC$6&amp;$CR46,'Route Guide - Lanes Not in Data'!$P$5:$P$22370,0),
IF(ISERROR(MATCH(CC$6&amp;$CS46,'Route Guide - Lanes Not in Data'!$P$5:$P$22370,0))=FALSE,MATCH(CC$6&amp;$CS46,'Route Guide - Lanes Not in Data'!$P$5:$P$22370,0),
IF(ISERROR(MATCH(CC$6&amp;$CT46,'Route Guide - Lanes Not in Data'!$P$5:$P$22370,0))=FALSE,MATCH(CC$6&amp;$CT46,'Route Guide - Lanes Not in Data'!$P$5:$P$22370,0),
IF(ISERROR(MATCH(CC$6&amp;$CU46,'Route Guide - Lanes Not in Data'!$P$5:$P$22370,0))=FALSE,MATCH(CC$6&amp;$CU46,'Route Guide - Lanes Not in Data'!$P$5:$P$22370,0),
IF(ISERROR(MATCH(CC$6&amp;$CV46,'Route Guide - Lanes Not in Data'!$P$5:$P$22370,0))=FALSE,MATCH(CC$6&amp;$CV46,'Route Guide - Lanes Not in Data'!$P$5:$P$22370,0),
IF(ISERROR(MATCH(CC$6&amp;$CW46,'Route Guide - Lanes Not in Data'!$P$5:$P$22370,0))=FALSE,MATCH(CC$6&amp;$CW46,'Route Guide - Lanes Not in Data'!$P$5:$P$22370,0),
IF(ISERROR(MATCH(CC$6&amp;$CX46,'Route Guide - Lanes Not in Data'!$P$5:$P$22370,0))=FALSE,MATCH(CC$6&amp;$CX46,'Route Guide - Lanes Not in Data'!$P$5:$P$22370,0),
IF(ISERROR(MATCH(CC$6&amp;$CY46,'Route Guide - Lanes Not in Data'!$P$5:$P$22370,0))=FALSE,MATCH(CC$6&amp;$CY46,'Route Guide - Lanes Not in Data'!$P$5:$P$22370,0),
IF(ISERROR(MATCH(CC$6&amp;$CZ46,'Route Guide - Lanes Not in Data'!$P$5:$P$22370,0))=FALSE,MATCH(CC$6&amp;$CZ46,'Route Guide - Lanes Not in Data'!$P$5:$P$22370,0),""))))))))))),""))</f>
        <v/>
      </c>
      <c r="CD46" s="37" t="str">
        <f>IF(OR(CD$6="",EP46&lt;&gt;2),"",IFERROR(INDEX('Route Guide - Lanes Not in Data'!$E$5:$E$22370,
IF(ISERROR(MATCH(CD$6&amp;$CQ46,'Route Guide - Lanes Not in Data'!$P$5:$P$22370,0))=FALSE,MATCH(CD$6&amp;$CQ46,'Route Guide - Lanes Not in Data'!$P$5:$P$22370,0),
IF(ISERROR(MATCH(CD$6&amp;$CR46,'Route Guide - Lanes Not in Data'!$P$5:$P$22370,0))=FALSE,MATCH(CD$6&amp;$CR46,'Route Guide - Lanes Not in Data'!$P$5:$P$22370,0),
IF(ISERROR(MATCH(CD$6&amp;$CS46,'Route Guide - Lanes Not in Data'!$P$5:$P$22370,0))=FALSE,MATCH(CD$6&amp;$CS46,'Route Guide - Lanes Not in Data'!$P$5:$P$22370,0),
IF(ISERROR(MATCH(CD$6&amp;$CT46,'Route Guide - Lanes Not in Data'!$P$5:$P$22370,0))=FALSE,MATCH(CD$6&amp;$CT46,'Route Guide - Lanes Not in Data'!$P$5:$P$22370,0),
IF(ISERROR(MATCH(CD$6&amp;$CU46,'Route Guide - Lanes Not in Data'!$P$5:$P$22370,0))=FALSE,MATCH(CD$6&amp;$CU46,'Route Guide - Lanes Not in Data'!$P$5:$P$22370,0),
IF(ISERROR(MATCH(CD$6&amp;$CV46,'Route Guide - Lanes Not in Data'!$P$5:$P$22370,0))=FALSE,MATCH(CD$6&amp;$CV46,'Route Guide - Lanes Not in Data'!$P$5:$P$22370,0),
IF(ISERROR(MATCH(CD$6&amp;$CW46,'Route Guide - Lanes Not in Data'!$P$5:$P$22370,0))=FALSE,MATCH(CD$6&amp;$CW46,'Route Guide - Lanes Not in Data'!$P$5:$P$22370,0),
IF(ISERROR(MATCH(CD$6&amp;$CX46,'Route Guide - Lanes Not in Data'!$P$5:$P$22370,0))=FALSE,MATCH(CD$6&amp;$CX46,'Route Guide - Lanes Not in Data'!$P$5:$P$22370,0),
IF(ISERROR(MATCH(CD$6&amp;$CY46,'Route Guide - Lanes Not in Data'!$P$5:$P$22370,0))=FALSE,MATCH(CD$6&amp;$CY46,'Route Guide - Lanes Not in Data'!$P$5:$P$22370,0),
IF(ISERROR(MATCH(CD$6&amp;$CZ46,'Route Guide - Lanes Not in Data'!$P$5:$P$22370,0))=FALSE,MATCH(CD$6&amp;$CZ46,'Route Guide - Lanes Not in Data'!$P$5:$P$22370,0),""))))))))))),""))</f>
        <v/>
      </c>
      <c r="CE46" s="37" t="str">
        <f>IF(OR(CE$6="",EQ46&lt;&gt;2),"",IFERROR(INDEX('Route Guide - Lanes Not in Data'!$E$5:$E$22370,
IF(ISERROR(MATCH(CE$6&amp;$CQ46,'Route Guide - Lanes Not in Data'!$P$5:$P$22370,0))=FALSE,MATCH(CE$6&amp;$CQ46,'Route Guide - Lanes Not in Data'!$P$5:$P$22370,0),
IF(ISERROR(MATCH(CE$6&amp;$CR46,'Route Guide - Lanes Not in Data'!$P$5:$P$22370,0))=FALSE,MATCH(CE$6&amp;$CR46,'Route Guide - Lanes Not in Data'!$P$5:$P$22370,0),
IF(ISERROR(MATCH(CE$6&amp;$CS46,'Route Guide - Lanes Not in Data'!$P$5:$P$22370,0))=FALSE,MATCH(CE$6&amp;$CS46,'Route Guide - Lanes Not in Data'!$P$5:$P$22370,0),
IF(ISERROR(MATCH(CE$6&amp;$CT46,'Route Guide - Lanes Not in Data'!$P$5:$P$22370,0))=FALSE,MATCH(CE$6&amp;$CT46,'Route Guide - Lanes Not in Data'!$P$5:$P$22370,0),
IF(ISERROR(MATCH(CE$6&amp;$CU46,'Route Guide - Lanes Not in Data'!$P$5:$P$22370,0))=FALSE,MATCH(CE$6&amp;$CU46,'Route Guide - Lanes Not in Data'!$P$5:$P$22370,0),
IF(ISERROR(MATCH(CE$6&amp;$CV46,'Route Guide - Lanes Not in Data'!$P$5:$P$22370,0))=FALSE,MATCH(CE$6&amp;$CV46,'Route Guide - Lanes Not in Data'!$P$5:$P$22370,0),
IF(ISERROR(MATCH(CE$6&amp;$CW46,'Route Guide - Lanes Not in Data'!$P$5:$P$22370,0))=FALSE,MATCH(CE$6&amp;$CW46,'Route Guide - Lanes Not in Data'!$P$5:$P$22370,0),
IF(ISERROR(MATCH(CE$6&amp;$CX46,'Route Guide - Lanes Not in Data'!$P$5:$P$22370,0))=FALSE,MATCH(CE$6&amp;$CX46,'Route Guide - Lanes Not in Data'!$P$5:$P$22370,0),
IF(ISERROR(MATCH(CE$6&amp;$CY46,'Route Guide - Lanes Not in Data'!$P$5:$P$22370,0))=FALSE,MATCH(CE$6&amp;$CY46,'Route Guide - Lanes Not in Data'!$P$5:$P$22370,0),
IF(ISERROR(MATCH(CE$6&amp;$CZ46,'Route Guide - Lanes Not in Data'!$P$5:$P$22370,0))=FALSE,MATCH(CE$6&amp;$CZ46,'Route Guide - Lanes Not in Data'!$P$5:$P$22370,0),""))))))))))),""))</f>
        <v/>
      </c>
      <c r="CF46" s="37" t="str">
        <f>IF(OR(CF$6="",ER46&lt;&gt;2),"",IFERROR(INDEX('Route Guide - Lanes Not in Data'!$E$5:$E$22370,
IF(ISERROR(MATCH(CF$6&amp;$CQ46,'Route Guide - Lanes Not in Data'!$P$5:$P$22370,0))=FALSE,MATCH(CF$6&amp;$CQ46,'Route Guide - Lanes Not in Data'!$P$5:$P$22370,0),
IF(ISERROR(MATCH(CF$6&amp;$CR46,'Route Guide - Lanes Not in Data'!$P$5:$P$22370,0))=FALSE,MATCH(CF$6&amp;$CR46,'Route Guide - Lanes Not in Data'!$P$5:$P$22370,0),
IF(ISERROR(MATCH(CF$6&amp;$CS46,'Route Guide - Lanes Not in Data'!$P$5:$P$22370,0))=FALSE,MATCH(CF$6&amp;$CS46,'Route Guide - Lanes Not in Data'!$P$5:$P$22370,0),
IF(ISERROR(MATCH(CF$6&amp;$CT46,'Route Guide - Lanes Not in Data'!$P$5:$P$22370,0))=FALSE,MATCH(CF$6&amp;$CT46,'Route Guide - Lanes Not in Data'!$P$5:$P$22370,0),
IF(ISERROR(MATCH(CF$6&amp;$CU46,'Route Guide - Lanes Not in Data'!$P$5:$P$22370,0))=FALSE,MATCH(CF$6&amp;$CU46,'Route Guide - Lanes Not in Data'!$P$5:$P$22370,0),
IF(ISERROR(MATCH(CF$6&amp;$CV46,'Route Guide - Lanes Not in Data'!$P$5:$P$22370,0))=FALSE,MATCH(CF$6&amp;$CV46,'Route Guide - Lanes Not in Data'!$P$5:$P$22370,0),
IF(ISERROR(MATCH(CF$6&amp;$CW46,'Route Guide - Lanes Not in Data'!$P$5:$P$22370,0))=FALSE,MATCH(CF$6&amp;$CW46,'Route Guide - Lanes Not in Data'!$P$5:$P$22370,0),
IF(ISERROR(MATCH(CF$6&amp;$CX46,'Route Guide - Lanes Not in Data'!$P$5:$P$22370,0))=FALSE,MATCH(CF$6&amp;$CX46,'Route Guide - Lanes Not in Data'!$P$5:$P$22370,0),
IF(ISERROR(MATCH(CF$6&amp;$CY46,'Route Guide - Lanes Not in Data'!$P$5:$P$22370,0))=FALSE,MATCH(CF$6&amp;$CY46,'Route Guide - Lanes Not in Data'!$P$5:$P$22370,0),
IF(ISERROR(MATCH(CF$6&amp;$CZ46,'Route Guide - Lanes Not in Data'!$P$5:$P$22370,0))=FALSE,MATCH(CF$6&amp;$CZ46,'Route Guide - Lanes Not in Data'!$P$5:$P$22370,0),""))))))))))),""))</f>
        <v/>
      </c>
      <c r="CG46" s="37" t="str">
        <f>IF(OR(CG$6="",ES46&lt;&gt;2),"",IFERROR(INDEX('Route Guide - Lanes Not in Data'!$E$5:$E$22370,
IF(ISERROR(MATCH(CG$6&amp;$CQ46,'Route Guide - Lanes Not in Data'!$P$5:$P$22370,0))=FALSE,MATCH(CG$6&amp;$CQ46,'Route Guide - Lanes Not in Data'!$P$5:$P$22370,0),
IF(ISERROR(MATCH(CG$6&amp;$CR46,'Route Guide - Lanes Not in Data'!$P$5:$P$22370,0))=FALSE,MATCH(CG$6&amp;$CR46,'Route Guide - Lanes Not in Data'!$P$5:$P$22370,0),
IF(ISERROR(MATCH(CG$6&amp;$CS46,'Route Guide - Lanes Not in Data'!$P$5:$P$22370,0))=FALSE,MATCH(CG$6&amp;$CS46,'Route Guide - Lanes Not in Data'!$P$5:$P$22370,0),
IF(ISERROR(MATCH(CG$6&amp;$CT46,'Route Guide - Lanes Not in Data'!$P$5:$P$22370,0))=FALSE,MATCH(CG$6&amp;$CT46,'Route Guide - Lanes Not in Data'!$P$5:$P$22370,0),
IF(ISERROR(MATCH(CG$6&amp;$CU46,'Route Guide - Lanes Not in Data'!$P$5:$P$22370,0))=FALSE,MATCH(CG$6&amp;$CU46,'Route Guide - Lanes Not in Data'!$P$5:$P$22370,0),
IF(ISERROR(MATCH(CG$6&amp;$CV46,'Route Guide - Lanes Not in Data'!$P$5:$P$22370,0))=FALSE,MATCH(CG$6&amp;$CV46,'Route Guide - Lanes Not in Data'!$P$5:$P$22370,0),
IF(ISERROR(MATCH(CG$6&amp;$CW46,'Route Guide - Lanes Not in Data'!$P$5:$P$22370,0))=FALSE,MATCH(CG$6&amp;$CW46,'Route Guide - Lanes Not in Data'!$P$5:$P$22370,0),
IF(ISERROR(MATCH(CG$6&amp;$CX46,'Route Guide - Lanes Not in Data'!$P$5:$P$22370,0))=FALSE,MATCH(CG$6&amp;$CX46,'Route Guide - Lanes Not in Data'!$P$5:$P$22370,0),
IF(ISERROR(MATCH(CG$6&amp;$CY46,'Route Guide - Lanes Not in Data'!$P$5:$P$22370,0))=FALSE,MATCH(CG$6&amp;$CY46,'Route Guide - Lanes Not in Data'!$P$5:$P$22370,0),
IF(ISERROR(MATCH(CG$6&amp;$CZ46,'Route Guide - Lanes Not in Data'!$P$5:$P$22370,0))=FALSE,MATCH(CG$6&amp;$CZ46,'Route Guide - Lanes Not in Data'!$P$5:$P$22370,0),""))))))))))),""))</f>
        <v/>
      </c>
      <c r="CH46" s="37" t="str">
        <f>IF(OR(CH$6="",ET46&lt;&gt;2),"",IFERROR(INDEX('Route Guide - Lanes Not in Data'!$E$5:$E$22370,
IF(ISERROR(MATCH(CH$6&amp;$CQ46,'Route Guide - Lanes Not in Data'!$P$5:$P$22370,0))=FALSE,MATCH(CH$6&amp;$CQ46,'Route Guide - Lanes Not in Data'!$P$5:$P$22370,0),
IF(ISERROR(MATCH(CH$6&amp;$CR46,'Route Guide - Lanes Not in Data'!$P$5:$P$22370,0))=FALSE,MATCH(CH$6&amp;$CR46,'Route Guide - Lanes Not in Data'!$P$5:$P$22370,0),
IF(ISERROR(MATCH(CH$6&amp;$CS46,'Route Guide - Lanes Not in Data'!$P$5:$P$22370,0))=FALSE,MATCH(CH$6&amp;$CS46,'Route Guide - Lanes Not in Data'!$P$5:$P$22370,0),
IF(ISERROR(MATCH(CH$6&amp;$CT46,'Route Guide - Lanes Not in Data'!$P$5:$P$22370,0))=FALSE,MATCH(CH$6&amp;$CT46,'Route Guide - Lanes Not in Data'!$P$5:$P$22370,0),
IF(ISERROR(MATCH(CH$6&amp;$CU46,'Route Guide - Lanes Not in Data'!$P$5:$P$22370,0))=FALSE,MATCH(CH$6&amp;$CU46,'Route Guide - Lanes Not in Data'!$P$5:$P$22370,0),
IF(ISERROR(MATCH(CH$6&amp;$CV46,'Route Guide - Lanes Not in Data'!$P$5:$P$22370,0))=FALSE,MATCH(CH$6&amp;$CV46,'Route Guide - Lanes Not in Data'!$P$5:$P$22370,0),
IF(ISERROR(MATCH(CH$6&amp;$CW46,'Route Guide - Lanes Not in Data'!$P$5:$P$22370,0))=FALSE,MATCH(CH$6&amp;$CW46,'Route Guide - Lanes Not in Data'!$P$5:$P$22370,0),
IF(ISERROR(MATCH(CH$6&amp;$CX46,'Route Guide - Lanes Not in Data'!$P$5:$P$22370,0))=FALSE,MATCH(CH$6&amp;$CX46,'Route Guide - Lanes Not in Data'!$P$5:$P$22370,0),
IF(ISERROR(MATCH(CH$6&amp;$CY46,'Route Guide - Lanes Not in Data'!$P$5:$P$22370,0))=FALSE,MATCH(CH$6&amp;$CY46,'Route Guide - Lanes Not in Data'!$P$5:$P$22370,0),
IF(ISERROR(MATCH(CH$6&amp;$CZ46,'Route Guide - Lanes Not in Data'!$P$5:$P$22370,0))=FALSE,MATCH(CH$6&amp;$CZ46,'Route Guide - Lanes Not in Data'!$P$5:$P$22370,0),""))))))))))),""))</f>
        <v/>
      </c>
      <c r="CI46" s="37" t="str">
        <f>IF(OR(CI$6="",EU46&lt;&gt;2),"",IFERROR(INDEX('Route Guide - Lanes Not in Data'!$E$5:$E$22370,
IF(ISERROR(MATCH(CI$6&amp;$CQ46,'Route Guide - Lanes Not in Data'!$P$5:$P$22370,0))=FALSE,MATCH(CI$6&amp;$CQ46,'Route Guide - Lanes Not in Data'!$P$5:$P$22370,0),
IF(ISERROR(MATCH(CI$6&amp;$CR46,'Route Guide - Lanes Not in Data'!$P$5:$P$22370,0))=FALSE,MATCH(CI$6&amp;$CR46,'Route Guide - Lanes Not in Data'!$P$5:$P$22370,0),
IF(ISERROR(MATCH(CI$6&amp;$CS46,'Route Guide - Lanes Not in Data'!$P$5:$P$22370,0))=FALSE,MATCH(CI$6&amp;$CS46,'Route Guide - Lanes Not in Data'!$P$5:$P$22370,0),
IF(ISERROR(MATCH(CI$6&amp;$CT46,'Route Guide - Lanes Not in Data'!$P$5:$P$22370,0))=FALSE,MATCH(CI$6&amp;$CT46,'Route Guide - Lanes Not in Data'!$P$5:$P$22370,0),
IF(ISERROR(MATCH(CI$6&amp;$CU46,'Route Guide - Lanes Not in Data'!$P$5:$P$22370,0))=FALSE,MATCH(CI$6&amp;$CU46,'Route Guide - Lanes Not in Data'!$P$5:$P$22370,0),
IF(ISERROR(MATCH(CI$6&amp;$CV46,'Route Guide - Lanes Not in Data'!$P$5:$P$22370,0))=FALSE,MATCH(CI$6&amp;$CV46,'Route Guide - Lanes Not in Data'!$P$5:$P$22370,0),
IF(ISERROR(MATCH(CI$6&amp;$CW46,'Route Guide - Lanes Not in Data'!$P$5:$P$22370,0))=FALSE,MATCH(CI$6&amp;$CW46,'Route Guide - Lanes Not in Data'!$P$5:$P$22370,0),
IF(ISERROR(MATCH(CI$6&amp;$CX46,'Route Guide - Lanes Not in Data'!$P$5:$P$22370,0))=FALSE,MATCH(CI$6&amp;$CX46,'Route Guide - Lanes Not in Data'!$P$5:$P$22370,0),
IF(ISERROR(MATCH(CI$6&amp;$CY46,'Route Guide - Lanes Not in Data'!$P$5:$P$22370,0))=FALSE,MATCH(CI$6&amp;$CY46,'Route Guide - Lanes Not in Data'!$P$5:$P$22370,0),
IF(ISERROR(MATCH(CI$6&amp;$CZ46,'Route Guide - Lanes Not in Data'!$P$5:$P$22370,0))=FALSE,MATCH(CI$6&amp;$CZ46,'Route Guide - Lanes Not in Data'!$P$5:$P$22370,0),""))))))))))),""))</f>
        <v/>
      </c>
      <c r="CJ46" s="37" t="str">
        <f>IF(OR(CJ$6="",EV46&lt;&gt;2),"",IFERROR(INDEX('Route Guide - Lanes Not in Data'!$E$5:$E$22370,
IF(ISERROR(MATCH(CJ$6&amp;$CQ46,'Route Guide - Lanes Not in Data'!$P$5:$P$22370,0))=FALSE,MATCH(CJ$6&amp;$CQ46,'Route Guide - Lanes Not in Data'!$P$5:$P$22370,0),
IF(ISERROR(MATCH(CJ$6&amp;$CR46,'Route Guide - Lanes Not in Data'!$P$5:$P$22370,0))=FALSE,MATCH(CJ$6&amp;$CR46,'Route Guide - Lanes Not in Data'!$P$5:$P$22370,0),
IF(ISERROR(MATCH(CJ$6&amp;$CS46,'Route Guide - Lanes Not in Data'!$P$5:$P$22370,0))=FALSE,MATCH(CJ$6&amp;$CS46,'Route Guide - Lanes Not in Data'!$P$5:$P$22370,0),
IF(ISERROR(MATCH(CJ$6&amp;$CT46,'Route Guide - Lanes Not in Data'!$P$5:$P$22370,0))=FALSE,MATCH(CJ$6&amp;$CT46,'Route Guide - Lanes Not in Data'!$P$5:$P$22370,0),
IF(ISERROR(MATCH(CJ$6&amp;$CU46,'Route Guide - Lanes Not in Data'!$P$5:$P$22370,0))=FALSE,MATCH(CJ$6&amp;$CU46,'Route Guide - Lanes Not in Data'!$P$5:$P$22370,0),
IF(ISERROR(MATCH(CJ$6&amp;$CV46,'Route Guide - Lanes Not in Data'!$P$5:$P$22370,0))=FALSE,MATCH(CJ$6&amp;$CV46,'Route Guide - Lanes Not in Data'!$P$5:$P$22370,0),
IF(ISERROR(MATCH(CJ$6&amp;$CW46,'Route Guide - Lanes Not in Data'!$P$5:$P$22370,0))=FALSE,MATCH(CJ$6&amp;$CW46,'Route Guide - Lanes Not in Data'!$P$5:$P$22370,0),
IF(ISERROR(MATCH(CJ$6&amp;$CX46,'Route Guide - Lanes Not in Data'!$P$5:$P$22370,0))=FALSE,MATCH(CJ$6&amp;$CX46,'Route Guide - Lanes Not in Data'!$P$5:$P$22370,0),
IF(ISERROR(MATCH(CJ$6&amp;$CY46,'Route Guide - Lanes Not in Data'!$P$5:$P$22370,0))=FALSE,MATCH(CJ$6&amp;$CY46,'Route Guide - Lanes Not in Data'!$P$5:$P$22370,0),
IF(ISERROR(MATCH(CJ$6&amp;$CZ46,'Route Guide - Lanes Not in Data'!$P$5:$P$22370,0))=FALSE,MATCH(CJ$6&amp;$CZ46,'Route Guide - Lanes Not in Data'!$P$5:$P$22370,0),""))))))))))),""))</f>
        <v/>
      </c>
      <c r="CK46" s="37" t="str">
        <f>IF(OR(CK$6="",EW46&lt;&gt;2),"",IFERROR(INDEX('Route Guide - Lanes Not in Data'!$E$5:$E$22370,
IF(ISERROR(MATCH(CK$6&amp;$CQ46,'Route Guide - Lanes Not in Data'!$P$5:$P$22370,0))=FALSE,MATCH(CK$6&amp;$CQ46,'Route Guide - Lanes Not in Data'!$P$5:$P$22370,0),
IF(ISERROR(MATCH(CK$6&amp;$CR46,'Route Guide - Lanes Not in Data'!$P$5:$P$22370,0))=FALSE,MATCH(CK$6&amp;$CR46,'Route Guide - Lanes Not in Data'!$P$5:$P$22370,0),
IF(ISERROR(MATCH(CK$6&amp;$CS46,'Route Guide - Lanes Not in Data'!$P$5:$P$22370,0))=FALSE,MATCH(CK$6&amp;$CS46,'Route Guide - Lanes Not in Data'!$P$5:$P$22370,0),
IF(ISERROR(MATCH(CK$6&amp;$CT46,'Route Guide - Lanes Not in Data'!$P$5:$P$22370,0))=FALSE,MATCH(CK$6&amp;$CT46,'Route Guide - Lanes Not in Data'!$P$5:$P$22370,0),
IF(ISERROR(MATCH(CK$6&amp;$CU46,'Route Guide - Lanes Not in Data'!$P$5:$P$22370,0))=FALSE,MATCH(CK$6&amp;$CU46,'Route Guide - Lanes Not in Data'!$P$5:$P$22370,0),
IF(ISERROR(MATCH(CK$6&amp;$CV46,'Route Guide - Lanes Not in Data'!$P$5:$P$22370,0))=FALSE,MATCH(CK$6&amp;$CV46,'Route Guide - Lanes Not in Data'!$P$5:$P$22370,0),
IF(ISERROR(MATCH(CK$6&amp;$CW46,'Route Guide - Lanes Not in Data'!$P$5:$P$22370,0))=FALSE,MATCH(CK$6&amp;$CW46,'Route Guide - Lanes Not in Data'!$P$5:$P$22370,0),
IF(ISERROR(MATCH(CK$6&amp;$CX46,'Route Guide - Lanes Not in Data'!$P$5:$P$22370,0))=FALSE,MATCH(CK$6&amp;$CX46,'Route Guide - Lanes Not in Data'!$P$5:$P$22370,0),
IF(ISERROR(MATCH(CK$6&amp;$CY46,'Route Guide - Lanes Not in Data'!$P$5:$P$22370,0))=FALSE,MATCH(CK$6&amp;$CY46,'Route Guide - Lanes Not in Data'!$P$5:$P$22370,0),
IF(ISERROR(MATCH(CK$6&amp;$CZ46,'Route Guide - Lanes Not in Data'!$P$5:$P$22370,0))=FALSE,MATCH(CK$6&amp;$CZ46,'Route Guide - Lanes Not in Data'!$P$5:$P$22370,0),""))))))))))),""))</f>
        <v/>
      </c>
      <c r="CL46" s="37">
        <f t="shared" si="52"/>
        <v>0.31</v>
      </c>
      <c r="CM46" s="23" t="str">
        <f t="shared" si="53"/>
        <v>ODFL</v>
      </c>
      <c r="CN46" s="37">
        <f t="shared" si="54"/>
        <v>0.13300000000000001</v>
      </c>
      <c r="CO46" s="23" t="str">
        <f t="shared" si="21"/>
        <v>EXLA</v>
      </c>
      <c r="CQ46" s="23" t="str">
        <f t="shared" si="72"/>
        <v>-0E25-CA-CITY OF INDUSTRY-SD</v>
      </c>
      <c r="CR46" s="23" t="str">
        <f t="shared" si="73"/>
        <v>-0E25-CA-CITY OF INDUSTRY-USA</v>
      </c>
      <c r="CS46" s="23" t="str">
        <f t="shared" si="74"/>
        <v>-CA-CITY OF INDUSTRY-SD</v>
      </c>
      <c r="CT46" s="23" t="str">
        <f t="shared" si="75"/>
        <v>-CA-CITY OF INDUSTRY-USA</v>
      </c>
      <c r="CU46" s="23" t="str">
        <f t="shared" si="76"/>
        <v>-91745-SD</v>
      </c>
      <c r="CV46" s="23" t="str">
        <f t="shared" si="77"/>
        <v>-91745-USA</v>
      </c>
      <c r="CW46" s="23" t="str">
        <f t="shared" si="78"/>
        <v>-CA-SD</v>
      </c>
      <c r="CX46" s="23" t="str">
        <f t="shared" si="79"/>
        <v>SD-CA</v>
      </c>
      <c r="CY46" s="23" t="str">
        <f t="shared" si="55"/>
        <v>SD-USA</v>
      </c>
      <c r="CZ46" s="23" t="str">
        <f t="shared" si="80"/>
        <v>USA-USA</v>
      </c>
      <c r="DB46"/>
      <c r="DF46" s="35" t="s">
        <v>2227</v>
      </c>
      <c r="DG46" s="23">
        <v>1</v>
      </c>
      <c r="DH46" s="23">
        <v>1</v>
      </c>
      <c r="DI46" s="23">
        <v>0</v>
      </c>
      <c r="DJ46" s="23">
        <v>0</v>
      </c>
      <c r="DK46" s="23">
        <v>1</v>
      </c>
      <c r="DL46" s="23">
        <v>0</v>
      </c>
      <c r="DM46" s="23">
        <v>0</v>
      </c>
      <c r="DN46" s="23">
        <v>1</v>
      </c>
      <c r="DO46" s="23">
        <v>0</v>
      </c>
      <c r="DP46" s="23">
        <v>0</v>
      </c>
      <c r="DQ46" s="23">
        <v>1</v>
      </c>
      <c r="DR46" s="23">
        <v>0</v>
      </c>
      <c r="DS46" s="23">
        <v>1</v>
      </c>
      <c r="DT46" s="23">
        <v>1</v>
      </c>
      <c r="DU46" s="23">
        <v>0</v>
      </c>
      <c r="EC46" s="38">
        <f t="shared" si="81"/>
        <v>2</v>
      </c>
      <c r="ED46" s="38">
        <f t="shared" si="82"/>
        <v>2</v>
      </c>
      <c r="EE46" s="38">
        <f t="shared" si="83"/>
        <v>0</v>
      </c>
      <c r="EF46" s="38">
        <f t="shared" si="84"/>
        <v>0</v>
      </c>
      <c r="EG46" s="38">
        <f t="shared" si="85"/>
        <v>2</v>
      </c>
      <c r="EH46" s="38">
        <f t="shared" si="86"/>
        <v>1</v>
      </c>
      <c r="EI46" s="38">
        <f t="shared" si="87"/>
        <v>0</v>
      </c>
      <c r="EJ46" s="38">
        <f t="shared" si="88"/>
        <v>2</v>
      </c>
      <c r="EK46" s="38">
        <f t="shared" si="89"/>
        <v>0</v>
      </c>
      <c r="EL46" s="38">
        <f t="shared" si="90"/>
        <v>0</v>
      </c>
      <c r="EM46" s="38">
        <f t="shared" si="91"/>
        <v>2</v>
      </c>
      <c r="EN46" s="38">
        <f t="shared" si="92"/>
        <v>1</v>
      </c>
      <c r="EO46" s="38">
        <f t="shared" si="93"/>
        <v>2</v>
      </c>
      <c r="EP46" s="38">
        <f t="shared" si="94"/>
        <v>2</v>
      </c>
      <c r="EQ46" s="38">
        <f t="shared" si="95"/>
        <v>0</v>
      </c>
      <c r="ER46" s="38"/>
      <c r="ES46" s="38"/>
      <c r="ET46" s="38"/>
      <c r="EU46" s="38"/>
      <c r="EV46" s="38"/>
      <c r="EW46" s="38"/>
    </row>
    <row r="47" spans="2:153" x14ac:dyDescent="0.25">
      <c r="B47" s="31" t="str">
        <f t="shared" si="59"/>
        <v>CA  to  TN</v>
      </c>
      <c r="C47" s="31" t="str">
        <f t="shared" si="4"/>
        <v>ODFL</v>
      </c>
      <c r="D47" s="31" t="str">
        <f t="shared" si="56"/>
        <v/>
      </c>
      <c r="F47" s="31" t="str">
        <f t="shared" si="60"/>
        <v>TN  to  CA</v>
      </c>
      <c r="G47" s="31" t="str">
        <f t="shared" si="6"/>
        <v>ODFL</v>
      </c>
      <c r="H47" s="31" t="str">
        <f t="shared" si="7"/>
        <v/>
      </c>
      <c r="U47" s="23" t="s">
        <v>2228</v>
      </c>
      <c r="V47" s="23" t="s">
        <v>2751</v>
      </c>
      <c r="W47" s="23" t="str">
        <f t="shared" si="61"/>
        <v>0E25-CA-CITY OF INDUSTRY-CA-TN</v>
      </c>
      <c r="X47" s="23" t="e">
        <f>_xlfn.XLOOKUP($W47,'Route Guide - Lanes In Data'!$B$1:$B$2645,'Route Guide - Lanes In Data'!D$1:D$2645)</f>
        <v>#N/A</v>
      </c>
      <c r="Y47" s="23" t="e">
        <f>_xlfn.XLOOKUP($W47,'Route Guide - Lanes In Data'!$B$1:$B$2645,'Route Guide - Lanes In Data'!E$1:E$2645)</f>
        <v>#N/A</v>
      </c>
      <c r="AA47" s="37">
        <f>IF(OR(AA$6="",EC47&lt;&gt;2),"",IFERROR(INDEX('Route Guide - Lanes Not in Data'!$D$5:$D$22370,
IF(ISERROR(MATCH(AA$6&amp;$BA47,'Route Guide - Lanes Not in Data'!$P$5:$P$22370,0))=FALSE,MATCH(AA$6&amp;$BA47,'Route Guide - Lanes Not in Data'!$P$5:$P$22370,0),
IF(ISERROR(MATCH(AA$6&amp;$BB47,'Route Guide - Lanes Not in Data'!$P$5:$P$22370,0))=FALSE,MATCH(AA$6&amp;$BB47,'Route Guide - Lanes Not in Data'!$P$5:$P$22370,0),
IF(ISERROR(MATCH(AA$6&amp;$BC47,'Route Guide - Lanes Not in Data'!$P$5:$P$22370,0))=FALSE,MATCH(AA$6&amp;$BC47,'Route Guide - Lanes Not in Data'!$P$5:$P$22370,0),
IF(ISERROR(MATCH(AA$6&amp;$BD47,'Route Guide - Lanes Not in Data'!$P$5:$P$22370,0))=FALSE,MATCH(AA$6&amp;$BD47,'Route Guide - Lanes Not in Data'!$P$5:$P$22370,0),
IF(ISERROR(MATCH(AA$6&amp;$BE47,'Route Guide - Lanes Not in Data'!$P$5:$P$22370,0))=FALSE,MATCH(AA$6&amp;$BE47,'Route Guide - Lanes Not in Data'!$P$5:$P$22370,0),
IF(ISERROR(MATCH(AA$6&amp;$BF47,'Route Guide - Lanes Not in Data'!$P$5:$P$22370,0))=FALSE,MATCH(AA$6&amp;$BF47,'Route Guide - Lanes Not in Data'!$P$5:$P$22370,0),
IF(ISERROR(MATCH(AA$6&amp;$BG47,'Route Guide - Lanes Not in Data'!$P$5:$P$22370,0))=FALSE,MATCH(AA$6&amp;$BG47,'Route Guide - Lanes Not in Data'!$P$5:$P$22370,0),
IF(ISERROR(MATCH(AA$6&amp;$BH47,'Route Guide - Lanes Not in Data'!$P$5:$P$22370,0))=FALSE,MATCH(AA$6&amp;$BH47,'Route Guide - Lanes Not in Data'!$P$5:$P$22370,0),
IF(ISERROR(MATCH(AA$6&amp;$BI47,'Route Guide - Lanes Not in Data'!$P$5:$P$22370,0))=FALSE,MATCH(AA$6&amp;$BI47,'Route Guide - Lanes Not in Data'!$P$5:$P$22370,0),
IF(ISERROR(MATCH(AA$6&amp;$BJ47,'Route Guide - Lanes Not in Data'!$P$5:$P$22370,0))=FALSE,MATCH(AA$6&amp;$BJ47,'Route Guide - Lanes Not in Data'!$P$5:$P$22370,0),""))))))))))),""))</f>
        <v>0.35</v>
      </c>
      <c r="AB47" s="37">
        <f>IF(OR(AB$6="",ED47&lt;&gt;2),"",IFERROR(INDEX('Route Guide - Lanes Not in Data'!$D$5:$D$22370,
IF(ISERROR(MATCH(AB$6&amp;$BA47,'Route Guide - Lanes Not in Data'!$P$5:$P$22370,0))=FALSE,MATCH(AB$6&amp;$BA47,'Route Guide - Lanes Not in Data'!$P$5:$P$22370,0),
IF(ISERROR(MATCH(AB$6&amp;$BB47,'Route Guide - Lanes Not in Data'!$P$5:$P$22370,0))=FALSE,MATCH(AB$6&amp;$BB47,'Route Guide - Lanes Not in Data'!$P$5:$P$22370,0),
IF(ISERROR(MATCH(AB$6&amp;$BC47,'Route Guide - Lanes Not in Data'!$P$5:$P$22370,0))=FALSE,MATCH(AB$6&amp;$BC47,'Route Guide - Lanes Not in Data'!$P$5:$P$22370,0),
IF(ISERROR(MATCH(AB$6&amp;$BD47,'Route Guide - Lanes Not in Data'!$P$5:$P$22370,0))=FALSE,MATCH(AB$6&amp;$BD47,'Route Guide - Lanes Not in Data'!$P$5:$P$22370,0),
IF(ISERROR(MATCH(AB$6&amp;$BE47,'Route Guide - Lanes Not in Data'!$P$5:$P$22370,0))=FALSE,MATCH(AB$6&amp;$BE47,'Route Guide - Lanes Not in Data'!$P$5:$P$22370,0),
IF(ISERROR(MATCH(AB$6&amp;$BF47,'Route Guide - Lanes Not in Data'!$P$5:$P$22370,0))=FALSE,MATCH(AB$6&amp;$BF47,'Route Guide - Lanes Not in Data'!$P$5:$P$22370,0),
IF(ISERROR(MATCH(AB$6&amp;$BG47,'Route Guide - Lanes Not in Data'!$P$5:$P$22370,0))=FALSE,MATCH(AB$6&amp;$BG47,'Route Guide - Lanes Not in Data'!$P$5:$P$22370,0),
IF(ISERROR(MATCH(AB$6&amp;$BH47,'Route Guide - Lanes Not in Data'!$P$5:$P$22370,0))=FALSE,MATCH(AB$6&amp;$BH47,'Route Guide - Lanes Not in Data'!$P$5:$P$22370,0),
IF(ISERROR(MATCH(AB$6&amp;$BI47,'Route Guide - Lanes Not in Data'!$P$5:$P$22370,0))=FALSE,MATCH(AB$6&amp;$BI47,'Route Guide - Lanes Not in Data'!$P$5:$P$22370,0),
IF(ISERROR(MATCH(AB$6&amp;$BJ47,'Route Guide - Lanes Not in Data'!$P$5:$P$22370,0))=FALSE,MATCH(AB$6&amp;$BJ47,'Route Guide - Lanes Not in Data'!$P$5:$P$22370,0),""))))))))))),""))</f>
        <v>0.222</v>
      </c>
      <c r="AC47" s="37" t="str">
        <f>IF(OR(AC$6="",EE47&lt;&gt;2),"",IFERROR(INDEX('Route Guide - Lanes Not in Data'!$D$5:$D$22370,
IF(ISERROR(MATCH(AC$6&amp;$BA47,'Route Guide - Lanes Not in Data'!$P$5:$P$22370,0))=FALSE,MATCH(AC$6&amp;$BA47,'Route Guide - Lanes Not in Data'!$P$5:$P$22370,0),
IF(ISERROR(MATCH(AC$6&amp;$BB47,'Route Guide - Lanes Not in Data'!$P$5:$P$22370,0))=FALSE,MATCH(AC$6&amp;$BB47,'Route Guide - Lanes Not in Data'!$P$5:$P$22370,0),
IF(ISERROR(MATCH(AC$6&amp;$BC47,'Route Guide - Lanes Not in Data'!$P$5:$P$22370,0))=FALSE,MATCH(AC$6&amp;$BC47,'Route Guide - Lanes Not in Data'!$P$5:$P$22370,0),
IF(ISERROR(MATCH(AC$6&amp;$BD47,'Route Guide - Lanes Not in Data'!$P$5:$P$22370,0))=FALSE,MATCH(AC$6&amp;$BD47,'Route Guide - Lanes Not in Data'!$P$5:$P$22370,0),
IF(ISERROR(MATCH(AC$6&amp;$BE47,'Route Guide - Lanes Not in Data'!$P$5:$P$22370,0))=FALSE,MATCH(AC$6&amp;$BE47,'Route Guide - Lanes Not in Data'!$P$5:$P$22370,0),
IF(ISERROR(MATCH(AC$6&amp;$BF47,'Route Guide - Lanes Not in Data'!$P$5:$P$22370,0))=FALSE,MATCH(AC$6&amp;$BF47,'Route Guide - Lanes Not in Data'!$P$5:$P$22370,0),
IF(ISERROR(MATCH(AC$6&amp;$BG47,'Route Guide - Lanes Not in Data'!$P$5:$P$22370,0))=FALSE,MATCH(AC$6&amp;$BG47,'Route Guide - Lanes Not in Data'!$P$5:$P$22370,0),
IF(ISERROR(MATCH(AC$6&amp;$BH47,'Route Guide - Lanes Not in Data'!$P$5:$P$22370,0))=FALSE,MATCH(AC$6&amp;$BH47,'Route Guide - Lanes Not in Data'!$P$5:$P$22370,0),
IF(ISERROR(MATCH(AC$6&amp;$BI47,'Route Guide - Lanes Not in Data'!$P$5:$P$22370,0))=FALSE,MATCH(AC$6&amp;$BI47,'Route Guide - Lanes Not in Data'!$P$5:$P$22370,0),
IF(ISERROR(MATCH(AC$6&amp;$BJ47,'Route Guide - Lanes Not in Data'!$P$5:$P$22370,0))=FALSE,MATCH(AC$6&amp;$BJ47,'Route Guide - Lanes Not in Data'!$P$5:$P$22370,0),""))))))))))),""))</f>
        <v/>
      </c>
      <c r="AD47" s="37" t="str">
        <f>IF(OR(AD$6="",EF47&lt;&gt;2),"",IFERROR(INDEX('Route Guide - Lanes Not in Data'!$D$5:$D$22370,
IF(ISERROR(MATCH(AD$6&amp;$BA47,'Route Guide - Lanes Not in Data'!$P$5:$P$22370,0))=FALSE,MATCH(AD$6&amp;$BA47,'Route Guide - Lanes Not in Data'!$P$5:$P$22370,0),
IF(ISERROR(MATCH(AD$6&amp;$BB47,'Route Guide - Lanes Not in Data'!$P$5:$P$22370,0))=FALSE,MATCH(AD$6&amp;$BB47,'Route Guide - Lanes Not in Data'!$P$5:$P$22370,0),
IF(ISERROR(MATCH(AD$6&amp;$BC47,'Route Guide - Lanes Not in Data'!$P$5:$P$22370,0))=FALSE,MATCH(AD$6&amp;$BC47,'Route Guide - Lanes Not in Data'!$P$5:$P$22370,0),
IF(ISERROR(MATCH(AD$6&amp;$BD47,'Route Guide - Lanes Not in Data'!$P$5:$P$22370,0))=FALSE,MATCH(AD$6&amp;$BD47,'Route Guide - Lanes Not in Data'!$P$5:$P$22370,0),
IF(ISERROR(MATCH(AD$6&amp;$BE47,'Route Guide - Lanes Not in Data'!$P$5:$P$22370,0))=FALSE,MATCH(AD$6&amp;$BE47,'Route Guide - Lanes Not in Data'!$P$5:$P$22370,0),
IF(ISERROR(MATCH(AD$6&amp;$BF47,'Route Guide - Lanes Not in Data'!$P$5:$P$22370,0))=FALSE,MATCH(AD$6&amp;$BF47,'Route Guide - Lanes Not in Data'!$P$5:$P$22370,0),
IF(ISERROR(MATCH(AD$6&amp;$BG47,'Route Guide - Lanes Not in Data'!$P$5:$P$22370,0))=FALSE,MATCH(AD$6&amp;$BG47,'Route Guide - Lanes Not in Data'!$P$5:$P$22370,0),
IF(ISERROR(MATCH(AD$6&amp;$BH47,'Route Guide - Lanes Not in Data'!$P$5:$P$22370,0))=FALSE,MATCH(AD$6&amp;$BH47,'Route Guide - Lanes Not in Data'!$P$5:$P$22370,0),
IF(ISERROR(MATCH(AD$6&amp;$BI47,'Route Guide - Lanes Not in Data'!$P$5:$P$22370,0))=FALSE,MATCH(AD$6&amp;$BI47,'Route Guide - Lanes Not in Data'!$P$5:$P$22370,0),
IF(ISERROR(MATCH(AD$6&amp;$BJ47,'Route Guide - Lanes Not in Data'!$P$5:$P$22370,0))=FALSE,MATCH(AD$6&amp;$BJ47,'Route Guide - Lanes Not in Data'!$P$5:$P$22370,0),""))))))))))),""))</f>
        <v/>
      </c>
      <c r="AE47" s="37">
        <f>IF(OR(AE$6="",EG47&lt;&gt;2),"",IFERROR(INDEX('Route Guide - Lanes Not in Data'!$D$5:$D$22370,
IF(ISERROR(MATCH(AE$6&amp;$BA47,'Route Guide - Lanes Not in Data'!$P$5:$P$22370,0))=FALSE,MATCH(AE$6&amp;$BA47,'Route Guide - Lanes Not in Data'!$P$5:$P$22370,0),
IF(ISERROR(MATCH(AE$6&amp;$BB47,'Route Guide - Lanes Not in Data'!$P$5:$P$22370,0))=FALSE,MATCH(AE$6&amp;$BB47,'Route Guide - Lanes Not in Data'!$P$5:$P$22370,0),
IF(ISERROR(MATCH(AE$6&amp;$BC47,'Route Guide - Lanes Not in Data'!$P$5:$P$22370,0))=FALSE,MATCH(AE$6&amp;$BC47,'Route Guide - Lanes Not in Data'!$P$5:$P$22370,0),
IF(ISERROR(MATCH(AE$6&amp;$BD47,'Route Guide - Lanes Not in Data'!$P$5:$P$22370,0))=FALSE,MATCH(AE$6&amp;$BD47,'Route Guide - Lanes Not in Data'!$P$5:$P$22370,0),
IF(ISERROR(MATCH(AE$6&amp;$BE47,'Route Guide - Lanes Not in Data'!$P$5:$P$22370,0))=FALSE,MATCH(AE$6&amp;$BE47,'Route Guide - Lanes Not in Data'!$P$5:$P$22370,0),
IF(ISERROR(MATCH(AE$6&amp;$BF47,'Route Guide - Lanes Not in Data'!$P$5:$P$22370,0))=FALSE,MATCH(AE$6&amp;$BF47,'Route Guide - Lanes Not in Data'!$P$5:$P$22370,0),
IF(ISERROR(MATCH(AE$6&amp;$BG47,'Route Guide - Lanes Not in Data'!$P$5:$P$22370,0))=FALSE,MATCH(AE$6&amp;$BG47,'Route Guide - Lanes Not in Data'!$P$5:$P$22370,0),
IF(ISERROR(MATCH(AE$6&amp;$BH47,'Route Guide - Lanes Not in Data'!$P$5:$P$22370,0))=FALSE,MATCH(AE$6&amp;$BH47,'Route Guide - Lanes Not in Data'!$P$5:$P$22370,0),
IF(ISERROR(MATCH(AE$6&amp;$BI47,'Route Guide - Lanes Not in Data'!$P$5:$P$22370,0))=FALSE,MATCH(AE$6&amp;$BI47,'Route Guide - Lanes Not in Data'!$P$5:$P$22370,0),
IF(ISERROR(MATCH(AE$6&amp;$BJ47,'Route Guide - Lanes Not in Data'!$P$5:$P$22370,0))=FALSE,MATCH(AE$6&amp;$BJ47,'Route Guide - Lanes Not in Data'!$P$5:$P$22370,0),""))))))))))),""))</f>
        <v>6.9000000000000006E-2</v>
      </c>
      <c r="AF47" s="37" t="str">
        <f>IF(OR(AF$6="",EH47&lt;&gt;2),"",IFERROR(INDEX('Route Guide - Lanes Not in Data'!$D$5:$D$22370,
IF(ISERROR(MATCH(AF$6&amp;$BA47,'Route Guide - Lanes Not in Data'!$P$5:$P$22370,0))=FALSE,MATCH(AF$6&amp;$BA47,'Route Guide - Lanes Not in Data'!$P$5:$P$22370,0),
IF(ISERROR(MATCH(AF$6&amp;$BB47,'Route Guide - Lanes Not in Data'!$P$5:$P$22370,0))=FALSE,MATCH(AF$6&amp;$BB47,'Route Guide - Lanes Not in Data'!$P$5:$P$22370,0),
IF(ISERROR(MATCH(AF$6&amp;$BC47,'Route Guide - Lanes Not in Data'!$P$5:$P$22370,0))=FALSE,MATCH(AF$6&amp;$BC47,'Route Guide - Lanes Not in Data'!$P$5:$P$22370,0),
IF(ISERROR(MATCH(AF$6&amp;$BD47,'Route Guide - Lanes Not in Data'!$P$5:$P$22370,0))=FALSE,MATCH(AF$6&amp;$BD47,'Route Guide - Lanes Not in Data'!$P$5:$P$22370,0),
IF(ISERROR(MATCH(AF$6&amp;$BE47,'Route Guide - Lanes Not in Data'!$P$5:$P$22370,0))=FALSE,MATCH(AF$6&amp;$BE47,'Route Guide - Lanes Not in Data'!$P$5:$P$22370,0),
IF(ISERROR(MATCH(AF$6&amp;$BF47,'Route Guide - Lanes Not in Data'!$P$5:$P$22370,0))=FALSE,MATCH(AF$6&amp;$BF47,'Route Guide - Lanes Not in Data'!$P$5:$P$22370,0),
IF(ISERROR(MATCH(AF$6&amp;$BG47,'Route Guide - Lanes Not in Data'!$P$5:$P$22370,0))=FALSE,MATCH(AF$6&amp;$BG47,'Route Guide - Lanes Not in Data'!$P$5:$P$22370,0),
IF(ISERROR(MATCH(AF$6&amp;$BH47,'Route Guide - Lanes Not in Data'!$P$5:$P$22370,0))=FALSE,MATCH(AF$6&amp;$BH47,'Route Guide - Lanes Not in Data'!$P$5:$P$22370,0),
IF(ISERROR(MATCH(AF$6&amp;$BI47,'Route Guide - Lanes Not in Data'!$P$5:$P$22370,0))=FALSE,MATCH(AF$6&amp;$BI47,'Route Guide - Lanes Not in Data'!$P$5:$P$22370,0),
IF(ISERROR(MATCH(AF$6&amp;$BJ47,'Route Guide - Lanes Not in Data'!$P$5:$P$22370,0))=FALSE,MATCH(AF$6&amp;$BJ47,'Route Guide - Lanes Not in Data'!$P$5:$P$22370,0),""))))))))))),""))</f>
        <v/>
      </c>
      <c r="AG47" s="37" t="str">
        <f>IF(OR(AG$6="",EI47&lt;&gt;2),"",IFERROR(INDEX('Route Guide - Lanes Not in Data'!$D$5:$D$22370,
IF(ISERROR(MATCH(AG$6&amp;$BA47,'Route Guide - Lanes Not in Data'!$P$5:$P$22370,0))=FALSE,MATCH(AG$6&amp;$BA47,'Route Guide - Lanes Not in Data'!$P$5:$P$22370,0),
IF(ISERROR(MATCH(AG$6&amp;$BB47,'Route Guide - Lanes Not in Data'!$P$5:$P$22370,0))=FALSE,MATCH(AG$6&amp;$BB47,'Route Guide - Lanes Not in Data'!$P$5:$P$22370,0),
IF(ISERROR(MATCH(AG$6&amp;$BC47,'Route Guide - Lanes Not in Data'!$P$5:$P$22370,0))=FALSE,MATCH(AG$6&amp;$BC47,'Route Guide - Lanes Not in Data'!$P$5:$P$22370,0),
IF(ISERROR(MATCH(AG$6&amp;$BD47,'Route Guide - Lanes Not in Data'!$P$5:$P$22370,0))=FALSE,MATCH(AG$6&amp;$BD47,'Route Guide - Lanes Not in Data'!$P$5:$P$22370,0),
IF(ISERROR(MATCH(AG$6&amp;$BE47,'Route Guide - Lanes Not in Data'!$P$5:$P$22370,0))=FALSE,MATCH(AG$6&amp;$BE47,'Route Guide - Lanes Not in Data'!$P$5:$P$22370,0),
IF(ISERROR(MATCH(AG$6&amp;$BF47,'Route Guide - Lanes Not in Data'!$P$5:$P$22370,0))=FALSE,MATCH(AG$6&amp;$BF47,'Route Guide - Lanes Not in Data'!$P$5:$P$22370,0),
IF(ISERROR(MATCH(AG$6&amp;$BG47,'Route Guide - Lanes Not in Data'!$P$5:$P$22370,0))=FALSE,MATCH(AG$6&amp;$BG47,'Route Guide - Lanes Not in Data'!$P$5:$P$22370,0),
IF(ISERROR(MATCH(AG$6&amp;$BH47,'Route Guide - Lanes Not in Data'!$P$5:$P$22370,0))=FALSE,MATCH(AG$6&amp;$BH47,'Route Guide - Lanes Not in Data'!$P$5:$P$22370,0),
IF(ISERROR(MATCH(AG$6&amp;$BI47,'Route Guide - Lanes Not in Data'!$P$5:$P$22370,0))=FALSE,MATCH(AG$6&amp;$BI47,'Route Guide - Lanes Not in Data'!$P$5:$P$22370,0),
IF(ISERROR(MATCH(AG$6&amp;$BJ47,'Route Guide - Lanes Not in Data'!$P$5:$P$22370,0))=FALSE,MATCH(AG$6&amp;$BJ47,'Route Guide - Lanes Not in Data'!$P$5:$P$22370,0),""))))))))))),""))</f>
        <v/>
      </c>
      <c r="AH47" s="37" t="str">
        <f>IF(OR(AH$6="",EJ47&lt;&gt;2),"",IFERROR(INDEX('Route Guide - Lanes Not in Data'!$D$5:$D$22370,
IF(ISERROR(MATCH(AH$6&amp;$BA47,'Route Guide - Lanes Not in Data'!$P$5:$P$22370,0))=FALSE,MATCH(AH$6&amp;$BA47,'Route Guide - Lanes Not in Data'!$P$5:$P$22370,0),
IF(ISERROR(MATCH(AH$6&amp;$BB47,'Route Guide - Lanes Not in Data'!$P$5:$P$22370,0))=FALSE,MATCH(AH$6&amp;$BB47,'Route Guide - Lanes Not in Data'!$P$5:$P$22370,0),
IF(ISERROR(MATCH(AH$6&amp;$BC47,'Route Guide - Lanes Not in Data'!$P$5:$P$22370,0))=FALSE,MATCH(AH$6&amp;$BC47,'Route Guide - Lanes Not in Data'!$P$5:$P$22370,0),
IF(ISERROR(MATCH(AH$6&amp;$BD47,'Route Guide - Lanes Not in Data'!$P$5:$P$22370,0))=FALSE,MATCH(AH$6&amp;$BD47,'Route Guide - Lanes Not in Data'!$P$5:$P$22370,0),
IF(ISERROR(MATCH(AH$6&amp;$BE47,'Route Guide - Lanes Not in Data'!$P$5:$P$22370,0))=FALSE,MATCH(AH$6&amp;$BE47,'Route Guide - Lanes Not in Data'!$P$5:$P$22370,0),
IF(ISERROR(MATCH(AH$6&amp;$BF47,'Route Guide - Lanes Not in Data'!$P$5:$P$22370,0))=FALSE,MATCH(AH$6&amp;$BF47,'Route Guide - Lanes Not in Data'!$P$5:$P$22370,0),
IF(ISERROR(MATCH(AH$6&amp;$BG47,'Route Guide - Lanes Not in Data'!$P$5:$P$22370,0))=FALSE,MATCH(AH$6&amp;$BG47,'Route Guide - Lanes Not in Data'!$P$5:$P$22370,0),
IF(ISERROR(MATCH(AH$6&amp;$BH47,'Route Guide - Lanes Not in Data'!$P$5:$P$22370,0))=FALSE,MATCH(AH$6&amp;$BH47,'Route Guide - Lanes Not in Data'!$P$5:$P$22370,0),
IF(ISERROR(MATCH(AH$6&amp;$BI47,'Route Guide - Lanes Not in Data'!$P$5:$P$22370,0))=FALSE,MATCH(AH$6&amp;$BI47,'Route Guide - Lanes Not in Data'!$P$5:$P$22370,0),
IF(ISERROR(MATCH(AH$6&amp;$BJ47,'Route Guide - Lanes Not in Data'!$P$5:$P$22370,0))=FALSE,MATCH(AH$6&amp;$BJ47,'Route Guide - Lanes Not in Data'!$P$5:$P$22370,0),""))))))))))),""))</f>
        <v/>
      </c>
      <c r="AI47" s="37" t="str">
        <f>IF(OR(AI$6="",EK47&lt;&gt;2),"",IFERROR(INDEX('Route Guide - Lanes Not in Data'!$D$5:$D$22370,
IF(ISERROR(MATCH(AI$6&amp;$BA47,'Route Guide - Lanes Not in Data'!$P$5:$P$22370,0))=FALSE,MATCH(AI$6&amp;$BA47,'Route Guide - Lanes Not in Data'!$P$5:$P$22370,0),
IF(ISERROR(MATCH(AI$6&amp;$BB47,'Route Guide - Lanes Not in Data'!$P$5:$P$22370,0))=FALSE,MATCH(AI$6&amp;$BB47,'Route Guide - Lanes Not in Data'!$P$5:$P$22370,0),
IF(ISERROR(MATCH(AI$6&amp;$BC47,'Route Guide - Lanes Not in Data'!$P$5:$P$22370,0))=FALSE,MATCH(AI$6&amp;$BC47,'Route Guide - Lanes Not in Data'!$P$5:$P$22370,0),
IF(ISERROR(MATCH(AI$6&amp;$BD47,'Route Guide - Lanes Not in Data'!$P$5:$P$22370,0))=FALSE,MATCH(AI$6&amp;$BD47,'Route Guide - Lanes Not in Data'!$P$5:$P$22370,0),
IF(ISERROR(MATCH(AI$6&amp;$BE47,'Route Guide - Lanes Not in Data'!$P$5:$P$22370,0))=FALSE,MATCH(AI$6&amp;$BE47,'Route Guide - Lanes Not in Data'!$P$5:$P$22370,0),
IF(ISERROR(MATCH(AI$6&amp;$BF47,'Route Guide - Lanes Not in Data'!$P$5:$P$22370,0))=FALSE,MATCH(AI$6&amp;$BF47,'Route Guide - Lanes Not in Data'!$P$5:$P$22370,0),
IF(ISERROR(MATCH(AI$6&amp;$BG47,'Route Guide - Lanes Not in Data'!$P$5:$P$22370,0))=FALSE,MATCH(AI$6&amp;$BG47,'Route Guide - Lanes Not in Data'!$P$5:$P$22370,0),
IF(ISERROR(MATCH(AI$6&amp;$BH47,'Route Guide - Lanes Not in Data'!$P$5:$P$22370,0))=FALSE,MATCH(AI$6&amp;$BH47,'Route Guide - Lanes Not in Data'!$P$5:$P$22370,0),
IF(ISERROR(MATCH(AI$6&amp;$BI47,'Route Guide - Lanes Not in Data'!$P$5:$P$22370,0))=FALSE,MATCH(AI$6&amp;$BI47,'Route Guide - Lanes Not in Data'!$P$5:$P$22370,0),
IF(ISERROR(MATCH(AI$6&amp;$BJ47,'Route Guide - Lanes Not in Data'!$P$5:$P$22370,0))=FALSE,MATCH(AI$6&amp;$BJ47,'Route Guide - Lanes Not in Data'!$P$5:$P$22370,0),""))))))))))),""))</f>
        <v/>
      </c>
      <c r="AJ47" s="37" t="str">
        <f>IF(OR(AJ$6="",EL47&lt;&gt;2),"",IFERROR(INDEX('Route Guide - Lanes Not in Data'!$D$5:$D$22370,
IF(ISERROR(MATCH(AJ$6&amp;$BA47,'Route Guide - Lanes Not in Data'!$P$5:$P$22370,0))=FALSE,MATCH(AJ$6&amp;$BA47,'Route Guide - Lanes Not in Data'!$P$5:$P$22370,0),
IF(ISERROR(MATCH(AJ$6&amp;$BB47,'Route Guide - Lanes Not in Data'!$P$5:$P$22370,0))=FALSE,MATCH(AJ$6&amp;$BB47,'Route Guide - Lanes Not in Data'!$P$5:$P$22370,0),
IF(ISERROR(MATCH(AJ$6&amp;$BC47,'Route Guide - Lanes Not in Data'!$P$5:$P$22370,0))=FALSE,MATCH(AJ$6&amp;$BC47,'Route Guide - Lanes Not in Data'!$P$5:$P$22370,0),
IF(ISERROR(MATCH(AJ$6&amp;$BD47,'Route Guide - Lanes Not in Data'!$P$5:$P$22370,0))=FALSE,MATCH(AJ$6&amp;$BD47,'Route Guide - Lanes Not in Data'!$P$5:$P$22370,0),
IF(ISERROR(MATCH(AJ$6&amp;$BE47,'Route Guide - Lanes Not in Data'!$P$5:$P$22370,0))=FALSE,MATCH(AJ$6&amp;$BE47,'Route Guide - Lanes Not in Data'!$P$5:$P$22370,0),
IF(ISERROR(MATCH(AJ$6&amp;$BF47,'Route Guide - Lanes Not in Data'!$P$5:$P$22370,0))=FALSE,MATCH(AJ$6&amp;$BF47,'Route Guide - Lanes Not in Data'!$P$5:$P$22370,0),
IF(ISERROR(MATCH(AJ$6&amp;$BG47,'Route Guide - Lanes Not in Data'!$P$5:$P$22370,0))=FALSE,MATCH(AJ$6&amp;$BG47,'Route Guide - Lanes Not in Data'!$P$5:$P$22370,0),
IF(ISERROR(MATCH(AJ$6&amp;$BH47,'Route Guide - Lanes Not in Data'!$P$5:$P$22370,0))=FALSE,MATCH(AJ$6&amp;$BH47,'Route Guide - Lanes Not in Data'!$P$5:$P$22370,0),
IF(ISERROR(MATCH(AJ$6&amp;$BI47,'Route Guide - Lanes Not in Data'!$P$5:$P$22370,0))=FALSE,MATCH(AJ$6&amp;$BI47,'Route Guide - Lanes Not in Data'!$P$5:$P$22370,0),
IF(ISERROR(MATCH(AJ$6&amp;$BJ47,'Route Guide - Lanes Not in Data'!$P$5:$P$22370,0))=FALSE,MATCH(AJ$6&amp;$BJ47,'Route Guide - Lanes Not in Data'!$P$5:$P$22370,0),""))))))))))),""))</f>
        <v/>
      </c>
      <c r="AK47" s="37">
        <f>IF(OR(AK$6="",EM47&lt;&gt;2),"",IFERROR(INDEX('Route Guide - Lanes Not in Data'!$D$5:$D$22370,
IF(ISERROR(MATCH(AK$6&amp;$BA47,'Route Guide - Lanes Not in Data'!$P$5:$P$22370,0))=FALSE,MATCH(AK$6&amp;$BA47,'Route Guide - Lanes Not in Data'!$P$5:$P$22370,0),
IF(ISERROR(MATCH(AK$6&amp;$BB47,'Route Guide - Lanes Not in Data'!$P$5:$P$22370,0))=FALSE,MATCH(AK$6&amp;$BB47,'Route Guide - Lanes Not in Data'!$P$5:$P$22370,0),
IF(ISERROR(MATCH(AK$6&amp;$BC47,'Route Guide - Lanes Not in Data'!$P$5:$P$22370,0))=FALSE,MATCH(AK$6&amp;$BC47,'Route Guide - Lanes Not in Data'!$P$5:$P$22370,0),
IF(ISERROR(MATCH(AK$6&amp;$BD47,'Route Guide - Lanes Not in Data'!$P$5:$P$22370,0))=FALSE,MATCH(AK$6&amp;$BD47,'Route Guide - Lanes Not in Data'!$P$5:$P$22370,0),
IF(ISERROR(MATCH(AK$6&amp;$BE47,'Route Guide - Lanes Not in Data'!$P$5:$P$22370,0))=FALSE,MATCH(AK$6&amp;$BE47,'Route Guide - Lanes Not in Data'!$P$5:$P$22370,0),
IF(ISERROR(MATCH(AK$6&amp;$BF47,'Route Guide - Lanes Not in Data'!$P$5:$P$22370,0))=FALSE,MATCH(AK$6&amp;$BF47,'Route Guide - Lanes Not in Data'!$P$5:$P$22370,0),
IF(ISERROR(MATCH(AK$6&amp;$BG47,'Route Guide - Lanes Not in Data'!$P$5:$P$22370,0))=FALSE,MATCH(AK$6&amp;$BG47,'Route Guide - Lanes Not in Data'!$P$5:$P$22370,0),
IF(ISERROR(MATCH(AK$6&amp;$BH47,'Route Guide - Lanes Not in Data'!$P$5:$P$22370,0))=FALSE,MATCH(AK$6&amp;$BH47,'Route Guide - Lanes Not in Data'!$P$5:$P$22370,0),
IF(ISERROR(MATCH(AK$6&amp;$BI47,'Route Guide - Lanes Not in Data'!$P$5:$P$22370,0))=FALSE,MATCH(AK$6&amp;$BI47,'Route Guide - Lanes Not in Data'!$P$5:$P$22370,0),
IF(ISERROR(MATCH(AK$6&amp;$BJ47,'Route Guide - Lanes Not in Data'!$P$5:$P$22370,0))=FALSE,MATCH(AK$6&amp;$BJ47,'Route Guide - Lanes Not in Data'!$P$5:$P$22370,0),""))))))))))),""))</f>
        <v>0.13300000000000001</v>
      </c>
      <c r="AL47" s="37" t="str">
        <f>IF(OR(AL$6="",EN47&lt;&gt;2),"",IFERROR(INDEX('Route Guide - Lanes Not in Data'!$D$5:$D$22370,
IF(ISERROR(MATCH(AL$6&amp;$BA47,'Route Guide - Lanes Not in Data'!$P$5:$P$22370,0))=FALSE,MATCH(AL$6&amp;$BA47,'Route Guide - Lanes Not in Data'!$P$5:$P$22370,0),
IF(ISERROR(MATCH(AL$6&amp;$BB47,'Route Guide - Lanes Not in Data'!$P$5:$P$22370,0))=FALSE,MATCH(AL$6&amp;$BB47,'Route Guide - Lanes Not in Data'!$P$5:$P$22370,0),
IF(ISERROR(MATCH(AL$6&amp;$BC47,'Route Guide - Lanes Not in Data'!$P$5:$P$22370,0))=FALSE,MATCH(AL$6&amp;$BC47,'Route Guide - Lanes Not in Data'!$P$5:$P$22370,0),
IF(ISERROR(MATCH(AL$6&amp;$BD47,'Route Guide - Lanes Not in Data'!$P$5:$P$22370,0))=FALSE,MATCH(AL$6&amp;$BD47,'Route Guide - Lanes Not in Data'!$P$5:$P$22370,0),
IF(ISERROR(MATCH(AL$6&amp;$BE47,'Route Guide - Lanes Not in Data'!$P$5:$P$22370,0))=FALSE,MATCH(AL$6&amp;$BE47,'Route Guide - Lanes Not in Data'!$P$5:$P$22370,0),
IF(ISERROR(MATCH(AL$6&amp;$BF47,'Route Guide - Lanes Not in Data'!$P$5:$P$22370,0))=FALSE,MATCH(AL$6&amp;$BF47,'Route Guide - Lanes Not in Data'!$P$5:$P$22370,0),
IF(ISERROR(MATCH(AL$6&amp;$BG47,'Route Guide - Lanes Not in Data'!$P$5:$P$22370,0))=FALSE,MATCH(AL$6&amp;$BG47,'Route Guide - Lanes Not in Data'!$P$5:$P$22370,0),
IF(ISERROR(MATCH(AL$6&amp;$BH47,'Route Guide - Lanes Not in Data'!$P$5:$P$22370,0))=FALSE,MATCH(AL$6&amp;$BH47,'Route Guide - Lanes Not in Data'!$P$5:$P$22370,0),
IF(ISERROR(MATCH(AL$6&amp;$BI47,'Route Guide - Lanes Not in Data'!$P$5:$P$22370,0))=FALSE,MATCH(AL$6&amp;$BI47,'Route Guide - Lanes Not in Data'!$P$5:$P$22370,0),
IF(ISERROR(MATCH(AL$6&amp;$BJ47,'Route Guide - Lanes Not in Data'!$P$5:$P$22370,0))=FALSE,MATCH(AL$6&amp;$BJ47,'Route Guide - Lanes Not in Data'!$P$5:$P$22370,0),""))))))))))),""))</f>
        <v/>
      </c>
      <c r="AM47" s="37" t="str">
        <f>IF(OR(AM$6="",EO47&lt;&gt;2),"",IFERROR(INDEX('Route Guide - Lanes Not in Data'!$D$5:$D$22370,
IF(ISERROR(MATCH(AM$6&amp;$BA47,'Route Guide - Lanes Not in Data'!$P$5:$P$22370,0))=FALSE,MATCH(AM$6&amp;$BA47,'Route Guide - Lanes Not in Data'!$P$5:$P$22370,0),
IF(ISERROR(MATCH(AM$6&amp;$BB47,'Route Guide - Lanes Not in Data'!$P$5:$P$22370,0))=FALSE,MATCH(AM$6&amp;$BB47,'Route Guide - Lanes Not in Data'!$P$5:$P$22370,0),
IF(ISERROR(MATCH(AM$6&amp;$BC47,'Route Guide - Lanes Not in Data'!$P$5:$P$22370,0))=FALSE,MATCH(AM$6&amp;$BC47,'Route Guide - Lanes Not in Data'!$P$5:$P$22370,0),
IF(ISERROR(MATCH(AM$6&amp;$BD47,'Route Guide - Lanes Not in Data'!$P$5:$P$22370,0))=FALSE,MATCH(AM$6&amp;$BD47,'Route Guide - Lanes Not in Data'!$P$5:$P$22370,0),
IF(ISERROR(MATCH(AM$6&amp;$BE47,'Route Guide - Lanes Not in Data'!$P$5:$P$22370,0))=FALSE,MATCH(AM$6&amp;$BE47,'Route Guide - Lanes Not in Data'!$P$5:$P$22370,0),
IF(ISERROR(MATCH(AM$6&amp;$BF47,'Route Guide - Lanes Not in Data'!$P$5:$P$22370,0))=FALSE,MATCH(AM$6&amp;$BF47,'Route Guide - Lanes Not in Data'!$P$5:$P$22370,0),
IF(ISERROR(MATCH(AM$6&amp;$BG47,'Route Guide - Lanes Not in Data'!$P$5:$P$22370,0))=FALSE,MATCH(AM$6&amp;$BG47,'Route Guide - Lanes Not in Data'!$P$5:$P$22370,0),
IF(ISERROR(MATCH(AM$6&amp;$BH47,'Route Guide - Lanes Not in Data'!$P$5:$P$22370,0))=FALSE,MATCH(AM$6&amp;$BH47,'Route Guide - Lanes Not in Data'!$P$5:$P$22370,0),
IF(ISERROR(MATCH(AM$6&amp;$BI47,'Route Guide - Lanes Not in Data'!$P$5:$P$22370,0))=FALSE,MATCH(AM$6&amp;$BI47,'Route Guide - Lanes Not in Data'!$P$5:$P$22370,0),
IF(ISERROR(MATCH(AM$6&amp;$BJ47,'Route Guide - Lanes Not in Data'!$P$5:$P$22370,0))=FALSE,MATCH(AM$6&amp;$BJ47,'Route Guide - Lanes Not in Data'!$P$5:$P$22370,0),""))))))))))),""))</f>
        <v/>
      </c>
      <c r="AN47" s="37" t="str">
        <f>IF(OR(AN$6="",EP47&lt;&gt;2),"",IFERROR(INDEX('Route Guide - Lanes Not in Data'!$D$5:$D$22370,
IF(ISERROR(MATCH(AN$6&amp;$BA47,'Route Guide - Lanes Not in Data'!$P$5:$P$22370,0))=FALSE,MATCH(AN$6&amp;$BA47,'Route Guide - Lanes Not in Data'!$P$5:$P$22370,0),
IF(ISERROR(MATCH(AN$6&amp;$BB47,'Route Guide - Lanes Not in Data'!$P$5:$P$22370,0))=FALSE,MATCH(AN$6&amp;$BB47,'Route Guide - Lanes Not in Data'!$P$5:$P$22370,0),
IF(ISERROR(MATCH(AN$6&amp;$BC47,'Route Guide - Lanes Not in Data'!$P$5:$P$22370,0))=FALSE,MATCH(AN$6&amp;$BC47,'Route Guide - Lanes Not in Data'!$P$5:$P$22370,0),
IF(ISERROR(MATCH(AN$6&amp;$BD47,'Route Guide - Lanes Not in Data'!$P$5:$P$22370,0))=FALSE,MATCH(AN$6&amp;$BD47,'Route Guide - Lanes Not in Data'!$P$5:$P$22370,0),
IF(ISERROR(MATCH(AN$6&amp;$BE47,'Route Guide - Lanes Not in Data'!$P$5:$P$22370,0))=FALSE,MATCH(AN$6&amp;$BE47,'Route Guide - Lanes Not in Data'!$P$5:$P$22370,0),
IF(ISERROR(MATCH(AN$6&amp;$BF47,'Route Guide - Lanes Not in Data'!$P$5:$P$22370,0))=FALSE,MATCH(AN$6&amp;$BF47,'Route Guide - Lanes Not in Data'!$P$5:$P$22370,0),
IF(ISERROR(MATCH(AN$6&amp;$BG47,'Route Guide - Lanes Not in Data'!$P$5:$P$22370,0))=FALSE,MATCH(AN$6&amp;$BG47,'Route Guide - Lanes Not in Data'!$P$5:$P$22370,0),
IF(ISERROR(MATCH(AN$6&amp;$BH47,'Route Guide - Lanes Not in Data'!$P$5:$P$22370,0))=FALSE,MATCH(AN$6&amp;$BH47,'Route Guide - Lanes Not in Data'!$P$5:$P$22370,0),
IF(ISERROR(MATCH(AN$6&amp;$BI47,'Route Guide - Lanes Not in Data'!$P$5:$P$22370,0))=FALSE,MATCH(AN$6&amp;$BI47,'Route Guide - Lanes Not in Data'!$P$5:$P$22370,0),
IF(ISERROR(MATCH(AN$6&amp;$BJ47,'Route Guide - Lanes Not in Data'!$P$5:$P$22370,0))=FALSE,MATCH(AN$6&amp;$BJ47,'Route Guide - Lanes Not in Data'!$P$5:$P$22370,0),""))))))))))),""))</f>
        <v/>
      </c>
      <c r="AO47" s="37" t="str">
        <f>IF(OR(AO$6="",EQ47&lt;&gt;2),"",IFERROR(INDEX('Route Guide - Lanes Not in Data'!$D$5:$D$22370,
IF(ISERROR(MATCH(AO$6&amp;$BA47,'Route Guide - Lanes Not in Data'!$P$5:$P$22370,0))=FALSE,MATCH(AO$6&amp;$BA47,'Route Guide - Lanes Not in Data'!$P$5:$P$22370,0),
IF(ISERROR(MATCH(AO$6&amp;$BB47,'Route Guide - Lanes Not in Data'!$P$5:$P$22370,0))=FALSE,MATCH(AO$6&amp;$BB47,'Route Guide - Lanes Not in Data'!$P$5:$P$22370,0),
IF(ISERROR(MATCH(AO$6&amp;$BC47,'Route Guide - Lanes Not in Data'!$P$5:$P$22370,0))=FALSE,MATCH(AO$6&amp;$BC47,'Route Guide - Lanes Not in Data'!$P$5:$P$22370,0),
IF(ISERROR(MATCH(AO$6&amp;$BD47,'Route Guide - Lanes Not in Data'!$P$5:$P$22370,0))=FALSE,MATCH(AO$6&amp;$BD47,'Route Guide - Lanes Not in Data'!$P$5:$P$22370,0),
IF(ISERROR(MATCH(AO$6&amp;$BE47,'Route Guide - Lanes Not in Data'!$P$5:$P$22370,0))=FALSE,MATCH(AO$6&amp;$BE47,'Route Guide - Lanes Not in Data'!$P$5:$P$22370,0),
IF(ISERROR(MATCH(AO$6&amp;$BF47,'Route Guide - Lanes Not in Data'!$P$5:$P$22370,0))=FALSE,MATCH(AO$6&amp;$BF47,'Route Guide - Lanes Not in Data'!$P$5:$P$22370,0),
IF(ISERROR(MATCH(AO$6&amp;$BG47,'Route Guide - Lanes Not in Data'!$P$5:$P$22370,0))=FALSE,MATCH(AO$6&amp;$BG47,'Route Guide - Lanes Not in Data'!$P$5:$P$22370,0),
IF(ISERROR(MATCH(AO$6&amp;$BH47,'Route Guide - Lanes Not in Data'!$P$5:$P$22370,0))=FALSE,MATCH(AO$6&amp;$BH47,'Route Guide - Lanes Not in Data'!$P$5:$P$22370,0),
IF(ISERROR(MATCH(AO$6&amp;$BI47,'Route Guide - Lanes Not in Data'!$P$5:$P$22370,0))=FALSE,MATCH(AO$6&amp;$BI47,'Route Guide - Lanes Not in Data'!$P$5:$P$22370,0),
IF(ISERROR(MATCH(AO$6&amp;$BJ47,'Route Guide - Lanes Not in Data'!$P$5:$P$22370,0))=FALSE,MATCH(AO$6&amp;$BJ47,'Route Guide - Lanes Not in Data'!$P$5:$P$22370,0),""))))))))))),""))</f>
        <v/>
      </c>
      <c r="AP47" s="37" t="str">
        <f>IF(OR(AP$6="",ER47&lt;&gt;2),"",IFERROR(INDEX('Route Guide - Lanes Not in Data'!$D$5:$D$22370,
IF(ISERROR(MATCH(AP$6&amp;$BA47,'Route Guide - Lanes Not in Data'!$P$5:$P$22370,0))=FALSE,MATCH(AP$6&amp;$BA47,'Route Guide - Lanes Not in Data'!$P$5:$P$22370,0),
IF(ISERROR(MATCH(AP$6&amp;$BB47,'Route Guide - Lanes Not in Data'!$P$5:$P$22370,0))=FALSE,MATCH(AP$6&amp;$BB47,'Route Guide - Lanes Not in Data'!$P$5:$P$22370,0),
IF(ISERROR(MATCH(AP$6&amp;$BC47,'Route Guide - Lanes Not in Data'!$P$5:$P$22370,0))=FALSE,MATCH(AP$6&amp;$BC47,'Route Guide - Lanes Not in Data'!$P$5:$P$22370,0),
IF(ISERROR(MATCH(AP$6&amp;$BD47,'Route Guide - Lanes Not in Data'!$P$5:$P$22370,0))=FALSE,MATCH(AP$6&amp;$BD47,'Route Guide - Lanes Not in Data'!$P$5:$P$22370,0),
IF(ISERROR(MATCH(AP$6&amp;$BE47,'Route Guide - Lanes Not in Data'!$P$5:$P$22370,0))=FALSE,MATCH(AP$6&amp;$BE47,'Route Guide - Lanes Not in Data'!$P$5:$P$22370,0),
IF(ISERROR(MATCH(AP$6&amp;$BF47,'Route Guide - Lanes Not in Data'!$P$5:$P$22370,0))=FALSE,MATCH(AP$6&amp;$BF47,'Route Guide - Lanes Not in Data'!$P$5:$P$22370,0),
IF(ISERROR(MATCH(AP$6&amp;$BG47,'Route Guide - Lanes Not in Data'!$P$5:$P$22370,0))=FALSE,MATCH(AP$6&amp;$BG47,'Route Guide - Lanes Not in Data'!$P$5:$P$22370,0),
IF(ISERROR(MATCH(AP$6&amp;$BH47,'Route Guide - Lanes Not in Data'!$P$5:$P$22370,0))=FALSE,MATCH(AP$6&amp;$BH47,'Route Guide - Lanes Not in Data'!$P$5:$P$22370,0),
IF(ISERROR(MATCH(AP$6&amp;$BI47,'Route Guide - Lanes Not in Data'!$P$5:$P$22370,0))=FALSE,MATCH(AP$6&amp;$BI47,'Route Guide - Lanes Not in Data'!$P$5:$P$22370,0),
IF(ISERROR(MATCH(AP$6&amp;$BJ47,'Route Guide - Lanes Not in Data'!$P$5:$P$22370,0))=FALSE,MATCH(AP$6&amp;$BJ47,'Route Guide - Lanes Not in Data'!$P$5:$P$22370,0),""))))))))))),""))</f>
        <v/>
      </c>
      <c r="AQ47" s="37" t="str">
        <f>IF(OR(AQ$6="",ES47&lt;&gt;2),"",IFERROR(INDEX('Route Guide - Lanes Not in Data'!$D$5:$D$22370,
IF(ISERROR(MATCH(AQ$6&amp;$BA47,'Route Guide - Lanes Not in Data'!$P$5:$P$22370,0))=FALSE,MATCH(AQ$6&amp;$BA47,'Route Guide - Lanes Not in Data'!$P$5:$P$22370,0),
IF(ISERROR(MATCH(AQ$6&amp;$BB47,'Route Guide - Lanes Not in Data'!$P$5:$P$22370,0))=FALSE,MATCH(AQ$6&amp;$BB47,'Route Guide - Lanes Not in Data'!$P$5:$P$22370,0),
IF(ISERROR(MATCH(AQ$6&amp;$BC47,'Route Guide - Lanes Not in Data'!$P$5:$P$22370,0))=FALSE,MATCH(AQ$6&amp;$BC47,'Route Guide - Lanes Not in Data'!$P$5:$P$22370,0),
IF(ISERROR(MATCH(AQ$6&amp;$BD47,'Route Guide - Lanes Not in Data'!$P$5:$P$22370,0))=FALSE,MATCH(AQ$6&amp;$BD47,'Route Guide - Lanes Not in Data'!$P$5:$P$22370,0),
IF(ISERROR(MATCH(AQ$6&amp;$BE47,'Route Guide - Lanes Not in Data'!$P$5:$P$22370,0))=FALSE,MATCH(AQ$6&amp;$BE47,'Route Guide - Lanes Not in Data'!$P$5:$P$22370,0),
IF(ISERROR(MATCH(AQ$6&amp;$BF47,'Route Guide - Lanes Not in Data'!$P$5:$P$22370,0))=FALSE,MATCH(AQ$6&amp;$BF47,'Route Guide - Lanes Not in Data'!$P$5:$P$22370,0),
IF(ISERROR(MATCH(AQ$6&amp;$BG47,'Route Guide - Lanes Not in Data'!$P$5:$P$22370,0))=FALSE,MATCH(AQ$6&amp;$BG47,'Route Guide - Lanes Not in Data'!$P$5:$P$22370,0),
IF(ISERROR(MATCH(AQ$6&amp;$BH47,'Route Guide - Lanes Not in Data'!$P$5:$P$22370,0))=FALSE,MATCH(AQ$6&amp;$BH47,'Route Guide - Lanes Not in Data'!$P$5:$P$22370,0),
IF(ISERROR(MATCH(AQ$6&amp;$BI47,'Route Guide - Lanes Not in Data'!$P$5:$P$22370,0))=FALSE,MATCH(AQ$6&amp;$BI47,'Route Guide - Lanes Not in Data'!$P$5:$P$22370,0),
IF(ISERROR(MATCH(AQ$6&amp;$BJ47,'Route Guide - Lanes Not in Data'!$P$5:$P$22370,0))=FALSE,MATCH(AQ$6&amp;$BJ47,'Route Guide - Lanes Not in Data'!$P$5:$P$22370,0),""))))))))))),""))</f>
        <v/>
      </c>
      <c r="AR47" s="37" t="str">
        <f>IF(OR(AR$6="",ET47&lt;&gt;2),"",IFERROR(INDEX('Route Guide - Lanes Not in Data'!$D$5:$D$22370,
IF(ISERROR(MATCH(AR$6&amp;$BA47,'Route Guide - Lanes Not in Data'!$P$5:$P$22370,0))=FALSE,MATCH(AR$6&amp;$BA47,'Route Guide - Lanes Not in Data'!$P$5:$P$22370,0),
IF(ISERROR(MATCH(AR$6&amp;$BB47,'Route Guide - Lanes Not in Data'!$P$5:$P$22370,0))=FALSE,MATCH(AR$6&amp;$BB47,'Route Guide - Lanes Not in Data'!$P$5:$P$22370,0),
IF(ISERROR(MATCH(AR$6&amp;$BC47,'Route Guide - Lanes Not in Data'!$P$5:$P$22370,0))=FALSE,MATCH(AR$6&amp;$BC47,'Route Guide - Lanes Not in Data'!$P$5:$P$22370,0),
IF(ISERROR(MATCH(AR$6&amp;$BD47,'Route Guide - Lanes Not in Data'!$P$5:$P$22370,0))=FALSE,MATCH(AR$6&amp;$BD47,'Route Guide - Lanes Not in Data'!$P$5:$P$22370,0),
IF(ISERROR(MATCH(AR$6&amp;$BE47,'Route Guide - Lanes Not in Data'!$P$5:$P$22370,0))=FALSE,MATCH(AR$6&amp;$BE47,'Route Guide - Lanes Not in Data'!$P$5:$P$22370,0),
IF(ISERROR(MATCH(AR$6&amp;$BF47,'Route Guide - Lanes Not in Data'!$P$5:$P$22370,0))=FALSE,MATCH(AR$6&amp;$BF47,'Route Guide - Lanes Not in Data'!$P$5:$P$22370,0),
IF(ISERROR(MATCH(AR$6&amp;$BG47,'Route Guide - Lanes Not in Data'!$P$5:$P$22370,0))=FALSE,MATCH(AR$6&amp;$BG47,'Route Guide - Lanes Not in Data'!$P$5:$P$22370,0),
IF(ISERROR(MATCH(AR$6&amp;$BH47,'Route Guide - Lanes Not in Data'!$P$5:$P$22370,0))=FALSE,MATCH(AR$6&amp;$BH47,'Route Guide - Lanes Not in Data'!$P$5:$P$22370,0),
IF(ISERROR(MATCH(AR$6&amp;$BI47,'Route Guide - Lanes Not in Data'!$P$5:$P$22370,0))=FALSE,MATCH(AR$6&amp;$BI47,'Route Guide - Lanes Not in Data'!$P$5:$P$22370,0),
IF(ISERROR(MATCH(AR$6&amp;$BJ47,'Route Guide - Lanes Not in Data'!$P$5:$P$22370,0))=FALSE,MATCH(AR$6&amp;$BJ47,'Route Guide - Lanes Not in Data'!$P$5:$P$22370,0),""))))))))))),""))</f>
        <v/>
      </c>
      <c r="AS47" s="37" t="str">
        <f>IF(OR(AS$6="",EU47&lt;&gt;2),"",IFERROR(INDEX('Route Guide - Lanes Not in Data'!$D$5:$D$22370,
IF(ISERROR(MATCH(AS$6&amp;$BA47,'Route Guide - Lanes Not in Data'!$P$5:$P$22370,0))=FALSE,MATCH(AS$6&amp;$BA47,'Route Guide - Lanes Not in Data'!$P$5:$P$22370,0),
IF(ISERROR(MATCH(AS$6&amp;$BB47,'Route Guide - Lanes Not in Data'!$P$5:$P$22370,0))=FALSE,MATCH(AS$6&amp;$BB47,'Route Guide - Lanes Not in Data'!$P$5:$P$22370,0),
IF(ISERROR(MATCH(AS$6&amp;$BC47,'Route Guide - Lanes Not in Data'!$P$5:$P$22370,0))=FALSE,MATCH(AS$6&amp;$BC47,'Route Guide - Lanes Not in Data'!$P$5:$P$22370,0),
IF(ISERROR(MATCH(AS$6&amp;$BD47,'Route Guide - Lanes Not in Data'!$P$5:$P$22370,0))=FALSE,MATCH(AS$6&amp;$BD47,'Route Guide - Lanes Not in Data'!$P$5:$P$22370,0),
IF(ISERROR(MATCH(AS$6&amp;$BE47,'Route Guide - Lanes Not in Data'!$P$5:$P$22370,0))=FALSE,MATCH(AS$6&amp;$BE47,'Route Guide - Lanes Not in Data'!$P$5:$P$22370,0),
IF(ISERROR(MATCH(AS$6&amp;$BF47,'Route Guide - Lanes Not in Data'!$P$5:$P$22370,0))=FALSE,MATCH(AS$6&amp;$BF47,'Route Guide - Lanes Not in Data'!$P$5:$P$22370,0),
IF(ISERROR(MATCH(AS$6&amp;$BG47,'Route Guide - Lanes Not in Data'!$P$5:$P$22370,0))=FALSE,MATCH(AS$6&amp;$BG47,'Route Guide - Lanes Not in Data'!$P$5:$P$22370,0),
IF(ISERROR(MATCH(AS$6&amp;$BH47,'Route Guide - Lanes Not in Data'!$P$5:$P$22370,0))=FALSE,MATCH(AS$6&amp;$BH47,'Route Guide - Lanes Not in Data'!$P$5:$P$22370,0),
IF(ISERROR(MATCH(AS$6&amp;$BI47,'Route Guide - Lanes Not in Data'!$P$5:$P$22370,0))=FALSE,MATCH(AS$6&amp;$BI47,'Route Guide - Lanes Not in Data'!$P$5:$P$22370,0),
IF(ISERROR(MATCH(AS$6&amp;$BJ47,'Route Guide - Lanes Not in Data'!$P$5:$P$22370,0))=FALSE,MATCH(AS$6&amp;$BJ47,'Route Guide - Lanes Not in Data'!$P$5:$P$22370,0),""))))))))))),""))</f>
        <v/>
      </c>
      <c r="AT47" s="37" t="str">
        <f>IF(OR(AT$6="",EV47&lt;&gt;2),"",IFERROR(INDEX('Route Guide - Lanes Not in Data'!$D$5:$D$22370,
IF(ISERROR(MATCH(AT$6&amp;$BA47,'Route Guide - Lanes Not in Data'!$P$5:$P$22370,0))=FALSE,MATCH(AT$6&amp;$BA47,'Route Guide - Lanes Not in Data'!$P$5:$P$22370,0),
IF(ISERROR(MATCH(AT$6&amp;$BB47,'Route Guide - Lanes Not in Data'!$P$5:$P$22370,0))=FALSE,MATCH(AT$6&amp;$BB47,'Route Guide - Lanes Not in Data'!$P$5:$P$22370,0),
IF(ISERROR(MATCH(AT$6&amp;$BC47,'Route Guide - Lanes Not in Data'!$P$5:$P$22370,0))=FALSE,MATCH(AT$6&amp;$BC47,'Route Guide - Lanes Not in Data'!$P$5:$P$22370,0),
IF(ISERROR(MATCH(AT$6&amp;$BD47,'Route Guide - Lanes Not in Data'!$P$5:$P$22370,0))=FALSE,MATCH(AT$6&amp;$BD47,'Route Guide - Lanes Not in Data'!$P$5:$P$22370,0),
IF(ISERROR(MATCH(AT$6&amp;$BE47,'Route Guide - Lanes Not in Data'!$P$5:$P$22370,0))=FALSE,MATCH(AT$6&amp;$BE47,'Route Guide - Lanes Not in Data'!$P$5:$P$22370,0),
IF(ISERROR(MATCH(AT$6&amp;$BF47,'Route Guide - Lanes Not in Data'!$P$5:$P$22370,0))=FALSE,MATCH(AT$6&amp;$BF47,'Route Guide - Lanes Not in Data'!$P$5:$P$22370,0),
IF(ISERROR(MATCH(AT$6&amp;$BG47,'Route Guide - Lanes Not in Data'!$P$5:$P$22370,0))=FALSE,MATCH(AT$6&amp;$BG47,'Route Guide - Lanes Not in Data'!$P$5:$P$22370,0),
IF(ISERROR(MATCH(AT$6&amp;$BH47,'Route Guide - Lanes Not in Data'!$P$5:$P$22370,0))=FALSE,MATCH(AT$6&amp;$BH47,'Route Guide - Lanes Not in Data'!$P$5:$P$22370,0),
IF(ISERROR(MATCH(AT$6&amp;$BI47,'Route Guide - Lanes Not in Data'!$P$5:$P$22370,0))=FALSE,MATCH(AT$6&amp;$BI47,'Route Guide - Lanes Not in Data'!$P$5:$P$22370,0),
IF(ISERROR(MATCH(AT$6&amp;$BJ47,'Route Guide - Lanes Not in Data'!$P$5:$P$22370,0))=FALSE,MATCH(AT$6&amp;$BJ47,'Route Guide - Lanes Not in Data'!$P$5:$P$22370,0),""))))))))))),""))</f>
        <v/>
      </c>
      <c r="AU47" s="37" t="str">
        <f>IF(OR(AU$6="",EW47&lt;&gt;2),"",IFERROR(INDEX('Route Guide - Lanes Not in Data'!$D$5:$D$22370,
IF(ISERROR(MATCH(AU$6&amp;$BA47,'Route Guide - Lanes Not in Data'!$P$5:$P$22370,0))=FALSE,MATCH(AU$6&amp;$BA47,'Route Guide - Lanes Not in Data'!$P$5:$P$22370,0),
IF(ISERROR(MATCH(AU$6&amp;$BB47,'Route Guide - Lanes Not in Data'!$P$5:$P$22370,0))=FALSE,MATCH(AU$6&amp;$BB47,'Route Guide - Lanes Not in Data'!$P$5:$P$22370,0),
IF(ISERROR(MATCH(AU$6&amp;$BC47,'Route Guide - Lanes Not in Data'!$P$5:$P$22370,0))=FALSE,MATCH(AU$6&amp;$BC47,'Route Guide - Lanes Not in Data'!$P$5:$P$22370,0),
IF(ISERROR(MATCH(AU$6&amp;$BD47,'Route Guide - Lanes Not in Data'!$P$5:$P$22370,0))=FALSE,MATCH(AU$6&amp;$BD47,'Route Guide - Lanes Not in Data'!$P$5:$P$22370,0),
IF(ISERROR(MATCH(AU$6&amp;$BE47,'Route Guide - Lanes Not in Data'!$P$5:$P$22370,0))=FALSE,MATCH(AU$6&amp;$BE47,'Route Guide - Lanes Not in Data'!$P$5:$P$22370,0),
IF(ISERROR(MATCH(AU$6&amp;$BF47,'Route Guide - Lanes Not in Data'!$P$5:$P$22370,0))=FALSE,MATCH(AU$6&amp;$BF47,'Route Guide - Lanes Not in Data'!$P$5:$P$22370,0),
IF(ISERROR(MATCH(AU$6&amp;$BG47,'Route Guide - Lanes Not in Data'!$P$5:$P$22370,0))=FALSE,MATCH(AU$6&amp;$BG47,'Route Guide - Lanes Not in Data'!$P$5:$P$22370,0),
IF(ISERROR(MATCH(AU$6&amp;$BH47,'Route Guide - Lanes Not in Data'!$P$5:$P$22370,0))=FALSE,MATCH(AU$6&amp;$BH47,'Route Guide - Lanes Not in Data'!$P$5:$P$22370,0),
IF(ISERROR(MATCH(AU$6&amp;$BI47,'Route Guide - Lanes Not in Data'!$P$5:$P$22370,0))=FALSE,MATCH(AU$6&amp;$BI47,'Route Guide - Lanes Not in Data'!$P$5:$P$22370,0),
IF(ISERROR(MATCH(AU$6&amp;$BJ47,'Route Guide - Lanes Not in Data'!$P$5:$P$22370,0))=FALSE,MATCH(AU$6&amp;$BJ47,'Route Guide - Lanes Not in Data'!$P$5:$P$22370,0),""))))))))))),""))</f>
        <v/>
      </c>
      <c r="AV47" s="37">
        <f t="shared" si="47"/>
        <v>0.35</v>
      </c>
      <c r="AW47" s="23" t="str">
        <f t="shared" si="48"/>
        <v>ODFL</v>
      </c>
      <c r="AX47" s="37">
        <f t="shared" si="49"/>
        <v>0.222</v>
      </c>
      <c r="AY47" s="23" t="str">
        <f t="shared" si="50"/>
        <v>CNWY</v>
      </c>
      <c r="BA47" s="23" t="str">
        <f t="shared" si="62"/>
        <v>-0E25-CA-CITY OF INDUSTRY-TN</v>
      </c>
      <c r="BB47" s="23" t="str">
        <f t="shared" si="63"/>
        <v>-0E25-CA-CITY OF INDUSTRY-USA</v>
      </c>
      <c r="BC47" s="23" t="str">
        <f t="shared" si="64"/>
        <v>-CA-CITY OF INDUSTRY-TN</v>
      </c>
      <c r="BD47" s="23" t="str">
        <f t="shared" si="65"/>
        <v>-CA-CITY OF INDUSTRY-USA</v>
      </c>
      <c r="BE47" s="23" t="str">
        <f t="shared" si="66"/>
        <v>-91745-TN</v>
      </c>
      <c r="BF47" s="23" t="str">
        <f t="shared" si="67"/>
        <v>-91745-USA</v>
      </c>
      <c r="BG47" s="23" t="str">
        <f t="shared" si="68"/>
        <v>-CA-TN</v>
      </c>
      <c r="BH47" s="23" t="str">
        <f t="shared" si="69"/>
        <v>CA-TN</v>
      </c>
      <c r="BI47" s="23" t="str">
        <f t="shared" si="51"/>
        <v>CA-USA</v>
      </c>
      <c r="BJ47" s="23" t="str">
        <f t="shared" si="70"/>
        <v>USA-USA</v>
      </c>
      <c r="BM47" s="23" t="str">
        <f t="shared" si="71"/>
        <v>0E25-CA-CITY OF INDUSTRY-TN-CA</v>
      </c>
      <c r="BN47" s="23" t="str">
        <f>_xlfn.XLOOKUP($BM47,'Route Guide - Lanes In Data'!$B$1:$B$2645,'Route Guide - Lanes In Data'!D$1:D$2645)</f>
        <v>ODFL</v>
      </c>
      <c r="BO47" s="23" t="str">
        <f>_xlfn.XLOOKUP($BM47,'Route Guide - Lanes In Data'!$B$1:$B$2645,'Route Guide - Lanes In Data'!E$1:E$2645)</f>
        <v>EXLA</v>
      </c>
      <c r="BQ47" s="37">
        <f>IF(OR(BQ$6="",EC47&lt;&gt;2),"",IFERROR(INDEX('Route Guide - Lanes Not in Data'!$E$5:$E$22370,
IF(ISERROR(MATCH(BQ$6&amp;$CQ47,'Route Guide - Lanes Not in Data'!$P$5:$P$22370,0))=FALSE,MATCH(BQ$6&amp;$CQ47,'Route Guide - Lanes Not in Data'!$P$5:$P$22370,0),
IF(ISERROR(MATCH(BQ$6&amp;$CR47,'Route Guide - Lanes Not in Data'!$P$5:$P$22370,0))=FALSE,MATCH(BQ$6&amp;$CR47,'Route Guide - Lanes Not in Data'!$P$5:$P$22370,0),
IF(ISERROR(MATCH(BQ$6&amp;$CS47,'Route Guide - Lanes Not in Data'!$P$5:$P$22370,0))=FALSE,MATCH(BQ$6&amp;$CS47,'Route Guide - Lanes Not in Data'!$P$5:$P$22370,0),
IF(ISERROR(MATCH(BQ$6&amp;$CT47,'Route Guide - Lanes Not in Data'!$P$5:$P$22370,0))=FALSE,MATCH(BQ$6&amp;$CT47,'Route Guide - Lanes Not in Data'!$P$5:$P$22370,0),
IF(ISERROR(MATCH(BQ$6&amp;$CU47,'Route Guide - Lanes Not in Data'!$P$5:$P$22370,0))=FALSE,MATCH(BQ$6&amp;$CU47,'Route Guide - Lanes Not in Data'!$P$5:$P$22370,0),
IF(ISERROR(MATCH(BQ$6&amp;$CV47,'Route Guide - Lanes Not in Data'!$P$5:$P$22370,0))=FALSE,MATCH(BQ$6&amp;$CV47,'Route Guide - Lanes Not in Data'!$P$5:$P$22370,0),
IF(ISERROR(MATCH(BQ$6&amp;$CW47,'Route Guide - Lanes Not in Data'!$P$5:$P$22370,0))=FALSE,MATCH(BQ$6&amp;$CW47,'Route Guide - Lanes Not in Data'!$P$5:$P$22370,0),
IF(ISERROR(MATCH(BQ$6&amp;$CX47,'Route Guide - Lanes Not in Data'!$P$5:$P$22370,0))=FALSE,MATCH(BQ$6&amp;$CX47,'Route Guide - Lanes Not in Data'!$P$5:$P$22370,0),
IF(ISERROR(MATCH(BQ$6&amp;$CY47,'Route Guide - Lanes Not in Data'!$P$5:$P$22370,0))=FALSE,MATCH(BQ$6&amp;$CY47,'Route Guide - Lanes Not in Data'!$P$5:$P$22370,0),
IF(ISERROR(MATCH(BQ$6&amp;$CZ47,'Route Guide - Lanes Not in Data'!$P$5:$P$22370,0))=FALSE,MATCH(BQ$6&amp;$CZ47,'Route Guide - Lanes Not in Data'!$P$5:$P$22370,0),""))))))))))),""))</f>
        <v>0.31</v>
      </c>
      <c r="BR47" s="37" t="str">
        <f>IF(OR(BR$6="",ED47&lt;&gt;2),"",IFERROR(INDEX('Route Guide - Lanes Not in Data'!$E$5:$E$22370,
IF(ISERROR(MATCH(BR$6&amp;$CQ47,'Route Guide - Lanes Not in Data'!$P$5:$P$22370,0))=FALSE,MATCH(BR$6&amp;$CQ47,'Route Guide - Lanes Not in Data'!$P$5:$P$22370,0),
IF(ISERROR(MATCH(BR$6&amp;$CR47,'Route Guide - Lanes Not in Data'!$P$5:$P$22370,0))=FALSE,MATCH(BR$6&amp;$CR47,'Route Guide - Lanes Not in Data'!$P$5:$P$22370,0),
IF(ISERROR(MATCH(BR$6&amp;$CS47,'Route Guide - Lanes Not in Data'!$P$5:$P$22370,0))=FALSE,MATCH(BR$6&amp;$CS47,'Route Guide - Lanes Not in Data'!$P$5:$P$22370,0),
IF(ISERROR(MATCH(BR$6&amp;$CT47,'Route Guide - Lanes Not in Data'!$P$5:$P$22370,0))=FALSE,MATCH(BR$6&amp;$CT47,'Route Guide - Lanes Not in Data'!$P$5:$P$22370,0),
IF(ISERROR(MATCH(BR$6&amp;$CU47,'Route Guide - Lanes Not in Data'!$P$5:$P$22370,0))=FALSE,MATCH(BR$6&amp;$CU47,'Route Guide - Lanes Not in Data'!$P$5:$P$22370,0),
IF(ISERROR(MATCH(BR$6&amp;$CV47,'Route Guide - Lanes Not in Data'!$P$5:$P$22370,0))=FALSE,MATCH(BR$6&amp;$CV47,'Route Guide - Lanes Not in Data'!$P$5:$P$22370,0),
IF(ISERROR(MATCH(BR$6&amp;$CW47,'Route Guide - Lanes Not in Data'!$P$5:$P$22370,0))=FALSE,MATCH(BR$6&amp;$CW47,'Route Guide - Lanes Not in Data'!$P$5:$P$22370,0),
IF(ISERROR(MATCH(BR$6&amp;$CX47,'Route Guide - Lanes Not in Data'!$P$5:$P$22370,0))=FALSE,MATCH(BR$6&amp;$CX47,'Route Guide - Lanes Not in Data'!$P$5:$P$22370,0),
IF(ISERROR(MATCH(BR$6&amp;$CY47,'Route Guide - Lanes Not in Data'!$P$5:$P$22370,0))=FALSE,MATCH(BR$6&amp;$CY47,'Route Guide - Lanes Not in Data'!$P$5:$P$22370,0),
IF(ISERROR(MATCH(BR$6&amp;$CZ47,'Route Guide - Lanes Not in Data'!$P$5:$P$22370,0))=FALSE,MATCH(BR$6&amp;$CZ47,'Route Guide - Lanes Not in Data'!$P$5:$P$22370,0),""))))))))))),""))</f>
        <v/>
      </c>
      <c r="BS47" s="37" t="str">
        <f>IF(OR(BS$6="",EE47&lt;&gt;2),"",IFERROR(INDEX('Route Guide - Lanes Not in Data'!$E$5:$E$22370,
IF(ISERROR(MATCH(BS$6&amp;$CQ47,'Route Guide - Lanes Not in Data'!$P$5:$P$22370,0))=FALSE,MATCH(BS$6&amp;$CQ47,'Route Guide - Lanes Not in Data'!$P$5:$P$22370,0),
IF(ISERROR(MATCH(BS$6&amp;$CR47,'Route Guide - Lanes Not in Data'!$P$5:$P$22370,0))=FALSE,MATCH(BS$6&amp;$CR47,'Route Guide - Lanes Not in Data'!$P$5:$P$22370,0),
IF(ISERROR(MATCH(BS$6&amp;$CS47,'Route Guide - Lanes Not in Data'!$P$5:$P$22370,0))=FALSE,MATCH(BS$6&amp;$CS47,'Route Guide - Lanes Not in Data'!$P$5:$P$22370,0),
IF(ISERROR(MATCH(BS$6&amp;$CT47,'Route Guide - Lanes Not in Data'!$P$5:$P$22370,0))=FALSE,MATCH(BS$6&amp;$CT47,'Route Guide - Lanes Not in Data'!$P$5:$P$22370,0),
IF(ISERROR(MATCH(BS$6&amp;$CU47,'Route Guide - Lanes Not in Data'!$P$5:$P$22370,0))=FALSE,MATCH(BS$6&amp;$CU47,'Route Guide - Lanes Not in Data'!$P$5:$P$22370,0),
IF(ISERROR(MATCH(BS$6&amp;$CV47,'Route Guide - Lanes Not in Data'!$P$5:$P$22370,0))=FALSE,MATCH(BS$6&amp;$CV47,'Route Guide - Lanes Not in Data'!$P$5:$P$22370,0),
IF(ISERROR(MATCH(BS$6&amp;$CW47,'Route Guide - Lanes Not in Data'!$P$5:$P$22370,0))=FALSE,MATCH(BS$6&amp;$CW47,'Route Guide - Lanes Not in Data'!$P$5:$P$22370,0),
IF(ISERROR(MATCH(BS$6&amp;$CX47,'Route Guide - Lanes Not in Data'!$P$5:$P$22370,0))=FALSE,MATCH(BS$6&amp;$CX47,'Route Guide - Lanes Not in Data'!$P$5:$P$22370,0),
IF(ISERROR(MATCH(BS$6&amp;$CY47,'Route Guide - Lanes Not in Data'!$P$5:$P$22370,0))=FALSE,MATCH(BS$6&amp;$CY47,'Route Guide - Lanes Not in Data'!$P$5:$P$22370,0),
IF(ISERROR(MATCH(BS$6&amp;$CZ47,'Route Guide - Lanes Not in Data'!$P$5:$P$22370,0))=FALSE,MATCH(BS$6&amp;$CZ47,'Route Guide - Lanes Not in Data'!$P$5:$P$22370,0),""))))))))))),""))</f>
        <v/>
      </c>
      <c r="BT47" s="37" t="str">
        <f>IF(OR(BT$6="",EF47&lt;&gt;2),"",IFERROR(INDEX('Route Guide - Lanes Not in Data'!$E$5:$E$22370,
IF(ISERROR(MATCH(BT$6&amp;$CQ47,'Route Guide - Lanes Not in Data'!$P$5:$P$22370,0))=FALSE,MATCH(BT$6&amp;$CQ47,'Route Guide - Lanes Not in Data'!$P$5:$P$22370,0),
IF(ISERROR(MATCH(BT$6&amp;$CR47,'Route Guide - Lanes Not in Data'!$P$5:$P$22370,0))=FALSE,MATCH(BT$6&amp;$CR47,'Route Guide - Lanes Not in Data'!$P$5:$P$22370,0),
IF(ISERROR(MATCH(BT$6&amp;$CS47,'Route Guide - Lanes Not in Data'!$P$5:$P$22370,0))=FALSE,MATCH(BT$6&amp;$CS47,'Route Guide - Lanes Not in Data'!$P$5:$P$22370,0),
IF(ISERROR(MATCH(BT$6&amp;$CT47,'Route Guide - Lanes Not in Data'!$P$5:$P$22370,0))=FALSE,MATCH(BT$6&amp;$CT47,'Route Guide - Lanes Not in Data'!$P$5:$P$22370,0),
IF(ISERROR(MATCH(BT$6&amp;$CU47,'Route Guide - Lanes Not in Data'!$P$5:$P$22370,0))=FALSE,MATCH(BT$6&amp;$CU47,'Route Guide - Lanes Not in Data'!$P$5:$P$22370,0),
IF(ISERROR(MATCH(BT$6&amp;$CV47,'Route Guide - Lanes Not in Data'!$P$5:$P$22370,0))=FALSE,MATCH(BT$6&amp;$CV47,'Route Guide - Lanes Not in Data'!$P$5:$P$22370,0),
IF(ISERROR(MATCH(BT$6&amp;$CW47,'Route Guide - Lanes Not in Data'!$P$5:$P$22370,0))=FALSE,MATCH(BT$6&amp;$CW47,'Route Guide - Lanes Not in Data'!$P$5:$P$22370,0),
IF(ISERROR(MATCH(BT$6&amp;$CX47,'Route Guide - Lanes Not in Data'!$P$5:$P$22370,0))=FALSE,MATCH(BT$6&amp;$CX47,'Route Guide - Lanes Not in Data'!$P$5:$P$22370,0),
IF(ISERROR(MATCH(BT$6&amp;$CY47,'Route Guide - Lanes Not in Data'!$P$5:$P$22370,0))=FALSE,MATCH(BT$6&amp;$CY47,'Route Guide - Lanes Not in Data'!$P$5:$P$22370,0),
IF(ISERROR(MATCH(BT$6&amp;$CZ47,'Route Guide - Lanes Not in Data'!$P$5:$P$22370,0))=FALSE,MATCH(BT$6&amp;$CZ47,'Route Guide - Lanes Not in Data'!$P$5:$P$22370,0),""))))))))))),""))</f>
        <v/>
      </c>
      <c r="BU47" s="37">
        <f>IF(OR(BU$6="",EG47&lt;&gt;2),"",IFERROR(INDEX('Route Guide - Lanes Not in Data'!$E$5:$E$22370,
IF(ISERROR(MATCH(BU$6&amp;$CQ47,'Route Guide - Lanes Not in Data'!$P$5:$P$22370,0))=FALSE,MATCH(BU$6&amp;$CQ47,'Route Guide - Lanes Not in Data'!$P$5:$P$22370,0),
IF(ISERROR(MATCH(BU$6&amp;$CR47,'Route Guide - Lanes Not in Data'!$P$5:$P$22370,0))=FALSE,MATCH(BU$6&amp;$CR47,'Route Guide - Lanes Not in Data'!$P$5:$P$22370,0),
IF(ISERROR(MATCH(BU$6&amp;$CS47,'Route Guide - Lanes Not in Data'!$P$5:$P$22370,0))=FALSE,MATCH(BU$6&amp;$CS47,'Route Guide - Lanes Not in Data'!$P$5:$P$22370,0),
IF(ISERROR(MATCH(BU$6&amp;$CT47,'Route Guide - Lanes Not in Data'!$P$5:$P$22370,0))=FALSE,MATCH(BU$6&amp;$CT47,'Route Guide - Lanes Not in Data'!$P$5:$P$22370,0),
IF(ISERROR(MATCH(BU$6&amp;$CU47,'Route Guide - Lanes Not in Data'!$P$5:$P$22370,0))=FALSE,MATCH(BU$6&amp;$CU47,'Route Guide - Lanes Not in Data'!$P$5:$P$22370,0),
IF(ISERROR(MATCH(BU$6&amp;$CV47,'Route Guide - Lanes Not in Data'!$P$5:$P$22370,0))=FALSE,MATCH(BU$6&amp;$CV47,'Route Guide - Lanes Not in Data'!$P$5:$P$22370,0),
IF(ISERROR(MATCH(BU$6&amp;$CW47,'Route Guide - Lanes Not in Data'!$P$5:$P$22370,0))=FALSE,MATCH(BU$6&amp;$CW47,'Route Guide - Lanes Not in Data'!$P$5:$P$22370,0),
IF(ISERROR(MATCH(BU$6&amp;$CX47,'Route Guide - Lanes Not in Data'!$P$5:$P$22370,0))=FALSE,MATCH(BU$6&amp;$CX47,'Route Guide - Lanes Not in Data'!$P$5:$P$22370,0),
IF(ISERROR(MATCH(BU$6&amp;$CY47,'Route Guide - Lanes Not in Data'!$P$5:$P$22370,0))=FALSE,MATCH(BU$6&amp;$CY47,'Route Guide - Lanes Not in Data'!$P$5:$P$22370,0),
IF(ISERROR(MATCH(BU$6&amp;$CZ47,'Route Guide - Lanes Not in Data'!$P$5:$P$22370,0))=FALSE,MATCH(BU$6&amp;$CZ47,'Route Guide - Lanes Not in Data'!$P$5:$P$22370,0),""))))))))))),""))</f>
        <v>6.9000000000000006E-2</v>
      </c>
      <c r="BV47" s="37" t="str">
        <f>IF(OR(BV$6="",EH47&lt;&gt;2),"",IFERROR(INDEX('Route Guide - Lanes Not in Data'!$E$5:$E$22370,
IF(ISERROR(MATCH(BV$6&amp;$CQ47,'Route Guide - Lanes Not in Data'!$P$5:$P$22370,0))=FALSE,MATCH(BV$6&amp;$CQ47,'Route Guide - Lanes Not in Data'!$P$5:$P$22370,0),
IF(ISERROR(MATCH(BV$6&amp;$CR47,'Route Guide - Lanes Not in Data'!$P$5:$P$22370,0))=FALSE,MATCH(BV$6&amp;$CR47,'Route Guide - Lanes Not in Data'!$P$5:$P$22370,0),
IF(ISERROR(MATCH(BV$6&amp;$CS47,'Route Guide - Lanes Not in Data'!$P$5:$P$22370,0))=FALSE,MATCH(BV$6&amp;$CS47,'Route Guide - Lanes Not in Data'!$P$5:$P$22370,0),
IF(ISERROR(MATCH(BV$6&amp;$CT47,'Route Guide - Lanes Not in Data'!$P$5:$P$22370,0))=FALSE,MATCH(BV$6&amp;$CT47,'Route Guide - Lanes Not in Data'!$P$5:$P$22370,0),
IF(ISERROR(MATCH(BV$6&amp;$CU47,'Route Guide - Lanes Not in Data'!$P$5:$P$22370,0))=FALSE,MATCH(BV$6&amp;$CU47,'Route Guide - Lanes Not in Data'!$P$5:$P$22370,0),
IF(ISERROR(MATCH(BV$6&amp;$CV47,'Route Guide - Lanes Not in Data'!$P$5:$P$22370,0))=FALSE,MATCH(BV$6&amp;$CV47,'Route Guide - Lanes Not in Data'!$P$5:$P$22370,0),
IF(ISERROR(MATCH(BV$6&amp;$CW47,'Route Guide - Lanes Not in Data'!$P$5:$P$22370,0))=FALSE,MATCH(BV$6&amp;$CW47,'Route Guide - Lanes Not in Data'!$P$5:$P$22370,0),
IF(ISERROR(MATCH(BV$6&amp;$CX47,'Route Guide - Lanes Not in Data'!$P$5:$P$22370,0))=FALSE,MATCH(BV$6&amp;$CX47,'Route Guide - Lanes Not in Data'!$P$5:$P$22370,0),
IF(ISERROR(MATCH(BV$6&amp;$CY47,'Route Guide - Lanes Not in Data'!$P$5:$P$22370,0))=FALSE,MATCH(BV$6&amp;$CY47,'Route Guide - Lanes Not in Data'!$P$5:$P$22370,0),
IF(ISERROR(MATCH(BV$6&amp;$CZ47,'Route Guide - Lanes Not in Data'!$P$5:$P$22370,0))=FALSE,MATCH(BV$6&amp;$CZ47,'Route Guide - Lanes Not in Data'!$P$5:$P$22370,0),""))))))))))),""))</f>
        <v/>
      </c>
      <c r="BW47" s="37" t="str">
        <f>IF(OR(BW$6="",EI47&lt;&gt;2),"",IFERROR(INDEX('Route Guide - Lanes Not in Data'!$E$5:$E$22370,
IF(ISERROR(MATCH(BW$6&amp;$CQ47,'Route Guide - Lanes Not in Data'!$P$5:$P$22370,0))=FALSE,MATCH(BW$6&amp;$CQ47,'Route Guide - Lanes Not in Data'!$P$5:$P$22370,0),
IF(ISERROR(MATCH(BW$6&amp;$CR47,'Route Guide - Lanes Not in Data'!$P$5:$P$22370,0))=FALSE,MATCH(BW$6&amp;$CR47,'Route Guide - Lanes Not in Data'!$P$5:$P$22370,0),
IF(ISERROR(MATCH(BW$6&amp;$CS47,'Route Guide - Lanes Not in Data'!$P$5:$P$22370,0))=FALSE,MATCH(BW$6&amp;$CS47,'Route Guide - Lanes Not in Data'!$P$5:$P$22370,0),
IF(ISERROR(MATCH(BW$6&amp;$CT47,'Route Guide - Lanes Not in Data'!$P$5:$P$22370,0))=FALSE,MATCH(BW$6&amp;$CT47,'Route Guide - Lanes Not in Data'!$P$5:$P$22370,0),
IF(ISERROR(MATCH(BW$6&amp;$CU47,'Route Guide - Lanes Not in Data'!$P$5:$P$22370,0))=FALSE,MATCH(BW$6&amp;$CU47,'Route Guide - Lanes Not in Data'!$P$5:$P$22370,0),
IF(ISERROR(MATCH(BW$6&amp;$CV47,'Route Guide - Lanes Not in Data'!$P$5:$P$22370,0))=FALSE,MATCH(BW$6&amp;$CV47,'Route Guide - Lanes Not in Data'!$P$5:$P$22370,0),
IF(ISERROR(MATCH(BW$6&amp;$CW47,'Route Guide - Lanes Not in Data'!$P$5:$P$22370,0))=FALSE,MATCH(BW$6&amp;$CW47,'Route Guide - Lanes Not in Data'!$P$5:$P$22370,0),
IF(ISERROR(MATCH(BW$6&amp;$CX47,'Route Guide - Lanes Not in Data'!$P$5:$P$22370,0))=FALSE,MATCH(BW$6&amp;$CX47,'Route Guide - Lanes Not in Data'!$P$5:$P$22370,0),
IF(ISERROR(MATCH(BW$6&amp;$CY47,'Route Guide - Lanes Not in Data'!$P$5:$P$22370,0))=FALSE,MATCH(BW$6&amp;$CY47,'Route Guide - Lanes Not in Data'!$P$5:$P$22370,0),
IF(ISERROR(MATCH(BW$6&amp;$CZ47,'Route Guide - Lanes Not in Data'!$P$5:$P$22370,0))=FALSE,MATCH(BW$6&amp;$CZ47,'Route Guide - Lanes Not in Data'!$P$5:$P$22370,0),""))))))))))),""))</f>
        <v/>
      </c>
      <c r="BX47" s="37" t="str">
        <f>IF(OR(BX$6="",EJ47&lt;&gt;2),"",IFERROR(INDEX('Route Guide - Lanes Not in Data'!$E$5:$E$22370,
IF(ISERROR(MATCH(BX$6&amp;$CQ47,'Route Guide - Lanes Not in Data'!$P$5:$P$22370,0))=FALSE,MATCH(BX$6&amp;$CQ47,'Route Guide - Lanes Not in Data'!$P$5:$P$22370,0),
IF(ISERROR(MATCH(BX$6&amp;$CR47,'Route Guide - Lanes Not in Data'!$P$5:$P$22370,0))=FALSE,MATCH(BX$6&amp;$CR47,'Route Guide - Lanes Not in Data'!$P$5:$P$22370,0),
IF(ISERROR(MATCH(BX$6&amp;$CS47,'Route Guide - Lanes Not in Data'!$P$5:$P$22370,0))=FALSE,MATCH(BX$6&amp;$CS47,'Route Guide - Lanes Not in Data'!$P$5:$P$22370,0),
IF(ISERROR(MATCH(BX$6&amp;$CT47,'Route Guide - Lanes Not in Data'!$P$5:$P$22370,0))=FALSE,MATCH(BX$6&amp;$CT47,'Route Guide - Lanes Not in Data'!$P$5:$P$22370,0),
IF(ISERROR(MATCH(BX$6&amp;$CU47,'Route Guide - Lanes Not in Data'!$P$5:$P$22370,0))=FALSE,MATCH(BX$6&amp;$CU47,'Route Guide - Lanes Not in Data'!$P$5:$P$22370,0),
IF(ISERROR(MATCH(BX$6&amp;$CV47,'Route Guide - Lanes Not in Data'!$P$5:$P$22370,0))=FALSE,MATCH(BX$6&amp;$CV47,'Route Guide - Lanes Not in Data'!$P$5:$P$22370,0),
IF(ISERROR(MATCH(BX$6&amp;$CW47,'Route Guide - Lanes Not in Data'!$P$5:$P$22370,0))=FALSE,MATCH(BX$6&amp;$CW47,'Route Guide - Lanes Not in Data'!$P$5:$P$22370,0),
IF(ISERROR(MATCH(BX$6&amp;$CX47,'Route Guide - Lanes Not in Data'!$P$5:$P$22370,0))=FALSE,MATCH(BX$6&amp;$CX47,'Route Guide - Lanes Not in Data'!$P$5:$P$22370,0),
IF(ISERROR(MATCH(BX$6&amp;$CY47,'Route Guide - Lanes Not in Data'!$P$5:$P$22370,0))=FALSE,MATCH(BX$6&amp;$CY47,'Route Guide - Lanes Not in Data'!$P$5:$P$22370,0),
IF(ISERROR(MATCH(BX$6&amp;$CZ47,'Route Guide - Lanes Not in Data'!$P$5:$P$22370,0))=FALSE,MATCH(BX$6&amp;$CZ47,'Route Guide - Lanes Not in Data'!$P$5:$P$22370,0),""))))))))))),""))</f>
        <v/>
      </c>
      <c r="BY47" s="37" t="str">
        <f>IF(OR(BY$6="",EK47&lt;&gt;2),"",IFERROR(INDEX('Route Guide - Lanes Not in Data'!$E$5:$E$22370,
IF(ISERROR(MATCH(BY$6&amp;$CQ47,'Route Guide - Lanes Not in Data'!$P$5:$P$22370,0))=FALSE,MATCH(BY$6&amp;$CQ47,'Route Guide - Lanes Not in Data'!$P$5:$P$22370,0),
IF(ISERROR(MATCH(BY$6&amp;$CR47,'Route Guide - Lanes Not in Data'!$P$5:$P$22370,0))=FALSE,MATCH(BY$6&amp;$CR47,'Route Guide - Lanes Not in Data'!$P$5:$P$22370,0),
IF(ISERROR(MATCH(BY$6&amp;$CS47,'Route Guide - Lanes Not in Data'!$P$5:$P$22370,0))=FALSE,MATCH(BY$6&amp;$CS47,'Route Guide - Lanes Not in Data'!$P$5:$P$22370,0),
IF(ISERROR(MATCH(BY$6&amp;$CT47,'Route Guide - Lanes Not in Data'!$P$5:$P$22370,0))=FALSE,MATCH(BY$6&amp;$CT47,'Route Guide - Lanes Not in Data'!$P$5:$P$22370,0),
IF(ISERROR(MATCH(BY$6&amp;$CU47,'Route Guide - Lanes Not in Data'!$P$5:$P$22370,0))=FALSE,MATCH(BY$6&amp;$CU47,'Route Guide - Lanes Not in Data'!$P$5:$P$22370,0),
IF(ISERROR(MATCH(BY$6&amp;$CV47,'Route Guide - Lanes Not in Data'!$P$5:$P$22370,0))=FALSE,MATCH(BY$6&amp;$CV47,'Route Guide - Lanes Not in Data'!$P$5:$P$22370,0),
IF(ISERROR(MATCH(BY$6&amp;$CW47,'Route Guide - Lanes Not in Data'!$P$5:$P$22370,0))=FALSE,MATCH(BY$6&amp;$CW47,'Route Guide - Lanes Not in Data'!$P$5:$P$22370,0),
IF(ISERROR(MATCH(BY$6&amp;$CX47,'Route Guide - Lanes Not in Data'!$P$5:$P$22370,0))=FALSE,MATCH(BY$6&amp;$CX47,'Route Guide - Lanes Not in Data'!$P$5:$P$22370,0),
IF(ISERROR(MATCH(BY$6&amp;$CY47,'Route Guide - Lanes Not in Data'!$P$5:$P$22370,0))=FALSE,MATCH(BY$6&amp;$CY47,'Route Guide - Lanes Not in Data'!$P$5:$P$22370,0),
IF(ISERROR(MATCH(BY$6&amp;$CZ47,'Route Guide - Lanes Not in Data'!$P$5:$P$22370,0))=FALSE,MATCH(BY$6&amp;$CZ47,'Route Guide - Lanes Not in Data'!$P$5:$P$22370,0),""))))))))))),""))</f>
        <v/>
      </c>
      <c r="BZ47" s="37" t="str">
        <f>IF(OR(BZ$6="",EL47&lt;&gt;2),"",IFERROR(INDEX('Route Guide - Lanes Not in Data'!$E$5:$E$22370,
IF(ISERROR(MATCH(BZ$6&amp;$CQ47,'Route Guide - Lanes Not in Data'!$P$5:$P$22370,0))=FALSE,MATCH(BZ$6&amp;$CQ47,'Route Guide - Lanes Not in Data'!$P$5:$P$22370,0),
IF(ISERROR(MATCH(BZ$6&amp;$CR47,'Route Guide - Lanes Not in Data'!$P$5:$P$22370,0))=FALSE,MATCH(BZ$6&amp;$CR47,'Route Guide - Lanes Not in Data'!$P$5:$P$22370,0),
IF(ISERROR(MATCH(BZ$6&amp;$CS47,'Route Guide - Lanes Not in Data'!$P$5:$P$22370,0))=FALSE,MATCH(BZ$6&amp;$CS47,'Route Guide - Lanes Not in Data'!$P$5:$P$22370,0),
IF(ISERROR(MATCH(BZ$6&amp;$CT47,'Route Guide - Lanes Not in Data'!$P$5:$P$22370,0))=FALSE,MATCH(BZ$6&amp;$CT47,'Route Guide - Lanes Not in Data'!$P$5:$P$22370,0),
IF(ISERROR(MATCH(BZ$6&amp;$CU47,'Route Guide - Lanes Not in Data'!$P$5:$P$22370,0))=FALSE,MATCH(BZ$6&amp;$CU47,'Route Guide - Lanes Not in Data'!$P$5:$P$22370,0),
IF(ISERROR(MATCH(BZ$6&amp;$CV47,'Route Guide - Lanes Not in Data'!$P$5:$P$22370,0))=FALSE,MATCH(BZ$6&amp;$CV47,'Route Guide - Lanes Not in Data'!$P$5:$P$22370,0),
IF(ISERROR(MATCH(BZ$6&amp;$CW47,'Route Guide - Lanes Not in Data'!$P$5:$P$22370,0))=FALSE,MATCH(BZ$6&amp;$CW47,'Route Guide - Lanes Not in Data'!$P$5:$P$22370,0),
IF(ISERROR(MATCH(BZ$6&amp;$CX47,'Route Guide - Lanes Not in Data'!$P$5:$P$22370,0))=FALSE,MATCH(BZ$6&amp;$CX47,'Route Guide - Lanes Not in Data'!$P$5:$P$22370,0),
IF(ISERROR(MATCH(BZ$6&amp;$CY47,'Route Guide - Lanes Not in Data'!$P$5:$P$22370,0))=FALSE,MATCH(BZ$6&amp;$CY47,'Route Guide - Lanes Not in Data'!$P$5:$P$22370,0),
IF(ISERROR(MATCH(BZ$6&amp;$CZ47,'Route Guide - Lanes Not in Data'!$P$5:$P$22370,0))=FALSE,MATCH(BZ$6&amp;$CZ47,'Route Guide - Lanes Not in Data'!$P$5:$P$22370,0),""))))))))))),""))</f>
        <v/>
      </c>
      <c r="CA47" s="37">
        <f>IF(OR(CA$6="",EM47&lt;&gt;2),"",IFERROR(INDEX('Route Guide - Lanes Not in Data'!$E$5:$E$22370,
IF(ISERROR(MATCH(CA$6&amp;$CQ47,'Route Guide - Lanes Not in Data'!$P$5:$P$22370,0))=FALSE,MATCH(CA$6&amp;$CQ47,'Route Guide - Lanes Not in Data'!$P$5:$P$22370,0),
IF(ISERROR(MATCH(CA$6&amp;$CR47,'Route Guide - Lanes Not in Data'!$P$5:$P$22370,0))=FALSE,MATCH(CA$6&amp;$CR47,'Route Guide - Lanes Not in Data'!$P$5:$P$22370,0),
IF(ISERROR(MATCH(CA$6&amp;$CS47,'Route Guide - Lanes Not in Data'!$P$5:$P$22370,0))=FALSE,MATCH(CA$6&amp;$CS47,'Route Guide - Lanes Not in Data'!$P$5:$P$22370,0),
IF(ISERROR(MATCH(CA$6&amp;$CT47,'Route Guide - Lanes Not in Data'!$P$5:$P$22370,0))=FALSE,MATCH(CA$6&amp;$CT47,'Route Guide - Lanes Not in Data'!$P$5:$P$22370,0),
IF(ISERROR(MATCH(CA$6&amp;$CU47,'Route Guide - Lanes Not in Data'!$P$5:$P$22370,0))=FALSE,MATCH(CA$6&amp;$CU47,'Route Guide - Lanes Not in Data'!$P$5:$P$22370,0),
IF(ISERROR(MATCH(CA$6&amp;$CV47,'Route Guide - Lanes Not in Data'!$P$5:$P$22370,0))=FALSE,MATCH(CA$6&amp;$CV47,'Route Guide - Lanes Not in Data'!$P$5:$P$22370,0),
IF(ISERROR(MATCH(CA$6&amp;$CW47,'Route Guide - Lanes Not in Data'!$P$5:$P$22370,0))=FALSE,MATCH(CA$6&amp;$CW47,'Route Guide - Lanes Not in Data'!$P$5:$P$22370,0),
IF(ISERROR(MATCH(CA$6&amp;$CX47,'Route Guide - Lanes Not in Data'!$P$5:$P$22370,0))=FALSE,MATCH(CA$6&amp;$CX47,'Route Guide - Lanes Not in Data'!$P$5:$P$22370,0),
IF(ISERROR(MATCH(CA$6&amp;$CY47,'Route Guide - Lanes Not in Data'!$P$5:$P$22370,0))=FALSE,MATCH(CA$6&amp;$CY47,'Route Guide - Lanes Not in Data'!$P$5:$P$22370,0),
IF(ISERROR(MATCH(CA$6&amp;$CZ47,'Route Guide - Lanes Not in Data'!$P$5:$P$22370,0))=FALSE,MATCH(CA$6&amp;$CZ47,'Route Guide - Lanes Not in Data'!$P$5:$P$22370,0),""))))))))))),""))</f>
        <v>0.13300000000000001</v>
      </c>
      <c r="CB47" s="37" t="str">
        <f>IF(OR(CB$6="",EN47&lt;&gt;2),"",IFERROR(INDEX('Route Guide - Lanes Not in Data'!$E$5:$E$22370,
IF(ISERROR(MATCH(CB$6&amp;$CQ47,'Route Guide - Lanes Not in Data'!$P$5:$P$22370,0))=FALSE,MATCH(CB$6&amp;$CQ47,'Route Guide - Lanes Not in Data'!$P$5:$P$22370,0),
IF(ISERROR(MATCH(CB$6&amp;$CR47,'Route Guide - Lanes Not in Data'!$P$5:$P$22370,0))=FALSE,MATCH(CB$6&amp;$CR47,'Route Guide - Lanes Not in Data'!$P$5:$P$22370,0),
IF(ISERROR(MATCH(CB$6&amp;$CS47,'Route Guide - Lanes Not in Data'!$P$5:$P$22370,0))=FALSE,MATCH(CB$6&amp;$CS47,'Route Guide - Lanes Not in Data'!$P$5:$P$22370,0),
IF(ISERROR(MATCH(CB$6&amp;$CT47,'Route Guide - Lanes Not in Data'!$P$5:$P$22370,0))=FALSE,MATCH(CB$6&amp;$CT47,'Route Guide - Lanes Not in Data'!$P$5:$P$22370,0),
IF(ISERROR(MATCH(CB$6&amp;$CU47,'Route Guide - Lanes Not in Data'!$P$5:$P$22370,0))=FALSE,MATCH(CB$6&amp;$CU47,'Route Guide - Lanes Not in Data'!$P$5:$P$22370,0),
IF(ISERROR(MATCH(CB$6&amp;$CV47,'Route Guide - Lanes Not in Data'!$P$5:$P$22370,0))=FALSE,MATCH(CB$6&amp;$CV47,'Route Guide - Lanes Not in Data'!$P$5:$P$22370,0),
IF(ISERROR(MATCH(CB$6&amp;$CW47,'Route Guide - Lanes Not in Data'!$P$5:$P$22370,0))=FALSE,MATCH(CB$6&amp;$CW47,'Route Guide - Lanes Not in Data'!$P$5:$P$22370,0),
IF(ISERROR(MATCH(CB$6&amp;$CX47,'Route Guide - Lanes Not in Data'!$P$5:$P$22370,0))=FALSE,MATCH(CB$6&amp;$CX47,'Route Guide - Lanes Not in Data'!$P$5:$P$22370,0),
IF(ISERROR(MATCH(CB$6&amp;$CY47,'Route Guide - Lanes Not in Data'!$P$5:$P$22370,0))=FALSE,MATCH(CB$6&amp;$CY47,'Route Guide - Lanes Not in Data'!$P$5:$P$22370,0),
IF(ISERROR(MATCH(CB$6&amp;$CZ47,'Route Guide - Lanes Not in Data'!$P$5:$P$22370,0))=FALSE,MATCH(CB$6&amp;$CZ47,'Route Guide - Lanes Not in Data'!$P$5:$P$22370,0),""))))))))))),""))</f>
        <v/>
      </c>
      <c r="CC47" s="37" t="str">
        <f>IF(OR(CC$6="",EO47&lt;&gt;2),"",IFERROR(INDEX('Route Guide - Lanes Not in Data'!$E$5:$E$22370,
IF(ISERROR(MATCH(CC$6&amp;$CQ47,'Route Guide - Lanes Not in Data'!$P$5:$P$22370,0))=FALSE,MATCH(CC$6&amp;$CQ47,'Route Guide - Lanes Not in Data'!$P$5:$P$22370,0),
IF(ISERROR(MATCH(CC$6&amp;$CR47,'Route Guide - Lanes Not in Data'!$P$5:$P$22370,0))=FALSE,MATCH(CC$6&amp;$CR47,'Route Guide - Lanes Not in Data'!$P$5:$P$22370,0),
IF(ISERROR(MATCH(CC$6&amp;$CS47,'Route Guide - Lanes Not in Data'!$P$5:$P$22370,0))=FALSE,MATCH(CC$6&amp;$CS47,'Route Guide - Lanes Not in Data'!$P$5:$P$22370,0),
IF(ISERROR(MATCH(CC$6&amp;$CT47,'Route Guide - Lanes Not in Data'!$P$5:$P$22370,0))=FALSE,MATCH(CC$6&amp;$CT47,'Route Guide - Lanes Not in Data'!$P$5:$P$22370,0),
IF(ISERROR(MATCH(CC$6&amp;$CU47,'Route Guide - Lanes Not in Data'!$P$5:$P$22370,0))=FALSE,MATCH(CC$6&amp;$CU47,'Route Guide - Lanes Not in Data'!$P$5:$P$22370,0),
IF(ISERROR(MATCH(CC$6&amp;$CV47,'Route Guide - Lanes Not in Data'!$P$5:$P$22370,0))=FALSE,MATCH(CC$6&amp;$CV47,'Route Guide - Lanes Not in Data'!$P$5:$P$22370,0),
IF(ISERROR(MATCH(CC$6&amp;$CW47,'Route Guide - Lanes Not in Data'!$P$5:$P$22370,0))=FALSE,MATCH(CC$6&amp;$CW47,'Route Guide - Lanes Not in Data'!$P$5:$P$22370,0),
IF(ISERROR(MATCH(CC$6&amp;$CX47,'Route Guide - Lanes Not in Data'!$P$5:$P$22370,0))=FALSE,MATCH(CC$6&amp;$CX47,'Route Guide - Lanes Not in Data'!$P$5:$P$22370,0),
IF(ISERROR(MATCH(CC$6&amp;$CY47,'Route Guide - Lanes Not in Data'!$P$5:$P$22370,0))=FALSE,MATCH(CC$6&amp;$CY47,'Route Guide - Lanes Not in Data'!$P$5:$P$22370,0),
IF(ISERROR(MATCH(CC$6&amp;$CZ47,'Route Guide - Lanes Not in Data'!$P$5:$P$22370,0))=FALSE,MATCH(CC$6&amp;$CZ47,'Route Guide - Lanes Not in Data'!$P$5:$P$22370,0),""))))))))))),""))</f>
        <v/>
      </c>
      <c r="CD47" s="37" t="str">
        <f>IF(OR(CD$6="",EP47&lt;&gt;2),"",IFERROR(INDEX('Route Guide - Lanes Not in Data'!$E$5:$E$22370,
IF(ISERROR(MATCH(CD$6&amp;$CQ47,'Route Guide - Lanes Not in Data'!$P$5:$P$22370,0))=FALSE,MATCH(CD$6&amp;$CQ47,'Route Guide - Lanes Not in Data'!$P$5:$P$22370,0),
IF(ISERROR(MATCH(CD$6&amp;$CR47,'Route Guide - Lanes Not in Data'!$P$5:$P$22370,0))=FALSE,MATCH(CD$6&amp;$CR47,'Route Guide - Lanes Not in Data'!$P$5:$P$22370,0),
IF(ISERROR(MATCH(CD$6&amp;$CS47,'Route Guide - Lanes Not in Data'!$P$5:$P$22370,0))=FALSE,MATCH(CD$6&amp;$CS47,'Route Guide - Lanes Not in Data'!$P$5:$P$22370,0),
IF(ISERROR(MATCH(CD$6&amp;$CT47,'Route Guide - Lanes Not in Data'!$P$5:$P$22370,0))=FALSE,MATCH(CD$6&amp;$CT47,'Route Guide - Lanes Not in Data'!$P$5:$P$22370,0),
IF(ISERROR(MATCH(CD$6&amp;$CU47,'Route Guide - Lanes Not in Data'!$P$5:$P$22370,0))=FALSE,MATCH(CD$6&amp;$CU47,'Route Guide - Lanes Not in Data'!$P$5:$P$22370,0),
IF(ISERROR(MATCH(CD$6&amp;$CV47,'Route Guide - Lanes Not in Data'!$P$5:$P$22370,0))=FALSE,MATCH(CD$6&amp;$CV47,'Route Guide - Lanes Not in Data'!$P$5:$P$22370,0),
IF(ISERROR(MATCH(CD$6&amp;$CW47,'Route Guide - Lanes Not in Data'!$P$5:$P$22370,0))=FALSE,MATCH(CD$6&amp;$CW47,'Route Guide - Lanes Not in Data'!$P$5:$P$22370,0),
IF(ISERROR(MATCH(CD$6&amp;$CX47,'Route Guide - Lanes Not in Data'!$P$5:$P$22370,0))=FALSE,MATCH(CD$6&amp;$CX47,'Route Guide - Lanes Not in Data'!$P$5:$P$22370,0),
IF(ISERROR(MATCH(CD$6&amp;$CY47,'Route Guide - Lanes Not in Data'!$P$5:$P$22370,0))=FALSE,MATCH(CD$6&amp;$CY47,'Route Guide - Lanes Not in Data'!$P$5:$P$22370,0),
IF(ISERROR(MATCH(CD$6&amp;$CZ47,'Route Guide - Lanes Not in Data'!$P$5:$P$22370,0))=FALSE,MATCH(CD$6&amp;$CZ47,'Route Guide - Lanes Not in Data'!$P$5:$P$22370,0),""))))))))))),""))</f>
        <v/>
      </c>
      <c r="CE47" s="37" t="str">
        <f>IF(OR(CE$6="",EQ47&lt;&gt;2),"",IFERROR(INDEX('Route Guide - Lanes Not in Data'!$E$5:$E$22370,
IF(ISERROR(MATCH(CE$6&amp;$CQ47,'Route Guide - Lanes Not in Data'!$P$5:$P$22370,0))=FALSE,MATCH(CE$6&amp;$CQ47,'Route Guide - Lanes Not in Data'!$P$5:$P$22370,0),
IF(ISERROR(MATCH(CE$6&amp;$CR47,'Route Guide - Lanes Not in Data'!$P$5:$P$22370,0))=FALSE,MATCH(CE$6&amp;$CR47,'Route Guide - Lanes Not in Data'!$P$5:$P$22370,0),
IF(ISERROR(MATCH(CE$6&amp;$CS47,'Route Guide - Lanes Not in Data'!$P$5:$P$22370,0))=FALSE,MATCH(CE$6&amp;$CS47,'Route Guide - Lanes Not in Data'!$P$5:$P$22370,0),
IF(ISERROR(MATCH(CE$6&amp;$CT47,'Route Guide - Lanes Not in Data'!$P$5:$P$22370,0))=FALSE,MATCH(CE$6&amp;$CT47,'Route Guide - Lanes Not in Data'!$P$5:$P$22370,0),
IF(ISERROR(MATCH(CE$6&amp;$CU47,'Route Guide - Lanes Not in Data'!$P$5:$P$22370,0))=FALSE,MATCH(CE$6&amp;$CU47,'Route Guide - Lanes Not in Data'!$P$5:$P$22370,0),
IF(ISERROR(MATCH(CE$6&amp;$CV47,'Route Guide - Lanes Not in Data'!$P$5:$P$22370,0))=FALSE,MATCH(CE$6&amp;$CV47,'Route Guide - Lanes Not in Data'!$P$5:$P$22370,0),
IF(ISERROR(MATCH(CE$6&amp;$CW47,'Route Guide - Lanes Not in Data'!$P$5:$P$22370,0))=FALSE,MATCH(CE$6&amp;$CW47,'Route Guide - Lanes Not in Data'!$P$5:$P$22370,0),
IF(ISERROR(MATCH(CE$6&amp;$CX47,'Route Guide - Lanes Not in Data'!$P$5:$P$22370,0))=FALSE,MATCH(CE$6&amp;$CX47,'Route Guide - Lanes Not in Data'!$P$5:$P$22370,0),
IF(ISERROR(MATCH(CE$6&amp;$CY47,'Route Guide - Lanes Not in Data'!$P$5:$P$22370,0))=FALSE,MATCH(CE$6&amp;$CY47,'Route Guide - Lanes Not in Data'!$P$5:$P$22370,0),
IF(ISERROR(MATCH(CE$6&amp;$CZ47,'Route Guide - Lanes Not in Data'!$P$5:$P$22370,0))=FALSE,MATCH(CE$6&amp;$CZ47,'Route Guide - Lanes Not in Data'!$P$5:$P$22370,0),""))))))))))),""))</f>
        <v/>
      </c>
      <c r="CF47" s="37" t="str">
        <f>IF(OR(CF$6="",ER47&lt;&gt;2),"",IFERROR(INDEX('Route Guide - Lanes Not in Data'!$E$5:$E$22370,
IF(ISERROR(MATCH(CF$6&amp;$CQ47,'Route Guide - Lanes Not in Data'!$P$5:$P$22370,0))=FALSE,MATCH(CF$6&amp;$CQ47,'Route Guide - Lanes Not in Data'!$P$5:$P$22370,0),
IF(ISERROR(MATCH(CF$6&amp;$CR47,'Route Guide - Lanes Not in Data'!$P$5:$P$22370,0))=FALSE,MATCH(CF$6&amp;$CR47,'Route Guide - Lanes Not in Data'!$P$5:$P$22370,0),
IF(ISERROR(MATCH(CF$6&amp;$CS47,'Route Guide - Lanes Not in Data'!$P$5:$P$22370,0))=FALSE,MATCH(CF$6&amp;$CS47,'Route Guide - Lanes Not in Data'!$P$5:$P$22370,0),
IF(ISERROR(MATCH(CF$6&amp;$CT47,'Route Guide - Lanes Not in Data'!$P$5:$P$22370,0))=FALSE,MATCH(CF$6&amp;$CT47,'Route Guide - Lanes Not in Data'!$P$5:$P$22370,0),
IF(ISERROR(MATCH(CF$6&amp;$CU47,'Route Guide - Lanes Not in Data'!$P$5:$P$22370,0))=FALSE,MATCH(CF$6&amp;$CU47,'Route Guide - Lanes Not in Data'!$P$5:$P$22370,0),
IF(ISERROR(MATCH(CF$6&amp;$CV47,'Route Guide - Lanes Not in Data'!$P$5:$P$22370,0))=FALSE,MATCH(CF$6&amp;$CV47,'Route Guide - Lanes Not in Data'!$P$5:$P$22370,0),
IF(ISERROR(MATCH(CF$6&amp;$CW47,'Route Guide - Lanes Not in Data'!$P$5:$P$22370,0))=FALSE,MATCH(CF$6&amp;$CW47,'Route Guide - Lanes Not in Data'!$P$5:$P$22370,0),
IF(ISERROR(MATCH(CF$6&amp;$CX47,'Route Guide - Lanes Not in Data'!$P$5:$P$22370,0))=FALSE,MATCH(CF$6&amp;$CX47,'Route Guide - Lanes Not in Data'!$P$5:$P$22370,0),
IF(ISERROR(MATCH(CF$6&amp;$CY47,'Route Guide - Lanes Not in Data'!$P$5:$P$22370,0))=FALSE,MATCH(CF$6&amp;$CY47,'Route Guide - Lanes Not in Data'!$P$5:$P$22370,0),
IF(ISERROR(MATCH(CF$6&amp;$CZ47,'Route Guide - Lanes Not in Data'!$P$5:$P$22370,0))=FALSE,MATCH(CF$6&amp;$CZ47,'Route Guide - Lanes Not in Data'!$P$5:$P$22370,0),""))))))))))),""))</f>
        <v/>
      </c>
      <c r="CG47" s="37" t="str">
        <f>IF(OR(CG$6="",ES47&lt;&gt;2),"",IFERROR(INDEX('Route Guide - Lanes Not in Data'!$E$5:$E$22370,
IF(ISERROR(MATCH(CG$6&amp;$CQ47,'Route Guide - Lanes Not in Data'!$P$5:$P$22370,0))=FALSE,MATCH(CG$6&amp;$CQ47,'Route Guide - Lanes Not in Data'!$P$5:$P$22370,0),
IF(ISERROR(MATCH(CG$6&amp;$CR47,'Route Guide - Lanes Not in Data'!$P$5:$P$22370,0))=FALSE,MATCH(CG$6&amp;$CR47,'Route Guide - Lanes Not in Data'!$P$5:$P$22370,0),
IF(ISERROR(MATCH(CG$6&amp;$CS47,'Route Guide - Lanes Not in Data'!$P$5:$P$22370,0))=FALSE,MATCH(CG$6&amp;$CS47,'Route Guide - Lanes Not in Data'!$P$5:$P$22370,0),
IF(ISERROR(MATCH(CG$6&amp;$CT47,'Route Guide - Lanes Not in Data'!$P$5:$P$22370,0))=FALSE,MATCH(CG$6&amp;$CT47,'Route Guide - Lanes Not in Data'!$P$5:$P$22370,0),
IF(ISERROR(MATCH(CG$6&amp;$CU47,'Route Guide - Lanes Not in Data'!$P$5:$P$22370,0))=FALSE,MATCH(CG$6&amp;$CU47,'Route Guide - Lanes Not in Data'!$P$5:$P$22370,0),
IF(ISERROR(MATCH(CG$6&amp;$CV47,'Route Guide - Lanes Not in Data'!$P$5:$P$22370,0))=FALSE,MATCH(CG$6&amp;$CV47,'Route Guide - Lanes Not in Data'!$P$5:$P$22370,0),
IF(ISERROR(MATCH(CG$6&amp;$CW47,'Route Guide - Lanes Not in Data'!$P$5:$P$22370,0))=FALSE,MATCH(CG$6&amp;$CW47,'Route Guide - Lanes Not in Data'!$P$5:$P$22370,0),
IF(ISERROR(MATCH(CG$6&amp;$CX47,'Route Guide - Lanes Not in Data'!$P$5:$P$22370,0))=FALSE,MATCH(CG$6&amp;$CX47,'Route Guide - Lanes Not in Data'!$P$5:$P$22370,0),
IF(ISERROR(MATCH(CG$6&amp;$CY47,'Route Guide - Lanes Not in Data'!$P$5:$P$22370,0))=FALSE,MATCH(CG$6&amp;$CY47,'Route Guide - Lanes Not in Data'!$P$5:$P$22370,0),
IF(ISERROR(MATCH(CG$6&amp;$CZ47,'Route Guide - Lanes Not in Data'!$P$5:$P$22370,0))=FALSE,MATCH(CG$6&amp;$CZ47,'Route Guide - Lanes Not in Data'!$P$5:$P$22370,0),""))))))))))),""))</f>
        <v/>
      </c>
      <c r="CH47" s="37" t="str">
        <f>IF(OR(CH$6="",ET47&lt;&gt;2),"",IFERROR(INDEX('Route Guide - Lanes Not in Data'!$E$5:$E$22370,
IF(ISERROR(MATCH(CH$6&amp;$CQ47,'Route Guide - Lanes Not in Data'!$P$5:$P$22370,0))=FALSE,MATCH(CH$6&amp;$CQ47,'Route Guide - Lanes Not in Data'!$P$5:$P$22370,0),
IF(ISERROR(MATCH(CH$6&amp;$CR47,'Route Guide - Lanes Not in Data'!$P$5:$P$22370,0))=FALSE,MATCH(CH$6&amp;$CR47,'Route Guide - Lanes Not in Data'!$P$5:$P$22370,0),
IF(ISERROR(MATCH(CH$6&amp;$CS47,'Route Guide - Lanes Not in Data'!$P$5:$P$22370,0))=FALSE,MATCH(CH$6&amp;$CS47,'Route Guide - Lanes Not in Data'!$P$5:$P$22370,0),
IF(ISERROR(MATCH(CH$6&amp;$CT47,'Route Guide - Lanes Not in Data'!$P$5:$P$22370,0))=FALSE,MATCH(CH$6&amp;$CT47,'Route Guide - Lanes Not in Data'!$P$5:$P$22370,0),
IF(ISERROR(MATCH(CH$6&amp;$CU47,'Route Guide - Lanes Not in Data'!$P$5:$P$22370,0))=FALSE,MATCH(CH$6&amp;$CU47,'Route Guide - Lanes Not in Data'!$P$5:$P$22370,0),
IF(ISERROR(MATCH(CH$6&amp;$CV47,'Route Guide - Lanes Not in Data'!$P$5:$P$22370,0))=FALSE,MATCH(CH$6&amp;$CV47,'Route Guide - Lanes Not in Data'!$P$5:$P$22370,0),
IF(ISERROR(MATCH(CH$6&amp;$CW47,'Route Guide - Lanes Not in Data'!$P$5:$P$22370,0))=FALSE,MATCH(CH$6&amp;$CW47,'Route Guide - Lanes Not in Data'!$P$5:$P$22370,0),
IF(ISERROR(MATCH(CH$6&amp;$CX47,'Route Guide - Lanes Not in Data'!$P$5:$P$22370,0))=FALSE,MATCH(CH$6&amp;$CX47,'Route Guide - Lanes Not in Data'!$P$5:$P$22370,0),
IF(ISERROR(MATCH(CH$6&amp;$CY47,'Route Guide - Lanes Not in Data'!$P$5:$P$22370,0))=FALSE,MATCH(CH$6&amp;$CY47,'Route Guide - Lanes Not in Data'!$P$5:$P$22370,0),
IF(ISERROR(MATCH(CH$6&amp;$CZ47,'Route Guide - Lanes Not in Data'!$P$5:$P$22370,0))=FALSE,MATCH(CH$6&amp;$CZ47,'Route Guide - Lanes Not in Data'!$P$5:$P$22370,0),""))))))))))),""))</f>
        <v/>
      </c>
      <c r="CI47" s="37" t="str">
        <f>IF(OR(CI$6="",EU47&lt;&gt;2),"",IFERROR(INDEX('Route Guide - Lanes Not in Data'!$E$5:$E$22370,
IF(ISERROR(MATCH(CI$6&amp;$CQ47,'Route Guide - Lanes Not in Data'!$P$5:$P$22370,0))=FALSE,MATCH(CI$6&amp;$CQ47,'Route Guide - Lanes Not in Data'!$P$5:$P$22370,0),
IF(ISERROR(MATCH(CI$6&amp;$CR47,'Route Guide - Lanes Not in Data'!$P$5:$P$22370,0))=FALSE,MATCH(CI$6&amp;$CR47,'Route Guide - Lanes Not in Data'!$P$5:$P$22370,0),
IF(ISERROR(MATCH(CI$6&amp;$CS47,'Route Guide - Lanes Not in Data'!$P$5:$P$22370,0))=FALSE,MATCH(CI$6&amp;$CS47,'Route Guide - Lanes Not in Data'!$P$5:$P$22370,0),
IF(ISERROR(MATCH(CI$6&amp;$CT47,'Route Guide - Lanes Not in Data'!$P$5:$P$22370,0))=FALSE,MATCH(CI$6&amp;$CT47,'Route Guide - Lanes Not in Data'!$P$5:$P$22370,0),
IF(ISERROR(MATCH(CI$6&amp;$CU47,'Route Guide - Lanes Not in Data'!$P$5:$P$22370,0))=FALSE,MATCH(CI$6&amp;$CU47,'Route Guide - Lanes Not in Data'!$P$5:$P$22370,0),
IF(ISERROR(MATCH(CI$6&amp;$CV47,'Route Guide - Lanes Not in Data'!$P$5:$P$22370,0))=FALSE,MATCH(CI$6&amp;$CV47,'Route Guide - Lanes Not in Data'!$P$5:$P$22370,0),
IF(ISERROR(MATCH(CI$6&amp;$CW47,'Route Guide - Lanes Not in Data'!$P$5:$P$22370,0))=FALSE,MATCH(CI$6&amp;$CW47,'Route Guide - Lanes Not in Data'!$P$5:$P$22370,0),
IF(ISERROR(MATCH(CI$6&amp;$CX47,'Route Guide - Lanes Not in Data'!$P$5:$P$22370,0))=FALSE,MATCH(CI$6&amp;$CX47,'Route Guide - Lanes Not in Data'!$P$5:$P$22370,0),
IF(ISERROR(MATCH(CI$6&amp;$CY47,'Route Guide - Lanes Not in Data'!$P$5:$P$22370,0))=FALSE,MATCH(CI$6&amp;$CY47,'Route Guide - Lanes Not in Data'!$P$5:$P$22370,0),
IF(ISERROR(MATCH(CI$6&amp;$CZ47,'Route Guide - Lanes Not in Data'!$P$5:$P$22370,0))=FALSE,MATCH(CI$6&amp;$CZ47,'Route Guide - Lanes Not in Data'!$P$5:$P$22370,0),""))))))))))),""))</f>
        <v/>
      </c>
      <c r="CJ47" s="37" t="str">
        <f>IF(OR(CJ$6="",EV47&lt;&gt;2),"",IFERROR(INDEX('Route Guide - Lanes Not in Data'!$E$5:$E$22370,
IF(ISERROR(MATCH(CJ$6&amp;$CQ47,'Route Guide - Lanes Not in Data'!$P$5:$P$22370,0))=FALSE,MATCH(CJ$6&amp;$CQ47,'Route Guide - Lanes Not in Data'!$P$5:$P$22370,0),
IF(ISERROR(MATCH(CJ$6&amp;$CR47,'Route Guide - Lanes Not in Data'!$P$5:$P$22370,0))=FALSE,MATCH(CJ$6&amp;$CR47,'Route Guide - Lanes Not in Data'!$P$5:$P$22370,0),
IF(ISERROR(MATCH(CJ$6&amp;$CS47,'Route Guide - Lanes Not in Data'!$P$5:$P$22370,0))=FALSE,MATCH(CJ$6&amp;$CS47,'Route Guide - Lanes Not in Data'!$P$5:$P$22370,0),
IF(ISERROR(MATCH(CJ$6&amp;$CT47,'Route Guide - Lanes Not in Data'!$P$5:$P$22370,0))=FALSE,MATCH(CJ$6&amp;$CT47,'Route Guide - Lanes Not in Data'!$P$5:$P$22370,0),
IF(ISERROR(MATCH(CJ$6&amp;$CU47,'Route Guide - Lanes Not in Data'!$P$5:$P$22370,0))=FALSE,MATCH(CJ$6&amp;$CU47,'Route Guide - Lanes Not in Data'!$P$5:$P$22370,0),
IF(ISERROR(MATCH(CJ$6&amp;$CV47,'Route Guide - Lanes Not in Data'!$P$5:$P$22370,0))=FALSE,MATCH(CJ$6&amp;$CV47,'Route Guide - Lanes Not in Data'!$P$5:$P$22370,0),
IF(ISERROR(MATCH(CJ$6&amp;$CW47,'Route Guide - Lanes Not in Data'!$P$5:$P$22370,0))=FALSE,MATCH(CJ$6&amp;$CW47,'Route Guide - Lanes Not in Data'!$P$5:$P$22370,0),
IF(ISERROR(MATCH(CJ$6&amp;$CX47,'Route Guide - Lanes Not in Data'!$P$5:$P$22370,0))=FALSE,MATCH(CJ$6&amp;$CX47,'Route Guide - Lanes Not in Data'!$P$5:$P$22370,0),
IF(ISERROR(MATCH(CJ$6&amp;$CY47,'Route Guide - Lanes Not in Data'!$P$5:$P$22370,0))=FALSE,MATCH(CJ$6&amp;$CY47,'Route Guide - Lanes Not in Data'!$P$5:$P$22370,0),
IF(ISERROR(MATCH(CJ$6&amp;$CZ47,'Route Guide - Lanes Not in Data'!$P$5:$P$22370,0))=FALSE,MATCH(CJ$6&amp;$CZ47,'Route Guide - Lanes Not in Data'!$P$5:$P$22370,0),""))))))))))),""))</f>
        <v/>
      </c>
      <c r="CK47" s="37" t="str">
        <f>IF(OR(CK$6="",EW47&lt;&gt;2),"",IFERROR(INDEX('Route Guide - Lanes Not in Data'!$E$5:$E$22370,
IF(ISERROR(MATCH(CK$6&amp;$CQ47,'Route Guide - Lanes Not in Data'!$P$5:$P$22370,0))=FALSE,MATCH(CK$6&amp;$CQ47,'Route Guide - Lanes Not in Data'!$P$5:$P$22370,0),
IF(ISERROR(MATCH(CK$6&amp;$CR47,'Route Guide - Lanes Not in Data'!$P$5:$P$22370,0))=FALSE,MATCH(CK$6&amp;$CR47,'Route Guide - Lanes Not in Data'!$P$5:$P$22370,0),
IF(ISERROR(MATCH(CK$6&amp;$CS47,'Route Guide - Lanes Not in Data'!$P$5:$P$22370,0))=FALSE,MATCH(CK$6&amp;$CS47,'Route Guide - Lanes Not in Data'!$P$5:$P$22370,0),
IF(ISERROR(MATCH(CK$6&amp;$CT47,'Route Guide - Lanes Not in Data'!$P$5:$P$22370,0))=FALSE,MATCH(CK$6&amp;$CT47,'Route Guide - Lanes Not in Data'!$P$5:$P$22370,0),
IF(ISERROR(MATCH(CK$6&amp;$CU47,'Route Guide - Lanes Not in Data'!$P$5:$P$22370,0))=FALSE,MATCH(CK$6&amp;$CU47,'Route Guide - Lanes Not in Data'!$P$5:$P$22370,0),
IF(ISERROR(MATCH(CK$6&amp;$CV47,'Route Guide - Lanes Not in Data'!$P$5:$P$22370,0))=FALSE,MATCH(CK$6&amp;$CV47,'Route Guide - Lanes Not in Data'!$P$5:$P$22370,0),
IF(ISERROR(MATCH(CK$6&amp;$CW47,'Route Guide - Lanes Not in Data'!$P$5:$P$22370,0))=FALSE,MATCH(CK$6&amp;$CW47,'Route Guide - Lanes Not in Data'!$P$5:$P$22370,0),
IF(ISERROR(MATCH(CK$6&amp;$CX47,'Route Guide - Lanes Not in Data'!$P$5:$P$22370,0))=FALSE,MATCH(CK$6&amp;$CX47,'Route Guide - Lanes Not in Data'!$P$5:$P$22370,0),
IF(ISERROR(MATCH(CK$6&amp;$CY47,'Route Guide - Lanes Not in Data'!$P$5:$P$22370,0))=FALSE,MATCH(CK$6&amp;$CY47,'Route Guide - Lanes Not in Data'!$P$5:$P$22370,0),
IF(ISERROR(MATCH(CK$6&amp;$CZ47,'Route Guide - Lanes Not in Data'!$P$5:$P$22370,0))=FALSE,MATCH(CK$6&amp;$CZ47,'Route Guide - Lanes Not in Data'!$P$5:$P$22370,0),""))))))))))),""))</f>
        <v/>
      </c>
      <c r="CL47" s="37">
        <f t="shared" si="52"/>
        <v>0.31</v>
      </c>
      <c r="CM47" s="23" t="str">
        <f t="shared" si="53"/>
        <v>ODFL</v>
      </c>
      <c r="CN47" s="37">
        <f t="shared" si="54"/>
        <v>0.13300000000000001</v>
      </c>
      <c r="CO47" s="23" t="str">
        <f t="shared" si="21"/>
        <v>EXLA</v>
      </c>
      <c r="CQ47" s="23" t="str">
        <f t="shared" si="72"/>
        <v>-0E25-CA-CITY OF INDUSTRY-TN</v>
      </c>
      <c r="CR47" s="23" t="str">
        <f t="shared" si="73"/>
        <v>-0E25-CA-CITY OF INDUSTRY-USA</v>
      </c>
      <c r="CS47" s="23" t="str">
        <f t="shared" si="74"/>
        <v>-CA-CITY OF INDUSTRY-TN</v>
      </c>
      <c r="CT47" s="23" t="str">
        <f t="shared" si="75"/>
        <v>-CA-CITY OF INDUSTRY-USA</v>
      </c>
      <c r="CU47" s="23" t="str">
        <f t="shared" si="76"/>
        <v>-91745-TN</v>
      </c>
      <c r="CV47" s="23" t="str">
        <f t="shared" si="77"/>
        <v>-91745-USA</v>
      </c>
      <c r="CW47" s="23" t="str">
        <f t="shared" si="78"/>
        <v>-CA-TN</v>
      </c>
      <c r="CX47" s="23" t="str">
        <f t="shared" si="79"/>
        <v>TN-CA</v>
      </c>
      <c r="CY47" s="23" t="str">
        <f t="shared" si="55"/>
        <v>TN-USA</v>
      </c>
      <c r="CZ47" s="23" t="str">
        <f t="shared" si="80"/>
        <v>USA-USA</v>
      </c>
      <c r="DB47"/>
      <c r="DF47" s="35" t="s">
        <v>2228</v>
      </c>
      <c r="DG47" s="23">
        <v>1</v>
      </c>
      <c r="DH47" s="23">
        <v>1</v>
      </c>
      <c r="DI47" s="23">
        <v>1</v>
      </c>
      <c r="DJ47" s="23">
        <v>1</v>
      </c>
      <c r="DK47" s="23">
        <v>1</v>
      </c>
      <c r="DL47" s="23">
        <v>0</v>
      </c>
      <c r="DM47" s="23">
        <v>1</v>
      </c>
      <c r="DN47" s="23">
        <v>1</v>
      </c>
      <c r="DO47" s="23">
        <v>0</v>
      </c>
      <c r="DP47" s="23">
        <v>1</v>
      </c>
      <c r="DQ47" s="23">
        <v>1</v>
      </c>
      <c r="DR47" s="23">
        <v>0</v>
      </c>
      <c r="DS47" s="23">
        <v>1</v>
      </c>
      <c r="DT47" s="23">
        <v>1</v>
      </c>
      <c r="DU47" s="23">
        <v>0</v>
      </c>
      <c r="EC47" s="38">
        <f t="shared" si="81"/>
        <v>2</v>
      </c>
      <c r="ED47" s="38">
        <f t="shared" si="82"/>
        <v>2</v>
      </c>
      <c r="EE47" s="38">
        <f t="shared" si="83"/>
        <v>1</v>
      </c>
      <c r="EF47" s="38">
        <f t="shared" si="84"/>
        <v>1</v>
      </c>
      <c r="EG47" s="38">
        <f t="shared" si="85"/>
        <v>2</v>
      </c>
      <c r="EH47" s="38">
        <f t="shared" si="86"/>
        <v>1</v>
      </c>
      <c r="EI47" s="38">
        <f t="shared" si="87"/>
        <v>1</v>
      </c>
      <c r="EJ47" s="38">
        <f t="shared" si="88"/>
        <v>2</v>
      </c>
      <c r="EK47" s="38">
        <f t="shared" si="89"/>
        <v>0</v>
      </c>
      <c r="EL47" s="38">
        <f t="shared" si="90"/>
        <v>1</v>
      </c>
      <c r="EM47" s="38">
        <f t="shared" si="91"/>
        <v>2</v>
      </c>
      <c r="EN47" s="38">
        <f t="shared" si="92"/>
        <v>1</v>
      </c>
      <c r="EO47" s="38">
        <f t="shared" si="93"/>
        <v>2</v>
      </c>
      <c r="EP47" s="38">
        <f t="shared" si="94"/>
        <v>2</v>
      </c>
      <c r="EQ47" s="38">
        <f t="shared" si="95"/>
        <v>0</v>
      </c>
      <c r="ER47" s="38"/>
      <c r="ES47" s="38"/>
      <c r="ET47" s="38"/>
      <c r="EU47" s="38"/>
      <c r="EV47" s="38"/>
      <c r="EW47" s="38"/>
    </row>
    <row r="48" spans="2:153" x14ac:dyDescent="0.25">
      <c r="B48" s="39" t="str">
        <f t="shared" si="59"/>
        <v>CA  to  TX</v>
      </c>
      <c r="C48" s="39" t="str">
        <f t="shared" si="4"/>
        <v>CNWY</v>
      </c>
      <c r="D48" s="31" t="str">
        <f t="shared" si="56"/>
        <v/>
      </c>
      <c r="F48" s="39" t="str">
        <f t="shared" si="60"/>
        <v>TX  to  CA</v>
      </c>
      <c r="G48" s="39" t="str">
        <f t="shared" si="6"/>
        <v>SAIA</v>
      </c>
      <c r="H48" s="31" t="str">
        <f t="shared" si="7"/>
        <v/>
      </c>
      <c r="U48" s="23" t="s">
        <v>2229</v>
      </c>
      <c r="V48" s="23" t="s">
        <v>2751</v>
      </c>
      <c r="W48" s="23" t="str">
        <f t="shared" si="61"/>
        <v>0E25-CA-CITY OF INDUSTRY-CA-TX</v>
      </c>
      <c r="X48" s="23" t="str">
        <f>_xlfn.XLOOKUP($W48,'Route Guide - Lanes In Data'!$B$1:$B$2645,'Route Guide - Lanes In Data'!D$1:D$2645)</f>
        <v>CNWY</v>
      </c>
      <c r="Y48" s="23" t="str">
        <f>_xlfn.XLOOKUP($W48,'Route Guide - Lanes In Data'!$B$1:$B$2645,'Route Guide - Lanes In Data'!E$1:E$2645)</f>
        <v>ODFL</v>
      </c>
      <c r="AA48" s="37">
        <f>IF(OR(AA$6="",EC48&lt;&gt;2),"",IFERROR(INDEX('Route Guide - Lanes Not in Data'!$D$5:$D$22370,
IF(ISERROR(MATCH(AA$6&amp;$BA48,'Route Guide - Lanes Not in Data'!$P$5:$P$22370,0))=FALSE,MATCH(AA$6&amp;$BA48,'Route Guide - Lanes Not in Data'!$P$5:$P$22370,0),
IF(ISERROR(MATCH(AA$6&amp;$BB48,'Route Guide - Lanes Not in Data'!$P$5:$P$22370,0))=FALSE,MATCH(AA$6&amp;$BB48,'Route Guide - Lanes Not in Data'!$P$5:$P$22370,0),
IF(ISERROR(MATCH(AA$6&amp;$BC48,'Route Guide - Lanes Not in Data'!$P$5:$P$22370,0))=FALSE,MATCH(AA$6&amp;$BC48,'Route Guide - Lanes Not in Data'!$P$5:$P$22370,0),
IF(ISERROR(MATCH(AA$6&amp;$BD48,'Route Guide - Lanes Not in Data'!$P$5:$P$22370,0))=FALSE,MATCH(AA$6&amp;$BD48,'Route Guide - Lanes Not in Data'!$P$5:$P$22370,0),
IF(ISERROR(MATCH(AA$6&amp;$BE48,'Route Guide - Lanes Not in Data'!$P$5:$P$22370,0))=FALSE,MATCH(AA$6&amp;$BE48,'Route Guide - Lanes Not in Data'!$P$5:$P$22370,0),
IF(ISERROR(MATCH(AA$6&amp;$BF48,'Route Guide - Lanes Not in Data'!$P$5:$P$22370,0))=FALSE,MATCH(AA$6&amp;$BF48,'Route Guide - Lanes Not in Data'!$P$5:$P$22370,0),
IF(ISERROR(MATCH(AA$6&amp;$BG48,'Route Guide - Lanes Not in Data'!$P$5:$P$22370,0))=FALSE,MATCH(AA$6&amp;$BG48,'Route Guide - Lanes Not in Data'!$P$5:$P$22370,0),
IF(ISERROR(MATCH(AA$6&amp;$BH48,'Route Guide - Lanes Not in Data'!$P$5:$P$22370,0))=FALSE,MATCH(AA$6&amp;$BH48,'Route Guide - Lanes Not in Data'!$P$5:$P$22370,0),
IF(ISERROR(MATCH(AA$6&amp;$BI48,'Route Guide - Lanes Not in Data'!$P$5:$P$22370,0))=FALSE,MATCH(AA$6&amp;$BI48,'Route Guide - Lanes Not in Data'!$P$5:$P$22370,0),
IF(ISERROR(MATCH(AA$6&amp;$BJ48,'Route Guide - Lanes Not in Data'!$P$5:$P$22370,0))=FALSE,MATCH(AA$6&amp;$BJ48,'Route Guide - Lanes Not in Data'!$P$5:$P$22370,0),""))))))))))),""))</f>
        <v>0.35</v>
      </c>
      <c r="AB48" s="37">
        <f>IF(OR(AB$6="",ED48&lt;&gt;2),"",IFERROR(INDEX('Route Guide - Lanes Not in Data'!$D$5:$D$22370,
IF(ISERROR(MATCH(AB$6&amp;$BA48,'Route Guide - Lanes Not in Data'!$P$5:$P$22370,0))=FALSE,MATCH(AB$6&amp;$BA48,'Route Guide - Lanes Not in Data'!$P$5:$P$22370,0),
IF(ISERROR(MATCH(AB$6&amp;$BB48,'Route Guide - Lanes Not in Data'!$P$5:$P$22370,0))=FALSE,MATCH(AB$6&amp;$BB48,'Route Guide - Lanes Not in Data'!$P$5:$P$22370,0),
IF(ISERROR(MATCH(AB$6&amp;$BC48,'Route Guide - Lanes Not in Data'!$P$5:$P$22370,0))=FALSE,MATCH(AB$6&amp;$BC48,'Route Guide - Lanes Not in Data'!$P$5:$P$22370,0),
IF(ISERROR(MATCH(AB$6&amp;$BD48,'Route Guide - Lanes Not in Data'!$P$5:$P$22370,0))=FALSE,MATCH(AB$6&amp;$BD48,'Route Guide - Lanes Not in Data'!$P$5:$P$22370,0),
IF(ISERROR(MATCH(AB$6&amp;$BE48,'Route Guide - Lanes Not in Data'!$P$5:$P$22370,0))=FALSE,MATCH(AB$6&amp;$BE48,'Route Guide - Lanes Not in Data'!$P$5:$P$22370,0),
IF(ISERROR(MATCH(AB$6&amp;$BF48,'Route Guide - Lanes Not in Data'!$P$5:$P$22370,0))=FALSE,MATCH(AB$6&amp;$BF48,'Route Guide - Lanes Not in Data'!$P$5:$P$22370,0),
IF(ISERROR(MATCH(AB$6&amp;$BG48,'Route Guide - Lanes Not in Data'!$P$5:$P$22370,0))=FALSE,MATCH(AB$6&amp;$BG48,'Route Guide - Lanes Not in Data'!$P$5:$P$22370,0),
IF(ISERROR(MATCH(AB$6&amp;$BH48,'Route Guide - Lanes Not in Data'!$P$5:$P$22370,0))=FALSE,MATCH(AB$6&amp;$BH48,'Route Guide - Lanes Not in Data'!$P$5:$P$22370,0),
IF(ISERROR(MATCH(AB$6&amp;$BI48,'Route Guide - Lanes Not in Data'!$P$5:$P$22370,0))=FALSE,MATCH(AB$6&amp;$BI48,'Route Guide - Lanes Not in Data'!$P$5:$P$22370,0),
IF(ISERROR(MATCH(AB$6&amp;$BJ48,'Route Guide - Lanes Not in Data'!$P$5:$P$22370,0))=FALSE,MATCH(AB$6&amp;$BJ48,'Route Guide - Lanes Not in Data'!$P$5:$P$22370,0),""))))))))))),""))</f>
        <v>0.44500000000000001</v>
      </c>
      <c r="AC48" s="37" t="str">
        <f>IF(OR(AC$6="",EE48&lt;&gt;2),"",IFERROR(INDEX('Route Guide - Lanes Not in Data'!$D$5:$D$22370,
IF(ISERROR(MATCH(AC$6&amp;$BA48,'Route Guide - Lanes Not in Data'!$P$5:$P$22370,0))=FALSE,MATCH(AC$6&amp;$BA48,'Route Guide - Lanes Not in Data'!$P$5:$P$22370,0),
IF(ISERROR(MATCH(AC$6&amp;$BB48,'Route Guide - Lanes Not in Data'!$P$5:$P$22370,0))=FALSE,MATCH(AC$6&amp;$BB48,'Route Guide - Lanes Not in Data'!$P$5:$P$22370,0),
IF(ISERROR(MATCH(AC$6&amp;$BC48,'Route Guide - Lanes Not in Data'!$P$5:$P$22370,0))=FALSE,MATCH(AC$6&amp;$BC48,'Route Guide - Lanes Not in Data'!$P$5:$P$22370,0),
IF(ISERROR(MATCH(AC$6&amp;$BD48,'Route Guide - Lanes Not in Data'!$P$5:$P$22370,0))=FALSE,MATCH(AC$6&amp;$BD48,'Route Guide - Lanes Not in Data'!$P$5:$P$22370,0),
IF(ISERROR(MATCH(AC$6&amp;$BE48,'Route Guide - Lanes Not in Data'!$P$5:$P$22370,0))=FALSE,MATCH(AC$6&amp;$BE48,'Route Guide - Lanes Not in Data'!$P$5:$P$22370,0),
IF(ISERROR(MATCH(AC$6&amp;$BF48,'Route Guide - Lanes Not in Data'!$P$5:$P$22370,0))=FALSE,MATCH(AC$6&amp;$BF48,'Route Guide - Lanes Not in Data'!$P$5:$P$22370,0),
IF(ISERROR(MATCH(AC$6&amp;$BG48,'Route Guide - Lanes Not in Data'!$P$5:$P$22370,0))=FALSE,MATCH(AC$6&amp;$BG48,'Route Guide - Lanes Not in Data'!$P$5:$P$22370,0),
IF(ISERROR(MATCH(AC$6&amp;$BH48,'Route Guide - Lanes Not in Data'!$P$5:$P$22370,0))=FALSE,MATCH(AC$6&amp;$BH48,'Route Guide - Lanes Not in Data'!$P$5:$P$22370,0),
IF(ISERROR(MATCH(AC$6&amp;$BI48,'Route Guide - Lanes Not in Data'!$P$5:$P$22370,0))=FALSE,MATCH(AC$6&amp;$BI48,'Route Guide - Lanes Not in Data'!$P$5:$P$22370,0),
IF(ISERROR(MATCH(AC$6&amp;$BJ48,'Route Guide - Lanes Not in Data'!$P$5:$P$22370,0))=FALSE,MATCH(AC$6&amp;$BJ48,'Route Guide - Lanes Not in Data'!$P$5:$P$22370,0),""))))))))))),""))</f>
        <v/>
      </c>
      <c r="AD48" s="37" t="str">
        <f>IF(OR(AD$6="",EF48&lt;&gt;2),"",IFERROR(INDEX('Route Guide - Lanes Not in Data'!$D$5:$D$22370,
IF(ISERROR(MATCH(AD$6&amp;$BA48,'Route Guide - Lanes Not in Data'!$P$5:$P$22370,0))=FALSE,MATCH(AD$6&amp;$BA48,'Route Guide - Lanes Not in Data'!$P$5:$P$22370,0),
IF(ISERROR(MATCH(AD$6&amp;$BB48,'Route Guide - Lanes Not in Data'!$P$5:$P$22370,0))=FALSE,MATCH(AD$6&amp;$BB48,'Route Guide - Lanes Not in Data'!$P$5:$P$22370,0),
IF(ISERROR(MATCH(AD$6&amp;$BC48,'Route Guide - Lanes Not in Data'!$P$5:$P$22370,0))=FALSE,MATCH(AD$6&amp;$BC48,'Route Guide - Lanes Not in Data'!$P$5:$P$22370,0),
IF(ISERROR(MATCH(AD$6&amp;$BD48,'Route Guide - Lanes Not in Data'!$P$5:$P$22370,0))=FALSE,MATCH(AD$6&amp;$BD48,'Route Guide - Lanes Not in Data'!$P$5:$P$22370,0),
IF(ISERROR(MATCH(AD$6&amp;$BE48,'Route Guide - Lanes Not in Data'!$P$5:$P$22370,0))=FALSE,MATCH(AD$6&amp;$BE48,'Route Guide - Lanes Not in Data'!$P$5:$P$22370,0),
IF(ISERROR(MATCH(AD$6&amp;$BF48,'Route Guide - Lanes Not in Data'!$P$5:$P$22370,0))=FALSE,MATCH(AD$6&amp;$BF48,'Route Guide - Lanes Not in Data'!$P$5:$P$22370,0),
IF(ISERROR(MATCH(AD$6&amp;$BG48,'Route Guide - Lanes Not in Data'!$P$5:$P$22370,0))=FALSE,MATCH(AD$6&amp;$BG48,'Route Guide - Lanes Not in Data'!$P$5:$P$22370,0),
IF(ISERROR(MATCH(AD$6&amp;$BH48,'Route Guide - Lanes Not in Data'!$P$5:$P$22370,0))=FALSE,MATCH(AD$6&amp;$BH48,'Route Guide - Lanes Not in Data'!$P$5:$P$22370,0),
IF(ISERROR(MATCH(AD$6&amp;$BI48,'Route Guide - Lanes Not in Data'!$P$5:$P$22370,0))=FALSE,MATCH(AD$6&amp;$BI48,'Route Guide - Lanes Not in Data'!$P$5:$P$22370,0),
IF(ISERROR(MATCH(AD$6&amp;$BJ48,'Route Guide - Lanes Not in Data'!$P$5:$P$22370,0))=FALSE,MATCH(AD$6&amp;$BJ48,'Route Guide - Lanes Not in Data'!$P$5:$P$22370,0),""))))))))))),""))</f>
        <v/>
      </c>
      <c r="AE48" s="37">
        <f>IF(OR(AE$6="",EG48&lt;&gt;2),"",IFERROR(INDEX('Route Guide - Lanes Not in Data'!$D$5:$D$22370,
IF(ISERROR(MATCH(AE$6&amp;$BA48,'Route Guide - Lanes Not in Data'!$P$5:$P$22370,0))=FALSE,MATCH(AE$6&amp;$BA48,'Route Guide - Lanes Not in Data'!$P$5:$P$22370,0),
IF(ISERROR(MATCH(AE$6&amp;$BB48,'Route Guide - Lanes Not in Data'!$P$5:$P$22370,0))=FALSE,MATCH(AE$6&amp;$BB48,'Route Guide - Lanes Not in Data'!$P$5:$P$22370,0),
IF(ISERROR(MATCH(AE$6&amp;$BC48,'Route Guide - Lanes Not in Data'!$P$5:$P$22370,0))=FALSE,MATCH(AE$6&amp;$BC48,'Route Guide - Lanes Not in Data'!$P$5:$P$22370,0),
IF(ISERROR(MATCH(AE$6&amp;$BD48,'Route Guide - Lanes Not in Data'!$P$5:$P$22370,0))=FALSE,MATCH(AE$6&amp;$BD48,'Route Guide - Lanes Not in Data'!$P$5:$P$22370,0),
IF(ISERROR(MATCH(AE$6&amp;$BE48,'Route Guide - Lanes Not in Data'!$P$5:$P$22370,0))=FALSE,MATCH(AE$6&amp;$BE48,'Route Guide - Lanes Not in Data'!$P$5:$P$22370,0),
IF(ISERROR(MATCH(AE$6&amp;$BF48,'Route Guide - Lanes Not in Data'!$P$5:$P$22370,0))=FALSE,MATCH(AE$6&amp;$BF48,'Route Guide - Lanes Not in Data'!$P$5:$P$22370,0),
IF(ISERROR(MATCH(AE$6&amp;$BG48,'Route Guide - Lanes Not in Data'!$P$5:$P$22370,0))=FALSE,MATCH(AE$6&amp;$BG48,'Route Guide - Lanes Not in Data'!$P$5:$P$22370,0),
IF(ISERROR(MATCH(AE$6&amp;$BH48,'Route Guide - Lanes Not in Data'!$P$5:$P$22370,0))=FALSE,MATCH(AE$6&amp;$BH48,'Route Guide - Lanes Not in Data'!$P$5:$P$22370,0),
IF(ISERROR(MATCH(AE$6&amp;$BI48,'Route Guide - Lanes Not in Data'!$P$5:$P$22370,0))=FALSE,MATCH(AE$6&amp;$BI48,'Route Guide - Lanes Not in Data'!$P$5:$P$22370,0),
IF(ISERROR(MATCH(AE$6&amp;$BJ48,'Route Guide - Lanes Not in Data'!$P$5:$P$22370,0))=FALSE,MATCH(AE$6&amp;$BJ48,'Route Guide - Lanes Not in Data'!$P$5:$P$22370,0),""))))))))))),""))</f>
        <v>0.21100000000000002</v>
      </c>
      <c r="AF48" s="37" t="str">
        <f>IF(OR(AF$6="",EH48&lt;&gt;2),"",IFERROR(INDEX('Route Guide - Lanes Not in Data'!$D$5:$D$22370,
IF(ISERROR(MATCH(AF$6&amp;$BA48,'Route Guide - Lanes Not in Data'!$P$5:$P$22370,0))=FALSE,MATCH(AF$6&amp;$BA48,'Route Guide - Lanes Not in Data'!$P$5:$P$22370,0),
IF(ISERROR(MATCH(AF$6&amp;$BB48,'Route Guide - Lanes Not in Data'!$P$5:$P$22370,0))=FALSE,MATCH(AF$6&amp;$BB48,'Route Guide - Lanes Not in Data'!$P$5:$P$22370,0),
IF(ISERROR(MATCH(AF$6&amp;$BC48,'Route Guide - Lanes Not in Data'!$P$5:$P$22370,0))=FALSE,MATCH(AF$6&amp;$BC48,'Route Guide - Lanes Not in Data'!$P$5:$P$22370,0),
IF(ISERROR(MATCH(AF$6&amp;$BD48,'Route Guide - Lanes Not in Data'!$P$5:$P$22370,0))=FALSE,MATCH(AF$6&amp;$BD48,'Route Guide - Lanes Not in Data'!$P$5:$P$22370,0),
IF(ISERROR(MATCH(AF$6&amp;$BE48,'Route Guide - Lanes Not in Data'!$P$5:$P$22370,0))=FALSE,MATCH(AF$6&amp;$BE48,'Route Guide - Lanes Not in Data'!$P$5:$P$22370,0),
IF(ISERROR(MATCH(AF$6&amp;$BF48,'Route Guide - Lanes Not in Data'!$P$5:$P$22370,0))=FALSE,MATCH(AF$6&amp;$BF48,'Route Guide - Lanes Not in Data'!$P$5:$P$22370,0),
IF(ISERROR(MATCH(AF$6&amp;$BG48,'Route Guide - Lanes Not in Data'!$P$5:$P$22370,0))=FALSE,MATCH(AF$6&amp;$BG48,'Route Guide - Lanes Not in Data'!$P$5:$P$22370,0),
IF(ISERROR(MATCH(AF$6&amp;$BH48,'Route Guide - Lanes Not in Data'!$P$5:$P$22370,0))=FALSE,MATCH(AF$6&amp;$BH48,'Route Guide - Lanes Not in Data'!$P$5:$P$22370,0),
IF(ISERROR(MATCH(AF$6&amp;$BI48,'Route Guide - Lanes Not in Data'!$P$5:$P$22370,0))=FALSE,MATCH(AF$6&amp;$BI48,'Route Guide - Lanes Not in Data'!$P$5:$P$22370,0),
IF(ISERROR(MATCH(AF$6&amp;$BJ48,'Route Guide - Lanes Not in Data'!$P$5:$P$22370,0))=FALSE,MATCH(AF$6&amp;$BJ48,'Route Guide - Lanes Not in Data'!$P$5:$P$22370,0),""))))))))))),""))</f>
        <v/>
      </c>
      <c r="AG48" s="37" t="str">
        <f>IF(OR(AG$6="",EI48&lt;&gt;2),"",IFERROR(INDEX('Route Guide - Lanes Not in Data'!$D$5:$D$22370,
IF(ISERROR(MATCH(AG$6&amp;$BA48,'Route Guide - Lanes Not in Data'!$P$5:$P$22370,0))=FALSE,MATCH(AG$6&amp;$BA48,'Route Guide - Lanes Not in Data'!$P$5:$P$22370,0),
IF(ISERROR(MATCH(AG$6&amp;$BB48,'Route Guide - Lanes Not in Data'!$P$5:$P$22370,0))=FALSE,MATCH(AG$6&amp;$BB48,'Route Guide - Lanes Not in Data'!$P$5:$P$22370,0),
IF(ISERROR(MATCH(AG$6&amp;$BC48,'Route Guide - Lanes Not in Data'!$P$5:$P$22370,0))=FALSE,MATCH(AG$6&amp;$BC48,'Route Guide - Lanes Not in Data'!$P$5:$P$22370,0),
IF(ISERROR(MATCH(AG$6&amp;$BD48,'Route Guide - Lanes Not in Data'!$P$5:$P$22370,0))=FALSE,MATCH(AG$6&amp;$BD48,'Route Guide - Lanes Not in Data'!$P$5:$P$22370,0),
IF(ISERROR(MATCH(AG$6&amp;$BE48,'Route Guide - Lanes Not in Data'!$P$5:$P$22370,0))=FALSE,MATCH(AG$6&amp;$BE48,'Route Guide - Lanes Not in Data'!$P$5:$P$22370,0),
IF(ISERROR(MATCH(AG$6&amp;$BF48,'Route Guide - Lanes Not in Data'!$P$5:$P$22370,0))=FALSE,MATCH(AG$6&amp;$BF48,'Route Guide - Lanes Not in Data'!$P$5:$P$22370,0),
IF(ISERROR(MATCH(AG$6&amp;$BG48,'Route Guide - Lanes Not in Data'!$P$5:$P$22370,0))=FALSE,MATCH(AG$6&amp;$BG48,'Route Guide - Lanes Not in Data'!$P$5:$P$22370,0),
IF(ISERROR(MATCH(AG$6&amp;$BH48,'Route Guide - Lanes Not in Data'!$P$5:$P$22370,0))=FALSE,MATCH(AG$6&amp;$BH48,'Route Guide - Lanes Not in Data'!$P$5:$P$22370,0),
IF(ISERROR(MATCH(AG$6&amp;$BI48,'Route Guide - Lanes Not in Data'!$P$5:$P$22370,0))=FALSE,MATCH(AG$6&amp;$BI48,'Route Guide - Lanes Not in Data'!$P$5:$P$22370,0),
IF(ISERROR(MATCH(AG$6&amp;$BJ48,'Route Guide - Lanes Not in Data'!$P$5:$P$22370,0))=FALSE,MATCH(AG$6&amp;$BJ48,'Route Guide - Lanes Not in Data'!$P$5:$P$22370,0),""))))))))))),""))</f>
        <v/>
      </c>
      <c r="AH48" s="37" t="str">
        <f>IF(OR(AH$6="",EJ48&lt;&gt;2),"",IFERROR(INDEX('Route Guide - Lanes Not in Data'!$D$5:$D$22370,
IF(ISERROR(MATCH(AH$6&amp;$BA48,'Route Guide - Lanes Not in Data'!$P$5:$P$22370,0))=FALSE,MATCH(AH$6&amp;$BA48,'Route Guide - Lanes Not in Data'!$P$5:$P$22370,0),
IF(ISERROR(MATCH(AH$6&amp;$BB48,'Route Guide - Lanes Not in Data'!$P$5:$P$22370,0))=FALSE,MATCH(AH$6&amp;$BB48,'Route Guide - Lanes Not in Data'!$P$5:$P$22370,0),
IF(ISERROR(MATCH(AH$6&amp;$BC48,'Route Guide - Lanes Not in Data'!$P$5:$P$22370,0))=FALSE,MATCH(AH$6&amp;$BC48,'Route Guide - Lanes Not in Data'!$P$5:$P$22370,0),
IF(ISERROR(MATCH(AH$6&amp;$BD48,'Route Guide - Lanes Not in Data'!$P$5:$P$22370,0))=FALSE,MATCH(AH$6&amp;$BD48,'Route Guide - Lanes Not in Data'!$P$5:$P$22370,0),
IF(ISERROR(MATCH(AH$6&amp;$BE48,'Route Guide - Lanes Not in Data'!$P$5:$P$22370,0))=FALSE,MATCH(AH$6&amp;$BE48,'Route Guide - Lanes Not in Data'!$P$5:$P$22370,0),
IF(ISERROR(MATCH(AH$6&amp;$BF48,'Route Guide - Lanes Not in Data'!$P$5:$P$22370,0))=FALSE,MATCH(AH$6&amp;$BF48,'Route Guide - Lanes Not in Data'!$P$5:$P$22370,0),
IF(ISERROR(MATCH(AH$6&amp;$BG48,'Route Guide - Lanes Not in Data'!$P$5:$P$22370,0))=FALSE,MATCH(AH$6&amp;$BG48,'Route Guide - Lanes Not in Data'!$P$5:$P$22370,0),
IF(ISERROR(MATCH(AH$6&amp;$BH48,'Route Guide - Lanes Not in Data'!$P$5:$P$22370,0))=FALSE,MATCH(AH$6&amp;$BH48,'Route Guide - Lanes Not in Data'!$P$5:$P$22370,0),
IF(ISERROR(MATCH(AH$6&amp;$BI48,'Route Guide - Lanes Not in Data'!$P$5:$P$22370,0))=FALSE,MATCH(AH$6&amp;$BI48,'Route Guide - Lanes Not in Data'!$P$5:$P$22370,0),
IF(ISERROR(MATCH(AH$6&amp;$BJ48,'Route Guide - Lanes Not in Data'!$P$5:$P$22370,0))=FALSE,MATCH(AH$6&amp;$BJ48,'Route Guide - Lanes Not in Data'!$P$5:$P$22370,0),""))))))))))),""))</f>
        <v/>
      </c>
      <c r="AI48" s="37" t="str">
        <f>IF(OR(AI$6="",EK48&lt;&gt;2),"",IFERROR(INDEX('Route Guide - Lanes Not in Data'!$D$5:$D$22370,
IF(ISERROR(MATCH(AI$6&amp;$BA48,'Route Guide - Lanes Not in Data'!$P$5:$P$22370,0))=FALSE,MATCH(AI$6&amp;$BA48,'Route Guide - Lanes Not in Data'!$P$5:$P$22370,0),
IF(ISERROR(MATCH(AI$6&amp;$BB48,'Route Guide - Lanes Not in Data'!$P$5:$P$22370,0))=FALSE,MATCH(AI$6&amp;$BB48,'Route Guide - Lanes Not in Data'!$P$5:$P$22370,0),
IF(ISERROR(MATCH(AI$6&amp;$BC48,'Route Guide - Lanes Not in Data'!$P$5:$P$22370,0))=FALSE,MATCH(AI$6&amp;$BC48,'Route Guide - Lanes Not in Data'!$P$5:$P$22370,0),
IF(ISERROR(MATCH(AI$6&amp;$BD48,'Route Guide - Lanes Not in Data'!$P$5:$P$22370,0))=FALSE,MATCH(AI$6&amp;$BD48,'Route Guide - Lanes Not in Data'!$P$5:$P$22370,0),
IF(ISERROR(MATCH(AI$6&amp;$BE48,'Route Guide - Lanes Not in Data'!$P$5:$P$22370,0))=FALSE,MATCH(AI$6&amp;$BE48,'Route Guide - Lanes Not in Data'!$P$5:$P$22370,0),
IF(ISERROR(MATCH(AI$6&amp;$BF48,'Route Guide - Lanes Not in Data'!$P$5:$P$22370,0))=FALSE,MATCH(AI$6&amp;$BF48,'Route Guide - Lanes Not in Data'!$P$5:$P$22370,0),
IF(ISERROR(MATCH(AI$6&amp;$BG48,'Route Guide - Lanes Not in Data'!$P$5:$P$22370,0))=FALSE,MATCH(AI$6&amp;$BG48,'Route Guide - Lanes Not in Data'!$P$5:$P$22370,0),
IF(ISERROR(MATCH(AI$6&amp;$BH48,'Route Guide - Lanes Not in Data'!$P$5:$P$22370,0))=FALSE,MATCH(AI$6&amp;$BH48,'Route Guide - Lanes Not in Data'!$P$5:$P$22370,0),
IF(ISERROR(MATCH(AI$6&amp;$BI48,'Route Guide - Lanes Not in Data'!$P$5:$P$22370,0))=FALSE,MATCH(AI$6&amp;$BI48,'Route Guide - Lanes Not in Data'!$P$5:$P$22370,0),
IF(ISERROR(MATCH(AI$6&amp;$BJ48,'Route Guide - Lanes Not in Data'!$P$5:$P$22370,0))=FALSE,MATCH(AI$6&amp;$BJ48,'Route Guide - Lanes Not in Data'!$P$5:$P$22370,0),""))))))))))),""))</f>
        <v/>
      </c>
      <c r="AJ48" s="37" t="str">
        <f>IF(OR(AJ$6="",EL48&lt;&gt;2),"",IFERROR(INDEX('Route Guide - Lanes Not in Data'!$D$5:$D$22370,
IF(ISERROR(MATCH(AJ$6&amp;$BA48,'Route Guide - Lanes Not in Data'!$P$5:$P$22370,0))=FALSE,MATCH(AJ$6&amp;$BA48,'Route Guide - Lanes Not in Data'!$P$5:$P$22370,0),
IF(ISERROR(MATCH(AJ$6&amp;$BB48,'Route Guide - Lanes Not in Data'!$P$5:$P$22370,0))=FALSE,MATCH(AJ$6&amp;$BB48,'Route Guide - Lanes Not in Data'!$P$5:$P$22370,0),
IF(ISERROR(MATCH(AJ$6&amp;$BC48,'Route Guide - Lanes Not in Data'!$P$5:$P$22370,0))=FALSE,MATCH(AJ$6&amp;$BC48,'Route Guide - Lanes Not in Data'!$P$5:$P$22370,0),
IF(ISERROR(MATCH(AJ$6&amp;$BD48,'Route Guide - Lanes Not in Data'!$P$5:$P$22370,0))=FALSE,MATCH(AJ$6&amp;$BD48,'Route Guide - Lanes Not in Data'!$P$5:$P$22370,0),
IF(ISERROR(MATCH(AJ$6&amp;$BE48,'Route Guide - Lanes Not in Data'!$P$5:$P$22370,0))=FALSE,MATCH(AJ$6&amp;$BE48,'Route Guide - Lanes Not in Data'!$P$5:$P$22370,0),
IF(ISERROR(MATCH(AJ$6&amp;$BF48,'Route Guide - Lanes Not in Data'!$P$5:$P$22370,0))=FALSE,MATCH(AJ$6&amp;$BF48,'Route Guide - Lanes Not in Data'!$P$5:$P$22370,0),
IF(ISERROR(MATCH(AJ$6&amp;$BG48,'Route Guide - Lanes Not in Data'!$P$5:$P$22370,0))=FALSE,MATCH(AJ$6&amp;$BG48,'Route Guide - Lanes Not in Data'!$P$5:$P$22370,0),
IF(ISERROR(MATCH(AJ$6&amp;$BH48,'Route Guide - Lanes Not in Data'!$P$5:$P$22370,0))=FALSE,MATCH(AJ$6&amp;$BH48,'Route Guide - Lanes Not in Data'!$P$5:$P$22370,0),
IF(ISERROR(MATCH(AJ$6&amp;$BI48,'Route Guide - Lanes Not in Data'!$P$5:$P$22370,0))=FALSE,MATCH(AJ$6&amp;$BI48,'Route Guide - Lanes Not in Data'!$P$5:$P$22370,0),
IF(ISERROR(MATCH(AJ$6&amp;$BJ48,'Route Guide - Lanes Not in Data'!$P$5:$P$22370,0))=FALSE,MATCH(AJ$6&amp;$BJ48,'Route Guide - Lanes Not in Data'!$P$5:$P$22370,0),""))))))))))),""))</f>
        <v/>
      </c>
      <c r="AK48" s="37">
        <f>IF(OR(AK$6="",EM48&lt;&gt;2),"",IFERROR(INDEX('Route Guide - Lanes Not in Data'!$D$5:$D$22370,
IF(ISERROR(MATCH(AK$6&amp;$BA48,'Route Guide - Lanes Not in Data'!$P$5:$P$22370,0))=FALSE,MATCH(AK$6&amp;$BA48,'Route Guide - Lanes Not in Data'!$P$5:$P$22370,0),
IF(ISERROR(MATCH(AK$6&amp;$BB48,'Route Guide - Lanes Not in Data'!$P$5:$P$22370,0))=FALSE,MATCH(AK$6&amp;$BB48,'Route Guide - Lanes Not in Data'!$P$5:$P$22370,0),
IF(ISERROR(MATCH(AK$6&amp;$BC48,'Route Guide - Lanes Not in Data'!$P$5:$P$22370,0))=FALSE,MATCH(AK$6&amp;$BC48,'Route Guide - Lanes Not in Data'!$P$5:$P$22370,0),
IF(ISERROR(MATCH(AK$6&amp;$BD48,'Route Guide - Lanes Not in Data'!$P$5:$P$22370,0))=FALSE,MATCH(AK$6&amp;$BD48,'Route Guide - Lanes Not in Data'!$P$5:$P$22370,0),
IF(ISERROR(MATCH(AK$6&amp;$BE48,'Route Guide - Lanes Not in Data'!$P$5:$P$22370,0))=FALSE,MATCH(AK$6&amp;$BE48,'Route Guide - Lanes Not in Data'!$P$5:$P$22370,0),
IF(ISERROR(MATCH(AK$6&amp;$BF48,'Route Guide - Lanes Not in Data'!$P$5:$P$22370,0))=FALSE,MATCH(AK$6&amp;$BF48,'Route Guide - Lanes Not in Data'!$P$5:$P$22370,0),
IF(ISERROR(MATCH(AK$6&amp;$BG48,'Route Guide - Lanes Not in Data'!$P$5:$P$22370,0))=FALSE,MATCH(AK$6&amp;$BG48,'Route Guide - Lanes Not in Data'!$P$5:$P$22370,0),
IF(ISERROR(MATCH(AK$6&amp;$BH48,'Route Guide - Lanes Not in Data'!$P$5:$P$22370,0))=FALSE,MATCH(AK$6&amp;$BH48,'Route Guide - Lanes Not in Data'!$P$5:$P$22370,0),
IF(ISERROR(MATCH(AK$6&amp;$BI48,'Route Guide - Lanes Not in Data'!$P$5:$P$22370,0))=FALSE,MATCH(AK$6&amp;$BI48,'Route Guide - Lanes Not in Data'!$P$5:$P$22370,0),
IF(ISERROR(MATCH(AK$6&amp;$BJ48,'Route Guide - Lanes Not in Data'!$P$5:$P$22370,0))=FALSE,MATCH(AK$6&amp;$BJ48,'Route Guide - Lanes Not in Data'!$P$5:$P$22370,0),""))))))))))),""))</f>
        <v>0.21</v>
      </c>
      <c r="AL48" s="37" t="str">
        <f>IF(OR(AL$6="",EN48&lt;&gt;2),"",IFERROR(INDEX('Route Guide - Lanes Not in Data'!$D$5:$D$22370,
IF(ISERROR(MATCH(AL$6&amp;$BA48,'Route Guide - Lanes Not in Data'!$P$5:$P$22370,0))=FALSE,MATCH(AL$6&amp;$BA48,'Route Guide - Lanes Not in Data'!$P$5:$P$22370,0),
IF(ISERROR(MATCH(AL$6&amp;$BB48,'Route Guide - Lanes Not in Data'!$P$5:$P$22370,0))=FALSE,MATCH(AL$6&amp;$BB48,'Route Guide - Lanes Not in Data'!$P$5:$P$22370,0),
IF(ISERROR(MATCH(AL$6&amp;$BC48,'Route Guide - Lanes Not in Data'!$P$5:$P$22370,0))=FALSE,MATCH(AL$6&amp;$BC48,'Route Guide - Lanes Not in Data'!$P$5:$P$22370,0),
IF(ISERROR(MATCH(AL$6&amp;$BD48,'Route Guide - Lanes Not in Data'!$P$5:$P$22370,0))=FALSE,MATCH(AL$6&amp;$BD48,'Route Guide - Lanes Not in Data'!$P$5:$P$22370,0),
IF(ISERROR(MATCH(AL$6&amp;$BE48,'Route Guide - Lanes Not in Data'!$P$5:$P$22370,0))=FALSE,MATCH(AL$6&amp;$BE48,'Route Guide - Lanes Not in Data'!$P$5:$P$22370,0),
IF(ISERROR(MATCH(AL$6&amp;$BF48,'Route Guide - Lanes Not in Data'!$P$5:$P$22370,0))=FALSE,MATCH(AL$6&amp;$BF48,'Route Guide - Lanes Not in Data'!$P$5:$P$22370,0),
IF(ISERROR(MATCH(AL$6&amp;$BG48,'Route Guide - Lanes Not in Data'!$P$5:$P$22370,0))=FALSE,MATCH(AL$6&amp;$BG48,'Route Guide - Lanes Not in Data'!$P$5:$P$22370,0),
IF(ISERROR(MATCH(AL$6&amp;$BH48,'Route Guide - Lanes Not in Data'!$P$5:$P$22370,0))=FALSE,MATCH(AL$6&amp;$BH48,'Route Guide - Lanes Not in Data'!$P$5:$P$22370,0),
IF(ISERROR(MATCH(AL$6&amp;$BI48,'Route Guide - Lanes Not in Data'!$P$5:$P$22370,0))=FALSE,MATCH(AL$6&amp;$BI48,'Route Guide - Lanes Not in Data'!$P$5:$P$22370,0),
IF(ISERROR(MATCH(AL$6&amp;$BJ48,'Route Guide - Lanes Not in Data'!$P$5:$P$22370,0))=FALSE,MATCH(AL$6&amp;$BJ48,'Route Guide - Lanes Not in Data'!$P$5:$P$22370,0),""))))))))))),""))</f>
        <v/>
      </c>
      <c r="AM48" s="37" t="str">
        <f>IF(OR(AM$6="",EO48&lt;&gt;2),"",IFERROR(INDEX('Route Guide - Lanes Not in Data'!$D$5:$D$22370,
IF(ISERROR(MATCH(AM$6&amp;$BA48,'Route Guide - Lanes Not in Data'!$P$5:$P$22370,0))=FALSE,MATCH(AM$6&amp;$BA48,'Route Guide - Lanes Not in Data'!$P$5:$P$22370,0),
IF(ISERROR(MATCH(AM$6&amp;$BB48,'Route Guide - Lanes Not in Data'!$P$5:$P$22370,0))=FALSE,MATCH(AM$6&amp;$BB48,'Route Guide - Lanes Not in Data'!$P$5:$P$22370,0),
IF(ISERROR(MATCH(AM$6&amp;$BC48,'Route Guide - Lanes Not in Data'!$P$5:$P$22370,0))=FALSE,MATCH(AM$6&amp;$BC48,'Route Guide - Lanes Not in Data'!$P$5:$P$22370,0),
IF(ISERROR(MATCH(AM$6&amp;$BD48,'Route Guide - Lanes Not in Data'!$P$5:$P$22370,0))=FALSE,MATCH(AM$6&amp;$BD48,'Route Guide - Lanes Not in Data'!$P$5:$P$22370,0),
IF(ISERROR(MATCH(AM$6&amp;$BE48,'Route Guide - Lanes Not in Data'!$P$5:$P$22370,0))=FALSE,MATCH(AM$6&amp;$BE48,'Route Guide - Lanes Not in Data'!$P$5:$P$22370,0),
IF(ISERROR(MATCH(AM$6&amp;$BF48,'Route Guide - Lanes Not in Data'!$P$5:$P$22370,0))=FALSE,MATCH(AM$6&amp;$BF48,'Route Guide - Lanes Not in Data'!$P$5:$P$22370,0),
IF(ISERROR(MATCH(AM$6&amp;$BG48,'Route Guide - Lanes Not in Data'!$P$5:$P$22370,0))=FALSE,MATCH(AM$6&amp;$BG48,'Route Guide - Lanes Not in Data'!$P$5:$P$22370,0),
IF(ISERROR(MATCH(AM$6&amp;$BH48,'Route Guide - Lanes Not in Data'!$P$5:$P$22370,0))=FALSE,MATCH(AM$6&amp;$BH48,'Route Guide - Lanes Not in Data'!$P$5:$P$22370,0),
IF(ISERROR(MATCH(AM$6&amp;$BI48,'Route Guide - Lanes Not in Data'!$P$5:$P$22370,0))=FALSE,MATCH(AM$6&amp;$BI48,'Route Guide - Lanes Not in Data'!$P$5:$P$22370,0),
IF(ISERROR(MATCH(AM$6&amp;$BJ48,'Route Guide - Lanes Not in Data'!$P$5:$P$22370,0))=FALSE,MATCH(AM$6&amp;$BJ48,'Route Guide - Lanes Not in Data'!$P$5:$P$22370,0),""))))))))))),""))</f>
        <v/>
      </c>
      <c r="AN48" s="37" t="str">
        <f>IF(OR(AN$6="",EP48&lt;&gt;2),"",IFERROR(INDEX('Route Guide - Lanes Not in Data'!$D$5:$D$22370,
IF(ISERROR(MATCH(AN$6&amp;$BA48,'Route Guide - Lanes Not in Data'!$P$5:$P$22370,0))=FALSE,MATCH(AN$6&amp;$BA48,'Route Guide - Lanes Not in Data'!$P$5:$P$22370,0),
IF(ISERROR(MATCH(AN$6&amp;$BB48,'Route Guide - Lanes Not in Data'!$P$5:$P$22370,0))=FALSE,MATCH(AN$6&amp;$BB48,'Route Guide - Lanes Not in Data'!$P$5:$P$22370,0),
IF(ISERROR(MATCH(AN$6&amp;$BC48,'Route Guide - Lanes Not in Data'!$P$5:$P$22370,0))=FALSE,MATCH(AN$6&amp;$BC48,'Route Guide - Lanes Not in Data'!$P$5:$P$22370,0),
IF(ISERROR(MATCH(AN$6&amp;$BD48,'Route Guide - Lanes Not in Data'!$P$5:$P$22370,0))=FALSE,MATCH(AN$6&amp;$BD48,'Route Guide - Lanes Not in Data'!$P$5:$P$22370,0),
IF(ISERROR(MATCH(AN$6&amp;$BE48,'Route Guide - Lanes Not in Data'!$P$5:$P$22370,0))=FALSE,MATCH(AN$6&amp;$BE48,'Route Guide - Lanes Not in Data'!$P$5:$P$22370,0),
IF(ISERROR(MATCH(AN$6&amp;$BF48,'Route Guide - Lanes Not in Data'!$P$5:$P$22370,0))=FALSE,MATCH(AN$6&amp;$BF48,'Route Guide - Lanes Not in Data'!$P$5:$P$22370,0),
IF(ISERROR(MATCH(AN$6&amp;$BG48,'Route Guide - Lanes Not in Data'!$P$5:$P$22370,0))=FALSE,MATCH(AN$6&amp;$BG48,'Route Guide - Lanes Not in Data'!$P$5:$P$22370,0),
IF(ISERROR(MATCH(AN$6&amp;$BH48,'Route Guide - Lanes Not in Data'!$P$5:$P$22370,0))=FALSE,MATCH(AN$6&amp;$BH48,'Route Guide - Lanes Not in Data'!$P$5:$P$22370,0),
IF(ISERROR(MATCH(AN$6&amp;$BI48,'Route Guide - Lanes Not in Data'!$P$5:$P$22370,0))=FALSE,MATCH(AN$6&amp;$BI48,'Route Guide - Lanes Not in Data'!$P$5:$P$22370,0),
IF(ISERROR(MATCH(AN$6&amp;$BJ48,'Route Guide - Lanes Not in Data'!$P$5:$P$22370,0))=FALSE,MATCH(AN$6&amp;$BJ48,'Route Guide - Lanes Not in Data'!$P$5:$P$22370,0),""))))))))))),""))</f>
        <v/>
      </c>
      <c r="AO48" s="37" t="str">
        <f>IF(OR(AO$6="",EQ48&lt;&gt;2),"",IFERROR(INDEX('Route Guide - Lanes Not in Data'!$D$5:$D$22370,
IF(ISERROR(MATCH(AO$6&amp;$BA48,'Route Guide - Lanes Not in Data'!$P$5:$P$22370,0))=FALSE,MATCH(AO$6&amp;$BA48,'Route Guide - Lanes Not in Data'!$P$5:$P$22370,0),
IF(ISERROR(MATCH(AO$6&amp;$BB48,'Route Guide - Lanes Not in Data'!$P$5:$P$22370,0))=FALSE,MATCH(AO$6&amp;$BB48,'Route Guide - Lanes Not in Data'!$P$5:$P$22370,0),
IF(ISERROR(MATCH(AO$6&amp;$BC48,'Route Guide - Lanes Not in Data'!$P$5:$P$22370,0))=FALSE,MATCH(AO$6&amp;$BC48,'Route Guide - Lanes Not in Data'!$P$5:$P$22370,0),
IF(ISERROR(MATCH(AO$6&amp;$BD48,'Route Guide - Lanes Not in Data'!$P$5:$P$22370,0))=FALSE,MATCH(AO$6&amp;$BD48,'Route Guide - Lanes Not in Data'!$P$5:$P$22370,0),
IF(ISERROR(MATCH(AO$6&amp;$BE48,'Route Guide - Lanes Not in Data'!$P$5:$P$22370,0))=FALSE,MATCH(AO$6&amp;$BE48,'Route Guide - Lanes Not in Data'!$P$5:$P$22370,0),
IF(ISERROR(MATCH(AO$6&amp;$BF48,'Route Guide - Lanes Not in Data'!$P$5:$P$22370,0))=FALSE,MATCH(AO$6&amp;$BF48,'Route Guide - Lanes Not in Data'!$P$5:$P$22370,0),
IF(ISERROR(MATCH(AO$6&amp;$BG48,'Route Guide - Lanes Not in Data'!$P$5:$P$22370,0))=FALSE,MATCH(AO$6&amp;$BG48,'Route Guide - Lanes Not in Data'!$P$5:$P$22370,0),
IF(ISERROR(MATCH(AO$6&amp;$BH48,'Route Guide - Lanes Not in Data'!$P$5:$P$22370,0))=FALSE,MATCH(AO$6&amp;$BH48,'Route Guide - Lanes Not in Data'!$P$5:$P$22370,0),
IF(ISERROR(MATCH(AO$6&amp;$BI48,'Route Guide - Lanes Not in Data'!$P$5:$P$22370,0))=FALSE,MATCH(AO$6&amp;$BI48,'Route Guide - Lanes Not in Data'!$P$5:$P$22370,0),
IF(ISERROR(MATCH(AO$6&amp;$BJ48,'Route Guide - Lanes Not in Data'!$P$5:$P$22370,0))=FALSE,MATCH(AO$6&amp;$BJ48,'Route Guide - Lanes Not in Data'!$P$5:$P$22370,0),""))))))))))),""))</f>
        <v/>
      </c>
      <c r="AP48" s="37" t="str">
        <f>IF(OR(AP$6="",ER48&lt;&gt;2),"",IFERROR(INDEX('Route Guide - Lanes Not in Data'!$D$5:$D$22370,
IF(ISERROR(MATCH(AP$6&amp;$BA48,'Route Guide - Lanes Not in Data'!$P$5:$P$22370,0))=FALSE,MATCH(AP$6&amp;$BA48,'Route Guide - Lanes Not in Data'!$P$5:$P$22370,0),
IF(ISERROR(MATCH(AP$6&amp;$BB48,'Route Guide - Lanes Not in Data'!$P$5:$P$22370,0))=FALSE,MATCH(AP$6&amp;$BB48,'Route Guide - Lanes Not in Data'!$P$5:$P$22370,0),
IF(ISERROR(MATCH(AP$6&amp;$BC48,'Route Guide - Lanes Not in Data'!$P$5:$P$22370,0))=FALSE,MATCH(AP$6&amp;$BC48,'Route Guide - Lanes Not in Data'!$P$5:$P$22370,0),
IF(ISERROR(MATCH(AP$6&amp;$BD48,'Route Guide - Lanes Not in Data'!$P$5:$P$22370,0))=FALSE,MATCH(AP$6&amp;$BD48,'Route Guide - Lanes Not in Data'!$P$5:$P$22370,0),
IF(ISERROR(MATCH(AP$6&amp;$BE48,'Route Guide - Lanes Not in Data'!$P$5:$P$22370,0))=FALSE,MATCH(AP$6&amp;$BE48,'Route Guide - Lanes Not in Data'!$P$5:$P$22370,0),
IF(ISERROR(MATCH(AP$6&amp;$BF48,'Route Guide - Lanes Not in Data'!$P$5:$P$22370,0))=FALSE,MATCH(AP$6&amp;$BF48,'Route Guide - Lanes Not in Data'!$P$5:$P$22370,0),
IF(ISERROR(MATCH(AP$6&amp;$BG48,'Route Guide - Lanes Not in Data'!$P$5:$P$22370,0))=FALSE,MATCH(AP$6&amp;$BG48,'Route Guide - Lanes Not in Data'!$P$5:$P$22370,0),
IF(ISERROR(MATCH(AP$6&amp;$BH48,'Route Guide - Lanes Not in Data'!$P$5:$P$22370,0))=FALSE,MATCH(AP$6&amp;$BH48,'Route Guide - Lanes Not in Data'!$P$5:$P$22370,0),
IF(ISERROR(MATCH(AP$6&amp;$BI48,'Route Guide - Lanes Not in Data'!$P$5:$P$22370,0))=FALSE,MATCH(AP$6&amp;$BI48,'Route Guide - Lanes Not in Data'!$P$5:$P$22370,0),
IF(ISERROR(MATCH(AP$6&amp;$BJ48,'Route Guide - Lanes Not in Data'!$P$5:$P$22370,0))=FALSE,MATCH(AP$6&amp;$BJ48,'Route Guide - Lanes Not in Data'!$P$5:$P$22370,0),""))))))))))),""))</f>
        <v/>
      </c>
      <c r="AQ48" s="37" t="str">
        <f>IF(OR(AQ$6="",ES48&lt;&gt;2),"",IFERROR(INDEX('Route Guide - Lanes Not in Data'!$D$5:$D$22370,
IF(ISERROR(MATCH(AQ$6&amp;$BA48,'Route Guide - Lanes Not in Data'!$P$5:$P$22370,0))=FALSE,MATCH(AQ$6&amp;$BA48,'Route Guide - Lanes Not in Data'!$P$5:$P$22370,0),
IF(ISERROR(MATCH(AQ$6&amp;$BB48,'Route Guide - Lanes Not in Data'!$P$5:$P$22370,0))=FALSE,MATCH(AQ$6&amp;$BB48,'Route Guide - Lanes Not in Data'!$P$5:$P$22370,0),
IF(ISERROR(MATCH(AQ$6&amp;$BC48,'Route Guide - Lanes Not in Data'!$P$5:$P$22370,0))=FALSE,MATCH(AQ$6&amp;$BC48,'Route Guide - Lanes Not in Data'!$P$5:$P$22370,0),
IF(ISERROR(MATCH(AQ$6&amp;$BD48,'Route Guide - Lanes Not in Data'!$P$5:$P$22370,0))=FALSE,MATCH(AQ$6&amp;$BD48,'Route Guide - Lanes Not in Data'!$P$5:$P$22370,0),
IF(ISERROR(MATCH(AQ$6&amp;$BE48,'Route Guide - Lanes Not in Data'!$P$5:$P$22370,0))=FALSE,MATCH(AQ$6&amp;$BE48,'Route Guide - Lanes Not in Data'!$P$5:$P$22370,0),
IF(ISERROR(MATCH(AQ$6&amp;$BF48,'Route Guide - Lanes Not in Data'!$P$5:$P$22370,0))=FALSE,MATCH(AQ$6&amp;$BF48,'Route Guide - Lanes Not in Data'!$P$5:$P$22370,0),
IF(ISERROR(MATCH(AQ$6&amp;$BG48,'Route Guide - Lanes Not in Data'!$P$5:$P$22370,0))=FALSE,MATCH(AQ$6&amp;$BG48,'Route Guide - Lanes Not in Data'!$P$5:$P$22370,0),
IF(ISERROR(MATCH(AQ$6&amp;$BH48,'Route Guide - Lanes Not in Data'!$P$5:$P$22370,0))=FALSE,MATCH(AQ$6&amp;$BH48,'Route Guide - Lanes Not in Data'!$P$5:$P$22370,0),
IF(ISERROR(MATCH(AQ$6&amp;$BI48,'Route Guide - Lanes Not in Data'!$P$5:$P$22370,0))=FALSE,MATCH(AQ$6&amp;$BI48,'Route Guide - Lanes Not in Data'!$P$5:$P$22370,0),
IF(ISERROR(MATCH(AQ$6&amp;$BJ48,'Route Guide - Lanes Not in Data'!$P$5:$P$22370,0))=FALSE,MATCH(AQ$6&amp;$BJ48,'Route Guide - Lanes Not in Data'!$P$5:$P$22370,0),""))))))))))),""))</f>
        <v/>
      </c>
      <c r="AR48" s="37" t="str">
        <f>IF(OR(AR$6="",ET48&lt;&gt;2),"",IFERROR(INDEX('Route Guide - Lanes Not in Data'!$D$5:$D$22370,
IF(ISERROR(MATCH(AR$6&amp;$BA48,'Route Guide - Lanes Not in Data'!$P$5:$P$22370,0))=FALSE,MATCH(AR$6&amp;$BA48,'Route Guide - Lanes Not in Data'!$P$5:$P$22370,0),
IF(ISERROR(MATCH(AR$6&amp;$BB48,'Route Guide - Lanes Not in Data'!$P$5:$P$22370,0))=FALSE,MATCH(AR$6&amp;$BB48,'Route Guide - Lanes Not in Data'!$P$5:$P$22370,0),
IF(ISERROR(MATCH(AR$6&amp;$BC48,'Route Guide - Lanes Not in Data'!$P$5:$P$22370,0))=FALSE,MATCH(AR$6&amp;$BC48,'Route Guide - Lanes Not in Data'!$P$5:$P$22370,0),
IF(ISERROR(MATCH(AR$6&amp;$BD48,'Route Guide - Lanes Not in Data'!$P$5:$P$22370,0))=FALSE,MATCH(AR$6&amp;$BD48,'Route Guide - Lanes Not in Data'!$P$5:$P$22370,0),
IF(ISERROR(MATCH(AR$6&amp;$BE48,'Route Guide - Lanes Not in Data'!$P$5:$P$22370,0))=FALSE,MATCH(AR$6&amp;$BE48,'Route Guide - Lanes Not in Data'!$P$5:$P$22370,0),
IF(ISERROR(MATCH(AR$6&amp;$BF48,'Route Guide - Lanes Not in Data'!$P$5:$P$22370,0))=FALSE,MATCH(AR$6&amp;$BF48,'Route Guide - Lanes Not in Data'!$P$5:$P$22370,0),
IF(ISERROR(MATCH(AR$6&amp;$BG48,'Route Guide - Lanes Not in Data'!$P$5:$P$22370,0))=FALSE,MATCH(AR$6&amp;$BG48,'Route Guide - Lanes Not in Data'!$P$5:$P$22370,0),
IF(ISERROR(MATCH(AR$6&amp;$BH48,'Route Guide - Lanes Not in Data'!$P$5:$P$22370,0))=FALSE,MATCH(AR$6&amp;$BH48,'Route Guide - Lanes Not in Data'!$P$5:$P$22370,0),
IF(ISERROR(MATCH(AR$6&amp;$BI48,'Route Guide - Lanes Not in Data'!$P$5:$P$22370,0))=FALSE,MATCH(AR$6&amp;$BI48,'Route Guide - Lanes Not in Data'!$P$5:$P$22370,0),
IF(ISERROR(MATCH(AR$6&amp;$BJ48,'Route Guide - Lanes Not in Data'!$P$5:$P$22370,0))=FALSE,MATCH(AR$6&amp;$BJ48,'Route Guide - Lanes Not in Data'!$P$5:$P$22370,0),""))))))))))),""))</f>
        <v/>
      </c>
      <c r="AS48" s="37" t="str">
        <f>IF(OR(AS$6="",EU48&lt;&gt;2),"",IFERROR(INDEX('Route Guide - Lanes Not in Data'!$D$5:$D$22370,
IF(ISERROR(MATCH(AS$6&amp;$BA48,'Route Guide - Lanes Not in Data'!$P$5:$P$22370,0))=FALSE,MATCH(AS$6&amp;$BA48,'Route Guide - Lanes Not in Data'!$P$5:$P$22370,0),
IF(ISERROR(MATCH(AS$6&amp;$BB48,'Route Guide - Lanes Not in Data'!$P$5:$P$22370,0))=FALSE,MATCH(AS$6&amp;$BB48,'Route Guide - Lanes Not in Data'!$P$5:$P$22370,0),
IF(ISERROR(MATCH(AS$6&amp;$BC48,'Route Guide - Lanes Not in Data'!$P$5:$P$22370,0))=FALSE,MATCH(AS$6&amp;$BC48,'Route Guide - Lanes Not in Data'!$P$5:$P$22370,0),
IF(ISERROR(MATCH(AS$6&amp;$BD48,'Route Guide - Lanes Not in Data'!$P$5:$P$22370,0))=FALSE,MATCH(AS$6&amp;$BD48,'Route Guide - Lanes Not in Data'!$P$5:$P$22370,0),
IF(ISERROR(MATCH(AS$6&amp;$BE48,'Route Guide - Lanes Not in Data'!$P$5:$P$22370,0))=FALSE,MATCH(AS$6&amp;$BE48,'Route Guide - Lanes Not in Data'!$P$5:$P$22370,0),
IF(ISERROR(MATCH(AS$6&amp;$BF48,'Route Guide - Lanes Not in Data'!$P$5:$P$22370,0))=FALSE,MATCH(AS$6&amp;$BF48,'Route Guide - Lanes Not in Data'!$P$5:$P$22370,0),
IF(ISERROR(MATCH(AS$6&amp;$BG48,'Route Guide - Lanes Not in Data'!$P$5:$P$22370,0))=FALSE,MATCH(AS$6&amp;$BG48,'Route Guide - Lanes Not in Data'!$P$5:$P$22370,0),
IF(ISERROR(MATCH(AS$6&amp;$BH48,'Route Guide - Lanes Not in Data'!$P$5:$P$22370,0))=FALSE,MATCH(AS$6&amp;$BH48,'Route Guide - Lanes Not in Data'!$P$5:$P$22370,0),
IF(ISERROR(MATCH(AS$6&amp;$BI48,'Route Guide - Lanes Not in Data'!$P$5:$P$22370,0))=FALSE,MATCH(AS$6&amp;$BI48,'Route Guide - Lanes Not in Data'!$P$5:$P$22370,0),
IF(ISERROR(MATCH(AS$6&amp;$BJ48,'Route Guide - Lanes Not in Data'!$P$5:$P$22370,0))=FALSE,MATCH(AS$6&amp;$BJ48,'Route Guide - Lanes Not in Data'!$P$5:$P$22370,0),""))))))))))),""))</f>
        <v/>
      </c>
      <c r="AT48" s="37" t="str">
        <f>IF(OR(AT$6="",EV48&lt;&gt;2),"",IFERROR(INDEX('Route Guide - Lanes Not in Data'!$D$5:$D$22370,
IF(ISERROR(MATCH(AT$6&amp;$BA48,'Route Guide - Lanes Not in Data'!$P$5:$P$22370,0))=FALSE,MATCH(AT$6&amp;$BA48,'Route Guide - Lanes Not in Data'!$P$5:$P$22370,0),
IF(ISERROR(MATCH(AT$6&amp;$BB48,'Route Guide - Lanes Not in Data'!$P$5:$P$22370,0))=FALSE,MATCH(AT$6&amp;$BB48,'Route Guide - Lanes Not in Data'!$P$5:$P$22370,0),
IF(ISERROR(MATCH(AT$6&amp;$BC48,'Route Guide - Lanes Not in Data'!$P$5:$P$22370,0))=FALSE,MATCH(AT$6&amp;$BC48,'Route Guide - Lanes Not in Data'!$P$5:$P$22370,0),
IF(ISERROR(MATCH(AT$6&amp;$BD48,'Route Guide - Lanes Not in Data'!$P$5:$P$22370,0))=FALSE,MATCH(AT$6&amp;$BD48,'Route Guide - Lanes Not in Data'!$P$5:$P$22370,0),
IF(ISERROR(MATCH(AT$6&amp;$BE48,'Route Guide - Lanes Not in Data'!$P$5:$P$22370,0))=FALSE,MATCH(AT$6&amp;$BE48,'Route Guide - Lanes Not in Data'!$P$5:$P$22370,0),
IF(ISERROR(MATCH(AT$6&amp;$BF48,'Route Guide - Lanes Not in Data'!$P$5:$P$22370,0))=FALSE,MATCH(AT$6&amp;$BF48,'Route Guide - Lanes Not in Data'!$P$5:$P$22370,0),
IF(ISERROR(MATCH(AT$6&amp;$BG48,'Route Guide - Lanes Not in Data'!$P$5:$P$22370,0))=FALSE,MATCH(AT$6&amp;$BG48,'Route Guide - Lanes Not in Data'!$P$5:$P$22370,0),
IF(ISERROR(MATCH(AT$6&amp;$BH48,'Route Guide - Lanes Not in Data'!$P$5:$P$22370,0))=FALSE,MATCH(AT$6&amp;$BH48,'Route Guide - Lanes Not in Data'!$P$5:$P$22370,0),
IF(ISERROR(MATCH(AT$6&amp;$BI48,'Route Guide - Lanes Not in Data'!$P$5:$P$22370,0))=FALSE,MATCH(AT$6&amp;$BI48,'Route Guide - Lanes Not in Data'!$P$5:$P$22370,0),
IF(ISERROR(MATCH(AT$6&amp;$BJ48,'Route Guide - Lanes Not in Data'!$P$5:$P$22370,0))=FALSE,MATCH(AT$6&amp;$BJ48,'Route Guide - Lanes Not in Data'!$P$5:$P$22370,0),""))))))))))),""))</f>
        <v/>
      </c>
      <c r="AU48" s="37" t="str">
        <f>IF(OR(AU$6="",EW48&lt;&gt;2),"",IFERROR(INDEX('Route Guide - Lanes Not in Data'!$D$5:$D$22370,
IF(ISERROR(MATCH(AU$6&amp;$BA48,'Route Guide - Lanes Not in Data'!$P$5:$P$22370,0))=FALSE,MATCH(AU$6&amp;$BA48,'Route Guide - Lanes Not in Data'!$P$5:$P$22370,0),
IF(ISERROR(MATCH(AU$6&amp;$BB48,'Route Guide - Lanes Not in Data'!$P$5:$P$22370,0))=FALSE,MATCH(AU$6&amp;$BB48,'Route Guide - Lanes Not in Data'!$P$5:$P$22370,0),
IF(ISERROR(MATCH(AU$6&amp;$BC48,'Route Guide - Lanes Not in Data'!$P$5:$P$22370,0))=FALSE,MATCH(AU$6&amp;$BC48,'Route Guide - Lanes Not in Data'!$P$5:$P$22370,0),
IF(ISERROR(MATCH(AU$6&amp;$BD48,'Route Guide - Lanes Not in Data'!$P$5:$P$22370,0))=FALSE,MATCH(AU$6&amp;$BD48,'Route Guide - Lanes Not in Data'!$P$5:$P$22370,0),
IF(ISERROR(MATCH(AU$6&amp;$BE48,'Route Guide - Lanes Not in Data'!$P$5:$P$22370,0))=FALSE,MATCH(AU$6&amp;$BE48,'Route Guide - Lanes Not in Data'!$P$5:$P$22370,0),
IF(ISERROR(MATCH(AU$6&amp;$BF48,'Route Guide - Lanes Not in Data'!$P$5:$P$22370,0))=FALSE,MATCH(AU$6&amp;$BF48,'Route Guide - Lanes Not in Data'!$P$5:$P$22370,0),
IF(ISERROR(MATCH(AU$6&amp;$BG48,'Route Guide - Lanes Not in Data'!$P$5:$P$22370,0))=FALSE,MATCH(AU$6&amp;$BG48,'Route Guide - Lanes Not in Data'!$P$5:$P$22370,0),
IF(ISERROR(MATCH(AU$6&amp;$BH48,'Route Guide - Lanes Not in Data'!$P$5:$P$22370,0))=FALSE,MATCH(AU$6&amp;$BH48,'Route Guide - Lanes Not in Data'!$P$5:$P$22370,0),
IF(ISERROR(MATCH(AU$6&amp;$BI48,'Route Guide - Lanes Not in Data'!$P$5:$P$22370,0))=FALSE,MATCH(AU$6&amp;$BI48,'Route Guide - Lanes Not in Data'!$P$5:$P$22370,0),
IF(ISERROR(MATCH(AU$6&amp;$BJ48,'Route Guide - Lanes Not in Data'!$P$5:$P$22370,0))=FALSE,MATCH(AU$6&amp;$BJ48,'Route Guide - Lanes Not in Data'!$P$5:$P$22370,0),""))))))))))),""))</f>
        <v/>
      </c>
      <c r="AV48" s="37">
        <f t="shared" si="47"/>
        <v>0.44500000000000001</v>
      </c>
      <c r="AW48" s="23" t="str">
        <f t="shared" si="48"/>
        <v>CNWY</v>
      </c>
      <c r="AX48" s="37">
        <f t="shared" si="49"/>
        <v>0.35</v>
      </c>
      <c r="AY48" s="23" t="str">
        <f t="shared" si="50"/>
        <v>ODFL</v>
      </c>
      <c r="BA48" s="23" t="str">
        <f t="shared" si="62"/>
        <v>-0E25-CA-CITY OF INDUSTRY-TX</v>
      </c>
      <c r="BB48" s="23" t="str">
        <f t="shared" si="63"/>
        <v>-0E25-CA-CITY OF INDUSTRY-USA</v>
      </c>
      <c r="BC48" s="23" t="str">
        <f t="shared" si="64"/>
        <v>-CA-CITY OF INDUSTRY-TX</v>
      </c>
      <c r="BD48" s="23" t="str">
        <f t="shared" si="65"/>
        <v>-CA-CITY OF INDUSTRY-USA</v>
      </c>
      <c r="BE48" s="23" t="str">
        <f t="shared" si="66"/>
        <v>-91745-TX</v>
      </c>
      <c r="BF48" s="23" t="str">
        <f t="shared" si="67"/>
        <v>-91745-USA</v>
      </c>
      <c r="BG48" s="23" t="str">
        <f t="shared" si="68"/>
        <v>-CA-TX</v>
      </c>
      <c r="BH48" s="23" t="str">
        <f t="shared" si="69"/>
        <v>CA-TX</v>
      </c>
      <c r="BI48" s="23" t="str">
        <f t="shared" si="51"/>
        <v>CA-USA</v>
      </c>
      <c r="BJ48" s="23" t="str">
        <f t="shared" si="70"/>
        <v>USA-USA</v>
      </c>
      <c r="BM48" s="23" t="str">
        <f t="shared" si="71"/>
        <v>0E25-CA-CITY OF INDUSTRY-TX-CA</v>
      </c>
      <c r="BN48" s="23" t="e">
        <f>_xlfn.XLOOKUP($BM48,'Route Guide - Lanes In Data'!$B$1:$B$2645,'Route Guide - Lanes In Data'!D$1:D$2645)</f>
        <v>#N/A</v>
      </c>
      <c r="BO48" s="23" t="e">
        <f>_xlfn.XLOOKUP($BM48,'Route Guide - Lanes In Data'!$B$1:$B$2645,'Route Guide - Lanes In Data'!E$1:E$2645)</f>
        <v>#N/A</v>
      </c>
      <c r="BQ48" s="37">
        <f>IF(OR(BQ$6="",EC48&lt;&gt;2),"",IFERROR(INDEX('Route Guide - Lanes Not in Data'!$E$5:$E$22370,
IF(ISERROR(MATCH(BQ$6&amp;$CQ48,'Route Guide - Lanes Not in Data'!$P$5:$P$22370,0))=FALSE,MATCH(BQ$6&amp;$CQ48,'Route Guide - Lanes Not in Data'!$P$5:$P$22370,0),
IF(ISERROR(MATCH(BQ$6&amp;$CR48,'Route Guide - Lanes Not in Data'!$P$5:$P$22370,0))=FALSE,MATCH(BQ$6&amp;$CR48,'Route Guide - Lanes Not in Data'!$P$5:$P$22370,0),
IF(ISERROR(MATCH(BQ$6&amp;$CS48,'Route Guide - Lanes Not in Data'!$P$5:$P$22370,0))=FALSE,MATCH(BQ$6&amp;$CS48,'Route Guide - Lanes Not in Data'!$P$5:$P$22370,0),
IF(ISERROR(MATCH(BQ$6&amp;$CT48,'Route Guide - Lanes Not in Data'!$P$5:$P$22370,0))=FALSE,MATCH(BQ$6&amp;$CT48,'Route Guide - Lanes Not in Data'!$P$5:$P$22370,0),
IF(ISERROR(MATCH(BQ$6&amp;$CU48,'Route Guide - Lanes Not in Data'!$P$5:$P$22370,0))=FALSE,MATCH(BQ$6&amp;$CU48,'Route Guide - Lanes Not in Data'!$P$5:$P$22370,0),
IF(ISERROR(MATCH(BQ$6&amp;$CV48,'Route Guide - Lanes Not in Data'!$P$5:$P$22370,0))=FALSE,MATCH(BQ$6&amp;$CV48,'Route Guide - Lanes Not in Data'!$P$5:$P$22370,0),
IF(ISERROR(MATCH(BQ$6&amp;$CW48,'Route Guide - Lanes Not in Data'!$P$5:$P$22370,0))=FALSE,MATCH(BQ$6&amp;$CW48,'Route Guide - Lanes Not in Data'!$P$5:$P$22370,0),
IF(ISERROR(MATCH(BQ$6&amp;$CX48,'Route Guide - Lanes Not in Data'!$P$5:$P$22370,0))=FALSE,MATCH(BQ$6&amp;$CX48,'Route Guide - Lanes Not in Data'!$P$5:$P$22370,0),
IF(ISERROR(MATCH(BQ$6&amp;$CY48,'Route Guide - Lanes Not in Data'!$P$5:$P$22370,0))=FALSE,MATCH(BQ$6&amp;$CY48,'Route Guide - Lanes Not in Data'!$P$5:$P$22370,0),
IF(ISERROR(MATCH(BQ$6&amp;$CZ48,'Route Guide - Lanes Not in Data'!$P$5:$P$22370,0))=FALSE,MATCH(BQ$6&amp;$CZ48,'Route Guide - Lanes Not in Data'!$P$5:$P$22370,0),""))))))))))),""))</f>
        <v>0.31</v>
      </c>
      <c r="BR48" s="37" t="str">
        <f>IF(OR(BR$6="",ED48&lt;&gt;2),"",IFERROR(INDEX('Route Guide - Lanes Not in Data'!$E$5:$E$22370,
IF(ISERROR(MATCH(BR$6&amp;$CQ48,'Route Guide - Lanes Not in Data'!$P$5:$P$22370,0))=FALSE,MATCH(BR$6&amp;$CQ48,'Route Guide - Lanes Not in Data'!$P$5:$P$22370,0),
IF(ISERROR(MATCH(BR$6&amp;$CR48,'Route Guide - Lanes Not in Data'!$P$5:$P$22370,0))=FALSE,MATCH(BR$6&amp;$CR48,'Route Guide - Lanes Not in Data'!$P$5:$P$22370,0),
IF(ISERROR(MATCH(BR$6&amp;$CS48,'Route Guide - Lanes Not in Data'!$P$5:$P$22370,0))=FALSE,MATCH(BR$6&amp;$CS48,'Route Guide - Lanes Not in Data'!$P$5:$P$22370,0),
IF(ISERROR(MATCH(BR$6&amp;$CT48,'Route Guide - Lanes Not in Data'!$P$5:$P$22370,0))=FALSE,MATCH(BR$6&amp;$CT48,'Route Guide - Lanes Not in Data'!$P$5:$P$22370,0),
IF(ISERROR(MATCH(BR$6&amp;$CU48,'Route Guide - Lanes Not in Data'!$P$5:$P$22370,0))=FALSE,MATCH(BR$6&amp;$CU48,'Route Guide - Lanes Not in Data'!$P$5:$P$22370,0),
IF(ISERROR(MATCH(BR$6&amp;$CV48,'Route Guide - Lanes Not in Data'!$P$5:$P$22370,0))=FALSE,MATCH(BR$6&amp;$CV48,'Route Guide - Lanes Not in Data'!$P$5:$P$22370,0),
IF(ISERROR(MATCH(BR$6&amp;$CW48,'Route Guide - Lanes Not in Data'!$P$5:$P$22370,0))=FALSE,MATCH(BR$6&amp;$CW48,'Route Guide - Lanes Not in Data'!$P$5:$P$22370,0),
IF(ISERROR(MATCH(BR$6&amp;$CX48,'Route Guide - Lanes Not in Data'!$P$5:$P$22370,0))=FALSE,MATCH(BR$6&amp;$CX48,'Route Guide - Lanes Not in Data'!$P$5:$P$22370,0),
IF(ISERROR(MATCH(BR$6&amp;$CY48,'Route Guide - Lanes Not in Data'!$P$5:$P$22370,0))=FALSE,MATCH(BR$6&amp;$CY48,'Route Guide - Lanes Not in Data'!$P$5:$P$22370,0),
IF(ISERROR(MATCH(BR$6&amp;$CZ48,'Route Guide - Lanes Not in Data'!$P$5:$P$22370,0))=FALSE,MATCH(BR$6&amp;$CZ48,'Route Guide - Lanes Not in Data'!$P$5:$P$22370,0),""))))))))))),""))</f>
        <v/>
      </c>
      <c r="BS48" s="37" t="str">
        <f>IF(OR(BS$6="",EE48&lt;&gt;2),"",IFERROR(INDEX('Route Guide - Lanes Not in Data'!$E$5:$E$22370,
IF(ISERROR(MATCH(BS$6&amp;$CQ48,'Route Guide - Lanes Not in Data'!$P$5:$P$22370,0))=FALSE,MATCH(BS$6&amp;$CQ48,'Route Guide - Lanes Not in Data'!$P$5:$P$22370,0),
IF(ISERROR(MATCH(BS$6&amp;$CR48,'Route Guide - Lanes Not in Data'!$P$5:$P$22370,0))=FALSE,MATCH(BS$6&amp;$CR48,'Route Guide - Lanes Not in Data'!$P$5:$P$22370,0),
IF(ISERROR(MATCH(BS$6&amp;$CS48,'Route Guide - Lanes Not in Data'!$P$5:$P$22370,0))=FALSE,MATCH(BS$6&amp;$CS48,'Route Guide - Lanes Not in Data'!$P$5:$P$22370,0),
IF(ISERROR(MATCH(BS$6&amp;$CT48,'Route Guide - Lanes Not in Data'!$P$5:$P$22370,0))=FALSE,MATCH(BS$6&amp;$CT48,'Route Guide - Lanes Not in Data'!$P$5:$P$22370,0),
IF(ISERROR(MATCH(BS$6&amp;$CU48,'Route Guide - Lanes Not in Data'!$P$5:$P$22370,0))=FALSE,MATCH(BS$6&amp;$CU48,'Route Guide - Lanes Not in Data'!$P$5:$P$22370,0),
IF(ISERROR(MATCH(BS$6&amp;$CV48,'Route Guide - Lanes Not in Data'!$P$5:$P$22370,0))=FALSE,MATCH(BS$6&amp;$CV48,'Route Guide - Lanes Not in Data'!$P$5:$P$22370,0),
IF(ISERROR(MATCH(BS$6&amp;$CW48,'Route Guide - Lanes Not in Data'!$P$5:$P$22370,0))=FALSE,MATCH(BS$6&amp;$CW48,'Route Guide - Lanes Not in Data'!$P$5:$P$22370,0),
IF(ISERROR(MATCH(BS$6&amp;$CX48,'Route Guide - Lanes Not in Data'!$P$5:$P$22370,0))=FALSE,MATCH(BS$6&amp;$CX48,'Route Guide - Lanes Not in Data'!$P$5:$P$22370,0),
IF(ISERROR(MATCH(BS$6&amp;$CY48,'Route Guide - Lanes Not in Data'!$P$5:$P$22370,0))=FALSE,MATCH(BS$6&amp;$CY48,'Route Guide - Lanes Not in Data'!$P$5:$P$22370,0),
IF(ISERROR(MATCH(BS$6&amp;$CZ48,'Route Guide - Lanes Not in Data'!$P$5:$P$22370,0))=FALSE,MATCH(BS$6&amp;$CZ48,'Route Guide - Lanes Not in Data'!$P$5:$P$22370,0),""))))))))))),""))</f>
        <v/>
      </c>
      <c r="BT48" s="37" t="str">
        <f>IF(OR(BT$6="",EF48&lt;&gt;2),"",IFERROR(INDEX('Route Guide - Lanes Not in Data'!$E$5:$E$22370,
IF(ISERROR(MATCH(BT$6&amp;$CQ48,'Route Guide - Lanes Not in Data'!$P$5:$P$22370,0))=FALSE,MATCH(BT$6&amp;$CQ48,'Route Guide - Lanes Not in Data'!$P$5:$P$22370,0),
IF(ISERROR(MATCH(BT$6&amp;$CR48,'Route Guide - Lanes Not in Data'!$P$5:$P$22370,0))=FALSE,MATCH(BT$6&amp;$CR48,'Route Guide - Lanes Not in Data'!$P$5:$P$22370,0),
IF(ISERROR(MATCH(BT$6&amp;$CS48,'Route Guide - Lanes Not in Data'!$P$5:$P$22370,0))=FALSE,MATCH(BT$6&amp;$CS48,'Route Guide - Lanes Not in Data'!$P$5:$P$22370,0),
IF(ISERROR(MATCH(BT$6&amp;$CT48,'Route Guide - Lanes Not in Data'!$P$5:$P$22370,0))=FALSE,MATCH(BT$6&amp;$CT48,'Route Guide - Lanes Not in Data'!$P$5:$P$22370,0),
IF(ISERROR(MATCH(BT$6&amp;$CU48,'Route Guide - Lanes Not in Data'!$P$5:$P$22370,0))=FALSE,MATCH(BT$6&amp;$CU48,'Route Guide - Lanes Not in Data'!$P$5:$P$22370,0),
IF(ISERROR(MATCH(BT$6&amp;$CV48,'Route Guide - Lanes Not in Data'!$P$5:$P$22370,0))=FALSE,MATCH(BT$6&amp;$CV48,'Route Guide - Lanes Not in Data'!$P$5:$P$22370,0),
IF(ISERROR(MATCH(BT$6&amp;$CW48,'Route Guide - Lanes Not in Data'!$P$5:$P$22370,0))=FALSE,MATCH(BT$6&amp;$CW48,'Route Guide - Lanes Not in Data'!$P$5:$P$22370,0),
IF(ISERROR(MATCH(BT$6&amp;$CX48,'Route Guide - Lanes Not in Data'!$P$5:$P$22370,0))=FALSE,MATCH(BT$6&amp;$CX48,'Route Guide - Lanes Not in Data'!$P$5:$P$22370,0),
IF(ISERROR(MATCH(BT$6&amp;$CY48,'Route Guide - Lanes Not in Data'!$P$5:$P$22370,0))=FALSE,MATCH(BT$6&amp;$CY48,'Route Guide - Lanes Not in Data'!$P$5:$P$22370,0),
IF(ISERROR(MATCH(BT$6&amp;$CZ48,'Route Guide - Lanes Not in Data'!$P$5:$P$22370,0))=FALSE,MATCH(BT$6&amp;$CZ48,'Route Guide - Lanes Not in Data'!$P$5:$P$22370,0),""))))))))))),""))</f>
        <v/>
      </c>
      <c r="BU48" s="37">
        <f>IF(OR(BU$6="",EG48&lt;&gt;2),"",IFERROR(INDEX('Route Guide - Lanes Not in Data'!$E$5:$E$22370,
IF(ISERROR(MATCH(BU$6&amp;$CQ48,'Route Guide - Lanes Not in Data'!$P$5:$P$22370,0))=FALSE,MATCH(BU$6&amp;$CQ48,'Route Guide - Lanes Not in Data'!$P$5:$P$22370,0),
IF(ISERROR(MATCH(BU$6&amp;$CR48,'Route Guide - Lanes Not in Data'!$P$5:$P$22370,0))=FALSE,MATCH(BU$6&amp;$CR48,'Route Guide - Lanes Not in Data'!$P$5:$P$22370,0),
IF(ISERROR(MATCH(BU$6&amp;$CS48,'Route Guide - Lanes Not in Data'!$P$5:$P$22370,0))=FALSE,MATCH(BU$6&amp;$CS48,'Route Guide - Lanes Not in Data'!$P$5:$P$22370,0),
IF(ISERROR(MATCH(BU$6&amp;$CT48,'Route Guide - Lanes Not in Data'!$P$5:$P$22370,0))=FALSE,MATCH(BU$6&amp;$CT48,'Route Guide - Lanes Not in Data'!$P$5:$P$22370,0),
IF(ISERROR(MATCH(BU$6&amp;$CU48,'Route Guide - Lanes Not in Data'!$P$5:$P$22370,0))=FALSE,MATCH(BU$6&amp;$CU48,'Route Guide - Lanes Not in Data'!$P$5:$P$22370,0),
IF(ISERROR(MATCH(BU$6&amp;$CV48,'Route Guide - Lanes Not in Data'!$P$5:$P$22370,0))=FALSE,MATCH(BU$6&amp;$CV48,'Route Guide - Lanes Not in Data'!$P$5:$P$22370,0),
IF(ISERROR(MATCH(BU$6&amp;$CW48,'Route Guide - Lanes Not in Data'!$P$5:$P$22370,0))=FALSE,MATCH(BU$6&amp;$CW48,'Route Guide - Lanes Not in Data'!$P$5:$P$22370,0),
IF(ISERROR(MATCH(BU$6&amp;$CX48,'Route Guide - Lanes Not in Data'!$P$5:$P$22370,0))=FALSE,MATCH(BU$6&amp;$CX48,'Route Guide - Lanes Not in Data'!$P$5:$P$22370,0),
IF(ISERROR(MATCH(BU$6&amp;$CY48,'Route Guide - Lanes Not in Data'!$P$5:$P$22370,0))=FALSE,MATCH(BU$6&amp;$CY48,'Route Guide - Lanes Not in Data'!$P$5:$P$22370,0),
IF(ISERROR(MATCH(BU$6&amp;$CZ48,'Route Guide - Lanes Not in Data'!$P$5:$P$22370,0))=FALSE,MATCH(BU$6&amp;$CZ48,'Route Guide - Lanes Not in Data'!$P$5:$P$22370,0),""))))))))))),""))</f>
        <v>0.49399999999999999</v>
      </c>
      <c r="BV48" s="37" t="str">
        <f>IF(OR(BV$6="",EH48&lt;&gt;2),"",IFERROR(INDEX('Route Guide - Lanes Not in Data'!$E$5:$E$22370,
IF(ISERROR(MATCH(BV$6&amp;$CQ48,'Route Guide - Lanes Not in Data'!$P$5:$P$22370,0))=FALSE,MATCH(BV$6&amp;$CQ48,'Route Guide - Lanes Not in Data'!$P$5:$P$22370,0),
IF(ISERROR(MATCH(BV$6&amp;$CR48,'Route Guide - Lanes Not in Data'!$P$5:$P$22370,0))=FALSE,MATCH(BV$6&amp;$CR48,'Route Guide - Lanes Not in Data'!$P$5:$P$22370,0),
IF(ISERROR(MATCH(BV$6&amp;$CS48,'Route Guide - Lanes Not in Data'!$P$5:$P$22370,0))=FALSE,MATCH(BV$6&amp;$CS48,'Route Guide - Lanes Not in Data'!$P$5:$P$22370,0),
IF(ISERROR(MATCH(BV$6&amp;$CT48,'Route Guide - Lanes Not in Data'!$P$5:$P$22370,0))=FALSE,MATCH(BV$6&amp;$CT48,'Route Guide - Lanes Not in Data'!$P$5:$P$22370,0),
IF(ISERROR(MATCH(BV$6&amp;$CU48,'Route Guide - Lanes Not in Data'!$P$5:$P$22370,0))=FALSE,MATCH(BV$6&amp;$CU48,'Route Guide - Lanes Not in Data'!$P$5:$P$22370,0),
IF(ISERROR(MATCH(BV$6&amp;$CV48,'Route Guide - Lanes Not in Data'!$P$5:$P$22370,0))=FALSE,MATCH(BV$6&amp;$CV48,'Route Guide - Lanes Not in Data'!$P$5:$P$22370,0),
IF(ISERROR(MATCH(BV$6&amp;$CW48,'Route Guide - Lanes Not in Data'!$P$5:$P$22370,0))=FALSE,MATCH(BV$6&amp;$CW48,'Route Guide - Lanes Not in Data'!$P$5:$P$22370,0),
IF(ISERROR(MATCH(BV$6&amp;$CX48,'Route Guide - Lanes Not in Data'!$P$5:$P$22370,0))=FALSE,MATCH(BV$6&amp;$CX48,'Route Guide - Lanes Not in Data'!$P$5:$P$22370,0),
IF(ISERROR(MATCH(BV$6&amp;$CY48,'Route Guide - Lanes Not in Data'!$P$5:$P$22370,0))=FALSE,MATCH(BV$6&amp;$CY48,'Route Guide - Lanes Not in Data'!$P$5:$P$22370,0),
IF(ISERROR(MATCH(BV$6&amp;$CZ48,'Route Guide - Lanes Not in Data'!$P$5:$P$22370,0))=FALSE,MATCH(BV$6&amp;$CZ48,'Route Guide - Lanes Not in Data'!$P$5:$P$22370,0),""))))))))))),""))</f>
        <v/>
      </c>
      <c r="BW48" s="37" t="str">
        <f>IF(OR(BW$6="",EI48&lt;&gt;2),"",IFERROR(INDEX('Route Guide - Lanes Not in Data'!$E$5:$E$22370,
IF(ISERROR(MATCH(BW$6&amp;$CQ48,'Route Guide - Lanes Not in Data'!$P$5:$P$22370,0))=FALSE,MATCH(BW$6&amp;$CQ48,'Route Guide - Lanes Not in Data'!$P$5:$P$22370,0),
IF(ISERROR(MATCH(BW$6&amp;$CR48,'Route Guide - Lanes Not in Data'!$P$5:$P$22370,0))=FALSE,MATCH(BW$6&amp;$CR48,'Route Guide - Lanes Not in Data'!$P$5:$P$22370,0),
IF(ISERROR(MATCH(BW$6&amp;$CS48,'Route Guide - Lanes Not in Data'!$P$5:$P$22370,0))=FALSE,MATCH(BW$6&amp;$CS48,'Route Guide - Lanes Not in Data'!$P$5:$P$22370,0),
IF(ISERROR(MATCH(BW$6&amp;$CT48,'Route Guide - Lanes Not in Data'!$P$5:$P$22370,0))=FALSE,MATCH(BW$6&amp;$CT48,'Route Guide - Lanes Not in Data'!$P$5:$P$22370,0),
IF(ISERROR(MATCH(BW$6&amp;$CU48,'Route Guide - Lanes Not in Data'!$P$5:$P$22370,0))=FALSE,MATCH(BW$6&amp;$CU48,'Route Guide - Lanes Not in Data'!$P$5:$P$22370,0),
IF(ISERROR(MATCH(BW$6&amp;$CV48,'Route Guide - Lanes Not in Data'!$P$5:$P$22370,0))=FALSE,MATCH(BW$6&amp;$CV48,'Route Guide - Lanes Not in Data'!$P$5:$P$22370,0),
IF(ISERROR(MATCH(BW$6&amp;$CW48,'Route Guide - Lanes Not in Data'!$P$5:$P$22370,0))=FALSE,MATCH(BW$6&amp;$CW48,'Route Guide - Lanes Not in Data'!$P$5:$P$22370,0),
IF(ISERROR(MATCH(BW$6&amp;$CX48,'Route Guide - Lanes Not in Data'!$P$5:$P$22370,0))=FALSE,MATCH(BW$6&amp;$CX48,'Route Guide - Lanes Not in Data'!$P$5:$P$22370,0),
IF(ISERROR(MATCH(BW$6&amp;$CY48,'Route Guide - Lanes Not in Data'!$P$5:$P$22370,0))=FALSE,MATCH(BW$6&amp;$CY48,'Route Guide - Lanes Not in Data'!$P$5:$P$22370,0),
IF(ISERROR(MATCH(BW$6&amp;$CZ48,'Route Guide - Lanes Not in Data'!$P$5:$P$22370,0))=FALSE,MATCH(BW$6&amp;$CZ48,'Route Guide - Lanes Not in Data'!$P$5:$P$22370,0),""))))))))))),""))</f>
        <v/>
      </c>
      <c r="BX48" s="37" t="str">
        <f>IF(OR(BX$6="",EJ48&lt;&gt;2),"",IFERROR(INDEX('Route Guide - Lanes Not in Data'!$E$5:$E$22370,
IF(ISERROR(MATCH(BX$6&amp;$CQ48,'Route Guide - Lanes Not in Data'!$P$5:$P$22370,0))=FALSE,MATCH(BX$6&amp;$CQ48,'Route Guide - Lanes Not in Data'!$P$5:$P$22370,0),
IF(ISERROR(MATCH(BX$6&amp;$CR48,'Route Guide - Lanes Not in Data'!$P$5:$P$22370,0))=FALSE,MATCH(BX$6&amp;$CR48,'Route Guide - Lanes Not in Data'!$P$5:$P$22370,0),
IF(ISERROR(MATCH(BX$6&amp;$CS48,'Route Guide - Lanes Not in Data'!$P$5:$P$22370,0))=FALSE,MATCH(BX$6&amp;$CS48,'Route Guide - Lanes Not in Data'!$P$5:$P$22370,0),
IF(ISERROR(MATCH(BX$6&amp;$CT48,'Route Guide - Lanes Not in Data'!$P$5:$P$22370,0))=FALSE,MATCH(BX$6&amp;$CT48,'Route Guide - Lanes Not in Data'!$P$5:$P$22370,0),
IF(ISERROR(MATCH(BX$6&amp;$CU48,'Route Guide - Lanes Not in Data'!$P$5:$P$22370,0))=FALSE,MATCH(BX$6&amp;$CU48,'Route Guide - Lanes Not in Data'!$P$5:$P$22370,0),
IF(ISERROR(MATCH(BX$6&amp;$CV48,'Route Guide - Lanes Not in Data'!$P$5:$P$22370,0))=FALSE,MATCH(BX$6&amp;$CV48,'Route Guide - Lanes Not in Data'!$P$5:$P$22370,0),
IF(ISERROR(MATCH(BX$6&amp;$CW48,'Route Guide - Lanes Not in Data'!$P$5:$P$22370,0))=FALSE,MATCH(BX$6&amp;$CW48,'Route Guide - Lanes Not in Data'!$P$5:$P$22370,0),
IF(ISERROR(MATCH(BX$6&amp;$CX48,'Route Guide - Lanes Not in Data'!$P$5:$P$22370,0))=FALSE,MATCH(BX$6&amp;$CX48,'Route Guide - Lanes Not in Data'!$P$5:$P$22370,0),
IF(ISERROR(MATCH(BX$6&amp;$CY48,'Route Guide - Lanes Not in Data'!$P$5:$P$22370,0))=FALSE,MATCH(BX$6&amp;$CY48,'Route Guide - Lanes Not in Data'!$P$5:$P$22370,0),
IF(ISERROR(MATCH(BX$6&amp;$CZ48,'Route Guide - Lanes Not in Data'!$P$5:$P$22370,0))=FALSE,MATCH(BX$6&amp;$CZ48,'Route Guide - Lanes Not in Data'!$P$5:$P$22370,0),""))))))))))),""))</f>
        <v/>
      </c>
      <c r="BY48" s="37" t="str">
        <f>IF(OR(BY$6="",EK48&lt;&gt;2),"",IFERROR(INDEX('Route Guide - Lanes Not in Data'!$E$5:$E$22370,
IF(ISERROR(MATCH(BY$6&amp;$CQ48,'Route Guide - Lanes Not in Data'!$P$5:$P$22370,0))=FALSE,MATCH(BY$6&amp;$CQ48,'Route Guide - Lanes Not in Data'!$P$5:$P$22370,0),
IF(ISERROR(MATCH(BY$6&amp;$CR48,'Route Guide - Lanes Not in Data'!$P$5:$P$22370,0))=FALSE,MATCH(BY$6&amp;$CR48,'Route Guide - Lanes Not in Data'!$P$5:$P$22370,0),
IF(ISERROR(MATCH(BY$6&amp;$CS48,'Route Guide - Lanes Not in Data'!$P$5:$P$22370,0))=FALSE,MATCH(BY$6&amp;$CS48,'Route Guide - Lanes Not in Data'!$P$5:$P$22370,0),
IF(ISERROR(MATCH(BY$6&amp;$CT48,'Route Guide - Lanes Not in Data'!$P$5:$P$22370,0))=FALSE,MATCH(BY$6&amp;$CT48,'Route Guide - Lanes Not in Data'!$P$5:$P$22370,0),
IF(ISERROR(MATCH(BY$6&amp;$CU48,'Route Guide - Lanes Not in Data'!$P$5:$P$22370,0))=FALSE,MATCH(BY$6&amp;$CU48,'Route Guide - Lanes Not in Data'!$P$5:$P$22370,0),
IF(ISERROR(MATCH(BY$6&amp;$CV48,'Route Guide - Lanes Not in Data'!$P$5:$P$22370,0))=FALSE,MATCH(BY$6&amp;$CV48,'Route Guide - Lanes Not in Data'!$P$5:$P$22370,0),
IF(ISERROR(MATCH(BY$6&amp;$CW48,'Route Guide - Lanes Not in Data'!$P$5:$P$22370,0))=FALSE,MATCH(BY$6&amp;$CW48,'Route Guide - Lanes Not in Data'!$P$5:$P$22370,0),
IF(ISERROR(MATCH(BY$6&amp;$CX48,'Route Guide - Lanes Not in Data'!$P$5:$P$22370,0))=FALSE,MATCH(BY$6&amp;$CX48,'Route Guide - Lanes Not in Data'!$P$5:$P$22370,0),
IF(ISERROR(MATCH(BY$6&amp;$CY48,'Route Guide - Lanes Not in Data'!$P$5:$P$22370,0))=FALSE,MATCH(BY$6&amp;$CY48,'Route Guide - Lanes Not in Data'!$P$5:$P$22370,0),
IF(ISERROR(MATCH(BY$6&amp;$CZ48,'Route Guide - Lanes Not in Data'!$P$5:$P$22370,0))=FALSE,MATCH(BY$6&amp;$CZ48,'Route Guide - Lanes Not in Data'!$P$5:$P$22370,0),""))))))))))),""))</f>
        <v/>
      </c>
      <c r="BZ48" s="37" t="str">
        <f>IF(OR(BZ$6="",EL48&lt;&gt;2),"",IFERROR(INDEX('Route Guide - Lanes Not in Data'!$E$5:$E$22370,
IF(ISERROR(MATCH(BZ$6&amp;$CQ48,'Route Guide - Lanes Not in Data'!$P$5:$P$22370,0))=FALSE,MATCH(BZ$6&amp;$CQ48,'Route Guide - Lanes Not in Data'!$P$5:$P$22370,0),
IF(ISERROR(MATCH(BZ$6&amp;$CR48,'Route Guide - Lanes Not in Data'!$P$5:$P$22370,0))=FALSE,MATCH(BZ$6&amp;$CR48,'Route Guide - Lanes Not in Data'!$P$5:$P$22370,0),
IF(ISERROR(MATCH(BZ$6&amp;$CS48,'Route Guide - Lanes Not in Data'!$P$5:$P$22370,0))=FALSE,MATCH(BZ$6&amp;$CS48,'Route Guide - Lanes Not in Data'!$P$5:$P$22370,0),
IF(ISERROR(MATCH(BZ$6&amp;$CT48,'Route Guide - Lanes Not in Data'!$P$5:$P$22370,0))=FALSE,MATCH(BZ$6&amp;$CT48,'Route Guide - Lanes Not in Data'!$P$5:$P$22370,0),
IF(ISERROR(MATCH(BZ$6&amp;$CU48,'Route Guide - Lanes Not in Data'!$P$5:$P$22370,0))=FALSE,MATCH(BZ$6&amp;$CU48,'Route Guide - Lanes Not in Data'!$P$5:$P$22370,0),
IF(ISERROR(MATCH(BZ$6&amp;$CV48,'Route Guide - Lanes Not in Data'!$P$5:$P$22370,0))=FALSE,MATCH(BZ$6&amp;$CV48,'Route Guide - Lanes Not in Data'!$P$5:$P$22370,0),
IF(ISERROR(MATCH(BZ$6&amp;$CW48,'Route Guide - Lanes Not in Data'!$P$5:$P$22370,0))=FALSE,MATCH(BZ$6&amp;$CW48,'Route Guide - Lanes Not in Data'!$P$5:$P$22370,0),
IF(ISERROR(MATCH(BZ$6&amp;$CX48,'Route Guide - Lanes Not in Data'!$P$5:$P$22370,0))=FALSE,MATCH(BZ$6&amp;$CX48,'Route Guide - Lanes Not in Data'!$P$5:$P$22370,0),
IF(ISERROR(MATCH(BZ$6&amp;$CY48,'Route Guide - Lanes Not in Data'!$P$5:$P$22370,0))=FALSE,MATCH(BZ$6&amp;$CY48,'Route Guide - Lanes Not in Data'!$P$5:$P$22370,0),
IF(ISERROR(MATCH(BZ$6&amp;$CZ48,'Route Guide - Lanes Not in Data'!$P$5:$P$22370,0))=FALSE,MATCH(BZ$6&amp;$CZ48,'Route Guide - Lanes Not in Data'!$P$5:$P$22370,0),""))))))))))),""))</f>
        <v/>
      </c>
      <c r="CA48" s="37">
        <f>IF(OR(CA$6="",EM48&lt;&gt;2),"",IFERROR(INDEX('Route Guide - Lanes Not in Data'!$E$5:$E$22370,
IF(ISERROR(MATCH(CA$6&amp;$CQ48,'Route Guide - Lanes Not in Data'!$P$5:$P$22370,0))=FALSE,MATCH(CA$6&amp;$CQ48,'Route Guide - Lanes Not in Data'!$P$5:$P$22370,0),
IF(ISERROR(MATCH(CA$6&amp;$CR48,'Route Guide - Lanes Not in Data'!$P$5:$P$22370,0))=FALSE,MATCH(CA$6&amp;$CR48,'Route Guide - Lanes Not in Data'!$P$5:$P$22370,0),
IF(ISERROR(MATCH(CA$6&amp;$CS48,'Route Guide - Lanes Not in Data'!$P$5:$P$22370,0))=FALSE,MATCH(CA$6&amp;$CS48,'Route Guide - Lanes Not in Data'!$P$5:$P$22370,0),
IF(ISERROR(MATCH(CA$6&amp;$CT48,'Route Guide - Lanes Not in Data'!$P$5:$P$22370,0))=FALSE,MATCH(CA$6&amp;$CT48,'Route Guide - Lanes Not in Data'!$P$5:$P$22370,0),
IF(ISERROR(MATCH(CA$6&amp;$CU48,'Route Guide - Lanes Not in Data'!$P$5:$P$22370,0))=FALSE,MATCH(CA$6&amp;$CU48,'Route Guide - Lanes Not in Data'!$P$5:$P$22370,0),
IF(ISERROR(MATCH(CA$6&amp;$CV48,'Route Guide - Lanes Not in Data'!$P$5:$P$22370,0))=FALSE,MATCH(CA$6&amp;$CV48,'Route Guide - Lanes Not in Data'!$P$5:$P$22370,0),
IF(ISERROR(MATCH(CA$6&amp;$CW48,'Route Guide - Lanes Not in Data'!$P$5:$P$22370,0))=FALSE,MATCH(CA$6&amp;$CW48,'Route Guide - Lanes Not in Data'!$P$5:$P$22370,0),
IF(ISERROR(MATCH(CA$6&amp;$CX48,'Route Guide - Lanes Not in Data'!$P$5:$P$22370,0))=FALSE,MATCH(CA$6&amp;$CX48,'Route Guide - Lanes Not in Data'!$P$5:$P$22370,0),
IF(ISERROR(MATCH(CA$6&amp;$CY48,'Route Guide - Lanes Not in Data'!$P$5:$P$22370,0))=FALSE,MATCH(CA$6&amp;$CY48,'Route Guide - Lanes Not in Data'!$P$5:$P$22370,0),
IF(ISERROR(MATCH(CA$6&amp;$CZ48,'Route Guide - Lanes Not in Data'!$P$5:$P$22370,0))=FALSE,MATCH(CA$6&amp;$CZ48,'Route Guide - Lanes Not in Data'!$P$5:$P$22370,0),""))))))))))),""))</f>
        <v>4.1000000000000009E-2</v>
      </c>
      <c r="CB48" s="37" t="str">
        <f>IF(OR(CB$6="",EN48&lt;&gt;2),"",IFERROR(INDEX('Route Guide - Lanes Not in Data'!$E$5:$E$22370,
IF(ISERROR(MATCH(CB$6&amp;$CQ48,'Route Guide - Lanes Not in Data'!$P$5:$P$22370,0))=FALSE,MATCH(CB$6&amp;$CQ48,'Route Guide - Lanes Not in Data'!$P$5:$P$22370,0),
IF(ISERROR(MATCH(CB$6&amp;$CR48,'Route Guide - Lanes Not in Data'!$P$5:$P$22370,0))=FALSE,MATCH(CB$6&amp;$CR48,'Route Guide - Lanes Not in Data'!$P$5:$P$22370,0),
IF(ISERROR(MATCH(CB$6&amp;$CS48,'Route Guide - Lanes Not in Data'!$P$5:$P$22370,0))=FALSE,MATCH(CB$6&amp;$CS48,'Route Guide - Lanes Not in Data'!$P$5:$P$22370,0),
IF(ISERROR(MATCH(CB$6&amp;$CT48,'Route Guide - Lanes Not in Data'!$P$5:$P$22370,0))=FALSE,MATCH(CB$6&amp;$CT48,'Route Guide - Lanes Not in Data'!$P$5:$P$22370,0),
IF(ISERROR(MATCH(CB$6&amp;$CU48,'Route Guide - Lanes Not in Data'!$P$5:$P$22370,0))=FALSE,MATCH(CB$6&amp;$CU48,'Route Guide - Lanes Not in Data'!$P$5:$P$22370,0),
IF(ISERROR(MATCH(CB$6&amp;$CV48,'Route Guide - Lanes Not in Data'!$P$5:$P$22370,0))=FALSE,MATCH(CB$6&amp;$CV48,'Route Guide - Lanes Not in Data'!$P$5:$P$22370,0),
IF(ISERROR(MATCH(CB$6&amp;$CW48,'Route Guide - Lanes Not in Data'!$P$5:$P$22370,0))=FALSE,MATCH(CB$6&amp;$CW48,'Route Guide - Lanes Not in Data'!$P$5:$P$22370,0),
IF(ISERROR(MATCH(CB$6&amp;$CX48,'Route Guide - Lanes Not in Data'!$P$5:$P$22370,0))=FALSE,MATCH(CB$6&amp;$CX48,'Route Guide - Lanes Not in Data'!$P$5:$P$22370,0),
IF(ISERROR(MATCH(CB$6&amp;$CY48,'Route Guide - Lanes Not in Data'!$P$5:$P$22370,0))=FALSE,MATCH(CB$6&amp;$CY48,'Route Guide - Lanes Not in Data'!$P$5:$P$22370,0),
IF(ISERROR(MATCH(CB$6&amp;$CZ48,'Route Guide - Lanes Not in Data'!$P$5:$P$22370,0))=FALSE,MATCH(CB$6&amp;$CZ48,'Route Guide - Lanes Not in Data'!$P$5:$P$22370,0),""))))))))))),""))</f>
        <v/>
      </c>
      <c r="CC48" s="37" t="str">
        <f>IF(OR(CC$6="",EO48&lt;&gt;2),"",IFERROR(INDEX('Route Guide - Lanes Not in Data'!$E$5:$E$22370,
IF(ISERROR(MATCH(CC$6&amp;$CQ48,'Route Guide - Lanes Not in Data'!$P$5:$P$22370,0))=FALSE,MATCH(CC$6&amp;$CQ48,'Route Guide - Lanes Not in Data'!$P$5:$P$22370,0),
IF(ISERROR(MATCH(CC$6&amp;$CR48,'Route Guide - Lanes Not in Data'!$P$5:$P$22370,0))=FALSE,MATCH(CC$6&amp;$CR48,'Route Guide - Lanes Not in Data'!$P$5:$P$22370,0),
IF(ISERROR(MATCH(CC$6&amp;$CS48,'Route Guide - Lanes Not in Data'!$P$5:$P$22370,0))=FALSE,MATCH(CC$6&amp;$CS48,'Route Guide - Lanes Not in Data'!$P$5:$P$22370,0),
IF(ISERROR(MATCH(CC$6&amp;$CT48,'Route Guide - Lanes Not in Data'!$P$5:$P$22370,0))=FALSE,MATCH(CC$6&amp;$CT48,'Route Guide - Lanes Not in Data'!$P$5:$P$22370,0),
IF(ISERROR(MATCH(CC$6&amp;$CU48,'Route Guide - Lanes Not in Data'!$P$5:$P$22370,0))=FALSE,MATCH(CC$6&amp;$CU48,'Route Guide - Lanes Not in Data'!$P$5:$P$22370,0),
IF(ISERROR(MATCH(CC$6&amp;$CV48,'Route Guide - Lanes Not in Data'!$P$5:$P$22370,0))=FALSE,MATCH(CC$6&amp;$CV48,'Route Guide - Lanes Not in Data'!$P$5:$P$22370,0),
IF(ISERROR(MATCH(CC$6&amp;$CW48,'Route Guide - Lanes Not in Data'!$P$5:$P$22370,0))=FALSE,MATCH(CC$6&amp;$CW48,'Route Guide - Lanes Not in Data'!$P$5:$P$22370,0),
IF(ISERROR(MATCH(CC$6&amp;$CX48,'Route Guide - Lanes Not in Data'!$P$5:$P$22370,0))=FALSE,MATCH(CC$6&amp;$CX48,'Route Guide - Lanes Not in Data'!$P$5:$P$22370,0),
IF(ISERROR(MATCH(CC$6&amp;$CY48,'Route Guide - Lanes Not in Data'!$P$5:$P$22370,0))=FALSE,MATCH(CC$6&amp;$CY48,'Route Guide - Lanes Not in Data'!$P$5:$P$22370,0),
IF(ISERROR(MATCH(CC$6&amp;$CZ48,'Route Guide - Lanes Not in Data'!$P$5:$P$22370,0))=FALSE,MATCH(CC$6&amp;$CZ48,'Route Guide - Lanes Not in Data'!$P$5:$P$22370,0),""))))))))))),""))</f>
        <v/>
      </c>
      <c r="CD48" s="37" t="str">
        <f>IF(OR(CD$6="",EP48&lt;&gt;2),"",IFERROR(INDEX('Route Guide - Lanes Not in Data'!$E$5:$E$22370,
IF(ISERROR(MATCH(CD$6&amp;$CQ48,'Route Guide - Lanes Not in Data'!$P$5:$P$22370,0))=FALSE,MATCH(CD$6&amp;$CQ48,'Route Guide - Lanes Not in Data'!$P$5:$P$22370,0),
IF(ISERROR(MATCH(CD$6&amp;$CR48,'Route Guide - Lanes Not in Data'!$P$5:$P$22370,0))=FALSE,MATCH(CD$6&amp;$CR48,'Route Guide - Lanes Not in Data'!$P$5:$P$22370,0),
IF(ISERROR(MATCH(CD$6&amp;$CS48,'Route Guide - Lanes Not in Data'!$P$5:$P$22370,0))=FALSE,MATCH(CD$6&amp;$CS48,'Route Guide - Lanes Not in Data'!$P$5:$P$22370,0),
IF(ISERROR(MATCH(CD$6&amp;$CT48,'Route Guide - Lanes Not in Data'!$P$5:$P$22370,0))=FALSE,MATCH(CD$6&amp;$CT48,'Route Guide - Lanes Not in Data'!$P$5:$P$22370,0),
IF(ISERROR(MATCH(CD$6&amp;$CU48,'Route Guide - Lanes Not in Data'!$P$5:$P$22370,0))=FALSE,MATCH(CD$6&amp;$CU48,'Route Guide - Lanes Not in Data'!$P$5:$P$22370,0),
IF(ISERROR(MATCH(CD$6&amp;$CV48,'Route Guide - Lanes Not in Data'!$P$5:$P$22370,0))=FALSE,MATCH(CD$6&amp;$CV48,'Route Guide - Lanes Not in Data'!$P$5:$P$22370,0),
IF(ISERROR(MATCH(CD$6&amp;$CW48,'Route Guide - Lanes Not in Data'!$P$5:$P$22370,0))=FALSE,MATCH(CD$6&amp;$CW48,'Route Guide - Lanes Not in Data'!$P$5:$P$22370,0),
IF(ISERROR(MATCH(CD$6&amp;$CX48,'Route Guide - Lanes Not in Data'!$P$5:$P$22370,0))=FALSE,MATCH(CD$6&amp;$CX48,'Route Guide - Lanes Not in Data'!$P$5:$P$22370,0),
IF(ISERROR(MATCH(CD$6&amp;$CY48,'Route Guide - Lanes Not in Data'!$P$5:$P$22370,0))=FALSE,MATCH(CD$6&amp;$CY48,'Route Guide - Lanes Not in Data'!$P$5:$P$22370,0),
IF(ISERROR(MATCH(CD$6&amp;$CZ48,'Route Guide - Lanes Not in Data'!$P$5:$P$22370,0))=FALSE,MATCH(CD$6&amp;$CZ48,'Route Guide - Lanes Not in Data'!$P$5:$P$22370,0),""))))))))))),""))</f>
        <v/>
      </c>
      <c r="CE48" s="37" t="str">
        <f>IF(OR(CE$6="",EQ48&lt;&gt;2),"",IFERROR(INDEX('Route Guide - Lanes Not in Data'!$E$5:$E$22370,
IF(ISERROR(MATCH(CE$6&amp;$CQ48,'Route Guide - Lanes Not in Data'!$P$5:$P$22370,0))=FALSE,MATCH(CE$6&amp;$CQ48,'Route Guide - Lanes Not in Data'!$P$5:$P$22370,0),
IF(ISERROR(MATCH(CE$6&amp;$CR48,'Route Guide - Lanes Not in Data'!$P$5:$P$22370,0))=FALSE,MATCH(CE$6&amp;$CR48,'Route Guide - Lanes Not in Data'!$P$5:$P$22370,0),
IF(ISERROR(MATCH(CE$6&amp;$CS48,'Route Guide - Lanes Not in Data'!$P$5:$P$22370,0))=FALSE,MATCH(CE$6&amp;$CS48,'Route Guide - Lanes Not in Data'!$P$5:$P$22370,0),
IF(ISERROR(MATCH(CE$6&amp;$CT48,'Route Guide - Lanes Not in Data'!$P$5:$P$22370,0))=FALSE,MATCH(CE$6&amp;$CT48,'Route Guide - Lanes Not in Data'!$P$5:$P$22370,0),
IF(ISERROR(MATCH(CE$6&amp;$CU48,'Route Guide - Lanes Not in Data'!$P$5:$P$22370,0))=FALSE,MATCH(CE$6&amp;$CU48,'Route Guide - Lanes Not in Data'!$P$5:$P$22370,0),
IF(ISERROR(MATCH(CE$6&amp;$CV48,'Route Guide - Lanes Not in Data'!$P$5:$P$22370,0))=FALSE,MATCH(CE$6&amp;$CV48,'Route Guide - Lanes Not in Data'!$P$5:$P$22370,0),
IF(ISERROR(MATCH(CE$6&amp;$CW48,'Route Guide - Lanes Not in Data'!$P$5:$P$22370,0))=FALSE,MATCH(CE$6&amp;$CW48,'Route Guide - Lanes Not in Data'!$P$5:$P$22370,0),
IF(ISERROR(MATCH(CE$6&amp;$CX48,'Route Guide - Lanes Not in Data'!$P$5:$P$22370,0))=FALSE,MATCH(CE$6&amp;$CX48,'Route Guide - Lanes Not in Data'!$P$5:$P$22370,0),
IF(ISERROR(MATCH(CE$6&amp;$CY48,'Route Guide - Lanes Not in Data'!$P$5:$P$22370,0))=FALSE,MATCH(CE$6&amp;$CY48,'Route Guide - Lanes Not in Data'!$P$5:$P$22370,0),
IF(ISERROR(MATCH(CE$6&amp;$CZ48,'Route Guide - Lanes Not in Data'!$P$5:$P$22370,0))=FALSE,MATCH(CE$6&amp;$CZ48,'Route Guide - Lanes Not in Data'!$P$5:$P$22370,0),""))))))))))),""))</f>
        <v/>
      </c>
      <c r="CF48" s="37" t="str">
        <f>IF(OR(CF$6="",ER48&lt;&gt;2),"",IFERROR(INDEX('Route Guide - Lanes Not in Data'!$E$5:$E$22370,
IF(ISERROR(MATCH(CF$6&amp;$CQ48,'Route Guide - Lanes Not in Data'!$P$5:$P$22370,0))=FALSE,MATCH(CF$6&amp;$CQ48,'Route Guide - Lanes Not in Data'!$P$5:$P$22370,0),
IF(ISERROR(MATCH(CF$6&amp;$CR48,'Route Guide - Lanes Not in Data'!$P$5:$P$22370,0))=FALSE,MATCH(CF$6&amp;$CR48,'Route Guide - Lanes Not in Data'!$P$5:$P$22370,0),
IF(ISERROR(MATCH(CF$6&amp;$CS48,'Route Guide - Lanes Not in Data'!$P$5:$P$22370,0))=FALSE,MATCH(CF$6&amp;$CS48,'Route Guide - Lanes Not in Data'!$P$5:$P$22370,0),
IF(ISERROR(MATCH(CF$6&amp;$CT48,'Route Guide - Lanes Not in Data'!$P$5:$P$22370,0))=FALSE,MATCH(CF$6&amp;$CT48,'Route Guide - Lanes Not in Data'!$P$5:$P$22370,0),
IF(ISERROR(MATCH(CF$6&amp;$CU48,'Route Guide - Lanes Not in Data'!$P$5:$P$22370,0))=FALSE,MATCH(CF$6&amp;$CU48,'Route Guide - Lanes Not in Data'!$P$5:$P$22370,0),
IF(ISERROR(MATCH(CF$6&amp;$CV48,'Route Guide - Lanes Not in Data'!$P$5:$P$22370,0))=FALSE,MATCH(CF$6&amp;$CV48,'Route Guide - Lanes Not in Data'!$P$5:$P$22370,0),
IF(ISERROR(MATCH(CF$6&amp;$CW48,'Route Guide - Lanes Not in Data'!$P$5:$P$22370,0))=FALSE,MATCH(CF$6&amp;$CW48,'Route Guide - Lanes Not in Data'!$P$5:$P$22370,0),
IF(ISERROR(MATCH(CF$6&amp;$CX48,'Route Guide - Lanes Not in Data'!$P$5:$P$22370,0))=FALSE,MATCH(CF$6&amp;$CX48,'Route Guide - Lanes Not in Data'!$P$5:$P$22370,0),
IF(ISERROR(MATCH(CF$6&amp;$CY48,'Route Guide - Lanes Not in Data'!$P$5:$P$22370,0))=FALSE,MATCH(CF$6&amp;$CY48,'Route Guide - Lanes Not in Data'!$P$5:$P$22370,0),
IF(ISERROR(MATCH(CF$6&amp;$CZ48,'Route Guide - Lanes Not in Data'!$P$5:$P$22370,0))=FALSE,MATCH(CF$6&amp;$CZ48,'Route Guide - Lanes Not in Data'!$P$5:$P$22370,0),""))))))))))),""))</f>
        <v/>
      </c>
      <c r="CG48" s="37" t="str">
        <f>IF(OR(CG$6="",ES48&lt;&gt;2),"",IFERROR(INDEX('Route Guide - Lanes Not in Data'!$E$5:$E$22370,
IF(ISERROR(MATCH(CG$6&amp;$CQ48,'Route Guide - Lanes Not in Data'!$P$5:$P$22370,0))=FALSE,MATCH(CG$6&amp;$CQ48,'Route Guide - Lanes Not in Data'!$P$5:$P$22370,0),
IF(ISERROR(MATCH(CG$6&amp;$CR48,'Route Guide - Lanes Not in Data'!$P$5:$P$22370,0))=FALSE,MATCH(CG$6&amp;$CR48,'Route Guide - Lanes Not in Data'!$P$5:$P$22370,0),
IF(ISERROR(MATCH(CG$6&amp;$CS48,'Route Guide - Lanes Not in Data'!$P$5:$P$22370,0))=FALSE,MATCH(CG$6&amp;$CS48,'Route Guide - Lanes Not in Data'!$P$5:$P$22370,0),
IF(ISERROR(MATCH(CG$6&amp;$CT48,'Route Guide - Lanes Not in Data'!$P$5:$P$22370,0))=FALSE,MATCH(CG$6&amp;$CT48,'Route Guide - Lanes Not in Data'!$P$5:$P$22370,0),
IF(ISERROR(MATCH(CG$6&amp;$CU48,'Route Guide - Lanes Not in Data'!$P$5:$P$22370,0))=FALSE,MATCH(CG$6&amp;$CU48,'Route Guide - Lanes Not in Data'!$P$5:$P$22370,0),
IF(ISERROR(MATCH(CG$6&amp;$CV48,'Route Guide - Lanes Not in Data'!$P$5:$P$22370,0))=FALSE,MATCH(CG$6&amp;$CV48,'Route Guide - Lanes Not in Data'!$P$5:$P$22370,0),
IF(ISERROR(MATCH(CG$6&amp;$CW48,'Route Guide - Lanes Not in Data'!$P$5:$P$22370,0))=FALSE,MATCH(CG$6&amp;$CW48,'Route Guide - Lanes Not in Data'!$P$5:$P$22370,0),
IF(ISERROR(MATCH(CG$6&amp;$CX48,'Route Guide - Lanes Not in Data'!$P$5:$P$22370,0))=FALSE,MATCH(CG$6&amp;$CX48,'Route Guide - Lanes Not in Data'!$P$5:$P$22370,0),
IF(ISERROR(MATCH(CG$6&amp;$CY48,'Route Guide - Lanes Not in Data'!$P$5:$P$22370,0))=FALSE,MATCH(CG$6&amp;$CY48,'Route Guide - Lanes Not in Data'!$P$5:$P$22370,0),
IF(ISERROR(MATCH(CG$6&amp;$CZ48,'Route Guide - Lanes Not in Data'!$P$5:$P$22370,0))=FALSE,MATCH(CG$6&amp;$CZ48,'Route Guide - Lanes Not in Data'!$P$5:$P$22370,0),""))))))))))),""))</f>
        <v/>
      </c>
      <c r="CH48" s="37" t="str">
        <f>IF(OR(CH$6="",ET48&lt;&gt;2),"",IFERROR(INDEX('Route Guide - Lanes Not in Data'!$E$5:$E$22370,
IF(ISERROR(MATCH(CH$6&amp;$CQ48,'Route Guide - Lanes Not in Data'!$P$5:$P$22370,0))=FALSE,MATCH(CH$6&amp;$CQ48,'Route Guide - Lanes Not in Data'!$P$5:$P$22370,0),
IF(ISERROR(MATCH(CH$6&amp;$CR48,'Route Guide - Lanes Not in Data'!$P$5:$P$22370,0))=FALSE,MATCH(CH$6&amp;$CR48,'Route Guide - Lanes Not in Data'!$P$5:$P$22370,0),
IF(ISERROR(MATCH(CH$6&amp;$CS48,'Route Guide - Lanes Not in Data'!$P$5:$P$22370,0))=FALSE,MATCH(CH$6&amp;$CS48,'Route Guide - Lanes Not in Data'!$P$5:$P$22370,0),
IF(ISERROR(MATCH(CH$6&amp;$CT48,'Route Guide - Lanes Not in Data'!$P$5:$P$22370,0))=FALSE,MATCH(CH$6&amp;$CT48,'Route Guide - Lanes Not in Data'!$P$5:$P$22370,0),
IF(ISERROR(MATCH(CH$6&amp;$CU48,'Route Guide - Lanes Not in Data'!$P$5:$P$22370,0))=FALSE,MATCH(CH$6&amp;$CU48,'Route Guide - Lanes Not in Data'!$P$5:$P$22370,0),
IF(ISERROR(MATCH(CH$6&amp;$CV48,'Route Guide - Lanes Not in Data'!$P$5:$P$22370,0))=FALSE,MATCH(CH$6&amp;$CV48,'Route Guide - Lanes Not in Data'!$P$5:$P$22370,0),
IF(ISERROR(MATCH(CH$6&amp;$CW48,'Route Guide - Lanes Not in Data'!$P$5:$P$22370,0))=FALSE,MATCH(CH$6&amp;$CW48,'Route Guide - Lanes Not in Data'!$P$5:$P$22370,0),
IF(ISERROR(MATCH(CH$6&amp;$CX48,'Route Guide - Lanes Not in Data'!$P$5:$P$22370,0))=FALSE,MATCH(CH$6&amp;$CX48,'Route Guide - Lanes Not in Data'!$P$5:$P$22370,0),
IF(ISERROR(MATCH(CH$6&amp;$CY48,'Route Guide - Lanes Not in Data'!$P$5:$P$22370,0))=FALSE,MATCH(CH$6&amp;$CY48,'Route Guide - Lanes Not in Data'!$P$5:$P$22370,0),
IF(ISERROR(MATCH(CH$6&amp;$CZ48,'Route Guide - Lanes Not in Data'!$P$5:$P$22370,0))=FALSE,MATCH(CH$6&amp;$CZ48,'Route Guide - Lanes Not in Data'!$P$5:$P$22370,0),""))))))))))),""))</f>
        <v/>
      </c>
      <c r="CI48" s="37" t="str">
        <f>IF(OR(CI$6="",EU48&lt;&gt;2),"",IFERROR(INDEX('Route Guide - Lanes Not in Data'!$E$5:$E$22370,
IF(ISERROR(MATCH(CI$6&amp;$CQ48,'Route Guide - Lanes Not in Data'!$P$5:$P$22370,0))=FALSE,MATCH(CI$6&amp;$CQ48,'Route Guide - Lanes Not in Data'!$P$5:$P$22370,0),
IF(ISERROR(MATCH(CI$6&amp;$CR48,'Route Guide - Lanes Not in Data'!$P$5:$P$22370,0))=FALSE,MATCH(CI$6&amp;$CR48,'Route Guide - Lanes Not in Data'!$P$5:$P$22370,0),
IF(ISERROR(MATCH(CI$6&amp;$CS48,'Route Guide - Lanes Not in Data'!$P$5:$P$22370,0))=FALSE,MATCH(CI$6&amp;$CS48,'Route Guide - Lanes Not in Data'!$P$5:$P$22370,0),
IF(ISERROR(MATCH(CI$6&amp;$CT48,'Route Guide - Lanes Not in Data'!$P$5:$P$22370,0))=FALSE,MATCH(CI$6&amp;$CT48,'Route Guide - Lanes Not in Data'!$P$5:$P$22370,0),
IF(ISERROR(MATCH(CI$6&amp;$CU48,'Route Guide - Lanes Not in Data'!$P$5:$P$22370,0))=FALSE,MATCH(CI$6&amp;$CU48,'Route Guide - Lanes Not in Data'!$P$5:$P$22370,0),
IF(ISERROR(MATCH(CI$6&amp;$CV48,'Route Guide - Lanes Not in Data'!$P$5:$P$22370,0))=FALSE,MATCH(CI$6&amp;$CV48,'Route Guide - Lanes Not in Data'!$P$5:$P$22370,0),
IF(ISERROR(MATCH(CI$6&amp;$CW48,'Route Guide - Lanes Not in Data'!$P$5:$P$22370,0))=FALSE,MATCH(CI$6&amp;$CW48,'Route Guide - Lanes Not in Data'!$P$5:$P$22370,0),
IF(ISERROR(MATCH(CI$6&amp;$CX48,'Route Guide - Lanes Not in Data'!$P$5:$P$22370,0))=FALSE,MATCH(CI$6&amp;$CX48,'Route Guide - Lanes Not in Data'!$P$5:$P$22370,0),
IF(ISERROR(MATCH(CI$6&amp;$CY48,'Route Guide - Lanes Not in Data'!$P$5:$P$22370,0))=FALSE,MATCH(CI$6&amp;$CY48,'Route Guide - Lanes Not in Data'!$P$5:$P$22370,0),
IF(ISERROR(MATCH(CI$6&amp;$CZ48,'Route Guide - Lanes Not in Data'!$P$5:$P$22370,0))=FALSE,MATCH(CI$6&amp;$CZ48,'Route Guide - Lanes Not in Data'!$P$5:$P$22370,0),""))))))))))),""))</f>
        <v/>
      </c>
      <c r="CJ48" s="37" t="str">
        <f>IF(OR(CJ$6="",EV48&lt;&gt;2),"",IFERROR(INDEX('Route Guide - Lanes Not in Data'!$E$5:$E$22370,
IF(ISERROR(MATCH(CJ$6&amp;$CQ48,'Route Guide - Lanes Not in Data'!$P$5:$P$22370,0))=FALSE,MATCH(CJ$6&amp;$CQ48,'Route Guide - Lanes Not in Data'!$P$5:$P$22370,0),
IF(ISERROR(MATCH(CJ$6&amp;$CR48,'Route Guide - Lanes Not in Data'!$P$5:$P$22370,0))=FALSE,MATCH(CJ$6&amp;$CR48,'Route Guide - Lanes Not in Data'!$P$5:$P$22370,0),
IF(ISERROR(MATCH(CJ$6&amp;$CS48,'Route Guide - Lanes Not in Data'!$P$5:$P$22370,0))=FALSE,MATCH(CJ$6&amp;$CS48,'Route Guide - Lanes Not in Data'!$P$5:$P$22370,0),
IF(ISERROR(MATCH(CJ$6&amp;$CT48,'Route Guide - Lanes Not in Data'!$P$5:$P$22370,0))=FALSE,MATCH(CJ$6&amp;$CT48,'Route Guide - Lanes Not in Data'!$P$5:$P$22370,0),
IF(ISERROR(MATCH(CJ$6&amp;$CU48,'Route Guide - Lanes Not in Data'!$P$5:$P$22370,0))=FALSE,MATCH(CJ$6&amp;$CU48,'Route Guide - Lanes Not in Data'!$P$5:$P$22370,0),
IF(ISERROR(MATCH(CJ$6&amp;$CV48,'Route Guide - Lanes Not in Data'!$P$5:$P$22370,0))=FALSE,MATCH(CJ$6&amp;$CV48,'Route Guide - Lanes Not in Data'!$P$5:$P$22370,0),
IF(ISERROR(MATCH(CJ$6&amp;$CW48,'Route Guide - Lanes Not in Data'!$P$5:$P$22370,0))=FALSE,MATCH(CJ$6&amp;$CW48,'Route Guide - Lanes Not in Data'!$P$5:$P$22370,0),
IF(ISERROR(MATCH(CJ$6&amp;$CX48,'Route Guide - Lanes Not in Data'!$P$5:$P$22370,0))=FALSE,MATCH(CJ$6&amp;$CX48,'Route Guide - Lanes Not in Data'!$P$5:$P$22370,0),
IF(ISERROR(MATCH(CJ$6&amp;$CY48,'Route Guide - Lanes Not in Data'!$P$5:$P$22370,0))=FALSE,MATCH(CJ$6&amp;$CY48,'Route Guide - Lanes Not in Data'!$P$5:$P$22370,0),
IF(ISERROR(MATCH(CJ$6&amp;$CZ48,'Route Guide - Lanes Not in Data'!$P$5:$P$22370,0))=FALSE,MATCH(CJ$6&amp;$CZ48,'Route Guide - Lanes Not in Data'!$P$5:$P$22370,0),""))))))))))),""))</f>
        <v/>
      </c>
      <c r="CK48" s="37" t="str">
        <f>IF(OR(CK$6="",EW48&lt;&gt;2),"",IFERROR(INDEX('Route Guide - Lanes Not in Data'!$E$5:$E$22370,
IF(ISERROR(MATCH(CK$6&amp;$CQ48,'Route Guide - Lanes Not in Data'!$P$5:$P$22370,0))=FALSE,MATCH(CK$6&amp;$CQ48,'Route Guide - Lanes Not in Data'!$P$5:$P$22370,0),
IF(ISERROR(MATCH(CK$6&amp;$CR48,'Route Guide - Lanes Not in Data'!$P$5:$P$22370,0))=FALSE,MATCH(CK$6&amp;$CR48,'Route Guide - Lanes Not in Data'!$P$5:$P$22370,0),
IF(ISERROR(MATCH(CK$6&amp;$CS48,'Route Guide - Lanes Not in Data'!$P$5:$P$22370,0))=FALSE,MATCH(CK$6&amp;$CS48,'Route Guide - Lanes Not in Data'!$P$5:$P$22370,0),
IF(ISERROR(MATCH(CK$6&amp;$CT48,'Route Guide - Lanes Not in Data'!$P$5:$P$22370,0))=FALSE,MATCH(CK$6&amp;$CT48,'Route Guide - Lanes Not in Data'!$P$5:$P$22370,0),
IF(ISERROR(MATCH(CK$6&amp;$CU48,'Route Guide - Lanes Not in Data'!$P$5:$P$22370,0))=FALSE,MATCH(CK$6&amp;$CU48,'Route Guide - Lanes Not in Data'!$P$5:$P$22370,0),
IF(ISERROR(MATCH(CK$6&amp;$CV48,'Route Guide - Lanes Not in Data'!$P$5:$P$22370,0))=FALSE,MATCH(CK$6&amp;$CV48,'Route Guide - Lanes Not in Data'!$P$5:$P$22370,0),
IF(ISERROR(MATCH(CK$6&amp;$CW48,'Route Guide - Lanes Not in Data'!$P$5:$P$22370,0))=FALSE,MATCH(CK$6&amp;$CW48,'Route Guide - Lanes Not in Data'!$P$5:$P$22370,0),
IF(ISERROR(MATCH(CK$6&amp;$CX48,'Route Guide - Lanes Not in Data'!$P$5:$P$22370,0))=FALSE,MATCH(CK$6&amp;$CX48,'Route Guide - Lanes Not in Data'!$P$5:$P$22370,0),
IF(ISERROR(MATCH(CK$6&amp;$CY48,'Route Guide - Lanes Not in Data'!$P$5:$P$22370,0))=FALSE,MATCH(CK$6&amp;$CY48,'Route Guide - Lanes Not in Data'!$P$5:$P$22370,0),
IF(ISERROR(MATCH(CK$6&amp;$CZ48,'Route Guide - Lanes Not in Data'!$P$5:$P$22370,0))=FALSE,MATCH(CK$6&amp;$CZ48,'Route Guide - Lanes Not in Data'!$P$5:$P$22370,0),""))))))))))),""))</f>
        <v/>
      </c>
      <c r="CL48" s="37">
        <f t="shared" si="52"/>
        <v>0.49399999999999999</v>
      </c>
      <c r="CM48" s="23" t="str">
        <f t="shared" si="53"/>
        <v>SAIA</v>
      </c>
      <c r="CN48" s="37">
        <f t="shared" si="54"/>
        <v>0.31</v>
      </c>
      <c r="CO48" s="23" t="str">
        <f t="shared" si="21"/>
        <v>ODFL</v>
      </c>
      <c r="CQ48" s="23" t="str">
        <f t="shared" si="72"/>
        <v>-0E25-CA-CITY OF INDUSTRY-TX</v>
      </c>
      <c r="CR48" s="23" t="str">
        <f t="shared" si="73"/>
        <v>-0E25-CA-CITY OF INDUSTRY-USA</v>
      </c>
      <c r="CS48" s="23" t="str">
        <f t="shared" si="74"/>
        <v>-CA-CITY OF INDUSTRY-TX</v>
      </c>
      <c r="CT48" s="23" t="str">
        <f t="shared" si="75"/>
        <v>-CA-CITY OF INDUSTRY-USA</v>
      </c>
      <c r="CU48" s="23" t="str">
        <f t="shared" si="76"/>
        <v>-91745-TX</v>
      </c>
      <c r="CV48" s="23" t="str">
        <f t="shared" si="77"/>
        <v>-91745-USA</v>
      </c>
      <c r="CW48" s="23" t="str">
        <f t="shared" si="78"/>
        <v>-CA-TX</v>
      </c>
      <c r="CX48" s="23" t="str">
        <f t="shared" si="79"/>
        <v>TX-CA</v>
      </c>
      <c r="CY48" s="23" t="str">
        <f t="shared" si="55"/>
        <v>TX-USA</v>
      </c>
      <c r="CZ48" s="23" t="str">
        <f t="shared" si="80"/>
        <v>USA-USA</v>
      </c>
      <c r="DB48"/>
      <c r="DF48" s="35" t="s">
        <v>2229</v>
      </c>
      <c r="DG48" s="23">
        <v>1</v>
      </c>
      <c r="DH48" s="23">
        <v>1</v>
      </c>
      <c r="DI48" s="23">
        <v>0</v>
      </c>
      <c r="DJ48" s="44">
        <v>0</v>
      </c>
      <c r="DK48" s="23">
        <v>1</v>
      </c>
      <c r="DL48" s="23">
        <v>0</v>
      </c>
      <c r="DM48" s="23">
        <v>1</v>
      </c>
      <c r="DN48" s="23">
        <v>1</v>
      </c>
      <c r="DO48" s="23">
        <v>0</v>
      </c>
      <c r="DP48" s="23">
        <v>1</v>
      </c>
      <c r="DQ48" s="23">
        <v>1</v>
      </c>
      <c r="DR48" s="23">
        <v>0</v>
      </c>
      <c r="DS48" s="23">
        <v>1</v>
      </c>
      <c r="DT48" s="23">
        <v>1</v>
      </c>
      <c r="DU48" s="23">
        <v>0</v>
      </c>
      <c r="EC48" s="38">
        <f t="shared" si="81"/>
        <v>2</v>
      </c>
      <c r="ED48" s="38">
        <f t="shared" si="82"/>
        <v>2</v>
      </c>
      <c r="EE48" s="38">
        <f t="shared" si="83"/>
        <v>0</v>
      </c>
      <c r="EF48" s="38">
        <f t="shared" si="84"/>
        <v>0</v>
      </c>
      <c r="EG48" s="38">
        <f t="shared" si="85"/>
        <v>2</v>
      </c>
      <c r="EH48" s="38">
        <f t="shared" si="86"/>
        <v>1</v>
      </c>
      <c r="EI48" s="38">
        <f t="shared" si="87"/>
        <v>1</v>
      </c>
      <c r="EJ48" s="38">
        <f t="shared" si="88"/>
        <v>2</v>
      </c>
      <c r="EK48" s="38">
        <f t="shared" si="89"/>
        <v>0</v>
      </c>
      <c r="EL48" s="38">
        <f t="shared" si="90"/>
        <v>1</v>
      </c>
      <c r="EM48" s="38">
        <f t="shared" si="91"/>
        <v>2</v>
      </c>
      <c r="EN48" s="38">
        <f t="shared" si="92"/>
        <v>1</v>
      </c>
      <c r="EO48" s="38">
        <f t="shared" si="93"/>
        <v>2</v>
      </c>
      <c r="EP48" s="38">
        <f t="shared" si="94"/>
        <v>2</v>
      </c>
      <c r="EQ48" s="38">
        <f t="shared" si="95"/>
        <v>0</v>
      </c>
      <c r="ER48" s="38"/>
      <c r="ES48" s="38"/>
      <c r="ET48" s="38"/>
      <c r="EU48" s="38"/>
      <c r="EV48" s="38"/>
      <c r="EW48" s="38"/>
    </row>
    <row r="49" spans="2:153" x14ac:dyDescent="0.25">
      <c r="B49" s="31" t="str">
        <f t="shared" si="59"/>
        <v>CA  to  UT</v>
      </c>
      <c r="C49" s="31" t="str">
        <f t="shared" si="4"/>
        <v>EXLA</v>
      </c>
      <c r="D49" s="31" t="str">
        <f t="shared" si="56"/>
        <v/>
      </c>
      <c r="F49" s="31" t="str">
        <f t="shared" si="60"/>
        <v>UT  to  CA</v>
      </c>
      <c r="G49" s="31" t="str">
        <f t="shared" si="6"/>
        <v>ODFL</v>
      </c>
      <c r="H49" s="31" t="str">
        <f t="shared" si="7"/>
        <v/>
      </c>
      <c r="U49" s="23" t="s">
        <v>2230</v>
      </c>
      <c r="V49" s="23" t="s">
        <v>2751</v>
      </c>
      <c r="W49" s="23" t="str">
        <f t="shared" si="61"/>
        <v>0E25-CA-CITY OF INDUSTRY-CA-UT</v>
      </c>
      <c r="X49" s="23" t="str">
        <f>_xlfn.XLOOKUP($W49,'Route Guide - Lanes In Data'!$B$1:$B$2645,'Route Guide - Lanes In Data'!D$1:D$2645)</f>
        <v>EXLA</v>
      </c>
      <c r="Y49" s="23" t="str">
        <f>_xlfn.XLOOKUP($W49,'Route Guide - Lanes In Data'!$B$1:$B$2645,'Route Guide - Lanes In Data'!E$1:E$2645)</f>
        <v>CNWY</v>
      </c>
      <c r="AA49" s="37">
        <f>IF(OR(AA$6="",EC49&lt;&gt;2),"",IFERROR(INDEX('Route Guide - Lanes Not in Data'!$D$5:$D$22370,
IF(ISERROR(MATCH(AA$6&amp;$BA49,'Route Guide - Lanes Not in Data'!$P$5:$P$22370,0))=FALSE,MATCH(AA$6&amp;$BA49,'Route Guide - Lanes Not in Data'!$P$5:$P$22370,0),
IF(ISERROR(MATCH(AA$6&amp;$BB49,'Route Guide - Lanes Not in Data'!$P$5:$P$22370,0))=FALSE,MATCH(AA$6&amp;$BB49,'Route Guide - Lanes Not in Data'!$P$5:$P$22370,0),
IF(ISERROR(MATCH(AA$6&amp;$BC49,'Route Guide - Lanes Not in Data'!$P$5:$P$22370,0))=FALSE,MATCH(AA$6&amp;$BC49,'Route Guide - Lanes Not in Data'!$P$5:$P$22370,0),
IF(ISERROR(MATCH(AA$6&amp;$BD49,'Route Guide - Lanes Not in Data'!$P$5:$P$22370,0))=FALSE,MATCH(AA$6&amp;$BD49,'Route Guide - Lanes Not in Data'!$P$5:$P$22370,0),
IF(ISERROR(MATCH(AA$6&amp;$BE49,'Route Guide - Lanes Not in Data'!$P$5:$P$22370,0))=FALSE,MATCH(AA$6&amp;$BE49,'Route Guide - Lanes Not in Data'!$P$5:$P$22370,0),
IF(ISERROR(MATCH(AA$6&amp;$BF49,'Route Guide - Lanes Not in Data'!$P$5:$P$22370,0))=FALSE,MATCH(AA$6&amp;$BF49,'Route Guide - Lanes Not in Data'!$P$5:$P$22370,0),
IF(ISERROR(MATCH(AA$6&amp;$BG49,'Route Guide - Lanes Not in Data'!$P$5:$P$22370,0))=FALSE,MATCH(AA$6&amp;$BG49,'Route Guide - Lanes Not in Data'!$P$5:$P$22370,0),
IF(ISERROR(MATCH(AA$6&amp;$BH49,'Route Guide - Lanes Not in Data'!$P$5:$P$22370,0))=FALSE,MATCH(AA$6&amp;$BH49,'Route Guide - Lanes Not in Data'!$P$5:$P$22370,0),
IF(ISERROR(MATCH(AA$6&amp;$BI49,'Route Guide - Lanes Not in Data'!$P$5:$P$22370,0))=FALSE,MATCH(AA$6&amp;$BI49,'Route Guide - Lanes Not in Data'!$P$5:$P$22370,0),
IF(ISERROR(MATCH(AA$6&amp;$BJ49,'Route Guide - Lanes Not in Data'!$P$5:$P$22370,0))=FALSE,MATCH(AA$6&amp;$BJ49,'Route Guide - Lanes Not in Data'!$P$5:$P$22370,0),""))))))))))),""))</f>
        <v>0.31</v>
      </c>
      <c r="AB49" s="37">
        <f>IF(OR(AB$6="",ED49&lt;&gt;2),"",IFERROR(INDEX('Route Guide - Lanes Not in Data'!$D$5:$D$22370,
IF(ISERROR(MATCH(AB$6&amp;$BA49,'Route Guide - Lanes Not in Data'!$P$5:$P$22370,0))=FALSE,MATCH(AB$6&amp;$BA49,'Route Guide - Lanes Not in Data'!$P$5:$P$22370,0),
IF(ISERROR(MATCH(AB$6&amp;$BB49,'Route Guide - Lanes Not in Data'!$P$5:$P$22370,0))=FALSE,MATCH(AB$6&amp;$BB49,'Route Guide - Lanes Not in Data'!$P$5:$P$22370,0),
IF(ISERROR(MATCH(AB$6&amp;$BC49,'Route Guide - Lanes Not in Data'!$P$5:$P$22370,0))=FALSE,MATCH(AB$6&amp;$BC49,'Route Guide - Lanes Not in Data'!$P$5:$P$22370,0),
IF(ISERROR(MATCH(AB$6&amp;$BD49,'Route Guide - Lanes Not in Data'!$P$5:$P$22370,0))=FALSE,MATCH(AB$6&amp;$BD49,'Route Guide - Lanes Not in Data'!$P$5:$P$22370,0),
IF(ISERROR(MATCH(AB$6&amp;$BE49,'Route Guide - Lanes Not in Data'!$P$5:$P$22370,0))=FALSE,MATCH(AB$6&amp;$BE49,'Route Guide - Lanes Not in Data'!$P$5:$P$22370,0),
IF(ISERROR(MATCH(AB$6&amp;$BF49,'Route Guide - Lanes Not in Data'!$P$5:$P$22370,0))=FALSE,MATCH(AB$6&amp;$BF49,'Route Guide - Lanes Not in Data'!$P$5:$P$22370,0),
IF(ISERROR(MATCH(AB$6&amp;$BG49,'Route Guide - Lanes Not in Data'!$P$5:$P$22370,0))=FALSE,MATCH(AB$6&amp;$BG49,'Route Guide - Lanes Not in Data'!$P$5:$P$22370,0),
IF(ISERROR(MATCH(AB$6&amp;$BH49,'Route Guide - Lanes Not in Data'!$P$5:$P$22370,0))=FALSE,MATCH(AB$6&amp;$BH49,'Route Guide - Lanes Not in Data'!$P$5:$P$22370,0),
IF(ISERROR(MATCH(AB$6&amp;$BI49,'Route Guide - Lanes Not in Data'!$P$5:$P$22370,0))=FALSE,MATCH(AB$6&amp;$BI49,'Route Guide - Lanes Not in Data'!$P$5:$P$22370,0),
IF(ISERROR(MATCH(AB$6&amp;$BJ49,'Route Guide - Lanes Not in Data'!$P$5:$P$22370,0))=FALSE,MATCH(AB$6&amp;$BJ49,'Route Guide - Lanes Not in Data'!$P$5:$P$22370,0),""))))))))))),""))</f>
        <v>0.34200000000000003</v>
      </c>
      <c r="AC49" s="37" t="str">
        <f>IF(OR(AC$6="",EE49&lt;&gt;2),"",IFERROR(INDEX('Route Guide - Lanes Not in Data'!$D$5:$D$22370,
IF(ISERROR(MATCH(AC$6&amp;$BA49,'Route Guide - Lanes Not in Data'!$P$5:$P$22370,0))=FALSE,MATCH(AC$6&amp;$BA49,'Route Guide - Lanes Not in Data'!$P$5:$P$22370,0),
IF(ISERROR(MATCH(AC$6&amp;$BB49,'Route Guide - Lanes Not in Data'!$P$5:$P$22370,0))=FALSE,MATCH(AC$6&amp;$BB49,'Route Guide - Lanes Not in Data'!$P$5:$P$22370,0),
IF(ISERROR(MATCH(AC$6&amp;$BC49,'Route Guide - Lanes Not in Data'!$P$5:$P$22370,0))=FALSE,MATCH(AC$6&amp;$BC49,'Route Guide - Lanes Not in Data'!$P$5:$P$22370,0),
IF(ISERROR(MATCH(AC$6&amp;$BD49,'Route Guide - Lanes Not in Data'!$P$5:$P$22370,0))=FALSE,MATCH(AC$6&amp;$BD49,'Route Guide - Lanes Not in Data'!$P$5:$P$22370,0),
IF(ISERROR(MATCH(AC$6&amp;$BE49,'Route Guide - Lanes Not in Data'!$P$5:$P$22370,0))=FALSE,MATCH(AC$6&amp;$BE49,'Route Guide - Lanes Not in Data'!$P$5:$P$22370,0),
IF(ISERROR(MATCH(AC$6&amp;$BF49,'Route Guide - Lanes Not in Data'!$P$5:$P$22370,0))=FALSE,MATCH(AC$6&amp;$BF49,'Route Guide - Lanes Not in Data'!$P$5:$P$22370,0),
IF(ISERROR(MATCH(AC$6&amp;$BG49,'Route Guide - Lanes Not in Data'!$P$5:$P$22370,0))=FALSE,MATCH(AC$6&amp;$BG49,'Route Guide - Lanes Not in Data'!$P$5:$P$22370,0),
IF(ISERROR(MATCH(AC$6&amp;$BH49,'Route Guide - Lanes Not in Data'!$P$5:$P$22370,0))=FALSE,MATCH(AC$6&amp;$BH49,'Route Guide - Lanes Not in Data'!$P$5:$P$22370,0),
IF(ISERROR(MATCH(AC$6&amp;$BI49,'Route Guide - Lanes Not in Data'!$P$5:$P$22370,0))=FALSE,MATCH(AC$6&amp;$BI49,'Route Guide - Lanes Not in Data'!$P$5:$P$22370,0),
IF(ISERROR(MATCH(AC$6&amp;$BJ49,'Route Guide - Lanes Not in Data'!$P$5:$P$22370,0))=FALSE,MATCH(AC$6&amp;$BJ49,'Route Guide - Lanes Not in Data'!$P$5:$P$22370,0),""))))))))))),""))</f>
        <v/>
      </c>
      <c r="AD49" s="37" t="str">
        <f>IF(OR(AD$6="",EF49&lt;&gt;2),"",IFERROR(INDEX('Route Guide - Lanes Not in Data'!$D$5:$D$22370,
IF(ISERROR(MATCH(AD$6&amp;$BA49,'Route Guide - Lanes Not in Data'!$P$5:$P$22370,0))=FALSE,MATCH(AD$6&amp;$BA49,'Route Guide - Lanes Not in Data'!$P$5:$P$22370,0),
IF(ISERROR(MATCH(AD$6&amp;$BB49,'Route Guide - Lanes Not in Data'!$P$5:$P$22370,0))=FALSE,MATCH(AD$6&amp;$BB49,'Route Guide - Lanes Not in Data'!$P$5:$P$22370,0),
IF(ISERROR(MATCH(AD$6&amp;$BC49,'Route Guide - Lanes Not in Data'!$P$5:$P$22370,0))=FALSE,MATCH(AD$6&amp;$BC49,'Route Guide - Lanes Not in Data'!$P$5:$P$22370,0),
IF(ISERROR(MATCH(AD$6&amp;$BD49,'Route Guide - Lanes Not in Data'!$P$5:$P$22370,0))=FALSE,MATCH(AD$6&amp;$BD49,'Route Guide - Lanes Not in Data'!$P$5:$P$22370,0),
IF(ISERROR(MATCH(AD$6&amp;$BE49,'Route Guide - Lanes Not in Data'!$P$5:$P$22370,0))=FALSE,MATCH(AD$6&amp;$BE49,'Route Guide - Lanes Not in Data'!$P$5:$P$22370,0),
IF(ISERROR(MATCH(AD$6&amp;$BF49,'Route Guide - Lanes Not in Data'!$P$5:$P$22370,0))=FALSE,MATCH(AD$6&amp;$BF49,'Route Guide - Lanes Not in Data'!$P$5:$P$22370,0),
IF(ISERROR(MATCH(AD$6&amp;$BG49,'Route Guide - Lanes Not in Data'!$P$5:$P$22370,0))=FALSE,MATCH(AD$6&amp;$BG49,'Route Guide - Lanes Not in Data'!$P$5:$P$22370,0),
IF(ISERROR(MATCH(AD$6&amp;$BH49,'Route Guide - Lanes Not in Data'!$P$5:$P$22370,0))=FALSE,MATCH(AD$6&amp;$BH49,'Route Guide - Lanes Not in Data'!$P$5:$P$22370,0),
IF(ISERROR(MATCH(AD$6&amp;$BI49,'Route Guide - Lanes Not in Data'!$P$5:$P$22370,0))=FALSE,MATCH(AD$6&amp;$BI49,'Route Guide - Lanes Not in Data'!$P$5:$P$22370,0),
IF(ISERROR(MATCH(AD$6&amp;$BJ49,'Route Guide - Lanes Not in Data'!$P$5:$P$22370,0))=FALSE,MATCH(AD$6&amp;$BJ49,'Route Guide - Lanes Not in Data'!$P$5:$P$22370,0),""))))))))))),""))</f>
        <v/>
      </c>
      <c r="AE49" s="37">
        <f>IF(OR(AE$6="",EG49&lt;&gt;2),"",IFERROR(INDEX('Route Guide - Lanes Not in Data'!$D$5:$D$22370,
IF(ISERROR(MATCH(AE$6&amp;$BA49,'Route Guide - Lanes Not in Data'!$P$5:$P$22370,0))=FALSE,MATCH(AE$6&amp;$BA49,'Route Guide - Lanes Not in Data'!$P$5:$P$22370,0),
IF(ISERROR(MATCH(AE$6&amp;$BB49,'Route Guide - Lanes Not in Data'!$P$5:$P$22370,0))=FALSE,MATCH(AE$6&amp;$BB49,'Route Guide - Lanes Not in Data'!$P$5:$P$22370,0),
IF(ISERROR(MATCH(AE$6&amp;$BC49,'Route Guide - Lanes Not in Data'!$P$5:$P$22370,0))=FALSE,MATCH(AE$6&amp;$BC49,'Route Guide - Lanes Not in Data'!$P$5:$P$22370,0),
IF(ISERROR(MATCH(AE$6&amp;$BD49,'Route Guide - Lanes Not in Data'!$P$5:$P$22370,0))=FALSE,MATCH(AE$6&amp;$BD49,'Route Guide - Lanes Not in Data'!$P$5:$P$22370,0),
IF(ISERROR(MATCH(AE$6&amp;$BE49,'Route Guide - Lanes Not in Data'!$P$5:$P$22370,0))=FALSE,MATCH(AE$6&amp;$BE49,'Route Guide - Lanes Not in Data'!$P$5:$P$22370,0),
IF(ISERROR(MATCH(AE$6&amp;$BF49,'Route Guide - Lanes Not in Data'!$P$5:$P$22370,0))=FALSE,MATCH(AE$6&amp;$BF49,'Route Guide - Lanes Not in Data'!$P$5:$P$22370,0),
IF(ISERROR(MATCH(AE$6&amp;$BG49,'Route Guide - Lanes Not in Data'!$P$5:$P$22370,0))=FALSE,MATCH(AE$6&amp;$BG49,'Route Guide - Lanes Not in Data'!$P$5:$P$22370,0),
IF(ISERROR(MATCH(AE$6&amp;$BH49,'Route Guide - Lanes Not in Data'!$P$5:$P$22370,0))=FALSE,MATCH(AE$6&amp;$BH49,'Route Guide - Lanes Not in Data'!$P$5:$P$22370,0),
IF(ISERROR(MATCH(AE$6&amp;$BI49,'Route Guide - Lanes Not in Data'!$P$5:$P$22370,0))=FALSE,MATCH(AE$6&amp;$BI49,'Route Guide - Lanes Not in Data'!$P$5:$P$22370,0),
IF(ISERROR(MATCH(AE$6&amp;$BJ49,'Route Guide - Lanes Not in Data'!$P$5:$P$22370,0))=FALSE,MATCH(AE$6&amp;$BJ49,'Route Guide - Lanes Not in Data'!$P$5:$P$22370,0),""))))))))))),""))</f>
        <v>0.19899999999999998</v>
      </c>
      <c r="AF49" s="37" t="str">
        <f>IF(OR(AF$6="",EH49&lt;&gt;2),"",IFERROR(INDEX('Route Guide - Lanes Not in Data'!$D$5:$D$22370,
IF(ISERROR(MATCH(AF$6&amp;$BA49,'Route Guide - Lanes Not in Data'!$P$5:$P$22370,0))=FALSE,MATCH(AF$6&amp;$BA49,'Route Guide - Lanes Not in Data'!$P$5:$P$22370,0),
IF(ISERROR(MATCH(AF$6&amp;$BB49,'Route Guide - Lanes Not in Data'!$P$5:$P$22370,0))=FALSE,MATCH(AF$6&amp;$BB49,'Route Guide - Lanes Not in Data'!$P$5:$P$22370,0),
IF(ISERROR(MATCH(AF$6&amp;$BC49,'Route Guide - Lanes Not in Data'!$P$5:$P$22370,0))=FALSE,MATCH(AF$6&amp;$BC49,'Route Guide - Lanes Not in Data'!$P$5:$P$22370,0),
IF(ISERROR(MATCH(AF$6&amp;$BD49,'Route Guide - Lanes Not in Data'!$P$5:$P$22370,0))=FALSE,MATCH(AF$6&amp;$BD49,'Route Guide - Lanes Not in Data'!$P$5:$P$22370,0),
IF(ISERROR(MATCH(AF$6&amp;$BE49,'Route Guide - Lanes Not in Data'!$P$5:$P$22370,0))=FALSE,MATCH(AF$6&amp;$BE49,'Route Guide - Lanes Not in Data'!$P$5:$P$22370,0),
IF(ISERROR(MATCH(AF$6&amp;$BF49,'Route Guide - Lanes Not in Data'!$P$5:$P$22370,0))=FALSE,MATCH(AF$6&amp;$BF49,'Route Guide - Lanes Not in Data'!$P$5:$P$22370,0),
IF(ISERROR(MATCH(AF$6&amp;$BG49,'Route Guide - Lanes Not in Data'!$P$5:$P$22370,0))=FALSE,MATCH(AF$6&amp;$BG49,'Route Guide - Lanes Not in Data'!$P$5:$P$22370,0),
IF(ISERROR(MATCH(AF$6&amp;$BH49,'Route Guide - Lanes Not in Data'!$P$5:$P$22370,0))=FALSE,MATCH(AF$6&amp;$BH49,'Route Guide - Lanes Not in Data'!$P$5:$P$22370,0),
IF(ISERROR(MATCH(AF$6&amp;$BI49,'Route Guide - Lanes Not in Data'!$P$5:$P$22370,0))=FALSE,MATCH(AF$6&amp;$BI49,'Route Guide - Lanes Not in Data'!$P$5:$P$22370,0),
IF(ISERROR(MATCH(AF$6&amp;$BJ49,'Route Guide - Lanes Not in Data'!$P$5:$P$22370,0))=FALSE,MATCH(AF$6&amp;$BJ49,'Route Guide - Lanes Not in Data'!$P$5:$P$22370,0),""))))))))))),""))</f>
        <v/>
      </c>
      <c r="AG49" s="37" t="str">
        <f>IF(OR(AG$6="",EI49&lt;&gt;2),"",IFERROR(INDEX('Route Guide - Lanes Not in Data'!$D$5:$D$22370,
IF(ISERROR(MATCH(AG$6&amp;$BA49,'Route Guide - Lanes Not in Data'!$P$5:$P$22370,0))=FALSE,MATCH(AG$6&amp;$BA49,'Route Guide - Lanes Not in Data'!$P$5:$P$22370,0),
IF(ISERROR(MATCH(AG$6&amp;$BB49,'Route Guide - Lanes Not in Data'!$P$5:$P$22370,0))=FALSE,MATCH(AG$6&amp;$BB49,'Route Guide - Lanes Not in Data'!$P$5:$P$22370,0),
IF(ISERROR(MATCH(AG$6&amp;$BC49,'Route Guide - Lanes Not in Data'!$P$5:$P$22370,0))=FALSE,MATCH(AG$6&amp;$BC49,'Route Guide - Lanes Not in Data'!$P$5:$P$22370,0),
IF(ISERROR(MATCH(AG$6&amp;$BD49,'Route Guide - Lanes Not in Data'!$P$5:$P$22370,0))=FALSE,MATCH(AG$6&amp;$BD49,'Route Guide - Lanes Not in Data'!$P$5:$P$22370,0),
IF(ISERROR(MATCH(AG$6&amp;$BE49,'Route Guide - Lanes Not in Data'!$P$5:$P$22370,0))=FALSE,MATCH(AG$6&amp;$BE49,'Route Guide - Lanes Not in Data'!$P$5:$P$22370,0),
IF(ISERROR(MATCH(AG$6&amp;$BF49,'Route Guide - Lanes Not in Data'!$P$5:$P$22370,0))=FALSE,MATCH(AG$6&amp;$BF49,'Route Guide - Lanes Not in Data'!$P$5:$P$22370,0),
IF(ISERROR(MATCH(AG$6&amp;$BG49,'Route Guide - Lanes Not in Data'!$P$5:$P$22370,0))=FALSE,MATCH(AG$6&amp;$BG49,'Route Guide - Lanes Not in Data'!$P$5:$P$22370,0),
IF(ISERROR(MATCH(AG$6&amp;$BH49,'Route Guide - Lanes Not in Data'!$P$5:$P$22370,0))=FALSE,MATCH(AG$6&amp;$BH49,'Route Guide - Lanes Not in Data'!$P$5:$P$22370,0),
IF(ISERROR(MATCH(AG$6&amp;$BI49,'Route Guide - Lanes Not in Data'!$P$5:$P$22370,0))=FALSE,MATCH(AG$6&amp;$BI49,'Route Guide - Lanes Not in Data'!$P$5:$P$22370,0),
IF(ISERROR(MATCH(AG$6&amp;$BJ49,'Route Guide - Lanes Not in Data'!$P$5:$P$22370,0))=FALSE,MATCH(AG$6&amp;$BJ49,'Route Guide - Lanes Not in Data'!$P$5:$P$22370,0),""))))))))))),""))</f>
        <v/>
      </c>
      <c r="AH49" s="37" t="str">
        <f>IF(OR(AH$6="",EJ49&lt;&gt;2),"",IFERROR(INDEX('Route Guide - Lanes Not in Data'!$D$5:$D$22370,
IF(ISERROR(MATCH(AH$6&amp;$BA49,'Route Guide - Lanes Not in Data'!$P$5:$P$22370,0))=FALSE,MATCH(AH$6&amp;$BA49,'Route Guide - Lanes Not in Data'!$P$5:$P$22370,0),
IF(ISERROR(MATCH(AH$6&amp;$BB49,'Route Guide - Lanes Not in Data'!$P$5:$P$22370,0))=FALSE,MATCH(AH$6&amp;$BB49,'Route Guide - Lanes Not in Data'!$P$5:$P$22370,0),
IF(ISERROR(MATCH(AH$6&amp;$BC49,'Route Guide - Lanes Not in Data'!$P$5:$P$22370,0))=FALSE,MATCH(AH$6&amp;$BC49,'Route Guide - Lanes Not in Data'!$P$5:$P$22370,0),
IF(ISERROR(MATCH(AH$6&amp;$BD49,'Route Guide - Lanes Not in Data'!$P$5:$P$22370,0))=FALSE,MATCH(AH$6&amp;$BD49,'Route Guide - Lanes Not in Data'!$P$5:$P$22370,0),
IF(ISERROR(MATCH(AH$6&amp;$BE49,'Route Guide - Lanes Not in Data'!$P$5:$P$22370,0))=FALSE,MATCH(AH$6&amp;$BE49,'Route Guide - Lanes Not in Data'!$P$5:$P$22370,0),
IF(ISERROR(MATCH(AH$6&amp;$BF49,'Route Guide - Lanes Not in Data'!$P$5:$P$22370,0))=FALSE,MATCH(AH$6&amp;$BF49,'Route Guide - Lanes Not in Data'!$P$5:$P$22370,0),
IF(ISERROR(MATCH(AH$6&amp;$BG49,'Route Guide - Lanes Not in Data'!$P$5:$P$22370,0))=FALSE,MATCH(AH$6&amp;$BG49,'Route Guide - Lanes Not in Data'!$P$5:$P$22370,0),
IF(ISERROR(MATCH(AH$6&amp;$BH49,'Route Guide - Lanes Not in Data'!$P$5:$P$22370,0))=FALSE,MATCH(AH$6&amp;$BH49,'Route Guide - Lanes Not in Data'!$P$5:$P$22370,0),
IF(ISERROR(MATCH(AH$6&amp;$BI49,'Route Guide - Lanes Not in Data'!$P$5:$P$22370,0))=FALSE,MATCH(AH$6&amp;$BI49,'Route Guide - Lanes Not in Data'!$P$5:$P$22370,0),
IF(ISERROR(MATCH(AH$6&amp;$BJ49,'Route Guide - Lanes Not in Data'!$P$5:$P$22370,0))=FALSE,MATCH(AH$6&amp;$BJ49,'Route Guide - Lanes Not in Data'!$P$5:$P$22370,0),""))))))))))),""))</f>
        <v/>
      </c>
      <c r="AI49" s="37" t="str">
        <f>IF(OR(AI$6="",EK49&lt;&gt;2),"",IFERROR(INDEX('Route Guide - Lanes Not in Data'!$D$5:$D$22370,
IF(ISERROR(MATCH(AI$6&amp;$BA49,'Route Guide - Lanes Not in Data'!$P$5:$P$22370,0))=FALSE,MATCH(AI$6&amp;$BA49,'Route Guide - Lanes Not in Data'!$P$5:$P$22370,0),
IF(ISERROR(MATCH(AI$6&amp;$BB49,'Route Guide - Lanes Not in Data'!$P$5:$P$22370,0))=FALSE,MATCH(AI$6&amp;$BB49,'Route Guide - Lanes Not in Data'!$P$5:$P$22370,0),
IF(ISERROR(MATCH(AI$6&amp;$BC49,'Route Guide - Lanes Not in Data'!$P$5:$P$22370,0))=FALSE,MATCH(AI$6&amp;$BC49,'Route Guide - Lanes Not in Data'!$P$5:$P$22370,0),
IF(ISERROR(MATCH(AI$6&amp;$BD49,'Route Guide - Lanes Not in Data'!$P$5:$P$22370,0))=FALSE,MATCH(AI$6&amp;$BD49,'Route Guide - Lanes Not in Data'!$P$5:$P$22370,0),
IF(ISERROR(MATCH(AI$6&amp;$BE49,'Route Guide - Lanes Not in Data'!$P$5:$P$22370,0))=FALSE,MATCH(AI$6&amp;$BE49,'Route Guide - Lanes Not in Data'!$P$5:$P$22370,0),
IF(ISERROR(MATCH(AI$6&amp;$BF49,'Route Guide - Lanes Not in Data'!$P$5:$P$22370,0))=FALSE,MATCH(AI$6&amp;$BF49,'Route Guide - Lanes Not in Data'!$P$5:$P$22370,0),
IF(ISERROR(MATCH(AI$6&amp;$BG49,'Route Guide - Lanes Not in Data'!$P$5:$P$22370,0))=FALSE,MATCH(AI$6&amp;$BG49,'Route Guide - Lanes Not in Data'!$P$5:$P$22370,0),
IF(ISERROR(MATCH(AI$6&amp;$BH49,'Route Guide - Lanes Not in Data'!$P$5:$P$22370,0))=FALSE,MATCH(AI$6&amp;$BH49,'Route Guide - Lanes Not in Data'!$P$5:$P$22370,0),
IF(ISERROR(MATCH(AI$6&amp;$BI49,'Route Guide - Lanes Not in Data'!$P$5:$P$22370,0))=FALSE,MATCH(AI$6&amp;$BI49,'Route Guide - Lanes Not in Data'!$P$5:$P$22370,0),
IF(ISERROR(MATCH(AI$6&amp;$BJ49,'Route Guide - Lanes Not in Data'!$P$5:$P$22370,0))=FALSE,MATCH(AI$6&amp;$BJ49,'Route Guide - Lanes Not in Data'!$P$5:$P$22370,0),""))))))))))),""))</f>
        <v/>
      </c>
      <c r="AJ49" s="37" t="str">
        <f>IF(OR(AJ$6="",EL49&lt;&gt;2),"",IFERROR(INDEX('Route Guide - Lanes Not in Data'!$D$5:$D$22370,
IF(ISERROR(MATCH(AJ$6&amp;$BA49,'Route Guide - Lanes Not in Data'!$P$5:$P$22370,0))=FALSE,MATCH(AJ$6&amp;$BA49,'Route Guide - Lanes Not in Data'!$P$5:$P$22370,0),
IF(ISERROR(MATCH(AJ$6&amp;$BB49,'Route Guide - Lanes Not in Data'!$P$5:$P$22370,0))=FALSE,MATCH(AJ$6&amp;$BB49,'Route Guide - Lanes Not in Data'!$P$5:$P$22370,0),
IF(ISERROR(MATCH(AJ$6&amp;$BC49,'Route Guide - Lanes Not in Data'!$P$5:$P$22370,0))=FALSE,MATCH(AJ$6&amp;$BC49,'Route Guide - Lanes Not in Data'!$P$5:$P$22370,0),
IF(ISERROR(MATCH(AJ$6&amp;$BD49,'Route Guide - Lanes Not in Data'!$P$5:$P$22370,0))=FALSE,MATCH(AJ$6&amp;$BD49,'Route Guide - Lanes Not in Data'!$P$5:$P$22370,0),
IF(ISERROR(MATCH(AJ$6&amp;$BE49,'Route Guide - Lanes Not in Data'!$P$5:$P$22370,0))=FALSE,MATCH(AJ$6&amp;$BE49,'Route Guide - Lanes Not in Data'!$P$5:$P$22370,0),
IF(ISERROR(MATCH(AJ$6&amp;$BF49,'Route Guide - Lanes Not in Data'!$P$5:$P$22370,0))=FALSE,MATCH(AJ$6&amp;$BF49,'Route Guide - Lanes Not in Data'!$P$5:$P$22370,0),
IF(ISERROR(MATCH(AJ$6&amp;$BG49,'Route Guide - Lanes Not in Data'!$P$5:$P$22370,0))=FALSE,MATCH(AJ$6&amp;$BG49,'Route Guide - Lanes Not in Data'!$P$5:$P$22370,0),
IF(ISERROR(MATCH(AJ$6&amp;$BH49,'Route Guide - Lanes Not in Data'!$P$5:$P$22370,0))=FALSE,MATCH(AJ$6&amp;$BH49,'Route Guide - Lanes Not in Data'!$P$5:$P$22370,0),
IF(ISERROR(MATCH(AJ$6&amp;$BI49,'Route Guide - Lanes Not in Data'!$P$5:$P$22370,0))=FALSE,MATCH(AJ$6&amp;$BI49,'Route Guide - Lanes Not in Data'!$P$5:$P$22370,0),
IF(ISERROR(MATCH(AJ$6&amp;$BJ49,'Route Guide - Lanes Not in Data'!$P$5:$P$22370,0))=FALSE,MATCH(AJ$6&amp;$BJ49,'Route Guide - Lanes Not in Data'!$P$5:$P$22370,0),""))))))))))),""))</f>
        <v/>
      </c>
      <c r="AK49" s="37">
        <f>IF(OR(AK$6="",EM49&lt;&gt;2),"",IFERROR(INDEX('Route Guide - Lanes Not in Data'!$D$5:$D$22370,
IF(ISERROR(MATCH(AK$6&amp;$BA49,'Route Guide - Lanes Not in Data'!$P$5:$P$22370,0))=FALSE,MATCH(AK$6&amp;$BA49,'Route Guide - Lanes Not in Data'!$P$5:$P$22370,0),
IF(ISERROR(MATCH(AK$6&amp;$BB49,'Route Guide - Lanes Not in Data'!$P$5:$P$22370,0))=FALSE,MATCH(AK$6&amp;$BB49,'Route Guide - Lanes Not in Data'!$P$5:$P$22370,0),
IF(ISERROR(MATCH(AK$6&amp;$BC49,'Route Guide - Lanes Not in Data'!$P$5:$P$22370,0))=FALSE,MATCH(AK$6&amp;$BC49,'Route Guide - Lanes Not in Data'!$P$5:$P$22370,0),
IF(ISERROR(MATCH(AK$6&amp;$BD49,'Route Guide - Lanes Not in Data'!$P$5:$P$22370,0))=FALSE,MATCH(AK$6&amp;$BD49,'Route Guide - Lanes Not in Data'!$P$5:$P$22370,0),
IF(ISERROR(MATCH(AK$6&amp;$BE49,'Route Guide - Lanes Not in Data'!$P$5:$P$22370,0))=FALSE,MATCH(AK$6&amp;$BE49,'Route Guide - Lanes Not in Data'!$P$5:$P$22370,0),
IF(ISERROR(MATCH(AK$6&amp;$BF49,'Route Guide - Lanes Not in Data'!$P$5:$P$22370,0))=FALSE,MATCH(AK$6&amp;$BF49,'Route Guide - Lanes Not in Data'!$P$5:$P$22370,0),
IF(ISERROR(MATCH(AK$6&amp;$BG49,'Route Guide - Lanes Not in Data'!$P$5:$P$22370,0))=FALSE,MATCH(AK$6&amp;$BG49,'Route Guide - Lanes Not in Data'!$P$5:$P$22370,0),
IF(ISERROR(MATCH(AK$6&amp;$BH49,'Route Guide - Lanes Not in Data'!$P$5:$P$22370,0))=FALSE,MATCH(AK$6&amp;$BH49,'Route Guide - Lanes Not in Data'!$P$5:$P$22370,0),
IF(ISERROR(MATCH(AK$6&amp;$BI49,'Route Guide - Lanes Not in Data'!$P$5:$P$22370,0))=FALSE,MATCH(AK$6&amp;$BI49,'Route Guide - Lanes Not in Data'!$P$5:$P$22370,0),
IF(ISERROR(MATCH(AK$6&amp;$BJ49,'Route Guide - Lanes Not in Data'!$P$5:$P$22370,0))=FALSE,MATCH(AK$6&amp;$BJ49,'Route Guide - Lanes Not in Data'!$P$5:$P$22370,0),""))))))))))),""))</f>
        <v>0.13100000000000001</v>
      </c>
      <c r="AL49" s="37" t="str">
        <f>IF(OR(AL$6="",EN49&lt;&gt;2),"",IFERROR(INDEX('Route Guide - Lanes Not in Data'!$D$5:$D$22370,
IF(ISERROR(MATCH(AL$6&amp;$BA49,'Route Guide - Lanes Not in Data'!$P$5:$P$22370,0))=FALSE,MATCH(AL$6&amp;$BA49,'Route Guide - Lanes Not in Data'!$P$5:$P$22370,0),
IF(ISERROR(MATCH(AL$6&amp;$BB49,'Route Guide - Lanes Not in Data'!$P$5:$P$22370,0))=FALSE,MATCH(AL$6&amp;$BB49,'Route Guide - Lanes Not in Data'!$P$5:$P$22370,0),
IF(ISERROR(MATCH(AL$6&amp;$BC49,'Route Guide - Lanes Not in Data'!$P$5:$P$22370,0))=FALSE,MATCH(AL$6&amp;$BC49,'Route Guide - Lanes Not in Data'!$P$5:$P$22370,0),
IF(ISERROR(MATCH(AL$6&amp;$BD49,'Route Guide - Lanes Not in Data'!$P$5:$P$22370,0))=FALSE,MATCH(AL$6&amp;$BD49,'Route Guide - Lanes Not in Data'!$P$5:$P$22370,0),
IF(ISERROR(MATCH(AL$6&amp;$BE49,'Route Guide - Lanes Not in Data'!$P$5:$P$22370,0))=FALSE,MATCH(AL$6&amp;$BE49,'Route Guide - Lanes Not in Data'!$P$5:$P$22370,0),
IF(ISERROR(MATCH(AL$6&amp;$BF49,'Route Guide - Lanes Not in Data'!$P$5:$P$22370,0))=FALSE,MATCH(AL$6&amp;$BF49,'Route Guide - Lanes Not in Data'!$P$5:$P$22370,0),
IF(ISERROR(MATCH(AL$6&amp;$BG49,'Route Guide - Lanes Not in Data'!$P$5:$P$22370,0))=FALSE,MATCH(AL$6&amp;$BG49,'Route Guide - Lanes Not in Data'!$P$5:$P$22370,0),
IF(ISERROR(MATCH(AL$6&amp;$BH49,'Route Guide - Lanes Not in Data'!$P$5:$P$22370,0))=FALSE,MATCH(AL$6&amp;$BH49,'Route Guide - Lanes Not in Data'!$P$5:$P$22370,0),
IF(ISERROR(MATCH(AL$6&amp;$BI49,'Route Guide - Lanes Not in Data'!$P$5:$P$22370,0))=FALSE,MATCH(AL$6&amp;$BI49,'Route Guide - Lanes Not in Data'!$P$5:$P$22370,0),
IF(ISERROR(MATCH(AL$6&amp;$BJ49,'Route Guide - Lanes Not in Data'!$P$5:$P$22370,0))=FALSE,MATCH(AL$6&amp;$BJ49,'Route Guide - Lanes Not in Data'!$P$5:$P$22370,0),""))))))))))),""))</f>
        <v/>
      </c>
      <c r="AM49" s="37" t="str">
        <f>IF(OR(AM$6="",EO49&lt;&gt;2),"",IFERROR(INDEX('Route Guide - Lanes Not in Data'!$D$5:$D$22370,
IF(ISERROR(MATCH(AM$6&amp;$BA49,'Route Guide - Lanes Not in Data'!$P$5:$P$22370,0))=FALSE,MATCH(AM$6&amp;$BA49,'Route Guide - Lanes Not in Data'!$P$5:$P$22370,0),
IF(ISERROR(MATCH(AM$6&amp;$BB49,'Route Guide - Lanes Not in Data'!$P$5:$P$22370,0))=FALSE,MATCH(AM$6&amp;$BB49,'Route Guide - Lanes Not in Data'!$P$5:$P$22370,0),
IF(ISERROR(MATCH(AM$6&amp;$BC49,'Route Guide - Lanes Not in Data'!$P$5:$P$22370,0))=FALSE,MATCH(AM$6&amp;$BC49,'Route Guide - Lanes Not in Data'!$P$5:$P$22370,0),
IF(ISERROR(MATCH(AM$6&amp;$BD49,'Route Guide - Lanes Not in Data'!$P$5:$P$22370,0))=FALSE,MATCH(AM$6&amp;$BD49,'Route Guide - Lanes Not in Data'!$P$5:$P$22370,0),
IF(ISERROR(MATCH(AM$6&amp;$BE49,'Route Guide - Lanes Not in Data'!$P$5:$P$22370,0))=FALSE,MATCH(AM$6&amp;$BE49,'Route Guide - Lanes Not in Data'!$P$5:$P$22370,0),
IF(ISERROR(MATCH(AM$6&amp;$BF49,'Route Guide - Lanes Not in Data'!$P$5:$P$22370,0))=FALSE,MATCH(AM$6&amp;$BF49,'Route Guide - Lanes Not in Data'!$P$5:$P$22370,0),
IF(ISERROR(MATCH(AM$6&amp;$BG49,'Route Guide - Lanes Not in Data'!$P$5:$P$22370,0))=FALSE,MATCH(AM$6&amp;$BG49,'Route Guide - Lanes Not in Data'!$P$5:$P$22370,0),
IF(ISERROR(MATCH(AM$6&amp;$BH49,'Route Guide - Lanes Not in Data'!$P$5:$P$22370,0))=FALSE,MATCH(AM$6&amp;$BH49,'Route Guide - Lanes Not in Data'!$P$5:$P$22370,0),
IF(ISERROR(MATCH(AM$6&amp;$BI49,'Route Guide - Lanes Not in Data'!$P$5:$P$22370,0))=FALSE,MATCH(AM$6&amp;$BI49,'Route Guide - Lanes Not in Data'!$P$5:$P$22370,0),
IF(ISERROR(MATCH(AM$6&amp;$BJ49,'Route Guide - Lanes Not in Data'!$P$5:$P$22370,0))=FALSE,MATCH(AM$6&amp;$BJ49,'Route Guide - Lanes Not in Data'!$P$5:$P$22370,0),""))))))))))),""))</f>
        <v/>
      </c>
      <c r="AN49" s="37" t="str">
        <f>IF(OR(AN$6="",EP49&lt;&gt;2),"",IFERROR(INDEX('Route Guide - Lanes Not in Data'!$D$5:$D$22370,
IF(ISERROR(MATCH(AN$6&amp;$BA49,'Route Guide - Lanes Not in Data'!$P$5:$P$22370,0))=FALSE,MATCH(AN$6&amp;$BA49,'Route Guide - Lanes Not in Data'!$P$5:$P$22370,0),
IF(ISERROR(MATCH(AN$6&amp;$BB49,'Route Guide - Lanes Not in Data'!$P$5:$P$22370,0))=FALSE,MATCH(AN$6&amp;$BB49,'Route Guide - Lanes Not in Data'!$P$5:$P$22370,0),
IF(ISERROR(MATCH(AN$6&amp;$BC49,'Route Guide - Lanes Not in Data'!$P$5:$P$22370,0))=FALSE,MATCH(AN$6&amp;$BC49,'Route Guide - Lanes Not in Data'!$P$5:$P$22370,0),
IF(ISERROR(MATCH(AN$6&amp;$BD49,'Route Guide - Lanes Not in Data'!$P$5:$P$22370,0))=FALSE,MATCH(AN$6&amp;$BD49,'Route Guide - Lanes Not in Data'!$P$5:$P$22370,0),
IF(ISERROR(MATCH(AN$6&amp;$BE49,'Route Guide - Lanes Not in Data'!$P$5:$P$22370,0))=FALSE,MATCH(AN$6&amp;$BE49,'Route Guide - Lanes Not in Data'!$P$5:$P$22370,0),
IF(ISERROR(MATCH(AN$6&amp;$BF49,'Route Guide - Lanes Not in Data'!$P$5:$P$22370,0))=FALSE,MATCH(AN$6&amp;$BF49,'Route Guide - Lanes Not in Data'!$P$5:$P$22370,0),
IF(ISERROR(MATCH(AN$6&amp;$BG49,'Route Guide - Lanes Not in Data'!$P$5:$P$22370,0))=FALSE,MATCH(AN$6&amp;$BG49,'Route Guide - Lanes Not in Data'!$P$5:$P$22370,0),
IF(ISERROR(MATCH(AN$6&amp;$BH49,'Route Guide - Lanes Not in Data'!$P$5:$P$22370,0))=FALSE,MATCH(AN$6&amp;$BH49,'Route Guide - Lanes Not in Data'!$P$5:$P$22370,0),
IF(ISERROR(MATCH(AN$6&amp;$BI49,'Route Guide - Lanes Not in Data'!$P$5:$P$22370,0))=FALSE,MATCH(AN$6&amp;$BI49,'Route Guide - Lanes Not in Data'!$P$5:$P$22370,0),
IF(ISERROR(MATCH(AN$6&amp;$BJ49,'Route Guide - Lanes Not in Data'!$P$5:$P$22370,0))=FALSE,MATCH(AN$6&amp;$BJ49,'Route Guide - Lanes Not in Data'!$P$5:$P$22370,0),""))))))))))),""))</f>
        <v/>
      </c>
      <c r="AO49" s="37" t="str">
        <f>IF(OR(AO$6="",EQ49&lt;&gt;2),"",IFERROR(INDEX('Route Guide - Lanes Not in Data'!$D$5:$D$22370,
IF(ISERROR(MATCH(AO$6&amp;$BA49,'Route Guide - Lanes Not in Data'!$P$5:$P$22370,0))=FALSE,MATCH(AO$6&amp;$BA49,'Route Guide - Lanes Not in Data'!$P$5:$P$22370,0),
IF(ISERROR(MATCH(AO$6&amp;$BB49,'Route Guide - Lanes Not in Data'!$P$5:$P$22370,0))=FALSE,MATCH(AO$6&amp;$BB49,'Route Guide - Lanes Not in Data'!$P$5:$P$22370,0),
IF(ISERROR(MATCH(AO$6&amp;$BC49,'Route Guide - Lanes Not in Data'!$P$5:$P$22370,0))=FALSE,MATCH(AO$6&amp;$BC49,'Route Guide - Lanes Not in Data'!$P$5:$P$22370,0),
IF(ISERROR(MATCH(AO$6&amp;$BD49,'Route Guide - Lanes Not in Data'!$P$5:$P$22370,0))=FALSE,MATCH(AO$6&amp;$BD49,'Route Guide - Lanes Not in Data'!$P$5:$P$22370,0),
IF(ISERROR(MATCH(AO$6&amp;$BE49,'Route Guide - Lanes Not in Data'!$P$5:$P$22370,0))=FALSE,MATCH(AO$6&amp;$BE49,'Route Guide - Lanes Not in Data'!$P$5:$P$22370,0),
IF(ISERROR(MATCH(AO$6&amp;$BF49,'Route Guide - Lanes Not in Data'!$P$5:$P$22370,0))=FALSE,MATCH(AO$6&amp;$BF49,'Route Guide - Lanes Not in Data'!$P$5:$P$22370,0),
IF(ISERROR(MATCH(AO$6&amp;$BG49,'Route Guide - Lanes Not in Data'!$P$5:$P$22370,0))=FALSE,MATCH(AO$6&amp;$BG49,'Route Guide - Lanes Not in Data'!$P$5:$P$22370,0),
IF(ISERROR(MATCH(AO$6&amp;$BH49,'Route Guide - Lanes Not in Data'!$P$5:$P$22370,0))=FALSE,MATCH(AO$6&amp;$BH49,'Route Guide - Lanes Not in Data'!$P$5:$P$22370,0),
IF(ISERROR(MATCH(AO$6&amp;$BI49,'Route Guide - Lanes Not in Data'!$P$5:$P$22370,0))=FALSE,MATCH(AO$6&amp;$BI49,'Route Guide - Lanes Not in Data'!$P$5:$P$22370,0),
IF(ISERROR(MATCH(AO$6&amp;$BJ49,'Route Guide - Lanes Not in Data'!$P$5:$P$22370,0))=FALSE,MATCH(AO$6&amp;$BJ49,'Route Guide - Lanes Not in Data'!$P$5:$P$22370,0),""))))))))))),""))</f>
        <v/>
      </c>
      <c r="AP49" s="37" t="str">
        <f>IF(OR(AP$6="",ER49&lt;&gt;2),"",IFERROR(INDEX('Route Guide - Lanes Not in Data'!$D$5:$D$22370,
IF(ISERROR(MATCH(AP$6&amp;$BA49,'Route Guide - Lanes Not in Data'!$P$5:$P$22370,0))=FALSE,MATCH(AP$6&amp;$BA49,'Route Guide - Lanes Not in Data'!$P$5:$P$22370,0),
IF(ISERROR(MATCH(AP$6&amp;$BB49,'Route Guide - Lanes Not in Data'!$P$5:$P$22370,0))=FALSE,MATCH(AP$6&amp;$BB49,'Route Guide - Lanes Not in Data'!$P$5:$P$22370,0),
IF(ISERROR(MATCH(AP$6&amp;$BC49,'Route Guide - Lanes Not in Data'!$P$5:$P$22370,0))=FALSE,MATCH(AP$6&amp;$BC49,'Route Guide - Lanes Not in Data'!$P$5:$P$22370,0),
IF(ISERROR(MATCH(AP$6&amp;$BD49,'Route Guide - Lanes Not in Data'!$P$5:$P$22370,0))=FALSE,MATCH(AP$6&amp;$BD49,'Route Guide - Lanes Not in Data'!$P$5:$P$22370,0),
IF(ISERROR(MATCH(AP$6&amp;$BE49,'Route Guide - Lanes Not in Data'!$P$5:$P$22370,0))=FALSE,MATCH(AP$6&amp;$BE49,'Route Guide - Lanes Not in Data'!$P$5:$P$22370,0),
IF(ISERROR(MATCH(AP$6&amp;$BF49,'Route Guide - Lanes Not in Data'!$P$5:$P$22370,0))=FALSE,MATCH(AP$6&amp;$BF49,'Route Guide - Lanes Not in Data'!$P$5:$P$22370,0),
IF(ISERROR(MATCH(AP$6&amp;$BG49,'Route Guide - Lanes Not in Data'!$P$5:$P$22370,0))=FALSE,MATCH(AP$6&amp;$BG49,'Route Guide - Lanes Not in Data'!$P$5:$P$22370,0),
IF(ISERROR(MATCH(AP$6&amp;$BH49,'Route Guide - Lanes Not in Data'!$P$5:$P$22370,0))=FALSE,MATCH(AP$6&amp;$BH49,'Route Guide - Lanes Not in Data'!$P$5:$P$22370,0),
IF(ISERROR(MATCH(AP$6&amp;$BI49,'Route Guide - Lanes Not in Data'!$P$5:$P$22370,0))=FALSE,MATCH(AP$6&amp;$BI49,'Route Guide - Lanes Not in Data'!$P$5:$P$22370,0),
IF(ISERROR(MATCH(AP$6&amp;$BJ49,'Route Guide - Lanes Not in Data'!$P$5:$P$22370,0))=FALSE,MATCH(AP$6&amp;$BJ49,'Route Guide - Lanes Not in Data'!$P$5:$P$22370,0),""))))))))))),""))</f>
        <v/>
      </c>
      <c r="AQ49" s="37" t="str">
        <f>IF(OR(AQ$6="",ES49&lt;&gt;2),"",IFERROR(INDEX('Route Guide - Lanes Not in Data'!$D$5:$D$22370,
IF(ISERROR(MATCH(AQ$6&amp;$BA49,'Route Guide - Lanes Not in Data'!$P$5:$P$22370,0))=FALSE,MATCH(AQ$6&amp;$BA49,'Route Guide - Lanes Not in Data'!$P$5:$P$22370,0),
IF(ISERROR(MATCH(AQ$6&amp;$BB49,'Route Guide - Lanes Not in Data'!$P$5:$P$22370,0))=FALSE,MATCH(AQ$6&amp;$BB49,'Route Guide - Lanes Not in Data'!$P$5:$P$22370,0),
IF(ISERROR(MATCH(AQ$6&amp;$BC49,'Route Guide - Lanes Not in Data'!$P$5:$P$22370,0))=FALSE,MATCH(AQ$6&amp;$BC49,'Route Guide - Lanes Not in Data'!$P$5:$P$22370,0),
IF(ISERROR(MATCH(AQ$6&amp;$BD49,'Route Guide - Lanes Not in Data'!$P$5:$P$22370,0))=FALSE,MATCH(AQ$6&amp;$BD49,'Route Guide - Lanes Not in Data'!$P$5:$P$22370,0),
IF(ISERROR(MATCH(AQ$6&amp;$BE49,'Route Guide - Lanes Not in Data'!$P$5:$P$22370,0))=FALSE,MATCH(AQ$6&amp;$BE49,'Route Guide - Lanes Not in Data'!$P$5:$P$22370,0),
IF(ISERROR(MATCH(AQ$6&amp;$BF49,'Route Guide - Lanes Not in Data'!$P$5:$P$22370,0))=FALSE,MATCH(AQ$6&amp;$BF49,'Route Guide - Lanes Not in Data'!$P$5:$P$22370,0),
IF(ISERROR(MATCH(AQ$6&amp;$BG49,'Route Guide - Lanes Not in Data'!$P$5:$P$22370,0))=FALSE,MATCH(AQ$6&amp;$BG49,'Route Guide - Lanes Not in Data'!$P$5:$P$22370,0),
IF(ISERROR(MATCH(AQ$6&amp;$BH49,'Route Guide - Lanes Not in Data'!$P$5:$P$22370,0))=FALSE,MATCH(AQ$6&amp;$BH49,'Route Guide - Lanes Not in Data'!$P$5:$P$22370,0),
IF(ISERROR(MATCH(AQ$6&amp;$BI49,'Route Guide - Lanes Not in Data'!$P$5:$P$22370,0))=FALSE,MATCH(AQ$6&amp;$BI49,'Route Guide - Lanes Not in Data'!$P$5:$P$22370,0),
IF(ISERROR(MATCH(AQ$6&amp;$BJ49,'Route Guide - Lanes Not in Data'!$P$5:$P$22370,0))=FALSE,MATCH(AQ$6&amp;$BJ49,'Route Guide - Lanes Not in Data'!$P$5:$P$22370,0),""))))))))))),""))</f>
        <v/>
      </c>
      <c r="AR49" s="37" t="str">
        <f>IF(OR(AR$6="",ET49&lt;&gt;2),"",IFERROR(INDEX('Route Guide - Lanes Not in Data'!$D$5:$D$22370,
IF(ISERROR(MATCH(AR$6&amp;$BA49,'Route Guide - Lanes Not in Data'!$P$5:$P$22370,0))=FALSE,MATCH(AR$6&amp;$BA49,'Route Guide - Lanes Not in Data'!$P$5:$P$22370,0),
IF(ISERROR(MATCH(AR$6&amp;$BB49,'Route Guide - Lanes Not in Data'!$P$5:$P$22370,0))=FALSE,MATCH(AR$6&amp;$BB49,'Route Guide - Lanes Not in Data'!$P$5:$P$22370,0),
IF(ISERROR(MATCH(AR$6&amp;$BC49,'Route Guide - Lanes Not in Data'!$P$5:$P$22370,0))=FALSE,MATCH(AR$6&amp;$BC49,'Route Guide - Lanes Not in Data'!$P$5:$P$22370,0),
IF(ISERROR(MATCH(AR$6&amp;$BD49,'Route Guide - Lanes Not in Data'!$P$5:$P$22370,0))=FALSE,MATCH(AR$6&amp;$BD49,'Route Guide - Lanes Not in Data'!$P$5:$P$22370,0),
IF(ISERROR(MATCH(AR$6&amp;$BE49,'Route Guide - Lanes Not in Data'!$P$5:$P$22370,0))=FALSE,MATCH(AR$6&amp;$BE49,'Route Guide - Lanes Not in Data'!$P$5:$P$22370,0),
IF(ISERROR(MATCH(AR$6&amp;$BF49,'Route Guide - Lanes Not in Data'!$P$5:$P$22370,0))=FALSE,MATCH(AR$6&amp;$BF49,'Route Guide - Lanes Not in Data'!$P$5:$P$22370,0),
IF(ISERROR(MATCH(AR$6&amp;$BG49,'Route Guide - Lanes Not in Data'!$P$5:$P$22370,0))=FALSE,MATCH(AR$6&amp;$BG49,'Route Guide - Lanes Not in Data'!$P$5:$P$22370,0),
IF(ISERROR(MATCH(AR$6&amp;$BH49,'Route Guide - Lanes Not in Data'!$P$5:$P$22370,0))=FALSE,MATCH(AR$6&amp;$BH49,'Route Guide - Lanes Not in Data'!$P$5:$P$22370,0),
IF(ISERROR(MATCH(AR$6&amp;$BI49,'Route Guide - Lanes Not in Data'!$P$5:$P$22370,0))=FALSE,MATCH(AR$6&amp;$BI49,'Route Guide - Lanes Not in Data'!$P$5:$P$22370,0),
IF(ISERROR(MATCH(AR$6&amp;$BJ49,'Route Guide - Lanes Not in Data'!$P$5:$P$22370,0))=FALSE,MATCH(AR$6&amp;$BJ49,'Route Guide - Lanes Not in Data'!$P$5:$P$22370,0),""))))))))))),""))</f>
        <v/>
      </c>
      <c r="AS49" s="37" t="str">
        <f>IF(OR(AS$6="",EU49&lt;&gt;2),"",IFERROR(INDEX('Route Guide - Lanes Not in Data'!$D$5:$D$22370,
IF(ISERROR(MATCH(AS$6&amp;$BA49,'Route Guide - Lanes Not in Data'!$P$5:$P$22370,0))=FALSE,MATCH(AS$6&amp;$BA49,'Route Guide - Lanes Not in Data'!$P$5:$P$22370,0),
IF(ISERROR(MATCH(AS$6&amp;$BB49,'Route Guide - Lanes Not in Data'!$P$5:$P$22370,0))=FALSE,MATCH(AS$6&amp;$BB49,'Route Guide - Lanes Not in Data'!$P$5:$P$22370,0),
IF(ISERROR(MATCH(AS$6&amp;$BC49,'Route Guide - Lanes Not in Data'!$P$5:$P$22370,0))=FALSE,MATCH(AS$6&amp;$BC49,'Route Guide - Lanes Not in Data'!$P$5:$P$22370,0),
IF(ISERROR(MATCH(AS$6&amp;$BD49,'Route Guide - Lanes Not in Data'!$P$5:$P$22370,0))=FALSE,MATCH(AS$6&amp;$BD49,'Route Guide - Lanes Not in Data'!$P$5:$P$22370,0),
IF(ISERROR(MATCH(AS$6&amp;$BE49,'Route Guide - Lanes Not in Data'!$P$5:$P$22370,0))=FALSE,MATCH(AS$6&amp;$BE49,'Route Guide - Lanes Not in Data'!$P$5:$P$22370,0),
IF(ISERROR(MATCH(AS$6&amp;$BF49,'Route Guide - Lanes Not in Data'!$P$5:$P$22370,0))=FALSE,MATCH(AS$6&amp;$BF49,'Route Guide - Lanes Not in Data'!$P$5:$P$22370,0),
IF(ISERROR(MATCH(AS$6&amp;$BG49,'Route Guide - Lanes Not in Data'!$P$5:$P$22370,0))=FALSE,MATCH(AS$6&amp;$BG49,'Route Guide - Lanes Not in Data'!$P$5:$P$22370,0),
IF(ISERROR(MATCH(AS$6&amp;$BH49,'Route Guide - Lanes Not in Data'!$P$5:$P$22370,0))=FALSE,MATCH(AS$6&amp;$BH49,'Route Guide - Lanes Not in Data'!$P$5:$P$22370,0),
IF(ISERROR(MATCH(AS$6&amp;$BI49,'Route Guide - Lanes Not in Data'!$P$5:$P$22370,0))=FALSE,MATCH(AS$6&amp;$BI49,'Route Guide - Lanes Not in Data'!$P$5:$P$22370,0),
IF(ISERROR(MATCH(AS$6&amp;$BJ49,'Route Guide - Lanes Not in Data'!$P$5:$P$22370,0))=FALSE,MATCH(AS$6&amp;$BJ49,'Route Guide - Lanes Not in Data'!$P$5:$P$22370,0),""))))))))))),""))</f>
        <v/>
      </c>
      <c r="AT49" s="37" t="str">
        <f>IF(OR(AT$6="",EV49&lt;&gt;2),"",IFERROR(INDEX('Route Guide - Lanes Not in Data'!$D$5:$D$22370,
IF(ISERROR(MATCH(AT$6&amp;$BA49,'Route Guide - Lanes Not in Data'!$P$5:$P$22370,0))=FALSE,MATCH(AT$6&amp;$BA49,'Route Guide - Lanes Not in Data'!$P$5:$P$22370,0),
IF(ISERROR(MATCH(AT$6&amp;$BB49,'Route Guide - Lanes Not in Data'!$P$5:$P$22370,0))=FALSE,MATCH(AT$6&amp;$BB49,'Route Guide - Lanes Not in Data'!$P$5:$P$22370,0),
IF(ISERROR(MATCH(AT$6&amp;$BC49,'Route Guide - Lanes Not in Data'!$P$5:$P$22370,0))=FALSE,MATCH(AT$6&amp;$BC49,'Route Guide - Lanes Not in Data'!$P$5:$P$22370,0),
IF(ISERROR(MATCH(AT$6&amp;$BD49,'Route Guide - Lanes Not in Data'!$P$5:$P$22370,0))=FALSE,MATCH(AT$6&amp;$BD49,'Route Guide - Lanes Not in Data'!$P$5:$P$22370,0),
IF(ISERROR(MATCH(AT$6&amp;$BE49,'Route Guide - Lanes Not in Data'!$P$5:$P$22370,0))=FALSE,MATCH(AT$6&amp;$BE49,'Route Guide - Lanes Not in Data'!$P$5:$P$22370,0),
IF(ISERROR(MATCH(AT$6&amp;$BF49,'Route Guide - Lanes Not in Data'!$P$5:$P$22370,0))=FALSE,MATCH(AT$6&amp;$BF49,'Route Guide - Lanes Not in Data'!$P$5:$P$22370,0),
IF(ISERROR(MATCH(AT$6&amp;$BG49,'Route Guide - Lanes Not in Data'!$P$5:$P$22370,0))=FALSE,MATCH(AT$6&amp;$BG49,'Route Guide - Lanes Not in Data'!$P$5:$P$22370,0),
IF(ISERROR(MATCH(AT$6&amp;$BH49,'Route Guide - Lanes Not in Data'!$P$5:$P$22370,0))=FALSE,MATCH(AT$6&amp;$BH49,'Route Guide - Lanes Not in Data'!$P$5:$P$22370,0),
IF(ISERROR(MATCH(AT$6&amp;$BI49,'Route Guide - Lanes Not in Data'!$P$5:$P$22370,0))=FALSE,MATCH(AT$6&amp;$BI49,'Route Guide - Lanes Not in Data'!$P$5:$P$22370,0),
IF(ISERROR(MATCH(AT$6&amp;$BJ49,'Route Guide - Lanes Not in Data'!$P$5:$P$22370,0))=FALSE,MATCH(AT$6&amp;$BJ49,'Route Guide - Lanes Not in Data'!$P$5:$P$22370,0),""))))))))))),""))</f>
        <v/>
      </c>
      <c r="AU49" s="37" t="str">
        <f>IF(OR(AU$6="",EW49&lt;&gt;2),"",IFERROR(INDEX('Route Guide - Lanes Not in Data'!$D$5:$D$22370,
IF(ISERROR(MATCH(AU$6&amp;$BA49,'Route Guide - Lanes Not in Data'!$P$5:$P$22370,0))=FALSE,MATCH(AU$6&amp;$BA49,'Route Guide - Lanes Not in Data'!$P$5:$P$22370,0),
IF(ISERROR(MATCH(AU$6&amp;$BB49,'Route Guide - Lanes Not in Data'!$P$5:$P$22370,0))=FALSE,MATCH(AU$6&amp;$BB49,'Route Guide - Lanes Not in Data'!$P$5:$P$22370,0),
IF(ISERROR(MATCH(AU$6&amp;$BC49,'Route Guide - Lanes Not in Data'!$P$5:$P$22370,0))=FALSE,MATCH(AU$6&amp;$BC49,'Route Guide - Lanes Not in Data'!$P$5:$P$22370,0),
IF(ISERROR(MATCH(AU$6&amp;$BD49,'Route Guide - Lanes Not in Data'!$P$5:$P$22370,0))=FALSE,MATCH(AU$6&amp;$BD49,'Route Guide - Lanes Not in Data'!$P$5:$P$22370,0),
IF(ISERROR(MATCH(AU$6&amp;$BE49,'Route Guide - Lanes Not in Data'!$P$5:$P$22370,0))=FALSE,MATCH(AU$6&amp;$BE49,'Route Guide - Lanes Not in Data'!$P$5:$P$22370,0),
IF(ISERROR(MATCH(AU$6&amp;$BF49,'Route Guide - Lanes Not in Data'!$P$5:$P$22370,0))=FALSE,MATCH(AU$6&amp;$BF49,'Route Guide - Lanes Not in Data'!$P$5:$P$22370,0),
IF(ISERROR(MATCH(AU$6&amp;$BG49,'Route Guide - Lanes Not in Data'!$P$5:$P$22370,0))=FALSE,MATCH(AU$6&amp;$BG49,'Route Guide - Lanes Not in Data'!$P$5:$P$22370,0),
IF(ISERROR(MATCH(AU$6&amp;$BH49,'Route Guide - Lanes Not in Data'!$P$5:$P$22370,0))=FALSE,MATCH(AU$6&amp;$BH49,'Route Guide - Lanes Not in Data'!$P$5:$P$22370,0),
IF(ISERROR(MATCH(AU$6&amp;$BI49,'Route Guide - Lanes Not in Data'!$P$5:$P$22370,0))=FALSE,MATCH(AU$6&amp;$BI49,'Route Guide - Lanes Not in Data'!$P$5:$P$22370,0),
IF(ISERROR(MATCH(AU$6&amp;$BJ49,'Route Guide - Lanes Not in Data'!$P$5:$P$22370,0))=FALSE,MATCH(AU$6&amp;$BJ49,'Route Guide - Lanes Not in Data'!$P$5:$P$22370,0),""))))))))))),""))</f>
        <v/>
      </c>
      <c r="AV49" s="37">
        <f t="shared" si="47"/>
        <v>0.34200000000000003</v>
      </c>
      <c r="AW49" s="23" t="str">
        <f t="shared" si="48"/>
        <v>CNWY</v>
      </c>
      <c r="AX49" s="37">
        <f t="shared" si="49"/>
        <v>0.31</v>
      </c>
      <c r="AY49" s="23" t="str">
        <f t="shared" si="50"/>
        <v>ODFL</v>
      </c>
      <c r="BA49" s="23" t="str">
        <f t="shared" si="62"/>
        <v>-0E25-CA-CITY OF INDUSTRY-UT</v>
      </c>
      <c r="BB49" s="23" t="str">
        <f t="shared" si="63"/>
        <v>-0E25-CA-CITY OF INDUSTRY-USA</v>
      </c>
      <c r="BC49" s="23" t="str">
        <f t="shared" si="64"/>
        <v>-CA-CITY OF INDUSTRY-UT</v>
      </c>
      <c r="BD49" s="23" t="str">
        <f t="shared" si="65"/>
        <v>-CA-CITY OF INDUSTRY-USA</v>
      </c>
      <c r="BE49" s="23" t="str">
        <f t="shared" si="66"/>
        <v>-91745-UT</v>
      </c>
      <c r="BF49" s="23" t="str">
        <f t="shared" si="67"/>
        <v>-91745-USA</v>
      </c>
      <c r="BG49" s="23" t="str">
        <f t="shared" si="68"/>
        <v>-CA-UT</v>
      </c>
      <c r="BH49" s="23" t="str">
        <f t="shared" si="69"/>
        <v>CA-UT</v>
      </c>
      <c r="BI49" s="23" t="str">
        <f t="shared" si="51"/>
        <v>CA-USA</v>
      </c>
      <c r="BJ49" s="23" t="str">
        <f t="shared" si="70"/>
        <v>USA-USA</v>
      </c>
      <c r="BM49" s="23" t="str">
        <f t="shared" si="71"/>
        <v>0E25-CA-CITY OF INDUSTRY-UT-CA</v>
      </c>
      <c r="BN49" s="23" t="e">
        <f>_xlfn.XLOOKUP($BM49,'Route Guide - Lanes In Data'!$B$1:$B$2645,'Route Guide - Lanes In Data'!D$1:D$2645)</f>
        <v>#N/A</v>
      </c>
      <c r="BO49" s="23" t="e">
        <f>_xlfn.XLOOKUP($BM49,'Route Guide - Lanes In Data'!$B$1:$B$2645,'Route Guide - Lanes In Data'!E$1:E$2645)</f>
        <v>#N/A</v>
      </c>
      <c r="BQ49" s="37">
        <f>IF(OR(BQ$6="",EC49&lt;&gt;2),"",IFERROR(INDEX('Route Guide - Lanes Not in Data'!$E$5:$E$22370,
IF(ISERROR(MATCH(BQ$6&amp;$CQ49,'Route Guide - Lanes Not in Data'!$P$5:$P$22370,0))=FALSE,MATCH(BQ$6&amp;$CQ49,'Route Guide - Lanes Not in Data'!$P$5:$P$22370,0),
IF(ISERROR(MATCH(BQ$6&amp;$CR49,'Route Guide - Lanes Not in Data'!$P$5:$P$22370,0))=FALSE,MATCH(BQ$6&amp;$CR49,'Route Guide - Lanes Not in Data'!$P$5:$P$22370,0),
IF(ISERROR(MATCH(BQ$6&amp;$CS49,'Route Guide - Lanes Not in Data'!$P$5:$P$22370,0))=FALSE,MATCH(BQ$6&amp;$CS49,'Route Guide - Lanes Not in Data'!$P$5:$P$22370,0),
IF(ISERROR(MATCH(BQ$6&amp;$CT49,'Route Guide - Lanes Not in Data'!$P$5:$P$22370,0))=FALSE,MATCH(BQ$6&amp;$CT49,'Route Guide - Lanes Not in Data'!$P$5:$P$22370,0),
IF(ISERROR(MATCH(BQ$6&amp;$CU49,'Route Guide - Lanes Not in Data'!$P$5:$P$22370,0))=FALSE,MATCH(BQ$6&amp;$CU49,'Route Guide - Lanes Not in Data'!$P$5:$P$22370,0),
IF(ISERROR(MATCH(BQ$6&amp;$CV49,'Route Guide - Lanes Not in Data'!$P$5:$P$22370,0))=FALSE,MATCH(BQ$6&amp;$CV49,'Route Guide - Lanes Not in Data'!$P$5:$P$22370,0),
IF(ISERROR(MATCH(BQ$6&amp;$CW49,'Route Guide - Lanes Not in Data'!$P$5:$P$22370,0))=FALSE,MATCH(BQ$6&amp;$CW49,'Route Guide - Lanes Not in Data'!$P$5:$P$22370,0),
IF(ISERROR(MATCH(BQ$6&amp;$CX49,'Route Guide - Lanes Not in Data'!$P$5:$P$22370,0))=FALSE,MATCH(BQ$6&amp;$CX49,'Route Guide - Lanes Not in Data'!$P$5:$P$22370,0),
IF(ISERROR(MATCH(BQ$6&amp;$CY49,'Route Guide - Lanes Not in Data'!$P$5:$P$22370,0))=FALSE,MATCH(BQ$6&amp;$CY49,'Route Guide - Lanes Not in Data'!$P$5:$P$22370,0),
IF(ISERROR(MATCH(BQ$6&amp;$CZ49,'Route Guide - Lanes Not in Data'!$P$5:$P$22370,0))=FALSE,MATCH(BQ$6&amp;$CZ49,'Route Guide - Lanes Not in Data'!$P$5:$P$22370,0),""))))))))))),""))</f>
        <v>0.31</v>
      </c>
      <c r="BR49" s="37" t="str">
        <f>IF(OR(BR$6="",ED49&lt;&gt;2),"",IFERROR(INDEX('Route Guide - Lanes Not in Data'!$E$5:$E$22370,
IF(ISERROR(MATCH(BR$6&amp;$CQ49,'Route Guide - Lanes Not in Data'!$P$5:$P$22370,0))=FALSE,MATCH(BR$6&amp;$CQ49,'Route Guide - Lanes Not in Data'!$P$5:$P$22370,0),
IF(ISERROR(MATCH(BR$6&amp;$CR49,'Route Guide - Lanes Not in Data'!$P$5:$P$22370,0))=FALSE,MATCH(BR$6&amp;$CR49,'Route Guide - Lanes Not in Data'!$P$5:$P$22370,0),
IF(ISERROR(MATCH(BR$6&amp;$CS49,'Route Guide - Lanes Not in Data'!$P$5:$P$22370,0))=FALSE,MATCH(BR$6&amp;$CS49,'Route Guide - Lanes Not in Data'!$P$5:$P$22370,0),
IF(ISERROR(MATCH(BR$6&amp;$CT49,'Route Guide - Lanes Not in Data'!$P$5:$P$22370,0))=FALSE,MATCH(BR$6&amp;$CT49,'Route Guide - Lanes Not in Data'!$P$5:$P$22370,0),
IF(ISERROR(MATCH(BR$6&amp;$CU49,'Route Guide - Lanes Not in Data'!$P$5:$P$22370,0))=FALSE,MATCH(BR$6&amp;$CU49,'Route Guide - Lanes Not in Data'!$P$5:$P$22370,0),
IF(ISERROR(MATCH(BR$6&amp;$CV49,'Route Guide - Lanes Not in Data'!$P$5:$P$22370,0))=FALSE,MATCH(BR$6&amp;$CV49,'Route Guide - Lanes Not in Data'!$P$5:$P$22370,0),
IF(ISERROR(MATCH(BR$6&amp;$CW49,'Route Guide - Lanes Not in Data'!$P$5:$P$22370,0))=FALSE,MATCH(BR$6&amp;$CW49,'Route Guide - Lanes Not in Data'!$P$5:$P$22370,0),
IF(ISERROR(MATCH(BR$6&amp;$CX49,'Route Guide - Lanes Not in Data'!$P$5:$P$22370,0))=FALSE,MATCH(BR$6&amp;$CX49,'Route Guide - Lanes Not in Data'!$P$5:$P$22370,0),
IF(ISERROR(MATCH(BR$6&amp;$CY49,'Route Guide - Lanes Not in Data'!$P$5:$P$22370,0))=FALSE,MATCH(BR$6&amp;$CY49,'Route Guide - Lanes Not in Data'!$P$5:$P$22370,0),
IF(ISERROR(MATCH(BR$6&amp;$CZ49,'Route Guide - Lanes Not in Data'!$P$5:$P$22370,0))=FALSE,MATCH(BR$6&amp;$CZ49,'Route Guide - Lanes Not in Data'!$P$5:$P$22370,0),""))))))))))),""))</f>
        <v/>
      </c>
      <c r="BS49" s="37" t="str">
        <f>IF(OR(BS$6="",EE49&lt;&gt;2),"",IFERROR(INDEX('Route Guide - Lanes Not in Data'!$E$5:$E$22370,
IF(ISERROR(MATCH(BS$6&amp;$CQ49,'Route Guide - Lanes Not in Data'!$P$5:$P$22370,0))=FALSE,MATCH(BS$6&amp;$CQ49,'Route Guide - Lanes Not in Data'!$P$5:$P$22370,0),
IF(ISERROR(MATCH(BS$6&amp;$CR49,'Route Guide - Lanes Not in Data'!$P$5:$P$22370,0))=FALSE,MATCH(BS$6&amp;$CR49,'Route Guide - Lanes Not in Data'!$P$5:$P$22370,0),
IF(ISERROR(MATCH(BS$6&amp;$CS49,'Route Guide - Lanes Not in Data'!$P$5:$P$22370,0))=FALSE,MATCH(BS$6&amp;$CS49,'Route Guide - Lanes Not in Data'!$P$5:$P$22370,0),
IF(ISERROR(MATCH(BS$6&amp;$CT49,'Route Guide - Lanes Not in Data'!$P$5:$P$22370,0))=FALSE,MATCH(BS$6&amp;$CT49,'Route Guide - Lanes Not in Data'!$P$5:$P$22370,0),
IF(ISERROR(MATCH(BS$6&amp;$CU49,'Route Guide - Lanes Not in Data'!$P$5:$P$22370,0))=FALSE,MATCH(BS$6&amp;$CU49,'Route Guide - Lanes Not in Data'!$P$5:$P$22370,0),
IF(ISERROR(MATCH(BS$6&amp;$CV49,'Route Guide - Lanes Not in Data'!$P$5:$P$22370,0))=FALSE,MATCH(BS$6&amp;$CV49,'Route Guide - Lanes Not in Data'!$P$5:$P$22370,0),
IF(ISERROR(MATCH(BS$6&amp;$CW49,'Route Guide - Lanes Not in Data'!$P$5:$P$22370,0))=FALSE,MATCH(BS$6&amp;$CW49,'Route Guide - Lanes Not in Data'!$P$5:$P$22370,0),
IF(ISERROR(MATCH(BS$6&amp;$CX49,'Route Guide - Lanes Not in Data'!$P$5:$P$22370,0))=FALSE,MATCH(BS$6&amp;$CX49,'Route Guide - Lanes Not in Data'!$P$5:$P$22370,0),
IF(ISERROR(MATCH(BS$6&amp;$CY49,'Route Guide - Lanes Not in Data'!$P$5:$P$22370,0))=FALSE,MATCH(BS$6&amp;$CY49,'Route Guide - Lanes Not in Data'!$P$5:$P$22370,0),
IF(ISERROR(MATCH(BS$6&amp;$CZ49,'Route Guide - Lanes Not in Data'!$P$5:$P$22370,0))=FALSE,MATCH(BS$6&amp;$CZ49,'Route Guide - Lanes Not in Data'!$P$5:$P$22370,0),""))))))))))),""))</f>
        <v/>
      </c>
      <c r="BT49" s="37" t="str">
        <f>IF(OR(BT$6="",EF49&lt;&gt;2),"",IFERROR(INDEX('Route Guide - Lanes Not in Data'!$E$5:$E$22370,
IF(ISERROR(MATCH(BT$6&amp;$CQ49,'Route Guide - Lanes Not in Data'!$P$5:$P$22370,0))=FALSE,MATCH(BT$6&amp;$CQ49,'Route Guide - Lanes Not in Data'!$P$5:$P$22370,0),
IF(ISERROR(MATCH(BT$6&amp;$CR49,'Route Guide - Lanes Not in Data'!$P$5:$P$22370,0))=FALSE,MATCH(BT$6&amp;$CR49,'Route Guide - Lanes Not in Data'!$P$5:$P$22370,0),
IF(ISERROR(MATCH(BT$6&amp;$CS49,'Route Guide - Lanes Not in Data'!$P$5:$P$22370,0))=FALSE,MATCH(BT$6&amp;$CS49,'Route Guide - Lanes Not in Data'!$P$5:$P$22370,0),
IF(ISERROR(MATCH(BT$6&amp;$CT49,'Route Guide - Lanes Not in Data'!$P$5:$P$22370,0))=FALSE,MATCH(BT$6&amp;$CT49,'Route Guide - Lanes Not in Data'!$P$5:$P$22370,0),
IF(ISERROR(MATCH(BT$6&amp;$CU49,'Route Guide - Lanes Not in Data'!$P$5:$P$22370,0))=FALSE,MATCH(BT$6&amp;$CU49,'Route Guide - Lanes Not in Data'!$P$5:$P$22370,0),
IF(ISERROR(MATCH(BT$6&amp;$CV49,'Route Guide - Lanes Not in Data'!$P$5:$P$22370,0))=FALSE,MATCH(BT$6&amp;$CV49,'Route Guide - Lanes Not in Data'!$P$5:$P$22370,0),
IF(ISERROR(MATCH(BT$6&amp;$CW49,'Route Guide - Lanes Not in Data'!$P$5:$P$22370,0))=FALSE,MATCH(BT$6&amp;$CW49,'Route Guide - Lanes Not in Data'!$P$5:$P$22370,0),
IF(ISERROR(MATCH(BT$6&amp;$CX49,'Route Guide - Lanes Not in Data'!$P$5:$P$22370,0))=FALSE,MATCH(BT$6&amp;$CX49,'Route Guide - Lanes Not in Data'!$P$5:$P$22370,0),
IF(ISERROR(MATCH(BT$6&amp;$CY49,'Route Guide - Lanes Not in Data'!$P$5:$P$22370,0))=FALSE,MATCH(BT$6&amp;$CY49,'Route Guide - Lanes Not in Data'!$P$5:$P$22370,0),
IF(ISERROR(MATCH(BT$6&amp;$CZ49,'Route Guide - Lanes Not in Data'!$P$5:$P$22370,0))=FALSE,MATCH(BT$6&amp;$CZ49,'Route Guide - Lanes Not in Data'!$P$5:$P$22370,0),""))))))))))),""))</f>
        <v/>
      </c>
      <c r="BU49" s="37">
        <f>IF(OR(BU$6="",EG49&lt;&gt;2),"",IFERROR(INDEX('Route Guide - Lanes Not in Data'!$E$5:$E$22370,
IF(ISERROR(MATCH(BU$6&amp;$CQ49,'Route Guide - Lanes Not in Data'!$P$5:$P$22370,0))=FALSE,MATCH(BU$6&amp;$CQ49,'Route Guide - Lanes Not in Data'!$P$5:$P$22370,0),
IF(ISERROR(MATCH(BU$6&amp;$CR49,'Route Guide - Lanes Not in Data'!$P$5:$P$22370,0))=FALSE,MATCH(BU$6&amp;$CR49,'Route Guide - Lanes Not in Data'!$P$5:$P$22370,0),
IF(ISERROR(MATCH(BU$6&amp;$CS49,'Route Guide - Lanes Not in Data'!$P$5:$P$22370,0))=FALSE,MATCH(BU$6&amp;$CS49,'Route Guide - Lanes Not in Data'!$P$5:$P$22370,0),
IF(ISERROR(MATCH(BU$6&amp;$CT49,'Route Guide - Lanes Not in Data'!$P$5:$P$22370,0))=FALSE,MATCH(BU$6&amp;$CT49,'Route Guide - Lanes Not in Data'!$P$5:$P$22370,0),
IF(ISERROR(MATCH(BU$6&amp;$CU49,'Route Guide - Lanes Not in Data'!$P$5:$P$22370,0))=FALSE,MATCH(BU$6&amp;$CU49,'Route Guide - Lanes Not in Data'!$P$5:$P$22370,0),
IF(ISERROR(MATCH(BU$6&amp;$CV49,'Route Guide - Lanes Not in Data'!$P$5:$P$22370,0))=FALSE,MATCH(BU$6&amp;$CV49,'Route Guide - Lanes Not in Data'!$P$5:$P$22370,0),
IF(ISERROR(MATCH(BU$6&amp;$CW49,'Route Guide - Lanes Not in Data'!$P$5:$P$22370,0))=FALSE,MATCH(BU$6&amp;$CW49,'Route Guide - Lanes Not in Data'!$P$5:$P$22370,0),
IF(ISERROR(MATCH(BU$6&amp;$CX49,'Route Guide - Lanes Not in Data'!$P$5:$P$22370,0))=FALSE,MATCH(BU$6&amp;$CX49,'Route Guide - Lanes Not in Data'!$P$5:$P$22370,0),
IF(ISERROR(MATCH(BU$6&amp;$CY49,'Route Guide - Lanes Not in Data'!$P$5:$P$22370,0))=FALSE,MATCH(BU$6&amp;$CY49,'Route Guide - Lanes Not in Data'!$P$5:$P$22370,0),
IF(ISERROR(MATCH(BU$6&amp;$CZ49,'Route Guide - Lanes Not in Data'!$P$5:$P$22370,0))=FALSE,MATCH(BU$6&amp;$CZ49,'Route Guide - Lanes Not in Data'!$P$5:$P$22370,0),""))))))))))),""))</f>
        <v>0.307</v>
      </c>
      <c r="BV49" s="37" t="str">
        <f>IF(OR(BV$6="",EH49&lt;&gt;2),"",IFERROR(INDEX('Route Guide - Lanes Not in Data'!$E$5:$E$22370,
IF(ISERROR(MATCH(BV$6&amp;$CQ49,'Route Guide - Lanes Not in Data'!$P$5:$P$22370,0))=FALSE,MATCH(BV$6&amp;$CQ49,'Route Guide - Lanes Not in Data'!$P$5:$P$22370,0),
IF(ISERROR(MATCH(BV$6&amp;$CR49,'Route Guide - Lanes Not in Data'!$P$5:$P$22370,0))=FALSE,MATCH(BV$6&amp;$CR49,'Route Guide - Lanes Not in Data'!$P$5:$P$22370,0),
IF(ISERROR(MATCH(BV$6&amp;$CS49,'Route Guide - Lanes Not in Data'!$P$5:$P$22370,0))=FALSE,MATCH(BV$6&amp;$CS49,'Route Guide - Lanes Not in Data'!$P$5:$P$22370,0),
IF(ISERROR(MATCH(BV$6&amp;$CT49,'Route Guide - Lanes Not in Data'!$P$5:$P$22370,0))=FALSE,MATCH(BV$6&amp;$CT49,'Route Guide - Lanes Not in Data'!$P$5:$P$22370,0),
IF(ISERROR(MATCH(BV$6&amp;$CU49,'Route Guide - Lanes Not in Data'!$P$5:$P$22370,0))=FALSE,MATCH(BV$6&amp;$CU49,'Route Guide - Lanes Not in Data'!$P$5:$P$22370,0),
IF(ISERROR(MATCH(BV$6&amp;$CV49,'Route Guide - Lanes Not in Data'!$P$5:$P$22370,0))=FALSE,MATCH(BV$6&amp;$CV49,'Route Guide - Lanes Not in Data'!$P$5:$P$22370,0),
IF(ISERROR(MATCH(BV$6&amp;$CW49,'Route Guide - Lanes Not in Data'!$P$5:$P$22370,0))=FALSE,MATCH(BV$6&amp;$CW49,'Route Guide - Lanes Not in Data'!$P$5:$P$22370,0),
IF(ISERROR(MATCH(BV$6&amp;$CX49,'Route Guide - Lanes Not in Data'!$P$5:$P$22370,0))=FALSE,MATCH(BV$6&amp;$CX49,'Route Guide - Lanes Not in Data'!$P$5:$P$22370,0),
IF(ISERROR(MATCH(BV$6&amp;$CY49,'Route Guide - Lanes Not in Data'!$P$5:$P$22370,0))=FALSE,MATCH(BV$6&amp;$CY49,'Route Guide - Lanes Not in Data'!$P$5:$P$22370,0),
IF(ISERROR(MATCH(BV$6&amp;$CZ49,'Route Guide - Lanes Not in Data'!$P$5:$P$22370,0))=FALSE,MATCH(BV$6&amp;$CZ49,'Route Guide - Lanes Not in Data'!$P$5:$P$22370,0),""))))))))))),""))</f>
        <v/>
      </c>
      <c r="BW49" s="37" t="str">
        <f>IF(OR(BW$6="",EI49&lt;&gt;2),"",IFERROR(INDEX('Route Guide - Lanes Not in Data'!$E$5:$E$22370,
IF(ISERROR(MATCH(BW$6&amp;$CQ49,'Route Guide - Lanes Not in Data'!$P$5:$P$22370,0))=FALSE,MATCH(BW$6&amp;$CQ49,'Route Guide - Lanes Not in Data'!$P$5:$P$22370,0),
IF(ISERROR(MATCH(BW$6&amp;$CR49,'Route Guide - Lanes Not in Data'!$P$5:$P$22370,0))=FALSE,MATCH(BW$6&amp;$CR49,'Route Guide - Lanes Not in Data'!$P$5:$P$22370,0),
IF(ISERROR(MATCH(BW$6&amp;$CS49,'Route Guide - Lanes Not in Data'!$P$5:$P$22370,0))=FALSE,MATCH(BW$6&amp;$CS49,'Route Guide - Lanes Not in Data'!$P$5:$P$22370,0),
IF(ISERROR(MATCH(BW$6&amp;$CT49,'Route Guide - Lanes Not in Data'!$P$5:$P$22370,0))=FALSE,MATCH(BW$6&amp;$CT49,'Route Guide - Lanes Not in Data'!$P$5:$P$22370,0),
IF(ISERROR(MATCH(BW$6&amp;$CU49,'Route Guide - Lanes Not in Data'!$P$5:$P$22370,0))=FALSE,MATCH(BW$6&amp;$CU49,'Route Guide - Lanes Not in Data'!$P$5:$P$22370,0),
IF(ISERROR(MATCH(BW$6&amp;$CV49,'Route Guide - Lanes Not in Data'!$P$5:$P$22370,0))=FALSE,MATCH(BW$6&amp;$CV49,'Route Guide - Lanes Not in Data'!$P$5:$P$22370,0),
IF(ISERROR(MATCH(BW$6&amp;$CW49,'Route Guide - Lanes Not in Data'!$P$5:$P$22370,0))=FALSE,MATCH(BW$6&amp;$CW49,'Route Guide - Lanes Not in Data'!$P$5:$P$22370,0),
IF(ISERROR(MATCH(BW$6&amp;$CX49,'Route Guide - Lanes Not in Data'!$P$5:$P$22370,0))=FALSE,MATCH(BW$6&amp;$CX49,'Route Guide - Lanes Not in Data'!$P$5:$P$22370,0),
IF(ISERROR(MATCH(BW$6&amp;$CY49,'Route Guide - Lanes Not in Data'!$P$5:$P$22370,0))=FALSE,MATCH(BW$6&amp;$CY49,'Route Guide - Lanes Not in Data'!$P$5:$P$22370,0),
IF(ISERROR(MATCH(BW$6&amp;$CZ49,'Route Guide - Lanes Not in Data'!$P$5:$P$22370,0))=FALSE,MATCH(BW$6&amp;$CZ49,'Route Guide - Lanes Not in Data'!$P$5:$P$22370,0),""))))))))))),""))</f>
        <v/>
      </c>
      <c r="BX49" s="37" t="str">
        <f>IF(OR(BX$6="",EJ49&lt;&gt;2),"",IFERROR(INDEX('Route Guide - Lanes Not in Data'!$E$5:$E$22370,
IF(ISERROR(MATCH(BX$6&amp;$CQ49,'Route Guide - Lanes Not in Data'!$P$5:$P$22370,0))=FALSE,MATCH(BX$6&amp;$CQ49,'Route Guide - Lanes Not in Data'!$P$5:$P$22370,0),
IF(ISERROR(MATCH(BX$6&amp;$CR49,'Route Guide - Lanes Not in Data'!$P$5:$P$22370,0))=FALSE,MATCH(BX$6&amp;$CR49,'Route Guide - Lanes Not in Data'!$P$5:$P$22370,0),
IF(ISERROR(MATCH(BX$6&amp;$CS49,'Route Guide - Lanes Not in Data'!$P$5:$P$22370,0))=FALSE,MATCH(BX$6&amp;$CS49,'Route Guide - Lanes Not in Data'!$P$5:$P$22370,0),
IF(ISERROR(MATCH(BX$6&amp;$CT49,'Route Guide - Lanes Not in Data'!$P$5:$P$22370,0))=FALSE,MATCH(BX$6&amp;$CT49,'Route Guide - Lanes Not in Data'!$P$5:$P$22370,0),
IF(ISERROR(MATCH(BX$6&amp;$CU49,'Route Guide - Lanes Not in Data'!$P$5:$P$22370,0))=FALSE,MATCH(BX$6&amp;$CU49,'Route Guide - Lanes Not in Data'!$P$5:$P$22370,0),
IF(ISERROR(MATCH(BX$6&amp;$CV49,'Route Guide - Lanes Not in Data'!$P$5:$P$22370,0))=FALSE,MATCH(BX$6&amp;$CV49,'Route Guide - Lanes Not in Data'!$P$5:$P$22370,0),
IF(ISERROR(MATCH(BX$6&amp;$CW49,'Route Guide - Lanes Not in Data'!$P$5:$P$22370,0))=FALSE,MATCH(BX$6&amp;$CW49,'Route Guide - Lanes Not in Data'!$P$5:$P$22370,0),
IF(ISERROR(MATCH(BX$6&amp;$CX49,'Route Guide - Lanes Not in Data'!$P$5:$P$22370,0))=FALSE,MATCH(BX$6&amp;$CX49,'Route Guide - Lanes Not in Data'!$P$5:$P$22370,0),
IF(ISERROR(MATCH(BX$6&amp;$CY49,'Route Guide - Lanes Not in Data'!$P$5:$P$22370,0))=FALSE,MATCH(BX$6&amp;$CY49,'Route Guide - Lanes Not in Data'!$P$5:$P$22370,0),
IF(ISERROR(MATCH(BX$6&amp;$CZ49,'Route Guide - Lanes Not in Data'!$P$5:$P$22370,0))=FALSE,MATCH(BX$6&amp;$CZ49,'Route Guide - Lanes Not in Data'!$P$5:$P$22370,0),""))))))))))),""))</f>
        <v/>
      </c>
      <c r="BY49" s="37" t="str">
        <f>IF(OR(BY$6="",EK49&lt;&gt;2),"",IFERROR(INDEX('Route Guide - Lanes Not in Data'!$E$5:$E$22370,
IF(ISERROR(MATCH(BY$6&amp;$CQ49,'Route Guide - Lanes Not in Data'!$P$5:$P$22370,0))=FALSE,MATCH(BY$6&amp;$CQ49,'Route Guide - Lanes Not in Data'!$P$5:$P$22370,0),
IF(ISERROR(MATCH(BY$6&amp;$CR49,'Route Guide - Lanes Not in Data'!$P$5:$P$22370,0))=FALSE,MATCH(BY$6&amp;$CR49,'Route Guide - Lanes Not in Data'!$P$5:$P$22370,0),
IF(ISERROR(MATCH(BY$6&amp;$CS49,'Route Guide - Lanes Not in Data'!$P$5:$P$22370,0))=FALSE,MATCH(BY$6&amp;$CS49,'Route Guide - Lanes Not in Data'!$P$5:$P$22370,0),
IF(ISERROR(MATCH(BY$6&amp;$CT49,'Route Guide - Lanes Not in Data'!$P$5:$P$22370,0))=FALSE,MATCH(BY$6&amp;$CT49,'Route Guide - Lanes Not in Data'!$P$5:$P$22370,0),
IF(ISERROR(MATCH(BY$6&amp;$CU49,'Route Guide - Lanes Not in Data'!$P$5:$P$22370,0))=FALSE,MATCH(BY$6&amp;$CU49,'Route Guide - Lanes Not in Data'!$P$5:$P$22370,0),
IF(ISERROR(MATCH(BY$6&amp;$CV49,'Route Guide - Lanes Not in Data'!$P$5:$P$22370,0))=FALSE,MATCH(BY$6&amp;$CV49,'Route Guide - Lanes Not in Data'!$P$5:$P$22370,0),
IF(ISERROR(MATCH(BY$6&amp;$CW49,'Route Guide - Lanes Not in Data'!$P$5:$P$22370,0))=FALSE,MATCH(BY$6&amp;$CW49,'Route Guide - Lanes Not in Data'!$P$5:$P$22370,0),
IF(ISERROR(MATCH(BY$6&amp;$CX49,'Route Guide - Lanes Not in Data'!$P$5:$P$22370,0))=FALSE,MATCH(BY$6&amp;$CX49,'Route Guide - Lanes Not in Data'!$P$5:$P$22370,0),
IF(ISERROR(MATCH(BY$6&amp;$CY49,'Route Guide - Lanes Not in Data'!$P$5:$P$22370,0))=FALSE,MATCH(BY$6&amp;$CY49,'Route Guide - Lanes Not in Data'!$P$5:$P$22370,0),
IF(ISERROR(MATCH(BY$6&amp;$CZ49,'Route Guide - Lanes Not in Data'!$P$5:$P$22370,0))=FALSE,MATCH(BY$6&amp;$CZ49,'Route Guide - Lanes Not in Data'!$P$5:$P$22370,0),""))))))))))),""))</f>
        <v/>
      </c>
      <c r="BZ49" s="37" t="str">
        <f>IF(OR(BZ$6="",EL49&lt;&gt;2),"",IFERROR(INDEX('Route Guide - Lanes Not in Data'!$E$5:$E$22370,
IF(ISERROR(MATCH(BZ$6&amp;$CQ49,'Route Guide - Lanes Not in Data'!$P$5:$P$22370,0))=FALSE,MATCH(BZ$6&amp;$CQ49,'Route Guide - Lanes Not in Data'!$P$5:$P$22370,0),
IF(ISERROR(MATCH(BZ$6&amp;$CR49,'Route Guide - Lanes Not in Data'!$P$5:$P$22370,0))=FALSE,MATCH(BZ$6&amp;$CR49,'Route Guide - Lanes Not in Data'!$P$5:$P$22370,0),
IF(ISERROR(MATCH(BZ$6&amp;$CS49,'Route Guide - Lanes Not in Data'!$P$5:$P$22370,0))=FALSE,MATCH(BZ$6&amp;$CS49,'Route Guide - Lanes Not in Data'!$P$5:$P$22370,0),
IF(ISERROR(MATCH(BZ$6&amp;$CT49,'Route Guide - Lanes Not in Data'!$P$5:$P$22370,0))=FALSE,MATCH(BZ$6&amp;$CT49,'Route Guide - Lanes Not in Data'!$P$5:$P$22370,0),
IF(ISERROR(MATCH(BZ$6&amp;$CU49,'Route Guide - Lanes Not in Data'!$P$5:$P$22370,0))=FALSE,MATCH(BZ$6&amp;$CU49,'Route Guide - Lanes Not in Data'!$P$5:$P$22370,0),
IF(ISERROR(MATCH(BZ$6&amp;$CV49,'Route Guide - Lanes Not in Data'!$P$5:$P$22370,0))=FALSE,MATCH(BZ$6&amp;$CV49,'Route Guide - Lanes Not in Data'!$P$5:$P$22370,0),
IF(ISERROR(MATCH(BZ$6&amp;$CW49,'Route Guide - Lanes Not in Data'!$P$5:$P$22370,0))=FALSE,MATCH(BZ$6&amp;$CW49,'Route Guide - Lanes Not in Data'!$P$5:$P$22370,0),
IF(ISERROR(MATCH(BZ$6&amp;$CX49,'Route Guide - Lanes Not in Data'!$P$5:$P$22370,0))=FALSE,MATCH(BZ$6&amp;$CX49,'Route Guide - Lanes Not in Data'!$P$5:$P$22370,0),
IF(ISERROR(MATCH(BZ$6&amp;$CY49,'Route Guide - Lanes Not in Data'!$P$5:$P$22370,0))=FALSE,MATCH(BZ$6&amp;$CY49,'Route Guide - Lanes Not in Data'!$P$5:$P$22370,0),
IF(ISERROR(MATCH(BZ$6&amp;$CZ49,'Route Guide - Lanes Not in Data'!$P$5:$P$22370,0))=FALSE,MATCH(BZ$6&amp;$CZ49,'Route Guide - Lanes Not in Data'!$P$5:$P$22370,0),""))))))))))),""))</f>
        <v/>
      </c>
      <c r="CA49" s="37">
        <f>IF(OR(CA$6="",EM49&lt;&gt;2),"",IFERROR(INDEX('Route Guide - Lanes Not in Data'!$E$5:$E$22370,
IF(ISERROR(MATCH(CA$6&amp;$CQ49,'Route Guide - Lanes Not in Data'!$P$5:$P$22370,0))=FALSE,MATCH(CA$6&amp;$CQ49,'Route Guide - Lanes Not in Data'!$P$5:$P$22370,0),
IF(ISERROR(MATCH(CA$6&amp;$CR49,'Route Guide - Lanes Not in Data'!$P$5:$P$22370,0))=FALSE,MATCH(CA$6&amp;$CR49,'Route Guide - Lanes Not in Data'!$P$5:$P$22370,0),
IF(ISERROR(MATCH(CA$6&amp;$CS49,'Route Guide - Lanes Not in Data'!$P$5:$P$22370,0))=FALSE,MATCH(CA$6&amp;$CS49,'Route Guide - Lanes Not in Data'!$P$5:$P$22370,0),
IF(ISERROR(MATCH(CA$6&amp;$CT49,'Route Guide - Lanes Not in Data'!$P$5:$P$22370,0))=FALSE,MATCH(CA$6&amp;$CT49,'Route Guide - Lanes Not in Data'!$P$5:$P$22370,0),
IF(ISERROR(MATCH(CA$6&amp;$CU49,'Route Guide - Lanes Not in Data'!$P$5:$P$22370,0))=FALSE,MATCH(CA$6&amp;$CU49,'Route Guide - Lanes Not in Data'!$P$5:$P$22370,0),
IF(ISERROR(MATCH(CA$6&amp;$CV49,'Route Guide - Lanes Not in Data'!$P$5:$P$22370,0))=FALSE,MATCH(CA$6&amp;$CV49,'Route Guide - Lanes Not in Data'!$P$5:$P$22370,0),
IF(ISERROR(MATCH(CA$6&amp;$CW49,'Route Guide - Lanes Not in Data'!$P$5:$P$22370,0))=FALSE,MATCH(CA$6&amp;$CW49,'Route Guide - Lanes Not in Data'!$P$5:$P$22370,0),
IF(ISERROR(MATCH(CA$6&amp;$CX49,'Route Guide - Lanes Not in Data'!$P$5:$P$22370,0))=FALSE,MATCH(CA$6&amp;$CX49,'Route Guide - Lanes Not in Data'!$P$5:$P$22370,0),
IF(ISERROR(MATCH(CA$6&amp;$CY49,'Route Guide - Lanes Not in Data'!$P$5:$P$22370,0))=FALSE,MATCH(CA$6&amp;$CY49,'Route Guide - Lanes Not in Data'!$P$5:$P$22370,0),
IF(ISERROR(MATCH(CA$6&amp;$CZ49,'Route Guide - Lanes Not in Data'!$P$5:$P$22370,0))=FALSE,MATCH(CA$6&amp;$CZ49,'Route Guide - Lanes Not in Data'!$P$5:$P$22370,0),""))))))))))),""))</f>
        <v>0.191</v>
      </c>
      <c r="CB49" s="37" t="str">
        <f>IF(OR(CB$6="",EN49&lt;&gt;2),"",IFERROR(INDEX('Route Guide - Lanes Not in Data'!$E$5:$E$22370,
IF(ISERROR(MATCH(CB$6&amp;$CQ49,'Route Guide - Lanes Not in Data'!$P$5:$P$22370,0))=FALSE,MATCH(CB$6&amp;$CQ49,'Route Guide - Lanes Not in Data'!$P$5:$P$22370,0),
IF(ISERROR(MATCH(CB$6&amp;$CR49,'Route Guide - Lanes Not in Data'!$P$5:$P$22370,0))=FALSE,MATCH(CB$6&amp;$CR49,'Route Guide - Lanes Not in Data'!$P$5:$P$22370,0),
IF(ISERROR(MATCH(CB$6&amp;$CS49,'Route Guide - Lanes Not in Data'!$P$5:$P$22370,0))=FALSE,MATCH(CB$6&amp;$CS49,'Route Guide - Lanes Not in Data'!$P$5:$P$22370,0),
IF(ISERROR(MATCH(CB$6&amp;$CT49,'Route Guide - Lanes Not in Data'!$P$5:$P$22370,0))=FALSE,MATCH(CB$6&amp;$CT49,'Route Guide - Lanes Not in Data'!$P$5:$P$22370,0),
IF(ISERROR(MATCH(CB$6&amp;$CU49,'Route Guide - Lanes Not in Data'!$P$5:$P$22370,0))=FALSE,MATCH(CB$6&amp;$CU49,'Route Guide - Lanes Not in Data'!$P$5:$P$22370,0),
IF(ISERROR(MATCH(CB$6&amp;$CV49,'Route Guide - Lanes Not in Data'!$P$5:$P$22370,0))=FALSE,MATCH(CB$6&amp;$CV49,'Route Guide - Lanes Not in Data'!$P$5:$P$22370,0),
IF(ISERROR(MATCH(CB$6&amp;$CW49,'Route Guide - Lanes Not in Data'!$P$5:$P$22370,0))=FALSE,MATCH(CB$6&amp;$CW49,'Route Guide - Lanes Not in Data'!$P$5:$P$22370,0),
IF(ISERROR(MATCH(CB$6&amp;$CX49,'Route Guide - Lanes Not in Data'!$P$5:$P$22370,0))=FALSE,MATCH(CB$6&amp;$CX49,'Route Guide - Lanes Not in Data'!$P$5:$P$22370,0),
IF(ISERROR(MATCH(CB$6&amp;$CY49,'Route Guide - Lanes Not in Data'!$P$5:$P$22370,0))=FALSE,MATCH(CB$6&amp;$CY49,'Route Guide - Lanes Not in Data'!$P$5:$P$22370,0),
IF(ISERROR(MATCH(CB$6&amp;$CZ49,'Route Guide - Lanes Not in Data'!$P$5:$P$22370,0))=FALSE,MATCH(CB$6&amp;$CZ49,'Route Guide - Lanes Not in Data'!$P$5:$P$22370,0),""))))))))))),""))</f>
        <v/>
      </c>
      <c r="CC49" s="37" t="str">
        <f>IF(OR(CC$6="",EO49&lt;&gt;2),"",IFERROR(INDEX('Route Guide - Lanes Not in Data'!$E$5:$E$22370,
IF(ISERROR(MATCH(CC$6&amp;$CQ49,'Route Guide - Lanes Not in Data'!$P$5:$P$22370,0))=FALSE,MATCH(CC$6&amp;$CQ49,'Route Guide - Lanes Not in Data'!$P$5:$P$22370,0),
IF(ISERROR(MATCH(CC$6&amp;$CR49,'Route Guide - Lanes Not in Data'!$P$5:$P$22370,0))=FALSE,MATCH(CC$6&amp;$CR49,'Route Guide - Lanes Not in Data'!$P$5:$P$22370,0),
IF(ISERROR(MATCH(CC$6&amp;$CS49,'Route Guide - Lanes Not in Data'!$P$5:$P$22370,0))=FALSE,MATCH(CC$6&amp;$CS49,'Route Guide - Lanes Not in Data'!$P$5:$P$22370,0),
IF(ISERROR(MATCH(CC$6&amp;$CT49,'Route Guide - Lanes Not in Data'!$P$5:$P$22370,0))=FALSE,MATCH(CC$6&amp;$CT49,'Route Guide - Lanes Not in Data'!$P$5:$P$22370,0),
IF(ISERROR(MATCH(CC$6&amp;$CU49,'Route Guide - Lanes Not in Data'!$P$5:$P$22370,0))=FALSE,MATCH(CC$6&amp;$CU49,'Route Guide - Lanes Not in Data'!$P$5:$P$22370,0),
IF(ISERROR(MATCH(CC$6&amp;$CV49,'Route Guide - Lanes Not in Data'!$P$5:$P$22370,0))=FALSE,MATCH(CC$6&amp;$CV49,'Route Guide - Lanes Not in Data'!$P$5:$P$22370,0),
IF(ISERROR(MATCH(CC$6&amp;$CW49,'Route Guide - Lanes Not in Data'!$P$5:$P$22370,0))=FALSE,MATCH(CC$6&amp;$CW49,'Route Guide - Lanes Not in Data'!$P$5:$P$22370,0),
IF(ISERROR(MATCH(CC$6&amp;$CX49,'Route Guide - Lanes Not in Data'!$P$5:$P$22370,0))=FALSE,MATCH(CC$6&amp;$CX49,'Route Guide - Lanes Not in Data'!$P$5:$P$22370,0),
IF(ISERROR(MATCH(CC$6&amp;$CY49,'Route Guide - Lanes Not in Data'!$P$5:$P$22370,0))=FALSE,MATCH(CC$6&amp;$CY49,'Route Guide - Lanes Not in Data'!$P$5:$P$22370,0),
IF(ISERROR(MATCH(CC$6&amp;$CZ49,'Route Guide - Lanes Not in Data'!$P$5:$P$22370,0))=FALSE,MATCH(CC$6&amp;$CZ49,'Route Guide - Lanes Not in Data'!$P$5:$P$22370,0),""))))))))))),""))</f>
        <v/>
      </c>
      <c r="CD49" s="37" t="str">
        <f>IF(OR(CD$6="",EP49&lt;&gt;2),"",IFERROR(INDEX('Route Guide - Lanes Not in Data'!$E$5:$E$22370,
IF(ISERROR(MATCH(CD$6&amp;$CQ49,'Route Guide - Lanes Not in Data'!$P$5:$P$22370,0))=FALSE,MATCH(CD$6&amp;$CQ49,'Route Guide - Lanes Not in Data'!$P$5:$P$22370,0),
IF(ISERROR(MATCH(CD$6&amp;$CR49,'Route Guide - Lanes Not in Data'!$P$5:$P$22370,0))=FALSE,MATCH(CD$6&amp;$CR49,'Route Guide - Lanes Not in Data'!$P$5:$P$22370,0),
IF(ISERROR(MATCH(CD$6&amp;$CS49,'Route Guide - Lanes Not in Data'!$P$5:$P$22370,0))=FALSE,MATCH(CD$6&amp;$CS49,'Route Guide - Lanes Not in Data'!$P$5:$P$22370,0),
IF(ISERROR(MATCH(CD$6&amp;$CT49,'Route Guide - Lanes Not in Data'!$P$5:$P$22370,0))=FALSE,MATCH(CD$6&amp;$CT49,'Route Guide - Lanes Not in Data'!$P$5:$P$22370,0),
IF(ISERROR(MATCH(CD$6&amp;$CU49,'Route Guide - Lanes Not in Data'!$P$5:$P$22370,0))=FALSE,MATCH(CD$6&amp;$CU49,'Route Guide - Lanes Not in Data'!$P$5:$P$22370,0),
IF(ISERROR(MATCH(CD$6&amp;$CV49,'Route Guide - Lanes Not in Data'!$P$5:$P$22370,0))=FALSE,MATCH(CD$6&amp;$CV49,'Route Guide - Lanes Not in Data'!$P$5:$P$22370,0),
IF(ISERROR(MATCH(CD$6&amp;$CW49,'Route Guide - Lanes Not in Data'!$P$5:$P$22370,0))=FALSE,MATCH(CD$6&amp;$CW49,'Route Guide - Lanes Not in Data'!$P$5:$P$22370,0),
IF(ISERROR(MATCH(CD$6&amp;$CX49,'Route Guide - Lanes Not in Data'!$P$5:$P$22370,0))=FALSE,MATCH(CD$6&amp;$CX49,'Route Guide - Lanes Not in Data'!$P$5:$P$22370,0),
IF(ISERROR(MATCH(CD$6&amp;$CY49,'Route Guide - Lanes Not in Data'!$P$5:$P$22370,0))=FALSE,MATCH(CD$6&amp;$CY49,'Route Guide - Lanes Not in Data'!$P$5:$P$22370,0),
IF(ISERROR(MATCH(CD$6&amp;$CZ49,'Route Guide - Lanes Not in Data'!$P$5:$P$22370,0))=FALSE,MATCH(CD$6&amp;$CZ49,'Route Guide - Lanes Not in Data'!$P$5:$P$22370,0),""))))))))))),""))</f>
        <v/>
      </c>
      <c r="CE49" s="37" t="str">
        <f>IF(OR(CE$6="",EQ49&lt;&gt;2),"",IFERROR(INDEX('Route Guide - Lanes Not in Data'!$E$5:$E$22370,
IF(ISERROR(MATCH(CE$6&amp;$CQ49,'Route Guide - Lanes Not in Data'!$P$5:$P$22370,0))=FALSE,MATCH(CE$6&amp;$CQ49,'Route Guide - Lanes Not in Data'!$P$5:$P$22370,0),
IF(ISERROR(MATCH(CE$6&amp;$CR49,'Route Guide - Lanes Not in Data'!$P$5:$P$22370,0))=FALSE,MATCH(CE$6&amp;$CR49,'Route Guide - Lanes Not in Data'!$P$5:$P$22370,0),
IF(ISERROR(MATCH(CE$6&amp;$CS49,'Route Guide - Lanes Not in Data'!$P$5:$P$22370,0))=FALSE,MATCH(CE$6&amp;$CS49,'Route Guide - Lanes Not in Data'!$P$5:$P$22370,0),
IF(ISERROR(MATCH(CE$6&amp;$CT49,'Route Guide - Lanes Not in Data'!$P$5:$P$22370,0))=FALSE,MATCH(CE$6&amp;$CT49,'Route Guide - Lanes Not in Data'!$P$5:$P$22370,0),
IF(ISERROR(MATCH(CE$6&amp;$CU49,'Route Guide - Lanes Not in Data'!$P$5:$P$22370,0))=FALSE,MATCH(CE$6&amp;$CU49,'Route Guide - Lanes Not in Data'!$P$5:$P$22370,0),
IF(ISERROR(MATCH(CE$6&amp;$CV49,'Route Guide - Lanes Not in Data'!$P$5:$P$22370,0))=FALSE,MATCH(CE$6&amp;$CV49,'Route Guide - Lanes Not in Data'!$P$5:$P$22370,0),
IF(ISERROR(MATCH(CE$6&amp;$CW49,'Route Guide - Lanes Not in Data'!$P$5:$P$22370,0))=FALSE,MATCH(CE$6&amp;$CW49,'Route Guide - Lanes Not in Data'!$P$5:$P$22370,0),
IF(ISERROR(MATCH(CE$6&amp;$CX49,'Route Guide - Lanes Not in Data'!$P$5:$P$22370,0))=FALSE,MATCH(CE$6&amp;$CX49,'Route Guide - Lanes Not in Data'!$P$5:$P$22370,0),
IF(ISERROR(MATCH(CE$6&amp;$CY49,'Route Guide - Lanes Not in Data'!$P$5:$P$22370,0))=FALSE,MATCH(CE$6&amp;$CY49,'Route Guide - Lanes Not in Data'!$P$5:$P$22370,0),
IF(ISERROR(MATCH(CE$6&amp;$CZ49,'Route Guide - Lanes Not in Data'!$P$5:$P$22370,0))=FALSE,MATCH(CE$6&amp;$CZ49,'Route Guide - Lanes Not in Data'!$P$5:$P$22370,0),""))))))))))),""))</f>
        <v/>
      </c>
      <c r="CF49" s="37" t="str">
        <f>IF(OR(CF$6="",ER49&lt;&gt;2),"",IFERROR(INDEX('Route Guide - Lanes Not in Data'!$E$5:$E$22370,
IF(ISERROR(MATCH(CF$6&amp;$CQ49,'Route Guide - Lanes Not in Data'!$P$5:$P$22370,0))=FALSE,MATCH(CF$6&amp;$CQ49,'Route Guide - Lanes Not in Data'!$P$5:$P$22370,0),
IF(ISERROR(MATCH(CF$6&amp;$CR49,'Route Guide - Lanes Not in Data'!$P$5:$P$22370,0))=FALSE,MATCH(CF$6&amp;$CR49,'Route Guide - Lanes Not in Data'!$P$5:$P$22370,0),
IF(ISERROR(MATCH(CF$6&amp;$CS49,'Route Guide - Lanes Not in Data'!$P$5:$P$22370,0))=FALSE,MATCH(CF$6&amp;$CS49,'Route Guide - Lanes Not in Data'!$P$5:$P$22370,0),
IF(ISERROR(MATCH(CF$6&amp;$CT49,'Route Guide - Lanes Not in Data'!$P$5:$P$22370,0))=FALSE,MATCH(CF$6&amp;$CT49,'Route Guide - Lanes Not in Data'!$P$5:$P$22370,0),
IF(ISERROR(MATCH(CF$6&amp;$CU49,'Route Guide - Lanes Not in Data'!$P$5:$P$22370,0))=FALSE,MATCH(CF$6&amp;$CU49,'Route Guide - Lanes Not in Data'!$P$5:$P$22370,0),
IF(ISERROR(MATCH(CF$6&amp;$CV49,'Route Guide - Lanes Not in Data'!$P$5:$P$22370,0))=FALSE,MATCH(CF$6&amp;$CV49,'Route Guide - Lanes Not in Data'!$P$5:$P$22370,0),
IF(ISERROR(MATCH(CF$6&amp;$CW49,'Route Guide - Lanes Not in Data'!$P$5:$P$22370,0))=FALSE,MATCH(CF$6&amp;$CW49,'Route Guide - Lanes Not in Data'!$P$5:$P$22370,0),
IF(ISERROR(MATCH(CF$6&amp;$CX49,'Route Guide - Lanes Not in Data'!$P$5:$P$22370,0))=FALSE,MATCH(CF$6&amp;$CX49,'Route Guide - Lanes Not in Data'!$P$5:$P$22370,0),
IF(ISERROR(MATCH(CF$6&amp;$CY49,'Route Guide - Lanes Not in Data'!$P$5:$P$22370,0))=FALSE,MATCH(CF$6&amp;$CY49,'Route Guide - Lanes Not in Data'!$P$5:$P$22370,0),
IF(ISERROR(MATCH(CF$6&amp;$CZ49,'Route Guide - Lanes Not in Data'!$P$5:$P$22370,0))=FALSE,MATCH(CF$6&amp;$CZ49,'Route Guide - Lanes Not in Data'!$P$5:$P$22370,0),""))))))))))),""))</f>
        <v/>
      </c>
      <c r="CG49" s="37" t="str">
        <f>IF(OR(CG$6="",ES49&lt;&gt;2),"",IFERROR(INDEX('Route Guide - Lanes Not in Data'!$E$5:$E$22370,
IF(ISERROR(MATCH(CG$6&amp;$CQ49,'Route Guide - Lanes Not in Data'!$P$5:$P$22370,0))=FALSE,MATCH(CG$6&amp;$CQ49,'Route Guide - Lanes Not in Data'!$P$5:$P$22370,0),
IF(ISERROR(MATCH(CG$6&amp;$CR49,'Route Guide - Lanes Not in Data'!$P$5:$P$22370,0))=FALSE,MATCH(CG$6&amp;$CR49,'Route Guide - Lanes Not in Data'!$P$5:$P$22370,0),
IF(ISERROR(MATCH(CG$6&amp;$CS49,'Route Guide - Lanes Not in Data'!$P$5:$P$22370,0))=FALSE,MATCH(CG$6&amp;$CS49,'Route Guide - Lanes Not in Data'!$P$5:$P$22370,0),
IF(ISERROR(MATCH(CG$6&amp;$CT49,'Route Guide - Lanes Not in Data'!$P$5:$P$22370,0))=FALSE,MATCH(CG$6&amp;$CT49,'Route Guide - Lanes Not in Data'!$P$5:$P$22370,0),
IF(ISERROR(MATCH(CG$6&amp;$CU49,'Route Guide - Lanes Not in Data'!$P$5:$P$22370,0))=FALSE,MATCH(CG$6&amp;$CU49,'Route Guide - Lanes Not in Data'!$P$5:$P$22370,0),
IF(ISERROR(MATCH(CG$6&amp;$CV49,'Route Guide - Lanes Not in Data'!$P$5:$P$22370,0))=FALSE,MATCH(CG$6&amp;$CV49,'Route Guide - Lanes Not in Data'!$P$5:$P$22370,0),
IF(ISERROR(MATCH(CG$6&amp;$CW49,'Route Guide - Lanes Not in Data'!$P$5:$P$22370,0))=FALSE,MATCH(CG$6&amp;$CW49,'Route Guide - Lanes Not in Data'!$P$5:$P$22370,0),
IF(ISERROR(MATCH(CG$6&amp;$CX49,'Route Guide - Lanes Not in Data'!$P$5:$P$22370,0))=FALSE,MATCH(CG$6&amp;$CX49,'Route Guide - Lanes Not in Data'!$P$5:$P$22370,0),
IF(ISERROR(MATCH(CG$6&amp;$CY49,'Route Guide - Lanes Not in Data'!$P$5:$P$22370,0))=FALSE,MATCH(CG$6&amp;$CY49,'Route Guide - Lanes Not in Data'!$P$5:$P$22370,0),
IF(ISERROR(MATCH(CG$6&amp;$CZ49,'Route Guide - Lanes Not in Data'!$P$5:$P$22370,0))=FALSE,MATCH(CG$6&amp;$CZ49,'Route Guide - Lanes Not in Data'!$P$5:$P$22370,0),""))))))))))),""))</f>
        <v/>
      </c>
      <c r="CH49" s="37" t="str">
        <f>IF(OR(CH$6="",ET49&lt;&gt;2),"",IFERROR(INDEX('Route Guide - Lanes Not in Data'!$E$5:$E$22370,
IF(ISERROR(MATCH(CH$6&amp;$CQ49,'Route Guide - Lanes Not in Data'!$P$5:$P$22370,0))=FALSE,MATCH(CH$6&amp;$CQ49,'Route Guide - Lanes Not in Data'!$P$5:$P$22370,0),
IF(ISERROR(MATCH(CH$6&amp;$CR49,'Route Guide - Lanes Not in Data'!$P$5:$P$22370,0))=FALSE,MATCH(CH$6&amp;$CR49,'Route Guide - Lanes Not in Data'!$P$5:$P$22370,0),
IF(ISERROR(MATCH(CH$6&amp;$CS49,'Route Guide - Lanes Not in Data'!$P$5:$P$22370,0))=FALSE,MATCH(CH$6&amp;$CS49,'Route Guide - Lanes Not in Data'!$P$5:$P$22370,0),
IF(ISERROR(MATCH(CH$6&amp;$CT49,'Route Guide - Lanes Not in Data'!$P$5:$P$22370,0))=FALSE,MATCH(CH$6&amp;$CT49,'Route Guide - Lanes Not in Data'!$P$5:$P$22370,0),
IF(ISERROR(MATCH(CH$6&amp;$CU49,'Route Guide - Lanes Not in Data'!$P$5:$P$22370,0))=FALSE,MATCH(CH$6&amp;$CU49,'Route Guide - Lanes Not in Data'!$P$5:$P$22370,0),
IF(ISERROR(MATCH(CH$6&amp;$CV49,'Route Guide - Lanes Not in Data'!$P$5:$P$22370,0))=FALSE,MATCH(CH$6&amp;$CV49,'Route Guide - Lanes Not in Data'!$P$5:$P$22370,0),
IF(ISERROR(MATCH(CH$6&amp;$CW49,'Route Guide - Lanes Not in Data'!$P$5:$P$22370,0))=FALSE,MATCH(CH$6&amp;$CW49,'Route Guide - Lanes Not in Data'!$P$5:$P$22370,0),
IF(ISERROR(MATCH(CH$6&amp;$CX49,'Route Guide - Lanes Not in Data'!$P$5:$P$22370,0))=FALSE,MATCH(CH$6&amp;$CX49,'Route Guide - Lanes Not in Data'!$P$5:$P$22370,0),
IF(ISERROR(MATCH(CH$6&amp;$CY49,'Route Guide - Lanes Not in Data'!$P$5:$P$22370,0))=FALSE,MATCH(CH$6&amp;$CY49,'Route Guide - Lanes Not in Data'!$P$5:$P$22370,0),
IF(ISERROR(MATCH(CH$6&amp;$CZ49,'Route Guide - Lanes Not in Data'!$P$5:$P$22370,0))=FALSE,MATCH(CH$6&amp;$CZ49,'Route Guide - Lanes Not in Data'!$P$5:$P$22370,0),""))))))))))),""))</f>
        <v/>
      </c>
      <c r="CI49" s="37" t="str">
        <f>IF(OR(CI$6="",EU49&lt;&gt;2),"",IFERROR(INDEX('Route Guide - Lanes Not in Data'!$E$5:$E$22370,
IF(ISERROR(MATCH(CI$6&amp;$CQ49,'Route Guide - Lanes Not in Data'!$P$5:$P$22370,0))=FALSE,MATCH(CI$6&amp;$CQ49,'Route Guide - Lanes Not in Data'!$P$5:$P$22370,0),
IF(ISERROR(MATCH(CI$6&amp;$CR49,'Route Guide - Lanes Not in Data'!$P$5:$P$22370,0))=FALSE,MATCH(CI$6&amp;$CR49,'Route Guide - Lanes Not in Data'!$P$5:$P$22370,0),
IF(ISERROR(MATCH(CI$6&amp;$CS49,'Route Guide - Lanes Not in Data'!$P$5:$P$22370,0))=FALSE,MATCH(CI$6&amp;$CS49,'Route Guide - Lanes Not in Data'!$P$5:$P$22370,0),
IF(ISERROR(MATCH(CI$6&amp;$CT49,'Route Guide - Lanes Not in Data'!$P$5:$P$22370,0))=FALSE,MATCH(CI$6&amp;$CT49,'Route Guide - Lanes Not in Data'!$P$5:$P$22370,0),
IF(ISERROR(MATCH(CI$6&amp;$CU49,'Route Guide - Lanes Not in Data'!$P$5:$P$22370,0))=FALSE,MATCH(CI$6&amp;$CU49,'Route Guide - Lanes Not in Data'!$P$5:$P$22370,0),
IF(ISERROR(MATCH(CI$6&amp;$CV49,'Route Guide - Lanes Not in Data'!$P$5:$P$22370,0))=FALSE,MATCH(CI$6&amp;$CV49,'Route Guide - Lanes Not in Data'!$P$5:$P$22370,0),
IF(ISERROR(MATCH(CI$6&amp;$CW49,'Route Guide - Lanes Not in Data'!$P$5:$P$22370,0))=FALSE,MATCH(CI$6&amp;$CW49,'Route Guide - Lanes Not in Data'!$P$5:$P$22370,0),
IF(ISERROR(MATCH(CI$6&amp;$CX49,'Route Guide - Lanes Not in Data'!$P$5:$P$22370,0))=FALSE,MATCH(CI$6&amp;$CX49,'Route Guide - Lanes Not in Data'!$P$5:$P$22370,0),
IF(ISERROR(MATCH(CI$6&amp;$CY49,'Route Guide - Lanes Not in Data'!$P$5:$P$22370,0))=FALSE,MATCH(CI$6&amp;$CY49,'Route Guide - Lanes Not in Data'!$P$5:$P$22370,0),
IF(ISERROR(MATCH(CI$6&amp;$CZ49,'Route Guide - Lanes Not in Data'!$P$5:$P$22370,0))=FALSE,MATCH(CI$6&amp;$CZ49,'Route Guide - Lanes Not in Data'!$P$5:$P$22370,0),""))))))))))),""))</f>
        <v/>
      </c>
      <c r="CJ49" s="37" t="str">
        <f>IF(OR(CJ$6="",EV49&lt;&gt;2),"",IFERROR(INDEX('Route Guide - Lanes Not in Data'!$E$5:$E$22370,
IF(ISERROR(MATCH(CJ$6&amp;$CQ49,'Route Guide - Lanes Not in Data'!$P$5:$P$22370,0))=FALSE,MATCH(CJ$6&amp;$CQ49,'Route Guide - Lanes Not in Data'!$P$5:$P$22370,0),
IF(ISERROR(MATCH(CJ$6&amp;$CR49,'Route Guide - Lanes Not in Data'!$P$5:$P$22370,0))=FALSE,MATCH(CJ$6&amp;$CR49,'Route Guide - Lanes Not in Data'!$P$5:$P$22370,0),
IF(ISERROR(MATCH(CJ$6&amp;$CS49,'Route Guide - Lanes Not in Data'!$P$5:$P$22370,0))=FALSE,MATCH(CJ$6&amp;$CS49,'Route Guide - Lanes Not in Data'!$P$5:$P$22370,0),
IF(ISERROR(MATCH(CJ$6&amp;$CT49,'Route Guide - Lanes Not in Data'!$P$5:$P$22370,0))=FALSE,MATCH(CJ$6&amp;$CT49,'Route Guide - Lanes Not in Data'!$P$5:$P$22370,0),
IF(ISERROR(MATCH(CJ$6&amp;$CU49,'Route Guide - Lanes Not in Data'!$P$5:$P$22370,0))=FALSE,MATCH(CJ$6&amp;$CU49,'Route Guide - Lanes Not in Data'!$P$5:$P$22370,0),
IF(ISERROR(MATCH(CJ$6&amp;$CV49,'Route Guide - Lanes Not in Data'!$P$5:$P$22370,0))=FALSE,MATCH(CJ$6&amp;$CV49,'Route Guide - Lanes Not in Data'!$P$5:$P$22370,0),
IF(ISERROR(MATCH(CJ$6&amp;$CW49,'Route Guide - Lanes Not in Data'!$P$5:$P$22370,0))=FALSE,MATCH(CJ$6&amp;$CW49,'Route Guide - Lanes Not in Data'!$P$5:$P$22370,0),
IF(ISERROR(MATCH(CJ$6&amp;$CX49,'Route Guide - Lanes Not in Data'!$P$5:$P$22370,0))=FALSE,MATCH(CJ$6&amp;$CX49,'Route Guide - Lanes Not in Data'!$P$5:$P$22370,0),
IF(ISERROR(MATCH(CJ$6&amp;$CY49,'Route Guide - Lanes Not in Data'!$P$5:$P$22370,0))=FALSE,MATCH(CJ$6&amp;$CY49,'Route Guide - Lanes Not in Data'!$P$5:$P$22370,0),
IF(ISERROR(MATCH(CJ$6&amp;$CZ49,'Route Guide - Lanes Not in Data'!$P$5:$P$22370,0))=FALSE,MATCH(CJ$6&amp;$CZ49,'Route Guide - Lanes Not in Data'!$P$5:$P$22370,0),""))))))))))),""))</f>
        <v/>
      </c>
      <c r="CK49" s="37" t="str">
        <f>IF(OR(CK$6="",EW49&lt;&gt;2),"",IFERROR(INDEX('Route Guide - Lanes Not in Data'!$E$5:$E$22370,
IF(ISERROR(MATCH(CK$6&amp;$CQ49,'Route Guide - Lanes Not in Data'!$P$5:$P$22370,0))=FALSE,MATCH(CK$6&amp;$CQ49,'Route Guide - Lanes Not in Data'!$P$5:$P$22370,0),
IF(ISERROR(MATCH(CK$6&amp;$CR49,'Route Guide - Lanes Not in Data'!$P$5:$P$22370,0))=FALSE,MATCH(CK$6&amp;$CR49,'Route Guide - Lanes Not in Data'!$P$5:$P$22370,0),
IF(ISERROR(MATCH(CK$6&amp;$CS49,'Route Guide - Lanes Not in Data'!$P$5:$P$22370,0))=FALSE,MATCH(CK$6&amp;$CS49,'Route Guide - Lanes Not in Data'!$P$5:$P$22370,0),
IF(ISERROR(MATCH(CK$6&amp;$CT49,'Route Guide - Lanes Not in Data'!$P$5:$P$22370,0))=FALSE,MATCH(CK$6&amp;$CT49,'Route Guide - Lanes Not in Data'!$P$5:$P$22370,0),
IF(ISERROR(MATCH(CK$6&amp;$CU49,'Route Guide - Lanes Not in Data'!$P$5:$P$22370,0))=FALSE,MATCH(CK$6&amp;$CU49,'Route Guide - Lanes Not in Data'!$P$5:$P$22370,0),
IF(ISERROR(MATCH(CK$6&amp;$CV49,'Route Guide - Lanes Not in Data'!$P$5:$P$22370,0))=FALSE,MATCH(CK$6&amp;$CV49,'Route Guide - Lanes Not in Data'!$P$5:$P$22370,0),
IF(ISERROR(MATCH(CK$6&amp;$CW49,'Route Guide - Lanes Not in Data'!$P$5:$P$22370,0))=FALSE,MATCH(CK$6&amp;$CW49,'Route Guide - Lanes Not in Data'!$P$5:$P$22370,0),
IF(ISERROR(MATCH(CK$6&amp;$CX49,'Route Guide - Lanes Not in Data'!$P$5:$P$22370,0))=FALSE,MATCH(CK$6&amp;$CX49,'Route Guide - Lanes Not in Data'!$P$5:$P$22370,0),
IF(ISERROR(MATCH(CK$6&amp;$CY49,'Route Guide - Lanes Not in Data'!$P$5:$P$22370,0))=FALSE,MATCH(CK$6&amp;$CY49,'Route Guide - Lanes Not in Data'!$P$5:$P$22370,0),
IF(ISERROR(MATCH(CK$6&amp;$CZ49,'Route Guide - Lanes Not in Data'!$P$5:$P$22370,0))=FALSE,MATCH(CK$6&amp;$CZ49,'Route Guide - Lanes Not in Data'!$P$5:$P$22370,0),""))))))))))),""))</f>
        <v/>
      </c>
      <c r="CL49" s="37">
        <f t="shared" si="52"/>
        <v>0.31</v>
      </c>
      <c r="CM49" s="23" t="str">
        <f t="shared" si="53"/>
        <v>ODFL</v>
      </c>
      <c r="CN49" s="37">
        <f t="shared" si="54"/>
        <v>0.307</v>
      </c>
      <c r="CO49" s="23" t="str">
        <f t="shared" si="21"/>
        <v>SAIA</v>
      </c>
      <c r="CQ49" s="23" t="str">
        <f t="shared" si="72"/>
        <v>-0E25-CA-CITY OF INDUSTRY-UT</v>
      </c>
      <c r="CR49" s="23" t="str">
        <f t="shared" si="73"/>
        <v>-0E25-CA-CITY OF INDUSTRY-USA</v>
      </c>
      <c r="CS49" s="23" t="str">
        <f t="shared" si="74"/>
        <v>-CA-CITY OF INDUSTRY-UT</v>
      </c>
      <c r="CT49" s="23" t="str">
        <f t="shared" si="75"/>
        <v>-CA-CITY OF INDUSTRY-USA</v>
      </c>
      <c r="CU49" s="23" t="str">
        <f t="shared" si="76"/>
        <v>-91745-UT</v>
      </c>
      <c r="CV49" s="23" t="str">
        <f t="shared" si="77"/>
        <v>-91745-USA</v>
      </c>
      <c r="CW49" s="23" t="str">
        <f t="shared" si="78"/>
        <v>-CA-UT</v>
      </c>
      <c r="CX49" s="23" t="str">
        <f t="shared" si="79"/>
        <v>UT-CA</v>
      </c>
      <c r="CY49" s="23" t="str">
        <f t="shared" si="55"/>
        <v>UT-USA</v>
      </c>
      <c r="CZ49" s="23" t="str">
        <f t="shared" si="80"/>
        <v>USA-USA</v>
      </c>
      <c r="DB49"/>
      <c r="DF49" s="35" t="s">
        <v>2230</v>
      </c>
      <c r="DG49" s="23">
        <v>1</v>
      </c>
      <c r="DH49" s="23">
        <v>1</v>
      </c>
      <c r="DI49" s="23">
        <v>0</v>
      </c>
      <c r="DJ49" s="23">
        <v>0</v>
      </c>
      <c r="DK49" s="23">
        <v>1</v>
      </c>
      <c r="DL49" s="23">
        <v>0</v>
      </c>
      <c r="DM49" s="23">
        <v>0</v>
      </c>
      <c r="DN49" s="23">
        <v>1</v>
      </c>
      <c r="DO49" s="23">
        <v>0</v>
      </c>
      <c r="DP49" s="23">
        <v>0</v>
      </c>
      <c r="DQ49" s="23">
        <v>1</v>
      </c>
      <c r="DR49" s="23">
        <v>1</v>
      </c>
      <c r="DS49" s="23">
        <v>1</v>
      </c>
      <c r="DT49" s="23">
        <v>1</v>
      </c>
      <c r="DU49" s="23">
        <v>0</v>
      </c>
      <c r="EC49" s="38">
        <f t="shared" si="81"/>
        <v>2</v>
      </c>
      <c r="ED49" s="38">
        <f t="shared" si="82"/>
        <v>2</v>
      </c>
      <c r="EE49" s="38">
        <f t="shared" si="83"/>
        <v>0</v>
      </c>
      <c r="EF49" s="38">
        <f t="shared" si="84"/>
        <v>0</v>
      </c>
      <c r="EG49" s="38">
        <f t="shared" si="85"/>
        <v>2</v>
      </c>
      <c r="EH49" s="38">
        <f t="shared" si="86"/>
        <v>1</v>
      </c>
      <c r="EI49" s="38">
        <f t="shared" si="87"/>
        <v>0</v>
      </c>
      <c r="EJ49" s="38">
        <f t="shared" si="88"/>
        <v>2</v>
      </c>
      <c r="EK49" s="38">
        <f t="shared" si="89"/>
        <v>0</v>
      </c>
      <c r="EL49" s="38">
        <f t="shared" si="90"/>
        <v>0</v>
      </c>
      <c r="EM49" s="38">
        <f t="shared" si="91"/>
        <v>2</v>
      </c>
      <c r="EN49" s="38">
        <f t="shared" si="92"/>
        <v>2</v>
      </c>
      <c r="EO49" s="38">
        <f t="shared" si="93"/>
        <v>2</v>
      </c>
      <c r="EP49" s="38">
        <f t="shared" si="94"/>
        <v>2</v>
      </c>
      <c r="EQ49" s="38">
        <f t="shared" si="95"/>
        <v>0</v>
      </c>
      <c r="ER49" s="38"/>
      <c r="ES49" s="38"/>
      <c r="ET49" s="38"/>
      <c r="EU49" s="38"/>
      <c r="EV49" s="38"/>
      <c r="EW49" s="38"/>
    </row>
    <row r="50" spans="2:153" x14ac:dyDescent="0.25">
      <c r="B50" s="39" t="str">
        <f t="shared" si="59"/>
        <v>CA  to  VA</v>
      </c>
      <c r="C50" s="39" t="str">
        <f t="shared" si="4"/>
        <v>CNWY</v>
      </c>
      <c r="D50" s="31" t="str">
        <f t="shared" si="56"/>
        <v/>
      </c>
      <c r="F50" s="39" t="str">
        <f t="shared" si="60"/>
        <v>VA  to  CA</v>
      </c>
      <c r="G50" s="39" t="str">
        <f t="shared" si="6"/>
        <v>ODFL</v>
      </c>
      <c r="H50" s="31" t="str">
        <f t="shared" si="7"/>
        <v/>
      </c>
      <c r="U50" s="23" t="s">
        <v>2231</v>
      </c>
      <c r="V50" s="23" t="s">
        <v>2751</v>
      </c>
      <c r="W50" s="23" t="str">
        <f t="shared" si="61"/>
        <v>0E25-CA-CITY OF INDUSTRY-CA-VA</v>
      </c>
      <c r="X50" s="23" t="e">
        <f>_xlfn.XLOOKUP($W50,'Route Guide - Lanes In Data'!$B$1:$B$2645,'Route Guide - Lanes In Data'!D$1:D$2645)</f>
        <v>#N/A</v>
      </c>
      <c r="Y50" s="23" t="e">
        <f>_xlfn.XLOOKUP($W50,'Route Guide - Lanes In Data'!$B$1:$B$2645,'Route Guide - Lanes In Data'!E$1:E$2645)</f>
        <v>#N/A</v>
      </c>
      <c r="AA50" s="37">
        <f>IF(OR(AA$6="",EC50&lt;&gt;2),"",IFERROR(INDEX('Route Guide - Lanes Not in Data'!$D$5:$D$22370,
IF(ISERROR(MATCH(AA$6&amp;$BA50,'Route Guide - Lanes Not in Data'!$P$5:$P$22370,0))=FALSE,MATCH(AA$6&amp;$BA50,'Route Guide - Lanes Not in Data'!$P$5:$P$22370,0),
IF(ISERROR(MATCH(AA$6&amp;$BB50,'Route Guide - Lanes Not in Data'!$P$5:$P$22370,0))=FALSE,MATCH(AA$6&amp;$BB50,'Route Guide - Lanes Not in Data'!$P$5:$P$22370,0),
IF(ISERROR(MATCH(AA$6&amp;$BC50,'Route Guide - Lanes Not in Data'!$P$5:$P$22370,0))=FALSE,MATCH(AA$6&amp;$BC50,'Route Guide - Lanes Not in Data'!$P$5:$P$22370,0),
IF(ISERROR(MATCH(AA$6&amp;$BD50,'Route Guide - Lanes Not in Data'!$P$5:$P$22370,0))=FALSE,MATCH(AA$6&amp;$BD50,'Route Guide - Lanes Not in Data'!$P$5:$P$22370,0),
IF(ISERROR(MATCH(AA$6&amp;$BE50,'Route Guide - Lanes Not in Data'!$P$5:$P$22370,0))=FALSE,MATCH(AA$6&amp;$BE50,'Route Guide - Lanes Not in Data'!$P$5:$P$22370,0),
IF(ISERROR(MATCH(AA$6&amp;$BF50,'Route Guide - Lanes Not in Data'!$P$5:$P$22370,0))=FALSE,MATCH(AA$6&amp;$BF50,'Route Guide - Lanes Not in Data'!$P$5:$P$22370,0),
IF(ISERROR(MATCH(AA$6&amp;$BG50,'Route Guide - Lanes Not in Data'!$P$5:$P$22370,0))=FALSE,MATCH(AA$6&amp;$BG50,'Route Guide - Lanes Not in Data'!$P$5:$P$22370,0),
IF(ISERROR(MATCH(AA$6&amp;$BH50,'Route Guide - Lanes Not in Data'!$P$5:$P$22370,0))=FALSE,MATCH(AA$6&amp;$BH50,'Route Guide - Lanes Not in Data'!$P$5:$P$22370,0),
IF(ISERROR(MATCH(AA$6&amp;$BI50,'Route Guide - Lanes Not in Data'!$P$5:$P$22370,0))=FALSE,MATCH(AA$6&amp;$BI50,'Route Guide - Lanes Not in Data'!$P$5:$P$22370,0),
IF(ISERROR(MATCH(AA$6&amp;$BJ50,'Route Guide - Lanes Not in Data'!$P$5:$P$22370,0))=FALSE,MATCH(AA$6&amp;$BJ50,'Route Guide - Lanes Not in Data'!$P$5:$P$22370,0),""))))))))))),""))</f>
        <v>0.35</v>
      </c>
      <c r="AB50" s="37">
        <f>IF(OR(AB$6="",ED50&lt;&gt;2),"",IFERROR(INDEX('Route Guide - Lanes Not in Data'!$D$5:$D$22370,
IF(ISERROR(MATCH(AB$6&amp;$BA50,'Route Guide - Lanes Not in Data'!$P$5:$P$22370,0))=FALSE,MATCH(AB$6&amp;$BA50,'Route Guide - Lanes Not in Data'!$P$5:$P$22370,0),
IF(ISERROR(MATCH(AB$6&amp;$BB50,'Route Guide - Lanes Not in Data'!$P$5:$P$22370,0))=FALSE,MATCH(AB$6&amp;$BB50,'Route Guide - Lanes Not in Data'!$P$5:$P$22370,0),
IF(ISERROR(MATCH(AB$6&amp;$BC50,'Route Guide - Lanes Not in Data'!$P$5:$P$22370,0))=FALSE,MATCH(AB$6&amp;$BC50,'Route Guide - Lanes Not in Data'!$P$5:$P$22370,0),
IF(ISERROR(MATCH(AB$6&amp;$BD50,'Route Guide - Lanes Not in Data'!$P$5:$P$22370,0))=FALSE,MATCH(AB$6&amp;$BD50,'Route Guide - Lanes Not in Data'!$P$5:$P$22370,0),
IF(ISERROR(MATCH(AB$6&amp;$BE50,'Route Guide - Lanes Not in Data'!$P$5:$P$22370,0))=FALSE,MATCH(AB$6&amp;$BE50,'Route Guide - Lanes Not in Data'!$P$5:$P$22370,0),
IF(ISERROR(MATCH(AB$6&amp;$BF50,'Route Guide - Lanes Not in Data'!$P$5:$P$22370,0))=FALSE,MATCH(AB$6&amp;$BF50,'Route Guide - Lanes Not in Data'!$P$5:$P$22370,0),
IF(ISERROR(MATCH(AB$6&amp;$BG50,'Route Guide - Lanes Not in Data'!$P$5:$P$22370,0))=FALSE,MATCH(AB$6&amp;$BG50,'Route Guide - Lanes Not in Data'!$P$5:$P$22370,0),
IF(ISERROR(MATCH(AB$6&amp;$BH50,'Route Guide - Lanes Not in Data'!$P$5:$P$22370,0))=FALSE,MATCH(AB$6&amp;$BH50,'Route Guide - Lanes Not in Data'!$P$5:$P$22370,0),
IF(ISERROR(MATCH(AB$6&amp;$BI50,'Route Guide - Lanes Not in Data'!$P$5:$P$22370,0))=FALSE,MATCH(AB$6&amp;$BI50,'Route Guide - Lanes Not in Data'!$P$5:$P$22370,0),
IF(ISERROR(MATCH(AB$6&amp;$BJ50,'Route Guide - Lanes Not in Data'!$P$5:$P$22370,0))=FALSE,MATCH(AB$6&amp;$BJ50,'Route Guide - Lanes Not in Data'!$P$5:$P$22370,0),""))))))))))),""))</f>
        <v>0.38700000000000001</v>
      </c>
      <c r="AC50" s="37" t="str">
        <f>IF(OR(AC$6="",EE50&lt;&gt;2),"",IFERROR(INDEX('Route Guide - Lanes Not in Data'!$D$5:$D$22370,
IF(ISERROR(MATCH(AC$6&amp;$BA50,'Route Guide - Lanes Not in Data'!$P$5:$P$22370,0))=FALSE,MATCH(AC$6&amp;$BA50,'Route Guide - Lanes Not in Data'!$P$5:$P$22370,0),
IF(ISERROR(MATCH(AC$6&amp;$BB50,'Route Guide - Lanes Not in Data'!$P$5:$P$22370,0))=FALSE,MATCH(AC$6&amp;$BB50,'Route Guide - Lanes Not in Data'!$P$5:$P$22370,0),
IF(ISERROR(MATCH(AC$6&amp;$BC50,'Route Guide - Lanes Not in Data'!$P$5:$P$22370,0))=FALSE,MATCH(AC$6&amp;$BC50,'Route Guide - Lanes Not in Data'!$P$5:$P$22370,0),
IF(ISERROR(MATCH(AC$6&amp;$BD50,'Route Guide - Lanes Not in Data'!$P$5:$P$22370,0))=FALSE,MATCH(AC$6&amp;$BD50,'Route Guide - Lanes Not in Data'!$P$5:$P$22370,0),
IF(ISERROR(MATCH(AC$6&amp;$BE50,'Route Guide - Lanes Not in Data'!$P$5:$P$22370,0))=FALSE,MATCH(AC$6&amp;$BE50,'Route Guide - Lanes Not in Data'!$P$5:$P$22370,0),
IF(ISERROR(MATCH(AC$6&amp;$BF50,'Route Guide - Lanes Not in Data'!$P$5:$P$22370,0))=FALSE,MATCH(AC$6&amp;$BF50,'Route Guide - Lanes Not in Data'!$P$5:$P$22370,0),
IF(ISERROR(MATCH(AC$6&amp;$BG50,'Route Guide - Lanes Not in Data'!$P$5:$P$22370,0))=FALSE,MATCH(AC$6&amp;$BG50,'Route Guide - Lanes Not in Data'!$P$5:$P$22370,0),
IF(ISERROR(MATCH(AC$6&amp;$BH50,'Route Guide - Lanes Not in Data'!$P$5:$P$22370,0))=FALSE,MATCH(AC$6&amp;$BH50,'Route Guide - Lanes Not in Data'!$P$5:$P$22370,0),
IF(ISERROR(MATCH(AC$6&amp;$BI50,'Route Guide - Lanes Not in Data'!$P$5:$P$22370,0))=FALSE,MATCH(AC$6&amp;$BI50,'Route Guide - Lanes Not in Data'!$P$5:$P$22370,0),
IF(ISERROR(MATCH(AC$6&amp;$BJ50,'Route Guide - Lanes Not in Data'!$P$5:$P$22370,0))=FALSE,MATCH(AC$6&amp;$BJ50,'Route Guide - Lanes Not in Data'!$P$5:$P$22370,0),""))))))))))),""))</f>
        <v/>
      </c>
      <c r="AD50" s="37" t="str">
        <f>IF(OR(AD$6="",EF50&lt;&gt;2),"",IFERROR(INDEX('Route Guide - Lanes Not in Data'!$D$5:$D$22370,
IF(ISERROR(MATCH(AD$6&amp;$BA50,'Route Guide - Lanes Not in Data'!$P$5:$P$22370,0))=FALSE,MATCH(AD$6&amp;$BA50,'Route Guide - Lanes Not in Data'!$P$5:$P$22370,0),
IF(ISERROR(MATCH(AD$6&amp;$BB50,'Route Guide - Lanes Not in Data'!$P$5:$P$22370,0))=FALSE,MATCH(AD$6&amp;$BB50,'Route Guide - Lanes Not in Data'!$P$5:$P$22370,0),
IF(ISERROR(MATCH(AD$6&amp;$BC50,'Route Guide - Lanes Not in Data'!$P$5:$P$22370,0))=FALSE,MATCH(AD$6&amp;$BC50,'Route Guide - Lanes Not in Data'!$P$5:$P$22370,0),
IF(ISERROR(MATCH(AD$6&amp;$BD50,'Route Guide - Lanes Not in Data'!$P$5:$P$22370,0))=FALSE,MATCH(AD$6&amp;$BD50,'Route Guide - Lanes Not in Data'!$P$5:$P$22370,0),
IF(ISERROR(MATCH(AD$6&amp;$BE50,'Route Guide - Lanes Not in Data'!$P$5:$P$22370,0))=FALSE,MATCH(AD$6&amp;$BE50,'Route Guide - Lanes Not in Data'!$P$5:$P$22370,0),
IF(ISERROR(MATCH(AD$6&amp;$BF50,'Route Guide - Lanes Not in Data'!$P$5:$P$22370,0))=FALSE,MATCH(AD$6&amp;$BF50,'Route Guide - Lanes Not in Data'!$P$5:$P$22370,0),
IF(ISERROR(MATCH(AD$6&amp;$BG50,'Route Guide - Lanes Not in Data'!$P$5:$P$22370,0))=FALSE,MATCH(AD$6&amp;$BG50,'Route Guide - Lanes Not in Data'!$P$5:$P$22370,0),
IF(ISERROR(MATCH(AD$6&amp;$BH50,'Route Guide - Lanes Not in Data'!$P$5:$P$22370,0))=FALSE,MATCH(AD$6&amp;$BH50,'Route Guide - Lanes Not in Data'!$P$5:$P$22370,0),
IF(ISERROR(MATCH(AD$6&amp;$BI50,'Route Guide - Lanes Not in Data'!$P$5:$P$22370,0))=FALSE,MATCH(AD$6&amp;$BI50,'Route Guide - Lanes Not in Data'!$P$5:$P$22370,0),
IF(ISERROR(MATCH(AD$6&amp;$BJ50,'Route Guide - Lanes Not in Data'!$P$5:$P$22370,0))=FALSE,MATCH(AD$6&amp;$BJ50,'Route Guide - Lanes Not in Data'!$P$5:$P$22370,0),""))))))))))),""))</f>
        <v/>
      </c>
      <c r="AE50" s="37">
        <f>IF(OR(AE$6="",EG50&lt;&gt;2),"",IFERROR(INDEX('Route Guide - Lanes Not in Data'!$D$5:$D$22370,
IF(ISERROR(MATCH(AE$6&amp;$BA50,'Route Guide - Lanes Not in Data'!$P$5:$P$22370,0))=FALSE,MATCH(AE$6&amp;$BA50,'Route Guide - Lanes Not in Data'!$P$5:$P$22370,0),
IF(ISERROR(MATCH(AE$6&amp;$BB50,'Route Guide - Lanes Not in Data'!$P$5:$P$22370,0))=FALSE,MATCH(AE$6&amp;$BB50,'Route Guide - Lanes Not in Data'!$P$5:$P$22370,0),
IF(ISERROR(MATCH(AE$6&amp;$BC50,'Route Guide - Lanes Not in Data'!$P$5:$P$22370,0))=FALSE,MATCH(AE$6&amp;$BC50,'Route Guide - Lanes Not in Data'!$P$5:$P$22370,0),
IF(ISERROR(MATCH(AE$6&amp;$BD50,'Route Guide - Lanes Not in Data'!$P$5:$P$22370,0))=FALSE,MATCH(AE$6&amp;$BD50,'Route Guide - Lanes Not in Data'!$P$5:$P$22370,0),
IF(ISERROR(MATCH(AE$6&amp;$BE50,'Route Guide - Lanes Not in Data'!$P$5:$P$22370,0))=FALSE,MATCH(AE$6&amp;$BE50,'Route Guide - Lanes Not in Data'!$P$5:$P$22370,0),
IF(ISERROR(MATCH(AE$6&amp;$BF50,'Route Guide - Lanes Not in Data'!$P$5:$P$22370,0))=FALSE,MATCH(AE$6&amp;$BF50,'Route Guide - Lanes Not in Data'!$P$5:$P$22370,0),
IF(ISERROR(MATCH(AE$6&amp;$BG50,'Route Guide - Lanes Not in Data'!$P$5:$P$22370,0))=FALSE,MATCH(AE$6&amp;$BG50,'Route Guide - Lanes Not in Data'!$P$5:$P$22370,0),
IF(ISERROR(MATCH(AE$6&amp;$BH50,'Route Guide - Lanes Not in Data'!$P$5:$P$22370,0))=FALSE,MATCH(AE$6&amp;$BH50,'Route Guide - Lanes Not in Data'!$P$5:$P$22370,0),
IF(ISERROR(MATCH(AE$6&amp;$BI50,'Route Guide - Lanes Not in Data'!$P$5:$P$22370,0))=FALSE,MATCH(AE$6&amp;$BI50,'Route Guide - Lanes Not in Data'!$P$5:$P$22370,0),
IF(ISERROR(MATCH(AE$6&amp;$BJ50,'Route Guide - Lanes Not in Data'!$P$5:$P$22370,0))=FALSE,MATCH(AE$6&amp;$BJ50,'Route Guide - Lanes Not in Data'!$P$5:$P$22370,0),""))))))))))),""))</f>
        <v>6.9000000000000006E-2</v>
      </c>
      <c r="AF50" s="37" t="str">
        <f>IF(OR(AF$6="",EH50&lt;&gt;2),"",IFERROR(INDEX('Route Guide - Lanes Not in Data'!$D$5:$D$22370,
IF(ISERROR(MATCH(AF$6&amp;$BA50,'Route Guide - Lanes Not in Data'!$P$5:$P$22370,0))=FALSE,MATCH(AF$6&amp;$BA50,'Route Guide - Lanes Not in Data'!$P$5:$P$22370,0),
IF(ISERROR(MATCH(AF$6&amp;$BB50,'Route Guide - Lanes Not in Data'!$P$5:$P$22370,0))=FALSE,MATCH(AF$6&amp;$BB50,'Route Guide - Lanes Not in Data'!$P$5:$P$22370,0),
IF(ISERROR(MATCH(AF$6&amp;$BC50,'Route Guide - Lanes Not in Data'!$P$5:$P$22370,0))=FALSE,MATCH(AF$6&amp;$BC50,'Route Guide - Lanes Not in Data'!$P$5:$P$22370,0),
IF(ISERROR(MATCH(AF$6&amp;$BD50,'Route Guide - Lanes Not in Data'!$P$5:$P$22370,0))=FALSE,MATCH(AF$6&amp;$BD50,'Route Guide - Lanes Not in Data'!$P$5:$P$22370,0),
IF(ISERROR(MATCH(AF$6&amp;$BE50,'Route Guide - Lanes Not in Data'!$P$5:$P$22370,0))=FALSE,MATCH(AF$6&amp;$BE50,'Route Guide - Lanes Not in Data'!$P$5:$P$22370,0),
IF(ISERROR(MATCH(AF$6&amp;$BF50,'Route Guide - Lanes Not in Data'!$P$5:$P$22370,0))=FALSE,MATCH(AF$6&amp;$BF50,'Route Guide - Lanes Not in Data'!$P$5:$P$22370,0),
IF(ISERROR(MATCH(AF$6&amp;$BG50,'Route Guide - Lanes Not in Data'!$P$5:$P$22370,0))=FALSE,MATCH(AF$6&amp;$BG50,'Route Guide - Lanes Not in Data'!$P$5:$P$22370,0),
IF(ISERROR(MATCH(AF$6&amp;$BH50,'Route Guide - Lanes Not in Data'!$P$5:$P$22370,0))=FALSE,MATCH(AF$6&amp;$BH50,'Route Guide - Lanes Not in Data'!$P$5:$P$22370,0),
IF(ISERROR(MATCH(AF$6&amp;$BI50,'Route Guide - Lanes Not in Data'!$P$5:$P$22370,0))=FALSE,MATCH(AF$6&amp;$BI50,'Route Guide - Lanes Not in Data'!$P$5:$P$22370,0),
IF(ISERROR(MATCH(AF$6&amp;$BJ50,'Route Guide - Lanes Not in Data'!$P$5:$P$22370,0))=FALSE,MATCH(AF$6&amp;$BJ50,'Route Guide - Lanes Not in Data'!$P$5:$P$22370,0),""))))))))))),""))</f>
        <v/>
      </c>
      <c r="AG50" s="37" t="str">
        <f>IF(OR(AG$6="",EI50&lt;&gt;2),"",IFERROR(INDEX('Route Guide - Lanes Not in Data'!$D$5:$D$22370,
IF(ISERROR(MATCH(AG$6&amp;$BA50,'Route Guide - Lanes Not in Data'!$P$5:$P$22370,0))=FALSE,MATCH(AG$6&amp;$BA50,'Route Guide - Lanes Not in Data'!$P$5:$P$22370,0),
IF(ISERROR(MATCH(AG$6&amp;$BB50,'Route Guide - Lanes Not in Data'!$P$5:$P$22370,0))=FALSE,MATCH(AG$6&amp;$BB50,'Route Guide - Lanes Not in Data'!$P$5:$P$22370,0),
IF(ISERROR(MATCH(AG$6&amp;$BC50,'Route Guide - Lanes Not in Data'!$P$5:$P$22370,0))=FALSE,MATCH(AG$6&amp;$BC50,'Route Guide - Lanes Not in Data'!$P$5:$P$22370,0),
IF(ISERROR(MATCH(AG$6&amp;$BD50,'Route Guide - Lanes Not in Data'!$P$5:$P$22370,0))=FALSE,MATCH(AG$6&amp;$BD50,'Route Guide - Lanes Not in Data'!$P$5:$P$22370,0),
IF(ISERROR(MATCH(AG$6&amp;$BE50,'Route Guide - Lanes Not in Data'!$P$5:$P$22370,0))=FALSE,MATCH(AG$6&amp;$BE50,'Route Guide - Lanes Not in Data'!$P$5:$P$22370,0),
IF(ISERROR(MATCH(AG$6&amp;$BF50,'Route Guide - Lanes Not in Data'!$P$5:$P$22370,0))=FALSE,MATCH(AG$6&amp;$BF50,'Route Guide - Lanes Not in Data'!$P$5:$P$22370,0),
IF(ISERROR(MATCH(AG$6&amp;$BG50,'Route Guide - Lanes Not in Data'!$P$5:$P$22370,0))=FALSE,MATCH(AG$6&amp;$BG50,'Route Guide - Lanes Not in Data'!$P$5:$P$22370,0),
IF(ISERROR(MATCH(AG$6&amp;$BH50,'Route Guide - Lanes Not in Data'!$P$5:$P$22370,0))=FALSE,MATCH(AG$6&amp;$BH50,'Route Guide - Lanes Not in Data'!$P$5:$P$22370,0),
IF(ISERROR(MATCH(AG$6&amp;$BI50,'Route Guide - Lanes Not in Data'!$P$5:$P$22370,0))=FALSE,MATCH(AG$6&amp;$BI50,'Route Guide - Lanes Not in Data'!$P$5:$P$22370,0),
IF(ISERROR(MATCH(AG$6&amp;$BJ50,'Route Guide - Lanes Not in Data'!$P$5:$P$22370,0))=FALSE,MATCH(AG$6&amp;$BJ50,'Route Guide - Lanes Not in Data'!$P$5:$P$22370,0),""))))))))))),""))</f>
        <v/>
      </c>
      <c r="AH50" s="37" t="str">
        <f>IF(OR(AH$6="",EJ50&lt;&gt;2),"",IFERROR(INDEX('Route Guide - Lanes Not in Data'!$D$5:$D$22370,
IF(ISERROR(MATCH(AH$6&amp;$BA50,'Route Guide - Lanes Not in Data'!$P$5:$P$22370,0))=FALSE,MATCH(AH$6&amp;$BA50,'Route Guide - Lanes Not in Data'!$P$5:$P$22370,0),
IF(ISERROR(MATCH(AH$6&amp;$BB50,'Route Guide - Lanes Not in Data'!$P$5:$P$22370,0))=FALSE,MATCH(AH$6&amp;$BB50,'Route Guide - Lanes Not in Data'!$P$5:$P$22370,0),
IF(ISERROR(MATCH(AH$6&amp;$BC50,'Route Guide - Lanes Not in Data'!$P$5:$P$22370,0))=FALSE,MATCH(AH$6&amp;$BC50,'Route Guide - Lanes Not in Data'!$P$5:$P$22370,0),
IF(ISERROR(MATCH(AH$6&amp;$BD50,'Route Guide - Lanes Not in Data'!$P$5:$P$22370,0))=FALSE,MATCH(AH$6&amp;$BD50,'Route Guide - Lanes Not in Data'!$P$5:$P$22370,0),
IF(ISERROR(MATCH(AH$6&amp;$BE50,'Route Guide - Lanes Not in Data'!$P$5:$P$22370,0))=FALSE,MATCH(AH$6&amp;$BE50,'Route Guide - Lanes Not in Data'!$P$5:$P$22370,0),
IF(ISERROR(MATCH(AH$6&amp;$BF50,'Route Guide - Lanes Not in Data'!$P$5:$P$22370,0))=FALSE,MATCH(AH$6&amp;$BF50,'Route Guide - Lanes Not in Data'!$P$5:$P$22370,0),
IF(ISERROR(MATCH(AH$6&amp;$BG50,'Route Guide - Lanes Not in Data'!$P$5:$P$22370,0))=FALSE,MATCH(AH$6&amp;$BG50,'Route Guide - Lanes Not in Data'!$P$5:$P$22370,0),
IF(ISERROR(MATCH(AH$6&amp;$BH50,'Route Guide - Lanes Not in Data'!$P$5:$P$22370,0))=FALSE,MATCH(AH$6&amp;$BH50,'Route Guide - Lanes Not in Data'!$P$5:$P$22370,0),
IF(ISERROR(MATCH(AH$6&amp;$BI50,'Route Guide - Lanes Not in Data'!$P$5:$P$22370,0))=FALSE,MATCH(AH$6&amp;$BI50,'Route Guide - Lanes Not in Data'!$P$5:$P$22370,0),
IF(ISERROR(MATCH(AH$6&amp;$BJ50,'Route Guide - Lanes Not in Data'!$P$5:$P$22370,0))=FALSE,MATCH(AH$6&amp;$BJ50,'Route Guide - Lanes Not in Data'!$P$5:$P$22370,0),""))))))))))),""))</f>
        <v/>
      </c>
      <c r="AI50" s="37" t="str">
        <f>IF(OR(AI$6="",EK50&lt;&gt;2),"",IFERROR(INDEX('Route Guide - Lanes Not in Data'!$D$5:$D$22370,
IF(ISERROR(MATCH(AI$6&amp;$BA50,'Route Guide - Lanes Not in Data'!$P$5:$P$22370,0))=FALSE,MATCH(AI$6&amp;$BA50,'Route Guide - Lanes Not in Data'!$P$5:$P$22370,0),
IF(ISERROR(MATCH(AI$6&amp;$BB50,'Route Guide - Lanes Not in Data'!$P$5:$P$22370,0))=FALSE,MATCH(AI$6&amp;$BB50,'Route Guide - Lanes Not in Data'!$P$5:$P$22370,0),
IF(ISERROR(MATCH(AI$6&amp;$BC50,'Route Guide - Lanes Not in Data'!$P$5:$P$22370,0))=FALSE,MATCH(AI$6&amp;$BC50,'Route Guide - Lanes Not in Data'!$P$5:$P$22370,0),
IF(ISERROR(MATCH(AI$6&amp;$BD50,'Route Guide - Lanes Not in Data'!$P$5:$P$22370,0))=FALSE,MATCH(AI$6&amp;$BD50,'Route Guide - Lanes Not in Data'!$P$5:$P$22370,0),
IF(ISERROR(MATCH(AI$6&amp;$BE50,'Route Guide - Lanes Not in Data'!$P$5:$P$22370,0))=FALSE,MATCH(AI$6&amp;$BE50,'Route Guide - Lanes Not in Data'!$P$5:$P$22370,0),
IF(ISERROR(MATCH(AI$6&amp;$BF50,'Route Guide - Lanes Not in Data'!$P$5:$P$22370,0))=FALSE,MATCH(AI$6&amp;$BF50,'Route Guide - Lanes Not in Data'!$P$5:$P$22370,0),
IF(ISERROR(MATCH(AI$6&amp;$BG50,'Route Guide - Lanes Not in Data'!$P$5:$P$22370,0))=FALSE,MATCH(AI$6&amp;$BG50,'Route Guide - Lanes Not in Data'!$P$5:$P$22370,0),
IF(ISERROR(MATCH(AI$6&amp;$BH50,'Route Guide - Lanes Not in Data'!$P$5:$P$22370,0))=FALSE,MATCH(AI$6&amp;$BH50,'Route Guide - Lanes Not in Data'!$P$5:$P$22370,0),
IF(ISERROR(MATCH(AI$6&amp;$BI50,'Route Guide - Lanes Not in Data'!$P$5:$P$22370,0))=FALSE,MATCH(AI$6&amp;$BI50,'Route Guide - Lanes Not in Data'!$P$5:$P$22370,0),
IF(ISERROR(MATCH(AI$6&amp;$BJ50,'Route Guide - Lanes Not in Data'!$P$5:$P$22370,0))=FALSE,MATCH(AI$6&amp;$BJ50,'Route Guide - Lanes Not in Data'!$P$5:$P$22370,0),""))))))))))),""))</f>
        <v/>
      </c>
      <c r="AJ50" s="37" t="str">
        <f>IF(OR(AJ$6="",EL50&lt;&gt;2),"",IFERROR(INDEX('Route Guide - Lanes Not in Data'!$D$5:$D$22370,
IF(ISERROR(MATCH(AJ$6&amp;$BA50,'Route Guide - Lanes Not in Data'!$P$5:$P$22370,0))=FALSE,MATCH(AJ$6&amp;$BA50,'Route Guide - Lanes Not in Data'!$P$5:$P$22370,0),
IF(ISERROR(MATCH(AJ$6&amp;$BB50,'Route Guide - Lanes Not in Data'!$P$5:$P$22370,0))=FALSE,MATCH(AJ$6&amp;$BB50,'Route Guide - Lanes Not in Data'!$P$5:$P$22370,0),
IF(ISERROR(MATCH(AJ$6&amp;$BC50,'Route Guide - Lanes Not in Data'!$P$5:$P$22370,0))=FALSE,MATCH(AJ$6&amp;$BC50,'Route Guide - Lanes Not in Data'!$P$5:$P$22370,0),
IF(ISERROR(MATCH(AJ$6&amp;$BD50,'Route Guide - Lanes Not in Data'!$P$5:$P$22370,0))=FALSE,MATCH(AJ$6&amp;$BD50,'Route Guide - Lanes Not in Data'!$P$5:$P$22370,0),
IF(ISERROR(MATCH(AJ$6&amp;$BE50,'Route Guide - Lanes Not in Data'!$P$5:$P$22370,0))=FALSE,MATCH(AJ$6&amp;$BE50,'Route Guide - Lanes Not in Data'!$P$5:$P$22370,0),
IF(ISERROR(MATCH(AJ$6&amp;$BF50,'Route Guide - Lanes Not in Data'!$P$5:$P$22370,0))=FALSE,MATCH(AJ$6&amp;$BF50,'Route Guide - Lanes Not in Data'!$P$5:$P$22370,0),
IF(ISERROR(MATCH(AJ$6&amp;$BG50,'Route Guide - Lanes Not in Data'!$P$5:$P$22370,0))=FALSE,MATCH(AJ$6&amp;$BG50,'Route Guide - Lanes Not in Data'!$P$5:$P$22370,0),
IF(ISERROR(MATCH(AJ$6&amp;$BH50,'Route Guide - Lanes Not in Data'!$P$5:$P$22370,0))=FALSE,MATCH(AJ$6&amp;$BH50,'Route Guide - Lanes Not in Data'!$P$5:$P$22370,0),
IF(ISERROR(MATCH(AJ$6&amp;$BI50,'Route Guide - Lanes Not in Data'!$P$5:$P$22370,0))=FALSE,MATCH(AJ$6&amp;$BI50,'Route Guide - Lanes Not in Data'!$P$5:$P$22370,0),
IF(ISERROR(MATCH(AJ$6&amp;$BJ50,'Route Guide - Lanes Not in Data'!$P$5:$P$22370,0))=FALSE,MATCH(AJ$6&amp;$BJ50,'Route Guide - Lanes Not in Data'!$P$5:$P$22370,0),""))))))))))),""))</f>
        <v/>
      </c>
      <c r="AK50" s="37">
        <f>IF(OR(AK$6="",EM50&lt;&gt;2),"",IFERROR(INDEX('Route Guide - Lanes Not in Data'!$D$5:$D$22370,
IF(ISERROR(MATCH(AK$6&amp;$BA50,'Route Guide - Lanes Not in Data'!$P$5:$P$22370,0))=FALSE,MATCH(AK$6&amp;$BA50,'Route Guide - Lanes Not in Data'!$P$5:$P$22370,0),
IF(ISERROR(MATCH(AK$6&amp;$BB50,'Route Guide - Lanes Not in Data'!$P$5:$P$22370,0))=FALSE,MATCH(AK$6&amp;$BB50,'Route Guide - Lanes Not in Data'!$P$5:$P$22370,0),
IF(ISERROR(MATCH(AK$6&amp;$BC50,'Route Guide - Lanes Not in Data'!$P$5:$P$22370,0))=FALSE,MATCH(AK$6&amp;$BC50,'Route Guide - Lanes Not in Data'!$P$5:$P$22370,0),
IF(ISERROR(MATCH(AK$6&amp;$BD50,'Route Guide - Lanes Not in Data'!$P$5:$P$22370,0))=FALSE,MATCH(AK$6&amp;$BD50,'Route Guide - Lanes Not in Data'!$P$5:$P$22370,0),
IF(ISERROR(MATCH(AK$6&amp;$BE50,'Route Guide - Lanes Not in Data'!$P$5:$P$22370,0))=FALSE,MATCH(AK$6&amp;$BE50,'Route Guide - Lanes Not in Data'!$P$5:$P$22370,0),
IF(ISERROR(MATCH(AK$6&amp;$BF50,'Route Guide - Lanes Not in Data'!$P$5:$P$22370,0))=FALSE,MATCH(AK$6&amp;$BF50,'Route Guide - Lanes Not in Data'!$P$5:$P$22370,0),
IF(ISERROR(MATCH(AK$6&amp;$BG50,'Route Guide - Lanes Not in Data'!$P$5:$P$22370,0))=FALSE,MATCH(AK$6&amp;$BG50,'Route Guide - Lanes Not in Data'!$P$5:$P$22370,0),
IF(ISERROR(MATCH(AK$6&amp;$BH50,'Route Guide - Lanes Not in Data'!$P$5:$P$22370,0))=FALSE,MATCH(AK$6&amp;$BH50,'Route Guide - Lanes Not in Data'!$P$5:$P$22370,0),
IF(ISERROR(MATCH(AK$6&amp;$BI50,'Route Guide - Lanes Not in Data'!$P$5:$P$22370,0))=FALSE,MATCH(AK$6&amp;$BI50,'Route Guide - Lanes Not in Data'!$P$5:$P$22370,0),
IF(ISERROR(MATCH(AK$6&amp;$BJ50,'Route Guide - Lanes Not in Data'!$P$5:$P$22370,0))=FALSE,MATCH(AK$6&amp;$BJ50,'Route Guide - Lanes Not in Data'!$P$5:$P$22370,0),""))))))))))),""))</f>
        <v>0.13300000000000001</v>
      </c>
      <c r="AL50" s="37" t="str">
        <f>IF(OR(AL$6="",EN50&lt;&gt;2),"",IFERROR(INDEX('Route Guide - Lanes Not in Data'!$D$5:$D$22370,
IF(ISERROR(MATCH(AL$6&amp;$BA50,'Route Guide - Lanes Not in Data'!$P$5:$P$22370,0))=FALSE,MATCH(AL$6&amp;$BA50,'Route Guide - Lanes Not in Data'!$P$5:$P$22370,0),
IF(ISERROR(MATCH(AL$6&amp;$BB50,'Route Guide - Lanes Not in Data'!$P$5:$P$22370,0))=FALSE,MATCH(AL$6&amp;$BB50,'Route Guide - Lanes Not in Data'!$P$5:$P$22370,0),
IF(ISERROR(MATCH(AL$6&amp;$BC50,'Route Guide - Lanes Not in Data'!$P$5:$P$22370,0))=FALSE,MATCH(AL$6&amp;$BC50,'Route Guide - Lanes Not in Data'!$P$5:$P$22370,0),
IF(ISERROR(MATCH(AL$6&amp;$BD50,'Route Guide - Lanes Not in Data'!$P$5:$P$22370,0))=FALSE,MATCH(AL$6&amp;$BD50,'Route Guide - Lanes Not in Data'!$P$5:$P$22370,0),
IF(ISERROR(MATCH(AL$6&amp;$BE50,'Route Guide - Lanes Not in Data'!$P$5:$P$22370,0))=FALSE,MATCH(AL$6&amp;$BE50,'Route Guide - Lanes Not in Data'!$P$5:$P$22370,0),
IF(ISERROR(MATCH(AL$6&amp;$BF50,'Route Guide - Lanes Not in Data'!$P$5:$P$22370,0))=FALSE,MATCH(AL$6&amp;$BF50,'Route Guide - Lanes Not in Data'!$P$5:$P$22370,0),
IF(ISERROR(MATCH(AL$6&amp;$BG50,'Route Guide - Lanes Not in Data'!$P$5:$P$22370,0))=FALSE,MATCH(AL$6&amp;$BG50,'Route Guide - Lanes Not in Data'!$P$5:$P$22370,0),
IF(ISERROR(MATCH(AL$6&amp;$BH50,'Route Guide - Lanes Not in Data'!$P$5:$P$22370,0))=FALSE,MATCH(AL$6&amp;$BH50,'Route Guide - Lanes Not in Data'!$P$5:$P$22370,0),
IF(ISERROR(MATCH(AL$6&amp;$BI50,'Route Guide - Lanes Not in Data'!$P$5:$P$22370,0))=FALSE,MATCH(AL$6&amp;$BI50,'Route Guide - Lanes Not in Data'!$P$5:$P$22370,0),
IF(ISERROR(MATCH(AL$6&amp;$BJ50,'Route Guide - Lanes Not in Data'!$P$5:$P$22370,0))=FALSE,MATCH(AL$6&amp;$BJ50,'Route Guide - Lanes Not in Data'!$P$5:$P$22370,0),""))))))))))),""))</f>
        <v/>
      </c>
      <c r="AM50" s="37" t="str">
        <f>IF(OR(AM$6="",EO50&lt;&gt;2),"",IFERROR(INDEX('Route Guide - Lanes Not in Data'!$D$5:$D$22370,
IF(ISERROR(MATCH(AM$6&amp;$BA50,'Route Guide - Lanes Not in Data'!$P$5:$P$22370,0))=FALSE,MATCH(AM$6&amp;$BA50,'Route Guide - Lanes Not in Data'!$P$5:$P$22370,0),
IF(ISERROR(MATCH(AM$6&amp;$BB50,'Route Guide - Lanes Not in Data'!$P$5:$P$22370,0))=FALSE,MATCH(AM$6&amp;$BB50,'Route Guide - Lanes Not in Data'!$P$5:$P$22370,0),
IF(ISERROR(MATCH(AM$6&amp;$BC50,'Route Guide - Lanes Not in Data'!$P$5:$P$22370,0))=FALSE,MATCH(AM$6&amp;$BC50,'Route Guide - Lanes Not in Data'!$P$5:$P$22370,0),
IF(ISERROR(MATCH(AM$6&amp;$BD50,'Route Guide - Lanes Not in Data'!$P$5:$P$22370,0))=FALSE,MATCH(AM$6&amp;$BD50,'Route Guide - Lanes Not in Data'!$P$5:$P$22370,0),
IF(ISERROR(MATCH(AM$6&amp;$BE50,'Route Guide - Lanes Not in Data'!$P$5:$P$22370,0))=FALSE,MATCH(AM$6&amp;$BE50,'Route Guide - Lanes Not in Data'!$P$5:$P$22370,0),
IF(ISERROR(MATCH(AM$6&amp;$BF50,'Route Guide - Lanes Not in Data'!$P$5:$P$22370,0))=FALSE,MATCH(AM$6&amp;$BF50,'Route Guide - Lanes Not in Data'!$P$5:$P$22370,0),
IF(ISERROR(MATCH(AM$6&amp;$BG50,'Route Guide - Lanes Not in Data'!$P$5:$P$22370,0))=FALSE,MATCH(AM$6&amp;$BG50,'Route Guide - Lanes Not in Data'!$P$5:$P$22370,0),
IF(ISERROR(MATCH(AM$6&amp;$BH50,'Route Guide - Lanes Not in Data'!$P$5:$P$22370,0))=FALSE,MATCH(AM$6&amp;$BH50,'Route Guide - Lanes Not in Data'!$P$5:$P$22370,0),
IF(ISERROR(MATCH(AM$6&amp;$BI50,'Route Guide - Lanes Not in Data'!$P$5:$P$22370,0))=FALSE,MATCH(AM$6&amp;$BI50,'Route Guide - Lanes Not in Data'!$P$5:$P$22370,0),
IF(ISERROR(MATCH(AM$6&amp;$BJ50,'Route Guide - Lanes Not in Data'!$P$5:$P$22370,0))=FALSE,MATCH(AM$6&amp;$BJ50,'Route Guide - Lanes Not in Data'!$P$5:$P$22370,0),""))))))))))),""))</f>
        <v/>
      </c>
      <c r="AN50" s="37" t="str">
        <f>IF(OR(AN$6="",EP50&lt;&gt;2),"",IFERROR(INDEX('Route Guide - Lanes Not in Data'!$D$5:$D$22370,
IF(ISERROR(MATCH(AN$6&amp;$BA50,'Route Guide - Lanes Not in Data'!$P$5:$P$22370,0))=FALSE,MATCH(AN$6&amp;$BA50,'Route Guide - Lanes Not in Data'!$P$5:$P$22370,0),
IF(ISERROR(MATCH(AN$6&amp;$BB50,'Route Guide - Lanes Not in Data'!$P$5:$P$22370,0))=FALSE,MATCH(AN$6&amp;$BB50,'Route Guide - Lanes Not in Data'!$P$5:$P$22370,0),
IF(ISERROR(MATCH(AN$6&amp;$BC50,'Route Guide - Lanes Not in Data'!$P$5:$P$22370,0))=FALSE,MATCH(AN$6&amp;$BC50,'Route Guide - Lanes Not in Data'!$P$5:$P$22370,0),
IF(ISERROR(MATCH(AN$6&amp;$BD50,'Route Guide - Lanes Not in Data'!$P$5:$P$22370,0))=FALSE,MATCH(AN$6&amp;$BD50,'Route Guide - Lanes Not in Data'!$P$5:$P$22370,0),
IF(ISERROR(MATCH(AN$6&amp;$BE50,'Route Guide - Lanes Not in Data'!$P$5:$P$22370,0))=FALSE,MATCH(AN$6&amp;$BE50,'Route Guide - Lanes Not in Data'!$P$5:$P$22370,0),
IF(ISERROR(MATCH(AN$6&amp;$BF50,'Route Guide - Lanes Not in Data'!$P$5:$P$22370,0))=FALSE,MATCH(AN$6&amp;$BF50,'Route Guide - Lanes Not in Data'!$P$5:$P$22370,0),
IF(ISERROR(MATCH(AN$6&amp;$BG50,'Route Guide - Lanes Not in Data'!$P$5:$P$22370,0))=FALSE,MATCH(AN$6&amp;$BG50,'Route Guide - Lanes Not in Data'!$P$5:$P$22370,0),
IF(ISERROR(MATCH(AN$6&amp;$BH50,'Route Guide - Lanes Not in Data'!$P$5:$P$22370,0))=FALSE,MATCH(AN$6&amp;$BH50,'Route Guide - Lanes Not in Data'!$P$5:$P$22370,0),
IF(ISERROR(MATCH(AN$6&amp;$BI50,'Route Guide - Lanes Not in Data'!$P$5:$P$22370,0))=FALSE,MATCH(AN$6&amp;$BI50,'Route Guide - Lanes Not in Data'!$P$5:$P$22370,0),
IF(ISERROR(MATCH(AN$6&amp;$BJ50,'Route Guide - Lanes Not in Data'!$P$5:$P$22370,0))=FALSE,MATCH(AN$6&amp;$BJ50,'Route Guide - Lanes Not in Data'!$P$5:$P$22370,0),""))))))))))),""))</f>
        <v/>
      </c>
      <c r="AO50" s="37" t="str">
        <f>IF(OR(AO$6="",EQ50&lt;&gt;2),"",IFERROR(INDEX('Route Guide - Lanes Not in Data'!$D$5:$D$22370,
IF(ISERROR(MATCH(AO$6&amp;$BA50,'Route Guide - Lanes Not in Data'!$P$5:$P$22370,0))=FALSE,MATCH(AO$6&amp;$BA50,'Route Guide - Lanes Not in Data'!$P$5:$P$22370,0),
IF(ISERROR(MATCH(AO$6&amp;$BB50,'Route Guide - Lanes Not in Data'!$P$5:$P$22370,0))=FALSE,MATCH(AO$6&amp;$BB50,'Route Guide - Lanes Not in Data'!$P$5:$P$22370,0),
IF(ISERROR(MATCH(AO$6&amp;$BC50,'Route Guide - Lanes Not in Data'!$P$5:$P$22370,0))=FALSE,MATCH(AO$6&amp;$BC50,'Route Guide - Lanes Not in Data'!$P$5:$P$22370,0),
IF(ISERROR(MATCH(AO$6&amp;$BD50,'Route Guide - Lanes Not in Data'!$P$5:$P$22370,0))=FALSE,MATCH(AO$6&amp;$BD50,'Route Guide - Lanes Not in Data'!$P$5:$P$22370,0),
IF(ISERROR(MATCH(AO$6&amp;$BE50,'Route Guide - Lanes Not in Data'!$P$5:$P$22370,0))=FALSE,MATCH(AO$6&amp;$BE50,'Route Guide - Lanes Not in Data'!$P$5:$P$22370,0),
IF(ISERROR(MATCH(AO$6&amp;$BF50,'Route Guide - Lanes Not in Data'!$P$5:$P$22370,0))=FALSE,MATCH(AO$6&amp;$BF50,'Route Guide - Lanes Not in Data'!$P$5:$P$22370,0),
IF(ISERROR(MATCH(AO$6&amp;$BG50,'Route Guide - Lanes Not in Data'!$P$5:$P$22370,0))=FALSE,MATCH(AO$6&amp;$BG50,'Route Guide - Lanes Not in Data'!$P$5:$P$22370,0),
IF(ISERROR(MATCH(AO$6&amp;$BH50,'Route Guide - Lanes Not in Data'!$P$5:$P$22370,0))=FALSE,MATCH(AO$6&amp;$BH50,'Route Guide - Lanes Not in Data'!$P$5:$P$22370,0),
IF(ISERROR(MATCH(AO$6&amp;$BI50,'Route Guide - Lanes Not in Data'!$P$5:$P$22370,0))=FALSE,MATCH(AO$6&amp;$BI50,'Route Guide - Lanes Not in Data'!$P$5:$P$22370,0),
IF(ISERROR(MATCH(AO$6&amp;$BJ50,'Route Guide - Lanes Not in Data'!$P$5:$P$22370,0))=FALSE,MATCH(AO$6&amp;$BJ50,'Route Guide - Lanes Not in Data'!$P$5:$P$22370,0),""))))))))))),""))</f>
        <v/>
      </c>
      <c r="AP50" s="37" t="str">
        <f>IF(OR(AP$6="",ER50&lt;&gt;2),"",IFERROR(INDEX('Route Guide - Lanes Not in Data'!$D$5:$D$22370,
IF(ISERROR(MATCH(AP$6&amp;$BA50,'Route Guide - Lanes Not in Data'!$P$5:$P$22370,0))=FALSE,MATCH(AP$6&amp;$BA50,'Route Guide - Lanes Not in Data'!$P$5:$P$22370,0),
IF(ISERROR(MATCH(AP$6&amp;$BB50,'Route Guide - Lanes Not in Data'!$P$5:$P$22370,0))=FALSE,MATCH(AP$6&amp;$BB50,'Route Guide - Lanes Not in Data'!$P$5:$P$22370,0),
IF(ISERROR(MATCH(AP$6&amp;$BC50,'Route Guide - Lanes Not in Data'!$P$5:$P$22370,0))=FALSE,MATCH(AP$6&amp;$BC50,'Route Guide - Lanes Not in Data'!$P$5:$P$22370,0),
IF(ISERROR(MATCH(AP$6&amp;$BD50,'Route Guide - Lanes Not in Data'!$P$5:$P$22370,0))=FALSE,MATCH(AP$6&amp;$BD50,'Route Guide - Lanes Not in Data'!$P$5:$P$22370,0),
IF(ISERROR(MATCH(AP$6&amp;$BE50,'Route Guide - Lanes Not in Data'!$P$5:$P$22370,0))=FALSE,MATCH(AP$6&amp;$BE50,'Route Guide - Lanes Not in Data'!$P$5:$P$22370,0),
IF(ISERROR(MATCH(AP$6&amp;$BF50,'Route Guide - Lanes Not in Data'!$P$5:$P$22370,0))=FALSE,MATCH(AP$6&amp;$BF50,'Route Guide - Lanes Not in Data'!$P$5:$P$22370,0),
IF(ISERROR(MATCH(AP$6&amp;$BG50,'Route Guide - Lanes Not in Data'!$P$5:$P$22370,0))=FALSE,MATCH(AP$6&amp;$BG50,'Route Guide - Lanes Not in Data'!$P$5:$P$22370,0),
IF(ISERROR(MATCH(AP$6&amp;$BH50,'Route Guide - Lanes Not in Data'!$P$5:$P$22370,0))=FALSE,MATCH(AP$6&amp;$BH50,'Route Guide - Lanes Not in Data'!$P$5:$P$22370,0),
IF(ISERROR(MATCH(AP$6&amp;$BI50,'Route Guide - Lanes Not in Data'!$P$5:$P$22370,0))=FALSE,MATCH(AP$6&amp;$BI50,'Route Guide - Lanes Not in Data'!$P$5:$P$22370,0),
IF(ISERROR(MATCH(AP$6&amp;$BJ50,'Route Guide - Lanes Not in Data'!$P$5:$P$22370,0))=FALSE,MATCH(AP$6&amp;$BJ50,'Route Guide - Lanes Not in Data'!$P$5:$P$22370,0),""))))))))))),""))</f>
        <v/>
      </c>
      <c r="AQ50" s="37" t="str">
        <f>IF(OR(AQ$6="",ES50&lt;&gt;2),"",IFERROR(INDEX('Route Guide - Lanes Not in Data'!$D$5:$D$22370,
IF(ISERROR(MATCH(AQ$6&amp;$BA50,'Route Guide - Lanes Not in Data'!$P$5:$P$22370,0))=FALSE,MATCH(AQ$6&amp;$BA50,'Route Guide - Lanes Not in Data'!$P$5:$P$22370,0),
IF(ISERROR(MATCH(AQ$6&amp;$BB50,'Route Guide - Lanes Not in Data'!$P$5:$P$22370,0))=FALSE,MATCH(AQ$6&amp;$BB50,'Route Guide - Lanes Not in Data'!$P$5:$P$22370,0),
IF(ISERROR(MATCH(AQ$6&amp;$BC50,'Route Guide - Lanes Not in Data'!$P$5:$P$22370,0))=FALSE,MATCH(AQ$6&amp;$BC50,'Route Guide - Lanes Not in Data'!$P$5:$P$22370,0),
IF(ISERROR(MATCH(AQ$6&amp;$BD50,'Route Guide - Lanes Not in Data'!$P$5:$P$22370,0))=FALSE,MATCH(AQ$6&amp;$BD50,'Route Guide - Lanes Not in Data'!$P$5:$P$22370,0),
IF(ISERROR(MATCH(AQ$6&amp;$BE50,'Route Guide - Lanes Not in Data'!$P$5:$P$22370,0))=FALSE,MATCH(AQ$6&amp;$BE50,'Route Guide - Lanes Not in Data'!$P$5:$P$22370,0),
IF(ISERROR(MATCH(AQ$6&amp;$BF50,'Route Guide - Lanes Not in Data'!$P$5:$P$22370,0))=FALSE,MATCH(AQ$6&amp;$BF50,'Route Guide - Lanes Not in Data'!$P$5:$P$22370,0),
IF(ISERROR(MATCH(AQ$6&amp;$BG50,'Route Guide - Lanes Not in Data'!$P$5:$P$22370,0))=FALSE,MATCH(AQ$6&amp;$BG50,'Route Guide - Lanes Not in Data'!$P$5:$P$22370,0),
IF(ISERROR(MATCH(AQ$6&amp;$BH50,'Route Guide - Lanes Not in Data'!$P$5:$P$22370,0))=FALSE,MATCH(AQ$6&amp;$BH50,'Route Guide - Lanes Not in Data'!$P$5:$P$22370,0),
IF(ISERROR(MATCH(AQ$6&amp;$BI50,'Route Guide - Lanes Not in Data'!$P$5:$P$22370,0))=FALSE,MATCH(AQ$6&amp;$BI50,'Route Guide - Lanes Not in Data'!$P$5:$P$22370,0),
IF(ISERROR(MATCH(AQ$6&amp;$BJ50,'Route Guide - Lanes Not in Data'!$P$5:$P$22370,0))=FALSE,MATCH(AQ$6&amp;$BJ50,'Route Guide - Lanes Not in Data'!$P$5:$P$22370,0),""))))))))))),""))</f>
        <v/>
      </c>
      <c r="AR50" s="37" t="str">
        <f>IF(OR(AR$6="",ET50&lt;&gt;2),"",IFERROR(INDEX('Route Guide - Lanes Not in Data'!$D$5:$D$22370,
IF(ISERROR(MATCH(AR$6&amp;$BA50,'Route Guide - Lanes Not in Data'!$P$5:$P$22370,0))=FALSE,MATCH(AR$6&amp;$BA50,'Route Guide - Lanes Not in Data'!$P$5:$P$22370,0),
IF(ISERROR(MATCH(AR$6&amp;$BB50,'Route Guide - Lanes Not in Data'!$P$5:$P$22370,0))=FALSE,MATCH(AR$6&amp;$BB50,'Route Guide - Lanes Not in Data'!$P$5:$P$22370,0),
IF(ISERROR(MATCH(AR$6&amp;$BC50,'Route Guide - Lanes Not in Data'!$P$5:$P$22370,0))=FALSE,MATCH(AR$6&amp;$BC50,'Route Guide - Lanes Not in Data'!$P$5:$P$22370,0),
IF(ISERROR(MATCH(AR$6&amp;$BD50,'Route Guide - Lanes Not in Data'!$P$5:$P$22370,0))=FALSE,MATCH(AR$6&amp;$BD50,'Route Guide - Lanes Not in Data'!$P$5:$P$22370,0),
IF(ISERROR(MATCH(AR$6&amp;$BE50,'Route Guide - Lanes Not in Data'!$P$5:$P$22370,0))=FALSE,MATCH(AR$6&amp;$BE50,'Route Guide - Lanes Not in Data'!$P$5:$P$22370,0),
IF(ISERROR(MATCH(AR$6&amp;$BF50,'Route Guide - Lanes Not in Data'!$P$5:$P$22370,0))=FALSE,MATCH(AR$6&amp;$BF50,'Route Guide - Lanes Not in Data'!$P$5:$P$22370,0),
IF(ISERROR(MATCH(AR$6&amp;$BG50,'Route Guide - Lanes Not in Data'!$P$5:$P$22370,0))=FALSE,MATCH(AR$6&amp;$BG50,'Route Guide - Lanes Not in Data'!$P$5:$P$22370,0),
IF(ISERROR(MATCH(AR$6&amp;$BH50,'Route Guide - Lanes Not in Data'!$P$5:$P$22370,0))=FALSE,MATCH(AR$6&amp;$BH50,'Route Guide - Lanes Not in Data'!$P$5:$P$22370,0),
IF(ISERROR(MATCH(AR$6&amp;$BI50,'Route Guide - Lanes Not in Data'!$P$5:$P$22370,0))=FALSE,MATCH(AR$6&amp;$BI50,'Route Guide - Lanes Not in Data'!$P$5:$P$22370,0),
IF(ISERROR(MATCH(AR$6&amp;$BJ50,'Route Guide - Lanes Not in Data'!$P$5:$P$22370,0))=FALSE,MATCH(AR$6&amp;$BJ50,'Route Guide - Lanes Not in Data'!$P$5:$P$22370,0),""))))))))))),""))</f>
        <v/>
      </c>
      <c r="AS50" s="37" t="str">
        <f>IF(OR(AS$6="",EU50&lt;&gt;2),"",IFERROR(INDEX('Route Guide - Lanes Not in Data'!$D$5:$D$22370,
IF(ISERROR(MATCH(AS$6&amp;$BA50,'Route Guide - Lanes Not in Data'!$P$5:$P$22370,0))=FALSE,MATCH(AS$6&amp;$BA50,'Route Guide - Lanes Not in Data'!$P$5:$P$22370,0),
IF(ISERROR(MATCH(AS$6&amp;$BB50,'Route Guide - Lanes Not in Data'!$P$5:$P$22370,0))=FALSE,MATCH(AS$6&amp;$BB50,'Route Guide - Lanes Not in Data'!$P$5:$P$22370,0),
IF(ISERROR(MATCH(AS$6&amp;$BC50,'Route Guide - Lanes Not in Data'!$P$5:$P$22370,0))=FALSE,MATCH(AS$6&amp;$BC50,'Route Guide - Lanes Not in Data'!$P$5:$P$22370,0),
IF(ISERROR(MATCH(AS$6&amp;$BD50,'Route Guide - Lanes Not in Data'!$P$5:$P$22370,0))=FALSE,MATCH(AS$6&amp;$BD50,'Route Guide - Lanes Not in Data'!$P$5:$P$22370,0),
IF(ISERROR(MATCH(AS$6&amp;$BE50,'Route Guide - Lanes Not in Data'!$P$5:$P$22370,0))=FALSE,MATCH(AS$6&amp;$BE50,'Route Guide - Lanes Not in Data'!$P$5:$P$22370,0),
IF(ISERROR(MATCH(AS$6&amp;$BF50,'Route Guide - Lanes Not in Data'!$P$5:$P$22370,0))=FALSE,MATCH(AS$6&amp;$BF50,'Route Guide - Lanes Not in Data'!$P$5:$P$22370,0),
IF(ISERROR(MATCH(AS$6&amp;$BG50,'Route Guide - Lanes Not in Data'!$P$5:$P$22370,0))=FALSE,MATCH(AS$6&amp;$BG50,'Route Guide - Lanes Not in Data'!$P$5:$P$22370,0),
IF(ISERROR(MATCH(AS$6&amp;$BH50,'Route Guide - Lanes Not in Data'!$P$5:$P$22370,0))=FALSE,MATCH(AS$6&amp;$BH50,'Route Guide - Lanes Not in Data'!$P$5:$P$22370,0),
IF(ISERROR(MATCH(AS$6&amp;$BI50,'Route Guide - Lanes Not in Data'!$P$5:$P$22370,0))=FALSE,MATCH(AS$6&amp;$BI50,'Route Guide - Lanes Not in Data'!$P$5:$P$22370,0),
IF(ISERROR(MATCH(AS$6&amp;$BJ50,'Route Guide - Lanes Not in Data'!$P$5:$P$22370,0))=FALSE,MATCH(AS$6&amp;$BJ50,'Route Guide - Lanes Not in Data'!$P$5:$P$22370,0),""))))))))))),""))</f>
        <v/>
      </c>
      <c r="AT50" s="37" t="str">
        <f>IF(OR(AT$6="",EV50&lt;&gt;2),"",IFERROR(INDEX('Route Guide - Lanes Not in Data'!$D$5:$D$22370,
IF(ISERROR(MATCH(AT$6&amp;$BA50,'Route Guide - Lanes Not in Data'!$P$5:$P$22370,0))=FALSE,MATCH(AT$6&amp;$BA50,'Route Guide - Lanes Not in Data'!$P$5:$P$22370,0),
IF(ISERROR(MATCH(AT$6&amp;$BB50,'Route Guide - Lanes Not in Data'!$P$5:$P$22370,0))=FALSE,MATCH(AT$6&amp;$BB50,'Route Guide - Lanes Not in Data'!$P$5:$P$22370,0),
IF(ISERROR(MATCH(AT$6&amp;$BC50,'Route Guide - Lanes Not in Data'!$P$5:$P$22370,0))=FALSE,MATCH(AT$6&amp;$BC50,'Route Guide - Lanes Not in Data'!$P$5:$P$22370,0),
IF(ISERROR(MATCH(AT$6&amp;$BD50,'Route Guide - Lanes Not in Data'!$P$5:$P$22370,0))=FALSE,MATCH(AT$6&amp;$BD50,'Route Guide - Lanes Not in Data'!$P$5:$P$22370,0),
IF(ISERROR(MATCH(AT$6&amp;$BE50,'Route Guide - Lanes Not in Data'!$P$5:$P$22370,0))=FALSE,MATCH(AT$6&amp;$BE50,'Route Guide - Lanes Not in Data'!$P$5:$P$22370,0),
IF(ISERROR(MATCH(AT$6&amp;$BF50,'Route Guide - Lanes Not in Data'!$P$5:$P$22370,0))=FALSE,MATCH(AT$6&amp;$BF50,'Route Guide - Lanes Not in Data'!$P$5:$P$22370,0),
IF(ISERROR(MATCH(AT$6&amp;$BG50,'Route Guide - Lanes Not in Data'!$P$5:$P$22370,0))=FALSE,MATCH(AT$6&amp;$BG50,'Route Guide - Lanes Not in Data'!$P$5:$P$22370,0),
IF(ISERROR(MATCH(AT$6&amp;$BH50,'Route Guide - Lanes Not in Data'!$P$5:$P$22370,0))=FALSE,MATCH(AT$6&amp;$BH50,'Route Guide - Lanes Not in Data'!$P$5:$P$22370,0),
IF(ISERROR(MATCH(AT$6&amp;$BI50,'Route Guide - Lanes Not in Data'!$P$5:$P$22370,0))=FALSE,MATCH(AT$6&amp;$BI50,'Route Guide - Lanes Not in Data'!$P$5:$P$22370,0),
IF(ISERROR(MATCH(AT$6&amp;$BJ50,'Route Guide - Lanes Not in Data'!$P$5:$P$22370,0))=FALSE,MATCH(AT$6&amp;$BJ50,'Route Guide - Lanes Not in Data'!$P$5:$P$22370,0),""))))))))))),""))</f>
        <v/>
      </c>
      <c r="AU50" s="37" t="str">
        <f>IF(OR(AU$6="",EW50&lt;&gt;2),"",IFERROR(INDEX('Route Guide - Lanes Not in Data'!$D$5:$D$22370,
IF(ISERROR(MATCH(AU$6&amp;$BA50,'Route Guide - Lanes Not in Data'!$P$5:$P$22370,0))=FALSE,MATCH(AU$6&amp;$BA50,'Route Guide - Lanes Not in Data'!$P$5:$P$22370,0),
IF(ISERROR(MATCH(AU$6&amp;$BB50,'Route Guide - Lanes Not in Data'!$P$5:$P$22370,0))=FALSE,MATCH(AU$6&amp;$BB50,'Route Guide - Lanes Not in Data'!$P$5:$P$22370,0),
IF(ISERROR(MATCH(AU$6&amp;$BC50,'Route Guide - Lanes Not in Data'!$P$5:$P$22370,0))=FALSE,MATCH(AU$6&amp;$BC50,'Route Guide - Lanes Not in Data'!$P$5:$P$22370,0),
IF(ISERROR(MATCH(AU$6&amp;$BD50,'Route Guide - Lanes Not in Data'!$P$5:$P$22370,0))=FALSE,MATCH(AU$6&amp;$BD50,'Route Guide - Lanes Not in Data'!$P$5:$P$22370,0),
IF(ISERROR(MATCH(AU$6&amp;$BE50,'Route Guide - Lanes Not in Data'!$P$5:$P$22370,0))=FALSE,MATCH(AU$6&amp;$BE50,'Route Guide - Lanes Not in Data'!$P$5:$P$22370,0),
IF(ISERROR(MATCH(AU$6&amp;$BF50,'Route Guide - Lanes Not in Data'!$P$5:$P$22370,0))=FALSE,MATCH(AU$6&amp;$BF50,'Route Guide - Lanes Not in Data'!$P$5:$P$22370,0),
IF(ISERROR(MATCH(AU$6&amp;$BG50,'Route Guide - Lanes Not in Data'!$P$5:$P$22370,0))=FALSE,MATCH(AU$6&amp;$BG50,'Route Guide - Lanes Not in Data'!$P$5:$P$22370,0),
IF(ISERROR(MATCH(AU$6&amp;$BH50,'Route Guide - Lanes Not in Data'!$P$5:$P$22370,0))=FALSE,MATCH(AU$6&amp;$BH50,'Route Guide - Lanes Not in Data'!$P$5:$P$22370,0),
IF(ISERROR(MATCH(AU$6&amp;$BI50,'Route Guide - Lanes Not in Data'!$P$5:$P$22370,0))=FALSE,MATCH(AU$6&amp;$BI50,'Route Guide - Lanes Not in Data'!$P$5:$P$22370,0),
IF(ISERROR(MATCH(AU$6&amp;$BJ50,'Route Guide - Lanes Not in Data'!$P$5:$P$22370,0))=FALSE,MATCH(AU$6&amp;$BJ50,'Route Guide - Lanes Not in Data'!$P$5:$P$22370,0),""))))))))))),""))</f>
        <v/>
      </c>
      <c r="AV50" s="37">
        <f t="shared" si="47"/>
        <v>0.38700000000000001</v>
      </c>
      <c r="AW50" s="23" t="str">
        <f t="shared" si="48"/>
        <v>CNWY</v>
      </c>
      <c r="AX50" s="37">
        <f t="shared" si="49"/>
        <v>0.35</v>
      </c>
      <c r="AY50" s="23" t="str">
        <f t="shared" si="50"/>
        <v>ODFL</v>
      </c>
      <c r="BA50" s="23" t="str">
        <f t="shared" si="62"/>
        <v>-0E25-CA-CITY OF INDUSTRY-VA</v>
      </c>
      <c r="BB50" s="23" t="str">
        <f t="shared" si="63"/>
        <v>-0E25-CA-CITY OF INDUSTRY-USA</v>
      </c>
      <c r="BC50" s="23" t="str">
        <f t="shared" si="64"/>
        <v>-CA-CITY OF INDUSTRY-VA</v>
      </c>
      <c r="BD50" s="23" t="str">
        <f t="shared" si="65"/>
        <v>-CA-CITY OF INDUSTRY-USA</v>
      </c>
      <c r="BE50" s="23" t="str">
        <f t="shared" si="66"/>
        <v>-91745-VA</v>
      </c>
      <c r="BF50" s="23" t="str">
        <f t="shared" si="67"/>
        <v>-91745-USA</v>
      </c>
      <c r="BG50" s="23" t="str">
        <f t="shared" si="68"/>
        <v>-CA-VA</v>
      </c>
      <c r="BH50" s="23" t="str">
        <f t="shared" si="69"/>
        <v>CA-VA</v>
      </c>
      <c r="BI50" s="23" t="str">
        <f t="shared" si="51"/>
        <v>CA-USA</v>
      </c>
      <c r="BJ50" s="23" t="str">
        <f t="shared" si="70"/>
        <v>USA-USA</v>
      </c>
      <c r="BM50" s="23" t="str">
        <f t="shared" si="71"/>
        <v>0E25-CA-CITY OF INDUSTRY-VA-CA</v>
      </c>
      <c r="BN50" s="23" t="e">
        <f>_xlfn.XLOOKUP($BM50,'Route Guide - Lanes In Data'!$B$1:$B$2645,'Route Guide - Lanes In Data'!D$1:D$2645)</f>
        <v>#N/A</v>
      </c>
      <c r="BO50" s="23" t="e">
        <f>_xlfn.XLOOKUP($BM50,'Route Guide - Lanes In Data'!$B$1:$B$2645,'Route Guide - Lanes In Data'!E$1:E$2645)</f>
        <v>#N/A</v>
      </c>
      <c r="BQ50" s="37">
        <f>IF(OR(BQ$6="",EC50&lt;&gt;2),"",IFERROR(INDEX('Route Guide - Lanes Not in Data'!$E$5:$E$22370,
IF(ISERROR(MATCH(BQ$6&amp;$CQ50,'Route Guide - Lanes Not in Data'!$P$5:$P$22370,0))=FALSE,MATCH(BQ$6&amp;$CQ50,'Route Guide - Lanes Not in Data'!$P$5:$P$22370,0),
IF(ISERROR(MATCH(BQ$6&amp;$CR50,'Route Guide - Lanes Not in Data'!$P$5:$P$22370,0))=FALSE,MATCH(BQ$6&amp;$CR50,'Route Guide - Lanes Not in Data'!$P$5:$P$22370,0),
IF(ISERROR(MATCH(BQ$6&amp;$CS50,'Route Guide - Lanes Not in Data'!$P$5:$P$22370,0))=FALSE,MATCH(BQ$6&amp;$CS50,'Route Guide - Lanes Not in Data'!$P$5:$P$22370,0),
IF(ISERROR(MATCH(BQ$6&amp;$CT50,'Route Guide - Lanes Not in Data'!$P$5:$P$22370,0))=FALSE,MATCH(BQ$6&amp;$CT50,'Route Guide - Lanes Not in Data'!$P$5:$P$22370,0),
IF(ISERROR(MATCH(BQ$6&amp;$CU50,'Route Guide - Lanes Not in Data'!$P$5:$P$22370,0))=FALSE,MATCH(BQ$6&amp;$CU50,'Route Guide - Lanes Not in Data'!$P$5:$P$22370,0),
IF(ISERROR(MATCH(BQ$6&amp;$CV50,'Route Guide - Lanes Not in Data'!$P$5:$P$22370,0))=FALSE,MATCH(BQ$6&amp;$CV50,'Route Guide - Lanes Not in Data'!$P$5:$P$22370,0),
IF(ISERROR(MATCH(BQ$6&amp;$CW50,'Route Guide - Lanes Not in Data'!$P$5:$P$22370,0))=FALSE,MATCH(BQ$6&amp;$CW50,'Route Guide - Lanes Not in Data'!$P$5:$P$22370,0),
IF(ISERROR(MATCH(BQ$6&amp;$CX50,'Route Guide - Lanes Not in Data'!$P$5:$P$22370,0))=FALSE,MATCH(BQ$6&amp;$CX50,'Route Guide - Lanes Not in Data'!$P$5:$P$22370,0),
IF(ISERROR(MATCH(BQ$6&amp;$CY50,'Route Guide - Lanes Not in Data'!$P$5:$P$22370,0))=FALSE,MATCH(BQ$6&amp;$CY50,'Route Guide - Lanes Not in Data'!$P$5:$P$22370,0),
IF(ISERROR(MATCH(BQ$6&amp;$CZ50,'Route Guide - Lanes Not in Data'!$P$5:$P$22370,0))=FALSE,MATCH(BQ$6&amp;$CZ50,'Route Guide - Lanes Not in Data'!$P$5:$P$22370,0),""))))))))))),""))</f>
        <v>0.31</v>
      </c>
      <c r="BR50" s="37" t="str">
        <f>IF(OR(BR$6="",ED50&lt;&gt;2),"",IFERROR(INDEX('Route Guide - Lanes Not in Data'!$E$5:$E$22370,
IF(ISERROR(MATCH(BR$6&amp;$CQ50,'Route Guide - Lanes Not in Data'!$P$5:$P$22370,0))=FALSE,MATCH(BR$6&amp;$CQ50,'Route Guide - Lanes Not in Data'!$P$5:$P$22370,0),
IF(ISERROR(MATCH(BR$6&amp;$CR50,'Route Guide - Lanes Not in Data'!$P$5:$P$22370,0))=FALSE,MATCH(BR$6&amp;$CR50,'Route Guide - Lanes Not in Data'!$P$5:$P$22370,0),
IF(ISERROR(MATCH(BR$6&amp;$CS50,'Route Guide - Lanes Not in Data'!$P$5:$P$22370,0))=FALSE,MATCH(BR$6&amp;$CS50,'Route Guide - Lanes Not in Data'!$P$5:$P$22370,0),
IF(ISERROR(MATCH(BR$6&amp;$CT50,'Route Guide - Lanes Not in Data'!$P$5:$P$22370,0))=FALSE,MATCH(BR$6&amp;$CT50,'Route Guide - Lanes Not in Data'!$P$5:$P$22370,0),
IF(ISERROR(MATCH(BR$6&amp;$CU50,'Route Guide - Lanes Not in Data'!$P$5:$P$22370,0))=FALSE,MATCH(BR$6&amp;$CU50,'Route Guide - Lanes Not in Data'!$P$5:$P$22370,0),
IF(ISERROR(MATCH(BR$6&amp;$CV50,'Route Guide - Lanes Not in Data'!$P$5:$P$22370,0))=FALSE,MATCH(BR$6&amp;$CV50,'Route Guide - Lanes Not in Data'!$P$5:$P$22370,0),
IF(ISERROR(MATCH(BR$6&amp;$CW50,'Route Guide - Lanes Not in Data'!$P$5:$P$22370,0))=FALSE,MATCH(BR$6&amp;$CW50,'Route Guide - Lanes Not in Data'!$P$5:$P$22370,0),
IF(ISERROR(MATCH(BR$6&amp;$CX50,'Route Guide - Lanes Not in Data'!$P$5:$P$22370,0))=FALSE,MATCH(BR$6&amp;$CX50,'Route Guide - Lanes Not in Data'!$P$5:$P$22370,0),
IF(ISERROR(MATCH(BR$6&amp;$CY50,'Route Guide - Lanes Not in Data'!$P$5:$P$22370,0))=FALSE,MATCH(BR$6&amp;$CY50,'Route Guide - Lanes Not in Data'!$P$5:$P$22370,0),
IF(ISERROR(MATCH(BR$6&amp;$CZ50,'Route Guide - Lanes Not in Data'!$P$5:$P$22370,0))=FALSE,MATCH(BR$6&amp;$CZ50,'Route Guide - Lanes Not in Data'!$P$5:$P$22370,0),""))))))))))),""))</f>
        <v/>
      </c>
      <c r="BS50" s="37" t="str">
        <f>IF(OR(BS$6="",EE50&lt;&gt;2),"",IFERROR(INDEX('Route Guide - Lanes Not in Data'!$E$5:$E$22370,
IF(ISERROR(MATCH(BS$6&amp;$CQ50,'Route Guide - Lanes Not in Data'!$P$5:$P$22370,0))=FALSE,MATCH(BS$6&amp;$CQ50,'Route Guide - Lanes Not in Data'!$P$5:$P$22370,0),
IF(ISERROR(MATCH(BS$6&amp;$CR50,'Route Guide - Lanes Not in Data'!$P$5:$P$22370,0))=FALSE,MATCH(BS$6&amp;$CR50,'Route Guide - Lanes Not in Data'!$P$5:$P$22370,0),
IF(ISERROR(MATCH(BS$6&amp;$CS50,'Route Guide - Lanes Not in Data'!$P$5:$P$22370,0))=FALSE,MATCH(BS$6&amp;$CS50,'Route Guide - Lanes Not in Data'!$P$5:$P$22370,0),
IF(ISERROR(MATCH(BS$6&amp;$CT50,'Route Guide - Lanes Not in Data'!$P$5:$P$22370,0))=FALSE,MATCH(BS$6&amp;$CT50,'Route Guide - Lanes Not in Data'!$P$5:$P$22370,0),
IF(ISERROR(MATCH(BS$6&amp;$CU50,'Route Guide - Lanes Not in Data'!$P$5:$P$22370,0))=FALSE,MATCH(BS$6&amp;$CU50,'Route Guide - Lanes Not in Data'!$P$5:$P$22370,0),
IF(ISERROR(MATCH(BS$6&amp;$CV50,'Route Guide - Lanes Not in Data'!$P$5:$P$22370,0))=FALSE,MATCH(BS$6&amp;$CV50,'Route Guide - Lanes Not in Data'!$P$5:$P$22370,0),
IF(ISERROR(MATCH(BS$6&amp;$CW50,'Route Guide - Lanes Not in Data'!$P$5:$P$22370,0))=FALSE,MATCH(BS$6&amp;$CW50,'Route Guide - Lanes Not in Data'!$P$5:$P$22370,0),
IF(ISERROR(MATCH(BS$6&amp;$CX50,'Route Guide - Lanes Not in Data'!$P$5:$P$22370,0))=FALSE,MATCH(BS$6&amp;$CX50,'Route Guide - Lanes Not in Data'!$P$5:$P$22370,0),
IF(ISERROR(MATCH(BS$6&amp;$CY50,'Route Guide - Lanes Not in Data'!$P$5:$P$22370,0))=FALSE,MATCH(BS$6&amp;$CY50,'Route Guide - Lanes Not in Data'!$P$5:$P$22370,0),
IF(ISERROR(MATCH(BS$6&amp;$CZ50,'Route Guide - Lanes Not in Data'!$P$5:$P$22370,0))=FALSE,MATCH(BS$6&amp;$CZ50,'Route Guide - Lanes Not in Data'!$P$5:$P$22370,0),""))))))))))),""))</f>
        <v/>
      </c>
      <c r="BT50" s="37" t="str">
        <f>IF(OR(BT$6="",EF50&lt;&gt;2),"",IFERROR(INDEX('Route Guide - Lanes Not in Data'!$E$5:$E$22370,
IF(ISERROR(MATCH(BT$6&amp;$CQ50,'Route Guide - Lanes Not in Data'!$P$5:$P$22370,0))=FALSE,MATCH(BT$6&amp;$CQ50,'Route Guide - Lanes Not in Data'!$P$5:$P$22370,0),
IF(ISERROR(MATCH(BT$6&amp;$CR50,'Route Guide - Lanes Not in Data'!$P$5:$P$22370,0))=FALSE,MATCH(BT$6&amp;$CR50,'Route Guide - Lanes Not in Data'!$P$5:$P$22370,0),
IF(ISERROR(MATCH(BT$6&amp;$CS50,'Route Guide - Lanes Not in Data'!$P$5:$P$22370,0))=FALSE,MATCH(BT$6&amp;$CS50,'Route Guide - Lanes Not in Data'!$P$5:$P$22370,0),
IF(ISERROR(MATCH(BT$6&amp;$CT50,'Route Guide - Lanes Not in Data'!$P$5:$P$22370,0))=FALSE,MATCH(BT$6&amp;$CT50,'Route Guide - Lanes Not in Data'!$P$5:$P$22370,0),
IF(ISERROR(MATCH(BT$6&amp;$CU50,'Route Guide - Lanes Not in Data'!$P$5:$P$22370,0))=FALSE,MATCH(BT$6&amp;$CU50,'Route Guide - Lanes Not in Data'!$P$5:$P$22370,0),
IF(ISERROR(MATCH(BT$6&amp;$CV50,'Route Guide - Lanes Not in Data'!$P$5:$P$22370,0))=FALSE,MATCH(BT$6&amp;$CV50,'Route Guide - Lanes Not in Data'!$P$5:$P$22370,0),
IF(ISERROR(MATCH(BT$6&amp;$CW50,'Route Guide - Lanes Not in Data'!$P$5:$P$22370,0))=FALSE,MATCH(BT$6&amp;$CW50,'Route Guide - Lanes Not in Data'!$P$5:$P$22370,0),
IF(ISERROR(MATCH(BT$6&amp;$CX50,'Route Guide - Lanes Not in Data'!$P$5:$P$22370,0))=FALSE,MATCH(BT$6&amp;$CX50,'Route Guide - Lanes Not in Data'!$P$5:$P$22370,0),
IF(ISERROR(MATCH(BT$6&amp;$CY50,'Route Guide - Lanes Not in Data'!$P$5:$P$22370,0))=FALSE,MATCH(BT$6&amp;$CY50,'Route Guide - Lanes Not in Data'!$P$5:$P$22370,0),
IF(ISERROR(MATCH(BT$6&amp;$CZ50,'Route Guide - Lanes Not in Data'!$P$5:$P$22370,0))=FALSE,MATCH(BT$6&amp;$CZ50,'Route Guide - Lanes Not in Data'!$P$5:$P$22370,0),""))))))))))),""))</f>
        <v/>
      </c>
      <c r="BU50" s="37">
        <f>IF(OR(BU$6="",EG50&lt;&gt;2),"",IFERROR(INDEX('Route Guide - Lanes Not in Data'!$E$5:$E$22370,
IF(ISERROR(MATCH(BU$6&amp;$CQ50,'Route Guide - Lanes Not in Data'!$P$5:$P$22370,0))=FALSE,MATCH(BU$6&amp;$CQ50,'Route Guide - Lanes Not in Data'!$P$5:$P$22370,0),
IF(ISERROR(MATCH(BU$6&amp;$CR50,'Route Guide - Lanes Not in Data'!$P$5:$P$22370,0))=FALSE,MATCH(BU$6&amp;$CR50,'Route Guide - Lanes Not in Data'!$P$5:$P$22370,0),
IF(ISERROR(MATCH(BU$6&amp;$CS50,'Route Guide - Lanes Not in Data'!$P$5:$P$22370,0))=FALSE,MATCH(BU$6&amp;$CS50,'Route Guide - Lanes Not in Data'!$P$5:$P$22370,0),
IF(ISERROR(MATCH(BU$6&amp;$CT50,'Route Guide - Lanes Not in Data'!$P$5:$P$22370,0))=FALSE,MATCH(BU$6&amp;$CT50,'Route Guide - Lanes Not in Data'!$P$5:$P$22370,0),
IF(ISERROR(MATCH(BU$6&amp;$CU50,'Route Guide - Lanes Not in Data'!$P$5:$P$22370,0))=FALSE,MATCH(BU$6&amp;$CU50,'Route Guide - Lanes Not in Data'!$P$5:$P$22370,0),
IF(ISERROR(MATCH(BU$6&amp;$CV50,'Route Guide - Lanes Not in Data'!$P$5:$P$22370,0))=FALSE,MATCH(BU$6&amp;$CV50,'Route Guide - Lanes Not in Data'!$P$5:$P$22370,0),
IF(ISERROR(MATCH(BU$6&amp;$CW50,'Route Guide - Lanes Not in Data'!$P$5:$P$22370,0))=FALSE,MATCH(BU$6&amp;$CW50,'Route Guide - Lanes Not in Data'!$P$5:$P$22370,0),
IF(ISERROR(MATCH(BU$6&amp;$CX50,'Route Guide - Lanes Not in Data'!$P$5:$P$22370,0))=FALSE,MATCH(BU$6&amp;$CX50,'Route Guide - Lanes Not in Data'!$P$5:$P$22370,0),
IF(ISERROR(MATCH(BU$6&amp;$CY50,'Route Guide - Lanes Not in Data'!$P$5:$P$22370,0))=FALSE,MATCH(BU$6&amp;$CY50,'Route Guide - Lanes Not in Data'!$P$5:$P$22370,0),
IF(ISERROR(MATCH(BU$6&amp;$CZ50,'Route Guide - Lanes Not in Data'!$P$5:$P$22370,0))=FALSE,MATCH(BU$6&amp;$CZ50,'Route Guide - Lanes Not in Data'!$P$5:$P$22370,0),""))))))))))),""))</f>
        <v>6.9000000000000006E-2</v>
      </c>
      <c r="BV50" s="37" t="str">
        <f>IF(OR(BV$6="",EH50&lt;&gt;2),"",IFERROR(INDEX('Route Guide - Lanes Not in Data'!$E$5:$E$22370,
IF(ISERROR(MATCH(BV$6&amp;$CQ50,'Route Guide - Lanes Not in Data'!$P$5:$P$22370,0))=FALSE,MATCH(BV$6&amp;$CQ50,'Route Guide - Lanes Not in Data'!$P$5:$P$22370,0),
IF(ISERROR(MATCH(BV$6&amp;$CR50,'Route Guide - Lanes Not in Data'!$P$5:$P$22370,0))=FALSE,MATCH(BV$6&amp;$CR50,'Route Guide - Lanes Not in Data'!$P$5:$P$22370,0),
IF(ISERROR(MATCH(BV$6&amp;$CS50,'Route Guide - Lanes Not in Data'!$P$5:$P$22370,0))=FALSE,MATCH(BV$6&amp;$CS50,'Route Guide - Lanes Not in Data'!$P$5:$P$22370,0),
IF(ISERROR(MATCH(BV$6&amp;$CT50,'Route Guide - Lanes Not in Data'!$P$5:$P$22370,0))=FALSE,MATCH(BV$6&amp;$CT50,'Route Guide - Lanes Not in Data'!$P$5:$P$22370,0),
IF(ISERROR(MATCH(BV$6&amp;$CU50,'Route Guide - Lanes Not in Data'!$P$5:$P$22370,0))=FALSE,MATCH(BV$6&amp;$CU50,'Route Guide - Lanes Not in Data'!$P$5:$P$22370,0),
IF(ISERROR(MATCH(BV$6&amp;$CV50,'Route Guide - Lanes Not in Data'!$P$5:$P$22370,0))=FALSE,MATCH(BV$6&amp;$CV50,'Route Guide - Lanes Not in Data'!$P$5:$P$22370,0),
IF(ISERROR(MATCH(BV$6&amp;$CW50,'Route Guide - Lanes Not in Data'!$P$5:$P$22370,0))=FALSE,MATCH(BV$6&amp;$CW50,'Route Guide - Lanes Not in Data'!$P$5:$P$22370,0),
IF(ISERROR(MATCH(BV$6&amp;$CX50,'Route Guide - Lanes Not in Data'!$P$5:$P$22370,0))=FALSE,MATCH(BV$6&amp;$CX50,'Route Guide - Lanes Not in Data'!$P$5:$P$22370,0),
IF(ISERROR(MATCH(BV$6&amp;$CY50,'Route Guide - Lanes Not in Data'!$P$5:$P$22370,0))=FALSE,MATCH(BV$6&amp;$CY50,'Route Guide - Lanes Not in Data'!$P$5:$P$22370,0),
IF(ISERROR(MATCH(BV$6&amp;$CZ50,'Route Guide - Lanes Not in Data'!$P$5:$P$22370,0))=FALSE,MATCH(BV$6&amp;$CZ50,'Route Guide - Lanes Not in Data'!$P$5:$P$22370,0),""))))))))))),""))</f>
        <v/>
      </c>
      <c r="BW50" s="37" t="str">
        <f>IF(OR(BW$6="",EI50&lt;&gt;2),"",IFERROR(INDEX('Route Guide - Lanes Not in Data'!$E$5:$E$22370,
IF(ISERROR(MATCH(BW$6&amp;$CQ50,'Route Guide - Lanes Not in Data'!$P$5:$P$22370,0))=FALSE,MATCH(BW$6&amp;$CQ50,'Route Guide - Lanes Not in Data'!$P$5:$P$22370,0),
IF(ISERROR(MATCH(BW$6&amp;$CR50,'Route Guide - Lanes Not in Data'!$P$5:$P$22370,0))=FALSE,MATCH(BW$6&amp;$CR50,'Route Guide - Lanes Not in Data'!$P$5:$P$22370,0),
IF(ISERROR(MATCH(BW$6&amp;$CS50,'Route Guide - Lanes Not in Data'!$P$5:$P$22370,0))=FALSE,MATCH(BW$6&amp;$CS50,'Route Guide - Lanes Not in Data'!$P$5:$P$22370,0),
IF(ISERROR(MATCH(BW$6&amp;$CT50,'Route Guide - Lanes Not in Data'!$P$5:$P$22370,0))=FALSE,MATCH(BW$6&amp;$CT50,'Route Guide - Lanes Not in Data'!$P$5:$P$22370,0),
IF(ISERROR(MATCH(BW$6&amp;$CU50,'Route Guide - Lanes Not in Data'!$P$5:$P$22370,0))=FALSE,MATCH(BW$6&amp;$CU50,'Route Guide - Lanes Not in Data'!$P$5:$P$22370,0),
IF(ISERROR(MATCH(BW$6&amp;$CV50,'Route Guide - Lanes Not in Data'!$P$5:$P$22370,0))=FALSE,MATCH(BW$6&amp;$CV50,'Route Guide - Lanes Not in Data'!$P$5:$P$22370,0),
IF(ISERROR(MATCH(BW$6&amp;$CW50,'Route Guide - Lanes Not in Data'!$P$5:$P$22370,0))=FALSE,MATCH(BW$6&amp;$CW50,'Route Guide - Lanes Not in Data'!$P$5:$P$22370,0),
IF(ISERROR(MATCH(BW$6&amp;$CX50,'Route Guide - Lanes Not in Data'!$P$5:$P$22370,0))=FALSE,MATCH(BW$6&amp;$CX50,'Route Guide - Lanes Not in Data'!$P$5:$P$22370,0),
IF(ISERROR(MATCH(BW$6&amp;$CY50,'Route Guide - Lanes Not in Data'!$P$5:$P$22370,0))=FALSE,MATCH(BW$6&amp;$CY50,'Route Guide - Lanes Not in Data'!$P$5:$P$22370,0),
IF(ISERROR(MATCH(BW$6&amp;$CZ50,'Route Guide - Lanes Not in Data'!$P$5:$P$22370,0))=FALSE,MATCH(BW$6&amp;$CZ50,'Route Guide - Lanes Not in Data'!$P$5:$P$22370,0),""))))))))))),""))</f>
        <v/>
      </c>
      <c r="BX50" s="37" t="str">
        <f>IF(OR(BX$6="",EJ50&lt;&gt;2),"",IFERROR(INDEX('Route Guide - Lanes Not in Data'!$E$5:$E$22370,
IF(ISERROR(MATCH(BX$6&amp;$CQ50,'Route Guide - Lanes Not in Data'!$P$5:$P$22370,0))=FALSE,MATCH(BX$6&amp;$CQ50,'Route Guide - Lanes Not in Data'!$P$5:$P$22370,0),
IF(ISERROR(MATCH(BX$6&amp;$CR50,'Route Guide - Lanes Not in Data'!$P$5:$P$22370,0))=FALSE,MATCH(BX$6&amp;$CR50,'Route Guide - Lanes Not in Data'!$P$5:$P$22370,0),
IF(ISERROR(MATCH(BX$6&amp;$CS50,'Route Guide - Lanes Not in Data'!$P$5:$P$22370,0))=FALSE,MATCH(BX$6&amp;$CS50,'Route Guide - Lanes Not in Data'!$P$5:$P$22370,0),
IF(ISERROR(MATCH(BX$6&amp;$CT50,'Route Guide - Lanes Not in Data'!$P$5:$P$22370,0))=FALSE,MATCH(BX$6&amp;$CT50,'Route Guide - Lanes Not in Data'!$P$5:$P$22370,0),
IF(ISERROR(MATCH(BX$6&amp;$CU50,'Route Guide - Lanes Not in Data'!$P$5:$P$22370,0))=FALSE,MATCH(BX$6&amp;$CU50,'Route Guide - Lanes Not in Data'!$P$5:$P$22370,0),
IF(ISERROR(MATCH(BX$6&amp;$CV50,'Route Guide - Lanes Not in Data'!$P$5:$P$22370,0))=FALSE,MATCH(BX$6&amp;$CV50,'Route Guide - Lanes Not in Data'!$P$5:$P$22370,0),
IF(ISERROR(MATCH(BX$6&amp;$CW50,'Route Guide - Lanes Not in Data'!$P$5:$P$22370,0))=FALSE,MATCH(BX$6&amp;$CW50,'Route Guide - Lanes Not in Data'!$P$5:$P$22370,0),
IF(ISERROR(MATCH(BX$6&amp;$CX50,'Route Guide - Lanes Not in Data'!$P$5:$P$22370,0))=FALSE,MATCH(BX$6&amp;$CX50,'Route Guide - Lanes Not in Data'!$P$5:$P$22370,0),
IF(ISERROR(MATCH(BX$6&amp;$CY50,'Route Guide - Lanes Not in Data'!$P$5:$P$22370,0))=FALSE,MATCH(BX$6&amp;$CY50,'Route Guide - Lanes Not in Data'!$P$5:$P$22370,0),
IF(ISERROR(MATCH(BX$6&amp;$CZ50,'Route Guide - Lanes Not in Data'!$P$5:$P$22370,0))=FALSE,MATCH(BX$6&amp;$CZ50,'Route Guide - Lanes Not in Data'!$P$5:$P$22370,0),""))))))))))),""))</f>
        <v/>
      </c>
      <c r="BY50" s="37" t="str">
        <f>IF(OR(BY$6="",EK50&lt;&gt;2),"",IFERROR(INDEX('Route Guide - Lanes Not in Data'!$E$5:$E$22370,
IF(ISERROR(MATCH(BY$6&amp;$CQ50,'Route Guide - Lanes Not in Data'!$P$5:$P$22370,0))=FALSE,MATCH(BY$6&amp;$CQ50,'Route Guide - Lanes Not in Data'!$P$5:$P$22370,0),
IF(ISERROR(MATCH(BY$6&amp;$CR50,'Route Guide - Lanes Not in Data'!$P$5:$P$22370,0))=FALSE,MATCH(BY$6&amp;$CR50,'Route Guide - Lanes Not in Data'!$P$5:$P$22370,0),
IF(ISERROR(MATCH(BY$6&amp;$CS50,'Route Guide - Lanes Not in Data'!$P$5:$P$22370,0))=FALSE,MATCH(BY$6&amp;$CS50,'Route Guide - Lanes Not in Data'!$P$5:$P$22370,0),
IF(ISERROR(MATCH(BY$6&amp;$CT50,'Route Guide - Lanes Not in Data'!$P$5:$P$22370,0))=FALSE,MATCH(BY$6&amp;$CT50,'Route Guide - Lanes Not in Data'!$P$5:$P$22370,0),
IF(ISERROR(MATCH(BY$6&amp;$CU50,'Route Guide - Lanes Not in Data'!$P$5:$P$22370,0))=FALSE,MATCH(BY$6&amp;$CU50,'Route Guide - Lanes Not in Data'!$P$5:$P$22370,0),
IF(ISERROR(MATCH(BY$6&amp;$CV50,'Route Guide - Lanes Not in Data'!$P$5:$P$22370,0))=FALSE,MATCH(BY$6&amp;$CV50,'Route Guide - Lanes Not in Data'!$P$5:$P$22370,0),
IF(ISERROR(MATCH(BY$6&amp;$CW50,'Route Guide - Lanes Not in Data'!$P$5:$P$22370,0))=FALSE,MATCH(BY$6&amp;$CW50,'Route Guide - Lanes Not in Data'!$P$5:$P$22370,0),
IF(ISERROR(MATCH(BY$6&amp;$CX50,'Route Guide - Lanes Not in Data'!$P$5:$P$22370,0))=FALSE,MATCH(BY$6&amp;$CX50,'Route Guide - Lanes Not in Data'!$P$5:$P$22370,0),
IF(ISERROR(MATCH(BY$6&amp;$CY50,'Route Guide - Lanes Not in Data'!$P$5:$P$22370,0))=FALSE,MATCH(BY$6&amp;$CY50,'Route Guide - Lanes Not in Data'!$P$5:$P$22370,0),
IF(ISERROR(MATCH(BY$6&amp;$CZ50,'Route Guide - Lanes Not in Data'!$P$5:$P$22370,0))=FALSE,MATCH(BY$6&amp;$CZ50,'Route Guide - Lanes Not in Data'!$P$5:$P$22370,0),""))))))))))),""))</f>
        <v/>
      </c>
      <c r="BZ50" s="37" t="str">
        <f>IF(OR(BZ$6="",EL50&lt;&gt;2),"",IFERROR(INDEX('Route Guide - Lanes Not in Data'!$E$5:$E$22370,
IF(ISERROR(MATCH(BZ$6&amp;$CQ50,'Route Guide - Lanes Not in Data'!$P$5:$P$22370,0))=FALSE,MATCH(BZ$6&amp;$CQ50,'Route Guide - Lanes Not in Data'!$P$5:$P$22370,0),
IF(ISERROR(MATCH(BZ$6&amp;$CR50,'Route Guide - Lanes Not in Data'!$P$5:$P$22370,0))=FALSE,MATCH(BZ$6&amp;$CR50,'Route Guide - Lanes Not in Data'!$P$5:$P$22370,0),
IF(ISERROR(MATCH(BZ$6&amp;$CS50,'Route Guide - Lanes Not in Data'!$P$5:$P$22370,0))=FALSE,MATCH(BZ$6&amp;$CS50,'Route Guide - Lanes Not in Data'!$P$5:$P$22370,0),
IF(ISERROR(MATCH(BZ$6&amp;$CT50,'Route Guide - Lanes Not in Data'!$P$5:$P$22370,0))=FALSE,MATCH(BZ$6&amp;$CT50,'Route Guide - Lanes Not in Data'!$P$5:$P$22370,0),
IF(ISERROR(MATCH(BZ$6&amp;$CU50,'Route Guide - Lanes Not in Data'!$P$5:$P$22370,0))=FALSE,MATCH(BZ$6&amp;$CU50,'Route Guide - Lanes Not in Data'!$P$5:$P$22370,0),
IF(ISERROR(MATCH(BZ$6&amp;$CV50,'Route Guide - Lanes Not in Data'!$P$5:$P$22370,0))=FALSE,MATCH(BZ$6&amp;$CV50,'Route Guide - Lanes Not in Data'!$P$5:$P$22370,0),
IF(ISERROR(MATCH(BZ$6&amp;$CW50,'Route Guide - Lanes Not in Data'!$P$5:$P$22370,0))=FALSE,MATCH(BZ$6&amp;$CW50,'Route Guide - Lanes Not in Data'!$P$5:$P$22370,0),
IF(ISERROR(MATCH(BZ$6&amp;$CX50,'Route Guide - Lanes Not in Data'!$P$5:$P$22370,0))=FALSE,MATCH(BZ$6&amp;$CX50,'Route Guide - Lanes Not in Data'!$P$5:$P$22370,0),
IF(ISERROR(MATCH(BZ$6&amp;$CY50,'Route Guide - Lanes Not in Data'!$P$5:$P$22370,0))=FALSE,MATCH(BZ$6&amp;$CY50,'Route Guide - Lanes Not in Data'!$P$5:$P$22370,0),
IF(ISERROR(MATCH(BZ$6&amp;$CZ50,'Route Guide - Lanes Not in Data'!$P$5:$P$22370,0))=FALSE,MATCH(BZ$6&amp;$CZ50,'Route Guide - Lanes Not in Data'!$P$5:$P$22370,0),""))))))))))),""))</f>
        <v/>
      </c>
      <c r="CA50" s="37">
        <f>IF(OR(CA$6="",EM50&lt;&gt;2),"",IFERROR(INDEX('Route Guide - Lanes Not in Data'!$E$5:$E$22370,
IF(ISERROR(MATCH(CA$6&amp;$CQ50,'Route Guide - Lanes Not in Data'!$P$5:$P$22370,0))=FALSE,MATCH(CA$6&amp;$CQ50,'Route Guide - Lanes Not in Data'!$P$5:$P$22370,0),
IF(ISERROR(MATCH(CA$6&amp;$CR50,'Route Guide - Lanes Not in Data'!$P$5:$P$22370,0))=FALSE,MATCH(CA$6&amp;$CR50,'Route Guide - Lanes Not in Data'!$P$5:$P$22370,0),
IF(ISERROR(MATCH(CA$6&amp;$CS50,'Route Guide - Lanes Not in Data'!$P$5:$P$22370,0))=FALSE,MATCH(CA$6&amp;$CS50,'Route Guide - Lanes Not in Data'!$P$5:$P$22370,0),
IF(ISERROR(MATCH(CA$6&amp;$CT50,'Route Guide - Lanes Not in Data'!$P$5:$P$22370,0))=FALSE,MATCH(CA$6&amp;$CT50,'Route Guide - Lanes Not in Data'!$P$5:$P$22370,0),
IF(ISERROR(MATCH(CA$6&amp;$CU50,'Route Guide - Lanes Not in Data'!$P$5:$P$22370,0))=FALSE,MATCH(CA$6&amp;$CU50,'Route Guide - Lanes Not in Data'!$P$5:$P$22370,0),
IF(ISERROR(MATCH(CA$6&amp;$CV50,'Route Guide - Lanes Not in Data'!$P$5:$P$22370,0))=FALSE,MATCH(CA$6&amp;$CV50,'Route Guide - Lanes Not in Data'!$P$5:$P$22370,0),
IF(ISERROR(MATCH(CA$6&amp;$CW50,'Route Guide - Lanes Not in Data'!$P$5:$P$22370,0))=FALSE,MATCH(CA$6&amp;$CW50,'Route Guide - Lanes Not in Data'!$P$5:$P$22370,0),
IF(ISERROR(MATCH(CA$6&amp;$CX50,'Route Guide - Lanes Not in Data'!$P$5:$P$22370,0))=FALSE,MATCH(CA$6&amp;$CX50,'Route Guide - Lanes Not in Data'!$P$5:$P$22370,0),
IF(ISERROR(MATCH(CA$6&amp;$CY50,'Route Guide - Lanes Not in Data'!$P$5:$P$22370,0))=FALSE,MATCH(CA$6&amp;$CY50,'Route Guide - Lanes Not in Data'!$P$5:$P$22370,0),
IF(ISERROR(MATCH(CA$6&amp;$CZ50,'Route Guide - Lanes Not in Data'!$P$5:$P$22370,0))=FALSE,MATCH(CA$6&amp;$CZ50,'Route Guide - Lanes Not in Data'!$P$5:$P$22370,0),""))))))))))),""))</f>
        <v>0.13300000000000001</v>
      </c>
      <c r="CB50" s="37" t="str">
        <f>IF(OR(CB$6="",EN50&lt;&gt;2),"",IFERROR(INDEX('Route Guide - Lanes Not in Data'!$E$5:$E$22370,
IF(ISERROR(MATCH(CB$6&amp;$CQ50,'Route Guide - Lanes Not in Data'!$P$5:$P$22370,0))=FALSE,MATCH(CB$6&amp;$CQ50,'Route Guide - Lanes Not in Data'!$P$5:$P$22370,0),
IF(ISERROR(MATCH(CB$6&amp;$CR50,'Route Guide - Lanes Not in Data'!$P$5:$P$22370,0))=FALSE,MATCH(CB$6&amp;$CR50,'Route Guide - Lanes Not in Data'!$P$5:$P$22370,0),
IF(ISERROR(MATCH(CB$6&amp;$CS50,'Route Guide - Lanes Not in Data'!$P$5:$P$22370,0))=FALSE,MATCH(CB$6&amp;$CS50,'Route Guide - Lanes Not in Data'!$P$5:$P$22370,0),
IF(ISERROR(MATCH(CB$6&amp;$CT50,'Route Guide - Lanes Not in Data'!$P$5:$P$22370,0))=FALSE,MATCH(CB$6&amp;$CT50,'Route Guide - Lanes Not in Data'!$P$5:$P$22370,0),
IF(ISERROR(MATCH(CB$6&amp;$CU50,'Route Guide - Lanes Not in Data'!$P$5:$P$22370,0))=FALSE,MATCH(CB$6&amp;$CU50,'Route Guide - Lanes Not in Data'!$P$5:$P$22370,0),
IF(ISERROR(MATCH(CB$6&amp;$CV50,'Route Guide - Lanes Not in Data'!$P$5:$P$22370,0))=FALSE,MATCH(CB$6&amp;$CV50,'Route Guide - Lanes Not in Data'!$P$5:$P$22370,0),
IF(ISERROR(MATCH(CB$6&amp;$CW50,'Route Guide - Lanes Not in Data'!$P$5:$P$22370,0))=FALSE,MATCH(CB$6&amp;$CW50,'Route Guide - Lanes Not in Data'!$P$5:$P$22370,0),
IF(ISERROR(MATCH(CB$6&amp;$CX50,'Route Guide - Lanes Not in Data'!$P$5:$P$22370,0))=FALSE,MATCH(CB$6&amp;$CX50,'Route Guide - Lanes Not in Data'!$P$5:$P$22370,0),
IF(ISERROR(MATCH(CB$6&amp;$CY50,'Route Guide - Lanes Not in Data'!$P$5:$P$22370,0))=FALSE,MATCH(CB$6&amp;$CY50,'Route Guide - Lanes Not in Data'!$P$5:$P$22370,0),
IF(ISERROR(MATCH(CB$6&amp;$CZ50,'Route Guide - Lanes Not in Data'!$P$5:$P$22370,0))=FALSE,MATCH(CB$6&amp;$CZ50,'Route Guide - Lanes Not in Data'!$P$5:$P$22370,0),""))))))))))),""))</f>
        <v/>
      </c>
      <c r="CC50" s="37" t="str">
        <f>IF(OR(CC$6="",EO50&lt;&gt;2),"",IFERROR(INDEX('Route Guide - Lanes Not in Data'!$E$5:$E$22370,
IF(ISERROR(MATCH(CC$6&amp;$CQ50,'Route Guide - Lanes Not in Data'!$P$5:$P$22370,0))=FALSE,MATCH(CC$6&amp;$CQ50,'Route Guide - Lanes Not in Data'!$P$5:$P$22370,0),
IF(ISERROR(MATCH(CC$6&amp;$CR50,'Route Guide - Lanes Not in Data'!$P$5:$P$22370,0))=FALSE,MATCH(CC$6&amp;$CR50,'Route Guide - Lanes Not in Data'!$P$5:$P$22370,0),
IF(ISERROR(MATCH(CC$6&amp;$CS50,'Route Guide - Lanes Not in Data'!$P$5:$P$22370,0))=FALSE,MATCH(CC$6&amp;$CS50,'Route Guide - Lanes Not in Data'!$P$5:$P$22370,0),
IF(ISERROR(MATCH(CC$6&amp;$CT50,'Route Guide - Lanes Not in Data'!$P$5:$P$22370,0))=FALSE,MATCH(CC$6&amp;$CT50,'Route Guide - Lanes Not in Data'!$P$5:$P$22370,0),
IF(ISERROR(MATCH(CC$6&amp;$CU50,'Route Guide - Lanes Not in Data'!$P$5:$P$22370,0))=FALSE,MATCH(CC$6&amp;$CU50,'Route Guide - Lanes Not in Data'!$P$5:$P$22370,0),
IF(ISERROR(MATCH(CC$6&amp;$CV50,'Route Guide - Lanes Not in Data'!$P$5:$P$22370,0))=FALSE,MATCH(CC$6&amp;$CV50,'Route Guide - Lanes Not in Data'!$P$5:$P$22370,0),
IF(ISERROR(MATCH(CC$6&amp;$CW50,'Route Guide - Lanes Not in Data'!$P$5:$P$22370,0))=FALSE,MATCH(CC$6&amp;$CW50,'Route Guide - Lanes Not in Data'!$P$5:$P$22370,0),
IF(ISERROR(MATCH(CC$6&amp;$CX50,'Route Guide - Lanes Not in Data'!$P$5:$P$22370,0))=FALSE,MATCH(CC$6&amp;$CX50,'Route Guide - Lanes Not in Data'!$P$5:$P$22370,0),
IF(ISERROR(MATCH(CC$6&amp;$CY50,'Route Guide - Lanes Not in Data'!$P$5:$P$22370,0))=FALSE,MATCH(CC$6&amp;$CY50,'Route Guide - Lanes Not in Data'!$P$5:$P$22370,0),
IF(ISERROR(MATCH(CC$6&amp;$CZ50,'Route Guide - Lanes Not in Data'!$P$5:$P$22370,0))=FALSE,MATCH(CC$6&amp;$CZ50,'Route Guide - Lanes Not in Data'!$P$5:$P$22370,0),""))))))))))),""))</f>
        <v/>
      </c>
      <c r="CD50" s="37" t="str">
        <f>IF(OR(CD$6="",EP50&lt;&gt;2),"",IFERROR(INDEX('Route Guide - Lanes Not in Data'!$E$5:$E$22370,
IF(ISERROR(MATCH(CD$6&amp;$CQ50,'Route Guide - Lanes Not in Data'!$P$5:$P$22370,0))=FALSE,MATCH(CD$6&amp;$CQ50,'Route Guide - Lanes Not in Data'!$P$5:$P$22370,0),
IF(ISERROR(MATCH(CD$6&amp;$CR50,'Route Guide - Lanes Not in Data'!$P$5:$P$22370,0))=FALSE,MATCH(CD$6&amp;$CR50,'Route Guide - Lanes Not in Data'!$P$5:$P$22370,0),
IF(ISERROR(MATCH(CD$6&amp;$CS50,'Route Guide - Lanes Not in Data'!$P$5:$P$22370,0))=FALSE,MATCH(CD$6&amp;$CS50,'Route Guide - Lanes Not in Data'!$P$5:$P$22370,0),
IF(ISERROR(MATCH(CD$6&amp;$CT50,'Route Guide - Lanes Not in Data'!$P$5:$P$22370,0))=FALSE,MATCH(CD$6&amp;$CT50,'Route Guide - Lanes Not in Data'!$P$5:$P$22370,0),
IF(ISERROR(MATCH(CD$6&amp;$CU50,'Route Guide - Lanes Not in Data'!$P$5:$P$22370,0))=FALSE,MATCH(CD$6&amp;$CU50,'Route Guide - Lanes Not in Data'!$P$5:$P$22370,0),
IF(ISERROR(MATCH(CD$6&amp;$CV50,'Route Guide - Lanes Not in Data'!$P$5:$P$22370,0))=FALSE,MATCH(CD$6&amp;$CV50,'Route Guide - Lanes Not in Data'!$P$5:$P$22370,0),
IF(ISERROR(MATCH(CD$6&amp;$CW50,'Route Guide - Lanes Not in Data'!$P$5:$P$22370,0))=FALSE,MATCH(CD$6&amp;$CW50,'Route Guide - Lanes Not in Data'!$P$5:$P$22370,0),
IF(ISERROR(MATCH(CD$6&amp;$CX50,'Route Guide - Lanes Not in Data'!$P$5:$P$22370,0))=FALSE,MATCH(CD$6&amp;$CX50,'Route Guide - Lanes Not in Data'!$P$5:$P$22370,0),
IF(ISERROR(MATCH(CD$6&amp;$CY50,'Route Guide - Lanes Not in Data'!$P$5:$P$22370,0))=FALSE,MATCH(CD$6&amp;$CY50,'Route Guide - Lanes Not in Data'!$P$5:$P$22370,0),
IF(ISERROR(MATCH(CD$6&amp;$CZ50,'Route Guide - Lanes Not in Data'!$P$5:$P$22370,0))=FALSE,MATCH(CD$6&amp;$CZ50,'Route Guide - Lanes Not in Data'!$P$5:$P$22370,0),""))))))))))),""))</f>
        <v/>
      </c>
      <c r="CE50" s="37" t="str">
        <f>IF(OR(CE$6="",EQ50&lt;&gt;2),"",IFERROR(INDEX('Route Guide - Lanes Not in Data'!$E$5:$E$22370,
IF(ISERROR(MATCH(CE$6&amp;$CQ50,'Route Guide - Lanes Not in Data'!$P$5:$P$22370,0))=FALSE,MATCH(CE$6&amp;$CQ50,'Route Guide - Lanes Not in Data'!$P$5:$P$22370,0),
IF(ISERROR(MATCH(CE$6&amp;$CR50,'Route Guide - Lanes Not in Data'!$P$5:$P$22370,0))=FALSE,MATCH(CE$6&amp;$CR50,'Route Guide - Lanes Not in Data'!$P$5:$P$22370,0),
IF(ISERROR(MATCH(CE$6&amp;$CS50,'Route Guide - Lanes Not in Data'!$P$5:$P$22370,0))=FALSE,MATCH(CE$6&amp;$CS50,'Route Guide - Lanes Not in Data'!$P$5:$P$22370,0),
IF(ISERROR(MATCH(CE$6&amp;$CT50,'Route Guide - Lanes Not in Data'!$P$5:$P$22370,0))=FALSE,MATCH(CE$6&amp;$CT50,'Route Guide - Lanes Not in Data'!$P$5:$P$22370,0),
IF(ISERROR(MATCH(CE$6&amp;$CU50,'Route Guide - Lanes Not in Data'!$P$5:$P$22370,0))=FALSE,MATCH(CE$6&amp;$CU50,'Route Guide - Lanes Not in Data'!$P$5:$P$22370,0),
IF(ISERROR(MATCH(CE$6&amp;$CV50,'Route Guide - Lanes Not in Data'!$P$5:$P$22370,0))=FALSE,MATCH(CE$6&amp;$CV50,'Route Guide - Lanes Not in Data'!$P$5:$P$22370,0),
IF(ISERROR(MATCH(CE$6&amp;$CW50,'Route Guide - Lanes Not in Data'!$P$5:$P$22370,0))=FALSE,MATCH(CE$6&amp;$CW50,'Route Guide - Lanes Not in Data'!$P$5:$P$22370,0),
IF(ISERROR(MATCH(CE$6&amp;$CX50,'Route Guide - Lanes Not in Data'!$P$5:$P$22370,0))=FALSE,MATCH(CE$6&amp;$CX50,'Route Guide - Lanes Not in Data'!$P$5:$P$22370,0),
IF(ISERROR(MATCH(CE$6&amp;$CY50,'Route Guide - Lanes Not in Data'!$P$5:$P$22370,0))=FALSE,MATCH(CE$6&amp;$CY50,'Route Guide - Lanes Not in Data'!$P$5:$P$22370,0),
IF(ISERROR(MATCH(CE$6&amp;$CZ50,'Route Guide - Lanes Not in Data'!$P$5:$P$22370,0))=FALSE,MATCH(CE$6&amp;$CZ50,'Route Guide - Lanes Not in Data'!$P$5:$P$22370,0),""))))))))))),""))</f>
        <v/>
      </c>
      <c r="CF50" s="37" t="str">
        <f>IF(OR(CF$6="",ER50&lt;&gt;2),"",IFERROR(INDEX('Route Guide - Lanes Not in Data'!$E$5:$E$22370,
IF(ISERROR(MATCH(CF$6&amp;$CQ50,'Route Guide - Lanes Not in Data'!$P$5:$P$22370,0))=FALSE,MATCH(CF$6&amp;$CQ50,'Route Guide - Lanes Not in Data'!$P$5:$P$22370,0),
IF(ISERROR(MATCH(CF$6&amp;$CR50,'Route Guide - Lanes Not in Data'!$P$5:$P$22370,0))=FALSE,MATCH(CF$6&amp;$CR50,'Route Guide - Lanes Not in Data'!$P$5:$P$22370,0),
IF(ISERROR(MATCH(CF$6&amp;$CS50,'Route Guide - Lanes Not in Data'!$P$5:$P$22370,0))=FALSE,MATCH(CF$6&amp;$CS50,'Route Guide - Lanes Not in Data'!$P$5:$P$22370,0),
IF(ISERROR(MATCH(CF$6&amp;$CT50,'Route Guide - Lanes Not in Data'!$P$5:$P$22370,0))=FALSE,MATCH(CF$6&amp;$CT50,'Route Guide - Lanes Not in Data'!$P$5:$P$22370,0),
IF(ISERROR(MATCH(CF$6&amp;$CU50,'Route Guide - Lanes Not in Data'!$P$5:$P$22370,0))=FALSE,MATCH(CF$6&amp;$CU50,'Route Guide - Lanes Not in Data'!$P$5:$P$22370,0),
IF(ISERROR(MATCH(CF$6&amp;$CV50,'Route Guide - Lanes Not in Data'!$P$5:$P$22370,0))=FALSE,MATCH(CF$6&amp;$CV50,'Route Guide - Lanes Not in Data'!$P$5:$P$22370,0),
IF(ISERROR(MATCH(CF$6&amp;$CW50,'Route Guide - Lanes Not in Data'!$P$5:$P$22370,0))=FALSE,MATCH(CF$6&amp;$CW50,'Route Guide - Lanes Not in Data'!$P$5:$P$22370,0),
IF(ISERROR(MATCH(CF$6&amp;$CX50,'Route Guide - Lanes Not in Data'!$P$5:$P$22370,0))=FALSE,MATCH(CF$6&amp;$CX50,'Route Guide - Lanes Not in Data'!$P$5:$P$22370,0),
IF(ISERROR(MATCH(CF$6&amp;$CY50,'Route Guide - Lanes Not in Data'!$P$5:$P$22370,0))=FALSE,MATCH(CF$6&amp;$CY50,'Route Guide - Lanes Not in Data'!$P$5:$P$22370,0),
IF(ISERROR(MATCH(CF$6&amp;$CZ50,'Route Guide - Lanes Not in Data'!$P$5:$P$22370,0))=FALSE,MATCH(CF$6&amp;$CZ50,'Route Guide - Lanes Not in Data'!$P$5:$P$22370,0),""))))))))))),""))</f>
        <v/>
      </c>
      <c r="CG50" s="37" t="str">
        <f>IF(OR(CG$6="",ES50&lt;&gt;2),"",IFERROR(INDEX('Route Guide - Lanes Not in Data'!$E$5:$E$22370,
IF(ISERROR(MATCH(CG$6&amp;$CQ50,'Route Guide - Lanes Not in Data'!$P$5:$P$22370,0))=FALSE,MATCH(CG$6&amp;$CQ50,'Route Guide - Lanes Not in Data'!$P$5:$P$22370,0),
IF(ISERROR(MATCH(CG$6&amp;$CR50,'Route Guide - Lanes Not in Data'!$P$5:$P$22370,0))=FALSE,MATCH(CG$6&amp;$CR50,'Route Guide - Lanes Not in Data'!$P$5:$P$22370,0),
IF(ISERROR(MATCH(CG$6&amp;$CS50,'Route Guide - Lanes Not in Data'!$P$5:$P$22370,0))=FALSE,MATCH(CG$6&amp;$CS50,'Route Guide - Lanes Not in Data'!$P$5:$P$22370,0),
IF(ISERROR(MATCH(CG$6&amp;$CT50,'Route Guide - Lanes Not in Data'!$P$5:$P$22370,0))=FALSE,MATCH(CG$6&amp;$CT50,'Route Guide - Lanes Not in Data'!$P$5:$P$22370,0),
IF(ISERROR(MATCH(CG$6&amp;$CU50,'Route Guide - Lanes Not in Data'!$P$5:$P$22370,0))=FALSE,MATCH(CG$6&amp;$CU50,'Route Guide - Lanes Not in Data'!$P$5:$P$22370,0),
IF(ISERROR(MATCH(CG$6&amp;$CV50,'Route Guide - Lanes Not in Data'!$P$5:$P$22370,0))=FALSE,MATCH(CG$6&amp;$CV50,'Route Guide - Lanes Not in Data'!$P$5:$P$22370,0),
IF(ISERROR(MATCH(CG$6&amp;$CW50,'Route Guide - Lanes Not in Data'!$P$5:$P$22370,0))=FALSE,MATCH(CG$6&amp;$CW50,'Route Guide - Lanes Not in Data'!$P$5:$P$22370,0),
IF(ISERROR(MATCH(CG$6&amp;$CX50,'Route Guide - Lanes Not in Data'!$P$5:$P$22370,0))=FALSE,MATCH(CG$6&amp;$CX50,'Route Guide - Lanes Not in Data'!$P$5:$P$22370,0),
IF(ISERROR(MATCH(CG$6&amp;$CY50,'Route Guide - Lanes Not in Data'!$P$5:$P$22370,0))=FALSE,MATCH(CG$6&amp;$CY50,'Route Guide - Lanes Not in Data'!$P$5:$P$22370,0),
IF(ISERROR(MATCH(CG$6&amp;$CZ50,'Route Guide - Lanes Not in Data'!$P$5:$P$22370,0))=FALSE,MATCH(CG$6&amp;$CZ50,'Route Guide - Lanes Not in Data'!$P$5:$P$22370,0),""))))))))))),""))</f>
        <v/>
      </c>
      <c r="CH50" s="37" t="str">
        <f>IF(OR(CH$6="",ET50&lt;&gt;2),"",IFERROR(INDEX('Route Guide - Lanes Not in Data'!$E$5:$E$22370,
IF(ISERROR(MATCH(CH$6&amp;$CQ50,'Route Guide - Lanes Not in Data'!$P$5:$P$22370,0))=FALSE,MATCH(CH$6&amp;$CQ50,'Route Guide - Lanes Not in Data'!$P$5:$P$22370,0),
IF(ISERROR(MATCH(CH$6&amp;$CR50,'Route Guide - Lanes Not in Data'!$P$5:$P$22370,0))=FALSE,MATCH(CH$6&amp;$CR50,'Route Guide - Lanes Not in Data'!$P$5:$P$22370,0),
IF(ISERROR(MATCH(CH$6&amp;$CS50,'Route Guide - Lanes Not in Data'!$P$5:$P$22370,0))=FALSE,MATCH(CH$6&amp;$CS50,'Route Guide - Lanes Not in Data'!$P$5:$P$22370,0),
IF(ISERROR(MATCH(CH$6&amp;$CT50,'Route Guide - Lanes Not in Data'!$P$5:$P$22370,0))=FALSE,MATCH(CH$6&amp;$CT50,'Route Guide - Lanes Not in Data'!$P$5:$P$22370,0),
IF(ISERROR(MATCH(CH$6&amp;$CU50,'Route Guide - Lanes Not in Data'!$P$5:$P$22370,0))=FALSE,MATCH(CH$6&amp;$CU50,'Route Guide - Lanes Not in Data'!$P$5:$P$22370,0),
IF(ISERROR(MATCH(CH$6&amp;$CV50,'Route Guide - Lanes Not in Data'!$P$5:$P$22370,0))=FALSE,MATCH(CH$6&amp;$CV50,'Route Guide - Lanes Not in Data'!$P$5:$P$22370,0),
IF(ISERROR(MATCH(CH$6&amp;$CW50,'Route Guide - Lanes Not in Data'!$P$5:$P$22370,0))=FALSE,MATCH(CH$6&amp;$CW50,'Route Guide - Lanes Not in Data'!$P$5:$P$22370,0),
IF(ISERROR(MATCH(CH$6&amp;$CX50,'Route Guide - Lanes Not in Data'!$P$5:$P$22370,0))=FALSE,MATCH(CH$6&amp;$CX50,'Route Guide - Lanes Not in Data'!$P$5:$P$22370,0),
IF(ISERROR(MATCH(CH$6&amp;$CY50,'Route Guide - Lanes Not in Data'!$P$5:$P$22370,0))=FALSE,MATCH(CH$6&amp;$CY50,'Route Guide - Lanes Not in Data'!$P$5:$P$22370,0),
IF(ISERROR(MATCH(CH$6&amp;$CZ50,'Route Guide - Lanes Not in Data'!$P$5:$P$22370,0))=FALSE,MATCH(CH$6&amp;$CZ50,'Route Guide - Lanes Not in Data'!$P$5:$P$22370,0),""))))))))))),""))</f>
        <v/>
      </c>
      <c r="CI50" s="37" t="str">
        <f>IF(OR(CI$6="",EU50&lt;&gt;2),"",IFERROR(INDEX('Route Guide - Lanes Not in Data'!$E$5:$E$22370,
IF(ISERROR(MATCH(CI$6&amp;$CQ50,'Route Guide - Lanes Not in Data'!$P$5:$P$22370,0))=FALSE,MATCH(CI$6&amp;$CQ50,'Route Guide - Lanes Not in Data'!$P$5:$P$22370,0),
IF(ISERROR(MATCH(CI$6&amp;$CR50,'Route Guide - Lanes Not in Data'!$P$5:$P$22370,0))=FALSE,MATCH(CI$6&amp;$CR50,'Route Guide - Lanes Not in Data'!$P$5:$P$22370,0),
IF(ISERROR(MATCH(CI$6&amp;$CS50,'Route Guide - Lanes Not in Data'!$P$5:$P$22370,0))=FALSE,MATCH(CI$6&amp;$CS50,'Route Guide - Lanes Not in Data'!$P$5:$P$22370,0),
IF(ISERROR(MATCH(CI$6&amp;$CT50,'Route Guide - Lanes Not in Data'!$P$5:$P$22370,0))=FALSE,MATCH(CI$6&amp;$CT50,'Route Guide - Lanes Not in Data'!$P$5:$P$22370,0),
IF(ISERROR(MATCH(CI$6&amp;$CU50,'Route Guide - Lanes Not in Data'!$P$5:$P$22370,0))=FALSE,MATCH(CI$6&amp;$CU50,'Route Guide - Lanes Not in Data'!$P$5:$P$22370,0),
IF(ISERROR(MATCH(CI$6&amp;$CV50,'Route Guide - Lanes Not in Data'!$P$5:$P$22370,0))=FALSE,MATCH(CI$6&amp;$CV50,'Route Guide - Lanes Not in Data'!$P$5:$P$22370,0),
IF(ISERROR(MATCH(CI$6&amp;$CW50,'Route Guide - Lanes Not in Data'!$P$5:$P$22370,0))=FALSE,MATCH(CI$6&amp;$CW50,'Route Guide - Lanes Not in Data'!$P$5:$P$22370,0),
IF(ISERROR(MATCH(CI$6&amp;$CX50,'Route Guide - Lanes Not in Data'!$P$5:$P$22370,0))=FALSE,MATCH(CI$6&amp;$CX50,'Route Guide - Lanes Not in Data'!$P$5:$P$22370,0),
IF(ISERROR(MATCH(CI$6&amp;$CY50,'Route Guide - Lanes Not in Data'!$P$5:$P$22370,0))=FALSE,MATCH(CI$6&amp;$CY50,'Route Guide - Lanes Not in Data'!$P$5:$P$22370,0),
IF(ISERROR(MATCH(CI$6&amp;$CZ50,'Route Guide - Lanes Not in Data'!$P$5:$P$22370,0))=FALSE,MATCH(CI$6&amp;$CZ50,'Route Guide - Lanes Not in Data'!$P$5:$P$22370,0),""))))))))))),""))</f>
        <v/>
      </c>
      <c r="CJ50" s="37" t="str">
        <f>IF(OR(CJ$6="",EV50&lt;&gt;2),"",IFERROR(INDEX('Route Guide - Lanes Not in Data'!$E$5:$E$22370,
IF(ISERROR(MATCH(CJ$6&amp;$CQ50,'Route Guide - Lanes Not in Data'!$P$5:$P$22370,0))=FALSE,MATCH(CJ$6&amp;$CQ50,'Route Guide - Lanes Not in Data'!$P$5:$P$22370,0),
IF(ISERROR(MATCH(CJ$6&amp;$CR50,'Route Guide - Lanes Not in Data'!$P$5:$P$22370,0))=FALSE,MATCH(CJ$6&amp;$CR50,'Route Guide - Lanes Not in Data'!$P$5:$P$22370,0),
IF(ISERROR(MATCH(CJ$6&amp;$CS50,'Route Guide - Lanes Not in Data'!$P$5:$P$22370,0))=FALSE,MATCH(CJ$6&amp;$CS50,'Route Guide - Lanes Not in Data'!$P$5:$P$22370,0),
IF(ISERROR(MATCH(CJ$6&amp;$CT50,'Route Guide - Lanes Not in Data'!$P$5:$P$22370,0))=FALSE,MATCH(CJ$6&amp;$CT50,'Route Guide - Lanes Not in Data'!$P$5:$P$22370,0),
IF(ISERROR(MATCH(CJ$6&amp;$CU50,'Route Guide - Lanes Not in Data'!$P$5:$P$22370,0))=FALSE,MATCH(CJ$6&amp;$CU50,'Route Guide - Lanes Not in Data'!$P$5:$P$22370,0),
IF(ISERROR(MATCH(CJ$6&amp;$CV50,'Route Guide - Lanes Not in Data'!$P$5:$P$22370,0))=FALSE,MATCH(CJ$6&amp;$CV50,'Route Guide - Lanes Not in Data'!$P$5:$P$22370,0),
IF(ISERROR(MATCH(CJ$6&amp;$CW50,'Route Guide - Lanes Not in Data'!$P$5:$P$22370,0))=FALSE,MATCH(CJ$6&amp;$CW50,'Route Guide - Lanes Not in Data'!$P$5:$P$22370,0),
IF(ISERROR(MATCH(CJ$6&amp;$CX50,'Route Guide - Lanes Not in Data'!$P$5:$P$22370,0))=FALSE,MATCH(CJ$6&amp;$CX50,'Route Guide - Lanes Not in Data'!$P$5:$P$22370,0),
IF(ISERROR(MATCH(CJ$6&amp;$CY50,'Route Guide - Lanes Not in Data'!$P$5:$P$22370,0))=FALSE,MATCH(CJ$6&amp;$CY50,'Route Guide - Lanes Not in Data'!$P$5:$P$22370,0),
IF(ISERROR(MATCH(CJ$6&amp;$CZ50,'Route Guide - Lanes Not in Data'!$P$5:$P$22370,0))=FALSE,MATCH(CJ$6&amp;$CZ50,'Route Guide - Lanes Not in Data'!$P$5:$P$22370,0),""))))))))))),""))</f>
        <v/>
      </c>
      <c r="CK50" s="37" t="str">
        <f>IF(OR(CK$6="",EW50&lt;&gt;2),"",IFERROR(INDEX('Route Guide - Lanes Not in Data'!$E$5:$E$22370,
IF(ISERROR(MATCH(CK$6&amp;$CQ50,'Route Guide - Lanes Not in Data'!$P$5:$P$22370,0))=FALSE,MATCH(CK$6&amp;$CQ50,'Route Guide - Lanes Not in Data'!$P$5:$P$22370,0),
IF(ISERROR(MATCH(CK$6&amp;$CR50,'Route Guide - Lanes Not in Data'!$P$5:$P$22370,0))=FALSE,MATCH(CK$6&amp;$CR50,'Route Guide - Lanes Not in Data'!$P$5:$P$22370,0),
IF(ISERROR(MATCH(CK$6&amp;$CS50,'Route Guide - Lanes Not in Data'!$P$5:$P$22370,0))=FALSE,MATCH(CK$6&amp;$CS50,'Route Guide - Lanes Not in Data'!$P$5:$P$22370,0),
IF(ISERROR(MATCH(CK$6&amp;$CT50,'Route Guide - Lanes Not in Data'!$P$5:$P$22370,0))=FALSE,MATCH(CK$6&amp;$CT50,'Route Guide - Lanes Not in Data'!$P$5:$P$22370,0),
IF(ISERROR(MATCH(CK$6&amp;$CU50,'Route Guide - Lanes Not in Data'!$P$5:$P$22370,0))=FALSE,MATCH(CK$6&amp;$CU50,'Route Guide - Lanes Not in Data'!$P$5:$P$22370,0),
IF(ISERROR(MATCH(CK$6&amp;$CV50,'Route Guide - Lanes Not in Data'!$P$5:$P$22370,0))=FALSE,MATCH(CK$6&amp;$CV50,'Route Guide - Lanes Not in Data'!$P$5:$P$22370,0),
IF(ISERROR(MATCH(CK$6&amp;$CW50,'Route Guide - Lanes Not in Data'!$P$5:$P$22370,0))=FALSE,MATCH(CK$6&amp;$CW50,'Route Guide - Lanes Not in Data'!$P$5:$P$22370,0),
IF(ISERROR(MATCH(CK$6&amp;$CX50,'Route Guide - Lanes Not in Data'!$P$5:$P$22370,0))=FALSE,MATCH(CK$6&amp;$CX50,'Route Guide - Lanes Not in Data'!$P$5:$P$22370,0),
IF(ISERROR(MATCH(CK$6&amp;$CY50,'Route Guide - Lanes Not in Data'!$P$5:$P$22370,0))=FALSE,MATCH(CK$6&amp;$CY50,'Route Guide - Lanes Not in Data'!$P$5:$P$22370,0),
IF(ISERROR(MATCH(CK$6&amp;$CZ50,'Route Guide - Lanes Not in Data'!$P$5:$P$22370,0))=FALSE,MATCH(CK$6&amp;$CZ50,'Route Guide - Lanes Not in Data'!$P$5:$P$22370,0),""))))))))))),""))</f>
        <v/>
      </c>
      <c r="CL50" s="37">
        <f t="shared" si="52"/>
        <v>0.31</v>
      </c>
      <c r="CM50" s="23" t="str">
        <f t="shared" si="53"/>
        <v>ODFL</v>
      </c>
      <c r="CN50" s="37">
        <f t="shared" si="54"/>
        <v>0.13300000000000001</v>
      </c>
      <c r="CO50" s="23" t="str">
        <f t="shared" si="21"/>
        <v>EXLA</v>
      </c>
      <c r="CQ50" s="23" t="str">
        <f t="shared" si="72"/>
        <v>-0E25-CA-CITY OF INDUSTRY-VA</v>
      </c>
      <c r="CR50" s="23" t="str">
        <f t="shared" si="73"/>
        <v>-0E25-CA-CITY OF INDUSTRY-USA</v>
      </c>
      <c r="CS50" s="23" t="str">
        <f t="shared" si="74"/>
        <v>-CA-CITY OF INDUSTRY-VA</v>
      </c>
      <c r="CT50" s="23" t="str">
        <f t="shared" si="75"/>
        <v>-CA-CITY OF INDUSTRY-USA</v>
      </c>
      <c r="CU50" s="23" t="str">
        <f t="shared" si="76"/>
        <v>-91745-VA</v>
      </c>
      <c r="CV50" s="23" t="str">
        <f t="shared" si="77"/>
        <v>-91745-USA</v>
      </c>
      <c r="CW50" s="23" t="str">
        <f t="shared" si="78"/>
        <v>-CA-VA</v>
      </c>
      <c r="CX50" s="23" t="str">
        <f t="shared" si="79"/>
        <v>VA-CA</v>
      </c>
      <c r="CY50" s="23" t="str">
        <f t="shared" si="55"/>
        <v>VA-USA</v>
      </c>
      <c r="CZ50" s="23" t="str">
        <f t="shared" si="80"/>
        <v>USA-USA</v>
      </c>
      <c r="DB50"/>
      <c r="DF50" s="35" t="s">
        <v>2231</v>
      </c>
      <c r="DG50" s="23">
        <v>1</v>
      </c>
      <c r="DH50" s="23">
        <v>1</v>
      </c>
      <c r="DI50" s="23">
        <v>0</v>
      </c>
      <c r="DJ50" s="23">
        <v>0</v>
      </c>
      <c r="DK50" s="23">
        <v>1</v>
      </c>
      <c r="DL50" s="23">
        <v>0</v>
      </c>
      <c r="DM50" s="23">
        <v>1</v>
      </c>
      <c r="DN50" s="23">
        <v>1</v>
      </c>
      <c r="DO50" s="23">
        <v>0</v>
      </c>
      <c r="DP50" s="23">
        <v>1</v>
      </c>
      <c r="DQ50" s="23">
        <v>1</v>
      </c>
      <c r="DR50" s="23">
        <v>0</v>
      </c>
      <c r="DS50" s="23">
        <v>1</v>
      </c>
      <c r="DT50" s="23">
        <v>1</v>
      </c>
      <c r="DU50" s="23">
        <v>1</v>
      </c>
      <c r="EC50" s="38">
        <f t="shared" si="81"/>
        <v>2</v>
      </c>
      <c r="ED50" s="38">
        <f t="shared" si="82"/>
        <v>2</v>
      </c>
      <c r="EE50" s="38">
        <f t="shared" si="83"/>
        <v>0</v>
      </c>
      <c r="EF50" s="38">
        <f t="shared" si="84"/>
        <v>0</v>
      </c>
      <c r="EG50" s="38">
        <f t="shared" si="85"/>
        <v>2</v>
      </c>
      <c r="EH50" s="38">
        <f t="shared" si="86"/>
        <v>1</v>
      </c>
      <c r="EI50" s="38">
        <f t="shared" si="87"/>
        <v>1</v>
      </c>
      <c r="EJ50" s="38">
        <f t="shared" si="88"/>
        <v>2</v>
      </c>
      <c r="EK50" s="38">
        <f t="shared" si="89"/>
        <v>0</v>
      </c>
      <c r="EL50" s="38">
        <f t="shared" si="90"/>
        <v>1</v>
      </c>
      <c r="EM50" s="38">
        <f t="shared" si="91"/>
        <v>2</v>
      </c>
      <c r="EN50" s="38">
        <f t="shared" si="92"/>
        <v>1</v>
      </c>
      <c r="EO50" s="38">
        <f t="shared" si="93"/>
        <v>2</v>
      </c>
      <c r="EP50" s="38">
        <f t="shared" si="94"/>
        <v>2</v>
      </c>
      <c r="EQ50" s="38">
        <f t="shared" si="95"/>
        <v>1</v>
      </c>
      <c r="ER50" s="38"/>
      <c r="ES50" s="38"/>
      <c r="ET50" s="38"/>
      <c r="EU50" s="38"/>
      <c r="EV50" s="38"/>
      <c r="EW50" s="38"/>
    </row>
    <row r="51" spans="2:153" x14ac:dyDescent="0.25">
      <c r="B51" s="31" t="str">
        <f t="shared" si="59"/>
        <v>CA  to  VT</v>
      </c>
      <c r="C51" s="31" t="str">
        <f t="shared" si="4"/>
        <v>ODFL</v>
      </c>
      <c r="D51" s="31" t="str">
        <f t="shared" si="56"/>
        <v/>
      </c>
      <c r="F51" s="31" t="str">
        <f t="shared" si="60"/>
        <v>VT  to  CA</v>
      </c>
      <c r="G51" s="31" t="str">
        <f t="shared" si="6"/>
        <v>ODFL</v>
      </c>
      <c r="H51" s="31" t="str">
        <f t="shared" si="7"/>
        <v/>
      </c>
      <c r="U51" s="23" t="s">
        <v>2232</v>
      </c>
      <c r="V51" s="23" t="s">
        <v>2751</v>
      </c>
      <c r="W51" s="23" t="str">
        <f t="shared" si="61"/>
        <v>0E25-CA-CITY OF INDUSTRY-CA-VT</v>
      </c>
      <c r="X51" s="23" t="e">
        <f>_xlfn.XLOOKUP($W51,'Route Guide - Lanes In Data'!$B$1:$B$2645,'Route Guide - Lanes In Data'!D$1:D$2645)</f>
        <v>#N/A</v>
      </c>
      <c r="Y51" s="23" t="e">
        <f>_xlfn.XLOOKUP($W51,'Route Guide - Lanes In Data'!$B$1:$B$2645,'Route Guide - Lanes In Data'!E$1:E$2645)</f>
        <v>#N/A</v>
      </c>
      <c r="AA51" s="37">
        <f>IF(OR(AA$6="",EC51&lt;&gt;2),"",IFERROR(INDEX('Route Guide - Lanes Not in Data'!$D$5:$D$22370,
IF(ISERROR(MATCH(AA$6&amp;$BA51,'Route Guide - Lanes Not in Data'!$P$5:$P$22370,0))=FALSE,MATCH(AA$6&amp;$BA51,'Route Guide - Lanes Not in Data'!$P$5:$P$22370,0),
IF(ISERROR(MATCH(AA$6&amp;$BB51,'Route Guide - Lanes Not in Data'!$P$5:$P$22370,0))=FALSE,MATCH(AA$6&amp;$BB51,'Route Guide - Lanes Not in Data'!$P$5:$P$22370,0),
IF(ISERROR(MATCH(AA$6&amp;$BC51,'Route Guide - Lanes Not in Data'!$P$5:$P$22370,0))=FALSE,MATCH(AA$6&amp;$BC51,'Route Guide - Lanes Not in Data'!$P$5:$P$22370,0),
IF(ISERROR(MATCH(AA$6&amp;$BD51,'Route Guide - Lanes Not in Data'!$P$5:$P$22370,0))=FALSE,MATCH(AA$6&amp;$BD51,'Route Guide - Lanes Not in Data'!$P$5:$P$22370,0),
IF(ISERROR(MATCH(AA$6&amp;$BE51,'Route Guide - Lanes Not in Data'!$P$5:$P$22370,0))=FALSE,MATCH(AA$6&amp;$BE51,'Route Guide - Lanes Not in Data'!$P$5:$P$22370,0),
IF(ISERROR(MATCH(AA$6&amp;$BF51,'Route Guide - Lanes Not in Data'!$P$5:$P$22370,0))=FALSE,MATCH(AA$6&amp;$BF51,'Route Guide - Lanes Not in Data'!$P$5:$P$22370,0),
IF(ISERROR(MATCH(AA$6&amp;$BG51,'Route Guide - Lanes Not in Data'!$P$5:$P$22370,0))=FALSE,MATCH(AA$6&amp;$BG51,'Route Guide - Lanes Not in Data'!$P$5:$P$22370,0),
IF(ISERROR(MATCH(AA$6&amp;$BH51,'Route Guide - Lanes Not in Data'!$P$5:$P$22370,0))=FALSE,MATCH(AA$6&amp;$BH51,'Route Guide - Lanes Not in Data'!$P$5:$P$22370,0),
IF(ISERROR(MATCH(AA$6&amp;$BI51,'Route Guide - Lanes Not in Data'!$P$5:$P$22370,0))=FALSE,MATCH(AA$6&amp;$BI51,'Route Guide - Lanes Not in Data'!$P$5:$P$22370,0),
IF(ISERROR(MATCH(AA$6&amp;$BJ51,'Route Guide - Lanes Not in Data'!$P$5:$P$22370,0))=FALSE,MATCH(AA$6&amp;$BJ51,'Route Guide - Lanes Not in Data'!$P$5:$P$22370,0),""))))))))))),""))</f>
        <v>0.35</v>
      </c>
      <c r="AB51" s="37">
        <f>IF(OR(AB$6="",ED51&lt;&gt;2),"",IFERROR(INDEX('Route Guide - Lanes Not in Data'!$D$5:$D$22370,
IF(ISERROR(MATCH(AB$6&amp;$BA51,'Route Guide - Lanes Not in Data'!$P$5:$P$22370,0))=FALSE,MATCH(AB$6&amp;$BA51,'Route Guide - Lanes Not in Data'!$P$5:$P$22370,0),
IF(ISERROR(MATCH(AB$6&amp;$BB51,'Route Guide - Lanes Not in Data'!$P$5:$P$22370,0))=FALSE,MATCH(AB$6&amp;$BB51,'Route Guide - Lanes Not in Data'!$P$5:$P$22370,0),
IF(ISERROR(MATCH(AB$6&amp;$BC51,'Route Guide - Lanes Not in Data'!$P$5:$P$22370,0))=FALSE,MATCH(AB$6&amp;$BC51,'Route Guide - Lanes Not in Data'!$P$5:$P$22370,0),
IF(ISERROR(MATCH(AB$6&amp;$BD51,'Route Guide - Lanes Not in Data'!$P$5:$P$22370,0))=FALSE,MATCH(AB$6&amp;$BD51,'Route Guide - Lanes Not in Data'!$P$5:$P$22370,0),
IF(ISERROR(MATCH(AB$6&amp;$BE51,'Route Guide - Lanes Not in Data'!$P$5:$P$22370,0))=FALSE,MATCH(AB$6&amp;$BE51,'Route Guide - Lanes Not in Data'!$P$5:$P$22370,0),
IF(ISERROR(MATCH(AB$6&amp;$BF51,'Route Guide - Lanes Not in Data'!$P$5:$P$22370,0))=FALSE,MATCH(AB$6&amp;$BF51,'Route Guide - Lanes Not in Data'!$P$5:$P$22370,0),
IF(ISERROR(MATCH(AB$6&amp;$BG51,'Route Guide - Lanes Not in Data'!$P$5:$P$22370,0))=FALSE,MATCH(AB$6&amp;$BG51,'Route Guide - Lanes Not in Data'!$P$5:$P$22370,0),
IF(ISERROR(MATCH(AB$6&amp;$BH51,'Route Guide - Lanes Not in Data'!$P$5:$P$22370,0))=FALSE,MATCH(AB$6&amp;$BH51,'Route Guide - Lanes Not in Data'!$P$5:$P$22370,0),
IF(ISERROR(MATCH(AB$6&amp;$BI51,'Route Guide - Lanes Not in Data'!$P$5:$P$22370,0))=FALSE,MATCH(AB$6&amp;$BI51,'Route Guide - Lanes Not in Data'!$P$5:$P$22370,0),
IF(ISERROR(MATCH(AB$6&amp;$BJ51,'Route Guide - Lanes Not in Data'!$P$5:$P$22370,0))=FALSE,MATCH(AB$6&amp;$BJ51,'Route Guide - Lanes Not in Data'!$P$5:$P$22370,0),""))))))))))),""))</f>
        <v>0.23100000000000001</v>
      </c>
      <c r="AC51" s="37" t="str">
        <f>IF(OR(AC$6="",EE51&lt;&gt;2),"",IFERROR(INDEX('Route Guide - Lanes Not in Data'!$D$5:$D$22370,
IF(ISERROR(MATCH(AC$6&amp;$BA51,'Route Guide - Lanes Not in Data'!$P$5:$P$22370,0))=FALSE,MATCH(AC$6&amp;$BA51,'Route Guide - Lanes Not in Data'!$P$5:$P$22370,0),
IF(ISERROR(MATCH(AC$6&amp;$BB51,'Route Guide - Lanes Not in Data'!$P$5:$P$22370,0))=FALSE,MATCH(AC$6&amp;$BB51,'Route Guide - Lanes Not in Data'!$P$5:$P$22370,0),
IF(ISERROR(MATCH(AC$6&amp;$BC51,'Route Guide - Lanes Not in Data'!$P$5:$P$22370,0))=FALSE,MATCH(AC$6&amp;$BC51,'Route Guide - Lanes Not in Data'!$P$5:$P$22370,0),
IF(ISERROR(MATCH(AC$6&amp;$BD51,'Route Guide - Lanes Not in Data'!$P$5:$P$22370,0))=FALSE,MATCH(AC$6&amp;$BD51,'Route Guide - Lanes Not in Data'!$P$5:$P$22370,0),
IF(ISERROR(MATCH(AC$6&amp;$BE51,'Route Guide - Lanes Not in Data'!$P$5:$P$22370,0))=FALSE,MATCH(AC$6&amp;$BE51,'Route Guide - Lanes Not in Data'!$P$5:$P$22370,0),
IF(ISERROR(MATCH(AC$6&amp;$BF51,'Route Guide - Lanes Not in Data'!$P$5:$P$22370,0))=FALSE,MATCH(AC$6&amp;$BF51,'Route Guide - Lanes Not in Data'!$P$5:$P$22370,0),
IF(ISERROR(MATCH(AC$6&amp;$BG51,'Route Guide - Lanes Not in Data'!$P$5:$P$22370,0))=FALSE,MATCH(AC$6&amp;$BG51,'Route Guide - Lanes Not in Data'!$P$5:$P$22370,0),
IF(ISERROR(MATCH(AC$6&amp;$BH51,'Route Guide - Lanes Not in Data'!$P$5:$P$22370,0))=FALSE,MATCH(AC$6&amp;$BH51,'Route Guide - Lanes Not in Data'!$P$5:$P$22370,0),
IF(ISERROR(MATCH(AC$6&amp;$BI51,'Route Guide - Lanes Not in Data'!$P$5:$P$22370,0))=FALSE,MATCH(AC$6&amp;$BI51,'Route Guide - Lanes Not in Data'!$P$5:$P$22370,0),
IF(ISERROR(MATCH(AC$6&amp;$BJ51,'Route Guide - Lanes Not in Data'!$P$5:$P$22370,0))=FALSE,MATCH(AC$6&amp;$BJ51,'Route Guide - Lanes Not in Data'!$P$5:$P$22370,0),""))))))))))),""))</f>
        <v/>
      </c>
      <c r="AD51" s="37" t="str">
        <f>IF(OR(AD$6="",EF51&lt;&gt;2),"",IFERROR(INDEX('Route Guide - Lanes Not in Data'!$D$5:$D$22370,
IF(ISERROR(MATCH(AD$6&amp;$BA51,'Route Guide - Lanes Not in Data'!$P$5:$P$22370,0))=FALSE,MATCH(AD$6&amp;$BA51,'Route Guide - Lanes Not in Data'!$P$5:$P$22370,0),
IF(ISERROR(MATCH(AD$6&amp;$BB51,'Route Guide - Lanes Not in Data'!$P$5:$P$22370,0))=FALSE,MATCH(AD$6&amp;$BB51,'Route Guide - Lanes Not in Data'!$P$5:$P$22370,0),
IF(ISERROR(MATCH(AD$6&amp;$BC51,'Route Guide - Lanes Not in Data'!$P$5:$P$22370,0))=FALSE,MATCH(AD$6&amp;$BC51,'Route Guide - Lanes Not in Data'!$P$5:$P$22370,0),
IF(ISERROR(MATCH(AD$6&amp;$BD51,'Route Guide - Lanes Not in Data'!$P$5:$P$22370,0))=FALSE,MATCH(AD$6&amp;$BD51,'Route Guide - Lanes Not in Data'!$P$5:$P$22370,0),
IF(ISERROR(MATCH(AD$6&amp;$BE51,'Route Guide - Lanes Not in Data'!$P$5:$P$22370,0))=FALSE,MATCH(AD$6&amp;$BE51,'Route Guide - Lanes Not in Data'!$P$5:$P$22370,0),
IF(ISERROR(MATCH(AD$6&amp;$BF51,'Route Guide - Lanes Not in Data'!$P$5:$P$22370,0))=FALSE,MATCH(AD$6&amp;$BF51,'Route Guide - Lanes Not in Data'!$P$5:$P$22370,0),
IF(ISERROR(MATCH(AD$6&amp;$BG51,'Route Guide - Lanes Not in Data'!$P$5:$P$22370,0))=FALSE,MATCH(AD$6&amp;$BG51,'Route Guide - Lanes Not in Data'!$P$5:$P$22370,0),
IF(ISERROR(MATCH(AD$6&amp;$BH51,'Route Guide - Lanes Not in Data'!$P$5:$P$22370,0))=FALSE,MATCH(AD$6&amp;$BH51,'Route Guide - Lanes Not in Data'!$P$5:$P$22370,0),
IF(ISERROR(MATCH(AD$6&amp;$BI51,'Route Guide - Lanes Not in Data'!$P$5:$P$22370,0))=FALSE,MATCH(AD$6&amp;$BI51,'Route Guide - Lanes Not in Data'!$P$5:$P$22370,0),
IF(ISERROR(MATCH(AD$6&amp;$BJ51,'Route Guide - Lanes Not in Data'!$P$5:$P$22370,0))=FALSE,MATCH(AD$6&amp;$BJ51,'Route Guide - Lanes Not in Data'!$P$5:$P$22370,0),""))))))))))),""))</f>
        <v/>
      </c>
      <c r="AE51" s="37">
        <f>IF(OR(AE$6="",EG51&lt;&gt;2),"",IFERROR(INDEX('Route Guide - Lanes Not in Data'!$D$5:$D$22370,
IF(ISERROR(MATCH(AE$6&amp;$BA51,'Route Guide - Lanes Not in Data'!$P$5:$P$22370,0))=FALSE,MATCH(AE$6&amp;$BA51,'Route Guide - Lanes Not in Data'!$P$5:$P$22370,0),
IF(ISERROR(MATCH(AE$6&amp;$BB51,'Route Guide - Lanes Not in Data'!$P$5:$P$22370,0))=FALSE,MATCH(AE$6&amp;$BB51,'Route Guide - Lanes Not in Data'!$P$5:$P$22370,0),
IF(ISERROR(MATCH(AE$6&amp;$BC51,'Route Guide - Lanes Not in Data'!$P$5:$P$22370,0))=FALSE,MATCH(AE$6&amp;$BC51,'Route Guide - Lanes Not in Data'!$P$5:$P$22370,0),
IF(ISERROR(MATCH(AE$6&amp;$BD51,'Route Guide - Lanes Not in Data'!$P$5:$P$22370,0))=FALSE,MATCH(AE$6&amp;$BD51,'Route Guide - Lanes Not in Data'!$P$5:$P$22370,0),
IF(ISERROR(MATCH(AE$6&amp;$BE51,'Route Guide - Lanes Not in Data'!$P$5:$P$22370,0))=FALSE,MATCH(AE$6&amp;$BE51,'Route Guide - Lanes Not in Data'!$P$5:$P$22370,0),
IF(ISERROR(MATCH(AE$6&amp;$BF51,'Route Guide - Lanes Not in Data'!$P$5:$P$22370,0))=FALSE,MATCH(AE$6&amp;$BF51,'Route Guide - Lanes Not in Data'!$P$5:$P$22370,0),
IF(ISERROR(MATCH(AE$6&amp;$BG51,'Route Guide - Lanes Not in Data'!$P$5:$P$22370,0))=FALSE,MATCH(AE$6&amp;$BG51,'Route Guide - Lanes Not in Data'!$P$5:$P$22370,0),
IF(ISERROR(MATCH(AE$6&amp;$BH51,'Route Guide - Lanes Not in Data'!$P$5:$P$22370,0))=FALSE,MATCH(AE$6&amp;$BH51,'Route Guide - Lanes Not in Data'!$P$5:$P$22370,0),
IF(ISERROR(MATCH(AE$6&amp;$BI51,'Route Guide - Lanes Not in Data'!$P$5:$P$22370,0))=FALSE,MATCH(AE$6&amp;$BI51,'Route Guide - Lanes Not in Data'!$P$5:$P$22370,0),
IF(ISERROR(MATCH(AE$6&amp;$BJ51,'Route Guide - Lanes Not in Data'!$P$5:$P$22370,0))=FALSE,MATCH(AE$6&amp;$BJ51,'Route Guide - Lanes Not in Data'!$P$5:$P$22370,0),""))))))))))),""))</f>
        <v>6.9000000000000006E-2</v>
      </c>
      <c r="AF51" s="37" t="str">
        <f>IF(OR(AF$6="",EH51&lt;&gt;2),"",IFERROR(INDEX('Route Guide - Lanes Not in Data'!$D$5:$D$22370,
IF(ISERROR(MATCH(AF$6&amp;$BA51,'Route Guide - Lanes Not in Data'!$P$5:$P$22370,0))=FALSE,MATCH(AF$6&amp;$BA51,'Route Guide - Lanes Not in Data'!$P$5:$P$22370,0),
IF(ISERROR(MATCH(AF$6&amp;$BB51,'Route Guide - Lanes Not in Data'!$P$5:$P$22370,0))=FALSE,MATCH(AF$6&amp;$BB51,'Route Guide - Lanes Not in Data'!$P$5:$P$22370,0),
IF(ISERROR(MATCH(AF$6&amp;$BC51,'Route Guide - Lanes Not in Data'!$P$5:$P$22370,0))=FALSE,MATCH(AF$6&amp;$BC51,'Route Guide - Lanes Not in Data'!$P$5:$P$22370,0),
IF(ISERROR(MATCH(AF$6&amp;$BD51,'Route Guide - Lanes Not in Data'!$P$5:$P$22370,0))=FALSE,MATCH(AF$6&amp;$BD51,'Route Guide - Lanes Not in Data'!$P$5:$P$22370,0),
IF(ISERROR(MATCH(AF$6&amp;$BE51,'Route Guide - Lanes Not in Data'!$P$5:$P$22370,0))=FALSE,MATCH(AF$6&amp;$BE51,'Route Guide - Lanes Not in Data'!$P$5:$P$22370,0),
IF(ISERROR(MATCH(AF$6&amp;$BF51,'Route Guide - Lanes Not in Data'!$P$5:$P$22370,0))=FALSE,MATCH(AF$6&amp;$BF51,'Route Guide - Lanes Not in Data'!$P$5:$P$22370,0),
IF(ISERROR(MATCH(AF$6&amp;$BG51,'Route Guide - Lanes Not in Data'!$P$5:$P$22370,0))=FALSE,MATCH(AF$6&amp;$BG51,'Route Guide - Lanes Not in Data'!$P$5:$P$22370,0),
IF(ISERROR(MATCH(AF$6&amp;$BH51,'Route Guide - Lanes Not in Data'!$P$5:$P$22370,0))=FALSE,MATCH(AF$6&amp;$BH51,'Route Guide - Lanes Not in Data'!$P$5:$P$22370,0),
IF(ISERROR(MATCH(AF$6&amp;$BI51,'Route Guide - Lanes Not in Data'!$P$5:$P$22370,0))=FALSE,MATCH(AF$6&amp;$BI51,'Route Guide - Lanes Not in Data'!$P$5:$P$22370,0),
IF(ISERROR(MATCH(AF$6&amp;$BJ51,'Route Guide - Lanes Not in Data'!$P$5:$P$22370,0))=FALSE,MATCH(AF$6&amp;$BJ51,'Route Guide - Lanes Not in Data'!$P$5:$P$22370,0),""))))))))))),""))</f>
        <v/>
      </c>
      <c r="AG51" s="37" t="str">
        <f>IF(OR(AG$6="",EI51&lt;&gt;2),"",IFERROR(INDEX('Route Guide - Lanes Not in Data'!$D$5:$D$22370,
IF(ISERROR(MATCH(AG$6&amp;$BA51,'Route Guide - Lanes Not in Data'!$P$5:$P$22370,0))=FALSE,MATCH(AG$6&amp;$BA51,'Route Guide - Lanes Not in Data'!$P$5:$P$22370,0),
IF(ISERROR(MATCH(AG$6&amp;$BB51,'Route Guide - Lanes Not in Data'!$P$5:$P$22370,0))=FALSE,MATCH(AG$6&amp;$BB51,'Route Guide - Lanes Not in Data'!$P$5:$P$22370,0),
IF(ISERROR(MATCH(AG$6&amp;$BC51,'Route Guide - Lanes Not in Data'!$P$5:$P$22370,0))=FALSE,MATCH(AG$6&amp;$BC51,'Route Guide - Lanes Not in Data'!$P$5:$P$22370,0),
IF(ISERROR(MATCH(AG$6&amp;$BD51,'Route Guide - Lanes Not in Data'!$P$5:$P$22370,0))=FALSE,MATCH(AG$6&amp;$BD51,'Route Guide - Lanes Not in Data'!$P$5:$P$22370,0),
IF(ISERROR(MATCH(AG$6&amp;$BE51,'Route Guide - Lanes Not in Data'!$P$5:$P$22370,0))=FALSE,MATCH(AG$6&amp;$BE51,'Route Guide - Lanes Not in Data'!$P$5:$P$22370,0),
IF(ISERROR(MATCH(AG$6&amp;$BF51,'Route Guide - Lanes Not in Data'!$P$5:$P$22370,0))=FALSE,MATCH(AG$6&amp;$BF51,'Route Guide - Lanes Not in Data'!$P$5:$P$22370,0),
IF(ISERROR(MATCH(AG$6&amp;$BG51,'Route Guide - Lanes Not in Data'!$P$5:$P$22370,0))=FALSE,MATCH(AG$6&amp;$BG51,'Route Guide - Lanes Not in Data'!$P$5:$P$22370,0),
IF(ISERROR(MATCH(AG$6&amp;$BH51,'Route Guide - Lanes Not in Data'!$P$5:$P$22370,0))=FALSE,MATCH(AG$6&amp;$BH51,'Route Guide - Lanes Not in Data'!$P$5:$P$22370,0),
IF(ISERROR(MATCH(AG$6&amp;$BI51,'Route Guide - Lanes Not in Data'!$P$5:$P$22370,0))=FALSE,MATCH(AG$6&amp;$BI51,'Route Guide - Lanes Not in Data'!$P$5:$P$22370,0),
IF(ISERROR(MATCH(AG$6&amp;$BJ51,'Route Guide - Lanes Not in Data'!$P$5:$P$22370,0))=FALSE,MATCH(AG$6&amp;$BJ51,'Route Guide - Lanes Not in Data'!$P$5:$P$22370,0),""))))))))))),""))</f>
        <v/>
      </c>
      <c r="AH51" s="37" t="str">
        <f>IF(OR(AH$6="",EJ51&lt;&gt;2),"",IFERROR(INDEX('Route Guide - Lanes Not in Data'!$D$5:$D$22370,
IF(ISERROR(MATCH(AH$6&amp;$BA51,'Route Guide - Lanes Not in Data'!$P$5:$P$22370,0))=FALSE,MATCH(AH$6&amp;$BA51,'Route Guide - Lanes Not in Data'!$P$5:$P$22370,0),
IF(ISERROR(MATCH(AH$6&amp;$BB51,'Route Guide - Lanes Not in Data'!$P$5:$P$22370,0))=FALSE,MATCH(AH$6&amp;$BB51,'Route Guide - Lanes Not in Data'!$P$5:$P$22370,0),
IF(ISERROR(MATCH(AH$6&amp;$BC51,'Route Guide - Lanes Not in Data'!$P$5:$P$22370,0))=FALSE,MATCH(AH$6&amp;$BC51,'Route Guide - Lanes Not in Data'!$P$5:$P$22370,0),
IF(ISERROR(MATCH(AH$6&amp;$BD51,'Route Guide - Lanes Not in Data'!$P$5:$P$22370,0))=FALSE,MATCH(AH$6&amp;$BD51,'Route Guide - Lanes Not in Data'!$P$5:$P$22370,0),
IF(ISERROR(MATCH(AH$6&amp;$BE51,'Route Guide - Lanes Not in Data'!$P$5:$P$22370,0))=FALSE,MATCH(AH$6&amp;$BE51,'Route Guide - Lanes Not in Data'!$P$5:$P$22370,0),
IF(ISERROR(MATCH(AH$6&amp;$BF51,'Route Guide - Lanes Not in Data'!$P$5:$P$22370,0))=FALSE,MATCH(AH$6&amp;$BF51,'Route Guide - Lanes Not in Data'!$P$5:$P$22370,0),
IF(ISERROR(MATCH(AH$6&amp;$BG51,'Route Guide - Lanes Not in Data'!$P$5:$P$22370,0))=FALSE,MATCH(AH$6&amp;$BG51,'Route Guide - Lanes Not in Data'!$P$5:$P$22370,0),
IF(ISERROR(MATCH(AH$6&amp;$BH51,'Route Guide - Lanes Not in Data'!$P$5:$P$22370,0))=FALSE,MATCH(AH$6&amp;$BH51,'Route Guide - Lanes Not in Data'!$P$5:$P$22370,0),
IF(ISERROR(MATCH(AH$6&amp;$BI51,'Route Guide - Lanes Not in Data'!$P$5:$P$22370,0))=FALSE,MATCH(AH$6&amp;$BI51,'Route Guide - Lanes Not in Data'!$P$5:$P$22370,0),
IF(ISERROR(MATCH(AH$6&amp;$BJ51,'Route Guide - Lanes Not in Data'!$P$5:$P$22370,0))=FALSE,MATCH(AH$6&amp;$BJ51,'Route Guide - Lanes Not in Data'!$P$5:$P$22370,0),""))))))))))),""))</f>
        <v/>
      </c>
      <c r="AI51" s="37" t="str">
        <f>IF(OR(AI$6="",EK51&lt;&gt;2),"",IFERROR(INDEX('Route Guide - Lanes Not in Data'!$D$5:$D$22370,
IF(ISERROR(MATCH(AI$6&amp;$BA51,'Route Guide - Lanes Not in Data'!$P$5:$P$22370,0))=FALSE,MATCH(AI$6&amp;$BA51,'Route Guide - Lanes Not in Data'!$P$5:$P$22370,0),
IF(ISERROR(MATCH(AI$6&amp;$BB51,'Route Guide - Lanes Not in Data'!$P$5:$P$22370,0))=FALSE,MATCH(AI$6&amp;$BB51,'Route Guide - Lanes Not in Data'!$P$5:$P$22370,0),
IF(ISERROR(MATCH(AI$6&amp;$BC51,'Route Guide - Lanes Not in Data'!$P$5:$P$22370,0))=FALSE,MATCH(AI$6&amp;$BC51,'Route Guide - Lanes Not in Data'!$P$5:$P$22370,0),
IF(ISERROR(MATCH(AI$6&amp;$BD51,'Route Guide - Lanes Not in Data'!$P$5:$P$22370,0))=FALSE,MATCH(AI$6&amp;$BD51,'Route Guide - Lanes Not in Data'!$P$5:$P$22370,0),
IF(ISERROR(MATCH(AI$6&amp;$BE51,'Route Guide - Lanes Not in Data'!$P$5:$P$22370,0))=FALSE,MATCH(AI$6&amp;$BE51,'Route Guide - Lanes Not in Data'!$P$5:$P$22370,0),
IF(ISERROR(MATCH(AI$6&amp;$BF51,'Route Guide - Lanes Not in Data'!$P$5:$P$22370,0))=FALSE,MATCH(AI$6&amp;$BF51,'Route Guide - Lanes Not in Data'!$P$5:$P$22370,0),
IF(ISERROR(MATCH(AI$6&amp;$BG51,'Route Guide - Lanes Not in Data'!$P$5:$P$22370,0))=FALSE,MATCH(AI$6&amp;$BG51,'Route Guide - Lanes Not in Data'!$P$5:$P$22370,0),
IF(ISERROR(MATCH(AI$6&amp;$BH51,'Route Guide - Lanes Not in Data'!$P$5:$P$22370,0))=FALSE,MATCH(AI$6&amp;$BH51,'Route Guide - Lanes Not in Data'!$P$5:$P$22370,0),
IF(ISERROR(MATCH(AI$6&amp;$BI51,'Route Guide - Lanes Not in Data'!$P$5:$P$22370,0))=FALSE,MATCH(AI$6&amp;$BI51,'Route Guide - Lanes Not in Data'!$P$5:$P$22370,0),
IF(ISERROR(MATCH(AI$6&amp;$BJ51,'Route Guide - Lanes Not in Data'!$P$5:$P$22370,0))=FALSE,MATCH(AI$6&amp;$BJ51,'Route Guide - Lanes Not in Data'!$P$5:$P$22370,0),""))))))))))),""))</f>
        <v/>
      </c>
      <c r="AJ51" s="37" t="str">
        <f>IF(OR(AJ$6="",EL51&lt;&gt;2),"",IFERROR(INDEX('Route Guide - Lanes Not in Data'!$D$5:$D$22370,
IF(ISERROR(MATCH(AJ$6&amp;$BA51,'Route Guide - Lanes Not in Data'!$P$5:$P$22370,0))=FALSE,MATCH(AJ$6&amp;$BA51,'Route Guide - Lanes Not in Data'!$P$5:$P$22370,0),
IF(ISERROR(MATCH(AJ$6&amp;$BB51,'Route Guide - Lanes Not in Data'!$P$5:$P$22370,0))=FALSE,MATCH(AJ$6&amp;$BB51,'Route Guide - Lanes Not in Data'!$P$5:$P$22370,0),
IF(ISERROR(MATCH(AJ$6&amp;$BC51,'Route Guide - Lanes Not in Data'!$P$5:$P$22370,0))=FALSE,MATCH(AJ$6&amp;$BC51,'Route Guide - Lanes Not in Data'!$P$5:$P$22370,0),
IF(ISERROR(MATCH(AJ$6&amp;$BD51,'Route Guide - Lanes Not in Data'!$P$5:$P$22370,0))=FALSE,MATCH(AJ$6&amp;$BD51,'Route Guide - Lanes Not in Data'!$P$5:$P$22370,0),
IF(ISERROR(MATCH(AJ$6&amp;$BE51,'Route Guide - Lanes Not in Data'!$P$5:$P$22370,0))=FALSE,MATCH(AJ$6&amp;$BE51,'Route Guide - Lanes Not in Data'!$P$5:$P$22370,0),
IF(ISERROR(MATCH(AJ$6&amp;$BF51,'Route Guide - Lanes Not in Data'!$P$5:$P$22370,0))=FALSE,MATCH(AJ$6&amp;$BF51,'Route Guide - Lanes Not in Data'!$P$5:$P$22370,0),
IF(ISERROR(MATCH(AJ$6&amp;$BG51,'Route Guide - Lanes Not in Data'!$P$5:$P$22370,0))=FALSE,MATCH(AJ$6&amp;$BG51,'Route Guide - Lanes Not in Data'!$P$5:$P$22370,0),
IF(ISERROR(MATCH(AJ$6&amp;$BH51,'Route Guide - Lanes Not in Data'!$P$5:$P$22370,0))=FALSE,MATCH(AJ$6&amp;$BH51,'Route Guide - Lanes Not in Data'!$P$5:$P$22370,0),
IF(ISERROR(MATCH(AJ$6&amp;$BI51,'Route Guide - Lanes Not in Data'!$P$5:$P$22370,0))=FALSE,MATCH(AJ$6&amp;$BI51,'Route Guide - Lanes Not in Data'!$P$5:$P$22370,0),
IF(ISERROR(MATCH(AJ$6&amp;$BJ51,'Route Guide - Lanes Not in Data'!$P$5:$P$22370,0))=FALSE,MATCH(AJ$6&amp;$BJ51,'Route Guide - Lanes Not in Data'!$P$5:$P$22370,0),""))))))))))),""))</f>
        <v/>
      </c>
      <c r="AK51" s="37">
        <f>IF(OR(AK$6="",EM51&lt;&gt;2),"",IFERROR(INDEX('Route Guide - Lanes Not in Data'!$D$5:$D$22370,
IF(ISERROR(MATCH(AK$6&amp;$BA51,'Route Guide - Lanes Not in Data'!$P$5:$P$22370,0))=FALSE,MATCH(AK$6&amp;$BA51,'Route Guide - Lanes Not in Data'!$P$5:$P$22370,0),
IF(ISERROR(MATCH(AK$6&amp;$BB51,'Route Guide - Lanes Not in Data'!$P$5:$P$22370,0))=FALSE,MATCH(AK$6&amp;$BB51,'Route Guide - Lanes Not in Data'!$P$5:$P$22370,0),
IF(ISERROR(MATCH(AK$6&amp;$BC51,'Route Guide - Lanes Not in Data'!$P$5:$P$22370,0))=FALSE,MATCH(AK$6&amp;$BC51,'Route Guide - Lanes Not in Data'!$P$5:$P$22370,0),
IF(ISERROR(MATCH(AK$6&amp;$BD51,'Route Guide - Lanes Not in Data'!$P$5:$P$22370,0))=FALSE,MATCH(AK$6&amp;$BD51,'Route Guide - Lanes Not in Data'!$P$5:$P$22370,0),
IF(ISERROR(MATCH(AK$6&amp;$BE51,'Route Guide - Lanes Not in Data'!$P$5:$P$22370,0))=FALSE,MATCH(AK$6&amp;$BE51,'Route Guide - Lanes Not in Data'!$P$5:$P$22370,0),
IF(ISERROR(MATCH(AK$6&amp;$BF51,'Route Guide - Lanes Not in Data'!$P$5:$P$22370,0))=FALSE,MATCH(AK$6&amp;$BF51,'Route Guide - Lanes Not in Data'!$P$5:$P$22370,0),
IF(ISERROR(MATCH(AK$6&amp;$BG51,'Route Guide - Lanes Not in Data'!$P$5:$P$22370,0))=FALSE,MATCH(AK$6&amp;$BG51,'Route Guide - Lanes Not in Data'!$P$5:$P$22370,0),
IF(ISERROR(MATCH(AK$6&amp;$BH51,'Route Guide - Lanes Not in Data'!$P$5:$P$22370,0))=FALSE,MATCH(AK$6&amp;$BH51,'Route Guide - Lanes Not in Data'!$P$5:$P$22370,0),
IF(ISERROR(MATCH(AK$6&amp;$BI51,'Route Guide - Lanes Not in Data'!$P$5:$P$22370,0))=FALSE,MATCH(AK$6&amp;$BI51,'Route Guide - Lanes Not in Data'!$P$5:$P$22370,0),
IF(ISERROR(MATCH(AK$6&amp;$BJ51,'Route Guide - Lanes Not in Data'!$P$5:$P$22370,0))=FALSE,MATCH(AK$6&amp;$BJ51,'Route Guide - Lanes Not in Data'!$P$5:$P$22370,0),""))))))))))),""))</f>
        <v>0.13300000000000001</v>
      </c>
      <c r="AL51" s="37" t="str">
        <f>IF(OR(AL$6="",EN51&lt;&gt;2),"",IFERROR(INDEX('Route Guide - Lanes Not in Data'!$D$5:$D$22370,
IF(ISERROR(MATCH(AL$6&amp;$BA51,'Route Guide - Lanes Not in Data'!$P$5:$P$22370,0))=FALSE,MATCH(AL$6&amp;$BA51,'Route Guide - Lanes Not in Data'!$P$5:$P$22370,0),
IF(ISERROR(MATCH(AL$6&amp;$BB51,'Route Guide - Lanes Not in Data'!$P$5:$P$22370,0))=FALSE,MATCH(AL$6&amp;$BB51,'Route Guide - Lanes Not in Data'!$P$5:$P$22370,0),
IF(ISERROR(MATCH(AL$6&amp;$BC51,'Route Guide - Lanes Not in Data'!$P$5:$P$22370,0))=FALSE,MATCH(AL$6&amp;$BC51,'Route Guide - Lanes Not in Data'!$P$5:$P$22370,0),
IF(ISERROR(MATCH(AL$6&amp;$BD51,'Route Guide - Lanes Not in Data'!$P$5:$P$22370,0))=FALSE,MATCH(AL$6&amp;$BD51,'Route Guide - Lanes Not in Data'!$P$5:$P$22370,0),
IF(ISERROR(MATCH(AL$6&amp;$BE51,'Route Guide - Lanes Not in Data'!$P$5:$P$22370,0))=FALSE,MATCH(AL$6&amp;$BE51,'Route Guide - Lanes Not in Data'!$P$5:$P$22370,0),
IF(ISERROR(MATCH(AL$6&amp;$BF51,'Route Guide - Lanes Not in Data'!$P$5:$P$22370,0))=FALSE,MATCH(AL$6&amp;$BF51,'Route Guide - Lanes Not in Data'!$P$5:$P$22370,0),
IF(ISERROR(MATCH(AL$6&amp;$BG51,'Route Guide - Lanes Not in Data'!$P$5:$P$22370,0))=FALSE,MATCH(AL$6&amp;$BG51,'Route Guide - Lanes Not in Data'!$P$5:$P$22370,0),
IF(ISERROR(MATCH(AL$6&amp;$BH51,'Route Guide - Lanes Not in Data'!$P$5:$P$22370,0))=FALSE,MATCH(AL$6&amp;$BH51,'Route Guide - Lanes Not in Data'!$P$5:$P$22370,0),
IF(ISERROR(MATCH(AL$6&amp;$BI51,'Route Guide - Lanes Not in Data'!$P$5:$P$22370,0))=FALSE,MATCH(AL$6&amp;$BI51,'Route Guide - Lanes Not in Data'!$P$5:$P$22370,0),
IF(ISERROR(MATCH(AL$6&amp;$BJ51,'Route Guide - Lanes Not in Data'!$P$5:$P$22370,0))=FALSE,MATCH(AL$6&amp;$BJ51,'Route Guide - Lanes Not in Data'!$P$5:$P$22370,0),""))))))))))),""))</f>
        <v/>
      </c>
      <c r="AM51" s="37" t="str">
        <f>IF(OR(AM$6="",EO51&lt;&gt;2),"",IFERROR(INDEX('Route Guide - Lanes Not in Data'!$D$5:$D$22370,
IF(ISERROR(MATCH(AM$6&amp;$BA51,'Route Guide - Lanes Not in Data'!$P$5:$P$22370,0))=FALSE,MATCH(AM$6&amp;$BA51,'Route Guide - Lanes Not in Data'!$P$5:$P$22370,0),
IF(ISERROR(MATCH(AM$6&amp;$BB51,'Route Guide - Lanes Not in Data'!$P$5:$P$22370,0))=FALSE,MATCH(AM$6&amp;$BB51,'Route Guide - Lanes Not in Data'!$P$5:$P$22370,0),
IF(ISERROR(MATCH(AM$6&amp;$BC51,'Route Guide - Lanes Not in Data'!$P$5:$P$22370,0))=FALSE,MATCH(AM$6&amp;$BC51,'Route Guide - Lanes Not in Data'!$P$5:$P$22370,0),
IF(ISERROR(MATCH(AM$6&amp;$BD51,'Route Guide - Lanes Not in Data'!$P$5:$P$22370,0))=FALSE,MATCH(AM$6&amp;$BD51,'Route Guide - Lanes Not in Data'!$P$5:$P$22370,0),
IF(ISERROR(MATCH(AM$6&amp;$BE51,'Route Guide - Lanes Not in Data'!$P$5:$P$22370,0))=FALSE,MATCH(AM$6&amp;$BE51,'Route Guide - Lanes Not in Data'!$P$5:$P$22370,0),
IF(ISERROR(MATCH(AM$6&amp;$BF51,'Route Guide - Lanes Not in Data'!$P$5:$P$22370,0))=FALSE,MATCH(AM$6&amp;$BF51,'Route Guide - Lanes Not in Data'!$P$5:$P$22370,0),
IF(ISERROR(MATCH(AM$6&amp;$BG51,'Route Guide - Lanes Not in Data'!$P$5:$P$22370,0))=FALSE,MATCH(AM$6&amp;$BG51,'Route Guide - Lanes Not in Data'!$P$5:$P$22370,0),
IF(ISERROR(MATCH(AM$6&amp;$BH51,'Route Guide - Lanes Not in Data'!$P$5:$P$22370,0))=FALSE,MATCH(AM$6&amp;$BH51,'Route Guide - Lanes Not in Data'!$P$5:$P$22370,0),
IF(ISERROR(MATCH(AM$6&amp;$BI51,'Route Guide - Lanes Not in Data'!$P$5:$P$22370,0))=FALSE,MATCH(AM$6&amp;$BI51,'Route Guide - Lanes Not in Data'!$P$5:$P$22370,0),
IF(ISERROR(MATCH(AM$6&amp;$BJ51,'Route Guide - Lanes Not in Data'!$P$5:$P$22370,0))=FALSE,MATCH(AM$6&amp;$BJ51,'Route Guide - Lanes Not in Data'!$P$5:$P$22370,0),""))))))))))),""))</f>
        <v/>
      </c>
      <c r="AN51" s="37" t="str">
        <f>IF(OR(AN$6="",EP51&lt;&gt;2),"",IFERROR(INDEX('Route Guide - Lanes Not in Data'!$D$5:$D$22370,
IF(ISERROR(MATCH(AN$6&amp;$BA51,'Route Guide - Lanes Not in Data'!$P$5:$P$22370,0))=FALSE,MATCH(AN$6&amp;$BA51,'Route Guide - Lanes Not in Data'!$P$5:$P$22370,0),
IF(ISERROR(MATCH(AN$6&amp;$BB51,'Route Guide - Lanes Not in Data'!$P$5:$P$22370,0))=FALSE,MATCH(AN$6&amp;$BB51,'Route Guide - Lanes Not in Data'!$P$5:$P$22370,0),
IF(ISERROR(MATCH(AN$6&amp;$BC51,'Route Guide - Lanes Not in Data'!$P$5:$P$22370,0))=FALSE,MATCH(AN$6&amp;$BC51,'Route Guide - Lanes Not in Data'!$P$5:$P$22370,0),
IF(ISERROR(MATCH(AN$6&amp;$BD51,'Route Guide - Lanes Not in Data'!$P$5:$P$22370,0))=FALSE,MATCH(AN$6&amp;$BD51,'Route Guide - Lanes Not in Data'!$P$5:$P$22370,0),
IF(ISERROR(MATCH(AN$6&amp;$BE51,'Route Guide - Lanes Not in Data'!$P$5:$P$22370,0))=FALSE,MATCH(AN$6&amp;$BE51,'Route Guide - Lanes Not in Data'!$P$5:$P$22370,0),
IF(ISERROR(MATCH(AN$6&amp;$BF51,'Route Guide - Lanes Not in Data'!$P$5:$P$22370,0))=FALSE,MATCH(AN$6&amp;$BF51,'Route Guide - Lanes Not in Data'!$P$5:$P$22370,0),
IF(ISERROR(MATCH(AN$6&amp;$BG51,'Route Guide - Lanes Not in Data'!$P$5:$P$22370,0))=FALSE,MATCH(AN$6&amp;$BG51,'Route Guide - Lanes Not in Data'!$P$5:$P$22370,0),
IF(ISERROR(MATCH(AN$6&amp;$BH51,'Route Guide - Lanes Not in Data'!$P$5:$P$22370,0))=FALSE,MATCH(AN$6&amp;$BH51,'Route Guide - Lanes Not in Data'!$P$5:$P$22370,0),
IF(ISERROR(MATCH(AN$6&amp;$BI51,'Route Guide - Lanes Not in Data'!$P$5:$P$22370,0))=FALSE,MATCH(AN$6&amp;$BI51,'Route Guide - Lanes Not in Data'!$P$5:$P$22370,0),
IF(ISERROR(MATCH(AN$6&amp;$BJ51,'Route Guide - Lanes Not in Data'!$P$5:$P$22370,0))=FALSE,MATCH(AN$6&amp;$BJ51,'Route Guide - Lanes Not in Data'!$P$5:$P$22370,0),""))))))))))),""))</f>
        <v/>
      </c>
      <c r="AO51" s="37" t="str">
        <f>IF(OR(AO$6="",EQ51&lt;&gt;2),"",IFERROR(INDEX('Route Guide - Lanes Not in Data'!$D$5:$D$22370,
IF(ISERROR(MATCH(AO$6&amp;$BA51,'Route Guide - Lanes Not in Data'!$P$5:$P$22370,0))=FALSE,MATCH(AO$6&amp;$BA51,'Route Guide - Lanes Not in Data'!$P$5:$P$22370,0),
IF(ISERROR(MATCH(AO$6&amp;$BB51,'Route Guide - Lanes Not in Data'!$P$5:$P$22370,0))=FALSE,MATCH(AO$6&amp;$BB51,'Route Guide - Lanes Not in Data'!$P$5:$P$22370,0),
IF(ISERROR(MATCH(AO$6&amp;$BC51,'Route Guide - Lanes Not in Data'!$P$5:$P$22370,0))=FALSE,MATCH(AO$6&amp;$BC51,'Route Guide - Lanes Not in Data'!$P$5:$P$22370,0),
IF(ISERROR(MATCH(AO$6&amp;$BD51,'Route Guide - Lanes Not in Data'!$P$5:$P$22370,0))=FALSE,MATCH(AO$6&amp;$BD51,'Route Guide - Lanes Not in Data'!$P$5:$P$22370,0),
IF(ISERROR(MATCH(AO$6&amp;$BE51,'Route Guide - Lanes Not in Data'!$P$5:$P$22370,0))=FALSE,MATCH(AO$6&amp;$BE51,'Route Guide - Lanes Not in Data'!$P$5:$P$22370,0),
IF(ISERROR(MATCH(AO$6&amp;$BF51,'Route Guide - Lanes Not in Data'!$P$5:$P$22370,0))=FALSE,MATCH(AO$6&amp;$BF51,'Route Guide - Lanes Not in Data'!$P$5:$P$22370,0),
IF(ISERROR(MATCH(AO$6&amp;$BG51,'Route Guide - Lanes Not in Data'!$P$5:$P$22370,0))=FALSE,MATCH(AO$6&amp;$BG51,'Route Guide - Lanes Not in Data'!$P$5:$P$22370,0),
IF(ISERROR(MATCH(AO$6&amp;$BH51,'Route Guide - Lanes Not in Data'!$P$5:$P$22370,0))=FALSE,MATCH(AO$6&amp;$BH51,'Route Guide - Lanes Not in Data'!$P$5:$P$22370,0),
IF(ISERROR(MATCH(AO$6&amp;$BI51,'Route Guide - Lanes Not in Data'!$P$5:$P$22370,0))=FALSE,MATCH(AO$6&amp;$BI51,'Route Guide - Lanes Not in Data'!$P$5:$P$22370,0),
IF(ISERROR(MATCH(AO$6&amp;$BJ51,'Route Guide - Lanes Not in Data'!$P$5:$P$22370,0))=FALSE,MATCH(AO$6&amp;$BJ51,'Route Guide - Lanes Not in Data'!$P$5:$P$22370,0),""))))))))))),""))</f>
        <v/>
      </c>
      <c r="AP51" s="37" t="str">
        <f>IF(OR(AP$6="",ER51&lt;&gt;2),"",IFERROR(INDEX('Route Guide - Lanes Not in Data'!$D$5:$D$22370,
IF(ISERROR(MATCH(AP$6&amp;$BA51,'Route Guide - Lanes Not in Data'!$P$5:$P$22370,0))=FALSE,MATCH(AP$6&amp;$BA51,'Route Guide - Lanes Not in Data'!$P$5:$P$22370,0),
IF(ISERROR(MATCH(AP$6&amp;$BB51,'Route Guide - Lanes Not in Data'!$P$5:$P$22370,0))=FALSE,MATCH(AP$6&amp;$BB51,'Route Guide - Lanes Not in Data'!$P$5:$P$22370,0),
IF(ISERROR(MATCH(AP$6&amp;$BC51,'Route Guide - Lanes Not in Data'!$P$5:$P$22370,0))=FALSE,MATCH(AP$6&amp;$BC51,'Route Guide - Lanes Not in Data'!$P$5:$P$22370,0),
IF(ISERROR(MATCH(AP$6&amp;$BD51,'Route Guide - Lanes Not in Data'!$P$5:$P$22370,0))=FALSE,MATCH(AP$6&amp;$BD51,'Route Guide - Lanes Not in Data'!$P$5:$P$22370,0),
IF(ISERROR(MATCH(AP$6&amp;$BE51,'Route Guide - Lanes Not in Data'!$P$5:$P$22370,0))=FALSE,MATCH(AP$6&amp;$BE51,'Route Guide - Lanes Not in Data'!$P$5:$P$22370,0),
IF(ISERROR(MATCH(AP$6&amp;$BF51,'Route Guide - Lanes Not in Data'!$P$5:$P$22370,0))=FALSE,MATCH(AP$6&amp;$BF51,'Route Guide - Lanes Not in Data'!$P$5:$P$22370,0),
IF(ISERROR(MATCH(AP$6&amp;$BG51,'Route Guide - Lanes Not in Data'!$P$5:$P$22370,0))=FALSE,MATCH(AP$6&amp;$BG51,'Route Guide - Lanes Not in Data'!$P$5:$P$22370,0),
IF(ISERROR(MATCH(AP$6&amp;$BH51,'Route Guide - Lanes Not in Data'!$P$5:$P$22370,0))=FALSE,MATCH(AP$6&amp;$BH51,'Route Guide - Lanes Not in Data'!$P$5:$P$22370,0),
IF(ISERROR(MATCH(AP$6&amp;$BI51,'Route Guide - Lanes Not in Data'!$P$5:$P$22370,0))=FALSE,MATCH(AP$6&amp;$BI51,'Route Guide - Lanes Not in Data'!$P$5:$P$22370,0),
IF(ISERROR(MATCH(AP$6&amp;$BJ51,'Route Guide - Lanes Not in Data'!$P$5:$P$22370,0))=FALSE,MATCH(AP$6&amp;$BJ51,'Route Guide - Lanes Not in Data'!$P$5:$P$22370,0),""))))))))))),""))</f>
        <v/>
      </c>
      <c r="AQ51" s="37" t="str">
        <f>IF(OR(AQ$6="",ES51&lt;&gt;2),"",IFERROR(INDEX('Route Guide - Lanes Not in Data'!$D$5:$D$22370,
IF(ISERROR(MATCH(AQ$6&amp;$BA51,'Route Guide - Lanes Not in Data'!$P$5:$P$22370,0))=FALSE,MATCH(AQ$6&amp;$BA51,'Route Guide - Lanes Not in Data'!$P$5:$P$22370,0),
IF(ISERROR(MATCH(AQ$6&amp;$BB51,'Route Guide - Lanes Not in Data'!$P$5:$P$22370,0))=FALSE,MATCH(AQ$6&amp;$BB51,'Route Guide - Lanes Not in Data'!$P$5:$P$22370,0),
IF(ISERROR(MATCH(AQ$6&amp;$BC51,'Route Guide - Lanes Not in Data'!$P$5:$P$22370,0))=FALSE,MATCH(AQ$6&amp;$BC51,'Route Guide - Lanes Not in Data'!$P$5:$P$22370,0),
IF(ISERROR(MATCH(AQ$6&amp;$BD51,'Route Guide - Lanes Not in Data'!$P$5:$P$22370,0))=FALSE,MATCH(AQ$6&amp;$BD51,'Route Guide - Lanes Not in Data'!$P$5:$P$22370,0),
IF(ISERROR(MATCH(AQ$6&amp;$BE51,'Route Guide - Lanes Not in Data'!$P$5:$P$22370,0))=FALSE,MATCH(AQ$6&amp;$BE51,'Route Guide - Lanes Not in Data'!$P$5:$P$22370,0),
IF(ISERROR(MATCH(AQ$6&amp;$BF51,'Route Guide - Lanes Not in Data'!$P$5:$P$22370,0))=FALSE,MATCH(AQ$6&amp;$BF51,'Route Guide - Lanes Not in Data'!$P$5:$P$22370,0),
IF(ISERROR(MATCH(AQ$6&amp;$BG51,'Route Guide - Lanes Not in Data'!$P$5:$P$22370,0))=FALSE,MATCH(AQ$6&amp;$BG51,'Route Guide - Lanes Not in Data'!$P$5:$P$22370,0),
IF(ISERROR(MATCH(AQ$6&amp;$BH51,'Route Guide - Lanes Not in Data'!$P$5:$P$22370,0))=FALSE,MATCH(AQ$6&amp;$BH51,'Route Guide - Lanes Not in Data'!$P$5:$P$22370,0),
IF(ISERROR(MATCH(AQ$6&amp;$BI51,'Route Guide - Lanes Not in Data'!$P$5:$P$22370,0))=FALSE,MATCH(AQ$6&amp;$BI51,'Route Guide - Lanes Not in Data'!$P$5:$P$22370,0),
IF(ISERROR(MATCH(AQ$6&amp;$BJ51,'Route Guide - Lanes Not in Data'!$P$5:$P$22370,0))=FALSE,MATCH(AQ$6&amp;$BJ51,'Route Guide - Lanes Not in Data'!$P$5:$P$22370,0),""))))))))))),""))</f>
        <v/>
      </c>
      <c r="AR51" s="37" t="str">
        <f>IF(OR(AR$6="",ET51&lt;&gt;2),"",IFERROR(INDEX('Route Guide - Lanes Not in Data'!$D$5:$D$22370,
IF(ISERROR(MATCH(AR$6&amp;$BA51,'Route Guide - Lanes Not in Data'!$P$5:$P$22370,0))=FALSE,MATCH(AR$6&amp;$BA51,'Route Guide - Lanes Not in Data'!$P$5:$P$22370,0),
IF(ISERROR(MATCH(AR$6&amp;$BB51,'Route Guide - Lanes Not in Data'!$P$5:$P$22370,0))=FALSE,MATCH(AR$6&amp;$BB51,'Route Guide - Lanes Not in Data'!$P$5:$P$22370,0),
IF(ISERROR(MATCH(AR$6&amp;$BC51,'Route Guide - Lanes Not in Data'!$P$5:$P$22370,0))=FALSE,MATCH(AR$6&amp;$BC51,'Route Guide - Lanes Not in Data'!$P$5:$P$22370,0),
IF(ISERROR(MATCH(AR$6&amp;$BD51,'Route Guide - Lanes Not in Data'!$P$5:$P$22370,0))=FALSE,MATCH(AR$6&amp;$BD51,'Route Guide - Lanes Not in Data'!$P$5:$P$22370,0),
IF(ISERROR(MATCH(AR$6&amp;$BE51,'Route Guide - Lanes Not in Data'!$P$5:$P$22370,0))=FALSE,MATCH(AR$6&amp;$BE51,'Route Guide - Lanes Not in Data'!$P$5:$P$22370,0),
IF(ISERROR(MATCH(AR$6&amp;$BF51,'Route Guide - Lanes Not in Data'!$P$5:$P$22370,0))=FALSE,MATCH(AR$6&amp;$BF51,'Route Guide - Lanes Not in Data'!$P$5:$P$22370,0),
IF(ISERROR(MATCH(AR$6&amp;$BG51,'Route Guide - Lanes Not in Data'!$P$5:$P$22370,0))=FALSE,MATCH(AR$6&amp;$BG51,'Route Guide - Lanes Not in Data'!$P$5:$P$22370,0),
IF(ISERROR(MATCH(AR$6&amp;$BH51,'Route Guide - Lanes Not in Data'!$P$5:$P$22370,0))=FALSE,MATCH(AR$6&amp;$BH51,'Route Guide - Lanes Not in Data'!$P$5:$P$22370,0),
IF(ISERROR(MATCH(AR$6&amp;$BI51,'Route Guide - Lanes Not in Data'!$P$5:$P$22370,0))=FALSE,MATCH(AR$6&amp;$BI51,'Route Guide - Lanes Not in Data'!$P$5:$P$22370,0),
IF(ISERROR(MATCH(AR$6&amp;$BJ51,'Route Guide - Lanes Not in Data'!$P$5:$P$22370,0))=FALSE,MATCH(AR$6&amp;$BJ51,'Route Guide - Lanes Not in Data'!$P$5:$P$22370,0),""))))))))))),""))</f>
        <v/>
      </c>
      <c r="AS51" s="37" t="str">
        <f>IF(OR(AS$6="",EU51&lt;&gt;2),"",IFERROR(INDEX('Route Guide - Lanes Not in Data'!$D$5:$D$22370,
IF(ISERROR(MATCH(AS$6&amp;$BA51,'Route Guide - Lanes Not in Data'!$P$5:$P$22370,0))=FALSE,MATCH(AS$6&amp;$BA51,'Route Guide - Lanes Not in Data'!$P$5:$P$22370,0),
IF(ISERROR(MATCH(AS$6&amp;$BB51,'Route Guide - Lanes Not in Data'!$P$5:$P$22370,0))=FALSE,MATCH(AS$6&amp;$BB51,'Route Guide - Lanes Not in Data'!$P$5:$P$22370,0),
IF(ISERROR(MATCH(AS$6&amp;$BC51,'Route Guide - Lanes Not in Data'!$P$5:$P$22370,0))=FALSE,MATCH(AS$6&amp;$BC51,'Route Guide - Lanes Not in Data'!$P$5:$P$22370,0),
IF(ISERROR(MATCH(AS$6&amp;$BD51,'Route Guide - Lanes Not in Data'!$P$5:$P$22370,0))=FALSE,MATCH(AS$6&amp;$BD51,'Route Guide - Lanes Not in Data'!$P$5:$P$22370,0),
IF(ISERROR(MATCH(AS$6&amp;$BE51,'Route Guide - Lanes Not in Data'!$P$5:$P$22370,0))=FALSE,MATCH(AS$6&amp;$BE51,'Route Guide - Lanes Not in Data'!$P$5:$P$22370,0),
IF(ISERROR(MATCH(AS$6&amp;$BF51,'Route Guide - Lanes Not in Data'!$P$5:$P$22370,0))=FALSE,MATCH(AS$6&amp;$BF51,'Route Guide - Lanes Not in Data'!$P$5:$P$22370,0),
IF(ISERROR(MATCH(AS$6&amp;$BG51,'Route Guide - Lanes Not in Data'!$P$5:$P$22370,0))=FALSE,MATCH(AS$6&amp;$BG51,'Route Guide - Lanes Not in Data'!$P$5:$P$22370,0),
IF(ISERROR(MATCH(AS$6&amp;$BH51,'Route Guide - Lanes Not in Data'!$P$5:$P$22370,0))=FALSE,MATCH(AS$6&amp;$BH51,'Route Guide - Lanes Not in Data'!$P$5:$P$22370,0),
IF(ISERROR(MATCH(AS$6&amp;$BI51,'Route Guide - Lanes Not in Data'!$P$5:$P$22370,0))=FALSE,MATCH(AS$6&amp;$BI51,'Route Guide - Lanes Not in Data'!$P$5:$P$22370,0),
IF(ISERROR(MATCH(AS$6&amp;$BJ51,'Route Guide - Lanes Not in Data'!$P$5:$P$22370,0))=FALSE,MATCH(AS$6&amp;$BJ51,'Route Guide - Lanes Not in Data'!$P$5:$P$22370,0),""))))))))))),""))</f>
        <v/>
      </c>
      <c r="AT51" s="37" t="str">
        <f>IF(OR(AT$6="",EV51&lt;&gt;2),"",IFERROR(INDEX('Route Guide - Lanes Not in Data'!$D$5:$D$22370,
IF(ISERROR(MATCH(AT$6&amp;$BA51,'Route Guide - Lanes Not in Data'!$P$5:$P$22370,0))=FALSE,MATCH(AT$6&amp;$BA51,'Route Guide - Lanes Not in Data'!$P$5:$P$22370,0),
IF(ISERROR(MATCH(AT$6&amp;$BB51,'Route Guide - Lanes Not in Data'!$P$5:$P$22370,0))=FALSE,MATCH(AT$6&amp;$BB51,'Route Guide - Lanes Not in Data'!$P$5:$P$22370,0),
IF(ISERROR(MATCH(AT$6&amp;$BC51,'Route Guide - Lanes Not in Data'!$P$5:$P$22370,0))=FALSE,MATCH(AT$6&amp;$BC51,'Route Guide - Lanes Not in Data'!$P$5:$P$22370,0),
IF(ISERROR(MATCH(AT$6&amp;$BD51,'Route Guide - Lanes Not in Data'!$P$5:$P$22370,0))=FALSE,MATCH(AT$6&amp;$BD51,'Route Guide - Lanes Not in Data'!$P$5:$P$22370,0),
IF(ISERROR(MATCH(AT$6&amp;$BE51,'Route Guide - Lanes Not in Data'!$P$5:$P$22370,0))=FALSE,MATCH(AT$6&amp;$BE51,'Route Guide - Lanes Not in Data'!$P$5:$P$22370,0),
IF(ISERROR(MATCH(AT$6&amp;$BF51,'Route Guide - Lanes Not in Data'!$P$5:$P$22370,0))=FALSE,MATCH(AT$6&amp;$BF51,'Route Guide - Lanes Not in Data'!$P$5:$P$22370,0),
IF(ISERROR(MATCH(AT$6&amp;$BG51,'Route Guide - Lanes Not in Data'!$P$5:$P$22370,0))=FALSE,MATCH(AT$6&amp;$BG51,'Route Guide - Lanes Not in Data'!$P$5:$P$22370,0),
IF(ISERROR(MATCH(AT$6&amp;$BH51,'Route Guide - Lanes Not in Data'!$P$5:$P$22370,0))=FALSE,MATCH(AT$6&amp;$BH51,'Route Guide - Lanes Not in Data'!$P$5:$P$22370,0),
IF(ISERROR(MATCH(AT$6&amp;$BI51,'Route Guide - Lanes Not in Data'!$P$5:$P$22370,0))=FALSE,MATCH(AT$6&amp;$BI51,'Route Guide - Lanes Not in Data'!$P$5:$P$22370,0),
IF(ISERROR(MATCH(AT$6&amp;$BJ51,'Route Guide - Lanes Not in Data'!$P$5:$P$22370,0))=FALSE,MATCH(AT$6&amp;$BJ51,'Route Guide - Lanes Not in Data'!$P$5:$P$22370,0),""))))))))))),""))</f>
        <v/>
      </c>
      <c r="AU51" s="37" t="str">
        <f>IF(OR(AU$6="",EW51&lt;&gt;2),"",IFERROR(INDEX('Route Guide - Lanes Not in Data'!$D$5:$D$22370,
IF(ISERROR(MATCH(AU$6&amp;$BA51,'Route Guide - Lanes Not in Data'!$P$5:$P$22370,0))=FALSE,MATCH(AU$6&amp;$BA51,'Route Guide - Lanes Not in Data'!$P$5:$P$22370,0),
IF(ISERROR(MATCH(AU$6&amp;$BB51,'Route Guide - Lanes Not in Data'!$P$5:$P$22370,0))=FALSE,MATCH(AU$6&amp;$BB51,'Route Guide - Lanes Not in Data'!$P$5:$P$22370,0),
IF(ISERROR(MATCH(AU$6&amp;$BC51,'Route Guide - Lanes Not in Data'!$P$5:$P$22370,0))=FALSE,MATCH(AU$6&amp;$BC51,'Route Guide - Lanes Not in Data'!$P$5:$P$22370,0),
IF(ISERROR(MATCH(AU$6&amp;$BD51,'Route Guide - Lanes Not in Data'!$P$5:$P$22370,0))=FALSE,MATCH(AU$6&amp;$BD51,'Route Guide - Lanes Not in Data'!$P$5:$P$22370,0),
IF(ISERROR(MATCH(AU$6&amp;$BE51,'Route Guide - Lanes Not in Data'!$P$5:$P$22370,0))=FALSE,MATCH(AU$6&amp;$BE51,'Route Guide - Lanes Not in Data'!$P$5:$P$22370,0),
IF(ISERROR(MATCH(AU$6&amp;$BF51,'Route Guide - Lanes Not in Data'!$P$5:$P$22370,0))=FALSE,MATCH(AU$6&amp;$BF51,'Route Guide - Lanes Not in Data'!$P$5:$P$22370,0),
IF(ISERROR(MATCH(AU$6&amp;$BG51,'Route Guide - Lanes Not in Data'!$P$5:$P$22370,0))=FALSE,MATCH(AU$6&amp;$BG51,'Route Guide - Lanes Not in Data'!$P$5:$P$22370,0),
IF(ISERROR(MATCH(AU$6&amp;$BH51,'Route Guide - Lanes Not in Data'!$P$5:$P$22370,0))=FALSE,MATCH(AU$6&amp;$BH51,'Route Guide - Lanes Not in Data'!$P$5:$P$22370,0),
IF(ISERROR(MATCH(AU$6&amp;$BI51,'Route Guide - Lanes Not in Data'!$P$5:$P$22370,0))=FALSE,MATCH(AU$6&amp;$BI51,'Route Guide - Lanes Not in Data'!$P$5:$P$22370,0),
IF(ISERROR(MATCH(AU$6&amp;$BJ51,'Route Guide - Lanes Not in Data'!$P$5:$P$22370,0))=FALSE,MATCH(AU$6&amp;$BJ51,'Route Guide - Lanes Not in Data'!$P$5:$P$22370,0),""))))))))))),""))</f>
        <v/>
      </c>
      <c r="AV51" s="37">
        <f t="shared" si="47"/>
        <v>0.35</v>
      </c>
      <c r="AW51" s="23" t="str">
        <f t="shared" si="48"/>
        <v>ODFL</v>
      </c>
      <c r="AX51" s="37">
        <f t="shared" si="49"/>
        <v>0.23100000000000001</v>
      </c>
      <c r="AY51" s="23" t="str">
        <f t="shared" si="50"/>
        <v>CNWY</v>
      </c>
      <c r="BA51" s="23" t="str">
        <f t="shared" si="62"/>
        <v>-0E25-CA-CITY OF INDUSTRY-VT</v>
      </c>
      <c r="BB51" s="23" t="str">
        <f t="shared" si="63"/>
        <v>-0E25-CA-CITY OF INDUSTRY-USA</v>
      </c>
      <c r="BC51" s="23" t="str">
        <f t="shared" si="64"/>
        <v>-CA-CITY OF INDUSTRY-VT</v>
      </c>
      <c r="BD51" s="23" t="str">
        <f t="shared" si="65"/>
        <v>-CA-CITY OF INDUSTRY-USA</v>
      </c>
      <c r="BE51" s="23" t="str">
        <f t="shared" si="66"/>
        <v>-91745-VT</v>
      </c>
      <c r="BF51" s="23" t="str">
        <f t="shared" si="67"/>
        <v>-91745-USA</v>
      </c>
      <c r="BG51" s="23" t="str">
        <f t="shared" si="68"/>
        <v>-CA-VT</v>
      </c>
      <c r="BH51" s="23" t="str">
        <f t="shared" si="69"/>
        <v>CA-VT</v>
      </c>
      <c r="BI51" s="23" t="str">
        <f t="shared" si="51"/>
        <v>CA-USA</v>
      </c>
      <c r="BJ51" s="23" t="str">
        <f t="shared" si="70"/>
        <v>USA-USA</v>
      </c>
      <c r="BM51" s="23" t="str">
        <f t="shared" si="71"/>
        <v>0E25-CA-CITY OF INDUSTRY-VT-CA</v>
      </c>
      <c r="BN51" s="23" t="e">
        <f>_xlfn.XLOOKUP($BM51,'Route Guide - Lanes In Data'!$B$1:$B$2645,'Route Guide - Lanes In Data'!D$1:D$2645)</f>
        <v>#N/A</v>
      </c>
      <c r="BO51" s="23" t="e">
        <f>_xlfn.XLOOKUP($BM51,'Route Guide - Lanes In Data'!$B$1:$B$2645,'Route Guide - Lanes In Data'!E$1:E$2645)</f>
        <v>#N/A</v>
      </c>
      <c r="BQ51" s="37">
        <f>IF(OR(BQ$6="",EC51&lt;&gt;2),"",IFERROR(INDEX('Route Guide - Lanes Not in Data'!$E$5:$E$22370,
IF(ISERROR(MATCH(BQ$6&amp;$CQ51,'Route Guide - Lanes Not in Data'!$P$5:$P$22370,0))=FALSE,MATCH(BQ$6&amp;$CQ51,'Route Guide - Lanes Not in Data'!$P$5:$P$22370,0),
IF(ISERROR(MATCH(BQ$6&amp;$CR51,'Route Guide - Lanes Not in Data'!$P$5:$P$22370,0))=FALSE,MATCH(BQ$6&amp;$CR51,'Route Guide - Lanes Not in Data'!$P$5:$P$22370,0),
IF(ISERROR(MATCH(BQ$6&amp;$CS51,'Route Guide - Lanes Not in Data'!$P$5:$P$22370,0))=FALSE,MATCH(BQ$6&amp;$CS51,'Route Guide - Lanes Not in Data'!$P$5:$P$22370,0),
IF(ISERROR(MATCH(BQ$6&amp;$CT51,'Route Guide - Lanes Not in Data'!$P$5:$P$22370,0))=FALSE,MATCH(BQ$6&amp;$CT51,'Route Guide - Lanes Not in Data'!$P$5:$P$22370,0),
IF(ISERROR(MATCH(BQ$6&amp;$CU51,'Route Guide - Lanes Not in Data'!$P$5:$P$22370,0))=FALSE,MATCH(BQ$6&amp;$CU51,'Route Guide - Lanes Not in Data'!$P$5:$P$22370,0),
IF(ISERROR(MATCH(BQ$6&amp;$CV51,'Route Guide - Lanes Not in Data'!$P$5:$P$22370,0))=FALSE,MATCH(BQ$6&amp;$CV51,'Route Guide - Lanes Not in Data'!$P$5:$P$22370,0),
IF(ISERROR(MATCH(BQ$6&amp;$CW51,'Route Guide - Lanes Not in Data'!$P$5:$P$22370,0))=FALSE,MATCH(BQ$6&amp;$CW51,'Route Guide - Lanes Not in Data'!$P$5:$P$22370,0),
IF(ISERROR(MATCH(BQ$6&amp;$CX51,'Route Guide - Lanes Not in Data'!$P$5:$P$22370,0))=FALSE,MATCH(BQ$6&amp;$CX51,'Route Guide - Lanes Not in Data'!$P$5:$P$22370,0),
IF(ISERROR(MATCH(BQ$6&amp;$CY51,'Route Guide - Lanes Not in Data'!$P$5:$P$22370,0))=FALSE,MATCH(BQ$6&amp;$CY51,'Route Guide - Lanes Not in Data'!$P$5:$P$22370,0),
IF(ISERROR(MATCH(BQ$6&amp;$CZ51,'Route Guide - Lanes Not in Data'!$P$5:$P$22370,0))=FALSE,MATCH(BQ$6&amp;$CZ51,'Route Guide - Lanes Not in Data'!$P$5:$P$22370,0),""))))))))))),""))</f>
        <v>0.31</v>
      </c>
      <c r="BR51" s="37">
        <f>IF(OR(BR$6="",ED51&lt;&gt;2),"",IFERROR(INDEX('Route Guide - Lanes Not in Data'!$E$5:$E$22370,
IF(ISERROR(MATCH(BR$6&amp;$CQ51,'Route Guide - Lanes Not in Data'!$P$5:$P$22370,0))=FALSE,MATCH(BR$6&amp;$CQ51,'Route Guide - Lanes Not in Data'!$P$5:$P$22370,0),
IF(ISERROR(MATCH(BR$6&amp;$CR51,'Route Guide - Lanes Not in Data'!$P$5:$P$22370,0))=FALSE,MATCH(BR$6&amp;$CR51,'Route Guide - Lanes Not in Data'!$P$5:$P$22370,0),
IF(ISERROR(MATCH(BR$6&amp;$CS51,'Route Guide - Lanes Not in Data'!$P$5:$P$22370,0))=FALSE,MATCH(BR$6&amp;$CS51,'Route Guide - Lanes Not in Data'!$P$5:$P$22370,0),
IF(ISERROR(MATCH(BR$6&amp;$CT51,'Route Guide - Lanes Not in Data'!$P$5:$P$22370,0))=FALSE,MATCH(BR$6&amp;$CT51,'Route Guide - Lanes Not in Data'!$P$5:$P$22370,0),
IF(ISERROR(MATCH(BR$6&amp;$CU51,'Route Guide - Lanes Not in Data'!$P$5:$P$22370,0))=FALSE,MATCH(BR$6&amp;$CU51,'Route Guide - Lanes Not in Data'!$P$5:$P$22370,0),
IF(ISERROR(MATCH(BR$6&amp;$CV51,'Route Guide - Lanes Not in Data'!$P$5:$P$22370,0))=FALSE,MATCH(BR$6&amp;$CV51,'Route Guide - Lanes Not in Data'!$P$5:$P$22370,0),
IF(ISERROR(MATCH(BR$6&amp;$CW51,'Route Guide - Lanes Not in Data'!$P$5:$P$22370,0))=FALSE,MATCH(BR$6&amp;$CW51,'Route Guide - Lanes Not in Data'!$P$5:$P$22370,0),
IF(ISERROR(MATCH(BR$6&amp;$CX51,'Route Guide - Lanes Not in Data'!$P$5:$P$22370,0))=FALSE,MATCH(BR$6&amp;$CX51,'Route Guide - Lanes Not in Data'!$P$5:$P$22370,0),
IF(ISERROR(MATCH(BR$6&amp;$CY51,'Route Guide - Lanes Not in Data'!$P$5:$P$22370,0))=FALSE,MATCH(BR$6&amp;$CY51,'Route Guide - Lanes Not in Data'!$P$5:$P$22370,0),
IF(ISERROR(MATCH(BR$6&amp;$CZ51,'Route Guide - Lanes Not in Data'!$P$5:$P$22370,0))=FALSE,MATCH(BR$6&amp;$CZ51,'Route Guide - Lanes Not in Data'!$P$5:$P$22370,0),""))))))))))),""))</f>
        <v>7.4999999999999997E-2</v>
      </c>
      <c r="BS51" s="37" t="str">
        <f>IF(OR(BS$6="",EE51&lt;&gt;2),"",IFERROR(INDEX('Route Guide - Lanes Not in Data'!$E$5:$E$22370,
IF(ISERROR(MATCH(BS$6&amp;$CQ51,'Route Guide - Lanes Not in Data'!$P$5:$P$22370,0))=FALSE,MATCH(BS$6&amp;$CQ51,'Route Guide - Lanes Not in Data'!$P$5:$P$22370,0),
IF(ISERROR(MATCH(BS$6&amp;$CR51,'Route Guide - Lanes Not in Data'!$P$5:$P$22370,0))=FALSE,MATCH(BS$6&amp;$CR51,'Route Guide - Lanes Not in Data'!$P$5:$P$22370,0),
IF(ISERROR(MATCH(BS$6&amp;$CS51,'Route Guide - Lanes Not in Data'!$P$5:$P$22370,0))=FALSE,MATCH(BS$6&amp;$CS51,'Route Guide - Lanes Not in Data'!$P$5:$P$22370,0),
IF(ISERROR(MATCH(BS$6&amp;$CT51,'Route Guide - Lanes Not in Data'!$P$5:$P$22370,0))=FALSE,MATCH(BS$6&amp;$CT51,'Route Guide - Lanes Not in Data'!$P$5:$P$22370,0),
IF(ISERROR(MATCH(BS$6&amp;$CU51,'Route Guide - Lanes Not in Data'!$P$5:$P$22370,0))=FALSE,MATCH(BS$6&amp;$CU51,'Route Guide - Lanes Not in Data'!$P$5:$P$22370,0),
IF(ISERROR(MATCH(BS$6&amp;$CV51,'Route Guide - Lanes Not in Data'!$P$5:$P$22370,0))=FALSE,MATCH(BS$6&amp;$CV51,'Route Guide - Lanes Not in Data'!$P$5:$P$22370,0),
IF(ISERROR(MATCH(BS$6&amp;$CW51,'Route Guide - Lanes Not in Data'!$P$5:$P$22370,0))=FALSE,MATCH(BS$6&amp;$CW51,'Route Guide - Lanes Not in Data'!$P$5:$P$22370,0),
IF(ISERROR(MATCH(BS$6&amp;$CX51,'Route Guide - Lanes Not in Data'!$P$5:$P$22370,0))=FALSE,MATCH(BS$6&amp;$CX51,'Route Guide - Lanes Not in Data'!$P$5:$P$22370,0),
IF(ISERROR(MATCH(BS$6&amp;$CY51,'Route Guide - Lanes Not in Data'!$P$5:$P$22370,0))=FALSE,MATCH(BS$6&amp;$CY51,'Route Guide - Lanes Not in Data'!$P$5:$P$22370,0),
IF(ISERROR(MATCH(BS$6&amp;$CZ51,'Route Guide - Lanes Not in Data'!$P$5:$P$22370,0))=FALSE,MATCH(BS$6&amp;$CZ51,'Route Guide - Lanes Not in Data'!$P$5:$P$22370,0),""))))))))))),""))</f>
        <v/>
      </c>
      <c r="BT51" s="37" t="str">
        <f>IF(OR(BT$6="",EF51&lt;&gt;2),"",IFERROR(INDEX('Route Guide - Lanes Not in Data'!$E$5:$E$22370,
IF(ISERROR(MATCH(BT$6&amp;$CQ51,'Route Guide - Lanes Not in Data'!$P$5:$P$22370,0))=FALSE,MATCH(BT$6&amp;$CQ51,'Route Guide - Lanes Not in Data'!$P$5:$P$22370,0),
IF(ISERROR(MATCH(BT$6&amp;$CR51,'Route Guide - Lanes Not in Data'!$P$5:$P$22370,0))=FALSE,MATCH(BT$6&amp;$CR51,'Route Guide - Lanes Not in Data'!$P$5:$P$22370,0),
IF(ISERROR(MATCH(BT$6&amp;$CS51,'Route Guide - Lanes Not in Data'!$P$5:$P$22370,0))=FALSE,MATCH(BT$6&amp;$CS51,'Route Guide - Lanes Not in Data'!$P$5:$P$22370,0),
IF(ISERROR(MATCH(BT$6&amp;$CT51,'Route Guide - Lanes Not in Data'!$P$5:$P$22370,0))=FALSE,MATCH(BT$6&amp;$CT51,'Route Guide - Lanes Not in Data'!$P$5:$P$22370,0),
IF(ISERROR(MATCH(BT$6&amp;$CU51,'Route Guide - Lanes Not in Data'!$P$5:$P$22370,0))=FALSE,MATCH(BT$6&amp;$CU51,'Route Guide - Lanes Not in Data'!$P$5:$P$22370,0),
IF(ISERROR(MATCH(BT$6&amp;$CV51,'Route Guide - Lanes Not in Data'!$P$5:$P$22370,0))=FALSE,MATCH(BT$6&amp;$CV51,'Route Guide - Lanes Not in Data'!$P$5:$P$22370,0),
IF(ISERROR(MATCH(BT$6&amp;$CW51,'Route Guide - Lanes Not in Data'!$P$5:$P$22370,0))=FALSE,MATCH(BT$6&amp;$CW51,'Route Guide - Lanes Not in Data'!$P$5:$P$22370,0),
IF(ISERROR(MATCH(BT$6&amp;$CX51,'Route Guide - Lanes Not in Data'!$P$5:$P$22370,0))=FALSE,MATCH(BT$6&amp;$CX51,'Route Guide - Lanes Not in Data'!$P$5:$P$22370,0),
IF(ISERROR(MATCH(BT$6&amp;$CY51,'Route Guide - Lanes Not in Data'!$P$5:$P$22370,0))=FALSE,MATCH(BT$6&amp;$CY51,'Route Guide - Lanes Not in Data'!$P$5:$P$22370,0),
IF(ISERROR(MATCH(BT$6&amp;$CZ51,'Route Guide - Lanes Not in Data'!$P$5:$P$22370,0))=FALSE,MATCH(BT$6&amp;$CZ51,'Route Guide - Lanes Not in Data'!$P$5:$P$22370,0),""))))))))))),""))</f>
        <v/>
      </c>
      <c r="BU51" s="37">
        <f>IF(OR(BU$6="",EG51&lt;&gt;2),"",IFERROR(INDEX('Route Guide - Lanes Not in Data'!$E$5:$E$22370,
IF(ISERROR(MATCH(BU$6&amp;$CQ51,'Route Guide - Lanes Not in Data'!$P$5:$P$22370,0))=FALSE,MATCH(BU$6&amp;$CQ51,'Route Guide - Lanes Not in Data'!$P$5:$P$22370,0),
IF(ISERROR(MATCH(BU$6&amp;$CR51,'Route Guide - Lanes Not in Data'!$P$5:$P$22370,0))=FALSE,MATCH(BU$6&amp;$CR51,'Route Guide - Lanes Not in Data'!$P$5:$P$22370,0),
IF(ISERROR(MATCH(BU$6&amp;$CS51,'Route Guide - Lanes Not in Data'!$P$5:$P$22370,0))=FALSE,MATCH(BU$6&amp;$CS51,'Route Guide - Lanes Not in Data'!$P$5:$P$22370,0),
IF(ISERROR(MATCH(BU$6&amp;$CT51,'Route Guide - Lanes Not in Data'!$P$5:$P$22370,0))=FALSE,MATCH(BU$6&amp;$CT51,'Route Guide - Lanes Not in Data'!$P$5:$P$22370,0),
IF(ISERROR(MATCH(BU$6&amp;$CU51,'Route Guide - Lanes Not in Data'!$P$5:$P$22370,0))=FALSE,MATCH(BU$6&amp;$CU51,'Route Guide - Lanes Not in Data'!$P$5:$P$22370,0),
IF(ISERROR(MATCH(BU$6&amp;$CV51,'Route Guide - Lanes Not in Data'!$P$5:$P$22370,0))=FALSE,MATCH(BU$6&amp;$CV51,'Route Guide - Lanes Not in Data'!$P$5:$P$22370,0),
IF(ISERROR(MATCH(BU$6&amp;$CW51,'Route Guide - Lanes Not in Data'!$P$5:$P$22370,0))=FALSE,MATCH(BU$6&amp;$CW51,'Route Guide - Lanes Not in Data'!$P$5:$P$22370,0),
IF(ISERROR(MATCH(BU$6&amp;$CX51,'Route Guide - Lanes Not in Data'!$P$5:$P$22370,0))=FALSE,MATCH(BU$6&amp;$CX51,'Route Guide - Lanes Not in Data'!$P$5:$P$22370,0),
IF(ISERROR(MATCH(BU$6&amp;$CY51,'Route Guide - Lanes Not in Data'!$P$5:$P$22370,0))=FALSE,MATCH(BU$6&amp;$CY51,'Route Guide - Lanes Not in Data'!$P$5:$P$22370,0),
IF(ISERROR(MATCH(BU$6&amp;$CZ51,'Route Guide - Lanes Not in Data'!$P$5:$P$22370,0))=FALSE,MATCH(BU$6&amp;$CZ51,'Route Guide - Lanes Not in Data'!$P$5:$P$22370,0),""))))))))))),""))</f>
        <v>6.9000000000000006E-2</v>
      </c>
      <c r="BV51" s="37" t="str">
        <f>IF(OR(BV$6="",EH51&lt;&gt;2),"",IFERROR(INDEX('Route Guide - Lanes Not in Data'!$E$5:$E$22370,
IF(ISERROR(MATCH(BV$6&amp;$CQ51,'Route Guide - Lanes Not in Data'!$P$5:$P$22370,0))=FALSE,MATCH(BV$6&amp;$CQ51,'Route Guide - Lanes Not in Data'!$P$5:$P$22370,0),
IF(ISERROR(MATCH(BV$6&amp;$CR51,'Route Guide - Lanes Not in Data'!$P$5:$P$22370,0))=FALSE,MATCH(BV$6&amp;$CR51,'Route Guide - Lanes Not in Data'!$P$5:$P$22370,0),
IF(ISERROR(MATCH(BV$6&amp;$CS51,'Route Guide - Lanes Not in Data'!$P$5:$P$22370,0))=FALSE,MATCH(BV$6&amp;$CS51,'Route Guide - Lanes Not in Data'!$P$5:$P$22370,0),
IF(ISERROR(MATCH(BV$6&amp;$CT51,'Route Guide - Lanes Not in Data'!$P$5:$P$22370,0))=FALSE,MATCH(BV$6&amp;$CT51,'Route Guide - Lanes Not in Data'!$P$5:$P$22370,0),
IF(ISERROR(MATCH(BV$6&amp;$CU51,'Route Guide - Lanes Not in Data'!$P$5:$P$22370,0))=FALSE,MATCH(BV$6&amp;$CU51,'Route Guide - Lanes Not in Data'!$P$5:$P$22370,0),
IF(ISERROR(MATCH(BV$6&amp;$CV51,'Route Guide - Lanes Not in Data'!$P$5:$P$22370,0))=FALSE,MATCH(BV$6&amp;$CV51,'Route Guide - Lanes Not in Data'!$P$5:$P$22370,0),
IF(ISERROR(MATCH(BV$6&amp;$CW51,'Route Guide - Lanes Not in Data'!$P$5:$P$22370,0))=FALSE,MATCH(BV$6&amp;$CW51,'Route Guide - Lanes Not in Data'!$P$5:$P$22370,0),
IF(ISERROR(MATCH(BV$6&amp;$CX51,'Route Guide - Lanes Not in Data'!$P$5:$P$22370,0))=FALSE,MATCH(BV$6&amp;$CX51,'Route Guide - Lanes Not in Data'!$P$5:$P$22370,0),
IF(ISERROR(MATCH(BV$6&amp;$CY51,'Route Guide - Lanes Not in Data'!$P$5:$P$22370,0))=FALSE,MATCH(BV$6&amp;$CY51,'Route Guide - Lanes Not in Data'!$P$5:$P$22370,0),
IF(ISERROR(MATCH(BV$6&amp;$CZ51,'Route Guide - Lanes Not in Data'!$P$5:$P$22370,0))=FALSE,MATCH(BV$6&amp;$CZ51,'Route Guide - Lanes Not in Data'!$P$5:$P$22370,0),""))))))))))),""))</f>
        <v/>
      </c>
      <c r="BW51" s="37" t="str">
        <f>IF(OR(BW$6="",EI51&lt;&gt;2),"",IFERROR(INDEX('Route Guide - Lanes Not in Data'!$E$5:$E$22370,
IF(ISERROR(MATCH(BW$6&amp;$CQ51,'Route Guide - Lanes Not in Data'!$P$5:$P$22370,0))=FALSE,MATCH(BW$6&amp;$CQ51,'Route Guide - Lanes Not in Data'!$P$5:$P$22370,0),
IF(ISERROR(MATCH(BW$6&amp;$CR51,'Route Guide - Lanes Not in Data'!$P$5:$P$22370,0))=FALSE,MATCH(BW$6&amp;$CR51,'Route Guide - Lanes Not in Data'!$P$5:$P$22370,0),
IF(ISERROR(MATCH(BW$6&amp;$CS51,'Route Guide - Lanes Not in Data'!$P$5:$P$22370,0))=FALSE,MATCH(BW$6&amp;$CS51,'Route Guide - Lanes Not in Data'!$P$5:$P$22370,0),
IF(ISERROR(MATCH(BW$6&amp;$CT51,'Route Guide - Lanes Not in Data'!$P$5:$P$22370,0))=FALSE,MATCH(BW$6&amp;$CT51,'Route Guide - Lanes Not in Data'!$P$5:$P$22370,0),
IF(ISERROR(MATCH(BW$6&amp;$CU51,'Route Guide - Lanes Not in Data'!$P$5:$P$22370,0))=FALSE,MATCH(BW$6&amp;$CU51,'Route Guide - Lanes Not in Data'!$P$5:$P$22370,0),
IF(ISERROR(MATCH(BW$6&amp;$CV51,'Route Guide - Lanes Not in Data'!$P$5:$P$22370,0))=FALSE,MATCH(BW$6&amp;$CV51,'Route Guide - Lanes Not in Data'!$P$5:$P$22370,0),
IF(ISERROR(MATCH(BW$6&amp;$CW51,'Route Guide - Lanes Not in Data'!$P$5:$P$22370,0))=FALSE,MATCH(BW$6&amp;$CW51,'Route Guide - Lanes Not in Data'!$P$5:$P$22370,0),
IF(ISERROR(MATCH(BW$6&amp;$CX51,'Route Guide - Lanes Not in Data'!$P$5:$P$22370,0))=FALSE,MATCH(BW$6&amp;$CX51,'Route Guide - Lanes Not in Data'!$P$5:$P$22370,0),
IF(ISERROR(MATCH(BW$6&amp;$CY51,'Route Guide - Lanes Not in Data'!$P$5:$P$22370,0))=FALSE,MATCH(BW$6&amp;$CY51,'Route Guide - Lanes Not in Data'!$P$5:$P$22370,0),
IF(ISERROR(MATCH(BW$6&amp;$CZ51,'Route Guide - Lanes Not in Data'!$P$5:$P$22370,0))=FALSE,MATCH(BW$6&amp;$CZ51,'Route Guide - Lanes Not in Data'!$P$5:$P$22370,0),""))))))))))),""))</f>
        <v/>
      </c>
      <c r="BX51" s="37" t="str">
        <f>IF(OR(BX$6="",EJ51&lt;&gt;2),"",IFERROR(INDEX('Route Guide - Lanes Not in Data'!$E$5:$E$22370,
IF(ISERROR(MATCH(BX$6&amp;$CQ51,'Route Guide - Lanes Not in Data'!$P$5:$P$22370,0))=FALSE,MATCH(BX$6&amp;$CQ51,'Route Guide - Lanes Not in Data'!$P$5:$P$22370,0),
IF(ISERROR(MATCH(BX$6&amp;$CR51,'Route Guide - Lanes Not in Data'!$P$5:$P$22370,0))=FALSE,MATCH(BX$6&amp;$CR51,'Route Guide - Lanes Not in Data'!$P$5:$P$22370,0),
IF(ISERROR(MATCH(BX$6&amp;$CS51,'Route Guide - Lanes Not in Data'!$P$5:$P$22370,0))=FALSE,MATCH(BX$6&amp;$CS51,'Route Guide - Lanes Not in Data'!$P$5:$P$22370,0),
IF(ISERROR(MATCH(BX$6&amp;$CT51,'Route Guide - Lanes Not in Data'!$P$5:$P$22370,0))=FALSE,MATCH(BX$6&amp;$CT51,'Route Guide - Lanes Not in Data'!$P$5:$P$22370,0),
IF(ISERROR(MATCH(BX$6&amp;$CU51,'Route Guide - Lanes Not in Data'!$P$5:$P$22370,0))=FALSE,MATCH(BX$6&amp;$CU51,'Route Guide - Lanes Not in Data'!$P$5:$P$22370,0),
IF(ISERROR(MATCH(BX$6&amp;$CV51,'Route Guide - Lanes Not in Data'!$P$5:$P$22370,0))=FALSE,MATCH(BX$6&amp;$CV51,'Route Guide - Lanes Not in Data'!$P$5:$P$22370,0),
IF(ISERROR(MATCH(BX$6&amp;$CW51,'Route Guide - Lanes Not in Data'!$P$5:$P$22370,0))=FALSE,MATCH(BX$6&amp;$CW51,'Route Guide - Lanes Not in Data'!$P$5:$P$22370,0),
IF(ISERROR(MATCH(BX$6&amp;$CX51,'Route Guide - Lanes Not in Data'!$P$5:$P$22370,0))=FALSE,MATCH(BX$6&amp;$CX51,'Route Guide - Lanes Not in Data'!$P$5:$P$22370,0),
IF(ISERROR(MATCH(BX$6&amp;$CY51,'Route Guide - Lanes Not in Data'!$P$5:$P$22370,0))=FALSE,MATCH(BX$6&amp;$CY51,'Route Guide - Lanes Not in Data'!$P$5:$P$22370,0),
IF(ISERROR(MATCH(BX$6&amp;$CZ51,'Route Guide - Lanes Not in Data'!$P$5:$P$22370,0))=FALSE,MATCH(BX$6&amp;$CZ51,'Route Guide - Lanes Not in Data'!$P$5:$P$22370,0),""))))))))))),""))</f>
        <v/>
      </c>
      <c r="BY51" s="37" t="str">
        <f>IF(OR(BY$6="",EK51&lt;&gt;2),"",IFERROR(INDEX('Route Guide - Lanes Not in Data'!$E$5:$E$22370,
IF(ISERROR(MATCH(BY$6&amp;$CQ51,'Route Guide - Lanes Not in Data'!$P$5:$P$22370,0))=FALSE,MATCH(BY$6&amp;$CQ51,'Route Guide - Lanes Not in Data'!$P$5:$P$22370,0),
IF(ISERROR(MATCH(BY$6&amp;$CR51,'Route Guide - Lanes Not in Data'!$P$5:$P$22370,0))=FALSE,MATCH(BY$6&amp;$CR51,'Route Guide - Lanes Not in Data'!$P$5:$P$22370,0),
IF(ISERROR(MATCH(BY$6&amp;$CS51,'Route Guide - Lanes Not in Data'!$P$5:$P$22370,0))=FALSE,MATCH(BY$6&amp;$CS51,'Route Guide - Lanes Not in Data'!$P$5:$P$22370,0),
IF(ISERROR(MATCH(BY$6&amp;$CT51,'Route Guide - Lanes Not in Data'!$P$5:$P$22370,0))=FALSE,MATCH(BY$6&amp;$CT51,'Route Guide - Lanes Not in Data'!$P$5:$P$22370,0),
IF(ISERROR(MATCH(BY$6&amp;$CU51,'Route Guide - Lanes Not in Data'!$P$5:$P$22370,0))=FALSE,MATCH(BY$6&amp;$CU51,'Route Guide - Lanes Not in Data'!$P$5:$P$22370,0),
IF(ISERROR(MATCH(BY$6&amp;$CV51,'Route Guide - Lanes Not in Data'!$P$5:$P$22370,0))=FALSE,MATCH(BY$6&amp;$CV51,'Route Guide - Lanes Not in Data'!$P$5:$P$22370,0),
IF(ISERROR(MATCH(BY$6&amp;$CW51,'Route Guide - Lanes Not in Data'!$P$5:$P$22370,0))=FALSE,MATCH(BY$6&amp;$CW51,'Route Guide - Lanes Not in Data'!$P$5:$P$22370,0),
IF(ISERROR(MATCH(BY$6&amp;$CX51,'Route Guide - Lanes Not in Data'!$P$5:$P$22370,0))=FALSE,MATCH(BY$6&amp;$CX51,'Route Guide - Lanes Not in Data'!$P$5:$P$22370,0),
IF(ISERROR(MATCH(BY$6&amp;$CY51,'Route Guide - Lanes Not in Data'!$P$5:$P$22370,0))=FALSE,MATCH(BY$6&amp;$CY51,'Route Guide - Lanes Not in Data'!$P$5:$P$22370,0),
IF(ISERROR(MATCH(BY$6&amp;$CZ51,'Route Guide - Lanes Not in Data'!$P$5:$P$22370,0))=FALSE,MATCH(BY$6&amp;$CZ51,'Route Guide - Lanes Not in Data'!$P$5:$P$22370,0),""))))))))))),""))</f>
        <v/>
      </c>
      <c r="BZ51" s="37" t="str">
        <f>IF(OR(BZ$6="",EL51&lt;&gt;2),"",IFERROR(INDEX('Route Guide - Lanes Not in Data'!$E$5:$E$22370,
IF(ISERROR(MATCH(BZ$6&amp;$CQ51,'Route Guide - Lanes Not in Data'!$P$5:$P$22370,0))=FALSE,MATCH(BZ$6&amp;$CQ51,'Route Guide - Lanes Not in Data'!$P$5:$P$22370,0),
IF(ISERROR(MATCH(BZ$6&amp;$CR51,'Route Guide - Lanes Not in Data'!$P$5:$P$22370,0))=FALSE,MATCH(BZ$6&amp;$CR51,'Route Guide - Lanes Not in Data'!$P$5:$P$22370,0),
IF(ISERROR(MATCH(BZ$6&amp;$CS51,'Route Guide - Lanes Not in Data'!$P$5:$P$22370,0))=FALSE,MATCH(BZ$6&amp;$CS51,'Route Guide - Lanes Not in Data'!$P$5:$P$22370,0),
IF(ISERROR(MATCH(BZ$6&amp;$CT51,'Route Guide - Lanes Not in Data'!$P$5:$P$22370,0))=FALSE,MATCH(BZ$6&amp;$CT51,'Route Guide - Lanes Not in Data'!$P$5:$P$22370,0),
IF(ISERROR(MATCH(BZ$6&amp;$CU51,'Route Guide - Lanes Not in Data'!$P$5:$P$22370,0))=FALSE,MATCH(BZ$6&amp;$CU51,'Route Guide - Lanes Not in Data'!$P$5:$P$22370,0),
IF(ISERROR(MATCH(BZ$6&amp;$CV51,'Route Guide - Lanes Not in Data'!$P$5:$P$22370,0))=FALSE,MATCH(BZ$6&amp;$CV51,'Route Guide - Lanes Not in Data'!$P$5:$P$22370,0),
IF(ISERROR(MATCH(BZ$6&amp;$CW51,'Route Guide - Lanes Not in Data'!$P$5:$P$22370,0))=FALSE,MATCH(BZ$6&amp;$CW51,'Route Guide - Lanes Not in Data'!$P$5:$P$22370,0),
IF(ISERROR(MATCH(BZ$6&amp;$CX51,'Route Guide - Lanes Not in Data'!$P$5:$P$22370,0))=FALSE,MATCH(BZ$6&amp;$CX51,'Route Guide - Lanes Not in Data'!$P$5:$P$22370,0),
IF(ISERROR(MATCH(BZ$6&amp;$CY51,'Route Guide - Lanes Not in Data'!$P$5:$P$22370,0))=FALSE,MATCH(BZ$6&amp;$CY51,'Route Guide - Lanes Not in Data'!$P$5:$P$22370,0),
IF(ISERROR(MATCH(BZ$6&amp;$CZ51,'Route Guide - Lanes Not in Data'!$P$5:$P$22370,0))=FALSE,MATCH(BZ$6&amp;$CZ51,'Route Guide - Lanes Not in Data'!$P$5:$P$22370,0),""))))))))))),""))</f>
        <v/>
      </c>
      <c r="CA51" s="37">
        <f>IF(OR(CA$6="",EM51&lt;&gt;2),"",IFERROR(INDEX('Route Guide - Lanes Not in Data'!$E$5:$E$22370,
IF(ISERROR(MATCH(CA$6&amp;$CQ51,'Route Guide - Lanes Not in Data'!$P$5:$P$22370,0))=FALSE,MATCH(CA$6&amp;$CQ51,'Route Guide - Lanes Not in Data'!$P$5:$P$22370,0),
IF(ISERROR(MATCH(CA$6&amp;$CR51,'Route Guide - Lanes Not in Data'!$P$5:$P$22370,0))=FALSE,MATCH(CA$6&amp;$CR51,'Route Guide - Lanes Not in Data'!$P$5:$P$22370,0),
IF(ISERROR(MATCH(CA$6&amp;$CS51,'Route Guide - Lanes Not in Data'!$P$5:$P$22370,0))=FALSE,MATCH(CA$6&amp;$CS51,'Route Guide - Lanes Not in Data'!$P$5:$P$22370,0),
IF(ISERROR(MATCH(CA$6&amp;$CT51,'Route Guide - Lanes Not in Data'!$P$5:$P$22370,0))=FALSE,MATCH(CA$6&amp;$CT51,'Route Guide - Lanes Not in Data'!$P$5:$P$22370,0),
IF(ISERROR(MATCH(CA$6&amp;$CU51,'Route Guide - Lanes Not in Data'!$P$5:$P$22370,0))=FALSE,MATCH(CA$6&amp;$CU51,'Route Guide - Lanes Not in Data'!$P$5:$P$22370,0),
IF(ISERROR(MATCH(CA$6&amp;$CV51,'Route Guide - Lanes Not in Data'!$P$5:$P$22370,0))=FALSE,MATCH(CA$6&amp;$CV51,'Route Guide - Lanes Not in Data'!$P$5:$P$22370,0),
IF(ISERROR(MATCH(CA$6&amp;$CW51,'Route Guide - Lanes Not in Data'!$P$5:$P$22370,0))=FALSE,MATCH(CA$6&amp;$CW51,'Route Guide - Lanes Not in Data'!$P$5:$P$22370,0),
IF(ISERROR(MATCH(CA$6&amp;$CX51,'Route Guide - Lanes Not in Data'!$P$5:$P$22370,0))=FALSE,MATCH(CA$6&amp;$CX51,'Route Guide - Lanes Not in Data'!$P$5:$P$22370,0),
IF(ISERROR(MATCH(CA$6&amp;$CY51,'Route Guide - Lanes Not in Data'!$P$5:$P$22370,0))=FALSE,MATCH(CA$6&amp;$CY51,'Route Guide - Lanes Not in Data'!$P$5:$P$22370,0),
IF(ISERROR(MATCH(CA$6&amp;$CZ51,'Route Guide - Lanes Not in Data'!$P$5:$P$22370,0))=FALSE,MATCH(CA$6&amp;$CZ51,'Route Guide - Lanes Not in Data'!$P$5:$P$22370,0),""))))))))))),""))</f>
        <v>0.13300000000000001</v>
      </c>
      <c r="CB51" s="37" t="str">
        <f>IF(OR(CB$6="",EN51&lt;&gt;2),"",IFERROR(INDEX('Route Guide - Lanes Not in Data'!$E$5:$E$22370,
IF(ISERROR(MATCH(CB$6&amp;$CQ51,'Route Guide - Lanes Not in Data'!$P$5:$P$22370,0))=FALSE,MATCH(CB$6&amp;$CQ51,'Route Guide - Lanes Not in Data'!$P$5:$P$22370,0),
IF(ISERROR(MATCH(CB$6&amp;$CR51,'Route Guide - Lanes Not in Data'!$P$5:$P$22370,0))=FALSE,MATCH(CB$6&amp;$CR51,'Route Guide - Lanes Not in Data'!$P$5:$P$22370,0),
IF(ISERROR(MATCH(CB$6&amp;$CS51,'Route Guide - Lanes Not in Data'!$P$5:$P$22370,0))=FALSE,MATCH(CB$6&amp;$CS51,'Route Guide - Lanes Not in Data'!$P$5:$P$22370,0),
IF(ISERROR(MATCH(CB$6&amp;$CT51,'Route Guide - Lanes Not in Data'!$P$5:$P$22370,0))=FALSE,MATCH(CB$6&amp;$CT51,'Route Guide - Lanes Not in Data'!$P$5:$P$22370,0),
IF(ISERROR(MATCH(CB$6&amp;$CU51,'Route Guide - Lanes Not in Data'!$P$5:$P$22370,0))=FALSE,MATCH(CB$6&amp;$CU51,'Route Guide - Lanes Not in Data'!$P$5:$P$22370,0),
IF(ISERROR(MATCH(CB$6&amp;$CV51,'Route Guide - Lanes Not in Data'!$P$5:$P$22370,0))=FALSE,MATCH(CB$6&amp;$CV51,'Route Guide - Lanes Not in Data'!$P$5:$P$22370,0),
IF(ISERROR(MATCH(CB$6&amp;$CW51,'Route Guide - Lanes Not in Data'!$P$5:$P$22370,0))=FALSE,MATCH(CB$6&amp;$CW51,'Route Guide - Lanes Not in Data'!$P$5:$P$22370,0),
IF(ISERROR(MATCH(CB$6&amp;$CX51,'Route Guide - Lanes Not in Data'!$P$5:$P$22370,0))=FALSE,MATCH(CB$6&amp;$CX51,'Route Guide - Lanes Not in Data'!$P$5:$P$22370,0),
IF(ISERROR(MATCH(CB$6&amp;$CY51,'Route Guide - Lanes Not in Data'!$P$5:$P$22370,0))=FALSE,MATCH(CB$6&amp;$CY51,'Route Guide - Lanes Not in Data'!$P$5:$P$22370,0),
IF(ISERROR(MATCH(CB$6&amp;$CZ51,'Route Guide - Lanes Not in Data'!$P$5:$P$22370,0))=FALSE,MATCH(CB$6&amp;$CZ51,'Route Guide - Lanes Not in Data'!$P$5:$P$22370,0),""))))))))))),""))</f>
        <v/>
      </c>
      <c r="CC51" s="37" t="str">
        <f>IF(OR(CC$6="",EO51&lt;&gt;2),"",IFERROR(INDEX('Route Guide - Lanes Not in Data'!$E$5:$E$22370,
IF(ISERROR(MATCH(CC$6&amp;$CQ51,'Route Guide - Lanes Not in Data'!$P$5:$P$22370,0))=FALSE,MATCH(CC$6&amp;$CQ51,'Route Guide - Lanes Not in Data'!$P$5:$P$22370,0),
IF(ISERROR(MATCH(CC$6&amp;$CR51,'Route Guide - Lanes Not in Data'!$P$5:$P$22370,0))=FALSE,MATCH(CC$6&amp;$CR51,'Route Guide - Lanes Not in Data'!$P$5:$P$22370,0),
IF(ISERROR(MATCH(CC$6&amp;$CS51,'Route Guide - Lanes Not in Data'!$P$5:$P$22370,0))=FALSE,MATCH(CC$6&amp;$CS51,'Route Guide - Lanes Not in Data'!$P$5:$P$22370,0),
IF(ISERROR(MATCH(CC$6&amp;$CT51,'Route Guide - Lanes Not in Data'!$P$5:$P$22370,0))=FALSE,MATCH(CC$6&amp;$CT51,'Route Guide - Lanes Not in Data'!$P$5:$P$22370,0),
IF(ISERROR(MATCH(CC$6&amp;$CU51,'Route Guide - Lanes Not in Data'!$P$5:$P$22370,0))=FALSE,MATCH(CC$6&amp;$CU51,'Route Guide - Lanes Not in Data'!$P$5:$P$22370,0),
IF(ISERROR(MATCH(CC$6&amp;$CV51,'Route Guide - Lanes Not in Data'!$P$5:$P$22370,0))=FALSE,MATCH(CC$6&amp;$CV51,'Route Guide - Lanes Not in Data'!$P$5:$P$22370,0),
IF(ISERROR(MATCH(CC$6&amp;$CW51,'Route Guide - Lanes Not in Data'!$P$5:$P$22370,0))=FALSE,MATCH(CC$6&amp;$CW51,'Route Guide - Lanes Not in Data'!$P$5:$P$22370,0),
IF(ISERROR(MATCH(CC$6&amp;$CX51,'Route Guide - Lanes Not in Data'!$P$5:$P$22370,0))=FALSE,MATCH(CC$6&amp;$CX51,'Route Guide - Lanes Not in Data'!$P$5:$P$22370,0),
IF(ISERROR(MATCH(CC$6&amp;$CY51,'Route Guide - Lanes Not in Data'!$P$5:$P$22370,0))=FALSE,MATCH(CC$6&amp;$CY51,'Route Guide - Lanes Not in Data'!$P$5:$P$22370,0),
IF(ISERROR(MATCH(CC$6&amp;$CZ51,'Route Guide - Lanes Not in Data'!$P$5:$P$22370,0))=FALSE,MATCH(CC$6&amp;$CZ51,'Route Guide - Lanes Not in Data'!$P$5:$P$22370,0),""))))))))))),""))</f>
        <v/>
      </c>
      <c r="CD51" s="37" t="str">
        <f>IF(OR(CD$6="",EP51&lt;&gt;2),"",IFERROR(INDEX('Route Guide - Lanes Not in Data'!$E$5:$E$22370,
IF(ISERROR(MATCH(CD$6&amp;$CQ51,'Route Guide - Lanes Not in Data'!$P$5:$P$22370,0))=FALSE,MATCH(CD$6&amp;$CQ51,'Route Guide - Lanes Not in Data'!$P$5:$P$22370,0),
IF(ISERROR(MATCH(CD$6&amp;$CR51,'Route Guide - Lanes Not in Data'!$P$5:$P$22370,0))=FALSE,MATCH(CD$6&amp;$CR51,'Route Guide - Lanes Not in Data'!$P$5:$P$22370,0),
IF(ISERROR(MATCH(CD$6&amp;$CS51,'Route Guide - Lanes Not in Data'!$P$5:$P$22370,0))=FALSE,MATCH(CD$6&amp;$CS51,'Route Guide - Lanes Not in Data'!$P$5:$P$22370,0),
IF(ISERROR(MATCH(CD$6&amp;$CT51,'Route Guide - Lanes Not in Data'!$P$5:$P$22370,0))=FALSE,MATCH(CD$6&amp;$CT51,'Route Guide - Lanes Not in Data'!$P$5:$P$22370,0),
IF(ISERROR(MATCH(CD$6&amp;$CU51,'Route Guide - Lanes Not in Data'!$P$5:$P$22370,0))=FALSE,MATCH(CD$6&amp;$CU51,'Route Guide - Lanes Not in Data'!$P$5:$P$22370,0),
IF(ISERROR(MATCH(CD$6&amp;$CV51,'Route Guide - Lanes Not in Data'!$P$5:$P$22370,0))=FALSE,MATCH(CD$6&amp;$CV51,'Route Guide - Lanes Not in Data'!$P$5:$P$22370,0),
IF(ISERROR(MATCH(CD$6&amp;$CW51,'Route Guide - Lanes Not in Data'!$P$5:$P$22370,0))=FALSE,MATCH(CD$6&amp;$CW51,'Route Guide - Lanes Not in Data'!$P$5:$P$22370,0),
IF(ISERROR(MATCH(CD$6&amp;$CX51,'Route Guide - Lanes Not in Data'!$P$5:$P$22370,0))=FALSE,MATCH(CD$6&amp;$CX51,'Route Guide - Lanes Not in Data'!$P$5:$P$22370,0),
IF(ISERROR(MATCH(CD$6&amp;$CY51,'Route Guide - Lanes Not in Data'!$P$5:$P$22370,0))=FALSE,MATCH(CD$6&amp;$CY51,'Route Guide - Lanes Not in Data'!$P$5:$P$22370,0),
IF(ISERROR(MATCH(CD$6&amp;$CZ51,'Route Guide - Lanes Not in Data'!$P$5:$P$22370,0))=FALSE,MATCH(CD$6&amp;$CZ51,'Route Guide - Lanes Not in Data'!$P$5:$P$22370,0),""))))))))))),""))</f>
        <v/>
      </c>
      <c r="CE51" s="37" t="str">
        <f>IF(OR(CE$6="",EQ51&lt;&gt;2),"",IFERROR(INDEX('Route Guide - Lanes Not in Data'!$E$5:$E$22370,
IF(ISERROR(MATCH(CE$6&amp;$CQ51,'Route Guide - Lanes Not in Data'!$P$5:$P$22370,0))=FALSE,MATCH(CE$6&amp;$CQ51,'Route Guide - Lanes Not in Data'!$P$5:$P$22370,0),
IF(ISERROR(MATCH(CE$6&amp;$CR51,'Route Guide - Lanes Not in Data'!$P$5:$P$22370,0))=FALSE,MATCH(CE$6&amp;$CR51,'Route Guide - Lanes Not in Data'!$P$5:$P$22370,0),
IF(ISERROR(MATCH(CE$6&amp;$CS51,'Route Guide - Lanes Not in Data'!$P$5:$P$22370,0))=FALSE,MATCH(CE$6&amp;$CS51,'Route Guide - Lanes Not in Data'!$P$5:$P$22370,0),
IF(ISERROR(MATCH(CE$6&amp;$CT51,'Route Guide - Lanes Not in Data'!$P$5:$P$22370,0))=FALSE,MATCH(CE$6&amp;$CT51,'Route Guide - Lanes Not in Data'!$P$5:$P$22370,0),
IF(ISERROR(MATCH(CE$6&amp;$CU51,'Route Guide - Lanes Not in Data'!$P$5:$P$22370,0))=FALSE,MATCH(CE$6&amp;$CU51,'Route Guide - Lanes Not in Data'!$P$5:$P$22370,0),
IF(ISERROR(MATCH(CE$6&amp;$CV51,'Route Guide - Lanes Not in Data'!$P$5:$P$22370,0))=FALSE,MATCH(CE$6&amp;$CV51,'Route Guide - Lanes Not in Data'!$P$5:$P$22370,0),
IF(ISERROR(MATCH(CE$6&amp;$CW51,'Route Guide - Lanes Not in Data'!$P$5:$P$22370,0))=FALSE,MATCH(CE$6&amp;$CW51,'Route Guide - Lanes Not in Data'!$P$5:$P$22370,0),
IF(ISERROR(MATCH(CE$6&amp;$CX51,'Route Guide - Lanes Not in Data'!$P$5:$P$22370,0))=FALSE,MATCH(CE$6&amp;$CX51,'Route Guide - Lanes Not in Data'!$P$5:$P$22370,0),
IF(ISERROR(MATCH(CE$6&amp;$CY51,'Route Guide - Lanes Not in Data'!$P$5:$P$22370,0))=FALSE,MATCH(CE$6&amp;$CY51,'Route Guide - Lanes Not in Data'!$P$5:$P$22370,0),
IF(ISERROR(MATCH(CE$6&amp;$CZ51,'Route Guide - Lanes Not in Data'!$P$5:$P$22370,0))=FALSE,MATCH(CE$6&amp;$CZ51,'Route Guide - Lanes Not in Data'!$P$5:$P$22370,0),""))))))))))),""))</f>
        <v/>
      </c>
      <c r="CF51" s="37" t="str">
        <f>IF(OR(CF$6="",ER51&lt;&gt;2),"",IFERROR(INDEX('Route Guide - Lanes Not in Data'!$E$5:$E$22370,
IF(ISERROR(MATCH(CF$6&amp;$CQ51,'Route Guide - Lanes Not in Data'!$P$5:$P$22370,0))=FALSE,MATCH(CF$6&amp;$CQ51,'Route Guide - Lanes Not in Data'!$P$5:$P$22370,0),
IF(ISERROR(MATCH(CF$6&amp;$CR51,'Route Guide - Lanes Not in Data'!$P$5:$P$22370,0))=FALSE,MATCH(CF$6&amp;$CR51,'Route Guide - Lanes Not in Data'!$P$5:$P$22370,0),
IF(ISERROR(MATCH(CF$6&amp;$CS51,'Route Guide - Lanes Not in Data'!$P$5:$P$22370,0))=FALSE,MATCH(CF$6&amp;$CS51,'Route Guide - Lanes Not in Data'!$P$5:$P$22370,0),
IF(ISERROR(MATCH(CF$6&amp;$CT51,'Route Guide - Lanes Not in Data'!$P$5:$P$22370,0))=FALSE,MATCH(CF$6&amp;$CT51,'Route Guide - Lanes Not in Data'!$P$5:$P$22370,0),
IF(ISERROR(MATCH(CF$6&amp;$CU51,'Route Guide - Lanes Not in Data'!$P$5:$P$22370,0))=FALSE,MATCH(CF$6&amp;$CU51,'Route Guide - Lanes Not in Data'!$P$5:$P$22370,0),
IF(ISERROR(MATCH(CF$6&amp;$CV51,'Route Guide - Lanes Not in Data'!$P$5:$P$22370,0))=FALSE,MATCH(CF$6&amp;$CV51,'Route Guide - Lanes Not in Data'!$P$5:$P$22370,0),
IF(ISERROR(MATCH(CF$6&amp;$CW51,'Route Guide - Lanes Not in Data'!$P$5:$P$22370,0))=FALSE,MATCH(CF$6&amp;$CW51,'Route Guide - Lanes Not in Data'!$P$5:$P$22370,0),
IF(ISERROR(MATCH(CF$6&amp;$CX51,'Route Guide - Lanes Not in Data'!$P$5:$P$22370,0))=FALSE,MATCH(CF$6&amp;$CX51,'Route Guide - Lanes Not in Data'!$P$5:$P$22370,0),
IF(ISERROR(MATCH(CF$6&amp;$CY51,'Route Guide - Lanes Not in Data'!$P$5:$P$22370,0))=FALSE,MATCH(CF$6&amp;$CY51,'Route Guide - Lanes Not in Data'!$P$5:$P$22370,0),
IF(ISERROR(MATCH(CF$6&amp;$CZ51,'Route Guide - Lanes Not in Data'!$P$5:$P$22370,0))=FALSE,MATCH(CF$6&amp;$CZ51,'Route Guide - Lanes Not in Data'!$P$5:$P$22370,0),""))))))))))),""))</f>
        <v/>
      </c>
      <c r="CG51" s="37" t="str">
        <f>IF(OR(CG$6="",ES51&lt;&gt;2),"",IFERROR(INDEX('Route Guide - Lanes Not in Data'!$E$5:$E$22370,
IF(ISERROR(MATCH(CG$6&amp;$CQ51,'Route Guide - Lanes Not in Data'!$P$5:$P$22370,0))=FALSE,MATCH(CG$6&amp;$CQ51,'Route Guide - Lanes Not in Data'!$P$5:$P$22370,0),
IF(ISERROR(MATCH(CG$6&amp;$CR51,'Route Guide - Lanes Not in Data'!$P$5:$P$22370,0))=FALSE,MATCH(CG$6&amp;$CR51,'Route Guide - Lanes Not in Data'!$P$5:$P$22370,0),
IF(ISERROR(MATCH(CG$6&amp;$CS51,'Route Guide - Lanes Not in Data'!$P$5:$P$22370,0))=FALSE,MATCH(CG$6&amp;$CS51,'Route Guide - Lanes Not in Data'!$P$5:$P$22370,0),
IF(ISERROR(MATCH(CG$6&amp;$CT51,'Route Guide - Lanes Not in Data'!$P$5:$P$22370,0))=FALSE,MATCH(CG$6&amp;$CT51,'Route Guide - Lanes Not in Data'!$P$5:$P$22370,0),
IF(ISERROR(MATCH(CG$6&amp;$CU51,'Route Guide - Lanes Not in Data'!$P$5:$P$22370,0))=FALSE,MATCH(CG$6&amp;$CU51,'Route Guide - Lanes Not in Data'!$P$5:$P$22370,0),
IF(ISERROR(MATCH(CG$6&amp;$CV51,'Route Guide - Lanes Not in Data'!$P$5:$P$22370,0))=FALSE,MATCH(CG$6&amp;$CV51,'Route Guide - Lanes Not in Data'!$P$5:$P$22370,0),
IF(ISERROR(MATCH(CG$6&amp;$CW51,'Route Guide - Lanes Not in Data'!$P$5:$P$22370,0))=FALSE,MATCH(CG$6&amp;$CW51,'Route Guide - Lanes Not in Data'!$P$5:$P$22370,0),
IF(ISERROR(MATCH(CG$6&amp;$CX51,'Route Guide - Lanes Not in Data'!$P$5:$P$22370,0))=FALSE,MATCH(CG$6&amp;$CX51,'Route Guide - Lanes Not in Data'!$P$5:$P$22370,0),
IF(ISERROR(MATCH(CG$6&amp;$CY51,'Route Guide - Lanes Not in Data'!$P$5:$P$22370,0))=FALSE,MATCH(CG$6&amp;$CY51,'Route Guide - Lanes Not in Data'!$P$5:$P$22370,0),
IF(ISERROR(MATCH(CG$6&amp;$CZ51,'Route Guide - Lanes Not in Data'!$P$5:$P$22370,0))=FALSE,MATCH(CG$6&amp;$CZ51,'Route Guide - Lanes Not in Data'!$P$5:$P$22370,0),""))))))))))),""))</f>
        <v/>
      </c>
      <c r="CH51" s="37" t="str">
        <f>IF(OR(CH$6="",ET51&lt;&gt;2),"",IFERROR(INDEX('Route Guide - Lanes Not in Data'!$E$5:$E$22370,
IF(ISERROR(MATCH(CH$6&amp;$CQ51,'Route Guide - Lanes Not in Data'!$P$5:$P$22370,0))=FALSE,MATCH(CH$6&amp;$CQ51,'Route Guide - Lanes Not in Data'!$P$5:$P$22370,0),
IF(ISERROR(MATCH(CH$6&amp;$CR51,'Route Guide - Lanes Not in Data'!$P$5:$P$22370,0))=FALSE,MATCH(CH$6&amp;$CR51,'Route Guide - Lanes Not in Data'!$P$5:$P$22370,0),
IF(ISERROR(MATCH(CH$6&amp;$CS51,'Route Guide - Lanes Not in Data'!$P$5:$P$22370,0))=FALSE,MATCH(CH$6&amp;$CS51,'Route Guide - Lanes Not in Data'!$P$5:$P$22370,0),
IF(ISERROR(MATCH(CH$6&amp;$CT51,'Route Guide - Lanes Not in Data'!$P$5:$P$22370,0))=FALSE,MATCH(CH$6&amp;$CT51,'Route Guide - Lanes Not in Data'!$P$5:$P$22370,0),
IF(ISERROR(MATCH(CH$6&amp;$CU51,'Route Guide - Lanes Not in Data'!$P$5:$P$22370,0))=FALSE,MATCH(CH$6&amp;$CU51,'Route Guide - Lanes Not in Data'!$P$5:$P$22370,0),
IF(ISERROR(MATCH(CH$6&amp;$CV51,'Route Guide - Lanes Not in Data'!$P$5:$P$22370,0))=FALSE,MATCH(CH$6&amp;$CV51,'Route Guide - Lanes Not in Data'!$P$5:$P$22370,0),
IF(ISERROR(MATCH(CH$6&amp;$CW51,'Route Guide - Lanes Not in Data'!$P$5:$P$22370,0))=FALSE,MATCH(CH$6&amp;$CW51,'Route Guide - Lanes Not in Data'!$P$5:$P$22370,0),
IF(ISERROR(MATCH(CH$6&amp;$CX51,'Route Guide - Lanes Not in Data'!$P$5:$P$22370,0))=FALSE,MATCH(CH$6&amp;$CX51,'Route Guide - Lanes Not in Data'!$P$5:$P$22370,0),
IF(ISERROR(MATCH(CH$6&amp;$CY51,'Route Guide - Lanes Not in Data'!$P$5:$P$22370,0))=FALSE,MATCH(CH$6&amp;$CY51,'Route Guide - Lanes Not in Data'!$P$5:$P$22370,0),
IF(ISERROR(MATCH(CH$6&amp;$CZ51,'Route Guide - Lanes Not in Data'!$P$5:$P$22370,0))=FALSE,MATCH(CH$6&amp;$CZ51,'Route Guide - Lanes Not in Data'!$P$5:$P$22370,0),""))))))))))),""))</f>
        <v/>
      </c>
      <c r="CI51" s="37" t="str">
        <f>IF(OR(CI$6="",EU51&lt;&gt;2),"",IFERROR(INDEX('Route Guide - Lanes Not in Data'!$E$5:$E$22370,
IF(ISERROR(MATCH(CI$6&amp;$CQ51,'Route Guide - Lanes Not in Data'!$P$5:$P$22370,0))=FALSE,MATCH(CI$6&amp;$CQ51,'Route Guide - Lanes Not in Data'!$P$5:$P$22370,0),
IF(ISERROR(MATCH(CI$6&amp;$CR51,'Route Guide - Lanes Not in Data'!$P$5:$P$22370,0))=FALSE,MATCH(CI$6&amp;$CR51,'Route Guide - Lanes Not in Data'!$P$5:$P$22370,0),
IF(ISERROR(MATCH(CI$6&amp;$CS51,'Route Guide - Lanes Not in Data'!$P$5:$P$22370,0))=FALSE,MATCH(CI$6&amp;$CS51,'Route Guide - Lanes Not in Data'!$P$5:$P$22370,0),
IF(ISERROR(MATCH(CI$6&amp;$CT51,'Route Guide - Lanes Not in Data'!$P$5:$P$22370,0))=FALSE,MATCH(CI$6&amp;$CT51,'Route Guide - Lanes Not in Data'!$P$5:$P$22370,0),
IF(ISERROR(MATCH(CI$6&amp;$CU51,'Route Guide - Lanes Not in Data'!$P$5:$P$22370,0))=FALSE,MATCH(CI$6&amp;$CU51,'Route Guide - Lanes Not in Data'!$P$5:$P$22370,0),
IF(ISERROR(MATCH(CI$6&amp;$CV51,'Route Guide - Lanes Not in Data'!$P$5:$P$22370,0))=FALSE,MATCH(CI$6&amp;$CV51,'Route Guide - Lanes Not in Data'!$P$5:$P$22370,0),
IF(ISERROR(MATCH(CI$6&amp;$CW51,'Route Guide - Lanes Not in Data'!$P$5:$P$22370,0))=FALSE,MATCH(CI$6&amp;$CW51,'Route Guide - Lanes Not in Data'!$P$5:$P$22370,0),
IF(ISERROR(MATCH(CI$6&amp;$CX51,'Route Guide - Lanes Not in Data'!$P$5:$P$22370,0))=FALSE,MATCH(CI$6&amp;$CX51,'Route Guide - Lanes Not in Data'!$P$5:$P$22370,0),
IF(ISERROR(MATCH(CI$6&amp;$CY51,'Route Guide - Lanes Not in Data'!$P$5:$P$22370,0))=FALSE,MATCH(CI$6&amp;$CY51,'Route Guide - Lanes Not in Data'!$P$5:$P$22370,0),
IF(ISERROR(MATCH(CI$6&amp;$CZ51,'Route Guide - Lanes Not in Data'!$P$5:$P$22370,0))=FALSE,MATCH(CI$6&amp;$CZ51,'Route Guide - Lanes Not in Data'!$P$5:$P$22370,0),""))))))))))),""))</f>
        <v/>
      </c>
      <c r="CJ51" s="37" t="str">
        <f>IF(OR(CJ$6="",EV51&lt;&gt;2),"",IFERROR(INDEX('Route Guide - Lanes Not in Data'!$E$5:$E$22370,
IF(ISERROR(MATCH(CJ$6&amp;$CQ51,'Route Guide - Lanes Not in Data'!$P$5:$P$22370,0))=FALSE,MATCH(CJ$6&amp;$CQ51,'Route Guide - Lanes Not in Data'!$P$5:$P$22370,0),
IF(ISERROR(MATCH(CJ$6&amp;$CR51,'Route Guide - Lanes Not in Data'!$P$5:$P$22370,0))=FALSE,MATCH(CJ$6&amp;$CR51,'Route Guide - Lanes Not in Data'!$P$5:$P$22370,0),
IF(ISERROR(MATCH(CJ$6&amp;$CS51,'Route Guide - Lanes Not in Data'!$P$5:$P$22370,0))=FALSE,MATCH(CJ$6&amp;$CS51,'Route Guide - Lanes Not in Data'!$P$5:$P$22370,0),
IF(ISERROR(MATCH(CJ$6&amp;$CT51,'Route Guide - Lanes Not in Data'!$P$5:$P$22370,0))=FALSE,MATCH(CJ$6&amp;$CT51,'Route Guide - Lanes Not in Data'!$P$5:$P$22370,0),
IF(ISERROR(MATCH(CJ$6&amp;$CU51,'Route Guide - Lanes Not in Data'!$P$5:$P$22370,0))=FALSE,MATCH(CJ$6&amp;$CU51,'Route Guide - Lanes Not in Data'!$P$5:$P$22370,0),
IF(ISERROR(MATCH(CJ$6&amp;$CV51,'Route Guide - Lanes Not in Data'!$P$5:$P$22370,0))=FALSE,MATCH(CJ$6&amp;$CV51,'Route Guide - Lanes Not in Data'!$P$5:$P$22370,0),
IF(ISERROR(MATCH(CJ$6&amp;$CW51,'Route Guide - Lanes Not in Data'!$P$5:$P$22370,0))=FALSE,MATCH(CJ$6&amp;$CW51,'Route Guide - Lanes Not in Data'!$P$5:$P$22370,0),
IF(ISERROR(MATCH(CJ$6&amp;$CX51,'Route Guide - Lanes Not in Data'!$P$5:$P$22370,0))=FALSE,MATCH(CJ$6&amp;$CX51,'Route Guide - Lanes Not in Data'!$P$5:$P$22370,0),
IF(ISERROR(MATCH(CJ$6&amp;$CY51,'Route Guide - Lanes Not in Data'!$P$5:$P$22370,0))=FALSE,MATCH(CJ$6&amp;$CY51,'Route Guide - Lanes Not in Data'!$P$5:$P$22370,0),
IF(ISERROR(MATCH(CJ$6&amp;$CZ51,'Route Guide - Lanes Not in Data'!$P$5:$P$22370,0))=FALSE,MATCH(CJ$6&amp;$CZ51,'Route Guide - Lanes Not in Data'!$P$5:$P$22370,0),""))))))))))),""))</f>
        <v/>
      </c>
      <c r="CK51" s="37" t="str">
        <f>IF(OR(CK$6="",EW51&lt;&gt;2),"",IFERROR(INDEX('Route Guide - Lanes Not in Data'!$E$5:$E$22370,
IF(ISERROR(MATCH(CK$6&amp;$CQ51,'Route Guide - Lanes Not in Data'!$P$5:$P$22370,0))=FALSE,MATCH(CK$6&amp;$CQ51,'Route Guide - Lanes Not in Data'!$P$5:$P$22370,0),
IF(ISERROR(MATCH(CK$6&amp;$CR51,'Route Guide - Lanes Not in Data'!$P$5:$P$22370,0))=FALSE,MATCH(CK$6&amp;$CR51,'Route Guide - Lanes Not in Data'!$P$5:$P$22370,0),
IF(ISERROR(MATCH(CK$6&amp;$CS51,'Route Guide - Lanes Not in Data'!$P$5:$P$22370,0))=FALSE,MATCH(CK$6&amp;$CS51,'Route Guide - Lanes Not in Data'!$P$5:$P$22370,0),
IF(ISERROR(MATCH(CK$6&amp;$CT51,'Route Guide - Lanes Not in Data'!$P$5:$P$22370,0))=FALSE,MATCH(CK$6&amp;$CT51,'Route Guide - Lanes Not in Data'!$P$5:$P$22370,0),
IF(ISERROR(MATCH(CK$6&amp;$CU51,'Route Guide - Lanes Not in Data'!$P$5:$P$22370,0))=FALSE,MATCH(CK$6&amp;$CU51,'Route Guide - Lanes Not in Data'!$P$5:$P$22370,0),
IF(ISERROR(MATCH(CK$6&amp;$CV51,'Route Guide - Lanes Not in Data'!$P$5:$P$22370,0))=FALSE,MATCH(CK$6&amp;$CV51,'Route Guide - Lanes Not in Data'!$P$5:$P$22370,0),
IF(ISERROR(MATCH(CK$6&amp;$CW51,'Route Guide - Lanes Not in Data'!$P$5:$P$22370,0))=FALSE,MATCH(CK$6&amp;$CW51,'Route Guide - Lanes Not in Data'!$P$5:$P$22370,0),
IF(ISERROR(MATCH(CK$6&amp;$CX51,'Route Guide - Lanes Not in Data'!$P$5:$P$22370,0))=FALSE,MATCH(CK$6&amp;$CX51,'Route Guide - Lanes Not in Data'!$P$5:$P$22370,0),
IF(ISERROR(MATCH(CK$6&amp;$CY51,'Route Guide - Lanes Not in Data'!$P$5:$P$22370,0))=FALSE,MATCH(CK$6&amp;$CY51,'Route Guide - Lanes Not in Data'!$P$5:$P$22370,0),
IF(ISERROR(MATCH(CK$6&amp;$CZ51,'Route Guide - Lanes Not in Data'!$P$5:$P$22370,0))=FALSE,MATCH(CK$6&amp;$CZ51,'Route Guide - Lanes Not in Data'!$P$5:$P$22370,0),""))))))))))),""))</f>
        <v/>
      </c>
      <c r="CL51" s="37">
        <f t="shared" si="52"/>
        <v>0.31</v>
      </c>
      <c r="CM51" s="23" t="str">
        <f t="shared" si="53"/>
        <v>ODFL</v>
      </c>
      <c r="CN51" s="37">
        <f t="shared" si="54"/>
        <v>0.13300000000000001</v>
      </c>
      <c r="CO51" s="23" t="str">
        <f t="shared" si="21"/>
        <v>EXLA</v>
      </c>
      <c r="CQ51" s="23" t="str">
        <f t="shared" si="72"/>
        <v>-0E25-CA-CITY OF INDUSTRY-VT</v>
      </c>
      <c r="CR51" s="23" t="str">
        <f t="shared" si="73"/>
        <v>-0E25-CA-CITY OF INDUSTRY-USA</v>
      </c>
      <c r="CS51" s="23" t="str">
        <f t="shared" si="74"/>
        <v>-CA-CITY OF INDUSTRY-VT</v>
      </c>
      <c r="CT51" s="23" t="str">
        <f t="shared" si="75"/>
        <v>-CA-CITY OF INDUSTRY-USA</v>
      </c>
      <c r="CU51" s="23" t="str">
        <f t="shared" si="76"/>
        <v>-91745-VT</v>
      </c>
      <c r="CV51" s="23" t="str">
        <f t="shared" si="77"/>
        <v>-91745-USA</v>
      </c>
      <c r="CW51" s="23" t="str">
        <f t="shared" si="78"/>
        <v>-CA-VT</v>
      </c>
      <c r="CX51" s="23" t="str">
        <f t="shared" si="79"/>
        <v>VT-CA</v>
      </c>
      <c r="CY51" s="23" t="str">
        <f t="shared" si="55"/>
        <v>VT-USA</v>
      </c>
      <c r="CZ51" s="23" t="str">
        <f t="shared" si="80"/>
        <v>USA-USA</v>
      </c>
      <c r="DB51"/>
      <c r="DF51" s="35" t="s">
        <v>2232</v>
      </c>
      <c r="DG51" s="23">
        <v>1</v>
      </c>
      <c r="DH51" s="23">
        <v>1</v>
      </c>
      <c r="DI51" s="23">
        <v>0</v>
      </c>
      <c r="DJ51" s="23">
        <v>0</v>
      </c>
      <c r="DK51" s="23">
        <v>1</v>
      </c>
      <c r="DL51" s="23">
        <v>0</v>
      </c>
      <c r="DM51" s="23">
        <v>0</v>
      </c>
      <c r="DN51" s="23">
        <v>1</v>
      </c>
      <c r="DO51" s="23">
        <v>0</v>
      </c>
      <c r="DP51" s="23">
        <v>0</v>
      </c>
      <c r="DQ51" s="23">
        <v>1</v>
      </c>
      <c r="DR51" s="23">
        <v>0</v>
      </c>
      <c r="DS51" s="23">
        <v>1</v>
      </c>
      <c r="DT51" s="23">
        <v>1</v>
      </c>
      <c r="DU51" s="23">
        <v>1</v>
      </c>
      <c r="EC51" s="38">
        <f t="shared" si="81"/>
        <v>2</v>
      </c>
      <c r="ED51" s="38">
        <f t="shared" si="82"/>
        <v>2</v>
      </c>
      <c r="EE51" s="38">
        <f t="shared" si="83"/>
        <v>0</v>
      </c>
      <c r="EF51" s="38">
        <f t="shared" si="84"/>
        <v>0</v>
      </c>
      <c r="EG51" s="38">
        <f t="shared" si="85"/>
        <v>2</v>
      </c>
      <c r="EH51" s="38">
        <f t="shared" si="86"/>
        <v>1</v>
      </c>
      <c r="EI51" s="38">
        <f t="shared" si="87"/>
        <v>0</v>
      </c>
      <c r="EJ51" s="38">
        <f t="shared" si="88"/>
        <v>2</v>
      </c>
      <c r="EK51" s="38">
        <f t="shared" si="89"/>
        <v>0</v>
      </c>
      <c r="EL51" s="38">
        <f t="shared" si="90"/>
        <v>0</v>
      </c>
      <c r="EM51" s="38">
        <f t="shared" si="91"/>
        <v>2</v>
      </c>
      <c r="EN51" s="38">
        <f t="shared" si="92"/>
        <v>1</v>
      </c>
      <c r="EO51" s="38">
        <f t="shared" si="93"/>
        <v>2</v>
      </c>
      <c r="EP51" s="38">
        <f t="shared" si="94"/>
        <v>2</v>
      </c>
      <c r="EQ51" s="38">
        <f t="shared" si="95"/>
        <v>1</v>
      </c>
      <c r="ER51" s="38"/>
      <c r="ES51" s="38"/>
      <c r="ET51" s="38"/>
      <c r="EU51" s="38"/>
      <c r="EV51" s="38"/>
      <c r="EW51" s="38"/>
    </row>
    <row r="52" spans="2:153" x14ac:dyDescent="0.25">
      <c r="B52" s="39" t="str">
        <f t="shared" si="59"/>
        <v>CA  to  WA</v>
      </c>
      <c r="C52" s="39" t="str">
        <f t="shared" si="4"/>
        <v>ODFL</v>
      </c>
      <c r="D52" s="31" t="str">
        <f t="shared" si="56"/>
        <v/>
      </c>
      <c r="F52" s="39" t="str">
        <f t="shared" si="60"/>
        <v>WA  to  CA</v>
      </c>
      <c r="G52" s="39" t="str">
        <f t="shared" si="6"/>
        <v>SAIA</v>
      </c>
      <c r="H52" s="31" t="str">
        <f t="shared" si="7"/>
        <v/>
      </c>
      <c r="U52" s="23" t="s">
        <v>2233</v>
      </c>
      <c r="V52" s="23" t="s">
        <v>2751</v>
      </c>
      <c r="W52" s="23" t="str">
        <f t="shared" si="61"/>
        <v>0E25-CA-CITY OF INDUSTRY-CA-WA</v>
      </c>
      <c r="X52" s="23" t="str">
        <f>_xlfn.XLOOKUP($W52,'Route Guide - Lanes In Data'!$B$1:$B$2645,'Route Guide - Lanes In Data'!D$1:D$2645)</f>
        <v>ODFL</v>
      </c>
      <c r="Y52" s="23" t="str">
        <f>_xlfn.XLOOKUP($W52,'Route Guide - Lanes In Data'!$B$1:$B$2645,'Route Guide - Lanes In Data'!E$1:E$2645)</f>
        <v>SAIA</v>
      </c>
      <c r="AA52" s="37">
        <f>IF(OR(AA$6="",EC52&lt;&gt;2),"",IFERROR(INDEX('Route Guide - Lanes Not in Data'!$D$5:$D$22370,
IF(ISERROR(MATCH(AA$6&amp;$BA52,'Route Guide - Lanes Not in Data'!$P$5:$P$22370,0))=FALSE,MATCH(AA$6&amp;$BA52,'Route Guide - Lanes Not in Data'!$P$5:$P$22370,0),
IF(ISERROR(MATCH(AA$6&amp;$BB52,'Route Guide - Lanes Not in Data'!$P$5:$P$22370,0))=FALSE,MATCH(AA$6&amp;$BB52,'Route Guide - Lanes Not in Data'!$P$5:$P$22370,0),
IF(ISERROR(MATCH(AA$6&amp;$BC52,'Route Guide - Lanes Not in Data'!$P$5:$P$22370,0))=FALSE,MATCH(AA$6&amp;$BC52,'Route Guide - Lanes Not in Data'!$P$5:$P$22370,0),
IF(ISERROR(MATCH(AA$6&amp;$BD52,'Route Guide - Lanes Not in Data'!$P$5:$P$22370,0))=FALSE,MATCH(AA$6&amp;$BD52,'Route Guide - Lanes Not in Data'!$P$5:$P$22370,0),
IF(ISERROR(MATCH(AA$6&amp;$BE52,'Route Guide - Lanes Not in Data'!$P$5:$P$22370,0))=FALSE,MATCH(AA$6&amp;$BE52,'Route Guide - Lanes Not in Data'!$P$5:$P$22370,0),
IF(ISERROR(MATCH(AA$6&amp;$BF52,'Route Guide - Lanes Not in Data'!$P$5:$P$22370,0))=FALSE,MATCH(AA$6&amp;$BF52,'Route Guide - Lanes Not in Data'!$P$5:$P$22370,0),
IF(ISERROR(MATCH(AA$6&amp;$BG52,'Route Guide - Lanes Not in Data'!$P$5:$P$22370,0))=FALSE,MATCH(AA$6&amp;$BG52,'Route Guide - Lanes Not in Data'!$P$5:$P$22370,0),
IF(ISERROR(MATCH(AA$6&amp;$BH52,'Route Guide - Lanes Not in Data'!$P$5:$P$22370,0))=FALSE,MATCH(AA$6&amp;$BH52,'Route Guide - Lanes Not in Data'!$P$5:$P$22370,0),
IF(ISERROR(MATCH(AA$6&amp;$BI52,'Route Guide - Lanes Not in Data'!$P$5:$P$22370,0))=FALSE,MATCH(AA$6&amp;$BI52,'Route Guide - Lanes Not in Data'!$P$5:$P$22370,0),
IF(ISERROR(MATCH(AA$6&amp;$BJ52,'Route Guide - Lanes Not in Data'!$P$5:$P$22370,0))=FALSE,MATCH(AA$6&amp;$BJ52,'Route Guide - Lanes Not in Data'!$P$5:$P$22370,0),""))))))))))),""))</f>
        <v>0.31</v>
      </c>
      <c r="AB52" s="37">
        <f>IF(OR(AB$6="",ED52&lt;&gt;2),"",IFERROR(INDEX('Route Guide - Lanes Not in Data'!$D$5:$D$22370,
IF(ISERROR(MATCH(AB$6&amp;$BA52,'Route Guide - Lanes Not in Data'!$P$5:$P$22370,0))=FALSE,MATCH(AB$6&amp;$BA52,'Route Guide - Lanes Not in Data'!$P$5:$P$22370,0),
IF(ISERROR(MATCH(AB$6&amp;$BB52,'Route Guide - Lanes Not in Data'!$P$5:$P$22370,0))=FALSE,MATCH(AB$6&amp;$BB52,'Route Guide - Lanes Not in Data'!$P$5:$P$22370,0),
IF(ISERROR(MATCH(AB$6&amp;$BC52,'Route Guide - Lanes Not in Data'!$P$5:$P$22370,0))=FALSE,MATCH(AB$6&amp;$BC52,'Route Guide - Lanes Not in Data'!$P$5:$P$22370,0),
IF(ISERROR(MATCH(AB$6&amp;$BD52,'Route Guide - Lanes Not in Data'!$P$5:$P$22370,0))=FALSE,MATCH(AB$6&amp;$BD52,'Route Guide - Lanes Not in Data'!$P$5:$P$22370,0),
IF(ISERROR(MATCH(AB$6&amp;$BE52,'Route Guide - Lanes Not in Data'!$P$5:$P$22370,0))=FALSE,MATCH(AB$6&amp;$BE52,'Route Guide - Lanes Not in Data'!$P$5:$P$22370,0),
IF(ISERROR(MATCH(AB$6&amp;$BF52,'Route Guide - Lanes Not in Data'!$P$5:$P$22370,0))=FALSE,MATCH(AB$6&amp;$BF52,'Route Guide - Lanes Not in Data'!$P$5:$P$22370,0),
IF(ISERROR(MATCH(AB$6&amp;$BG52,'Route Guide - Lanes Not in Data'!$P$5:$P$22370,0))=FALSE,MATCH(AB$6&amp;$BG52,'Route Guide - Lanes Not in Data'!$P$5:$P$22370,0),
IF(ISERROR(MATCH(AB$6&amp;$BH52,'Route Guide - Lanes Not in Data'!$P$5:$P$22370,0))=FALSE,MATCH(AB$6&amp;$BH52,'Route Guide - Lanes Not in Data'!$P$5:$P$22370,0),
IF(ISERROR(MATCH(AB$6&amp;$BI52,'Route Guide - Lanes Not in Data'!$P$5:$P$22370,0))=FALSE,MATCH(AB$6&amp;$BI52,'Route Guide - Lanes Not in Data'!$P$5:$P$22370,0),
IF(ISERROR(MATCH(AB$6&amp;$BJ52,'Route Guide - Lanes Not in Data'!$P$5:$P$22370,0))=FALSE,MATCH(AB$6&amp;$BJ52,'Route Guide - Lanes Not in Data'!$P$5:$P$22370,0),""))))))))))),""))</f>
        <v>0.36099999999999999</v>
      </c>
      <c r="AC52" s="37" t="str">
        <f>IF(OR(AC$6="",EE52&lt;&gt;2),"",IFERROR(INDEX('Route Guide - Lanes Not in Data'!$D$5:$D$22370,
IF(ISERROR(MATCH(AC$6&amp;$BA52,'Route Guide - Lanes Not in Data'!$P$5:$P$22370,0))=FALSE,MATCH(AC$6&amp;$BA52,'Route Guide - Lanes Not in Data'!$P$5:$P$22370,0),
IF(ISERROR(MATCH(AC$6&amp;$BB52,'Route Guide - Lanes Not in Data'!$P$5:$P$22370,0))=FALSE,MATCH(AC$6&amp;$BB52,'Route Guide - Lanes Not in Data'!$P$5:$P$22370,0),
IF(ISERROR(MATCH(AC$6&amp;$BC52,'Route Guide - Lanes Not in Data'!$P$5:$P$22370,0))=FALSE,MATCH(AC$6&amp;$BC52,'Route Guide - Lanes Not in Data'!$P$5:$P$22370,0),
IF(ISERROR(MATCH(AC$6&amp;$BD52,'Route Guide - Lanes Not in Data'!$P$5:$P$22370,0))=FALSE,MATCH(AC$6&amp;$BD52,'Route Guide - Lanes Not in Data'!$P$5:$P$22370,0),
IF(ISERROR(MATCH(AC$6&amp;$BE52,'Route Guide - Lanes Not in Data'!$P$5:$P$22370,0))=FALSE,MATCH(AC$6&amp;$BE52,'Route Guide - Lanes Not in Data'!$P$5:$P$22370,0),
IF(ISERROR(MATCH(AC$6&amp;$BF52,'Route Guide - Lanes Not in Data'!$P$5:$P$22370,0))=FALSE,MATCH(AC$6&amp;$BF52,'Route Guide - Lanes Not in Data'!$P$5:$P$22370,0),
IF(ISERROR(MATCH(AC$6&amp;$BG52,'Route Guide - Lanes Not in Data'!$P$5:$P$22370,0))=FALSE,MATCH(AC$6&amp;$BG52,'Route Guide - Lanes Not in Data'!$P$5:$P$22370,0),
IF(ISERROR(MATCH(AC$6&amp;$BH52,'Route Guide - Lanes Not in Data'!$P$5:$P$22370,0))=FALSE,MATCH(AC$6&amp;$BH52,'Route Guide - Lanes Not in Data'!$P$5:$P$22370,0),
IF(ISERROR(MATCH(AC$6&amp;$BI52,'Route Guide - Lanes Not in Data'!$P$5:$P$22370,0))=FALSE,MATCH(AC$6&amp;$BI52,'Route Guide - Lanes Not in Data'!$P$5:$P$22370,0),
IF(ISERROR(MATCH(AC$6&amp;$BJ52,'Route Guide - Lanes Not in Data'!$P$5:$P$22370,0))=FALSE,MATCH(AC$6&amp;$BJ52,'Route Guide - Lanes Not in Data'!$P$5:$P$22370,0),""))))))))))),""))</f>
        <v/>
      </c>
      <c r="AD52" s="37" t="str">
        <f>IF(OR(AD$6="",EF52&lt;&gt;2),"",IFERROR(INDEX('Route Guide - Lanes Not in Data'!$D$5:$D$22370,
IF(ISERROR(MATCH(AD$6&amp;$BA52,'Route Guide - Lanes Not in Data'!$P$5:$P$22370,0))=FALSE,MATCH(AD$6&amp;$BA52,'Route Guide - Lanes Not in Data'!$P$5:$P$22370,0),
IF(ISERROR(MATCH(AD$6&amp;$BB52,'Route Guide - Lanes Not in Data'!$P$5:$P$22370,0))=FALSE,MATCH(AD$6&amp;$BB52,'Route Guide - Lanes Not in Data'!$P$5:$P$22370,0),
IF(ISERROR(MATCH(AD$6&amp;$BC52,'Route Guide - Lanes Not in Data'!$P$5:$P$22370,0))=FALSE,MATCH(AD$6&amp;$BC52,'Route Guide - Lanes Not in Data'!$P$5:$P$22370,0),
IF(ISERROR(MATCH(AD$6&amp;$BD52,'Route Guide - Lanes Not in Data'!$P$5:$P$22370,0))=FALSE,MATCH(AD$6&amp;$BD52,'Route Guide - Lanes Not in Data'!$P$5:$P$22370,0),
IF(ISERROR(MATCH(AD$6&amp;$BE52,'Route Guide - Lanes Not in Data'!$P$5:$P$22370,0))=FALSE,MATCH(AD$6&amp;$BE52,'Route Guide - Lanes Not in Data'!$P$5:$P$22370,0),
IF(ISERROR(MATCH(AD$6&amp;$BF52,'Route Guide - Lanes Not in Data'!$P$5:$P$22370,0))=FALSE,MATCH(AD$6&amp;$BF52,'Route Guide - Lanes Not in Data'!$P$5:$P$22370,0),
IF(ISERROR(MATCH(AD$6&amp;$BG52,'Route Guide - Lanes Not in Data'!$P$5:$P$22370,0))=FALSE,MATCH(AD$6&amp;$BG52,'Route Guide - Lanes Not in Data'!$P$5:$P$22370,0),
IF(ISERROR(MATCH(AD$6&amp;$BH52,'Route Guide - Lanes Not in Data'!$P$5:$P$22370,0))=FALSE,MATCH(AD$6&amp;$BH52,'Route Guide - Lanes Not in Data'!$P$5:$P$22370,0),
IF(ISERROR(MATCH(AD$6&amp;$BI52,'Route Guide - Lanes Not in Data'!$P$5:$P$22370,0))=FALSE,MATCH(AD$6&amp;$BI52,'Route Guide - Lanes Not in Data'!$P$5:$P$22370,0),
IF(ISERROR(MATCH(AD$6&amp;$BJ52,'Route Guide - Lanes Not in Data'!$P$5:$P$22370,0))=FALSE,MATCH(AD$6&amp;$BJ52,'Route Guide - Lanes Not in Data'!$P$5:$P$22370,0),""))))))))))),""))</f>
        <v/>
      </c>
      <c r="AE52" s="37">
        <f>IF(OR(AE$6="",EG52&lt;&gt;2),"",IFERROR(INDEX('Route Guide - Lanes Not in Data'!$D$5:$D$22370,
IF(ISERROR(MATCH(AE$6&amp;$BA52,'Route Guide - Lanes Not in Data'!$P$5:$P$22370,0))=FALSE,MATCH(AE$6&amp;$BA52,'Route Guide - Lanes Not in Data'!$P$5:$P$22370,0),
IF(ISERROR(MATCH(AE$6&amp;$BB52,'Route Guide - Lanes Not in Data'!$P$5:$P$22370,0))=FALSE,MATCH(AE$6&amp;$BB52,'Route Guide - Lanes Not in Data'!$P$5:$P$22370,0),
IF(ISERROR(MATCH(AE$6&amp;$BC52,'Route Guide - Lanes Not in Data'!$P$5:$P$22370,0))=FALSE,MATCH(AE$6&amp;$BC52,'Route Guide - Lanes Not in Data'!$P$5:$P$22370,0),
IF(ISERROR(MATCH(AE$6&amp;$BD52,'Route Guide - Lanes Not in Data'!$P$5:$P$22370,0))=FALSE,MATCH(AE$6&amp;$BD52,'Route Guide - Lanes Not in Data'!$P$5:$P$22370,0),
IF(ISERROR(MATCH(AE$6&amp;$BE52,'Route Guide - Lanes Not in Data'!$P$5:$P$22370,0))=FALSE,MATCH(AE$6&amp;$BE52,'Route Guide - Lanes Not in Data'!$P$5:$P$22370,0),
IF(ISERROR(MATCH(AE$6&amp;$BF52,'Route Guide - Lanes Not in Data'!$P$5:$P$22370,0))=FALSE,MATCH(AE$6&amp;$BF52,'Route Guide - Lanes Not in Data'!$P$5:$P$22370,0),
IF(ISERROR(MATCH(AE$6&amp;$BG52,'Route Guide - Lanes Not in Data'!$P$5:$P$22370,0))=FALSE,MATCH(AE$6&amp;$BG52,'Route Guide - Lanes Not in Data'!$P$5:$P$22370,0),
IF(ISERROR(MATCH(AE$6&amp;$BH52,'Route Guide - Lanes Not in Data'!$P$5:$P$22370,0))=FALSE,MATCH(AE$6&amp;$BH52,'Route Guide - Lanes Not in Data'!$P$5:$P$22370,0),
IF(ISERROR(MATCH(AE$6&amp;$BI52,'Route Guide - Lanes Not in Data'!$P$5:$P$22370,0))=FALSE,MATCH(AE$6&amp;$BI52,'Route Guide - Lanes Not in Data'!$P$5:$P$22370,0),
IF(ISERROR(MATCH(AE$6&amp;$BJ52,'Route Guide - Lanes Not in Data'!$P$5:$P$22370,0))=FALSE,MATCH(AE$6&amp;$BJ52,'Route Guide - Lanes Not in Data'!$P$5:$P$22370,0),""))))))))))),""))</f>
        <v>0.124</v>
      </c>
      <c r="AF52" s="37" t="str">
        <f>IF(OR(AF$6="",EH52&lt;&gt;2),"",IFERROR(INDEX('Route Guide - Lanes Not in Data'!$D$5:$D$22370,
IF(ISERROR(MATCH(AF$6&amp;$BA52,'Route Guide - Lanes Not in Data'!$P$5:$P$22370,0))=FALSE,MATCH(AF$6&amp;$BA52,'Route Guide - Lanes Not in Data'!$P$5:$P$22370,0),
IF(ISERROR(MATCH(AF$6&amp;$BB52,'Route Guide - Lanes Not in Data'!$P$5:$P$22370,0))=FALSE,MATCH(AF$6&amp;$BB52,'Route Guide - Lanes Not in Data'!$P$5:$P$22370,0),
IF(ISERROR(MATCH(AF$6&amp;$BC52,'Route Guide - Lanes Not in Data'!$P$5:$P$22370,0))=FALSE,MATCH(AF$6&amp;$BC52,'Route Guide - Lanes Not in Data'!$P$5:$P$22370,0),
IF(ISERROR(MATCH(AF$6&amp;$BD52,'Route Guide - Lanes Not in Data'!$P$5:$P$22370,0))=FALSE,MATCH(AF$6&amp;$BD52,'Route Guide - Lanes Not in Data'!$P$5:$P$22370,0),
IF(ISERROR(MATCH(AF$6&amp;$BE52,'Route Guide - Lanes Not in Data'!$P$5:$P$22370,0))=FALSE,MATCH(AF$6&amp;$BE52,'Route Guide - Lanes Not in Data'!$P$5:$P$22370,0),
IF(ISERROR(MATCH(AF$6&amp;$BF52,'Route Guide - Lanes Not in Data'!$P$5:$P$22370,0))=FALSE,MATCH(AF$6&amp;$BF52,'Route Guide - Lanes Not in Data'!$P$5:$P$22370,0),
IF(ISERROR(MATCH(AF$6&amp;$BG52,'Route Guide - Lanes Not in Data'!$P$5:$P$22370,0))=FALSE,MATCH(AF$6&amp;$BG52,'Route Guide - Lanes Not in Data'!$P$5:$P$22370,0),
IF(ISERROR(MATCH(AF$6&amp;$BH52,'Route Guide - Lanes Not in Data'!$P$5:$P$22370,0))=FALSE,MATCH(AF$6&amp;$BH52,'Route Guide - Lanes Not in Data'!$P$5:$P$22370,0),
IF(ISERROR(MATCH(AF$6&amp;$BI52,'Route Guide - Lanes Not in Data'!$P$5:$P$22370,0))=FALSE,MATCH(AF$6&amp;$BI52,'Route Guide - Lanes Not in Data'!$P$5:$P$22370,0),
IF(ISERROR(MATCH(AF$6&amp;$BJ52,'Route Guide - Lanes Not in Data'!$P$5:$P$22370,0))=FALSE,MATCH(AF$6&amp;$BJ52,'Route Guide - Lanes Not in Data'!$P$5:$P$22370,0),""))))))))))),""))</f>
        <v/>
      </c>
      <c r="AG52" s="37" t="str">
        <f>IF(OR(AG$6="",EI52&lt;&gt;2),"",IFERROR(INDEX('Route Guide - Lanes Not in Data'!$D$5:$D$22370,
IF(ISERROR(MATCH(AG$6&amp;$BA52,'Route Guide - Lanes Not in Data'!$P$5:$P$22370,0))=FALSE,MATCH(AG$6&amp;$BA52,'Route Guide - Lanes Not in Data'!$P$5:$P$22370,0),
IF(ISERROR(MATCH(AG$6&amp;$BB52,'Route Guide - Lanes Not in Data'!$P$5:$P$22370,0))=FALSE,MATCH(AG$6&amp;$BB52,'Route Guide - Lanes Not in Data'!$P$5:$P$22370,0),
IF(ISERROR(MATCH(AG$6&amp;$BC52,'Route Guide - Lanes Not in Data'!$P$5:$P$22370,0))=FALSE,MATCH(AG$6&amp;$BC52,'Route Guide - Lanes Not in Data'!$P$5:$P$22370,0),
IF(ISERROR(MATCH(AG$6&amp;$BD52,'Route Guide - Lanes Not in Data'!$P$5:$P$22370,0))=FALSE,MATCH(AG$6&amp;$BD52,'Route Guide - Lanes Not in Data'!$P$5:$P$22370,0),
IF(ISERROR(MATCH(AG$6&amp;$BE52,'Route Guide - Lanes Not in Data'!$P$5:$P$22370,0))=FALSE,MATCH(AG$6&amp;$BE52,'Route Guide - Lanes Not in Data'!$P$5:$P$22370,0),
IF(ISERROR(MATCH(AG$6&amp;$BF52,'Route Guide - Lanes Not in Data'!$P$5:$P$22370,0))=FALSE,MATCH(AG$6&amp;$BF52,'Route Guide - Lanes Not in Data'!$P$5:$P$22370,0),
IF(ISERROR(MATCH(AG$6&amp;$BG52,'Route Guide - Lanes Not in Data'!$P$5:$P$22370,0))=FALSE,MATCH(AG$6&amp;$BG52,'Route Guide - Lanes Not in Data'!$P$5:$P$22370,0),
IF(ISERROR(MATCH(AG$6&amp;$BH52,'Route Guide - Lanes Not in Data'!$P$5:$P$22370,0))=FALSE,MATCH(AG$6&amp;$BH52,'Route Guide - Lanes Not in Data'!$P$5:$P$22370,0),
IF(ISERROR(MATCH(AG$6&amp;$BI52,'Route Guide - Lanes Not in Data'!$P$5:$P$22370,0))=FALSE,MATCH(AG$6&amp;$BI52,'Route Guide - Lanes Not in Data'!$P$5:$P$22370,0),
IF(ISERROR(MATCH(AG$6&amp;$BJ52,'Route Guide - Lanes Not in Data'!$P$5:$P$22370,0))=FALSE,MATCH(AG$6&amp;$BJ52,'Route Guide - Lanes Not in Data'!$P$5:$P$22370,0),""))))))))))),""))</f>
        <v/>
      </c>
      <c r="AH52" s="37" t="str">
        <f>IF(OR(AH$6="",EJ52&lt;&gt;2),"",IFERROR(INDEX('Route Guide - Lanes Not in Data'!$D$5:$D$22370,
IF(ISERROR(MATCH(AH$6&amp;$BA52,'Route Guide - Lanes Not in Data'!$P$5:$P$22370,0))=FALSE,MATCH(AH$6&amp;$BA52,'Route Guide - Lanes Not in Data'!$P$5:$P$22370,0),
IF(ISERROR(MATCH(AH$6&amp;$BB52,'Route Guide - Lanes Not in Data'!$P$5:$P$22370,0))=FALSE,MATCH(AH$6&amp;$BB52,'Route Guide - Lanes Not in Data'!$P$5:$P$22370,0),
IF(ISERROR(MATCH(AH$6&amp;$BC52,'Route Guide - Lanes Not in Data'!$P$5:$P$22370,0))=FALSE,MATCH(AH$6&amp;$BC52,'Route Guide - Lanes Not in Data'!$P$5:$P$22370,0),
IF(ISERROR(MATCH(AH$6&amp;$BD52,'Route Guide - Lanes Not in Data'!$P$5:$P$22370,0))=FALSE,MATCH(AH$6&amp;$BD52,'Route Guide - Lanes Not in Data'!$P$5:$P$22370,0),
IF(ISERROR(MATCH(AH$6&amp;$BE52,'Route Guide - Lanes Not in Data'!$P$5:$P$22370,0))=FALSE,MATCH(AH$6&amp;$BE52,'Route Guide - Lanes Not in Data'!$P$5:$P$22370,0),
IF(ISERROR(MATCH(AH$6&amp;$BF52,'Route Guide - Lanes Not in Data'!$P$5:$P$22370,0))=FALSE,MATCH(AH$6&amp;$BF52,'Route Guide - Lanes Not in Data'!$P$5:$P$22370,0),
IF(ISERROR(MATCH(AH$6&amp;$BG52,'Route Guide - Lanes Not in Data'!$P$5:$P$22370,0))=FALSE,MATCH(AH$6&amp;$BG52,'Route Guide - Lanes Not in Data'!$P$5:$P$22370,0),
IF(ISERROR(MATCH(AH$6&amp;$BH52,'Route Guide - Lanes Not in Data'!$P$5:$P$22370,0))=FALSE,MATCH(AH$6&amp;$BH52,'Route Guide - Lanes Not in Data'!$P$5:$P$22370,0),
IF(ISERROR(MATCH(AH$6&amp;$BI52,'Route Guide - Lanes Not in Data'!$P$5:$P$22370,0))=FALSE,MATCH(AH$6&amp;$BI52,'Route Guide - Lanes Not in Data'!$P$5:$P$22370,0),
IF(ISERROR(MATCH(AH$6&amp;$BJ52,'Route Guide - Lanes Not in Data'!$P$5:$P$22370,0))=FALSE,MATCH(AH$6&amp;$BJ52,'Route Guide - Lanes Not in Data'!$P$5:$P$22370,0),""))))))))))),""))</f>
        <v/>
      </c>
      <c r="AI52" s="37" t="str">
        <f>IF(OR(AI$6="",EK52&lt;&gt;2),"",IFERROR(INDEX('Route Guide - Lanes Not in Data'!$D$5:$D$22370,
IF(ISERROR(MATCH(AI$6&amp;$BA52,'Route Guide - Lanes Not in Data'!$P$5:$P$22370,0))=FALSE,MATCH(AI$6&amp;$BA52,'Route Guide - Lanes Not in Data'!$P$5:$P$22370,0),
IF(ISERROR(MATCH(AI$6&amp;$BB52,'Route Guide - Lanes Not in Data'!$P$5:$P$22370,0))=FALSE,MATCH(AI$6&amp;$BB52,'Route Guide - Lanes Not in Data'!$P$5:$P$22370,0),
IF(ISERROR(MATCH(AI$6&amp;$BC52,'Route Guide - Lanes Not in Data'!$P$5:$P$22370,0))=FALSE,MATCH(AI$6&amp;$BC52,'Route Guide - Lanes Not in Data'!$P$5:$P$22370,0),
IF(ISERROR(MATCH(AI$6&amp;$BD52,'Route Guide - Lanes Not in Data'!$P$5:$P$22370,0))=FALSE,MATCH(AI$6&amp;$BD52,'Route Guide - Lanes Not in Data'!$P$5:$P$22370,0),
IF(ISERROR(MATCH(AI$6&amp;$BE52,'Route Guide - Lanes Not in Data'!$P$5:$P$22370,0))=FALSE,MATCH(AI$6&amp;$BE52,'Route Guide - Lanes Not in Data'!$P$5:$P$22370,0),
IF(ISERROR(MATCH(AI$6&amp;$BF52,'Route Guide - Lanes Not in Data'!$P$5:$P$22370,0))=FALSE,MATCH(AI$6&amp;$BF52,'Route Guide - Lanes Not in Data'!$P$5:$P$22370,0),
IF(ISERROR(MATCH(AI$6&amp;$BG52,'Route Guide - Lanes Not in Data'!$P$5:$P$22370,0))=FALSE,MATCH(AI$6&amp;$BG52,'Route Guide - Lanes Not in Data'!$P$5:$P$22370,0),
IF(ISERROR(MATCH(AI$6&amp;$BH52,'Route Guide - Lanes Not in Data'!$P$5:$P$22370,0))=FALSE,MATCH(AI$6&amp;$BH52,'Route Guide - Lanes Not in Data'!$P$5:$P$22370,0),
IF(ISERROR(MATCH(AI$6&amp;$BI52,'Route Guide - Lanes Not in Data'!$P$5:$P$22370,0))=FALSE,MATCH(AI$6&amp;$BI52,'Route Guide - Lanes Not in Data'!$P$5:$P$22370,0),
IF(ISERROR(MATCH(AI$6&amp;$BJ52,'Route Guide - Lanes Not in Data'!$P$5:$P$22370,0))=FALSE,MATCH(AI$6&amp;$BJ52,'Route Guide - Lanes Not in Data'!$P$5:$P$22370,0),""))))))))))),""))</f>
        <v/>
      </c>
      <c r="AJ52" s="37" t="str">
        <f>IF(OR(AJ$6="",EL52&lt;&gt;2),"",IFERROR(INDEX('Route Guide - Lanes Not in Data'!$D$5:$D$22370,
IF(ISERROR(MATCH(AJ$6&amp;$BA52,'Route Guide - Lanes Not in Data'!$P$5:$P$22370,0))=FALSE,MATCH(AJ$6&amp;$BA52,'Route Guide - Lanes Not in Data'!$P$5:$P$22370,0),
IF(ISERROR(MATCH(AJ$6&amp;$BB52,'Route Guide - Lanes Not in Data'!$P$5:$P$22370,0))=FALSE,MATCH(AJ$6&amp;$BB52,'Route Guide - Lanes Not in Data'!$P$5:$P$22370,0),
IF(ISERROR(MATCH(AJ$6&amp;$BC52,'Route Guide - Lanes Not in Data'!$P$5:$P$22370,0))=FALSE,MATCH(AJ$6&amp;$BC52,'Route Guide - Lanes Not in Data'!$P$5:$P$22370,0),
IF(ISERROR(MATCH(AJ$6&amp;$BD52,'Route Guide - Lanes Not in Data'!$P$5:$P$22370,0))=FALSE,MATCH(AJ$6&amp;$BD52,'Route Guide - Lanes Not in Data'!$P$5:$P$22370,0),
IF(ISERROR(MATCH(AJ$6&amp;$BE52,'Route Guide - Lanes Not in Data'!$P$5:$P$22370,0))=FALSE,MATCH(AJ$6&amp;$BE52,'Route Guide - Lanes Not in Data'!$P$5:$P$22370,0),
IF(ISERROR(MATCH(AJ$6&amp;$BF52,'Route Guide - Lanes Not in Data'!$P$5:$P$22370,0))=FALSE,MATCH(AJ$6&amp;$BF52,'Route Guide - Lanes Not in Data'!$P$5:$P$22370,0),
IF(ISERROR(MATCH(AJ$6&amp;$BG52,'Route Guide - Lanes Not in Data'!$P$5:$P$22370,0))=FALSE,MATCH(AJ$6&amp;$BG52,'Route Guide - Lanes Not in Data'!$P$5:$P$22370,0),
IF(ISERROR(MATCH(AJ$6&amp;$BH52,'Route Guide - Lanes Not in Data'!$P$5:$P$22370,0))=FALSE,MATCH(AJ$6&amp;$BH52,'Route Guide - Lanes Not in Data'!$P$5:$P$22370,0),
IF(ISERROR(MATCH(AJ$6&amp;$BI52,'Route Guide - Lanes Not in Data'!$P$5:$P$22370,0))=FALSE,MATCH(AJ$6&amp;$BI52,'Route Guide - Lanes Not in Data'!$P$5:$P$22370,0),
IF(ISERROR(MATCH(AJ$6&amp;$BJ52,'Route Guide - Lanes Not in Data'!$P$5:$P$22370,0))=FALSE,MATCH(AJ$6&amp;$BJ52,'Route Guide - Lanes Not in Data'!$P$5:$P$22370,0),""))))))))))),""))</f>
        <v/>
      </c>
      <c r="AK52" s="37">
        <f>IF(OR(AK$6="",EM52&lt;&gt;2),"",IFERROR(INDEX('Route Guide - Lanes Not in Data'!$D$5:$D$22370,
IF(ISERROR(MATCH(AK$6&amp;$BA52,'Route Guide - Lanes Not in Data'!$P$5:$P$22370,0))=FALSE,MATCH(AK$6&amp;$BA52,'Route Guide - Lanes Not in Data'!$P$5:$P$22370,0),
IF(ISERROR(MATCH(AK$6&amp;$BB52,'Route Guide - Lanes Not in Data'!$P$5:$P$22370,0))=FALSE,MATCH(AK$6&amp;$BB52,'Route Guide - Lanes Not in Data'!$P$5:$P$22370,0),
IF(ISERROR(MATCH(AK$6&amp;$BC52,'Route Guide - Lanes Not in Data'!$P$5:$P$22370,0))=FALSE,MATCH(AK$6&amp;$BC52,'Route Guide - Lanes Not in Data'!$P$5:$P$22370,0),
IF(ISERROR(MATCH(AK$6&amp;$BD52,'Route Guide - Lanes Not in Data'!$P$5:$P$22370,0))=FALSE,MATCH(AK$6&amp;$BD52,'Route Guide - Lanes Not in Data'!$P$5:$P$22370,0),
IF(ISERROR(MATCH(AK$6&amp;$BE52,'Route Guide - Lanes Not in Data'!$P$5:$P$22370,0))=FALSE,MATCH(AK$6&amp;$BE52,'Route Guide - Lanes Not in Data'!$P$5:$P$22370,0),
IF(ISERROR(MATCH(AK$6&amp;$BF52,'Route Guide - Lanes Not in Data'!$P$5:$P$22370,0))=FALSE,MATCH(AK$6&amp;$BF52,'Route Guide - Lanes Not in Data'!$P$5:$P$22370,0),
IF(ISERROR(MATCH(AK$6&amp;$BG52,'Route Guide - Lanes Not in Data'!$P$5:$P$22370,0))=FALSE,MATCH(AK$6&amp;$BG52,'Route Guide - Lanes Not in Data'!$P$5:$P$22370,0),
IF(ISERROR(MATCH(AK$6&amp;$BH52,'Route Guide - Lanes Not in Data'!$P$5:$P$22370,0))=FALSE,MATCH(AK$6&amp;$BH52,'Route Guide - Lanes Not in Data'!$P$5:$P$22370,0),
IF(ISERROR(MATCH(AK$6&amp;$BI52,'Route Guide - Lanes Not in Data'!$P$5:$P$22370,0))=FALSE,MATCH(AK$6&amp;$BI52,'Route Guide - Lanes Not in Data'!$P$5:$P$22370,0),
IF(ISERROR(MATCH(AK$6&amp;$BJ52,'Route Guide - Lanes Not in Data'!$P$5:$P$22370,0))=FALSE,MATCH(AK$6&amp;$BJ52,'Route Guide - Lanes Not in Data'!$P$5:$P$22370,0),""))))))))))),""))</f>
        <v>0.14899999999999999</v>
      </c>
      <c r="AL52" s="37" t="str">
        <f>IF(OR(AL$6="",EN52&lt;&gt;2),"",IFERROR(INDEX('Route Guide - Lanes Not in Data'!$D$5:$D$22370,
IF(ISERROR(MATCH(AL$6&amp;$BA52,'Route Guide - Lanes Not in Data'!$P$5:$P$22370,0))=FALSE,MATCH(AL$6&amp;$BA52,'Route Guide - Lanes Not in Data'!$P$5:$P$22370,0),
IF(ISERROR(MATCH(AL$6&amp;$BB52,'Route Guide - Lanes Not in Data'!$P$5:$P$22370,0))=FALSE,MATCH(AL$6&amp;$BB52,'Route Guide - Lanes Not in Data'!$P$5:$P$22370,0),
IF(ISERROR(MATCH(AL$6&amp;$BC52,'Route Guide - Lanes Not in Data'!$P$5:$P$22370,0))=FALSE,MATCH(AL$6&amp;$BC52,'Route Guide - Lanes Not in Data'!$P$5:$P$22370,0),
IF(ISERROR(MATCH(AL$6&amp;$BD52,'Route Guide - Lanes Not in Data'!$P$5:$P$22370,0))=FALSE,MATCH(AL$6&amp;$BD52,'Route Guide - Lanes Not in Data'!$P$5:$P$22370,0),
IF(ISERROR(MATCH(AL$6&amp;$BE52,'Route Guide - Lanes Not in Data'!$P$5:$P$22370,0))=FALSE,MATCH(AL$6&amp;$BE52,'Route Guide - Lanes Not in Data'!$P$5:$P$22370,0),
IF(ISERROR(MATCH(AL$6&amp;$BF52,'Route Guide - Lanes Not in Data'!$P$5:$P$22370,0))=FALSE,MATCH(AL$6&amp;$BF52,'Route Guide - Lanes Not in Data'!$P$5:$P$22370,0),
IF(ISERROR(MATCH(AL$6&amp;$BG52,'Route Guide - Lanes Not in Data'!$P$5:$P$22370,0))=FALSE,MATCH(AL$6&amp;$BG52,'Route Guide - Lanes Not in Data'!$P$5:$P$22370,0),
IF(ISERROR(MATCH(AL$6&amp;$BH52,'Route Guide - Lanes Not in Data'!$P$5:$P$22370,0))=FALSE,MATCH(AL$6&amp;$BH52,'Route Guide - Lanes Not in Data'!$P$5:$P$22370,0),
IF(ISERROR(MATCH(AL$6&amp;$BI52,'Route Guide - Lanes Not in Data'!$P$5:$P$22370,0))=FALSE,MATCH(AL$6&amp;$BI52,'Route Guide - Lanes Not in Data'!$P$5:$P$22370,0),
IF(ISERROR(MATCH(AL$6&amp;$BJ52,'Route Guide - Lanes Not in Data'!$P$5:$P$22370,0))=FALSE,MATCH(AL$6&amp;$BJ52,'Route Guide - Lanes Not in Data'!$P$5:$P$22370,0),""))))))))))),""))</f>
        <v/>
      </c>
      <c r="AM52" s="37" t="str">
        <f>IF(OR(AM$6="",EO52&lt;&gt;2),"",IFERROR(INDEX('Route Guide - Lanes Not in Data'!$D$5:$D$22370,
IF(ISERROR(MATCH(AM$6&amp;$BA52,'Route Guide - Lanes Not in Data'!$P$5:$P$22370,0))=FALSE,MATCH(AM$6&amp;$BA52,'Route Guide - Lanes Not in Data'!$P$5:$P$22370,0),
IF(ISERROR(MATCH(AM$6&amp;$BB52,'Route Guide - Lanes Not in Data'!$P$5:$P$22370,0))=FALSE,MATCH(AM$6&amp;$BB52,'Route Guide - Lanes Not in Data'!$P$5:$P$22370,0),
IF(ISERROR(MATCH(AM$6&amp;$BC52,'Route Guide - Lanes Not in Data'!$P$5:$P$22370,0))=FALSE,MATCH(AM$6&amp;$BC52,'Route Guide - Lanes Not in Data'!$P$5:$P$22370,0),
IF(ISERROR(MATCH(AM$6&amp;$BD52,'Route Guide - Lanes Not in Data'!$P$5:$P$22370,0))=FALSE,MATCH(AM$6&amp;$BD52,'Route Guide - Lanes Not in Data'!$P$5:$P$22370,0),
IF(ISERROR(MATCH(AM$6&amp;$BE52,'Route Guide - Lanes Not in Data'!$P$5:$P$22370,0))=FALSE,MATCH(AM$6&amp;$BE52,'Route Guide - Lanes Not in Data'!$P$5:$P$22370,0),
IF(ISERROR(MATCH(AM$6&amp;$BF52,'Route Guide - Lanes Not in Data'!$P$5:$P$22370,0))=FALSE,MATCH(AM$6&amp;$BF52,'Route Guide - Lanes Not in Data'!$P$5:$P$22370,0),
IF(ISERROR(MATCH(AM$6&amp;$BG52,'Route Guide - Lanes Not in Data'!$P$5:$P$22370,0))=FALSE,MATCH(AM$6&amp;$BG52,'Route Guide - Lanes Not in Data'!$P$5:$P$22370,0),
IF(ISERROR(MATCH(AM$6&amp;$BH52,'Route Guide - Lanes Not in Data'!$P$5:$P$22370,0))=FALSE,MATCH(AM$6&amp;$BH52,'Route Guide - Lanes Not in Data'!$P$5:$P$22370,0),
IF(ISERROR(MATCH(AM$6&amp;$BI52,'Route Guide - Lanes Not in Data'!$P$5:$P$22370,0))=FALSE,MATCH(AM$6&amp;$BI52,'Route Guide - Lanes Not in Data'!$P$5:$P$22370,0),
IF(ISERROR(MATCH(AM$6&amp;$BJ52,'Route Guide - Lanes Not in Data'!$P$5:$P$22370,0))=FALSE,MATCH(AM$6&amp;$BJ52,'Route Guide - Lanes Not in Data'!$P$5:$P$22370,0),""))))))))))),""))</f>
        <v/>
      </c>
      <c r="AN52" s="37" t="str">
        <f>IF(OR(AN$6="",EP52&lt;&gt;2),"",IFERROR(INDEX('Route Guide - Lanes Not in Data'!$D$5:$D$22370,
IF(ISERROR(MATCH(AN$6&amp;$BA52,'Route Guide - Lanes Not in Data'!$P$5:$P$22370,0))=FALSE,MATCH(AN$6&amp;$BA52,'Route Guide - Lanes Not in Data'!$P$5:$P$22370,0),
IF(ISERROR(MATCH(AN$6&amp;$BB52,'Route Guide - Lanes Not in Data'!$P$5:$P$22370,0))=FALSE,MATCH(AN$6&amp;$BB52,'Route Guide - Lanes Not in Data'!$P$5:$P$22370,0),
IF(ISERROR(MATCH(AN$6&amp;$BC52,'Route Guide - Lanes Not in Data'!$P$5:$P$22370,0))=FALSE,MATCH(AN$6&amp;$BC52,'Route Guide - Lanes Not in Data'!$P$5:$P$22370,0),
IF(ISERROR(MATCH(AN$6&amp;$BD52,'Route Guide - Lanes Not in Data'!$P$5:$P$22370,0))=FALSE,MATCH(AN$6&amp;$BD52,'Route Guide - Lanes Not in Data'!$P$5:$P$22370,0),
IF(ISERROR(MATCH(AN$6&amp;$BE52,'Route Guide - Lanes Not in Data'!$P$5:$P$22370,0))=FALSE,MATCH(AN$6&amp;$BE52,'Route Guide - Lanes Not in Data'!$P$5:$P$22370,0),
IF(ISERROR(MATCH(AN$6&amp;$BF52,'Route Guide - Lanes Not in Data'!$P$5:$P$22370,0))=FALSE,MATCH(AN$6&amp;$BF52,'Route Guide - Lanes Not in Data'!$P$5:$P$22370,0),
IF(ISERROR(MATCH(AN$6&amp;$BG52,'Route Guide - Lanes Not in Data'!$P$5:$P$22370,0))=FALSE,MATCH(AN$6&amp;$BG52,'Route Guide - Lanes Not in Data'!$P$5:$P$22370,0),
IF(ISERROR(MATCH(AN$6&amp;$BH52,'Route Guide - Lanes Not in Data'!$P$5:$P$22370,0))=FALSE,MATCH(AN$6&amp;$BH52,'Route Guide - Lanes Not in Data'!$P$5:$P$22370,0),
IF(ISERROR(MATCH(AN$6&amp;$BI52,'Route Guide - Lanes Not in Data'!$P$5:$P$22370,0))=FALSE,MATCH(AN$6&amp;$BI52,'Route Guide - Lanes Not in Data'!$P$5:$P$22370,0),
IF(ISERROR(MATCH(AN$6&amp;$BJ52,'Route Guide - Lanes Not in Data'!$P$5:$P$22370,0))=FALSE,MATCH(AN$6&amp;$BJ52,'Route Guide - Lanes Not in Data'!$P$5:$P$22370,0),""))))))))))),""))</f>
        <v/>
      </c>
      <c r="AO52" s="37" t="str">
        <f>IF(OR(AO$6="",EQ52&lt;&gt;2),"",IFERROR(INDEX('Route Guide - Lanes Not in Data'!$D$5:$D$22370,
IF(ISERROR(MATCH(AO$6&amp;$BA52,'Route Guide - Lanes Not in Data'!$P$5:$P$22370,0))=FALSE,MATCH(AO$6&amp;$BA52,'Route Guide - Lanes Not in Data'!$P$5:$P$22370,0),
IF(ISERROR(MATCH(AO$6&amp;$BB52,'Route Guide - Lanes Not in Data'!$P$5:$P$22370,0))=FALSE,MATCH(AO$6&amp;$BB52,'Route Guide - Lanes Not in Data'!$P$5:$P$22370,0),
IF(ISERROR(MATCH(AO$6&amp;$BC52,'Route Guide - Lanes Not in Data'!$P$5:$P$22370,0))=FALSE,MATCH(AO$6&amp;$BC52,'Route Guide - Lanes Not in Data'!$P$5:$P$22370,0),
IF(ISERROR(MATCH(AO$6&amp;$BD52,'Route Guide - Lanes Not in Data'!$P$5:$P$22370,0))=FALSE,MATCH(AO$6&amp;$BD52,'Route Guide - Lanes Not in Data'!$P$5:$P$22370,0),
IF(ISERROR(MATCH(AO$6&amp;$BE52,'Route Guide - Lanes Not in Data'!$P$5:$P$22370,0))=FALSE,MATCH(AO$6&amp;$BE52,'Route Guide - Lanes Not in Data'!$P$5:$P$22370,0),
IF(ISERROR(MATCH(AO$6&amp;$BF52,'Route Guide - Lanes Not in Data'!$P$5:$P$22370,0))=FALSE,MATCH(AO$6&amp;$BF52,'Route Guide - Lanes Not in Data'!$P$5:$P$22370,0),
IF(ISERROR(MATCH(AO$6&amp;$BG52,'Route Guide - Lanes Not in Data'!$P$5:$P$22370,0))=FALSE,MATCH(AO$6&amp;$BG52,'Route Guide - Lanes Not in Data'!$P$5:$P$22370,0),
IF(ISERROR(MATCH(AO$6&amp;$BH52,'Route Guide - Lanes Not in Data'!$P$5:$P$22370,0))=FALSE,MATCH(AO$6&amp;$BH52,'Route Guide - Lanes Not in Data'!$P$5:$P$22370,0),
IF(ISERROR(MATCH(AO$6&amp;$BI52,'Route Guide - Lanes Not in Data'!$P$5:$P$22370,0))=FALSE,MATCH(AO$6&amp;$BI52,'Route Guide - Lanes Not in Data'!$P$5:$P$22370,0),
IF(ISERROR(MATCH(AO$6&amp;$BJ52,'Route Guide - Lanes Not in Data'!$P$5:$P$22370,0))=FALSE,MATCH(AO$6&amp;$BJ52,'Route Guide - Lanes Not in Data'!$P$5:$P$22370,0),""))))))))))),""))</f>
        <v/>
      </c>
      <c r="AP52" s="37" t="str">
        <f>IF(OR(AP$6="",ER52&lt;&gt;2),"",IFERROR(INDEX('Route Guide - Lanes Not in Data'!$D$5:$D$22370,
IF(ISERROR(MATCH(AP$6&amp;$BA52,'Route Guide - Lanes Not in Data'!$P$5:$P$22370,0))=FALSE,MATCH(AP$6&amp;$BA52,'Route Guide - Lanes Not in Data'!$P$5:$P$22370,0),
IF(ISERROR(MATCH(AP$6&amp;$BB52,'Route Guide - Lanes Not in Data'!$P$5:$P$22370,0))=FALSE,MATCH(AP$6&amp;$BB52,'Route Guide - Lanes Not in Data'!$P$5:$P$22370,0),
IF(ISERROR(MATCH(AP$6&amp;$BC52,'Route Guide - Lanes Not in Data'!$P$5:$P$22370,0))=FALSE,MATCH(AP$6&amp;$BC52,'Route Guide - Lanes Not in Data'!$P$5:$P$22370,0),
IF(ISERROR(MATCH(AP$6&amp;$BD52,'Route Guide - Lanes Not in Data'!$P$5:$P$22370,0))=FALSE,MATCH(AP$6&amp;$BD52,'Route Guide - Lanes Not in Data'!$P$5:$P$22370,0),
IF(ISERROR(MATCH(AP$6&amp;$BE52,'Route Guide - Lanes Not in Data'!$P$5:$P$22370,0))=FALSE,MATCH(AP$6&amp;$BE52,'Route Guide - Lanes Not in Data'!$P$5:$P$22370,0),
IF(ISERROR(MATCH(AP$6&amp;$BF52,'Route Guide - Lanes Not in Data'!$P$5:$P$22370,0))=FALSE,MATCH(AP$6&amp;$BF52,'Route Guide - Lanes Not in Data'!$P$5:$P$22370,0),
IF(ISERROR(MATCH(AP$6&amp;$BG52,'Route Guide - Lanes Not in Data'!$P$5:$P$22370,0))=FALSE,MATCH(AP$6&amp;$BG52,'Route Guide - Lanes Not in Data'!$P$5:$P$22370,0),
IF(ISERROR(MATCH(AP$6&amp;$BH52,'Route Guide - Lanes Not in Data'!$P$5:$P$22370,0))=FALSE,MATCH(AP$6&amp;$BH52,'Route Guide - Lanes Not in Data'!$P$5:$P$22370,0),
IF(ISERROR(MATCH(AP$6&amp;$BI52,'Route Guide - Lanes Not in Data'!$P$5:$P$22370,0))=FALSE,MATCH(AP$6&amp;$BI52,'Route Guide - Lanes Not in Data'!$P$5:$P$22370,0),
IF(ISERROR(MATCH(AP$6&amp;$BJ52,'Route Guide - Lanes Not in Data'!$P$5:$P$22370,0))=FALSE,MATCH(AP$6&amp;$BJ52,'Route Guide - Lanes Not in Data'!$P$5:$P$22370,0),""))))))))))),""))</f>
        <v/>
      </c>
      <c r="AQ52" s="37" t="str">
        <f>IF(OR(AQ$6="",ES52&lt;&gt;2),"",IFERROR(INDEX('Route Guide - Lanes Not in Data'!$D$5:$D$22370,
IF(ISERROR(MATCH(AQ$6&amp;$BA52,'Route Guide - Lanes Not in Data'!$P$5:$P$22370,0))=FALSE,MATCH(AQ$6&amp;$BA52,'Route Guide - Lanes Not in Data'!$P$5:$P$22370,0),
IF(ISERROR(MATCH(AQ$6&amp;$BB52,'Route Guide - Lanes Not in Data'!$P$5:$P$22370,0))=FALSE,MATCH(AQ$6&amp;$BB52,'Route Guide - Lanes Not in Data'!$P$5:$P$22370,0),
IF(ISERROR(MATCH(AQ$6&amp;$BC52,'Route Guide - Lanes Not in Data'!$P$5:$P$22370,0))=FALSE,MATCH(AQ$6&amp;$BC52,'Route Guide - Lanes Not in Data'!$P$5:$P$22370,0),
IF(ISERROR(MATCH(AQ$6&amp;$BD52,'Route Guide - Lanes Not in Data'!$P$5:$P$22370,0))=FALSE,MATCH(AQ$6&amp;$BD52,'Route Guide - Lanes Not in Data'!$P$5:$P$22370,0),
IF(ISERROR(MATCH(AQ$6&amp;$BE52,'Route Guide - Lanes Not in Data'!$P$5:$P$22370,0))=FALSE,MATCH(AQ$6&amp;$BE52,'Route Guide - Lanes Not in Data'!$P$5:$P$22370,0),
IF(ISERROR(MATCH(AQ$6&amp;$BF52,'Route Guide - Lanes Not in Data'!$P$5:$P$22370,0))=FALSE,MATCH(AQ$6&amp;$BF52,'Route Guide - Lanes Not in Data'!$P$5:$P$22370,0),
IF(ISERROR(MATCH(AQ$6&amp;$BG52,'Route Guide - Lanes Not in Data'!$P$5:$P$22370,0))=FALSE,MATCH(AQ$6&amp;$BG52,'Route Guide - Lanes Not in Data'!$P$5:$P$22370,0),
IF(ISERROR(MATCH(AQ$6&amp;$BH52,'Route Guide - Lanes Not in Data'!$P$5:$P$22370,0))=FALSE,MATCH(AQ$6&amp;$BH52,'Route Guide - Lanes Not in Data'!$P$5:$P$22370,0),
IF(ISERROR(MATCH(AQ$6&amp;$BI52,'Route Guide - Lanes Not in Data'!$P$5:$P$22370,0))=FALSE,MATCH(AQ$6&amp;$BI52,'Route Guide - Lanes Not in Data'!$P$5:$P$22370,0),
IF(ISERROR(MATCH(AQ$6&amp;$BJ52,'Route Guide - Lanes Not in Data'!$P$5:$P$22370,0))=FALSE,MATCH(AQ$6&amp;$BJ52,'Route Guide - Lanes Not in Data'!$P$5:$P$22370,0),""))))))))))),""))</f>
        <v/>
      </c>
      <c r="AR52" s="37" t="str">
        <f>IF(OR(AR$6="",ET52&lt;&gt;2),"",IFERROR(INDEX('Route Guide - Lanes Not in Data'!$D$5:$D$22370,
IF(ISERROR(MATCH(AR$6&amp;$BA52,'Route Guide - Lanes Not in Data'!$P$5:$P$22370,0))=FALSE,MATCH(AR$6&amp;$BA52,'Route Guide - Lanes Not in Data'!$P$5:$P$22370,0),
IF(ISERROR(MATCH(AR$6&amp;$BB52,'Route Guide - Lanes Not in Data'!$P$5:$P$22370,0))=FALSE,MATCH(AR$6&amp;$BB52,'Route Guide - Lanes Not in Data'!$P$5:$P$22370,0),
IF(ISERROR(MATCH(AR$6&amp;$BC52,'Route Guide - Lanes Not in Data'!$P$5:$P$22370,0))=FALSE,MATCH(AR$6&amp;$BC52,'Route Guide - Lanes Not in Data'!$P$5:$P$22370,0),
IF(ISERROR(MATCH(AR$6&amp;$BD52,'Route Guide - Lanes Not in Data'!$P$5:$P$22370,0))=FALSE,MATCH(AR$6&amp;$BD52,'Route Guide - Lanes Not in Data'!$P$5:$P$22370,0),
IF(ISERROR(MATCH(AR$6&amp;$BE52,'Route Guide - Lanes Not in Data'!$P$5:$P$22370,0))=FALSE,MATCH(AR$6&amp;$BE52,'Route Guide - Lanes Not in Data'!$P$5:$P$22370,0),
IF(ISERROR(MATCH(AR$6&amp;$BF52,'Route Guide - Lanes Not in Data'!$P$5:$P$22370,0))=FALSE,MATCH(AR$6&amp;$BF52,'Route Guide - Lanes Not in Data'!$P$5:$P$22370,0),
IF(ISERROR(MATCH(AR$6&amp;$BG52,'Route Guide - Lanes Not in Data'!$P$5:$P$22370,0))=FALSE,MATCH(AR$6&amp;$BG52,'Route Guide - Lanes Not in Data'!$P$5:$P$22370,0),
IF(ISERROR(MATCH(AR$6&amp;$BH52,'Route Guide - Lanes Not in Data'!$P$5:$P$22370,0))=FALSE,MATCH(AR$6&amp;$BH52,'Route Guide - Lanes Not in Data'!$P$5:$P$22370,0),
IF(ISERROR(MATCH(AR$6&amp;$BI52,'Route Guide - Lanes Not in Data'!$P$5:$P$22370,0))=FALSE,MATCH(AR$6&amp;$BI52,'Route Guide - Lanes Not in Data'!$P$5:$P$22370,0),
IF(ISERROR(MATCH(AR$6&amp;$BJ52,'Route Guide - Lanes Not in Data'!$P$5:$P$22370,0))=FALSE,MATCH(AR$6&amp;$BJ52,'Route Guide - Lanes Not in Data'!$P$5:$P$22370,0),""))))))))))),""))</f>
        <v/>
      </c>
      <c r="AS52" s="37" t="str">
        <f>IF(OR(AS$6="",EU52&lt;&gt;2),"",IFERROR(INDEX('Route Guide - Lanes Not in Data'!$D$5:$D$22370,
IF(ISERROR(MATCH(AS$6&amp;$BA52,'Route Guide - Lanes Not in Data'!$P$5:$P$22370,0))=FALSE,MATCH(AS$6&amp;$BA52,'Route Guide - Lanes Not in Data'!$P$5:$P$22370,0),
IF(ISERROR(MATCH(AS$6&amp;$BB52,'Route Guide - Lanes Not in Data'!$P$5:$P$22370,0))=FALSE,MATCH(AS$6&amp;$BB52,'Route Guide - Lanes Not in Data'!$P$5:$P$22370,0),
IF(ISERROR(MATCH(AS$6&amp;$BC52,'Route Guide - Lanes Not in Data'!$P$5:$P$22370,0))=FALSE,MATCH(AS$6&amp;$BC52,'Route Guide - Lanes Not in Data'!$P$5:$P$22370,0),
IF(ISERROR(MATCH(AS$6&amp;$BD52,'Route Guide - Lanes Not in Data'!$P$5:$P$22370,0))=FALSE,MATCH(AS$6&amp;$BD52,'Route Guide - Lanes Not in Data'!$P$5:$P$22370,0),
IF(ISERROR(MATCH(AS$6&amp;$BE52,'Route Guide - Lanes Not in Data'!$P$5:$P$22370,0))=FALSE,MATCH(AS$6&amp;$BE52,'Route Guide - Lanes Not in Data'!$P$5:$P$22370,0),
IF(ISERROR(MATCH(AS$6&amp;$BF52,'Route Guide - Lanes Not in Data'!$P$5:$P$22370,0))=FALSE,MATCH(AS$6&amp;$BF52,'Route Guide - Lanes Not in Data'!$P$5:$P$22370,0),
IF(ISERROR(MATCH(AS$6&amp;$BG52,'Route Guide - Lanes Not in Data'!$P$5:$P$22370,0))=FALSE,MATCH(AS$6&amp;$BG52,'Route Guide - Lanes Not in Data'!$P$5:$P$22370,0),
IF(ISERROR(MATCH(AS$6&amp;$BH52,'Route Guide - Lanes Not in Data'!$P$5:$P$22370,0))=FALSE,MATCH(AS$6&amp;$BH52,'Route Guide - Lanes Not in Data'!$P$5:$P$22370,0),
IF(ISERROR(MATCH(AS$6&amp;$BI52,'Route Guide - Lanes Not in Data'!$P$5:$P$22370,0))=FALSE,MATCH(AS$6&amp;$BI52,'Route Guide - Lanes Not in Data'!$P$5:$P$22370,0),
IF(ISERROR(MATCH(AS$6&amp;$BJ52,'Route Guide - Lanes Not in Data'!$P$5:$P$22370,0))=FALSE,MATCH(AS$6&amp;$BJ52,'Route Guide - Lanes Not in Data'!$P$5:$P$22370,0),""))))))))))),""))</f>
        <v/>
      </c>
      <c r="AT52" s="37" t="str">
        <f>IF(OR(AT$6="",EV52&lt;&gt;2),"",IFERROR(INDEX('Route Guide - Lanes Not in Data'!$D$5:$D$22370,
IF(ISERROR(MATCH(AT$6&amp;$BA52,'Route Guide - Lanes Not in Data'!$P$5:$P$22370,0))=FALSE,MATCH(AT$6&amp;$BA52,'Route Guide - Lanes Not in Data'!$P$5:$P$22370,0),
IF(ISERROR(MATCH(AT$6&amp;$BB52,'Route Guide - Lanes Not in Data'!$P$5:$P$22370,0))=FALSE,MATCH(AT$6&amp;$BB52,'Route Guide - Lanes Not in Data'!$P$5:$P$22370,0),
IF(ISERROR(MATCH(AT$6&amp;$BC52,'Route Guide - Lanes Not in Data'!$P$5:$P$22370,0))=FALSE,MATCH(AT$6&amp;$BC52,'Route Guide - Lanes Not in Data'!$P$5:$P$22370,0),
IF(ISERROR(MATCH(AT$6&amp;$BD52,'Route Guide - Lanes Not in Data'!$P$5:$P$22370,0))=FALSE,MATCH(AT$6&amp;$BD52,'Route Guide - Lanes Not in Data'!$P$5:$P$22370,0),
IF(ISERROR(MATCH(AT$6&amp;$BE52,'Route Guide - Lanes Not in Data'!$P$5:$P$22370,0))=FALSE,MATCH(AT$6&amp;$BE52,'Route Guide - Lanes Not in Data'!$P$5:$P$22370,0),
IF(ISERROR(MATCH(AT$6&amp;$BF52,'Route Guide - Lanes Not in Data'!$P$5:$P$22370,0))=FALSE,MATCH(AT$6&amp;$BF52,'Route Guide - Lanes Not in Data'!$P$5:$P$22370,0),
IF(ISERROR(MATCH(AT$6&amp;$BG52,'Route Guide - Lanes Not in Data'!$P$5:$P$22370,0))=FALSE,MATCH(AT$6&amp;$BG52,'Route Guide - Lanes Not in Data'!$P$5:$P$22370,0),
IF(ISERROR(MATCH(AT$6&amp;$BH52,'Route Guide - Lanes Not in Data'!$P$5:$P$22370,0))=FALSE,MATCH(AT$6&amp;$BH52,'Route Guide - Lanes Not in Data'!$P$5:$P$22370,0),
IF(ISERROR(MATCH(AT$6&amp;$BI52,'Route Guide - Lanes Not in Data'!$P$5:$P$22370,0))=FALSE,MATCH(AT$6&amp;$BI52,'Route Guide - Lanes Not in Data'!$P$5:$P$22370,0),
IF(ISERROR(MATCH(AT$6&amp;$BJ52,'Route Guide - Lanes Not in Data'!$P$5:$P$22370,0))=FALSE,MATCH(AT$6&amp;$BJ52,'Route Guide - Lanes Not in Data'!$P$5:$P$22370,0),""))))))))))),""))</f>
        <v/>
      </c>
      <c r="AU52" s="37" t="str">
        <f>IF(OR(AU$6="",EW52&lt;&gt;2),"",IFERROR(INDEX('Route Guide - Lanes Not in Data'!$D$5:$D$22370,
IF(ISERROR(MATCH(AU$6&amp;$BA52,'Route Guide - Lanes Not in Data'!$P$5:$P$22370,0))=FALSE,MATCH(AU$6&amp;$BA52,'Route Guide - Lanes Not in Data'!$P$5:$P$22370,0),
IF(ISERROR(MATCH(AU$6&amp;$BB52,'Route Guide - Lanes Not in Data'!$P$5:$P$22370,0))=FALSE,MATCH(AU$6&amp;$BB52,'Route Guide - Lanes Not in Data'!$P$5:$P$22370,0),
IF(ISERROR(MATCH(AU$6&amp;$BC52,'Route Guide - Lanes Not in Data'!$P$5:$P$22370,0))=FALSE,MATCH(AU$6&amp;$BC52,'Route Guide - Lanes Not in Data'!$P$5:$P$22370,0),
IF(ISERROR(MATCH(AU$6&amp;$BD52,'Route Guide - Lanes Not in Data'!$P$5:$P$22370,0))=FALSE,MATCH(AU$6&amp;$BD52,'Route Guide - Lanes Not in Data'!$P$5:$P$22370,0),
IF(ISERROR(MATCH(AU$6&amp;$BE52,'Route Guide - Lanes Not in Data'!$P$5:$P$22370,0))=FALSE,MATCH(AU$6&amp;$BE52,'Route Guide - Lanes Not in Data'!$P$5:$P$22370,0),
IF(ISERROR(MATCH(AU$6&amp;$BF52,'Route Guide - Lanes Not in Data'!$P$5:$P$22370,0))=FALSE,MATCH(AU$6&amp;$BF52,'Route Guide - Lanes Not in Data'!$P$5:$P$22370,0),
IF(ISERROR(MATCH(AU$6&amp;$BG52,'Route Guide - Lanes Not in Data'!$P$5:$P$22370,0))=FALSE,MATCH(AU$6&amp;$BG52,'Route Guide - Lanes Not in Data'!$P$5:$P$22370,0),
IF(ISERROR(MATCH(AU$6&amp;$BH52,'Route Guide - Lanes Not in Data'!$P$5:$P$22370,0))=FALSE,MATCH(AU$6&amp;$BH52,'Route Guide - Lanes Not in Data'!$P$5:$P$22370,0),
IF(ISERROR(MATCH(AU$6&amp;$BI52,'Route Guide - Lanes Not in Data'!$P$5:$P$22370,0))=FALSE,MATCH(AU$6&amp;$BI52,'Route Guide - Lanes Not in Data'!$P$5:$P$22370,0),
IF(ISERROR(MATCH(AU$6&amp;$BJ52,'Route Guide - Lanes Not in Data'!$P$5:$P$22370,0))=FALSE,MATCH(AU$6&amp;$BJ52,'Route Guide - Lanes Not in Data'!$P$5:$P$22370,0),""))))))))))),""))</f>
        <v/>
      </c>
      <c r="AV52" s="37">
        <f t="shared" si="47"/>
        <v>0.36099999999999999</v>
      </c>
      <c r="AW52" s="23" t="str">
        <f t="shared" si="48"/>
        <v>CNWY</v>
      </c>
      <c r="AX52" s="37">
        <f t="shared" si="49"/>
        <v>0.31</v>
      </c>
      <c r="AY52" s="23" t="str">
        <f t="shared" si="50"/>
        <v>ODFL</v>
      </c>
      <c r="BA52" s="23" t="str">
        <f t="shared" si="62"/>
        <v>-0E25-CA-CITY OF INDUSTRY-WA</v>
      </c>
      <c r="BB52" s="23" t="str">
        <f t="shared" si="63"/>
        <v>-0E25-CA-CITY OF INDUSTRY-USA</v>
      </c>
      <c r="BC52" s="23" t="str">
        <f t="shared" si="64"/>
        <v>-CA-CITY OF INDUSTRY-WA</v>
      </c>
      <c r="BD52" s="23" t="str">
        <f t="shared" si="65"/>
        <v>-CA-CITY OF INDUSTRY-USA</v>
      </c>
      <c r="BE52" s="23" t="str">
        <f t="shared" si="66"/>
        <v>-91745-WA</v>
      </c>
      <c r="BF52" s="23" t="str">
        <f t="shared" si="67"/>
        <v>-91745-USA</v>
      </c>
      <c r="BG52" s="23" t="str">
        <f t="shared" si="68"/>
        <v>-CA-WA</v>
      </c>
      <c r="BH52" s="23" t="str">
        <f t="shared" si="69"/>
        <v>CA-WA</v>
      </c>
      <c r="BI52" s="23" t="str">
        <f t="shared" si="51"/>
        <v>CA-USA</v>
      </c>
      <c r="BJ52" s="23" t="str">
        <f t="shared" si="70"/>
        <v>USA-USA</v>
      </c>
      <c r="BM52" s="23" t="str">
        <f t="shared" si="71"/>
        <v>0E25-CA-CITY OF INDUSTRY-WA-CA</v>
      </c>
      <c r="BN52" s="23" t="e">
        <f>_xlfn.XLOOKUP($BM52,'Route Guide - Lanes In Data'!$B$1:$B$2645,'Route Guide - Lanes In Data'!D$1:D$2645)</f>
        <v>#N/A</v>
      </c>
      <c r="BO52" s="23" t="e">
        <f>_xlfn.XLOOKUP($BM52,'Route Guide - Lanes In Data'!$B$1:$B$2645,'Route Guide - Lanes In Data'!E$1:E$2645)</f>
        <v>#N/A</v>
      </c>
      <c r="BQ52" s="37">
        <f>IF(OR(BQ$6="",EC52&lt;&gt;2),"",IFERROR(INDEX('Route Guide - Lanes Not in Data'!$E$5:$E$22370,
IF(ISERROR(MATCH(BQ$6&amp;$CQ52,'Route Guide - Lanes Not in Data'!$P$5:$P$22370,0))=FALSE,MATCH(BQ$6&amp;$CQ52,'Route Guide - Lanes Not in Data'!$P$5:$P$22370,0),
IF(ISERROR(MATCH(BQ$6&amp;$CR52,'Route Guide - Lanes Not in Data'!$P$5:$P$22370,0))=FALSE,MATCH(BQ$6&amp;$CR52,'Route Guide - Lanes Not in Data'!$P$5:$P$22370,0),
IF(ISERROR(MATCH(BQ$6&amp;$CS52,'Route Guide - Lanes Not in Data'!$P$5:$P$22370,0))=FALSE,MATCH(BQ$6&amp;$CS52,'Route Guide - Lanes Not in Data'!$P$5:$P$22370,0),
IF(ISERROR(MATCH(BQ$6&amp;$CT52,'Route Guide - Lanes Not in Data'!$P$5:$P$22370,0))=FALSE,MATCH(BQ$6&amp;$CT52,'Route Guide - Lanes Not in Data'!$P$5:$P$22370,0),
IF(ISERROR(MATCH(BQ$6&amp;$CU52,'Route Guide - Lanes Not in Data'!$P$5:$P$22370,0))=FALSE,MATCH(BQ$6&amp;$CU52,'Route Guide - Lanes Not in Data'!$P$5:$P$22370,0),
IF(ISERROR(MATCH(BQ$6&amp;$CV52,'Route Guide - Lanes Not in Data'!$P$5:$P$22370,0))=FALSE,MATCH(BQ$6&amp;$CV52,'Route Guide - Lanes Not in Data'!$P$5:$P$22370,0),
IF(ISERROR(MATCH(BQ$6&amp;$CW52,'Route Guide - Lanes Not in Data'!$P$5:$P$22370,0))=FALSE,MATCH(BQ$6&amp;$CW52,'Route Guide - Lanes Not in Data'!$P$5:$P$22370,0),
IF(ISERROR(MATCH(BQ$6&amp;$CX52,'Route Guide - Lanes Not in Data'!$P$5:$P$22370,0))=FALSE,MATCH(BQ$6&amp;$CX52,'Route Guide - Lanes Not in Data'!$P$5:$P$22370,0),
IF(ISERROR(MATCH(BQ$6&amp;$CY52,'Route Guide - Lanes Not in Data'!$P$5:$P$22370,0))=FALSE,MATCH(BQ$6&amp;$CY52,'Route Guide - Lanes Not in Data'!$P$5:$P$22370,0),
IF(ISERROR(MATCH(BQ$6&amp;$CZ52,'Route Guide - Lanes Not in Data'!$P$5:$P$22370,0))=FALSE,MATCH(BQ$6&amp;$CZ52,'Route Guide - Lanes Not in Data'!$P$5:$P$22370,0),""))))))))))),""))</f>
        <v>0.31</v>
      </c>
      <c r="BR52" s="37" t="str">
        <f>IF(OR(BR$6="",ED52&lt;&gt;2),"",IFERROR(INDEX('Route Guide - Lanes Not in Data'!$E$5:$E$22370,
IF(ISERROR(MATCH(BR$6&amp;$CQ52,'Route Guide - Lanes Not in Data'!$P$5:$P$22370,0))=FALSE,MATCH(BR$6&amp;$CQ52,'Route Guide - Lanes Not in Data'!$P$5:$P$22370,0),
IF(ISERROR(MATCH(BR$6&amp;$CR52,'Route Guide - Lanes Not in Data'!$P$5:$P$22370,0))=FALSE,MATCH(BR$6&amp;$CR52,'Route Guide - Lanes Not in Data'!$P$5:$P$22370,0),
IF(ISERROR(MATCH(BR$6&amp;$CS52,'Route Guide - Lanes Not in Data'!$P$5:$P$22370,0))=FALSE,MATCH(BR$6&amp;$CS52,'Route Guide - Lanes Not in Data'!$P$5:$P$22370,0),
IF(ISERROR(MATCH(BR$6&amp;$CT52,'Route Guide - Lanes Not in Data'!$P$5:$P$22370,0))=FALSE,MATCH(BR$6&amp;$CT52,'Route Guide - Lanes Not in Data'!$P$5:$P$22370,0),
IF(ISERROR(MATCH(BR$6&amp;$CU52,'Route Guide - Lanes Not in Data'!$P$5:$P$22370,0))=FALSE,MATCH(BR$6&amp;$CU52,'Route Guide - Lanes Not in Data'!$P$5:$P$22370,0),
IF(ISERROR(MATCH(BR$6&amp;$CV52,'Route Guide - Lanes Not in Data'!$P$5:$P$22370,0))=FALSE,MATCH(BR$6&amp;$CV52,'Route Guide - Lanes Not in Data'!$P$5:$P$22370,0),
IF(ISERROR(MATCH(BR$6&amp;$CW52,'Route Guide - Lanes Not in Data'!$P$5:$P$22370,0))=FALSE,MATCH(BR$6&amp;$CW52,'Route Guide - Lanes Not in Data'!$P$5:$P$22370,0),
IF(ISERROR(MATCH(BR$6&amp;$CX52,'Route Guide - Lanes Not in Data'!$P$5:$P$22370,0))=FALSE,MATCH(BR$6&amp;$CX52,'Route Guide - Lanes Not in Data'!$P$5:$P$22370,0),
IF(ISERROR(MATCH(BR$6&amp;$CY52,'Route Guide - Lanes Not in Data'!$P$5:$P$22370,0))=FALSE,MATCH(BR$6&amp;$CY52,'Route Guide - Lanes Not in Data'!$P$5:$P$22370,0),
IF(ISERROR(MATCH(BR$6&amp;$CZ52,'Route Guide - Lanes Not in Data'!$P$5:$P$22370,0))=FALSE,MATCH(BR$6&amp;$CZ52,'Route Guide - Lanes Not in Data'!$P$5:$P$22370,0),""))))))))))),""))</f>
        <v/>
      </c>
      <c r="BS52" s="37" t="str">
        <f>IF(OR(BS$6="",EE52&lt;&gt;2),"",IFERROR(INDEX('Route Guide - Lanes Not in Data'!$E$5:$E$22370,
IF(ISERROR(MATCH(BS$6&amp;$CQ52,'Route Guide - Lanes Not in Data'!$P$5:$P$22370,0))=FALSE,MATCH(BS$6&amp;$CQ52,'Route Guide - Lanes Not in Data'!$P$5:$P$22370,0),
IF(ISERROR(MATCH(BS$6&amp;$CR52,'Route Guide - Lanes Not in Data'!$P$5:$P$22370,0))=FALSE,MATCH(BS$6&amp;$CR52,'Route Guide - Lanes Not in Data'!$P$5:$P$22370,0),
IF(ISERROR(MATCH(BS$6&amp;$CS52,'Route Guide - Lanes Not in Data'!$P$5:$P$22370,0))=FALSE,MATCH(BS$6&amp;$CS52,'Route Guide - Lanes Not in Data'!$P$5:$P$22370,0),
IF(ISERROR(MATCH(BS$6&amp;$CT52,'Route Guide - Lanes Not in Data'!$P$5:$P$22370,0))=FALSE,MATCH(BS$6&amp;$CT52,'Route Guide - Lanes Not in Data'!$P$5:$P$22370,0),
IF(ISERROR(MATCH(BS$6&amp;$CU52,'Route Guide - Lanes Not in Data'!$P$5:$P$22370,0))=FALSE,MATCH(BS$6&amp;$CU52,'Route Guide - Lanes Not in Data'!$P$5:$P$22370,0),
IF(ISERROR(MATCH(BS$6&amp;$CV52,'Route Guide - Lanes Not in Data'!$P$5:$P$22370,0))=FALSE,MATCH(BS$6&amp;$CV52,'Route Guide - Lanes Not in Data'!$P$5:$P$22370,0),
IF(ISERROR(MATCH(BS$6&amp;$CW52,'Route Guide - Lanes Not in Data'!$P$5:$P$22370,0))=FALSE,MATCH(BS$6&amp;$CW52,'Route Guide - Lanes Not in Data'!$P$5:$P$22370,0),
IF(ISERROR(MATCH(BS$6&amp;$CX52,'Route Guide - Lanes Not in Data'!$P$5:$P$22370,0))=FALSE,MATCH(BS$6&amp;$CX52,'Route Guide - Lanes Not in Data'!$P$5:$P$22370,0),
IF(ISERROR(MATCH(BS$6&amp;$CY52,'Route Guide - Lanes Not in Data'!$P$5:$P$22370,0))=FALSE,MATCH(BS$6&amp;$CY52,'Route Guide - Lanes Not in Data'!$P$5:$P$22370,0),
IF(ISERROR(MATCH(BS$6&amp;$CZ52,'Route Guide - Lanes Not in Data'!$P$5:$P$22370,0))=FALSE,MATCH(BS$6&amp;$CZ52,'Route Guide - Lanes Not in Data'!$P$5:$P$22370,0),""))))))))))),""))</f>
        <v/>
      </c>
      <c r="BT52" s="37" t="str">
        <f>IF(OR(BT$6="",EF52&lt;&gt;2),"",IFERROR(INDEX('Route Guide - Lanes Not in Data'!$E$5:$E$22370,
IF(ISERROR(MATCH(BT$6&amp;$CQ52,'Route Guide - Lanes Not in Data'!$P$5:$P$22370,0))=FALSE,MATCH(BT$6&amp;$CQ52,'Route Guide - Lanes Not in Data'!$P$5:$P$22370,0),
IF(ISERROR(MATCH(BT$6&amp;$CR52,'Route Guide - Lanes Not in Data'!$P$5:$P$22370,0))=FALSE,MATCH(BT$6&amp;$CR52,'Route Guide - Lanes Not in Data'!$P$5:$P$22370,0),
IF(ISERROR(MATCH(BT$6&amp;$CS52,'Route Guide - Lanes Not in Data'!$P$5:$P$22370,0))=FALSE,MATCH(BT$6&amp;$CS52,'Route Guide - Lanes Not in Data'!$P$5:$P$22370,0),
IF(ISERROR(MATCH(BT$6&amp;$CT52,'Route Guide - Lanes Not in Data'!$P$5:$P$22370,0))=FALSE,MATCH(BT$6&amp;$CT52,'Route Guide - Lanes Not in Data'!$P$5:$P$22370,0),
IF(ISERROR(MATCH(BT$6&amp;$CU52,'Route Guide - Lanes Not in Data'!$P$5:$P$22370,0))=FALSE,MATCH(BT$6&amp;$CU52,'Route Guide - Lanes Not in Data'!$P$5:$P$22370,0),
IF(ISERROR(MATCH(BT$6&amp;$CV52,'Route Guide - Lanes Not in Data'!$P$5:$P$22370,0))=FALSE,MATCH(BT$6&amp;$CV52,'Route Guide - Lanes Not in Data'!$P$5:$P$22370,0),
IF(ISERROR(MATCH(BT$6&amp;$CW52,'Route Guide - Lanes Not in Data'!$P$5:$P$22370,0))=FALSE,MATCH(BT$6&amp;$CW52,'Route Guide - Lanes Not in Data'!$P$5:$P$22370,0),
IF(ISERROR(MATCH(BT$6&amp;$CX52,'Route Guide - Lanes Not in Data'!$P$5:$P$22370,0))=FALSE,MATCH(BT$6&amp;$CX52,'Route Guide - Lanes Not in Data'!$P$5:$P$22370,0),
IF(ISERROR(MATCH(BT$6&amp;$CY52,'Route Guide - Lanes Not in Data'!$P$5:$P$22370,0))=FALSE,MATCH(BT$6&amp;$CY52,'Route Guide - Lanes Not in Data'!$P$5:$P$22370,0),
IF(ISERROR(MATCH(BT$6&amp;$CZ52,'Route Guide - Lanes Not in Data'!$P$5:$P$22370,0))=FALSE,MATCH(BT$6&amp;$CZ52,'Route Guide - Lanes Not in Data'!$P$5:$P$22370,0),""))))))))))),""))</f>
        <v/>
      </c>
      <c r="BU52" s="37">
        <f>IF(OR(BU$6="",EG52&lt;&gt;2),"",IFERROR(INDEX('Route Guide - Lanes Not in Data'!$E$5:$E$22370,
IF(ISERROR(MATCH(BU$6&amp;$CQ52,'Route Guide - Lanes Not in Data'!$P$5:$P$22370,0))=FALSE,MATCH(BU$6&amp;$CQ52,'Route Guide - Lanes Not in Data'!$P$5:$P$22370,0),
IF(ISERROR(MATCH(BU$6&amp;$CR52,'Route Guide - Lanes Not in Data'!$P$5:$P$22370,0))=FALSE,MATCH(BU$6&amp;$CR52,'Route Guide - Lanes Not in Data'!$P$5:$P$22370,0),
IF(ISERROR(MATCH(BU$6&amp;$CS52,'Route Guide - Lanes Not in Data'!$P$5:$P$22370,0))=FALSE,MATCH(BU$6&amp;$CS52,'Route Guide - Lanes Not in Data'!$P$5:$P$22370,0),
IF(ISERROR(MATCH(BU$6&amp;$CT52,'Route Guide - Lanes Not in Data'!$P$5:$P$22370,0))=FALSE,MATCH(BU$6&amp;$CT52,'Route Guide - Lanes Not in Data'!$P$5:$P$22370,0),
IF(ISERROR(MATCH(BU$6&amp;$CU52,'Route Guide - Lanes Not in Data'!$P$5:$P$22370,0))=FALSE,MATCH(BU$6&amp;$CU52,'Route Guide - Lanes Not in Data'!$P$5:$P$22370,0),
IF(ISERROR(MATCH(BU$6&amp;$CV52,'Route Guide - Lanes Not in Data'!$P$5:$P$22370,0))=FALSE,MATCH(BU$6&amp;$CV52,'Route Guide - Lanes Not in Data'!$P$5:$P$22370,0),
IF(ISERROR(MATCH(BU$6&amp;$CW52,'Route Guide - Lanes Not in Data'!$P$5:$P$22370,0))=FALSE,MATCH(BU$6&amp;$CW52,'Route Guide - Lanes Not in Data'!$P$5:$P$22370,0),
IF(ISERROR(MATCH(BU$6&amp;$CX52,'Route Guide - Lanes Not in Data'!$P$5:$P$22370,0))=FALSE,MATCH(BU$6&amp;$CX52,'Route Guide - Lanes Not in Data'!$P$5:$P$22370,0),
IF(ISERROR(MATCH(BU$6&amp;$CY52,'Route Guide - Lanes Not in Data'!$P$5:$P$22370,0))=FALSE,MATCH(BU$6&amp;$CY52,'Route Guide - Lanes Not in Data'!$P$5:$P$22370,0),
IF(ISERROR(MATCH(BU$6&amp;$CZ52,'Route Guide - Lanes Not in Data'!$P$5:$P$22370,0))=FALSE,MATCH(BU$6&amp;$CZ52,'Route Guide - Lanes Not in Data'!$P$5:$P$22370,0),""))))))))))),""))</f>
        <v>0.35200000000000004</v>
      </c>
      <c r="BV52" s="37" t="str">
        <f>IF(OR(BV$6="",EH52&lt;&gt;2),"",IFERROR(INDEX('Route Guide - Lanes Not in Data'!$E$5:$E$22370,
IF(ISERROR(MATCH(BV$6&amp;$CQ52,'Route Guide - Lanes Not in Data'!$P$5:$P$22370,0))=FALSE,MATCH(BV$6&amp;$CQ52,'Route Guide - Lanes Not in Data'!$P$5:$P$22370,0),
IF(ISERROR(MATCH(BV$6&amp;$CR52,'Route Guide - Lanes Not in Data'!$P$5:$P$22370,0))=FALSE,MATCH(BV$6&amp;$CR52,'Route Guide - Lanes Not in Data'!$P$5:$P$22370,0),
IF(ISERROR(MATCH(BV$6&amp;$CS52,'Route Guide - Lanes Not in Data'!$P$5:$P$22370,0))=FALSE,MATCH(BV$6&amp;$CS52,'Route Guide - Lanes Not in Data'!$P$5:$P$22370,0),
IF(ISERROR(MATCH(BV$6&amp;$CT52,'Route Guide - Lanes Not in Data'!$P$5:$P$22370,0))=FALSE,MATCH(BV$6&amp;$CT52,'Route Guide - Lanes Not in Data'!$P$5:$P$22370,0),
IF(ISERROR(MATCH(BV$6&amp;$CU52,'Route Guide - Lanes Not in Data'!$P$5:$P$22370,0))=FALSE,MATCH(BV$6&amp;$CU52,'Route Guide - Lanes Not in Data'!$P$5:$P$22370,0),
IF(ISERROR(MATCH(BV$6&amp;$CV52,'Route Guide - Lanes Not in Data'!$P$5:$P$22370,0))=FALSE,MATCH(BV$6&amp;$CV52,'Route Guide - Lanes Not in Data'!$P$5:$P$22370,0),
IF(ISERROR(MATCH(BV$6&amp;$CW52,'Route Guide - Lanes Not in Data'!$P$5:$P$22370,0))=FALSE,MATCH(BV$6&amp;$CW52,'Route Guide - Lanes Not in Data'!$P$5:$P$22370,0),
IF(ISERROR(MATCH(BV$6&amp;$CX52,'Route Guide - Lanes Not in Data'!$P$5:$P$22370,0))=FALSE,MATCH(BV$6&amp;$CX52,'Route Guide - Lanes Not in Data'!$P$5:$P$22370,0),
IF(ISERROR(MATCH(BV$6&amp;$CY52,'Route Guide - Lanes Not in Data'!$P$5:$P$22370,0))=FALSE,MATCH(BV$6&amp;$CY52,'Route Guide - Lanes Not in Data'!$P$5:$P$22370,0),
IF(ISERROR(MATCH(BV$6&amp;$CZ52,'Route Guide - Lanes Not in Data'!$P$5:$P$22370,0))=FALSE,MATCH(BV$6&amp;$CZ52,'Route Guide - Lanes Not in Data'!$P$5:$P$22370,0),""))))))))))),""))</f>
        <v/>
      </c>
      <c r="BW52" s="37" t="str">
        <f>IF(OR(BW$6="",EI52&lt;&gt;2),"",IFERROR(INDEX('Route Guide - Lanes Not in Data'!$E$5:$E$22370,
IF(ISERROR(MATCH(BW$6&amp;$CQ52,'Route Guide - Lanes Not in Data'!$P$5:$P$22370,0))=FALSE,MATCH(BW$6&amp;$CQ52,'Route Guide - Lanes Not in Data'!$P$5:$P$22370,0),
IF(ISERROR(MATCH(BW$6&amp;$CR52,'Route Guide - Lanes Not in Data'!$P$5:$P$22370,0))=FALSE,MATCH(BW$6&amp;$CR52,'Route Guide - Lanes Not in Data'!$P$5:$P$22370,0),
IF(ISERROR(MATCH(BW$6&amp;$CS52,'Route Guide - Lanes Not in Data'!$P$5:$P$22370,0))=FALSE,MATCH(BW$6&amp;$CS52,'Route Guide - Lanes Not in Data'!$P$5:$P$22370,0),
IF(ISERROR(MATCH(BW$6&amp;$CT52,'Route Guide - Lanes Not in Data'!$P$5:$P$22370,0))=FALSE,MATCH(BW$6&amp;$CT52,'Route Guide - Lanes Not in Data'!$P$5:$P$22370,0),
IF(ISERROR(MATCH(BW$6&amp;$CU52,'Route Guide - Lanes Not in Data'!$P$5:$P$22370,0))=FALSE,MATCH(BW$6&amp;$CU52,'Route Guide - Lanes Not in Data'!$P$5:$P$22370,0),
IF(ISERROR(MATCH(BW$6&amp;$CV52,'Route Guide - Lanes Not in Data'!$P$5:$P$22370,0))=FALSE,MATCH(BW$6&amp;$CV52,'Route Guide - Lanes Not in Data'!$P$5:$P$22370,0),
IF(ISERROR(MATCH(BW$6&amp;$CW52,'Route Guide - Lanes Not in Data'!$P$5:$P$22370,0))=FALSE,MATCH(BW$6&amp;$CW52,'Route Guide - Lanes Not in Data'!$P$5:$P$22370,0),
IF(ISERROR(MATCH(BW$6&amp;$CX52,'Route Guide - Lanes Not in Data'!$P$5:$P$22370,0))=FALSE,MATCH(BW$6&amp;$CX52,'Route Guide - Lanes Not in Data'!$P$5:$P$22370,0),
IF(ISERROR(MATCH(BW$6&amp;$CY52,'Route Guide - Lanes Not in Data'!$P$5:$P$22370,0))=FALSE,MATCH(BW$6&amp;$CY52,'Route Guide - Lanes Not in Data'!$P$5:$P$22370,0),
IF(ISERROR(MATCH(BW$6&amp;$CZ52,'Route Guide - Lanes Not in Data'!$P$5:$P$22370,0))=FALSE,MATCH(BW$6&amp;$CZ52,'Route Guide - Lanes Not in Data'!$P$5:$P$22370,0),""))))))))))),""))</f>
        <v/>
      </c>
      <c r="BX52" s="37" t="str">
        <f>IF(OR(BX$6="",EJ52&lt;&gt;2),"",IFERROR(INDEX('Route Guide - Lanes Not in Data'!$E$5:$E$22370,
IF(ISERROR(MATCH(BX$6&amp;$CQ52,'Route Guide - Lanes Not in Data'!$P$5:$P$22370,0))=FALSE,MATCH(BX$6&amp;$CQ52,'Route Guide - Lanes Not in Data'!$P$5:$P$22370,0),
IF(ISERROR(MATCH(BX$6&amp;$CR52,'Route Guide - Lanes Not in Data'!$P$5:$P$22370,0))=FALSE,MATCH(BX$6&amp;$CR52,'Route Guide - Lanes Not in Data'!$P$5:$P$22370,0),
IF(ISERROR(MATCH(BX$6&amp;$CS52,'Route Guide - Lanes Not in Data'!$P$5:$P$22370,0))=FALSE,MATCH(BX$6&amp;$CS52,'Route Guide - Lanes Not in Data'!$P$5:$P$22370,0),
IF(ISERROR(MATCH(BX$6&amp;$CT52,'Route Guide - Lanes Not in Data'!$P$5:$P$22370,0))=FALSE,MATCH(BX$6&amp;$CT52,'Route Guide - Lanes Not in Data'!$P$5:$P$22370,0),
IF(ISERROR(MATCH(BX$6&amp;$CU52,'Route Guide - Lanes Not in Data'!$P$5:$P$22370,0))=FALSE,MATCH(BX$6&amp;$CU52,'Route Guide - Lanes Not in Data'!$P$5:$P$22370,0),
IF(ISERROR(MATCH(BX$6&amp;$CV52,'Route Guide - Lanes Not in Data'!$P$5:$P$22370,0))=FALSE,MATCH(BX$6&amp;$CV52,'Route Guide - Lanes Not in Data'!$P$5:$P$22370,0),
IF(ISERROR(MATCH(BX$6&amp;$CW52,'Route Guide - Lanes Not in Data'!$P$5:$P$22370,0))=FALSE,MATCH(BX$6&amp;$CW52,'Route Guide - Lanes Not in Data'!$P$5:$P$22370,0),
IF(ISERROR(MATCH(BX$6&amp;$CX52,'Route Guide - Lanes Not in Data'!$P$5:$P$22370,0))=FALSE,MATCH(BX$6&amp;$CX52,'Route Guide - Lanes Not in Data'!$P$5:$P$22370,0),
IF(ISERROR(MATCH(BX$6&amp;$CY52,'Route Guide - Lanes Not in Data'!$P$5:$P$22370,0))=FALSE,MATCH(BX$6&amp;$CY52,'Route Guide - Lanes Not in Data'!$P$5:$P$22370,0),
IF(ISERROR(MATCH(BX$6&amp;$CZ52,'Route Guide - Lanes Not in Data'!$P$5:$P$22370,0))=FALSE,MATCH(BX$6&amp;$CZ52,'Route Guide - Lanes Not in Data'!$P$5:$P$22370,0),""))))))))))),""))</f>
        <v/>
      </c>
      <c r="BY52" s="37" t="str">
        <f>IF(OR(BY$6="",EK52&lt;&gt;2),"",IFERROR(INDEX('Route Guide - Lanes Not in Data'!$E$5:$E$22370,
IF(ISERROR(MATCH(BY$6&amp;$CQ52,'Route Guide - Lanes Not in Data'!$P$5:$P$22370,0))=FALSE,MATCH(BY$6&amp;$CQ52,'Route Guide - Lanes Not in Data'!$P$5:$P$22370,0),
IF(ISERROR(MATCH(BY$6&amp;$CR52,'Route Guide - Lanes Not in Data'!$P$5:$P$22370,0))=FALSE,MATCH(BY$6&amp;$CR52,'Route Guide - Lanes Not in Data'!$P$5:$P$22370,0),
IF(ISERROR(MATCH(BY$6&amp;$CS52,'Route Guide - Lanes Not in Data'!$P$5:$P$22370,0))=FALSE,MATCH(BY$6&amp;$CS52,'Route Guide - Lanes Not in Data'!$P$5:$P$22370,0),
IF(ISERROR(MATCH(BY$6&amp;$CT52,'Route Guide - Lanes Not in Data'!$P$5:$P$22370,0))=FALSE,MATCH(BY$6&amp;$CT52,'Route Guide - Lanes Not in Data'!$P$5:$P$22370,0),
IF(ISERROR(MATCH(BY$6&amp;$CU52,'Route Guide - Lanes Not in Data'!$P$5:$P$22370,0))=FALSE,MATCH(BY$6&amp;$CU52,'Route Guide - Lanes Not in Data'!$P$5:$P$22370,0),
IF(ISERROR(MATCH(BY$6&amp;$CV52,'Route Guide - Lanes Not in Data'!$P$5:$P$22370,0))=FALSE,MATCH(BY$6&amp;$CV52,'Route Guide - Lanes Not in Data'!$P$5:$P$22370,0),
IF(ISERROR(MATCH(BY$6&amp;$CW52,'Route Guide - Lanes Not in Data'!$P$5:$P$22370,0))=FALSE,MATCH(BY$6&amp;$CW52,'Route Guide - Lanes Not in Data'!$P$5:$P$22370,0),
IF(ISERROR(MATCH(BY$6&amp;$CX52,'Route Guide - Lanes Not in Data'!$P$5:$P$22370,0))=FALSE,MATCH(BY$6&amp;$CX52,'Route Guide - Lanes Not in Data'!$P$5:$P$22370,0),
IF(ISERROR(MATCH(BY$6&amp;$CY52,'Route Guide - Lanes Not in Data'!$P$5:$P$22370,0))=FALSE,MATCH(BY$6&amp;$CY52,'Route Guide - Lanes Not in Data'!$P$5:$P$22370,0),
IF(ISERROR(MATCH(BY$6&amp;$CZ52,'Route Guide - Lanes Not in Data'!$P$5:$P$22370,0))=FALSE,MATCH(BY$6&amp;$CZ52,'Route Guide - Lanes Not in Data'!$P$5:$P$22370,0),""))))))))))),""))</f>
        <v/>
      </c>
      <c r="BZ52" s="37" t="str">
        <f>IF(OR(BZ$6="",EL52&lt;&gt;2),"",IFERROR(INDEX('Route Guide - Lanes Not in Data'!$E$5:$E$22370,
IF(ISERROR(MATCH(BZ$6&amp;$CQ52,'Route Guide - Lanes Not in Data'!$P$5:$P$22370,0))=FALSE,MATCH(BZ$6&amp;$CQ52,'Route Guide - Lanes Not in Data'!$P$5:$P$22370,0),
IF(ISERROR(MATCH(BZ$6&amp;$CR52,'Route Guide - Lanes Not in Data'!$P$5:$P$22370,0))=FALSE,MATCH(BZ$6&amp;$CR52,'Route Guide - Lanes Not in Data'!$P$5:$P$22370,0),
IF(ISERROR(MATCH(BZ$6&amp;$CS52,'Route Guide - Lanes Not in Data'!$P$5:$P$22370,0))=FALSE,MATCH(BZ$6&amp;$CS52,'Route Guide - Lanes Not in Data'!$P$5:$P$22370,0),
IF(ISERROR(MATCH(BZ$6&amp;$CT52,'Route Guide - Lanes Not in Data'!$P$5:$P$22370,0))=FALSE,MATCH(BZ$6&amp;$CT52,'Route Guide - Lanes Not in Data'!$P$5:$P$22370,0),
IF(ISERROR(MATCH(BZ$6&amp;$CU52,'Route Guide - Lanes Not in Data'!$P$5:$P$22370,0))=FALSE,MATCH(BZ$6&amp;$CU52,'Route Guide - Lanes Not in Data'!$P$5:$P$22370,0),
IF(ISERROR(MATCH(BZ$6&amp;$CV52,'Route Guide - Lanes Not in Data'!$P$5:$P$22370,0))=FALSE,MATCH(BZ$6&amp;$CV52,'Route Guide - Lanes Not in Data'!$P$5:$P$22370,0),
IF(ISERROR(MATCH(BZ$6&amp;$CW52,'Route Guide - Lanes Not in Data'!$P$5:$P$22370,0))=FALSE,MATCH(BZ$6&amp;$CW52,'Route Guide - Lanes Not in Data'!$P$5:$P$22370,0),
IF(ISERROR(MATCH(BZ$6&amp;$CX52,'Route Guide - Lanes Not in Data'!$P$5:$P$22370,0))=FALSE,MATCH(BZ$6&amp;$CX52,'Route Guide - Lanes Not in Data'!$P$5:$P$22370,0),
IF(ISERROR(MATCH(BZ$6&amp;$CY52,'Route Guide - Lanes Not in Data'!$P$5:$P$22370,0))=FALSE,MATCH(BZ$6&amp;$CY52,'Route Guide - Lanes Not in Data'!$P$5:$P$22370,0),
IF(ISERROR(MATCH(BZ$6&amp;$CZ52,'Route Guide - Lanes Not in Data'!$P$5:$P$22370,0))=FALSE,MATCH(BZ$6&amp;$CZ52,'Route Guide - Lanes Not in Data'!$P$5:$P$22370,0),""))))))))))),""))</f>
        <v/>
      </c>
      <c r="CA52" s="37">
        <f>IF(OR(CA$6="",EM52&lt;&gt;2),"",IFERROR(INDEX('Route Guide - Lanes Not in Data'!$E$5:$E$22370,
IF(ISERROR(MATCH(CA$6&amp;$CQ52,'Route Guide - Lanes Not in Data'!$P$5:$P$22370,0))=FALSE,MATCH(CA$6&amp;$CQ52,'Route Guide - Lanes Not in Data'!$P$5:$P$22370,0),
IF(ISERROR(MATCH(CA$6&amp;$CR52,'Route Guide - Lanes Not in Data'!$P$5:$P$22370,0))=FALSE,MATCH(CA$6&amp;$CR52,'Route Guide - Lanes Not in Data'!$P$5:$P$22370,0),
IF(ISERROR(MATCH(CA$6&amp;$CS52,'Route Guide - Lanes Not in Data'!$P$5:$P$22370,0))=FALSE,MATCH(CA$6&amp;$CS52,'Route Guide - Lanes Not in Data'!$P$5:$P$22370,0),
IF(ISERROR(MATCH(CA$6&amp;$CT52,'Route Guide - Lanes Not in Data'!$P$5:$P$22370,0))=FALSE,MATCH(CA$6&amp;$CT52,'Route Guide - Lanes Not in Data'!$P$5:$P$22370,0),
IF(ISERROR(MATCH(CA$6&amp;$CU52,'Route Guide - Lanes Not in Data'!$P$5:$P$22370,0))=FALSE,MATCH(CA$6&amp;$CU52,'Route Guide - Lanes Not in Data'!$P$5:$P$22370,0),
IF(ISERROR(MATCH(CA$6&amp;$CV52,'Route Guide - Lanes Not in Data'!$P$5:$P$22370,0))=FALSE,MATCH(CA$6&amp;$CV52,'Route Guide - Lanes Not in Data'!$P$5:$P$22370,0),
IF(ISERROR(MATCH(CA$6&amp;$CW52,'Route Guide - Lanes Not in Data'!$P$5:$P$22370,0))=FALSE,MATCH(CA$6&amp;$CW52,'Route Guide - Lanes Not in Data'!$P$5:$P$22370,0),
IF(ISERROR(MATCH(CA$6&amp;$CX52,'Route Guide - Lanes Not in Data'!$P$5:$P$22370,0))=FALSE,MATCH(CA$6&amp;$CX52,'Route Guide - Lanes Not in Data'!$P$5:$P$22370,0),
IF(ISERROR(MATCH(CA$6&amp;$CY52,'Route Guide - Lanes Not in Data'!$P$5:$P$22370,0))=FALSE,MATCH(CA$6&amp;$CY52,'Route Guide - Lanes Not in Data'!$P$5:$P$22370,0),
IF(ISERROR(MATCH(CA$6&amp;$CZ52,'Route Guide - Lanes Not in Data'!$P$5:$P$22370,0))=FALSE,MATCH(CA$6&amp;$CZ52,'Route Guide - Lanes Not in Data'!$P$5:$P$22370,0),""))))))))))),""))</f>
        <v>0.26200000000000001</v>
      </c>
      <c r="CB52" s="37" t="str">
        <f>IF(OR(CB$6="",EN52&lt;&gt;2),"",IFERROR(INDEX('Route Guide - Lanes Not in Data'!$E$5:$E$22370,
IF(ISERROR(MATCH(CB$6&amp;$CQ52,'Route Guide - Lanes Not in Data'!$P$5:$P$22370,0))=FALSE,MATCH(CB$6&amp;$CQ52,'Route Guide - Lanes Not in Data'!$P$5:$P$22370,0),
IF(ISERROR(MATCH(CB$6&amp;$CR52,'Route Guide - Lanes Not in Data'!$P$5:$P$22370,0))=FALSE,MATCH(CB$6&amp;$CR52,'Route Guide - Lanes Not in Data'!$P$5:$P$22370,0),
IF(ISERROR(MATCH(CB$6&amp;$CS52,'Route Guide - Lanes Not in Data'!$P$5:$P$22370,0))=FALSE,MATCH(CB$6&amp;$CS52,'Route Guide - Lanes Not in Data'!$P$5:$P$22370,0),
IF(ISERROR(MATCH(CB$6&amp;$CT52,'Route Guide - Lanes Not in Data'!$P$5:$P$22370,0))=FALSE,MATCH(CB$6&amp;$CT52,'Route Guide - Lanes Not in Data'!$P$5:$P$22370,0),
IF(ISERROR(MATCH(CB$6&amp;$CU52,'Route Guide - Lanes Not in Data'!$P$5:$P$22370,0))=FALSE,MATCH(CB$6&amp;$CU52,'Route Guide - Lanes Not in Data'!$P$5:$P$22370,0),
IF(ISERROR(MATCH(CB$6&amp;$CV52,'Route Guide - Lanes Not in Data'!$P$5:$P$22370,0))=FALSE,MATCH(CB$6&amp;$CV52,'Route Guide - Lanes Not in Data'!$P$5:$P$22370,0),
IF(ISERROR(MATCH(CB$6&amp;$CW52,'Route Guide - Lanes Not in Data'!$P$5:$P$22370,0))=FALSE,MATCH(CB$6&amp;$CW52,'Route Guide - Lanes Not in Data'!$P$5:$P$22370,0),
IF(ISERROR(MATCH(CB$6&amp;$CX52,'Route Guide - Lanes Not in Data'!$P$5:$P$22370,0))=FALSE,MATCH(CB$6&amp;$CX52,'Route Guide - Lanes Not in Data'!$P$5:$P$22370,0),
IF(ISERROR(MATCH(CB$6&amp;$CY52,'Route Guide - Lanes Not in Data'!$P$5:$P$22370,0))=FALSE,MATCH(CB$6&amp;$CY52,'Route Guide - Lanes Not in Data'!$P$5:$P$22370,0),
IF(ISERROR(MATCH(CB$6&amp;$CZ52,'Route Guide - Lanes Not in Data'!$P$5:$P$22370,0))=FALSE,MATCH(CB$6&amp;$CZ52,'Route Guide - Lanes Not in Data'!$P$5:$P$22370,0),""))))))))))),""))</f>
        <v/>
      </c>
      <c r="CC52" s="37" t="str">
        <f>IF(OR(CC$6="",EO52&lt;&gt;2),"",IFERROR(INDEX('Route Guide - Lanes Not in Data'!$E$5:$E$22370,
IF(ISERROR(MATCH(CC$6&amp;$CQ52,'Route Guide - Lanes Not in Data'!$P$5:$P$22370,0))=FALSE,MATCH(CC$6&amp;$CQ52,'Route Guide - Lanes Not in Data'!$P$5:$P$22370,0),
IF(ISERROR(MATCH(CC$6&amp;$CR52,'Route Guide - Lanes Not in Data'!$P$5:$P$22370,0))=FALSE,MATCH(CC$6&amp;$CR52,'Route Guide - Lanes Not in Data'!$P$5:$P$22370,0),
IF(ISERROR(MATCH(CC$6&amp;$CS52,'Route Guide - Lanes Not in Data'!$P$5:$P$22370,0))=FALSE,MATCH(CC$6&amp;$CS52,'Route Guide - Lanes Not in Data'!$P$5:$P$22370,0),
IF(ISERROR(MATCH(CC$6&amp;$CT52,'Route Guide - Lanes Not in Data'!$P$5:$P$22370,0))=FALSE,MATCH(CC$6&amp;$CT52,'Route Guide - Lanes Not in Data'!$P$5:$P$22370,0),
IF(ISERROR(MATCH(CC$6&amp;$CU52,'Route Guide - Lanes Not in Data'!$P$5:$P$22370,0))=FALSE,MATCH(CC$6&amp;$CU52,'Route Guide - Lanes Not in Data'!$P$5:$P$22370,0),
IF(ISERROR(MATCH(CC$6&amp;$CV52,'Route Guide - Lanes Not in Data'!$P$5:$P$22370,0))=FALSE,MATCH(CC$6&amp;$CV52,'Route Guide - Lanes Not in Data'!$P$5:$P$22370,0),
IF(ISERROR(MATCH(CC$6&amp;$CW52,'Route Guide - Lanes Not in Data'!$P$5:$P$22370,0))=FALSE,MATCH(CC$6&amp;$CW52,'Route Guide - Lanes Not in Data'!$P$5:$P$22370,0),
IF(ISERROR(MATCH(CC$6&amp;$CX52,'Route Guide - Lanes Not in Data'!$P$5:$P$22370,0))=FALSE,MATCH(CC$6&amp;$CX52,'Route Guide - Lanes Not in Data'!$P$5:$P$22370,0),
IF(ISERROR(MATCH(CC$6&amp;$CY52,'Route Guide - Lanes Not in Data'!$P$5:$P$22370,0))=FALSE,MATCH(CC$6&amp;$CY52,'Route Guide - Lanes Not in Data'!$P$5:$P$22370,0),
IF(ISERROR(MATCH(CC$6&amp;$CZ52,'Route Guide - Lanes Not in Data'!$P$5:$P$22370,0))=FALSE,MATCH(CC$6&amp;$CZ52,'Route Guide - Lanes Not in Data'!$P$5:$P$22370,0),""))))))))))),""))</f>
        <v/>
      </c>
      <c r="CD52" s="37" t="str">
        <f>IF(OR(CD$6="",EP52&lt;&gt;2),"",IFERROR(INDEX('Route Guide - Lanes Not in Data'!$E$5:$E$22370,
IF(ISERROR(MATCH(CD$6&amp;$CQ52,'Route Guide - Lanes Not in Data'!$P$5:$P$22370,0))=FALSE,MATCH(CD$6&amp;$CQ52,'Route Guide - Lanes Not in Data'!$P$5:$P$22370,0),
IF(ISERROR(MATCH(CD$6&amp;$CR52,'Route Guide - Lanes Not in Data'!$P$5:$P$22370,0))=FALSE,MATCH(CD$6&amp;$CR52,'Route Guide - Lanes Not in Data'!$P$5:$P$22370,0),
IF(ISERROR(MATCH(CD$6&amp;$CS52,'Route Guide - Lanes Not in Data'!$P$5:$P$22370,0))=FALSE,MATCH(CD$6&amp;$CS52,'Route Guide - Lanes Not in Data'!$P$5:$P$22370,0),
IF(ISERROR(MATCH(CD$6&amp;$CT52,'Route Guide - Lanes Not in Data'!$P$5:$P$22370,0))=FALSE,MATCH(CD$6&amp;$CT52,'Route Guide - Lanes Not in Data'!$P$5:$P$22370,0),
IF(ISERROR(MATCH(CD$6&amp;$CU52,'Route Guide - Lanes Not in Data'!$P$5:$P$22370,0))=FALSE,MATCH(CD$6&amp;$CU52,'Route Guide - Lanes Not in Data'!$P$5:$P$22370,0),
IF(ISERROR(MATCH(CD$6&amp;$CV52,'Route Guide - Lanes Not in Data'!$P$5:$P$22370,0))=FALSE,MATCH(CD$6&amp;$CV52,'Route Guide - Lanes Not in Data'!$P$5:$P$22370,0),
IF(ISERROR(MATCH(CD$6&amp;$CW52,'Route Guide - Lanes Not in Data'!$P$5:$P$22370,0))=FALSE,MATCH(CD$6&amp;$CW52,'Route Guide - Lanes Not in Data'!$P$5:$P$22370,0),
IF(ISERROR(MATCH(CD$6&amp;$CX52,'Route Guide - Lanes Not in Data'!$P$5:$P$22370,0))=FALSE,MATCH(CD$6&amp;$CX52,'Route Guide - Lanes Not in Data'!$P$5:$P$22370,0),
IF(ISERROR(MATCH(CD$6&amp;$CY52,'Route Guide - Lanes Not in Data'!$P$5:$P$22370,0))=FALSE,MATCH(CD$6&amp;$CY52,'Route Guide - Lanes Not in Data'!$P$5:$P$22370,0),
IF(ISERROR(MATCH(CD$6&amp;$CZ52,'Route Guide - Lanes Not in Data'!$P$5:$P$22370,0))=FALSE,MATCH(CD$6&amp;$CZ52,'Route Guide - Lanes Not in Data'!$P$5:$P$22370,0),""))))))))))),""))</f>
        <v/>
      </c>
      <c r="CE52" s="37" t="str">
        <f>IF(OR(CE$6="",EQ52&lt;&gt;2),"",IFERROR(INDEX('Route Guide - Lanes Not in Data'!$E$5:$E$22370,
IF(ISERROR(MATCH(CE$6&amp;$CQ52,'Route Guide - Lanes Not in Data'!$P$5:$P$22370,0))=FALSE,MATCH(CE$6&amp;$CQ52,'Route Guide - Lanes Not in Data'!$P$5:$P$22370,0),
IF(ISERROR(MATCH(CE$6&amp;$CR52,'Route Guide - Lanes Not in Data'!$P$5:$P$22370,0))=FALSE,MATCH(CE$6&amp;$CR52,'Route Guide - Lanes Not in Data'!$P$5:$P$22370,0),
IF(ISERROR(MATCH(CE$6&amp;$CS52,'Route Guide - Lanes Not in Data'!$P$5:$P$22370,0))=FALSE,MATCH(CE$6&amp;$CS52,'Route Guide - Lanes Not in Data'!$P$5:$P$22370,0),
IF(ISERROR(MATCH(CE$6&amp;$CT52,'Route Guide - Lanes Not in Data'!$P$5:$P$22370,0))=FALSE,MATCH(CE$6&amp;$CT52,'Route Guide - Lanes Not in Data'!$P$5:$P$22370,0),
IF(ISERROR(MATCH(CE$6&amp;$CU52,'Route Guide - Lanes Not in Data'!$P$5:$P$22370,0))=FALSE,MATCH(CE$6&amp;$CU52,'Route Guide - Lanes Not in Data'!$P$5:$P$22370,0),
IF(ISERROR(MATCH(CE$6&amp;$CV52,'Route Guide - Lanes Not in Data'!$P$5:$P$22370,0))=FALSE,MATCH(CE$6&amp;$CV52,'Route Guide - Lanes Not in Data'!$P$5:$P$22370,0),
IF(ISERROR(MATCH(CE$6&amp;$CW52,'Route Guide - Lanes Not in Data'!$P$5:$P$22370,0))=FALSE,MATCH(CE$6&amp;$CW52,'Route Guide - Lanes Not in Data'!$P$5:$P$22370,0),
IF(ISERROR(MATCH(CE$6&amp;$CX52,'Route Guide - Lanes Not in Data'!$P$5:$P$22370,0))=FALSE,MATCH(CE$6&amp;$CX52,'Route Guide - Lanes Not in Data'!$P$5:$P$22370,0),
IF(ISERROR(MATCH(CE$6&amp;$CY52,'Route Guide - Lanes Not in Data'!$P$5:$P$22370,0))=FALSE,MATCH(CE$6&amp;$CY52,'Route Guide - Lanes Not in Data'!$P$5:$P$22370,0),
IF(ISERROR(MATCH(CE$6&amp;$CZ52,'Route Guide - Lanes Not in Data'!$P$5:$P$22370,0))=FALSE,MATCH(CE$6&amp;$CZ52,'Route Guide - Lanes Not in Data'!$P$5:$P$22370,0),""))))))))))),""))</f>
        <v/>
      </c>
      <c r="CF52" s="37" t="str">
        <f>IF(OR(CF$6="",ER52&lt;&gt;2),"",IFERROR(INDEX('Route Guide - Lanes Not in Data'!$E$5:$E$22370,
IF(ISERROR(MATCH(CF$6&amp;$CQ52,'Route Guide - Lanes Not in Data'!$P$5:$P$22370,0))=FALSE,MATCH(CF$6&amp;$CQ52,'Route Guide - Lanes Not in Data'!$P$5:$P$22370,0),
IF(ISERROR(MATCH(CF$6&amp;$CR52,'Route Guide - Lanes Not in Data'!$P$5:$P$22370,0))=FALSE,MATCH(CF$6&amp;$CR52,'Route Guide - Lanes Not in Data'!$P$5:$P$22370,0),
IF(ISERROR(MATCH(CF$6&amp;$CS52,'Route Guide - Lanes Not in Data'!$P$5:$P$22370,0))=FALSE,MATCH(CF$6&amp;$CS52,'Route Guide - Lanes Not in Data'!$P$5:$P$22370,0),
IF(ISERROR(MATCH(CF$6&amp;$CT52,'Route Guide - Lanes Not in Data'!$P$5:$P$22370,0))=FALSE,MATCH(CF$6&amp;$CT52,'Route Guide - Lanes Not in Data'!$P$5:$P$22370,0),
IF(ISERROR(MATCH(CF$6&amp;$CU52,'Route Guide - Lanes Not in Data'!$P$5:$P$22370,0))=FALSE,MATCH(CF$6&amp;$CU52,'Route Guide - Lanes Not in Data'!$P$5:$P$22370,0),
IF(ISERROR(MATCH(CF$6&amp;$CV52,'Route Guide - Lanes Not in Data'!$P$5:$P$22370,0))=FALSE,MATCH(CF$6&amp;$CV52,'Route Guide - Lanes Not in Data'!$P$5:$P$22370,0),
IF(ISERROR(MATCH(CF$6&amp;$CW52,'Route Guide - Lanes Not in Data'!$P$5:$P$22370,0))=FALSE,MATCH(CF$6&amp;$CW52,'Route Guide - Lanes Not in Data'!$P$5:$P$22370,0),
IF(ISERROR(MATCH(CF$6&amp;$CX52,'Route Guide - Lanes Not in Data'!$P$5:$P$22370,0))=FALSE,MATCH(CF$6&amp;$CX52,'Route Guide - Lanes Not in Data'!$P$5:$P$22370,0),
IF(ISERROR(MATCH(CF$6&amp;$CY52,'Route Guide - Lanes Not in Data'!$P$5:$P$22370,0))=FALSE,MATCH(CF$6&amp;$CY52,'Route Guide - Lanes Not in Data'!$P$5:$P$22370,0),
IF(ISERROR(MATCH(CF$6&amp;$CZ52,'Route Guide - Lanes Not in Data'!$P$5:$P$22370,0))=FALSE,MATCH(CF$6&amp;$CZ52,'Route Guide - Lanes Not in Data'!$P$5:$P$22370,0),""))))))))))),""))</f>
        <v/>
      </c>
      <c r="CG52" s="37" t="str">
        <f>IF(OR(CG$6="",ES52&lt;&gt;2),"",IFERROR(INDEX('Route Guide - Lanes Not in Data'!$E$5:$E$22370,
IF(ISERROR(MATCH(CG$6&amp;$CQ52,'Route Guide - Lanes Not in Data'!$P$5:$P$22370,0))=FALSE,MATCH(CG$6&amp;$CQ52,'Route Guide - Lanes Not in Data'!$P$5:$P$22370,0),
IF(ISERROR(MATCH(CG$6&amp;$CR52,'Route Guide - Lanes Not in Data'!$P$5:$P$22370,0))=FALSE,MATCH(CG$6&amp;$CR52,'Route Guide - Lanes Not in Data'!$P$5:$P$22370,0),
IF(ISERROR(MATCH(CG$6&amp;$CS52,'Route Guide - Lanes Not in Data'!$P$5:$P$22370,0))=FALSE,MATCH(CG$6&amp;$CS52,'Route Guide - Lanes Not in Data'!$P$5:$P$22370,0),
IF(ISERROR(MATCH(CG$6&amp;$CT52,'Route Guide - Lanes Not in Data'!$P$5:$P$22370,0))=FALSE,MATCH(CG$6&amp;$CT52,'Route Guide - Lanes Not in Data'!$P$5:$P$22370,0),
IF(ISERROR(MATCH(CG$6&amp;$CU52,'Route Guide - Lanes Not in Data'!$P$5:$P$22370,0))=FALSE,MATCH(CG$6&amp;$CU52,'Route Guide - Lanes Not in Data'!$P$5:$P$22370,0),
IF(ISERROR(MATCH(CG$6&amp;$CV52,'Route Guide - Lanes Not in Data'!$P$5:$P$22370,0))=FALSE,MATCH(CG$6&amp;$CV52,'Route Guide - Lanes Not in Data'!$P$5:$P$22370,0),
IF(ISERROR(MATCH(CG$6&amp;$CW52,'Route Guide - Lanes Not in Data'!$P$5:$P$22370,0))=FALSE,MATCH(CG$6&amp;$CW52,'Route Guide - Lanes Not in Data'!$P$5:$P$22370,0),
IF(ISERROR(MATCH(CG$6&amp;$CX52,'Route Guide - Lanes Not in Data'!$P$5:$P$22370,0))=FALSE,MATCH(CG$6&amp;$CX52,'Route Guide - Lanes Not in Data'!$P$5:$P$22370,0),
IF(ISERROR(MATCH(CG$6&amp;$CY52,'Route Guide - Lanes Not in Data'!$P$5:$P$22370,0))=FALSE,MATCH(CG$6&amp;$CY52,'Route Guide - Lanes Not in Data'!$P$5:$P$22370,0),
IF(ISERROR(MATCH(CG$6&amp;$CZ52,'Route Guide - Lanes Not in Data'!$P$5:$P$22370,0))=FALSE,MATCH(CG$6&amp;$CZ52,'Route Guide - Lanes Not in Data'!$P$5:$P$22370,0),""))))))))))),""))</f>
        <v/>
      </c>
      <c r="CH52" s="37" t="str">
        <f>IF(OR(CH$6="",ET52&lt;&gt;2),"",IFERROR(INDEX('Route Guide - Lanes Not in Data'!$E$5:$E$22370,
IF(ISERROR(MATCH(CH$6&amp;$CQ52,'Route Guide - Lanes Not in Data'!$P$5:$P$22370,0))=FALSE,MATCH(CH$6&amp;$CQ52,'Route Guide - Lanes Not in Data'!$P$5:$P$22370,0),
IF(ISERROR(MATCH(CH$6&amp;$CR52,'Route Guide - Lanes Not in Data'!$P$5:$P$22370,0))=FALSE,MATCH(CH$6&amp;$CR52,'Route Guide - Lanes Not in Data'!$P$5:$P$22370,0),
IF(ISERROR(MATCH(CH$6&amp;$CS52,'Route Guide - Lanes Not in Data'!$P$5:$P$22370,0))=FALSE,MATCH(CH$6&amp;$CS52,'Route Guide - Lanes Not in Data'!$P$5:$P$22370,0),
IF(ISERROR(MATCH(CH$6&amp;$CT52,'Route Guide - Lanes Not in Data'!$P$5:$P$22370,0))=FALSE,MATCH(CH$6&amp;$CT52,'Route Guide - Lanes Not in Data'!$P$5:$P$22370,0),
IF(ISERROR(MATCH(CH$6&amp;$CU52,'Route Guide - Lanes Not in Data'!$P$5:$P$22370,0))=FALSE,MATCH(CH$6&amp;$CU52,'Route Guide - Lanes Not in Data'!$P$5:$P$22370,0),
IF(ISERROR(MATCH(CH$6&amp;$CV52,'Route Guide - Lanes Not in Data'!$P$5:$P$22370,0))=FALSE,MATCH(CH$6&amp;$CV52,'Route Guide - Lanes Not in Data'!$P$5:$P$22370,0),
IF(ISERROR(MATCH(CH$6&amp;$CW52,'Route Guide - Lanes Not in Data'!$P$5:$P$22370,0))=FALSE,MATCH(CH$6&amp;$CW52,'Route Guide - Lanes Not in Data'!$P$5:$P$22370,0),
IF(ISERROR(MATCH(CH$6&amp;$CX52,'Route Guide - Lanes Not in Data'!$P$5:$P$22370,0))=FALSE,MATCH(CH$6&amp;$CX52,'Route Guide - Lanes Not in Data'!$P$5:$P$22370,0),
IF(ISERROR(MATCH(CH$6&amp;$CY52,'Route Guide - Lanes Not in Data'!$P$5:$P$22370,0))=FALSE,MATCH(CH$6&amp;$CY52,'Route Guide - Lanes Not in Data'!$P$5:$P$22370,0),
IF(ISERROR(MATCH(CH$6&amp;$CZ52,'Route Guide - Lanes Not in Data'!$P$5:$P$22370,0))=FALSE,MATCH(CH$6&amp;$CZ52,'Route Guide - Lanes Not in Data'!$P$5:$P$22370,0),""))))))))))),""))</f>
        <v/>
      </c>
      <c r="CI52" s="37" t="str">
        <f>IF(OR(CI$6="",EU52&lt;&gt;2),"",IFERROR(INDEX('Route Guide - Lanes Not in Data'!$E$5:$E$22370,
IF(ISERROR(MATCH(CI$6&amp;$CQ52,'Route Guide - Lanes Not in Data'!$P$5:$P$22370,0))=FALSE,MATCH(CI$6&amp;$CQ52,'Route Guide - Lanes Not in Data'!$P$5:$P$22370,0),
IF(ISERROR(MATCH(CI$6&amp;$CR52,'Route Guide - Lanes Not in Data'!$P$5:$P$22370,0))=FALSE,MATCH(CI$6&amp;$CR52,'Route Guide - Lanes Not in Data'!$P$5:$P$22370,0),
IF(ISERROR(MATCH(CI$6&amp;$CS52,'Route Guide - Lanes Not in Data'!$P$5:$P$22370,0))=FALSE,MATCH(CI$6&amp;$CS52,'Route Guide - Lanes Not in Data'!$P$5:$P$22370,0),
IF(ISERROR(MATCH(CI$6&amp;$CT52,'Route Guide - Lanes Not in Data'!$P$5:$P$22370,0))=FALSE,MATCH(CI$6&amp;$CT52,'Route Guide - Lanes Not in Data'!$P$5:$P$22370,0),
IF(ISERROR(MATCH(CI$6&amp;$CU52,'Route Guide - Lanes Not in Data'!$P$5:$P$22370,0))=FALSE,MATCH(CI$6&amp;$CU52,'Route Guide - Lanes Not in Data'!$P$5:$P$22370,0),
IF(ISERROR(MATCH(CI$6&amp;$CV52,'Route Guide - Lanes Not in Data'!$P$5:$P$22370,0))=FALSE,MATCH(CI$6&amp;$CV52,'Route Guide - Lanes Not in Data'!$P$5:$P$22370,0),
IF(ISERROR(MATCH(CI$6&amp;$CW52,'Route Guide - Lanes Not in Data'!$P$5:$P$22370,0))=FALSE,MATCH(CI$6&amp;$CW52,'Route Guide - Lanes Not in Data'!$P$5:$P$22370,0),
IF(ISERROR(MATCH(CI$6&amp;$CX52,'Route Guide - Lanes Not in Data'!$P$5:$P$22370,0))=FALSE,MATCH(CI$6&amp;$CX52,'Route Guide - Lanes Not in Data'!$P$5:$P$22370,0),
IF(ISERROR(MATCH(CI$6&amp;$CY52,'Route Guide - Lanes Not in Data'!$P$5:$P$22370,0))=FALSE,MATCH(CI$6&amp;$CY52,'Route Guide - Lanes Not in Data'!$P$5:$P$22370,0),
IF(ISERROR(MATCH(CI$6&amp;$CZ52,'Route Guide - Lanes Not in Data'!$P$5:$P$22370,0))=FALSE,MATCH(CI$6&amp;$CZ52,'Route Guide - Lanes Not in Data'!$P$5:$P$22370,0),""))))))))))),""))</f>
        <v/>
      </c>
      <c r="CJ52" s="37" t="str">
        <f>IF(OR(CJ$6="",EV52&lt;&gt;2),"",IFERROR(INDEX('Route Guide - Lanes Not in Data'!$E$5:$E$22370,
IF(ISERROR(MATCH(CJ$6&amp;$CQ52,'Route Guide - Lanes Not in Data'!$P$5:$P$22370,0))=FALSE,MATCH(CJ$6&amp;$CQ52,'Route Guide - Lanes Not in Data'!$P$5:$P$22370,0),
IF(ISERROR(MATCH(CJ$6&amp;$CR52,'Route Guide - Lanes Not in Data'!$P$5:$P$22370,0))=FALSE,MATCH(CJ$6&amp;$CR52,'Route Guide - Lanes Not in Data'!$P$5:$P$22370,0),
IF(ISERROR(MATCH(CJ$6&amp;$CS52,'Route Guide - Lanes Not in Data'!$P$5:$P$22370,0))=FALSE,MATCH(CJ$6&amp;$CS52,'Route Guide - Lanes Not in Data'!$P$5:$P$22370,0),
IF(ISERROR(MATCH(CJ$6&amp;$CT52,'Route Guide - Lanes Not in Data'!$P$5:$P$22370,0))=FALSE,MATCH(CJ$6&amp;$CT52,'Route Guide - Lanes Not in Data'!$P$5:$P$22370,0),
IF(ISERROR(MATCH(CJ$6&amp;$CU52,'Route Guide - Lanes Not in Data'!$P$5:$P$22370,0))=FALSE,MATCH(CJ$6&amp;$CU52,'Route Guide - Lanes Not in Data'!$P$5:$P$22370,0),
IF(ISERROR(MATCH(CJ$6&amp;$CV52,'Route Guide - Lanes Not in Data'!$P$5:$P$22370,0))=FALSE,MATCH(CJ$6&amp;$CV52,'Route Guide - Lanes Not in Data'!$P$5:$P$22370,0),
IF(ISERROR(MATCH(CJ$6&amp;$CW52,'Route Guide - Lanes Not in Data'!$P$5:$P$22370,0))=FALSE,MATCH(CJ$6&amp;$CW52,'Route Guide - Lanes Not in Data'!$P$5:$P$22370,0),
IF(ISERROR(MATCH(CJ$6&amp;$CX52,'Route Guide - Lanes Not in Data'!$P$5:$P$22370,0))=FALSE,MATCH(CJ$6&amp;$CX52,'Route Guide - Lanes Not in Data'!$P$5:$P$22370,0),
IF(ISERROR(MATCH(CJ$6&amp;$CY52,'Route Guide - Lanes Not in Data'!$P$5:$P$22370,0))=FALSE,MATCH(CJ$6&amp;$CY52,'Route Guide - Lanes Not in Data'!$P$5:$P$22370,0),
IF(ISERROR(MATCH(CJ$6&amp;$CZ52,'Route Guide - Lanes Not in Data'!$P$5:$P$22370,0))=FALSE,MATCH(CJ$6&amp;$CZ52,'Route Guide - Lanes Not in Data'!$P$5:$P$22370,0),""))))))))))),""))</f>
        <v/>
      </c>
      <c r="CK52" s="37" t="str">
        <f>IF(OR(CK$6="",EW52&lt;&gt;2),"",IFERROR(INDEX('Route Guide - Lanes Not in Data'!$E$5:$E$22370,
IF(ISERROR(MATCH(CK$6&amp;$CQ52,'Route Guide - Lanes Not in Data'!$P$5:$P$22370,0))=FALSE,MATCH(CK$6&amp;$CQ52,'Route Guide - Lanes Not in Data'!$P$5:$P$22370,0),
IF(ISERROR(MATCH(CK$6&amp;$CR52,'Route Guide - Lanes Not in Data'!$P$5:$P$22370,0))=FALSE,MATCH(CK$6&amp;$CR52,'Route Guide - Lanes Not in Data'!$P$5:$P$22370,0),
IF(ISERROR(MATCH(CK$6&amp;$CS52,'Route Guide - Lanes Not in Data'!$P$5:$P$22370,0))=FALSE,MATCH(CK$6&amp;$CS52,'Route Guide - Lanes Not in Data'!$P$5:$P$22370,0),
IF(ISERROR(MATCH(CK$6&amp;$CT52,'Route Guide - Lanes Not in Data'!$P$5:$P$22370,0))=FALSE,MATCH(CK$6&amp;$CT52,'Route Guide - Lanes Not in Data'!$P$5:$P$22370,0),
IF(ISERROR(MATCH(CK$6&amp;$CU52,'Route Guide - Lanes Not in Data'!$P$5:$P$22370,0))=FALSE,MATCH(CK$6&amp;$CU52,'Route Guide - Lanes Not in Data'!$P$5:$P$22370,0),
IF(ISERROR(MATCH(CK$6&amp;$CV52,'Route Guide - Lanes Not in Data'!$P$5:$P$22370,0))=FALSE,MATCH(CK$6&amp;$CV52,'Route Guide - Lanes Not in Data'!$P$5:$P$22370,0),
IF(ISERROR(MATCH(CK$6&amp;$CW52,'Route Guide - Lanes Not in Data'!$P$5:$P$22370,0))=FALSE,MATCH(CK$6&amp;$CW52,'Route Guide - Lanes Not in Data'!$P$5:$P$22370,0),
IF(ISERROR(MATCH(CK$6&amp;$CX52,'Route Guide - Lanes Not in Data'!$P$5:$P$22370,0))=FALSE,MATCH(CK$6&amp;$CX52,'Route Guide - Lanes Not in Data'!$P$5:$P$22370,0),
IF(ISERROR(MATCH(CK$6&amp;$CY52,'Route Guide - Lanes Not in Data'!$P$5:$P$22370,0))=FALSE,MATCH(CK$6&amp;$CY52,'Route Guide - Lanes Not in Data'!$P$5:$P$22370,0),
IF(ISERROR(MATCH(CK$6&amp;$CZ52,'Route Guide - Lanes Not in Data'!$P$5:$P$22370,0))=FALSE,MATCH(CK$6&amp;$CZ52,'Route Guide - Lanes Not in Data'!$P$5:$P$22370,0),""))))))))))),""))</f>
        <v/>
      </c>
      <c r="CL52" s="37">
        <f t="shared" si="52"/>
        <v>0.35200000000000004</v>
      </c>
      <c r="CM52" s="23" t="str">
        <f t="shared" si="53"/>
        <v>SAIA</v>
      </c>
      <c r="CN52" s="37">
        <f t="shared" si="54"/>
        <v>0.31</v>
      </c>
      <c r="CO52" s="23" t="str">
        <f t="shared" si="21"/>
        <v>ODFL</v>
      </c>
      <c r="CQ52" s="23" t="str">
        <f t="shared" si="72"/>
        <v>-0E25-CA-CITY OF INDUSTRY-WA</v>
      </c>
      <c r="CR52" s="23" t="str">
        <f t="shared" si="73"/>
        <v>-0E25-CA-CITY OF INDUSTRY-USA</v>
      </c>
      <c r="CS52" s="23" t="str">
        <f t="shared" si="74"/>
        <v>-CA-CITY OF INDUSTRY-WA</v>
      </c>
      <c r="CT52" s="23" t="str">
        <f t="shared" si="75"/>
        <v>-CA-CITY OF INDUSTRY-USA</v>
      </c>
      <c r="CU52" s="23" t="str">
        <f t="shared" si="76"/>
        <v>-91745-WA</v>
      </c>
      <c r="CV52" s="23" t="str">
        <f t="shared" si="77"/>
        <v>-91745-USA</v>
      </c>
      <c r="CW52" s="23" t="str">
        <f t="shared" si="78"/>
        <v>-CA-WA</v>
      </c>
      <c r="CX52" s="23" t="str">
        <f t="shared" si="79"/>
        <v>WA-CA</v>
      </c>
      <c r="CY52" s="23" t="str">
        <f t="shared" si="55"/>
        <v>WA-USA</v>
      </c>
      <c r="CZ52" s="23" t="str">
        <f t="shared" si="80"/>
        <v>USA-USA</v>
      </c>
      <c r="DB52"/>
      <c r="DF52" s="35" t="s">
        <v>2233</v>
      </c>
      <c r="DG52" s="23">
        <v>1</v>
      </c>
      <c r="DH52" s="23">
        <v>1</v>
      </c>
      <c r="DI52" s="23">
        <v>0</v>
      </c>
      <c r="DJ52" s="23">
        <v>0</v>
      </c>
      <c r="DK52" s="23">
        <v>1</v>
      </c>
      <c r="DL52" s="23">
        <v>1</v>
      </c>
      <c r="DM52" s="23">
        <v>0</v>
      </c>
      <c r="DN52" s="23">
        <v>1</v>
      </c>
      <c r="DO52" s="23">
        <v>0</v>
      </c>
      <c r="DP52" s="23">
        <v>0</v>
      </c>
      <c r="DQ52" s="23">
        <v>1</v>
      </c>
      <c r="DR52" s="23">
        <v>1</v>
      </c>
      <c r="DS52" s="23">
        <v>1</v>
      </c>
      <c r="DT52" s="23">
        <v>1</v>
      </c>
      <c r="DU52" s="23">
        <v>0</v>
      </c>
      <c r="EC52" s="38">
        <f t="shared" si="81"/>
        <v>2</v>
      </c>
      <c r="ED52" s="38">
        <f t="shared" si="82"/>
        <v>2</v>
      </c>
      <c r="EE52" s="38">
        <f t="shared" si="83"/>
        <v>0</v>
      </c>
      <c r="EF52" s="38">
        <f t="shared" si="84"/>
        <v>0</v>
      </c>
      <c r="EG52" s="38">
        <f t="shared" si="85"/>
        <v>2</v>
      </c>
      <c r="EH52" s="38">
        <f t="shared" si="86"/>
        <v>2</v>
      </c>
      <c r="EI52" s="38">
        <f t="shared" si="87"/>
        <v>0</v>
      </c>
      <c r="EJ52" s="38">
        <f t="shared" si="88"/>
        <v>2</v>
      </c>
      <c r="EK52" s="38">
        <f t="shared" si="89"/>
        <v>0</v>
      </c>
      <c r="EL52" s="38">
        <f t="shared" si="90"/>
        <v>0</v>
      </c>
      <c r="EM52" s="38">
        <f t="shared" si="91"/>
        <v>2</v>
      </c>
      <c r="EN52" s="38">
        <f t="shared" si="92"/>
        <v>2</v>
      </c>
      <c r="EO52" s="38">
        <f t="shared" si="93"/>
        <v>2</v>
      </c>
      <c r="EP52" s="38">
        <f t="shared" si="94"/>
        <v>2</v>
      </c>
      <c r="EQ52" s="38">
        <f t="shared" si="95"/>
        <v>0</v>
      </c>
      <c r="ER52" s="38"/>
      <c r="ES52" s="38"/>
      <c r="ET52" s="38"/>
      <c r="EU52" s="38"/>
      <c r="EV52" s="38"/>
      <c r="EW52" s="38"/>
    </row>
    <row r="53" spans="2:153" x14ac:dyDescent="0.25">
      <c r="B53" s="31" t="str">
        <f t="shared" si="59"/>
        <v>CA  to  WI</v>
      </c>
      <c r="C53" s="31" t="str">
        <f t="shared" si="4"/>
        <v>ODFL</v>
      </c>
      <c r="D53" s="31" t="str">
        <f t="shared" si="56"/>
        <v/>
      </c>
      <c r="F53" s="31" t="str">
        <f t="shared" si="60"/>
        <v>WI  to  CA</v>
      </c>
      <c r="G53" s="31" t="str">
        <f t="shared" si="6"/>
        <v>ODFL</v>
      </c>
      <c r="H53" s="31" t="str">
        <f t="shared" si="7"/>
        <v/>
      </c>
      <c r="U53" s="23" t="s">
        <v>2234</v>
      </c>
      <c r="V53" s="23" t="s">
        <v>2751</v>
      </c>
      <c r="W53" s="23" t="str">
        <f t="shared" si="61"/>
        <v>0E25-CA-CITY OF INDUSTRY-CA-WI</v>
      </c>
      <c r="X53" s="23" t="e">
        <f>_xlfn.XLOOKUP($W53,'Route Guide - Lanes In Data'!$B$1:$B$2645,'Route Guide - Lanes In Data'!D$1:D$2645)</f>
        <v>#N/A</v>
      </c>
      <c r="Y53" s="23" t="e">
        <f>_xlfn.XLOOKUP($W53,'Route Guide - Lanes In Data'!$B$1:$B$2645,'Route Guide - Lanes In Data'!E$1:E$2645)</f>
        <v>#N/A</v>
      </c>
      <c r="AA53" s="37">
        <f>IF(OR(AA$6="",EC53&lt;&gt;2),"",IFERROR(INDEX('Route Guide - Lanes Not in Data'!$D$5:$D$22370,
IF(ISERROR(MATCH(AA$6&amp;$BA53,'Route Guide - Lanes Not in Data'!$P$5:$P$22370,0))=FALSE,MATCH(AA$6&amp;$BA53,'Route Guide - Lanes Not in Data'!$P$5:$P$22370,0),
IF(ISERROR(MATCH(AA$6&amp;$BB53,'Route Guide - Lanes Not in Data'!$P$5:$P$22370,0))=FALSE,MATCH(AA$6&amp;$BB53,'Route Guide - Lanes Not in Data'!$P$5:$P$22370,0),
IF(ISERROR(MATCH(AA$6&amp;$BC53,'Route Guide - Lanes Not in Data'!$P$5:$P$22370,0))=FALSE,MATCH(AA$6&amp;$BC53,'Route Guide - Lanes Not in Data'!$P$5:$P$22370,0),
IF(ISERROR(MATCH(AA$6&amp;$BD53,'Route Guide - Lanes Not in Data'!$P$5:$P$22370,0))=FALSE,MATCH(AA$6&amp;$BD53,'Route Guide - Lanes Not in Data'!$P$5:$P$22370,0),
IF(ISERROR(MATCH(AA$6&amp;$BE53,'Route Guide - Lanes Not in Data'!$P$5:$P$22370,0))=FALSE,MATCH(AA$6&amp;$BE53,'Route Guide - Lanes Not in Data'!$P$5:$P$22370,0),
IF(ISERROR(MATCH(AA$6&amp;$BF53,'Route Guide - Lanes Not in Data'!$P$5:$P$22370,0))=FALSE,MATCH(AA$6&amp;$BF53,'Route Guide - Lanes Not in Data'!$P$5:$P$22370,0),
IF(ISERROR(MATCH(AA$6&amp;$BG53,'Route Guide - Lanes Not in Data'!$P$5:$P$22370,0))=FALSE,MATCH(AA$6&amp;$BG53,'Route Guide - Lanes Not in Data'!$P$5:$P$22370,0),
IF(ISERROR(MATCH(AA$6&amp;$BH53,'Route Guide - Lanes Not in Data'!$P$5:$P$22370,0))=FALSE,MATCH(AA$6&amp;$BH53,'Route Guide - Lanes Not in Data'!$P$5:$P$22370,0),
IF(ISERROR(MATCH(AA$6&amp;$BI53,'Route Guide - Lanes Not in Data'!$P$5:$P$22370,0))=FALSE,MATCH(AA$6&amp;$BI53,'Route Guide - Lanes Not in Data'!$P$5:$P$22370,0),
IF(ISERROR(MATCH(AA$6&amp;$BJ53,'Route Guide - Lanes Not in Data'!$P$5:$P$22370,0))=FALSE,MATCH(AA$6&amp;$BJ53,'Route Guide - Lanes Not in Data'!$P$5:$P$22370,0),""))))))))))),""))</f>
        <v>0.35</v>
      </c>
      <c r="AB53" s="37">
        <f>IF(OR(AB$6="",ED53&lt;&gt;2),"",IFERROR(INDEX('Route Guide - Lanes Not in Data'!$D$5:$D$22370,
IF(ISERROR(MATCH(AB$6&amp;$BA53,'Route Guide - Lanes Not in Data'!$P$5:$P$22370,0))=FALSE,MATCH(AB$6&amp;$BA53,'Route Guide - Lanes Not in Data'!$P$5:$P$22370,0),
IF(ISERROR(MATCH(AB$6&amp;$BB53,'Route Guide - Lanes Not in Data'!$P$5:$P$22370,0))=FALSE,MATCH(AB$6&amp;$BB53,'Route Guide - Lanes Not in Data'!$P$5:$P$22370,0),
IF(ISERROR(MATCH(AB$6&amp;$BC53,'Route Guide - Lanes Not in Data'!$P$5:$P$22370,0))=FALSE,MATCH(AB$6&amp;$BC53,'Route Guide - Lanes Not in Data'!$P$5:$P$22370,0),
IF(ISERROR(MATCH(AB$6&amp;$BD53,'Route Guide - Lanes Not in Data'!$P$5:$P$22370,0))=FALSE,MATCH(AB$6&amp;$BD53,'Route Guide - Lanes Not in Data'!$P$5:$P$22370,0),
IF(ISERROR(MATCH(AB$6&amp;$BE53,'Route Guide - Lanes Not in Data'!$P$5:$P$22370,0))=FALSE,MATCH(AB$6&amp;$BE53,'Route Guide - Lanes Not in Data'!$P$5:$P$22370,0),
IF(ISERROR(MATCH(AB$6&amp;$BF53,'Route Guide - Lanes Not in Data'!$P$5:$P$22370,0))=FALSE,MATCH(AB$6&amp;$BF53,'Route Guide - Lanes Not in Data'!$P$5:$P$22370,0),
IF(ISERROR(MATCH(AB$6&amp;$BG53,'Route Guide - Lanes Not in Data'!$P$5:$P$22370,0))=FALSE,MATCH(AB$6&amp;$BG53,'Route Guide - Lanes Not in Data'!$P$5:$P$22370,0),
IF(ISERROR(MATCH(AB$6&amp;$BH53,'Route Guide - Lanes Not in Data'!$P$5:$P$22370,0))=FALSE,MATCH(AB$6&amp;$BH53,'Route Guide - Lanes Not in Data'!$P$5:$P$22370,0),
IF(ISERROR(MATCH(AB$6&amp;$BI53,'Route Guide - Lanes Not in Data'!$P$5:$P$22370,0))=FALSE,MATCH(AB$6&amp;$BI53,'Route Guide - Lanes Not in Data'!$P$5:$P$22370,0),
IF(ISERROR(MATCH(AB$6&amp;$BJ53,'Route Guide - Lanes Not in Data'!$P$5:$P$22370,0))=FALSE,MATCH(AB$6&amp;$BJ53,'Route Guide - Lanes Not in Data'!$P$5:$P$22370,0),""))))))))))),""))</f>
        <v>-0.10199999999999999</v>
      </c>
      <c r="AC53" s="37" t="str">
        <f>IF(OR(AC$6="",EE53&lt;&gt;2),"",IFERROR(INDEX('Route Guide - Lanes Not in Data'!$D$5:$D$22370,
IF(ISERROR(MATCH(AC$6&amp;$BA53,'Route Guide - Lanes Not in Data'!$P$5:$P$22370,0))=FALSE,MATCH(AC$6&amp;$BA53,'Route Guide - Lanes Not in Data'!$P$5:$P$22370,0),
IF(ISERROR(MATCH(AC$6&amp;$BB53,'Route Guide - Lanes Not in Data'!$P$5:$P$22370,0))=FALSE,MATCH(AC$6&amp;$BB53,'Route Guide - Lanes Not in Data'!$P$5:$P$22370,0),
IF(ISERROR(MATCH(AC$6&amp;$BC53,'Route Guide - Lanes Not in Data'!$P$5:$P$22370,0))=FALSE,MATCH(AC$6&amp;$BC53,'Route Guide - Lanes Not in Data'!$P$5:$P$22370,0),
IF(ISERROR(MATCH(AC$6&amp;$BD53,'Route Guide - Lanes Not in Data'!$P$5:$P$22370,0))=FALSE,MATCH(AC$6&amp;$BD53,'Route Guide - Lanes Not in Data'!$P$5:$P$22370,0),
IF(ISERROR(MATCH(AC$6&amp;$BE53,'Route Guide - Lanes Not in Data'!$P$5:$P$22370,0))=FALSE,MATCH(AC$6&amp;$BE53,'Route Guide - Lanes Not in Data'!$P$5:$P$22370,0),
IF(ISERROR(MATCH(AC$6&amp;$BF53,'Route Guide - Lanes Not in Data'!$P$5:$P$22370,0))=FALSE,MATCH(AC$6&amp;$BF53,'Route Guide - Lanes Not in Data'!$P$5:$P$22370,0),
IF(ISERROR(MATCH(AC$6&amp;$BG53,'Route Guide - Lanes Not in Data'!$P$5:$P$22370,0))=FALSE,MATCH(AC$6&amp;$BG53,'Route Guide - Lanes Not in Data'!$P$5:$P$22370,0),
IF(ISERROR(MATCH(AC$6&amp;$BH53,'Route Guide - Lanes Not in Data'!$P$5:$P$22370,0))=FALSE,MATCH(AC$6&amp;$BH53,'Route Guide - Lanes Not in Data'!$P$5:$P$22370,0),
IF(ISERROR(MATCH(AC$6&amp;$BI53,'Route Guide - Lanes Not in Data'!$P$5:$P$22370,0))=FALSE,MATCH(AC$6&amp;$BI53,'Route Guide - Lanes Not in Data'!$P$5:$P$22370,0),
IF(ISERROR(MATCH(AC$6&amp;$BJ53,'Route Guide - Lanes Not in Data'!$P$5:$P$22370,0))=FALSE,MATCH(AC$6&amp;$BJ53,'Route Guide - Lanes Not in Data'!$P$5:$P$22370,0),""))))))))))),""))</f>
        <v/>
      </c>
      <c r="AD53" s="37" t="str">
        <f>IF(OR(AD$6="",EF53&lt;&gt;2),"",IFERROR(INDEX('Route Guide - Lanes Not in Data'!$D$5:$D$22370,
IF(ISERROR(MATCH(AD$6&amp;$BA53,'Route Guide - Lanes Not in Data'!$P$5:$P$22370,0))=FALSE,MATCH(AD$6&amp;$BA53,'Route Guide - Lanes Not in Data'!$P$5:$P$22370,0),
IF(ISERROR(MATCH(AD$6&amp;$BB53,'Route Guide - Lanes Not in Data'!$P$5:$P$22370,0))=FALSE,MATCH(AD$6&amp;$BB53,'Route Guide - Lanes Not in Data'!$P$5:$P$22370,0),
IF(ISERROR(MATCH(AD$6&amp;$BC53,'Route Guide - Lanes Not in Data'!$P$5:$P$22370,0))=FALSE,MATCH(AD$6&amp;$BC53,'Route Guide - Lanes Not in Data'!$P$5:$P$22370,0),
IF(ISERROR(MATCH(AD$6&amp;$BD53,'Route Guide - Lanes Not in Data'!$P$5:$P$22370,0))=FALSE,MATCH(AD$6&amp;$BD53,'Route Guide - Lanes Not in Data'!$P$5:$P$22370,0),
IF(ISERROR(MATCH(AD$6&amp;$BE53,'Route Guide - Lanes Not in Data'!$P$5:$P$22370,0))=FALSE,MATCH(AD$6&amp;$BE53,'Route Guide - Lanes Not in Data'!$P$5:$P$22370,0),
IF(ISERROR(MATCH(AD$6&amp;$BF53,'Route Guide - Lanes Not in Data'!$P$5:$P$22370,0))=FALSE,MATCH(AD$6&amp;$BF53,'Route Guide - Lanes Not in Data'!$P$5:$P$22370,0),
IF(ISERROR(MATCH(AD$6&amp;$BG53,'Route Guide - Lanes Not in Data'!$P$5:$P$22370,0))=FALSE,MATCH(AD$6&amp;$BG53,'Route Guide - Lanes Not in Data'!$P$5:$P$22370,0),
IF(ISERROR(MATCH(AD$6&amp;$BH53,'Route Guide - Lanes Not in Data'!$P$5:$P$22370,0))=FALSE,MATCH(AD$6&amp;$BH53,'Route Guide - Lanes Not in Data'!$P$5:$P$22370,0),
IF(ISERROR(MATCH(AD$6&amp;$BI53,'Route Guide - Lanes Not in Data'!$P$5:$P$22370,0))=FALSE,MATCH(AD$6&amp;$BI53,'Route Guide - Lanes Not in Data'!$P$5:$P$22370,0),
IF(ISERROR(MATCH(AD$6&amp;$BJ53,'Route Guide - Lanes Not in Data'!$P$5:$P$22370,0))=FALSE,MATCH(AD$6&amp;$BJ53,'Route Guide - Lanes Not in Data'!$P$5:$P$22370,0),""))))))))))),""))</f>
        <v/>
      </c>
      <c r="AE53" s="37">
        <f>IF(OR(AE$6="",EG53&lt;&gt;2),"",IFERROR(INDEX('Route Guide - Lanes Not in Data'!$D$5:$D$22370,
IF(ISERROR(MATCH(AE$6&amp;$BA53,'Route Guide - Lanes Not in Data'!$P$5:$P$22370,0))=FALSE,MATCH(AE$6&amp;$BA53,'Route Guide - Lanes Not in Data'!$P$5:$P$22370,0),
IF(ISERROR(MATCH(AE$6&amp;$BB53,'Route Guide - Lanes Not in Data'!$P$5:$P$22370,0))=FALSE,MATCH(AE$6&amp;$BB53,'Route Guide - Lanes Not in Data'!$P$5:$P$22370,0),
IF(ISERROR(MATCH(AE$6&amp;$BC53,'Route Guide - Lanes Not in Data'!$P$5:$P$22370,0))=FALSE,MATCH(AE$6&amp;$BC53,'Route Guide - Lanes Not in Data'!$P$5:$P$22370,0),
IF(ISERROR(MATCH(AE$6&amp;$BD53,'Route Guide - Lanes Not in Data'!$P$5:$P$22370,0))=FALSE,MATCH(AE$6&amp;$BD53,'Route Guide - Lanes Not in Data'!$P$5:$P$22370,0),
IF(ISERROR(MATCH(AE$6&amp;$BE53,'Route Guide - Lanes Not in Data'!$P$5:$P$22370,0))=FALSE,MATCH(AE$6&amp;$BE53,'Route Guide - Lanes Not in Data'!$P$5:$P$22370,0),
IF(ISERROR(MATCH(AE$6&amp;$BF53,'Route Guide - Lanes Not in Data'!$P$5:$P$22370,0))=FALSE,MATCH(AE$6&amp;$BF53,'Route Guide - Lanes Not in Data'!$P$5:$P$22370,0),
IF(ISERROR(MATCH(AE$6&amp;$BG53,'Route Guide - Lanes Not in Data'!$P$5:$P$22370,0))=FALSE,MATCH(AE$6&amp;$BG53,'Route Guide - Lanes Not in Data'!$P$5:$P$22370,0),
IF(ISERROR(MATCH(AE$6&amp;$BH53,'Route Guide - Lanes Not in Data'!$P$5:$P$22370,0))=FALSE,MATCH(AE$6&amp;$BH53,'Route Guide - Lanes Not in Data'!$P$5:$P$22370,0),
IF(ISERROR(MATCH(AE$6&amp;$BI53,'Route Guide - Lanes Not in Data'!$P$5:$P$22370,0))=FALSE,MATCH(AE$6&amp;$BI53,'Route Guide - Lanes Not in Data'!$P$5:$P$22370,0),
IF(ISERROR(MATCH(AE$6&amp;$BJ53,'Route Guide - Lanes Not in Data'!$P$5:$P$22370,0))=FALSE,MATCH(AE$6&amp;$BJ53,'Route Guide - Lanes Not in Data'!$P$5:$P$22370,0),""))))))))))),""))</f>
        <v>6.9000000000000006E-2</v>
      </c>
      <c r="AF53" s="37" t="str">
        <f>IF(OR(AF$6="",EH53&lt;&gt;2),"",IFERROR(INDEX('Route Guide - Lanes Not in Data'!$D$5:$D$22370,
IF(ISERROR(MATCH(AF$6&amp;$BA53,'Route Guide - Lanes Not in Data'!$P$5:$P$22370,0))=FALSE,MATCH(AF$6&amp;$BA53,'Route Guide - Lanes Not in Data'!$P$5:$P$22370,0),
IF(ISERROR(MATCH(AF$6&amp;$BB53,'Route Guide - Lanes Not in Data'!$P$5:$P$22370,0))=FALSE,MATCH(AF$6&amp;$BB53,'Route Guide - Lanes Not in Data'!$P$5:$P$22370,0),
IF(ISERROR(MATCH(AF$6&amp;$BC53,'Route Guide - Lanes Not in Data'!$P$5:$P$22370,0))=FALSE,MATCH(AF$6&amp;$BC53,'Route Guide - Lanes Not in Data'!$P$5:$P$22370,0),
IF(ISERROR(MATCH(AF$6&amp;$BD53,'Route Guide - Lanes Not in Data'!$P$5:$P$22370,0))=FALSE,MATCH(AF$6&amp;$BD53,'Route Guide - Lanes Not in Data'!$P$5:$P$22370,0),
IF(ISERROR(MATCH(AF$6&amp;$BE53,'Route Guide - Lanes Not in Data'!$P$5:$P$22370,0))=FALSE,MATCH(AF$6&amp;$BE53,'Route Guide - Lanes Not in Data'!$P$5:$P$22370,0),
IF(ISERROR(MATCH(AF$6&amp;$BF53,'Route Guide - Lanes Not in Data'!$P$5:$P$22370,0))=FALSE,MATCH(AF$6&amp;$BF53,'Route Guide - Lanes Not in Data'!$P$5:$P$22370,0),
IF(ISERROR(MATCH(AF$6&amp;$BG53,'Route Guide - Lanes Not in Data'!$P$5:$P$22370,0))=FALSE,MATCH(AF$6&amp;$BG53,'Route Guide - Lanes Not in Data'!$P$5:$P$22370,0),
IF(ISERROR(MATCH(AF$6&amp;$BH53,'Route Guide - Lanes Not in Data'!$P$5:$P$22370,0))=FALSE,MATCH(AF$6&amp;$BH53,'Route Guide - Lanes Not in Data'!$P$5:$P$22370,0),
IF(ISERROR(MATCH(AF$6&amp;$BI53,'Route Guide - Lanes Not in Data'!$P$5:$P$22370,0))=FALSE,MATCH(AF$6&amp;$BI53,'Route Guide - Lanes Not in Data'!$P$5:$P$22370,0),
IF(ISERROR(MATCH(AF$6&amp;$BJ53,'Route Guide - Lanes Not in Data'!$P$5:$P$22370,0))=FALSE,MATCH(AF$6&amp;$BJ53,'Route Guide - Lanes Not in Data'!$P$5:$P$22370,0),""))))))))))),""))</f>
        <v/>
      </c>
      <c r="AG53" s="37" t="str">
        <f>IF(OR(AG$6="",EI53&lt;&gt;2),"",IFERROR(INDEX('Route Guide - Lanes Not in Data'!$D$5:$D$22370,
IF(ISERROR(MATCH(AG$6&amp;$BA53,'Route Guide - Lanes Not in Data'!$P$5:$P$22370,0))=FALSE,MATCH(AG$6&amp;$BA53,'Route Guide - Lanes Not in Data'!$P$5:$P$22370,0),
IF(ISERROR(MATCH(AG$6&amp;$BB53,'Route Guide - Lanes Not in Data'!$P$5:$P$22370,0))=FALSE,MATCH(AG$6&amp;$BB53,'Route Guide - Lanes Not in Data'!$P$5:$P$22370,0),
IF(ISERROR(MATCH(AG$6&amp;$BC53,'Route Guide - Lanes Not in Data'!$P$5:$P$22370,0))=FALSE,MATCH(AG$6&amp;$BC53,'Route Guide - Lanes Not in Data'!$P$5:$P$22370,0),
IF(ISERROR(MATCH(AG$6&amp;$BD53,'Route Guide - Lanes Not in Data'!$P$5:$P$22370,0))=FALSE,MATCH(AG$6&amp;$BD53,'Route Guide - Lanes Not in Data'!$P$5:$P$22370,0),
IF(ISERROR(MATCH(AG$6&amp;$BE53,'Route Guide - Lanes Not in Data'!$P$5:$P$22370,0))=FALSE,MATCH(AG$6&amp;$BE53,'Route Guide - Lanes Not in Data'!$P$5:$P$22370,0),
IF(ISERROR(MATCH(AG$6&amp;$BF53,'Route Guide - Lanes Not in Data'!$P$5:$P$22370,0))=FALSE,MATCH(AG$6&amp;$BF53,'Route Guide - Lanes Not in Data'!$P$5:$P$22370,0),
IF(ISERROR(MATCH(AG$6&amp;$BG53,'Route Guide - Lanes Not in Data'!$P$5:$P$22370,0))=FALSE,MATCH(AG$6&amp;$BG53,'Route Guide - Lanes Not in Data'!$P$5:$P$22370,0),
IF(ISERROR(MATCH(AG$6&amp;$BH53,'Route Guide - Lanes Not in Data'!$P$5:$P$22370,0))=FALSE,MATCH(AG$6&amp;$BH53,'Route Guide - Lanes Not in Data'!$P$5:$P$22370,0),
IF(ISERROR(MATCH(AG$6&amp;$BI53,'Route Guide - Lanes Not in Data'!$P$5:$P$22370,0))=FALSE,MATCH(AG$6&amp;$BI53,'Route Guide - Lanes Not in Data'!$P$5:$P$22370,0),
IF(ISERROR(MATCH(AG$6&amp;$BJ53,'Route Guide - Lanes Not in Data'!$P$5:$P$22370,0))=FALSE,MATCH(AG$6&amp;$BJ53,'Route Guide - Lanes Not in Data'!$P$5:$P$22370,0),""))))))))))),""))</f>
        <v/>
      </c>
      <c r="AH53" s="37" t="str">
        <f>IF(OR(AH$6="",EJ53&lt;&gt;2),"",IFERROR(INDEX('Route Guide - Lanes Not in Data'!$D$5:$D$22370,
IF(ISERROR(MATCH(AH$6&amp;$BA53,'Route Guide - Lanes Not in Data'!$P$5:$P$22370,0))=FALSE,MATCH(AH$6&amp;$BA53,'Route Guide - Lanes Not in Data'!$P$5:$P$22370,0),
IF(ISERROR(MATCH(AH$6&amp;$BB53,'Route Guide - Lanes Not in Data'!$P$5:$P$22370,0))=FALSE,MATCH(AH$6&amp;$BB53,'Route Guide - Lanes Not in Data'!$P$5:$P$22370,0),
IF(ISERROR(MATCH(AH$6&amp;$BC53,'Route Guide - Lanes Not in Data'!$P$5:$P$22370,0))=FALSE,MATCH(AH$6&amp;$BC53,'Route Guide - Lanes Not in Data'!$P$5:$P$22370,0),
IF(ISERROR(MATCH(AH$6&amp;$BD53,'Route Guide - Lanes Not in Data'!$P$5:$P$22370,0))=FALSE,MATCH(AH$6&amp;$BD53,'Route Guide - Lanes Not in Data'!$P$5:$P$22370,0),
IF(ISERROR(MATCH(AH$6&amp;$BE53,'Route Guide - Lanes Not in Data'!$P$5:$P$22370,0))=FALSE,MATCH(AH$6&amp;$BE53,'Route Guide - Lanes Not in Data'!$P$5:$P$22370,0),
IF(ISERROR(MATCH(AH$6&amp;$BF53,'Route Guide - Lanes Not in Data'!$P$5:$P$22370,0))=FALSE,MATCH(AH$6&amp;$BF53,'Route Guide - Lanes Not in Data'!$P$5:$P$22370,0),
IF(ISERROR(MATCH(AH$6&amp;$BG53,'Route Guide - Lanes Not in Data'!$P$5:$P$22370,0))=FALSE,MATCH(AH$6&amp;$BG53,'Route Guide - Lanes Not in Data'!$P$5:$P$22370,0),
IF(ISERROR(MATCH(AH$6&amp;$BH53,'Route Guide - Lanes Not in Data'!$P$5:$P$22370,0))=FALSE,MATCH(AH$6&amp;$BH53,'Route Guide - Lanes Not in Data'!$P$5:$P$22370,0),
IF(ISERROR(MATCH(AH$6&amp;$BI53,'Route Guide - Lanes Not in Data'!$P$5:$P$22370,0))=FALSE,MATCH(AH$6&amp;$BI53,'Route Guide - Lanes Not in Data'!$P$5:$P$22370,0),
IF(ISERROR(MATCH(AH$6&amp;$BJ53,'Route Guide - Lanes Not in Data'!$P$5:$P$22370,0))=FALSE,MATCH(AH$6&amp;$BJ53,'Route Guide - Lanes Not in Data'!$P$5:$P$22370,0),""))))))))))),""))</f>
        <v/>
      </c>
      <c r="AI53" s="37" t="str">
        <f>IF(OR(AI$6="",EK53&lt;&gt;2),"",IFERROR(INDEX('Route Guide - Lanes Not in Data'!$D$5:$D$22370,
IF(ISERROR(MATCH(AI$6&amp;$BA53,'Route Guide - Lanes Not in Data'!$P$5:$P$22370,0))=FALSE,MATCH(AI$6&amp;$BA53,'Route Guide - Lanes Not in Data'!$P$5:$P$22370,0),
IF(ISERROR(MATCH(AI$6&amp;$BB53,'Route Guide - Lanes Not in Data'!$P$5:$P$22370,0))=FALSE,MATCH(AI$6&amp;$BB53,'Route Guide - Lanes Not in Data'!$P$5:$P$22370,0),
IF(ISERROR(MATCH(AI$6&amp;$BC53,'Route Guide - Lanes Not in Data'!$P$5:$P$22370,0))=FALSE,MATCH(AI$6&amp;$BC53,'Route Guide - Lanes Not in Data'!$P$5:$P$22370,0),
IF(ISERROR(MATCH(AI$6&amp;$BD53,'Route Guide - Lanes Not in Data'!$P$5:$P$22370,0))=FALSE,MATCH(AI$6&amp;$BD53,'Route Guide - Lanes Not in Data'!$P$5:$P$22370,0),
IF(ISERROR(MATCH(AI$6&amp;$BE53,'Route Guide - Lanes Not in Data'!$P$5:$P$22370,0))=FALSE,MATCH(AI$6&amp;$BE53,'Route Guide - Lanes Not in Data'!$P$5:$P$22370,0),
IF(ISERROR(MATCH(AI$6&amp;$BF53,'Route Guide - Lanes Not in Data'!$P$5:$P$22370,0))=FALSE,MATCH(AI$6&amp;$BF53,'Route Guide - Lanes Not in Data'!$P$5:$P$22370,0),
IF(ISERROR(MATCH(AI$6&amp;$BG53,'Route Guide - Lanes Not in Data'!$P$5:$P$22370,0))=FALSE,MATCH(AI$6&amp;$BG53,'Route Guide - Lanes Not in Data'!$P$5:$P$22370,0),
IF(ISERROR(MATCH(AI$6&amp;$BH53,'Route Guide - Lanes Not in Data'!$P$5:$P$22370,0))=FALSE,MATCH(AI$6&amp;$BH53,'Route Guide - Lanes Not in Data'!$P$5:$P$22370,0),
IF(ISERROR(MATCH(AI$6&amp;$BI53,'Route Guide - Lanes Not in Data'!$P$5:$P$22370,0))=FALSE,MATCH(AI$6&amp;$BI53,'Route Guide - Lanes Not in Data'!$P$5:$P$22370,0),
IF(ISERROR(MATCH(AI$6&amp;$BJ53,'Route Guide - Lanes Not in Data'!$P$5:$P$22370,0))=FALSE,MATCH(AI$6&amp;$BJ53,'Route Guide - Lanes Not in Data'!$P$5:$P$22370,0),""))))))))))),""))</f>
        <v/>
      </c>
      <c r="AJ53" s="37" t="str">
        <f>IF(OR(AJ$6="",EL53&lt;&gt;2),"",IFERROR(INDEX('Route Guide - Lanes Not in Data'!$D$5:$D$22370,
IF(ISERROR(MATCH(AJ$6&amp;$BA53,'Route Guide - Lanes Not in Data'!$P$5:$P$22370,0))=FALSE,MATCH(AJ$6&amp;$BA53,'Route Guide - Lanes Not in Data'!$P$5:$P$22370,0),
IF(ISERROR(MATCH(AJ$6&amp;$BB53,'Route Guide - Lanes Not in Data'!$P$5:$P$22370,0))=FALSE,MATCH(AJ$6&amp;$BB53,'Route Guide - Lanes Not in Data'!$P$5:$P$22370,0),
IF(ISERROR(MATCH(AJ$6&amp;$BC53,'Route Guide - Lanes Not in Data'!$P$5:$P$22370,0))=FALSE,MATCH(AJ$6&amp;$BC53,'Route Guide - Lanes Not in Data'!$P$5:$P$22370,0),
IF(ISERROR(MATCH(AJ$6&amp;$BD53,'Route Guide - Lanes Not in Data'!$P$5:$P$22370,0))=FALSE,MATCH(AJ$6&amp;$BD53,'Route Guide - Lanes Not in Data'!$P$5:$P$22370,0),
IF(ISERROR(MATCH(AJ$6&amp;$BE53,'Route Guide - Lanes Not in Data'!$P$5:$P$22370,0))=FALSE,MATCH(AJ$6&amp;$BE53,'Route Guide - Lanes Not in Data'!$P$5:$P$22370,0),
IF(ISERROR(MATCH(AJ$6&amp;$BF53,'Route Guide - Lanes Not in Data'!$P$5:$P$22370,0))=FALSE,MATCH(AJ$6&amp;$BF53,'Route Guide - Lanes Not in Data'!$P$5:$P$22370,0),
IF(ISERROR(MATCH(AJ$6&amp;$BG53,'Route Guide - Lanes Not in Data'!$P$5:$P$22370,0))=FALSE,MATCH(AJ$6&amp;$BG53,'Route Guide - Lanes Not in Data'!$P$5:$P$22370,0),
IF(ISERROR(MATCH(AJ$6&amp;$BH53,'Route Guide - Lanes Not in Data'!$P$5:$P$22370,0))=FALSE,MATCH(AJ$6&amp;$BH53,'Route Guide - Lanes Not in Data'!$P$5:$P$22370,0),
IF(ISERROR(MATCH(AJ$6&amp;$BI53,'Route Guide - Lanes Not in Data'!$P$5:$P$22370,0))=FALSE,MATCH(AJ$6&amp;$BI53,'Route Guide - Lanes Not in Data'!$P$5:$P$22370,0),
IF(ISERROR(MATCH(AJ$6&amp;$BJ53,'Route Guide - Lanes Not in Data'!$P$5:$P$22370,0))=FALSE,MATCH(AJ$6&amp;$BJ53,'Route Guide - Lanes Not in Data'!$P$5:$P$22370,0),""))))))))))),""))</f>
        <v/>
      </c>
      <c r="AK53" s="37">
        <f>IF(OR(AK$6="",EM53&lt;&gt;2),"",IFERROR(INDEX('Route Guide - Lanes Not in Data'!$D$5:$D$22370,
IF(ISERROR(MATCH(AK$6&amp;$BA53,'Route Guide - Lanes Not in Data'!$P$5:$P$22370,0))=FALSE,MATCH(AK$6&amp;$BA53,'Route Guide - Lanes Not in Data'!$P$5:$P$22370,0),
IF(ISERROR(MATCH(AK$6&amp;$BB53,'Route Guide - Lanes Not in Data'!$P$5:$P$22370,0))=FALSE,MATCH(AK$6&amp;$BB53,'Route Guide - Lanes Not in Data'!$P$5:$P$22370,0),
IF(ISERROR(MATCH(AK$6&amp;$BC53,'Route Guide - Lanes Not in Data'!$P$5:$P$22370,0))=FALSE,MATCH(AK$6&amp;$BC53,'Route Guide - Lanes Not in Data'!$P$5:$P$22370,0),
IF(ISERROR(MATCH(AK$6&amp;$BD53,'Route Guide - Lanes Not in Data'!$P$5:$P$22370,0))=FALSE,MATCH(AK$6&amp;$BD53,'Route Guide - Lanes Not in Data'!$P$5:$P$22370,0),
IF(ISERROR(MATCH(AK$6&amp;$BE53,'Route Guide - Lanes Not in Data'!$P$5:$P$22370,0))=FALSE,MATCH(AK$6&amp;$BE53,'Route Guide - Lanes Not in Data'!$P$5:$P$22370,0),
IF(ISERROR(MATCH(AK$6&amp;$BF53,'Route Guide - Lanes Not in Data'!$P$5:$P$22370,0))=FALSE,MATCH(AK$6&amp;$BF53,'Route Guide - Lanes Not in Data'!$P$5:$P$22370,0),
IF(ISERROR(MATCH(AK$6&amp;$BG53,'Route Guide - Lanes Not in Data'!$P$5:$P$22370,0))=FALSE,MATCH(AK$6&amp;$BG53,'Route Guide - Lanes Not in Data'!$P$5:$P$22370,0),
IF(ISERROR(MATCH(AK$6&amp;$BH53,'Route Guide - Lanes Not in Data'!$P$5:$P$22370,0))=FALSE,MATCH(AK$6&amp;$BH53,'Route Guide - Lanes Not in Data'!$P$5:$P$22370,0),
IF(ISERROR(MATCH(AK$6&amp;$BI53,'Route Guide - Lanes Not in Data'!$P$5:$P$22370,0))=FALSE,MATCH(AK$6&amp;$BI53,'Route Guide - Lanes Not in Data'!$P$5:$P$22370,0),
IF(ISERROR(MATCH(AK$6&amp;$BJ53,'Route Guide - Lanes Not in Data'!$P$5:$P$22370,0))=FALSE,MATCH(AK$6&amp;$BJ53,'Route Guide - Lanes Not in Data'!$P$5:$P$22370,0),""))))))))))),""))</f>
        <v>0.13300000000000001</v>
      </c>
      <c r="AL53" s="37" t="str">
        <f>IF(OR(AL$6="",EN53&lt;&gt;2),"",IFERROR(INDEX('Route Guide - Lanes Not in Data'!$D$5:$D$22370,
IF(ISERROR(MATCH(AL$6&amp;$BA53,'Route Guide - Lanes Not in Data'!$P$5:$P$22370,0))=FALSE,MATCH(AL$6&amp;$BA53,'Route Guide - Lanes Not in Data'!$P$5:$P$22370,0),
IF(ISERROR(MATCH(AL$6&amp;$BB53,'Route Guide - Lanes Not in Data'!$P$5:$P$22370,0))=FALSE,MATCH(AL$6&amp;$BB53,'Route Guide - Lanes Not in Data'!$P$5:$P$22370,0),
IF(ISERROR(MATCH(AL$6&amp;$BC53,'Route Guide - Lanes Not in Data'!$P$5:$P$22370,0))=FALSE,MATCH(AL$6&amp;$BC53,'Route Guide - Lanes Not in Data'!$P$5:$P$22370,0),
IF(ISERROR(MATCH(AL$6&amp;$BD53,'Route Guide - Lanes Not in Data'!$P$5:$P$22370,0))=FALSE,MATCH(AL$6&amp;$BD53,'Route Guide - Lanes Not in Data'!$P$5:$P$22370,0),
IF(ISERROR(MATCH(AL$6&amp;$BE53,'Route Guide - Lanes Not in Data'!$P$5:$P$22370,0))=FALSE,MATCH(AL$6&amp;$BE53,'Route Guide - Lanes Not in Data'!$P$5:$P$22370,0),
IF(ISERROR(MATCH(AL$6&amp;$BF53,'Route Guide - Lanes Not in Data'!$P$5:$P$22370,0))=FALSE,MATCH(AL$6&amp;$BF53,'Route Guide - Lanes Not in Data'!$P$5:$P$22370,0),
IF(ISERROR(MATCH(AL$6&amp;$BG53,'Route Guide - Lanes Not in Data'!$P$5:$P$22370,0))=FALSE,MATCH(AL$6&amp;$BG53,'Route Guide - Lanes Not in Data'!$P$5:$P$22370,0),
IF(ISERROR(MATCH(AL$6&amp;$BH53,'Route Guide - Lanes Not in Data'!$P$5:$P$22370,0))=FALSE,MATCH(AL$6&amp;$BH53,'Route Guide - Lanes Not in Data'!$P$5:$P$22370,0),
IF(ISERROR(MATCH(AL$6&amp;$BI53,'Route Guide - Lanes Not in Data'!$P$5:$P$22370,0))=FALSE,MATCH(AL$6&amp;$BI53,'Route Guide - Lanes Not in Data'!$P$5:$P$22370,0),
IF(ISERROR(MATCH(AL$6&amp;$BJ53,'Route Guide - Lanes Not in Data'!$P$5:$P$22370,0))=FALSE,MATCH(AL$6&amp;$BJ53,'Route Guide - Lanes Not in Data'!$P$5:$P$22370,0),""))))))))))),""))</f>
        <v/>
      </c>
      <c r="AM53" s="37" t="str">
        <f>IF(OR(AM$6="",EO53&lt;&gt;2),"",IFERROR(INDEX('Route Guide - Lanes Not in Data'!$D$5:$D$22370,
IF(ISERROR(MATCH(AM$6&amp;$BA53,'Route Guide - Lanes Not in Data'!$P$5:$P$22370,0))=FALSE,MATCH(AM$6&amp;$BA53,'Route Guide - Lanes Not in Data'!$P$5:$P$22370,0),
IF(ISERROR(MATCH(AM$6&amp;$BB53,'Route Guide - Lanes Not in Data'!$P$5:$P$22370,0))=FALSE,MATCH(AM$6&amp;$BB53,'Route Guide - Lanes Not in Data'!$P$5:$P$22370,0),
IF(ISERROR(MATCH(AM$6&amp;$BC53,'Route Guide - Lanes Not in Data'!$P$5:$P$22370,0))=FALSE,MATCH(AM$6&amp;$BC53,'Route Guide - Lanes Not in Data'!$P$5:$P$22370,0),
IF(ISERROR(MATCH(AM$6&amp;$BD53,'Route Guide - Lanes Not in Data'!$P$5:$P$22370,0))=FALSE,MATCH(AM$6&amp;$BD53,'Route Guide - Lanes Not in Data'!$P$5:$P$22370,0),
IF(ISERROR(MATCH(AM$6&amp;$BE53,'Route Guide - Lanes Not in Data'!$P$5:$P$22370,0))=FALSE,MATCH(AM$6&amp;$BE53,'Route Guide - Lanes Not in Data'!$P$5:$P$22370,0),
IF(ISERROR(MATCH(AM$6&amp;$BF53,'Route Guide - Lanes Not in Data'!$P$5:$P$22370,0))=FALSE,MATCH(AM$6&amp;$BF53,'Route Guide - Lanes Not in Data'!$P$5:$P$22370,0),
IF(ISERROR(MATCH(AM$6&amp;$BG53,'Route Guide - Lanes Not in Data'!$P$5:$P$22370,0))=FALSE,MATCH(AM$6&amp;$BG53,'Route Guide - Lanes Not in Data'!$P$5:$P$22370,0),
IF(ISERROR(MATCH(AM$6&amp;$BH53,'Route Guide - Lanes Not in Data'!$P$5:$P$22370,0))=FALSE,MATCH(AM$6&amp;$BH53,'Route Guide - Lanes Not in Data'!$P$5:$P$22370,0),
IF(ISERROR(MATCH(AM$6&amp;$BI53,'Route Guide - Lanes Not in Data'!$P$5:$P$22370,0))=FALSE,MATCH(AM$6&amp;$BI53,'Route Guide - Lanes Not in Data'!$P$5:$P$22370,0),
IF(ISERROR(MATCH(AM$6&amp;$BJ53,'Route Guide - Lanes Not in Data'!$P$5:$P$22370,0))=FALSE,MATCH(AM$6&amp;$BJ53,'Route Guide - Lanes Not in Data'!$P$5:$P$22370,0),""))))))))))),""))</f>
        <v/>
      </c>
      <c r="AN53" s="37" t="str">
        <f>IF(OR(AN$6="",EP53&lt;&gt;2),"",IFERROR(INDEX('Route Guide - Lanes Not in Data'!$D$5:$D$22370,
IF(ISERROR(MATCH(AN$6&amp;$BA53,'Route Guide - Lanes Not in Data'!$P$5:$P$22370,0))=FALSE,MATCH(AN$6&amp;$BA53,'Route Guide - Lanes Not in Data'!$P$5:$P$22370,0),
IF(ISERROR(MATCH(AN$6&amp;$BB53,'Route Guide - Lanes Not in Data'!$P$5:$P$22370,0))=FALSE,MATCH(AN$6&amp;$BB53,'Route Guide - Lanes Not in Data'!$P$5:$P$22370,0),
IF(ISERROR(MATCH(AN$6&amp;$BC53,'Route Guide - Lanes Not in Data'!$P$5:$P$22370,0))=FALSE,MATCH(AN$6&amp;$BC53,'Route Guide - Lanes Not in Data'!$P$5:$P$22370,0),
IF(ISERROR(MATCH(AN$6&amp;$BD53,'Route Guide - Lanes Not in Data'!$P$5:$P$22370,0))=FALSE,MATCH(AN$6&amp;$BD53,'Route Guide - Lanes Not in Data'!$P$5:$P$22370,0),
IF(ISERROR(MATCH(AN$6&amp;$BE53,'Route Guide - Lanes Not in Data'!$P$5:$P$22370,0))=FALSE,MATCH(AN$6&amp;$BE53,'Route Guide - Lanes Not in Data'!$P$5:$P$22370,0),
IF(ISERROR(MATCH(AN$6&amp;$BF53,'Route Guide - Lanes Not in Data'!$P$5:$P$22370,0))=FALSE,MATCH(AN$6&amp;$BF53,'Route Guide - Lanes Not in Data'!$P$5:$P$22370,0),
IF(ISERROR(MATCH(AN$6&amp;$BG53,'Route Guide - Lanes Not in Data'!$P$5:$P$22370,0))=FALSE,MATCH(AN$6&amp;$BG53,'Route Guide - Lanes Not in Data'!$P$5:$P$22370,0),
IF(ISERROR(MATCH(AN$6&amp;$BH53,'Route Guide - Lanes Not in Data'!$P$5:$P$22370,0))=FALSE,MATCH(AN$6&amp;$BH53,'Route Guide - Lanes Not in Data'!$P$5:$P$22370,0),
IF(ISERROR(MATCH(AN$6&amp;$BI53,'Route Guide - Lanes Not in Data'!$P$5:$P$22370,0))=FALSE,MATCH(AN$6&amp;$BI53,'Route Guide - Lanes Not in Data'!$P$5:$P$22370,0),
IF(ISERROR(MATCH(AN$6&amp;$BJ53,'Route Guide - Lanes Not in Data'!$P$5:$P$22370,0))=FALSE,MATCH(AN$6&amp;$BJ53,'Route Guide - Lanes Not in Data'!$P$5:$P$22370,0),""))))))))))),""))</f>
        <v/>
      </c>
      <c r="AO53" s="37" t="str">
        <f>IF(OR(AO$6="",EQ53&lt;&gt;2),"",IFERROR(INDEX('Route Guide - Lanes Not in Data'!$D$5:$D$22370,
IF(ISERROR(MATCH(AO$6&amp;$BA53,'Route Guide - Lanes Not in Data'!$P$5:$P$22370,0))=FALSE,MATCH(AO$6&amp;$BA53,'Route Guide - Lanes Not in Data'!$P$5:$P$22370,0),
IF(ISERROR(MATCH(AO$6&amp;$BB53,'Route Guide - Lanes Not in Data'!$P$5:$P$22370,0))=FALSE,MATCH(AO$6&amp;$BB53,'Route Guide - Lanes Not in Data'!$P$5:$P$22370,0),
IF(ISERROR(MATCH(AO$6&amp;$BC53,'Route Guide - Lanes Not in Data'!$P$5:$P$22370,0))=FALSE,MATCH(AO$6&amp;$BC53,'Route Guide - Lanes Not in Data'!$P$5:$P$22370,0),
IF(ISERROR(MATCH(AO$6&amp;$BD53,'Route Guide - Lanes Not in Data'!$P$5:$P$22370,0))=FALSE,MATCH(AO$6&amp;$BD53,'Route Guide - Lanes Not in Data'!$P$5:$P$22370,0),
IF(ISERROR(MATCH(AO$6&amp;$BE53,'Route Guide - Lanes Not in Data'!$P$5:$P$22370,0))=FALSE,MATCH(AO$6&amp;$BE53,'Route Guide - Lanes Not in Data'!$P$5:$P$22370,0),
IF(ISERROR(MATCH(AO$6&amp;$BF53,'Route Guide - Lanes Not in Data'!$P$5:$P$22370,0))=FALSE,MATCH(AO$6&amp;$BF53,'Route Guide - Lanes Not in Data'!$P$5:$P$22370,0),
IF(ISERROR(MATCH(AO$6&amp;$BG53,'Route Guide - Lanes Not in Data'!$P$5:$P$22370,0))=FALSE,MATCH(AO$6&amp;$BG53,'Route Guide - Lanes Not in Data'!$P$5:$P$22370,0),
IF(ISERROR(MATCH(AO$6&amp;$BH53,'Route Guide - Lanes Not in Data'!$P$5:$P$22370,0))=FALSE,MATCH(AO$6&amp;$BH53,'Route Guide - Lanes Not in Data'!$P$5:$P$22370,0),
IF(ISERROR(MATCH(AO$6&amp;$BI53,'Route Guide - Lanes Not in Data'!$P$5:$P$22370,0))=FALSE,MATCH(AO$6&amp;$BI53,'Route Guide - Lanes Not in Data'!$P$5:$P$22370,0),
IF(ISERROR(MATCH(AO$6&amp;$BJ53,'Route Guide - Lanes Not in Data'!$P$5:$P$22370,0))=FALSE,MATCH(AO$6&amp;$BJ53,'Route Guide - Lanes Not in Data'!$P$5:$P$22370,0),""))))))))))),""))</f>
        <v/>
      </c>
      <c r="AP53" s="37" t="str">
        <f>IF(OR(AP$6="",ER53&lt;&gt;2),"",IFERROR(INDEX('Route Guide - Lanes Not in Data'!$D$5:$D$22370,
IF(ISERROR(MATCH(AP$6&amp;$BA53,'Route Guide - Lanes Not in Data'!$P$5:$P$22370,0))=FALSE,MATCH(AP$6&amp;$BA53,'Route Guide - Lanes Not in Data'!$P$5:$P$22370,0),
IF(ISERROR(MATCH(AP$6&amp;$BB53,'Route Guide - Lanes Not in Data'!$P$5:$P$22370,0))=FALSE,MATCH(AP$6&amp;$BB53,'Route Guide - Lanes Not in Data'!$P$5:$P$22370,0),
IF(ISERROR(MATCH(AP$6&amp;$BC53,'Route Guide - Lanes Not in Data'!$P$5:$P$22370,0))=FALSE,MATCH(AP$6&amp;$BC53,'Route Guide - Lanes Not in Data'!$P$5:$P$22370,0),
IF(ISERROR(MATCH(AP$6&amp;$BD53,'Route Guide - Lanes Not in Data'!$P$5:$P$22370,0))=FALSE,MATCH(AP$6&amp;$BD53,'Route Guide - Lanes Not in Data'!$P$5:$P$22370,0),
IF(ISERROR(MATCH(AP$6&amp;$BE53,'Route Guide - Lanes Not in Data'!$P$5:$P$22370,0))=FALSE,MATCH(AP$6&amp;$BE53,'Route Guide - Lanes Not in Data'!$P$5:$P$22370,0),
IF(ISERROR(MATCH(AP$6&amp;$BF53,'Route Guide - Lanes Not in Data'!$P$5:$P$22370,0))=FALSE,MATCH(AP$6&amp;$BF53,'Route Guide - Lanes Not in Data'!$P$5:$P$22370,0),
IF(ISERROR(MATCH(AP$6&amp;$BG53,'Route Guide - Lanes Not in Data'!$P$5:$P$22370,0))=FALSE,MATCH(AP$6&amp;$BG53,'Route Guide - Lanes Not in Data'!$P$5:$P$22370,0),
IF(ISERROR(MATCH(AP$6&amp;$BH53,'Route Guide - Lanes Not in Data'!$P$5:$P$22370,0))=FALSE,MATCH(AP$6&amp;$BH53,'Route Guide - Lanes Not in Data'!$P$5:$P$22370,0),
IF(ISERROR(MATCH(AP$6&amp;$BI53,'Route Guide - Lanes Not in Data'!$P$5:$P$22370,0))=FALSE,MATCH(AP$6&amp;$BI53,'Route Guide - Lanes Not in Data'!$P$5:$P$22370,0),
IF(ISERROR(MATCH(AP$6&amp;$BJ53,'Route Guide - Lanes Not in Data'!$P$5:$P$22370,0))=FALSE,MATCH(AP$6&amp;$BJ53,'Route Guide - Lanes Not in Data'!$P$5:$P$22370,0),""))))))))))),""))</f>
        <v/>
      </c>
      <c r="AQ53" s="37" t="str">
        <f>IF(OR(AQ$6="",ES53&lt;&gt;2),"",IFERROR(INDEX('Route Guide - Lanes Not in Data'!$D$5:$D$22370,
IF(ISERROR(MATCH(AQ$6&amp;$BA53,'Route Guide - Lanes Not in Data'!$P$5:$P$22370,0))=FALSE,MATCH(AQ$6&amp;$BA53,'Route Guide - Lanes Not in Data'!$P$5:$P$22370,0),
IF(ISERROR(MATCH(AQ$6&amp;$BB53,'Route Guide - Lanes Not in Data'!$P$5:$P$22370,0))=FALSE,MATCH(AQ$6&amp;$BB53,'Route Guide - Lanes Not in Data'!$P$5:$P$22370,0),
IF(ISERROR(MATCH(AQ$6&amp;$BC53,'Route Guide - Lanes Not in Data'!$P$5:$P$22370,0))=FALSE,MATCH(AQ$6&amp;$BC53,'Route Guide - Lanes Not in Data'!$P$5:$P$22370,0),
IF(ISERROR(MATCH(AQ$6&amp;$BD53,'Route Guide - Lanes Not in Data'!$P$5:$P$22370,0))=FALSE,MATCH(AQ$6&amp;$BD53,'Route Guide - Lanes Not in Data'!$P$5:$P$22370,0),
IF(ISERROR(MATCH(AQ$6&amp;$BE53,'Route Guide - Lanes Not in Data'!$P$5:$P$22370,0))=FALSE,MATCH(AQ$6&amp;$BE53,'Route Guide - Lanes Not in Data'!$P$5:$P$22370,0),
IF(ISERROR(MATCH(AQ$6&amp;$BF53,'Route Guide - Lanes Not in Data'!$P$5:$P$22370,0))=FALSE,MATCH(AQ$6&amp;$BF53,'Route Guide - Lanes Not in Data'!$P$5:$P$22370,0),
IF(ISERROR(MATCH(AQ$6&amp;$BG53,'Route Guide - Lanes Not in Data'!$P$5:$P$22370,0))=FALSE,MATCH(AQ$6&amp;$BG53,'Route Guide - Lanes Not in Data'!$P$5:$P$22370,0),
IF(ISERROR(MATCH(AQ$6&amp;$BH53,'Route Guide - Lanes Not in Data'!$P$5:$P$22370,0))=FALSE,MATCH(AQ$6&amp;$BH53,'Route Guide - Lanes Not in Data'!$P$5:$P$22370,0),
IF(ISERROR(MATCH(AQ$6&amp;$BI53,'Route Guide - Lanes Not in Data'!$P$5:$P$22370,0))=FALSE,MATCH(AQ$6&amp;$BI53,'Route Guide - Lanes Not in Data'!$P$5:$P$22370,0),
IF(ISERROR(MATCH(AQ$6&amp;$BJ53,'Route Guide - Lanes Not in Data'!$P$5:$P$22370,0))=FALSE,MATCH(AQ$6&amp;$BJ53,'Route Guide - Lanes Not in Data'!$P$5:$P$22370,0),""))))))))))),""))</f>
        <v/>
      </c>
      <c r="AR53" s="37" t="str">
        <f>IF(OR(AR$6="",ET53&lt;&gt;2),"",IFERROR(INDEX('Route Guide - Lanes Not in Data'!$D$5:$D$22370,
IF(ISERROR(MATCH(AR$6&amp;$BA53,'Route Guide - Lanes Not in Data'!$P$5:$P$22370,0))=FALSE,MATCH(AR$6&amp;$BA53,'Route Guide - Lanes Not in Data'!$P$5:$P$22370,0),
IF(ISERROR(MATCH(AR$6&amp;$BB53,'Route Guide - Lanes Not in Data'!$P$5:$P$22370,0))=FALSE,MATCH(AR$6&amp;$BB53,'Route Guide - Lanes Not in Data'!$P$5:$P$22370,0),
IF(ISERROR(MATCH(AR$6&amp;$BC53,'Route Guide - Lanes Not in Data'!$P$5:$P$22370,0))=FALSE,MATCH(AR$6&amp;$BC53,'Route Guide - Lanes Not in Data'!$P$5:$P$22370,0),
IF(ISERROR(MATCH(AR$6&amp;$BD53,'Route Guide - Lanes Not in Data'!$P$5:$P$22370,0))=FALSE,MATCH(AR$6&amp;$BD53,'Route Guide - Lanes Not in Data'!$P$5:$P$22370,0),
IF(ISERROR(MATCH(AR$6&amp;$BE53,'Route Guide - Lanes Not in Data'!$P$5:$P$22370,0))=FALSE,MATCH(AR$6&amp;$BE53,'Route Guide - Lanes Not in Data'!$P$5:$P$22370,0),
IF(ISERROR(MATCH(AR$6&amp;$BF53,'Route Guide - Lanes Not in Data'!$P$5:$P$22370,0))=FALSE,MATCH(AR$6&amp;$BF53,'Route Guide - Lanes Not in Data'!$P$5:$P$22370,0),
IF(ISERROR(MATCH(AR$6&amp;$BG53,'Route Guide - Lanes Not in Data'!$P$5:$P$22370,0))=FALSE,MATCH(AR$6&amp;$BG53,'Route Guide - Lanes Not in Data'!$P$5:$P$22370,0),
IF(ISERROR(MATCH(AR$6&amp;$BH53,'Route Guide - Lanes Not in Data'!$P$5:$P$22370,0))=FALSE,MATCH(AR$6&amp;$BH53,'Route Guide - Lanes Not in Data'!$P$5:$P$22370,0),
IF(ISERROR(MATCH(AR$6&amp;$BI53,'Route Guide - Lanes Not in Data'!$P$5:$P$22370,0))=FALSE,MATCH(AR$6&amp;$BI53,'Route Guide - Lanes Not in Data'!$P$5:$P$22370,0),
IF(ISERROR(MATCH(AR$6&amp;$BJ53,'Route Guide - Lanes Not in Data'!$P$5:$P$22370,0))=FALSE,MATCH(AR$6&amp;$BJ53,'Route Guide - Lanes Not in Data'!$P$5:$P$22370,0),""))))))))))),""))</f>
        <v/>
      </c>
      <c r="AS53" s="37" t="str">
        <f>IF(OR(AS$6="",EU53&lt;&gt;2),"",IFERROR(INDEX('Route Guide - Lanes Not in Data'!$D$5:$D$22370,
IF(ISERROR(MATCH(AS$6&amp;$BA53,'Route Guide - Lanes Not in Data'!$P$5:$P$22370,0))=FALSE,MATCH(AS$6&amp;$BA53,'Route Guide - Lanes Not in Data'!$P$5:$P$22370,0),
IF(ISERROR(MATCH(AS$6&amp;$BB53,'Route Guide - Lanes Not in Data'!$P$5:$P$22370,0))=FALSE,MATCH(AS$6&amp;$BB53,'Route Guide - Lanes Not in Data'!$P$5:$P$22370,0),
IF(ISERROR(MATCH(AS$6&amp;$BC53,'Route Guide - Lanes Not in Data'!$P$5:$P$22370,0))=FALSE,MATCH(AS$6&amp;$BC53,'Route Guide - Lanes Not in Data'!$P$5:$P$22370,0),
IF(ISERROR(MATCH(AS$6&amp;$BD53,'Route Guide - Lanes Not in Data'!$P$5:$P$22370,0))=FALSE,MATCH(AS$6&amp;$BD53,'Route Guide - Lanes Not in Data'!$P$5:$P$22370,0),
IF(ISERROR(MATCH(AS$6&amp;$BE53,'Route Guide - Lanes Not in Data'!$P$5:$P$22370,0))=FALSE,MATCH(AS$6&amp;$BE53,'Route Guide - Lanes Not in Data'!$P$5:$P$22370,0),
IF(ISERROR(MATCH(AS$6&amp;$BF53,'Route Guide - Lanes Not in Data'!$P$5:$P$22370,0))=FALSE,MATCH(AS$6&amp;$BF53,'Route Guide - Lanes Not in Data'!$P$5:$P$22370,0),
IF(ISERROR(MATCH(AS$6&amp;$BG53,'Route Guide - Lanes Not in Data'!$P$5:$P$22370,0))=FALSE,MATCH(AS$6&amp;$BG53,'Route Guide - Lanes Not in Data'!$P$5:$P$22370,0),
IF(ISERROR(MATCH(AS$6&amp;$BH53,'Route Guide - Lanes Not in Data'!$P$5:$P$22370,0))=FALSE,MATCH(AS$6&amp;$BH53,'Route Guide - Lanes Not in Data'!$P$5:$P$22370,0),
IF(ISERROR(MATCH(AS$6&amp;$BI53,'Route Guide - Lanes Not in Data'!$P$5:$P$22370,0))=FALSE,MATCH(AS$6&amp;$BI53,'Route Guide - Lanes Not in Data'!$P$5:$P$22370,0),
IF(ISERROR(MATCH(AS$6&amp;$BJ53,'Route Guide - Lanes Not in Data'!$P$5:$P$22370,0))=FALSE,MATCH(AS$6&amp;$BJ53,'Route Guide - Lanes Not in Data'!$P$5:$P$22370,0),""))))))))))),""))</f>
        <v/>
      </c>
      <c r="AT53" s="37" t="str">
        <f>IF(OR(AT$6="",EV53&lt;&gt;2),"",IFERROR(INDEX('Route Guide - Lanes Not in Data'!$D$5:$D$22370,
IF(ISERROR(MATCH(AT$6&amp;$BA53,'Route Guide - Lanes Not in Data'!$P$5:$P$22370,0))=FALSE,MATCH(AT$6&amp;$BA53,'Route Guide - Lanes Not in Data'!$P$5:$P$22370,0),
IF(ISERROR(MATCH(AT$6&amp;$BB53,'Route Guide - Lanes Not in Data'!$P$5:$P$22370,0))=FALSE,MATCH(AT$6&amp;$BB53,'Route Guide - Lanes Not in Data'!$P$5:$P$22370,0),
IF(ISERROR(MATCH(AT$6&amp;$BC53,'Route Guide - Lanes Not in Data'!$P$5:$P$22370,0))=FALSE,MATCH(AT$6&amp;$BC53,'Route Guide - Lanes Not in Data'!$P$5:$P$22370,0),
IF(ISERROR(MATCH(AT$6&amp;$BD53,'Route Guide - Lanes Not in Data'!$P$5:$P$22370,0))=FALSE,MATCH(AT$6&amp;$BD53,'Route Guide - Lanes Not in Data'!$P$5:$P$22370,0),
IF(ISERROR(MATCH(AT$6&amp;$BE53,'Route Guide - Lanes Not in Data'!$P$5:$P$22370,0))=FALSE,MATCH(AT$6&amp;$BE53,'Route Guide - Lanes Not in Data'!$P$5:$P$22370,0),
IF(ISERROR(MATCH(AT$6&amp;$BF53,'Route Guide - Lanes Not in Data'!$P$5:$P$22370,0))=FALSE,MATCH(AT$6&amp;$BF53,'Route Guide - Lanes Not in Data'!$P$5:$P$22370,0),
IF(ISERROR(MATCH(AT$6&amp;$BG53,'Route Guide - Lanes Not in Data'!$P$5:$P$22370,0))=FALSE,MATCH(AT$6&amp;$BG53,'Route Guide - Lanes Not in Data'!$P$5:$P$22370,0),
IF(ISERROR(MATCH(AT$6&amp;$BH53,'Route Guide - Lanes Not in Data'!$P$5:$P$22370,0))=FALSE,MATCH(AT$6&amp;$BH53,'Route Guide - Lanes Not in Data'!$P$5:$P$22370,0),
IF(ISERROR(MATCH(AT$6&amp;$BI53,'Route Guide - Lanes Not in Data'!$P$5:$P$22370,0))=FALSE,MATCH(AT$6&amp;$BI53,'Route Guide - Lanes Not in Data'!$P$5:$P$22370,0),
IF(ISERROR(MATCH(AT$6&amp;$BJ53,'Route Guide - Lanes Not in Data'!$P$5:$P$22370,0))=FALSE,MATCH(AT$6&amp;$BJ53,'Route Guide - Lanes Not in Data'!$P$5:$P$22370,0),""))))))))))),""))</f>
        <v/>
      </c>
      <c r="AU53" s="37" t="str">
        <f>IF(OR(AU$6="",EW53&lt;&gt;2),"",IFERROR(INDEX('Route Guide - Lanes Not in Data'!$D$5:$D$22370,
IF(ISERROR(MATCH(AU$6&amp;$BA53,'Route Guide - Lanes Not in Data'!$P$5:$P$22370,0))=FALSE,MATCH(AU$6&amp;$BA53,'Route Guide - Lanes Not in Data'!$P$5:$P$22370,0),
IF(ISERROR(MATCH(AU$6&amp;$BB53,'Route Guide - Lanes Not in Data'!$P$5:$P$22370,0))=FALSE,MATCH(AU$6&amp;$BB53,'Route Guide - Lanes Not in Data'!$P$5:$P$22370,0),
IF(ISERROR(MATCH(AU$6&amp;$BC53,'Route Guide - Lanes Not in Data'!$P$5:$P$22370,0))=FALSE,MATCH(AU$6&amp;$BC53,'Route Guide - Lanes Not in Data'!$P$5:$P$22370,0),
IF(ISERROR(MATCH(AU$6&amp;$BD53,'Route Guide - Lanes Not in Data'!$P$5:$P$22370,0))=FALSE,MATCH(AU$6&amp;$BD53,'Route Guide - Lanes Not in Data'!$P$5:$P$22370,0),
IF(ISERROR(MATCH(AU$6&amp;$BE53,'Route Guide - Lanes Not in Data'!$P$5:$P$22370,0))=FALSE,MATCH(AU$6&amp;$BE53,'Route Guide - Lanes Not in Data'!$P$5:$P$22370,0),
IF(ISERROR(MATCH(AU$6&amp;$BF53,'Route Guide - Lanes Not in Data'!$P$5:$P$22370,0))=FALSE,MATCH(AU$6&amp;$BF53,'Route Guide - Lanes Not in Data'!$P$5:$P$22370,0),
IF(ISERROR(MATCH(AU$6&amp;$BG53,'Route Guide - Lanes Not in Data'!$P$5:$P$22370,0))=FALSE,MATCH(AU$6&amp;$BG53,'Route Guide - Lanes Not in Data'!$P$5:$P$22370,0),
IF(ISERROR(MATCH(AU$6&amp;$BH53,'Route Guide - Lanes Not in Data'!$P$5:$P$22370,0))=FALSE,MATCH(AU$6&amp;$BH53,'Route Guide - Lanes Not in Data'!$P$5:$P$22370,0),
IF(ISERROR(MATCH(AU$6&amp;$BI53,'Route Guide - Lanes Not in Data'!$P$5:$P$22370,0))=FALSE,MATCH(AU$6&amp;$BI53,'Route Guide - Lanes Not in Data'!$P$5:$P$22370,0),
IF(ISERROR(MATCH(AU$6&amp;$BJ53,'Route Guide - Lanes Not in Data'!$P$5:$P$22370,0))=FALSE,MATCH(AU$6&amp;$BJ53,'Route Guide - Lanes Not in Data'!$P$5:$P$22370,0),""))))))))))),""))</f>
        <v/>
      </c>
      <c r="AV53" s="37">
        <f t="shared" si="47"/>
        <v>0.35</v>
      </c>
      <c r="AW53" s="23" t="str">
        <f t="shared" si="48"/>
        <v>ODFL</v>
      </c>
      <c r="AX53" s="37">
        <f t="shared" si="49"/>
        <v>0.13300000000000001</v>
      </c>
      <c r="AY53" s="23" t="str">
        <f t="shared" si="50"/>
        <v>EXLA</v>
      </c>
      <c r="BA53" s="23" t="str">
        <f t="shared" si="62"/>
        <v>-0E25-CA-CITY OF INDUSTRY-WI</v>
      </c>
      <c r="BB53" s="23" t="str">
        <f t="shared" si="63"/>
        <v>-0E25-CA-CITY OF INDUSTRY-USA</v>
      </c>
      <c r="BC53" s="23" t="str">
        <f t="shared" si="64"/>
        <v>-CA-CITY OF INDUSTRY-WI</v>
      </c>
      <c r="BD53" s="23" t="str">
        <f t="shared" si="65"/>
        <v>-CA-CITY OF INDUSTRY-USA</v>
      </c>
      <c r="BE53" s="23" t="str">
        <f t="shared" si="66"/>
        <v>-91745-WI</v>
      </c>
      <c r="BF53" s="23" t="str">
        <f t="shared" si="67"/>
        <v>-91745-USA</v>
      </c>
      <c r="BG53" s="23" t="str">
        <f t="shared" si="68"/>
        <v>-CA-WI</v>
      </c>
      <c r="BH53" s="23" t="str">
        <f t="shared" si="69"/>
        <v>CA-WI</v>
      </c>
      <c r="BI53" s="23" t="str">
        <f t="shared" si="51"/>
        <v>CA-USA</v>
      </c>
      <c r="BJ53" s="23" t="str">
        <f t="shared" si="70"/>
        <v>USA-USA</v>
      </c>
      <c r="BM53" s="23" t="str">
        <f t="shared" si="71"/>
        <v>0E25-CA-CITY OF INDUSTRY-WI-CA</v>
      </c>
      <c r="BN53" s="23" t="e">
        <f>_xlfn.XLOOKUP($BM53,'Route Guide - Lanes In Data'!$B$1:$B$2645,'Route Guide - Lanes In Data'!D$1:D$2645)</f>
        <v>#N/A</v>
      </c>
      <c r="BO53" s="23" t="e">
        <f>_xlfn.XLOOKUP($BM53,'Route Guide - Lanes In Data'!$B$1:$B$2645,'Route Guide - Lanes In Data'!E$1:E$2645)</f>
        <v>#N/A</v>
      </c>
      <c r="BQ53" s="37">
        <f>IF(OR(BQ$6="",EC53&lt;&gt;2),"",IFERROR(INDEX('Route Guide - Lanes Not in Data'!$E$5:$E$22370,
IF(ISERROR(MATCH(BQ$6&amp;$CQ53,'Route Guide - Lanes Not in Data'!$P$5:$P$22370,0))=FALSE,MATCH(BQ$6&amp;$CQ53,'Route Guide - Lanes Not in Data'!$P$5:$P$22370,0),
IF(ISERROR(MATCH(BQ$6&amp;$CR53,'Route Guide - Lanes Not in Data'!$P$5:$P$22370,0))=FALSE,MATCH(BQ$6&amp;$CR53,'Route Guide - Lanes Not in Data'!$P$5:$P$22370,0),
IF(ISERROR(MATCH(BQ$6&amp;$CS53,'Route Guide - Lanes Not in Data'!$P$5:$P$22370,0))=FALSE,MATCH(BQ$6&amp;$CS53,'Route Guide - Lanes Not in Data'!$P$5:$P$22370,0),
IF(ISERROR(MATCH(BQ$6&amp;$CT53,'Route Guide - Lanes Not in Data'!$P$5:$P$22370,0))=FALSE,MATCH(BQ$6&amp;$CT53,'Route Guide - Lanes Not in Data'!$P$5:$P$22370,0),
IF(ISERROR(MATCH(BQ$6&amp;$CU53,'Route Guide - Lanes Not in Data'!$P$5:$P$22370,0))=FALSE,MATCH(BQ$6&amp;$CU53,'Route Guide - Lanes Not in Data'!$P$5:$P$22370,0),
IF(ISERROR(MATCH(BQ$6&amp;$CV53,'Route Guide - Lanes Not in Data'!$P$5:$P$22370,0))=FALSE,MATCH(BQ$6&amp;$CV53,'Route Guide - Lanes Not in Data'!$P$5:$P$22370,0),
IF(ISERROR(MATCH(BQ$6&amp;$CW53,'Route Guide - Lanes Not in Data'!$P$5:$P$22370,0))=FALSE,MATCH(BQ$6&amp;$CW53,'Route Guide - Lanes Not in Data'!$P$5:$P$22370,0),
IF(ISERROR(MATCH(BQ$6&amp;$CX53,'Route Guide - Lanes Not in Data'!$P$5:$P$22370,0))=FALSE,MATCH(BQ$6&amp;$CX53,'Route Guide - Lanes Not in Data'!$P$5:$P$22370,0),
IF(ISERROR(MATCH(BQ$6&amp;$CY53,'Route Guide - Lanes Not in Data'!$P$5:$P$22370,0))=FALSE,MATCH(BQ$6&amp;$CY53,'Route Guide - Lanes Not in Data'!$P$5:$P$22370,0),
IF(ISERROR(MATCH(BQ$6&amp;$CZ53,'Route Guide - Lanes Not in Data'!$P$5:$P$22370,0))=FALSE,MATCH(BQ$6&amp;$CZ53,'Route Guide - Lanes Not in Data'!$P$5:$P$22370,0),""))))))))))),""))</f>
        <v>0.31</v>
      </c>
      <c r="BR53" s="37">
        <f>IF(OR(BR$6="",ED53&lt;&gt;2),"",IFERROR(INDEX('Route Guide - Lanes Not in Data'!$E$5:$E$22370,
IF(ISERROR(MATCH(BR$6&amp;$CQ53,'Route Guide - Lanes Not in Data'!$P$5:$P$22370,0))=FALSE,MATCH(BR$6&amp;$CQ53,'Route Guide - Lanes Not in Data'!$P$5:$P$22370,0),
IF(ISERROR(MATCH(BR$6&amp;$CR53,'Route Guide - Lanes Not in Data'!$P$5:$P$22370,0))=FALSE,MATCH(BR$6&amp;$CR53,'Route Guide - Lanes Not in Data'!$P$5:$P$22370,0),
IF(ISERROR(MATCH(BR$6&amp;$CS53,'Route Guide - Lanes Not in Data'!$P$5:$P$22370,0))=FALSE,MATCH(BR$6&amp;$CS53,'Route Guide - Lanes Not in Data'!$P$5:$P$22370,0),
IF(ISERROR(MATCH(BR$6&amp;$CT53,'Route Guide - Lanes Not in Data'!$P$5:$P$22370,0))=FALSE,MATCH(BR$6&amp;$CT53,'Route Guide - Lanes Not in Data'!$P$5:$P$22370,0),
IF(ISERROR(MATCH(BR$6&amp;$CU53,'Route Guide - Lanes Not in Data'!$P$5:$P$22370,0))=FALSE,MATCH(BR$6&amp;$CU53,'Route Guide - Lanes Not in Data'!$P$5:$P$22370,0),
IF(ISERROR(MATCH(BR$6&amp;$CV53,'Route Guide - Lanes Not in Data'!$P$5:$P$22370,0))=FALSE,MATCH(BR$6&amp;$CV53,'Route Guide - Lanes Not in Data'!$P$5:$P$22370,0),
IF(ISERROR(MATCH(BR$6&amp;$CW53,'Route Guide - Lanes Not in Data'!$P$5:$P$22370,0))=FALSE,MATCH(BR$6&amp;$CW53,'Route Guide - Lanes Not in Data'!$P$5:$P$22370,0),
IF(ISERROR(MATCH(BR$6&amp;$CX53,'Route Guide - Lanes Not in Data'!$P$5:$P$22370,0))=FALSE,MATCH(BR$6&amp;$CX53,'Route Guide - Lanes Not in Data'!$P$5:$P$22370,0),
IF(ISERROR(MATCH(BR$6&amp;$CY53,'Route Guide - Lanes Not in Data'!$P$5:$P$22370,0))=FALSE,MATCH(BR$6&amp;$CY53,'Route Guide - Lanes Not in Data'!$P$5:$P$22370,0),
IF(ISERROR(MATCH(BR$6&amp;$CZ53,'Route Guide - Lanes Not in Data'!$P$5:$P$22370,0))=FALSE,MATCH(BR$6&amp;$CZ53,'Route Guide - Lanes Not in Data'!$P$5:$P$22370,0),""))))))))))),""))</f>
        <v>-0.10199999999999999</v>
      </c>
      <c r="BS53" s="37" t="str">
        <f>IF(OR(BS$6="",EE53&lt;&gt;2),"",IFERROR(INDEX('Route Guide - Lanes Not in Data'!$E$5:$E$22370,
IF(ISERROR(MATCH(BS$6&amp;$CQ53,'Route Guide - Lanes Not in Data'!$P$5:$P$22370,0))=FALSE,MATCH(BS$6&amp;$CQ53,'Route Guide - Lanes Not in Data'!$P$5:$P$22370,0),
IF(ISERROR(MATCH(BS$6&amp;$CR53,'Route Guide - Lanes Not in Data'!$P$5:$P$22370,0))=FALSE,MATCH(BS$6&amp;$CR53,'Route Guide - Lanes Not in Data'!$P$5:$P$22370,0),
IF(ISERROR(MATCH(BS$6&amp;$CS53,'Route Guide - Lanes Not in Data'!$P$5:$P$22370,0))=FALSE,MATCH(BS$6&amp;$CS53,'Route Guide - Lanes Not in Data'!$P$5:$P$22370,0),
IF(ISERROR(MATCH(BS$6&amp;$CT53,'Route Guide - Lanes Not in Data'!$P$5:$P$22370,0))=FALSE,MATCH(BS$6&amp;$CT53,'Route Guide - Lanes Not in Data'!$P$5:$P$22370,0),
IF(ISERROR(MATCH(BS$6&amp;$CU53,'Route Guide - Lanes Not in Data'!$P$5:$P$22370,0))=FALSE,MATCH(BS$6&amp;$CU53,'Route Guide - Lanes Not in Data'!$P$5:$P$22370,0),
IF(ISERROR(MATCH(BS$6&amp;$CV53,'Route Guide - Lanes Not in Data'!$P$5:$P$22370,0))=FALSE,MATCH(BS$6&amp;$CV53,'Route Guide - Lanes Not in Data'!$P$5:$P$22370,0),
IF(ISERROR(MATCH(BS$6&amp;$CW53,'Route Guide - Lanes Not in Data'!$P$5:$P$22370,0))=FALSE,MATCH(BS$6&amp;$CW53,'Route Guide - Lanes Not in Data'!$P$5:$P$22370,0),
IF(ISERROR(MATCH(BS$6&amp;$CX53,'Route Guide - Lanes Not in Data'!$P$5:$P$22370,0))=FALSE,MATCH(BS$6&amp;$CX53,'Route Guide - Lanes Not in Data'!$P$5:$P$22370,0),
IF(ISERROR(MATCH(BS$6&amp;$CY53,'Route Guide - Lanes Not in Data'!$P$5:$P$22370,0))=FALSE,MATCH(BS$6&amp;$CY53,'Route Guide - Lanes Not in Data'!$P$5:$P$22370,0),
IF(ISERROR(MATCH(BS$6&amp;$CZ53,'Route Guide - Lanes Not in Data'!$P$5:$P$22370,0))=FALSE,MATCH(BS$6&amp;$CZ53,'Route Guide - Lanes Not in Data'!$P$5:$P$22370,0),""))))))))))),""))</f>
        <v/>
      </c>
      <c r="BT53" s="37" t="str">
        <f>IF(OR(BT$6="",EF53&lt;&gt;2),"",IFERROR(INDEX('Route Guide - Lanes Not in Data'!$E$5:$E$22370,
IF(ISERROR(MATCH(BT$6&amp;$CQ53,'Route Guide - Lanes Not in Data'!$P$5:$P$22370,0))=FALSE,MATCH(BT$6&amp;$CQ53,'Route Guide - Lanes Not in Data'!$P$5:$P$22370,0),
IF(ISERROR(MATCH(BT$6&amp;$CR53,'Route Guide - Lanes Not in Data'!$P$5:$P$22370,0))=FALSE,MATCH(BT$6&amp;$CR53,'Route Guide - Lanes Not in Data'!$P$5:$P$22370,0),
IF(ISERROR(MATCH(BT$6&amp;$CS53,'Route Guide - Lanes Not in Data'!$P$5:$P$22370,0))=FALSE,MATCH(BT$6&amp;$CS53,'Route Guide - Lanes Not in Data'!$P$5:$P$22370,0),
IF(ISERROR(MATCH(BT$6&amp;$CT53,'Route Guide - Lanes Not in Data'!$P$5:$P$22370,0))=FALSE,MATCH(BT$6&amp;$CT53,'Route Guide - Lanes Not in Data'!$P$5:$P$22370,0),
IF(ISERROR(MATCH(BT$6&amp;$CU53,'Route Guide - Lanes Not in Data'!$P$5:$P$22370,0))=FALSE,MATCH(BT$6&amp;$CU53,'Route Guide - Lanes Not in Data'!$P$5:$P$22370,0),
IF(ISERROR(MATCH(BT$6&amp;$CV53,'Route Guide - Lanes Not in Data'!$P$5:$P$22370,0))=FALSE,MATCH(BT$6&amp;$CV53,'Route Guide - Lanes Not in Data'!$P$5:$P$22370,0),
IF(ISERROR(MATCH(BT$6&amp;$CW53,'Route Guide - Lanes Not in Data'!$P$5:$P$22370,0))=FALSE,MATCH(BT$6&amp;$CW53,'Route Guide - Lanes Not in Data'!$P$5:$P$22370,0),
IF(ISERROR(MATCH(BT$6&amp;$CX53,'Route Guide - Lanes Not in Data'!$P$5:$P$22370,0))=FALSE,MATCH(BT$6&amp;$CX53,'Route Guide - Lanes Not in Data'!$P$5:$P$22370,0),
IF(ISERROR(MATCH(BT$6&amp;$CY53,'Route Guide - Lanes Not in Data'!$P$5:$P$22370,0))=FALSE,MATCH(BT$6&amp;$CY53,'Route Guide - Lanes Not in Data'!$P$5:$P$22370,0),
IF(ISERROR(MATCH(BT$6&amp;$CZ53,'Route Guide - Lanes Not in Data'!$P$5:$P$22370,0))=FALSE,MATCH(BT$6&amp;$CZ53,'Route Guide - Lanes Not in Data'!$P$5:$P$22370,0),""))))))))))),""))</f>
        <v/>
      </c>
      <c r="BU53" s="37">
        <f>IF(OR(BU$6="",EG53&lt;&gt;2),"",IFERROR(INDEX('Route Guide - Lanes Not in Data'!$E$5:$E$22370,
IF(ISERROR(MATCH(BU$6&amp;$CQ53,'Route Guide - Lanes Not in Data'!$P$5:$P$22370,0))=FALSE,MATCH(BU$6&amp;$CQ53,'Route Guide - Lanes Not in Data'!$P$5:$P$22370,0),
IF(ISERROR(MATCH(BU$6&amp;$CR53,'Route Guide - Lanes Not in Data'!$P$5:$P$22370,0))=FALSE,MATCH(BU$6&amp;$CR53,'Route Guide - Lanes Not in Data'!$P$5:$P$22370,0),
IF(ISERROR(MATCH(BU$6&amp;$CS53,'Route Guide - Lanes Not in Data'!$P$5:$P$22370,0))=FALSE,MATCH(BU$6&amp;$CS53,'Route Guide - Lanes Not in Data'!$P$5:$P$22370,0),
IF(ISERROR(MATCH(BU$6&amp;$CT53,'Route Guide - Lanes Not in Data'!$P$5:$P$22370,0))=FALSE,MATCH(BU$6&amp;$CT53,'Route Guide - Lanes Not in Data'!$P$5:$P$22370,0),
IF(ISERROR(MATCH(BU$6&amp;$CU53,'Route Guide - Lanes Not in Data'!$P$5:$P$22370,0))=FALSE,MATCH(BU$6&amp;$CU53,'Route Guide - Lanes Not in Data'!$P$5:$P$22370,0),
IF(ISERROR(MATCH(BU$6&amp;$CV53,'Route Guide - Lanes Not in Data'!$P$5:$P$22370,0))=FALSE,MATCH(BU$6&amp;$CV53,'Route Guide - Lanes Not in Data'!$P$5:$P$22370,0),
IF(ISERROR(MATCH(BU$6&amp;$CW53,'Route Guide - Lanes Not in Data'!$P$5:$P$22370,0))=FALSE,MATCH(BU$6&amp;$CW53,'Route Guide - Lanes Not in Data'!$P$5:$P$22370,0),
IF(ISERROR(MATCH(BU$6&amp;$CX53,'Route Guide - Lanes Not in Data'!$P$5:$P$22370,0))=FALSE,MATCH(BU$6&amp;$CX53,'Route Guide - Lanes Not in Data'!$P$5:$P$22370,0),
IF(ISERROR(MATCH(BU$6&amp;$CY53,'Route Guide - Lanes Not in Data'!$P$5:$P$22370,0))=FALSE,MATCH(BU$6&amp;$CY53,'Route Guide - Lanes Not in Data'!$P$5:$P$22370,0),
IF(ISERROR(MATCH(BU$6&amp;$CZ53,'Route Guide - Lanes Not in Data'!$P$5:$P$22370,0))=FALSE,MATCH(BU$6&amp;$CZ53,'Route Guide - Lanes Not in Data'!$P$5:$P$22370,0),""))))))))))),""))</f>
        <v>6.9000000000000006E-2</v>
      </c>
      <c r="BV53" s="37" t="str">
        <f>IF(OR(BV$6="",EH53&lt;&gt;2),"",IFERROR(INDEX('Route Guide - Lanes Not in Data'!$E$5:$E$22370,
IF(ISERROR(MATCH(BV$6&amp;$CQ53,'Route Guide - Lanes Not in Data'!$P$5:$P$22370,0))=FALSE,MATCH(BV$6&amp;$CQ53,'Route Guide - Lanes Not in Data'!$P$5:$P$22370,0),
IF(ISERROR(MATCH(BV$6&amp;$CR53,'Route Guide - Lanes Not in Data'!$P$5:$P$22370,0))=FALSE,MATCH(BV$6&amp;$CR53,'Route Guide - Lanes Not in Data'!$P$5:$P$22370,0),
IF(ISERROR(MATCH(BV$6&amp;$CS53,'Route Guide - Lanes Not in Data'!$P$5:$P$22370,0))=FALSE,MATCH(BV$6&amp;$CS53,'Route Guide - Lanes Not in Data'!$P$5:$P$22370,0),
IF(ISERROR(MATCH(BV$6&amp;$CT53,'Route Guide - Lanes Not in Data'!$P$5:$P$22370,0))=FALSE,MATCH(BV$6&amp;$CT53,'Route Guide - Lanes Not in Data'!$P$5:$P$22370,0),
IF(ISERROR(MATCH(BV$6&amp;$CU53,'Route Guide - Lanes Not in Data'!$P$5:$P$22370,0))=FALSE,MATCH(BV$6&amp;$CU53,'Route Guide - Lanes Not in Data'!$P$5:$P$22370,0),
IF(ISERROR(MATCH(BV$6&amp;$CV53,'Route Guide - Lanes Not in Data'!$P$5:$P$22370,0))=FALSE,MATCH(BV$6&amp;$CV53,'Route Guide - Lanes Not in Data'!$P$5:$P$22370,0),
IF(ISERROR(MATCH(BV$6&amp;$CW53,'Route Guide - Lanes Not in Data'!$P$5:$P$22370,0))=FALSE,MATCH(BV$6&amp;$CW53,'Route Guide - Lanes Not in Data'!$P$5:$P$22370,0),
IF(ISERROR(MATCH(BV$6&amp;$CX53,'Route Guide - Lanes Not in Data'!$P$5:$P$22370,0))=FALSE,MATCH(BV$6&amp;$CX53,'Route Guide - Lanes Not in Data'!$P$5:$P$22370,0),
IF(ISERROR(MATCH(BV$6&amp;$CY53,'Route Guide - Lanes Not in Data'!$P$5:$P$22370,0))=FALSE,MATCH(BV$6&amp;$CY53,'Route Guide - Lanes Not in Data'!$P$5:$P$22370,0),
IF(ISERROR(MATCH(BV$6&amp;$CZ53,'Route Guide - Lanes Not in Data'!$P$5:$P$22370,0))=FALSE,MATCH(BV$6&amp;$CZ53,'Route Guide - Lanes Not in Data'!$P$5:$P$22370,0),""))))))))))),""))</f>
        <v/>
      </c>
      <c r="BW53" s="37" t="str">
        <f>IF(OR(BW$6="",EI53&lt;&gt;2),"",IFERROR(INDEX('Route Guide - Lanes Not in Data'!$E$5:$E$22370,
IF(ISERROR(MATCH(BW$6&amp;$CQ53,'Route Guide - Lanes Not in Data'!$P$5:$P$22370,0))=FALSE,MATCH(BW$6&amp;$CQ53,'Route Guide - Lanes Not in Data'!$P$5:$P$22370,0),
IF(ISERROR(MATCH(BW$6&amp;$CR53,'Route Guide - Lanes Not in Data'!$P$5:$P$22370,0))=FALSE,MATCH(BW$6&amp;$CR53,'Route Guide - Lanes Not in Data'!$P$5:$P$22370,0),
IF(ISERROR(MATCH(BW$6&amp;$CS53,'Route Guide - Lanes Not in Data'!$P$5:$P$22370,0))=FALSE,MATCH(BW$6&amp;$CS53,'Route Guide - Lanes Not in Data'!$P$5:$P$22370,0),
IF(ISERROR(MATCH(BW$6&amp;$CT53,'Route Guide - Lanes Not in Data'!$P$5:$P$22370,0))=FALSE,MATCH(BW$6&amp;$CT53,'Route Guide - Lanes Not in Data'!$P$5:$P$22370,0),
IF(ISERROR(MATCH(BW$6&amp;$CU53,'Route Guide - Lanes Not in Data'!$P$5:$P$22370,0))=FALSE,MATCH(BW$6&amp;$CU53,'Route Guide - Lanes Not in Data'!$P$5:$P$22370,0),
IF(ISERROR(MATCH(BW$6&amp;$CV53,'Route Guide - Lanes Not in Data'!$P$5:$P$22370,0))=FALSE,MATCH(BW$6&amp;$CV53,'Route Guide - Lanes Not in Data'!$P$5:$P$22370,0),
IF(ISERROR(MATCH(BW$6&amp;$CW53,'Route Guide - Lanes Not in Data'!$P$5:$P$22370,0))=FALSE,MATCH(BW$6&amp;$CW53,'Route Guide - Lanes Not in Data'!$P$5:$P$22370,0),
IF(ISERROR(MATCH(BW$6&amp;$CX53,'Route Guide - Lanes Not in Data'!$P$5:$P$22370,0))=FALSE,MATCH(BW$6&amp;$CX53,'Route Guide - Lanes Not in Data'!$P$5:$P$22370,0),
IF(ISERROR(MATCH(BW$6&amp;$CY53,'Route Guide - Lanes Not in Data'!$P$5:$P$22370,0))=FALSE,MATCH(BW$6&amp;$CY53,'Route Guide - Lanes Not in Data'!$P$5:$P$22370,0),
IF(ISERROR(MATCH(BW$6&amp;$CZ53,'Route Guide - Lanes Not in Data'!$P$5:$P$22370,0))=FALSE,MATCH(BW$6&amp;$CZ53,'Route Guide - Lanes Not in Data'!$P$5:$P$22370,0),""))))))))))),""))</f>
        <v/>
      </c>
      <c r="BX53" s="37" t="str">
        <f>IF(OR(BX$6="",EJ53&lt;&gt;2),"",IFERROR(INDEX('Route Guide - Lanes Not in Data'!$E$5:$E$22370,
IF(ISERROR(MATCH(BX$6&amp;$CQ53,'Route Guide - Lanes Not in Data'!$P$5:$P$22370,0))=FALSE,MATCH(BX$6&amp;$CQ53,'Route Guide - Lanes Not in Data'!$P$5:$P$22370,0),
IF(ISERROR(MATCH(BX$6&amp;$CR53,'Route Guide - Lanes Not in Data'!$P$5:$P$22370,0))=FALSE,MATCH(BX$6&amp;$CR53,'Route Guide - Lanes Not in Data'!$P$5:$P$22370,0),
IF(ISERROR(MATCH(BX$6&amp;$CS53,'Route Guide - Lanes Not in Data'!$P$5:$P$22370,0))=FALSE,MATCH(BX$6&amp;$CS53,'Route Guide - Lanes Not in Data'!$P$5:$P$22370,0),
IF(ISERROR(MATCH(BX$6&amp;$CT53,'Route Guide - Lanes Not in Data'!$P$5:$P$22370,0))=FALSE,MATCH(BX$6&amp;$CT53,'Route Guide - Lanes Not in Data'!$P$5:$P$22370,0),
IF(ISERROR(MATCH(BX$6&amp;$CU53,'Route Guide - Lanes Not in Data'!$P$5:$P$22370,0))=FALSE,MATCH(BX$6&amp;$CU53,'Route Guide - Lanes Not in Data'!$P$5:$P$22370,0),
IF(ISERROR(MATCH(BX$6&amp;$CV53,'Route Guide - Lanes Not in Data'!$P$5:$P$22370,0))=FALSE,MATCH(BX$6&amp;$CV53,'Route Guide - Lanes Not in Data'!$P$5:$P$22370,0),
IF(ISERROR(MATCH(BX$6&amp;$CW53,'Route Guide - Lanes Not in Data'!$P$5:$P$22370,0))=FALSE,MATCH(BX$6&amp;$CW53,'Route Guide - Lanes Not in Data'!$P$5:$P$22370,0),
IF(ISERROR(MATCH(BX$6&amp;$CX53,'Route Guide - Lanes Not in Data'!$P$5:$P$22370,0))=FALSE,MATCH(BX$6&amp;$CX53,'Route Guide - Lanes Not in Data'!$P$5:$P$22370,0),
IF(ISERROR(MATCH(BX$6&amp;$CY53,'Route Guide - Lanes Not in Data'!$P$5:$P$22370,0))=FALSE,MATCH(BX$6&amp;$CY53,'Route Guide - Lanes Not in Data'!$P$5:$P$22370,0),
IF(ISERROR(MATCH(BX$6&amp;$CZ53,'Route Guide - Lanes Not in Data'!$P$5:$P$22370,0))=FALSE,MATCH(BX$6&amp;$CZ53,'Route Guide - Lanes Not in Data'!$P$5:$P$22370,0),""))))))))))),""))</f>
        <v/>
      </c>
      <c r="BY53" s="37" t="str">
        <f>IF(OR(BY$6="",EK53&lt;&gt;2),"",IFERROR(INDEX('Route Guide - Lanes Not in Data'!$E$5:$E$22370,
IF(ISERROR(MATCH(BY$6&amp;$CQ53,'Route Guide - Lanes Not in Data'!$P$5:$P$22370,0))=FALSE,MATCH(BY$6&amp;$CQ53,'Route Guide - Lanes Not in Data'!$P$5:$P$22370,0),
IF(ISERROR(MATCH(BY$6&amp;$CR53,'Route Guide - Lanes Not in Data'!$P$5:$P$22370,0))=FALSE,MATCH(BY$6&amp;$CR53,'Route Guide - Lanes Not in Data'!$P$5:$P$22370,0),
IF(ISERROR(MATCH(BY$6&amp;$CS53,'Route Guide - Lanes Not in Data'!$P$5:$P$22370,0))=FALSE,MATCH(BY$6&amp;$CS53,'Route Guide - Lanes Not in Data'!$P$5:$P$22370,0),
IF(ISERROR(MATCH(BY$6&amp;$CT53,'Route Guide - Lanes Not in Data'!$P$5:$P$22370,0))=FALSE,MATCH(BY$6&amp;$CT53,'Route Guide - Lanes Not in Data'!$P$5:$P$22370,0),
IF(ISERROR(MATCH(BY$6&amp;$CU53,'Route Guide - Lanes Not in Data'!$P$5:$P$22370,0))=FALSE,MATCH(BY$6&amp;$CU53,'Route Guide - Lanes Not in Data'!$P$5:$P$22370,0),
IF(ISERROR(MATCH(BY$6&amp;$CV53,'Route Guide - Lanes Not in Data'!$P$5:$P$22370,0))=FALSE,MATCH(BY$6&amp;$CV53,'Route Guide - Lanes Not in Data'!$P$5:$P$22370,0),
IF(ISERROR(MATCH(BY$6&amp;$CW53,'Route Guide - Lanes Not in Data'!$P$5:$P$22370,0))=FALSE,MATCH(BY$6&amp;$CW53,'Route Guide - Lanes Not in Data'!$P$5:$P$22370,0),
IF(ISERROR(MATCH(BY$6&amp;$CX53,'Route Guide - Lanes Not in Data'!$P$5:$P$22370,0))=FALSE,MATCH(BY$6&amp;$CX53,'Route Guide - Lanes Not in Data'!$P$5:$P$22370,0),
IF(ISERROR(MATCH(BY$6&amp;$CY53,'Route Guide - Lanes Not in Data'!$P$5:$P$22370,0))=FALSE,MATCH(BY$6&amp;$CY53,'Route Guide - Lanes Not in Data'!$P$5:$P$22370,0),
IF(ISERROR(MATCH(BY$6&amp;$CZ53,'Route Guide - Lanes Not in Data'!$P$5:$P$22370,0))=FALSE,MATCH(BY$6&amp;$CZ53,'Route Guide - Lanes Not in Data'!$P$5:$P$22370,0),""))))))))))),""))</f>
        <v/>
      </c>
      <c r="BZ53" s="37" t="str">
        <f>IF(OR(BZ$6="",EL53&lt;&gt;2),"",IFERROR(INDEX('Route Guide - Lanes Not in Data'!$E$5:$E$22370,
IF(ISERROR(MATCH(BZ$6&amp;$CQ53,'Route Guide - Lanes Not in Data'!$P$5:$P$22370,0))=FALSE,MATCH(BZ$6&amp;$CQ53,'Route Guide - Lanes Not in Data'!$P$5:$P$22370,0),
IF(ISERROR(MATCH(BZ$6&amp;$CR53,'Route Guide - Lanes Not in Data'!$P$5:$P$22370,0))=FALSE,MATCH(BZ$6&amp;$CR53,'Route Guide - Lanes Not in Data'!$P$5:$P$22370,0),
IF(ISERROR(MATCH(BZ$6&amp;$CS53,'Route Guide - Lanes Not in Data'!$P$5:$P$22370,0))=FALSE,MATCH(BZ$6&amp;$CS53,'Route Guide - Lanes Not in Data'!$P$5:$P$22370,0),
IF(ISERROR(MATCH(BZ$6&amp;$CT53,'Route Guide - Lanes Not in Data'!$P$5:$P$22370,0))=FALSE,MATCH(BZ$6&amp;$CT53,'Route Guide - Lanes Not in Data'!$P$5:$P$22370,0),
IF(ISERROR(MATCH(BZ$6&amp;$CU53,'Route Guide - Lanes Not in Data'!$P$5:$P$22370,0))=FALSE,MATCH(BZ$6&amp;$CU53,'Route Guide - Lanes Not in Data'!$P$5:$P$22370,0),
IF(ISERROR(MATCH(BZ$6&amp;$CV53,'Route Guide - Lanes Not in Data'!$P$5:$P$22370,0))=FALSE,MATCH(BZ$6&amp;$CV53,'Route Guide - Lanes Not in Data'!$P$5:$P$22370,0),
IF(ISERROR(MATCH(BZ$6&amp;$CW53,'Route Guide - Lanes Not in Data'!$P$5:$P$22370,0))=FALSE,MATCH(BZ$6&amp;$CW53,'Route Guide - Lanes Not in Data'!$P$5:$P$22370,0),
IF(ISERROR(MATCH(BZ$6&amp;$CX53,'Route Guide - Lanes Not in Data'!$P$5:$P$22370,0))=FALSE,MATCH(BZ$6&amp;$CX53,'Route Guide - Lanes Not in Data'!$P$5:$P$22370,0),
IF(ISERROR(MATCH(BZ$6&amp;$CY53,'Route Guide - Lanes Not in Data'!$P$5:$P$22370,0))=FALSE,MATCH(BZ$6&amp;$CY53,'Route Guide - Lanes Not in Data'!$P$5:$P$22370,0),
IF(ISERROR(MATCH(BZ$6&amp;$CZ53,'Route Guide - Lanes Not in Data'!$P$5:$P$22370,0))=FALSE,MATCH(BZ$6&amp;$CZ53,'Route Guide - Lanes Not in Data'!$P$5:$P$22370,0),""))))))))))),""))</f>
        <v/>
      </c>
      <c r="CA53" s="37">
        <f>IF(OR(CA$6="",EM53&lt;&gt;2),"",IFERROR(INDEX('Route Guide - Lanes Not in Data'!$E$5:$E$22370,
IF(ISERROR(MATCH(CA$6&amp;$CQ53,'Route Guide - Lanes Not in Data'!$P$5:$P$22370,0))=FALSE,MATCH(CA$6&amp;$CQ53,'Route Guide - Lanes Not in Data'!$P$5:$P$22370,0),
IF(ISERROR(MATCH(CA$6&amp;$CR53,'Route Guide - Lanes Not in Data'!$P$5:$P$22370,0))=FALSE,MATCH(CA$6&amp;$CR53,'Route Guide - Lanes Not in Data'!$P$5:$P$22370,0),
IF(ISERROR(MATCH(CA$6&amp;$CS53,'Route Guide - Lanes Not in Data'!$P$5:$P$22370,0))=FALSE,MATCH(CA$6&amp;$CS53,'Route Guide - Lanes Not in Data'!$P$5:$P$22370,0),
IF(ISERROR(MATCH(CA$6&amp;$CT53,'Route Guide - Lanes Not in Data'!$P$5:$P$22370,0))=FALSE,MATCH(CA$6&amp;$CT53,'Route Guide - Lanes Not in Data'!$P$5:$P$22370,0),
IF(ISERROR(MATCH(CA$6&amp;$CU53,'Route Guide - Lanes Not in Data'!$P$5:$P$22370,0))=FALSE,MATCH(CA$6&amp;$CU53,'Route Guide - Lanes Not in Data'!$P$5:$P$22370,0),
IF(ISERROR(MATCH(CA$6&amp;$CV53,'Route Guide - Lanes Not in Data'!$P$5:$P$22370,0))=FALSE,MATCH(CA$6&amp;$CV53,'Route Guide - Lanes Not in Data'!$P$5:$P$22370,0),
IF(ISERROR(MATCH(CA$6&amp;$CW53,'Route Guide - Lanes Not in Data'!$P$5:$P$22370,0))=FALSE,MATCH(CA$6&amp;$CW53,'Route Guide - Lanes Not in Data'!$P$5:$P$22370,0),
IF(ISERROR(MATCH(CA$6&amp;$CX53,'Route Guide - Lanes Not in Data'!$P$5:$P$22370,0))=FALSE,MATCH(CA$6&amp;$CX53,'Route Guide - Lanes Not in Data'!$P$5:$P$22370,0),
IF(ISERROR(MATCH(CA$6&amp;$CY53,'Route Guide - Lanes Not in Data'!$P$5:$P$22370,0))=FALSE,MATCH(CA$6&amp;$CY53,'Route Guide - Lanes Not in Data'!$P$5:$P$22370,0),
IF(ISERROR(MATCH(CA$6&amp;$CZ53,'Route Guide - Lanes Not in Data'!$P$5:$P$22370,0))=FALSE,MATCH(CA$6&amp;$CZ53,'Route Guide - Lanes Not in Data'!$P$5:$P$22370,0),""))))))))))),""))</f>
        <v>0.13400000000000001</v>
      </c>
      <c r="CB53" s="37" t="str">
        <f>IF(OR(CB$6="",EN53&lt;&gt;2),"",IFERROR(INDEX('Route Guide - Lanes Not in Data'!$E$5:$E$22370,
IF(ISERROR(MATCH(CB$6&amp;$CQ53,'Route Guide - Lanes Not in Data'!$P$5:$P$22370,0))=FALSE,MATCH(CB$6&amp;$CQ53,'Route Guide - Lanes Not in Data'!$P$5:$P$22370,0),
IF(ISERROR(MATCH(CB$6&amp;$CR53,'Route Guide - Lanes Not in Data'!$P$5:$P$22370,0))=FALSE,MATCH(CB$6&amp;$CR53,'Route Guide - Lanes Not in Data'!$P$5:$P$22370,0),
IF(ISERROR(MATCH(CB$6&amp;$CS53,'Route Guide - Lanes Not in Data'!$P$5:$P$22370,0))=FALSE,MATCH(CB$6&amp;$CS53,'Route Guide - Lanes Not in Data'!$P$5:$P$22370,0),
IF(ISERROR(MATCH(CB$6&amp;$CT53,'Route Guide - Lanes Not in Data'!$P$5:$P$22370,0))=FALSE,MATCH(CB$6&amp;$CT53,'Route Guide - Lanes Not in Data'!$P$5:$P$22370,0),
IF(ISERROR(MATCH(CB$6&amp;$CU53,'Route Guide - Lanes Not in Data'!$P$5:$P$22370,0))=FALSE,MATCH(CB$6&amp;$CU53,'Route Guide - Lanes Not in Data'!$P$5:$P$22370,0),
IF(ISERROR(MATCH(CB$6&amp;$CV53,'Route Guide - Lanes Not in Data'!$P$5:$P$22370,0))=FALSE,MATCH(CB$6&amp;$CV53,'Route Guide - Lanes Not in Data'!$P$5:$P$22370,0),
IF(ISERROR(MATCH(CB$6&amp;$CW53,'Route Guide - Lanes Not in Data'!$P$5:$P$22370,0))=FALSE,MATCH(CB$6&amp;$CW53,'Route Guide - Lanes Not in Data'!$P$5:$P$22370,0),
IF(ISERROR(MATCH(CB$6&amp;$CX53,'Route Guide - Lanes Not in Data'!$P$5:$P$22370,0))=FALSE,MATCH(CB$6&amp;$CX53,'Route Guide - Lanes Not in Data'!$P$5:$P$22370,0),
IF(ISERROR(MATCH(CB$6&amp;$CY53,'Route Guide - Lanes Not in Data'!$P$5:$P$22370,0))=FALSE,MATCH(CB$6&amp;$CY53,'Route Guide - Lanes Not in Data'!$P$5:$P$22370,0),
IF(ISERROR(MATCH(CB$6&amp;$CZ53,'Route Guide - Lanes Not in Data'!$P$5:$P$22370,0))=FALSE,MATCH(CB$6&amp;$CZ53,'Route Guide - Lanes Not in Data'!$P$5:$P$22370,0),""))))))))))),""))</f>
        <v/>
      </c>
      <c r="CC53" s="37" t="str">
        <f>IF(OR(CC$6="",EO53&lt;&gt;2),"",IFERROR(INDEX('Route Guide - Lanes Not in Data'!$E$5:$E$22370,
IF(ISERROR(MATCH(CC$6&amp;$CQ53,'Route Guide - Lanes Not in Data'!$P$5:$P$22370,0))=FALSE,MATCH(CC$6&amp;$CQ53,'Route Guide - Lanes Not in Data'!$P$5:$P$22370,0),
IF(ISERROR(MATCH(CC$6&amp;$CR53,'Route Guide - Lanes Not in Data'!$P$5:$P$22370,0))=FALSE,MATCH(CC$6&amp;$CR53,'Route Guide - Lanes Not in Data'!$P$5:$P$22370,0),
IF(ISERROR(MATCH(CC$6&amp;$CS53,'Route Guide - Lanes Not in Data'!$P$5:$P$22370,0))=FALSE,MATCH(CC$6&amp;$CS53,'Route Guide - Lanes Not in Data'!$P$5:$P$22370,0),
IF(ISERROR(MATCH(CC$6&amp;$CT53,'Route Guide - Lanes Not in Data'!$P$5:$P$22370,0))=FALSE,MATCH(CC$6&amp;$CT53,'Route Guide - Lanes Not in Data'!$P$5:$P$22370,0),
IF(ISERROR(MATCH(CC$6&amp;$CU53,'Route Guide - Lanes Not in Data'!$P$5:$P$22370,0))=FALSE,MATCH(CC$6&amp;$CU53,'Route Guide - Lanes Not in Data'!$P$5:$P$22370,0),
IF(ISERROR(MATCH(CC$6&amp;$CV53,'Route Guide - Lanes Not in Data'!$P$5:$P$22370,0))=FALSE,MATCH(CC$6&amp;$CV53,'Route Guide - Lanes Not in Data'!$P$5:$P$22370,0),
IF(ISERROR(MATCH(CC$6&amp;$CW53,'Route Guide - Lanes Not in Data'!$P$5:$P$22370,0))=FALSE,MATCH(CC$6&amp;$CW53,'Route Guide - Lanes Not in Data'!$P$5:$P$22370,0),
IF(ISERROR(MATCH(CC$6&amp;$CX53,'Route Guide - Lanes Not in Data'!$P$5:$P$22370,0))=FALSE,MATCH(CC$6&amp;$CX53,'Route Guide - Lanes Not in Data'!$P$5:$P$22370,0),
IF(ISERROR(MATCH(CC$6&amp;$CY53,'Route Guide - Lanes Not in Data'!$P$5:$P$22370,0))=FALSE,MATCH(CC$6&amp;$CY53,'Route Guide - Lanes Not in Data'!$P$5:$P$22370,0),
IF(ISERROR(MATCH(CC$6&amp;$CZ53,'Route Guide - Lanes Not in Data'!$P$5:$P$22370,0))=FALSE,MATCH(CC$6&amp;$CZ53,'Route Guide - Lanes Not in Data'!$P$5:$P$22370,0),""))))))))))),""))</f>
        <v/>
      </c>
      <c r="CD53" s="37" t="str">
        <f>IF(OR(CD$6="",EP53&lt;&gt;2),"",IFERROR(INDEX('Route Guide - Lanes Not in Data'!$E$5:$E$22370,
IF(ISERROR(MATCH(CD$6&amp;$CQ53,'Route Guide - Lanes Not in Data'!$P$5:$P$22370,0))=FALSE,MATCH(CD$6&amp;$CQ53,'Route Guide - Lanes Not in Data'!$P$5:$P$22370,0),
IF(ISERROR(MATCH(CD$6&amp;$CR53,'Route Guide - Lanes Not in Data'!$P$5:$P$22370,0))=FALSE,MATCH(CD$6&amp;$CR53,'Route Guide - Lanes Not in Data'!$P$5:$P$22370,0),
IF(ISERROR(MATCH(CD$6&amp;$CS53,'Route Guide - Lanes Not in Data'!$P$5:$P$22370,0))=FALSE,MATCH(CD$6&amp;$CS53,'Route Guide - Lanes Not in Data'!$P$5:$P$22370,0),
IF(ISERROR(MATCH(CD$6&amp;$CT53,'Route Guide - Lanes Not in Data'!$P$5:$P$22370,0))=FALSE,MATCH(CD$6&amp;$CT53,'Route Guide - Lanes Not in Data'!$P$5:$P$22370,0),
IF(ISERROR(MATCH(CD$6&amp;$CU53,'Route Guide - Lanes Not in Data'!$P$5:$P$22370,0))=FALSE,MATCH(CD$6&amp;$CU53,'Route Guide - Lanes Not in Data'!$P$5:$P$22370,0),
IF(ISERROR(MATCH(CD$6&amp;$CV53,'Route Guide - Lanes Not in Data'!$P$5:$P$22370,0))=FALSE,MATCH(CD$6&amp;$CV53,'Route Guide - Lanes Not in Data'!$P$5:$P$22370,0),
IF(ISERROR(MATCH(CD$6&amp;$CW53,'Route Guide - Lanes Not in Data'!$P$5:$P$22370,0))=FALSE,MATCH(CD$6&amp;$CW53,'Route Guide - Lanes Not in Data'!$P$5:$P$22370,0),
IF(ISERROR(MATCH(CD$6&amp;$CX53,'Route Guide - Lanes Not in Data'!$P$5:$P$22370,0))=FALSE,MATCH(CD$6&amp;$CX53,'Route Guide - Lanes Not in Data'!$P$5:$P$22370,0),
IF(ISERROR(MATCH(CD$6&amp;$CY53,'Route Guide - Lanes Not in Data'!$P$5:$P$22370,0))=FALSE,MATCH(CD$6&amp;$CY53,'Route Guide - Lanes Not in Data'!$P$5:$P$22370,0),
IF(ISERROR(MATCH(CD$6&amp;$CZ53,'Route Guide - Lanes Not in Data'!$P$5:$P$22370,0))=FALSE,MATCH(CD$6&amp;$CZ53,'Route Guide - Lanes Not in Data'!$P$5:$P$22370,0),""))))))))))),""))</f>
        <v/>
      </c>
      <c r="CE53" s="37" t="str">
        <f>IF(OR(CE$6="",EQ53&lt;&gt;2),"",IFERROR(INDEX('Route Guide - Lanes Not in Data'!$E$5:$E$22370,
IF(ISERROR(MATCH(CE$6&amp;$CQ53,'Route Guide - Lanes Not in Data'!$P$5:$P$22370,0))=FALSE,MATCH(CE$6&amp;$CQ53,'Route Guide - Lanes Not in Data'!$P$5:$P$22370,0),
IF(ISERROR(MATCH(CE$6&amp;$CR53,'Route Guide - Lanes Not in Data'!$P$5:$P$22370,0))=FALSE,MATCH(CE$6&amp;$CR53,'Route Guide - Lanes Not in Data'!$P$5:$P$22370,0),
IF(ISERROR(MATCH(CE$6&amp;$CS53,'Route Guide - Lanes Not in Data'!$P$5:$P$22370,0))=FALSE,MATCH(CE$6&amp;$CS53,'Route Guide - Lanes Not in Data'!$P$5:$P$22370,0),
IF(ISERROR(MATCH(CE$6&amp;$CT53,'Route Guide - Lanes Not in Data'!$P$5:$P$22370,0))=FALSE,MATCH(CE$6&amp;$CT53,'Route Guide - Lanes Not in Data'!$P$5:$P$22370,0),
IF(ISERROR(MATCH(CE$6&amp;$CU53,'Route Guide - Lanes Not in Data'!$P$5:$P$22370,0))=FALSE,MATCH(CE$6&amp;$CU53,'Route Guide - Lanes Not in Data'!$P$5:$P$22370,0),
IF(ISERROR(MATCH(CE$6&amp;$CV53,'Route Guide - Lanes Not in Data'!$P$5:$P$22370,0))=FALSE,MATCH(CE$6&amp;$CV53,'Route Guide - Lanes Not in Data'!$P$5:$P$22370,0),
IF(ISERROR(MATCH(CE$6&amp;$CW53,'Route Guide - Lanes Not in Data'!$P$5:$P$22370,0))=FALSE,MATCH(CE$6&amp;$CW53,'Route Guide - Lanes Not in Data'!$P$5:$P$22370,0),
IF(ISERROR(MATCH(CE$6&amp;$CX53,'Route Guide - Lanes Not in Data'!$P$5:$P$22370,0))=FALSE,MATCH(CE$6&amp;$CX53,'Route Guide - Lanes Not in Data'!$P$5:$P$22370,0),
IF(ISERROR(MATCH(CE$6&amp;$CY53,'Route Guide - Lanes Not in Data'!$P$5:$P$22370,0))=FALSE,MATCH(CE$6&amp;$CY53,'Route Guide - Lanes Not in Data'!$P$5:$P$22370,0),
IF(ISERROR(MATCH(CE$6&amp;$CZ53,'Route Guide - Lanes Not in Data'!$P$5:$P$22370,0))=FALSE,MATCH(CE$6&amp;$CZ53,'Route Guide - Lanes Not in Data'!$P$5:$P$22370,0),""))))))))))),""))</f>
        <v/>
      </c>
      <c r="CF53" s="37" t="str">
        <f>IF(OR(CF$6="",ER53&lt;&gt;2),"",IFERROR(INDEX('Route Guide - Lanes Not in Data'!$E$5:$E$22370,
IF(ISERROR(MATCH(CF$6&amp;$CQ53,'Route Guide - Lanes Not in Data'!$P$5:$P$22370,0))=FALSE,MATCH(CF$6&amp;$CQ53,'Route Guide - Lanes Not in Data'!$P$5:$P$22370,0),
IF(ISERROR(MATCH(CF$6&amp;$CR53,'Route Guide - Lanes Not in Data'!$P$5:$P$22370,0))=FALSE,MATCH(CF$6&amp;$CR53,'Route Guide - Lanes Not in Data'!$P$5:$P$22370,0),
IF(ISERROR(MATCH(CF$6&amp;$CS53,'Route Guide - Lanes Not in Data'!$P$5:$P$22370,0))=FALSE,MATCH(CF$6&amp;$CS53,'Route Guide - Lanes Not in Data'!$P$5:$P$22370,0),
IF(ISERROR(MATCH(CF$6&amp;$CT53,'Route Guide - Lanes Not in Data'!$P$5:$P$22370,0))=FALSE,MATCH(CF$6&amp;$CT53,'Route Guide - Lanes Not in Data'!$P$5:$P$22370,0),
IF(ISERROR(MATCH(CF$6&amp;$CU53,'Route Guide - Lanes Not in Data'!$P$5:$P$22370,0))=FALSE,MATCH(CF$6&amp;$CU53,'Route Guide - Lanes Not in Data'!$P$5:$P$22370,0),
IF(ISERROR(MATCH(CF$6&amp;$CV53,'Route Guide - Lanes Not in Data'!$P$5:$P$22370,0))=FALSE,MATCH(CF$6&amp;$CV53,'Route Guide - Lanes Not in Data'!$P$5:$P$22370,0),
IF(ISERROR(MATCH(CF$6&amp;$CW53,'Route Guide - Lanes Not in Data'!$P$5:$P$22370,0))=FALSE,MATCH(CF$6&amp;$CW53,'Route Guide - Lanes Not in Data'!$P$5:$P$22370,0),
IF(ISERROR(MATCH(CF$6&amp;$CX53,'Route Guide - Lanes Not in Data'!$P$5:$P$22370,0))=FALSE,MATCH(CF$6&amp;$CX53,'Route Guide - Lanes Not in Data'!$P$5:$P$22370,0),
IF(ISERROR(MATCH(CF$6&amp;$CY53,'Route Guide - Lanes Not in Data'!$P$5:$P$22370,0))=FALSE,MATCH(CF$6&amp;$CY53,'Route Guide - Lanes Not in Data'!$P$5:$P$22370,0),
IF(ISERROR(MATCH(CF$6&amp;$CZ53,'Route Guide - Lanes Not in Data'!$P$5:$P$22370,0))=FALSE,MATCH(CF$6&amp;$CZ53,'Route Guide - Lanes Not in Data'!$P$5:$P$22370,0),""))))))))))),""))</f>
        <v/>
      </c>
      <c r="CG53" s="37" t="str">
        <f>IF(OR(CG$6="",ES53&lt;&gt;2),"",IFERROR(INDEX('Route Guide - Lanes Not in Data'!$E$5:$E$22370,
IF(ISERROR(MATCH(CG$6&amp;$CQ53,'Route Guide - Lanes Not in Data'!$P$5:$P$22370,0))=FALSE,MATCH(CG$6&amp;$CQ53,'Route Guide - Lanes Not in Data'!$P$5:$P$22370,0),
IF(ISERROR(MATCH(CG$6&amp;$CR53,'Route Guide - Lanes Not in Data'!$P$5:$P$22370,0))=FALSE,MATCH(CG$6&amp;$CR53,'Route Guide - Lanes Not in Data'!$P$5:$P$22370,0),
IF(ISERROR(MATCH(CG$6&amp;$CS53,'Route Guide - Lanes Not in Data'!$P$5:$P$22370,0))=FALSE,MATCH(CG$6&amp;$CS53,'Route Guide - Lanes Not in Data'!$P$5:$P$22370,0),
IF(ISERROR(MATCH(CG$6&amp;$CT53,'Route Guide - Lanes Not in Data'!$P$5:$P$22370,0))=FALSE,MATCH(CG$6&amp;$CT53,'Route Guide - Lanes Not in Data'!$P$5:$P$22370,0),
IF(ISERROR(MATCH(CG$6&amp;$CU53,'Route Guide - Lanes Not in Data'!$P$5:$P$22370,0))=FALSE,MATCH(CG$6&amp;$CU53,'Route Guide - Lanes Not in Data'!$P$5:$P$22370,0),
IF(ISERROR(MATCH(CG$6&amp;$CV53,'Route Guide - Lanes Not in Data'!$P$5:$P$22370,0))=FALSE,MATCH(CG$6&amp;$CV53,'Route Guide - Lanes Not in Data'!$P$5:$P$22370,0),
IF(ISERROR(MATCH(CG$6&amp;$CW53,'Route Guide - Lanes Not in Data'!$P$5:$P$22370,0))=FALSE,MATCH(CG$6&amp;$CW53,'Route Guide - Lanes Not in Data'!$P$5:$P$22370,0),
IF(ISERROR(MATCH(CG$6&amp;$CX53,'Route Guide - Lanes Not in Data'!$P$5:$P$22370,0))=FALSE,MATCH(CG$6&amp;$CX53,'Route Guide - Lanes Not in Data'!$P$5:$P$22370,0),
IF(ISERROR(MATCH(CG$6&amp;$CY53,'Route Guide - Lanes Not in Data'!$P$5:$P$22370,0))=FALSE,MATCH(CG$6&amp;$CY53,'Route Guide - Lanes Not in Data'!$P$5:$P$22370,0),
IF(ISERROR(MATCH(CG$6&amp;$CZ53,'Route Guide - Lanes Not in Data'!$P$5:$P$22370,0))=FALSE,MATCH(CG$6&amp;$CZ53,'Route Guide - Lanes Not in Data'!$P$5:$P$22370,0),""))))))))))),""))</f>
        <v/>
      </c>
      <c r="CH53" s="37" t="str">
        <f>IF(OR(CH$6="",ET53&lt;&gt;2),"",IFERROR(INDEX('Route Guide - Lanes Not in Data'!$E$5:$E$22370,
IF(ISERROR(MATCH(CH$6&amp;$CQ53,'Route Guide - Lanes Not in Data'!$P$5:$P$22370,0))=FALSE,MATCH(CH$6&amp;$CQ53,'Route Guide - Lanes Not in Data'!$P$5:$P$22370,0),
IF(ISERROR(MATCH(CH$6&amp;$CR53,'Route Guide - Lanes Not in Data'!$P$5:$P$22370,0))=FALSE,MATCH(CH$6&amp;$CR53,'Route Guide - Lanes Not in Data'!$P$5:$P$22370,0),
IF(ISERROR(MATCH(CH$6&amp;$CS53,'Route Guide - Lanes Not in Data'!$P$5:$P$22370,0))=FALSE,MATCH(CH$6&amp;$CS53,'Route Guide - Lanes Not in Data'!$P$5:$P$22370,0),
IF(ISERROR(MATCH(CH$6&amp;$CT53,'Route Guide - Lanes Not in Data'!$P$5:$P$22370,0))=FALSE,MATCH(CH$6&amp;$CT53,'Route Guide - Lanes Not in Data'!$P$5:$P$22370,0),
IF(ISERROR(MATCH(CH$6&amp;$CU53,'Route Guide - Lanes Not in Data'!$P$5:$P$22370,0))=FALSE,MATCH(CH$6&amp;$CU53,'Route Guide - Lanes Not in Data'!$P$5:$P$22370,0),
IF(ISERROR(MATCH(CH$6&amp;$CV53,'Route Guide - Lanes Not in Data'!$P$5:$P$22370,0))=FALSE,MATCH(CH$6&amp;$CV53,'Route Guide - Lanes Not in Data'!$P$5:$P$22370,0),
IF(ISERROR(MATCH(CH$6&amp;$CW53,'Route Guide - Lanes Not in Data'!$P$5:$P$22370,0))=FALSE,MATCH(CH$6&amp;$CW53,'Route Guide - Lanes Not in Data'!$P$5:$P$22370,0),
IF(ISERROR(MATCH(CH$6&amp;$CX53,'Route Guide - Lanes Not in Data'!$P$5:$P$22370,0))=FALSE,MATCH(CH$6&amp;$CX53,'Route Guide - Lanes Not in Data'!$P$5:$P$22370,0),
IF(ISERROR(MATCH(CH$6&amp;$CY53,'Route Guide - Lanes Not in Data'!$P$5:$P$22370,0))=FALSE,MATCH(CH$6&amp;$CY53,'Route Guide - Lanes Not in Data'!$P$5:$P$22370,0),
IF(ISERROR(MATCH(CH$6&amp;$CZ53,'Route Guide - Lanes Not in Data'!$P$5:$P$22370,0))=FALSE,MATCH(CH$6&amp;$CZ53,'Route Guide - Lanes Not in Data'!$P$5:$P$22370,0),""))))))))))),""))</f>
        <v/>
      </c>
      <c r="CI53" s="37" t="str">
        <f>IF(OR(CI$6="",EU53&lt;&gt;2),"",IFERROR(INDEX('Route Guide - Lanes Not in Data'!$E$5:$E$22370,
IF(ISERROR(MATCH(CI$6&amp;$CQ53,'Route Guide - Lanes Not in Data'!$P$5:$P$22370,0))=FALSE,MATCH(CI$6&amp;$CQ53,'Route Guide - Lanes Not in Data'!$P$5:$P$22370,0),
IF(ISERROR(MATCH(CI$6&amp;$CR53,'Route Guide - Lanes Not in Data'!$P$5:$P$22370,0))=FALSE,MATCH(CI$6&amp;$CR53,'Route Guide - Lanes Not in Data'!$P$5:$P$22370,0),
IF(ISERROR(MATCH(CI$6&amp;$CS53,'Route Guide - Lanes Not in Data'!$P$5:$P$22370,0))=FALSE,MATCH(CI$6&amp;$CS53,'Route Guide - Lanes Not in Data'!$P$5:$P$22370,0),
IF(ISERROR(MATCH(CI$6&amp;$CT53,'Route Guide - Lanes Not in Data'!$P$5:$P$22370,0))=FALSE,MATCH(CI$6&amp;$CT53,'Route Guide - Lanes Not in Data'!$P$5:$P$22370,0),
IF(ISERROR(MATCH(CI$6&amp;$CU53,'Route Guide - Lanes Not in Data'!$P$5:$P$22370,0))=FALSE,MATCH(CI$6&amp;$CU53,'Route Guide - Lanes Not in Data'!$P$5:$P$22370,0),
IF(ISERROR(MATCH(CI$6&amp;$CV53,'Route Guide - Lanes Not in Data'!$P$5:$P$22370,0))=FALSE,MATCH(CI$6&amp;$CV53,'Route Guide - Lanes Not in Data'!$P$5:$P$22370,0),
IF(ISERROR(MATCH(CI$6&amp;$CW53,'Route Guide - Lanes Not in Data'!$P$5:$P$22370,0))=FALSE,MATCH(CI$6&amp;$CW53,'Route Guide - Lanes Not in Data'!$P$5:$P$22370,0),
IF(ISERROR(MATCH(CI$6&amp;$CX53,'Route Guide - Lanes Not in Data'!$P$5:$P$22370,0))=FALSE,MATCH(CI$6&amp;$CX53,'Route Guide - Lanes Not in Data'!$P$5:$P$22370,0),
IF(ISERROR(MATCH(CI$6&amp;$CY53,'Route Guide - Lanes Not in Data'!$P$5:$P$22370,0))=FALSE,MATCH(CI$6&amp;$CY53,'Route Guide - Lanes Not in Data'!$P$5:$P$22370,0),
IF(ISERROR(MATCH(CI$6&amp;$CZ53,'Route Guide - Lanes Not in Data'!$P$5:$P$22370,0))=FALSE,MATCH(CI$6&amp;$CZ53,'Route Guide - Lanes Not in Data'!$P$5:$P$22370,0),""))))))))))),""))</f>
        <v/>
      </c>
      <c r="CJ53" s="37" t="str">
        <f>IF(OR(CJ$6="",EV53&lt;&gt;2),"",IFERROR(INDEX('Route Guide - Lanes Not in Data'!$E$5:$E$22370,
IF(ISERROR(MATCH(CJ$6&amp;$CQ53,'Route Guide - Lanes Not in Data'!$P$5:$P$22370,0))=FALSE,MATCH(CJ$6&amp;$CQ53,'Route Guide - Lanes Not in Data'!$P$5:$P$22370,0),
IF(ISERROR(MATCH(CJ$6&amp;$CR53,'Route Guide - Lanes Not in Data'!$P$5:$P$22370,0))=FALSE,MATCH(CJ$6&amp;$CR53,'Route Guide - Lanes Not in Data'!$P$5:$P$22370,0),
IF(ISERROR(MATCH(CJ$6&amp;$CS53,'Route Guide - Lanes Not in Data'!$P$5:$P$22370,0))=FALSE,MATCH(CJ$6&amp;$CS53,'Route Guide - Lanes Not in Data'!$P$5:$P$22370,0),
IF(ISERROR(MATCH(CJ$6&amp;$CT53,'Route Guide - Lanes Not in Data'!$P$5:$P$22370,0))=FALSE,MATCH(CJ$6&amp;$CT53,'Route Guide - Lanes Not in Data'!$P$5:$P$22370,0),
IF(ISERROR(MATCH(CJ$6&amp;$CU53,'Route Guide - Lanes Not in Data'!$P$5:$P$22370,0))=FALSE,MATCH(CJ$6&amp;$CU53,'Route Guide - Lanes Not in Data'!$P$5:$P$22370,0),
IF(ISERROR(MATCH(CJ$6&amp;$CV53,'Route Guide - Lanes Not in Data'!$P$5:$P$22370,0))=FALSE,MATCH(CJ$6&amp;$CV53,'Route Guide - Lanes Not in Data'!$P$5:$P$22370,0),
IF(ISERROR(MATCH(CJ$6&amp;$CW53,'Route Guide - Lanes Not in Data'!$P$5:$P$22370,0))=FALSE,MATCH(CJ$6&amp;$CW53,'Route Guide - Lanes Not in Data'!$P$5:$P$22370,0),
IF(ISERROR(MATCH(CJ$6&amp;$CX53,'Route Guide - Lanes Not in Data'!$P$5:$P$22370,0))=FALSE,MATCH(CJ$6&amp;$CX53,'Route Guide - Lanes Not in Data'!$P$5:$P$22370,0),
IF(ISERROR(MATCH(CJ$6&amp;$CY53,'Route Guide - Lanes Not in Data'!$P$5:$P$22370,0))=FALSE,MATCH(CJ$6&amp;$CY53,'Route Guide - Lanes Not in Data'!$P$5:$P$22370,0),
IF(ISERROR(MATCH(CJ$6&amp;$CZ53,'Route Guide - Lanes Not in Data'!$P$5:$P$22370,0))=FALSE,MATCH(CJ$6&amp;$CZ53,'Route Guide - Lanes Not in Data'!$P$5:$P$22370,0),""))))))))))),""))</f>
        <v/>
      </c>
      <c r="CK53" s="37" t="str">
        <f>IF(OR(CK$6="",EW53&lt;&gt;2),"",IFERROR(INDEX('Route Guide - Lanes Not in Data'!$E$5:$E$22370,
IF(ISERROR(MATCH(CK$6&amp;$CQ53,'Route Guide - Lanes Not in Data'!$P$5:$P$22370,0))=FALSE,MATCH(CK$6&amp;$CQ53,'Route Guide - Lanes Not in Data'!$P$5:$P$22370,0),
IF(ISERROR(MATCH(CK$6&amp;$CR53,'Route Guide - Lanes Not in Data'!$P$5:$P$22370,0))=FALSE,MATCH(CK$6&amp;$CR53,'Route Guide - Lanes Not in Data'!$P$5:$P$22370,0),
IF(ISERROR(MATCH(CK$6&amp;$CS53,'Route Guide - Lanes Not in Data'!$P$5:$P$22370,0))=FALSE,MATCH(CK$6&amp;$CS53,'Route Guide - Lanes Not in Data'!$P$5:$P$22370,0),
IF(ISERROR(MATCH(CK$6&amp;$CT53,'Route Guide - Lanes Not in Data'!$P$5:$P$22370,0))=FALSE,MATCH(CK$6&amp;$CT53,'Route Guide - Lanes Not in Data'!$P$5:$P$22370,0),
IF(ISERROR(MATCH(CK$6&amp;$CU53,'Route Guide - Lanes Not in Data'!$P$5:$P$22370,0))=FALSE,MATCH(CK$6&amp;$CU53,'Route Guide - Lanes Not in Data'!$P$5:$P$22370,0),
IF(ISERROR(MATCH(CK$6&amp;$CV53,'Route Guide - Lanes Not in Data'!$P$5:$P$22370,0))=FALSE,MATCH(CK$6&amp;$CV53,'Route Guide - Lanes Not in Data'!$P$5:$P$22370,0),
IF(ISERROR(MATCH(CK$6&amp;$CW53,'Route Guide - Lanes Not in Data'!$P$5:$P$22370,0))=FALSE,MATCH(CK$6&amp;$CW53,'Route Guide - Lanes Not in Data'!$P$5:$P$22370,0),
IF(ISERROR(MATCH(CK$6&amp;$CX53,'Route Guide - Lanes Not in Data'!$P$5:$P$22370,0))=FALSE,MATCH(CK$6&amp;$CX53,'Route Guide - Lanes Not in Data'!$P$5:$P$22370,0),
IF(ISERROR(MATCH(CK$6&amp;$CY53,'Route Guide - Lanes Not in Data'!$P$5:$P$22370,0))=FALSE,MATCH(CK$6&amp;$CY53,'Route Guide - Lanes Not in Data'!$P$5:$P$22370,0),
IF(ISERROR(MATCH(CK$6&amp;$CZ53,'Route Guide - Lanes Not in Data'!$P$5:$P$22370,0))=FALSE,MATCH(CK$6&amp;$CZ53,'Route Guide - Lanes Not in Data'!$P$5:$P$22370,0),""))))))))))),""))</f>
        <v/>
      </c>
      <c r="CL53" s="37">
        <f t="shared" si="52"/>
        <v>0.31</v>
      </c>
      <c r="CM53" s="23" t="str">
        <f t="shared" si="53"/>
        <v>ODFL</v>
      </c>
      <c r="CN53" s="37">
        <f t="shared" si="54"/>
        <v>0.13400000000000001</v>
      </c>
      <c r="CO53" s="23" t="str">
        <f t="shared" si="21"/>
        <v>EXLA</v>
      </c>
      <c r="CQ53" s="23" t="str">
        <f t="shared" si="72"/>
        <v>-0E25-CA-CITY OF INDUSTRY-WI</v>
      </c>
      <c r="CR53" s="23" t="str">
        <f t="shared" si="73"/>
        <v>-0E25-CA-CITY OF INDUSTRY-USA</v>
      </c>
      <c r="CS53" s="23" t="str">
        <f t="shared" si="74"/>
        <v>-CA-CITY OF INDUSTRY-WI</v>
      </c>
      <c r="CT53" s="23" t="str">
        <f t="shared" si="75"/>
        <v>-CA-CITY OF INDUSTRY-USA</v>
      </c>
      <c r="CU53" s="23" t="str">
        <f t="shared" si="76"/>
        <v>-91745-WI</v>
      </c>
      <c r="CV53" s="23" t="str">
        <f t="shared" si="77"/>
        <v>-91745-USA</v>
      </c>
      <c r="CW53" s="23" t="str">
        <f t="shared" si="78"/>
        <v>-CA-WI</v>
      </c>
      <c r="CX53" s="23" t="str">
        <f t="shared" si="79"/>
        <v>WI-CA</v>
      </c>
      <c r="CY53" s="23" t="str">
        <f t="shared" si="55"/>
        <v>WI-USA</v>
      </c>
      <c r="CZ53" s="23" t="str">
        <f t="shared" si="80"/>
        <v>USA-USA</v>
      </c>
      <c r="DB53"/>
      <c r="DF53" s="35" t="s">
        <v>2234</v>
      </c>
      <c r="DG53" s="23">
        <v>1</v>
      </c>
      <c r="DH53" s="23">
        <v>1</v>
      </c>
      <c r="DI53" s="23">
        <v>1</v>
      </c>
      <c r="DJ53" s="23">
        <v>0</v>
      </c>
      <c r="DK53" s="23">
        <v>1</v>
      </c>
      <c r="DL53" s="23">
        <v>0</v>
      </c>
      <c r="DM53" s="23">
        <v>0</v>
      </c>
      <c r="DN53" s="23">
        <v>1</v>
      </c>
      <c r="DO53" s="23">
        <v>1</v>
      </c>
      <c r="DP53" s="23">
        <v>0</v>
      </c>
      <c r="DQ53" s="23">
        <v>1</v>
      </c>
      <c r="DR53" s="23">
        <v>0</v>
      </c>
      <c r="DS53" s="23">
        <v>1</v>
      </c>
      <c r="DT53" s="23">
        <v>1</v>
      </c>
      <c r="DU53" s="23">
        <v>0</v>
      </c>
      <c r="EC53" s="38">
        <f t="shared" si="81"/>
        <v>2</v>
      </c>
      <c r="ED53" s="38">
        <f t="shared" si="82"/>
        <v>2</v>
      </c>
      <c r="EE53" s="38">
        <f t="shared" si="83"/>
        <v>1</v>
      </c>
      <c r="EF53" s="38">
        <f t="shared" si="84"/>
        <v>0</v>
      </c>
      <c r="EG53" s="38">
        <f t="shared" si="85"/>
        <v>2</v>
      </c>
      <c r="EH53" s="38">
        <f t="shared" si="86"/>
        <v>1</v>
      </c>
      <c r="EI53" s="38">
        <f t="shared" si="87"/>
        <v>0</v>
      </c>
      <c r="EJ53" s="38">
        <f t="shared" si="88"/>
        <v>2</v>
      </c>
      <c r="EK53" s="38">
        <f t="shared" si="89"/>
        <v>1</v>
      </c>
      <c r="EL53" s="38">
        <f t="shared" si="90"/>
        <v>0</v>
      </c>
      <c r="EM53" s="38">
        <f t="shared" si="91"/>
        <v>2</v>
      </c>
      <c r="EN53" s="38">
        <f t="shared" si="92"/>
        <v>1</v>
      </c>
      <c r="EO53" s="38">
        <f t="shared" si="93"/>
        <v>2</v>
      </c>
      <c r="EP53" s="38">
        <f t="shared" si="94"/>
        <v>2</v>
      </c>
      <c r="EQ53" s="38">
        <f t="shared" si="95"/>
        <v>0</v>
      </c>
      <c r="ER53" s="38"/>
      <c r="ES53" s="38"/>
      <c r="ET53" s="38"/>
      <c r="EU53" s="38"/>
      <c r="EV53" s="38"/>
      <c r="EW53" s="38"/>
    </row>
    <row r="54" spans="2:153" x14ac:dyDescent="0.25">
      <c r="B54" s="39" t="str">
        <f t="shared" si="59"/>
        <v>CA  to  WV</v>
      </c>
      <c r="C54" s="39" t="str">
        <f t="shared" si="4"/>
        <v>ODFL</v>
      </c>
      <c r="D54" s="31" t="str">
        <f t="shared" si="56"/>
        <v/>
      </c>
      <c r="F54" s="39" t="str">
        <f t="shared" si="60"/>
        <v>WV  to  CA</v>
      </c>
      <c r="G54" s="39" t="str">
        <f t="shared" si="6"/>
        <v>ODFL</v>
      </c>
      <c r="H54" s="31" t="str">
        <f t="shared" si="7"/>
        <v/>
      </c>
      <c r="U54" s="23" t="s">
        <v>2235</v>
      </c>
      <c r="V54" s="23" t="s">
        <v>2751</v>
      </c>
      <c r="W54" s="23" t="str">
        <f t="shared" si="61"/>
        <v>0E25-CA-CITY OF INDUSTRY-CA-WV</v>
      </c>
      <c r="X54" s="23" t="e">
        <f>_xlfn.XLOOKUP($W54,'Route Guide - Lanes In Data'!$B$1:$B$2645,'Route Guide - Lanes In Data'!D$1:D$2645)</f>
        <v>#N/A</v>
      </c>
      <c r="Y54" s="23" t="e">
        <f>_xlfn.XLOOKUP($W54,'Route Guide - Lanes In Data'!$B$1:$B$2645,'Route Guide - Lanes In Data'!E$1:E$2645)</f>
        <v>#N/A</v>
      </c>
      <c r="AA54" s="37">
        <f>IF(OR(AA$6="",EC54&lt;&gt;2),"",IFERROR(INDEX('Route Guide - Lanes Not in Data'!$D$5:$D$22370,
IF(ISERROR(MATCH(AA$6&amp;$BA54,'Route Guide - Lanes Not in Data'!$P$5:$P$22370,0))=FALSE,MATCH(AA$6&amp;$BA54,'Route Guide - Lanes Not in Data'!$P$5:$P$22370,0),
IF(ISERROR(MATCH(AA$6&amp;$BB54,'Route Guide - Lanes Not in Data'!$P$5:$P$22370,0))=FALSE,MATCH(AA$6&amp;$BB54,'Route Guide - Lanes Not in Data'!$P$5:$P$22370,0),
IF(ISERROR(MATCH(AA$6&amp;$BC54,'Route Guide - Lanes Not in Data'!$P$5:$P$22370,0))=FALSE,MATCH(AA$6&amp;$BC54,'Route Guide - Lanes Not in Data'!$P$5:$P$22370,0),
IF(ISERROR(MATCH(AA$6&amp;$BD54,'Route Guide - Lanes Not in Data'!$P$5:$P$22370,0))=FALSE,MATCH(AA$6&amp;$BD54,'Route Guide - Lanes Not in Data'!$P$5:$P$22370,0),
IF(ISERROR(MATCH(AA$6&amp;$BE54,'Route Guide - Lanes Not in Data'!$P$5:$P$22370,0))=FALSE,MATCH(AA$6&amp;$BE54,'Route Guide - Lanes Not in Data'!$P$5:$P$22370,0),
IF(ISERROR(MATCH(AA$6&amp;$BF54,'Route Guide - Lanes Not in Data'!$P$5:$P$22370,0))=FALSE,MATCH(AA$6&amp;$BF54,'Route Guide - Lanes Not in Data'!$P$5:$P$22370,0),
IF(ISERROR(MATCH(AA$6&amp;$BG54,'Route Guide - Lanes Not in Data'!$P$5:$P$22370,0))=FALSE,MATCH(AA$6&amp;$BG54,'Route Guide - Lanes Not in Data'!$P$5:$P$22370,0),
IF(ISERROR(MATCH(AA$6&amp;$BH54,'Route Guide - Lanes Not in Data'!$P$5:$P$22370,0))=FALSE,MATCH(AA$6&amp;$BH54,'Route Guide - Lanes Not in Data'!$P$5:$P$22370,0),
IF(ISERROR(MATCH(AA$6&amp;$BI54,'Route Guide - Lanes Not in Data'!$P$5:$P$22370,0))=FALSE,MATCH(AA$6&amp;$BI54,'Route Guide - Lanes Not in Data'!$P$5:$P$22370,0),
IF(ISERROR(MATCH(AA$6&amp;$BJ54,'Route Guide - Lanes Not in Data'!$P$5:$P$22370,0))=FALSE,MATCH(AA$6&amp;$BJ54,'Route Guide - Lanes Not in Data'!$P$5:$P$22370,0),""))))))))))),""))</f>
        <v>0.35</v>
      </c>
      <c r="AB54" s="37">
        <f>IF(OR(AB$6="",ED54&lt;&gt;2),"",IFERROR(INDEX('Route Guide - Lanes Not in Data'!$D$5:$D$22370,
IF(ISERROR(MATCH(AB$6&amp;$BA54,'Route Guide - Lanes Not in Data'!$P$5:$P$22370,0))=FALSE,MATCH(AB$6&amp;$BA54,'Route Guide - Lanes Not in Data'!$P$5:$P$22370,0),
IF(ISERROR(MATCH(AB$6&amp;$BB54,'Route Guide - Lanes Not in Data'!$P$5:$P$22370,0))=FALSE,MATCH(AB$6&amp;$BB54,'Route Guide - Lanes Not in Data'!$P$5:$P$22370,0),
IF(ISERROR(MATCH(AB$6&amp;$BC54,'Route Guide - Lanes Not in Data'!$P$5:$P$22370,0))=FALSE,MATCH(AB$6&amp;$BC54,'Route Guide - Lanes Not in Data'!$P$5:$P$22370,0),
IF(ISERROR(MATCH(AB$6&amp;$BD54,'Route Guide - Lanes Not in Data'!$P$5:$P$22370,0))=FALSE,MATCH(AB$6&amp;$BD54,'Route Guide - Lanes Not in Data'!$P$5:$P$22370,0),
IF(ISERROR(MATCH(AB$6&amp;$BE54,'Route Guide - Lanes Not in Data'!$P$5:$P$22370,0))=FALSE,MATCH(AB$6&amp;$BE54,'Route Guide - Lanes Not in Data'!$P$5:$P$22370,0),
IF(ISERROR(MATCH(AB$6&amp;$BF54,'Route Guide - Lanes Not in Data'!$P$5:$P$22370,0))=FALSE,MATCH(AB$6&amp;$BF54,'Route Guide - Lanes Not in Data'!$P$5:$P$22370,0),
IF(ISERROR(MATCH(AB$6&amp;$BG54,'Route Guide - Lanes Not in Data'!$P$5:$P$22370,0))=FALSE,MATCH(AB$6&amp;$BG54,'Route Guide - Lanes Not in Data'!$P$5:$P$22370,0),
IF(ISERROR(MATCH(AB$6&amp;$BH54,'Route Guide - Lanes Not in Data'!$P$5:$P$22370,0))=FALSE,MATCH(AB$6&amp;$BH54,'Route Guide - Lanes Not in Data'!$P$5:$P$22370,0),
IF(ISERROR(MATCH(AB$6&amp;$BI54,'Route Guide - Lanes Not in Data'!$P$5:$P$22370,0))=FALSE,MATCH(AB$6&amp;$BI54,'Route Guide - Lanes Not in Data'!$P$5:$P$22370,0),
IF(ISERROR(MATCH(AB$6&amp;$BJ54,'Route Guide - Lanes Not in Data'!$P$5:$P$22370,0))=FALSE,MATCH(AB$6&amp;$BJ54,'Route Guide - Lanes Not in Data'!$P$5:$P$22370,0),""))))))))))),""))</f>
        <v>0.318</v>
      </c>
      <c r="AC54" s="37" t="str">
        <f>IF(OR(AC$6="",EE54&lt;&gt;2),"",IFERROR(INDEX('Route Guide - Lanes Not in Data'!$D$5:$D$22370,
IF(ISERROR(MATCH(AC$6&amp;$BA54,'Route Guide - Lanes Not in Data'!$P$5:$P$22370,0))=FALSE,MATCH(AC$6&amp;$BA54,'Route Guide - Lanes Not in Data'!$P$5:$P$22370,0),
IF(ISERROR(MATCH(AC$6&amp;$BB54,'Route Guide - Lanes Not in Data'!$P$5:$P$22370,0))=FALSE,MATCH(AC$6&amp;$BB54,'Route Guide - Lanes Not in Data'!$P$5:$P$22370,0),
IF(ISERROR(MATCH(AC$6&amp;$BC54,'Route Guide - Lanes Not in Data'!$P$5:$P$22370,0))=FALSE,MATCH(AC$6&amp;$BC54,'Route Guide - Lanes Not in Data'!$P$5:$P$22370,0),
IF(ISERROR(MATCH(AC$6&amp;$BD54,'Route Guide - Lanes Not in Data'!$P$5:$P$22370,0))=FALSE,MATCH(AC$6&amp;$BD54,'Route Guide - Lanes Not in Data'!$P$5:$P$22370,0),
IF(ISERROR(MATCH(AC$6&amp;$BE54,'Route Guide - Lanes Not in Data'!$P$5:$P$22370,0))=FALSE,MATCH(AC$6&amp;$BE54,'Route Guide - Lanes Not in Data'!$P$5:$P$22370,0),
IF(ISERROR(MATCH(AC$6&amp;$BF54,'Route Guide - Lanes Not in Data'!$P$5:$P$22370,0))=FALSE,MATCH(AC$6&amp;$BF54,'Route Guide - Lanes Not in Data'!$P$5:$P$22370,0),
IF(ISERROR(MATCH(AC$6&amp;$BG54,'Route Guide - Lanes Not in Data'!$P$5:$P$22370,0))=FALSE,MATCH(AC$6&amp;$BG54,'Route Guide - Lanes Not in Data'!$P$5:$P$22370,0),
IF(ISERROR(MATCH(AC$6&amp;$BH54,'Route Guide - Lanes Not in Data'!$P$5:$P$22370,0))=FALSE,MATCH(AC$6&amp;$BH54,'Route Guide - Lanes Not in Data'!$P$5:$P$22370,0),
IF(ISERROR(MATCH(AC$6&amp;$BI54,'Route Guide - Lanes Not in Data'!$P$5:$P$22370,0))=FALSE,MATCH(AC$6&amp;$BI54,'Route Guide - Lanes Not in Data'!$P$5:$P$22370,0),
IF(ISERROR(MATCH(AC$6&amp;$BJ54,'Route Guide - Lanes Not in Data'!$P$5:$P$22370,0))=FALSE,MATCH(AC$6&amp;$BJ54,'Route Guide - Lanes Not in Data'!$P$5:$P$22370,0),""))))))))))),""))</f>
        <v/>
      </c>
      <c r="AD54" s="37" t="str">
        <f>IF(OR(AD$6="",EF54&lt;&gt;2),"",IFERROR(INDEX('Route Guide - Lanes Not in Data'!$D$5:$D$22370,
IF(ISERROR(MATCH(AD$6&amp;$BA54,'Route Guide - Lanes Not in Data'!$P$5:$P$22370,0))=FALSE,MATCH(AD$6&amp;$BA54,'Route Guide - Lanes Not in Data'!$P$5:$P$22370,0),
IF(ISERROR(MATCH(AD$6&amp;$BB54,'Route Guide - Lanes Not in Data'!$P$5:$P$22370,0))=FALSE,MATCH(AD$6&amp;$BB54,'Route Guide - Lanes Not in Data'!$P$5:$P$22370,0),
IF(ISERROR(MATCH(AD$6&amp;$BC54,'Route Guide - Lanes Not in Data'!$P$5:$P$22370,0))=FALSE,MATCH(AD$6&amp;$BC54,'Route Guide - Lanes Not in Data'!$P$5:$P$22370,0),
IF(ISERROR(MATCH(AD$6&amp;$BD54,'Route Guide - Lanes Not in Data'!$P$5:$P$22370,0))=FALSE,MATCH(AD$6&amp;$BD54,'Route Guide - Lanes Not in Data'!$P$5:$P$22370,0),
IF(ISERROR(MATCH(AD$6&amp;$BE54,'Route Guide - Lanes Not in Data'!$P$5:$P$22370,0))=FALSE,MATCH(AD$6&amp;$BE54,'Route Guide - Lanes Not in Data'!$P$5:$P$22370,0),
IF(ISERROR(MATCH(AD$6&amp;$BF54,'Route Guide - Lanes Not in Data'!$P$5:$P$22370,0))=FALSE,MATCH(AD$6&amp;$BF54,'Route Guide - Lanes Not in Data'!$P$5:$P$22370,0),
IF(ISERROR(MATCH(AD$6&amp;$BG54,'Route Guide - Lanes Not in Data'!$P$5:$P$22370,0))=FALSE,MATCH(AD$6&amp;$BG54,'Route Guide - Lanes Not in Data'!$P$5:$P$22370,0),
IF(ISERROR(MATCH(AD$6&amp;$BH54,'Route Guide - Lanes Not in Data'!$P$5:$P$22370,0))=FALSE,MATCH(AD$6&amp;$BH54,'Route Guide - Lanes Not in Data'!$P$5:$P$22370,0),
IF(ISERROR(MATCH(AD$6&amp;$BI54,'Route Guide - Lanes Not in Data'!$P$5:$P$22370,0))=FALSE,MATCH(AD$6&amp;$BI54,'Route Guide - Lanes Not in Data'!$P$5:$P$22370,0),
IF(ISERROR(MATCH(AD$6&amp;$BJ54,'Route Guide - Lanes Not in Data'!$P$5:$P$22370,0))=FALSE,MATCH(AD$6&amp;$BJ54,'Route Guide - Lanes Not in Data'!$P$5:$P$22370,0),""))))))))))),""))</f>
        <v/>
      </c>
      <c r="AE54" s="37">
        <f>IF(OR(AE$6="",EG54&lt;&gt;2),"",IFERROR(INDEX('Route Guide - Lanes Not in Data'!$D$5:$D$22370,
IF(ISERROR(MATCH(AE$6&amp;$BA54,'Route Guide - Lanes Not in Data'!$P$5:$P$22370,0))=FALSE,MATCH(AE$6&amp;$BA54,'Route Guide - Lanes Not in Data'!$P$5:$P$22370,0),
IF(ISERROR(MATCH(AE$6&amp;$BB54,'Route Guide - Lanes Not in Data'!$P$5:$P$22370,0))=FALSE,MATCH(AE$6&amp;$BB54,'Route Guide - Lanes Not in Data'!$P$5:$P$22370,0),
IF(ISERROR(MATCH(AE$6&amp;$BC54,'Route Guide - Lanes Not in Data'!$P$5:$P$22370,0))=FALSE,MATCH(AE$6&amp;$BC54,'Route Guide - Lanes Not in Data'!$P$5:$P$22370,0),
IF(ISERROR(MATCH(AE$6&amp;$BD54,'Route Guide - Lanes Not in Data'!$P$5:$P$22370,0))=FALSE,MATCH(AE$6&amp;$BD54,'Route Guide - Lanes Not in Data'!$P$5:$P$22370,0),
IF(ISERROR(MATCH(AE$6&amp;$BE54,'Route Guide - Lanes Not in Data'!$P$5:$P$22370,0))=FALSE,MATCH(AE$6&amp;$BE54,'Route Guide - Lanes Not in Data'!$P$5:$P$22370,0),
IF(ISERROR(MATCH(AE$6&amp;$BF54,'Route Guide - Lanes Not in Data'!$P$5:$P$22370,0))=FALSE,MATCH(AE$6&amp;$BF54,'Route Guide - Lanes Not in Data'!$P$5:$P$22370,0),
IF(ISERROR(MATCH(AE$6&amp;$BG54,'Route Guide - Lanes Not in Data'!$P$5:$P$22370,0))=FALSE,MATCH(AE$6&amp;$BG54,'Route Guide - Lanes Not in Data'!$P$5:$P$22370,0),
IF(ISERROR(MATCH(AE$6&amp;$BH54,'Route Guide - Lanes Not in Data'!$P$5:$P$22370,0))=FALSE,MATCH(AE$6&amp;$BH54,'Route Guide - Lanes Not in Data'!$P$5:$P$22370,0),
IF(ISERROR(MATCH(AE$6&amp;$BI54,'Route Guide - Lanes Not in Data'!$P$5:$P$22370,0))=FALSE,MATCH(AE$6&amp;$BI54,'Route Guide - Lanes Not in Data'!$P$5:$P$22370,0),
IF(ISERROR(MATCH(AE$6&amp;$BJ54,'Route Guide - Lanes Not in Data'!$P$5:$P$22370,0))=FALSE,MATCH(AE$6&amp;$BJ54,'Route Guide - Lanes Not in Data'!$P$5:$P$22370,0),""))))))))))),""))</f>
        <v>6.9000000000000006E-2</v>
      </c>
      <c r="AF54" s="37" t="str">
        <f>IF(OR(AF$6="",EH54&lt;&gt;2),"",IFERROR(INDEX('Route Guide - Lanes Not in Data'!$D$5:$D$22370,
IF(ISERROR(MATCH(AF$6&amp;$BA54,'Route Guide - Lanes Not in Data'!$P$5:$P$22370,0))=FALSE,MATCH(AF$6&amp;$BA54,'Route Guide - Lanes Not in Data'!$P$5:$P$22370,0),
IF(ISERROR(MATCH(AF$6&amp;$BB54,'Route Guide - Lanes Not in Data'!$P$5:$P$22370,0))=FALSE,MATCH(AF$6&amp;$BB54,'Route Guide - Lanes Not in Data'!$P$5:$P$22370,0),
IF(ISERROR(MATCH(AF$6&amp;$BC54,'Route Guide - Lanes Not in Data'!$P$5:$P$22370,0))=FALSE,MATCH(AF$6&amp;$BC54,'Route Guide - Lanes Not in Data'!$P$5:$P$22370,0),
IF(ISERROR(MATCH(AF$6&amp;$BD54,'Route Guide - Lanes Not in Data'!$P$5:$P$22370,0))=FALSE,MATCH(AF$6&amp;$BD54,'Route Guide - Lanes Not in Data'!$P$5:$P$22370,0),
IF(ISERROR(MATCH(AF$6&amp;$BE54,'Route Guide - Lanes Not in Data'!$P$5:$P$22370,0))=FALSE,MATCH(AF$6&amp;$BE54,'Route Guide - Lanes Not in Data'!$P$5:$P$22370,0),
IF(ISERROR(MATCH(AF$6&amp;$BF54,'Route Guide - Lanes Not in Data'!$P$5:$P$22370,0))=FALSE,MATCH(AF$6&amp;$BF54,'Route Guide - Lanes Not in Data'!$P$5:$P$22370,0),
IF(ISERROR(MATCH(AF$6&amp;$BG54,'Route Guide - Lanes Not in Data'!$P$5:$P$22370,0))=FALSE,MATCH(AF$6&amp;$BG54,'Route Guide - Lanes Not in Data'!$P$5:$P$22370,0),
IF(ISERROR(MATCH(AF$6&amp;$BH54,'Route Guide - Lanes Not in Data'!$P$5:$P$22370,0))=FALSE,MATCH(AF$6&amp;$BH54,'Route Guide - Lanes Not in Data'!$P$5:$P$22370,0),
IF(ISERROR(MATCH(AF$6&amp;$BI54,'Route Guide - Lanes Not in Data'!$P$5:$P$22370,0))=FALSE,MATCH(AF$6&amp;$BI54,'Route Guide - Lanes Not in Data'!$P$5:$P$22370,0),
IF(ISERROR(MATCH(AF$6&amp;$BJ54,'Route Guide - Lanes Not in Data'!$P$5:$P$22370,0))=FALSE,MATCH(AF$6&amp;$BJ54,'Route Guide - Lanes Not in Data'!$P$5:$P$22370,0),""))))))))))),""))</f>
        <v/>
      </c>
      <c r="AG54" s="37" t="str">
        <f>IF(OR(AG$6="",EI54&lt;&gt;2),"",IFERROR(INDEX('Route Guide - Lanes Not in Data'!$D$5:$D$22370,
IF(ISERROR(MATCH(AG$6&amp;$BA54,'Route Guide - Lanes Not in Data'!$P$5:$P$22370,0))=FALSE,MATCH(AG$6&amp;$BA54,'Route Guide - Lanes Not in Data'!$P$5:$P$22370,0),
IF(ISERROR(MATCH(AG$6&amp;$BB54,'Route Guide - Lanes Not in Data'!$P$5:$P$22370,0))=FALSE,MATCH(AG$6&amp;$BB54,'Route Guide - Lanes Not in Data'!$P$5:$P$22370,0),
IF(ISERROR(MATCH(AG$6&amp;$BC54,'Route Guide - Lanes Not in Data'!$P$5:$P$22370,0))=FALSE,MATCH(AG$6&amp;$BC54,'Route Guide - Lanes Not in Data'!$P$5:$P$22370,0),
IF(ISERROR(MATCH(AG$6&amp;$BD54,'Route Guide - Lanes Not in Data'!$P$5:$P$22370,0))=FALSE,MATCH(AG$6&amp;$BD54,'Route Guide - Lanes Not in Data'!$P$5:$P$22370,0),
IF(ISERROR(MATCH(AG$6&amp;$BE54,'Route Guide - Lanes Not in Data'!$P$5:$P$22370,0))=FALSE,MATCH(AG$6&amp;$BE54,'Route Guide - Lanes Not in Data'!$P$5:$P$22370,0),
IF(ISERROR(MATCH(AG$6&amp;$BF54,'Route Guide - Lanes Not in Data'!$P$5:$P$22370,0))=FALSE,MATCH(AG$6&amp;$BF54,'Route Guide - Lanes Not in Data'!$P$5:$P$22370,0),
IF(ISERROR(MATCH(AG$6&amp;$BG54,'Route Guide - Lanes Not in Data'!$P$5:$P$22370,0))=FALSE,MATCH(AG$6&amp;$BG54,'Route Guide - Lanes Not in Data'!$P$5:$P$22370,0),
IF(ISERROR(MATCH(AG$6&amp;$BH54,'Route Guide - Lanes Not in Data'!$P$5:$P$22370,0))=FALSE,MATCH(AG$6&amp;$BH54,'Route Guide - Lanes Not in Data'!$P$5:$P$22370,0),
IF(ISERROR(MATCH(AG$6&amp;$BI54,'Route Guide - Lanes Not in Data'!$P$5:$P$22370,0))=FALSE,MATCH(AG$6&amp;$BI54,'Route Guide - Lanes Not in Data'!$P$5:$P$22370,0),
IF(ISERROR(MATCH(AG$6&amp;$BJ54,'Route Guide - Lanes Not in Data'!$P$5:$P$22370,0))=FALSE,MATCH(AG$6&amp;$BJ54,'Route Guide - Lanes Not in Data'!$P$5:$P$22370,0),""))))))))))),""))</f>
        <v/>
      </c>
      <c r="AH54" s="37" t="str">
        <f>IF(OR(AH$6="",EJ54&lt;&gt;2),"",IFERROR(INDEX('Route Guide - Lanes Not in Data'!$D$5:$D$22370,
IF(ISERROR(MATCH(AH$6&amp;$BA54,'Route Guide - Lanes Not in Data'!$P$5:$P$22370,0))=FALSE,MATCH(AH$6&amp;$BA54,'Route Guide - Lanes Not in Data'!$P$5:$P$22370,0),
IF(ISERROR(MATCH(AH$6&amp;$BB54,'Route Guide - Lanes Not in Data'!$P$5:$P$22370,0))=FALSE,MATCH(AH$6&amp;$BB54,'Route Guide - Lanes Not in Data'!$P$5:$P$22370,0),
IF(ISERROR(MATCH(AH$6&amp;$BC54,'Route Guide - Lanes Not in Data'!$P$5:$P$22370,0))=FALSE,MATCH(AH$6&amp;$BC54,'Route Guide - Lanes Not in Data'!$P$5:$P$22370,0),
IF(ISERROR(MATCH(AH$6&amp;$BD54,'Route Guide - Lanes Not in Data'!$P$5:$P$22370,0))=FALSE,MATCH(AH$6&amp;$BD54,'Route Guide - Lanes Not in Data'!$P$5:$P$22370,0),
IF(ISERROR(MATCH(AH$6&amp;$BE54,'Route Guide - Lanes Not in Data'!$P$5:$P$22370,0))=FALSE,MATCH(AH$6&amp;$BE54,'Route Guide - Lanes Not in Data'!$P$5:$P$22370,0),
IF(ISERROR(MATCH(AH$6&amp;$BF54,'Route Guide - Lanes Not in Data'!$P$5:$P$22370,0))=FALSE,MATCH(AH$6&amp;$BF54,'Route Guide - Lanes Not in Data'!$P$5:$P$22370,0),
IF(ISERROR(MATCH(AH$6&amp;$BG54,'Route Guide - Lanes Not in Data'!$P$5:$P$22370,0))=FALSE,MATCH(AH$6&amp;$BG54,'Route Guide - Lanes Not in Data'!$P$5:$P$22370,0),
IF(ISERROR(MATCH(AH$6&amp;$BH54,'Route Guide - Lanes Not in Data'!$P$5:$P$22370,0))=FALSE,MATCH(AH$6&amp;$BH54,'Route Guide - Lanes Not in Data'!$P$5:$P$22370,0),
IF(ISERROR(MATCH(AH$6&amp;$BI54,'Route Guide - Lanes Not in Data'!$P$5:$P$22370,0))=FALSE,MATCH(AH$6&amp;$BI54,'Route Guide - Lanes Not in Data'!$P$5:$P$22370,0),
IF(ISERROR(MATCH(AH$6&amp;$BJ54,'Route Guide - Lanes Not in Data'!$P$5:$P$22370,0))=FALSE,MATCH(AH$6&amp;$BJ54,'Route Guide - Lanes Not in Data'!$P$5:$P$22370,0),""))))))))))),""))</f>
        <v/>
      </c>
      <c r="AI54" s="37" t="str">
        <f>IF(OR(AI$6="",EK54&lt;&gt;2),"",IFERROR(INDEX('Route Guide - Lanes Not in Data'!$D$5:$D$22370,
IF(ISERROR(MATCH(AI$6&amp;$BA54,'Route Guide - Lanes Not in Data'!$P$5:$P$22370,0))=FALSE,MATCH(AI$6&amp;$BA54,'Route Guide - Lanes Not in Data'!$P$5:$P$22370,0),
IF(ISERROR(MATCH(AI$6&amp;$BB54,'Route Guide - Lanes Not in Data'!$P$5:$P$22370,0))=FALSE,MATCH(AI$6&amp;$BB54,'Route Guide - Lanes Not in Data'!$P$5:$P$22370,0),
IF(ISERROR(MATCH(AI$6&amp;$BC54,'Route Guide - Lanes Not in Data'!$P$5:$P$22370,0))=FALSE,MATCH(AI$6&amp;$BC54,'Route Guide - Lanes Not in Data'!$P$5:$P$22370,0),
IF(ISERROR(MATCH(AI$6&amp;$BD54,'Route Guide - Lanes Not in Data'!$P$5:$P$22370,0))=FALSE,MATCH(AI$6&amp;$BD54,'Route Guide - Lanes Not in Data'!$P$5:$P$22370,0),
IF(ISERROR(MATCH(AI$6&amp;$BE54,'Route Guide - Lanes Not in Data'!$P$5:$P$22370,0))=FALSE,MATCH(AI$6&amp;$BE54,'Route Guide - Lanes Not in Data'!$P$5:$P$22370,0),
IF(ISERROR(MATCH(AI$6&amp;$BF54,'Route Guide - Lanes Not in Data'!$P$5:$P$22370,0))=FALSE,MATCH(AI$6&amp;$BF54,'Route Guide - Lanes Not in Data'!$P$5:$P$22370,0),
IF(ISERROR(MATCH(AI$6&amp;$BG54,'Route Guide - Lanes Not in Data'!$P$5:$P$22370,0))=FALSE,MATCH(AI$6&amp;$BG54,'Route Guide - Lanes Not in Data'!$P$5:$P$22370,0),
IF(ISERROR(MATCH(AI$6&amp;$BH54,'Route Guide - Lanes Not in Data'!$P$5:$P$22370,0))=FALSE,MATCH(AI$6&amp;$BH54,'Route Guide - Lanes Not in Data'!$P$5:$P$22370,0),
IF(ISERROR(MATCH(AI$6&amp;$BI54,'Route Guide - Lanes Not in Data'!$P$5:$P$22370,0))=FALSE,MATCH(AI$6&amp;$BI54,'Route Guide - Lanes Not in Data'!$P$5:$P$22370,0),
IF(ISERROR(MATCH(AI$6&amp;$BJ54,'Route Guide - Lanes Not in Data'!$P$5:$P$22370,0))=FALSE,MATCH(AI$6&amp;$BJ54,'Route Guide - Lanes Not in Data'!$P$5:$P$22370,0),""))))))))))),""))</f>
        <v/>
      </c>
      <c r="AJ54" s="37" t="str">
        <f>IF(OR(AJ$6="",EL54&lt;&gt;2),"",IFERROR(INDEX('Route Guide - Lanes Not in Data'!$D$5:$D$22370,
IF(ISERROR(MATCH(AJ$6&amp;$BA54,'Route Guide - Lanes Not in Data'!$P$5:$P$22370,0))=FALSE,MATCH(AJ$6&amp;$BA54,'Route Guide - Lanes Not in Data'!$P$5:$P$22370,0),
IF(ISERROR(MATCH(AJ$6&amp;$BB54,'Route Guide - Lanes Not in Data'!$P$5:$P$22370,0))=FALSE,MATCH(AJ$6&amp;$BB54,'Route Guide - Lanes Not in Data'!$P$5:$P$22370,0),
IF(ISERROR(MATCH(AJ$6&amp;$BC54,'Route Guide - Lanes Not in Data'!$P$5:$P$22370,0))=FALSE,MATCH(AJ$6&amp;$BC54,'Route Guide - Lanes Not in Data'!$P$5:$P$22370,0),
IF(ISERROR(MATCH(AJ$6&amp;$BD54,'Route Guide - Lanes Not in Data'!$P$5:$P$22370,0))=FALSE,MATCH(AJ$6&amp;$BD54,'Route Guide - Lanes Not in Data'!$P$5:$P$22370,0),
IF(ISERROR(MATCH(AJ$6&amp;$BE54,'Route Guide - Lanes Not in Data'!$P$5:$P$22370,0))=FALSE,MATCH(AJ$6&amp;$BE54,'Route Guide - Lanes Not in Data'!$P$5:$P$22370,0),
IF(ISERROR(MATCH(AJ$6&amp;$BF54,'Route Guide - Lanes Not in Data'!$P$5:$P$22370,0))=FALSE,MATCH(AJ$6&amp;$BF54,'Route Guide - Lanes Not in Data'!$P$5:$P$22370,0),
IF(ISERROR(MATCH(AJ$6&amp;$BG54,'Route Guide - Lanes Not in Data'!$P$5:$P$22370,0))=FALSE,MATCH(AJ$6&amp;$BG54,'Route Guide - Lanes Not in Data'!$P$5:$P$22370,0),
IF(ISERROR(MATCH(AJ$6&amp;$BH54,'Route Guide - Lanes Not in Data'!$P$5:$P$22370,0))=FALSE,MATCH(AJ$6&amp;$BH54,'Route Guide - Lanes Not in Data'!$P$5:$P$22370,0),
IF(ISERROR(MATCH(AJ$6&amp;$BI54,'Route Guide - Lanes Not in Data'!$P$5:$P$22370,0))=FALSE,MATCH(AJ$6&amp;$BI54,'Route Guide - Lanes Not in Data'!$P$5:$P$22370,0),
IF(ISERROR(MATCH(AJ$6&amp;$BJ54,'Route Guide - Lanes Not in Data'!$P$5:$P$22370,0))=FALSE,MATCH(AJ$6&amp;$BJ54,'Route Guide - Lanes Not in Data'!$P$5:$P$22370,0),""))))))))))),""))</f>
        <v/>
      </c>
      <c r="AK54" s="37">
        <f>IF(OR(AK$6="",EM54&lt;&gt;2),"",IFERROR(INDEX('Route Guide - Lanes Not in Data'!$D$5:$D$22370,
IF(ISERROR(MATCH(AK$6&amp;$BA54,'Route Guide - Lanes Not in Data'!$P$5:$P$22370,0))=FALSE,MATCH(AK$6&amp;$BA54,'Route Guide - Lanes Not in Data'!$P$5:$P$22370,0),
IF(ISERROR(MATCH(AK$6&amp;$BB54,'Route Guide - Lanes Not in Data'!$P$5:$P$22370,0))=FALSE,MATCH(AK$6&amp;$BB54,'Route Guide - Lanes Not in Data'!$P$5:$P$22370,0),
IF(ISERROR(MATCH(AK$6&amp;$BC54,'Route Guide - Lanes Not in Data'!$P$5:$P$22370,0))=FALSE,MATCH(AK$6&amp;$BC54,'Route Guide - Lanes Not in Data'!$P$5:$P$22370,0),
IF(ISERROR(MATCH(AK$6&amp;$BD54,'Route Guide - Lanes Not in Data'!$P$5:$P$22370,0))=FALSE,MATCH(AK$6&amp;$BD54,'Route Guide - Lanes Not in Data'!$P$5:$P$22370,0),
IF(ISERROR(MATCH(AK$6&amp;$BE54,'Route Guide - Lanes Not in Data'!$P$5:$P$22370,0))=FALSE,MATCH(AK$6&amp;$BE54,'Route Guide - Lanes Not in Data'!$P$5:$P$22370,0),
IF(ISERROR(MATCH(AK$6&amp;$BF54,'Route Guide - Lanes Not in Data'!$P$5:$P$22370,0))=FALSE,MATCH(AK$6&amp;$BF54,'Route Guide - Lanes Not in Data'!$P$5:$P$22370,0),
IF(ISERROR(MATCH(AK$6&amp;$BG54,'Route Guide - Lanes Not in Data'!$P$5:$P$22370,0))=FALSE,MATCH(AK$6&amp;$BG54,'Route Guide - Lanes Not in Data'!$P$5:$P$22370,0),
IF(ISERROR(MATCH(AK$6&amp;$BH54,'Route Guide - Lanes Not in Data'!$P$5:$P$22370,0))=FALSE,MATCH(AK$6&amp;$BH54,'Route Guide - Lanes Not in Data'!$P$5:$P$22370,0),
IF(ISERROR(MATCH(AK$6&amp;$BI54,'Route Guide - Lanes Not in Data'!$P$5:$P$22370,0))=FALSE,MATCH(AK$6&amp;$BI54,'Route Guide - Lanes Not in Data'!$P$5:$P$22370,0),
IF(ISERROR(MATCH(AK$6&amp;$BJ54,'Route Guide - Lanes Not in Data'!$P$5:$P$22370,0))=FALSE,MATCH(AK$6&amp;$BJ54,'Route Guide - Lanes Not in Data'!$P$5:$P$22370,0),""))))))))))),""))</f>
        <v>0.13300000000000001</v>
      </c>
      <c r="AL54" s="37" t="str">
        <f>IF(OR(AL$6="",EN54&lt;&gt;2),"",IFERROR(INDEX('Route Guide - Lanes Not in Data'!$D$5:$D$22370,
IF(ISERROR(MATCH(AL$6&amp;$BA54,'Route Guide - Lanes Not in Data'!$P$5:$P$22370,0))=FALSE,MATCH(AL$6&amp;$BA54,'Route Guide - Lanes Not in Data'!$P$5:$P$22370,0),
IF(ISERROR(MATCH(AL$6&amp;$BB54,'Route Guide - Lanes Not in Data'!$P$5:$P$22370,0))=FALSE,MATCH(AL$6&amp;$BB54,'Route Guide - Lanes Not in Data'!$P$5:$P$22370,0),
IF(ISERROR(MATCH(AL$6&amp;$BC54,'Route Guide - Lanes Not in Data'!$P$5:$P$22370,0))=FALSE,MATCH(AL$6&amp;$BC54,'Route Guide - Lanes Not in Data'!$P$5:$P$22370,0),
IF(ISERROR(MATCH(AL$6&amp;$BD54,'Route Guide - Lanes Not in Data'!$P$5:$P$22370,0))=FALSE,MATCH(AL$6&amp;$BD54,'Route Guide - Lanes Not in Data'!$P$5:$P$22370,0),
IF(ISERROR(MATCH(AL$6&amp;$BE54,'Route Guide - Lanes Not in Data'!$P$5:$P$22370,0))=FALSE,MATCH(AL$6&amp;$BE54,'Route Guide - Lanes Not in Data'!$P$5:$P$22370,0),
IF(ISERROR(MATCH(AL$6&amp;$BF54,'Route Guide - Lanes Not in Data'!$P$5:$P$22370,0))=FALSE,MATCH(AL$6&amp;$BF54,'Route Guide - Lanes Not in Data'!$P$5:$P$22370,0),
IF(ISERROR(MATCH(AL$6&amp;$BG54,'Route Guide - Lanes Not in Data'!$P$5:$P$22370,0))=FALSE,MATCH(AL$6&amp;$BG54,'Route Guide - Lanes Not in Data'!$P$5:$P$22370,0),
IF(ISERROR(MATCH(AL$6&amp;$BH54,'Route Guide - Lanes Not in Data'!$P$5:$P$22370,0))=FALSE,MATCH(AL$6&amp;$BH54,'Route Guide - Lanes Not in Data'!$P$5:$P$22370,0),
IF(ISERROR(MATCH(AL$6&amp;$BI54,'Route Guide - Lanes Not in Data'!$P$5:$P$22370,0))=FALSE,MATCH(AL$6&amp;$BI54,'Route Guide - Lanes Not in Data'!$P$5:$P$22370,0),
IF(ISERROR(MATCH(AL$6&amp;$BJ54,'Route Guide - Lanes Not in Data'!$P$5:$P$22370,0))=FALSE,MATCH(AL$6&amp;$BJ54,'Route Guide - Lanes Not in Data'!$P$5:$P$22370,0),""))))))))))),""))</f>
        <v/>
      </c>
      <c r="AM54" s="37" t="str">
        <f>IF(OR(AM$6="",EO54&lt;&gt;2),"",IFERROR(INDEX('Route Guide - Lanes Not in Data'!$D$5:$D$22370,
IF(ISERROR(MATCH(AM$6&amp;$BA54,'Route Guide - Lanes Not in Data'!$P$5:$P$22370,0))=FALSE,MATCH(AM$6&amp;$BA54,'Route Guide - Lanes Not in Data'!$P$5:$P$22370,0),
IF(ISERROR(MATCH(AM$6&amp;$BB54,'Route Guide - Lanes Not in Data'!$P$5:$P$22370,0))=FALSE,MATCH(AM$6&amp;$BB54,'Route Guide - Lanes Not in Data'!$P$5:$P$22370,0),
IF(ISERROR(MATCH(AM$6&amp;$BC54,'Route Guide - Lanes Not in Data'!$P$5:$P$22370,0))=FALSE,MATCH(AM$6&amp;$BC54,'Route Guide - Lanes Not in Data'!$P$5:$P$22370,0),
IF(ISERROR(MATCH(AM$6&amp;$BD54,'Route Guide - Lanes Not in Data'!$P$5:$P$22370,0))=FALSE,MATCH(AM$6&amp;$BD54,'Route Guide - Lanes Not in Data'!$P$5:$P$22370,0),
IF(ISERROR(MATCH(AM$6&amp;$BE54,'Route Guide - Lanes Not in Data'!$P$5:$P$22370,0))=FALSE,MATCH(AM$6&amp;$BE54,'Route Guide - Lanes Not in Data'!$P$5:$P$22370,0),
IF(ISERROR(MATCH(AM$6&amp;$BF54,'Route Guide - Lanes Not in Data'!$P$5:$P$22370,0))=FALSE,MATCH(AM$6&amp;$BF54,'Route Guide - Lanes Not in Data'!$P$5:$P$22370,0),
IF(ISERROR(MATCH(AM$6&amp;$BG54,'Route Guide - Lanes Not in Data'!$P$5:$P$22370,0))=FALSE,MATCH(AM$6&amp;$BG54,'Route Guide - Lanes Not in Data'!$P$5:$P$22370,0),
IF(ISERROR(MATCH(AM$6&amp;$BH54,'Route Guide - Lanes Not in Data'!$P$5:$P$22370,0))=FALSE,MATCH(AM$6&amp;$BH54,'Route Guide - Lanes Not in Data'!$P$5:$P$22370,0),
IF(ISERROR(MATCH(AM$6&amp;$BI54,'Route Guide - Lanes Not in Data'!$P$5:$P$22370,0))=FALSE,MATCH(AM$6&amp;$BI54,'Route Guide - Lanes Not in Data'!$P$5:$P$22370,0),
IF(ISERROR(MATCH(AM$6&amp;$BJ54,'Route Guide - Lanes Not in Data'!$P$5:$P$22370,0))=FALSE,MATCH(AM$6&amp;$BJ54,'Route Guide - Lanes Not in Data'!$P$5:$P$22370,0),""))))))))))),""))</f>
        <v/>
      </c>
      <c r="AN54" s="37" t="str">
        <f>IF(OR(AN$6="",EP54&lt;&gt;2),"",IFERROR(INDEX('Route Guide - Lanes Not in Data'!$D$5:$D$22370,
IF(ISERROR(MATCH(AN$6&amp;$BA54,'Route Guide - Lanes Not in Data'!$P$5:$P$22370,0))=FALSE,MATCH(AN$6&amp;$BA54,'Route Guide - Lanes Not in Data'!$P$5:$P$22370,0),
IF(ISERROR(MATCH(AN$6&amp;$BB54,'Route Guide - Lanes Not in Data'!$P$5:$P$22370,0))=FALSE,MATCH(AN$6&amp;$BB54,'Route Guide - Lanes Not in Data'!$P$5:$P$22370,0),
IF(ISERROR(MATCH(AN$6&amp;$BC54,'Route Guide - Lanes Not in Data'!$P$5:$P$22370,0))=FALSE,MATCH(AN$6&amp;$BC54,'Route Guide - Lanes Not in Data'!$P$5:$P$22370,0),
IF(ISERROR(MATCH(AN$6&amp;$BD54,'Route Guide - Lanes Not in Data'!$P$5:$P$22370,0))=FALSE,MATCH(AN$6&amp;$BD54,'Route Guide - Lanes Not in Data'!$P$5:$P$22370,0),
IF(ISERROR(MATCH(AN$6&amp;$BE54,'Route Guide - Lanes Not in Data'!$P$5:$P$22370,0))=FALSE,MATCH(AN$6&amp;$BE54,'Route Guide - Lanes Not in Data'!$P$5:$P$22370,0),
IF(ISERROR(MATCH(AN$6&amp;$BF54,'Route Guide - Lanes Not in Data'!$P$5:$P$22370,0))=FALSE,MATCH(AN$6&amp;$BF54,'Route Guide - Lanes Not in Data'!$P$5:$P$22370,0),
IF(ISERROR(MATCH(AN$6&amp;$BG54,'Route Guide - Lanes Not in Data'!$P$5:$P$22370,0))=FALSE,MATCH(AN$6&amp;$BG54,'Route Guide - Lanes Not in Data'!$P$5:$P$22370,0),
IF(ISERROR(MATCH(AN$6&amp;$BH54,'Route Guide - Lanes Not in Data'!$P$5:$P$22370,0))=FALSE,MATCH(AN$6&amp;$BH54,'Route Guide - Lanes Not in Data'!$P$5:$P$22370,0),
IF(ISERROR(MATCH(AN$6&amp;$BI54,'Route Guide - Lanes Not in Data'!$P$5:$P$22370,0))=FALSE,MATCH(AN$6&amp;$BI54,'Route Guide - Lanes Not in Data'!$P$5:$P$22370,0),
IF(ISERROR(MATCH(AN$6&amp;$BJ54,'Route Guide - Lanes Not in Data'!$P$5:$P$22370,0))=FALSE,MATCH(AN$6&amp;$BJ54,'Route Guide - Lanes Not in Data'!$P$5:$P$22370,0),""))))))))))),""))</f>
        <v/>
      </c>
      <c r="AO54" s="37" t="str">
        <f>IF(OR(AO$6="",EQ54&lt;&gt;2),"",IFERROR(INDEX('Route Guide - Lanes Not in Data'!$D$5:$D$22370,
IF(ISERROR(MATCH(AO$6&amp;$BA54,'Route Guide - Lanes Not in Data'!$P$5:$P$22370,0))=FALSE,MATCH(AO$6&amp;$BA54,'Route Guide - Lanes Not in Data'!$P$5:$P$22370,0),
IF(ISERROR(MATCH(AO$6&amp;$BB54,'Route Guide - Lanes Not in Data'!$P$5:$P$22370,0))=FALSE,MATCH(AO$6&amp;$BB54,'Route Guide - Lanes Not in Data'!$P$5:$P$22370,0),
IF(ISERROR(MATCH(AO$6&amp;$BC54,'Route Guide - Lanes Not in Data'!$P$5:$P$22370,0))=FALSE,MATCH(AO$6&amp;$BC54,'Route Guide - Lanes Not in Data'!$P$5:$P$22370,0),
IF(ISERROR(MATCH(AO$6&amp;$BD54,'Route Guide - Lanes Not in Data'!$P$5:$P$22370,0))=FALSE,MATCH(AO$6&amp;$BD54,'Route Guide - Lanes Not in Data'!$P$5:$P$22370,0),
IF(ISERROR(MATCH(AO$6&amp;$BE54,'Route Guide - Lanes Not in Data'!$P$5:$P$22370,0))=FALSE,MATCH(AO$6&amp;$BE54,'Route Guide - Lanes Not in Data'!$P$5:$P$22370,0),
IF(ISERROR(MATCH(AO$6&amp;$BF54,'Route Guide - Lanes Not in Data'!$P$5:$P$22370,0))=FALSE,MATCH(AO$6&amp;$BF54,'Route Guide - Lanes Not in Data'!$P$5:$P$22370,0),
IF(ISERROR(MATCH(AO$6&amp;$BG54,'Route Guide - Lanes Not in Data'!$P$5:$P$22370,0))=FALSE,MATCH(AO$6&amp;$BG54,'Route Guide - Lanes Not in Data'!$P$5:$P$22370,0),
IF(ISERROR(MATCH(AO$6&amp;$BH54,'Route Guide - Lanes Not in Data'!$P$5:$P$22370,0))=FALSE,MATCH(AO$6&amp;$BH54,'Route Guide - Lanes Not in Data'!$P$5:$P$22370,0),
IF(ISERROR(MATCH(AO$6&amp;$BI54,'Route Guide - Lanes Not in Data'!$P$5:$P$22370,0))=FALSE,MATCH(AO$6&amp;$BI54,'Route Guide - Lanes Not in Data'!$P$5:$P$22370,0),
IF(ISERROR(MATCH(AO$6&amp;$BJ54,'Route Guide - Lanes Not in Data'!$P$5:$P$22370,0))=FALSE,MATCH(AO$6&amp;$BJ54,'Route Guide - Lanes Not in Data'!$P$5:$P$22370,0),""))))))))))),""))</f>
        <v/>
      </c>
      <c r="AP54" s="37" t="str">
        <f>IF(OR(AP$6="",ER54&lt;&gt;2),"",IFERROR(INDEX('Route Guide - Lanes Not in Data'!$D$5:$D$22370,
IF(ISERROR(MATCH(AP$6&amp;$BA54,'Route Guide - Lanes Not in Data'!$P$5:$P$22370,0))=FALSE,MATCH(AP$6&amp;$BA54,'Route Guide - Lanes Not in Data'!$P$5:$P$22370,0),
IF(ISERROR(MATCH(AP$6&amp;$BB54,'Route Guide - Lanes Not in Data'!$P$5:$P$22370,0))=FALSE,MATCH(AP$6&amp;$BB54,'Route Guide - Lanes Not in Data'!$P$5:$P$22370,0),
IF(ISERROR(MATCH(AP$6&amp;$BC54,'Route Guide - Lanes Not in Data'!$P$5:$P$22370,0))=FALSE,MATCH(AP$6&amp;$BC54,'Route Guide - Lanes Not in Data'!$P$5:$P$22370,0),
IF(ISERROR(MATCH(AP$6&amp;$BD54,'Route Guide - Lanes Not in Data'!$P$5:$P$22370,0))=FALSE,MATCH(AP$6&amp;$BD54,'Route Guide - Lanes Not in Data'!$P$5:$P$22370,0),
IF(ISERROR(MATCH(AP$6&amp;$BE54,'Route Guide - Lanes Not in Data'!$P$5:$P$22370,0))=FALSE,MATCH(AP$6&amp;$BE54,'Route Guide - Lanes Not in Data'!$P$5:$P$22370,0),
IF(ISERROR(MATCH(AP$6&amp;$BF54,'Route Guide - Lanes Not in Data'!$P$5:$P$22370,0))=FALSE,MATCH(AP$6&amp;$BF54,'Route Guide - Lanes Not in Data'!$P$5:$P$22370,0),
IF(ISERROR(MATCH(AP$6&amp;$BG54,'Route Guide - Lanes Not in Data'!$P$5:$P$22370,0))=FALSE,MATCH(AP$6&amp;$BG54,'Route Guide - Lanes Not in Data'!$P$5:$P$22370,0),
IF(ISERROR(MATCH(AP$6&amp;$BH54,'Route Guide - Lanes Not in Data'!$P$5:$P$22370,0))=FALSE,MATCH(AP$6&amp;$BH54,'Route Guide - Lanes Not in Data'!$P$5:$P$22370,0),
IF(ISERROR(MATCH(AP$6&amp;$BI54,'Route Guide - Lanes Not in Data'!$P$5:$P$22370,0))=FALSE,MATCH(AP$6&amp;$BI54,'Route Guide - Lanes Not in Data'!$P$5:$P$22370,0),
IF(ISERROR(MATCH(AP$6&amp;$BJ54,'Route Guide - Lanes Not in Data'!$P$5:$P$22370,0))=FALSE,MATCH(AP$6&amp;$BJ54,'Route Guide - Lanes Not in Data'!$P$5:$P$22370,0),""))))))))))),""))</f>
        <v/>
      </c>
      <c r="AQ54" s="37" t="str">
        <f>IF(OR(AQ$6="",ES54&lt;&gt;2),"",IFERROR(INDEX('Route Guide - Lanes Not in Data'!$D$5:$D$22370,
IF(ISERROR(MATCH(AQ$6&amp;$BA54,'Route Guide - Lanes Not in Data'!$P$5:$P$22370,0))=FALSE,MATCH(AQ$6&amp;$BA54,'Route Guide - Lanes Not in Data'!$P$5:$P$22370,0),
IF(ISERROR(MATCH(AQ$6&amp;$BB54,'Route Guide - Lanes Not in Data'!$P$5:$P$22370,0))=FALSE,MATCH(AQ$6&amp;$BB54,'Route Guide - Lanes Not in Data'!$P$5:$P$22370,0),
IF(ISERROR(MATCH(AQ$6&amp;$BC54,'Route Guide - Lanes Not in Data'!$P$5:$P$22370,0))=FALSE,MATCH(AQ$6&amp;$BC54,'Route Guide - Lanes Not in Data'!$P$5:$P$22370,0),
IF(ISERROR(MATCH(AQ$6&amp;$BD54,'Route Guide - Lanes Not in Data'!$P$5:$P$22370,0))=FALSE,MATCH(AQ$6&amp;$BD54,'Route Guide - Lanes Not in Data'!$P$5:$P$22370,0),
IF(ISERROR(MATCH(AQ$6&amp;$BE54,'Route Guide - Lanes Not in Data'!$P$5:$P$22370,0))=FALSE,MATCH(AQ$6&amp;$BE54,'Route Guide - Lanes Not in Data'!$P$5:$P$22370,0),
IF(ISERROR(MATCH(AQ$6&amp;$BF54,'Route Guide - Lanes Not in Data'!$P$5:$P$22370,0))=FALSE,MATCH(AQ$6&amp;$BF54,'Route Guide - Lanes Not in Data'!$P$5:$P$22370,0),
IF(ISERROR(MATCH(AQ$6&amp;$BG54,'Route Guide - Lanes Not in Data'!$P$5:$P$22370,0))=FALSE,MATCH(AQ$6&amp;$BG54,'Route Guide - Lanes Not in Data'!$P$5:$P$22370,0),
IF(ISERROR(MATCH(AQ$6&amp;$BH54,'Route Guide - Lanes Not in Data'!$P$5:$P$22370,0))=FALSE,MATCH(AQ$6&amp;$BH54,'Route Guide - Lanes Not in Data'!$P$5:$P$22370,0),
IF(ISERROR(MATCH(AQ$6&amp;$BI54,'Route Guide - Lanes Not in Data'!$P$5:$P$22370,0))=FALSE,MATCH(AQ$6&amp;$BI54,'Route Guide - Lanes Not in Data'!$P$5:$P$22370,0),
IF(ISERROR(MATCH(AQ$6&amp;$BJ54,'Route Guide - Lanes Not in Data'!$P$5:$P$22370,0))=FALSE,MATCH(AQ$6&amp;$BJ54,'Route Guide - Lanes Not in Data'!$P$5:$P$22370,0),""))))))))))),""))</f>
        <v/>
      </c>
      <c r="AR54" s="37" t="str">
        <f>IF(OR(AR$6="",ET54&lt;&gt;2),"",IFERROR(INDEX('Route Guide - Lanes Not in Data'!$D$5:$D$22370,
IF(ISERROR(MATCH(AR$6&amp;$BA54,'Route Guide - Lanes Not in Data'!$P$5:$P$22370,0))=FALSE,MATCH(AR$6&amp;$BA54,'Route Guide - Lanes Not in Data'!$P$5:$P$22370,0),
IF(ISERROR(MATCH(AR$6&amp;$BB54,'Route Guide - Lanes Not in Data'!$P$5:$P$22370,0))=FALSE,MATCH(AR$6&amp;$BB54,'Route Guide - Lanes Not in Data'!$P$5:$P$22370,0),
IF(ISERROR(MATCH(AR$6&amp;$BC54,'Route Guide - Lanes Not in Data'!$P$5:$P$22370,0))=FALSE,MATCH(AR$6&amp;$BC54,'Route Guide - Lanes Not in Data'!$P$5:$P$22370,0),
IF(ISERROR(MATCH(AR$6&amp;$BD54,'Route Guide - Lanes Not in Data'!$P$5:$P$22370,0))=FALSE,MATCH(AR$6&amp;$BD54,'Route Guide - Lanes Not in Data'!$P$5:$P$22370,0),
IF(ISERROR(MATCH(AR$6&amp;$BE54,'Route Guide - Lanes Not in Data'!$P$5:$P$22370,0))=FALSE,MATCH(AR$6&amp;$BE54,'Route Guide - Lanes Not in Data'!$P$5:$P$22370,0),
IF(ISERROR(MATCH(AR$6&amp;$BF54,'Route Guide - Lanes Not in Data'!$P$5:$P$22370,0))=FALSE,MATCH(AR$6&amp;$BF54,'Route Guide - Lanes Not in Data'!$P$5:$P$22370,0),
IF(ISERROR(MATCH(AR$6&amp;$BG54,'Route Guide - Lanes Not in Data'!$P$5:$P$22370,0))=FALSE,MATCH(AR$6&amp;$BG54,'Route Guide - Lanes Not in Data'!$P$5:$P$22370,0),
IF(ISERROR(MATCH(AR$6&amp;$BH54,'Route Guide - Lanes Not in Data'!$P$5:$P$22370,0))=FALSE,MATCH(AR$6&amp;$BH54,'Route Guide - Lanes Not in Data'!$P$5:$P$22370,0),
IF(ISERROR(MATCH(AR$6&amp;$BI54,'Route Guide - Lanes Not in Data'!$P$5:$P$22370,0))=FALSE,MATCH(AR$6&amp;$BI54,'Route Guide - Lanes Not in Data'!$P$5:$P$22370,0),
IF(ISERROR(MATCH(AR$6&amp;$BJ54,'Route Guide - Lanes Not in Data'!$P$5:$P$22370,0))=FALSE,MATCH(AR$6&amp;$BJ54,'Route Guide - Lanes Not in Data'!$P$5:$P$22370,0),""))))))))))),""))</f>
        <v/>
      </c>
      <c r="AS54" s="37" t="str">
        <f>IF(OR(AS$6="",EU54&lt;&gt;2),"",IFERROR(INDEX('Route Guide - Lanes Not in Data'!$D$5:$D$22370,
IF(ISERROR(MATCH(AS$6&amp;$BA54,'Route Guide - Lanes Not in Data'!$P$5:$P$22370,0))=FALSE,MATCH(AS$6&amp;$BA54,'Route Guide - Lanes Not in Data'!$P$5:$P$22370,0),
IF(ISERROR(MATCH(AS$6&amp;$BB54,'Route Guide - Lanes Not in Data'!$P$5:$P$22370,0))=FALSE,MATCH(AS$6&amp;$BB54,'Route Guide - Lanes Not in Data'!$P$5:$P$22370,0),
IF(ISERROR(MATCH(AS$6&amp;$BC54,'Route Guide - Lanes Not in Data'!$P$5:$P$22370,0))=FALSE,MATCH(AS$6&amp;$BC54,'Route Guide - Lanes Not in Data'!$P$5:$P$22370,0),
IF(ISERROR(MATCH(AS$6&amp;$BD54,'Route Guide - Lanes Not in Data'!$P$5:$P$22370,0))=FALSE,MATCH(AS$6&amp;$BD54,'Route Guide - Lanes Not in Data'!$P$5:$P$22370,0),
IF(ISERROR(MATCH(AS$6&amp;$BE54,'Route Guide - Lanes Not in Data'!$P$5:$P$22370,0))=FALSE,MATCH(AS$6&amp;$BE54,'Route Guide - Lanes Not in Data'!$P$5:$P$22370,0),
IF(ISERROR(MATCH(AS$6&amp;$BF54,'Route Guide - Lanes Not in Data'!$P$5:$P$22370,0))=FALSE,MATCH(AS$6&amp;$BF54,'Route Guide - Lanes Not in Data'!$P$5:$P$22370,0),
IF(ISERROR(MATCH(AS$6&amp;$BG54,'Route Guide - Lanes Not in Data'!$P$5:$P$22370,0))=FALSE,MATCH(AS$6&amp;$BG54,'Route Guide - Lanes Not in Data'!$P$5:$P$22370,0),
IF(ISERROR(MATCH(AS$6&amp;$BH54,'Route Guide - Lanes Not in Data'!$P$5:$P$22370,0))=FALSE,MATCH(AS$6&amp;$BH54,'Route Guide - Lanes Not in Data'!$P$5:$P$22370,0),
IF(ISERROR(MATCH(AS$6&amp;$BI54,'Route Guide - Lanes Not in Data'!$P$5:$P$22370,0))=FALSE,MATCH(AS$6&amp;$BI54,'Route Guide - Lanes Not in Data'!$P$5:$P$22370,0),
IF(ISERROR(MATCH(AS$6&amp;$BJ54,'Route Guide - Lanes Not in Data'!$P$5:$P$22370,0))=FALSE,MATCH(AS$6&amp;$BJ54,'Route Guide - Lanes Not in Data'!$P$5:$P$22370,0),""))))))))))),""))</f>
        <v/>
      </c>
      <c r="AT54" s="37" t="str">
        <f>IF(OR(AT$6="",EV54&lt;&gt;2),"",IFERROR(INDEX('Route Guide - Lanes Not in Data'!$D$5:$D$22370,
IF(ISERROR(MATCH(AT$6&amp;$BA54,'Route Guide - Lanes Not in Data'!$P$5:$P$22370,0))=FALSE,MATCH(AT$6&amp;$BA54,'Route Guide - Lanes Not in Data'!$P$5:$P$22370,0),
IF(ISERROR(MATCH(AT$6&amp;$BB54,'Route Guide - Lanes Not in Data'!$P$5:$P$22370,0))=FALSE,MATCH(AT$6&amp;$BB54,'Route Guide - Lanes Not in Data'!$P$5:$P$22370,0),
IF(ISERROR(MATCH(AT$6&amp;$BC54,'Route Guide - Lanes Not in Data'!$P$5:$P$22370,0))=FALSE,MATCH(AT$6&amp;$BC54,'Route Guide - Lanes Not in Data'!$P$5:$P$22370,0),
IF(ISERROR(MATCH(AT$6&amp;$BD54,'Route Guide - Lanes Not in Data'!$P$5:$P$22370,0))=FALSE,MATCH(AT$6&amp;$BD54,'Route Guide - Lanes Not in Data'!$P$5:$P$22370,0),
IF(ISERROR(MATCH(AT$6&amp;$BE54,'Route Guide - Lanes Not in Data'!$P$5:$P$22370,0))=FALSE,MATCH(AT$6&amp;$BE54,'Route Guide - Lanes Not in Data'!$P$5:$P$22370,0),
IF(ISERROR(MATCH(AT$6&amp;$BF54,'Route Guide - Lanes Not in Data'!$P$5:$P$22370,0))=FALSE,MATCH(AT$6&amp;$BF54,'Route Guide - Lanes Not in Data'!$P$5:$P$22370,0),
IF(ISERROR(MATCH(AT$6&amp;$BG54,'Route Guide - Lanes Not in Data'!$P$5:$P$22370,0))=FALSE,MATCH(AT$6&amp;$BG54,'Route Guide - Lanes Not in Data'!$P$5:$P$22370,0),
IF(ISERROR(MATCH(AT$6&amp;$BH54,'Route Guide - Lanes Not in Data'!$P$5:$P$22370,0))=FALSE,MATCH(AT$6&amp;$BH54,'Route Guide - Lanes Not in Data'!$P$5:$P$22370,0),
IF(ISERROR(MATCH(AT$6&amp;$BI54,'Route Guide - Lanes Not in Data'!$P$5:$P$22370,0))=FALSE,MATCH(AT$6&amp;$BI54,'Route Guide - Lanes Not in Data'!$P$5:$P$22370,0),
IF(ISERROR(MATCH(AT$6&amp;$BJ54,'Route Guide - Lanes Not in Data'!$P$5:$P$22370,0))=FALSE,MATCH(AT$6&amp;$BJ54,'Route Guide - Lanes Not in Data'!$P$5:$P$22370,0),""))))))))))),""))</f>
        <v/>
      </c>
      <c r="AU54" s="37" t="str">
        <f>IF(OR(AU$6="",EW54&lt;&gt;2),"",IFERROR(INDEX('Route Guide - Lanes Not in Data'!$D$5:$D$22370,
IF(ISERROR(MATCH(AU$6&amp;$BA54,'Route Guide - Lanes Not in Data'!$P$5:$P$22370,0))=FALSE,MATCH(AU$6&amp;$BA54,'Route Guide - Lanes Not in Data'!$P$5:$P$22370,0),
IF(ISERROR(MATCH(AU$6&amp;$BB54,'Route Guide - Lanes Not in Data'!$P$5:$P$22370,0))=FALSE,MATCH(AU$6&amp;$BB54,'Route Guide - Lanes Not in Data'!$P$5:$P$22370,0),
IF(ISERROR(MATCH(AU$6&amp;$BC54,'Route Guide - Lanes Not in Data'!$P$5:$P$22370,0))=FALSE,MATCH(AU$6&amp;$BC54,'Route Guide - Lanes Not in Data'!$P$5:$P$22370,0),
IF(ISERROR(MATCH(AU$6&amp;$BD54,'Route Guide - Lanes Not in Data'!$P$5:$P$22370,0))=FALSE,MATCH(AU$6&amp;$BD54,'Route Guide - Lanes Not in Data'!$P$5:$P$22370,0),
IF(ISERROR(MATCH(AU$6&amp;$BE54,'Route Guide - Lanes Not in Data'!$P$5:$P$22370,0))=FALSE,MATCH(AU$6&amp;$BE54,'Route Guide - Lanes Not in Data'!$P$5:$P$22370,0),
IF(ISERROR(MATCH(AU$6&amp;$BF54,'Route Guide - Lanes Not in Data'!$P$5:$P$22370,0))=FALSE,MATCH(AU$6&amp;$BF54,'Route Guide - Lanes Not in Data'!$P$5:$P$22370,0),
IF(ISERROR(MATCH(AU$6&amp;$BG54,'Route Guide - Lanes Not in Data'!$P$5:$P$22370,0))=FALSE,MATCH(AU$6&amp;$BG54,'Route Guide - Lanes Not in Data'!$P$5:$P$22370,0),
IF(ISERROR(MATCH(AU$6&amp;$BH54,'Route Guide - Lanes Not in Data'!$P$5:$P$22370,0))=FALSE,MATCH(AU$6&amp;$BH54,'Route Guide - Lanes Not in Data'!$P$5:$P$22370,0),
IF(ISERROR(MATCH(AU$6&amp;$BI54,'Route Guide - Lanes Not in Data'!$P$5:$P$22370,0))=FALSE,MATCH(AU$6&amp;$BI54,'Route Guide - Lanes Not in Data'!$P$5:$P$22370,0),
IF(ISERROR(MATCH(AU$6&amp;$BJ54,'Route Guide - Lanes Not in Data'!$P$5:$P$22370,0))=FALSE,MATCH(AU$6&amp;$BJ54,'Route Guide - Lanes Not in Data'!$P$5:$P$22370,0),""))))))))))),""))</f>
        <v/>
      </c>
      <c r="AV54" s="37">
        <f t="shared" si="47"/>
        <v>0.35</v>
      </c>
      <c r="AW54" s="23" t="str">
        <f t="shared" si="48"/>
        <v>ODFL</v>
      </c>
      <c r="AX54" s="37">
        <f t="shared" si="49"/>
        <v>0.318</v>
      </c>
      <c r="AY54" s="23" t="str">
        <f t="shared" si="50"/>
        <v>CNWY</v>
      </c>
      <c r="BA54" s="23" t="str">
        <f t="shared" si="62"/>
        <v>-0E25-CA-CITY OF INDUSTRY-WV</v>
      </c>
      <c r="BB54" s="23" t="str">
        <f t="shared" si="63"/>
        <v>-0E25-CA-CITY OF INDUSTRY-USA</v>
      </c>
      <c r="BC54" s="23" t="str">
        <f t="shared" si="64"/>
        <v>-CA-CITY OF INDUSTRY-WV</v>
      </c>
      <c r="BD54" s="23" t="str">
        <f t="shared" si="65"/>
        <v>-CA-CITY OF INDUSTRY-USA</v>
      </c>
      <c r="BE54" s="23" t="str">
        <f t="shared" si="66"/>
        <v>-91745-WV</v>
      </c>
      <c r="BF54" s="23" t="str">
        <f t="shared" si="67"/>
        <v>-91745-USA</v>
      </c>
      <c r="BG54" s="23" t="str">
        <f t="shared" si="68"/>
        <v>-CA-WV</v>
      </c>
      <c r="BH54" s="23" t="str">
        <f t="shared" si="69"/>
        <v>CA-WV</v>
      </c>
      <c r="BI54" s="23" t="str">
        <f t="shared" si="51"/>
        <v>CA-USA</v>
      </c>
      <c r="BJ54" s="23" t="str">
        <f t="shared" si="70"/>
        <v>USA-USA</v>
      </c>
      <c r="BM54" s="23" t="str">
        <f t="shared" si="71"/>
        <v>0E25-CA-CITY OF INDUSTRY-WV-CA</v>
      </c>
      <c r="BN54" s="23" t="e">
        <f>_xlfn.XLOOKUP($BM54,'Route Guide - Lanes In Data'!$B$1:$B$2645,'Route Guide - Lanes In Data'!D$1:D$2645)</f>
        <v>#N/A</v>
      </c>
      <c r="BO54" s="23" t="e">
        <f>_xlfn.XLOOKUP($BM54,'Route Guide - Lanes In Data'!$B$1:$B$2645,'Route Guide - Lanes In Data'!E$1:E$2645)</f>
        <v>#N/A</v>
      </c>
      <c r="BQ54" s="37">
        <f>IF(OR(BQ$6="",EC54&lt;&gt;2),"",IFERROR(INDEX('Route Guide - Lanes Not in Data'!$E$5:$E$22370,
IF(ISERROR(MATCH(BQ$6&amp;$CQ54,'Route Guide - Lanes Not in Data'!$P$5:$P$22370,0))=FALSE,MATCH(BQ$6&amp;$CQ54,'Route Guide - Lanes Not in Data'!$P$5:$P$22370,0),
IF(ISERROR(MATCH(BQ$6&amp;$CR54,'Route Guide - Lanes Not in Data'!$P$5:$P$22370,0))=FALSE,MATCH(BQ$6&amp;$CR54,'Route Guide - Lanes Not in Data'!$P$5:$P$22370,0),
IF(ISERROR(MATCH(BQ$6&amp;$CS54,'Route Guide - Lanes Not in Data'!$P$5:$P$22370,0))=FALSE,MATCH(BQ$6&amp;$CS54,'Route Guide - Lanes Not in Data'!$P$5:$P$22370,0),
IF(ISERROR(MATCH(BQ$6&amp;$CT54,'Route Guide - Lanes Not in Data'!$P$5:$P$22370,0))=FALSE,MATCH(BQ$6&amp;$CT54,'Route Guide - Lanes Not in Data'!$P$5:$P$22370,0),
IF(ISERROR(MATCH(BQ$6&amp;$CU54,'Route Guide - Lanes Not in Data'!$P$5:$P$22370,0))=FALSE,MATCH(BQ$6&amp;$CU54,'Route Guide - Lanes Not in Data'!$P$5:$P$22370,0),
IF(ISERROR(MATCH(BQ$6&amp;$CV54,'Route Guide - Lanes Not in Data'!$P$5:$P$22370,0))=FALSE,MATCH(BQ$6&amp;$CV54,'Route Guide - Lanes Not in Data'!$P$5:$P$22370,0),
IF(ISERROR(MATCH(BQ$6&amp;$CW54,'Route Guide - Lanes Not in Data'!$P$5:$P$22370,0))=FALSE,MATCH(BQ$6&amp;$CW54,'Route Guide - Lanes Not in Data'!$P$5:$P$22370,0),
IF(ISERROR(MATCH(BQ$6&amp;$CX54,'Route Guide - Lanes Not in Data'!$P$5:$P$22370,0))=FALSE,MATCH(BQ$6&amp;$CX54,'Route Guide - Lanes Not in Data'!$P$5:$P$22370,0),
IF(ISERROR(MATCH(BQ$6&amp;$CY54,'Route Guide - Lanes Not in Data'!$P$5:$P$22370,0))=FALSE,MATCH(BQ$6&amp;$CY54,'Route Guide - Lanes Not in Data'!$P$5:$P$22370,0),
IF(ISERROR(MATCH(BQ$6&amp;$CZ54,'Route Guide - Lanes Not in Data'!$P$5:$P$22370,0))=FALSE,MATCH(BQ$6&amp;$CZ54,'Route Guide - Lanes Not in Data'!$P$5:$P$22370,0),""))))))))))),""))</f>
        <v>0.31</v>
      </c>
      <c r="BR54" s="37">
        <f>IF(OR(BR$6="",ED54&lt;&gt;2),"",IFERROR(INDEX('Route Guide - Lanes Not in Data'!$E$5:$E$22370,
IF(ISERROR(MATCH(BR$6&amp;$CQ54,'Route Guide - Lanes Not in Data'!$P$5:$P$22370,0))=FALSE,MATCH(BR$6&amp;$CQ54,'Route Guide - Lanes Not in Data'!$P$5:$P$22370,0),
IF(ISERROR(MATCH(BR$6&amp;$CR54,'Route Guide - Lanes Not in Data'!$P$5:$P$22370,0))=FALSE,MATCH(BR$6&amp;$CR54,'Route Guide - Lanes Not in Data'!$P$5:$P$22370,0),
IF(ISERROR(MATCH(BR$6&amp;$CS54,'Route Guide - Lanes Not in Data'!$P$5:$P$22370,0))=FALSE,MATCH(BR$6&amp;$CS54,'Route Guide - Lanes Not in Data'!$P$5:$P$22370,0),
IF(ISERROR(MATCH(BR$6&amp;$CT54,'Route Guide - Lanes Not in Data'!$P$5:$P$22370,0))=FALSE,MATCH(BR$6&amp;$CT54,'Route Guide - Lanes Not in Data'!$P$5:$P$22370,0),
IF(ISERROR(MATCH(BR$6&amp;$CU54,'Route Guide - Lanes Not in Data'!$P$5:$P$22370,0))=FALSE,MATCH(BR$6&amp;$CU54,'Route Guide - Lanes Not in Data'!$P$5:$P$22370,0),
IF(ISERROR(MATCH(BR$6&amp;$CV54,'Route Guide - Lanes Not in Data'!$P$5:$P$22370,0))=FALSE,MATCH(BR$6&amp;$CV54,'Route Guide - Lanes Not in Data'!$P$5:$P$22370,0),
IF(ISERROR(MATCH(BR$6&amp;$CW54,'Route Guide - Lanes Not in Data'!$P$5:$P$22370,0))=FALSE,MATCH(BR$6&amp;$CW54,'Route Guide - Lanes Not in Data'!$P$5:$P$22370,0),
IF(ISERROR(MATCH(BR$6&amp;$CX54,'Route Guide - Lanes Not in Data'!$P$5:$P$22370,0))=FALSE,MATCH(BR$6&amp;$CX54,'Route Guide - Lanes Not in Data'!$P$5:$P$22370,0),
IF(ISERROR(MATCH(BR$6&amp;$CY54,'Route Guide - Lanes Not in Data'!$P$5:$P$22370,0))=FALSE,MATCH(BR$6&amp;$CY54,'Route Guide - Lanes Not in Data'!$P$5:$P$22370,0),
IF(ISERROR(MATCH(BR$6&amp;$CZ54,'Route Guide - Lanes Not in Data'!$P$5:$P$22370,0))=FALSE,MATCH(BR$6&amp;$CZ54,'Route Guide - Lanes Not in Data'!$P$5:$P$22370,0),""))))))))))),""))</f>
        <v>7.3999999999999996E-2</v>
      </c>
      <c r="BS54" s="37" t="str">
        <f>IF(OR(BS$6="",EE54&lt;&gt;2),"",IFERROR(INDEX('Route Guide - Lanes Not in Data'!$E$5:$E$22370,
IF(ISERROR(MATCH(BS$6&amp;$CQ54,'Route Guide - Lanes Not in Data'!$P$5:$P$22370,0))=FALSE,MATCH(BS$6&amp;$CQ54,'Route Guide - Lanes Not in Data'!$P$5:$P$22370,0),
IF(ISERROR(MATCH(BS$6&amp;$CR54,'Route Guide - Lanes Not in Data'!$P$5:$P$22370,0))=FALSE,MATCH(BS$6&amp;$CR54,'Route Guide - Lanes Not in Data'!$P$5:$P$22370,0),
IF(ISERROR(MATCH(BS$6&amp;$CS54,'Route Guide - Lanes Not in Data'!$P$5:$P$22370,0))=FALSE,MATCH(BS$6&amp;$CS54,'Route Guide - Lanes Not in Data'!$P$5:$P$22370,0),
IF(ISERROR(MATCH(BS$6&amp;$CT54,'Route Guide - Lanes Not in Data'!$P$5:$P$22370,0))=FALSE,MATCH(BS$6&amp;$CT54,'Route Guide - Lanes Not in Data'!$P$5:$P$22370,0),
IF(ISERROR(MATCH(BS$6&amp;$CU54,'Route Guide - Lanes Not in Data'!$P$5:$P$22370,0))=FALSE,MATCH(BS$6&amp;$CU54,'Route Guide - Lanes Not in Data'!$P$5:$P$22370,0),
IF(ISERROR(MATCH(BS$6&amp;$CV54,'Route Guide - Lanes Not in Data'!$P$5:$P$22370,0))=FALSE,MATCH(BS$6&amp;$CV54,'Route Guide - Lanes Not in Data'!$P$5:$P$22370,0),
IF(ISERROR(MATCH(BS$6&amp;$CW54,'Route Guide - Lanes Not in Data'!$P$5:$P$22370,0))=FALSE,MATCH(BS$6&amp;$CW54,'Route Guide - Lanes Not in Data'!$P$5:$P$22370,0),
IF(ISERROR(MATCH(BS$6&amp;$CX54,'Route Guide - Lanes Not in Data'!$P$5:$P$22370,0))=FALSE,MATCH(BS$6&amp;$CX54,'Route Guide - Lanes Not in Data'!$P$5:$P$22370,0),
IF(ISERROR(MATCH(BS$6&amp;$CY54,'Route Guide - Lanes Not in Data'!$P$5:$P$22370,0))=FALSE,MATCH(BS$6&amp;$CY54,'Route Guide - Lanes Not in Data'!$P$5:$P$22370,0),
IF(ISERROR(MATCH(BS$6&amp;$CZ54,'Route Guide - Lanes Not in Data'!$P$5:$P$22370,0))=FALSE,MATCH(BS$6&amp;$CZ54,'Route Guide - Lanes Not in Data'!$P$5:$P$22370,0),""))))))))))),""))</f>
        <v/>
      </c>
      <c r="BT54" s="37" t="str">
        <f>IF(OR(BT$6="",EF54&lt;&gt;2),"",IFERROR(INDEX('Route Guide - Lanes Not in Data'!$E$5:$E$22370,
IF(ISERROR(MATCH(BT$6&amp;$CQ54,'Route Guide - Lanes Not in Data'!$P$5:$P$22370,0))=FALSE,MATCH(BT$6&amp;$CQ54,'Route Guide - Lanes Not in Data'!$P$5:$P$22370,0),
IF(ISERROR(MATCH(BT$6&amp;$CR54,'Route Guide - Lanes Not in Data'!$P$5:$P$22370,0))=FALSE,MATCH(BT$6&amp;$CR54,'Route Guide - Lanes Not in Data'!$P$5:$P$22370,0),
IF(ISERROR(MATCH(BT$6&amp;$CS54,'Route Guide - Lanes Not in Data'!$P$5:$P$22370,0))=FALSE,MATCH(BT$6&amp;$CS54,'Route Guide - Lanes Not in Data'!$P$5:$P$22370,0),
IF(ISERROR(MATCH(BT$6&amp;$CT54,'Route Guide - Lanes Not in Data'!$P$5:$P$22370,0))=FALSE,MATCH(BT$6&amp;$CT54,'Route Guide - Lanes Not in Data'!$P$5:$P$22370,0),
IF(ISERROR(MATCH(BT$6&amp;$CU54,'Route Guide - Lanes Not in Data'!$P$5:$P$22370,0))=FALSE,MATCH(BT$6&amp;$CU54,'Route Guide - Lanes Not in Data'!$P$5:$P$22370,0),
IF(ISERROR(MATCH(BT$6&amp;$CV54,'Route Guide - Lanes Not in Data'!$P$5:$P$22370,0))=FALSE,MATCH(BT$6&amp;$CV54,'Route Guide - Lanes Not in Data'!$P$5:$P$22370,0),
IF(ISERROR(MATCH(BT$6&amp;$CW54,'Route Guide - Lanes Not in Data'!$P$5:$P$22370,0))=FALSE,MATCH(BT$6&amp;$CW54,'Route Guide - Lanes Not in Data'!$P$5:$P$22370,0),
IF(ISERROR(MATCH(BT$6&amp;$CX54,'Route Guide - Lanes Not in Data'!$P$5:$P$22370,0))=FALSE,MATCH(BT$6&amp;$CX54,'Route Guide - Lanes Not in Data'!$P$5:$P$22370,0),
IF(ISERROR(MATCH(BT$6&amp;$CY54,'Route Guide - Lanes Not in Data'!$P$5:$P$22370,0))=FALSE,MATCH(BT$6&amp;$CY54,'Route Guide - Lanes Not in Data'!$P$5:$P$22370,0),
IF(ISERROR(MATCH(BT$6&amp;$CZ54,'Route Guide - Lanes Not in Data'!$P$5:$P$22370,0))=FALSE,MATCH(BT$6&amp;$CZ54,'Route Guide - Lanes Not in Data'!$P$5:$P$22370,0),""))))))))))),""))</f>
        <v/>
      </c>
      <c r="BU54" s="37">
        <f>IF(OR(BU$6="",EG54&lt;&gt;2),"",IFERROR(INDEX('Route Guide - Lanes Not in Data'!$E$5:$E$22370,
IF(ISERROR(MATCH(BU$6&amp;$CQ54,'Route Guide - Lanes Not in Data'!$P$5:$P$22370,0))=FALSE,MATCH(BU$6&amp;$CQ54,'Route Guide - Lanes Not in Data'!$P$5:$P$22370,0),
IF(ISERROR(MATCH(BU$6&amp;$CR54,'Route Guide - Lanes Not in Data'!$P$5:$P$22370,0))=FALSE,MATCH(BU$6&amp;$CR54,'Route Guide - Lanes Not in Data'!$P$5:$P$22370,0),
IF(ISERROR(MATCH(BU$6&amp;$CS54,'Route Guide - Lanes Not in Data'!$P$5:$P$22370,0))=FALSE,MATCH(BU$6&amp;$CS54,'Route Guide - Lanes Not in Data'!$P$5:$P$22370,0),
IF(ISERROR(MATCH(BU$6&amp;$CT54,'Route Guide - Lanes Not in Data'!$P$5:$P$22370,0))=FALSE,MATCH(BU$6&amp;$CT54,'Route Guide - Lanes Not in Data'!$P$5:$P$22370,0),
IF(ISERROR(MATCH(BU$6&amp;$CU54,'Route Guide - Lanes Not in Data'!$P$5:$P$22370,0))=FALSE,MATCH(BU$6&amp;$CU54,'Route Guide - Lanes Not in Data'!$P$5:$P$22370,0),
IF(ISERROR(MATCH(BU$6&amp;$CV54,'Route Guide - Lanes Not in Data'!$P$5:$P$22370,0))=FALSE,MATCH(BU$6&amp;$CV54,'Route Guide - Lanes Not in Data'!$P$5:$P$22370,0),
IF(ISERROR(MATCH(BU$6&amp;$CW54,'Route Guide - Lanes Not in Data'!$P$5:$P$22370,0))=FALSE,MATCH(BU$6&amp;$CW54,'Route Guide - Lanes Not in Data'!$P$5:$P$22370,0),
IF(ISERROR(MATCH(BU$6&amp;$CX54,'Route Guide - Lanes Not in Data'!$P$5:$P$22370,0))=FALSE,MATCH(BU$6&amp;$CX54,'Route Guide - Lanes Not in Data'!$P$5:$P$22370,0),
IF(ISERROR(MATCH(BU$6&amp;$CY54,'Route Guide - Lanes Not in Data'!$P$5:$P$22370,0))=FALSE,MATCH(BU$6&amp;$CY54,'Route Guide - Lanes Not in Data'!$P$5:$P$22370,0),
IF(ISERROR(MATCH(BU$6&amp;$CZ54,'Route Guide - Lanes Not in Data'!$P$5:$P$22370,0))=FALSE,MATCH(BU$6&amp;$CZ54,'Route Guide - Lanes Not in Data'!$P$5:$P$22370,0),""))))))))))),""))</f>
        <v>6.9000000000000006E-2</v>
      </c>
      <c r="BV54" s="37" t="str">
        <f>IF(OR(BV$6="",EH54&lt;&gt;2),"",IFERROR(INDEX('Route Guide - Lanes Not in Data'!$E$5:$E$22370,
IF(ISERROR(MATCH(BV$6&amp;$CQ54,'Route Guide - Lanes Not in Data'!$P$5:$P$22370,0))=FALSE,MATCH(BV$6&amp;$CQ54,'Route Guide - Lanes Not in Data'!$P$5:$P$22370,0),
IF(ISERROR(MATCH(BV$6&amp;$CR54,'Route Guide - Lanes Not in Data'!$P$5:$P$22370,0))=FALSE,MATCH(BV$6&amp;$CR54,'Route Guide - Lanes Not in Data'!$P$5:$P$22370,0),
IF(ISERROR(MATCH(BV$6&amp;$CS54,'Route Guide - Lanes Not in Data'!$P$5:$P$22370,0))=FALSE,MATCH(BV$6&amp;$CS54,'Route Guide - Lanes Not in Data'!$P$5:$P$22370,0),
IF(ISERROR(MATCH(BV$6&amp;$CT54,'Route Guide - Lanes Not in Data'!$P$5:$P$22370,0))=FALSE,MATCH(BV$6&amp;$CT54,'Route Guide - Lanes Not in Data'!$P$5:$P$22370,0),
IF(ISERROR(MATCH(BV$6&amp;$CU54,'Route Guide - Lanes Not in Data'!$P$5:$P$22370,0))=FALSE,MATCH(BV$6&amp;$CU54,'Route Guide - Lanes Not in Data'!$P$5:$P$22370,0),
IF(ISERROR(MATCH(BV$6&amp;$CV54,'Route Guide - Lanes Not in Data'!$P$5:$P$22370,0))=FALSE,MATCH(BV$6&amp;$CV54,'Route Guide - Lanes Not in Data'!$P$5:$P$22370,0),
IF(ISERROR(MATCH(BV$6&amp;$CW54,'Route Guide - Lanes Not in Data'!$P$5:$P$22370,0))=FALSE,MATCH(BV$6&amp;$CW54,'Route Guide - Lanes Not in Data'!$P$5:$P$22370,0),
IF(ISERROR(MATCH(BV$6&amp;$CX54,'Route Guide - Lanes Not in Data'!$P$5:$P$22370,0))=FALSE,MATCH(BV$6&amp;$CX54,'Route Guide - Lanes Not in Data'!$P$5:$P$22370,0),
IF(ISERROR(MATCH(BV$6&amp;$CY54,'Route Guide - Lanes Not in Data'!$P$5:$P$22370,0))=FALSE,MATCH(BV$6&amp;$CY54,'Route Guide - Lanes Not in Data'!$P$5:$P$22370,0),
IF(ISERROR(MATCH(BV$6&amp;$CZ54,'Route Guide - Lanes Not in Data'!$P$5:$P$22370,0))=FALSE,MATCH(BV$6&amp;$CZ54,'Route Guide - Lanes Not in Data'!$P$5:$P$22370,0),""))))))))))),""))</f>
        <v/>
      </c>
      <c r="BW54" s="37" t="str">
        <f>IF(OR(BW$6="",EI54&lt;&gt;2),"",IFERROR(INDEX('Route Guide - Lanes Not in Data'!$E$5:$E$22370,
IF(ISERROR(MATCH(BW$6&amp;$CQ54,'Route Guide - Lanes Not in Data'!$P$5:$P$22370,0))=FALSE,MATCH(BW$6&amp;$CQ54,'Route Guide - Lanes Not in Data'!$P$5:$P$22370,0),
IF(ISERROR(MATCH(BW$6&amp;$CR54,'Route Guide - Lanes Not in Data'!$P$5:$P$22370,0))=FALSE,MATCH(BW$6&amp;$CR54,'Route Guide - Lanes Not in Data'!$P$5:$P$22370,0),
IF(ISERROR(MATCH(BW$6&amp;$CS54,'Route Guide - Lanes Not in Data'!$P$5:$P$22370,0))=FALSE,MATCH(BW$6&amp;$CS54,'Route Guide - Lanes Not in Data'!$P$5:$P$22370,0),
IF(ISERROR(MATCH(BW$6&amp;$CT54,'Route Guide - Lanes Not in Data'!$P$5:$P$22370,0))=FALSE,MATCH(BW$6&amp;$CT54,'Route Guide - Lanes Not in Data'!$P$5:$P$22370,0),
IF(ISERROR(MATCH(BW$6&amp;$CU54,'Route Guide - Lanes Not in Data'!$P$5:$P$22370,0))=FALSE,MATCH(BW$6&amp;$CU54,'Route Guide - Lanes Not in Data'!$P$5:$P$22370,0),
IF(ISERROR(MATCH(BW$6&amp;$CV54,'Route Guide - Lanes Not in Data'!$P$5:$P$22370,0))=FALSE,MATCH(BW$6&amp;$CV54,'Route Guide - Lanes Not in Data'!$P$5:$P$22370,0),
IF(ISERROR(MATCH(BW$6&amp;$CW54,'Route Guide - Lanes Not in Data'!$P$5:$P$22370,0))=FALSE,MATCH(BW$6&amp;$CW54,'Route Guide - Lanes Not in Data'!$P$5:$P$22370,0),
IF(ISERROR(MATCH(BW$6&amp;$CX54,'Route Guide - Lanes Not in Data'!$P$5:$P$22370,0))=FALSE,MATCH(BW$6&amp;$CX54,'Route Guide - Lanes Not in Data'!$P$5:$P$22370,0),
IF(ISERROR(MATCH(BW$6&amp;$CY54,'Route Guide - Lanes Not in Data'!$P$5:$P$22370,0))=FALSE,MATCH(BW$6&amp;$CY54,'Route Guide - Lanes Not in Data'!$P$5:$P$22370,0),
IF(ISERROR(MATCH(BW$6&amp;$CZ54,'Route Guide - Lanes Not in Data'!$P$5:$P$22370,0))=FALSE,MATCH(BW$6&amp;$CZ54,'Route Guide - Lanes Not in Data'!$P$5:$P$22370,0),""))))))))))),""))</f>
        <v/>
      </c>
      <c r="BX54" s="37" t="str">
        <f>IF(OR(BX$6="",EJ54&lt;&gt;2),"",IFERROR(INDEX('Route Guide - Lanes Not in Data'!$E$5:$E$22370,
IF(ISERROR(MATCH(BX$6&amp;$CQ54,'Route Guide - Lanes Not in Data'!$P$5:$P$22370,0))=FALSE,MATCH(BX$6&amp;$CQ54,'Route Guide - Lanes Not in Data'!$P$5:$P$22370,0),
IF(ISERROR(MATCH(BX$6&amp;$CR54,'Route Guide - Lanes Not in Data'!$P$5:$P$22370,0))=FALSE,MATCH(BX$6&amp;$CR54,'Route Guide - Lanes Not in Data'!$P$5:$P$22370,0),
IF(ISERROR(MATCH(BX$6&amp;$CS54,'Route Guide - Lanes Not in Data'!$P$5:$P$22370,0))=FALSE,MATCH(BX$6&amp;$CS54,'Route Guide - Lanes Not in Data'!$P$5:$P$22370,0),
IF(ISERROR(MATCH(BX$6&amp;$CT54,'Route Guide - Lanes Not in Data'!$P$5:$P$22370,0))=FALSE,MATCH(BX$6&amp;$CT54,'Route Guide - Lanes Not in Data'!$P$5:$P$22370,0),
IF(ISERROR(MATCH(BX$6&amp;$CU54,'Route Guide - Lanes Not in Data'!$P$5:$P$22370,0))=FALSE,MATCH(BX$6&amp;$CU54,'Route Guide - Lanes Not in Data'!$P$5:$P$22370,0),
IF(ISERROR(MATCH(BX$6&amp;$CV54,'Route Guide - Lanes Not in Data'!$P$5:$P$22370,0))=FALSE,MATCH(BX$6&amp;$CV54,'Route Guide - Lanes Not in Data'!$P$5:$P$22370,0),
IF(ISERROR(MATCH(BX$6&amp;$CW54,'Route Guide - Lanes Not in Data'!$P$5:$P$22370,0))=FALSE,MATCH(BX$6&amp;$CW54,'Route Guide - Lanes Not in Data'!$P$5:$P$22370,0),
IF(ISERROR(MATCH(BX$6&amp;$CX54,'Route Guide - Lanes Not in Data'!$P$5:$P$22370,0))=FALSE,MATCH(BX$6&amp;$CX54,'Route Guide - Lanes Not in Data'!$P$5:$P$22370,0),
IF(ISERROR(MATCH(BX$6&amp;$CY54,'Route Guide - Lanes Not in Data'!$P$5:$P$22370,0))=FALSE,MATCH(BX$6&amp;$CY54,'Route Guide - Lanes Not in Data'!$P$5:$P$22370,0),
IF(ISERROR(MATCH(BX$6&amp;$CZ54,'Route Guide - Lanes Not in Data'!$P$5:$P$22370,0))=FALSE,MATCH(BX$6&amp;$CZ54,'Route Guide - Lanes Not in Data'!$P$5:$P$22370,0),""))))))))))),""))</f>
        <v/>
      </c>
      <c r="BY54" s="37" t="str">
        <f>IF(OR(BY$6="",EK54&lt;&gt;2),"",IFERROR(INDEX('Route Guide - Lanes Not in Data'!$E$5:$E$22370,
IF(ISERROR(MATCH(BY$6&amp;$CQ54,'Route Guide - Lanes Not in Data'!$P$5:$P$22370,0))=FALSE,MATCH(BY$6&amp;$CQ54,'Route Guide - Lanes Not in Data'!$P$5:$P$22370,0),
IF(ISERROR(MATCH(BY$6&amp;$CR54,'Route Guide - Lanes Not in Data'!$P$5:$P$22370,0))=FALSE,MATCH(BY$6&amp;$CR54,'Route Guide - Lanes Not in Data'!$P$5:$P$22370,0),
IF(ISERROR(MATCH(BY$6&amp;$CS54,'Route Guide - Lanes Not in Data'!$P$5:$P$22370,0))=FALSE,MATCH(BY$6&amp;$CS54,'Route Guide - Lanes Not in Data'!$P$5:$P$22370,0),
IF(ISERROR(MATCH(BY$6&amp;$CT54,'Route Guide - Lanes Not in Data'!$P$5:$P$22370,0))=FALSE,MATCH(BY$6&amp;$CT54,'Route Guide - Lanes Not in Data'!$P$5:$P$22370,0),
IF(ISERROR(MATCH(BY$6&amp;$CU54,'Route Guide - Lanes Not in Data'!$P$5:$P$22370,0))=FALSE,MATCH(BY$6&amp;$CU54,'Route Guide - Lanes Not in Data'!$P$5:$P$22370,0),
IF(ISERROR(MATCH(BY$6&amp;$CV54,'Route Guide - Lanes Not in Data'!$P$5:$P$22370,0))=FALSE,MATCH(BY$6&amp;$CV54,'Route Guide - Lanes Not in Data'!$P$5:$P$22370,0),
IF(ISERROR(MATCH(BY$6&amp;$CW54,'Route Guide - Lanes Not in Data'!$P$5:$P$22370,0))=FALSE,MATCH(BY$6&amp;$CW54,'Route Guide - Lanes Not in Data'!$P$5:$P$22370,0),
IF(ISERROR(MATCH(BY$6&amp;$CX54,'Route Guide - Lanes Not in Data'!$P$5:$P$22370,0))=FALSE,MATCH(BY$6&amp;$CX54,'Route Guide - Lanes Not in Data'!$P$5:$P$22370,0),
IF(ISERROR(MATCH(BY$6&amp;$CY54,'Route Guide - Lanes Not in Data'!$P$5:$P$22370,0))=FALSE,MATCH(BY$6&amp;$CY54,'Route Guide - Lanes Not in Data'!$P$5:$P$22370,0),
IF(ISERROR(MATCH(BY$6&amp;$CZ54,'Route Guide - Lanes Not in Data'!$P$5:$P$22370,0))=FALSE,MATCH(BY$6&amp;$CZ54,'Route Guide - Lanes Not in Data'!$P$5:$P$22370,0),""))))))))))),""))</f>
        <v/>
      </c>
      <c r="BZ54" s="37" t="str">
        <f>IF(OR(BZ$6="",EL54&lt;&gt;2),"",IFERROR(INDEX('Route Guide - Lanes Not in Data'!$E$5:$E$22370,
IF(ISERROR(MATCH(BZ$6&amp;$CQ54,'Route Guide - Lanes Not in Data'!$P$5:$P$22370,0))=FALSE,MATCH(BZ$6&amp;$CQ54,'Route Guide - Lanes Not in Data'!$P$5:$P$22370,0),
IF(ISERROR(MATCH(BZ$6&amp;$CR54,'Route Guide - Lanes Not in Data'!$P$5:$P$22370,0))=FALSE,MATCH(BZ$6&amp;$CR54,'Route Guide - Lanes Not in Data'!$P$5:$P$22370,0),
IF(ISERROR(MATCH(BZ$6&amp;$CS54,'Route Guide - Lanes Not in Data'!$P$5:$P$22370,0))=FALSE,MATCH(BZ$6&amp;$CS54,'Route Guide - Lanes Not in Data'!$P$5:$P$22370,0),
IF(ISERROR(MATCH(BZ$6&amp;$CT54,'Route Guide - Lanes Not in Data'!$P$5:$P$22370,0))=FALSE,MATCH(BZ$6&amp;$CT54,'Route Guide - Lanes Not in Data'!$P$5:$P$22370,0),
IF(ISERROR(MATCH(BZ$6&amp;$CU54,'Route Guide - Lanes Not in Data'!$P$5:$P$22370,0))=FALSE,MATCH(BZ$6&amp;$CU54,'Route Guide - Lanes Not in Data'!$P$5:$P$22370,0),
IF(ISERROR(MATCH(BZ$6&amp;$CV54,'Route Guide - Lanes Not in Data'!$P$5:$P$22370,0))=FALSE,MATCH(BZ$6&amp;$CV54,'Route Guide - Lanes Not in Data'!$P$5:$P$22370,0),
IF(ISERROR(MATCH(BZ$6&amp;$CW54,'Route Guide - Lanes Not in Data'!$P$5:$P$22370,0))=FALSE,MATCH(BZ$6&amp;$CW54,'Route Guide - Lanes Not in Data'!$P$5:$P$22370,0),
IF(ISERROR(MATCH(BZ$6&amp;$CX54,'Route Guide - Lanes Not in Data'!$P$5:$P$22370,0))=FALSE,MATCH(BZ$6&amp;$CX54,'Route Guide - Lanes Not in Data'!$P$5:$P$22370,0),
IF(ISERROR(MATCH(BZ$6&amp;$CY54,'Route Guide - Lanes Not in Data'!$P$5:$P$22370,0))=FALSE,MATCH(BZ$6&amp;$CY54,'Route Guide - Lanes Not in Data'!$P$5:$P$22370,0),
IF(ISERROR(MATCH(BZ$6&amp;$CZ54,'Route Guide - Lanes Not in Data'!$P$5:$P$22370,0))=FALSE,MATCH(BZ$6&amp;$CZ54,'Route Guide - Lanes Not in Data'!$P$5:$P$22370,0),""))))))))))),""))</f>
        <v/>
      </c>
      <c r="CA54" s="37">
        <f>IF(OR(CA$6="",EM54&lt;&gt;2),"",IFERROR(INDEX('Route Guide - Lanes Not in Data'!$E$5:$E$22370,
IF(ISERROR(MATCH(CA$6&amp;$CQ54,'Route Guide - Lanes Not in Data'!$P$5:$P$22370,0))=FALSE,MATCH(CA$6&amp;$CQ54,'Route Guide - Lanes Not in Data'!$P$5:$P$22370,0),
IF(ISERROR(MATCH(CA$6&amp;$CR54,'Route Guide - Lanes Not in Data'!$P$5:$P$22370,0))=FALSE,MATCH(CA$6&amp;$CR54,'Route Guide - Lanes Not in Data'!$P$5:$P$22370,0),
IF(ISERROR(MATCH(CA$6&amp;$CS54,'Route Guide - Lanes Not in Data'!$P$5:$P$22370,0))=FALSE,MATCH(CA$6&amp;$CS54,'Route Guide - Lanes Not in Data'!$P$5:$P$22370,0),
IF(ISERROR(MATCH(CA$6&amp;$CT54,'Route Guide - Lanes Not in Data'!$P$5:$P$22370,0))=FALSE,MATCH(CA$6&amp;$CT54,'Route Guide - Lanes Not in Data'!$P$5:$P$22370,0),
IF(ISERROR(MATCH(CA$6&amp;$CU54,'Route Guide - Lanes Not in Data'!$P$5:$P$22370,0))=FALSE,MATCH(CA$6&amp;$CU54,'Route Guide - Lanes Not in Data'!$P$5:$P$22370,0),
IF(ISERROR(MATCH(CA$6&amp;$CV54,'Route Guide - Lanes Not in Data'!$P$5:$P$22370,0))=FALSE,MATCH(CA$6&amp;$CV54,'Route Guide - Lanes Not in Data'!$P$5:$P$22370,0),
IF(ISERROR(MATCH(CA$6&amp;$CW54,'Route Guide - Lanes Not in Data'!$P$5:$P$22370,0))=FALSE,MATCH(CA$6&amp;$CW54,'Route Guide - Lanes Not in Data'!$P$5:$P$22370,0),
IF(ISERROR(MATCH(CA$6&amp;$CX54,'Route Guide - Lanes Not in Data'!$P$5:$P$22370,0))=FALSE,MATCH(CA$6&amp;$CX54,'Route Guide - Lanes Not in Data'!$P$5:$P$22370,0),
IF(ISERROR(MATCH(CA$6&amp;$CY54,'Route Guide - Lanes Not in Data'!$P$5:$P$22370,0))=FALSE,MATCH(CA$6&amp;$CY54,'Route Guide - Lanes Not in Data'!$P$5:$P$22370,0),
IF(ISERROR(MATCH(CA$6&amp;$CZ54,'Route Guide - Lanes Not in Data'!$P$5:$P$22370,0))=FALSE,MATCH(CA$6&amp;$CZ54,'Route Guide - Lanes Not in Data'!$P$5:$P$22370,0),""))))))))))),""))</f>
        <v>0.13400000000000001</v>
      </c>
      <c r="CB54" s="37" t="str">
        <f>IF(OR(CB$6="",EN54&lt;&gt;2),"",IFERROR(INDEX('Route Guide - Lanes Not in Data'!$E$5:$E$22370,
IF(ISERROR(MATCH(CB$6&amp;$CQ54,'Route Guide - Lanes Not in Data'!$P$5:$P$22370,0))=FALSE,MATCH(CB$6&amp;$CQ54,'Route Guide - Lanes Not in Data'!$P$5:$P$22370,0),
IF(ISERROR(MATCH(CB$6&amp;$CR54,'Route Guide - Lanes Not in Data'!$P$5:$P$22370,0))=FALSE,MATCH(CB$6&amp;$CR54,'Route Guide - Lanes Not in Data'!$P$5:$P$22370,0),
IF(ISERROR(MATCH(CB$6&amp;$CS54,'Route Guide - Lanes Not in Data'!$P$5:$P$22370,0))=FALSE,MATCH(CB$6&amp;$CS54,'Route Guide - Lanes Not in Data'!$P$5:$P$22370,0),
IF(ISERROR(MATCH(CB$6&amp;$CT54,'Route Guide - Lanes Not in Data'!$P$5:$P$22370,0))=FALSE,MATCH(CB$6&amp;$CT54,'Route Guide - Lanes Not in Data'!$P$5:$P$22370,0),
IF(ISERROR(MATCH(CB$6&amp;$CU54,'Route Guide - Lanes Not in Data'!$P$5:$P$22370,0))=FALSE,MATCH(CB$6&amp;$CU54,'Route Guide - Lanes Not in Data'!$P$5:$P$22370,0),
IF(ISERROR(MATCH(CB$6&amp;$CV54,'Route Guide - Lanes Not in Data'!$P$5:$P$22370,0))=FALSE,MATCH(CB$6&amp;$CV54,'Route Guide - Lanes Not in Data'!$P$5:$P$22370,0),
IF(ISERROR(MATCH(CB$6&amp;$CW54,'Route Guide - Lanes Not in Data'!$P$5:$P$22370,0))=FALSE,MATCH(CB$6&amp;$CW54,'Route Guide - Lanes Not in Data'!$P$5:$P$22370,0),
IF(ISERROR(MATCH(CB$6&amp;$CX54,'Route Guide - Lanes Not in Data'!$P$5:$P$22370,0))=FALSE,MATCH(CB$6&amp;$CX54,'Route Guide - Lanes Not in Data'!$P$5:$P$22370,0),
IF(ISERROR(MATCH(CB$6&amp;$CY54,'Route Guide - Lanes Not in Data'!$P$5:$P$22370,0))=FALSE,MATCH(CB$6&amp;$CY54,'Route Guide - Lanes Not in Data'!$P$5:$P$22370,0),
IF(ISERROR(MATCH(CB$6&amp;$CZ54,'Route Guide - Lanes Not in Data'!$P$5:$P$22370,0))=FALSE,MATCH(CB$6&amp;$CZ54,'Route Guide - Lanes Not in Data'!$P$5:$P$22370,0),""))))))))))),""))</f>
        <v/>
      </c>
      <c r="CC54" s="37" t="str">
        <f>IF(OR(CC$6="",EO54&lt;&gt;2),"",IFERROR(INDEX('Route Guide - Lanes Not in Data'!$E$5:$E$22370,
IF(ISERROR(MATCH(CC$6&amp;$CQ54,'Route Guide - Lanes Not in Data'!$P$5:$P$22370,0))=FALSE,MATCH(CC$6&amp;$CQ54,'Route Guide - Lanes Not in Data'!$P$5:$P$22370,0),
IF(ISERROR(MATCH(CC$6&amp;$CR54,'Route Guide - Lanes Not in Data'!$P$5:$P$22370,0))=FALSE,MATCH(CC$6&amp;$CR54,'Route Guide - Lanes Not in Data'!$P$5:$P$22370,0),
IF(ISERROR(MATCH(CC$6&amp;$CS54,'Route Guide - Lanes Not in Data'!$P$5:$P$22370,0))=FALSE,MATCH(CC$6&amp;$CS54,'Route Guide - Lanes Not in Data'!$P$5:$P$22370,0),
IF(ISERROR(MATCH(CC$6&amp;$CT54,'Route Guide - Lanes Not in Data'!$P$5:$P$22370,0))=FALSE,MATCH(CC$6&amp;$CT54,'Route Guide - Lanes Not in Data'!$P$5:$P$22370,0),
IF(ISERROR(MATCH(CC$6&amp;$CU54,'Route Guide - Lanes Not in Data'!$P$5:$P$22370,0))=FALSE,MATCH(CC$6&amp;$CU54,'Route Guide - Lanes Not in Data'!$P$5:$P$22370,0),
IF(ISERROR(MATCH(CC$6&amp;$CV54,'Route Guide - Lanes Not in Data'!$P$5:$P$22370,0))=FALSE,MATCH(CC$6&amp;$CV54,'Route Guide - Lanes Not in Data'!$P$5:$P$22370,0),
IF(ISERROR(MATCH(CC$6&amp;$CW54,'Route Guide - Lanes Not in Data'!$P$5:$P$22370,0))=FALSE,MATCH(CC$6&amp;$CW54,'Route Guide - Lanes Not in Data'!$P$5:$P$22370,0),
IF(ISERROR(MATCH(CC$6&amp;$CX54,'Route Guide - Lanes Not in Data'!$P$5:$P$22370,0))=FALSE,MATCH(CC$6&amp;$CX54,'Route Guide - Lanes Not in Data'!$P$5:$P$22370,0),
IF(ISERROR(MATCH(CC$6&amp;$CY54,'Route Guide - Lanes Not in Data'!$P$5:$P$22370,0))=FALSE,MATCH(CC$6&amp;$CY54,'Route Guide - Lanes Not in Data'!$P$5:$P$22370,0),
IF(ISERROR(MATCH(CC$6&amp;$CZ54,'Route Guide - Lanes Not in Data'!$P$5:$P$22370,0))=FALSE,MATCH(CC$6&amp;$CZ54,'Route Guide - Lanes Not in Data'!$P$5:$P$22370,0),""))))))))))),""))</f>
        <v/>
      </c>
      <c r="CD54" s="37" t="str">
        <f>IF(OR(CD$6="",EP54&lt;&gt;2),"",IFERROR(INDEX('Route Guide - Lanes Not in Data'!$E$5:$E$22370,
IF(ISERROR(MATCH(CD$6&amp;$CQ54,'Route Guide - Lanes Not in Data'!$P$5:$P$22370,0))=FALSE,MATCH(CD$6&amp;$CQ54,'Route Guide - Lanes Not in Data'!$P$5:$P$22370,0),
IF(ISERROR(MATCH(CD$6&amp;$CR54,'Route Guide - Lanes Not in Data'!$P$5:$P$22370,0))=FALSE,MATCH(CD$6&amp;$CR54,'Route Guide - Lanes Not in Data'!$P$5:$P$22370,0),
IF(ISERROR(MATCH(CD$6&amp;$CS54,'Route Guide - Lanes Not in Data'!$P$5:$P$22370,0))=FALSE,MATCH(CD$6&amp;$CS54,'Route Guide - Lanes Not in Data'!$P$5:$P$22370,0),
IF(ISERROR(MATCH(CD$6&amp;$CT54,'Route Guide - Lanes Not in Data'!$P$5:$P$22370,0))=FALSE,MATCH(CD$6&amp;$CT54,'Route Guide - Lanes Not in Data'!$P$5:$P$22370,0),
IF(ISERROR(MATCH(CD$6&amp;$CU54,'Route Guide - Lanes Not in Data'!$P$5:$P$22370,0))=FALSE,MATCH(CD$6&amp;$CU54,'Route Guide - Lanes Not in Data'!$P$5:$P$22370,0),
IF(ISERROR(MATCH(CD$6&amp;$CV54,'Route Guide - Lanes Not in Data'!$P$5:$P$22370,0))=FALSE,MATCH(CD$6&amp;$CV54,'Route Guide - Lanes Not in Data'!$P$5:$P$22370,0),
IF(ISERROR(MATCH(CD$6&amp;$CW54,'Route Guide - Lanes Not in Data'!$P$5:$P$22370,0))=FALSE,MATCH(CD$6&amp;$CW54,'Route Guide - Lanes Not in Data'!$P$5:$P$22370,0),
IF(ISERROR(MATCH(CD$6&amp;$CX54,'Route Guide - Lanes Not in Data'!$P$5:$P$22370,0))=FALSE,MATCH(CD$6&amp;$CX54,'Route Guide - Lanes Not in Data'!$P$5:$P$22370,0),
IF(ISERROR(MATCH(CD$6&amp;$CY54,'Route Guide - Lanes Not in Data'!$P$5:$P$22370,0))=FALSE,MATCH(CD$6&amp;$CY54,'Route Guide - Lanes Not in Data'!$P$5:$P$22370,0),
IF(ISERROR(MATCH(CD$6&amp;$CZ54,'Route Guide - Lanes Not in Data'!$P$5:$P$22370,0))=FALSE,MATCH(CD$6&amp;$CZ54,'Route Guide - Lanes Not in Data'!$P$5:$P$22370,0),""))))))))))),""))</f>
        <v/>
      </c>
      <c r="CE54" s="37" t="str">
        <f>IF(OR(CE$6="",EQ54&lt;&gt;2),"",IFERROR(INDEX('Route Guide - Lanes Not in Data'!$E$5:$E$22370,
IF(ISERROR(MATCH(CE$6&amp;$CQ54,'Route Guide - Lanes Not in Data'!$P$5:$P$22370,0))=FALSE,MATCH(CE$6&amp;$CQ54,'Route Guide - Lanes Not in Data'!$P$5:$P$22370,0),
IF(ISERROR(MATCH(CE$6&amp;$CR54,'Route Guide - Lanes Not in Data'!$P$5:$P$22370,0))=FALSE,MATCH(CE$6&amp;$CR54,'Route Guide - Lanes Not in Data'!$P$5:$P$22370,0),
IF(ISERROR(MATCH(CE$6&amp;$CS54,'Route Guide - Lanes Not in Data'!$P$5:$P$22370,0))=FALSE,MATCH(CE$6&amp;$CS54,'Route Guide - Lanes Not in Data'!$P$5:$P$22370,0),
IF(ISERROR(MATCH(CE$6&amp;$CT54,'Route Guide - Lanes Not in Data'!$P$5:$P$22370,0))=FALSE,MATCH(CE$6&amp;$CT54,'Route Guide - Lanes Not in Data'!$P$5:$P$22370,0),
IF(ISERROR(MATCH(CE$6&amp;$CU54,'Route Guide - Lanes Not in Data'!$P$5:$P$22370,0))=FALSE,MATCH(CE$6&amp;$CU54,'Route Guide - Lanes Not in Data'!$P$5:$P$22370,0),
IF(ISERROR(MATCH(CE$6&amp;$CV54,'Route Guide - Lanes Not in Data'!$P$5:$P$22370,0))=FALSE,MATCH(CE$6&amp;$CV54,'Route Guide - Lanes Not in Data'!$P$5:$P$22370,0),
IF(ISERROR(MATCH(CE$6&amp;$CW54,'Route Guide - Lanes Not in Data'!$P$5:$P$22370,0))=FALSE,MATCH(CE$6&amp;$CW54,'Route Guide - Lanes Not in Data'!$P$5:$P$22370,0),
IF(ISERROR(MATCH(CE$6&amp;$CX54,'Route Guide - Lanes Not in Data'!$P$5:$P$22370,0))=FALSE,MATCH(CE$6&amp;$CX54,'Route Guide - Lanes Not in Data'!$P$5:$P$22370,0),
IF(ISERROR(MATCH(CE$6&amp;$CY54,'Route Guide - Lanes Not in Data'!$P$5:$P$22370,0))=FALSE,MATCH(CE$6&amp;$CY54,'Route Guide - Lanes Not in Data'!$P$5:$P$22370,0),
IF(ISERROR(MATCH(CE$6&amp;$CZ54,'Route Guide - Lanes Not in Data'!$P$5:$P$22370,0))=FALSE,MATCH(CE$6&amp;$CZ54,'Route Guide - Lanes Not in Data'!$P$5:$P$22370,0),""))))))))))),""))</f>
        <v/>
      </c>
      <c r="CF54" s="37" t="str">
        <f>IF(OR(CF$6="",ER54&lt;&gt;2),"",IFERROR(INDEX('Route Guide - Lanes Not in Data'!$E$5:$E$22370,
IF(ISERROR(MATCH(CF$6&amp;$CQ54,'Route Guide - Lanes Not in Data'!$P$5:$P$22370,0))=FALSE,MATCH(CF$6&amp;$CQ54,'Route Guide - Lanes Not in Data'!$P$5:$P$22370,0),
IF(ISERROR(MATCH(CF$6&amp;$CR54,'Route Guide - Lanes Not in Data'!$P$5:$P$22370,0))=FALSE,MATCH(CF$6&amp;$CR54,'Route Guide - Lanes Not in Data'!$P$5:$P$22370,0),
IF(ISERROR(MATCH(CF$6&amp;$CS54,'Route Guide - Lanes Not in Data'!$P$5:$P$22370,0))=FALSE,MATCH(CF$6&amp;$CS54,'Route Guide - Lanes Not in Data'!$P$5:$P$22370,0),
IF(ISERROR(MATCH(CF$6&amp;$CT54,'Route Guide - Lanes Not in Data'!$P$5:$P$22370,0))=FALSE,MATCH(CF$6&amp;$CT54,'Route Guide - Lanes Not in Data'!$P$5:$P$22370,0),
IF(ISERROR(MATCH(CF$6&amp;$CU54,'Route Guide - Lanes Not in Data'!$P$5:$P$22370,0))=FALSE,MATCH(CF$6&amp;$CU54,'Route Guide - Lanes Not in Data'!$P$5:$P$22370,0),
IF(ISERROR(MATCH(CF$6&amp;$CV54,'Route Guide - Lanes Not in Data'!$P$5:$P$22370,0))=FALSE,MATCH(CF$6&amp;$CV54,'Route Guide - Lanes Not in Data'!$P$5:$P$22370,0),
IF(ISERROR(MATCH(CF$6&amp;$CW54,'Route Guide - Lanes Not in Data'!$P$5:$P$22370,0))=FALSE,MATCH(CF$6&amp;$CW54,'Route Guide - Lanes Not in Data'!$P$5:$P$22370,0),
IF(ISERROR(MATCH(CF$6&amp;$CX54,'Route Guide - Lanes Not in Data'!$P$5:$P$22370,0))=FALSE,MATCH(CF$6&amp;$CX54,'Route Guide - Lanes Not in Data'!$P$5:$P$22370,0),
IF(ISERROR(MATCH(CF$6&amp;$CY54,'Route Guide - Lanes Not in Data'!$P$5:$P$22370,0))=FALSE,MATCH(CF$6&amp;$CY54,'Route Guide - Lanes Not in Data'!$P$5:$P$22370,0),
IF(ISERROR(MATCH(CF$6&amp;$CZ54,'Route Guide - Lanes Not in Data'!$P$5:$P$22370,0))=FALSE,MATCH(CF$6&amp;$CZ54,'Route Guide - Lanes Not in Data'!$P$5:$P$22370,0),""))))))))))),""))</f>
        <v/>
      </c>
      <c r="CG54" s="37" t="str">
        <f>IF(OR(CG$6="",ES54&lt;&gt;2),"",IFERROR(INDEX('Route Guide - Lanes Not in Data'!$E$5:$E$22370,
IF(ISERROR(MATCH(CG$6&amp;$CQ54,'Route Guide - Lanes Not in Data'!$P$5:$P$22370,0))=FALSE,MATCH(CG$6&amp;$CQ54,'Route Guide - Lanes Not in Data'!$P$5:$P$22370,0),
IF(ISERROR(MATCH(CG$6&amp;$CR54,'Route Guide - Lanes Not in Data'!$P$5:$P$22370,0))=FALSE,MATCH(CG$6&amp;$CR54,'Route Guide - Lanes Not in Data'!$P$5:$P$22370,0),
IF(ISERROR(MATCH(CG$6&amp;$CS54,'Route Guide - Lanes Not in Data'!$P$5:$P$22370,0))=FALSE,MATCH(CG$6&amp;$CS54,'Route Guide - Lanes Not in Data'!$P$5:$P$22370,0),
IF(ISERROR(MATCH(CG$6&amp;$CT54,'Route Guide - Lanes Not in Data'!$P$5:$P$22370,0))=FALSE,MATCH(CG$6&amp;$CT54,'Route Guide - Lanes Not in Data'!$P$5:$P$22370,0),
IF(ISERROR(MATCH(CG$6&amp;$CU54,'Route Guide - Lanes Not in Data'!$P$5:$P$22370,0))=FALSE,MATCH(CG$6&amp;$CU54,'Route Guide - Lanes Not in Data'!$P$5:$P$22370,0),
IF(ISERROR(MATCH(CG$6&amp;$CV54,'Route Guide - Lanes Not in Data'!$P$5:$P$22370,0))=FALSE,MATCH(CG$6&amp;$CV54,'Route Guide - Lanes Not in Data'!$P$5:$P$22370,0),
IF(ISERROR(MATCH(CG$6&amp;$CW54,'Route Guide - Lanes Not in Data'!$P$5:$P$22370,0))=FALSE,MATCH(CG$6&amp;$CW54,'Route Guide - Lanes Not in Data'!$P$5:$P$22370,0),
IF(ISERROR(MATCH(CG$6&amp;$CX54,'Route Guide - Lanes Not in Data'!$P$5:$P$22370,0))=FALSE,MATCH(CG$6&amp;$CX54,'Route Guide - Lanes Not in Data'!$P$5:$P$22370,0),
IF(ISERROR(MATCH(CG$6&amp;$CY54,'Route Guide - Lanes Not in Data'!$P$5:$P$22370,0))=FALSE,MATCH(CG$6&amp;$CY54,'Route Guide - Lanes Not in Data'!$P$5:$P$22370,0),
IF(ISERROR(MATCH(CG$6&amp;$CZ54,'Route Guide - Lanes Not in Data'!$P$5:$P$22370,0))=FALSE,MATCH(CG$6&amp;$CZ54,'Route Guide - Lanes Not in Data'!$P$5:$P$22370,0),""))))))))))),""))</f>
        <v/>
      </c>
      <c r="CH54" s="37" t="str">
        <f>IF(OR(CH$6="",ET54&lt;&gt;2),"",IFERROR(INDEX('Route Guide - Lanes Not in Data'!$E$5:$E$22370,
IF(ISERROR(MATCH(CH$6&amp;$CQ54,'Route Guide - Lanes Not in Data'!$P$5:$P$22370,0))=FALSE,MATCH(CH$6&amp;$CQ54,'Route Guide - Lanes Not in Data'!$P$5:$P$22370,0),
IF(ISERROR(MATCH(CH$6&amp;$CR54,'Route Guide - Lanes Not in Data'!$P$5:$P$22370,0))=FALSE,MATCH(CH$6&amp;$CR54,'Route Guide - Lanes Not in Data'!$P$5:$P$22370,0),
IF(ISERROR(MATCH(CH$6&amp;$CS54,'Route Guide - Lanes Not in Data'!$P$5:$P$22370,0))=FALSE,MATCH(CH$6&amp;$CS54,'Route Guide - Lanes Not in Data'!$P$5:$P$22370,0),
IF(ISERROR(MATCH(CH$6&amp;$CT54,'Route Guide - Lanes Not in Data'!$P$5:$P$22370,0))=FALSE,MATCH(CH$6&amp;$CT54,'Route Guide - Lanes Not in Data'!$P$5:$P$22370,0),
IF(ISERROR(MATCH(CH$6&amp;$CU54,'Route Guide - Lanes Not in Data'!$P$5:$P$22370,0))=FALSE,MATCH(CH$6&amp;$CU54,'Route Guide - Lanes Not in Data'!$P$5:$P$22370,0),
IF(ISERROR(MATCH(CH$6&amp;$CV54,'Route Guide - Lanes Not in Data'!$P$5:$P$22370,0))=FALSE,MATCH(CH$6&amp;$CV54,'Route Guide - Lanes Not in Data'!$P$5:$P$22370,0),
IF(ISERROR(MATCH(CH$6&amp;$CW54,'Route Guide - Lanes Not in Data'!$P$5:$P$22370,0))=FALSE,MATCH(CH$6&amp;$CW54,'Route Guide - Lanes Not in Data'!$P$5:$P$22370,0),
IF(ISERROR(MATCH(CH$6&amp;$CX54,'Route Guide - Lanes Not in Data'!$P$5:$P$22370,0))=FALSE,MATCH(CH$6&amp;$CX54,'Route Guide - Lanes Not in Data'!$P$5:$P$22370,0),
IF(ISERROR(MATCH(CH$6&amp;$CY54,'Route Guide - Lanes Not in Data'!$P$5:$P$22370,0))=FALSE,MATCH(CH$6&amp;$CY54,'Route Guide - Lanes Not in Data'!$P$5:$P$22370,0),
IF(ISERROR(MATCH(CH$6&amp;$CZ54,'Route Guide - Lanes Not in Data'!$P$5:$P$22370,0))=FALSE,MATCH(CH$6&amp;$CZ54,'Route Guide - Lanes Not in Data'!$P$5:$P$22370,0),""))))))))))),""))</f>
        <v/>
      </c>
      <c r="CI54" s="37" t="str">
        <f>IF(OR(CI$6="",EU54&lt;&gt;2),"",IFERROR(INDEX('Route Guide - Lanes Not in Data'!$E$5:$E$22370,
IF(ISERROR(MATCH(CI$6&amp;$CQ54,'Route Guide - Lanes Not in Data'!$P$5:$P$22370,0))=FALSE,MATCH(CI$6&amp;$CQ54,'Route Guide - Lanes Not in Data'!$P$5:$P$22370,0),
IF(ISERROR(MATCH(CI$6&amp;$CR54,'Route Guide - Lanes Not in Data'!$P$5:$P$22370,0))=FALSE,MATCH(CI$6&amp;$CR54,'Route Guide - Lanes Not in Data'!$P$5:$P$22370,0),
IF(ISERROR(MATCH(CI$6&amp;$CS54,'Route Guide - Lanes Not in Data'!$P$5:$P$22370,0))=FALSE,MATCH(CI$6&amp;$CS54,'Route Guide - Lanes Not in Data'!$P$5:$P$22370,0),
IF(ISERROR(MATCH(CI$6&amp;$CT54,'Route Guide - Lanes Not in Data'!$P$5:$P$22370,0))=FALSE,MATCH(CI$6&amp;$CT54,'Route Guide - Lanes Not in Data'!$P$5:$P$22370,0),
IF(ISERROR(MATCH(CI$6&amp;$CU54,'Route Guide - Lanes Not in Data'!$P$5:$P$22370,0))=FALSE,MATCH(CI$6&amp;$CU54,'Route Guide - Lanes Not in Data'!$P$5:$P$22370,0),
IF(ISERROR(MATCH(CI$6&amp;$CV54,'Route Guide - Lanes Not in Data'!$P$5:$P$22370,0))=FALSE,MATCH(CI$6&amp;$CV54,'Route Guide - Lanes Not in Data'!$P$5:$P$22370,0),
IF(ISERROR(MATCH(CI$6&amp;$CW54,'Route Guide - Lanes Not in Data'!$P$5:$P$22370,0))=FALSE,MATCH(CI$6&amp;$CW54,'Route Guide - Lanes Not in Data'!$P$5:$P$22370,0),
IF(ISERROR(MATCH(CI$6&amp;$CX54,'Route Guide - Lanes Not in Data'!$P$5:$P$22370,0))=FALSE,MATCH(CI$6&amp;$CX54,'Route Guide - Lanes Not in Data'!$P$5:$P$22370,0),
IF(ISERROR(MATCH(CI$6&amp;$CY54,'Route Guide - Lanes Not in Data'!$P$5:$P$22370,0))=FALSE,MATCH(CI$6&amp;$CY54,'Route Guide - Lanes Not in Data'!$P$5:$P$22370,0),
IF(ISERROR(MATCH(CI$6&amp;$CZ54,'Route Guide - Lanes Not in Data'!$P$5:$P$22370,0))=FALSE,MATCH(CI$6&amp;$CZ54,'Route Guide - Lanes Not in Data'!$P$5:$P$22370,0),""))))))))))),""))</f>
        <v/>
      </c>
      <c r="CJ54" s="37" t="str">
        <f>IF(OR(CJ$6="",EV54&lt;&gt;2),"",IFERROR(INDEX('Route Guide - Lanes Not in Data'!$E$5:$E$22370,
IF(ISERROR(MATCH(CJ$6&amp;$CQ54,'Route Guide - Lanes Not in Data'!$P$5:$P$22370,0))=FALSE,MATCH(CJ$6&amp;$CQ54,'Route Guide - Lanes Not in Data'!$P$5:$P$22370,0),
IF(ISERROR(MATCH(CJ$6&amp;$CR54,'Route Guide - Lanes Not in Data'!$P$5:$P$22370,0))=FALSE,MATCH(CJ$6&amp;$CR54,'Route Guide - Lanes Not in Data'!$P$5:$P$22370,0),
IF(ISERROR(MATCH(CJ$6&amp;$CS54,'Route Guide - Lanes Not in Data'!$P$5:$P$22370,0))=FALSE,MATCH(CJ$6&amp;$CS54,'Route Guide - Lanes Not in Data'!$P$5:$P$22370,0),
IF(ISERROR(MATCH(CJ$6&amp;$CT54,'Route Guide - Lanes Not in Data'!$P$5:$P$22370,0))=FALSE,MATCH(CJ$6&amp;$CT54,'Route Guide - Lanes Not in Data'!$P$5:$P$22370,0),
IF(ISERROR(MATCH(CJ$6&amp;$CU54,'Route Guide - Lanes Not in Data'!$P$5:$P$22370,0))=FALSE,MATCH(CJ$6&amp;$CU54,'Route Guide - Lanes Not in Data'!$P$5:$P$22370,0),
IF(ISERROR(MATCH(CJ$6&amp;$CV54,'Route Guide - Lanes Not in Data'!$P$5:$P$22370,0))=FALSE,MATCH(CJ$6&amp;$CV54,'Route Guide - Lanes Not in Data'!$P$5:$P$22370,0),
IF(ISERROR(MATCH(CJ$6&amp;$CW54,'Route Guide - Lanes Not in Data'!$P$5:$P$22370,0))=FALSE,MATCH(CJ$6&amp;$CW54,'Route Guide - Lanes Not in Data'!$P$5:$P$22370,0),
IF(ISERROR(MATCH(CJ$6&amp;$CX54,'Route Guide - Lanes Not in Data'!$P$5:$P$22370,0))=FALSE,MATCH(CJ$6&amp;$CX54,'Route Guide - Lanes Not in Data'!$P$5:$P$22370,0),
IF(ISERROR(MATCH(CJ$6&amp;$CY54,'Route Guide - Lanes Not in Data'!$P$5:$P$22370,0))=FALSE,MATCH(CJ$6&amp;$CY54,'Route Guide - Lanes Not in Data'!$P$5:$P$22370,0),
IF(ISERROR(MATCH(CJ$6&amp;$CZ54,'Route Guide - Lanes Not in Data'!$P$5:$P$22370,0))=FALSE,MATCH(CJ$6&amp;$CZ54,'Route Guide - Lanes Not in Data'!$P$5:$P$22370,0),""))))))))))),""))</f>
        <v/>
      </c>
      <c r="CK54" s="37" t="str">
        <f>IF(OR(CK$6="",EW54&lt;&gt;2),"",IFERROR(INDEX('Route Guide - Lanes Not in Data'!$E$5:$E$22370,
IF(ISERROR(MATCH(CK$6&amp;$CQ54,'Route Guide - Lanes Not in Data'!$P$5:$P$22370,0))=FALSE,MATCH(CK$6&amp;$CQ54,'Route Guide - Lanes Not in Data'!$P$5:$P$22370,0),
IF(ISERROR(MATCH(CK$6&amp;$CR54,'Route Guide - Lanes Not in Data'!$P$5:$P$22370,0))=FALSE,MATCH(CK$6&amp;$CR54,'Route Guide - Lanes Not in Data'!$P$5:$P$22370,0),
IF(ISERROR(MATCH(CK$6&amp;$CS54,'Route Guide - Lanes Not in Data'!$P$5:$P$22370,0))=FALSE,MATCH(CK$6&amp;$CS54,'Route Guide - Lanes Not in Data'!$P$5:$P$22370,0),
IF(ISERROR(MATCH(CK$6&amp;$CT54,'Route Guide - Lanes Not in Data'!$P$5:$P$22370,0))=FALSE,MATCH(CK$6&amp;$CT54,'Route Guide - Lanes Not in Data'!$P$5:$P$22370,0),
IF(ISERROR(MATCH(CK$6&amp;$CU54,'Route Guide - Lanes Not in Data'!$P$5:$P$22370,0))=FALSE,MATCH(CK$6&amp;$CU54,'Route Guide - Lanes Not in Data'!$P$5:$P$22370,0),
IF(ISERROR(MATCH(CK$6&amp;$CV54,'Route Guide - Lanes Not in Data'!$P$5:$P$22370,0))=FALSE,MATCH(CK$6&amp;$CV54,'Route Guide - Lanes Not in Data'!$P$5:$P$22370,0),
IF(ISERROR(MATCH(CK$6&amp;$CW54,'Route Guide - Lanes Not in Data'!$P$5:$P$22370,0))=FALSE,MATCH(CK$6&amp;$CW54,'Route Guide - Lanes Not in Data'!$P$5:$P$22370,0),
IF(ISERROR(MATCH(CK$6&amp;$CX54,'Route Guide - Lanes Not in Data'!$P$5:$P$22370,0))=FALSE,MATCH(CK$6&amp;$CX54,'Route Guide - Lanes Not in Data'!$P$5:$P$22370,0),
IF(ISERROR(MATCH(CK$6&amp;$CY54,'Route Guide - Lanes Not in Data'!$P$5:$P$22370,0))=FALSE,MATCH(CK$6&amp;$CY54,'Route Guide - Lanes Not in Data'!$P$5:$P$22370,0),
IF(ISERROR(MATCH(CK$6&amp;$CZ54,'Route Guide - Lanes Not in Data'!$P$5:$P$22370,0))=FALSE,MATCH(CK$6&amp;$CZ54,'Route Guide - Lanes Not in Data'!$P$5:$P$22370,0),""))))))))))),""))</f>
        <v/>
      </c>
      <c r="CL54" s="37">
        <f t="shared" si="52"/>
        <v>0.31</v>
      </c>
      <c r="CM54" s="23" t="str">
        <f t="shared" si="53"/>
        <v>ODFL</v>
      </c>
      <c r="CN54" s="37">
        <f t="shared" si="54"/>
        <v>0.13400000000000001</v>
      </c>
      <c r="CO54" s="23" t="str">
        <f t="shared" si="21"/>
        <v>EXLA</v>
      </c>
      <c r="CQ54" s="23" t="str">
        <f t="shared" si="72"/>
        <v>-0E25-CA-CITY OF INDUSTRY-WV</v>
      </c>
      <c r="CR54" s="23" t="str">
        <f t="shared" si="73"/>
        <v>-0E25-CA-CITY OF INDUSTRY-USA</v>
      </c>
      <c r="CS54" s="23" t="str">
        <f t="shared" si="74"/>
        <v>-CA-CITY OF INDUSTRY-WV</v>
      </c>
      <c r="CT54" s="23" t="str">
        <f t="shared" si="75"/>
        <v>-CA-CITY OF INDUSTRY-USA</v>
      </c>
      <c r="CU54" s="23" t="str">
        <f t="shared" si="76"/>
        <v>-91745-WV</v>
      </c>
      <c r="CV54" s="23" t="str">
        <f t="shared" si="77"/>
        <v>-91745-USA</v>
      </c>
      <c r="CW54" s="23" t="str">
        <f t="shared" si="78"/>
        <v>-CA-WV</v>
      </c>
      <c r="CX54" s="23" t="str">
        <f t="shared" si="79"/>
        <v>WV-CA</v>
      </c>
      <c r="CY54" s="23" t="str">
        <f t="shared" si="55"/>
        <v>WV-USA</v>
      </c>
      <c r="CZ54" s="23" t="str">
        <f t="shared" si="80"/>
        <v>USA-USA</v>
      </c>
      <c r="DB54"/>
      <c r="DF54" s="35" t="s">
        <v>2235</v>
      </c>
      <c r="DG54" s="23">
        <v>1</v>
      </c>
      <c r="DH54" s="23">
        <v>1</v>
      </c>
      <c r="DI54" s="23">
        <v>0</v>
      </c>
      <c r="DJ54" s="23">
        <v>0</v>
      </c>
      <c r="DK54" s="23">
        <v>1</v>
      </c>
      <c r="DL54" s="23">
        <v>0</v>
      </c>
      <c r="DM54" s="23">
        <v>0</v>
      </c>
      <c r="DN54" s="23">
        <v>1</v>
      </c>
      <c r="DO54" s="23">
        <v>0</v>
      </c>
      <c r="DP54" s="23">
        <v>0</v>
      </c>
      <c r="DQ54" s="23">
        <v>1</v>
      </c>
      <c r="DR54" s="23">
        <v>0</v>
      </c>
      <c r="DS54" s="23">
        <v>1</v>
      </c>
      <c r="DT54" s="23">
        <v>1</v>
      </c>
      <c r="DU54" s="23">
        <v>0</v>
      </c>
      <c r="EC54" s="38">
        <f t="shared" si="81"/>
        <v>2</v>
      </c>
      <c r="ED54" s="38">
        <f t="shared" si="82"/>
        <v>2</v>
      </c>
      <c r="EE54" s="38">
        <f t="shared" si="83"/>
        <v>0</v>
      </c>
      <c r="EF54" s="38">
        <f t="shared" si="84"/>
        <v>0</v>
      </c>
      <c r="EG54" s="38">
        <f t="shared" si="85"/>
        <v>2</v>
      </c>
      <c r="EH54" s="38">
        <f t="shared" si="86"/>
        <v>1</v>
      </c>
      <c r="EI54" s="38">
        <f t="shared" si="87"/>
        <v>0</v>
      </c>
      <c r="EJ54" s="38">
        <f t="shared" si="88"/>
        <v>2</v>
      </c>
      <c r="EK54" s="38">
        <f t="shared" si="89"/>
        <v>0</v>
      </c>
      <c r="EL54" s="38">
        <f t="shared" si="90"/>
        <v>0</v>
      </c>
      <c r="EM54" s="38">
        <f t="shared" si="91"/>
        <v>2</v>
      </c>
      <c r="EN54" s="38">
        <f t="shared" si="92"/>
        <v>1</v>
      </c>
      <c r="EO54" s="38">
        <f t="shared" si="93"/>
        <v>2</v>
      </c>
      <c r="EP54" s="38">
        <f t="shared" si="94"/>
        <v>2</v>
      </c>
      <c r="EQ54" s="38">
        <f t="shared" si="95"/>
        <v>0</v>
      </c>
      <c r="ER54" s="38"/>
      <c r="ES54" s="38"/>
      <c r="ET54" s="38"/>
      <c r="EU54" s="38"/>
      <c r="EV54" s="38"/>
      <c r="EW54" s="38"/>
    </row>
    <row r="55" spans="2:153" x14ac:dyDescent="0.25">
      <c r="B55" s="31" t="str">
        <f t="shared" si="59"/>
        <v>CA  to  WY</v>
      </c>
      <c r="C55" s="31" t="str">
        <f>IFERROR(X55,AW55)</f>
        <v>ODFL</v>
      </c>
      <c r="D55" s="31" t="str">
        <f t="shared" si="56"/>
        <v/>
      </c>
      <c r="F55" s="31" t="str">
        <f t="shared" si="60"/>
        <v>WY  to  CA</v>
      </c>
      <c r="G55" s="31" t="str">
        <f>IFERROR(BN55,CM55)</f>
        <v>ODFL</v>
      </c>
      <c r="H55" s="31" t="str">
        <f t="shared" si="7"/>
        <v/>
      </c>
      <c r="U55" s="23" t="s">
        <v>2236</v>
      </c>
      <c r="V55" s="23" t="s">
        <v>2751</v>
      </c>
      <c r="W55" s="23" t="str">
        <f t="shared" si="61"/>
        <v>0E25-CA-CITY OF INDUSTRY-CA-WY</v>
      </c>
      <c r="X55" s="23" t="e">
        <f>_xlfn.XLOOKUP($W55,'Route Guide - Lanes In Data'!$B$1:$B$2645,'Route Guide - Lanes In Data'!D$1:D$2645)</f>
        <v>#N/A</v>
      </c>
      <c r="Y55" s="23" t="e">
        <f>_xlfn.XLOOKUP($W55,'Route Guide - Lanes In Data'!$B$1:$B$2645,'Route Guide - Lanes In Data'!E$1:E$2645)</f>
        <v>#N/A</v>
      </c>
      <c r="AA55" s="37">
        <f>IF(OR(AA$6="",EC55&lt;&gt;2),"",IFERROR(INDEX('Route Guide - Lanes Not in Data'!$D$5:$D$22370,
IF(ISERROR(MATCH(AA$6&amp;$BA55,'Route Guide - Lanes Not in Data'!$P$5:$P$22370,0))=FALSE,MATCH(AA$6&amp;$BA55,'Route Guide - Lanes Not in Data'!$P$5:$P$22370,0),
IF(ISERROR(MATCH(AA$6&amp;$BB55,'Route Guide - Lanes Not in Data'!$P$5:$P$22370,0))=FALSE,MATCH(AA$6&amp;$BB55,'Route Guide - Lanes Not in Data'!$P$5:$P$22370,0),
IF(ISERROR(MATCH(AA$6&amp;$BC55,'Route Guide - Lanes Not in Data'!$P$5:$P$22370,0))=FALSE,MATCH(AA$6&amp;$BC55,'Route Guide - Lanes Not in Data'!$P$5:$P$22370,0),
IF(ISERROR(MATCH(AA$6&amp;$BD55,'Route Guide - Lanes Not in Data'!$P$5:$P$22370,0))=FALSE,MATCH(AA$6&amp;$BD55,'Route Guide - Lanes Not in Data'!$P$5:$P$22370,0),
IF(ISERROR(MATCH(AA$6&amp;$BE55,'Route Guide - Lanes Not in Data'!$P$5:$P$22370,0))=FALSE,MATCH(AA$6&amp;$BE55,'Route Guide - Lanes Not in Data'!$P$5:$P$22370,0),
IF(ISERROR(MATCH(AA$6&amp;$BF55,'Route Guide - Lanes Not in Data'!$P$5:$P$22370,0))=FALSE,MATCH(AA$6&amp;$BF55,'Route Guide - Lanes Not in Data'!$P$5:$P$22370,0),
IF(ISERROR(MATCH(AA$6&amp;$BG55,'Route Guide - Lanes Not in Data'!$P$5:$P$22370,0))=FALSE,MATCH(AA$6&amp;$BG55,'Route Guide - Lanes Not in Data'!$P$5:$P$22370,0),
IF(ISERROR(MATCH(AA$6&amp;$BH55,'Route Guide - Lanes Not in Data'!$P$5:$P$22370,0))=FALSE,MATCH(AA$6&amp;$BH55,'Route Guide - Lanes Not in Data'!$P$5:$P$22370,0),
IF(ISERROR(MATCH(AA$6&amp;$BI55,'Route Guide - Lanes Not in Data'!$P$5:$P$22370,0))=FALSE,MATCH(AA$6&amp;$BI55,'Route Guide - Lanes Not in Data'!$P$5:$P$22370,0),
IF(ISERROR(MATCH(AA$6&amp;$BJ55,'Route Guide - Lanes Not in Data'!$P$5:$P$22370,0))=FALSE,MATCH(AA$6&amp;$BJ55,'Route Guide - Lanes Not in Data'!$P$5:$P$22370,0),""))))))))))),""))</f>
        <v>0.31</v>
      </c>
      <c r="AB55" s="37">
        <f>IF(OR(AB$6="",ED55&lt;&gt;2),"",IFERROR(INDEX('Route Guide - Lanes Not in Data'!$D$5:$D$22370,
IF(ISERROR(MATCH(AB$6&amp;$BA55,'Route Guide - Lanes Not in Data'!$P$5:$P$22370,0))=FALSE,MATCH(AB$6&amp;$BA55,'Route Guide - Lanes Not in Data'!$P$5:$P$22370,0),
IF(ISERROR(MATCH(AB$6&amp;$BB55,'Route Guide - Lanes Not in Data'!$P$5:$P$22370,0))=FALSE,MATCH(AB$6&amp;$BB55,'Route Guide - Lanes Not in Data'!$P$5:$P$22370,0),
IF(ISERROR(MATCH(AB$6&amp;$BC55,'Route Guide - Lanes Not in Data'!$P$5:$P$22370,0))=FALSE,MATCH(AB$6&amp;$BC55,'Route Guide - Lanes Not in Data'!$P$5:$P$22370,0),
IF(ISERROR(MATCH(AB$6&amp;$BD55,'Route Guide - Lanes Not in Data'!$P$5:$P$22370,0))=FALSE,MATCH(AB$6&amp;$BD55,'Route Guide - Lanes Not in Data'!$P$5:$P$22370,0),
IF(ISERROR(MATCH(AB$6&amp;$BE55,'Route Guide - Lanes Not in Data'!$P$5:$P$22370,0))=FALSE,MATCH(AB$6&amp;$BE55,'Route Guide - Lanes Not in Data'!$P$5:$P$22370,0),
IF(ISERROR(MATCH(AB$6&amp;$BF55,'Route Guide - Lanes Not in Data'!$P$5:$P$22370,0))=FALSE,MATCH(AB$6&amp;$BF55,'Route Guide - Lanes Not in Data'!$P$5:$P$22370,0),
IF(ISERROR(MATCH(AB$6&amp;$BG55,'Route Guide - Lanes Not in Data'!$P$5:$P$22370,0))=FALSE,MATCH(AB$6&amp;$BG55,'Route Guide - Lanes Not in Data'!$P$5:$P$22370,0),
IF(ISERROR(MATCH(AB$6&amp;$BH55,'Route Guide - Lanes Not in Data'!$P$5:$P$22370,0))=FALSE,MATCH(AB$6&amp;$BH55,'Route Guide - Lanes Not in Data'!$P$5:$P$22370,0),
IF(ISERROR(MATCH(AB$6&amp;$BI55,'Route Guide - Lanes Not in Data'!$P$5:$P$22370,0))=FALSE,MATCH(AB$6&amp;$BI55,'Route Guide - Lanes Not in Data'!$P$5:$P$22370,0),
IF(ISERROR(MATCH(AB$6&amp;$BJ55,'Route Guide - Lanes Not in Data'!$P$5:$P$22370,0))=FALSE,MATCH(AB$6&amp;$BJ55,'Route Guide - Lanes Not in Data'!$P$5:$P$22370,0),""))))))))))),""))</f>
        <v>0.26300000000000001</v>
      </c>
      <c r="AC55" s="37" t="str">
        <f>IF(OR(AC$6="",EE55&lt;&gt;2),"",IFERROR(INDEX('Route Guide - Lanes Not in Data'!$D$5:$D$22370,
IF(ISERROR(MATCH(AC$6&amp;$BA55,'Route Guide - Lanes Not in Data'!$P$5:$P$22370,0))=FALSE,MATCH(AC$6&amp;$BA55,'Route Guide - Lanes Not in Data'!$P$5:$P$22370,0),
IF(ISERROR(MATCH(AC$6&amp;$BB55,'Route Guide - Lanes Not in Data'!$P$5:$P$22370,0))=FALSE,MATCH(AC$6&amp;$BB55,'Route Guide - Lanes Not in Data'!$P$5:$P$22370,0),
IF(ISERROR(MATCH(AC$6&amp;$BC55,'Route Guide - Lanes Not in Data'!$P$5:$P$22370,0))=FALSE,MATCH(AC$6&amp;$BC55,'Route Guide - Lanes Not in Data'!$P$5:$P$22370,0),
IF(ISERROR(MATCH(AC$6&amp;$BD55,'Route Guide - Lanes Not in Data'!$P$5:$P$22370,0))=FALSE,MATCH(AC$6&amp;$BD55,'Route Guide - Lanes Not in Data'!$P$5:$P$22370,0),
IF(ISERROR(MATCH(AC$6&amp;$BE55,'Route Guide - Lanes Not in Data'!$P$5:$P$22370,0))=FALSE,MATCH(AC$6&amp;$BE55,'Route Guide - Lanes Not in Data'!$P$5:$P$22370,0),
IF(ISERROR(MATCH(AC$6&amp;$BF55,'Route Guide - Lanes Not in Data'!$P$5:$P$22370,0))=FALSE,MATCH(AC$6&amp;$BF55,'Route Guide - Lanes Not in Data'!$P$5:$P$22370,0),
IF(ISERROR(MATCH(AC$6&amp;$BG55,'Route Guide - Lanes Not in Data'!$P$5:$P$22370,0))=FALSE,MATCH(AC$6&amp;$BG55,'Route Guide - Lanes Not in Data'!$P$5:$P$22370,0),
IF(ISERROR(MATCH(AC$6&amp;$BH55,'Route Guide - Lanes Not in Data'!$P$5:$P$22370,0))=FALSE,MATCH(AC$6&amp;$BH55,'Route Guide - Lanes Not in Data'!$P$5:$P$22370,0),
IF(ISERROR(MATCH(AC$6&amp;$BI55,'Route Guide - Lanes Not in Data'!$P$5:$P$22370,0))=FALSE,MATCH(AC$6&amp;$BI55,'Route Guide - Lanes Not in Data'!$P$5:$P$22370,0),
IF(ISERROR(MATCH(AC$6&amp;$BJ55,'Route Guide - Lanes Not in Data'!$P$5:$P$22370,0))=FALSE,MATCH(AC$6&amp;$BJ55,'Route Guide - Lanes Not in Data'!$P$5:$P$22370,0),""))))))))))),""))</f>
        <v/>
      </c>
      <c r="AD55" s="37" t="str">
        <f>IF(OR(AD$6="",EF55&lt;&gt;2),"",IFERROR(INDEX('Route Guide - Lanes Not in Data'!$D$5:$D$22370,
IF(ISERROR(MATCH(AD$6&amp;$BA55,'Route Guide - Lanes Not in Data'!$P$5:$P$22370,0))=FALSE,MATCH(AD$6&amp;$BA55,'Route Guide - Lanes Not in Data'!$P$5:$P$22370,0),
IF(ISERROR(MATCH(AD$6&amp;$BB55,'Route Guide - Lanes Not in Data'!$P$5:$P$22370,0))=FALSE,MATCH(AD$6&amp;$BB55,'Route Guide - Lanes Not in Data'!$P$5:$P$22370,0),
IF(ISERROR(MATCH(AD$6&amp;$BC55,'Route Guide - Lanes Not in Data'!$P$5:$P$22370,0))=FALSE,MATCH(AD$6&amp;$BC55,'Route Guide - Lanes Not in Data'!$P$5:$P$22370,0),
IF(ISERROR(MATCH(AD$6&amp;$BD55,'Route Guide - Lanes Not in Data'!$P$5:$P$22370,0))=FALSE,MATCH(AD$6&amp;$BD55,'Route Guide - Lanes Not in Data'!$P$5:$P$22370,0),
IF(ISERROR(MATCH(AD$6&amp;$BE55,'Route Guide - Lanes Not in Data'!$P$5:$P$22370,0))=FALSE,MATCH(AD$6&amp;$BE55,'Route Guide - Lanes Not in Data'!$P$5:$P$22370,0),
IF(ISERROR(MATCH(AD$6&amp;$BF55,'Route Guide - Lanes Not in Data'!$P$5:$P$22370,0))=FALSE,MATCH(AD$6&amp;$BF55,'Route Guide - Lanes Not in Data'!$P$5:$P$22370,0),
IF(ISERROR(MATCH(AD$6&amp;$BG55,'Route Guide - Lanes Not in Data'!$P$5:$P$22370,0))=FALSE,MATCH(AD$6&amp;$BG55,'Route Guide - Lanes Not in Data'!$P$5:$P$22370,0),
IF(ISERROR(MATCH(AD$6&amp;$BH55,'Route Guide - Lanes Not in Data'!$P$5:$P$22370,0))=FALSE,MATCH(AD$6&amp;$BH55,'Route Guide - Lanes Not in Data'!$P$5:$P$22370,0),
IF(ISERROR(MATCH(AD$6&amp;$BI55,'Route Guide - Lanes Not in Data'!$P$5:$P$22370,0))=FALSE,MATCH(AD$6&amp;$BI55,'Route Guide - Lanes Not in Data'!$P$5:$P$22370,0),
IF(ISERROR(MATCH(AD$6&amp;$BJ55,'Route Guide - Lanes Not in Data'!$P$5:$P$22370,0))=FALSE,MATCH(AD$6&amp;$BJ55,'Route Guide - Lanes Not in Data'!$P$5:$P$22370,0),""))))))))))),""))</f>
        <v/>
      </c>
      <c r="AE55" s="37" t="str">
        <f>IF(OR(AE$6="",EG55&lt;&gt;2),"",IFERROR(INDEX('Route Guide - Lanes Not in Data'!$D$5:$D$22370,
IF(ISERROR(MATCH(AE$6&amp;$BA55,'Route Guide - Lanes Not in Data'!$P$5:$P$22370,0))=FALSE,MATCH(AE$6&amp;$BA55,'Route Guide - Lanes Not in Data'!$P$5:$P$22370,0),
IF(ISERROR(MATCH(AE$6&amp;$BB55,'Route Guide - Lanes Not in Data'!$P$5:$P$22370,0))=FALSE,MATCH(AE$6&amp;$BB55,'Route Guide - Lanes Not in Data'!$P$5:$P$22370,0),
IF(ISERROR(MATCH(AE$6&amp;$BC55,'Route Guide - Lanes Not in Data'!$P$5:$P$22370,0))=FALSE,MATCH(AE$6&amp;$BC55,'Route Guide - Lanes Not in Data'!$P$5:$P$22370,0),
IF(ISERROR(MATCH(AE$6&amp;$BD55,'Route Guide - Lanes Not in Data'!$P$5:$P$22370,0))=FALSE,MATCH(AE$6&amp;$BD55,'Route Guide - Lanes Not in Data'!$P$5:$P$22370,0),
IF(ISERROR(MATCH(AE$6&amp;$BE55,'Route Guide - Lanes Not in Data'!$P$5:$P$22370,0))=FALSE,MATCH(AE$6&amp;$BE55,'Route Guide - Lanes Not in Data'!$P$5:$P$22370,0),
IF(ISERROR(MATCH(AE$6&amp;$BF55,'Route Guide - Lanes Not in Data'!$P$5:$P$22370,0))=FALSE,MATCH(AE$6&amp;$BF55,'Route Guide - Lanes Not in Data'!$P$5:$P$22370,0),
IF(ISERROR(MATCH(AE$6&amp;$BG55,'Route Guide - Lanes Not in Data'!$P$5:$P$22370,0))=FALSE,MATCH(AE$6&amp;$BG55,'Route Guide - Lanes Not in Data'!$P$5:$P$22370,0),
IF(ISERROR(MATCH(AE$6&amp;$BH55,'Route Guide - Lanes Not in Data'!$P$5:$P$22370,0))=FALSE,MATCH(AE$6&amp;$BH55,'Route Guide - Lanes Not in Data'!$P$5:$P$22370,0),
IF(ISERROR(MATCH(AE$6&amp;$BI55,'Route Guide - Lanes Not in Data'!$P$5:$P$22370,0))=FALSE,MATCH(AE$6&amp;$BI55,'Route Guide - Lanes Not in Data'!$P$5:$P$22370,0),
IF(ISERROR(MATCH(AE$6&amp;$BJ55,'Route Guide - Lanes Not in Data'!$P$5:$P$22370,0))=FALSE,MATCH(AE$6&amp;$BJ55,'Route Guide - Lanes Not in Data'!$P$5:$P$22370,0),""))))))))))),""))</f>
        <v/>
      </c>
      <c r="AF55" s="37" t="str">
        <f>IF(OR(AF$6="",EH55&lt;&gt;2),"",IFERROR(INDEX('Route Guide - Lanes Not in Data'!$D$5:$D$22370,
IF(ISERROR(MATCH(AF$6&amp;$BA55,'Route Guide - Lanes Not in Data'!$P$5:$P$22370,0))=FALSE,MATCH(AF$6&amp;$BA55,'Route Guide - Lanes Not in Data'!$P$5:$P$22370,0),
IF(ISERROR(MATCH(AF$6&amp;$BB55,'Route Guide - Lanes Not in Data'!$P$5:$P$22370,0))=FALSE,MATCH(AF$6&amp;$BB55,'Route Guide - Lanes Not in Data'!$P$5:$P$22370,0),
IF(ISERROR(MATCH(AF$6&amp;$BC55,'Route Guide - Lanes Not in Data'!$P$5:$P$22370,0))=FALSE,MATCH(AF$6&amp;$BC55,'Route Guide - Lanes Not in Data'!$P$5:$P$22370,0),
IF(ISERROR(MATCH(AF$6&amp;$BD55,'Route Guide - Lanes Not in Data'!$P$5:$P$22370,0))=FALSE,MATCH(AF$6&amp;$BD55,'Route Guide - Lanes Not in Data'!$P$5:$P$22370,0),
IF(ISERROR(MATCH(AF$6&amp;$BE55,'Route Guide - Lanes Not in Data'!$P$5:$P$22370,0))=FALSE,MATCH(AF$6&amp;$BE55,'Route Guide - Lanes Not in Data'!$P$5:$P$22370,0),
IF(ISERROR(MATCH(AF$6&amp;$BF55,'Route Guide - Lanes Not in Data'!$P$5:$P$22370,0))=FALSE,MATCH(AF$6&amp;$BF55,'Route Guide - Lanes Not in Data'!$P$5:$P$22370,0),
IF(ISERROR(MATCH(AF$6&amp;$BG55,'Route Guide - Lanes Not in Data'!$P$5:$P$22370,0))=FALSE,MATCH(AF$6&amp;$BG55,'Route Guide - Lanes Not in Data'!$P$5:$P$22370,0),
IF(ISERROR(MATCH(AF$6&amp;$BH55,'Route Guide - Lanes Not in Data'!$P$5:$P$22370,0))=FALSE,MATCH(AF$6&amp;$BH55,'Route Guide - Lanes Not in Data'!$P$5:$P$22370,0),
IF(ISERROR(MATCH(AF$6&amp;$BI55,'Route Guide - Lanes Not in Data'!$P$5:$P$22370,0))=FALSE,MATCH(AF$6&amp;$BI55,'Route Guide - Lanes Not in Data'!$P$5:$P$22370,0),
IF(ISERROR(MATCH(AF$6&amp;$BJ55,'Route Guide - Lanes Not in Data'!$P$5:$P$22370,0))=FALSE,MATCH(AF$6&amp;$BJ55,'Route Guide - Lanes Not in Data'!$P$5:$P$22370,0),""))))))))))),""))</f>
        <v/>
      </c>
      <c r="AG55" s="37" t="str">
        <f>IF(OR(AG$6="",EI55&lt;&gt;2),"",IFERROR(INDEX('Route Guide - Lanes Not in Data'!$D$5:$D$22370,
IF(ISERROR(MATCH(AG$6&amp;$BA55,'Route Guide - Lanes Not in Data'!$P$5:$P$22370,0))=FALSE,MATCH(AG$6&amp;$BA55,'Route Guide - Lanes Not in Data'!$P$5:$P$22370,0),
IF(ISERROR(MATCH(AG$6&amp;$BB55,'Route Guide - Lanes Not in Data'!$P$5:$P$22370,0))=FALSE,MATCH(AG$6&amp;$BB55,'Route Guide - Lanes Not in Data'!$P$5:$P$22370,0),
IF(ISERROR(MATCH(AG$6&amp;$BC55,'Route Guide - Lanes Not in Data'!$P$5:$P$22370,0))=FALSE,MATCH(AG$6&amp;$BC55,'Route Guide - Lanes Not in Data'!$P$5:$P$22370,0),
IF(ISERROR(MATCH(AG$6&amp;$BD55,'Route Guide - Lanes Not in Data'!$P$5:$P$22370,0))=FALSE,MATCH(AG$6&amp;$BD55,'Route Guide - Lanes Not in Data'!$P$5:$P$22370,0),
IF(ISERROR(MATCH(AG$6&amp;$BE55,'Route Guide - Lanes Not in Data'!$P$5:$P$22370,0))=FALSE,MATCH(AG$6&amp;$BE55,'Route Guide - Lanes Not in Data'!$P$5:$P$22370,0),
IF(ISERROR(MATCH(AG$6&amp;$BF55,'Route Guide - Lanes Not in Data'!$P$5:$P$22370,0))=FALSE,MATCH(AG$6&amp;$BF55,'Route Guide - Lanes Not in Data'!$P$5:$P$22370,0),
IF(ISERROR(MATCH(AG$6&amp;$BG55,'Route Guide - Lanes Not in Data'!$P$5:$P$22370,0))=FALSE,MATCH(AG$6&amp;$BG55,'Route Guide - Lanes Not in Data'!$P$5:$P$22370,0),
IF(ISERROR(MATCH(AG$6&amp;$BH55,'Route Guide - Lanes Not in Data'!$P$5:$P$22370,0))=FALSE,MATCH(AG$6&amp;$BH55,'Route Guide - Lanes Not in Data'!$P$5:$P$22370,0),
IF(ISERROR(MATCH(AG$6&amp;$BI55,'Route Guide - Lanes Not in Data'!$P$5:$P$22370,0))=FALSE,MATCH(AG$6&amp;$BI55,'Route Guide - Lanes Not in Data'!$P$5:$P$22370,0),
IF(ISERROR(MATCH(AG$6&amp;$BJ55,'Route Guide - Lanes Not in Data'!$P$5:$P$22370,0))=FALSE,MATCH(AG$6&amp;$BJ55,'Route Guide - Lanes Not in Data'!$P$5:$P$22370,0),""))))))))))),""))</f>
        <v/>
      </c>
      <c r="AH55" s="37" t="str">
        <f>IF(OR(AH$6="",EJ55&lt;&gt;2),"",IFERROR(INDEX('Route Guide - Lanes Not in Data'!$D$5:$D$22370,
IF(ISERROR(MATCH(AH$6&amp;$BA55,'Route Guide - Lanes Not in Data'!$P$5:$P$22370,0))=FALSE,MATCH(AH$6&amp;$BA55,'Route Guide - Lanes Not in Data'!$P$5:$P$22370,0),
IF(ISERROR(MATCH(AH$6&amp;$BB55,'Route Guide - Lanes Not in Data'!$P$5:$P$22370,0))=FALSE,MATCH(AH$6&amp;$BB55,'Route Guide - Lanes Not in Data'!$P$5:$P$22370,0),
IF(ISERROR(MATCH(AH$6&amp;$BC55,'Route Guide - Lanes Not in Data'!$P$5:$P$22370,0))=FALSE,MATCH(AH$6&amp;$BC55,'Route Guide - Lanes Not in Data'!$P$5:$P$22370,0),
IF(ISERROR(MATCH(AH$6&amp;$BD55,'Route Guide - Lanes Not in Data'!$P$5:$P$22370,0))=FALSE,MATCH(AH$6&amp;$BD55,'Route Guide - Lanes Not in Data'!$P$5:$P$22370,0),
IF(ISERROR(MATCH(AH$6&amp;$BE55,'Route Guide - Lanes Not in Data'!$P$5:$P$22370,0))=FALSE,MATCH(AH$6&amp;$BE55,'Route Guide - Lanes Not in Data'!$P$5:$P$22370,0),
IF(ISERROR(MATCH(AH$6&amp;$BF55,'Route Guide - Lanes Not in Data'!$P$5:$P$22370,0))=FALSE,MATCH(AH$6&amp;$BF55,'Route Guide - Lanes Not in Data'!$P$5:$P$22370,0),
IF(ISERROR(MATCH(AH$6&amp;$BG55,'Route Guide - Lanes Not in Data'!$P$5:$P$22370,0))=FALSE,MATCH(AH$6&amp;$BG55,'Route Guide - Lanes Not in Data'!$P$5:$P$22370,0),
IF(ISERROR(MATCH(AH$6&amp;$BH55,'Route Guide - Lanes Not in Data'!$P$5:$P$22370,0))=FALSE,MATCH(AH$6&amp;$BH55,'Route Guide - Lanes Not in Data'!$P$5:$P$22370,0),
IF(ISERROR(MATCH(AH$6&amp;$BI55,'Route Guide - Lanes Not in Data'!$P$5:$P$22370,0))=FALSE,MATCH(AH$6&amp;$BI55,'Route Guide - Lanes Not in Data'!$P$5:$P$22370,0),
IF(ISERROR(MATCH(AH$6&amp;$BJ55,'Route Guide - Lanes Not in Data'!$P$5:$P$22370,0))=FALSE,MATCH(AH$6&amp;$BJ55,'Route Guide - Lanes Not in Data'!$P$5:$P$22370,0),""))))))))))),""))</f>
        <v/>
      </c>
      <c r="AI55" s="37" t="str">
        <f>IF(OR(AI$6="",EK55&lt;&gt;2),"",IFERROR(INDEX('Route Guide - Lanes Not in Data'!$D$5:$D$22370,
IF(ISERROR(MATCH(AI$6&amp;$BA55,'Route Guide - Lanes Not in Data'!$P$5:$P$22370,0))=FALSE,MATCH(AI$6&amp;$BA55,'Route Guide - Lanes Not in Data'!$P$5:$P$22370,0),
IF(ISERROR(MATCH(AI$6&amp;$BB55,'Route Guide - Lanes Not in Data'!$P$5:$P$22370,0))=FALSE,MATCH(AI$6&amp;$BB55,'Route Guide - Lanes Not in Data'!$P$5:$P$22370,0),
IF(ISERROR(MATCH(AI$6&amp;$BC55,'Route Guide - Lanes Not in Data'!$P$5:$P$22370,0))=FALSE,MATCH(AI$6&amp;$BC55,'Route Guide - Lanes Not in Data'!$P$5:$P$22370,0),
IF(ISERROR(MATCH(AI$6&amp;$BD55,'Route Guide - Lanes Not in Data'!$P$5:$P$22370,0))=FALSE,MATCH(AI$6&amp;$BD55,'Route Guide - Lanes Not in Data'!$P$5:$P$22370,0),
IF(ISERROR(MATCH(AI$6&amp;$BE55,'Route Guide - Lanes Not in Data'!$P$5:$P$22370,0))=FALSE,MATCH(AI$6&amp;$BE55,'Route Guide - Lanes Not in Data'!$P$5:$P$22370,0),
IF(ISERROR(MATCH(AI$6&amp;$BF55,'Route Guide - Lanes Not in Data'!$P$5:$P$22370,0))=FALSE,MATCH(AI$6&amp;$BF55,'Route Guide - Lanes Not in Data'!$P$5:$P$22370,0),
IF(ISERROR(MATCH(AI$6&amp;$BG55,'Route Guide - Lanes Not in Data'!$P$5:$P$22370,0))=FALSE,MATCH(AI$6&amp;$BG55,'Route Guide - Lanes Not in Data'!$P$5:$P$22370,0),
IF(ISERROR(MATCH(AI$6&amp;$BH55,'Route Guide - Lanes Not in Data'!$P$5:$P$22370,0))=FALSE,MATCH(AI$6&amp;$BH55,'Route Guide - Lanes Not in Data'!$P$5:$P$22370,0),
IF(ISERROR(MATCH(AI$6&amp;$BI55,'Route Guide - Lanes Not in Data'!$P$5:$P$22370,0))=FALSE,MATCH(AI$6&amp;$BI55,'Route Guide - Lanes Not in Data'!$P$5:$P$22370,0),
IF(ISERROR(MATCH(AI$6&amp;$BJ55,'Route Guide - Lanes Not in Data'!$P$5:$P$22370,0))=FALSE,MATCH(AI$6&amp;$BJ55,'Route Guide - Lanes Not in Data'!$P$5:$P$22370,0),""))))))))))),""))</f>
        <v/>
      </c>
      <c r="AJ55" s="37" t="str">
        <f>IF(OR(AJ$6="",EL55&lt;&gt;2),"",IFERROR(INDEX('Route Guide - Lanes Not in Data'!$D$5:$D$22370,
IF(ISERROR(MATCH(AJ$6&amp;$BA55,'Route Guide - Lanes Not in Data'!$P$5:$P$22370,0))=FALSE,MATCH(AJ$6&amp;$BA55,'Route Guide - Lanes Not in Data'!$P$5:$P$22370,0),
IF(ISERROR(MATCH(AJ$6&amp;$BB55,'Route Guide - Lanes Not in Data'!$P$5:$P$22370,0))=FALSE,MATCH(AJ$6&amp;$BB55,'Route Guide - Lanes Not in Data'!$P$5:$P$22370,0),
IF(ISERROR(MATCH(AJ$6&amp;$BC55,'Route Guide - Lanes Not in Data'!$P$5:$P$22370,0))=FALSE,MATCH(AJ$6&amp;$BC55,'Route Guide - Lanes Not in Data'!$P$5:$P$22370,0),
IF(ISERROR(MATCH(AJ$6&amp;$BD55,'Route Guide - Lanes Not in Data'!$P$5:$P$22370,0))=FALSE,MATCH(AJ$6&amp;$BD55,'Route Guide - Lanes Not in Data'!$P$5:$P$22370,0),
IF(ISERROR(MATCH(AJ$6&amp;$BE55,'Route Guide - Lanes Not in Data'!$P$5:$P$22370,0))=FALSE,MATCH(AJ$6&amp;$BE55,'Route Guide - Lanes Not in Data'!$P$5:$P$22370,0),
IF(ISERROR(MATCH(AJ$6&amp;$BF55,'Route Guide - Lanes Not in Data'!$P$5:$P$22370,0))=FALSE,MATCH(AJ$6&amp;$BF55,'Route Guide - Lanes Not in Data'!$P$5:$P$22370,0),
IF(ISERROR(MATCH(AJ$6&amp;$BG55,'Route Guide - Lanes Not in Data'!$P$5:$P$22370,0))=FALSE,MATCH(AJ$6&amp;$BG55,'Route Guide - Lanes Not in Data'!$P$5:$P$22370,0),
IF(ISERROR(MATCH(AJ$6&amp;$BH55,'Route Guide - Lanes Not in Data'!$P$5:$P$22370,0))=FALSE,MATCH(AJ$6&amp;$BH55,'Route Guide - Lanes Not in Data'!$P$5:$P$22370,0),
IF(ISERROR(MATCH(AJ$6&amp;$BI55,'Route Guide - Lanes Not in Data'!$P$5:$P$22370,0))=FALSE,MATCH(AJ$6&amp;$BI55,'Route Guide - Lanes Not in Data'!$P$5:$P$22370,0),
IF(ISERROR(MATCH(AJ$6&amp;$BJ55,'Route Guide - Lanes Not in Data'!$P$5:$P$22370,0))=FALSE,MATCH(AJ$6&amp;$BJ55,'Route Guide - Lanes Not in Data'!$P$5:$P$22370,0),""))))))))))),""))</f>
        <v/>
      </c>
      <c r="AK55" s="37">
        <f>IF(OR(AK$6="",EM55&lt;&gt;2),"",IFERROR(INDEX('Route Guide - Lanes Not in Data'!$D$5:$D$22370,
IF(ISERROR(MATCH(AK$6&amp;$BA55,'Route Guide - Lanes Not in Data'!$P$5:$P$22370,0))=FALSE,MATCH(AK$6&amp;$BA55,'Route Guide - Lanes Not in Data'!$P$5:$P$22370,0),
IF(ISERROR(MATCH(AK$6&amp;$BB55,'Route Guide - Lanes Not in Data'!$P$5:$P$22370,0))=FALSE,MATCH(AK$6&amp;$BB55,'Route Guide - Lanes Not in Data'!$P$5:$P$22370,0),
IF(ISERROR(MATCH(AK$6&amp;$BC55,'Route Guide - Lanes Not in Data'!$P$5:$P$22370,0))=FALSE,MATCH(AK$6&amp;$BC55,'Route Guide - Lanes Not in Data'!$P$5:$P$22370,0),
IF(ISERROR(MATCH(AK$6&amp;$BD55,'Route Guide - Lanes Not in Data'!$P$5:$P$22370,0))=FALSE,MATCH(AK$6&amp;$BD55,'Route Guide - Lanes Not in Data'!$P$5:$P$22370,0),
IF(ISERROR(MATCH(AK$6&amp;$BE55,'Route Guide - Lanes Not in Data'!$P$5:$P$22370,0))=FALSE,MATCH(AK$6&amp;$BE55,'Route Guide - Lanes Not in Data'!$P$5:$P$22370,0),
IF(ISERROR(MATCH(AK$6&amp;$BF55,'Route Guide - Lanes Not in Data'!$P$5:$P$22370,0))=FALSE,MATCH(AK$6&amp;$BF55,'Route Guide - Lanes Not in Data'!$P$5:$P$22370,0),
IF(ISERROR(MATCH(AK$6&amp;$BG55,'Route Guide - Lanes Not in Data'!$P$5:$P$22370,0))=FALSE,MATCH(AK$6&amp;$BG55,'Route Guide - Lanes Not in Data'!$P$5:$P$22370,0),
IF(ISERROR(MATCH(AK$6&amp;$BH55,'Route Guide - Lanes Not in Data'!$P$5:$P$22370,0))=FALSE,MATCH(AK$6&amp;$BH55,'Route Guide - Lanes Not in Data'!$P$5:$P$22370,0),
IF(ISERROR(MATCH(AK$6&amp;$BI55,'Route Guide - Lanes Not in Data'!$P$5:$P$22370,0))=FALSE,MATCH(AK$6&amp;$BI55,'Route Guide - Lanes Not in Data'!$P$5:$P$22370,0),
IF(ISERROR(MATCH(AK$6&amp;$BJ55,'Route Guide - Lanes Not in Data'!$P$5:$P$22370,0))=FALSE,MATCH(AK$6&amp;$BJ55,'Route Guide - Lanes Not in Data'!$P$5:$P$22370,0),""))))))))))),""))</f>
        <v>0.28299999999999997</v>
      </c>
      <c r="AL55" s="37" t="str">
        <f>IF(OR(AL$6="",EN55&lt;&gt;2),"",IFERROR(INDEX('Route Guide - Lanes Not in Data'!$D$5:$D$22370,
IF(ISERROR(MATCH(AL$6&amp;$BA55,'Route Guide - Lanes Not in Data'!$P$5:$P$22370,0))=FALSE,MATCH(AL$6&amp;$BA55,'Route Guide - Lanes Not in Data'!$P$5:$P$22370,0),
IF(ISERROR(MATCH(AL$6&amp;$BB55,'Route Guide - Lanes Not in Data'!$P$5:$P$22370,0))=FALSE,MATCH(AL$6&amp;$BB55,'Route Guide - Lanes Not in Data'!$P$5:$P$22370,0),
IF(ISERROR(MATCH(AL$6&amp;$BC55,'Route Guide - Lanes Not in Data'!$P$5:$P$22370,0))=FALSE,MATCH(AL$6&amp;$BC55,'Route Guide - Lanes Not in Data'!$P$5:$P$22370,0),
IF(ISERROR(MATCH(AL$6&amp;$BD55,'Route Guide - Lanes Not in Data'!$P$5:$P$22370,0))=FALSE,MATCH(AL$6&amp;$BD55,'Route Guide - Lanes Not in Data'!$P$5:$P$22370,0),
IF(ISERROR(MATCH(AL$6&amp;$BE55,'Route Guide - Lanes Not in Data'!$P$5:$P$22370,0))=FALSE,MATCH(AL$6&amp;$BE55,'Route Guide - Lanes Not in Data'!$P$5:$P$22370,0),
IF(ISERROR(MATCH(AL$6&amp;$BF55,'Route Guide - Lanes Not in Data'!$P$5:$P$22370,0))=FALSE,MATCH(AL$6&amp;$BF55,'Route Guide - Lanes Not in Data'!$P$5:$P$22370,0),
IF(ISERROR(MATCH(AL$6&amp;$BG55,'Route Guide - Lanes Not in Data'!$P$5:$P$22370,0))=FALSE,MATCH(AL$6&amp;$BG55,'Route Guide - Lanes Not in Data'!$P$5:$P$22370,0),
IF(ISERROR(MATCH(AL$6&amp;$BH55,'Route Guide - Lanes Not in Data'!$P$5:$P$22370,0))=FALSE,MATCH(AL$6&amp;$BH55,'Route Guide - Lanes Not in Data'!$P$5:$P$22370,0),
IF(ISERROR(MATCH(AL$6&amp;$BI55,'Route Guide - Lanes Not in Data'!$P$5:$P$22370,0))=FALSE,MATCH(AL$6&amp;$BI55,'Route Guide - Lanes Not in Data'!$P$5:$P$22370,0),
IF(ISERROR(MATCH(AL$6&amp;$BJ55,'Route Guide - Lanes Not in Data'!$P$5:$P$22370,0))=FALSE,MATCH(AL$6&amp;$BJ55,'Route Guide - Lanes Not in Data'!$P$5:$P$22370,0),""))))))))))),""))</f>
        <v/>
      </c>
      <c r="AM55" s="37" t="str">
        <f>IF(OR(AM$6="",EO55&lt;&gt;2),"",IFERROR(INDEX('Route Guide - Lanes Not in Data'!$D$5:$D$22370,
IF(ISERROR(MATCH(AM$6&amp;$BA55,'Route Guide - Lanes Not in Data'!$P$5:$P$22370,0))=FALSE,MATCH(AM$6&amp;$BA55,'Route Guide - Lanes Not in Data'!$P$5:$P$22370,0),
IF(ISERROR(MATCH(AM$6&amp;$BB55,'Route Guide - Lanes Not in Data'!$P$5:$P$22370,0))=FALSE,MATCH(AM$6&amp;$BB55,'Route Guide - Lanes Not in Data'!$P$5:$P$22370,0),
IF(ISERROR(MATCH(AM$6&amp;$BC55,'Route Guide - Lanes Not in Data'!$P$5:$P$22370,0))=FALSE,MATCH(AM$6&amp;$BC55,'Route Guide - Lanes Not in Data'!$P$5:$P$22370,0),
IF(ISERROR(MATCH(AM$6&amp;$BD55,'Route Guide - Lanes Not in Data'!$P$5:$P$22370,0))=FALSE,MATCH(AM$6&amp;$BD55,'Route Guide - Lanes Not in Data'!$P$5:$P$22370,0),
IF(ISERROR(MATCH(AM$6&amp;$BE55,'Route Guide - Lanes Not in Data'!$P$5:$P$22370,0))=FALSE,MATCH(AM$6&amp;$BE55,'Route Guide - Lanes Not in Data'!$P$5:$P$22370,0),
IF(ISERROR(MATCH(AM$6&amp;$BF55,'Route Guide - Lanes Not in Data'!$P$5:$P$22370,0))=FALSE,MATCH(AM$6&amp;$BF55,'Route Guide - Lanes Not in Data'!$P$5:$P$22370,0),
IF(ISERROR(MATCH(AM$6&amp;$BG55,'Route Guide - Lanes Not in Data'!$P$5:$P$22370,0))=FALSE,MATCH(AM$6&amp;$BG55,'Route Guide - Lanes Not in Data'!$P$5:$P$22370,0),
IF(ISERROR(MATCH(AM$6&amp;$BH55,'Route Guide - Lanes Not in Data'!$P$5:$P$22370,0))=FALSE,MATCH(AM$6&amp;$BH55,'Route Guide - Lanes Not in Data'!$P$5:$P$22370,0),
IF(ISERROR(MATCH(AM$6&amp;$BI55,'Route Guide - Lanes Not in Data'!$P$5:$P$22370,0))=FALSE,MATCH(AM$6&amp;$BI55,'Route Guide - Lanes Not in Data'!$P$5:$P$22370,0),
IF(ISERROR(MATCH(AM$6&amp;$BJ55,'Route Guide - Lanes Not in Data'!$P$5:$P$22370,0))=FALSE,MATCH(AM$6&amp;$BJ55,'Route Guide - Lanes Not in Data'!$P$5:$P$22370,0),""))))))))))),""))</f>
        <v/>
      </c>
      <c r="AN55" s="37" t="str">
        <f>IF(OR(AN$6="",EP55&lt;&gt;2),"",IFERROR(INDEX('Route Guide - Lanes Not in Data'!$D$5:$D$22370,
IF(ISERROR(MATCH(AN$6&amp;$BA55,'Route Guide - Lanes Not in Data'!$P$5:$P$22370,0))=FALSE,MATCH(AN$6&amp;$BA55,'Route Guide - Lanes Not in Data'!$P$5:$P$22370,0),
IF(ISERROR(MATCH(AN$6&amp;$BB55,'Route Guide - Lanes Not in Data'!$P$5:$P$22370,0))=FALSE,MATCH(AN$6&amp;$BB55,'Route Guide - Lanes Not in Data'!$P$5:$P$22370,0),
IF(ISERROR(MATCH(AN$6&amp;$BC55,'Route Guide - Lanes Not in Data'!$P$5:$P$22370,0))=FALSE,MATCH(AN$6&amp;$BC55,'Route Guide - Lanes Not in Data'!$P$5:$P$22370,0),
IF(ISERROR(MATCH(AN$6&amp;$BD55,'Route Guide - Lanes Not in Data'!$P$5:$P$22370,0))=FALSE,MATCH(AN$6&amp;$BD55,'Route Guide - Lanes Not in Data'!$P$5:$P$22370,0),
IF(ISERROR(MATCH(AN$6&amp;$BE55,'Route Guide - Lanes Not in Data'!$P$5:$P$22370,0))=FALSE,MATCH(AN$6&amp;$BE55,'Route Guide - Lanes Not in Data'!$P$5:$P$22370,0),
IF(ISERROR(MATCH(AN$6&amp;$BF55,'Route Guide - Lanes Not in Data'!$P$5:$P$22370,0))=FALSE,MATCH(AN$6&amp;$BF55,'Route Guide - Lanes Not in Data'!$P$5:$P$22370,0),
IF(ISERROR(MATCH(AN$6&amp;$BG55,'Route Guide - Lanes Not in Data'!$P$5:$P$22370,0))=FALSE,MATCH(AN$6&amp;$BG55,'Route Guide - Lanes Not in Data'!$P$5:$P$22370,0),
IF(ISERROR(MATCH(AN$6&amp;$BH55,'Route Guide - Lanes Not in Data'!$P$5:$P$22370,0))=FALSE,MATCH(AN$6&amp;$BH55,'Route Guide - Lanes Not in Data'!$P$5:$P$22370,0),
IF(ISERROR(MATCH(AN$6&amp;$BI55,'Route Guide - Lanes Not in Data'!$P$5:$P$22370,0))=FALSE,MATCH(AN$6&amp;$BI55,'Route Guide - Lanes Not in Data'!$P$5:$P$22370,0),
IF(ISERROR(MATCH(AN$6&amp;$BJ55,'Route Guide - Lanes Not in Data'!$P$5:$P$22370,0))=FALSE,MATCH(AN$6&amp;$BJ55,'Route Guide - Lanes Not in Data'!$P$5:$P$22370,0),""))))))))))),""))</f>
        <v/>
      </c>
      <c r="AO55" s="37" t="str">
        <f>IF(OR(AO$6="",EQ55&lt;&gt;2),"",IFERROR(INDEX('Route Guide - Lanes Not in Data'!$D$5:$D$22370,
IF(ISERROR(MATCH(AO$6&amp;$BA55,'Route Guide - Lanes Not in Data'!$P$5:$P$22370,0))=FALSE,MATCH(AO$6&amp;$BA55,'Route Guide - Lanes Not in Data'!$P$5:$P$22370,0),
IF(ISERROR(MATCH(AO$6&amp;$BB55,'Route Guide - Lanes Not in Data'!$P$5:$P$22370,0))=FALSE,MATCH(AO$6&amp;$BB55,'Route Guide - Lanes Not in Data'!$P$5:$P$22370,0),
IF(ISERROR(MATCH(AO$6&amp;$BC55,'Route Guide - Lanes Not in Data'!$P$5:$P$22370,0))=FALSE,MATCH(AO$6&amp;$BC55,'Route Guide - Lanes Not in Data'!$P$5:$P$22370,0),
IF(ISERROR(MATCH(AO$6&amp;$BD55,'Route Guide - Lanes Not in Data'!$P$5:$P$22370,0))=FALSE,MATCH(AO$6&amp;$BD55,'Route Guide - Lanes Not in Data'!$P$5:$P$22370,0),
IF(ISERROR(MATCH(AO$6&amp;$BE55,'Route Guide - Lanes Not in Data'!$P$5:$P$22370,0))=FALSE,MATCH(AO$6&amp;$BE55,'Route Guide - Lanes Not in Data'!$P$5:$P$22370,0),
IF(ISERROR(MATCH(AO$6&amp;$BF55,'Route Guide - Lanes Not in Data'!$P$5:$P$22370,0))=FALSE,MATCH(AO$6&amp;$BF55,'Route Guide - Lanes Not in Data'!$P$5:$P$22370,0),
IF(ISERROR(MATCH(AO$6&amp;$BG55,'Route Guide - Lanes Not in Data'!$P$5:$P$22370,0))=FALSE,MATCH(AO$6&amp;$BG55,'Route Guide - Lanes Not in Data'!$P$5:$P$22370,0),
IF(ISERROR(MATCH(AO$6&amp;$BH55,'Route Guide - Lanes Not in Data'!$P$5:$P$22370,0))=FALSE,MATCH(AO$6&amp;$BH55,'Route Guide - Lanes Not in Data'!$P$5:$P$22370,0),
IF(ISERROR(MATCH(AO$6&amp;$BI55,'Route Guide - Lanes Not in Data'!$P$5:$P$22370,0))=FALSE,MATCH(AO$6&amp;$BI55,'Route Guide - Lanes Not in Data'!$P$5:$P$22370,0),
IF(ISERROR(MATCH(AO$6&amp;$BJ55,'Route Guide - Lanes Not in Data'!$P$5:$P$22370,0))=FALSE,MATCH(AO$6&amp;$BJ55,'Route Guide - Lanes Not in Data'!$P$5:$P$22370,0),""))))))))))),""))</f>
        <v/>
      </c>
      <c r="AP55" s="37" t="str">
        <f>IF(OR(AP$6="",ER55&lt;&gt;2),"",IFERROR(INDEX('Route Guide - Lanes Not in Data'!$D$5:$D$22370,
IF(ISERROR(MATCH(AP$6&amp;$BA55,'Route Guide - Lanes Not in Data'!$P$5:$P$22370,0))=FALSE,MATCH(AP$6&amp;$BA55,'Route Guide - Lanes Not in Data'!$P$5:$P$22370,0),
IF(ISERROR(MATCH(AP$6&amp;$BB55,'Route Guide - Lanes Not in Data'!$P$5:$P$22370,0))=FALSE,MATCH(AP$6&amp;$BB55,'Route Guide - Lanes Not in Data'!$P$5:$P$22370,0),
IF(ISERROR(MATCH(AP$6&amp;$BC55,'Route Guide - Lanes Not in Data'!$P$5:$P$22370,0))=FALSE,MATCH(AP$6&amp;$BC55,'Route Guide - Lanes Not in Data'!$P$5:$P$22370,0),
IF(ISERROR(MATCH(AP$6&amp;$BD55,'Route Guide - Lanes Not in Data'!$P$5:$P$22370,0))=FALSE,MATCH(AP$6&amp;$BD55,'Route Guide - Lanes Not in Data'!$P$5:$P$22370,0),
IF(ISERROR(MATCH(AP$6&amp;$BE55,'Route Guide - Lanes Not in Data'!$P$5:$P$22370,0))=FALSE,MATCH(AP$6&amp;$BE55,'Route Guide - Lanes Not in Data'!$P$5:$P$22370,0),
IF(ISERROR(MATCH(AP$6&amp;$BF55,'Route Guide - Lanes Not in Data'!$P$5:$P$22370,0))=FALSE,MATCH(AP$6&amp;$BF55,'Route Guide - Lanes Not in Data'!$P$5:$P$22370,0),
IF(ISERROR(MATCH(AP$6&amp;$BG55,'Route Guide - Lanes Not in Data'!$P$5:$P$22370,0))=FALSE,MATCH(AP$6&amp;$BG55,'Route Guide - Lanes Not in Data'!$P$5:$P$22370,0),
IF(ISERROR(MATCH(AP$6&amp;$BH55,'Route Guide - Lanes Not in Data'!$P$5:$P$22370,0))=FALSE,MATCH(AP$6&amp;$BH55,'Route Guide - Lanes Not in Data'!$P$5:$P$22370,0),
IF(ISERROR(MATCH(AP$6&amp;$BI55,'Route Guide - Lanes Not in Data'!$P$5:$P$22370,0))=FALSE,MATCH(AP$6&amp;$BI55,'Route Guide - Lanes Not in Data'!$P$5:$P$22370,0),
IF(ISERROR(MATCH(AP$6&amp;$BJ55,'Route Guide - Lanes Not in Data'!$P$5:$P$22370,0))=FALSE,MATCH(AP$6&amp;$BJ55,'Route Guide - Lanes Not in Data'!$P$5:$P$22370,0),""))))))))))),""))</f>
        <v/>
      </c>
      <c r="AQ55" s="37" t="str">
        <f>IF(OR(AQ$6="",ES55&lt;&gt;2),"",IFERROR(INDEX('Route Guide - Lanes Not in Data'!$D$5:$D$22370,
IF(ISERROR(MATCH(AQ$6&amp;$BA55,'Route Guide - Lanes Not in Data'!$P$5:$P$22370,0))=FALSE,MATCH(AQ$6&amp;$BA55,'Route Guide - Lanes Not in Data'!$P$5:$P$22370,0),
IF(ISERROR(MATCH(AQ$6&amp;$BB55,'Route Guide - Lanes Not in Data'!$P$5:$P$22370,0))=FALSE,MATCH(AQ$6&amp;$BB55,'Route Guide - Lanes Not in Data'!$P$5:$P$22370,0),
IF(ISERROR(MATCH(AQ$6&amp;$BC55,'Route Guide - Lanes Not in Data'!$P$5:$P$22370,0))=FALSE,MATCH(AQ$6&amp;$BC55,'Route Guide - Lanes Not in Data'!$P$5:$P$22370,0),
IF(ISERROR(MATCH(AQ$6&amp;$BD55,'Route Guide - Lanes Not in Data'!$P$5:$P$22370,0))=FALSE,MATCH(AQ$6&amp;$BD55,'Route Guide - Lanes Not in Data'!$P$5:$P$22370,0),
IF(ISERROR(MATCH(AQ$6&amp;$BE55,'Route Guide - Lanes Not in Data'!$P$5:$P$22370,0))=FALSE,MATCH(AQ$6&amp;$BE55,'Route Guide - Lanes Not in Data'!$P$5:$P$22370,0),
IF(ISERROR(MATCH(AQ$6&amp;$BF55,'Route Guide - Lanes Not in Data'!$P$5:$P$22370,0))=FALSE,MATCH(AQ$6&amp;$BF55,'Route Guide - Lanes Not in Data'!$P$5:$P$22370,0),
IF(ISERROR(MATCH(AQ$6&amp;$BG55,'Route Guide - Lanes Not in Data'!$P$5:$P$22370,0))=FALSE,MATCH(AQ$6&amp;$BG55,'Route Guide - Lanes Not in Data'!$P$5:$P$22370,0),
IF(ISERROR(MATCH(AQ$6&amp;$BH55,'Route Guide - Lanes Not in Data'!$P$5:$P$22370,0))=FALSE,MATCH(AQ$6&amp;$BH55,'Route Guide - Lanes Not in Data'!$P$5:$P$22370,0),
IF(ISERROR(MATCH(AQ$6&amp;$BI55,'Route Guide - Lanes Not in Data'!$P$5:$P$22370,0))=FALSE,MATCH(AQ$6&amp;$BI55,'Route Guide - Lanes Not in Data'!$P$5:$P$22370,0),
IF(ISERROR(MATCH(AQ$6&amp;$BJ55,'Route Guide - Lanes Not in Data'!$P$5:$P$22370,0))=FALSE,MATCH(AQ$6&amp;$BJ55,'Route Guide - Lanes Not in Data'!$P$5:$P$22370,0),""))))))))))),""))</f>
        <v/>
      </c>
      <c r="AR55" s="37" t="str">
        <f>IF(OR(AR$6="",ET55&lt;&gt;2),"",IFERROR(INDEX('Route Guide - Lanes Not in Data'!$D$5:$D$22370,
IF(ISERROR(MATCH(AR$6&amp;$BA55,'Route Guide - Lanes Not in Data'!$P$5:$P$22370,0))=FALSE,MATCH(AR$6&amp;$BA55,'Route Guide - Lanes Not in Data'!$P$5:$P$22370,0),
IF(ISERROR(MATCH(AR$6&amp;$BB55,'Route Guide - Lanes Not in Data'!$P$5:$P$22370,0))=FALSE,MATCH(AR$6&amp;$BB55,'Route Guide - Lanes Not in Data'!$P$5:$P$22370,0),
IF(ISERROR(MATCH(AR$6&amp;$BC55,'Route Guide - Lanes Not in Data'!$P$5:$P$22370,0))=FALSE,MATCH(AR$6&amp;$BC55,'Route Guide - Lanes Not in Data'!$P$5:$P$22370,0),
IF(ISERROR(MATCH(AR$6&amp;$BD55,'Route Guide - Lanes Not in Data'!$P$5:$P$22370,0))=FALSE,MATCH(AR$6&amp;$BD55,'Route Guide - Lanes Not in Data'!$P$5:$P$22370,0),
IF(ISERROR(MATCH(AR$6&amp;$BE55,'Route Guide - Lanes Not in Data'!$P$5:$P$22370,0))=FALSE,MATCH(AR$6&amp;$BE55,'Route Guide - Lanes Not in Data'!$P$5:$P$22370,0),
IF(ISERROR(MATCH(AR$6&amp;$BF55,'Route Guide - Lanes Not in Data'!$P$5:$P$22370,0))=FALSE,MATCH(AR$6&amp;$BF55,'Route Guide - Lanes Not in Data'!$P$5:$P$22370,0),
IF(ISERROR(MATCH(AR$6&amp;$BG55,'Route Guide - Lanes Not in Data'!$P$5:$P$22370,0))=FALSE,MATCH(AR$6&amp;$BG55,'Route Guide - Lanes Not in Data'!$P$5:$P$22370,0),
IF(ISERROR(MATCH(AR$6&amp;$BH55,'Route Guide - Lanes Not in Data'!$P$5:$P$22370,0))=FALSE,MATCH(AR$6&amp;$BH55,'Route Guide - Lanes Not in Data'!$P$5:$P$22370,0),
IF(ISERROR(MATCH(AR$6&amp;$BI55,'Route Guide - Lanes Not in Data'!$P$5:$P$22370,0))=FALSE,MATCH(AR$6&amp;$BI55,'Route Guide - Lanes Not in Data'!$P$5:$P$22370,0),
IF(ISERROR(MATCH(AR$6&amp;$BJ55,'Route Guide - Lanes Not in Data'!$P$5:$P$22370,0))=FALSE,MATCH(AR$6&amp;$BJ55,'Route Guide - Lanes Not in Data'!$P$5:$P$22370,0),""))))))))))),""))</f>
        <v/>
      </c>
      <c r="AS55" s="37" t="str">
        <f>IF(OR(AS$6="",EU55&lt;&gt;2),"",IFERROR(INDEX('Route Guide - Lanes Not in Data'!$D$5:$D$22370,
IF(ISERROR(MATCH(AS$6&amp;$BA55,'Route Guide - Lanes Not in Data'!$P$5:$P$22370,0))=FALSE,MATCH(AS$6&amp;$BA55,'Route Guide - Lanes Not in Data'!$P$5:$P$22370,0),
IF(ISERROR(MATCH(AS$6&amp;$BB55,'Route Guide - Lanes Not in Data'!$P$5:$P$22370,0))=FALSE,MATCH(AS$6&amp;$BB55,'Route Guide - Lanes Not in Data'!$P$5:$P$22370,0),
IF(ISERROR(MATCH(AS$6&amp;$BC55,'Route Guide - Lanes Not in Data'!$P$5:$P$22370,0))=FALSE,MATCH(AS$6&amp;$BC55,'Route Guide - Lanes Not in Data'!$P$5:$P$22370,0),
IF(ISERROR(MATCH(AS$6&amp;$BD55,'Route Guide - Lanes Not in Data'!$P$5:$P$22370,0))=FALSE,MATCH(AS$6&amp;$BD55,'Route Guide - Lanes Not in Data'!$P$5:$P$22370,0),
IF(ISERROR(MATCH(AS$6&amp;$BE55,'Route Guide - Lanes Not in Data'!$P$5:$P$22370,0))=FALSE,MATCH(AS$6&amp;$BE55,'Route Guide - Lanes Not in Data'!$P$5:$P$22370,0),
IF(ISERROR(MATCH(AS$6&amp;$BF55,'Route Guide - Lanes Not in Data'!$P$5:$P$22370,0))=FALSE,MATCH(AS$6&amp;$BF55,'Route Guide - Lanes Not in Data'!$P$5:$P$22370,0),
IF(ISERROR(MATCH(AS$6&amp;$BG55,'Route Guide - Lanes Not in Data'!$P$5:$P$22370,0))=FALSE,MATCH(AS$6&amp;$BG55,'Route Guide - Lanes Not in Data'!$P$5:$P$22370,0),
IF(ISERROR(MATCH(AS$6&amp;$BH55,'Route Guide - Lanes Not in Data'!$P$5:$P$22370,0))=FALSE,MATCH(AS$6&amp;$BH55,'Route Guide - Lanes Not in Data'!$P$5:$P$22370,0),
IF(ISERROR(MATCH(AS$6&amp;$BI55,'Route Guide - Lanes Not in Data'!$P$5:$P$22370,0))=FALSE,MATCH(AS$6&amp;$BI55,'Route Guide - Lanes Not in Data'!$P$5:$P$22370,0),
IF(ISERROR(MATCH(AS$6&amp;$BJ55,'Route Guide - Lanes Not in Data'!$P$5:$P$22370,0))=FALSE,MATCH(AS$6&amp;$BJ55,'Route Guide - Lanes Not in Data'!$P$5:$P$22370,0),""))))))))))),""))</f>
        <v/>
      </c>
      <c r="AT55" s="37" t="str">
        <f>IF(OR(AT$6="",EV55&lt;&gt;2),"",IFERROR(INDEX('Route Guide - Lanes Not in Data'!$D$5:$D$22370,
IF(ISERROR(MATCH(AT$6&amp;$BA55,'Route Guide - Lanes Not in Data'!$P$5:$P$22370,0))=FALSE,MATCH(AT$6&amp;$BA55,'Route Guide - Lanes Not in Data'!$P$5:$P$22370,0),
IF(ISERROR(MATCH(AT$6&amp;$BB55,'Route Guide - Lanes Not in Data'!$P$5:$P$22370,0))=FALSE,MATCH(AT$6&amp;$BB55,'Route Guide - Lanes Not in Data'!$P$5:$P$22370,0),
IF(ISERROR(MATCH(AT$6&amp;$BC55,'Route Guide - Lanes Not in Data'!$P$5:$P$22370,0))=FALSE,MATCH(AT$6&amp;$BC55,'Route Guide - Lanes Not in Data'!$P$5:$P$22370,0),
IF(ISERROR(MATCH(AT$6&amp;$BD55,'Route Guide - Lanes Not in Data'!$P$5:$P$22370,0))=FALSE,MATCH(AT$6&amp;$BD55,'Route Guide - Lanes Not in Data'!$P$5:$P$22370,0),
IF(ISERROR(MATCH(AT$6&amp;$BE55,'Route Guide - Lanes Not in Data'!$P$5:$P$22370,0))=FALSE,MATCH(AT$6&amp;$BE55,'Route Guide - Lanes Not in Data'!$P$5:$P$22370,0),
IF(ISERROR(MATCH(AT$6&amp;$BF55,'Route Guide - Lanes Not in Data'!$P$5:$P$22370,0))=FALSE,MATCH(AT$6&amp;$BF55,'Route Guide - Lanes Not in Data'!$P$5:$P$22370,0),
IF(ISERROR(MATCH(AT$6&amp;$BG55,'Route Guide - Lanes Not in Data'!$P$5:$P$22370,0))=FALSE,MATCH(AT$6&amp;$BG55,'Route Guide - Lanes Not in Data'!$P$5:$P$22370,0),
IF(ISERROR(MATCH(AT$6&amp;$BH55,'Route Guide - Lanes Not in Data'!$P$5:$P$22370,0))=FALSE,MATCH(AT$6&amp;$BH55,'Route Guide - Lanes Not in Data'!$P$5:$P$22370,0),
IF(ISERROR(MATCH(AT$6&amp;$BI55,'Route Guide - Lanes Not in Data'!$P$5:$P$22370,0))=FALSE,MATCH(AT$6&amp;$BI55,'Route Guide - Lanes Not in Data'!$P$5:$P$22370,0),
IF(ISERROR(MATCH(AT$6&amp;$BJ55,'Route Guide - Lanes Not in Data'!$P$5:$P$22370,0))=FALSE,MATCH(AT$6&amp;$BJ55,'Route Guide - Lanes Not in Data'!$P$5:$P$22370,0),""))))))))))),""))</f>
        <v/>
      </c>
      <c r="AU55" s="37" t="str">
        <f>IF(OR(AU$6="",EW55&lt;&gt;2),"",IFERROR(INDEX('Route Guide - Lanes Not in Data'!$D$5:$D$22370,
IF(ISERROR(MATCH(AU$6&amp;$BA55,'Route Guide - Lanes Not in Data'!$P$5:$P$22370,0))=FALSE,MATCH(AU$6&amp;$BA55,'Route Guide - Lanes Not in Data'!$P$5:$P$22370,0),
IF(ISERROR(MATCH(AU$6&amp;$BB55,'Route Guide - Lanes Not in Data'!$P$5:$P$22370,0))=FALSE,MATCH(AU$6&amp;$BB55,'Route Guide - Lanes Not in Data'!$P$5:$P$22370,0),
IF(ISERROR(MATCH(AU$6&amp;$BC55,'Route Guide - Lanes Not in Data'!$P$5:$P$22370,0))=FALSE,MATCH(AU$6&amp;$BC55,'Route Guide - Lanes Not in Data'!$P$5:$P$22370,0),
IF(ISERROR(MATCH(AU$6&amp;$BD55,'Route Guide - Lanes Not in Data'!$P$5:$P$22370,0))=FALSE,MATCH(AU$6&amp;$BD55,'Route Guide - Lanes Not in Data'!$P$5:$P$22370,0),
IF(ISERROR(MATCH(AU$6&amp;$BE55,'Route Guide - Lanes Not in Data'!$P$5:$P$22370,0))=FALSE,MATCH(AU$6&amp;$BE55,'Route Guide - Lanes Not in Data'!$P$5:$P$22370,0),
IF(ISERROR(MATCH(AU$6&amp;$BF55,'Route Guide - Lanes Not in Data'!$P$5:$P$22370,0))=FALSE,MATCH(AU$6&amp;$BF55,'Route Guide - Lanes Not in Data'!$P$5:$P$22370,0),
IF(ISERROR(MATCH(AU$6&amp;$BG55,'Route Guide - Lanes Not in Data'!$P$5:$P$22370,0))=FALSE,MATCH(AU$6&amp;$BG55,'Route Guide - Lanes Not in Data'!$P$5:$P$22370,0),
IF(ISERROR(MATCH(AU$6&amp;$BH55,'Route Guide - Lanes Not in Data'!$P$5:$P$22370,0))=FALSE,MATCH(AU$6&amp;$BH55,'Route Guide - Lanes Not in Data'!$P$5:$P$22370,0),
IF(ISERROR(MATCH(AU$6&amp;$BI55,'Route Guide - Lanes Not in Data'!$P$5:$P$22370,0))=FALSE,MATCH(AU$6&amp;$BI55,'Route Guide - Lanes Not in Data'!$P$5:$P$22370,0),
IF(ISERROR(MATCH(AU$6&amp;$BJ55,'Route Guide - Lanes Not in Data'!$P$5:$P$22370,0))=FALSE,MATCH(AU$6&amp;$BJ55,'Route Guide - Lanes Not in Data'!$P$5:$P$22370,0),""))))))))))),""))</f>
        <v/>
      </c>
      <c r="AV55" s="37">
        <f t="shared" si="47"/>
        <v>0.31</v>
      </c>
      <c r="AW55" s="23" t="str">
        <f t="shared" si="48"/>
        <v>ODFL</v>
      </c>
      <c r="AX55" s="37">
        <f t="shared" si="49"/>
        <v>0.28299999999999997</v>
      </c>
      <c r="AY55" s="23" t="str">
        <f t="shared" si="50"/>
        <v>EXLA</v>
      </c>
      <c r="BA55" s="23" t="str">
        <f t="shared" si="62"/>
        <v>-0E25-CA-CITY OF INDUSTRY-WY</v>
      </c>
      <c r="BB55" s="23" t="str">
        <f t="shared" si="63"/>
        <v>-0E25-CA-CITY OF INDUSTRY-USA</v>
      </c>
      <c r="BC55" s="23" t="str">
        <f t="shared" si="64"/>
        <v>-CA-CITY OF INDUSTRY-WY</v>
      </c>
      <c r="BD55" s="23" t="str">
        <f t="shared" si="65"/>
        <v>-CA-CITY OF INDUSTRY-USA</v>
      </c>
      <c r="BE55" s="23" t="str">
        <f t="shared" si="66"/>
        <v>-91745-WY</v>
      </c>
      <c r="BF55" s="23" t="str">
        <f t="shared" si="67"/>
        <v>-91745-USA</v>
      </c>
      <c r="BG55" s="23" t="str">
        <f t="shared" si="68"/>
        <v>-CA-WY</v>
      </c>
      <c r="BH55" s="23" t="str">
        <f t="shared" si="69"/>
        <v>CA-WY</v>
      </c>
      <c r="BI55" s="23" t="str">
        <f t="shared" si="51"/>
        <v>CA-USA</v>
      </c>
      <c r="BJ55" s="23" t="str">
        <f t="shared" si="70"/>
        <v>USA-USA</v>
      </c>
      <c r="BM55" s="23" t="str">
        <f t="shared" si="71"/>
        <v>0E25-CA-CITY OF INDUSTRY-WY-CA</v>
      </c>
      <c r="BN55" s="23" t="e">
        <f>_xlfn.XLOOKUP($BM55,'Route Guide - Lanes In Data'!$B$1:$B$2645,'Route Guide - Lanes In Data'!D$1:D$2645)</f>
        <v>#N/A</v>
      </c>
      <c r="BO55" s="23" t="e">
        <f>_xlfn.XLOOKUP($BM55,'Route Guide - Lanes In Data'!$B$1:$B$2645,'Route Guide - Lanes In Data'!E$1:E$2645)</f>
        <v>#N/A</v>
      </c>
      <c r="BQ55" s="37">
        <f>IF(OR(BQ$6="",EC55&lt;&gt;2),"",IFERROR(INDEX('Route Guide - Lanes Not in Data'!$E$5:$E$22370,
IF(ISERROR(MATCH(BQ$6&amp;$CQ55,'Route Guide - Lanes Not in Data'!$P$5:$P$22370,0))=FALSE,MATCH(BQ$6&amp;$CQ55,'Route Guide - Lanes Not in Data'!$P$5:$P$22370,0),
IF(ISERROR(MATCH(BQ$6&amp;$CR55,'Route Guide - Lanes Not in Data'!$P$5:$P$22370,0))=FALSE,MATCH(BQ$6&amp;$CR55,'Route Guide - Lanes Not in Data'!$P$5:$P$22370,0),
IF(ISERROR(MATCH(BQ$6&amp;$CS55,'Route Guide - Lanes Not in Data'!$P$5:$P$22370,0))=FALSE,MATCH(BQ$6&amp;$CS55,'Route Guide - Lanes Not in Data'!$P$5:$P$22370,0),
IF(ISERROR(MATCH(BQ$6&amp;$CT55,'Route Guide - Lanes Not in Data'!$P$5:$P$22370,0))=FALSE,MATCH(BQ$6&amp;$CT55,'Route Guide - Lanes Not in Data'!$P$5:$P$22370,0),
IF(ISERROR(MATCH(BQ$6&amp;$CU55,'Route Guide - Lanes Not in Data'!$P$5:$P$22370,0))=FALSE,MATCH(BQ$6&amp;$CU55,'Route Guide - Lanes Not in Data'!$P$5:$P$22370,0),
IF(ISERROR(MATCH(BQ$6&amp;$CV55,'Route Guide - Lanes Not in Data'!$P$5:$P$22370,0))=FALSE,MATCH(BQ$6&amp;$CV55,'Route Guide - Lanes Not in Data'!$P$5:$P$22370,0),
IF(ISERROR(MATCH(BQ$6&amp;$CW55,'Route Guide - Lanes Not in Data'!$P$5:$P$22370,0))=FALSE,MATCH(BQ$6&amp;$CW55,'Route Guide - Lanes Not in Data'!$P$5:$P$22370,0),
IF(ISERROR(MATCH(BQ$6&amp;$CX55,'Route Guide - Lanes Not in Data'!$P$5:$P$22370,0))=FALSE,MATCH(BQ$6&amp;$CX55,'Route Guide - Lanes Not in Data'!$P$5:$P$22370,0),
IF(ISERROR(MATCH(BQ$6&amp;$CY55,'Route Guide - Lanes Not in Data'!$P$5:$P$22370,0))=FALSE,MATCH(BQ$6&amp;$CY55,'Route Guide - Lanes Not in Data'!$P$5:$P$22370,0),
IF(ISERROR(MATCH(BQ$6&amp;$CZ55,'Route Guide - Lanes Not in Data'!$P$5:$P$22370,0))=FALSE,MATCH(BQ$6&amp;$CZ55,'Route Guide - Lanes Not in Data'!$P$5:$P$22370,0),""))))))))))),""))</f>
        <v>0.31</v>
      </c>
      <c r="BR55" s="37">
        <f>IF(OR(BR$6="",ED55&lt;&gt;2),"",IFERROR(INDEX('Route Guide - Lanes Not in Data'!$E$5:$E$22370,
IF(ISERROR(MATCH(BR$6&amp;$CQ55,'Route Guide - Lanes Not in Data'!$P$5:$P$22370,0))=FALSE,MATCH(BR$6&amp;$CQ55,'Route Guide - Lanes Not in Data'!$P$5:$P$22370,0),
IF(ISERROR(MATCH(BR$6&amp;$CR55,'Route Guide - Lanes Not in Data'!$P$5:$P$22370,0))=FALSE,MATCH(BR$6&amp;$CR55,'Route Guide - Lanes Not in Data'!$P$5:$P$22370,0),
IF(ISERROR(MATCH(BR$6&amp;$CS55,'Route Guide - Lanes Not in Data'!$P$5:$P$22370,0))=FALSE,MATCH(BR$6&amp;$CS55,'Route Guide - Lanes Not in Data'!$P$5:$P$22370,0),
IF(ISERROR(MATCH(BR$6&amp;$CT55,'Route Guide - Lanes Not in Data'!$P$5:$P$22370,0))=FALSE,MATCH(BR$6&amp;$CT55,'Route Guide - Lanes Not in Data'!$P$5:$P$22370,0),
IF(ISERROR(MATCH(BR$6&amp;$CU55,'Route Guide - Lanes Not in Data'!$P$5:$P$22370,0))=FALSE,MATCH(BR$6&amp;$CU55,'Route Guide - Lanes Not in Data'!$P$5:$P$22370,0),
IF(ISERROR(MATCH(BR$6&amp;$CV55,'Route Guide - Lanes Not in Data'!$P$5:$P$22370,0))=FALSE,MATCH(BR$6&amp;$CV55,'Route Guide - Lanes Not in Data'!$P$5:$P$22370,0),
IF(ISERROR(MATCH(BR$6&amp;$CW55,'Route Guide - Lanes Not in Data'!$P$5:$P$22370,0))=FALSE,MATCH(BR$6&amp;$CW55,'Route Guide - Lanes Not in Data'!$P$5:$P$22370,0),
IF(ISERROR(MATCH(BR$6&amp;$CX55,'Route Guide - Lanes Not in Data'!$P$5:$P$22370,0))=FALSE,MATCH(BR$6&amp;$CX55,'Route Guide - Lanes Not in Data'!$P$5:$P$22370,0),
IF(ISERROR(MATCH(BR$6&amp;$CY55,'Route Guide - Lanes Not in Data'!$P$5:$P$22370,0))=FALSE,MATCH(BR$6&amp;$CY55,'Route Guide - Lanes Not in Data'!$P$5:$P$22370,0),
IF(ISERROR(MATCH(BR$6&amp;$CZ55,'Route Guide - Lanes Not in Data'!$P$5:$P$22370,0))=FALSE,MATCH(BR$6&amp;$CZ55,'Route Guide - Lanes Not in Data'!$P$5:$P$22370,0),""))))))))))),""))</f>
        <v>0.219</v>
      </c>
      <c r="BS55" s="37" t="str">
        <f>IF(OR(BS$6="",EE55&lt;&gt;2),"",IFERROR(INDEX('Route Guide - Lanes Not in Data'!$E$5:$E$22370,
IF(ISERROR(MATCH(BS$6&amp;$CQ55,'Route Guide - Lanes Not in Data'!$P$5:$P$22370,0))=FALSE,MATCH(BS$6&amp;$CQ55,'Route Guide - Lanes Not in Data'!$P$5:$P$22370,0),
IF(ISERROR(MATCH(BS$6&amp;$CR55,'Route Guide - Lanes Not in Data'!$P$5:$P$22370,0))=FALSE,MATCH(BS$6&amp;$CR55,'Route Guide - Lanes Not in Data'!$P$5:$P$22370,0),
IF(ISERROR(MATCH(BS$6&amp;$CS55,'Route Guide - Lanes Not in Data'!$P$5:$P$22370,0))=FALSE,MATCH(BS$6&amp;$CS55,'Route Guide - Lanes Not in Data'!$P$5:$P$22370,0),
IF(ISERROR(MATCH(BS$6&amp;$CT55,'Route Guide - Lanes Not in Data'!$P$5:$P$22370,0))=FALSE,MATCH(BS$6&amp;$CT55,'Route Guide - Lanes Not in Data'!$P$5:$P$22370,0),
IF(ISERROR(MATCH(BS$6&amp;$CU55,'Route Guide - Lanes Not in Data'!$P$5:$P$22370,0))=FALSE,MATCH(BS$6&amp;$CU55,'Route Guide - Lanes Not in Data'!$P$5:$P$22370,0),
IF(ISERROR(MATCH(BS$6&amp;$CV55,'Route Guide - Lanes Not in Data'!$P$5:$P$22370,0))=FALSE,MATCH(BS$6&amp;$CV55,'Route Guide - Lanes Not in Data'!$P$5:$P$22370,0),
IF(ISERROR(MATCH(BS$6&amp;$CW55,'Route Guide - Lanes Not in Data'!$P$5:$P$22370,0))=FALSE,MATCH(BS$6&amp;$CW55,'Route Guide - Lanes Not in Data'!$P$5:$P$22370,0),
IF(ISERROR(MATCH(BS$6&amp;$CX55,'Route Guide - Lanes Not in Data'!$P$5:$P$22370,0))=FALSE,MATCH(BS$6&amp;$CX55,'Route Guide - Lanes Not in Data'!$P$5:$P$22370,0),
IF(ISERROR(MATCH(BS$6&amp;$CY55,'Route Guide - Lanes Not in Data'!$P$5:$P$22370,0))=FALSE,MATCH(BS$6&amp;$CY55,'Route Guide - Lanes Not in Data'!$P$5:$P$22370,0),
IF(ISERROR(MATCH(BS$6&amp;$CZ55,'Route Guide - Lanes Not in Data'!$P$5:$P$22370,0))=FALSE,MATCH(BS$6&amp;$CZ55,'Route Guide - Lanes Not in Data'!$P$5:$P$22370,0),""))))))))))),""))</f>
        <v/>
      </c>
      <c r="BT55" s="37" t="str">
        <f>IF(OR(BT$6="",EF55&lt;&gt;2),"",IFERROR(INDEX('Route Guide - Lanes Not in Data'!$E$5:$E$22370,
IF(ISERROR(MATCH(BT$6&amp;$CQ55,'Route Guide - Lanes Not in Data'!$P$5:$P$22370,0))=FALSE,MATCH(BT$6&amp;$CQ55,'Route Guide - Lanes Not in Data'!$P$5:$P$22370,0),
IF(ISERROR(MATCH(BT$6&amp;$CR55,'Route Guide - Lanes Not in Data'!$P$5:$P$22370,0))=FALSE,MATCH(BT$6&amp;$CR55,'Route Guide - Lanes Not in Data'!$P$5:$P$22370,0),
IF(ISERROR(MATCH(BT$6&amp;$CS55,'Route Guide - Lanes Not in Data'!$P$5:$P$22370,0))=FALSE,MATCH(BT$6&amp;$CS55,'Route Guide - Lanes Not in Data'!$P$5:$P$22370,0),
IF(ISERROR(MATCH(BT$6&amp;$CT55,'Route Guide - Lanes Not in Data'!$P$5:$P$22370,0))=FALSE,MATCH(BT$6&amp;$CT55,'Route Guide - Lanes Not in Data'!$P$5:$P$22370,0),
IF(ISERROR(MATCH(BT$6&amp;$CU55,'Route Guide - Lanes Not in Data'!$P$5:$P$22370,0))=FALSE,MATCH(BT$6&amp;$CU55,'Route Guide - Lanes Not in Data'!$P$5:$P$22370,0),
IF(ISERROR(MATCH(BT$6&amp;$CV55,'Route Guide - Lanes Not in Data'!$P$5:$P$22370,0))=FALSE,MATCH(BT$6&amp;$CV55,'Route Guide - Lanes Not in Data'!$P$5:$P$22370,0),
IF(ISERROR(MATCH(BT$6&amp;$CW55,'Route Guide - Lanes Not in Data'!$P$5:$P$22370,0))=FALSE,MATCH(BT$6&amp;$CW55,'Route Guide - Lanes Not in Data'!$P$5:$P$22370,0),
IF(ISERROR(MATCH(BT$6&amp;$CX55,'Route Guide - Lanes Not in Data'!$P$5:$P$22370,0))=FALSE,MATCH(BT$6&amp;$CX55,'Route Guide - Lanes Not in Data'!$P$5:$P$22370,0),
IF(ISERROR(MATCH(BT$6&amp;$CY55,'Route Guide - Lanes Not in Data'!$P$5:$P$22370,0))=FALSE,MATCH(BT$6&amp;$CY55,'Route Guide - Lanes Not in Data'!$P$5:$P$22370,0),
IF(ISERROR(MATCH(BT$6&amp;$CZ55,'Route Guide - Lanes Not in Data'!$P$5:$P$22370,0))=FALSE,MATCH(BT$6&amp;$CZ55,'Route Guide - Lanes Not in Data'!$P$5:$P$22370,0),""))))))))))),""))</f>
        <v/>
      </c>
      <c r="BU55" s="37" t="str">
        <f>IF(OR(BU$6="",EG55&lt;&gt;2),"",IFERROR(INDEX('Route Guide - Lanes Not in Data'!$E$5:$E$22370,
IF(ISERROR(MATCH(BU$6&amp;$CQ55,'Route Guide - Lanes Not in Data'!$P$5:$P$22370,0))=FALSE,MATCH(BU$6&amp;$CQ55,'Route Guide - Lanes Not in Data'!$P$5:$P$22370,0),
IF(ISERROR(MATCH(BU$6&amp;$CR55,'Route Guide - Lanes Not in Data'!$P$5:$P$22370,0))=FALSE,MATCH(BU$6&amp;$CR55,'Route Guide - Lanes Not in Data'!$P$5:$P$22370,0),
IF(ISERROR(MATCH(BU$6&amp;$CS55,'Route Guide - Lanes Not in Data'!$P$5:$P$22370,0))=FALSE,MATCH(BU$6&amp;$CS55,'Route Guide - Lanes Not in Data'!$P$5:$P$22370,0),
IF(ISERROR(MATCH(BU$6&amp;$CT55,'Route Guide - Lanes Not in Data'!$P$5:$P$22370,0))=FALSE,MATCH(BU$6&amp;$CT55,'Route Guide - Lanes Not in Data'!$P$5:$P$22370,0),
IF(ISERROR(MATCH(BU$6&amp;$CU55,'Route Guide - Lanes Not in Data'!$P$5:$P$22370,0))=FALSE,MATCH(BU$6&amp;$CU55,'Route Guide - Lanes Not in Data'!$P$5:$P$22370,0),
IF(ISERROR(MATCH(BU$6&amp;$CV55,'Route Guide - Lanes Not in Data'!$P$5:$P$22370,0))=FALSE,MATCH(BU$6&amp;$CV55,'Route Guide - Lanes Not in Data'!$P$5:$P$22370,0),
IF(ISERROR(MATCH(BU$6&amp;$CW55,'Route Guide - Lanes Not in Data'!$P$5:$P$22370,0))=FALSE,MATCH(BU$6&amp;$CW55,'Route Guide - Lanes Not in Data'!$P$5:$P$22370,0),
IF(ISERROR(MATCH(BU$6&amp;$CX55,'Route Guide - Lanes Not in Data'!$P$5:$P$22370,0))=FALSE,MATCH(BU$6&amp;$CX55,'Route Guide - Lanes Not in Data'!$P$5:$P$22370,0),
IF(ISERROR(MATCH(BU$6&amp;$CY55,'Route Guide - Lanes Not in Data'!$P$5:$P$22370,0))=FALSE,MATCH(BU$6&amp;$CY55,'Route Guide - Lanes Not in Data'!$P$5:$P$22370,0),
IF(ISERROR(MATCH(BU$6&amp;$CZ55,'Route Guide - Lanes Not in Data'!$P$5:$P$22370,0))=FALSE,MATCH(BU$6&amp;$CZ55,'Route Guide - Lanes Not in Data'!$P$5:$P$22370,0),""))))))))))),""))</f>
        <v/>
      </c>
      <c r="BV55" s="37" t="str">
        <f>IF(OR(BV$6="",EH55&lt;&gt;2),"",IFERROR(INDEX('Route Guide - Lanes Not in Data'!$E$5:$E$22370,
IF(ISERROR(MATCH(BV$6&amp;$CQ55,'Route Guide - Lanes Not in Data'!$P$5:$P$22370,0))=FALSE,MATCH(BV$6&amp;$CQ55,'Route Guide - Lanes Not in Data'!$P$5:$P$22370,0),
IF(ISERROR(MATCH(BV$6&amp;$CR55,'Route Guide - Lanes Not in Data'!$P$5:$P$22370,0))=FALSE,MATCH(BV$6&amp;$CR55,'Route Guide - Lanes Not in Data'!$P$5:$P$22370,0),
IF(ISERROR(MATCH(BV$6&amp;$CS55,'Route Guide - Lanes Not in Data'!$P$5:$P$22370,0))=FALSE,MATCH(BV$6&amp;$CS55,'Route Guide - Lanes Not in Data'!$P$5:$P$22370,0),
IF(ISERROR(MATCH(BV$6&amp;$CT55,'Route Guide - Lanes Not in Data'!$P$5:$P$22370,0))=FALSE,MATCH(BV$6&amp;$CT55,'Route Guide - Lanes Not in Data'!$P$5:$P$22370,0),
IF(ISERROR(MATCH(BV$6&amp;$CU55,'Route Guide - Lanes Not in Data'!$P$5:$P$22370,0))=FALSE,MATCH(BV$6&amp;$CU55,'Route Guide - Lanes Not in Data'!$P$5:$P$22370,0),
IF(ISERROR(MATCH(BV$6&amp;$CV55,'Route Guide - Lanes Not in Data'!$P$5:$P$22370,0))=FALSE,MATCH(BV$6&amp;$CV55,'Route Guide - Lanes Not in Data'!$P$5:$P$22370,0),
IF(ISERROR(MATCH(BV$6&amp;$CW55,'Route Guide - Lanes Not in Data'!$P$5:$P$22370,0))=FALSE,MATCH(BV$6&amp;$CW55,'Route Guide - Lanes Not in Data'!$P$5:$P$22370,0),
IF(ISERROR(MATCH(BV$6&amp;$CX55,'Route Guide - Lanes Not in Data'!$P$5:$P$22370,0))=FALSE,MATCH(BV$6&amp;$CX55,'Route Guide - Lanes Not in Data'!$P$5:$P$22370,0),
IF(ISERROR(MATCH(BV$6&amp;$CY55,'Route Guide - Lanes Not in Data'!$P$5:$P$22370,0))=FALSE,MATCH(BV$6&amp;$CY55,'Route Guide - Lanes Not in Data'!$P$5:$P$22370,0),
IF(ISERROR(MATCH(BV$6&amp;$CZ55,'Route Guide - Lanes Not in Data'!$P$5:$P$22370,0))=FALSE,MATCH(BV$6&amp;$CZ55,'Route Guide - Lanes Not in Data'!$P$5:$P$22370,0),""))))))))))),""))</f>
        <v/>
      </c>
      <c r="BW55" s="37" t="str">
        <f>IF(OR(BW$6="",EI55&lt;&gt;2),"",IFERROR(INDEX('Route Guide - Lanes Not in Data'!$E$5:$E$22370,
IF(ISERROR(MATCH(BW$6&amp;$CQ55,'Route Guide - Lanes Not in Data'!$P$5:$P$22370,0))=FALSE,MATCH(BW$6&amp;$CQ55,'Route Guide - Lanes Not in Data'!$P$5:$P$22370,0),
IF(ISERROR(MATCH(BW$6&amp;$CR55,'Route Guide - Lanes Not in Data'!$P$5:$P$22370,0))=FALSE,MATCH(BW$6&amp;$CR55,'Route Guide - Lanes Not in Data'!$P$5:$P$22370,0),
IF(ISERROR(MATCH(BW$6&amp;$CS55,'Route Guide - Lanes Not in Data'!$P$5:$P$22370,0))=FALSE,MATCH(BW$6&amp;$CS55,'Route Guide - Lanes Not in Data'!$P$5:$P$22370,0),
IF(ISERROR(MATCH(BW$6&amp;$CT55,'Route Guide - Lanes Not in Data'!$P$5:$P$22370,0))=FALSE,MATCH(BW$6&amp;$CT55,'Route Guide - Lanes Not in Data'!$P$5:$P$22370,0),
IF(ISERROR(MATCH(BW$6&amp;$CU55,'Route Guide - Lanes Not in Data'!$P$5:$P$22370,0))=FALSE,MATCH(BW$6&amp;$CU55,'Route Guide - Lanes Not in Data'!$P$5:$P$22370,0),
IF(ISERROR(MATCH(BW$6&amp;$CV55,'Route Guide - Lanes Not in Data'!$P$5:$P$22370,0))=FALSE,MATCH(BW$6&amp;$CV55,'Route Guide - Lanes Not in Data'!$P$5:$P$22370,0),
IF(ISERROR(MATCH(BW$6&amp;$CW55,'Route Guide - Lanes Not in Data'!$P$5:$P$22370,0))=FALSE,MATCH(BW$6&amp;$CW55,'Route Guide - Lanes Not in Data'!$P$5:$P$22370,0),
IF(ISERROR(MATCH(BW$6&amp;$CX55,'Route Guide - Lanes Not in Data'!$P$5:$P$22370,0))=FALSE,MATCH(BW$6&amp;$CX55,'Route Guide - Lanes Not in Data'!$P$5:$P$22370,0),
IF(ISERROR(MATCH(BW$6&amp;$CY55,'Route Guide - Lanes Not in Data'!$P$5:$P$22370,0))=FALSE,MATCH(BW$6&amp;$CY55,'Route Guide - Lanes Not in Data'!$P$5:$P$22370,0),
IF(ISERROR(MATCH(BW$6&amp;$CZ55,'Route Guide - Lanes Not in Data'!$P$5:$P$22370,0))=FALSE,MATCH(BW$6&amp;$CZ55,'Route Guide - Lanes Not in Data'!$P$5:$P$22370,0),""))))))))))),""))</f>
        <v/>
      </c>
      <c r="BX55" s="37" t="str">
        <f>IF(OR(BX$6="",EJ55&lt;&gt;2),"",IFERROR(INDEX('Route Guide - Lanes Not in Data'!$E$5:$E$22370,
IF(ISERROR(MATCH(BX$6&amp;$CQ55,'Route Guide - Lanes Not in Data'!$P$5:$P$22370,0))=FALSE,MATCH(BX$6&amp;$CQ55,'Route Guide - Lanes Not in Data'!$P$5:$P$22370,0),
IF(ISERROR(MATCH(BX$6&amp;$CR55,'Route Guide - Lanes Not in Data'!$P$5:$P$22370,0))=FALSE,MATCH(BX$6&amp;$CR55,'Route Guide - Lanes Not in Data'!$P$5:$P$22370,0),
IF(ISERROR(MATCH(BX$6&amp;$CS55,'Route Guide - Lanes Not in Data'!$P$5:$P$22370,0))=FALSE,MATCH(BX$6&amp;$CS55,'Route Guide - Lanes Not in Data'!$P$5:$P$22370,0),
IF(ISERROR(MATCH(BX$6&amp;$CT55,'Route Guide - Lanes Not in Data'!$P$5:$P$22370,0))=FALSE,MATCH(BX$6&amp;$CT55,'Route Guide - Lanes Not in Data'!$P$5:$P$22370,0),
IF(ISERROR(MATCH(BX$6&amp;$CU55,'Route Guide - Lanes Not in Data'!$P$5:$P$22370,0))=FALSE,MATCH(BX$6&amp;$CU55,'Route Guide - Lanes Not in Data'!$P$5:$P$22370,0),
IF(ISERROR(MATCH(BX$6&amp;$CV55,'Route Guide - Lanes Not in Data'!$P$5:$P$22370,0))=FALSE,MATCH(BX$6&amp;$CV55,'Route Guide - Lanes Not in Data'!$P$5:$P$22370,0),
IF(ISERROR(MATCH(BX$6&amp;$CW55,'Route Guide - Lanes Not in Data'!$P$5:$P$22370,0))=FALSE,MATCH(BX$6&amp;$CW55,'Route Guide - Lanes Not in Data'!$P$5:$P$22370,0),
IF(ISERROR(MATCH(BX$6&amp;$CX55,'Route Guide - Lanes Not in Data'!$P$5:$P$22370,0))=FALSE,MATCH(BX$6&amp;$CX55,'Route Guide - Lanes Not in Data'!$P$5:$P$22370,0),
IF(ISERROR(MATCH(BX$6&amp;$CY55,'Route Guide - Lanes Not in Data'!$P$5:$P$22370,0))=FALSE,MATCH(BX$6&amp;$CY55,'Route Guide - Lanes Not in Data'!$P$5:$P$22370,0),
IF(ISERROR(MATCH(BX$6&amp;$CZ55,'Route Guide - Lanes Not in Data'!$P$5:$P$22370,0))=FALSE,MATCH(BX$6&amp;$CZ55,'Route Guide - Lanes Not in Data'!$P$5:$P$22370,0),""))))))))))),""))</f>
        <v/>
      </c>
      <c r="BY55" s="37" t="str">
        <f>IF(OR(BY$6="",EK55&lt;&gt;2),"",IFERROR(INDEX('Route Guide - Lanes Not in Data'!$E$5:$E$22370,
IF(ISERROR(MATCH(BY$6&amp;$CQ55,'Route Guide - Lanes Not in Data'!$P$5:$P$22370,0))=FALSE,MATCH(BY$6&amp;$CQ55,'Route Guide - Lanes Not in Data'!$P$5:$P$22370,0),
IF(ISERROR(MATCH(BY$6&amp;$CR55,'Route Guide - Lanes Not in Data'!$P$5:$P$22370,0))=FALSE,MATCH(BY$6&amp;$CR55,'Route Guide - Lanes Not in Data'!$P$5:$P$22370,0),
IF(ISERROR(MATCH(BY$6&amp;$CS55,'Route Guide - Lanes Not in Data'!$P$5:$P$22370,0))=FALSE,MATCH(BY$6&amp;$CS55,'Route Guide - Lanes Not in Data'!$P$5:$P$22370,0),
IF(ISERROR(MATCH(BY$6&amp;$CT55,'Route Guide - Lanes Not in Data'!$P$5:$P$22370,0))=FALSE,MATCH(BY$6&amp;$CT55,'Route Guide - Lanes Not in Data'!$P$5:$P$22370,0),
IF(ISERROR(MATCH(BY$6&amp;$CU55,'Route Guide - Lanes Not in Data'!$P$5:$P$22370,0))=FALSE,MATCH(BY$6&amp;$CU55,'Route Guide - Lanes Not in Data'!$P$5:$P$22370,0),
IF(ISERROR(MATCH(BY$6&amp;$CV55,'Route Guide - Lanes Not in Data'!$P$5:$P$22370,0))=FALSE,MATCH(BY$6&amp;$CV55,'Route Guide - Lanes Not in Data'!$P$5:$P$22370,0),
IF(ISERROR(MATCH(BY$6&amp;$CW55,'Route Guide - Lanes Not in Data'!$P$5:$P$22370,0))=FALSE,MATCH(BY$6&amp;$CW55,'Route Guide - Lanes Not in Data'!$P$5:$P$22370,0),
IF(ISERROR(MATCH(BY$6&amp;$CX55,'Route Guide - Lanes Not in Data'!$P$5:$P$22370,0))=FALSE,MATCH(BY$6&amp;$CX55,'Route Guide - Lanes Not in Data'!$P$5:$P$22370,0),
IF(ISERROR(MATCH(BY$6&amp;$CY55,'Route Guide - Lanes Not in Data'!$P$5:$P$22370,0))=FALSE,MATCH(BY$6&amp;$CY55,'Route Guide - Lanes Not in Data'!$P$5:$P$22370,0),
IF(ISERROR(MATCH(BY$6&amp;$CZ55,'Route Guide - Lanes Not in Data'!$P$5:$P$22370,0))=FALSE,MATCH(BY$6&amp;$CZ55,'Route Guide - Lanes Not in Data'!$P$5:$P$22370,0),""))))))))))),""))</f>
        <v/>
      </c>
      <c r="BZ55" s="37" t="str">
        <f>IF(OR(BZ$6="",EL55&lt;&gt;2),"",IFERROR(INDEX('Route Guide - Lanes Not in Data'!$E$5:$E$22370,
IF(ISERROR(MATCH(BZ$6&amp;$CQ55,'Route Guide - Lanes Not in Data'!$P$5:$P$22370,0))=FALSE,MATCH(BZ$6&amp;$CQ55,'Route Guide - Lanes Not in Data'!$P$5:$P$22370,0),
IF(ISERROR(MATCH(BZ$6&amp;$CR55,'Route Guide - Lanes Not in Data'!$P$5:$P$22370,0))=FALSE,MATCH(BZ$6&amp;$CR55,'Route Guide - Lanes Not in Data'!$P$5:$P$22370,0),
IF(ISERROR(MATCH(BZ$6&amp;$CS55,'Route Guide - Lanes Not in Data'!$P$5:$P$22370,0))=FALSE,MATCH(BZ$6&amp;$CS55,'Route Guide - Lanes Not in Data'!$P$5:$P$22370,0),
IF(ISERROR(MATCH(BZ$6&amp;$CT55,'Route Guide - Lanes Not in Data'!$P$5:$P$22370,0))=FALSE,MATCH(BZ$6&amp;$CT55,'Route Guide - Lanes Not in Data'!$P$5:$P$22370,0),
IF(ISERROR(MATCH(BZ$6&amp;$CU55,'Route Guide - Lanes Not in Data'!$P$5:$P$22370,0))=FALSE,MATCH(BZ$6&amp;$CU55,'Route Guide - Lanes Not in Data'!$P$5:$P$22370,0),
IF(ISERROR(MATCH(BZ$6&amp;$CV55,'Route Guide - Lanes Not in Data'!$P$5:$P$22370,0))=FALSE,MATCH(BZ$6&amp;$CV55,'Route Guide - Lanes Not in Data'!$P$5:$P$22370,0),
IF(ISERROR(MATCH(BZ$6&amp;$CW55,'Route Guide - Lanes Not in Data'!$P$5:$P$22370,0))=FALSE,MATCH(BZ$6&amp;$CW55,'Route Guide - Lanes Not in Data'!$P$5:$P$22370,0),
IF(ISERROR(MATCH(BZ$6&amp;$CX55,'Route Guide - Lanes Not in Data'!$P$5:$P$22370,0))=FALSE,MATCH(BZ$6&amp;$CX55,'Route Guide - Lanes Not in Data'!$P$5:$P$22370,0),
IF(ISERROR(MATCH(BZ$6&amp;$CY55,'Route Guide - Lanes Not in Data'!$P$5:$P$22370,0))=FALSE,MATCH(BZ$6&amp;$CY55,'Route Guide - Lanes Not in Data'!$P$5:$P$22370,0),
IF(ISERROR(MATCH(BZ$6&amp;$CZ55,'Route Guide - Lanes Not in Data'!$P$5:$P$22370,0))=FALSE,MATCH(BZ$6&amp;$CZ55,'Route Guide - Lanes Not in Data'!$P$5:$P$22370,0),""))))))))))),""))</f>
        <v/>
      </c>
      <c r="CA55" s="37">
        <f>IF(OR(CA$6="",EM55&lt;&gt;2),"",IFERROR(INDEX('Route Guide - Lanes Not in Data'!$E$5:$E$22370,
IF(ISERROR(MATCH(CA$6&amp;$CQ55,'Route Guide - Lanes Not in Data'!$P$5:$P$22370,0))=FALSE,MATCH(CA$6&amp;$CQ55,'Route Guide - Lanes Not in Data'!$P$5:$P$22370,0),
IF(ISERROR(MATCH(CA$6&amp;$CR55,'Route Guide - Lanes Not in Data'!$P$5:$P$22370,0))=FALSE,MATCH(CA$6&amp;$CR55,'Route Guide - Lanes Not in Data'!$P$5:$P$22370,0),
IF(ISERROR(MATCH(CA$6&amp;$CS55,'Route Guide - Lanes Not in Data'!$P$5:$P$22370,0))=FALSE,MATCH(CA$6&amp;$CS55,'Route Guide - Lanes Not in Data'!$P$5:$P$22370,0),
IF(ISERROR(MATCH(CA$6&amp;$CT55,'Route Guide - Lanes Not in Data'!$P$5:$P$22370,0))=FALSE,MATCH(CA$6&amp;$CT55,'Route Guide - Lanes Not in Data'!$P$5:$P$22370,0),
IF(ISERROR(MATCH(CA$6&amp;$CU55,'Route Guide - Lanes Not in Data'!$P$5:$P$22370,0))=FALSE,MATCH(CA$6&amp;$CU55,'Route Guide - Lanes Not in Data'!$P$5:$P$22370,0),
IF(ISERROR(MATCH(CA$6&amp;$CV55,'Route Guide - Lanes Not in Data'!$P$5:$P$22370,0))=FALSE,MATCH(CA$6&amp;$CV55,'Route Guide - Lanes Not in Data'!$P$5:$P$22370,0),
IF(ISERROR(MATCH(CA$6&amp;$CW55,'Route Guide - Lanes Not in Data'!$P$5:$P$22370,0))=FALSE,MATCH(CA$6&amp;$CW55,'Route Guide - Lanes Not in Data'!$P$5:$P$22370,0),
IF(ISERROR(MATCH(CA$6&amp;$CX55,'Route Guide - Lanes Not in Data'!$P$5:$P$22370,0))=FALSE,MATCH(CA$6&amp;$CX55,'Route Guide - Lanes Not in Data'!$P$5:$P$22370,0),
IF(ISERROR(MATCH(CA$6&amp;$CY55,'Route Guide - Lanes Not in Data'!$P$5:$P$22370,0))=FALSE,MATCH(CA$6&amp;$CY55,'Route Guide - Lanes Not in Data'!$P$5:$P$22370,0),
IF(ISERROR(MATCH(CA$6&amp;$CZ55,'Route Guide - Lanes Not in Data'!$P$5:$P$22370,0))=FALSE,MATCH(CA$6&amp;$CZ55,'Route Guide - Lanes Not in Data'!$P$5:$P$22370,0),""))))))))))),""))</f>
        <v>0.191</v>
      </c>
      <c r="CB55" s="37" t="str">
        <f>IF(OR(CB$6="",EN55&lt;&gt;2),"",IFERROR(INDEX('Route Guide - Lanes Not in Data'!$E$5:$E$22370,
IF(ISERROR(MATCH(CB$6&amp;$CQ55,'Route Guide - Lanes Not in Data'!$P$5:$P$22370,0))=FALSE,MATCH(CB$6&amp;$CQ55,'Route Guide - Lanes Not in Data'!$P$5:$P$22370,0),
IF(ISERROR(MATCH(CB$6&amp;$CR55,'Route Guide - Lanes Not in Data'!$P$5:$P$22370,0))=FALSE,MATCH(CB$6&amp;$CR55,'Route Guide - Lanes Not in Data'!$P$5:$P$22370,0),
IF(ISERROR(MATCH(CB$6&amp;$CS55,'Route Guide - Lanes Not in Data'!$P$5:$P$22370,0))=FALSE,MATCH(CB$6&amp;$CS55,'Route Guide - Lanes Not in Data'!$P$5:$P$22370,0),
IF(ISERROR(MATCH(CB$6&amp;$CT55,'Route Guide - Lanes Not in Data'!$P$5:$P$22370,0))=FALSE,MATCH(CB$6&amp;$CT55,'Route Guide - Lanes Not in Data'!$P$5:$P$22370,0),
IF(ISERROR(MATCH(CB$6&amp;$CU55,'Route Guide - Lanes Not in Data'!$P$5:$P$22370,0))=FALSE,MATCH(CB$6&amp;$CU55,'Route Guide - Lanes Not in Data'!$P$5:$P$22370,0),
IF(ISERROR(MATCH(CB$6&amp;$CV55,'Route Guide - Lanes Not in Data'!$P$5:$P$22370,0))=FALSE,MATCH(CB$6&amp;$CV55,'Route Guide - Lanes Not in Data'!$P$5:$P$22370,0),
IF(ISERROR(MATCH(CB$6&amp;$CW55,'Route Guide - Lanes Not in Data'!$P$5:$P$22370,0))=FALSE,MATCH(CB$6&amp;$CW55,'Route Guide - Lanes Not in Data'!$P$5:$P$22370,0),
IF(ISERROR(MATCH(CB$6&amp;$CX55,'Route Guide - Lanes Not in Data'!$P$5:$P$22370,0))=FALSE,MATCH(CB$6&amp;$CX55,'Route Guide - Lanes Not in Data'!$P$5:$P$22370,0),
IF(ISERROR(MATCH(CB$6&amp;$CY55,'Route Guide - Lanes Not in Data'!$P$5:$P$22370,0))=FALSE,MATCH(CB$6&amp;$CY55,'Route Guide - Lanes Not in Data'!$P$5:$P$22370,0),
IF(ISERROR(MATCH(CB$6&amp;$CZ55,'Route Guide - Lanes Not in Data'!$P$5:$P$22370,0))=FALSE,MATCH(CB$6&amp;$CZ55,'Route Guide - Lanes Not in Data'!$P$5:$P$22370,0),""))))))))))),""))</f>
        <v/>
      </c>
      <c r="CC55" s="37" t="str">
        <f>IF(OR(CC$6="",EO55&lt;&gt;2),"",IFERROR(INDEX('Route Guide - Lanes Not in Data'!$E$5:$E$22370,
IF(ISERROR(MATCH(CC$6&amp;$CQ55,'Route Guide - Lanes Not in Data'!$P$5:$P$22370,0))=FALSE,MATCH(CC$6&amp;$CQ55,'Route Guide - Lanes Not in Data'!$P$5:$P$22370,0),
IF(ISERROR(MATCH(CC$6&amp;$CR55,'Route Guide - Lanes Not in Data'!$P$5:$P$22370,0))=FALSE,MATCH(CC$6&amp;$CR55,'Route Guide - Lanes Not in Data'!$P$5:$P$22370,0),
IF(ISERROR(MATCH(CC$6&amp;$CS55,'Route Guide - Lanes Not in Data'!$P$5:$P$22370,0))=FALSE,MATCH(CC$6&amp;$CS55,'Route Guide - Lanes Not in Data'!$P$5:$P$22370,0),
IF(ISERROR(MATCH(CC$6&amp;$CT55,'Route Guide - Lanes Not in Data'!$P$5:$P$22370,0))=FALSE,MATCH(CC$6&amp;$CT55,'Route Guide - Lanes Not in Data'!$P$5:$P$22370,0),
IF(ISERROR(MATCH(CC$6&amp;$CU55,'Route Guide - Lanes Not in Data'!$P$5:$P$22370,0))=FALSE,MATCH(CC$6&amp;$CU55,'Route Guide - Lanes Not in Data'!$P$5:$P$22370,0),
IF(ISERROR(MATCH(CC$6&amp;$CV55,'Route Guide - Lanes Not in Data'!$P$5:$P$22370,0))=FALSE,MATCH(CC$6&amp;$CV55,'Route Guide - Lanes Not in Data'!$P$5:$P$22370,0),
IF(ISERROR(MATCH(CC$6&amp;$CW55,'Route Guide - Lanes Not in Data'!$P$5:$P$22370,0))=FALSE,MATCH(CC$6&amp;$CW55,'Route Guide - Lanes Not in Data'!$P$5:$P$22370,0),
IF(ISERROR(MATCH(CC$6&amp;$CX55,'Route Guide - Lanes Not in Data'!$P$5:$P$22370,0))=FALSE,MATCH(CC$6&amp;$CX55,'Route Guide - Lanes Not in Data'!$P$5:$P$22370,0),
IF(ISERROR(MATCH(CC$6&amp;$CY55,'Route Guide - Lanes Not in Data'!$P$5:$P$22370,0))=FALSE,MATCH(CC$6&amp;$CY55,'Route Guide - Lanes Not in Data'!$P$5:$P$22370,0),
IF(ISERROR(MATCH(CC$6&amp;$CZ55,'Route Guide - Lanes Not in Data'!$P$5:$P$22370,0))=FALSE,MATCH(CC$6&amp;$CZ55,'Route Guide - Lanes Not in Data'!$P$5:$P$22370,0),""))))))))))),""))</f>
        <v/>
      </c>
      <c r="CD55" s="37" t="str">
        <f>IF(OR(CD$6="",EP55&lt;&gt;2),"",IFERROR(INDEX('Route Guide - Lanes Not in Data'!$E$5:$E$22370,
IF(ISERROR(MATCH(CD$6&amp;$CQ55,'Route Guide - Lanes Not in Data'!$P$5:$P$22370,0))=FALSE,MATCH(CD$6&amp;$CQ55,'Route Guide - Lanes Not in Data'!$P$5:$P$22370,0),
IF(ISERROR(MATCH(CD$6&amp;$CR55,'Route Guide - Lanes Not in Data'!$P$5:$P$22370,0))=FALSE,MATCH(CD$6&amp;$CR55,'Route Guide - Lanes Not in Data'!$P$5:$P$22370,0),
IF(ISERROR(MATCH(CD$6&amp;$CS55,'Route Guide - Lanes Not in Data'!$P$5:$P$22370,0))=FALSE,MATCH(CD$6&amp;$CS55,'Route Guide - Lanes Not in Data'!$P$5:$P$22370,0),
IF(ISERROR(MATCH(CD$6&amp;$CT55,'Route Guide - Lanes Not in Data'!$P$5:$P$22370,0))=FALSE,MATCH(CD$6&amp;$CT55,'Route Guide - Lanes Not in Data'!$P$5:$P$22370,0),
IF(ISERROR(MATCH(CD$6&amp;$CU55,'Route Guide - Lanes Not in Data'!$P$5:$P$22370,0))=FALSE,MATCH(CD$6&amp;$CU55,'Route Guide - Lanes Not in Data'!$P$5:$P$22370,0),
IF(ISERROR(MATCH(CD$6&amp;$CV55,'Route Guide - Lanes Not in Data'!$P$5:$P$22370,0))=FALSE,MATCH(CD$6&amp;$CV55,'Route Guide - Lanes Not in Data'!$P$5:$P$22370,0),
IF(ISERROR(MATCH(CD$6&amp;$CW55,'Route Guide - Lanes Not in Data'!$P$5:$P$22370,0))=FALSE,MATCH(CD$6&amp;$CW55,'Route Guide - Lanes Not in Data'!$P$5:$P$22370,0),
IF(ISERROR(MATCH(CD$6&amp;$CX55,'Route Guide - Lanes Not in Data'!$P$5:$P$22370,0))=FALSE,MATCH(CD$6&amp;$CX55,'Route Guide - Lanes Not in Data'!$P$5:$P$22370,0),
IF(ISERROR(MATCH(CD$6&amp;$CY55,'Route Guide - Lanes Not in Data'!$P$5:$P$22370,0))=FALSE,MATCH(CD$6&amp;$CY55,'Route Guide - Lanes Not in Data'!$P$5:$P$22370,0),
IF(ISERROR(MATCH(CD$6&amp;$CZ55,'Route Guide - Lanes Not in Data'!$P$5:$P$22370,0))=FALSE,MATCH(CD$6&amp;$CZ55,'Route Guide - Lanes Not in Data'!$P$5:$P$22370,0),""))))))))))),""))</f>
        <v/>
      </c>
      <c r="CE55" s="37" t="str">
        <f>IF(OR(CE$6="",EQ55&lt;&gt;2),"",IFERROR(INDEX('Route Guide - Lanes Not in Data'!$E$5:$E$22370,
IF(ISERROR(MATCH(CE$6&amp;$CQ55,'Route Guide - Lanes Not in Data'!$P$5:$P$22370,0))=FALSE,MATCH(CE$6&amp;$CQ55,'Route Guide - Lanes Not in Data'!$P$5:$P$22370,0),
IF(ISERROR(MATCH(CE$6&amp;$CR55,'Route Guide - Lanes Not in Data'!$P$5:$P$22370,0))=FALSE,MATCH(CE$6&amp;$CR55,'Route Guide - Lanes Not in Data'!$P$5:$P$22370,0),
IF(ISERROR(MATCH(CE$6&amp;$CS55,'Route Guide - Lanes Not in Data'!$P$5:$P$22370,0))=FALSE,MATCH(CE$6&amp;$CS55,'Route Guide - Lanes Not in Data'!$P$5:$P$22370,0),
IF(ISERROR(MATCH(CE$6&amp;$CT55,'Route Guide - Lanes Not in Data'!$P$5:$P$22370,0))=FALSE,MATCH(CE$6&amp;$CT55,'Route Guide - Lanes Not in Data'!$P$5:$P$22370,0),
IF(ISERROR(MATCH(CE$6&amp;$CU55,'Route Guide - Lanes Not in Data'!$P$5:$P$22370,0))=FALSE,MATCH(CE$6&amp;$CU55,'Route Guide - Lanes Not in Data'!$P$5:$P$22370,0),
IF(ISERROR(MATCH(CE$6&amp;$CV55,'Route Guide - Lanes Not in Data'!$P$5:$P$22370,0))=FALSE,MATCH(CE$6&amp;$CV55,'Route Guide - Lanes Not in Data'!$P$5:$P$22370,0),
IF(ISERROR(MATCH(CE$6&amp;$CW55,'Route Guide - Lanes Not in Data'!$P$5:$P$22370,0))=FALSE,MATCH(CE$6&amp;$CW55,'Route Guide - Lanes Not in Data'!$P$5:$P$22370,0),
IF(ISERROR(MATCH(CE$6&amp;$CX55,'Route Guide - Lanes Not in Data'!$P$5:$P$22370,0))=FALSE,MATCH(CE$6&amp;$CX55,'Route Guide - Lanes Not in Data'!$P$5:$P$22370,0),
IF(ISERROR(MATCH(CE$6&amp;$CY55,'Route Guide - Lanes Not in Data'!$P$5:$P$22370,0))=FALSE,MATCH(CE$6&amp;$CY55,'Route Guide - Lanes Not in Data'!$P$5:$P$22370,0),
IF(ISERROR(MATCH(CE$6&amp;$CZ55,'Route Guide - Lanes Not in Data'!$P$5:$P$22370,0))=FALSE,MATCH(CE$6&amp;$CZ55,'Route Guide - Lanes Not in Data'!$P$5:$P$22370,0),""))))))))))),""))</f>
        <v/>
      </c>
      <c r="CF55" s="37" t="str">
        <f>IF(OR(CF$6="",ER55&lt;&gt;2),"",IFERROR(INDEX('Route Guide - Lanes Not in Data'!$E$5:$E$22370,
IF(ISERROR(MATCH(CF$6&amp;$CQ55,'Route Guide - Lanes Not in Data'!$P$5:$P$22370,0))=FALSE,MATCH(CF$6&amp;$CQ55,'Route Guide - Lanes Not in Data'!$P$5:$P$22370,0),
IF(ISERROR(MATCH(CF$6&amp;$CR55,'Route Guide - Lanes Not in Data'!$P$5:$P$22370,0))=FALSE,MATCH(CF$6&amp;$CR55,'Route Guide - Lanes Not in Data'!$P$5:$P$22370,0),
IF(ISERROR(MATCH(CF$6&amp;$CS55,'Route Guide - Lanes Not in Data'!$P$5:$P$22370,0))=FALSE,MATCH(CF$6&amp;$CS55,'Route Guide - Lanes Not in Data'!$P$5:$P$22370,0),
IF(ISERROR(MATCH(CF$6&amp;$CT55,'Route Guide - Lanes Not in Data'!$P$5:$P$22370,0))=FALSE,MATCH(CF$6&amp;$CT55,'Route Guide - Lanes Not in Data'!$P$5:$P$22370,0),
IF(ISERROR(MATCH(CF$6&amp;$CU55,'Route Guide - Lanes Not in Data'!$P$5:$P$22370,0))=FALSE,MATCH(CF$6&amp;$CU55,'Route Guide - Lanes Not in Data'!$P$5:$P$22370,0),
IF(ISERROR(MATCH(CF$6&amp;$CV55,'Route Guide - Lanes Not in Data'!$P$5:$P$22370,0))=FALSE,MATCH(CF$6&amp;$CV55,'Route Guide - Lanes Not in Data'!$P$5:$P$22370,0),
IF(ISERROR(MATCH(CF$6&amp;$CW55,'Route Guide - Lanes Not in Data'!$P$5:$P$22370,0))=FALSE,MATCH(CF$6&amp;$CW55,'Route Guide - Lanes Not in Data'!$P$5:$P$22370,0),
IF(ISERROR(MATCH(CF$6&amp;$CX55,'Route Guide - Lanes Not in Data'!$P$5:$P$22370,0))=FALSE,MATCH(CF$6&amp;$CX55,'Route Guide - Lanes Not in Data'!$P$5:$P$22370,0),
IF(ISERROR(MATCH(CF$6&amp;$CY55,'Route Guide - Lanes Not in Data'!$P$5:$P$22370,0))=FALSE,MATCH(CF$6&amp;$CY55,'Route Guide - Lanes Not in Data'!$P$5:$P$22370,0),
IF(ISERROR(MATCH(CF$6&amp;$CZ55,'Route Guide - Lanes Not in Data'!$P$5:$P$22370,0))=FALSE,MATCH(CF$6&amp;$CZ55,'Route Guide - Lanes Not in Data'!$P$5:$P$22370,0),""))))))))))),""))</f>
        <v/>
      </c>
      <c r="CG55" s="37" t="str">
        <f>IF(OR(CG$6="",ES55&lt;&gt;2),"",IFERROR(INDEX('Route Guide - Lanes Not in Data'!$E$5:$E$22370,
IF(ISERROR(MATCH(CG$6&amp;$CQ55,'Route Guide - Lanes Not in Data'!$P$5:$P$22370,0))=FALSE,MATCH(CG$6&amp;$CQ55,'Route Guide - Lanes Not in Data'!$P$5:$P$22370,0),
IF(ISERROR(MATCH(CG$6&amp;$CR55,'Route Guide - Lanes Not in Data'!$P$5:$P$22370,0))=FALSE,MATCH(CG$6&amp;$CR55,'Route Guide - Lanes Not in Data'!$P$5:$P$22370,0),
IF(ISERROR(MATCH(CG$6&amp;$CS55,'Route Guide - Lanes Not in Data'!$P$5:$P$22370,0))=FALSE,MATCH(CG$6&amp;$CS55,'Route Guide - Lanes Not in Data'!$P$5:$P$22370,0),
IF(ISERROR(MATCH(CG$6&amp;$CT55,'Route Guide - Lanes Not in Data'!$P$5:$P$22370,0))=FALSE,MATCH(CG$6&amp;$CT55,'Route Guide - Lanes Not in Data'!$P$5:$P$22370,0),
IF(ISERROR(MATCH(CG$6&amp;$CU55,'Route Guide - Lanes Not in Data'!$P$5:$P$22370,0))=FALSE,MATCH(CG$6&amp;$CU55,'Route Guide - Lanes Not in Data'!$P$5:$P$22370,0),
IF(ISERROR(MATCH(CG$6&amp;$CV55,'Route Guide - Lanes Not in Data'!$P$5:$P$22370,0))=FALSE,MATCH(CG$6&amp;$CV55,'Route Guide - Lanes Not in Data'!$P$5:$P$22370,0),
IF(ISERROR(MATCH(CG$6&amp;$CW55,'Route Guide - Lanes Not in Data'!$P$5:$P$22370,0))=FALSE,MATCH(CG$6&amp;$CW55,'Route Guide - Lanes Not in Data'!$P$5:$P$22370,0),
IF(ISERROR(MATCH(CG$6&amp;$CX55,'Route Guide - Lanes Not in Data'!$P$5:$P$22370,0))=FALSE,MATCH(CG$6&amp;$CX55,'Route Guide - Lanes Not in Data'!$P$5:$P$22370,0),
IF(ISERROR(MATCH(CG$6&amp;$CY55,'Route Guide - Lanes Not in Data'!$P$5:$P$22370,0))=FALSE,MATCH(CG$6&amp;$CY55,'Route Guide - Lanes Not in Data'!$P$5:$P$22370,0),
IF(ISERROR(MATCH(CG$6&amp;$CZ55,'Route Guide - Lanes Not in Data'!$P$5:$P$22370,0))=FALSE,MATCH(CG$6&amp;$CZ55,'Route Guide - Lanes Not in Data'!$P$5:$P$22370,0),""))))))))))),""))</f>
        <v/>
      </c>
      <c r="CH55" s="37" t="str">
        <f>IF(OR(CH$6="",ET55&lt;&gt;2),"",IFERROR(INDEX('Route Guide - Lanes Not in Data'!$E$5:$E$22370,
IF(ISERROR(MATCH(CH$6&amp;$CQ55,'Route Guide - Lanes Not in Data'!$P$5:$P$22370,0))=FALSE,MATCH(CH$6&amp;$CQ55,'Route Guide - Lanes Not in Data'!$P$5:$P$22370,0),
IF(ISERROR(MATCH(CH$6&amp;$CR55,'Route Guide - Lanes Not in Data'!$P$5:$P$22370,0))=FALSE,MATCH(CH$6&amp;$CR55,'Route Guide - Lanes Not in Data'!$P$5:$P$22370,0),
IF(ISERROR(MATCH(CH$6&amp;$CS55,'Route Guide - Lanes Not in Data'!$P$5:$P$22370,0))=FALSE,MATCH(CH$6&amp;$CS55,'Route Guide - Lanes Not in Data'!$P$5:$P$22370,0),
IF(ISERROR(MATCH(CH$6&amp;$CT55,'Route Guide - Lanes Not in Data'!$P$5:$P$22370,0))=FALSE,MATCH(CH$6&amp;$CT55,'Route Guide - Lanes Not in Data'!$P$5:$P$22370,0),
IF(ISERROR(MATCH(CH$6&amp;$CU55,'Route Guide - Lanes Not in Data'!$P$5:$P$22370,0))=FALSE,MATCH(CH$6&amp;$CU55,'Route Guide - Lanes Not in Data'!$P$5:$P$22370,0),
IF(ISERROR(MATCH(CH$6&amp;$CV55,'Route Guide - Lanes Not in Data'!$P$5:$P$22370,0))=FALSE,MATCH(CH$6&amp;$CV55,'Route Guide - Lanes Not in Data'!$P$5:$P$22370,0),
IF(ISERROR(MATCH(CH$6&amp;$CW55,'Route Guide - Lanes Not in Data'!$P$5:$P$22370,0))=FALSE,MATCH(CH$6&amp;$CW55,'Route Guide - Lanes Not in Data'!$P$5:$P$22370,0),
IF(ISERROR(MATCH(CH$6&amp;$CX55,'Route Guide - Lanes Not in Data'!$P$5:$P$22370,0))=FALSE,MATCH(CH$6&amp;$CX55,'Route Guide - Lanes Not in Data'!$P$5:$P$22370,0),
IF(ISERROR(MATCH(CH$6&amp;$CY55,'Route Guide - Lanes Not in Data'!$P$5:$P$22370,0))=FALSE,MATCH(CH$6&amp;$CY55,'Route Guide - Lanes Not in Data'!$P$5:$P$22370,0),
IF(ISERROR(MATCH(CH$6&amp;$CZ55,'Route Guide - Lanes Not in Data'!$P$5:$P$22370,0))=FALSE,MATCH(CH$6&amp;$CZ55,'Route Guide - Lanes Not in Data'!$P$5:$P$22370,0),""))))))))))),""))</f>
        <v/>
      </c>
      <c r="CI55" s="37" t="str">
        <f>IF(OR(CI$6="",EU55&lt;&gt;2),"",IFERROR(INDEX('Route Guide - Lanes Not in Data'!$E$5:$E$22370,
IF(ISERROR(MATCH(CI$6&amp;$CQ55,'Route Guide - Lanes Not in Data'!$P$5:$P$22370,0))=FALSE,MATCH(CI$6&amp;$CQ55,'Route Guide - Lanes Not in Data'!$P$5:$P$22370,0),
IF(ISERROR(MATCH(CI$6&amp;$CR55,'Route Guide - Lanes Not in Data'!$P$5:$P$22370,0))=FALSE,MATCH(CI$6&amp;$CR55,'Route Guide - Lanes Not in Data'!$P$5:$P$22370,0),
IF(ISERROR(MATCH(CI$6&amp;$CS55,'Route Guide - Lanes Not in Data'!$P$5:$P$22370,0))=FALSE,MATCH(CI$6&amp;$CS55,'Route Guide - Lanes Not in Data'!$P$5:$P$22370,0),
IF(ISERROR(MATCH(CI$6&amp;$CT55,'Route Guide - Lanes Not in Data'!$P$5:$P$22370,0))=FALSE,MATCH(CI$6&amp;$CT55,'Route Guide - Lanes Not in Data'!$P$5:$P$22370,0),
IF(ISERROR(MATCH(CI$6&amp;$CU55,'Route Guide - Lanes Not in Data'!$P$5:$P$22370,0))=FALSE,MATCH(CI$6&amp;$CU55,'Route Guide - Lanes Not in Data'!$P$5:$P$22370,0),
IF(ISERROR(MATCH(CI$6&amp;$CV55,'Route Guide - Lanes Not in Data'!$P$5:$P$22370,0))=FALSE,MATCH(CI$6&amp;$CV55,'Route Guide - Lanes Not in Data'!$P$5:$P$22370,0),
IF(ISERROR(MATCH(CI$6&amp;$CW55,'Route Guide - Lanes Not in Data'!$P$5:$P$22370,0))=FALSE,MATCH(CI$6&amp;$CW55,'Route Guide - Lanes Not in Data'!$P$5:$P$22370,0),
IF(ISERROR(MATCH(CI$6&amp;$CX55,'Route Guide - Lanes Not in Data'!$P$5:$P$22370,0))=FALSE,MATCH(CI$6&amp;$CX55,'Route Guide - Lanes Not in Data'!$P$5:$P$22370,0),
IF(ISERROR(MATCH(CI$6&amp;$CY55,'Route Guide - Lanes Not in Data'!$P$5:$P$22370,0))=FALSE,MATCH(CI$6&amp;$CY55,'Route Guide - Lanes Not in Data'!$P$5:$P$22370,0),
IF(ISERROR(MATCH(CI$6&amp;$CZ55,'Route Guide - Lanes Not in Data'!$P$5:$P$22370,0))=FALSE,MATCH(CI$6&amp;$CZ55,'Route Guide - Lanes Not in Data'!$P$5:$P$22370,0),""))))))))))),""))</f>
        <v/>
      </c>
      <c r="CJ55" s="37" t="str">
        <f>IF(OR(CJ$6="",EV55&lt;&gt;2),"",IFERROR(INDEX('Route Guide - Lanes Not in Data'!$E$5:$E$22370,
IF(ISERROR(MATCH(CJ$6&amp;$CQ55,'Route Guide - Lanes Not in Data'!$P$5:$P$22370,0))=FALSE,MATCH(CJ$6&amp;$CQ55,'Route Guide - Lanes Not in Data'!$P$5:$P$22370,0),
IF(ISERROR(MATCH(CJ$6&amp;$CR55,'Route Guide - Lanes Not in Data'!$P$5:$P$22370,0))=FALSE,MATCH(CJ$6&amp;$CR55,'Route Guide - Lanes Not in Data'!$P$5:$P$22370,0),
IF(ISERROR(MATCH(CJ$6&amp;$CS55,'Route Guide - Lanes Not in Data'!$P$5:$P$22370,0))=FALSE,MATCH(CJ$6&amp;$CS55,'Route Guide - Lanes Not in Data'!$P$5:$P$22370,0),
IF(ISERROR(MATCH(CJ$6&amp;$CT55,'Route Guide - Lanes Not in Data'!$P$5:$P$22370,0))=FALSE,MATCH(CJ$6&amp;$CT55,'Route Guide - Lanes Not in Data'!$P$5:$P$22370,0),
IF(ISERROR(MATCH(CJ$6&amp;$CU55,'Route Guide - Lanes Not in Data'!$P$5:$P$22370,0))=FALSE,MATCH(CJ$6&amp;$CU55,'Route Guide - Lanes Not in Data'!$P$5:$P$22370,0),
IF(ISERROR(MATCH(CJ$6&amp;$CV55,'Route Guide - Lanes Not in Data'!$P$5:$P$22370,0))=FALSE,MATCH(CJ$6&amp;$CV55,'Route Guide - Lanes Not in Data'!$P$5:$P$22370,0),
IF(ISERROR(MATCH(CJ$6&amp;$CW55,'Route Guide - Lanes Not in Data'!$P$5:$P$22370,0))=FALSE,MATCH(CJ$6&amp;$CW55,'Route Guide - Lanes Not in Data'!$P$5:$P$22370,0),
IF(ISERROR(MATCH(CJ$6&amp;$CX55,'Route Guide - Lanes Not in Data'!$P$5:$P$22370,0))=FALSE,MATCH(CJ$6&amp;$CX55,'Route Guide - Lanes Not in Data'!$P$5:$P$22370,0),
IF(ISERROR(MATCH(CJ$6&amp;$CY55,'Route Guide - Lanes Not in Data'!$P$5:$P$22370,0))=FALSE,MATCH(CJ$6&amp;$CY55,'Route Guide - Lanes Not in Data'!$P$5:$P$22370,0),
IF(ISERROR(MATCH(CJ$6&amp;$CZ55,'Route Guide - Lanes Not in Data'!$P$5:$P$22370,0))=FALSE,MATCH(CJ$6&amp;$CZ55,'Route Guide - Lanes Not in Data'!$P$5:$P$22370,0),""))))))))))),""))</f>
        <v/>
      </c>
      <c r="CK55" s="37" t="str">
        <f>IF(OR(CK$6="",EW55&lt;&gt;2),"",IFERROR(INDEX('Route Guide - Lanes Not in Data'!$E$5:$E$22370,
IF(ISERROR(MATCH(CK$6&amp;$CQ55,'Route Guide - Lanes Not in Data'!$P$5:$P$22370,0))=FALSE,MATCH(CK$6&amp;$CQ55,'Route Guide - Lanes Not in Data'!$P$5:$P$22370,0),
IF(ISERROR(MATCH(CK$6&amp;$CR55,'Route Guide - Lanes Not in Data'!$P$5:$P$22370,0))=FALSE,MATCH(CK$6&amp;$CR55,'Route Guide - Lanes Not in Data'!$P$5:$P$22370,0),
IF(ISERROR(MATCH(CK$6&amp;$CS55,'Route Guide - Lanes Not in Data'!$P$5:$P$22370,0))=FALSE,MATCH(CK$6&amp;$CS55,'Route Guide - Lanes Not in Data'!$P$5:$P$22370,0),
IF(ISERROR(MATCH(CK$6&amp;$CT55,'Route Guide - Lanes Not in Data'!$P$5:$P$22370,0))=FALSE,MATCH(CK$6&amp;$CT55,'Route Guide - Lanes Not in Data'!$P$5:$P$22370,0),
IF(ISERROR(MATCH(CK$6&amp;$CU55,'Route Guide - Lanes Not in Data'!$P$5:$P$22370,0))=FALSE,MATCH(CK$6&amp;$CU55,'Route Guide - Lanes Not in Data'!$P$5:$P$22370,0),
IF(ISERROR(MATCH(CK$6&amp;$CV55,'Route Guide - Lanes Not in Data'!$P$5:$P$22370,0))=FALSE,MATCH(CK$6&amp;$CV55,'Route Guide - Lanes Not in Data'!$P$5:$P$22370,0),
IF(ISERROR(MATCH(CK$6&amp;$CW55,'Route Guide - Lanes Not in Data'!$P$5:$P$22370,0))=FALSE,MATCH(CK$6&amp;$CW55,'Route Guide - Lanes Not in Data'!$P$5:$P$22370,0),
IF(ISERROR(MATCH(CK$6&amp;$CX55,'Route Guide - Lanes Not in Data'!$P$5:$P$22370,0))=FALSE,MATCH(CK$6&amp;$CX55,'Route Guide - Lanes Not in Data'!$P$5:$P$22370,0),
IF(ISERROR(MATCH(CK$6&amp;$CY55,'Route Guide - Lanes Not in Data'!$P$5:$P$22370,0))=FALSE,MATCH(CK$6&amp;$CY55,'Route Guide - Lanes Not in Data'!$P$5:$P$22370,0),
IF(ISERROR(MATCH(CK$6&amp;$CZ55,'Route Guide - Lanes Not in Data'!$P$5:$P$22370,0))=FALSE,MATCH(CK$6&amp;$CZ55,'Route Guide - Lanes Not in Data'!$P$5:$P$22370,0),""))))))))))),""))</f>
        <v/>
      </c>
      <c r="CL55" s="37">
        <f t="shared" si="52"/>
        <v>0.31</v>
      </c>
      <c r="CM55" s="23" t="str">
        <f t="shared" si="53"/>
        <v>ODFL</v>
      </c>
      <c r="CN55" s="37">
        <f t="shared" si="54"/>
        <v>0.219</v>
      </c>
      <c r="CO55" s="23" t="str">
        <f t="shared" si="21"/>
        <v>CNWY</v>
      </c>
      <c r="CQ55" s="23" t="str">
        <f t="shared" si="72"/>
        <v>-0E25-CA-CITY OF INDUSTRY-WY</v>
      </c>
      <c r="CR55" s="23" t="str">
        <f t="shared" si="73"/>
        <v>-0E25-CA-CITY OF INDUSTRY-USA</v>
      </c>
      <c r="CS55" s="23" t="str">
        <f t="shared" si="74"/>
        <v>-CA-CITY OF INDUSTRY-WY</v>
      </c>
      <c r="CT55" s="23" t="str">
        <f t="shared" si="75"/>
        <v>-CA-CITY OF INDUSTRY-USA</v>
      </c>
      <c r="CU55" s="23" t="str">
        <f t="shared" si="76"/>
        <v>-91745-WY</v>
      </c>
      <c r="CV55" s="23" t="str">
        <f t="shared" si="77"/>
        <v>-91745-USA</v>
      </c>
      <c r="CW55" s="23" t="str">
        <f t="shared" si="78"/>
        <v>-CA-WY</v>
      </c>
      <c r="CX55" s="23" t="str">
        <f t="shared" si="79"/>
        <v>WY-CA</v>
      </c>
      <c r="CY55" s="23" t="str">
        <f t="shared" si="55"/>
        <v>WY-USA</v>
      </c>
      <c r="CZ55" s="23" t="str">
        <f t="shared" si="80"/>
        <v>USA-USA</v>
      </c>
      <c r="DB55"/>
      <c r="DF55" s="35" t="s">
        <v>2236</v>
      </c>
      <c r="DG55" s="23">
        <v>1</v>
      </c>
      <c r="DH55" s="23">
        <v>1</v>
      </c>
      <c r="DI55" s="23">
        <v>0</v>
      </c>
      <c r="DJ55" s="23">
        <v>0</v>
      </c>
      <c r="DK55" s="23">
        <v>0</v>
      </c>
      <c r="DL55" s="23">
        <v>0</v>
      </c>
      <c r="DM55" s="23">
        <v>0</v>
      </c>
      <c r="DN55" s="23">
        <v>1</v>
      </c>
      <c r="DO55" s="23">
        <v>0</v>
      </c>
      <c r="DP55" s="23">
        <v>0</v>
      </c>
      <c r="DQ55" s="23">
        <v>1</v>
      </c>
      <c r="DR55" s="23">
        <v>1</v>
      </c>
      <c r="DS55" s="23">
        <v>1</v>
      </c>
      <c r="DT55" s="23">
        <v>1</v>
      </c>
      <c r="DU55" s="23">
        <v>0</v>
      </c>
      <c r="EC55" s="38">
        <f t="shared" si="81"/>
        <v>2</v>
      </c>
      <c r="ED55" s="38">
        <f t="shared" si="82"/>
        <v>2</v>
      </c>
      <c r="EE55" s="38">
        <f t="shared" si="83"/>
        <v>0</v>
      </c>
      <c r="EF55" s="38">
        <f t="shared" si="84"/>
        <v>0</v>
      </c>
      <c r="EG55" s="38">
        <f t="shared" si="85"/>
        <v>1</v>
      </c>
      <c r="EH55" s="38">
        <f t="shared" si="86"/>
        <v>1</v>
      </c>
      <c r="EI55" s="38">
        <f t="shared" si="87"/>
        <v>0</v>
      </c>
      <c r="EJ55" s="38">
        <f t="shared" si="88"/>
        <v>2</v>
      </c>
      <c r="EK55" s="38">
        <f t="shared" si="89"/>
        <v>0</v>
      </c>
      <c r="EL55" s="38">
        <f t="shared" si="90"/>
        <v>0</v>
      </c>
      <c r="EM55" s="38">
        <f t="shared" si="91"/>
        <v>2</v>
      </c>
      <c r="EN55" s="38">
        <f t="shared" si="92"/>
        <v>2</v>
      </c>
      <c r="EO55" s="38">
        <f t="shared" si="93"/>
        <v>2</v>
      </c>
      <c r="EP55" s="38">
        <f t="shared" si="94"/>
        <v>2</v>
      </c>
      <c r="EQ55" s="38">
        <f t="shared" si="95"/>
        <v>0</v>
      </c>
      <c r="ER55" s="38"/>
      <c r="ES55" s="38"/>
      <c r="ET55" s="38"/>
      <c r="EU55" s="38"/>
      <c r="EV55" s="38"/>
      <c r="EW55" s="38"/>
    </row>
    <row r="56" spans="2:153" x14ac:dyDescent="0.25">
      <c r="B56" s="42" t="str">
        <f t="shared" si="59"/>
        <v>CA  to  ON</v>
      </c>
      <c r="C56" s="42" t="str" cm="1">
        <f t="array" ref="C56">IFERROR(IFERROR(X56,AW56),ODFL)</f>
        <v>ODFL</v>
      </c>
      <c r="D56" s="31" t="str">
        <f t="shared" si="56"/>
        <v/>
      </c>
      <c r="F56" s="42" t="str">
        <f t="shared" si="60"/>
        <v>ON  to  CA</v>
      </c>
      <c r="G56" s="42" t="str" cm="1">
        <f t="array" ref="G56">IFERROR(IFERROR(BN56,CM56),ODFL)</f>
        <v>CNWY</v>
      </c>
      <c r="H56" s="31" t="str">
        <f t="shared" si="7"/>
        <v/>
      </c>
      <c r="U56" s="23" t="s">
        <v>2237</v>
      </c>
      <c r="V56" s="23" t="s">
        <v>2752</v>
      </c>
      <c r="W56" s="23" t="str">
        <f t="shared" si="61"/>
        <v>0E25-CA-CITY OF INDUSTRY-CA-ON</v>
      </c>
      <c r="X56" s="23" t="e">
        <f>_xlfn.XLOOKUP($W56,'Route Guide - Lanes In Data'!$B$1:$B$2645,'Route Guide - Lanes In Data'!D$1:D$2645)</f>
        <v>#N/A</v>
      </c>
      <c r="Y56" s="23" t="e">
        <f>_xlfn.XLOOKUP($W56,'Route Guide - Lanes In Data'!$B$1:$B$2645,'Route Guide - Lanes In Data'!E$1:E$2645)</f>
        <v>#N/A</v>
      </c>
      <c r="AA56" s="37">
        <f>IF(OR(AA$6="",EC56&lt;&gt;2),"",IFERROR(INDEX('Route Guide - Lanes Not in Data'!$D$5:$D$22370,
IF(ISERROR(MATCH(AA$6&amp;$BA56,'Route Guide - Lanes Not in Data'!$P$5:$P$22370,0))=FALSE,MATCH(AA$6&amp;$BA56,'Route Guide - Lanes Not in Data'!$P$5:$P$22370,0),
IF(ISERROR(MATCH(AA$6&amp;$BB56,'Route Guide - Lanes Not in Data'!$P$5:$P$22370,0))=FALSE,MATCH(AA$6&amp;$BB56,'Route Guide - Lanes Not in Data'!$P$5:$P$22370,0),
IF(ISERROR(MATCH(AA$6&amp;$BC56,'Route Guide - Lanes Not in Data'!$P$5:$P$22370,0))=FALSE,MATCH(AA$6&amp;$BC56,'Route Guide - Lanes Not in Data'!$P$5:$P$22370,0),
IF(ISERROR(MATCH(AA$6&amp;$BD56,'Route Guide - Lanes Not in Data'!$P$5:$P$22370,0))=FALSE,MATCH(AA$6&amp;$BD56,'Route Guide - Lanes Not in Data'!$P$5:$P$22370,0),
IF(ISERROR(MATCH(AA$6&amp;$BE56,'Route Guide - Lanes Not in Data'!$P$5:$P$22370,0))=FALSE,MATCH(AA$6&amp;$BE56,'Route Guide - Lanes Not in Data'!$P$5:$P$22370,0),
IF(ISERROR(MATCH(AA$6&amp;$BF56,'Route Guide - Lanes Not in Data'!$P$5:$P$22370,0))=FALSE,MATCH(AA$6&amp;$BF56,'Route Guide - Lanes Not in Data'!$P$5:$P$22370,0),
IF(ISERROR(MATCH(AA$6&amp;$BG56,'Route Guide - Lanes Not in Data'!$P$5:$P$22370,0))=FALSE,MATCH(AA$6&amp;$BG56,'Route Guide - Lanes Not in Data'!$P$5:$P$22370,0),
IF(ISERROR(MATCH(AA$6&amp;$BH56,'Route Guide - Lanes Not in Data'!$P$5:$P$22370,0))=FALSE,MATCH(AA$6&amp;$BH56,'Route Guide - Lanes Not in Data'!$P$5:$P$22370,0),
IF(ISERROR(MATCH(AA$6&amp;$BI56,'Route Guide - Lanes Not in Data'!$P$5:$P$22370,0))=FALSE,MATCH(AA$6&amp;$BI56,'Route Guide - Lanes Not in Data'!$P$5:$P$22370,0),
IF(ISERROR(MATCH(AA$6&amp;$BJ56,'Route Guide - Lanes Not in Data'!$P$5:$P$22370,0))=FALSE,MATCH(AA$6&amp;$BJ56,'Route Guide - Lanes Not in Data'!$P$5:$P$22370,0),""))))))))))),""))</f>
        <v>0.43</v>
      </c>
      <c r="AB56" s="37">
        <f>IF(OR(AB$6="",ED56&lt;&gt;2),"",IFERROR(INDEX('Route Guide - Lanes Not in Data'!$D$5:$D$22370,
IF(ISERROR(MATCH(AB$6&amp;$BA56,'Route Guide - Lanes Not in Data'!$P$5:$P$22370,0))=FALSE,MATCH(AB$6&amp;$BA56,'Route Guide - Lanes Not in Data'!$P$5:$P$22370,0),
IF(ISERROR(MATCH(AB$6&amp;$BB56,'Route Guide - Lanes Not in Data'!$P$5:$P$22370,0))=FALSE,MATCH(AB$6&amp;$BB56,'Route Guide - Lanes Not in Data'!$P$5:$P$22370,0),
IF(ISERROR(MATCH(AB$6&amp;$BC56,'Route Guide - Lanes Not in Data'!$P$5:$P$22370,0))=FALSE,MATCH(AB$6&amp;$BC56,'Route Guide - Lanes Not in Data'!$P$5:$P$22370,0),
IF(ISERROR(MATCH(AB$6&amp;$BD56,'Route Guide - Lanes Not in Data'!$P$5:$P$22370,0))=FALSE,MATCH(AB$6&amp;$BD56,'Route Guide - Lanes Not in Data'!$P$5:$P$22370,0),
IF(ISERROR(MATCH(AB$6&amp;$BE56,'Route Guide - Lanes Not in Data'!$P$5:$P$22370,0))=FALSE,MATCH(AB$6&amp;$BE56,'Route Guide - Lanes Not in Data'!$P$5:$P$22370,0),
IF(ISERROR(MATCH(AB$6&amp;$BF56,'Route Guide - Lanes Not in Data'!$P$5:$P$22370,0))=FALSE,MATCH(AB$6&amp;$BF56,'Route Guide - Lanes Not in Data'!$P$5:$P$22370,0),
IF(ISERROR(MATCH(AB$6&amp;$BG56,'Route Guide - Lanes Not in Data'!$P$5:$P$22370,0))=FALSE,MATCH(AB$6&amp;$BG56,'Route Guide - Lanes Not in Data'!$P$5:$P$22370,0),
IF(ISERROR(MATCH(AB$6&amp;$BH56,'Route Guide - Lanes Not in Data'!$P$5:$P$22370,0))=FALSE,MATCH(AB$6&amp;$BH56,'Route Guide - Lanes Not in Data'!$P$5:$P$22370,0),
IF(ISERROR(MATCH(AB$6&amp;$BI56,'Route Guide - Lanes Not in Data'!$P$5:$P$22370,0))=FALSE,MATCH(AB$6&amp;$BI56,'Route Guide - Lanes Not in Data'!$P$5:$P$22370,0),
IF(ISERROR(MATCH(AB$6&amp;$BJ56,'Route Guide - Lanes Not in Data'!$P$5:$P$22370,0))=FALSE,MATCH(AB$6&amp;$BJ56,'Route Guide - Lanes Not in Data'!$P$5:$P$22370,0),""))))))))))),""))</f>
        <v>0.22900000000000001</v>
      </c>
      <c r="AC56" s="37" t="str">
        <f>IF(OR(AC$6="",EE56&lt;&gt;2),"",IFERROR(INDEX('Route Guide - Lanes Not in Data'!$D$5:$D$22370,
IF(ISERROR(MATCH(AC$6&amp;$BA56,'Route Guide - Lanes Not in Data'!$P$5:$P$22370,0))=FALSE,MATCH(AC$6&amp;$BA56,'Route Guide - Lanes Not in Data'!$P$5:$P$22370,0),
IF(ISERROR(MATCH(AC$6&amp;$BB56,'Route Guide - Lanes Not in Data'!$P$5:$P$22370,0))=FALSE,MATCH(AC$6&amp;$BB56,'Route Guide - Lanes Not in Data'!$P$5:$P$22370,0),
IF(ISERROR(MATCH(AC$6&amp;$BC56,'Route Guide - Lanes Not in Data'!$P$5:$P$22370,0))=FALSE,MATCH(AC$6&amp;$BC56,'Route Guide - Lanes Not in Data'!$P$5:$P$22370,0),
IF(ISERROR(MATCH(AC$6&amp;$BD56,'Route Guide - Lanes Not in Data'!$P$5:$P$22370,0))=FALSE,MATCH(AC$6&amp;$BD56,'Route Guide - Lanes Not in Data'!$P$5:$P$22370,0),
IF(ISERROR(MATCH(AC$6&amp;$BE56,'Route Guide - Lanes Not in Data'!$P$5:$P$22370,0))=FALSE,MATCH(AC$6&amp;$BE56,'Route Guide - Lanes Not in Data'!$P$5:$P$22370,0),
IF(ISERROR(MATCH(AC$6&amp;$BF56,'Route Guide - Lanes Not in Data'!$P$5:$P$22370,0))=FALSE,MATCH(AC$6&amp;$BF56,'Route Guide - Lanes Not in Data'!$P$5:$P$22370,0),
IF(ISERROR(MATCH(AC$6&amp;$BG56,'Route Guide - Lanes Not in Data'!$P$5:$P$22370,0))=FALSE,MATCH(AC$6&amp;$BG56,'Route Guide - Lanes Not in Data'!$P$5:$P$22370,0),
IF(ISERROR(MATCH(AC$6&amp;$BH56,'Route Guide - Lanes Not in Data'!$P$5:$P$22370,0))=FALSE,MATCH(AC$6&amp;$BH56,'Route Guide - Lanes Not in Data'!$P$5:$P$22370,0),
IF(ISERROR(MATCH(AC$6&amp;$BI56,'Route Guide - Lanes Not in Data'!$P$5:$P$22370,0))=FALSE,MATCH(AC$6&amp;$BI56,'Route Guide - Lanes Not in Data'!$P$5:$P$22370,0),
IF(ISERROR(MATCH(AC$6&amp;$BJ56,'Route Guide - Lanes Not in Data'!$P$5:$P$22370,0))=FALSE,MATCH(AC$6&amp;$BJ56,'Route Guide - Lanes Not in Data'!$P$5:$P$22370,0),""))))))))))),""))</f>
        <v/>
      </c>
      <c r="AD56" s="37" t="str">
        <f>IF(OR(AD$6="",EF56&lt;&gt;2),"",IFERROR(INDEX('Route Guide - Lanes Not in Data'!$D$5:$D$22370,
IF(ISERROR(MATCH(AD$6&amp;$BA56,'Route Guide - Lanes Not in Data'!$P$5:$P$22370,0))=FALSE,MATCH(AD$6&amp;$BA56,'Route Guide - Lanes Not in Data'!$P$5:$P$22370,0),
IF(ISERROR(MATCH(AD$6&amp;$BB56,'Route Guide - Lanes Not in Data'!$P$5:$P$22370,0))=FALSE,MATCH(AD$6&amp;$BB56,'Route Guide - Lanes Not in Data'!$P$5:$P$22370,0),
IF(ISERROR(MATCH(AD$6&amp;$BC56,'Route Guide - Lanes Not in Data'!$P$5:$P$22370,0))=FALSE,MATCH(AD$6&amp;$BC56,'Route Guide - Lanes Not in Data'!$P$5:$P$22370,0),
IF(ISERROR(MATCH(AD$6&amp;$BD56,'Route Guide - Lanes Not in Data'!$P$5:$P$22370,0))=FALSE,MATCH(AD$6&amp;$BD56,'Route Guide - Lanes Not in Data'!$P$5:$P$22370,0),
IF(ISERROR(MATCH(AD$6&amp;$BE56,'Route Guide - Lanes Not in Data'!$P$5:$P$22370,0))=FALSE,MATCH(AD$6&amp;$BE56,'Route Guide - Lanes Not in Data'!$P$5:$P$22370,0),
IF(ISERROR(MATCH(AD$6&amp;$BF56,'Route Guide - Lanes Not in Data'!$P$5:$P$22370,0))=FALSE,MATCH(AD$6&amp;$BF56,'Route Guide - Lanes Not in Data'!$P$5:$P$22370,0),
IF(ISERROR(MATCH(AD$6&amp;$BG56,'Route Guide - Lanes Not in Data'!$P$5:$P$22370,0))=FALSE,MATCH(AD$6&amp;$BG56,'Route Guide - Lanes Not in Data'!$P$5:$P$22370,0),
IF(ISERROR(MATCH(AD$6&amp;$BH56,'Route Guide - Lanes Not in Data'!$P$5:$P$22370,0))=FALSE,MATCH(AD$6&amp;$BH56,'Route Guide - Lanes Not in Data'!$P$5:$P$22370,0),
IF(ISERROR(MATCH(AD$6&amp;$BI56,'Route Guide - Lanes Not in Data'!$P$5:$P$22370,0))=FALSE,MATCH(AD$6&amp;$BI56,'Route Guide - Lanes Not in Data'!$P$5:$P$22370,0),
IF(ISERROR(MATCH(AD$6&amp;$BJ56,'Route Guide - Lanes Not in Data'!$P$5:$P$22370,0))=FALSE,MATCH(AD$6&amp;$BJ56,'Route Guide - Lanes Not in Data'!$P$5:$P$22370,0),""))))))))))),""))</f>
        <v/>
      </c>
      <c r="AE56" s="37">
        <f>IF(OR(AE$6="",EG56&lt;&gt;2),"",IFERROR(INDEX('Route Guide - Lanes Not in Data'!$D$5:$D$22370,
IF(ISERROR(MATCH(AE$6&amp;$BA56,'Route Guide - Lanes Not in Data'!$P$5:$P$22370,0))=FALSE,MATCH(AE$6&amp;$BA56,'Route Guide - Lanes Not in Data'!$P$5:$P$22370,0),
IF(ISERROR(MATCH(AE$6&amp;$BB56,'Route Guide - Lanes Not in Data'!$P$5:$P$22370,0))=FALSE,MATCH(AE$6&amp;$BB56,'Route Guide - Lanes Not in Data'!$P$5:$P$22370,0),
IF(ISERROR(MATCH(AE$6&amp;$BC56,'Route Guide - Lanes Not in Data'!$P$5:$P$22370,0))=FALSE,MATCH(AE$6&amp;$BC56,'Route Guide - Lanes Not in Data'!$P$5:$P$22370,0),
IF(ISERROR(MATCH(AE$6&amp;$BD56,'Route Guide - Lanes Not in Data'!$P$5:$P$22370,0))=FALSE,MATCH(AE$6&amp;$BD56,'Route Guide - Lanes Not in Data'!$P$5:$P$22370,0),
IF(ISERROR(MATCH(AE$6&amp;$BE56,'Route Guide - Lanes Not in Data'!$P$5:$P$22370,0))=FALSE,MATCH(AE$6&amp;$BE56,'Route Guide - Lanes Not in Data'!$P$5:$P$22370,0),
IF(ISERROR(MATCH(AE$6&amp;$BF56,'Route Guide - Lanes Not in Data'!$P$5:$P$22370,0))=FALSE,MATCH(AE$6&amp;$BF56,'Route Guide - Lanes Not in Data'!$P$5:$P$22370,0),
IF(ISERROR(MATCH(AE$6&amp;$BG56,'Route Guide - Lanes Not in Data'!$P$5:$P$22370,0))=FALSE,MATCH(AE$6&amp;$BG56,'Route Guide - Lanes Not in Data'!$P$5:$P$22370,0),
IF(ISERROR(MATCH(AE$6&amp;$BH56,'Route Guide - Lanes Not in Data'!$P$5:$P$22370,0))=FALSE,MATCH(AE$6&amp;$BH56,'Route Guide - Lanes Not in Data'!$P$5:$P$22370,0),
IF(ISERROR(MATCH(AE$6&amp;$BI56,'Route Guide - Lanes Not in Data'!$P$5:$P$22370,0))=FALSE,MATCH(AE$6&amp;$BI56,'Route Guide - Lanes Not in Data'!$P$5:$P$22370,0),
IF(ISERROR(MATCH(AE$6&amp;$BJ56,'Route Guide - Lanes Not in Data'!$P$5:$P$22370,0))=FALSE,MATCH(AE$6&amp;$BJ56,'Route Guide - Lanes Not in Data'!$P$5:$P$22370,0),""))))))))))),""))</f>
        <v>0</v>
      </c>
      <c r="AF56" s="37" t="str">
        <f>IF(OR(AF$6="",EH56&lt;&gt;2),"",IFERROR(INDEX('Route Guide - Lanes Not in Data'!$D$5:$D$22370,
IF(ISERROR(MATCH(AF$6&amp;$BA56,'Route Guide - Lanes Not in Data'!$P$5:$P$22370,0))=FALSE,MATCH(AF$6&amp;$BA56,'Route Guide - Lanes Not in Data'!$P$5:$P$22370,0),
IF(ISERROR(MATCH(AF$6&amp;$BB56,'Route Guide - Lanes Not in Data'!$P$5:$P$22370,0))=FALSE,MATCH(AF$6&amp;$BB56,'Route Guide - Lanes Not in Data'!$P$5:$P$22370,0),
IF(ISERROR(MATCH(AF$6&amp;$BC56,'Route Guide - Lanes Not in Data'!$P$5:$P$22370,0))=FALSE,MATCH(AF$6&amp;$BC56,'Route Guide - Lanes Not in Data'!$P$5:$P$22370,0),
IF(ISERROR(MATCH(AF$6&amp;$BD56,'Route Guide - Lanes Not in Data'!$P$5:$P$22370,0))=FALSE,MATCH(AF$6&amp;$BD56,'Route Guide - Lanes Not in Data'!$P$5:$P$22370,0),
IF(ISERROR(MATCH(AF$6&amp;$BE56,'Route Guide - Lanes Not in Data'!$P$5:$P$22370,0))=FALSE,MATCH(AF$6&amp;$BE56,'Route Guide - Lanes Not in Data'!$P$5:$P$22370,0),
IF(ISERROR(MATCH(AF$6&amp;$BF56,'Route Guide - Lanes Not in Data'!$P$5:$P$22370,0))=FALSE,MATCH(AF$6&amp;$BF56,'Route Guide - Lanes Not in Data'!$P$5:$P$22370,0),
IF(ISERROR(MATCH(AF$6&amp;$BG56,'Route Guide - Lanes Not in Data'!$P$5:$P$22370,0))=FALSE,MATCH(AF$6&amp;$BG56,'Route Guide - Lanes Not in Data'!$P$5:$P$22370,0),
IF(ISERROR(MATCH(AF$6&amp;$BH56,'Route Guide - Lanes Not in Data'!$P$5:$P$22370,0))=FALSE,MATCH(AF$6&amp;$BH56,'Route Guide - Lanes Not in Data'!$P$5:$P$22370,0),
IF(ISERROR(MATCH(AF$6&amp;$BI56,'Route Guide - Lanes Not in Data'!$P$5:$P$22370,0))=FALSE,MATCH(AF$6&amp;$BI56,'Route Guide - Lanes Not in Data'!$P$5:$P$22370,0),
IF(ISERROR(MATCH(AF$6&amp;$BJ56,'Route Guide - Lanes Not in Data'!$P$5:$P$22370,0))=FALSE,MATCH(AF$6&amp;$BJ56,'Route Guide - Lanes Not in Data'!$P$5:$P$22370,0),""))))))))))),""))</f>
        <v/>
      </c>
      <c r="AG56" s="37" t="str">
        <f>IF(OR(AG$6="",EI56&lt;&gt;2),"",IFERROR(INDEX('Route Guide - Lanes Not in Data'!$D$5:$D$22370,
IF(ISERROR(MATCH(AG$6&amp;$BA56,'Route Guide - Lanes Not in Data'!$P$5:$P$22370,0))=FALSE,MATCH(AG$6&amp;$BA56,'Route Guide - Lanes Not in Data'!$P$5:$P$22370,0),
IF(ISERROR(MATCH(AG$6&amp;$BB56,'Route Guide - Lanes Not in Data'!$P$5:$P$22370,0))=FALSE,MATCH(AG$6&amp;$BB56,'Route Guide - Lanes Not in Data'!$P$5:$P$22370,0),
IF(ISERROR(MATCH(AG$6&amp;$BC56,'Route Guide - Lanes Not in Data'!$P$5:$P$22370,0))=FALSE,MATCH(AG$6&amp;$BC56,'Route Guide - Lanes Not in Data'!$P$5:$P$22370,0),
IF(ISERROR(MATCH(AG$6&amp;$BD56,'Route Guide - Lanes Not in Data'!$P$5:$P$22370,0))=FALSE,MATCH(AG$6&amp;$BD56,'Route Guide - Lanes Not in Data'!$P$5:$P$22370,0),
IF(ISERROR(MATCH(AG$6&amp;$BE56,'Route Guide - Lanes Not in Data'!$P$5:$P$22370,0))=FALSE,MATCH(AG$6&amp;$BE56,'Route Guide - Lanes Not in Data'!$P$5:$P$22370,0),
IF(ISERROR(MATCH(AG$6&amp;$BF56,'Route Guide - Lanes Not in Data'!$P$5:$P$22370,0))=FALSE,MATCH(AG$6&amp;$BF56,'Route Guide - Lanes Not in Data'!$P$5:$P$22370,0),
IF(ISERROR(MATCH(AG$6&amp;$BG56,'Route Guide - Lanes Not in Data'!$P$5:$P$22370,0))=FALSE,MATCH(AG$6&amp;$BG56,'Route Guide - Lanes Not in Data'!$P$5:$P$22370,0),
IF(ISERROR(MATCH(AG$6&amp;$BH56,'Route Guide - Lanes Not in Data'!$P$5:$P$22370,0))=FALSE,MATCH(AG$6&amp;$BH56,'Route Guide - Lanes Not in Data'!$P$5:$P$22370,0),
IF(ISERROR(MATCH(AG$6&amp;$BI56,'Route Guide - Lanes Not in Data'!$P$5:$P$22370,0))=FALSE,MATCH(AG$6&amp;$BI56,'Route Guide - Lanes Not in Data'!$P$5:$P$22370,0),
IF(ISERROR(MATCH(AG$6&amp;$BJ56,'Route Guide - Lanes Not in Data'!$P$5:$P$22370,0))=FALSE,MATCH(AG$6&amp;$BJ56,'Route Guide - Lanes Not in Data'!$P$5:$P$22370,0),""))))))))))),""))</f>
        <v/>
      </c>
      <c r="AH56" s="37" t="str">
        <f>IF(OR(AH$6="",EJ56&lt;&gt;2),"",IFERROR(INDEX('Route Guide - Lanes Not in Data'!$D$5:$D$22370,
IF(ISERROR(MATCH(AH$6&amp;$BA56,'Route Guide - Lanes Not in Data'!$P$5:$P$22370,0))=FALSE,MATCH(AH$6&amp;$BA56,'Route Guide - Lanes Not in Data'!$P$5:$P$22370,0),
IF(ISERROR(MATCH(AH$6&amp;$BB56,'Route Guide - Lanes Not in Data'!$P$5:$P$22370,0))=FALSE,MATCH(AH$6&amp;$BB56,'Route Guide - Lanes Not in Data'!$P$5:$P$22370,0),
IF(ISERROR(MATCH(AH$6&amp;$BC56,'Route Guide - Lanes Not in Data'!$P$5:$P$22370,0))=FALSE,MATCH(AH$6&amp;$BC56,'Route Guide - Lanes Not in Data'!$P$5:$P$22370,0),
IF(ISERROR(MATCH(AH$6&amp;$BD56,'Route Guide - Lanes Not in Data'!$P$5:$P$22370,0))=FALSE,MATCH(AH$6&amp;$BD56,'Route Guide - Lanes Not in Data'!$P$5:$P$22370,0),
IF(ISERROR(MATCH(AH$6&amp;$BE56,'Route Guide - Lanes Not in Data'!$P$5:$P$22370,0))=FALSE,MATCH(AH$6&amp;$BE56,'Route Guide - Lanes Not in Data'!$P$5:$P$22370,0),
IF(ISERROR(MATCH(AH$6&amp;$BF56,'Route Guide - Lanes Not in Data'!$P$5:$P$22370,0))=FALSE,MATCH(AH$6&amp;$BF56,'Route Guide - Lanes Not in Data'!$P$5:$P$22370,0),
IF(ISERROR(MATCH(AH$6&amp;$BG56,'Route Guide - Lanes Not in Data'!$P$5:$P$22370,0))=FALSE,MATCH(AH$6&amp;$BG56,'Route Guide - Lanes Not in Data'!$P$5:$P$22370,0),
IF(ISERROR(MATCH(AH$6&amp;$BH56,'Route Guide - Lanes Not in Data'!$P$5:$P$22370,0))=FALSE,MATCH(AH$6&amp;$BH56,'Route Guide - Lanes Not in Data'!$P$5:$P$22370,0),
IF(ISERROR(MATCH(AH$6&amp;$BI56,'Route Guide - Lanes Not in Data'!$P$5:$P$22370,0))=FALSE,MATCH(AH$6&amp;$BI56,'Route Guide - Lanes Not in Data'!$P$5:$P$22370,0),
IF(ISERROR(MATCH(AH$6&amp;$BJ56,'Route Guide - Lanes Not in Data'!$P$5:$P$22370,0))=FALSE,MATCH(AH$6&amp;$BJ56,'Route Guide - Lanes Not in Data'!$P$5:$P$22370,0),""))))))))))),""))</f>
        <v/>
      </c>
      <c r="AI56" s="37" t="str">
        <f>IF(OR(AI$6="",EK56&lt;&gt;2),"",IFERROR(INDEX('Route Guide - Lanes Not in Data'!$D$5:$D$22370,
IF(ISERROR(MATCH(AI$6&amp;$BA56,'Route Guide - Lanes Not in Data'!$P$5:$P$22370,0))=FALSE,MATCH(AI$6&amp;$BA56,'Route Guide - Lanes Not in Data'!$P$5:$P$22370,0),
IF(ISERROR(MATCH(AI$6&amp;$BB56,'Route Guide - Lanes Not in Data'!$P$5:$P$22370,0))=FALSE,MATCH(AI$6&amp;$BB56,'Route Guide - Lanes Not in Data'!$P$5:$P$22370,0),
IF(ISERROR(MATCH(AI$6&amp;$BC56,'Route Guide - Lanes Not in Data'!$P$5:$P$22370,0))=FALSE,MATCH(AI$6&amp;$BC56,'Route Guide - Lanes Not in Data'!$P$5:$P$22370,0),
IF(ISERROR(MATCH(AI$6&amp;$BD56,'Route Guide - Lanes Not in Data'!$P$5:$P$22370,0))=FALSE,MATCH(AI$6&amp;$BD56,'Route Guide - Lanes Not in Data'!$P$5:$P$22370,0),
IF(ISERROR(MATCH(AI$6&amp;$BE56,'Route Guide - Lanes Not in Data'!$P$5:$P$22370,0))=FALSE,MATCH(AI$6&amp;$BE56,'Route Guide - Lanes Not in Data'!$P$5:$P$22370,0),
IF(ISERROR(MATCH(AI$6&amp;$BF56,'Route Guide - Lanes Not in Data'!$P$5:$P$22370,0))=FALSE,MATCH(AI$6&amp;$BF56,'Route Guide - Lanes Not in Data'!$P$5:$P$22370,0),
IF(ISERROR(MATCH(AI$6&amp;$BG56,'Route Guide - Lanes Not in Data'!$P$5:$P$22370,0))=FALSE,MATCH(AI$6&amp;$BG56,'Route Guide - Lanes Not in Data'!$P$5:$P$22370,0),
IF(ISERROR(MATCH(AI$6&amp;$BH56,'Route Guide - Lanes Not in Data'!$P$5:$P$22370,0))=FALSE,MATCH(AI$6&amp;$BH56,'Route Guide - Lanes Not in Data'!$P$5:$P$22370,0),
IF(ISERROR(MATCH(AI$6&amp;$BI56,'Route Guide - Lanes Not in Data'!$P$5:$P$22370,0))=FALSE,MATCH(AI$6&amp;$BI56,'Route Guide - Lanes Not in Data'!$P$5:$P$22370,0),
IF(ISERROR(MATCH(AI$6&amp;$BJ56,'Route Guide - Lanes Not in Data'!$P$5:$P$22370,0))=FALSE,MATCH(AI$6&amp;$BJ56,'Route Guide - Lanes Not in Data'!$P$5:$P$22370,0),""))))))))))),""))</f>
        <v/>
      </c>
      <c r="AJ56" s="37" t="str">
        <f>IF(OR(AJ$6="",EL56&lt;&gt;2),"",IFERROR(INDEX('Route Guide - Lanes Not in Data'!$D$5:$D$22370,
IF(ISERROR(MATCH(AJ$6&amp;$BA56,'Route Guide - Lanes Not in Data'!$P$5:$P$22370,0))=FALSE,MATCH(AJ$6&amp;$BA56,'Route Guide - Lanes Not in Data'!$P$5:$P$22370,0),
IF(ISERROR(MATCH(AJ$6&amp;$BB56,'Route Guide - Lanes Not in Data'!$P$5:$P$22370,0))=FALSE,MATCH(AJ$6&amp;$BB56,'Route Guide - Lanes Not in Data'!$P$5:$P$22370,0),
IF(ISERROR(MATCH(AJ$6&amp;$BC56,'Route Guide - Lanes Not in Data'!$P$5:$P$22370,0))=FALSE,MATCH(AJ$6&amp;$BC56,'Route Guide - Lanes Not in Data'!$P$5:$P$22370,0),
IF(ISERROR(MATCH(AJ$6&amp;$BD56,'Route Guide - Lanes Not in Data'!$P$5:$P$22370,0))=FALSE,MATCH(AJ$6&amp;$BD56,'Route Guide - Lanes Not in Data'!$P$5:$P$22370,0),
IF(ISERROR(MATCH(AJ$6&amp;$BE56,'Route Guide - Lanes Not in Data'!$P$5:$P$22370,0))=FALSE,MATCH(AJ$6&amp;$BE56,'Route Guide - Lanes Not in Data'!$P$5:$P$22370,0),
IF(ISERROR(MATCH(AJ$6&amp;$BF56,'Route Guide - Lanes Not in Data'!$P$5:$P$22370,0))=FALSE,MATCH(AJ$6&amp;$BF56,'Route Guide - Lanes Not in Data'!$P$5:$P$22370,0),
IF(ISERROR(MATCH(AJ$6&amp;$BG56,'Route Guide - Lanes Not in Data'!$P$5:$P$22370,0))=FALSE,MATCH(AJ$6&amp;$BG56,'Route Guide - Lanes Not in Data'!$P$5:$P$22370,0),
IF(ISERROR(MATCH(AJ$6&amp;$BH56,'Route Guide - Lanes Not in Data'!$P$5:$P$22370,0))=FALSE,MATCH(AJ$6&amp;$BH56,'Route Guide - Lanes Not in Data'!$P$5:$P$22370,0),
IF(ISERROR(MATCH(AJ$6&amp;$BI56,'Route Guide - Lanes Not in Data'!$P$5:$P$22370,0))=FALSE,MATCH(AJ$6&amp;$BI56,'Route Guide - Lanes Not in Data'!$P$5:$P$22370,0),
IF(ISERROR(MATCH(AJ$6&amp;$BJ56,'Route Guide - Lanes Not in Data'!$P$5:$P$22370,0))=FALSE,MATCH(AJ$6&amp;$BJ56,'Route Guide - Lanes Not in Data'!$P$5:$P$22370,0),""))))))))))),""))</f>
        <v/>
      </c>
      <c r="AK56" s="37">
        <f>IF(OR(AK$6="",EM56&lt;&gt;2),"",IFERROR(INDEX('Route Guide - Lanes Not in Data'!$D$5:$D$22370,
IF(ISERROR(MATCH(AK$6&amp;$BA56,'Route Guide - Lanes Not in Data'!$P$5:$P$22370,0))=FALSE,MATCH(AK$6&amp;$BA56,'Route Guide - Lanes Not in Data'!$P$5:$P$22370,0),
IF(ISERROR(MATCH(AK$6&amp;$BB56,'Route Guide - Lanes Not in Data'!$P$5:$P$22370,0))=FALSE,MATCH(AK$6&amp;$BB56,'Route Guide - Lanes Not in Data'!$P$5:$P$22370,0),
IF(ISERROR(MATCH(AK$6&amp;$BC56,'Route Guide - Lanes Not in Data'!$P$5:$P$22370,0))=FALSE,MATCH(AK$6&amp;$BC56,'Route Guide - Lanes Not in Data'!$P$5:$P$22370,0),
IF(ISERROR(MATCH(AK$6&amp;$BD56,'Route Guide - Lanes Not in Data'!$P$5:$P$22370,0))=FALSE,MATCH(AK$6&amp;$BD56,'Route Guide - Lanes Not in Data'!$P$5:$P$22370,0),
IF(ISERROR(MATCH(AK$6&amp;$BE56,'Route Guide - Lanes Not in Data'!$P$5:$P$22370,0))=FALSE,MATCH(AK$6&amp;$BE56,'Route Guide - Lanes Not in Data'!$P$5:$P$22370,0),
IF(ISERROR(MATCH(AK$6&amp;$BF56,'Route Guide - Lanes Not in Data'!$P$5:$P$22370,0))=FALSE,MATCH(AK$6&amp;$BF56,'Route Guide - Lanes Not in Data'!$P$5:$P$22370,0),
IF(ISERROR(MATCH(AK$6&amp;$BG56,'Route Guide - Lanes Not in Data'!$P$5:$P$22370,0))=FALSE,MATCH(AK$6&amp;$BG56,'Route Guide - Lanes Not in Data'!$P$5:$P$22370,0),
IF(ISERROR(MATCH(AK$6&amp;$BH56,'Route Guide - Lanes Not in Data'!$P$5:$P$22370,0))=FALSE,MATCH(AK$6&amp;$BH56,'Route Guide - Lanes Not in Data'!$P$5:$P$22370,0),
IF(ISERROR(MATCH(AK$6&amp;$BI56,'Route Guide - Lanes Not in Data'!$P$5:$P$22370,0))=FALSE,MATCH(AK$6&amp;$BI56,'Route Guide - Lanes Not in Data'!$P$5:$P$22370,0),
IF(ISERROR(MATCH(AK$6&amp;$BJ56,'Route Guide - Lanes Not in Data'!$P$5:$P$22370,0))=FALSE,MATCH(AK$6&amp;$BJ56,'Route Guide - Lanes Not in Data'!$P$5:$P$22370,0),""))))))))))),""))</f>
        <v>0.33700000000000002</v>
      </c>
      <c r="AL56" s="37" t="str">
        <f>IF(OR(AL$6="",EN56&lt;&gt;2),"",IFERROR(INDEX('Route Guide - Lanes Not in Data'!$D$5:$D$22370,
IF(ISERROR(MATCH(AL$6&amp;$BA56,'Route Guide - Lanes Not in Data'!$P$5:$P$22370,0))=FALSE,MATCH(AL$6&amp;$BA56,'Route Guide - Lanes Not in Data'!$P$5:$P$22370,0),
IF(ISERROR(MATCH(AL$6&amp;$BB56,'Route Guide - Lanes Not in Data'!$P$5:$P$22370,0))=FALSE,MATCH(AL$6&amp;$BB56,'Route Guide - Lanes Not in Data'!$P$5:$P$22370,0),
IF(ISERROR(MATCH(AL$6&amp;$BC56,'Route Guide - Lanes Not in Data'!$P$5:$P$22370,0))=FALSE,MATCH(AL$6&amp;$BC56,'Route Guide - Lanes Not in Data'!$P$5:$P$22370,0),
IF(ISERROR(MATCH(AL$6&amp;$BD56,'Route Guide - Lanes Not in Data'!$P$5:$P$22370,0))=FALSE,MATCH(AL$6&amp;$BD56,'Route Guide - Lanes Not in Data'!$P$5:$P$22370,0),
IF(ISERROR(MATCH(AL$6&amp;$BE56,'Route Guide - Lanes Not in Data'!$P$5:$P$22370,0))=FALSE,MATCH(AL$6&amp;$BE56,'Route Guide - Lanes Not in Data'!$P$5:$P$22370,0),
IF(ISERROR(MATCH(AL$6&amp;$BF56,'Route Guide - Lanes Not in Data'!$P$5:$P$22370,0))=FALSE,MATCH(AL$6&amp;$BF56,'Route Guide - Lanes Not in Data'!$P$5:$P$22370,0),
IF(ISERROR(MATCH(AL$6&amp;$BG56,'Route Guide - Lanes Not in Data'!$P$5:$P$22370,0))=FALSE,MATCH(AL$6&amp;$BG56,'Route Guide - Lanes Not in Data'!$P$5:$P$22370,0),
IF(ISERROR(MATCH(AL$6&amp;$BH56,'Route Guide - Lanes Not in Data'!$P$5:$P$22370,0))=FALSE,MATCH(AL$6&amp;$BH56,'Route Guide - Lanes Not in Data'!$P$5:$P$22370,0),
IF(ISERROR(MATCH(AL$6&amp;$BI56,'Route Guide - Lanes Not in Data'!$P$5:$P$22370,0))=FALSE,MATCH(AL$6&amp;$BI56,'Route Guide - Lanes Not in Data'!$P$5:$P$22370,0),
IF(ISERROR(MATCH(AL$6&amp;$BJ56,'Route Guide - Lanes Not in Data'!$P$5:$P$22370,0))=FALSE,MATCH(AL$6&amp;$BJ56,'Route Guide - Lanes Not in Data'!$P$5:$P$22370,0),""))))))))))),""))</f>
        <v/>
      </c>
      <c r="AM56" s="37" t="str">
        <f>IF(OR(AM$6="",EO56&lt;&gt;2),"",IFERROR(INDEX('Route Guide - Lanes Not in Data'!$D$5:$D$22370,
IF(ISERROR(MATCH(AM$6&amp;$BA56,'Route Guide - Lanes Not in Data'!$P$5:$P$22370,0))=FALSE,MATCH(AM$6&amp;$BA56,'Route Guide - Lanes Not in Data'!$P$5:$P$22370,0),
IF(ISERROR(MATCH(AM$6&amp;$BB56,'Route Guide - Lanes Not in Data'!$P$5:$P$22370,0))=FALSE,MATCH(AM$6&amp;$BB56,'Route Guide - Lanes Not in Data'!$P$5:$P$22370,0),
IF(ISERROR(MATCH(AM$6&amp;$BC56,'Route Guide - Lanes Not in Data'!$P$5:$P$22370,0))=FALSE,MATCH(AM$6&amp;$BC56,'Route Guide - Lanes Not in Data'!$P$5:$P$22370,0),
IF(ISERROR(MATCH(AM$6&amp;$BD56,'Route Guide - Lanes Not in Data'!$P$5:$P$22370,0))=FALSE,MATCH(AM$6&amp;$BD56,'Route Guide - Lanes Not in Data'!$P$5:$P$22370,0),
IF(ISERROR(MATCH(AM$6&amp;$BE56,'Route Guide - Lanes Not in Data'!$P$5:$P$22370,0))=FALSE,MATCH(AM$6&amp;$BE56,'Route Guide - Lanes Not in Data'!$P$5:$P$22370,0),
IF(ISERROR(MATCH(AM$6&amp;$BF56,'Route Guide - Lanes Not in Data'!$P$5:$P$22370,0))=FALSE,MATCH(AM$6&amp;$BF56,'Route Guide - Lanes Not in Data'!$P$5:$P$22370,0),
IF(ISERROR(MATCH(AM$6&amp;$BG56,'Route Guide - Lanes Not in Data'!$P$5:$P$22370,0))=FALSE,MATCH(AM$6&amp;$BG56,'Route Guide - Lanes Not in Data'!$P$5:$P$22370,0),
IF(ISERROR(MATCH(AM$6&amp;$BH56,'Route Guide - Lanes Not in Data'!$P$5:$P$22370,0))=FALSE,MATCH(AM$6&amp;$BH56,'Route Guide - Lanes Not in Data'!$P$5:$P$22370,0),
IF(ISERROR(MATCH(AM$6&amp;$BI56,'Route Guide - Lanes Not in Data'!$P$5:$P$22370,0))=FALSE,MATCH(AM$6&amp;$BI56,'Route Guide - Lanes Not in Data'!$P$5:$P$22370,0),
IF(ISERROR(MATCH(AM$6&amp;$BJ56,'Route Guide - Lanes Not in Data'!$P$5:$P$22370,0))=FALSE,MATCH(AM$6&amp;$BJ56,'Route Guide - Lanes Not in Data'!$P$5:$P$22370,0),""))))))))))),""))</f>
        <v/>
      </c>
      <c r="AN56" s="37" t="str">
        <f>IF(OR(AN$6="",EP56&lt;&gt;2),"",IFERROR(INDEX('Route Guide - Lanes Not in Data'!$D$5:$D$22370,
IF(ISERROR(MATCH(AN$6&amp;$BA56,'Route Guide - Lanes Not in Data'!$P$5:$P$22370,0))=FALSE,MATCH(AN$6&amp;$BA56,'Route Guide - Lanes Not in Data'!$P$5:$P$22370,0),
IF(ISERROR(MATCH(AN$6&amp;$BB56,'Route Guide - Lanes Not in Data'!$P$5:$P$22370,0))=FALSE,MATCH(AN$6&amp;$BB56,'Route Guide - Lanes Not in Data'!$P$5:$P$22370,0),
IF(ISERROR(MATCH(AN$6&amp;$BC56,'Route Guide - Lanes Not in Data'!$P$5:$P$22370,0))=FALSE,MATCH(AN$6&amp;$BC56,'Route Guide - Lanes Not in Data'!$P$5:$P$22370,0),
IF(ISERROR(MATCH(AN$6&amp;$BD56,'Route Guide - Lanes Not in Data'!$P$5:$P$22370,0))=FALSE,MATCH(AN$6&amp;$BD56,'Route Guide - Lanes Not in Data'!$P$5:$P$22370,0),
IF(ISERROR(MATCH(AN$6&amp;$BE56,'Route Guide - Lanes Not in Data'!$P$5:$P$22370,0))=FALSE,MATCH(AN$6&amp;$BE56,'Route Guide - Lanes Not in Data'!$P$5:$P$22370,0),
IF(ISERROR(MATCH(AN$6&amp;$BF56,'Route Guide - Lanes Not in Data'!$P$5:$P$22370,0))=FALSE,MATCH(AN$6&amp;$BF56,'Route Guide - Lanes Not in Data'!$P$5:$P$22370,0),
IF(ISERROR(MATCH(AN$6&amp;$BG56,'Route Guide - Lanes Not in Data'!$P$5:$P$22370,0))=FALSE,MATCH(AN$6&amp;$BG56,'Route Guide - Lanes Not in Data'!$P$5:$P$22370,0),
IF(ISERROR(MATCH(AN$6&amp;$BH56,'Route Guide - Lanes Not in Data'!$P$5:$P$22370,0))=FALSE,MATCH(AN$6&amp;$BH56,'Route Guide - Lanes Not in Data'!$P$5:$P$22370,0),
IF(ISERROR(MATCH(AN$6&amp;$BI56,'Route Guide - Lanes Not in Data'!$P$5:$P$22370,0))=FALSE,MATCH(AN$6&amp;$BI56,'Route Guide - Lanes Not in Data'!$P$5:$P$22370,0),
IF(ISERROR(MATCH(AN$6&amp;$BJ56,'Route Guide - Lanes Not in Data'!$P$5:$P$22370,0))=FALSE,MATCH(AN$6&amp;$BJ56,'Route Guide - Lanes Not in Data'!$P$5:$P$22370,0),""))))))))))),""))</f>
        <v/>
      </c>
      <c r="AO56" s="37" t="str">
        <f>IF(OR(AO$6="",EQ56&lt;&gt;2),"",IFERROR(INDEX('Route Guide - Lanes Not in Data'!$D$5:$D$22370,
IF(ISERROR(MATCH(AO$6&amp;$BA56,'Route Guide - Lanes Not in Data'!$P$5:$P$22370,0))=FALSE,MATCH(AO$6&amp;$BA56,'Route Guide - Lanes Not in Data'!$P$5:$P$22370,0),
IF(ISERROR(MATCH(AO$6&amp;$BB56,'Route Guide - Lanes Not in Data'!$P$5:$P$22370,0))=FALSE,MATCH(AO$6&amp;$BB56,'Route Guide - Lanes Not in Data'!$P$5:$P$22370,0),
IF(ISERROR(MATCH(AO$6&amp;$BC56,'Route Guide - Lanes Not in Data'!$P$5:$P$22370,0))=FALSE,MATCH(AO$6&amp;$BC56,'Route Guide - Lanes Not in Data'!$P$5:$P$22370,0),
IF(ISERROR(MATCH(AO$6&amp;$BD56,'Route Guide - Lanes Not in Data'!$P$5:$P$22370,0))=FALSE,MATCH(AO$6&amp;$BD56,'Route Guide - Lanes Not in Data'!$P$5:$P$22370,0),
IF(ISERROR(MATCH(AO$6&amp;$BE56,'Route Guide - Lanes Not in Data'!$P$5:$P$22370,0))=FALSE,MATCH(AO$6&amp;$BE56,'Route Guide - Lanes Not in Data'!$P$5:$P$22370,0),
IF(ISERROR(MATCH(AO$6&amp;$BF56,'Route Guide - Lanes Not in Data'!$P$5:$P$22370,0))=FALSE,MATCH(AO$6&amp;$BF56,'Route Guide - Lanes Not in Data'!$P$5:$P$22370,0),
IF(ISERROR(MATCH(AO$6&amp;$BG56,'Route Guide - Lanes Not in Data'!$P$5:$P$22370,0))=FALSE,MATCH(AO$6&amp;$BG56,'Route Guide - Lanes Not in Data'!$P$5:$P$22370,0),
IF(ISERROR(MATCH(AO$6&amp;$BH56,'Route Guide - Lanes Not in Data'!$P$5:$P$22370,0))=FALSE,MATCH(AO$6&amp;$BH56,'Route Guide - Lanes Not in Data'!$P$5:$P$22370,0),
IF(ISERROR(MATCH(AO$6&amp;$BI56,'Route Guide - Lanes Not in Data'!$P$5:$P$22370,0))=FALSE,MATCH(AO$6&amp;$BI56,'Route Guide - Lanes Not in Data'!$P$5:$P$22370,0),
IF(ISERROR(MATCH(AO$6&amp;$BJ56,'Route Guide - Lanes Not in Data'!$P$5:$P$22370,0))=FALSE,MATCH(AO$6&amp;$BJ56,'Route Guide - Lanes Not in Data'!$P$5:$P$22370,0),""))))))))))),""))</f>
        <v/>
      </c>
      <c r="AP56" s="37" t="str">
        <f>IF(OR(AP$6="",ER56&lt;&gt;2),"",IFERROR(INDEX('Route Guide - Lanes Not in Data'!$D$5:$D$22370,
IF(ISERROR(MATCH(AP$6&amp;$BA56,'Route Guide - Lanes Not in Data'!$P$5:$P$22370,0))=FALSE,MATCH(AP$6&amp;$BA56,'Route Guide - Lanes Not in Data'!$P$5:$P$22370,0),
IF(ISERROR(MATCH(AP$6&amp;$BB56,'Route Guide - Lanes Not in Data'!$P$5:$P$22370,0))=FALSE,MATCH(AP$6&amp;$BB56,'Route Guide - Lanes Not in Data'!$P$5:$P$22370,0),
IF(ISERROR(MATCH(AP$6&amp;$BC56,'Route Guide - Lanes Not in Data'!$P$5:$P$22370,0))=FALSE,MATCH(AP$6&amp;$BC56,'Route Guide - Lanes Not in Data'!$P$5:$P$22370,0),
IF(ISERROR(MATCH(AP$6&amp;$BD56,'Route Guide - Lanes Not in Data'!$P$5:$P$22370,0))=FALSE,MATCH(AP$6&amp;$BD56,'Route Guide - Lanes Not in Data'!$P$5:$P$22370,0),
IF(ISERROR(MATCH(AP$6&amp;$BE56,'Route Guide - Lanes Not in Data'!$P$5:$P$22370,0))=FALSE,MATCH(AP$6&amp;$BE56,'Route Guide - Lanes Not in Data'!$P$5:$P$22370,0),
IF(ISERROR(MATCH(AP$6&amp;$BF56,'Route Guide - Lanes Not in Data'!$P$5:$P$22370,0))=FALSE,MATCH(AP$6&amp;$BF56,'Route Guide - Lanes Not in Data'!$P$5:$P$22370,0),
IF(ISERROR(MATCH(AP$6&amp;$BG56,'Route Guide - Lanes Not in Data'!$P$5:$P$22370,0))=FALSE,MATCH(AP$6&amp;$BG56,'Route Guide - Lanes Not in Data'!$P$5:$P$22370,0),
IF(ISERROR(MATCH(AP$6&amp;$BH56,'Route Guide - Lanes Not in Data'!$P$5:$P$22370,0))=FALSE,MATCH(AP$6&amp;$BH56,'Route Guide - Lanes Not in Data'!$P$5:$P$22370,0),
IF(ISERROR(MATCH(AP$6&amp;$BI56,'Route Guide - Lanes Not in Data'!$P$5:$P$22370,0))=FALSE,MATCH(AP$6&amp;$BI56,'Route Guide - Lanes Not in Data'!$P$5:$P$22370,0),
IF(ISERROR(MATCH(AP$6&amp;$BJ56,'Route Guide - Lanes Not in Data'!$P$5:$P$22370,0))=FALSE,MATCH(AP$6&amp;$BJ56,'Route Guide - Lanes Not in Data'!$P$5:$P$22370,0),""))))))))))),""))</f>
        <v/>
      </c>
      <c r="AQ56" s="37" t="str">
        <f>IF(OR(AQ$6="",ES56&lt;&gt;2),"",IFERROR(INDEX('Route Guide - Lanes Not in Data'!$D$5:$D$22370,
IF(ISERROR(MATCH(AQ$6&amp;$BA56,'Route Guide - Lanes Not in Data'!$P$5:$P$22370,0))=FALSE,MATCH(AQ$6&amp;$BA56,'Route Guide - Lanes Not in Data'!$P$5:$P$22370,0),
IF(ISERROR(MATCH(AQ$6&amp;$BB56,'Route Guide - Lanes Not in Data'!$P$5:$P$22370,0))=FALSE,MATCH(AQ$6&amp;$BB56,'Route Guide - Lanes Not in Data'!$P$5:$P$22370,0),
IF(ISERROR(MATCH(AQ$6&amp;$BC56,'Route Guide - Lanes Not in Data'!$P$5:$P$22370,0))=FALSE,MATCH(AQ$6&amp;$BC56,'Route Guide - Lanes Not in Data'!$P$5:$P$22370,0),
IF(ISERROR(MATCH(AQ$6&amp;$BD56,'Route Guide - Lanes Not in Data'!$P$5:$P$22370,0))=FALSE,MATCH(AQ$6&amp;$BD56,'Route Guide - Lanes Not in Data'!$P$5:$P$22370,0),
IF(ISERROR(MATCH(AQ$6&amp;$BE56,'Route Guide - Lanes Not in Data'!$P$5:$P$22370,0))=FALSE,MATCH(AQ$6&amp;$BE56,'Route Guide - Lanes Not in Data'!$P$5:$P$22370,0),
IF(ISERROR(MATCH(AQ$6&amp;$BF56,'Route Guide - Lanes Not in Data'!$P$5:$P$22370,0))=FALSE,MATCH(AQ$6&amp;$BF56,'Route Guide - Lanes Not in Data'!$P$5:$P$22370,0),
IF(ISERROR(MATCH(AQ$6&amp;$BG56,'Route Guide - Lanes Not in Data'!$P$5:$P$22370,0))=FALSE,MATCH(AQ$6&amp;$BG56,'Route Guide - Lanes Not in Data'!$P$5:$P$22370,0),
IF(ISERROR(MATCH(AQ$6&amp;$BH56,'Route Guide - Lanes Not in Data'!$P$5:$P$22370,0))=FALSE,MATCH(AQ$6&amp;$BH56,'Route Guide - Lanes Not in Data'!$P$5:$P$22370,0),
IF(ISERROR(MATCH(AQ$6&amp;$BI56,'Route Guide - Lanes Not in Data'!$P$5:$P$22370,0))=FALSE,MATCH(AQ$6&amp;$BI56,'Route Guide - Lanes Not in Data'!$P$5:$P$22370,0),
IF(ISERROR(MATCH(AQ$6&amp;$BJ56,'Route Guide - Lanes Not in Data'!$P$5:$P$22370,0))=FALSE,MATCH(AQ$6&amp;$BJ56,'Route Guide - Lanes Not in Data'!$P$5:$P$22370,0),""))))))))))),""))</f>
        <v/>
      </c>
      <c r="AR56" s="37" t="str">
        <f>IF(OR(AR$6="",ET56&lt;&gt;2),"",IFERROR(INDEX('Route Guide - Lanes Not in Data'!$D$5:$D$22370,
IF(ISERROR(MATCH(AR$6&amp;$BA56,'Route Guide - Lanes Not in Data'!$P$5:$P$22370,0))=FALSE,MATCH(AR$6&amp;$BA56,'Route Guide - Lanes Not in Data'!$P$5:$P$22370,0),
IF(ISERROR(MATCH(AR$6&amp;$BB56,'Route Guide - Lanes Not in Data'!$P$5:$P$22370,0))=FALSE,MATCH(AR$6&amp;$BB56,'Route Guide - Lanes Not in Data'!$P$5:$P$22370,0),
IF(ISERROR(MATCH(AR$6&amp;$BC56,'Route Guide - Lanes Not in Data'!$P$5:$P$22370,0))=FALSE,MATCH(AR$6&amp;$BC56,'Route Guide - Lanes Not in Data'!$P$5:$P$22370,0),
IF(ISERROR(MATCH(AR$6&amp;$BD56,'Route Guide - Lanes Not in Data'!$P$5:$P$22370,0))=FALSE,MATCH(AR$6&amp;$BD56,'Route Guide - Lanes Not in Data'!$P$5:$P$22370,0),
IF(ISERROR(MATCH(AR$6&amp;$BE56,'Route Guide - Lanes Not in Data'!$P$5:$P$22370,0))=FALSE,MATCH(AR$6&amp;$BE56,'Route Guide - Lanes Not in Data'!$P$5:$P$22370,0),
IF(ISERROR(MATCH(AR$6&amp;$BF56,'Route Guide - Lanes Not in Data'!$P$5:$P$22370,0))=FALSE,MATCH(AR$6&amp;$BF56,'Route Guide - Lanes Not in Data'!$P$5:$P$22370,0),
IF(ISERROR(MATCH(AR$6&amp;$BG56,'Route Guide - Lanes Not in Data'!$P$5:$P$22370,0))=FALSE,MATCH(AR$6&amp;$BG56,'Route Guide - Lanes Not in Data'!$P$5:$P$22370,0),
IF(ISERROR(MATCH(AR$6&amp;$BH56,'Route Guide - Lanes Not in Data'!$P$5:$P$22370,0))=FALSE,MATCH(AR$6&amp;$BH56,'Route Guide - Lanes Not in Data'!$P$5:$P$22370,0),
IF(ISERROR(MATCH(AR$6&amp;$BI56,'Route Guide - Lanes Not in Data'!$P$5:$P$22370,0))=FALSE,MATCH(AR$6&amp;$BI56,'Route Guide - Lanes Not in Data'!$P$5:$P$22370,0),
IF(ISERROR(MATCH(AR$6&amp;$BJ56,'Route Guide - Lanes Not in Data'!$P$5:$P$22370,0))=FALSE,MATCH(AR$6&amp;$BJ56,'Route Guide - Lanes Not in Data'!$P$5:$P$22370,0),""))))))))))),""))</f>
        <v/>
      </c>
      <c r="AS56" s="37" t="str">
        <f>IF(OR(AS$6="",EU56&lt;&gt;2),"",IFERROR(INDEX('Route Guide - Lanes Not in Data'!$D$5:$D$22370,
IF(ISERROR(MATCH(AS$6&amp;$BA56,'Route Guide - Lanes Not in Data'!$P$5:$P$22370,0))=FALSE,MATCH(AS$6&amp;$BA56,'Route Guide - Lanes Not in Data'!$P$5:$P$22370,0),
IF(ISERROR(MATCH(AS$6&amp;$BB56,'Route Guide - Lanes Not in Data'!$P$5:$P$22370,0))=FALSE,MATCH(AS$6&amp;$BB56,'Route Guide - Lanes Not in Data'!$P$5:$P$22370,0),
IF(ISERROR(MATCH(AS$6&amp;$BC56,'Route Guide - Lanes Not in Data'!$P$5:$P$22370,0))=FALSE,MATCH(AS$6&amp;$BC56,'Route Guide - Lanes Not in Data'!$P$5:$P$22370,0),
IF(ISERROR(MATCH(AS$6&amp;$BD56,'Route Guide - Lanes Not in Data'!$P$5:$P$22370,0))=FALSE,MATCH(AS$6&amp;$BD56,'Route Guide - Lanes Not in Data'!$P$5:$P$22370,0),
IF(ISERROR(MATCH(AS$6&amp;$BE56,'Route Guide - Lanes Not in Data'!$P$5:$P$22370,0))=FALSE,MATCH(AS$6&amp;$BE56,'Route Guide - Lanes Not in Data'!$P$5:$P$22370,0),
IF(ISERROR(MATCH(AS$6&amp;$BF56,'Route Guide - Lanes Not in Data'!$P$5:$P$22370,0))=FALSE,MATCH(AS$6&amp;$BF56,'Route Guide - Lanes Not in Data'!$P$5:$P$22370,0),
IF(ISERROR(MATCH(AS$6&amp;$BG56,'Route Guide - Lanes Not in Data'!$P$5:$P$22370,0))=FALSE,MATCH(AS$6&amp;$BG56,'Route Guide - Lanes Not in Data'!$P$5:$P$22370,0),
IF(ISERROR(MATCH(AS$6&amp;$BH56,'Route Guide - Lanes Not in Data'!$P$5:$P$22370,0))=FALSE,MATCH(AS$6&amp;$BH56,'Route Guide - Lanes Not in Data'!$P$5:$P$22370,0),
IF(ISERROR(MATCH(AS$6&amp;$BI56,'Route Guide - Lanes Not in Data'!$P$5:$P$22370,0))=FALSE,MATCH(AS$6&amp;$BI56,'Route Guide - Lanes Not in Data'!$P$5:$P$22370,0),
IF(ISERROR(MATCH(AS$6&amp;$BJ56,'Route Guide - Lanes Not in Data'!$P$5:$P$22370,0))=FALSE,MATCH(AS$6&amp;$BJ56,'Route Guide - Lanes Not in Data'!$P$5:$P$22370,0),""))))))))))),""))</f>
        <v/>
      </c>
      <c r="AT56" s="37" t="str">
        <f>IF(OR(AT$6="",EV56&lt;&gt;2),"",IFERROR(INDEX('Route Guide - Lanes Not in Data'!$D$5:$D$22370,
IF(ISERROR(MATCH(AT$6&amp;$BA56,'Route Guide - Lanes Not in Data'!$P$5:$P$22370,0))=FALSE,MATCH(AT$6&amp;$BA56,'Route Guide - Lanes Not in Data'!$P$5:$P$22370,0),
IF(ISERROR(MATCH(AT$6&amp;$BB56,'Route Guide - Lanes Not in Data'!$P$5:$P$22370,0))=FALSE,MATCH(AT$6&amp;$BB56,'Route Guide - Lanes Not in Data'!$P$5:$P$22370,0),
IF(ISERROR(MATCH(AT$6&amp;$BC56,'Route Guide - Lanes Not in Data'!$P$5:$P$22370,0))=FALSE,MATCH(AT$6&amp;$BC56,'Route Guide - Lanes Not in Data'!$P$5:$P$22370,0),
IF(ISERROR(MATCH(AT$6&amp;$BD56,'Route Guide - Lanes Not in Data'!$P$5:$P$22370,0))=FALSE,MATCH(AT$6&amp;$BD56,'Route Guide - Lanes Not in Data'!$P$5:$P$22370,0),
IF(ISERROR(MATCH(AT$6&amp;$BE56,'Route Guide - Lanes Not in Data'!$P$5:$P$22370,0))=FALSE,MATCH(AT$6&amp;$BE56,'Route Guide - Lanes Not in Data'!$P$5:$P$22370,0),
IF(ISERROR(MATCH(AT$6&amp;$BF56,'Route Guide - Lanes Not in Data'!$P$5:$P$22370,0))=FALSE,MATCH(AT$6&amp;$BF56,'Route Guide - Lanes Not in Data'!$P$5:$P$22370,0),
IF(ISERROR(MATCH(AT$6&amp;$BG56,'Route Guide - Lanes Not in Data'!$P$5:$P$22370,0))=FALSE,MATCH(AT$6&amp;$BG56,'Route Guide - Lanes Not in Data'!$P$5:$P$22370,0),
IF(ISERROR(MATCH(AT$6&amp;$BH56,'Route Guide - Lanes Not in Data'!$P$5:$P$22370,0))=FALSE,MATCH(AT$6&amp;$BH56,'Route Guide - Lanes Not in Data'!$P$5:$P$22370,0),
IF(ISERROR(MATCH(AT$6&amp;$BI56,'Route Guide - Lanes Not in Data'!$P$5:$P$22370,0))=FALSE,MATCH(AT$6&amp;$BI56,'Route Guide - Lanes Not in Data'!$P$5:$P$22370,0),
IF(ISERROR(MATCH(AT$6&amp;$BJ56,'Route Guide - Lanes Not in Data'!$P$5:$P$22370,0))=FALSE,MATCH(AT$6&amp;$BJ56,'Route Guide - Lanes Not in Data'!$P$5:$P$22370,0),""))))))))))),""))</f>
        <v/>
      </c>
      <c r="AU56" s="37" t="str">
        <f>IF(OR(AU$6="",EW56&lt;&gt;2),"",IFERROR(INDEX('Route Guide - Lanes Not in Data'!$D$5:$D$22370,
IF(ISERROR(MATCH(AU$6&amp;$BA56,'Route Guide - Lanes Not in Data'!$P$5:$P$22370,0))=FALSE,MATCH(AU$6&amp;$BA56,'Route Guide - Lanes Not in Data'!$P$5:$P$22370,0),
IF(ISERROR(MATCH(AU$6&amp;$BB56,'Route Guide - Lanes Not in Data'!$P$5:$P$22370,0))=FALSE,MATCH(AU$6&amp;$BB56,'Route Guide - Lanes Not in Data'!$P$5:$P$22370,0),
IF(ISERROR(MATCH(AU$6&amp;$BC56,'Route Guide - Lanes Not in Data'!$P$5:$P$22370,0))=FALSE,MATCH(AU$6&amp;$BC56,'Route Guide - Lanes Not in Data'!$P$5:$P$22370,0),
IF(ISERROR(MATCH(AU$6&amp;$BD56,'Route Guide - Lanes Not in Data'!$P$5:$P$22370,0))=FALSE,MATCH(AU$6&amp;$BD56,'Route Guide - Lanes Not in Data'!$P$5:$P$22370,0),
IF(ISERROR(MATCH(AU$6&amp;$BE56,'Route Guide - Lanes Not in Data'!$P$5:$P$22370,0))=FALSE,MATCH(AU$6&amp;$BE56,'Route Guide - Lanes Not in Data'!$P$5:$P$22370,0),
IF(ISERROR(MATCH(AU$6&amp;$BF56,'Route Guide - Lanes Not in Data'!$P$5:$P$22370,0))=FALSE,MATCH(AU$6&amp;$BF56,'Route Guide - Lanes Not in Data'!$P$5:$P$22370,0),
IF(ISERROR(MATCH(AU$6&amp;$BG56,'Route Guide - Lanes Not in Data'!$P$5:$P$22370,0))=FALSE,MATCH(AU$6&amp;$BG56,'Route Guide - Lanes Not in Data'!$P$5:$P$22370,0),
IF(ISERROR(MATCH(AU$6&amp;$BH56,'Route Guide - Lanes Not in Data'!$P$5:$P$22370,0))=FALSE,MATCH(AU$6&amp;$BH56,'Route Guide - Lanes Not in Data'!$P$5:$P$22370,0),
IF(ISERROR(MATCH(AU$6&amp;$BI56,'Route Guide - Lanes Not in Data'!$P$5:$P$22370,0))=FALSE,MATCH(AU$6&amp;$BI56,'Route Guide - Lanes Not in Data'!$P$5:$P$22370,0),
IF(ISERROR(MATCH(AU$6&amp;$BJ56,'Route Guide - Lanes Not in Data'!$P$5:$P$22370,0))=FALSE,MATCH(AU$6&amp;$BJ56,'Route Guide - Lanes Not in Data'!$P$5:$P$22370,0),""))))))))))),""))</f>
        <v/>
      </c>
      <c r="AV56" s="37">
        <f t="shared" si="47"/>
        <v>0.43</v>
      </c>
      <c r="AW56" s="23" t="str">
        <f t="shared" si="48"/>
        <v>ODFL</v>
      </c>
      <c r="AX56" s="37">
        <f t="shared" si="49"/>
        <v>0.33700000000000002</v>
      </c>
      <c r="AY56" s="23" t="str">
        <f t="shared" si="50"/>
        <v>EXLA</v>
      </c>
      <c r="BA56" s="23" t="str">
        <f t="shared" si="62"/>
        <v>-0E25-CA-CITY OF INDUSTRY-ON</v>
      </c>
      <c r="BB56" s="23" t="str">
        <f t="shared" si="63"/>
        <v>-0E25-CA-CITY OF INDUSTRY-CAN</v>
      </c>
      <c r="BC56" s="23" t="str">
        <f t="shared" si="64"/>
        <v>-CA-CITY OF INDUSTRY-ON</v>
      </c>
      <c r="BD56" s="23" t="str">
        <f t="shared" si="65"/>
        <v>-CA-CITY OF INDUSTRY-CAN</v>
      </c>
      <c r="BE56" s="23" t="str">
        <f t="shared" si="66"/>
        <v>-91745-ON</v>
      </c>
      <c r="BF56" s="23" t="str">
        <f t="shared" si="67"/>
        <v>-91745-CAN</v>
      </c>
      <c r="BG56" s="23" t="str">
        <f t="shared" si="68"/>
        <v>-CA-ON</v>
      </c>
      <c r="BH56" s="23" t="str">
        <f t="shared" si="69"/>
        <v>CA-ON</v>
      </c>
      <c r="BI56" s="23" t="str">
        <f t="shared" si="51"/>
        <v>CA-CAN</v>
      </c>
      <c r="BJ56" s="23" t="str">
        <f t="shared" si="70"/>
        <v>USA-CAN</v>
      </c>
      <c r="BM56" s="23" t="str">
        <f t="shared" si="71"/>
        <v>0E25-CA-CITY OF INDUSTRY-ON-CA</v>
      </c>
      <c r="BN56" s="23" t="e">
        <f>_xlfn.XLOOKUP($BM56,'Route Guide - Lanes In Data'!$B$1:$B$2645,'Route Guide - Lanes In Data'!D$1:D$2645)</f>
        <v>#N/A</v>
      </c>
      <c r="BO56" s="23" t="e">
        <f>_xlfn.XLOOKUP($BM56,'Route Guide - Lanes In Data'!$B$1:$B$2645,'Route Guide - Lanes In Data'!E$1:E$2645)</f>
        <v>#N/A</v>
      </c>
      <c r="BQ56" s="37">
        <f>IF(OR(BQ$6="",EC56&lt;&gt;2),"",IFERROR(INDEX('Route Guide - Lanes Not in Data'!$E$5:$E$22370,
IF(ISERROR(MATCH(BQ$6&amp;$CQ56,'Route Guide - Lanes Not in Data'!$P$5:$P$22370,0))=FALSE,MATCH(BQ$6&amp;$CQ56,'Route Guide - Lanes Not in Data'!$P$5:$P$22370,0),
IF(ISERROR(MATCH(BQ$6&amp;$CR56,'Route Guide - Lanes Not in Data'!$P$5:$P$22370,0))=FALSE,MATCH(BQ$6&amp;$CR56,'Route Guide - Lanes Not in Data'!$P$5:$P$22370,0),
IF(ISERROR(MATCH(BQ$6&amp;$CS56,'Route Guide - Lanes Not in Data'!$P$5:$P$22370,0))=FALSE,MATCH(BQ$6&amp;$CS56,'Route Guide - Lanes Not in Data'!$P$5:$P$22370,0),
IF(ISERROR(MATCH(BQ$6&amp;$CT56,'Route Guide - Lanes Not in Data'!$P$5:$P$22370,0))=FALSE,MATCH(BQ$6&amp;$CT56,'Route Guide - Lanes Not in Data'!$P$5:$P$22370,0),
IF(ISERROR(MATCH(BQ$6&amp;$CU56,'Route Guide - Lanes Not in Data'!$P$5:$P$22370,0))=FALSE,MATCH(BQ$6&amp;$CU56,'Route Guide - Lanes Not in Data'!$P$5:$P$22370,0),
IF(ISERROR(MATCH(BQ$6&amp;$CV56,'Route Guide - Lanes Not in Data'!$P$5:$P$22370,0))=FALSE,MATCH(BQ$6&amp;$CV56,'Route Guide - Lanes Not in Data'!$P$5:$P$22370,0),
IF(ISERROR(MATCH(BQ$6&amp;$CW56,'Route Guide - Lanes Not in Data'!$P$5:$P$22370,0))=FALSE,MATCH(BQ$6&amp;$CW56,'Route Guide - Lanes Not in Data'!$P$5:$P$22370,0),
IF(ISERROR(MATCH(BQ$6&amp;$CX56,'Route Guide - Lanes Not in Data'!$P$5:$P$22370,0))=FALSE,MATCH(BQ$6&amp;$CX56,'Route Guide - Lanes Not in Data'!$P$5:$P$22370,0),
IF(ISERROR(MATCH(BQ$6&amp;$CY56,'Route Guide - Lanes Not in Data'!$P$5:$P$22370,0))=FALSE,MATCH(BQ$6&amp;$CY56,'Route Guide - Lanes Not in Data'!$P$5:$P$22370,0),
IF(ISERROR(MATCH(BQ$6&amp;$CZ56,'Route Guide - Lanes Not in Data'!$P$5:$P$22370,0))=FALSE,MATCH(BQ$6&amp;$CZ56,'Route Guide - Lanes Not in Data'!$P$5:$P$22370,0),""))))))))))),""))</f>
        <v>0.43</v>
      </c>
      <c r="BR56" s="37">
        <f>IF(OR(BR$6="",ED56&lt;&gt;2),"",IFERROR(INDEX('Route Guide - Lanes Not in Data'!$E$5:$E$22370,
IF(ISERROR(MATCH(BR$6&amp;$CQ56,'Route Guide - Lanes Not in Data'!$P$5:$P$22370,0))=FALSE,MATCH(BR$6&amp;$CQ56,'Route Guide - Lanes Not in Data'!$P$5:$P$22370,0),
IF(ISERROR(MATCH(BR$6&amp;$CR56,'Route Guide - Lanes Not in Data'!$P$5:$P$22370,0))=FALSE,MATCH(BR$6&amp;$CR56,'Route Guide - Lanes Not in Data'!$P$5:$P$22370,0),
IF(ISERROR(MATCH(BR$6&amp;$CS56,'Route Guide - Lanes Not in Data'!$P$5:$P$22370,0))=FALSE,MATCH(BR$6&amp;$CS56,'Route Guide - Lanes Not in Data'!$P$5:$P$22370,0),
IF(ISERROR(MATCH(BR$6&amp;$CT56,'Route Guide - Lanes Not in Data'!$P$5:$P$22370,0))=FALSE,MATCH(BR$6&amp;$CT56,'Route Guide - Lanes Not in Data'!$P$5:$P$22370,0),
IF(ISERROR(MATCH(BR$6&amp;$CU56,'Route Guide - Lanes Not in Data'!$P$5:$P$22370,0))=FALSE,MATCH(BR$6&amp;$CU56,'Route Guide - Lanes Not in Data'!$P$5:$P$22370,0),
IF(ISERROR(MATCH(BR$6&amp;$CV56,'Route Guide - Lanes Not in Data'!$P$5:$P$22370,0))=FALSE,MATCH(BR$6&amp;$CV56,'Route Guide - Lanes Not in Data'!$P$5:$P$22370,0),
IF(ISERROR(MATCH(BR$6&amp;$CW56,'Route Guide - Lanes Not in Data'!$P$5:$P$22370,0))=FALSE,MATCH(BR$6&amp;$CW56,'Route Guide - Lanes Not in Data'!$P$5:$P$22370,0),
IF(ISERROR(MATCH(BR$6&amp;$CX56,'Route Guide - Lanes Not in Data'!$P$5:$P$22370,0))=FALSE,MATCH(BR$6&amp;$CX56,'Route Guide - Lanes Not in Data'!$P$5:$P$22370,0),
IF(ISERROR(MATCH(BR$6&amp;$CY56,'Route Guide - Lanes Not in Data'!$P$5:$P$22370,0))=FALSE,MATCH(BR$6&amp;$CY56,'Route Guide - Lanes Not in Data'!$P$5:$P$22370,0),
IF(ISERROR(MATCH(BR$6&amp;$CZ56,'Route Guide - Lanes Not in Data'!$P$5:$P$22370,0))=FALSE,MATCH(BR$6&amp;$CZ56,'Route Guide - Lanes Not in Data'!$P$5:$P$22370,0),""))))))))))),""))</f>
        <v>0.49099999999999999</v>
      </c>
      <c r="BS56" s="37" t="str">
        <f>IF(OR(BS$6="",EE56&lt;&gt;2),"",IFERROR(INDEX('Route Guide - Lanes Not in Data'!$E$5:$E$22370,
IF(ISERROR(MATCH(BS$6&amp;$CQ56,'Route Guide - Lanes Not in Data'!$P$5:$P$22370,0))=FALSE,MATCH(BS$6&amp;$CQ56,'Route Guide - Lanes Not in Data'!$P$5:$P$22370,0),
IF(ISERROR(MATCH(BS$6&amp;$CR56,'Route Guide - Lanes Not in Data'!$P$5:$P$22370,0))=FALSE,MATCH(BS$6&amp;$CR56,'Route Guide - Lanes Not in Data'!$P$5:$P$22370,0),
IF(ISERROR(MATCH(BS$6&amp;$CS56,'Route Guide - Lanes Not in Data'!$P$5:$P$22370,0))=FALSE,MATCH(BS$6&amp;$CS56,'Route Guide - Lanes Not in Data'!$P$5:$P$22370,0),
IF(ISERROR(MATCH(BS$6&amp;$CT56,'Route Guide - Lanes Not in Data'!$P$5:$P$22370,0))=FALSE,MATCH(BS$6&amp;$CT56,'Route Guide - Lanes Not in Data'!$P$5:$P$22370,0),
IF(ISERROR(MATCH(BS$6&amp;$CU56,'Route Guide - Lanes Not in Data'!$P$5:$P$22370,0))=FALSE,MATCH(BS$6&amp;$CU56,'Route Guide - Lanes Not in Data'!$P$5:$P$22370,0),
IF(ISERROR(MATCH(BS$6&amp;$CV56,'Route Guide - Lanes Not in Data'!$P$5:$P$22370,0))=FALSE,MATCH(BS$6&amp;$CV56,'Route Guide - Lanes Not in Data'!$P$5:$P$22370,0),
IF(ISERROR(MATCH(BS$6&amp;$CW56,'Route Guide - Lanes Not in Data'!$P$5:$P$22370,0))=FALSE,MATCH(BS$6&amp;$CW56,'Route Guide - Lanes Not in Data'!$P$5:$P$22370,0),
IF(ISERROR(MATCH(BS$6&amp;$CX56,'Route Guide - Lanes Not in Data'!$P$5:$P$22370,0))=FALSE,MATCH(BS$6&amp;$CX56,'Route Guide - Lanes Not in Data'!$P$5:$P$22370,0),
IF(ISERROR(MATCH(BS$6&amp;$CY56,'Route Guide - Lanes Not in Data'!$P$5:$P$22370,0))=FALSE,MATCH(BS$6&amp;$CY56,'Route Guide - Lanes Not in Data'!$P$5:$P$22370,0),
IF(ISERROR(MATCH(BS$6&amp;$CZ56,'Route Guide - Lanes Not in Data'!$P$5:$P$22370,0))=FALSE,MATCH(BS$6&amp;$CZ56,'Route Guide - Lanes Not in Data'!$P$5:$P$22370,0),""))))))))))),""))</f>
        <v/>
      </c>
      <c r="BT56" s="37" t="str">
        <f>IF(OR(BT$6="",EF56&lt;&gt;2),"",IFERROR(INDEX('Route Guide - Lanes Not in Data'!$E$5:$E$22370,
IF(ISERROR(MATCH(BT$6&amp;$CQ56,'Route Guide - Lanes Not in Data'!$P$5:$P$22370,0))=FALSE,MATCH(BT$6&amp;$CQ56,'Route Guide - Lanes Not in Data'!$P$5:$P$22370,0),
IF(ISERROR(MATCH(BT$6&amp;$CR56,'Route Guide - Lanes Not in Data'!$P$5:$P$22370,0))=FALSE,MATCH(BT$6&amp;$CR56,'Route Guide - Lanes Not in Data'!$P$5:$P$22370,0),
IF(ISERROR(MATCH(BT$6&amp;$CS56,'Route Guide - Lanes Not in Data'!$P$5:$P$22370,0))=FALSE,MATCH(BT$6&amp;$CS56,'Route Guide - Lanes Not in Data'!$P$5:$P$22370,0),
IF(ISERROR(MATCH(BT$6&amp;$CT56,'Route Guide - Lanes Not in Data'!$P$5:$P$22370,0))=FALSE,MATCH(BT$6&amp;$CT56,'Route Guide - Lanes Not in Data'!$P$5:$P$22370,0),
IF(ISERROR(MATCH(BT$6&amp;$CU56,'Route Guide - Lanes Not in Data'!$P$5:$P$22370,0))=FALSE,MATCH(BT$6&amp;$CU56,'Route Guide - Lanes Not in Data'!$P$5:$P$22370,0),
IF(ISERROR(MATCH(BT$6&amp;$CV56,'Route Guide - Lanes Not in Data'!$P$5:$P$22370,0))=FALSE,MATCH(BT$6&amp;$CV56,'Route Guide - Lanes Not in Data'!$P$5:$P$22370,0),
IF(ISERROR(MATCH(BT$6&amp;$CW56,'Route Guide - Lanes Not in Data'!$P$5:$P$22370,0))=FALSE,MATCH(BT$6&amp;$CW56,'Route Guide - Lanes Not in Data'!$P$5:$P$22370,0),
IF(ISERROR(MATCH(BT$6&amp;$CX56,'Route Guide - Lanes Not in Data'!$P$5:$P$22370,0))=FALSE,MATCH(BT$6&amp;$CX56,'Route Guide - Lanes Not in Data'!$P$5:$P$22370,0),
IF(ISERROR(MATCH(BT$6&amp;$CY56,'Route Guide - Lanes Not in Data'!$P$5:$P$22370,0))=FALSE,MATCH(BT$6&amp;$CY56,'Route Guide - Lanes Not in Data'!$P$5:$P$22370,0),
IF(ISERROR(MATCH(BT$6&amp;$CZ56,'Route Guide - Lanes Not in Data'!$P$5:$P$22370,0))=FALSE,MATCH(BT$6&amp;$CZ56,'Route Guide - Lanes Not in Data'!$P$5:$P$22370,0),""))))))))))),""))</f>
        <v/>
      </c>
      <c r="BU56" s="37">
        <f>IF(OR(BU$6="",EG56&lt;&gt;2),"",IFERROR(INDEX('Route Guide - Lanes Not in Data'!$E$5:$E$22370,
IF(ISERROR(MATCH(BU$6&amp;$CQ56,'Route Guide - Lanes Not in Data'!$P$5:$P$22370,0))=FALSE,MATCH(BU$6&amp;$CQ56,'Route Guide - Lanes Not in Data'!$P$5:$P$22370,0),
IF(ISERROR(MATCH(BU$6&amp;$CR56,'Route Guide - Lanes Not in Data'!$P$5:$P$22370,0))=FALSE,MATCH(BU$6&amp;$CR56,'Route Guide - Lanes Not in Data'!$P$5:$P$22370,0),
IF(ISERROR(MATCH(BU$6&amp;$CS56,'Route Guide - Lanes Not in Data'!$P$5:$P$22370,0))=FALSE,MATCH(BU$6&amp;$CS56,'Route Guide - Lanes Not in Data'!$P$5:$P$22370,0),
IF(ISERROR(MATCH(BU$6&amp;$CT56,'Route Guide - Lanes Not in Data'!$P$5:$P$22370,0))=FALSE,MATCH(BU$6&amp;$CT56,'Route Guide - Lanes Not in Data'!$P$5:$P$22370,0),
IF(ISERROR(MATCH(BU$6&amp;$CU56,'Route Guide - Lanes Not in Data'!$P$5:$P$22370,0))=FALSE,MATCH(BU$6&amp;$CU56,'Route Guide - Lanes Not in Data'!$P$5:$P$22370,0),
IF(ISERROR(MATCH(BU$6&amp;$CV56,'Route Guide - Lanes Not in Data'!$P$5:$P$22370,0))=FALSE,MATCH(BU$6&amp;$CV56,'Route Guide - Lanes Not in Data'!$P$5:$P$22370,0),
IF(ISERROR(MATCH(BU$6&amp;$CW56,'Route Guide - Lanes Not in Data'!$P$5:$P$22370,0))=FALSE,MATCH(BU$6&amp;$CW56,'Route Guide - Lanes Not in Data'!$P$5:$P$22370,0),
IF(ISERROR(MATCH(BU$6&amp;$CX56,'Route Guide - Lanes Not in Data'!$P$5:$P$22370,0))=FALSE,MATCH(BU$6&amp;$CX56,'Route Guide - Lanes Not in Data'!$P$5:$P$22370,0),
IF(ISERROR(MATCH(BU$6&amp;$CY56,'Route Guide - Lanes Not in Data'!$P$5:$P$22370,0))=FALSE,MATCH(BU$6&amp;$CY56,'Route Guide - Lanes Not in Data'!$P$5:$P$22370,0),
IF(ISERROR(MATCH(BU$6&amp;$CZ56,'Route Guide - Lanes Not in Data'!$P$5:$P$22370,0))=FALSE,MATCH(BU$6&amp;$CZ56,'Route Guide - Lanes Not in Data'!$P$5:$P$22370,0),""))))))))))),""))</f>
        <v>0</v>
      </c>
      <c r="BV56" s="37" t="str">
        <f>IF(OR(BV$6="",EH56&lt;&gt;2),"",IFERROR(INDEX('Route Guide - Lanes Not in Data'!$E$5:$E$22370,
IF(ISERROR(MATCH(BV$6&amp;$CQ56,'Route Guide - Lanes Not in Data'!$P$5:$P$22370,0))=FALSE,MATCH(BV$6&amp;$CQ56,'Route Guide - Lanes Not in Data'!$P$5:$P$22370,0),
IF(ISERROR(MATCH(BV$6&amp;$CR56,'Route Guide - Lanes Not in Data'!$P$5:$P$22370,0))=FALSE,MATCH(BV$6&amp;$CR56,'Route Guide - Lanes Not in Data'!$P$5:$P$22370,0),
IF(ISERROR(MATCH(BV$6&amp;$CS56,'Route Guide - Lanes Not in Data'!$P$5:$P$22370,0))=FALSE,MATCH(BV$6&amp;$CS56,'Route Guide - Lanes Not in Data'!$P$5:$P$22370,0),
IF(ISERROR(MATCH(BV$6&amp;$CT56,'Route Guide - Lanes Not in Data'!$P$5:$P$22370,0))=FALSE,MATCH(BV$6&amp;$CT56,'Route Guide - Lanes Not in Data'!$P$5:$P$22370,0),
IF(ISERROR(MATCH(BV$6&amp;$CU56,'Route Guide - Lanes Not in Data'!$P$5:$P$22370,0))=FALSE,MATCH(BV$6&amp;$CU56,'Route Guide - Lanes Not in Data'!$P$5:$P$22370,0),
IF(ISERROR(MATCH(BV$6&amp;$CV56,'Route Guide - Lanes Not in Data'!$P$5:$P$22370,0))=FALSE,MATCH(BV$6&amp;$CV56,'Route Guide - Lanes Not in Data'!$P$5:$P$22370,0),
IF(ISERROR(MATCH(BV$6&amp;$CW56,'Route Guide - Lanes Not in Data'!$P$5:$P$22370,0))=FALSE,MATCH(BV$6&amp;$CW56,'Route Guide - Lanes Not in Data'!$P$5:$P$22370,0),
IF(ISERROR(MATCH(BV$6&amp;$CX56,'Route Guide - Lanes Not in Data'!$P$5:$P$22370,0))=FALSE,MATCH(BV$6&amp;$CX56,'Route Guide - Lanes Not in Data'!$P$5:$P$22370,0),
IF(ISERROR(MATCH(BV$6&amp;$CY56,'Route Guide - Lanes Not in Data'!$P$5:$P$22370,0))=FALSE,MATCH(BV$6&amp;$CY56,'Route Guide - Lanes Not in Data'!$P$5:$P$22370,0),
IF(ISERROR(MATCH(BV$6&amp;$CZ56,'Route Guide - Lanes Not in Data'!$P$5:$P$22370,0))=FALSE,MATCH(BV$6&amp;$CZ56,'Route Guide - Lanes Not in Data'!$P$5:$P$22370,0),""))))))))))),""))</f>
        <v/>
      </c>
      <c r="BW56" s="37" t="str">
        <f>IF(OR(BW$6="",EI56&lt;&gt;2),"",IFERROR(INDEX('Route Guide - Lanes Not in Data'!$E$5:$E$22370,
IF(ISERROR(MATCH(BW$6&amp;$CQ56,'Route Guide - Lanes Not in Data'!$P$5:$P$22370,0))=FALSE,MATCH(BW$6&amp;$CQ56,'Route Guide - Lanes Not in Data'!$P$5:$P$22370,0),
IF(ISERROR(MATCH(BW$6&amp;$CR56,'Route Guide - Lanes Not in Data'!$P$5:$P$22370,0))=FALSE,MATCH(BW$6&amp;$CR56,'Route Guide - Lanes Not in Data'!$P$5:$P$22370,0),
IF(ISERROR(MATCH(BW$6&amp;$CS56,'Route Guide - Lanes Not in Data'!$P$5:$P$22370,0))=FALSE,MATCH(BW$6&amp;$CS56,'Route Guide - Lanes Not in Data'!$P$5:$P$22370,0),
IF(ISERROR(MATCH(BW$6&amp;$CT56,'Route Guide - Lanes Not in Data'!$P$5:$P$22370,0))=FALSE,MATCH(BW$6&amp;$CT56,'Route Guide - Lanes Not in Data'!$P$5:$P$22370,0),
IF(ISERROR(MATCH(BW$6&amp;$CU56,'Route Guide - Lanes Not in Data'!$P$5:$P$22370,0))=FALSE,MATCH(BW$6&amp;$CU56,'Route Guide - Lanes Not in Data'!$P$5:$P$22370,0),
IF(ISERROR(MATCH(BW$6&amp;$CV56,'Route Guide - Lanes Not in Data'!$P$5:$P$22370,0))=FALSE,MATCH(BW$6&amp;$CV56,'Route Guide - Lanes Not in Data'!$P$5:$P$22370,0),
IF(ISERROR(MATCH(BW$6&amp;$CW56,'Route Guide - Lanes Not in Data'!$P$5:$P$22370,0))=FALSE,MATCH(BW$6&amp;$CW56,'Route Guide - Lanes Not in Data'!$P$5:$P$22370,0),
IF(ISERROR(MATCH(BW$6&amp;$CX56,'Route Guide - Lanes Not in Data'!$P$5:$P$22370,0))=FALSE,MATCH(BW$6&amp;$CX56,'Route Guide - Lanes Not in Data'!$P$5:$P$22370,0),
IF(ISERROR(MATCH(BW$6&amp;$CY56,'Route Guide - Lanes Not in Data'!$P$5:$P$22370,0))=FALSE,MATCH(BW$6&amp;$CY56,'Route Guide - Lanes Not in Data'!$P$5:$P$22370,0),
IF(ISERROR(MATCH(BW$6&amp;$CZ56,'Route Guide - Lanes Not in Data'!$P$5:$P$22370,0))=FALSE,MATCH(BW$6&amp;$CZ56,'Route Guide - Lanes Not in Data'!$P$5:$P$22370,0),""))))))))))),""))</f>
        <v/>
      </c>
      <c r="BX56" s="37" t="str">
        <f>IF(OR(BX$6="",EJ56&lt;&gt;2),"",IFERROR(INDEX('Route Guide - Lanes Not in Data'!$E$5:$E$22370,
IF(ISERROR(MATCH(BX$6&amp;$CQ56,'Route Guide - Lanes Not in Data'!$P$5:$P$22370,0))=FALSE,MATCH(BX$6&amp;$CQ56,'Route Guide - Lanes Not in Data'!$P$5:$P$22370,0),
IF(ISERROR(MATCH(BX$6&amp;$CR56,'Route Guide - Lanes Not in Data'!$P$5:$P$22370,0))=FALSE,MATCH(BX$6&amp;$CR56,'Route Guide - Lanes Not in Data'!$P$5:$P$22370,0),
IF(ISERROR(MATCH(BX$6&amp;$CS56,'Route Guide - Lanes Not in Data'!$P$5:$P$22370,0))=FALSE,MATCH(BX$6&amp;$CS56,'Route Guide - Lanes Not in Data'!$P$5:$P$22370,0),
IF(ISERROR(MATCH(BX$6&amp;$CT56,'Route Guide - Lanes Not in Data'!$P$5:$P$22370,0))=FALSE,MATCH(BX$6&amp;$CT56,'Route Guide - Lanes Not in Data'!$P$5:$P$22370,0),
IF(ISERROR(MATCH(BX$6&amp;$CU56,'Route Guide - Lanes Not in Data'!$P$5:$P$22370,0))=FALSE,MATCH(BX$6&amp;$CU56,'Route Guide - Lanes Not in Data'!$P$5:$P$22370,0),
IF(ISERROR(MATCH(BX$6&amp;$CV56,'Route Guide - Lanes Not in Data'!$P$5:$P$22370,0))=FALSE,MATCH(BX$6&amp;$CV56,'Route Guide - Lanes Not in Data'!$P$5:$P$22370,0),
IF(ISERROR(MATCH(BX$6&amp;$CW56,'Route Guide - Lanes Not in Data'!$P$5:$P$22370,0))=FALSE,MATCH(BX$6&amp;$CW56,'Route Guide - Lanes Not in Data'!$P$5:$P$22370,0),
IF(ISERROR(MATCH(BX$6&amp;$CX56,'Route Guide - Lanes Not in Data'!$P$5:$P$22370,0))=FALSE,MATCH(BX$6&amp;$CX56,'Route Guide - Lanes Not in Data'!$P$5:$P$22370,0),
IF(ISERROR(MATCH(BX$6&amp;$CY56,'Route Guide - Lanes Not in Data'!$P$5:$P$22370,0))=FALSE,MATCH(BX$6&amp;$CY56,'Route Guide - Lanes Not in Data'!$P$5:$P$22370,0),
IF(ISERROR(MATCH(BX$6&amp;$CZ56,'Route Guide - Lanes Not in Data'!$P$5:$P$22370,0))=FALSE,MATCH(BX$6&amp;$CZ56,'Route Guide - Lanes Not in Data'!$P$5:$P$22370,0),""))))))))))),""))</f>
        <v/>
      </c>
      <c r="BY56" s="37" t="str">
        <f>IF(OR(BY$6="",EK56&lt;&gt;2),"",IFERROR(INDEX('Route Guide - Lanes Not in Data'!$E$5:$E$22370,
IF(ISERROR(MATCH(BY$6&amp;$CQ56,'Route Guide - Lanes Not in Data'!$P$5:$P$22370,0))=FALSE,MATCH(BY$6&amp;$CQ56,'Route Guide - Lanes Not in Data'!$P$5:$P$22370,0),
IF(ISERROR(MATCH(BY$6&amp;$CR56,'Route Guide - Lanes Not in Data'!$P$5:$P$22370,0))=FALSE,MATCH(BY$6&amp;$CR56,'Route Guide - Lanes Not in Data'!$P$5:$P$22370,0),
IF(ISERROR(MATCH(BY$6&amp;$CS56,'Route Guide - Lanes Not in Data'!$P$5:$P$22370,0))=FALSE,MATCH(BY$6&amp;$CS56,'Route Guide - Lanes Not in Data'!$P$5:$P$22370,0),
IF(ISERROR(MATCH(BY$6&amp;$CT56,'Route Guide - Lanes Not in Data'!$P$5:$P$22370,0))=FALSE,MATCH(BY$6&amp;$CT56,'Route Guide - Lanes Not in Data'!$P$5:$P$22370,0),
IF(ISERROR(MATCH(BY$6&amp;$CU56,'Route Guide - Lanes Not in Data'!$P$5:$P$22370,0))=FALSE,MATCH(BY$6&amp;$CU56,'Route Guide - Lanes Not in Data'!$P$5:$P$22370,0),
IF(ISERROR(MATCH(BY$6&amp;$CV56,'Route Guide - Lanes Not in Data'!$P$5:$P$22370,0))=FALSE,MATCH(BY$6&amp;$CV56,'Route Guide - Lanes Not in Data'!$P$5:$P$22370,0),
IF(ISERROR(MATCH(BY$6&amp;$CW56,'Route Guide - Lanes Not in Data'!$P$5:$P$22370,0))=FALSE,MATCH(BY$6&amp;$CW56,'Route Guide - Lanes Not in Data'!$P$5:$P$22370,0),
IF(ISERROR(MATCH(BY$6&amp;$CX56,'Route Guide - Lanes Not in Data'!$P$5:$P$22370,0))=FALSE,MATCH(BY$6&amp;$CX56,'Route Guide - Lanes Not in Data'!$P$5:$P$22370,0),
IF(ISERROR(MATCH(BY$6&amp;$CY56,'Route Guide - Lanes Not in Data'!$P$5:$P$22370,0))=FALSE,MATCH(BY$6&amp;$CY56,'Route Guide - Lanes Not in Data'!$P$5:$P$22370,0),
IF(ISERROR(MATCH(BY$6&amp;$CZ56,'Route Guide - Lanes Not in Data'!$P$5:$P$22370,0))=FALSE,MATCH(BY$6&amp;$CZ56,'Route Guide - Lanes Not in Data'!$P$5:$P$22370,0),""))))))))))),""))</f>
        <v/>
      </c>
      <c r="BZ56" s="37" t="str">
        <f>IF(OR(BZ$6="",EL56&lt;&gt;2),"",IFERROR(INDEX('Route Guide - Lanes Not in Data'!$E$5:$E$22370,
IF(ISERROR(MATCH(BZ$6&amp;$CQ56,'Route Guide - Lanes Not in Data'!$P$5:$P$22370,0))=FALSE,MATCH(BZ$6&amp;$CQ56,'Route Guide - Lanes Not in Data'!$P$5:$P$22370,0),
IF(ISERROR(MATCH(BZ$6&amp;$CR56,'Route Guide - Lanes Not in Data'!$P$5:$P$22370,0))=FALSE,MATCH(BZ$6&amp;$CR56,'Route Guide - Lanes Not in Data'!$P$5:$P$22370,0),
IF(ISERROR(MATCH(BZ$6&amp;$CS56,'Route Guide - Lanes Not in Data'!$P$5:$P$22370,0))=FALSE,MATCH(BZ$6&amp;$CS56,'Route Guide - Lanes Not in Data'!$P$5:$P$22370,0),
IF(ISERROR(MATCH(BZ$6&amp;$CT56,'Route Guide - Lanes Not in Data'!$P$5:$P$22370,0))=FALSE,MATCH(BZ$6&amp;$CT56,'Route Guide - Lanes Not in Data'!$P$5:$P$22370,0),
IF(ISERROR(MATCH(BZ$6&amp;$CU56,'Route Guide - Lanes Not in Data'!$P$5:$P$22370,0))=FALSE,MATCH(BZ$6&amp;$CU56,'Route Guide - Lanes Not in Data'!$P$5:$P$22370,0),
IF(ISERROR(MATCH(BZ$6&amp;$CV56,'Route Guide - Lanes Not in Data'!$P$5:$P$22370,0))=FALSE,MATCH(BZ$6&amp;$CV56,'Route Guide - Lanes Not in Data'!$P$5:$P$22370,0),
IF(ISERROR(MATCH(BZ$6&amp;$CW56,'Route Guide - Lanes Not in Data'!$P$5:$P$22370,0))=FALSE,MATCH(BZ$6&amp;$CW56,'Route Guide - Lanes Not in Data'!$P$5:$P$22370,0),
IF(ISERROR(MATCH(BZ$6&amp;$CX56,'Route Guide - Lanes Not in Data'!$P$5:$P$22370,0))=FALSE,MATCH(BZ$6&amp;$CX56,'Route Guide - Lanes Not in Data'!$P$5:$P$22370,0),
IF(ISERROR(MATCH(BZ$6&amp;$CY56,'Route Guide - Lanes Not in Data'!$P$5:$P$22370,0))=FALSE,MATCH(BZ$6&amp;$CY56,'Route Guide - Lanes Not in Data'!$P$5:$P$22370,0),
IF(ISERROR(MATCH(BZ$6&amp;$CZ56,'Route Guide - Lanes Not in Data'!$P$5:$P$22370,0))=FALSE,MATCH(BZ$6&amp;$CZ56,'Route Guide - Lanes Not in Data'!$P$5:$P$22370,0),""))))))))))),""))</f>
        <v/>
      </c>
      <c r="CA56" s="37" t="str">
        <f>IF(OR(CA$6="",EM56&lt;&gt;2),"",IFERROR(INDEX('Route Guide - Lanes Not in Data'!$E$5:$E$22370,
IF(ISERROR(MATCH(CA$6&amp;$CQ56,'Route Guide - Lanes Not in Data'!$P$5:$P$22370,0))=FALSE,MATCH(CA$6&amp;$CQ56,'Route Guide - Lanes Not in Data'!$P$5:$P$22370,0),
IF(ISERROR(MATCH(CA$6&amp;$CR56,'Route Guide - Lanes Not in Data'!$P$5:$P$22370,0))=FALSE,MATCH(CA$6&amp;$CR56,'Route Guide - Lanes Not in Data'!$P$5:$P$22370,0),
IF(ISERROR(MATCH(CA$6&amp;$CS56,'Route Guide - Lanes Not in Data'!$P$5:$P$22370,0))=FALSE,MATCH(CA$6&amp;$CS56,'Route Guide - Lanes Not in Data'!$P$5:$P$22370,0),
IF(ISERROR(MATCH(CA$6&amp;$CT56,'Route Guide - Lanes Not in Data'!$P$5:$P$22370,0))=FALSE,MATCH(CA$6&amp;$CT56,'Route Guide - Lanes Not in Data'!$P$5:$P$22370,0),
IF(ISERROR(MATCH(CA$6&amp;$CU56,'Route Guide - Lanes Not in Data'!$P$5:$P$22370,0))=FALSE,MATCH(CA$6&amp;$CU56,'Route Guide - Lanes Not in Data'!$P$5:$P$22370,0),
IF(ISERROR(MATCH(CA$6&amp;$CV56,'Route Guide - Lanes Not in Data'!$P$5:$P$22370,0))=FALSE,MATCH(CA$6&amp;$CV56,'Route Guide - Lanes Not in Data'!$P$5:$P$22370,0),
IF(ISERROR(MATCH(CA$6&amp;$CW56,'Route Guide - Lanes Not in Data'!$P$5:$P$22370,0))=FALSE,MATCH(CA$6&amp;$CW56,'Route Guide - Lanes Not in Data'!$P$5:$P$22370,0),
IF(ISERROR(MATCH(CA$6&amp;$CX56,'Route Guide - Lanes Not in Data'!$P$5:$P$22370,0))=FALSE,MATCH(CA$6&amp;$CX56,'Route Guide - Lanes Not in Data'!$P$5:$P$22370,0),
IF(ISERROR(MATCH(CA$6&amp;$CY56,'Route Guide - Lanes Not in Data'!$P$5:$P$22370,0))=FALSE,MATCH(CA$6&amp;$CY56,'Route Guide - Lanes Not in Data'!$P$5:$P$22370,0),
IF(ISERROR(MATCH(CA$6&amp;$CZ56,'Route Guide - Lanes Not in Data'!$P$5:$P$22370,0))=FALSE,MATCH(CA$6&amp;$CZ56,'Route Guide - Lanes Not in Data'!$P$5:$P$22370,0),""))))))))))),""))</f>
        <v/>
      </c>
      <c r="CB56" s="37" t="str">
        <f>IF(OR(CB$6="",EN56&lt;&gt;2),"",IFERROR(INDEX('Route Guide - Lanes Not in Data'!$E$5:$E$22370,
IF(ISERROR(MATCH(CB$6&amp;$CQ56,'Route Guide - Lanes Not in Data'!$P$5:$P$22370,0))=FALSE,MATCH(CB$6&amp;$CQ56,'Route Guide - Lanes Not in Data'!$P$5:$P$22370,0),
IF(ISERROR(MATCH(CB$6&amp;$CR56,'Route Guide - Lanes Not in Data'!$P$5:$P$22370,0))=FALSE,MATCH(CB$6&amp;$CR56,'Route Guide - Lanes Not in Data'!$P$5:$P$22370,0),
IF(ISERROR(MATCH(CB$6&amp;$CS56,'Route Guide - Lanes Not in Data'!$P$5:$P$22370,0))=FALSE,MATCH(CB$6&amp;$CS56,'Route Guide - Lanes Not in Data'!$P$5:$P$22370,0),
IF(ISERROR(MATCH(CB$6&amp;$CT56,'Route Guide - Lanes Not in Data'!$P$5:$P$22370,0))=FALSE,MATCH(CB$6&amp;$CT56,'Route Guide - Lanes Not in Data'!$P$5:$P$22370,0),
IF(ISERROR(MATCH(CB$6&amp;$CU56,'Route Guide - Lanes Not in Data'!$P$5:$P$22370,0))=FALSE,MATCH(CB$6&amp;$CU56,'Route Guide - Lanes Not in Data'!$P$5:$P$22370,0),
IF(ISERROR(MATCH(CB$6&amp;$CV56,'Route Guide - Lanes Not in Data'!$P$5:$P$22370,0))=FALSE,MATCH(CB$6&amp;$CV56,'Route Guide - Lanes Not in Data'!$P$5:$P$22370,0),
IF(ISERROR(MATCH(CB$6&amp;$CW56,'Route Guide - Lanes Not in Data'!$P$5:$P$22370,0))=FALSE,MATCH(CB$6&amp;$CW56,'Route Guide - Lanes Not in Data'!$P$5:$P$22370,0),
IF(ISERROR(MATCH(CB$6&amp;$CX56,'Route Guide - Lanes Not in Data'!$P$5:$P$22370,0))=FALSE,MATCH(CB$6&amp;$CX56,'Route Guide - Lanes Not in Data'!$P$5:$P$22370,0),
IF(ISERROR(MATCH(CB$6&amp;$CY56,'Route Guide - Lanes Not in Data'!$P$5:$P$22370,0))=FALSE,MATCH(CB$6&amp;$CY56,'Route Guide - Lanes Not in Data'!$P$5:$P$22370,0),
IF(ISERROR(MATCH(CB$6&amp;$CZ56,'Route Guide - Lanes Not in Data'!$P$5:$P$22370,0))=FALSE,MATCH(CB$6&amp;$CZ56,'Route Guide - Lanes Not in Data'!$P$5:$P$22370,0),""))))))))))),""))</f>
        <v/>
      </c>
      <c r="CC56" s="37" t="str">
        <f>IF(OR(CC$6="",EO56&lt;&gt;2),"",IFERROR(INDEX('Route Guide - Lanes Not in Data'!$E$5:$E$22370,
IF(ISERROR(MATCH(CC$6&amp;$CQ56,'Route Guide - Lanes Not in Data'!$P$5:$P$22370,0))=FALSE,MATCH(CC$6&amp;$CQ56,'Route Guide - Lanes Not in Data'!$P$5:$P$22370,0),
IF(ISERROR(MATCH(CC$6&amp;$CR56,'Route Guide - Lanes Not in Data'!$P$5:$P$22370,0))=FALSE,MATCH(CC$6&amp;$CR56,'Route Guide - Lanes Not in Data'!$P$5:$P$22370,0),
IF(ISERROR(MATCH(CC$6&amp;$CS56,'Route Guide - Lanes Not in Data'!$P$5:$P$22370,0))=FALSE,MATCH(CC$6&amp;$CS56,'Route Guide - Lanes Not in Data'!$P$5:$P$22370,0),
IF(ISERROR(MATCH(CC$6&amp;$CT56,'Route Guide - Lanes Not in Data'!$P$5:$P$22370,0))=FALSE,MATCH(CC$6&amp;$CT56,'Route Guide - Lanes Not in Data'!$P$5:$P$22370,0),
IF(ISERROR(MATCH(CC$6&amp;$CU56,'Route Guide - Lanes Not in Data'!$P$5:$P$22370,0))=FALSE,MATCH(CC$6&amp;$CU56,'Route Guide - Lanes Not in Data'!$P$5:$P$22370,0),
IF(ISERROR(MATCH(CC$6&amp;$CV56,'Route Guide - Lanes Not in Data'!$P$5:$P$22370,0))=FALSE,MATCH(CC$6&amp;$CV56,'Route Guide - Lanes Not in Data'!$P$5:$P$22370,0),
IF(ISERROR(MATCH(CC$6&amp;$CW56,'Route Guide - Lanes Not in Data'!$P$5:$P$22370,0))=FALSE,MATCH(CC$6&amp;$CW56,'Route Guide - Lanes Not in Data'!$P$5:$P$22370,0),
IF(ISERROR(MATCH(CC$6&amp;$CX56,'Route Guide - Lanes Not in Data'!$P$5:$P$22370,0))=FALSE,MATCH(CC$6&amp;$CX56,'Route Guide - Lanes Not in Data'!$P$5:$P$22370,0),
IF(ISERROR(MATCH(CC$6&amp;$CY56,'Route Guide - Lanes Not in Data'!$P$5:$P$22370,0))=FALSE,MATCH(CC$6&amp;$CY56,'Route Guide - Lanes Not in Data'!$P$5:$P$22370,0),
IF(ISERROR(MATCH(CC$6&amp;$CZ56,'Route Guide - Lanes Not in Data'!$P$5:$P$22370,0))=FALSE,MATCH(CC$6&amp;$CZ56,'Route Guide - Lanes Not in Data'!$P$5:$P$22370,0),""))))))))))),""))</f>
        <v/>
      </c>
      <c r="CD56" s="37" t="str">
        <f>IF(OR(CD$6="",EP56&lt;&gt;2),"",IFERROR(INDEX('Route Guide - Lanes Not in Data'!$E$5:$E$22370,
IF(ISERROR(MATCH(CD$6&amp;$CQ56,'Route Guide - Lanes Not in Data'!$P$5:$P$22370,0))=FALSE,MATCH(CD$6&amp;$CQ56,'Route Guide - Lanes Not in Data'!$P$5:$P$22370,0),
IF(ISERROR(MATCH(CD$6&amp;$CR56,'Route Guide - Lanes Not in Data'!$P$5:$P$22370,0))=FALSE,MATCH(CD$6&amp;$CR56,'Route Guide - Lanes Not in Data'!$P$5:$P$22370,0),
IF(ISERROR(MATCH(CD$6&amp;$CS56,'Route Guide - Lanes Not in Data'!$P$5:$P$22370,0))=FALSE,MATCH(CD$6&amp;$CS56,'Route Guide - Lanes Not in Data'!$P$5:$P$22370,0),
IF(ISERROR(MATCH(CD$6&amp;$CT56,'Route Guide - Lanes Not in Data'!$P$5:$P$22370,0))=FALSE,MATCH(CD$6&amp;$CT56,'Route Guide - Lanes Not in Data'!$P$5:$P$22370,0),
IF(ISERROR(MATCH(CD$6&amp;$CU56,'Route Guide - Lanes Not in Data'!$P$5:$P$22370,0))=FALSE,MATCH(CD$6&amp;$CU56,'Route Guide - Lanes Not in Data'!$P$5:$P$22370,0),
IF(ISERROR(MATCH(CD$6&amp;$CV56,'Route Guide - Lanes Not in Data'!$P$5:$P$22370,0))=FALSE,MATCH(CD$6&amp;$CV56,'Route Guide - Lanes Not in Data'!$P$5:$P$22370,0),
IF(ISERROR(MATCH(CD$6&amp;$CW56,'Route Guide - Lanes Not in Data'!$P$5:$P$22370,0))=FALSE,MATCH(CD$6&amp;$CW56,'Route Guide - Lanes Not in Data'!$P$5:$P$22370,0),
IF(ISERROR(MATCH(CD$6&amp;$CX56,'Route Guide - Lanes Not in Data'!$P$5:$P$22370,0))=FALSE,MATCH(CD$6&amp;$CX56,'Route Guide - Lanes Not in Data'!$P$5:$P$22370,0),
IF(ISERROR(MATCH(CD$6&amp;$CY56,'Route Guide - Lanes Not in Data'!$P$5:$P$22370,0))=FALSE,MATCH(CD$6&amp;$CY56,'Route Guide - Lanes Not in Data'!$P$5:$P$22370,0),
IF(ISERROR(MATCH(CD$6&amp;$CZ56,'Route Guide - Lanes Not in Data'!$P$5:$P$22370,0))=FALSE,MATCH(CD$6&amp;$CZ56,'Route Guide - Lanes Not in Data'!$P$5:$P$22370,0),""))))))))))),""))</f>
        <v/>
      </c>
      <c r="CE56" s="37" t="str">
        <f>IF(OR(CE$6="",EQ56&lt;&gt;2),"",IFERROR(INDEX('Route Guide - Lanes Not in Data'!$E$5:$E$22370,
IF(ISERROR(MATCH(CE$6&amp;$CQ56,'Route Guide - Lanes Not in Data'!$P$5:$P$22370,0))=FALSE,MATCH(CE$6&amp;$CQ56,'Route Guide - Lanes Not in Data'!$P$5:$P$22370,0),
IF(ISERROR(MATCH(CE$6&amp;$CR56,'Route Guide - Lanes Not in Data'!$P$5:$P$22370,0))=FALSE,MATCH(CE$6&amp;$CR56,'Route Guide - Lanes Not in Data'!$P$5:$P$22370,0),
IF(ISERROR(MATCH(CE$6&amp;$CS56,'Route Guide - Lanes Not in Data'!$P$5:$P$22370,0))=FALSE,MATCH(CE$6&amp;$CS56,'Route Guide - Lanes Not in Data'!$P$5:$P$22370,0),
IF(ISERROR(MATCH(CE$6&amp;$CT56,'Route Guide - Lanes Not in Data'!$P$5:$P$22370,0))=FALSE,MATCH(CE$6&amp;$CT56,'Route Guide - Lanes Not in Data'!$P$5:$P$22370,0),
IF(ISERROR(MATCH(CE$6&amp;$CU56,'Route Guide - Lanes Not in Data'!$P$5:$P$22370,0))=FALSE,MATCH(CE$6&amp;$CU56,'Route Guide - Lanes Not in Data'!$P$5:$P$22370,0),
IF(ISERROR(MATCH(CE$6&amp;$CV56,'Route Guide - Lanes Not in Data'!$P$5:$P$22370,0))=FALSE,MATCH(CE$6&amp;$CV56,'Route Guide - Lanes Not in Data'!$P$5:$P$22370,0),
IF(ISERROR(MATCH(CE$6&amp;$CW56,'Route Guide - Lanes Not in Data'!$P$5:$P$22370,0))=FALSE,MATCH(CE$6&amp;$CW56,'Route Guide - Lanes Not in Data'!$P$5:$P$22370,0),
IF(ISERROR(MATCH(CE$6&amp;$CX56,'Route Guide - Lanes Not in Data'!$P$5:$P$22370,0))=FALSE,MATCH(CE$6&amp;$CX56,'Route Guide - Lanes Not in Data'!$P$5:$P$22370,0),
IF(ISERROR(MATCH(CE$6&amp;$CY56,'Route Guide - Lanes Not in Data'!$P$5:$P$22370,0))=FALSE,MATCH(CE$6&amp;$CY56,'Route Guide - Lanes Not in Data'!$P$5:$P$22370,0),
IF(ISERROR(MATCH(CE$6&amp;$CZ56,'Route Guide - Lanes Not in Data'!$P$5:$P$22370,0))=FALSE,MATCH(CE$6&amp;$CZ56,'Route Guide - Lanes Not in Data'!$P$5:$P$22370,0),""))))))))))),""))</f>
        <v/>
      </c>
      <c r="CF56" s="37" t="str">
        <f>IF(OR(CF$6="",ER56&lt;&gt;2),"",IFERROR(INDEX('Route Guide - Lanes Not in Data'!$E$5:$E$22370,
IF(ISERROR(MATCH(CF$6&amp;$CQ56,'Route Guide - Lanes Not in Data'!$P$5:$P$22370,0))=FALSE,MATCH(CF$6&amp;$CQ56,'Route Guide - Lanes Not in Data'!$P$5:$P$22370,0),
IF(ISERROR(MATCH(CF$6&amp;$CR56,'Route Guide - Lanes Not in Data'!$P$5:$P$22370,0))=FALSE,MATCH(CF$6&amp;$CR56,'Route Guide - Lanes Not in Data'!$P$5:$P$22370,0),
IF(ISERROR(MATCH(CF$6&amp;$CS56,'Route Guide - Lanes Not in Data'!$P$5:$P$22370,0))=FALSE,MATCH(CF$6&amp;$CS56,'Route Guide - Lanes Not in Data'!$P$5:$P$22370,0),
IF(ISERROR(MATCH(CF$6&amp;$CT56,'Route Guide - Lanes Not in Data'!$P$5:$P$22370,0))=FALSE,MATCH(CF$6&amp;$CT56,'Route Guide - Lanes Not in Data'!$P$5:$P$22370,0),
IF(ISERROR(MATCH(CF$6&amp;$CU56,'Route Guide - Lanes Not in Data'!$P$5:$P$22370,0))=FALSE,MATCH(CF$6&amp;$CU56,'Route Guide - Lanes Not in Data'!$P$5:$P$22370,0),
IF(ISERROR(MATCH(CF$6&amp;$CV56,'Route Guide - Lanes Not in Data'!$P$5:$P$22370,0))=FALSE,MATCH(CF$6&amp;$CV56,'Route Guide - Lanes Not in Data'!$P$5:$P$22370,0),
IF(ISERROR(MATCH(CF$6&amp;$CW56,'Route Guide - Lanes Not in Data'!$P$5:$P$22370,0))=FALSE,MATCH(CF$6&amp;$CW56,'Route Guide - Lanes Not in Data'!$P$5:$P$22370,0),
IF(ISERROR(MATCH(CF$6&amp;$CX56,'Route Guide - Lanes Not in Data'!$P$5:$P$22370,0))=FALSE,MATCH(CF$6&amp;$CX56,'Route Guide - Lanes Not in Data'!$P$5:$P$22370,0),
IF(ISERROR(MATCH(CF$6&amp;$CY56,'Route Guide - Lanes Not in Data'!$P$5:$P$22370,0))=FALSE,MATCH(CF$6&amp;$CY56,'Route Guide - Lanes Not in Data'!$P$5:$P$22370,0),
IF(ISERROR(MATCH(CF$6&amp;$CZ56,'Route Guide - Lanes Not in Data'!$P$5:$P$22370,0))=FALSE,MATCH(CF$6&amp;$CZ56,'Route Guide - Lanes Not in Data'!$P$5:$P$22370,0),""))))))))))),""))</f>
        <v/>
      </c>
      <c r="CG56" s="37" t="str">
        <f>IF(OR(CG$6="",ES56&lt;&gt;2),"",IFERROR(INDEX('Route Guide - Lanes Not in Data'!$E$5:$E$22370,
IF(ISERROR(MATCH(CG$6&amp;$CQ56,'Route Guide - Lanes Not in Data'!$P$5:$P$22370,0))=FALSE,MATCH(CG$6&amp;$CQ56,'Route Guide - Lanes Not in Data'!$P$5:$P$22370,0),
IF(ISERROR(MATCH(CG$6&amp;$CR56,'Route Guide - Lanes Not in Data'!$P$5:$P$22370,0))=FALSE,MATCH(CG$6&amp;$CR56,'Route Guide - Lanes Not in Data'!$P$5:$P$22370,0),
IF(ISERROR(MATCH(CG$6&amp;$CS56,'Route Guide - Lanes Not in Data'!$P$5:$P$22370,0))=FALSE,MATCH(CG$6&amp;$CS56,'Route Guide - Lanes Not in Data'!$P$5:$P$22370,0),
IF(ISERROR(MATCH(CG$6&amp;$CT56,'Route Guide - Lanes Not in Data'!$P$5:$P$22370,0))=FALSE,MATCH(CG$6&amp;$CT56,'Route Guide - Lanes Not in Data'!$P$5:$P$22370,0),
IF(ISERROR(MATCH(CG$6&amp;$CU56,'Route Guide - Lanes Not in Data'!$P$5:$P$22370,0))=FALSE,MATCH(CG$6&amp;$CU56,'Route Guide - Lanes Not in Data'!$P$5:$P$22370,0),
IF(ISERROR(MATCH(CG$6&amp;$CV56,'Route Guide - Lanes Not in Data'!$P$5:$P$22370,0))=FALSE,MATCH(CG$6&amp;$CV56,'Route Guide - Lanes Not in Data'!$P$5:$P$22370,0),
IF(ISERROR(MATCH(CG$6&amp;$CW56,'Route Guide - Lanes Not in Data'!$P$5:$P$22370,0))=FALSE,MATCH(CG$6&amp;$CW56,'Route Guide - Lanes Not in Data'!$P$5:$P$22370,0),
IF(ISERROR(MATCH(CG$6&amp;$CX56,'Route Guide - Lanes Not in Data'!$P$5:$P$22370,0))=FALSE,MATCH(CG$6&amp;$CX56,'Route Guide - Lanes Not in Data'!$P$5:$P$22370,0),
IF(ISERROR(MATCH(CG$6&amp;$CY56,'Route Guide - Lanes Not in Data'!$P$5:$P$22370,0))=FALSE,MATCH(CG$6&amp;$CY56,'Route Guide - Lanes Not in Data'!$P$5:$P$22370,0),
IF(ISERROR(MATCH(CG$6&amp;$CZ56,'Route Guide - Lanes Not in Data'!$P$5:$P$22370,0))=FALSE,MATCH(CG$6&amp;$CZ56,'Route Guide - Lanes Not in Data'!$P$5:$P$22370,0),""))))))))))),""))</f>
        <v/>
      </c>
      <c r="CH56" s="37" t="str">
        <f>IF(OR(CH$6="",ET56&lt;&gt;2),"",IFERROR(INDEX('Route Guide - Lanes Not in Data'!$E$5:$E$22370,
IF(ISERROR(MATCH(CH$6&amp;$CQ56,'Route Guide - Lanes Not in Data'!$P$5:$P$22370,0))=FALSE,MATCH(CH$6&amp;$CQ56,'Route Guide - Lanes Not in Data'!$P$5:$P$22370,0),
IF(ISERROR(MATCH(CH$6&amp;$CR56,'Route Guide - Lanes Not in Data'!$P$5:$P$22370,0))=FALSE,MATCH(CH$6&amp;$CR56,'Route Guide - Lanes Not in Data'!$P$5:$P$22370,0),
IF(ISERROR(MATCH(CH$6&amp;$CS56,'Route Guide - Lanes Not in Data'!$P$5:$P$22370,0))=FALSE,MATCH(CH$6&amp;$CS56,'Route Guide - Lanes Not in Data'!$P$5:$P$22370,0),
IF(ISERROR(MATCH(CH$6&amp;$CT56,'Route Guide - Lanes Not in Data'!$P$5:$P$22370,0))=FALSE,MATCH(CH$6&amp;$CT56,'Route Guide - Lanes Not in Data'!$P$5:$P$22370,0),
IF(ISERROR(MATCH(CH$6&amp;$CU56,'Route Guide - Lanes Not in Data'!$P$5:$P$22370,0))=FALSE,MATCH(CH$6&amp;$CU56,'Route Guide - Lanes Not in Data'!$P$5:$P$22370,0),
IF(ISERROR(MATCH(CH$6&amp;$CV56,'Route Guide - Lanes Not in Data'!$P$5:$P$22370,0))=FALSE,MATCH(CH$6&amp;$CV56,'Route Guide - Lanes Not in Data'!$P$5:$P$22370,0),
IF(ISERROR(MATCH(CH$6&amp;$CW56,'Route Guide - Lanes Not in Data'!$P$5:$P$22370,0))=FALSE,MATCH(CH$6&amp;$CW56,'Route Guide - Lanes Not in Data'!$P$5:$P$22370,0),
IF(ISERROR(MATCH(CH$6&amp;$CX56,'Route Guide - Lanes Not in Data'!$P$5:$P$22370,0))=FALSE,MATCH(CH$6&amp;$CX56,'Route Guide - Lanes Not in Data'!$P$5:$P$22370,0),
IF(ISERROR(MATCH(CH$6&amp;$CY56,'Route Guide - Lanes Not in Data'!$P$5:$P$22370,0))=FALSE,MATCH(CH$6&amp;$CY56,'Route Guide - Lanes Not in Data'!$P$5:$P$22370,0),
IF(ISERROR(MATCH(CH$6&amp;$CZ56,'Route Guide - Lanes Not in Data'!$P$5:$P$22370,0))=FALSE,MATCH(CH$6&amp;$CZ56,'Route Guide - Lanes Not in Data'!$P$5:$P$22370,0),""))))))))))),""))</f>
        <v/>
      </c>
      <c r="CI56" s="37" t="str">
        <f>IF(OR(CI$6="",EU56&lt;&gt;2),"",IFERROR(INDEX('Route Guide - Lanes Not in Data'!$E$5:$E$22370,
IF(ISERROR(MATCH(CI$6&amp;$CQ56,'Route Guide - Lanes Not in Data'!$P$5:$P$22370,0))=FALSE,MATCH(CI$6&amp;$CQ56,'Route Guide - Lanes Not in Data'!$P$5:$P$22370,0),
IF(ISERROR(MATCH(CI$6&amp;$CR56,'Route Guide - Lanes Not in Data'!$P$5:$P$22370,0))=FALSE,MATCH(CI$6&amp;$CR56,'Route Guide - Lanes Not in Data'!$P$5:$P$22370,0),
IF(ISERROR(MATCH(CI$6&amp;$CS56,'Route Guide - Lanes Not in Data'!$P$5:$P$22370,0))=FALSE,MATCH(CI$6&amp;$CS56,'Route Guide - Lanes Not in Data'!$P$5:$P$22370,0),
IF(ISERROR(MATCH(CI$6&amp;$CT56,'Route Guide - Lanes Not in Data'!$P$5:$P$22370,0))=FALSE,MATCH(CI$6&amp;$CT56,'Route Guide - Lanes Not in Data'!$P$5:$P$22370,0),
IF(ISERROR(MATCH(CI$6&amp;$CU56,'Route Guide - Lanes Not in Data'!$P$5:$P$22370,0))=FALSE,MATCH(CI$6&amp;$CU56,'Route Guide - Lanes Not in Data'!$P$5:$P$22370,0),
IF(ISERROR(MATCH(CI$6&amp;$CV56,'Route Guide - Lanes Not in Data'!$P$5:$P$22370,0))=FALSE,MATCH(CI$6&amp;$CV56,'Route Guide - Lanes Not in Data'!$P$5:$P$22370,0),
IF(ISERROR(MATCH(CI$6&amp;$CW56,'Route Guide - Lanes Not in Data'!$P$5:$P$22370,0))=FALSE,MATCH(CI$6&amp;$CW56,'Route Guide - Lanes Not in Data'!$P$5:$P$22370,0),
IF(ISERROR(MATCH(CI$6&amp;$CX56,'Route Guide - Lanes Not in Data'!$P$5:$P$22370,0))=FALSE,MATCH(CI$6&amp;$CX56,'Route Guide - Lanes Not in Data'!$P$5:$P$22370,0),
IF(ISERROR(MATCH(CI$6&amp;$CY56,'Route Guide - Lanes Not in Data'!$P$5:$P$22370,0))=FALSE,MATCH(CI$6&amp;$CY56,'Route Guide - Lanes Not in Data'!$P$5:$P$22370,0),
IF(ISERROR(MATCH(CI$6&amp;$CZ56,'Route Guide - Lanes Not in Data'!$P$5:$P$22370,0))=FALSE,MATCH(CI$6&amp;$CZ56,'Route Guide - Lanes Not in Data'!$P$5:$P$22370,0),""))))))))))),""))</f>
        <v/>
      </c>
      <c r="CJ56" s="37" t="str">
        <f>IF(OR(CJ$6="",EV56&lt;&gt;2),"",IFERROR(INDEX('Route Guide - Lanes Not in Data'!$E$5:$E$22370,
IF(ISERROR(MATCH(CJ$6&amp;$CQ56,'Route Guide - Lanes Not in Data'!$P$5:$P$22370,0))=FALSE,MATCH(CJ$6&amp;$CQ56,'Route Guide - Lanes Not in Data'!$P$5:$P$22370,0),
IF(ISERROR(MATCH(CJ$6&amp;$CR56,'Route Guide - Lanes Not in Data'!$P$5:$P$22370,0))=FALSE,MATCH(CJ$6&amp;$CR56,'Route Guide - Lanes Not in Data'!$P$5:$P$22370,0),
IF(ISERROR(MATCH(CJ$6&amp;$CS56,'Route Guide - Lanes Not in Data'!$P$5:$P$22370,0))=FALSE,MATCH(CJ$6&amp;$CS56,'Route Guide - Lanes Not in Data'!$P$5:$P$22370,0),
IF(ISERROR(MATCH(CJ$6&amp;$CT56,'Route Guide - Lanes Not in Data'!$P$5:$P$22370,0))=FALSE,MATCH(CJ$6&amp;$CT56,'Route Guide - Lanes Not in Data'!$P$5:$P$22370,0),
IF(ISERROR(MATCH(CJ$6&amp;$CU56,'Route Guide - Lanes Not in Data'!$P$5:$P$22370,0))=FALSE,MATCH(CJ$6&amp;$CU56,'Route Guide - Lanes Not in Data'!$P$5:$P$22370,0),
IF(ISERROR(MATCH(CJ$6&amp;$CV56,'Route Guide - Lanes Not in Data'!$P$5:$P$22370,0))=FALSE,MATCH(CJ$6&amp;$CV56,'Route Guide - Lanes Not in Data'!$P$5:$P$22370,0),
IF(ISERROR(MATCH(CJ$6&amp;$CW56,'Route Guide - Lanes Not in Data'!$P$5:$P$22370,0))=FALSE,MATCH(CJ$6&amp;$CW56,'Route Guide - Lanes Not in Data'!$P$5:$P$22370,0),
IF(ISERROR(MATCH(CJ$6&amp;$CX56,'Route Guide - Lanes Not in Data'!$P$5:$P$22370,0))=FALSE,MATCH(CJ$6&amp;$CX56,'Route Guide - Lanes Not in Data'!$P$5:$P$22370,0),
IF(ISERROR(MATCH(CJ$6&amp;$CY56,'Route Guide - Lanes Not in Data'!$P$5:$P$22370,0))=FALSE,MATCH(CJ$6&amp;$CY56,'Route Guide - Lanes Not in Data'!$P$5:$P$22370,0),
IF(ISERROR(MATCH(CJ$6&amp;$CZ56,'Route Guide - Lanes Not in Data'!$P$5:$P$22370,0))=FALSE,MATCH(CJ$6&amp;$CZ56,'Route Guide - Lanes Not in Data'!$P$5:$P$22370,0),""))))))))))),""))</f>
        <v/>
      </c>
      <c r="CK56" s="37" t="str">
        <f>IF(OR(CK$6="",EW56&lt;&gt;2),"",IFERROR(INDEX('Route Guide - Lanes Not in Data'!$E$5:$E$22370,
IF(ISERROR(MATCH(CK$6&amp;$CQ56,'Route Guide - Lanes Not in Data'!$P$5:$P$22370,0))=FALSE,MATCH(CK$6&amp;$CQ56,'Route Guide - Lanes Not in Data'!$P$5:$P$22370,0),
IF(ISERROR(MATCH(CK$6&amp;$CR56,'Route Guide - Lanes Not in Data'!$P$5:$P$22370,0))=FALSE,MATCH(CK$6&amp;$CR56,'Route Guide - Lanes Not in Data'!$P$5:$P$22370,0),
IF(ISERROR(MATCH(CK$6&amp;$CS56,'Route Guide - Lanes Not in Data'!$P$5:$P$22370,0))=FALSE,MATCH(CK$6&amp;$CS56,'Route Guide - Lanes Not in Data'!$P$5:$P$22370,0),
IF(ISERROR(MATCH(CK$6&amp;$CT56,'Route Guide - Lanes Not in Data'!$P$5:$P$22370,0))=FALSE,MATCH(CK$6&amp;$CT56,'Route Guide - Lanes Not in Data'!$P$5:$P$22370,0),
IF(ISERROR(MATCH(CK$6&amp;$CU56,'Route Guide - Lanes Not in Data'!$P$5:$P$22370,0))=FALSE,MATCH(CK$6&amp;$CU56,'Route Guide - Lanes Not in Data'!$P$5:$P$22370,0),
IF(ISERROR(MATCH(CK$6&amp;$CV56,'Route Guide - Lanes Not in Data'!$P$5:$P$22370,0))=FALSE,MATCH(CK$6&amp;$CV56,'Route Guide - Lanes Not in Data'!$P$5:$P$22370,0),
IF(ISERROR(MATCH(CK$6&amp;$CW56,'Route Guide - Lanes Not in Data'!$P$5:$P$22370,0))=FALSE,MATCH(CK$6&amp;$CW56,'Route Guide - Lanes Not in Data'!$P$5:$P$22370,0),
IF(ISERROR(MATCH(CK$6&amp;$CX56,'Route Guide - Lanes Not in Data'!$P$5:$P$22370,0))=FALSE,MATCH(CK$6&amp;$CX56,'Route Guide - Lanes Not in Data'!$P$5:$P$22370,0),
IF(ISERROR(MATCH(CK$6&amp;$CY56,'Route Guide - Lanes Not in Data'!$P$5:$P$22370,0))=FALSE,MATCH(CK$6&amp;$CY56,'Route Guide - Lanes Not in Data'!$P$5:$P$22370,0),
IF(ISERROR(MATCH(CK$6&amp;$CZ56,'Route Guide - Lanes Not in Data'!$P$5:$P$22370,0))=FALSE,MATCH(CK$6&amp;$CZ56,'Route Guide - Lanes Not in Data'!$P$5:$P$22370,0),""))))))))))),""))</f>
        <v/>
      </c>
      <c r="CL56" s="37">
        <f t="shared" si="52"/>
        <v>0.49099999999999999</v>
      </c>
      <c r="CM56" s="23" t="str">
        <f t="shared" si="53"/>
        <v>CNWY</v>
      </c>
      <c r="CN56" s="37">
        <f t="shared" si="54"/>
        <v>0.43</v>
      </c>
      <c r="CO56" s="23" t="str">
        <f t="shared" si="21"/>
        <v>ODFL</v>
      </c>
      <c r="CQ56" s="23" t="str">
        <f t="shared" si="72"/>
        <v>-0E25-CA-CITY OF INDUSTRY-ON</v>
      </c>
      <c r="CR56" s="23" t="str">
        <f t="shared" si="73"/>
        <v>-0E25-CA-CITY OF INDUSTRY-CAN</v>
      </c>
      <c r="CS56" s="23" t="str">
        <f t="shared" si="74"/>
        <v>-CA-CITY OF INDUSTRY-ON</v>
      </c>
      <c r="CT56" s="23" t="str">
        <f t="shared" si="75"/>
        <v>-CA-CITY OF INDUSTRY-CAN</v>
      </c>
      <c r="CU56" s="23" t="str">
        <f t="shared" si="76"/>
        <v>-91745-ON</v>
      </c>
      <c r="CV56" s="23" t="str">
        <f t="shared" si="77"/>
        <v>-91745-CAN</v>
      </c>
      <c r="CW56" s="23" t="str">
        <f t="shared" si="78"/>
        <v>-CA-ON</v>
      </c>
      <c r="CX56" s="23" t="str">
        <f t="shared" si="79"/>
        <v>ON-CA</v>
      </c>
      <c r="CY56" s="23" t="str">
        <f t="shared" si="55"/>
        <v>ON-CAN</v>
      </c>
      <c r="CZ56" s="23" t="str">
        <f t="shared" si="80"/>
        <v>USA-CAN</v>
      </c>
      <c r="DB56"/>
      <c r="DF56" s="35" t="s">
        <v>2237</v>
      </c>
      <c r="DG56" s="23">
        <v>1</v>
      </c>
      <c r="DH56" s="23">
        <v>1</v>
      </c>
      <c r="DI56" s="23">
        <v>1</v>
      </c>
      <c r="DJ56" s="23">
        <v>0</v>
      </c>
      <c r="DK56" s="23">
        <v>1</v>
      </c>
      <c r="DL56" s="23">
        <v>0</v>
      </c>
      <c r="DM56" s="23">
        <v>0</v>
      </c>
      <c r="DN56" s="23">
        <v>1</v>
      </c>
      <c r="DO56" s="23">
        <v>0</v>
      </c>
      <c r="DP56" s="23">
        <v>0</v>
      </c>
      <c r="DQ56" s="23">
        <v>1</v>
      </c>
      <c r="DR56" s="23">
        <v>0</v>
      </c>
      <c r="DS56" s="23">
        <v>1</v>
      </c>
      <c r="DT56" s="23">
        <v>1</v>
      </c>
      <c r="DU56" s="23">
        <v>0</v>
      </c>
      <c r="EC56" s="38">
        <f t="shared" si="81"/>
        <v>2</v>
      </c>
      <c r="ED56" s="38">
        <f t="shared" si="82"/>
        <v>2</v>
      </c>
      <c r="EE56" s="38">
        <f t="shared" si="83"/>
        <v>1</v>
      </c>
      <c r="EF56" s="38">
        <f t="shared" si="84"/>
        <v>0</v>
      </c>
      <c r="EG56" s="38">
        <f t="shared" si="85"/>
        <v>2</v>
      </c>
      <c r="EH56" s="38">
        <f t="shared" si="86"/>
        <v>1</v>
      </c>
      <c r="EI56" s="38">
        <f t="shared" si="87"/>
        <v>0</v>
      </c>
      <c r="EJ56" s="38">
        <f t="shared" si="88"/>
        <v>2</v>
      </c>
      <c r="EK56" s="38">
        <f t="shared" si="89"/>
        <v>0</v>
      </c>
      <c r="EL56" s="38">
        <f t="shared" si="90"/>
        <v>0</v>
      </c>
      <c r="EM56" s="38">
        <f t="shared" si="91"/>
        <v>2</v>
      </c>
      <c r="EN56" s="38">
        <f t="shared" si="92"/>
        <v>1</v>
      </c>
      <c r="EO56" s="38">
        <f t="shared" si="93"/>
        <v>2</v>
      </c>
      <c r="EP56" s="38">
        <f t="shared" si="94"/>
        <v>2</v>
      </c>
      <c r="EQ56" s="38">
        <f t="shared" si="95"/>
        <v>0</v>
      </c>
      <c r="ER56" s="38"/>
      <c r="ES56" s="38"/>
      <c r="ET56" s="38"/>
      <c r="EU56" s="38"/>
      <c r="EV56" s="38"/>
      <c r="EW56" s="38"/>
    </row>
    <row r="57" spans="2:153" x14ac:dyDescent="0.25">
      <c r="B57" s="31" t="str">
        <f t="shared" si="59"/>
        <v>CA  to  QC</v>
      </c>
      <c r="C57" s="31" t="str" cm="1">
        <f t="array" ref="C57">IFERROR(IFERROR(X57,AW57),ODFL)</f>
        <v>ODFL</v>
      </c>
      <c r="D57" s="31" t="str">
        <f t="shared" si="56"/>
        <v/>
      </c>
      <c r="F57" s="31" t="str">
        <f t="shared" si="60"/>
        <v>QC  to  CA</v>
      </c>
      <c r="G57" s="31" t="str" cm="1">
        <f t="array" ref="G57">IFERROR(IFERROR(BN57,CM57),ODFL)</f>
        <v>ODFL</v>
      </c>
      <c r="H57" s="31" t="str">
        <f t="shared" si="7"/>
        <v/>
      </c>
      <c r="U57" s="23" t="s">
        <v>2238</v>
      </c>
      <c r="V57" s="23" t="s">
        <v>2752</v>
      </c>
      <c r="W57" s="23" t="str">
        <f t="shared" si="61"/>
        <v>0E25-CA-CITY OF INDUSTRY-CA-QC</v>
      </c>
      <c r="X57" s="23" t="e">
        <f>_xlfn.XLOOKUP($W57,'Route Guide - Lanes In Data'!$B$1:$B$2645,'Route Guide - Lanes In Data'!D$1:D$2645)</f>
        <v>#N/A</v>
      </c>
      <c r="Y57" s="23" t="e">
        <f>_xlfn.XLOOKUP($W57,'Route Guide - Lanes In Data'!$B$1:$B$2645,'Route Guide - Lanes In Data'!E$1:E$2645)</f>
        <v>#N/A</v>
      </c>
      <c r="AA57" s="37">
        <f>IF(OR(AA$6="",EC57&lt;&gt;2),"",IFERROR(INDEX('Route Guide - Lanes Not in Data'!$D$5:$D$22370,
IF(ISERROR(MATCH(AA$6&amp;$BA57,'Route Guide - Lanes Not in Data'!$P$5:$P$22370,0))=FALSE,MATCH(AA$6&amp;$BA57,'Route Guide - Lanes Not in Data'!$P$5:$P$22370,0),
IF(ISERROR(MATCH(AA$6&amp;$BB57,'Route Guide - Lanes Not in Data'!$P$5:$P$22370,0))=FALSE,MATCH(AA$6&amp;$BB57,'Route Guide - Lanes Not in Data'!$P$5:$P$22370,0),
IF(ISERROR(MATCH(AA$6&amp;$BC57,'Route Guide - Lanes Not in Data'!$P$5:$P$22370,0))=FALSE,MATCH(AA$6&amp;$BC57,'Route Guide - Lanes Not in Data'!$P$5:$P$22370,0),
IF(ISERROR(MATCH(AA$6&amp;$BD57,'Route Guide - Lanes Not in Data'!$P$5:$P$22370,0))=FALSE,MATCH(AA$6&amp;$BD57,'Route Guide - Lanes Not in Data'!$P$5:$P$22370,0),
IF(ISERROR(MATCH(AA$6&amp;$BE57,'Route Guide - Lanes Not in Data'!$P$5:$P$22370,0))=FALSE,MATCH(AA$6&amp;$BE57,'Route Guide - Lanes Not in Data'!$P$5:$P$22370,0),
IF(ISERROR(MATCH(AA$6&amp;$BF57,'Route Guide - Lanes Not in Data'!$P$5:$P$22370,0))=FALSE,MATCH(AA$6&amp;$BF57,'Route Guide - Lanes Not in Data'!$P$5:$P$22370,0),
IF(ISERROR(MATCH(AA$6&amp;$BG57,'Route Guide - Lanes Not in Data'!$P$5:$P$22370,0))=FALSE,MATCH(AA$6&amp;$BG57,'Route Guide - Lanes Not in Data'!$P$5:$P$22370,0),
IF(ISERROR(MATCH(AA$6&amp;$BH57,'Route Guide - Lanes Not in Data'!$P$5:$P$22370,0))=FALSE,MATCH(AA$6&amp;$BH57,'Route Guide - Lanes Not in Data'!$P$5:$P$22370,0),
IF(ISERROR(MATCH(AA$6&amp;$BI57,'Route Guide - Lanes Not in Data'!$P$5:$P$22370,0))=FALSE,MATCH(AA$6&amp;$BI57,'Route Guide - Lanes Not in Data'!$P$5:$P$22370,0),
IF(ISERROR(MATCH(AA$6&amp;$BJ57,'Route Guide - Lanes Not in Data'!$P$5:$P$22370,0))=FALSE,MATCH(AA$6&amp;$BJ57,'Route Guide - Lanes Not in Data'!$P$5:$P$22370,0),""))))))))))),""))</f>
        <v>0.43</v>
      </c>
      <c r="AB57" s="37">
        <f>IF(OR(AB$6="",ED57&lt;&gt;2),"",IFERROR(INDEX('Route Guide - Lanes Not in Data'!$D$5:$D$22370,
IF(ISERROR(MATCH(AB$6&amp;$BA57,'Route Guide - Lanes Not in Data'!$P$5:$P$22370,0))=FALSE,MATCH(AB$6&amp;$BA57,'Route Guide - Lanes Not in Data'!$P$5:$P$22370,0),
IF(ISERROR(MATCH(AB$6&amp;$BB57,'Route Guide - Lanes Not in Data'!$P$5:$P$22370,0))=FALSE,MATCH(AB$6&amp;$BB57,'Route Guide - Lanes Not in Data'!$P$5:$P$22370,0),
IF(ISERROR(MATCH(AB$6&amp;$BC57,'Route Guide - Lanes Not in Data'!$P$5:$P$22370,0))=FALSE,MATCH(AB$6&amp;$BC57,'Route Guide - Lanes Not in Data'!$P$5:$P$22370,0),
IF(ISERROR(MATCH(AB$6&amp;$BD57,'Route Guide - Lanes Not in Data'!$P$5:$P$22370,0))=FALSE,MATCH(AB$6&amp;$BD57,'Route Guide - Lanes Not in Data'!$P$5:$P$22370,0),
IF(ISERROR(MATCH(AB$6&amp;$BE57,'Route Guide - Lanes Not in Data'!$P$5:$P$22370,0))=FALSE,MATCH(AB$6&amp;$BE57,'Route Guide - Lanes Not in Data'!$P$5:$P$22370,0),
IF(ISERROR(MATCH(AB$6&amp;$BF57,'Route Guide - Lanes Not in Data'!$P$5:$P$22370,0))=FALSE,MATCH(AB$6&amp;$BF57,'Route Guide - Lanes Not in Data'!$P$5:$P$22370,0),
IF(ISERROR(MATCH(AB$6&amp;$BG57,'Route Guide - Lanes Not in Data'!$P$5:$P$22370,0))=FALSE,MATCH(AB$6&amp;$BG57,'Route Guide - Lanes Not in Data'!$P$5:$P$22370,0),
IF(ISERROR(MATCH(AB$6&amp;$BH57,'Route Guide - Lanes Not in Data'!$P$5:$P$22370,0))=FALSE,MATCH(AB$6&amp;$BH57,'Route Guide - Lanes Not in Data'!$P$5:$P$22370,0),
IF(ISERROR(MATCH(AB$6&amp;$BI57,'Route Guide - Lanes Not in Data'!$P$5:$P$22370,0))=FALSE,MATCH(AB$6&amp;$BI57,'Route Guide - Lanes Not in Data'!$P$5:$P$22370,0),
IF(ISERROR(MATCH(AB$6&amp;$BJ57,'Route Guide - Lanes Not in Data'!$P$5:$P$22370,0))=FALSE,MATCH(AB$6&amp;$BJ57,'Route Guide - Lanes Not in Data'!$P$5:$P$22370,0),""))))))))))),""))</f>
        <v>0.159</v>
      </c>
      <c r="AC57" s="37" t="str">
        <f>IF(OR(AC$6="",EE57&lt;&gt;2),"",IFERROR(INDEX('Route Guide - Lanes Not in Data'!$D$5:$D$22370,
IF(ISERROR(MATCH(AC$6&amp;$BA57,'Route Guide - Lanes Not in Data'!$P$5:$P$22370,0))=FALSE,MATCH(AC$6&amp;$BA57,'Route Guide - Lanes Not in Data'!$P$5:$P$22370,0),
IF(ISERROR(MATCH(AC$6&amp;$BB57,'Route Guide - Lanes Not in Data'!$P$5:$P$22370,0))=FALSE,MATCH(AC$6&amp;$BB57,'Route Guide - Lanes Not in Data'!$P$5:$P$22370,0),
IF(ISERROR(MATCH(AC$6&amp;$BC57,'Route Guide - Lanes Not in Data'!$P$5:$P$22370,0))=FALSE,MATCH(AC$6&amp;$BC57,'Route Guide - Lanes Not in Data'!$P$5:$P$22370,0),
IF(ISERROR(MATCH(AC$6&amp;$BD57,'Route Guide - Lanes Not in Data'!$P$5:$P$22370,0))=FALSE,MATCH(AC$6&amp;$BD57,'Route Guide - Lanes Not in Data'!$P$5:$P$22370,0),
IF(ISERROR(MATCH(AC$6&amp;$BE57,'Route Guide - Lanes Not in Data'!$P$5:$P$22370,0))=FALSE,MATCH(AC$6&amp;$BE57,'Route Guide - Lanes Not in Data'!$P$5:$P$22370,0),
IF(ISERROR(MATCH(AC$6&amp;$BF57,'Route Guide - Lanes Not in Data'!$P$5:$P$22370,0))=FALSE,MATCH(AC$6&amp;$BF57,'Route Guide - Lanes Not in Data'!$P$5:$P$22370,0),
IF(ISERROR(MATCH(AC$6&amp;$BG57,'Route Guide - Lanes Not in Data'!$P$5:$P$22370,0))=FALSE,MATCH(AC$6&amp;$BG57,'Route Guide - Lanes Not in Data'!$P$5:$P$22370,0),
IF(ISERROR(MATCH(AC$6&amp;$BH57,'Route Guide - Lanes Not in Data'!$P$5:$P$22370,0))=FALSE,MATCH(AC$6&amp;$BH57,'Route Guide - Lanes Not in Data'!$P$5:$P$22370,0),
IF(ISERROR(MATCH(AC$6&amp;$BI57,'Route Guide - Lanes Not in Data'!$P$5:$P$22370,0))=FALSE,MATCH(AC$6&amp;$BI57,'Route Guide - Lanes Not in Data'!$P$5:$P$22370,0),
IF(ISERROR(MATCH(AC$6&amp;$BJ57,'Route Guide - Lanes Not in Data'!$P$5:$P$22370,0))=FALSE,MATCH(AC$6&amp;$BJ57,'Route Guide - Lanes Not in Data'!$P$5:$P$22370,0),""))))))))))),""))</f>
        <v/>
      </c>
      <c r="AD57" s="37" t="str">
        <f>IF(OR(AD$6="",EF57&lt;&gt;2),"",IFERROR(INDEX('Route Guide - Lanes Not in Data'!$D$5:$D$22370,
IF(ISERROR(MATCH(AD$6&amp;$BA57,'Route Guide - Lanes Not in Data'!$P$5:$P$22370,0))=FALSE,MATCH(AD$6&amp;$BA57,'Route Guide - Lanes Not in Data'!$P$5:$P$22370,0),
IF(ISERROR(MATCH(AD$6&amp;$BB57,'Route Guide - Lanes Not in Data'!$P$5:$P$22370,0))=FALSE,MATCH(AD$6&amp;$BB57,'Route Guide - Lanes Not in Data'!$P$5:$P$22370,0),
IF(ISERROR(MATCH(AD$6&amp;$BC57,'Route Guide - Lanes Not in Data'!$P$5:$P$22370,0))=FALSE,MATCH(AD$6&amp;$BC57,'Route Guide - Lanes Not in Data'!$P$5:$P$22370,0),
IF(ISERROR(MATCH(AD$6&amp;$BD57,'Route Guide - Lanes Not in Data'!$P$5:$P$22370,0))=FALSE,MATCH(AD$6&amp;$BD57,'Route Guide - Lanes Not in Data'!$P$5:$P$22370,0),
IF(ISERROR(MATCH(AD$6&amp;$BE57,'Route Guide - Lanes Not in Data'!$P$5:$P$22370,0))=FALSE,MATCH(AD$6&amp;$BE57,'Route Guide - Lanes Not in Data'!$P$5:$P$22370,0),
IF(ISERROR(MATCH(AD$6&amp;$BF57,'Route Guide - Lanes Not in Data'!$P$5:$P$22370,0))=FALSE,MATCH(AD$6&amp;$BF57,'Route Guide - Lanes Not in Data'!$P$5:$P$22370,0),
IF(ISERROR(MATCH(AD$6&amp;$BG57,'Route Guide - Lanes Not in Data'!$P$5:$P$22370,0))=FALSE,MATCH(AD$6&amp;$BG57,'Route Guide - Lanes Not in Data'!$P$5:$P$22370,0),
IF(ISERROR(MATCH(AD$6&amp;$BH57,'Route Guide - Lanes Not in Data'!$P$5:$P$22370,0))=FALSE,MATCH(AD$6&amp;$BH57,'Route Guide - Lanes Not in Data'!$P$5:$P$22370,0),
IF(ISERROR(MATCH(AD$6&amp;$BI57,'Route Guide - Lanes Not in Data'!$P$5:$P$22370,0))=FALSE,MATCH(AD$6&amp;$BI57,'Route Guide - Lanes Not in Data'!$P$5:$P$22370,0),
IF(ISERROR(MATCH(AD$6&amp;$BJ57,'Route Guide - Lanes Not in Data'!$P$5:$P$22370,0))=FALSE,MATCH(AD$6&amp;$BJ57,'Route Guide - Lanes Not in Data'!$P$5:$P$22370,0),""))))))))))),""))</f>
        <v/>
      </c>
      <c r="AE57" s="37">
        <f>IF(OR(AE$6="",EG57&lt;&gt;2),"",IFERROR(INDEX('Route Guide - Lanes Not in Data'!$D$5:$D$22370,
IF(ISERROR(MATCH(AE$6&amp;$BA57,'Route Guide - Lanes Not in Data'!$P$5:$P$22370,0))=FALSE,MATCH(AE$6&amp;$BA57,'Route Guide - Lanes Not in Data'!$P$5:$P$22370,0),
IF(ISERROR(MATCH(AE$6&amp;$BB57,'Route Guide - Lanes Not in Data'!$P$5:$P$22370,0))=FALSE,MATCH(AE$6&amp;$BB57,'Route Guide - Lanes Not in Data'!$P$5:$P$22370,0),
IF(ISERROR(MATCH(AE$6&amp;$BC57,'Route Guide - Lanes Not in Data'!$P$5:$P$22370,0))=FALSE,MATCH(AE$6&amp;$BC57,'Route Guide - Lanes Not in Data'!$P$5:$P$22370,0),
IF(ISERROR(MATCH(AE$6&amp;$BD57,'Route Guide - Lanes Not in Data'!$P$5:$P$22370,0))=FALSE,MATCH(AE$6&amp;$BD57,'Route Guide - Lanes Not in Data'!$P$5:$P$22370,0),
IF(ISERROR(MATCH(AE$6&amp;$BE57,'Route Guide - Lanes Not in Data'!$P$5:$P$22370,0))=FALSE,MATCH(AE$6&amp;$BE57,'Route Guide - Lanes Not in Data'!$P$5:$P$22370,0),
IF(ISERROR(MATCH(AE$6&amp;$BF57,'Route Guide - Lanes Not in Data'!$P$5:$P$22370,0))=FALSE,MATCH(AE$6&amp;$BF57,'Route Guide - Lanes Not in Data'!$P$5:$P$22370,0),
IF(ISERROR(MATCH(AE$6&amp;$BG57,'Route Guide - Lanes Not in Data'!$P$5:$P$22370,0))=FALSE,MATCH(AE$6&amp;$BG57,'Route Guide - Lanes Not in Data'!$P$5:$P$22370,0),
IF(ISERROR(MATCH(AE$6&amp;$BH57,'Route Guide - Lanes Not in Data'!$P$5:$P$22370,0))=FALSE,MATCH(AE$6&amp;$BH57,'Route Guide - Lanes Not in Data'!$P$5:$P$22370,0),
IF(ISERROR(MATCH(AE$6&amp;$BI57,'Route Guide - Lanes Not in Data'!$P$5:$P$22370,0))=FALSE,MATCH(AE$6&amp;$BI57,'Route Guide - Lanes Not in Data'!$P$5:$P$22370,0),
IF(ISERROR(MATCH(AE$6&amp;$BJ57,'Route Guide - Lanes Not in Data'!$P$5:$P$22370,0))=FALSE,MATCH(AE$6&amp;$BJ57,'Route Guide - Lanes Not in Data'!$P$5:$P$22370,0),""))))))))))),""))</f>
        <v>0</v>
      </c>
      <c r="AF57" s="37" t="str">
        <f>IF(OR(AF$6="",EH57&lt;&gt;2),"",IFERROR(INDEX('Route Guide - Lanes Not in Data'!$D$5:$D$22370,
IF(ISERROR(MATCH(AF$6&amp;$BA57,'Route Guide - Lanes Not in Data'!$P$5:$P$22370,0))=FALSE,MATCH(AF$6&amp;$BA57,'Route Guide - Lanes Not in Data'!$P$5:$P$22370,0),
IF(ISERROR(MATCH(AF$6&amp;$BB57,'Route Guide - Lanes Not in Data'!$P$5:$P$22370,0))=FALSE,MATCH(AF$6&amp;$BB57,'Route Guide - Lanes Not in Data'!$P$5:$P$22370,0),
IF(ISERROR(MATCH(AF$6&amp;$BC57,'Route Guide - Lanes Not in Data'!$P$5:$P$22370,0))=FALSE,MATCH(AF$6&amp;$BC57,'Route Guide - Lanes Not in Data'!$P$5:$P$22370,0),
IF(ISERROR(MATCH(AF$6&amp;$BD57,'Route Guide - Lanes Not in Data'!$P$5:$P$22370,0))=FALSE,MATCH(AF$6&amp;$BD57,'Route Guide - Lanes Not in Data'!$P$5:$P$22370,0),
IF(ISERROR(MATCH(AF$6&amp;$BE57,'Route Guide - Lanes Not in Data'!$P$5:$P$22370,0))=FALSE,MATCH(AF$6&amp;$BE57,'Route Guide - Lanes Not in Data'!$P$5:$P$22370,0),
IF(ISERROR(MATCH(AF$6&amp;$BF57,'Route Guide - Lanes Not in Data'!$P$5:$P$22370,0))=FALSE,MATCH(AF$6&amp;$BF57,'Route Guide - Lanes Not in Data'!$P$5:$P$22370,0),
IF(ISERROR(MATCH(AF$6&amp;$BG57,'Route Guide - Lanes Not in Data'!$P$5:$P$22370,0))=FALSE,MATCH(AF$6&amp;$BG57,'Route Guide - Lanes Not in Data'!$P$5:$P$22370,0),
IF(ISERROR(MATCH(AF$6&amp;$BH57,'Route Guide - Lanes Not in Data'!$P$5:$P$22370,0))=FALSE,MATCH(AF$6&amp;$BH57,'Route Guide - Lanes Not in Data'!$P$5:$P$22370,0),
IF(ISERROR(MATCH(AF$6&amp;$BI57,'Route Guide - Lanes Not in Data'!$P$5:$P$22370,0))=FALSE,MATCH(AF$6&amp;$BI57,'Route Guide - Lanes Not in Data'!$P$5:$P$22370,0),
IF(ISERROR(MATCH(AF$6&amp;$BJ57,'Route Guide - Lanes Not in Data'!$P$5:$P$22370,0))=FALSE,MATCH(AF$6&amp;$BJ57,'Route Guide - Lanes Not in Data'!$P$5:$P$22370,0),""))))))))))),""))</f>
        <v/>
      </c>
      <c r="AG57" s="37" t="str">
        <f>IF(OR(AG$6="",EI57&lt;&gt;2),"",IFERROR(INDEX('Route Guide - Lanes Not in Data'!$D$5:$D$22370,
IF(ISERROR(MATCH(AG$6&amp;$BA57,'Route Guide - Lanes Not in Data'!$P$5:$P$22370,0))=FALSE,MATCH(AG$6&amp;$BA57,'Route Guide - Lanes Not in Data'!$P$5:$P$22370,0),
IF(ISERROR(MATCH(AG$6&amp;$BB57,'Route Guide - Lanes Not in Data'!$P$5:$P$22370,0))=FALSE,MATCH(AG$6&amp;$BB57,'Route Guide - Lanes Not in Data'!$P$5:$P$22370,0),
IF(ISERROR(MATCH(AG$6&amp;$BC57,'Route Guide - Lanes Not in Data'!$P$5:$P$22370,0))=FALSE,MATCH(AG$6&amp;$BC57,'Route Guide - Lanes Not in Data'!$P$5:$P$22370,0),
IF(ISERROR(MATCH(AG$6&amp;$BD57,'Route Guide - Lanes Not in Data'!$P$5:$P$22370,0))=FALSE,MATCH(AG$6&amp;$BD57,'Route Guide - Lanes Not in Data'!$P$5:$P$22370,0),
IF(ISERROR(MATCH(AG$6&amp;$BE57,'Route Guide - Lanes Not in Data'!$P$5:$P$22370,0))=FALSE,MATCH(AG$6&amp;$BE57,'Route Guide - Lanes Not in Data'!$P$5:$P$22370,0),
IF(ISERROR(MATCH(AG$6&amp;$BF57,'Route Guide - Lanes Not in Data'!$P$5:$P$22370,0))=FALSE,MATCH(AG$6&amp;$BF57,'Route Guide - Lanes Not in Data'!$P$5:$P$22370,0),
IF(ISERROR(MATCH(AG$6&amp;$BG57,'Route Guide - Lanes Not in Data'!$P$5:$P$22370,0))=FALSE,MATCH(AG$6&amp;$BG57,'Route Guide - Lanes Not in Data'!$P$5:$P$22370,0),
IF(ISERROR(MATCH(AG$6&amp;$BH57,'Route Guide - Lanes Not in Data'!$P$5:$P$22370,0))=FALSE,MATCH(AG$6&amp;$BH57,'Route Guide - Lanes Not in Data'!$P$5:$P$22370,0),
IF(ISERROR(MATCH(AG$6&amp;$BI57,'Route Guide - Lanes Not in Data'!$P$5:$P$22370,0))=FALSE,MATCH(AG$6&amp;$BI57,'Route Guide - Lanes Not in Data'!$P$5:$P$22370,0),
IF(ISERROR(MATCH(AG$6&amp;$BJ57,'Route Guide - Lanes Not in Data'!$P$5:$P$22370,0))=FALSE,MATCH(AG$6&amp;$BJ57,'Route Guide - Lanes Not in Data'!$P$5:$P$22370,0),""))))))))))),""))</f>
        <v/>
      </c>
      <c r="AH57" s="37" t="str">
        <f>IF(OR(AH$6="",EJ57&lt;&gt;2),"",IFERROR(INDEX('Route Guide - Lanes Not in Data'!$D$5:$D$22370,
IF(ISERROR(MATCH(AH$6&amp;$BA57,'Route Guide - Lanes Not in Data'!$P$5:$P$22370,0))=FALSE,MATCH(AH$6&amp;$BA57,'Route Guide - Lanes Not in Data'!$P$5:$P$22370,0),
IF(ISERROR(MATCH(AH$6&amp;$BB57,'Route Guide - Lanes Not in Data'!$P$5:$P$22370,0))=FALSE,MATCH(AH$6&amp;$BB57,'Route Guide - Lanes Not in Data'!$P$5:$P$22370,0),
IF(ISERROR(MATCH(AH$6&amp;$BC57,'Route Guide - Lanes Not in Data'!$P$5:$P$22370,0))=FALSE,MATCH(AH$6&amp;$BC57,'Route Guide - Lanes Not in Data'!$P$5:$P$22370,0),
IF(ISERROR(MATCH(AH$6&amp;$BD57,'Route Guide - Lanes Not in Data'!$P$5:$P$22370,0))=FALSE,MATCH(AH$6&amp;$BD57,'Route Guide - Lanes Not in Data'!$P$5:$P$22370,0),
IF(ISERROR(MATCH(AH$6&amp;$BE57,'Route Guide - Lanes Not in Data'!$P$5:$P$22370,0))=FALSE,MATCH(AH$6&amp;$BE57,'Route Guide - Lanes Not in Data'!$P$5:$P$22370,0),
IF(ISERROR(MATCH(AH$6&amp;$BF57,'Route Guide - Lanes Not in Data'!$P$5:$P$22370,0))=FALSE,MATCH(AH$6&amp;$BF57,'Route Guide - Lanes Not in Data'!$P$5:$P$22370,0),
IF(ISERROR(MATCH(AH$6&amp;$BG57,'Route Guide - Lanes Not in Data'!$P$5:$P$22370,0))=FALSE,MATCH(AH$6&amp;$BG57,'Route Guide - Lanes Not in Data'!$P$5:$P$22370,0),
IF(ISERROR(MATCH(AH$6&amp;$BH57,'Route Guide - Lanes Not in Data'!$P$5:$P$22370,0))=FALSE,MATCH(AH$6&amp;$BH57,'Route Guide - Lanes Not in Data'!$P$5:$P$22370,0),
IF(ISERROR(MATCH(AH$6&amp;$BI57,'Route Guide - Lanes Not in Data'!$P$5:$P$22370,0))=FALSE,MATCH(AH$6&amp;$BI57,'Route Guide - Lanes Not in Data'!$P$5:$P$22370,0),
IF(ISERROR(MATCH(AH$6&amp;$BJ57,'Route Guide - Lanes Not in Data'!$P$5:$P$22370,0))=FALSE,MATCH(AH$6&amp;$BJ57,'Route Guide - Lanes Not in Data'!$P$5:$P$22370,0),""))))))))))),""))</f>
        <v/>
      </c>
      <c r="AI57" s="37" t="str">
        <f>IF(OR(AI$6="",EK57&lt;&gt;2),"",IFERROR(INDEX('Route Guide - Lanes Not in Data'!$D$5:$D$22370,
IF(ISERROR(MATCH(AI$6&amp;$BA57,'Route Guide - Lanes Not in Data'!$P$5:$P$22370,0))=FALSE,MATCH(AI$6&amp;$BA57,'Route Guide - Lanes Not in Data'!$P$5:$P$22370,0),
IF(ISERROR(MATCH(AI$6&amp;$BB57,'Route Guide - Lanes Not in Data'!$P$5:$P$22370,0))=FALSE,MATCH(AI$6&amp;$BB57,'Route Guide - Lanes Not in Data'!$P$5:$P$22370,0),
IF(ISERROR(MATCH(AI$6&amp;$BC57,'Route Guide - Lanes Not in Data'!$P$5:$P$22370,0))=FALSE,MATCH(AI$6&amp;$BC57,'Route Guide - Lanes Not in Data'!$P$5:$P$22370,0),
IF(ISERROR(MATCH(AI$6&amp;$BD57,'Route Guide - Lanes Not in Data'!$P$5:$P$22370,0))=FALSE,MATCH(AI$6&amp;$BD57,'Route Guide - Lanes Not in Data'!$P$5:$P$22370,0),
IF(ISERROR(MATCH(AI$6&amp;$BE57,'Route Guide - Lanes Not in Data'!$P$5:$P$22370,0))=FALSE,MATCH(AI$6&amp;$BE57,'Route Guide - Lanes Not in Data'!$P$5:$P$22370,0),
IF(ISERROR(MATCH(AI$6&amp;$BF57,'Route Guide - Lanes Not in Data'!$P$5:$P$22370,0))=FALSE,MATCH(AI$6&amp;$BF57,'Route Guide - Lanes Not in Data'!$P$5:$P$22370,0),
IF(ISERROR(MATCH(AI$6&amp;$BG57,'Route Guide - Lanes Not in Data'!$P$5:$P$22370,0))=FALSE,MATCH(AI$6&amp;$BG57,'Route Guide - Lanes Not in Data'!$P$5:$P$22370,0),
IF(ISERROR(MATCH(AI$6&amp;$BH57,'Route Guide - Lanes Not in Data'!$P$5:$P$22370,0))=FALSE,MATCH(AI$6&amp;$BH57,'Route Guide - Lanes Not in Data'!$P$5:$P$22370,0),
IF(ISERROR(MATCH(AI$6&amp;$BI57,'Route Guide - Lanes Not in Data'!$P$5:$P$22370,0))=FALSE,MATCH(AI$6&amp;$BI57,'Route Guide - Lanes Not in Data'!$P$5:$P$22370,0),
IF(ISERROR(MATCH(AI$6&amp;$BJ57,'Route Guide - Lanes Not in Data'!$P$5:$P$22370,0))=FALSE,MATCH(AI$6&amp;$BJ57,'Route Guide - Lanes Not in Data'!$P$5:$P$22370,0),""))))))))))),""))</f>
        <v/>
      </c>
      <c r="AJ57" s="37" t="str">
        <f>IF(OR(AJ$6="",EL57&lt;&gt;2),"",IFERROR(INDEX('Route Guide - Lanes Not in Data'!$D$5:$D$22370,
IF(ISERROR(MATCH(AJ$6&amp;$BA57,'Route Guide - Lanes Not in Data'!$P$5:$P$22370,0))=FALSE,MATCH(AJ$6&amp;$BA57,'Route Guide - Lanes Not in Data'!$P$5:$P$22370,0),
IF(ISERROR(MATCH(AJ$6&amp;$BB57,'Route Guide - Lanes Not in Data'!$P$5:$P$22370,0))=FALSE,MATCH(AJ$6&amp;$BB57,'Route Guide - Lanes Not in Data'!$P$5:$P$22370,0),
IF(ISERROR(MATCH(AJ$6&amp;$BC57,'Route Guide - Lanes Not in Data'!$P$5:$P$22370,0))=FALSE,MATCH(AJ$6&amp;$BC57,'Route Guide - Lanes Not in Data'!$P$5:$P$22370,0),
IF(ISERROR(MATCH(AJ$6&amp;$BD57,'Route Guide - Lanes Not in Data'!$P$5:$P$22370,0))=FALSE,MATCH(AJ$6&amp;$BD57,'Route Guide - Lanes Not in Data'!$P$5:$P$22370,0),
IF(ISERROR(MATCH(AJ$6&amp;$BE57,'Route Guide - Lanes Not in Data'!$P$5:$P$22370,0))=FALSE,MATCH(AJ$6&amp;$BE57,'Route Guide - Lanes Not in Data'!$P$5:$P$22370,0),
IF(ISERROR(MATCH(AJ$6&amp;$BF57,'Route Guide - Lanes Not in Data'!$P$5:$P$22370,0))=FALSE,MATCH(AJ$6&amp;$BF57,'Route Guide - Lanes Not in Data'!$P$5:$P$22370,0),
IF(ISERROR(MATCH(AJ$6&amp;$BG57,'Route Guide - Lanes Not in Data'!$P$5:$P$22370,0))=FALSE,MATCH(AJ$6&amp;$BG57,'Route Guide - Lanes Not in Data'!$P$5:$P$22370,0),
IF(ISERROR(MATCH(AJ$6&amp;$BH57,'Route Guide - Lanes Not in Data'!$P$5:$P$22370,0))=FALSE,MATCH(AJ$6&amp;$BH57,'Route Guide - Lanes Not in Data'!$P$5:$P$22370,0),
IF(ISERROR(MATCH(AJ$6&amp;$BI57,'Route Guide - Lanes Not in Data'!$P$5:$P$22370,0))=FALSE,MATCH(AJ$6&amp;$BI57,'Route Guide - Lanes Not in Data'!$P$5:$P$22370,0),
IF(ISERROR(MATCH(AJ$6&amp;$BJ57,'Route Guide - Lanes Not in Data'!$P$5:$P$22370,0))=FALSE,MATCH(AJ$6&amp;$BJ57,'Route Guide - Lanes Not in Data'!$P$5:$P$22370,0),""))))))))))),""))</f>
        <v/>
      </c>
      <c r="AK57" s="37" t="str">
        <f>IF(OR(AK$6="",EM57&lt;&gt;2),"",IFERROR(INDEX('Route Guide - Lanes Not in Data'!$D$5:$D$22370,
IF(ISERROR(MATCH(AK$6&amp;$BA57,'Route Guide - Lanes Not in Data'!$P$5:$P$22370,0))=FALSE,MATCH(AK$6&amp;$BA57,'Route Guide - Lanes Not in Data'!$P$5:$P$22370,0),
IF(ISERROR(MATCH(AK$6&amp;$BB57,'Route Guide - Lanes Not in Data'!$P$5:$P$22370,0))=FALSE,MATCH(AK$6&amp;$BB57,'Route Guide - Lanes Not in Data'!$P$5:$P$22370,0),
IF(ISERROR(MATCH(AK$6&amp;$BC57,'Route Guide - Lanes Not in Data'!$P$5:$P$22370,0))=FALSE,MATCH(AK$6&amp;$BC57,'Route Guide - Lanes Not in Data'!$P$5:$P$22370,0),
IF(ISERROR(MATCH(AK$6&amp;$BD57,'Route Guide - Lanes Not in Data'!$P$5:$P$22370,0))=FALSE,MATCH(AK$6&amp;$BD57,'Route Guide - Lanes Not in Data'!$P$5:$P$22370,0),
IF(ISERROR(MATCH(AK$6&amp;$BE57,'Route Guide - Lanes Not in Data'!$P$5:$P$22370,0))=FALSE,MATCH(AK$6&amp;$BE57,'Route Guide - Lanes Not in Data'!$P$5:$P$22370,0),
IF(ISERROR(MATCH(AK$6&amp;$BF57,'Route Guide - Lanes Not in Data'!$P$5:$P$22370,0))=FALSE,MATCH(AK$6&amp;$BF57,'Route Guide - Lanes Not in Data'!$P$5:$P$22370,0),
IF(ISERROR(MATCH(AK$6&amp;$BG57,'Route Guide - Lanes Not in Data'!$P$5:$P$22370,0))=FALSE,MATCH(AK$6&amp;$BG57,'Route Guide - Lanes Not in Data'!$P$5:$P$22370,0),
IF(ISERROR(MATCH(AK$6&amp;$BH57,'Route Guide - Lanes Not in Data'!$P$5:$P$22370,0))=FALSE,MATCH(AK$6&amp;$BH57,'Route Guide - Lanes Not in Data'!$P$5:$P$22370,0),
IF(ISERROR(MATCH(AK$6&amp;$BI57,'Route Guide - Lanes Not in Data'!$P$5:$P$22370,0))=FALSE,MATCH(AK$6&amp;$BI57,'Route Guide - Lanes Not in Data'!$P$5:$P$22370,0),
IF(ISERROR(MATCH(AK$6&amp;$BJ57,'Route Guide - Lanes Not in Data'!$P$5:$P$22370,0))=FALSE,MATCH(AK$6&amp;$BJ57,'Route Guide - Lanes Not in Data'!$P$5:$P$22370,0),""))))))))))),""))</f>
        <v/>
      </c>
      <c r="AL57" s="37" t="str">
        <f>IF(OR(AL$6="",EN57&lt;&gt;2),"",IFERROR(INDEX('Route Guide - Lanes Not in Data'!$D$5:$D$22370,
IF(ISERROR(MATCH(AL$6&amp;$BA57,'Route Guide - Lanes Not in Data'!$P$5:$P$22370,0))=FALSE,MATCH(AL$6&amp;$BA57,'Route Guide - Lanes Not in Data'!$P$5:$P$22370,0),
IF(ISERROR(MATCH(AL$6&amp;$BB57,'Route Guide - Lanes Not in Data'!$P$5:$P$22370,0))=FALSE,MATCH(AL$6&amp;$BB57,'Route Guide - Lanes Not in Data'!$P$5:$P$22370,0),
IF(ISERROR(MATCH(AL$6&amp;$BC57,'Route Guide - Lanes Not in Data'!$P$5:$P$22370,0))=FALSE,MATCH(AL$6&amp;$BC57,'Route Guide - Lanes Not in Data'!$P$5:$P$22370,0),
IF(ISERROR(MATCH(AL$6&amp;$BD57,'Route Guide - Lanes Not in Data'!$P$5:$P$22370,0))=FALSE,MATCH(AL$6&amp;$BD57,'Route Guide - Lanes Not in Data'!$P$5:$P$22370,0),
IF(ISERROR(MATCH(AL$6&amp;$BE57,'Route Guide - Lanes Not in Data'!$P$5:$P$22370,0))=FALSE,MATCH(AL$6&amp;$BE57,'Route Guide - Lanes Not in Data'!$P$5:$P$22370,0),
IF(ISERROR(MATCH(AL$6&amp;$BF57,'Route Guide - Lanes Not in Data'!$P$5:$P$22370,0))=FALSE,MATCH(AL$6&amp;$BF57,'Route Guide - Lanes Not in Data'!$P$5:$P$22370,0),
IF(ISERROR(MATCH(AL$6&amp;$BG57,'Route Guide - Lanes Not in Data'!$P$5:$P$22370,0))=FALSE,MATCH(AL$6&amp;$BG57,'Route Guide - Lanes Not in Data'!$P$5:$P$22370,0),
IF(ISERROR(MATCH(AL$6&amp;$BH57,'Route Guide - Lanes Not in Data'!$P$5:$P$22370,0))=FALSE,MATCH(AL$6&amp;$BH57,'Route Guide - Lanes Not in Data'!$P$5:$P$22370,0),
IF(ISERROR(MATCH(AL$6&amp;$BI57,'Route Guide - Lanes Not in Data'!$P$5:$P$22370,0))=FALSE,MATCH(AL$6&amp;$BI57,'Route Guide - Lanes Not in Data'!$P$5:$P$22370,0),
IF(ISERROR(MATCH(AL$6&amp;$BJ57,'Route Guide - Lanes Not in Data'!$P$5:$P$22370,0))=FALSE,MATCH(AL$6&amp;$BJ57,'Route Guide - Lanes Not in Data'!$P$5:$P$22370,0),""))))))))))),""))</f>
        <v/>
      </c>
      <c r="AM57" s="37" t="str">
        <f>IF(OR(AM$6="",EO57&lt;&gt;2),"",IFERROR(INDEX('Route Guide - Lanes Not in Data'!$D$5:$D$22370,
IF(ISERROR(MATCH(AM$6&amp;$BA57,'Route Guide - Lanes Not in Data'!$P$5:$P$22370,0))=FALSE,MATCH(AM$6&amp;$BA57,'Route Guide - Lanes Not in Data'!$P$5:$P$22370,0),
IF(ISERROR(MATCH(AM$6&amp;$BB57,'Route Guide - Lanes Not in Data'!$P$5:$P$22370,0))=FALSE,MATCH(AM$6&amp;$BB57,'Route Guide - Lanes Not in Data'!$P$5:$P$22370,0),
IF(ISERROR(MATCH(AM$6&amp;$BC57,'Route Guide - Lanes Not in Data'!$P$5:$P$22370,0))=FALSE,MATCH(AM$6&amp;$BC57,'Route Guide - Lanes Not in Data'!$P$5:$P$22370,0),
IF(ISERROR(MATCH(AM$6&amp;$BD57,'Route Guide - Lanes Not in Data'!$P$5:$P$22370,0))=FALSE,MATCH(AM$6&amp;$BD57,'Route Guide - Lanes Not in Data'!$P$5:$P$22370,0),
IF(ISERROR(MATCH(AM$6&amp;$BE57,'Route Guide - Lanes Not in Data'!$P$5:$P$22370,0))=FALSE,MATCH(AM$6&amp;$BE57,'Route Guide - Lanes Not in Data'!$P$5:$P$22370,0),
IF(ISERROR(MATCH(AM$6&amp;$BF57,'Route Guide - Lanes Not in Data'!$P$5:$P$22370,0))=FALSE,MATCH(AM$6&amp;$BF57,'Route Guide - Lanes Not in Data'!$P$5:$P$22370,0),
IF(ISERROR(MATCH(AM$6&amp;$BG57,'Route Guide - Lanes Not in Data'!$P$5:$P$22370,0))=FALSE,MATCH(AM$6&amp;$BG57,'Route Guide - Lanes Not in Data'!$P$5:$P$22370,0),
IF(ISERROR(MATCH(AM$6&amp;$BH57,'Route Guide - Lanes Not in Data'!$P$5:$P$22370,0))=FALSE,MATCH(AM$6&amp;$BH57,'Route Guide - Lanes Not in Data'!$P$5:$P$22370,0),
IF(ISERROR(MATCH(AM$6&amp;$BI57,'Route Guide - Lanes Not in Data'!$P$5:$P$22370,0))=FALSE,MATCH(AM$6&amp;$BI57,'Route Guide - Lanes Not in Data'!$P$5:$P$22370,0),
IF(ISERROR(MATCH(AM$6&amp;$BJ57,'Route Guide - Lanes Not in Data'!$P$5:$P$22370,0))=FALSE,MATCH(AM$6&amp;$BJ57,'Route Guide - Lanes Not in Data'!$P$5:$P$22370,0),""))))))))))),""))</f>
        <v/>
      </c>
      <c r="AN57" s="37" t="str">
        <f>IF(OR(AN$6="",EP57&lt;&gt;2),"",IFERROR(INDEX('Route Guide - Lanes Not in Data'!$D$5:$D$22370,
IF(ISERROR(MATCH(AN$6&amp;$BA57,'Route Guide - Lanes Not in Data'!$P$5:$P$22370,0))=FALSE,MATCH(AN$6&amp;$BA57,'Route Guide - Lanes Not in Data'!$P$5:$P$22370,0),
IF(ISERROR(MATCH(AN$6&amp;$BB57,'Route Guide - Lanes Not in Data'!$P$5:$P$22370,0))=FALSE,MATCH(AN$6&amp;$BB57,'Route Guide - Lanes Not in Data'!$P$5:$P$22370,0),
IF(ISERROR(MATCH(AN$6&amp;$BC57,'Route Guide - Lanes Not in Data'!$P$5:$P$22370,0))=FALSE,MATCH(AN$6&amp;$BC57,'Route Guide - Lanes Not in Data'!$P$5:$P$22370,0),
IF(ISERROR(MATCH(AN$6&amp;$BD57,'Route Guide - Lanes Not in Data'!$P$5:$P$22370,0))=FALSE,MATCH(AN$6&amp;$BD57,'Route Guide - Lanes Not in Data'!$P$5:$P$22370,0),
IF(ISERROR(MATCH(AN$6&amp;$BE57,'Route Guide - Lanes Not in Data'!$P$5:$P$22370,0))=FALSE,MATCH(AN$6&amp;$BE57,'Route Guide - Lanes Not in Data'!$P$5:$P$22370,0),
IF(ISERROR(MATCH(AN$6&amp;$BF57,'Route Guide - Lanes Not in Data'!$P$5:$P$22370,0))=FALSE,MATCH(AN$6&amp;$BF57,'Route Guide - Lanes Not in Data'!$P$5:$P$22370,0),
IF(ISERROR(MATCH(AN$6&amp;$BG57,'Route Guide - Lanes Not in Data'!$P$5:$P$22370,0))=FALSE,MATCH(AN$6&amp;$BG57,'Route Guide - Lanes Not in Data'!$P$5:$P$22370,0),
IF(ISERROR(MATCH(AN$6&amp;$BH57,'Route Guide - Lanes Not in Data'!$P$5:$P$22370,0))=FALSE,MATCH(AN$6&amp;$BH57,'Route Guide - Lanes Not in Data'!$P$5:$P$22370,0),
IF(ISERROR(MATCH(AN$6&amp;$BI57,'Route Guide - Lanes Not in Data'!$P$5:$P$22370,0))=FALSE,MATCH(AN$6&amp;$BI57,'Route Guide - Lanes Not in Data'!$P$5:$P$22370,0),
IF(ISERROR(MATCH(AN$6&amp;$BJ57,'Route Guide - Lanes Not in Data'!$P$5:$P$22370,0))=FALSE,MATCH(AN$6&amp;$BJ57,'Route Guide - Lanes Not in Data'!$P$5:$P$22370,0),""))))))))))),""))</f>
        <v/>
      </c>
      <c r="AO57" s="37" t="str">
        <f>IF(OR(AO$6="",EQ57&lt;&gt;2),"",IFERROR(INDEX('Route Guide - Lanes Not in Data'!$D$5:$D$22370,
IF(ISERROR(MATCH(AO$6&amp;$BA57,'Route Guide - Lanes Not in Data'!$P$5:$P$22370,0))=FALSE,MATCH(AO$6&amp;$BA57,'Route Guide - Lanes Not in Data'!$P$5:$P$22370,0),
IF(ISERROR(MATCH(AO$6&amp;$BB57,'Route Guide - Lanes Not in Data'!$P$5:$P$22370,0))=FALSE,MATCH(AO$6&amp;$BB57,'Route Guide - Lanes Not in Data'!$P$5:$P$22370,0),
IF(ISERROR(MATCH(AO$6&amp;$BC57,'Route Guide - Lanes Not in Data'!$P$5:$P$22370,0))=FALSE,MATCH(AO$6&amp;$BC57,'Route Guide - Lanes Not in Data'!$P$5:$P$22370,0),
IF(ISERROR(MATCH(AO$6&amp;$BD57,'Route Guide - Lanes Not in Data'!$P$5:$P$22370,0))=FALSE,MATCH(AO$6&amp;$BD57,'Route Guide - Lanes Not in Data'!$P$5:$P$22370,0),
IF(ISERROR(MATCH(AO$6&amp;$BE57,'Route Guide - Lanes Not in Data'!$P$5:$P$22370,0))=FALSE,MATCH(AO$6&amp;$BE57,'Route Guide - Lanes Not in Data'!$P$5:$P$22370,0),
IF(ISERROR(MATCH(AO$6&amp;$BF57,'Route Guide - Lanes Not in Data'!$P$5:$P$22370,0))=FALSE,MATCH(AO$6&amp;$BF57,'Route Guide - Lanes Not in Data'!$P$5:$P$22370,0),
IF(ISERROR(MATCH(AO$6&amp;$BG57,'Route Guide - Lanes Not in Data'!$P$5:$P$22370,0))=FALSE,MATCH(AO$6&amp;$BG57,'Route Guide - Lanes Not in Data'!$P$5:$P$22370,0),
IF(ISERROR(MATCH(AO$6&amp;$BH57,'Route Guide - Lanes Not in Data'!$P$5:$P$22370,0))=FALSE,MATCH(AO$6&amp;$BH57,'Route Guide - Lanes Not in Data'!$P$5:$P$22370,0),
IF(ISERROR(MATCH(AO$6&amp;$BI57,'Route Guide - Lanes Not in Data'!$P$5:$P$22370,0))=FALSE,MATCH(AO$6&amp;$BI57,'Route Guide - Lanes Not in Data'!$P$5:$P$22370,0),
IF(ISERROR(MATCH(AO$6&amp;$BJ57,'Route Guide - Lanes Not in Data'!$P$5:$P$22370,0))=FALSE,MATCH(AO$6&amp;$BJ57,'Route Guide - Lanes Not in Data'!$P$5:$P$22370,0),""))))))))))),""))</f>
        <v/>
      </c>
      <c r="AP57" s="37" t="str">
        <f>IF(OR(AP$6="",ER57&lt;&gt;2),"",IFERROR(INDEX('Route Guide - Lanes Not in Data'!$D$5:$D$22370,
IF(ISERROR(MATCH(AP$6&amp;$BA57,'Route Guide - Lanes Not in Data'!$P$5:$P$22370,0))=FALSE,MATCH(AP$6&amp;$BA57,'Route Guide - Lanes Not in Data'!$P$5:$P$22370,0),
IF(ISERROR(MATCH(AP$6&amp;$BB57,'Route Guide - Lanes Not in Data'!$P$5:$P$22370,0))=FALSE,MATCH(AP$6&amp;$BB57,'Route Guide - Lanes Not in Data'!$P$5:$P$22370,0),
IF(ISERROR(MATCH(AP$6&amp;$BC57,'Route Guide - Lanes Not in Data'!$P$5:$P$22370,0))=FALSE,MATCH(AP$6&amp;$BC57,'Route Guide - Lanes Not in Data'!$P$5:$P$22370,0),
IF(ISERROR(MATCH(AP$6&amp;$BD57,'Route Guide - Lanes Not in Data'!$P$5:$P$22370,0))=FALSE,MATCH(AP$6&amp;$BD57,'Route Guide - Lanes Not in Data'!$P$5:$P$22370,0),
IF(ISERROR(MATCH(AP$6&amp;$BE57,'Route Guide - Lanes Not in Data'!$P$5:$P$22370,0))=FALSE,MATCH(AP$6&amp;$BE57,'Route Guide - Lanes Not in Data'!$P$5:$P$22370,0),
IF(ISERROR(MATCH(AP$6&amp;$BF57,'Route Guide - Lanes Not in Data'!$P$5:$P$22370,0))=FALSE,MATCH(AP$6&amp;$BF57,'Route Guide - Lanes Not in Data'!$P$5:$P$22370,0),
IF(ISERROR(MATCH(AP$6&amp;$BG57,'Route Guide - Lanes Not in Data'!$P$5:$P$22370,0))=FALSE,MATCH(AP$6&amp;$BG57,'Route Guide - Lanes Not in Data'!$P$5:$P$22370,0),
IF(ISERROR(MATCH(AP$6&amp;$BH57,'Route Guide - Lanes Not in Data'!$P$5:$P$22370,0))=FALSE,MATCH(AP$6&amp;$BH57,'Route Guide - Lanes Not in Data'!$P$5:$P$22370,0),
IF(ISERROR(MATCH(AP$6&amp;$BI57,'Route Guide - Lanes Not in Data'!$P$5:$P$22370,0))=FALSE,MATCH(AP$6&amp;$BI57,'Route Guide - Lanes Not in Data'!$P$5:$P$22370,0),
IF(ISERROR(MATCH(AP$6&amp;$BJ57,'Route Guide - Lanes Not in Data'!$P$5:$P$22370,0))=FALSE,MATCH(AP$6&amp;$BJ57,'Route Guide - Lanes Not in Data'!$P$5:$P$22370,0),""))))))))))),""))</f>
        <v/>
      </c>
      <c r="AQ57" s="37" t="str">
        <f>IF(OR(AQ$6="",ES57&lt;&gt;2),"",IFERROR(INDEX('Route Guide - Lanes Not in Data'!$D$5:$D$22370,
IF(ISERROR(MATCH(AQ$6&amp;$BA57,'Route Guide - Lanes Not in Data'!$P$5:$P$22370,0))=FALSE,MATCH(AQ$6&amp;$BA57,'Route Guide - Lanes Not in Data'!$P$5:$P$22370,0),
IF(ISERROR(MATCH(AQ$6&amp;$BB57,'Route Guide - Lanes Not in Data'!$P$5:$P$22370,0))=FALSE,MATCH(AQ$6&amp;$BB57,'Route Guide - Lanes Not in Data'!$P$5:$P$22370,0),
IF(ISERROR(MATCH(AQ$6&amp;$BC57,'Route Guide - Lanes Not in Data'!$P$5:$P$22370,0))=FALSE,MATCH(AQ$6&amp;$BC57,'Route Guide - Lanes Not in Data'!$P$5:$P$22370,0),
IF(ISERROR(MATCH(AQ$6&amp;$BD57,'Route Guide - Lanes Not in Data'!$P$5:$P$22370,0))=FALSE,MATCH(AQ$6&amp;$BD57,'Route Guide - Lanes Not in Data'!$P$5:$P$22370,0),
IF(ISERROR(MATCH(AQ$6&amp;$BE57,'Route Guide - Lanes Not in Data'!$P$5:$P$22370,0))=FALSE,MATCH(AQ$6&amp;$BE57,'Route Guide - Lanes Not in Data'!$P$5:$P$22370,0),
IF(ISERROR(MATCH(AQ$6&amp;$BF57,'Route Guide - Lanes Not in Data'!$P$5:$P$22370,0))=FALSE,MATCH(AQ$6&amp;$BF57,'Route Guide - Lanes Not in Data'!$P$5:$P$22370,0),
IF(ISERROR(MATCH(AQ$6&amp;$BG57,'Route Guide - Lanes Not in Data'!$P$5:$P$22370,0))=FALSE,MATCH(AQ$6&amp;$BG57,'Route Guide - Lanes Not in Data'!$P$5:$P$22370,0),
IF(ISERROR(MATCH(AQ$6&amp;$BH57,'Route Guide - Lanes Not in Data'!$P$5:$P$22370,0))=FALSE,MATCH(AQ$6&amp;$BH57,'Route Guide - Lanes Not in Data'!$P$5:$P$22370,0),
IF(ISERROR(MATCH(AQ$6&amp;$BI57,'Route Guide - Lanes Not in Data'!$P$5:$P$22370,0))=FALSE,MATCH(AQ$6&amp;$BI57,'Route Guide - Lanes Not in Data'!$P$5:$P$22370,0),
IF(ISERROR(MATCH(AQ$6&amp;$BJ57,'Route Guide - Lanes Not in Data'!$P$5:$P$22370,0))=FALSE,MATCH(AQ$6&amp;$BJ57,'Route Guide - Lanes Not in Data'!$P$5:$P$22370,0),""))))))))))),""))</f>
        <v/>
      </c>
      <c r="AR57" s="37" t="str">
        <f>IF(OR(AR$6="",ET57&lt;&gt;2),"",IFERROR(INDEX('Route Guide - Lanes Not in Data'!$D$5:$D$22370,
IF(ISERROR(MATCH(AR$6&amp;$BA57,'Route Guide - Lanes Not in Data'!$P$5:$P$22370,0))=FALSE,MATCH(AR$6&amp;$BA57,'Route Guide - Lanes Not in Data'!$P$5:$P$22370,0),
IF(ISERROR(MATCH(AR$6&amp;$BB57,'Route Guide - Lanes Not in Data'!$P$5:$P$22370,0))=FALSE,MATCH(AR$6&amp;$BB57,'Route Guide - Lanes Not in Data'!$P$5:$P$22370,0),
IF(ISERROR(MATCH(AR$6&amp;$BC57,'Route Guide - Lanes Not in Data'!$P$5:$P$22370,0))=FALSE,MATCH(AR$6&amp;$BC57,'Route Guide - Lanes Not in Data'!$P$5:$P$22370,0),
IF(ISERROR(MATCH(AR$6&amp;$BD57,'Route Guide - Lanes Not in Data'!$P$5:$P$22370,0))=FALSE,MATCH(AR$6&amp;$BD57,'Route Guide - Lanes Not in Data'!$P$5:$P$22370,0),
IF(ISERROR(MATCH(AR$6&amp;$BE57,'Route Guide - Lanes Not in Data'!$P$5:$P$22370,0))=FALSE,MATCH(AR$6&amp;$BE57,'Route Guide - Lanes Not in Data'!$P$5:$P$22370,0),
IF(ISERROR(MATCH(AR$6&amp;$BF57,'Route Guide - Lanes Not in Data'!$P$5:$P$22370,0))=FALSE,MATCH(AR$6&amp;$BF57,'Route Guide - Lanes Not in Data'!$P$5:$P$22370,0),
IF(ISERROR(MATCH(AR$6&amp;$BG57,'Route Guide - Lanes Not in Data'!$P$5:$P$22370,0))=FALSE,MATCH(AR$6&amp;$BG57,'Route Guide - Lanes Not in Data'!$P$5:$P$22370,0),
IF(ISERROR(MATCH(AR$6&amp;$BH57,'Route Guide - Lanes Not in Data'!$P$5:$P$22370,0))=FALSE,MATCH(AR$6&amp;$BH57,'Route Guide - Lanes Not in Data'!$P$5:$P$22370,0),
IF(ISERROR(MATCH(AR$6&amp;$BI57,'Route Guide - Lanes Not in Data'!$P$5:$P$22370,0))=FALSE,MATCH(AR$6&amp;$BI57,'Route Guide - Lanes Not in Data'!$P$5:$P$22370,0),
IF(ISERROR(MATCH(AR$6&amp;$BJ57,'Route Guide - Lanes Not in Data'!$P$5:$P$22370,0))=FALSE,MATCH(AR$6&amp;$BJ57,'Route Guide - Lanes Not in Data'!$P$5:$P$22370,0),""))))))))))),""))</f>
        <v/>
      </c>
      <c r="AS57" s="37" t="str">
        <f>IF(OR(AS$6="",EU57&lt;&gt;2),"",IFERROR(INDEX('Route Guide - Lanes Not in Data'!$D$5:$D$22370,
IF(ISERROR(MATCH(AS$6&amp;$BA57,'Route Guide - Lanes Not in Data'!$P$5:$P$22370,0))=FALSE,MATCH(AS$6&amp;$BA57,'Route Guide - Lanes Not in Data'!$P$5:$P$22370,0),
IF(ISERROR(MATCH(AS$6&amp;$BB57,'Route Guide - Lanes Not in Data'!$P$5:$P$22370,0))=FALSE,MATCH(AS$6&amp;$BB57,'Route Guide - Lanes Not in Data'!$P$5:$P$22370,0),
IF(ISERROR(MATCH(AS$6&amp;$BC57,'Route Guide - Lanes Not in Data'!$P$5:$P$22370,0))=FALSE,MATCH(AS$6&amp;$BC57,'Route Guide - Lanes Not in Data'!$P$5:$P$22370,0),
IF(ISERROR(MATCH(AS$6&amp;$BD57,'Route Guide - Lanes Not in Data'!$P$5:$P$22370,0))=FALSE,MATCH(AS$6&amp;$BD57,'Route Guide - Lanes Not in Data'!$P$5:$P$22370,0),
IF(ISERROR(MATCH(AS$6&amp;$BE57,'Route Guide - Lanes Not in Data'!$P$5:$P$22370,0))=FALSE,MATCH(AS$6&amp;$BE57,'Route Guide - Lanes Not in Data'!$P$5:$P$22370,0),
IF(ISERROR(MATCH(AS$6&amp;$BF57,'Route Guide - Lanes Not in Data'!$P$5:$P$22370,0))=FALSE,MATCH(AS$6&amp;$BF57,'Route Guide - Lanes Not in Data'!$P$5:$P$22370,0),
IF(ISERROR(MATCH(AS$6&amp;$BG57,'Route Guide - Lanes Not in Data'!$P$5:$P$22370,0))=FALSE,MATCH(AS$6&amp;$BG57,'Route Guide - Lanes Not in Data'!$P$5:$P$22370,0),
IF(ISERROR(MATCH(AS$6&amp;$BH57,'Route Guide - Lanes Not in Data'!$P$5:$P$22370,0))=FALSE,MATCH(AS$6&amp;$BH57,'Route Guide - Lanes Not in Data'!$P$5:$P$22370,0),
IF(ISERROR(MATCH(AS$6&amp;$BI57,'Route Guide - Lanes Not in Data'!$P$5:$P$22370,0))=FALSE,MATCH(AS$6&amp;$BI57,'Route Guide - Lanes Not in Data'!$P$5:$P$22370,0),
IF(ISERROR(MATCH(AS$6&amp;$BJ57,'Route Guide - Lanes Not in Data'!$P$5:$P$22370,0))=FALSE,MATCH(AS$6&amp;$BJ57,'Route Guide - Lanes Not in Data'!$P$5:$P$22370,0),""))))))))))),""))</f>
        <v/>
      </c>
      <c r="AT57" s="37" t="str">
        <f>IF(OR(AT$6="",EV57&lt;&gt;2),"",IFERROR(INDEX('Route Guide - Lanes Not in Data'!$D$5:$D$22370,
IF(ISERROR(MATCH(AT$6&amp;$BA57,'Route Guide - Lanes Not in Data'!$P$5:$P$22370,0))=FALSE,MATCH(AT$6&amp;$BA57,'Route Guide - Lanes Not in Data'!$P$5:$P$22370,0),
IF(ISERROR(MATCH(AT$6&amp;$BB57,'Route Guide - Lanes Not in Data'!$P$5:$P$22370,0))=FALSE,MATCH(AT$6&amp;$BB57,'Route Guide - Lanes Not in Data'!$P$5:$P$22370,0),
IF(ISERROR(MATCH(AT$6&amp;$BC57,'Route Guide - Lanes Not in Data'!$P$5:$P$22370,0))=FALSE,MATCH(AT$6&amp;$BC57,'Route Guide - Lanes Not in Data'!$P$5:$P$22370,0),
IF(ISERROR(MATCH(AT$6&amp;$BD57,'Route Guide - Lanes Not in Data'!$P$5:$P$22370,0))=FALSE,MATCH(AT$6&amp;$BD57,'Route Guide - Lanes Not in Data'!$P$5:$P$22370,0),
IF(ISERROR(MATCH(AT$6&amp;$BE57,'Route Guide - Lanes Not in Data'!$P$5:$P$22370,0))=FALSE,MATCH(AT$6&amp;$BE57,'Route Guide - Lanes Not in Data'!$P$5:$P$22370,0),
IF(ISERROR(MATCH(AT$6&amp;$BF57,'Route Guide - Lanes Not in Data'!$P$5:$P$22370,0))=FALSE,MATCH(AT$6&amp;$BF57,'Route Guide - Lanes Not in Data'!$P$5:$P$22370,0),
IF(ISERROR(MATCH(AT$6&amp;$BG57,'Route Guide - Lanes Not in Data'!$P$5:$P$22370,0))=FALSE,MATCH(AT$6&amp;$BG57,'Route Guide - Lanes Not in Data'!$P$5:$P$22370,0),
IF(ISERROR(MATCH(AT$6&amp;$BH57,'Route Guide - Lanes Not in Data'!$P$5:$P$22370,0))=FALSE,MATCH(AT$6&amp;$BH57,'Route Guide - Lanes Not in Data'!$P$5:$P$22370,0),
IF(ISERROR(MATCH(AT$6&amp;$BI57,'Route Guide - Lanes Not in Data'!$P$5:$P$22370,0))=FALSE,MATCH(AT$6&amp;$BI57,'Route Guide - Lanes Not in Data'!$P$5:$P$22370,0),
IF(ISERROR(MATCH(AT$6&amp;$BJ57,'Route Guide - Lanes Not in Data'!$P$5:$P$22370,0))=FALSE,MATCH(AT$6&amp;$BJ57,'Route Guide - Lanes Not in Data'!$P$5:$P$22370,0),""))))))))))),""))</f>
        <v/>
      </c>
      <c r="AU57" s="37" t="str">
        <f>IF(OR(AU$6="",EW57&lt;&gt;2),"",IFERROR(INDEX('Route Guide - Lanes Not in Data'!$D$5:$D$22370,
IF(ISERROR(MATCH(AU$6&amp;$BA57,'Route Guide - Lanes Not in Data'!$P$5:$P$22370,0))=FALSE,MATCH(AU$6&amp;$BA57,'Route Guide - Lanes Not in Data'!$P$5:$P$22370,0),
IF(ISERROR(MATCH(AU$6&amp;$BB57,'Route Guide - Lanes Not in Data'!$P$5:$P$22370,0))=FALSE,MATCH(AU$6&amp;$BB57,'Route Guide - Lanes Not in Data'!$P$5:$P$22370,0),
IF(ISERROR(MATCH(AU$6&amp;$BC57,'Route Guide - Lanes Not in Data'!$P$5:$P$22370,0))=FALSE,MATCH(AU$6&amp;$BC57,'Route Guide - Lanes Not in Data'!$P$5:$P$22370,0),
IF(ISERROR(MATCH(AU$6&amp;$BD57,'Route Guide - Lanes Not in Data'!$P$5:$P$22370,0))=FALSE,MATCH(AU$6&amp;$BD57,'Route Guide - Lanes Not in Data'!$P$5:$P$22370,0),
IF(ISERROR(MATCH(AU$6&amp;$BE57,'Route Guide - Lanes Not in Data'!$P$5:$P$22370,0))=FALSE,MATCH(AU$6&amp;$BE57,'Route Guide - Lanes Not in Data'!$P$5:$P$22370,0),
IF(ISERROR(MATCH(AU$6&amp;$BF57,'Route Guide - Lanes Not in Data'!$P$5:$P$22370,0))=FALSE,MATCH(AU$6&amp;$BF57,'Route Guide - Lanes Not in Data'!$P$5:$P$22370,0),
IF(ISERROR(MATCH(AU$6&amp;$BG57,'Route Guide - Lanes Not in Data'!$P$5:$P$22370,0))=FALSE,MATCH(AU$6&amp;$BG57,'Route Guide - Lanes Not in Data'!$P$5:$P$22370,0),
IF(ISERROR(MATCH(AU$6&amp;$BH57,'Route Guide - Lanes Not in Data'!$P$5:$P$22370,0))=FALSE,MATCH(AU$6&amp;$BH57,'Route Guide - Lanes Not in Data'!$P$5:$P$22370,0),
IF(ISERROR(MATCH(AU$6&amp;$BI57,'Route Guide - Lanes Not in Data'!$P$5:$P$22370,0))=FALSE,MATCH(AU$6&amp;$BI57,'Route Guide - Lanes Not in Data'!$P$5:$P$22370,0),
IF(ISERROR(MATCH(AU$6&amp;$BJ57,'Route Guide - Lanes Not in Data'!$P$5:$P$22370,0))=FALSE,MATCH(AU$6&amp;$BJ57,'Route Guide - Lanes Not in Data'!$P$5:$P$22370,0),""))))))))))),""))</f>
        <v/>
      </c>
      <c r="AV57" s="37">
        <f t="shared" si="47"/>
        <v>0.43</v>
      </c>
      <c r="AW57" s="23" t="str">
        <f t="shared" si="48"/>
        <v>ODFL</v>
      </c>
      <c r="AX57" s="37">
        <f t="shared" si="49"/>
        <v>0.159</v>
      </c>
      <c r="AY57" s="23" t="str">
        <f t="shared" si="50"/>
        <v>CNWY</v>
      </c>
      <c r="BA57" s="23" t="str">
        <f t="shared" si="62"/>
        <v>-0E25-CA-CITY OF INDUSTRY-QC</v>
      </c>
      <c r="BB57" s="23" t="str">
        <f t="shared" si="63"/>
        <v>-0E25-CA-CITY OF INDUSTRY-CAN</v>
      </c>
      <c r="BC57" s="23" t="str">
        <f t="shared" si="64"/>
        <v>-CA-CITY OF INDUSTRY-QC</v>
      </c>
      <c r="BD57" s="23" t="str">
        <f t="shared" si="65"/>
        <v>-CA-CITY OF INDUSTRY-CAN</v>
      </c>
      <c r="BE57" s="23" t="str">
        <f t="shared" si="66"/>
        <v>-91745-QC</v>
      </c>
      <c r="BF57" s="23" t="str">
        <f t="shared" si="67"/>
        <v>-91745-CAN</v>
      </c>
      <c r="BG57" s="23" t="str">
        <f t="shared" si="68"/>
        <v>-CA-QC</v>
      </c>
      <c r="BH57" s="23" t="str">
        <f t="shared" si="69"/>
        <v>CA-QC</v>
      </c>
      <c r="BI57" s="23" t="str">
        <f t="shared" si="51"/>
        <v>CA-CAN</v>
      </c>
      <c r="BJ57" s="23" t="str">
        <f t="shared" si="70"/>
        <v>USA-CAN</v>
      </c>
      <c r="BM57" s="23" t="str">
        <f t="shared" si="71"/>
        <v>0E25-CA-CITY OF INDUSTRY-QC-CA</v>
      </c>
      <c r="BN57" s="23" t="e">
        <f>_xlfn.XLOOKUP($BM57,'Route Guide - Lanes In Data'!$B$1:$B$2645,'Route Guide - Lanes In Data'!D$1:D$2645)</f>
        <v>#N/A</v>
      </c>
      <c r="BO57" s="23" t="e">
        <f>_xlfn.XLOOKUP($BM57,'Route Guide - Lanes In Data'!$B$1:$B$2645,'Route Guide - Lanes In Data'!E$1:E$2645)</f>
        <v>#N/A</v>
      </c>
      <c r="BQ57" s="37">
        <f>IF(OR(BQ$6="",EC57&lt;&gt;2),"",IFERROR(INDEX('Route Guide - Lanes Not in Data'!$E$5:$E$22370,
IF(ISERROR(MATCH(BQ$6&amp;$CQ57,'Route Guide - Lanes Not in Data'!$P$5:$P$22370,0))=FALSE,MATCH(BQ$6&amp;$CQ57,'Route Guide - Lanes Not in Data'!$P$5:$P$22370,0),
IF(ISERROR(MATCH(BQ$6&amp;$CR57,'Route Guide - Lanes Not in Data'!$P$5:$P$22370,0))=FALSE,MATCH(BQ$6&amp;$CR57,'Route Guide - Lanes Not in Data'!$P$5:$P$22370,0),
IF(ISERROR(MATCH(BQ$6&amp;$CS57,'Route Guide - Lanes Not in Data'!$P$5:$P$22370,0))=FALSE,MATCH(BQ$6&amp;$CS57,'Route Guide - Lanes Not in Data'!$P$5:$P$22370,0),
IF(ISERROR(MATCH(BQ$6&amp;$CT57,'Route Guide - Lanes Not in Data'!$P$5:$P$22370,0))=FALSE,MATCH(BQ$6&amp;$CT57,'Route Guide - Lanes Not in Data'!$P$5:$P$22370,0),
IF(ISERROR(MATCH(BQ$6&amp;$CU57,'Route Guide - Lanes Not in Data'!$P$5:$P$22370,0))=FALSE,MATCH(BQ$6&amp;$CU57,'Route Guide - Lanes Not in Data'!$P$5:$P$22370,0),
IF(ISERROR(MATCH(BQ$6&amp;$CV57,'Route Guide - Lanes Not in Data'!$P$5:$P$22370,0))=FALSE,MATCH(BQ$6&amp;$CV57,'Route Guide - Lanes Not in Data'!$P$5:$P$22370,0),
IF(ISERROR(MATCH(BQ$6&amp;$CW57,'Route Guide - Lanes Not in Data'!$P$5:$P$22370,0))=FALSE,MATCH(BQ$6&amp;$CW57,'Route Guide - Lanes Not in Data'!$P$5:$P$22370,0),
IF(ISERROR(MATCH(BQ$6&amp;$CX57,'Route Guide - Lanes Not in Data'!$P$5:$P$22370,0))=FALSE,MATCH(BQ$6&amp;$CX57,'Route Guide - Lanes Not in Data'!$P$5:$P$22370,0),
IF(ISERROR(MATCH(BQ$6&amp;$CY57,'Route Guide - Lanes Not in Data'!$P$5:$P$22370,0))=FALSE,MATCH(BQ$6&amp;$CY57,'Route Guide - Lanes Not in Data'!$P$5:$P$22370,0),
IF(ISERROR(MATCH(BQ$6&amp;$CZ57,'Route Guide - Lanes Not in Data'!$P$5:$P$22370,0))=FALSE,MATCH(BQ$6&amp;$CZ57,'Route Guide - Lanes Not in Data'!$P$5:$P$22370,0),""))))))))))),""))</f>
        <v>0.43</v>
      </c>
      <c r="BR57" s="37">
        <f>IF(OR(BR$6="",ED57&lt;&gt;2),"",IFERROR(INDEX('Route Guide - Lanes Not in Data'!$E$5:$E$22370,
IF(ISERROR(MATCH(BR$6&amp;$CQ57,'Route Guide - Lanes Not in Data'!$P$5:$P$22370,0))=FALSE,MATCH(BR$6&amp;$CQ57,'Route Guide - Lanes Not in Data'!$P$5:$P$22370,0),
IF(ISERROR(MATCH(BR$6&amp;$CR57,'Route Guide - Lanes Not in Data'!$P$5:$P$22370,0))=FALSE,MATCH(BR$6&amp;$CR57,'Route Guide - Lanes Not in Data'!$P$5:$P$22370,0),
IF(ISERROR(MATCH(BR$6&amp;$CS57,'Route Guide - Lanes Not in Data'!$P$5:$P$22370,0))=FALSE,MATCH(BR$6&amp;$CS57,'Route Guide - Lanes Not in Data'!$P$5:$P$22370,0),
IF(ISERROR(MATCH(BR$6&amp;$CT57,'Route Guide - Lanes Not in Data'!$P$5:$P$22370,0))=FALSE,MATCH(BR$6&amp;$CT57,'Route Guide - Lanes Not in Data'!$P$5:$P$22370,0),
IF(ISERROR(MATCH(BR$6&amp;$CU57,'Route Guide - Lanes Not in Data'!$P$5:$P$22370,0))=FALSE,MATCH(BR$6&amp;$CU57,'Route Guide - Lanes Not in Data'!$P$5:$P$22370,0),
IF(ISERROR(MATCH(BR$6&amp;$CV57,'Route Guide - Lanes Not in Data'!$P$5:$P$22370,0))=FALSE,MATCH(BR$6&amp;$CV57,'Route Guide - Lanes Not in Data'!$P$5:$P$22370,0),
IF(ISERROR(MATCH(BR$6&amp;$CW57,'Route Guide - Lanes Not in Data'!$P$5:$P$22370,0))=FALSE,MATCH(BR$6&amp;$CW57,'Route Guide - Lanes Not in Data'!$P$5:$P$22370,0),
IF(ISERROR(MATCH(BR$6&amp;$CX57,'Route Guide - Lanes Not in Data'!$P$5:$P$22370,0))=FALSE,MATCH(BR$6&amp;$CX57,'Route Guide - Lanes Not in Data'!$P$5:$P$22370,0),
IF(ISERROR(MATCH(BR$6&amp;$CY57,'Route Guide - Lanes Not in Data'!$P$5:$P$22370,0))=FALSE,MATCH(BR$6&amp;$CY57,'Route Guide - Lanes Not in Data'!$P$5:$P$22370,0),
IF(ISERROR(MATCH(BR$6&amp;$CZ57,'Route Guide - Lanes Not in Data'!$P$5:$P$22370,0))=FALSE,MATCH(BR$6&amp;$CZ57,'Route Guide - Lanes Not in Data'!$P$5:$P$22370,0),""))))))))))),""))</f>
        <v>6.3E-2</v>
      </c>
      <c r="BS57" s="37" t="str">
        <f>IF(OR(BS$6="",EE57&lt;&gt;2),"",IFERROR(INDEX('Route Guide - Lanes Not in Data'!$E$5:$E$22370,
IF(ISERROR(MATCH(BS$6&amp;$CQ57,'Route Guide - Lanes Not in Data'!$P$5:$P$22370,0))=FALSE,MATCH(BS$6&amp;$CQ57,'Route Guide - Lanes Not in Data'!$P$5:$P$22370,0),
IF(ISERROR(MATCH(BS$6&amp;$CR57,'Route Guide - Lanes Not in Data'!$P$5:$P$22370,0))=FALSE,MATCH(BS$6&amp;$CR57,'Route Guide - Lanes Not in Data'!$P$5:$P$22370,0),
IF(ISERROR(MATCH(BS$6&amp;$CS57,'Route Guide - Lanes Not in Data'!$P$5:$P$22370,0))=FALSE,MATCH(BS$6&amp;$CS57,'Route Guide - Lanes Not in Data'!$P$5:$P$22370,0),
IF(ISERROR(MATCH(BS$6&amp;$CT57,'Route Guide - Lanes Not in Data'!$P$5:$P$22370,0))=FALSE,MATCH(BS$6&amp;$CT57,'Route Guide - Lanes Not in Data'!$P$5:$P$22370,0),
IF(ISERROR(MATCH(BS$6&amp;$CU57,'Route Guide - Lanes Not in Data'!$P$5:$P$22370,0))=FALSE,MATCH(BS$6&amp;$CU57,'Route Guide - Lanes Not in Data'!$P$5:$P$22370,0),
IF(ISERROR(MATCH(BS$6&amp;$CV57,'Route Guide - Lanes Not in Data'!$P$5:$P$22370,0))=FALSE,MATCH(BS$6&amp;$CV57,'Route Guide - Lanes Not in Data'!$P$5:$P$22370,0),
IF(ISERROR(MATCH(BS$6&amp;$CW57,'Route Guide - Lanes Not in Data'!$P$5:$P$22370,0))=FALSE,MATCH(BS$6&amp;$CW57,'Route Guide - Lanes Not in Data'!$P$5:$P$22370,0),
IF(ISERROR(MATCH(BS$6&amp;$CX57,'Route Guide - Lanes Not in Data'!$P$5:$P$22370,0))=FALSE,MATCH(BS$6&amp;$CX57,'Route Guide - Lanes Not in Data'!$P$5:$P$22370,0),
IF(ISERROR(MATCH(BS$6&amp;$CY57,'Route Guide - Lanes Not in Data'!$P$5:$P$22370,0))=FALSE,MATCH(BS$6&amp;$CY57,'Route Guide - Lanes Not in Data'!$P$5:$P$22370,0),
IF(ISERROR(MATCH(BS$6&amp;$CZ57,'Route Guide - Lanes Not in Data'!$P$5:$P$22370,0))=FALSE,MATCH(BS$6&amp;$CZ57,'Route Guide - Lanes Not in Data'!$P$5:$P$22370,0),""))))))))))),""))</f>
        <v/>
      </c>
      <c r="BT57" s="37" t="str">
        <f>IF(OR(BT$6="",EF57&lt;&gt;2),"",IFERROR(INDEX('Route Guide - Lanes Not in Data'!$E$5:$E$22370,
IF(ISERROR(MATCH(BT$6&amp;$CQ57,'Route Guide - Lanes Not in Data'!$P$5:$P$22370,0))=FALSE,MATCH(BT$6&amp;$CQ57,'Route Guide - Lanes Not in Data'!$P$5:$P$22370,0),
IF(ISERROR(MATCH(BT$6&amp;$CR57,'Route Guide - Lanes Not in Data'!$P$5:$P$22370,0))=FALSE,MATCH(BT$6&amp;$CR57,'Route Guide - Lanes Not in Data'!$P$5:$P$22370,0),
IF(ISERROR(MATCH(BT$6&amp;$CS57,'Route Guide - Lanes Not in Data'!$P$5:$P$22370,0))=FALSE,MATCH(BT$6&amp;$CS57,'Route Guide - Lanes Not in Data'!$P$5:$P$22370,0),
IF(ISERROR(MATCH(BT$6&amp;$CT57,'Route Guide - Lanes Not in Data'!$P$5:$P$22370,0))=FALSE,MATCH(BT$6&amp;$CT57,'Route Guide - Lanes Not in Data'!$P$5:$P$22370,0),
IF(ISERROR(MATCH(BT$6&amp;$CU57,'Route Guide - Lanes Not in Data'!$P$5:$P$22370,0))=FALSE,MATCH(BT$6&amp;$CU57,'Route Guide - Lanes Not in Data'!$P$5:$P$22370,0),
IF(ISERROR(MATCH(BT$6&amp;$CV57,'Route Guide - Lanes Not in Data'!$P$5:$P$22370,0))=FALSE,MATCH(BT$6&amp;$CV57,'Route Guide - Lanes Not in Data'!$P$5:$P$22370,0),
IF(ISERROR(MATCH(BT$6&amp;$CW57,'Route Guide - Lanes Not in Data'!$P$5:$P$22370,0))=FALSE,MATCH(BT$6&amp;$CW57,'Route Guide - Lanes Not in Data'!$P$5:$P$22370,0),
IF(ISERROR(MATCH(BT$6&amp;$CX57,'Route Guide - Lanes Not in Data'!$P$5:$P$22370,0))=FALSE,MATCH(BT$6&amp;$CX57,'Route Guide - Lanes Not in Data'!$P$5:$P$22370,0),
IF(ISERROR(MATCH(BT$6&amp;$CY57,'Route Guide - Lanes Not in Data'!$P$5:$P$22370,0))=FALSE,MATCH(BT$6&amp;$CY57,'Route Guide - Lanes Not in Data'!$P$5:$P$22370,0),
IF(ISERROR(MATCH(BT$6&amp;$CZ57,'Route Guide - Lanes Not in Data'!$P$5:$P$22370,0))=FALSE,MATCH(BT$6&amp;$CZ57,'Route Guide - Lanes Not in Data'!$P$5:$P$22370,0),""))))))))))),""))</f>
        <v/>
      </c>
      <c r="BU57" s="37">
        <f>IF(OR(BU$6="",EG57&lt;&gt;2),"",IFERROR(INDEX('Route Guide - Lanes Not in Data'!$E$5:$E$22370,
IF(ISERROR(MATCH(BU$6&amp;$CQ57,'Route Guide - Lanes Not in Data'!$P$5:$P$22370,0))=FALSE,MATCH(BU$6&amp;$CQ57,'Route Guide - Lanes Not in Data'!$P$5:$P$22370,0),
IF(ISERROR(MATCH(BU$6&amp;$CR57,'Route Guide - Lanes Not in Data'!$P$5:$P$22370,0))=FALSE,MATCH(BU$6&amp;$CR57,'Route Guide - Lanes Not in Data'!$P$5:$P$22370,0),
IF(ISERROR(MATCH(BU$6&amp;$CS57,'Route Guide - Lanes Not in Data'!$P$5:$P$22370,0))=FALSE,MATCH(BU$6&amp;$CS57,'Route Guide - Lanes Not in Data'!$P$5:$P$22370,0),
IF(ISERROR(MATCH(BU$6&amp;$CT57,'Route Guide - Lanes Not in Data'!$P$5:$P$22370,0))=FALSE,MATCH(BU$6&amp;$CT57,'Route Guide - Lanes Not in Data'!$P$5:$P$22370,0),
IF(ISERROR(MATCH(BU$6&amp;$CU57,'Route Guide - Lanes Not in Data'!$P$5:$P$22370,0))=FALSE,MATCH(BU$6&amp;$CU57,'Route Guide - Lanes Not in Data'!$P$5:$P$22370,0),
IF(ISERROR(MATCH(BU$6&amp;$CV57,'Route Guide - Lanes Not in Data'!$P$5:$P$22370,0))=FALSE,MATCH(BU$6&amp;$CV57,'Route Guide - Lanes Not in Data'!$P$5:$P$22370,0),
IF(ISERROR(MATCH(BU$6&amp;$CW57,'Route Guide - Lanes Not in Data'!$P$5:$P$22370,0))=FALSE,MATCH(BU$6&amp;$CW57,'Route Guide - Lanes Not in Data'!$P$5:$P$22370,0),
IF(ISERROR(MATCH(BU$6&amp;$CX57,'Route Guide - Lanes Not in Data'!$P$5:$P$22370,0))=FALSE,MATCH(BU$6&amp;$CX57,'Route Guide - Lanes Not in Data'!$P$5:$P$22370,0),
IF(ISERROR(MATCH(BU$6&amp;$CY57,'Route Guide - Lanes Not in Data'!$P$5:$P$22370,0))=FALSE,MATCH(BU$6&amp;$CY57,'Route Guide - Lanes Not in Data'!$P$5:$P$22370,0),
IF(ISERROR(MATCH(BU$6&amp;$CZ57,'Route Guide - Lanes Not in Data'!$P$5:$P$22370,0))=FALSE,MATCH(BU$6&amp;$CZ57,'Route Guide - Lanes Not in Data'!$P$5:$P$22370,0),""))))))))))),""))</f>
        <v>0</v>
      </c>
      <c r="BV57" s="37" t="str">
        <f>IF(OR(BV$6="",EH57&lt;&gt;2),"",IFERROR(INDEX('Route Guide - Lanes Not in Data'!$E$5:$E$22370,
IF(ISERROR(MATCH(BV$6&amp;$CQ57,'Route Guide - Lanes Not in Data'!$P$5:$P$22370,0))=FALSE,MATCH(BV$6&amp;$CQ57,'Route Guide - Lanes Not in Data'!$P$5:$P$22370,0),
IF(ISERROR(MATCH(BV$6&amp;$CR57,'Route Guide - Lanes Not in Data'!$P$5:$P$22370,0))=FALSE,MATCH(BV$6&amp;$CR57,'Route Guide - Lanes Not in Data'!$P$5:$P$22370,0),
IF(ISERROR(MATCH(BV$6&amp;$CS57,'Route Guide - Lanes Not in Data'!$P$5:$P$22370,0))=FALSE,MATCH(BV$6&amp;$CS57,'Route Guide - Lanes Not in Data'!$P$5:$P$22370,0),
IF(ISERROR(MATCH(BV$6&amp;$CT57,'Route Guide - Lanes Not in Data'!$P$5:$P$22370,0))=FALSE,MATCH(BV$6&amp;$CT57,'Route Guide - Lanes Not in Data'!$P$5:$P$22370,0),
IF(ISERROR(MATCH(BV$6&amp;$CU57,'Route Guide - Lanes Not in Data'!$P$5:$P$22370,0))=FALSE,MATCH(BV$6&amp;$CU57,'Route Guide - Lanes Not in Data'!$P$5:$P$22370,0),
IF(ISERROR(MATCH(BV$6&amp;$CV57,'Route Guide - Lanes Not in Data'!$P$5:$P$22370,0))=FALSE,MATCH(BV$6&amp;$CV57,'Route Guide - Lanes Not in Data'!$P$5:$P$22370,0),
IF(ISERROR(MATCH(BV$6&amp;$CW57,'Route Guide - Lanes Not in Data'!$P$5:$P$22370,0))=FALSE,MATCH(BV$6&amp;$CW57,'Route Guide - Lanes Not in Data'!$P$5:$P$22370,0),
IF(ISERROR(MATCH(BV$6&amp;$CX57,'Route Guide - Lanes Not in Data'!$P$5:$P$22370,0))=FALSE,MATCH(BV$6&amp;$CX57,'Route Guide - Lanes Not in Data'!$P$5:$P$22370,0),
IF(ISERROR(MATCH(BV$6&amp;$CY57,'Route Guide - Lanes Not in Data'!$P$5:$P$22370,0))=FALSE,MATCH(BV$6&amp;$CY57,'Route Guide - Lanes Not in Data'!$P$5:$P$22370,0),
IF(ISERROR(MATCH(BV$6&amp;$CZ57,'Route Guide - Lanes Not in Data'!$P$5:$P$22370,0))=FALSE,MATCH(BV$6&amp;$CZ57,'Route Guide - Lanes Not in Data'!$P$5:$P$22370,0),""))))))))))),""))</f>
        <v/>
      </c>
      <c r="BW57" s="37" t="str">
        <f>IF(OR(BW$6="",EI57&lt;&gt;2),"",IFERROR(INDEX('Route Guide - Lanes Not in Data'!$E$5:$E$22370,
IF(ISERROR(MATCH(BW$6&amp;$CQ57,'Route Guide - Lanes Not in Data'!$P$5:$P$22370,0))=FALSE,MATCH(BW$6&amp;$CQ57,'Route Guide - Lanes Not in Data'!$P$5:$P$22370,0),
IF(ISERROR(MATCH(BW$6&amp;$CR57,'Route Guide - Lanes Not in Data'!$P$5:$P$22370,0))=FALSE,MATCH(BW$6&amp;$CR57,'Route Guide - Lanes Not in Data'!$P$5:$P$22370,0),
IF(ISERROR(MATCH(BW$6&amp;$CS57,'Route Guide - Lanes Not in Data'!$P$5:$P$22370,0))=FALSE,MATCH(BW$6&amp;$CS57,'Route Guide - Lanes Not in Data'!$P$5:$P$22370,0),
IF(ISERROR(MATCH(BW$6&amp;$CT57,'Route Guide - Lanes Not in Data'!$P$5:$P$22370,0))=FALSE,MATCH(BW$6&amp;$CT57,'Route Guide - Lanes Not in Data'!$P$5:$P$22370,0),
IF(ISERROR(MATCH(BW$6&amp;$CU57,'Route Guide - Lanes Not in Data'!$P$5:$P$22370,0))=FALSE,MATCH(BW$6&amp;$CU57,'Route Guide - Lanes Not in Data'!$P$5:$P$22370,0),
IF(ISERROR(MATCH(BW$6&amp;$CV57,'Route Guide - Lanes Not in Data'!$P$5:$P$22370,0))=FALSE,MATCH(BW$6&amp;$CV57,'Route Guide - Lanes Not in Data'!$P$5:$P$22370,0),
IF(ISERROR(MATCH(BW$6&amp;$CW57,'Route Guide - Lanes Not in Data'!$P$5:$P$22370,0))=FALSE,MATCH(BW$6&amp;$CW57,'Route Guide - Lanes Not in Data'!$P$5:$P$22370,0),
IF(ISERROR(MATCH(BW$6&amp;$CX57,'Route Guide - Lanes Not in Data'!$P$5:$P$22370,0))=FALSE,MATCH(BW$6&amp;$CX57,'Route Guide - Lanes Not in Data'!$P$5:$P$22370,0),
IF(ISERROR(MATCH(BW$6&amp;$CY57,'Route Guide - Lanes Not in Data'!$P$5:$P$22370,0))=FALSE,MATCH(BW$6&amp;$CY57,'Route Guide - Lanes Not in Data'!$P$5:$P$22370,0),
IF(ISERROR(MATCH(BW$6&amp;$CZ57,'Route Guide - Lanes Not in Data'!$P$5:$P$22370,0))=FALSE,MATCH(BW$6&amp;$CZ57,'Route Guide - Lanes Not in Data'!$P$5:$P$22370,0),""))))))))))),""))</f>
        <v/>
      </c>
      <c r="BX57" s="37" t="str">
        <f>IF(OR(BX$6="",EJ57&lt;&gt;2),"",IFERROR(INDEX('Route Guide - Lanes Not in Data'!$E$5:$E$22370,
IF(ISERROR(MATCH(BX$6&amp;$CQ57,'Route Guide - Lanes Not in Data'!$P$5:$P$22370,0))=FALSE,MATCH(BX$6&amp;$CQ57,'Route Guide - Lanes Not in Data'!$P$5:$P$22370,0),
IF(ISERROR(MATCH(BX$6&amp;$CR57,'Route Guide - Lanes Not in Data'!$P$5:$P$22370,0))=FALSE,MATCH(BX$6&amp;$CR57,'Route Guide - Lanes Not in Data'!$P$5:$P$22370,0),
IF(ISERROR(MATCH(BX$6&amp;$CS57,'Route Guide - Lanes Not in Data'!$P$5:$P$22370,0))=FALSE,MATCH(BX$6&amp;$CS57,'Route Guide - Lanes Not in Data'!$P$5:$P$22370,0),
IF(ISERROR(MATCH(BX$6&amp;$CT57,'Route Guide - Lanes Not in Data'!$P$5:$P$22370,0))=FALSE,MATCH(BX$6&amp;$CT57,'Route Guide - Lanes Not in Data'!$P$5:$P$22370,0),
IF(ISERROR(MATCH(BX$6&amp;$CU57,'Route Guide - Lanes Not in Data'!$P$5:$P$22370,0))=FALSE,MATCH(BX$6&amp;$CU57,'Route Guide - Lanes Not in Data'!$P$5:$P$22370,0),
IF(ISERROR(MATCH(BX$6&amp;$CV57,'Route Guide - Lanes Not in Data'!$P$5:$P$22370,0))=FALSE,MATCH(BX$6&amp;$CV57,'Route Guide - Lanes Not in Data'!$P$5:$P$22370,0),
IF(ISERROR(MATCH(BX$6&amp;$CW57,'Route Guide - Lanes Not in Data'!$P$5:$P$22370,0))=FALSE,MATCH(BX$6&amp;$CW57,'Route Guide - Lanes Not in Data'!$P$5:$P$22370,0),
IF(ISERROR(MATCH(BX$6&amp;$CX57,'Route Guide - Lanes Not in Data'!$P$5:$P$22370,0))=FALSE,MATCH(BX$6&amp;$CX57,'Route Guide - Lanes Not in Data'!$P$5:$P$22370,0),
IF(ISERROR(MATCH(BX$6&amp;$CY57,'Route Guide - Lanes Not in Data'!$P$5:$P$22370,0))=FALSE,MATCH(BX$6&amp;$CY57,'Route Guide - Lanes Not in Data'!$P$5:$P$22370,0),
IF(ISERROR(MATCH(BX$6&amp;$CZ57,'Route Guide - Lanes Not in Data'!$P$5:$P$22370,0))=FALSE,MATCH(BX$6&amp;$CZ57,'Route Guide - Lanes Not in Data'!$P$5:$P$22370,0),""))))))))))),""))</f>
        <v/>
      </c>
      <c r="BY57" s="37" t="str">
        <f>IF(OR(BY$6="",EK57&lt;&gt;2),"",IFERROR(INDEX('Route Guide - Lanes Not in Data'!$E$5:$E$22370,
IF(ISERROR(MATCH(BY$6&amp;$CQ57,'Route Guide - Lanes Not in Data'!$P$5:$P$22370,0))=FALSE,MATCH(BY$6&amp;$CQ57,'Route Guide - Lanes Not in Data'!$P$5:$P$22370,0),
IF(ISERROR(MATCH(BY$6&amp;$CR57,'Route Guide - Lanes Not in Data'!$P$5:$P$22370,0))=FALSE,MATCH(BY$6&amp;$CR57,'Route Guide - Lanes Not in Data'!$P$5:$P$22370,0),
IF(ISERROR(MATCH(BY$6&amp;$CS57,'Route Guide - Lanes Not in Data'!$P$5:$P$22370,0))=FALSE,MATCH(BY$6&amp;$CS57,'Route Guide - Lanes Not in Data'!$P$5:$P$22370,0),
IF(ISERROR(MATCH(BY$6&amp;$CT57,'Route Guide - Lanes Not in Data'!$P$5:$P$22370,0))=FALSE,MATCH(BY$6&amp;$CT57,'Route Guide - Lanes Not in Data'!$P$5:$P$22370,0),
IF(ISERROR(MATCH(BY$6&amp;$CU57,'Route Guide - Lanes Not in Data'!$P$5:$P$22370,0))=FALSE,MATCH(BY$6&amp;$CU57,'Route Guide - Lanes Not in Data'!$P$5:$P$22370,0),
IF(ISERROR(MATCH(BY$6&amp;$CV57,'Route Guide - Lanes Not in Data'!$P$5:$P$22370,0))=FALSE,MATCH(BY$6&amp;$CV57,'Route Guide - Lanes Not in Data'!$P$5:$P$22370,0),
IF(ISERROR(MATCH(BY$6&amp;$CW57,'Route Guide - Lanes Not in Data'!$P$5:$P$22370,0))=FALSE,MATCH(BY$6&amp;$CW57,'Route Guide - Lanes Not in Data'!$P$5:$P$22370,0),
IF(ISERROR(MATCH(BY$6&amp;$CX57,'Route Guide - Lanes Not in Data'!$P$5:$P$22370,0))=FALSE,MATCH(BY$6&amp;$CX57,'Route Guide - Lanes Not in Data'!$P$5:$P$22370,0),
IF(ISERROR(MATCH(BY$6&amp;$CY57,'Route Guide - Lanes Not in Data'!$P$5:$P$22370,0))=FALSE,MATCH(BY$6&amp;$CY57,'Route Guide - Lanes Not in Data'!$P$5:$P$22370,0),
IF(ISERROR(MATCH(BY$6&amp;$CZ57,'Route Guide - Lanes Not in Data'!$P$5:$P$22370,0))=FALSE,MATCH(BY$6&amp;$CZ57,'Route Guide - Lanes Not in Data'!$P$5:$P$22370,0),""))))))))))),""))</f>
        <v/>
      </c>
      <c r="BZ57" s="37" t="str">
        <f>IF(OR(BZ$6="",EL57&lt;&gt;2),"",IFERROR(INDEX('Route Guide - Lanes Not in Data'!$E$5:$E$22370,
IF(ISERROR(MATCH(BZ$6&amp;$CQ57,'Route Guide - Lanes Not in Data'!$P$5:$P$22370,0))=FALSE,MATCH(BZ$6&amp;$CQ57,'Route Guide - Lanes Not in Data'!$P$5:$P$22370,0),
IF(ISERROR(MATCH(BZ$6&amp;$CR57,'Route Guide - Lanes Not in Data'!$P$5:$P$22370,0))=FALSE,MATCH(BZ$6&amp;$CR57,'Route Guide - Lanes Not in Data'!$P$5:$P$22370,0),
IF(ISERROR(MATCH(BZ$6&amp;$CS57,'Route Guide - Lanes Not in Data'!$P$5:$P$22370,0))=FALSE,MATCH(BZ$6&amp;$CS57,'Route Guide - Lanes Not in Data'!$P$5:$P$22370,0),
IF(ISERROR(MATCH(BZ$6&amp;$CT57,'Route Guide - Lanes Not in Data'!$P$5:$P$22370,0))=FALSE,MATCH(BZ$6&amp;$CT57,'Route Guide - Lanes Not in Data'!$P$5:$P$22370,0),
IF(ISERROR(MATCH(BZ$6&amp;$CU57,'Route Guide - Lanes Not in Data'!$P$5:$P$22370,0))=FALSE,MATCH(BZ$6&amp;$CU57,'Route Guide - Lanes Not in Data'!$P$5:$P$22370,0),
IF(ISERROR(MATCH(BZ$6&amp;$CV57,'Route Guide - Lanes Not in Data'!$P$5:$P$22370,0))=FALSE,MATCH(BZ$6&amp;$CV57,'Route Guide - Lanes Not in Data'!$P$5:$P$22370,0),
IF(ISERROR(MATCH(BZ$6&amp;$CW57,'Route Guide - Lanes Not in Data'!$P$5:$P$22370,0))=FALSE,MATCH(BZ$6&amp;$CW57,'Route Guide - Lanes Not in Data'!$P$5:$P$22370,0),
IF(ISERROR(MATCH(BZ$6&amp;$CX57,'Route Guide - Lanes Not in Data'!$P$5:$P$22370,0))=FALSE,MATCH(BZ$6&amp;$CX57,'Route Guide - Lanes Not in Data'!$P$5:$P$22370,0),
IF(ISERROR(MATCH(BZ$6&amp;$CY57,'Route Guide - Lanes Not in Data'!$P$5:$P$22370,0))=FALSE,MATCH(BZ$6&amp;$CY57,'Route Guide - Lanes Not in Data'!$P$5:$P$22370,0),
IF(ISERROR(MATCH(BZ$6&amp;$CZ57,'Route Guide - Lanes Not in Data'!$P$5:$P$22370,0))=FALSE,MATCH(BZ$6&amp;$CZ57,'Route Guide - Lanes Not in Data'!$P$5:$P$22370,0),""))))))))))),""))</f>
        <v/>
      </c>
      <c r="CA57" s="37" t="str">
        <f>IF(OR(CA$6="",EM57&lt;&gt;2),"",IFERROR(INDEX('Route Guide - Lanes Not in Data'!$E$5:$E$22370,
IF(ISERROR(MATCH(CA$6&amp;$CQ57,'Route Guide - Lanes Not in Data'!$P$5:$P$22370,0))=FALSE,MATCH(CA$6&amp;$CQ57,'Route Guide - Lanes Not in Data'!$P$5:$P$22370,0),
IF(ISERROR(MATCH(CA$6&amp;$CR57,'Route Guide - Lanes Not in Data'!$P$5:$P$22370,0))=FALSE,MATCH(CA$6&amp;$CR57,'Route Guide - Lanes Not in Data'!$P$5:$P$22370,0),
IF(ISERROR(MATCH(CA$6&amp;$CS57,'Route Guide - Lanes Not in Data'!$P$5:$P$22370,0))=FALSE,MATCH(CA$6&amp;$CS57,'Route Guide - Lanes Not in Data'!$P$5:$P$22370,0),
IF(ISERROR(MATCH(CA$6&amp;$CT57,'Route Guide - Lanes Not in Data'!$P$5:$P$22370,0))=FALSE,MATCH(CA$6&amp;$CT57,'Route Guide - Lanes Not in Data'!$P$5:$P$22370,0),
IF(ISERROR(MATCH(CA$6&amp;$CU57,'Route Guide - Lanes Not in Data'!$P$5:$P$22370,0))=FALSE,MATCH(CA$6&amp;$CU57,'Route Guide - Lanes Not in Data'!$P$5:$P$22370,0),
IF(ISERROR(MATCH(CA$6&amp;$CV57,'Route Guide - Lanes Not in Data'!$P$5:$P$22370,0))=FALSE,MATCH(CA$6&amp;$CV57,'Route Guide - Lanes Not in Data'!$P$5:$P$22370,0),
IF(ISERROR(MATCH(CA$6&amp;$CW57,'Route Guide - Lanes Not in Data'!$P$5:$P$22370,0))=FALSE,MATCH(CA$6&amp;$CW57,'Route Guide - Lanes Not in Data'!$P$5:$P$22370,0),
IF(ISERROR(MATCH(CA$6&amp;$CX57,'Route Guide - Lanes Not in Data'!$P$5:$P$22370,0))=FALSE,MATCH(CA$6&amp;$CX57,'Route Guide - Lanes Not in Data'!$P$5:$P$22370,0),
IF(ISERROR(MATCH(CA$6&amp;$CY57,'Route Guide - Lanes Not in Data'!$P$5:$P$22370,0))=FALSE,MATCH(CA$6&amp;$CY57,'Route Guide - Lanes Not in Data'!$P$5:$P$22370,0),
IF(ISERROR(MATCH(CA$6&amp;$CZ57,'Route Guide - Lanes Not in Data'!$P$5:$P$22370,0))=FALSE,MATCH(CA$6&amp;$CZ57,'Route Guide - Lanes Not in Data'!$P$5:$P$22370,0),""))))))))))),""))</f>
        <v/>
      </c>
      <c r="CB57" s="37" t="str">
        <f>IF(OR(CB$6="",EN57&lt;&gt;2),"",IFERROR(INDEX('Route Guide - Lanes Not in Data'!$E$5:$E$22370,
IF(ISERROR(MATCH(CB$6&amp;$CQ57,'Route Guide - Lanes Not in Data'!$P$5:$P$22370,0))=FALSE,MATCH(CB$6&amp;$CQ57,'Route Guide - Lanes Not in Data'!$P$5:$P$22370,0),
IF(ISERROR(MATCH(CB$6&amp;$CR57,'Route Guide - Lanes Not in Data'!$P$5:$P$22370,0))=FALSE,MATCH(CB$6&amp;$CR57,'Route Guide - Lanes Not in Data'!$P$5:$P$22370,0),
IF(ISERROR(MATCH(CB$6&amp;$CS57,'Route Guide - Lanes Not in Data'!$P$5:$P$22370,0))=FALSE,MATCH(CB$6&amp;$CS57,'Route Guide - Lanes Not in Data'!$P$5:$P$22370,0),
IF(ISERROR(MATCH(CB$6&amp;$CT57,'Route Guide - Lanes Not in Data'!$P$5:$P$22370,0))=FALSE,MATCH(CB$6&amp;$CT57,'Route Guide - Lanes Not in Data'!$P$5:$P$22370,0),
IF(ISERROR(MATCH(CB$6&amp;$CU57,'Route Guide - Lanes Not in Data'!$P$5:$P$22370,0))=FALSE,MATCH(CB$6&amp;$CU57,'Route Guide - Lanes Not in Data'!$P$5:$P$22370,0),
IF(ISERROR(MATCH(CB$6&amp;$CV57,'Route Guide - Lanes Not in Data'!$P$5:$P$22370,0))=FALSE,MATCH(CB$6&amp;$CV57,'Route Guide - Lanes Not in Data'!$P$5:$P$22370,0),
IF(ISERROR(MATCH(CB$6&amp;$CW57,'Route Guide - Lanes Not in Data'!$P$5:$P$22370,0))=FALSE,MATCH(CB$6&amp;$CW57,'Route Guide - Lanes Not in Data'!$P$5:$P$22370,0),
IF(ISERROR(MATCH(CB$6&amp;$CX57,'Route Guide - Lanes Not in Data'!$P$5:$P$22370,0))=FALSE,MATCH(CB$6&amp;$CX57,'Route Guide - Lanes Not in Data'!$P$5:$P$22370,0),
IF(ISERROR(MATCH(CB$6&amp;$CY57,'Route Guide - Lanes Not in Data'!$P$5:$P$22370,0))=FALSE,MATCH(CB$6&amp;$CY57,'Route Guide - Lanes Not in Data'!$P$5:$P$22370,0),
IF(ISERROR(MATCH(CB$6&amp;$CZ57,'Route Guide - Lanes Not in Data'!$P$5:$P$22370,0))=FALSE,MATCH(CB$6&amp;$CZ57,'Route Guide - Lanes Not in Data'!$P$5:$P$22370,0),""))))))))))),""))</f>
        <v/>
      </c>
      <c r="CC57" s="37" t="str">
        <f>IF(OR(CC$6="",EO57&lt;&gt;2),"",IFERROR(INDEX('Route Guide - Lanes Not in Data'!$E$5:$E$22370,
IF(ISERROR(MATCH(CC$6&amp;$CQ57,'Route Guide - Lanes Not in Data'!$P$5:$P$22370,0))=FALSE,MATCH(CC$6&amp;$CQ57,'Route Guide - Lanes Not in Data'!$P$5:$P$22370,0),
IF(ISERROR(MATCH(CC$6&amp;$CR57,'Route Guide - Lanes Not in Data'!$P$5:$P$22370,0))=FALSE,MATCH(CC$6&amp;$CR57,'Route Guide - Lanes Not in Data'!$P$5:$P$22370,0),
IF(ISERROR(MATCH(CC$6&amp;$CS57,'Route Guide - Lanes Not in Data'!$P$5:$P$22370,0))=FALSE,MATCH(CC$6&amp;$CS57,'Route Guide - Lanes Not in Data'!$P$5:$P$22370,0),
IF(ISERROR(MATCH(CC$6&amp;$CT57,'Route Guide - Lanes Not in Data'!$P$5:$P$22370,0))=FALSE,MATCH(CC$6&amp;$CT57,'Route Guide - Lanes Not in Data'!$P$5:$P$22370,0),
IF(ISERROR(MATCH(CC$6&amp;$CU57,'Route Guide - Lanes Not in Data'!$P$5:$P$22370,0))=FALSE,MATCH(CC$6&amp;$CU57,'Route Guide - Lanes Not in Data'!$P$5:$P$22370,0),
IF(ISERROR(MATCH(CC$6&amp;$CV57,'Route Guide - Lanes Not in Data'!$P$5:$P$22370,0))=FALSE,MATCH(CC$6&amp;$CV57,'Route Guide - Lanes Not in Data'!$P$5:$P$22370,0),
IF(ISERROR(MATCH(CC$6&amp;$CW57,'Route Guide - Lanes Not in Data'!$P$5:$P$22370,0))=FALSE,MATCH(CC$6&amp;$CW57,'Route Guide - Lanes Not in Data'!$P$5:$P$22370,0),
IF(ISERROR(MATCH(CC$6&amp;$CX57,'Route Guide - Lanes Not in Data'!$P$5:$P$22370,0))=FALSE,MATCH(CC$6&amp;$CX57,'Route Guide - Lanes Not in Data'!$P$5:$P$22370,0),
IF(ISERROR(MATCH(CC$6&amp;$CY57,'Route Guide - Lanes Not in Data'!$P$5:$P$22370,0))=FALSE,MATCH(CC$6&amp;$CY57,'Route Guide - Lanes Not in Data'!$P$5:$P$22370,0),
IF(ISERROR(MATCH(CC$6&amp;$CZ57,'Route Guide - Lanes Not in Data'!$P$5:$P$22370,0))=FALSE,MATCH(CC$6&amp;$CZ57,'Route Guide - Lanes Not in Data'!$P$5:$P$22370,0),""))))))))))),""))</f>
        <v/>
      </c>
      <c r="CD57" s="37" t="str">
        <f>IF(OR(CD$6="",EP57&lt;&gt;2),"",IFERROR(INDEX('Route Guide - Lanes Not in Data'!$E$5:$E$22370,
IF(ISERROR(MATCH(CD$6&amp;$CQ57,'Route Guide - Lanes Not in Data'!$P$5:$P$22370,0))=FALSE,MATCH(CD$6&amp;$CQ57,'Route Guide - Lanes Not in Data'!$P$5:$P$22370,0),
IF(ISERROR(MATCH(CD$6&amp;$CR57,'Route Guide - Lanes Not in Data'!$P$5:$P$22370,0))=FALSE,MATCH(CD$6&amp;$CR57,'Route Guide - Lanes Not in Data'!$P$5:$P$22370,0),
IF(ISERROR(MATCH(CD$6&amp;$CS57,'Route Guide - Lanes Not in Data'!$P$5:$P$22370,0))=FALSE,MATCH(CD$6&amp;$CS57,'Route Guide - Lanes Not in Data'!$P$5:$P$22370,0),
IF(ISERROR(MATCH(CD$6&amp;$CT57,'Route Guide - Lanes Not in Data'!$P$5:$P$22370,0))=FALSE,MATCH(CD$6&amp;$CT57,'Route Guide - Lanes Not in Data'!$P$5:$P$22370,0),
IF(ISERROR(MATCH(CD$6&amp;$CU57,'Route Guide - Lanes Not in Data'!$P$5:$P$22370,0))=FALSE,MATCH(CD$6&amp;$CU57,'Route Guide - Lanes Not in Data'!$P$5:$P$22370,0),
IF(ISERROR(MATCH(CD$6&amp;$CV57,'Route Guide - Lanes Not in Data'!$P$5:$P$22370,0))=FALSE,MATCH(CD$6&amp;$CV57,'Route Guide - Lanes Not in Data'!$P$5:$P$22370,0),
IF(ISERROR(MATCH(CD$6&amp;$CW57,'Route Guide - Lanes Not in Data'!$P$5:$P$22370,0))=FALSE,MATCH(CD$6&amp;$CW57,'Route Guide - Lanes Not in Data'!$P$5:$P$22370,0),
IF(ISERROR(MATCH(CD$6&amp;$CX57,'Route Guide - Lanes Not in Data'!$P$5:$P$22370,0))=FALSE,MATCH(CD$6&amp;$CX57,'Route Guide - Lanes Not in Data'!$P$5:$P$22370,0),
IF(ISERROR(MATCH(CD$6&amp;$CY57,'Route Guide - Lanes Not in Data'!$P$5:$P$22370,0))=FALSE,MATCH(CD$6&amp;$CY57,'Route Guide - Lanes Not in Data'!$P$5:$P$22370,0),
IF(ISERROR(MATCH(CD$6&amp;$CZ57,'Route Guide - Lanes Not in Data'!$P$5:$P$22370,0))=FALSE,MATCH(CD$6&amp;$CZ57,'Route Guide - Lanes Not in Data'!$P$5:$P$22370,0),""))))))))))),""))</f>
        <v/>
      </c>
      <c r="CE57" s="37" t="str">
        <f>IF(OR(CE$6="",EQ57&lt;&gt;2),"",IFERROR(INDEX('Route Guide - Lanes Not in Data'!$E$5:$E$22370,
IF(ISERROR(MATCH(CE$6&amp;$CQ57,'Route Guide - Lanes Not in Data'!$P$5:$P$22370,0))=FALSE,MATCH(CE$6&amp;$CQ57,'Route Guide - Lanes Not in Data'!$P$5:$P$22370,0),
IF(ISERROR(MATCH(CE$6&amp;$CR57,'Route Guide - Lanes Not in Data'!$P$5:$P$22370,0))=FALSE,MATCH(CE$6&amp;$CR57,'Route Guide - Lanes Not in Data'!$P$5:$P$22370,0),
IF(ISERROR(MATCH(CE$6&amp;$CS57,'Route Guide - Lanes Not in Data'!$P$5:$P$22370,0))=FALSE,MATCH(CE$6&amp;$CS57,'Route Guide - Lanes Not in Data'!$P$5:$P$22370,0),
IF(ISERROR(MATCH(CE$6&amp;$CT57,'Route Guide - Lanes Not in Data'!$P$5:$P$22370,0))=FALSE,MATCH(CE$6&amp;$CT57,'Route Guide - Lanes Not in Data'!$P$5:$P$22370,0),
IF(ISERROR(MATCH(CE$6&amp;$CU57,'Route Guide - Lanes Not in Data'!$P$5:$P$22370,0))=FALSE,MATCH(CE$6&amp;$CU57,'Route Guide - Lanes Not in Data'!$P$5:$P$22370,0),
IF(ISERROR(MATCH(CE$6&amp;$CV57,'Route Guide - Lanes Not in Data'!$P$5:$P$22370,0))=FALSE,MATCH(CE$6&amp;$CV57,'Route Guide - Lanes Not in Data'!$P$5:$P$22370,0),
IF(ISERROR(MATCH(CE$6&amp;$CW57,'Route Guide - Lanes Not in Data'!$P$5:$P$22370,0))=FALSE,MATCH(CE$6&amp;$CW57,'Route Guide - Lanes Not in Data'!$P$5:$P$22370,0),
IF(ISERROR(MATCH(CE$6&amp;$CX57,'Route Guide - Lanes Not in Data'!$P$5:$P$22370,0))=FALSE,MATCH(CE$6&amp;$CX57,'Route Guide - Lanes Not in Data'!$P$5:$P$22370,0),
IF(ISERROR(MATCH(CE$6&amp;$CY57,'Route Guide - Lanes Not in Data'!$P$5:$P$22370,0))=FALSE,MATCH(CE$6&amp;$CY57,'Route Guide - Lanes Not in Data'!$P$5:$P$22370,0),
IF(ISERROR(MATCH(CE$6&amp;$CZ57,'Route Guide - Lanes Not in Data'!$P$5:$P$22370,0))=FALSE,MATCH(CE$6&amp;$CZ57,'Route Guide - Lanes Not in Data'!$P$5:$P$22370,0),""))))))))))),""))</f>
        <v/>
      </c>
      <c r="CF57" s="37" t="str">
        <f>IF(OR(CF$6="",ER57&lt;&gt;2),"",IFERROR(INDEX('Route Guide - Lanes Not in Data'!$E$5:$E$22370,
IF(ISERROR(MATCH(CF$6&amp;$CQ57,'Route Guide - Lanes Not in Data'!$P$5:$P$22370,0))=FALSE,MATCH(CF$6&amp;$CQ57,'Route Guide - Lanes Not in Data'!$P$5:$P$22370,0),
IF(ISERROR(MATCH(CF$6&amp;$CR57,'Route Guide - Lanes Not in Data'!$P$5:$P$22370,0))=FALSE,MATCH(CF$6&amp;$CR57,'Route Guide - Lanes Not in Data'!$P$5:$P$22370,0),
IF(ISERROR(MATCH(CF$6&amp;$CS57,'Route Guide - Lanes Not in Data'!$P$5:$P$22370,0))=FALSE,MATCH(CF$6&amp;$CS57,'Route Guide - Lanes Not in Data'!$P$5:$P$22370,0),
IF(ISERROR(MATCH(CF$6&amp;$CT57,'Route Guide - Lanes Not in Data'!$P$5:$P$22370,0))=FALSE,MATCH(CF$6&amp;$CT57,'Route Guide - Lanes Not in Data'!$P$5:$P$22370,0),
IF(ISERROR(MATCH(CF$6&amp;$CU57,'Route Guide - Lanes Not in Data'!$P$5:$P$22370,0))=FALSE,MATCH(CF$6&amp;$CU57,'Route Guide - Lanes Not in Data'!$P$5:$P$22370,0),
IF(ISERROR(MATCH(CF$6&amp;$CV57,'Route Guide - Lanes Not in Data'!$P$5:$P$22370,0))=FALSE,MATCH(CF$6&amp;$CV57,'Route Guide - Lanes Not in Data'!$P$5:$P$22370,0),
IF(ISERROR(MATCH(CF$6&amp;$CW57,'Route Guide - Lanes Not in Data'!$P$5:$P$22370,0))=FALSE,MATCH(CF$6&amp;$CW57,'Route Guide - Lanes Not in Data'!$P$5:$P$22370,0),
IF(ISERROR(MATCH(CF$6&amp;$CX57,'Route Guide - Lanes Not in Data'!$P$5:$P$22370,0))=FALSE,MATCH(CF$6&amp;$CX57,'Route Guide - Lanes Not in Data'!$P$5:$P$22370,0),
IF(ISERROR(MATCH(CF$6&amp;$CY57,'Route Guide - Lanes Not in Data'!$P$5:$P$22370,0))=FALSE,MATCH(CF$6&amp;$CY57,'Route Guide - Lanes Not in Data'!$P$5:$P$22370,0),
IF(ISERROR(MATCH(CF$6&amp;$CZ57,'Route Guide - Lanes Not in Data'!$P$5:$P$22370,0))=FALSE,MATCH(CF$6&amp;$CZ57,'Route Guide - Lanes Not in Data'!$P$5:$P$22370,0),""))))))))))),""))</f>
        <v/>
      </c>
      <c r="CG57" s="37" t="str">
        <f>IF(OR(CG$6="",ES57&lt;&gt;2),"",IFERROR(INDEX('Route Guide - Lanes Not in Data'!$E$5:$E$22370,
IF(ISERROR(MATCH(CG$6&amp;$CQ57,'Route Guide - Lanes Not in Data'!$P$5:$P$22370,0))=FALSE,MATCH(CG$6&amp;$CQ57,'Route Guide - Lanes Not in Data'!$P$5:$P$22370,0),
IF(ISERROR(MATCH(CG$6&amp;$CR57,'Route Guide - Lanes Not in Data'!$P$5:$P$22370,0))=FALSE,MATCH(CG$6&amp;$CR57,'Route Guide - Lanes Not in Data'!$P$5:$P$22370,0),
IF(ISERROR(MATCH(CG$6&amp;$CS57,'Route Guide - Lanes Not in Data'!$P$5:$P$22370,0))=FALSE,MATCH(CG$6&amp;$CS57,'Route Guide - Lanes Not in Data'!$P$5:$P$22370,0),
IF(ISERROR(MATCH(CG$6&amp;$CT57,'Route Guide - Lanes Not in Data'!$P$5:$P$22370,0))=FALSE,MATCH(CG$6&amp;$CT57,'Route Guide - Lanes Not in Data'!$P$5:$P$22370,0),
IF(ISERROR(MATCH(CG$6&amp;$CU57,'Route Guide - Lanes Not in Data'!$P$5:$P$22370,0))=FALSE,MATCH(CG$6&amp;$CU57,'Route Guide - Lanes Not in Data'!$P$5:$P$22370,0),
IF(ISERROR(MATCH(CG$6&amp;$CV57,'Route Guide - Lanes Not in Data'!$P$5:$P$22370,0))=FALSE,MATCH(CG$6&amp;$CV57,'Route Guide - Lanes Not in Data'!$P$5:$P$22370,0),
IF(ISERROR(MATCH(CG$6&amp;$CW57,'Route Guide - Lanes Not in Data'!$P$5:$P$22370,0))=FALSE,MATCH(CG$6&amp;$CW57,'Route Guide - Lanes Not in Data'!$P$5:$P$22370,0),
IF(ISERROR(MATCH(CG$6&amp;$CX57,'Route Guide - Lanes Not in Data'!$P$5:$P$22370,0))=FALSE,MATCH(CG$6&amp;$CX57,'Route Guide - Lanes Not in Data'!$P$5:$P$22370,0),
IF(ISERROR(MATCH(CG$6&amp;$CY57,'Route Guide - Lanes Not in Data'!$P$5:$P$22370,0))=FALSE,MATCH(CG$6&amp;$CY57,'Route Guide - Lanes Not in Data'!$P$5:$P$22370,0),
IF(ISERROR(MATCH(CG$6&amp;$CZ57,'Route Guide - Lanes Not in Data'!$P$5:$P$22370,0))=FALSE,MATCH(CG$6&amp;$CZ57,'Route Guide - Lanes Not in Data'!$P$5:$P$22370,0),""))))))))))),""))</f>
        <v/>
      </c>
      <c r="CH57" s="37" t="str">
        <f>IF(OR(CH$6="",ET57&lt;&gt;2),"",IFERROR(INDEX('Route Guide - Lanes Not in Data'!$E$5:$E$22370,
IF(ISERROR(MATCH(CH$6&amp;$CQ57,'Route Guide - Lanes Not in Data'!$P$5:$P$22370,0))=FALSE,MATCH(CH$6&amp;$CQ57,'Route Guide - Lanes Not in Data'!$P$5:$P$22370,0),
IF(ISERROR(MATCH(CH$6&amp;$CR57,'Route Guide - Lanes Not in Data'!$P$5:$P$22370,0))=FALSE,MATCH(CH$6&amp;$CR57,'Route Guide - Lanes Not in Data'!$P$5:$P$22370,0),
IF(ISERROR(MATCH(CH$6&amp;$CS57,'Route Guide - Lanes Not in Data'!$P$5:$P$22370,0))=FALSE,MATCH(CH$6&amp;$CS57,'Route Guide - Lanes Not in Data'!$P$5:$P$22370,0),
IF(ISERROR(MATCH(CH$6&amp;$CT57,'Route Guide - Lanes Not in Data'!$P$5:$P$22370,0))=FALSE,MATCH(CH$6&amp;$CT57,'Route Guide - Lanes Not in Data'!$P$5:$P$22370,0),
IF(ISERROR(MATCH(CH$6&amp;$CU57,'Route Guide - Lanes Not in Data'!$P$5:$P$22370,0))=FALSE,MATCH(CH$6&amp;$CU57,'Route Guide - Lanes Not in Data'!$P$5:$P$22370,0),
IF(ISERROR(MATCH(CH$6&amp;$CV57,'Route Guide - Lanes Not in Data'!$P$5:$P$22370,0))=FALSE,MATCH(CH$6&amp;$CV57,'Route Guide - Lanes Not in Data'!$P$5:$P$22370,0),
IF(ISERROR(MATCH(CH$6&amp;$CW57,'Route Guide - Lanes Not in Data'!$P$5:$P$22370,0))=FALSE,MATCH(CH$6&amp;$CW57,'Route Guide - Lanes Not in Data'!$P$5:$P$22370,0),
IF(ISERROR(MATCH(CH$6&amp;$CX57,'Route Guide - Lanes Not in Data'!$P$5:$P$22370,0))=FALSE,MATCH(CH$6&amp;$CX57,'Route Guide - Lanes Not in Data'!$P$5:$P$22370,0),
IF(ISERROR(MATCH(CH$6&amp;$CY57,'Route Guide - Lanes Not in Data'!$P$5:$P$22370,0))=FALSE,MATCH(CH$6&amp;$CY57,'Route Guide - Lanes Not in Data'!$P$5:$P$22370,0),
IF(ISERROR(MATCH(CH$6&amp;$CZ57,'Route Guide - Lanes Not in Data'!$P$5:$P$22370,0))=FALSE,MATCH(CH$6&amp;$CZ57,'Route Guide - Lanes Not in Data'!$P$5:$P$22370,0),""))))))))))),""))</f>
        <v/>
      </c>
      <c r="CI57" s="37" t="str">
        <f>IF(OR(CI$6="",EU57&lt;&gt;2),"",IFERROR(INDEX('Route Guide - Lanes Not in Data'!$E$5:$E$22370,
IF(ISERROR(MATCH(CI$6&amp;$CQ57,'Route Guide - Lanes Not in Data'!$P$5:$P$22370,0))=FALSE,MATCH(CI$6&amp;$CQ57,'Route Guide - Lanes Not in Data'!$P$5:$P$22370,0),
IF(ISERROR(MATCH(CI$6&amp;$CR57,'Route Guide - Lanes Not in Data'!$P$5:$P$22370,0))=FALSE,MATCH(CI$6&amp;$CR57,'Route Guide - Lanes Not in Data'!$P$5:$P$22370,0),
IF(ISERROR(MATCH(CI$6&amp;$CS57,'Route Guide - Lanes Not in Data'!$P$5:$P$22370,0))=FALSE,MATCH(CI$6&amp;$CS57,'Route Guide - Lanes Not in Data'!$P$5:$P$22370,0),
IF(ISERROR(MATCH(CI$6&amp;$CT57,'Route Guide - Lanes Not in Data'!$P$5:$P$22370,0))=FALSE,MATCH(CI$6&amp;$CT57,'Route Guide - Lanes Not in Data'!$P$5:$P$22370,0),
IF(ISERROR(MATCH(CI$6&amp;$CU57,'Route Guide - Lanes Not in Data'!$P$5:$P$22370,0))=FALSE,MATCH(CI$6&amp;$CU57,'Route Guide - Lanes Not in Data'!$P$5:$P$22370,0),
IF(ISERROR(MATCH(CI$6&amp;$CV57,'Route Guide - Lanes Not in Data'!$P$5:$P$22370,0))=FALSE,MATCH(CI$6&amp;$CV57,'Route Guide - Lanes Not in Data'!$P$5:$P$22370,0),
IF(ISERROR(MATCH(CI$6&amp;$CW57,'Route Guide - Lanes Not in Data'!$P$5:$P$22370,0))=FALSE,MATCH(CI$6&amp;$CW57,'Route Guide - Lanes Not in Data'!$P$5:$P$22370,0),
IF(ISERROR(MATCH(CI$6&amp;$CX57,'Route Guide - Lanes Not in Data'!$P$5:$P$22370,0))=FALSE,MATCH(CI$6&amp;$CX57,'Route Guide - Lanes Not in Data'!$P$5:$P$22370,0),
IF(ISERROR(MATCH(CI$6&amp;$CY57,'Route Guide - Lanes Not in Data'!$P$5:$P$22370,0))=FALSE,MATCH(CI$6&amp;$CY57,'Route Guide - Lanes Not in Data'!$P$5:$P$22370,0),
IF(ISERROR(MATCH(CI$6&amp;$CZ57,'Route Guide - Lanes Not in Data'!$P$5:$P$22370,0))=FALSE,MATCH(CI$6&amp;$CZ57,'Route Guide - Lanes Not in Data'!$P$5:$P$22370,0),""))))))))))),""))</f>
        <v/>
      </c>
      <c r="CJ57" s="37" t="str">
        <f>IF(OR(CJ$6="",EV57&lt;&gt;2),"",IFERROR(INDEX('Route Guide - Lanes Not in Data'!$E$5:$E$22370,
IF(ISERROR(MATCH(CJ$6&amp;$CQ57,'Route Guide - Lanes Not in Data'!$P$5:$P$22370,0))=FALSE,MATCH(CJ$6&amp;$CQ57,'Route Guide - Lanes Not in Data'!$P$5:$P$22370,0),
IF(ISERROR(MATCH(CJ$6&amp;$CR57,'Route Guide - Lanes Not in Data'!$P$5:$P$22370,0))=FALSE,MATCH(CJ$6&amp;$CR57,'Route Guide - Lanes Not in Data'!$P$5:$P$22370,0),
IF(ISERROR(MATCH(CJ$6&amp;$CS57,'Route Guide - Lanes Not in Data'!$P$5:$P$22370,0))=FALSE,MATCH(CJ$6&amp;$CS57,'Route Guide - Lanes Not in Data'!$P$5:$P$22370,0),
IF(ISERROR(MATCH(CJ$6&amp;$CT57,'Route Guide - Lanes Not in Data'!$P$5:$P$22370,0))=FALSE,MATCH(CJ$6&amp;$CT57,'Route Guide - Lanes Not in Data'!$P$5:$P$22370,0),
IF(ISERROR(MATCH(CJ$6&amp;$CU57,'Route Guide - Lanes Not in Data'!$P$5:$P$22370,0))=FALSE,MATCH(CJ$6&amp;$CU57,'Route Guide - Lanes Not in Data'!$P$5:$P$22370,0),
IF(ISERROR(MATCH(CJ$6&amp;$CV57,'Route Guide - Lanes Not in Data'!$P$5:$P$22370,0))=FALSE,MATCH(CJ$6&amp;$CV57,'Route Guide - Lanes Not in Data'!$P$5:$P$22370,0),
IF(ISERROR(MATCH(CJ$6&amp;$CW57,'Route Guide - Lanes Not in Data'!$P$5:$P$22370,0))=FALSE,MATCH(CJ$6&amp;$CW57,'Route Guide - Lanes Not in Data'!$P$5:$P$22370,0),
IF(ISERROR(MATCH(CJ$6&amp;$CX57,'Route Guide - Lanes Not in Data'!$P$5:$P$22370,0))=FALSE,MATCH(CJ$6&amp;$CX57,'Route Guide - Lanes Not in Data'!$P$5:$P$22370,0),
IF(ISERROR(MATCH(CJ$6&amp;$CY57,'Route Guide - Lanes Not in Data'!$P$5:$P$22370,0))=FALSE,MATCH(CJ$6&amp;$CY57,'Route Guide - Lanes Not in Data'!$P$5:$P$22370,0),
IF(ISERROR(MATCH(CJ$6&amp;$CZ57,'Route Guide - Lanes Not in Data'!$P$5:$P$22370,0))=FALSE,MATCH(CJ$6&amp;$CZ57,'Route Guide - Lanes Not in Data'!$P$5:$P$22370,0),""))))))))))),""))</f>
        <v/>
      </c>
      <c r="CK57" s="37" t="str">
        <f>IF(OR(CK$6="",EW57&lt;&gt;2),"",IFERROR(INDEX('Route Guide - Lanes Not in Data'!$E$5:$E$22370,
IF(ISERROR(MATCH(CK$6&amp;$CQ57,'Route Guide - Lanes Not in Data'!$P$5:$P$22370,0))=FALSE,MATCH(CK$6&amp;$CQ57,'Route Guide - Lanes Not in Data'!$P$5:$P$22370,0),
IF(ISERROR(MATCH(CK$6&amp;$CR57,'Route Guide - Lanes Not in Data'!$P$5:$P$22370,0))=FALSE,MATCH(CK$6&amp;$CR57,'Route Guide - Lanes Not in Data'!$P$5:$P$22370,0),
IF(ISERROR(MATCH(CK$6&amp;$CS57,'Route Guide - Lanes Not in Data'!$P$5:$P$22370,0))=FALSE,MATCH(CK$6&amp;$CS57,'Route Guide - Lanes Not in Data'!$P$5:$P$22370,0),
IF(ISERROR(MATCH(CK$6&amp;$CT57,'Route Guide - Lanes Not in Data'!$P$5:$P$22370,0))=FALSE,MATCH(CK$6&amp;$CT57,'Route Guide - Lanes Not in Data'!$P$5:$P$22370,0),
IF(ISERROR(MATCH(CK$6&amp;$CU57,'Route Guide - Lanes Not in Data'!$P$5:$P$22370,0))=FALSE,MATCH(CK$6&amp;$CU57,'Route Guide - Lanes Not in Data'!$P$5:$P$22370,0),
IF(ISERROR(MATCH(CK$6&amp;$CV57,'Route Guide - Lanes Not in Data'!$P$5:$P$22370,0))=FALSE,MATCH(CK$6&amp;$CV57,'Route Guide - Lanes Not in Data'!$P$5:$P$22370,0),
IF(ISERROR(MATCH(CK$6&amp;$CW57,'Route Guide - Lanes Not in Data'!$P$5:$P$22370,0))=FALSE,MATCH(CK$6&amp;$CW57,'Route Guide - Lanes Not in Data'!$P$5:$P$22370,0),
IF(ISERROR(MATCH(CK$6&amp;$CX57,'Route Guide - Lanes Not in Data'!$P$5:$P$22370,0))=FALSE,MATCH(CK$6&amp;$CX57,'Route Guide - Lanes Not in Data'!$P$5:$P$22370,0),
IF(ISERROR(MATCH(CK$6&amp;$CY57,'Route Guide - Lanes Not in Data'!$P$5:$P$22370,0))=FALSE,MATCH(CK$6&amp;$CY57,'Route Guide - Lanes Not in Data'!$P$5:$P$22370,0),
IF(ISERROR(MATCH(CK$6&amp;$CZ57,'Route Guide - Lanes Not in Data'!$P$5:$P$22370,0))=FALSE,MATCH(CK$6&amp;$CZ57,'Route Guide - Lanes Not in Data'!$P$5:$P$22370,0),""))))))))))),""))</f>
        <v/>
      </c>
      <c r="CL57" s="37">
        <f t="shared" si="52"/>
        <v>0.43</v>
      </c>
      <c r="CM57" s="23" t="str">
        <f t="shared" si="53"/>
        <v>ODFL</v>
      </c>
      <c r="CN57" s="37">
        <f t="shared" si="54"/>
        <v>6.3E-2</v>
      </c>
      <c r="CO57" s="23" t="str">
        <f t="shared" si="21"/>
        <v>CNWY</v>
      </c>
      <c r="CQ57" s="23" t="str">
        <f t="shared" si="72"/>
        <v>-0E25-CA-CITY OF INDUSTRY-QC</v>
      </c>
      <c r="CR57" s="23" t="str">
        <f t="shared" si="73"/>
        <v>-0E25-CA-CITY OF INDUSTRY-CAN</v>
      </c>
      <c r="CS57" s="23" t="str">
        <f t="shared" si="74"/>
        <v>-CA-CITY OF INDUSTRY-QC</v>
      </c>
      <c r="CT57" s="23" t="str">
        <f t="shared" si="75"/>
        <v>-CA-CITY OF INDUSTRY-CAN</v>
      </c>
      <c r="CU57" s="23" t="str">
        <f t="shared" si="76"/>
        <v>-91745-QC</v>
      </c>
      <c r="CV57" s="23" t="str">
        <f t="shared" si="77"/>
        <v>-91745-CAN</v>
      </c>
      <c r="CW57" s="23" t="str">
        <f t="shared" si="78"/>
        <v>-CA-QC</v>
      </c>
      <c r="CX57" s="23" t="str">
        <f t="shared" si="79"/>
        <v>QC-CA</v>
      </c>
      <c r="CY57" s="23" t="str">
        <f t="shared" si="55"/>
        <v>QC-CAN</v>
      </c>
      <c r="CZ57" s="23" t="str">
        <f t="shared" si="80"/>
        <v>USA-CAN</v>
      </c>
      <c r="DB57"/>
      <c r="DF57" s="35" t="s">
        <v>2238</v>
      </c>
      <c r="DG57" s="23">
        <v>1</v>
      </c>
      <c r="DH57" s="23">
        <v>1</v>
      </c>
      <c r="DI57" s="23">
        <v>1</v>
      </c>
      <c r="DJ57" s="23">
        <v>0</v>
      </c>
      <c r="DK57" s="23">
        <v>1</v>
      </c>
      <c r="DL57" s="23">
        <v>0</v>
      </c>
      <c r="DM57" s="23">
        <v>0</v>
      </c>
      <c r="DN57" s="23">
        <v>1</v>
      </c>
      <c r="DO57" s="23">
        <v>0</v>
      </c>
      <c r="DP57" s="23">
        <v>0</v>
      </c>
      <c r="DQ57" s="23">
        <v>1</v>
      </c>
      <c r="DR57" s="23">
        <v>0</v>
      </c>
      <c r="DS57" s="23">
        <v>1</v>
      </c>
      <c r="DT57" s="23">
        <v>1</v>
      </c>
      <c r="DU57" s="23">
        <v>0</v>
      </c>
      <c r="EC57" s="38">
        <f t="shared" si="81"/>
        <v>2</v>
      </c>
      <c r="ED57" s="38">
        <f t="shared" si="82"/>
        <v>2</v>
      </c>
      <c r="EE57" s="38">
        <f t="shared" si="83"/>
        <v>1</v>
      </c>
      <c r="EF57" s="38">
        <f t="shared" si="84"/>
        <v>0</v>
      </c>
      <c r="EG57" s="38">
        <f t="shared" si="85"/>
        <v>2</v>
      </c>
      <c r="EH57" s="38">
        <f t="shared" si="86"/>
        <v>1</v>
      </c>
      <c r="EI57" s="38">
        <f t="shared" si="87"/>
        <v>0</v>
      </c>
      <c r="EJ57" s="38">
        <f t="shared" si="88"/>
        <v>2</v>
      </c>
      <c r="EK57" s="38">
        <f t="shared" si="89"/>
        <v>0</v>
      </c>
      <c r="EL57" s="38">
        <f t="shared" si="90"/>
        <v>0</v>
      </c>
      <c r="EM57" s="38">
        <f t="shared" si="91"/>
        <v>2</v>
      </c>
      <c r="EN57" s="38">
        <f t="shared" si="92"/>
        <v>1</v>
      </c>
      <c r="EO57" s="38">
        <f t="shared" si="93"/>
        <v>2</v>
      </c>
      <c r="EP57" s="38">
        <f t="shared" si="94"/>
        <v>2</v>
      </c>
      <c r="EQ57" s="38">
        <f t="shared" si="95"/>
        <v>0</v>
      </c>
      <c r="ER57" s="38"/>
      <c r="ES57" s="38"/>
      <c r="ET57" s="38"/>
      <c r="EU57" s="38"/>
      <c r="EV57" s="38"/>
      <c r="EW57" s="38"/>
    </row>
    <row r="58" spans="2:153" x14ac:dyDescent="0.25">
      <c r="B58" s="42" t="str">
        <f t="shared" si="59"/>
        <v>CA  to  AB</v>
      </c>
      <c r="C58" s="42" t="str" cm="1">
        <f t="array" ref="C58">IFERROR(IFERROR(X58,AW58),ODFL)</f>
        <v>ODFL</v>
      </c>
      <c r="D58" s="31" t="str">
        <f t="shared" si="56"/>
        <v/>
      </c>
      <c r="F58" s="42" t="str">
        <f t="shared" si="60"/>
        <v>AB  to  CA</v>
      </c>
      <c r="G58" s="42" t="str" cm="1">
        <f t="array" ref="G58">IFERROR(IFERROR(BN58,CM58),ODFL)</f>
        <v>ODFL</v>
      </c>
      <c r="H58" s="31" t="str">
        <f t="shared" si="7"/>
        <v/>
      </c>
      <c r="U58" s="23" t="s">
        <v>2239</v>
      </c>
      <c r="V58" s="23" t="s">
        <v>2752</v>
      </c>
      <c r="W58" s="23" t="str">
        <f t="shared" si="61"/>
        <v>0E25-CA-CITY OF INDUSTRY-CA-AB</v>
      </c>
      <c r="X58" s="23" t="e">
        <f>_xlfn.XLOOKUP($W58,'Route Guide - Lanes In Data'!$B$1:$B$2645,'Route Guide - Lanes In Data'!D$1:D$2645)</f>
        <v>#N/A</v>
      </c>
      <c r="Y58" s="23" t="e">
        <f>_xlfn.XLOOKUP($W58,'Route Guide - Lanes In Data'!$B$1:$B$2645,'Route Guide - Lanes In Data'!E$1:E$2645)</f>
        <v>#N/A</v>
      </c>
      <c r="AA58" s="37">
        <f>IF(OR(AA$6="",EC58&lt;&gt;2),"",IFERROR(INDEX('Route Guide - Lanes Not in Data'!$D$5:$D$22370,
IF(ISERROR(MATCH(AA$6&amp;$BA58,'Route Guide - Lanes Not in Data'!$P$5:$P$22370,0))=FALSE,MATCH(AA$6&amp;$BA58,'Route Guide - Lanes Not in Data'!$P$5:$P$22370,0),
IF(ISERROR(MATCH(AA$6&amp;$BB58,'Route Guide - Lanes Not in Data'!$P$5:$P$22370,0))=FALSE,MATCH(AA$6&amp;$BB58,'Route Guide - Lanes Not in Data'!$P$5:$P$22370,0),
IF(ISERROR(MATCH(AA$6&amp;$BC58,'Route Guide - Lanes Not in Data'!$P$5:$P$22370,0))=FALSE,MATCH(AA$6&amp;$BC58,'Route Guide - Lanes Not in Data'!$P$5:$P$22370,0),
IF(ISERROR(MATCH(AA$6&amp;$BD58,'Route Guide - Lanes Not in Data'!$P$5:$P$22370,0))=FALSE,MATCH(AA$6&amp;$BD58,'Route Guide - Lanes Not in Data'!$P$5:$P$22370,0),
IF(ISERROR(MATCH(AA$6&amp;$BE58,'Route Guide - Lanes Not in Data'!$P$5:$P$22370,0))=FALSE,MATCH(AA$6&amp;$BE58,'Route Guide - Lanes Not in Data'!$P$5:$P$22370,0),
IF(ISERROR(MATCH(AA$6&amp;$BF58,'Route Guide - Lanes Not in Data'!$P$5:$P$22370,0))=FALSE,MATCH(AA$6&amp;$BF58,'Route Guide - Lanes Not in Data'!$P$5:$P$22370,0),
IF(ISERROR(MATCH(AA$6&amp;$BG58,'Route Guide - Lanes Not in Data'!$P$5:$P$22370,0))=FALSE,MATCH(AA$6&amp;$BG58,'Route Guide - Lanes Not in Data'!$P$5:$P$22370,0),
IF(ISERROR(MATCH(AA$6&amp;$BH58,'Route Guide - Lanes Not in Data'!$P$5:$P$22370,0))=FALSE,MATCH(AA$6&amp;$BH58,'Route Guide - Lanes Not in Data'!$P$5:$P$22370,0),
IF(ISERROR(MATCH(AA$6&amp;$BI58,'Route Guide - Lanes Not in Data'!$P$5:$P$22370,0))=FALSE,MATCH(AA$6&amp;$BI58,'Route Guide - Lanes Not in Data'!$P$5:$P$22370,0),
IF(ISERROR(MATCH(AA$6&amp;$BJ58,'Route Guide - Lanes Not in Data'!$P$5:$P$22370,0))=FALSE,MATCH(AA$6&amp;$BJ58,'Route Guide - Lanes Not in Data'!$P$5:$P$22370,0),""))))))))))),""))</f>
        <v>0.43</v>
      </c>
      <c r="AB58" s="37">
        <f>IF(OR(AB$6="",ED58&lt;&gt;2),"",IFERROR(INDEX('Route Guide - Lanes Not in Data'!$D$5:$D$22370,
IF(ISERROR(MATCH(AB$6&amp;$BA58,'Route Guide - Lanes Not in Data'!$P$5:$P$22370,0))=FALSE,MATCH(AB$6&amp;$BA58,'Route Guide - Lanes Not in Data'!$P$5:$P$22370,0),
IF(ISERROR(MATCH(AB$6&amp;$BB58,'Route Guide - Lanes Not in Data'!$P$5:$P$22370,0))=FALSE,MATCH(AB$6&amp;$BB58,'Route Guide - Lanes Not in Data'!$P$5:$P$22370,0),
IF(ISERROR(MATCH(AB$6&amp;$BC58,'Route Guide - Lanes Not in Data'!$P$5:$P$22370,0))=FALSE,MATCH(AB$6&amp;$BC58,'Route Guide - Lanes Not in Data'!$P$5:$P$22370,0),
IF(ISERROR(MATCH(AB$6&amp;$BD58,'Route Guide - Lanes Not in Data'!$P$5:$P$22370,0))=FALSE,MATCH(AB$6&amp;$BD58,'Route Guide - Lanes Not in Data'!$P$5:$P$22370,0),
IF(ISERROR(MATCH(AB$6&amp;$BE58,'Route Guide - Lanes Not in Data'!$P$5:$P$22370,0))=FALSE,MATCH(AB$6&amp;$BE58,'Route Guide - Lanes Not in Data'!$P$5:$P$22370,0),
IF(ISERROR(MATCH(AB$6&amp;$BF58,'Route Guide - Lanes Not in Data'!$P$5:$P$22370,0))=FALSE,MATCH(AB$6&amp;$BF58,'Route Guide - Lanes Not in Data'!$P$5:$P$22370,0),
IF(ISERROR(MATCH(AB$6&amp;$BG58,'Route Guide - Lanes Not in Data'!$P$5:$P$22370,0))=FALSE,MATCH(AB$6&amp;$BG58,'Route Guide - Lanes Not in Data'!$P$5:$P$22370,0),
IF(ISERROR(MATCH(AB$6&amp;$BH58,'Route Guide - Lanes Not in Data'!$P$5:$P$22370,0))=FALSE,MATCH(AB$6&amp;$BH58,'Route Guide - Lanes Not in Data'!$P$5:$P$22370,0),
IF(ISERROR(MATCH(AB$6&amp;$BI58,'Route Guide - Lanes Not in Data'!$P$5:$P$22370,0))=FALSE,MATCH(AB$6&amp;$BI58,'Route Guide - Lanes Not in Data'!$P$5:$P$22370,0),
IF(ISERROR(MATCH(AB$6&amp;$BJ58,'Route Guide - Lanes Not in Data'!$P$5:$P$22370,0))=FALSE,MATCH(AB$6&amp;$BJ58,'Route Guide - Lanes Not in Data'!$P$5:$P$22370,0),""))))))))))),""))</f>
        <v>0.124</v>
      </c>
      <c r="AC58" s="37" t="str">
        <f>IF(OR(AC$6="",EE58&lt;&gt;2),"",IFERROR(INDEX('Route Guide - Lanes Not in Data'!$D$5:$D$22370,
IF(ISERROR(MATCH(AC$6&amp;$BA58,'Route Guide - Lanes Not in Data'!$P$5:$P$22370,0))=FALSE,MATCH(AC$6&amp;$BA58,'Route Guide - Lanes Not in Data'!$P$5:$P$22370,0),
IF(ISERROR(MATCH(AC$6&amp;$BB58,'Route Guide - Lanes Not in Data'!$P$5:$P$22370,0))=FALSE,MATCH(AC$6&amp;$BB58,'Route Guide - Lanes Not in Data'!$P$5:$P$22370,0),
IF(ISERROR(MATCH(AC$6&amp;$BC58,'Route Guide - Lanes Not in Data'!$P$5:$P$22370,0))=FALSE,MATCH(AC$6&amp;$BC58,'Route Guide - Lanes Not in Data'!$P$5:$P$22370,0),
IF(ISERROR(MATCH(AC$6&amp;$BD58,'Route Guide - Lanes Not in Data'!$P$5:$P$22370,0))=FALSE,MATCH(AC$6&amp;$BD58,'Route Guide - Lanes Not in Data'!$P$5:$P$22370,0),
IF(ISERROR(MATCH(AC$6&amp;$BE58,'Route Guide - Lanes Not in Data'!$P$5:$P$22370,0))=FALSE,MATCH(AC$6&amp;$BE58,'Route Guide - Lanes Not in Data'!$P$5:$P$22370,0),
IF(ISERROR(MATCH(AC$6&amp;$BF58,'Route Guide - Lanes Not in Data'!$P$5:$P$22370,0))=FALSE,MATCH(AC$6&amp;$BF58,'Route Guide - Lanes Not in Data'!$P$5:$P$22370,0),
IF(ISERROR(MATCH(AC$6&amp;$BG58,'Route Guide - Lanes Not in Data'!$P$5:$P$22370,0))=FALSE,MATCH(AC$6&amp;$BG58,'Route Guide - Lanes Not in Data'!$P$5:$P$22370,0),
IF(ISERROR(MATCH(AC$6&amp;$BH58,'Route Guide - Lanes Not in Data'!$P$5:$P$22370,0))=FALSE,MATCH(AC$6&amp;$BH58,'Route Guide - Lanes Not in Data'!$P$5:$P$22370,0),
IF(ISERROR(MATCH(AC$6&amp;$BI58,'Route Guide - Lanes Not in Data'!$P$5:$P$22370,0))=FALSE,MATCH(AC$6&amp;$BI58,'Route Guide - Lanes Not in Data'!$P$5:$P$22370,0),
IF(ISERROR(MATCH(AC$6&amp;$BJ58,'Route Guide - Lanes Not in Data'!$P$5:$P$22370,0))=FALSE,MATCH(AC$6&amp;$BJ58,'Route Guide - Lanes Not in Data'!$P$5:$P$22370,0),""))))))))))),""))</f>
        <v/>
      </c>
      <c r="AD58" s="37" t="str">
        <f>IF(OR(AD$6="",EF58&lt;&gt;2),"",IFERROR(INDEX('Route Guide - Lanes Not in Data'!$D$5:$D$22370,
IF(ISERROR(MATCH(AD$6&amp;$BA58,'Route Guide - Lanes Not in Data'!$P$5:$P$22370,0))=FALSE,MATCH(AD$6&amp;$BA58,'Route Guide - Lanes Not in Data'!$P$5:$P$22370,0),
IF(ISERROR(MATCH(AD$6&amp;$BB58,'Route Guide - Lanes Not in Data'!$P$5:$P$22370,0))=FALSE,MATCH(AD$6&amp;$BB58,'Route Guide - Lanes Not in Data'!$P$5:$P$22370,0),
IF(ISERROR(MATCH(AD$6&amp;$BC58,'Route Guide - Lanes Not in Data'!$P$5:$P$22370,0))=FALSE,MATCH(AD$6&amp;$BC58,'Route Guide - Lanes Not in Data'!$P$5:$P$22370,0),
IF(ISERROR(MATCH(AD$6&amp;$BD58,'Route Guide - Lanes Not in Data'!$P$5:$P$22370,0))=FALSE,MATCH(AD$6&amp;$BD58,'Route Guide - Lanes Not in Data'!$P$5:$P$22370,0),
IF(ISERROR(MATCH(AD$6&amp;$BE58,'Route Guide - Lanes Not in Data'!$P$5:$P$22370,0))=FALSE,MATCH(AD$6&amp;$BE58,'Route Guide - Lanes Not in Data'!$P$5:$P$22370,0),
IF(ISERROR(MATCH(AD$6&amp;$BF58,'Route Guide - Lanes Not in Data'!$P$5:$P$22370,0))=FALSE,MATCH(AD$6&amp;$BF58,'Route Guide - Lanes Not in Data'!$P$5:$P$22370,0),
IF(ISERROR(MATCH(AD$6&amp;$BG58,'Route Guide - Lanes Not in Data'!$P$5:$P$22370,0))=FALSE,MATCH(AD$6&amp;$BG58,'Route Guide - Lanes Not in Data'!$P$5:$P$22370,0),
IF(ISERROR(MATCH(AD$6&amp;$BH58,'Route Guide - Lanes Not in Data'!$P$5:$P$22370,0))=FALSE,MATCH(AD$6&amp;$BH58,'Route Guide - Lanes Not in Data'!$P$5:$P$22370,0),
IF(ISERROR(MATCH(AD$6&amp;$BI58,'Route Guide - Lanes Not in Data'!$P$5:$P$22370,0))=FALSE,MATCH(AD$6&amp;$BI58,'Route Guide - Lanes Not in Data'!$P$5:$P$22370,0),
IF(ISERROR(MATCH(AD$6&amp;$BJ58,'Route Guide - Lanes Not in Data'!$P$5:$P$22370,0))=FALSE,MATCH(AD$6&amp;$BJ58,'Route Guide - Lanes Not in Data'!$P$5:$P$22370,0),""))))))))))),""))</f>
        <v/>
      </c>
      <c r="AE58" s="37">
        <f>IF(OR(AE$6="",EG58&lt;&gt;2),"",IFERROR(INDEX('Route Guide - Lanes Not in Data'!$D$5:$D$22370,
IF(ISERROR(MATCH(AE$6&amp;$BA58,'Route Guide - Lanes Not in Data'!$P$5:$P$22370,0))=FALSE,MATCH(AE$6&amp;$BA58,'Route Guide - Lanes Not in Data'!$P$5:$P$22370,0),
IF(ISERROR(MATCH(AE$6&amp;$BB58,'Route Guide - Lanes Not in Data'!$P$5:$P$22370,0))=FALSE,MATCH(AE$6&amp;$BB58,'Route Guide - Lanes Not in Data'!$P$5:$P$22370,0),
IF(ISERROR(MATCH(AE$6&amp;$BC58,'Route Guide - Lanes Not in Data'!$P$5:$P$22370,0))=FALSE,MATCH(AE$6&amp;$BC58,'Route Guide - Lanes Not in Data'!$P$5:$P$22370,0),
IF(ISERROR(MATCH(AE$6&amp;$BD58,'Route Guide - Lanes Not in Data'!$P$5:$P$22370,0))=FALSE,MATCH(AE$6&amp;$BD58,'Route Guide - Lanes Not in Data'!$P$5:$P$22370,0),
IF(ISERROR(MATCH(AE$6&amp;$BE58,'Route Guide - Lanes Not in Data'!$P$5:$P$22370,0))=FALSE,MATCH(AE$6&amp;$BE58,'Route Guide - Lanes Not in Data'!$P$5:$P$22370,0),
IF(ISERROR(MATCH(AE$6&amp;$BF58,'Route Guide - Lanes Not in Data'!$P$5:$P$22370,0))=FALSE,MATCH(AE$6&amp;$BF58,'Route Guide - Lanes Not in Data'!$P$5:$P$22370,0),
IF(ISERROR(MATCH(AE$6&amp;$BG58,'Route Guide - Lanes Not in Data'!$P$5:$P$22370,0))=FALSE,MATCH(AE$6&amp;$BG58,'Route Guide - Lanes Not in Data'!$P$5:$P$22370,0),
IF(ISERROR(MATCH(AE$6&amp;$BH58,'Route Guide - Lanes Not in Data'!$P$5:$P$22370,0))=FALSE,MATCH(AE$6&amp;$BH58,'Route Guide - Lanes Not in Data'!$P$5:$P$22370,0),
IF(ISERROR(MATCH(AE$6&amp;$BI58,'Route Guide - Lanes Not in Data'!$P$5:$P$22370,0))=FALSE,MATCH(AE$6&amp;$BI58,'Route Guide - Lanes Not in Data'!$P$5:$P$22370,0),
IF(ISERROR(MATCH(AE$6&amp;$BJ58,'Route Guide - Lanes Not in Data'!$P$5:$P$22370,0))=FALSE,MATCH(AE$6&amp;$BJ58,'Route Guide - Lanes Not in Data'!$P$5:$P$22370,0),""))))))))))),""))</f>
        <v>0</v>
      </c>
      <c r="AF58" s="37" t="str">
        <f>IF(OR(AF$6="",EH58&lt;&gt;2),"",IFERROR(INDEX('Route Guide - Lanes Not in Data'!$D$5:$D$22370,
IF(ISERROR(MATCH(AF$6&amp;$BA58,'Route Guide - Lanes Not in Data'!$P$5:$P$22370,0))=FALSE,MATCH(AF$6&amp;$BA58,'Route Guide - Lanes Not in Data'!$P$5:$P$22370,0),
IF(ISERROR(MATCH(AF$6&amp;$BB58,'Route Guide - Lanes Not in Data'!$P$5:$P$22370,0))=FALSE,MATCH(AF$6&amp;$BB58,'Route Guide - Lanes Not in Data'!$P$5:$P$22370,0),
IF(ISERROR(MATCH(AF$6&amp;$BC58,'Route Guide - Lanes Not in Data'!$P$5:$P$22370,0))=FALSE,MATCH(AF$6&amp;$BC58,'Route Guide - Lanes Not in Data'!$P$5:$P$22370,0),
IF(ISERROR(MATCH(AF$6&amp;$BD58,'Route Guide - Lanes Not in Data'!$P$5:$P$22370,0))=FALSE,MATCH(AF$6&amp;$BD58,'Route Guide - Lanes Not in Data'!$P$5:$P$22370,0),
IF(ISERROR(MATCH(AF$6&amp;$BE58,'Route Guide - Lanes Not in Data'!$P$5:$P$22370,0))=FALSE,MATCH(AF$6&amp;$BE58,'Route Guide - Lanes Not in Data'!$P$5:$P$22370,0),
IF(ISERROR(MATCH(AF$6&amp;$BF58,'Route Guide - Lanes Not in Data'!$P$5:$P$22370,0))=FALSE,MATCH(AF$6&amp;$BF58,'Route Guide - Lanes Not in Data'!$P$5:$P$22370,0),
IF(ISERROR(MATCH(AF$6&amp;$BG58,'Route Guide - Lanes Not in Data'!$P$5:$P$22370,0))=FALSE,MATCH(AF$6&amp;$BG58,'Route Guide - Lanes Not in Data'!$P$5:$P$22370,0),
IF(ISERROR(MATCH(AF$6&amp;$BH58,'Route Guide - Lanes Not in Data'!$P$5:$P$22370,0))=FALSE,MATCH(AF$6&amp;$BH58,'Route Guide - Lanes Not in Data'!$P$5:$P$22370,0),
IF(ISERROR(MATCH(AF$6&amp;$BI58,'Route Guide - Lanes Not in Data'!$P$5:$P$22370,0))=FALSE,MATCH(AF$6&amp;$BI58,'Route Guide - Lanes Not in Data'!$P$5:$P$22370,0),
IF(ISERROR(MATCH(AF$6&amp;$BJ58,'Route Guide - Lanes Not in Data'!$P$5:$P$22370,0))=FALSE,MATCH(AF$6&amp;$BJ58,'Route Guide - Lanes Not in Data'!$P$5:$P$22370,0),""))))))))))),""))</f>
        <v/>
      </c>
      <c r="AG58" s="37" t="str">
        <f>IF(OR(AG$6="",EI58&lt;&gt;2),"",IFERROR(INDEX('Route Guide - Lanes Not in Data'!$D$5:$D$22370,
IF(ISERROR(MATCH(AG$6&amp;$BA58,'Route Guide - Lanes Not in Data'!$P$5:$P$22370,0))=FALSE,MATCH(AG$6&amp;$BA58,'Route Guide - Lanes Not in Data'!$P$5:$P$22370,0),
IF(ISERROR(MATCH(AG$6&amp;$BB58,'Route Guide - Lanes Not in Data'!$P$5:$P$22370,0))=FALSE,MATCH(AG$6&amp;$BB58,'Route Guide - Lanes Not in Data'!$P$5:$P$22370,0),
IF(ISERROR(MATCH(AG$6&amp;$BC58,'Route Guide - Lanes Not in Data'!$P$5:$P$22370,0))=FALSE,MATCH(AG$6&amp;$BC58,'Route Guide - Lanes Not in Data'!$P$5:$P$22370,0),
IF(ISERROR(MATCH(AG$6&amp;$BD58,'Route Guide - Lanes Not in Data'!$P$5:$P$22370,0))=FALSE,MATCH(AG$6&amp;$BD58,'Route Guide - Lanes Not in Data'!$P$5:$P$22370,0),
IF(ISERROR(MATCH(AG$6&amp;$BE58,'Route Guide - Lanes Not in Data'!$P$5:$P$22370,0))=FALSE,MATCH(AG$6&amp;$BE58,'Route Guide - Lanes Not in Data'!$P$5:$P$22370,0),
IF(ISERROR(MATCH(AG$6&amp;$BF58,'Route Guide - Lanes Not in Data'!$P$5:$P$22370,0))=FALSE,MATCH(AG$6&amp;$BF58,'Route Guide - Lanes Not in Data'!$P$5:$P$22370,0),
IF(ISERROR(MATCH(AG$6&amp;$BG58,'Route Guide - Lanes Not in Data'!$P$5:$P$22370,0))=FALSE,MATCH(AG$6&amp;$BG58,'Route Guide - Lanes Not in Data'!$P$5:$P$22370,0),
IF(ISERROR(MATCH(AG$6&amp;$BH58,'Route Guide - Lanes Not in Data'!$P$5:$P$22370,0))=FALSE,MATCH(AG$6&amp;$BH58,'Route Guide - Lanes Not in Data'!$P$5:$P$22370,0),
IF(ISERROR(MATCH(AG$6&amp;$BI58,'Route Guide - Lanes Not in Data'!$P$5:$P$22370,0))=FALSE,MATCH(AG$6&amp;$BI58,'Route Guide - Lanes Not in Data'!$P$5:$P$22370,0),
IF(ISERROR(MATCH(AG$6&amp;$BJ58,'Route Guide - Lanes Not in Data'!$P$5:$P$22370,0))=FALSE,MATCH(AG$6&amp;$BJ58,'Route Guide - Lanes Not in Data'!$P$5:$P$22370,0),""))))))))))),""))</f>
        <v/>
      </c>
      <c r="AH58" s="37" t="str">
        <f>IF(OR(AH$6="",EJ58&lt;&gt;2),"",IFERROR(INDEX('Route Guide - Lanes Not in Data'!$D$5:$D$22370,
IF(ISERROR(MATCH(AH$6&amp;$BA58,'Route Guide - Lanes Not in Data'!$P$5:$P$22370,0))=FALSE,MATCH(AH$6&amp;$BA58,'Route Guide - Lanes Not in Data'!$P$5:$P$22370,0),
IF(ISERROR(MATCH(AH$6&amp;$BB58,'Route Guide - Lanes Not in Data'!$P$5:$P$22370,0))=FALSE,MATCH(AH$6&amp;$BB58,'Route Guide - Lanes Not in Data'!$P$5:$P$22370,0),
IF(ISERROR(MATCH(AH$6&amp;$BC58,'Route Guide - Lanes Not in Data'!$P$5:$P$22370,0))=FALSE,MATCH(AH$6&amp;$BC58,'Route Guide - Lanes Not in Data'!$P$5:$P$22370,0),
IF(ISERROR(MATCH(AH$6&amp;$BD58,'Route Guide - Lanes Not in Data'!$P$5:$P$22370,0))=FALSE,MATCH(AH$6&amp;$BD58,'Route Guide - Lanes Not in Data'!$P$5:$P$22370,0),
IF(ISERROR(MATCH(AH$6&amp;$BE58,'Route Guide - Lanes Not in Data'!$P$5:$P$22370,0))=FALSE,MATCH(AH$6&amp;$BE58,'Route Guide - Lanes Not in Data'!$P$5:$P$22370,0),
IF(ISERROR(MATCH(AH$6&amp;$BF58,'Route Guide - Lanes Not in Data'!$P$5:$P$22370,0))=FALSE,MATCH(AH$6&amp;$BF58,'Route Guide - Lanes Not in Data'!$P$5:$P$22370,0),
IF(ISERROR(MATCH(AH$6&amp;$BG58,'Route Guide - Lanes Not in Data'!$P$5:$P$22370,0))=FALSE,MATCH(AH$6&amp;$BG58,'Route Guide - Lanes Not in Data'!$P$5:$P$22370,0),
IF(ISERROR(MATCH(AH$6&amp;$BH58,'Route Guide - Lanes Not in Data'!$P$5:$P$22370,0))=FALSE,MATCH(AH$6&amp;$BH58,'Route Guide - Lanes Not in Data'!$P$5:$P$22370,0),
IF(ISERROR(MATCH(AH$6&amp;$BI58,'Route Guide - Lanes Not in Data'!$P$5:$P$22370,0))=FALSE,MATCH(AH$6&amp;$BI58,'Route Guide - Lanes Not in Data'!$P$5:$P$22370,0),
IF(ISERROR(MATCH(AH$6&amp;$BJ58,'Route Guide - Lanes Not in Data'!$P$5:$P$22370,0))=FALSE,MATCH(AH$6&amp;$BJ58,'Route Guide - Lanes Not in Data'!$P$5:$P$22370,0),""))))))))))),""))</f>
        <v/>
      </c>
      <c r="AI58" s="37" t="str">
        <f>IF(OR(AI$6="",EK58&lt;&gt;2),"",IFERROR(INDEX('Route Guide - Lanes Not in Data'!$D$5:$D$22370,
IF(ISERROR(MATCH(AI$6&amp;$BA58,'Route Guide - Lanes Not in Data'!$P$5:$P$22370,0))=FALSE,MATCH(AI$6&amp;$BA58,'Route Guide - Lanes Not in Data'!$P$5:$P$22370,0),
IF(ISERROR(MATCH(AI$6&amp;$BB58,'Route Guide - Lanes Not in Data'!$P$5:$P$22370,0))=FALSE,MATCH(AI$6&amp;$BB58,'Route Guide - Lanes Not in Data'!$P$5:$P$22370,0),
IF(ISERROR(MATCH(AI$6&amp;$BC58,'Route Guide - Lanes Not in Data'!$P$5:$P$22370,0))=FALSE,MATCH(AI$6&amp;$BC58,'Route Guide - Lanes Not in Data'!$P$5:$P$22370,0),
IF(ISERROR(MATCH(AI$6&amp;$BD58,'Route Guide - Lanes Not in Data'!$P$5:$P$22370,0))=FALSE,MATCH(AI$6&amp;$BD58,'Route Guide - Lanes Not in Data'!$P$5:$P$22370,0),
IF(ISERROR(MATCH(AI$6&amp;$BE58,'Route Guide - Lanes Not in Data'!$P$5:$P$22370,0))=FALSE,MATCH(AI$6&amp;$BE58,'Route Guide - Lanes Not in Data'!$P$5:$P$22370,0),
IF(ISERROR(MATCH(AI$6&amp;$BF58,'Route Guide - Lanes Not in Data'!$P$5:$P$22370,0))=FALSE,MATCH(AI$6&amp;$BF58,'Route Guide - Lanes Not in Data'!$P$5:$P$22370,0),
IF(ISERROR(MATCH(AI$6&amp;$BG58,'Route Guide - Lanes Not in Data'!$P$5:$P$22370,0))=FALSE,MATCH(AI$6&amp;$BG58,'Route Guide - Lanes Not in Data'!$P$5:$P$22370,0),
IF(ISERROR(MATCH(AI$6&amp;$BH58,'Route Guide - Lanes Not in Data'!$P$5:$P$22370,0))=FALSE,MATCH(AI$6&amp;$BH58,'Route Guide - Lanes Not in Data'!$P$5:$P$22370,0),
IF(ISERROR(MATCH(AI$6&amp;$BI58,'Route Guide - Lanes Not in Data'!$P$5:$P$22370,0))=FALSE,MATCH(AI$6&amp;$BI58,'Route Guide - Lanes Not in Data'!$P$5:$P$22370,0),
IF(ISERROR(MATCH(AI$6&amp;$BJ58,'Route Guide - Lanes Not in Data'!$P$5:$P$22370,0))=FALSE,MATCH(AI$6&amp;$BJ58,'Route Guide - Lanes Not in Data'!$P$5:$P$22370,0),""))))))))))),""))</f>
        <v/>
      </c>
      <c r="AJ58" s="37" t="str">
        <f>IF(OR(AJ$6="",EL58&lt;&gt;2),"",IFERROR(INDEX('Route Guide - Lanes Not in Data'!$D$5:$D$22370,
IF(ISERROR(MATCH(AJ$6&amp;$BA58,'Route Guide - Lanes Not in Data'!$P$5:$P$22370,0))=FALSE,MATCH(AJ$6&amp;$BA58,'Route Guide - Lanes Not in Data'!$P$5:$P$22370,0),
IF(ISERROR(MATCH(AJ$6&amp;$BB58,'Route Guide - Lanes Not in Data'!$P$5:$P$22370,0))=FALSE,MATCH(AJ$6&amp;$BB58,'Route Guide - Lanes Not in Data'!$P$5:$P$22370,0),
IF(ISERROR(MATCH(AJ$6&amp;$BC58,'Route Guide - Lanes Not in Data'!$P$5:$P$22370,0))=FALSE,MATCH(AJ$6&amp;$BC58,'Route Guide - Lanes Not in Data'!$P$5:$P$22370,0),
IF(ISERROR(MATCH(AJ$6&amp;$BD58,'Route Guide - Lanes Not in Data'!$P$5:$P$22370,0))=FALSE,MATCH(AJ$6&amp;$BD58,'Route Guide - Lanes Not in Data'!$P$5:$P$22370,0),
IF(ISERROR(MATCH(AJ$6&amp;$BE58,'Route Guide - Lanes Not in Data'!$P$5:$P$22370,0))=FALSE,MATCH(AJ$6&amp;$BE58,'Route Guide - Lanes Not in Data'!$P$5:$P$22370,0),
IF(ISERROR(MATCH(AJ$6&amp;$BF58,'Route Guide - Lanes Not in Data'!$P$5:$P$22370,0))=FALSE,MATCH(AJ$6&amp;$BF58,'Route Guide - Lanes Not in Data'!$P$5:$P$22370,0),
IF(ISERROR(MATCH(AJ$6&amp;$BG58,'Route Guide - Lanes Not in Data'!$P$5:$P$22370,0))=FALSE,MATCH(AJ$6&amp;$BG58,'Route Guide - Lanes Not in Data'!$P$5:$P$22370,0),
IF(ISERROR(MATCH(AJ$6&amp;$BH58,'Route Guide - Lanes Not in Data'!$P$5:$P$22370,0))=FALSE,MATCH(AJ$6&amp;$BH58,'Route Guide - Lanes Not in Data'!$P$5:$P$22370,0),
IF(ISERROR(MATCH(AJ$6&amp;$BI58,'Route Guide - Lanes Not in Data'!$P$5:$P$22370,0))=FALSE,MATCH(AJ$6&amp;$BI58,'Route Guide - Lanes Not in Data'!$P$5:$P$22370,0),
IF(ISERROR(MATCH(AJ$6&amp;$BJ58,'Route Guide - Lanes Not in Data'!$P$5:$P$22370,0))=FALSE,MATCH(AJ$6&amp;$BJ58,'Route Guide - Lanes Not in Data'!$P$5:$P$22370,0),""))))))))))),""))</f>
        <v/>
      </c>
      <c r="AK58" s="37" t="str">
        <f>IF(OR(AK$6="",EM58&lt;&gt;2),"",IFERROR(INDEX('Route Guide - Lanes Not in Data'!$D$5:$D$22370,
IF(ISERROR(MATCH(AK$6&amp;$BA58,'Route Guide - Lanes Not in Data'!$P$5:$P$22370,0))=FALSE,MATCH(AK$6&amp;$BA58,'Route Guide - Lanes Not in Data'!$P$5:$P$22370,0),
IF(ISERROR(MATCH(AK$6&amp;$BB58,'Route Guide - Lanes Not in Data'!$P$5:$P$22370,0))=FALSE,MATCH(AK$6&amp;$BB58,'Route Guide - Lanes Not in Data'!$P$5:$P$22370,0),
IF(ISERROR(MATCH(AK$6&amp;$BC58,'Route Guide - Lanes Not in Data'!$P$5:$P$22370,0))=FALSE,MATCH(AK$6&amp;$BC58,'Route Guide - Lanes Not in Data'!$P$5:$P$22370,0),
IF(ISERROR(MATCH(AK$6&amp;$BD58,'Route Guide - Lanes Not in Data'!$P$5:$P$22370,0))=FALSE,MATCH(AK$6&amp;$BD58,'Route Guide - Lanes Not in Data'!$P$5:$P$22370,0),
IF(ISERROR(MATCH(AK$6&amp;$BE58,'Route Guide - Lanes Not in Data'!$P$5:$P$22370,0))=FALSE,MATCH(AK$6&amp;$BE58,'Route Guide - Lanes Not in Data'!$P$5:$P$22370,0),
IF(ISERROR(MATCH(AK$6&amp;$BF58,'Route Guide - Lanes Not in Data'!$P$5:$P$22370,0))=FALSE,MATCH(AK$6&amp;$BF58,'Route Guide - Lanes Not in Data'!$P$5:$P$22370,0),
IF(ISERROR(MATCH(AK$6&amp;$BG58,'Route Guide - Lanes Not in Data'!$P$5:$P$22370,0))=FALSE,MATCH(AK$6&amp;$BG58,'Route Guide - Lanes Not in Data'!$P$5:$P$22370,0),
IF(ISERROR(MATCH(AK$6&amp;$BH58,'Route Guide - Lanes Not in Data'!$P$5:$P$22370,0))=FALSE,MATCH(AK$6&amp;$BH58,'Route Guide - Lanes Not in Data'!$P$5:$P$22370,0),
IF(ISERROR(MATCH(AK$6&amp;$BI58,'Route Guide - Lanes Not in Data'!$P$5:$P$22370,0))=FALSE,MATCH(AK$6&amp;$BI58,'Route Guide - Lanes Not in Data'!$P$5:$P$22370,0),
IF(ISERROR(MATCH(AK$6&amp;$BJ58,'Route Guide - Lanes Not in Data'!$P$5:$P$22370,0))=FALSE,MATCH(AK$6&amp;$BJ58,'Route Guide - Lanes Not in Data'!$P$5:$P$22370,0),""))))))))))),""))</f>
        <v/>
      </c>
      <c r="AL58" s="37" t="str">
        <f>IF(OR(AL$6="",EN58&lt;&gt;2),"",IFERROR(INDEX('Route Guide - Lanes Not in Data'!$D$5:$D$22370,
IF(ISERROR(MATCH(AL$6&amp;$BA58,'Route Guide - Lanes Not in Data'!$P$5:$P$22370,0))=FALSE,MATCH(AL$6&amp;$BA58,'Route Guide - Lanes Not in Data'!$P$5:$P$22370,0),
IF(ISERROR(MATCH(AL$6&amp;$BB58,'Route Guide - Lanes Not in Data'!$P$5:$P$22370,0))=FALSE,MATCH(AL$6&amp;$BB58,'Route Guide - Lanes Not in Data'!$P$5:$P$22370,0),
IF(ISERROR(MATCH(AL$6&amp;$BC58,'Route Guide - Lanes Not in Data'!$P$5:$P$22370,0))=FALSE,MATCH(AL$6&amp;$BC58,'Route Guide - Lanes Not in Data'!$P$5:$P$22370,0),
IF(ISERROR(MATCH(AL$6&amp;$BD58,'Route Guide - Lanes Not in Data'!$P$5:$P$22370,0))=FALSE,MATCH(AL$6&amp;$BD58,'Route Guide - Lanes Not in Data'!$P$5:$P$22370,0),
IF(ISERROR(MATCH(AL$6&amp;$BE58,'Route Guide - Lanes Not in Data'!$P$5:$P$22370,0))=FALSE,MATCH(AL$6&amp;$BE58,'Route Guide - Lanes Not in Data'!$P$5:$P$22370,0),
IF(ISERROR(MATCH(AL$6&amp;$BF58,'Route Guide - Lanes Not in Data'!$P$5:$P$22370,0))=FALSE,MATCH(AL$6&amp;$BF58,'Route Guide - Lanes Not in Data'!$P$5:$P$22370,0),
IF(ISERROR(MATCH(AL$6&amp;$BG58,'Route Guide - Lanes Not in Data'!$P$5:$P$22370,0))=FALSE,MATCH(AL$6&amp;$BG58,'Route Guide - Lanes Not in Data'!$P$5:$P$22370,0),
IF(ISERROR(MATCH(AL$6&amp;$BH58,'Route Guide - Lanes Not in Data'!$P$5:$P$22370,0))=FALSE,MATCH(AL$6&amp;$BH58,'Route Guide - Lanes Not in Data'!$P$5:$P$22370,0),
IF(ISERROR(MATCH(AL$6&amp;$BI58,'Route Guide - Lanes Not in Data'!$P$5:$P$22370,0))=FALSE,MATCH(AL$6&amp;$BI58,'Route Guide - Lanes Not in Data'!$P$5:$P$22370,0),
IF(ISERROR(MATCH(AL$6&amp;$BJ58,'Route Guide - Lanes Not in Data'!$P$5:$P$22370,0))=FALSE,MATCH(AL$6&amp;$BJ58,'Route Guide - Lanes Not in Data'!$P$5:$P$22370,0),""))))))))))),""))</f>
        <v/>
      </c>
      <c r="AM58" s="37" t="str">
        <f>IF(OR(AM$6="",EO58&lt;&gt;2),"",IFERROR(INDEX('Route Guide - Lanes Not in Data'!$D$5:$D$22370,
IF(ISERROR(MATCH(AM$6&amp;$BA58,'Route Guide - Lanes Not in Data'!$P$5:$P$22370,0))=FALSE,MATCH(AM$6&amp;$BA58,'Route Guide - Lanes Not in Data'!$P$5:$P$22370,0),
IF(ISERROR(MATCH(AM$6&amp;$BB58,'Route Guide - Lanes Not in Data'!$P$5:$P$22370,0))=FALSE,MATCH(AM$6&amp;$BB58,'Route Guide - Lanes Not in Data'!$P$5:$P$22370,0),
IF(ISERROR(MATCH(AM$6&amp;$BC58,'Route Guide - Lanes Not in Data'!$P$5:$P$22370,0))=FALSE,MATCH(AM$6&amp;$BC58,'Route Guide - Lanes Not in Data'!$P$5:$P$22370,0),
IF(ISERROR(MATCH(AM$6&amp;$BD58,'Route Guide - Lanes Not in Data'!$P$5:$P$22370,0))=FALSE,MATCH(AM$6&amp;$BD58,'Route Guide - Lanes Not in Data'!$P$5:$P$22370,0),
IF(ISERROR(MATCH(AM$6&amp;$BE58,'Route Guide - Lanes Not in Data'!$P$5:$P$22370,0))=FALSE,MATCH(AM$6&amp;$BE58,'Route Guide - Lanes Not in Data'!$P$5:$P$22370,0),
IF(ISERROR(MATCH(AM$6&amp;$BF58,'Route Guide - Lanes Not in Data'!$P$5:$P$22370,0))=FALSE,MATCH(AM$6&amp;$BF58,'Route Guide - Lanes Not in Data'!$P$5:$P$22370,0),
IF(ISERROR(MATCH(AM$6&amp;$BG58,'Route Guide - Lanes Not in Data'!$P$5:$P$22370,0))=FALSE,MATCH(AM$6&amp;$BG58,'Route Guide - Lanes Not in Data'!$P$5:$P$22370,0),
IF(ISERROR(MATCH(AM$6&amp;$BH58,'Route Guide - Lanes Not in Data'!$P$5:$P$22370,0))=FALSE,MATCH(AM$6&amp;$BH58,'Route Guide - Lanes Not in Data'!$P$5:$P$22370,0),
IF(ISERROR(MATCH(AM$6&amp;$BI58,'Route Guide - Lanes Not in Data'!$P$5:$P$22370,0))=FALSE,MATCH(AM$6&amp;$BI58,'Route Guide - Lanes Not in Data'!$P$5:$P$22370,0),
IF(ISERROR(MATCH(AM$6&amp;$BJ58,'Route Guide - Lanes Not in Data'!$P$5:$P$22370,0))=FALSE,MATCH(AM$6&amp;$BJ58,'Route Guide - Lanes Not in Data'!$P$5:$P$22370,0),""))))))))))),""))</f>
        <v/>
      </c>
      <c r="AN58" s="37" t="str">
        <f>IF(OR(AN$6="",EP58&lt;&gt;2),"",IFERROR(INDEX('Route Guide - Lanes Not in Data'!$D$5:$D$22370,
IF(ISERROR(MATCH(AN$6&amp;$BA58,'Route Guide - Lanes Not in Data'!$P$5:$P$22370,0))=FALSE,MATCH(AN$6&amp;$BA58,'Route Guide - Lanes Not in Data'!$P$5:$P$22370,0),
IF(ISERROR(MATCH(AN$6&amp;$BB58,'Route Guide - Lanes Not in Data'!$P$5:$P$22370,0))=FALSE,MATCH(AN$6&amp;$BB58,'Route Guide - Lanes Not in Data'!$P$5:$P$22370,0),
IF(ISERROR(MATCH(AN$6&amp;$BC58,'Route Guide - Lanes Not in Data'!$P$5:$P$22370,0))=FALSE,MATCH(AN$6&amp;$BC58,'Route Guide - Lanes Not in Data'!$P$5:$P$22370,0),
IF(ISERROR(MATCH(AN$6&amp;$BD58,'Route Guide - Lanes Not in Data'!$P$5:$P$22370,0))=FALSE,MATCH(AN$6&amp;$BD58,'Route Guide - Lanes Not in Data'!$P$5:$P$22370,0),
IF(ISERROR(MATCH(AN$6&amp;$BE58,'Route Guide - Lanes Not in Data'!$P$5:$P$22370,0))=FALSE,MATCH(AN$6&amp;$BE58,'Route Guide - Lanes Not in Data'!$P$5:$P$22370,0),
IF(ISERROR(MATCH(AN$6&amp;$BF58,'Route Guide - Lanes Not in Data'!$P$5:$P$22370,0))=FALSE,MATCH(AN$6&amp;$BF58,'Route Guide - Lanes Not in Data'!$P$5:$P$22370,0),
IF(ISERROR(MATCH(AN$6&amp;$BG58,'Route Guide - Lanes Not in Data'!$P$5:$P$22370,0))=FALSE,MATCH(AN$6&amp;$BG58,'Route Guide - Lanes Not in Data'!$P$5:$P$22370,0),
IF(ISERROR(MATCH(AN$6&amp;$BH58,'Route Guide - Lanes Not in Data'!$P$5:$P$22370,0))=FALSE,MATCH(AN$6&amp;$BH58,'Route Guide - Lanes Not in Data'!$P$5:$P$22370,0),
IF(ISERROR(MATCH(AN$6&amp;$BI58,'Route Guide - Lanes Not in Data'!$P$5:$P$22370,0))=FALSE,MATCH(AN$6&amp;$BI58,'Route Guide - Lanes Not in Data'!$P$5:$P$22370,0),
IF(ISERROR(MATCH(AN$6&amp;$BJ58,'Route Guide - Lanes Not in Data'!$P$5:$P$22370,0))=FALSE,MATCH(AN$6&amp;$BJ58,'Route Guide - Lanes Not in Data'!$P$5:$P$22370,0),""))))))))))),""))</f>
        <v/>
      </c>
      <c r="AO58" s="37" t="str">
        <f>IF(OR(AO$6="",EQ58&lt;&gt;2),"",IFERROR(INDEX('Route Guide - Lanes Not in Data'!$D$5:$D$22370,
IF(ISERROR(MATCH(AO$6&amp;$BA58,'Route Guide - Lanes Not in Data'!$P$5:$P$22370,0))=FALSE,MATCH(AO$6&amp;$BA58,'Route Guide - Lanes Not in Data'!$P$5:$P$22370,0),
IF(ISERROR(MATCH(AO$6&amp;$BB58,'Route Guide - Lanes Not in Data'!$P$5:$P$22370,0))=FALSE,MATCH(AO$6&amp;$BB58,'Route Guide - Lanes Not in Data'!$P$5:$P$22370,0),
IF(ISERROR(MATCH(AO$6&amp;$BC58,'Route Guide - Lanes Not in Data'!$P$5:$P$22370,0))=FALSE,MATCH(AO$6&amp;$BC58,'Route Guide - Lanes Not in Data'!$P$5:$P$22370,0),
IF(ISERROR(MATCH(AO$6&amp;$BD58,'Route Guide - Lanes Not in Data'!$P$5:$P$22370,0))=FALSE,MATCH(AO$6&amp;$BD58,'Route Guide - Lanes Not in Data'!$P$5:$P$22370,0),
IF(ISERROR(MATCH(AO$6&amp;$BE58,'Route Guide - Lanes Not in Data'!$P$5:$P$22370,0))=FALSE,MATCH(AO$6&amp;$BE58,'Route Guide - Lanes Not in Data'!$P$5:$P$22370,0),
IF(ISERROR(MATCH(AO$6&amp;$BF58,'Route Guide - Lanes Not in Data'!$P$5:$P$22370,0))=FALSE,MATCH(AO$6&amp;$BF58,'Route Guide - Lanes Not in Data'!$P$5:$P$22370,0),
IF(ISERROR(MATCH(AO$6&amp;$BG58,'Route Guide - Lanes Not in Data'!$P$5:$P$22370,0))=FALSE,MATCH(AO$6&amp;$BG58,'Route Guide - Lanes Not in Data'!$P$5:$P$22370,0),
IF(ISERROR(MATCH(AO$6&amp;$BH58,'Route Guide - Lanes Not in Data'!$P$5:$P$22370,0))=FALSE,MATCH(AO$6&amp;$BH58,'Route Guide - Lanes Not in Data'!$P$5:$P$22370,0),
IF(ISERROR(MATCH(AO$6&amp;$BI58,'Route Guide - Lanes Not in Data'!$P$5:$P$22370,0))=FALSE,MATCH(AO$6&amp;$BI58,'Route Guide - Lanes Not in Data'!$P$5:$P$22370,0),
IF(ISERROR(MATCH(AO$6&amp;$BJ58,'Route Guide - Lanes Not in Data'!$P$5:$P$22370,0))=FALSE,MATCH(AO$6&amp;$BJ58,'Route Guide - Lanes Not in Data'!$P$5:$P$22370,0),""))))))))))),""))</f>
        <v/>
      </c>
      <c r="AP58" s="37" t="str">
        <f>IF(OR(AP$6="",ER58&lt;&gt;2),"",IFERROR(INDEX('Route Guide - Lanes Not in Data'!$D$5:$D$22370,
IF(ISERROR(MATCH(AP$6&amp;$BA58,'Route Guide - Lanes Not in Data'!$P$5:$P$22370,0))=FALSE,MATCH(AP$6&amp;$BA58,'Route Guide - Lanes Not in Data'!$P$5:$P$22370,0),
IF(ISERROR(MATCH(AP$6&amp;$BB58,'Route Guide - Lanes Not in Data'!$P$5:$P$22370,0))=FALSE,MATCH(AP$6&amp;$BB58,'Route Guide - Lanes Not in Data'!$P$5:$P$22370,0),
IF(ISERROR(MATCH(AP$6&amp;$BC58,'Route Guide - Lanes Not in Data'!$P$5:$P$22370,0))=FALSE,MATCH(AP$6&amp;$BC58,'Route Guide - Lanes Not in Data'!$P$5:$P$22370,0),
IF(ISERROR(MATCH(AP$6&amp;$BD58,'Route Guide - Lanes Not in Data'!$P$5:$P$22370,0))=FALSE,MATCH(AP$6&amp;$BD58,'Route Guide - Lanes Not in Data'!$P$5:$P$22370,0),
IF(ISERROR(MATCH(AP$6&amp;$BE58,'Route Guide - Lanes Not in Data'!$P$5:$P$22370,0))=FALSE,MATCH(AP$6&amp;$BE58,'Route Guide - Lanes Not in Data'!$P$5:$P$22370,0),
IF(ISERROR(MATCH(AP$6&amp;$BF58,'Route Guide - Lanes Not in Data'!$P$5:$P$22370,0))=FALSE,MATCH(AP$6&amp;$BF58,'Route Guide - Lanes Not in Data'!$P$5:$P$22370,0),
IF(ISERROR(MATCH(AP$6&amp;$BG58,'Route Guide - Lanes Not in Data'!$P$5:$P$22370,0))=FALSE,MATCH(AP$6&amp;$BG58,'Route Guide - Lanes Not in Data'!$P$5:$P$22370,0),
IF(ISERROR(MATCH(AP$6&amp;$BH58,'Route Guide - Lanes Not in Data'!$P$5:$P$22370,0))=FALSE,MATCH(AP$6&amp;$BH58,'Route Guide - Lanes Not in Data'!$P$5:$P$22370,0),
IF(ISERROR(MATCH(AP$6&amp;$BI58,'Route Guide - Lanes Not in Data'!$P$5:$P$22370,0))=FALSE,MATCH(AP$6&amp;$BI58,'Route Guide - Lanes Not in Data'!$P$5:$P$22370,0),
IF(ISERROR(MATCH(AP$6&amp;$BJ58,'Route Guide - Lanes Not in Data'!$P$5:$P$22370,0))=FALSE,MATCH(AP$6&amp;$BJ58,'Route Guide - Lanes Not in Data'!$P$5:$P$22370,0),""))))))))))),""))</f>
        <v/>
      </c>
      <c r="AQ58" s="37" t="str">
        <f>IF(OR(AQ$6="",ES58&lt;&gt;2),"",IFERROR(INDEX('Route Guide - Lanes Not in Data'!$D$5:$D$22370,
IF(ISERROR(MATCH(AQ$6&amp;$BA58,'Route Guide - Lanes Not in Data'!$P$5:$P$22370,0))=FALSE,MATCH(AQ$6&amp;$BA58,'Route Guide - Lanes Not in Data'!$P$5:$P$22370,0),
IF(ISERROR(MATCH(AQ$6&amp;$BB58,'Route Guide - Lanes Not in Data'!$P$5:$P$22370,0))=FALSE,MATCH(AQ$6&amp;$BB58,'Route Guide - Lanes Not in Data'!$P$5:$P$22370,0),
IF(ISERROR(MATCH(AQ$6&amp;$BC58,'Route Guide - Lanes Not in Data'!$P$5:$P$22370,0))=FALSE,MATCH(AQ$6&amp;$BC58,'Route Guide - Lanes Not in Data'!$P$5:$P$22370,0),
IF(ISERROR(MATCH(AQ$6&amp;$BD58,'Route Guide - Lanes Not in Data'!$P$5:$P$22370,0))=FALSE,MATCH(AQ$6&amp;$BD58,'Route Guide - Lanes Not in Data'!$P$5:$P$22370,0),
IF(ISERROR(MATCH(AQ$6&amp;$BE58,'Route Guide - Lanes Not in Data'!$P$5:$P$22370,0))=FALSE,MATCH(AQ$6&amp;$BE58,'Route Guide - Lanes Not in Data'!$P$5:$P$22370,0),
IF(ISERROR(MATCH(AQ$6&amp;$BF58,'Route Guide - Lanes Not in Data'!$P$5:$P$22370,0))=FALSE,MATCH(AQ$6&amp;$BF58,'Route Guide - Lanes Not in Data'!$P$5:$P$22370,0),
IF(ISERROR(MATCH(AQ$6&amp;$BG58,'Route Guide - Lanes Not in Data'!$P$5:$P$22370,0))=FALSE,MATCH(AQ$6&amp;$BG58,'Route Guide - Lanes Not in Data'!$P$5:$P$22370,0),
IF(ISERROR(MATCH(AQ$6&amp;$BH58,'Route Guide - Lanes Not in Data'!$P$5:$P$22370,0))=FALSE,MATCH(AQ$6&amp;$BH58,'Route Guide - Lanes Not in Data'!$P$5:$P$22370,0),
IF(ISERROR(MATCH(AQ$6&amp;$BI58,'Route Guide - Lanes Not in Data'!$P$5:$P$22370,0))=FALSE,MATCH(AQ$6&amp;$BI58,'Route Guide - Lanes Not in Data'!$P$5:$P$22370,0),
IF(ISERROR(MATCH(AQ$6&amp;$BJ58,'Route Guide - Lanes Not in Data'!$P$5:$P$22370,0))=FALSE,MATCH(AQ$6&amp;$BJ58,'Route Guide - Lanes Not in Data'!$P$5:$P$22370,0),""))))))))))),""))</f>
        <v/>
      </c>
      <c r="AR58" s="37" t="str">
        <f>IF(OR(AR$6="",ET58&lt;&gt;2),"",IFERROR(INDEX('Route Guide - Lanes Not in Data'!$D$5:$D$22370,
IF(ISERROR(MATCH(AR$6&amp;$BA58,'Route Guide - Lanes Not in Data'!$P$5:$P$22370,0))=FALSE,MATCH(AR$6&amp;$BA58,'Route Guide - Lanes Not in Data'!$P$5:$P$22370,0),
IF(ISERROR(MATCH(AR$6&amp;$BB58,'Route Guide - Lanes Not in Data'!$P$5:$P$22370,0))=FALSE,MATCH(AR$6&amp;$BB58,'Route Guide - Lanes Not in Data'!$P$5:$P$22370,0),
IF(ISERROR(MATCH(AR$6&amp;$BC58,'Route Guide - Lanes Not in Data'!$P$5:$P$22370,0))=FALSE,MATCH(AR$6&amp;$BC58,'Route Guide - Lanes Not in Data'!$P$5:$P$22370,0),
IF(ISERROR(MATCH(AR$6&amp;$BD58,'Route Guide - Lanes Not in Data'!$P$5:$P$22370,0))=FALSE,MATCH(AR$6&amp;$BD58,'Route Guide - Lanes Not in Data'!$P$5:$P$22370,0),
IF(ISERROR(MATCH(AR$6&amp;$BE58,'Route Guide - Lanes Not in Data'!$P$5:$P$22370,0))=FALSE,MATCH(AR$6&amp;$BE58,'Route Guide - Lanes Not in Data'!$P$5:$P$22370,0),
IF(ISERROR(MATCH(AR$6&amp;$BF58,'Route Guide - Lanes Not in Data'!$P$5:$P$22370,0))=FALSE,MATCH(AR$6&amp;$BF58,'Route Guide - Lanes Not in Data'!$P$5:$P$22370,0),
IF(ISERROR(MATCH(AR$6&amp;$BG58,'Route Guide - Lanes Not in Data'!$P$5:$P$22370,0))=FALSE,MATCH(AR$6&amp;$BG58,'Route Guide - Lanes Not in Data'!$P$5:$P$22370,0),
IF(ISERROR(MATCH(AR$6&amp;$BH58,'Route Guide - Lanes Not in Data'!$P$5:$P$22370,0))=FALSE,MATCH(AR$6&amp;$BH58,'Route Guide - Lanes Not in Data'!$P$5:$P$22370,0),
IF(ISERROR(MATCH(AR$6&amp;$BI58,'Route Guide - Lanes Not in Data'!$P$5:$P$22370,0))=FALSE,MATCH(AR$6&amp;$BI58,'Route Guide - Lanes Not in Data'!$P$5:$P$22370,0),
IF(ISERROR(MATCH(AR$6&amp;$BJ58,'Route Guide - Lanes Not in Data'!$P$5:$P$22370,0))=FALSE,MATCH(AR$6&amp;$BJ58,'Route Guide - Lanes Not in Data'!$P$5:$P$22370,0),""))))))))))),""))</f>
        <v/>
      </c>
      <c r="AS58" s="37" t="str">
        <f>IF(OR(AS$6="",EU58&lt;&gt;2),"",IFERROR(INDEX('Route Guide - Lanes Not in Data'!$D$5:$D$22370,
IF(ISERROR(MATCH(AS$6&amp;$BA58,'Route Guide - Lanes Not in Data'!$P$5:$P$22370,0))=FALSE,MATCH(AS$6&amp;$BA58,'Route Guide - Lanes Not in Data'!$P$5:$P$22370,0),
IF(ISERROR(MATCH(AS$6&amp;$BB58,'Route Guide - Lanes Not in Data'!$P$5:$P$22370,0))=FALSE,MATCH(AS$6&amp;$BB58,'Route Guide - Lanes Not in Data'!$P$5:$P$22370,0),
IF(ISERROR(MATCH(AS$6&amp;$BC58,'Route Guide - Lanes Not in Data'!$P$5:$P$22370,0))=FALSE,MATCH(AS$6&amp;$BC58,'Route Guide - Lanes Not in Data'!$P$5:$P$22370,0),
IF(ISERROR(MATCH(AS$6&amp;$BD58,'Route Guide - Lanes Not in Data'!$P$5:$P$22370,0))=FALSE,MATCH(AS$6&amp;$BD58,'Route Guide - Lanes Not in Data'!$P$5:$P$22370,0),
IF(ISERROR(MATCH(AS$6&amp;$BE58,'Route Guide - Lanes Not in Data'!$P$5:$P$22370,0))=FALSE,MATCH(AS$6&amp;$BE58,'Route Guide - Lanes Not in Data'!$P$5:$P$22370,0),
IF(ISERROR(MATCH(AS$6&amp;$BF58,'Route Guide - Lanes Not in Data'!$P$5:$P$22370,0))=FALSE,MATCH(AS$6&amp;$BF58,'Route Guide - Lanes Not in Data'!$P$5:$P$22370,0),
IF(ISERROR(MATCH(AS$6&amp;$BG58,'Route Guide - Lanes Not in Data'!$P$5:$P$22370,0))=FALSE,MATCH(AS$6&amp;$BG58,'Route Guide - Lanes Not in Data'!$P$5:$P$22370,0),
IF(ISERROR(MATCH(AS$6&amp;$BH58,'Route Guide - Lanes Not in Data'!$P$5:$P$22370,0))=FALSE,MATCH(AS$6&amp;$BH58,'Route Guide - Lanes Not in Data'!$P$5:$P$22370,0),
IF(ISERROR(MATCH(AS$6&amp;$BI58,'Route Guide - Lanes Not in Data'!$P$5:$P$22370,0))=FALSE,MATCH(AS$6&amp;$BI58,'Route Guide - Lanes Not in Data'!$P$5:$P$22370,0),
IF(ISERROR(MATCH(AS$6&amp;$BJ58,'Route Guide - Lanes Not in Data'!$P$5:$P$22370,0))=FALSE,MATCH(AS$6&amp;$BJ58,'Route Guide - Lanes Not in Data'!$P$5:$P$22370,0),""))))))))))),""))</f>
        <v/>
      </c>
      <c r="AT58" s="37" t="str">
        <f>IF(OR(AT$6="",EV58&lt;&gt;2),"",IFERROR(INDEX('Route Guide - Lanes Not in Data'!$D$5:$D$22370,
IF(ISERROR(MATCH(AT$6&amp;$BA58,'Route Guide - Lanes Not in Data'!$P$5:$P$22370,0))=FALSE,MATCH(AT$6&amp;$BA58,'Route Guide - Lanes Not in Data'!$P$5:$P$22370,0),
IF(ISERROR(MATCH(AT$6&amp;$BB58,'Route Guide - Lanes Not in Data'!$P$5:$P$22370,0))=FALSE,MATCH(AT$6&amp;$BB58,'Route Guide - Lanes Not in Data'!$P$5:$P$22370,0),
IF(ISERROR(MATCH(AT$6&amp;$BC58,'Route Guide - Lanes Not in Data'!$P$5:$P$22370,0))=FALSE,MATCH(AT$6&amp;$BC58,'Route Guide - Lanes Not in Data'!$P$5:$P$22370,0),
IF(ISERROR(MATCH(AT$6&amp;$BD58,'Route Guide - Lanes Not in Data'!$P$5:$P$22370,0))=FALSE,MATCH(AT$6&amp;$BD58,'Route Guide - Lanes Not in Data'!$P$5:$P$22370,0),
IF(ISERROR(MATCH(AT$6&amp;$BE58,'Route Guide - Lanes Not in Data'!$P$5:$P$22370,0))=FALSE,MATCH(AT$6&amp;$BE58,'Route Guide - Lanes Not in Data'!$P$5:$P$22370,0),
IF(ISERROR(MATCH(AT$6&amp;$BF58,'Route Guide - Lanes Not in Data'!$P$5:$P$22370,0))=FALSE,MATCH(AT$6&amp;$BF58,'Route Guide - Lanes Not in Data'!$P$5:$P$22370,0),
IF(ISERROR(MATCH(AT$6&amp;$BG58,'Route Guide - Lanes Not in Data'!$P$5:$P$22370,0))=FALSE,MATCH(AT$6&amp;$BG58,'Route Guide - Lanes Not in Data'!$P$5:$P$22370,0),
IF(ISERROR(MATCH(AT$6&amp;$BH58,'Route Guide - Lanes Not in Data'!$P$5:$P$22370,0))=FALSE,MATCH(AT$6&amp;$BH58,'Route Guide - Lanes Not in Data'!$P$5:$P$22370,0),
IF(ISERROR(MATCH(AT$6&amp;$BI58,'Route Guide - Lanes Not in Data'!$P$5:$P$22370,0))=FALSE,MATCH(AT$6&amp;$BI58,'Route Guide - Lanes Not in Data'!$P$5:$P$22370,0),
IF(ISERROR(MATCH(AT$6&amp;$BJ58,'Route Guide - Lanes Not in Data'!$P$5:$P$22370,0))=FALSE,MATCH(AT$6&amp;$BJ58,'Route Guide - Lanes Not in Data'!$P$5:$P$22370,0),""))))))))))),""))</f>
        <v/>
      </c>
      <c r="AU58" s="37" t="str">
        <f>IF(OR(AU$6="",EW58&lt;&gt;2),"",IFERROR(INDEX('Route Guide - Lanes Not in Data'!$D$5:$D$22370,
IF(ISERROR(MATCH(AU$6&amp;$BA58,'Route Guide - Lanes Not in Data'!$P$5:$P$22370,0))=FALSE,MATCH(AU$6&amp;$BA58,'Route Guide - Lanes Not in Data'!$P$5:$P$22370,0),
IF(ISERROR(MATCH(AU$6&amp;$BB58,'Route Guide - Lanes Not in Data'!$P$5:$P$22370,0))=FALSE,MATCH(AU$6&amp;$BB58,'Route Guide - Lanes Not in Data'!$P$5:$P$22370,0),
IF(ISERROR(MATCH(AU$6&amp;$BC58,'Route Guide - Lanes Not in Data'!$P$5:$P$22370,0))=FALSE,MATCH(AU$6&amp;$BC58,'Route Guide - Lanes Not in Data'!$P$5:$P$22370,0),
IF(ISERROR(MATCH(AU$6&amp;$BD58,'Route Guide - Lanes Not in Data'!$P$5:$P$22370,0))=FALSE,MATCH(AU$6&amp;$BD58,'Route Guide - Lanes Not in Data'!$P$5:$P$22370,0),
IF(ISERROR(MATCH(AU$6&amp;$BE58,'Route Guide - Lanes Not in Data'!$P$5:$P$22370,0))=FALSE,MATCH(AU$6&amp;$BE58,'Route Guide - Lanes Not in Data'!$P$5:$P$22370,0),
IF(ISERROR(MATCH(AU$6&amp;$BF58,'Route Guide - Lanes Not in Data'!$P$5:$P$22370,0))=FALSE,MATCH(AU$6&amp;$BF58,'Route Guide - Lanes Not in Data'!$P$5:$P$22370,0),
IF(ISERROR(MATCH(AU$6&amp;$BG58,'Route Guide - Lanes Not in Data'!$P$5:$P$22370,0))=FALSE,MATCH(AU$6&amp;$BG58,'Route Guide - Lanes Not in Data'!$P$5:$P$22370,0),
IF(ISERROR(MATCH(AU$6&amp;$BH58,'Route Guide - Lanes Not in Data'!$P$5:$P$22370,0))=FALSE,MATCH(AU$6&amp;$BH58,'Route Guide - Lanes Not in Data'!$P$5:$P$22370,0),
IF(ISERROR(MATCH(AU$6&amp;$BI58,'Route Guide - Lanes Not in Data'!$P$5:$P$22370,0))=FALSE,MATCH(AU$6&amp;$BI58,'Route Guide - Lanes Not in Data'!$P$5:$P$22370,0),
IF(ISERROR(MATCH(AU$6&amp;$BJ58,'Route Guide - Lanes Not in Data'!$P$5:$P$22370,0))=FALSE,MATCH(AU$6&amp;$BJ58,'Route Guide - Lanes Not in Data'!$P$5:$P$22370,0),""))))))))))),""))</f>
        <v/>
      </c>
      <c r="AV58" s="37">
        <f t="shared" si="47"/>
        <v>0.43</v>
      </c>
      <c r="AW58" s="23" t="str">
        <f t="shared" si="48"/>
        <v>ODFL</v>
      </c>
      <c r="AX58" s="37">
        <f t="shared" si="49"/>
        <v>0.124</v>
      </c>
      <c r="AY58" s="23" t="str">
        <f t="shared" si="50"/>
        <v>CNWY</v>
      </c>
      <c r="BA58" s="23" t="str">
        <f t="shared" si="62"/>
        <v>-0E25-CA-CITY OF INDUSTRY-AB</v>
      </c>
      <c r="BB58" s="23" t="str">
        <f t="shared" si="63"/>
        <v>-0E25-CA-CITY OF INDUSTRY-CAN</v>
      </c>
      <c r="BC58" s="23" t="str">
        <f t="shared" si="64"/>
        <v>-CA-CITY OF INDUSTRY-AB</v>
      </c>
      <c r="BD58" s="23" t="str">
        <f t="shared" si="65"/>
        <v>-CA-CITY OF INDUSTRY-CAN</v>
      </c>
      <c r="BE58" s="23" t="str">
        <f t="shared" si="66"/>
        <v>-91745-AB</v>
      </c>
      <c r="BF58" s="23" t="str">
        <f t="shared" si="67"/>
        <v>-91745-CAN</v>
      </c>
      <c r="BG58" s="23" t="str">
        <f t="shared" si="68"/>
        <v>-CA-AB</v>
      </c>
      <c r="BH58" s="23" t="str">
        <f t="shared" si="69"/>
        <v>CA-AB</v>
      </c>
      <c r="BI58" s="23" t="str">
        <f t="shared" si="51"/>
        <v>CA-CAN</v>
      </c>
      <c r="BJ58" s="23" t="str">
        <f t="shared" si="70"/>
        <v>USA-CAN</v>
      </c>
      <c r="BM58" s="23" t="str">
        <f t="shared" si="71"/>
        <v>0E25-CA-CITY OF INDUSTRY-AB-CA</v>
      </c>
      <c r="BN58" s="23" t="e">
        <f>_xlfn.XLOOKUP($BM58,'Route Guide - Lanes In Data'!$B$1:$B$2645,'Route Guide - Lanes In Data'!D$1:D$2645)</f>
        <v>#N/A</v>
      </c>
      <c r="BO58" s="23" t="e">
        <f>_xlfn.XLOOKUP($BM58,'Route Guide - Lanes In Data'!$B$1:$B$2645,'Route Guide - Lanes In Data'!E$1:E$2645)</f>
        <v>#N/A</v>
      </c>
      <c r="BQ58" s="37">
        <f>IF(OR(BQ$6="",EC58&lt;&gt;2),"",IFERROR(INDEX('Route Guide - Lanes Not in Data'!$E$5:$E$22370,
IF(ISERROR(MATCH(BQ$6&amp;$CQ58,'Route Guide - Lanes Not in Data'!$P$5:$P$22370,0))=FALSE,MATCH(BQ$6&amp;$CQ58,'Route Guide - Lanes Not in Data'!$P$5:$P$22370,0),
IF(ISERROR(MATCH(BQ$6&amp;$CR58,'Route Guide - Lanes Not in Data'!$P$5:$P$22370,0))=FALSE,MATCH(BQ$6&amp;$CR58,'Route Guide - Lanes Not in Data'!$P$5:$P$22370,0),
IF(ISERROR(MATCH(BQ$6&amp;$CS58,'Route Guide - Lanes Not in Data'!$P$5:$P$22370,0))=FALSE,MATCH(BQ$6&amp;$CS58,'Route Guide - Lanes Not in Data'!$P$5:$P$22370,0),
IF(ISERROR(MATCH(BQ$6&amp;$CT58,'Route Guide - Lanes Not in Data'!$P$5:$P$22370,0))=FALSE,MATCH(BQ$6&amp;$CT58,'Route Guide - Lanes Not in Data'!$P$5:$P$22370,0),
IF(ISERROR(MATCH(BQ$6&amp;$CU58,'Route Guide - Lanes Not in Data'!$P$5:$P$22370,0))=FALSE,MATCH(BQ$6&amp;$CU58,'Route Guide - Lanes Not in Data'!$P$5:$P$22370,0),
IF(ISERROR(MATCH(BQ$6&amp;$CV58,'Route Guide - Lanes Not in Data'!$P$5:$P$22370,0))=FALSE,MATCH(BQ$6&amp;$CV58,'Route Guide - Lanes Not in Data'!$P$5:$P$22370,0),
IF(ISERROR(MATCH(BQ$6&amp;$CW58,'Route Guide - Lanes Not in Data'!$P$5:$P$22370,0))=FALSE,MATCH(BQ$6&amp;$CW58,'Route Guide - Lanes Not in Data'!$P$5:$P$22370,0),
IF(ISERROR(MATCH(BQ$6&amp;$CX58,'Route Guide - Lanes Not in Data'!$P$5:$P$22370,0))=FALSE,MATCH(BQ$6&amp;$CX58,'Route Guide - Lanes Not in Data'!$P$5:$P$22370,0),
IF(ISERROR(MATCH(BQ$6&amp;$CY58,'Route Guide - Lanes Not in Data'!$P$5:$P$22370,0))=FALSE,MATCH(BQ$6&amp;$CY58,'Route Guide - Lanes Not in Data'!$P$5:$P$22370,0),
IF(ISERROR(MATCH(BQ$6&amp;$CZ58,'Route Guide - Lanes Not in Data'!$P$5:$P$22370,0))=FALSE,MATCH(BQ$6&amp;$CZ58,'Route Guide - Lanes Not in Data'!$P$5:$P$22370,0),""))))))))))),""))</f>
        <v>0.43</v>
      </c>
      <c r="BR58" s="37">
        <f>IF(OR(BR$6="",ED58&lt;&gt;2),"",IFERROR(INDEX('Route Guide - Lanes Not in Data'!$E$5:$E$22370,
IF(ISERROR(MATCH(BR$6&amp;$CQ58,'Route Guide - Lanes Not in Data'!$P$5:$P$22370,0))=FALSE,MATCH(BR$6&amp;$CQ58,'Route Guide - Lanes Not in Data'!$P$5:$P$22370,0),
IF(ISERROR(MATCH(BR$6&amp;$CR58,'Route Guide - Lanes Not in Data'!$P$5:$P$22370,0))=FALSE,MATCH(BR$6&amp;$CR58,'Route Guide - Lanes Not in Data'!$P$5:$P$22370,0),
IF(ISERROR(MATCH(BR$6&amp;$CS58,'Route Guide - Lanes Not in Data'!$P$5:$P$22370,0))=FALSE,MATCH(BR$6&amp;$CS58,'Route Guide - Lanes Not in Data'!$P$5:$P$22370,0),
IF(ISERROR(MATCH(BR$6&amp;$CT58,'Route Guide - Lanes Not in Data'!$P$5:$P$22370,0))=FALSE,MATCH(BR$6&amp;$CT58,'Route Guide - Lanes Not in Data'!$P$5:$P$22370,0),
IF(ISERROR(MATCH(BR$6&amp;$CU58,'Route Guide - Lanes Not in Data'!$P$5:$P$22370,0))=FALSE,MATCH(BR$6&amp;$CU58,'Route Guide - Lanes Not in Data'!$P$5:$P$22370,0),
IF(ISERROR(MATCH(BR$6&amp;$CV58,'Route Guide - Lanes Not in Data'!$P$5:$P$22370,0))=FALSE,MATCH(BR$6&amp;$CV58,'Route Guide - Lanes Not in Data'!$P$5:$P$22370,0),
IF(ISERROR(MATCH(BR$6&amp;$CW58,'Route Guide - Lanes Not in Data'!$P$5:$P$22370,0))=FALSE,MATCH(BR$6&amp;$CW58,'Route Guide - Lanes Not in Data'!$P$5:$P$22370,0),
IF(ISERROR(MATCH(BR$6&amp;$CX58,'Route Guide - Lanes Not in Data'!$P$5:$P$22370,0))=FALSE,MATCH(BR$6&amp;$CX58,'Route Guide - Lanes Not in Data'!$P$5:$P$22370,0),
IF(ISERROR(MATCH(BR$6&amp;$CY58,'Route Guide - Lanes Not in Data'!$P$5:$P$22370,0))=FALSE,MATCH(BR$6&amp;$CY58,'Route Guide - Lanes Not in Data'!$P$5:$P$22370,0),
IF(ISERROR(MATCH(BR$6&amp;$CZ58,'Route Guide - Lanes Not in Data'!$P$5:$P$22370,0))=FALSE,MATCH(BR$6&amp;$CZ58,'Route Guide - Lanes Not in Data'!$P$5:$P$22370,0),""))))))))))),""))</f>
        <v>-5.1999999999999998E-2</v>
      </c>
      <c r="BS58" s="37" t="str">
        <f>IF(OR(BS$6="",EE58&lt;&gt;2),"",IFERROR(INDEX('Route Guide - Lanes Not in Data'!$E$5:$E$22370,
IF(ISERROR(MATCH(BS$6&amp;$CQ58,'Route Guide - Lanes Not in Data'!$P$5:$P$22370,0))=FALSE,MATCH(BS$6&amp;$CQ58,'Route Guide - Lanes Not in Data'!$P$5:$P$22370,0),
IF(ISERROR(MATCH(BS$6&amp;$CR58,'Route Guide - Lanes Not in Data'!$P$5:$P$22370,0))=FALSE,MATCH(BS$6&amp;$CR58,'Route Guide - Lanes Not in Data'!$P$5:$P$22370,0),
IF(ISERROR(MATCH(BS$6&amp;$CS58,'Route Guide - Lanes Not in Data'!$P$5:$P$22370,0))=FALSE,MATCH(BS$6&amp;$CS58,'Route Guide - Lanes Not in Data'!$P$5:$P$22370,0),
IF(ISERROR(MATCH(BS$6&amp;$CT58,'Route Guide - Lanes Not in Data'!$P$5:$P$22370,0))=FALSE,MATCH(BS$6&amp;$CT58,'Route Guide - Lanes Not in Data'!$P$5:$P$22370,0),
IF(ISERROR(MATCH(BS$6&amp;$CU58,'Route Guide - Lanes Not in Data'!$P$5:$P$22370,0))=FALSE,MATCH(BS$6&amp;$CU58,'Route Guide - Lanes Not in Data'!$P$5:$P$22370,0),
IF(ISERROR(MATCH(BS$6&amp;$CV58,'Route Guide - Lanes Not in Data'!$P$5:$P$22370,0))=FALSE,MATCH(BS$6&amp;$CV58,'Route Guide - Lanes Not in Data'!$P$5:$P$22370,0),
IF(ISERROR(MATCH(BS$6&amp;$CW58,'Route Guide - Lanes Not in Data'!$P$5:$P$22370,0))=FALSE,MATCH(BS$6&amp;$CW58,'Route Guide - Lanes Not in Data'!$P$5:$P$22370,0),
IF(ISERROR(MATCH(BS$6&amp;$CX58,'Route Guide - Lanes Not in Data'!$P$5:$P$22370,0))=FALSE,MATCH(BS$6&amp;$CX58,'Route Guide - Lanes Not in Data'!$P$5:$P$22370,0),
IF(ISERROR(MATCH(BS$6&amp;$CY58,'Route Guide - Lanes Not in Data'!$P$5:$P$22370,0))=FALSE,MATCH(BS$6&amp;$CY58,'Route Guide - Lanes Not in Data'!$P$5:$P$22370,0),
IF(ISERROR(MATCH(BS$6&amp;$CZ58,'Route Guide - Lanes Not in Data'!$P$5:$P$22370,0))=FALSE,MATCH(BS$6&amp;$CZ58,'Route Guide - Lanes Not in Data'!$P$5:$P$22370,0),""))))))))))),""))</f>
        <v/>
      </c>
      <c r="BT58" s="37" t="str">
        <f>IF(OR(BT$6="",EF58&lt;&gt;2),"",IFERROR(INDEX('Route Guide - Lanes Not in Data'!$E$5:$E$22370,
IF(ISERROR(MATCH(BT$6&amp;$CQ58,'Route Guide - Lanes Not in Data'!$P$5:$P$22370,0))=FALSE,MATCH(BT$6&amp;$CQ58,'Route Guide - Lanes Not in Data'!$P$5:$P$22370,0),
IF(ISERROR(MATCH(BT$6&amp;$CR58,'Route Guide - Lanes Not in Data'!$P$5:$P$22370,0))=FALSE,MATCH(BT$6&amp;$CR58,'Route Guide - Lanes Not in Data'!$P$5:$P$22370,0),
IF(ISERROR(MATCH(BT$6&amp;$CS58,'Route Guide - Lanes Not in Data'!$P$5:$P$22370,0))=FALSE,MATCH(BT$6&amp;$CS58,'Route Guide - Lanes Not in Data'!$P$5:$P$22370,0),
IF(ISERROR(MATCH(BT$6&amp;$CT58,'Route Guide - Lanes Not in Data'!$P$5:$P$22370,0))=FALSE,MATCH(BT$6&amp;$CT58,'Route Guide - Lanes Not in Data'!$P$5:$P$22370,0),
IF(ISERROR(MATCH(BT$6&amp;$CU58,'Route Guide - Lanes Not in Data'!$P$5:$P$22370,0))=FALSE,MATCH(BT$6&amp;$CU58,'Route Guide - Lanes Not in Data'!$P$5:$P$22370,0),
IF(ISERROR(MATCH(BT$6&amp;$CV58,'Route Guide - Lanes Not in Data'!$P$5:$P$22370,0))=FALSE,MATCH(BT$6&amp;$CV58,'Route Guide - Lanes Not in Data'!$P$5:$P$22370,0),
IF(ISERROR(MATCH(BT$6&amp;$CW58,'Route Guide - Lanes Not in Data'!$P$5:$P$22370,0))=FALSE,MATCH(BT$6&amp;$CW58,'Route Guide - Lanes Not in Data'!$P$5:$P$22370,0),
IF(ISERROR(MATCH(BT$6&amp;$CX58,'Route Guide - Lanes Not in Data'!$P$5:$P$22370,0))=FALSE,MATCH(BT$6&amp;$CX58,'Route Guide - Lanes Not in Data'!$P$5:$P$22370,0),
IF(ISERROR(MATCH(BT$6&amp;$CY58,'Route Guide - Lanes Not in Data'!$P$5:$P$22370,0))=FALSE,MATCH(BT$6&amp;$CY58,'Route Guide - Lanes Not in Data'!$P$5:$P$22370,0),
IF(ISERROR(MATCH(BT$6&amp;$CZ58,'Route Guide - Lanes Not in Data'!$P$5:$P$22370,0))=FALSE,MATCH(BT$6&amp;$CZ58,'Route Guide - Lanes Not in Data'!$P$5:$P$22370,0),""))))))))))),""))</f>
        <v/>
      </c>
      <c r="BU58" s="37">
        <f>IF(OR(BU$6="",EG58&lt;&gt;2),"",IFERROR(INDEX('Route Guide - Lanes Not in Data'!$E$5:$E$22370,
IF(ISERROR(MATCH(BU$6&amp;$CQ58,'Route Guide - Lanes Not in Data'!$P$5:$P$22370,0))=FALSE,MATCH(BU$6&amp;$CQ58,'Route Guide - Lanes Not in Data'!$P$5:$P$22370,0),
IF(ISERROR(MATCH(BU$6&amp;$CR58,'Route Guide - Lanes Not in Data'!$P$5:$P$22370,0))=FALSE,MATCH(BU$6&amp;$CR58,'Route Guide - Lanes Not in Data'!$P$5:$P$22370,0),
IF(ISERROR(MATCH(BU$6&amp;$CS58,'Route Guide - Lanes Not in Data'!$P$5:$P$22370,0))=FALSE,MATCH(BU$6&amp;$CS58,'Route Guide - Lanes Not in Data'!$P$5:$P$22370,0),
IF(ISERROR(MATCH(BU$6&amp;$CT58,'Route Guide - Lanes Not in Data'!$P$5:$P$22370,0))=FALSE,MATCH(BU$6&amp;$CT58,'Route Guide - Lanes Not in Data'!$P$5:$P$22370,0),
IF(ISERROR(MATCH(BU$6&amp;$CU58,'Route Guide - Lanes Not in Data'!$P$5:$P$22370,0))=FALSE,MATCH(BU$6&amp;$CU58,'Route Guide - Lanes Not in Data'!$P$5:$P$22370,0),
IF(ISERROR(MATCH(BU$6&amp;$CV58,'Route Guide - Lanes Not in Data'!$P$5:$P$22370,0))=FALSE,MATCH(BU$6&amp;$CV58,'Route Guide - Lanes Not in Data'!$P$5:$P$22370,0),
IF(ISERROR(MATCH(BU$6&amp;$CW58,'Route Guide - Lanes Not in Data'!$P$5:$P$22370,0))=FALSE,MATCH(BU$6&amp;$CW58,'Route Guide - Lanes Not in Data'!$P$5:$P$22370,0),
IF(ISERROR(MATCH(BU$6&amp;$CX58,'Route Guide - Lanes Not in Data'!$P$5:$P$22370,0))=FALSE,MATCH(BU$6&amp;$CX58,'Route Guide - Lanes Not in Data'!$P$5:$P$22370,0),
IF(ISERROR(MATCH(BU$6&amp;$CY58,'Route Guide - Lanes Not in Data'!$P$5:$P$22370,0))=FALSE,MATCH(BU$6&amp;$CY58,'Route Guide - Lanes Not in Data'!$P$5:$P$22370,0),
IF(ISERROR(MATCH(BU$6&amp;$CZ58,'Route Guide - Lanes Not in Data'!$P$5:$P$22370,0))=FALSE,MATCH(BU$6&amp;$CZ58,'Route Guide - Lanes Not in Data'!$P$5:$P$22370,0),""))))))))))),""))</f>
        <v>0</v>
      </c>
      <c r="BV58" s="37" t="str">
        <f>IF(OR(BV$6="",EH58&lt;&gt;2),"",IFERROR(INDEX('Route Guide - Lanes Not in Data'!$E$5:$E$22370,
IF(ISERROR(MATCH(BV$6&amp;$CQ58,'Route Guide - Lanes Not in Data'!$P$5:$P$22370,0))=FALSE,MATCH(BV$6&amp;$CQ58,'Route Guide - Lanes Not in Data'!$P$5:$P$22370,0),
IF(ISERROR(MATCH(BV$6&amp;$CR58,'Route Guide - Lanes Not in Data'!$P$5:$P$22370,0))=FALSE,MATCH(BV$6&amp;$CR58,'Route Guide - Lanes Not in Data'!$P$5:$P$22370,0),
IF(ISERROR(MATCH(BV$6&amp;$CS58,'Route Guide - Lanes Not in Data'!$P$5:$P$22370,0))=FALSE,MATCH(BV$6&amp;$CS58,'Route Guide - Lanes Not in Data'!$P$5:$P$22370,0),
IF(ISERROR(MATCH(BV$6&amp;$CT58,'Route Guide - Lanes Not in Data'!$P$5:$P$22370,0))=FALSE,MATCH(BV$6&amp;$CT58,'Route Guide - Lanes Not in Data'!$P$5:$P$22370,0),
IF(ISERROR(MATCH(BV$6&amp;$CU58,'Route Guide - Lanes Not in Data'!$P$5:$P$22370,0))=FALSE,MATCH(BV$6&amp;$CU58,'Route Guide - Lanes Not in Data'!$P$5:$P$22370,0),
IF(ISERROR(MATCH(BV$6&amp;$CV58,'Route Guide - Lanes Not in Data'!$P$5:$P$22370,0))=FALSE,MATCH(BV$6&amp;$CV58,'Route Guide - Lanes Not in Data'!$P$5:$P$22370,0),
IF(ISERROR(MATCH(BV$6&amp;$CW58,'Route Guide - Lanes Not in Data'!$P$5:$P$22370,0))=FALSE,MATCH(BV$6&amp;$CW58,'Route Guide - Lanes Not in Data'!$P$5:$P$22370,0),
IF(ISERROR(MATCH(BV$6&amp;$CX58,'Route Guide - Lanes Not in Data'!$P$5:$P$22370,0))=FALSE,MATCH(BV$6&amp;$CX58,'Route Guide - Lanes Not in Data'!$P$5:$P$22370,0),
IF(ISERROR(MATCH(BV$6&amp;$CY58,'Route Guide - Lanes Not in Data'!$P$5:$P$22370,0))=FALSE,MATCH(BV$6&amp;$CY58,'Route Guide - Lanes Not in Data'!$P$5:$P$22370,0),
IF(ISERROR(MATCH(BV$6&amp;$CZ58,'Route Guide - Lanes Not in Data'!$P$5:$P$22370,0))=FALSE,MATCH(BV$6&amp;$CZ58,'Route Guide - Lanes Not in Data'!$P$5:$P$22370,0),""))))))))))),""))</f>
        <v/>
      </c>
      <c r="BW58" s="37" t="str">
        <f>IF(OR(BW$6="",EI58&lt;&gt;2),"",IFERROR(INDEX('Route Guide - Lanes Not in Data'!$E$5:$E$22370,
IF(ISERROR(MATCH(BW$6&amp;$CQ58,'Route Guide - Lanes Not in Data'!$P$5:$P$22370,0))=FALSE,MATCH(BW$6&amp;$CQ58,'Route Guide - Lanes Not in Data'!$P$5:$P$22370,0),
IF(ISERROR(MATCH(BW$6&amp;$CR58,'Route Guide - Lanes Not in Data'!$P$5:$P$22370,0))=FALSE,MATCH(BW$6&amp;$CR58,'Route Guide - Lanes Not in Data'!$P$5:$P$22370,0),
IF(ISERROR(MATCH(BW$6&amp;$CS58,'Route Guide - Lanes Not in Data'!$P$5:$P$22370,0))=FALSE,MATCH(BW$6&amp;$CS58,'Route Guide - Lanes Not in Data'!$P$5:$P$22370,0),
IF(ISERROR(MATCH(BW$6&amp;$CT58,'Route Guide - Lanes Not in Data'!$P$5:$P$22370,0))=FALSE,MATCH(BW$6&amp;$CT58,'Route Guide - Lanes Not in Data'!$P$5:$P$22370,0),
IF(ISERROR(MATCH(BW$6&amp;$CU58,'Route Guide - Lanes Not in Data'!$P$5:$P$22370,0))=FALSE,MATCH(BW$6&amp;$CU58,'Route Guide - Lanes Not in Data'!$P$5:$P$22370,0),
IF(ISERROR(MATCH(BW$6&amp;$CV58,'Route Guide - Lanes Not in Data'!$P$5:$P$22370,0))=FALSE,MATCH(BW$6&amp;$CV58,'Route Guide - Lanes Not in Data'!$P$5:$P$22370,0),
IF(ISERROR(MATCH(BW$6&amp;$CW58,'Route Guide - Lanes Not in Data'!$P$5:$P$22370,0))=FALSE,MATCH(BW$6&amp;$CW58,'Route Guide - Lanes Not in Data'!$P$5:$P$22370,0),
IF(ISERROR(MATCH(BW$6&amp;$CX58,'Route Guide - Lanes Not in Data'!$P$5:$P$22370,0))=FALSE,MATCH(BW$6&amp;$CX58,'Route Guide - Lanes Not in Data'!$P$5:$P$22370,0),
IF(ISERROR(MATCH(BW$6&amp;$CY58,'Route Guide - Lanes Not in Data'!$P$5:$P$22370,0))=FALSE,MATCH(BW$6&amp;$CY58,'Route Guide - Lanes Not in Data'!$P$5:$P$22370,0),
IF(ISERROR(MATCH(BW$6&amp;$CZ58,'Route Guide - Lanes Not in Data'!$P$5:$P$22370,0))=FALSE,MATCH(BW$6&amp;$CZ58,'Route Guide - Lanes Not in Data'!$P$5:$P$22370,0),""))))))))))),""))</f>
        <v/>
      </c>
      <c r="BX58" s="37" t="str">
        <f>IF(OR(BX$6="",EJ58&lt;&gt;2),"",IFERROR(INDEX('Route Guide - Lanes Not in Data'!$E$5:$E$22370,
IF(ISERROR(MATCH(BX$6&amp;$CQ58,'Route Guide - Lanes Not in Data'!$P$5:$P$22370,0))=FALSE,MATCH(BX$6&amp;$CQ58,'Route Guide - Lanes Not in Data'!$P$5:$P$22370,0),
IF(ISERROR(MATCH(BX$6&amp;$CR58,'Route Guide - Lanes Not in Data'!$P$5:$P$22370,0))=FALSE,MATCH(BX$6&amp;$CR58,'Route Guide - Lanes Not in Data'!$P$5:$P$22370,0),
IF(ISERROR(MATCH(BX$6&amp;$CS58,'Route Guide - Lanes Not in Data'!$P$5:$P$22370,0))=FALSE,MATCH(BX$6&amp;$CS58,'Route Guide - Lanes Not in Data'!$P$5:$P$22370,0),
IF(ISERROR(MATCH(BX$6&amp;$CT58,'Route Guide - Lanes Not in Data'!$P$5:$P$22370,0))=FALSE,MATCH(BX$6&amp;$CT58,'Route Guide - Lanes Not in Data'!$P$5:$P$22370,0),
IF(ISERROR(MATCH(BX$6&amp;$CU58,'Route Guide - Lanes Not in Data'!$P$5:$P$22370,0))=FALSE,MATCH(BX$6&amp;$CU58,'Route Guide - Lanes Not in Data'!$P$5:$P$22370,0),
IF(ISERROR(MATCH(BX$6&amp;$CV58,'Route Guide - Lanes Not in Data'!$P$5:$P$22370,0))=FALSE,MATCH(BX$6&amp;$CV58,'Route Guide - Lanes Not in Data'!$P$5:$P$22370,0),
IF(ISERROR(MATCH(BX$6&amp;$CW58,'Route Guide - Lanes Not in Data'!$P$5:$P$22370,0))=FALSE,MATCH(BX$6&amp;$CW58,'Route Guide - Lanes Not in Data'!$P$5:$P$22370,0),
IF(ISERROR(MATCH(BX$6&amp;$CX58,'Route Guide - Lanes Not in Data'!$P$5:$P$22370,0))=FALSE,MATCH(BX$6&amp;$CX58,'Route Guide - Lanes Not in Data'!$P$5:$P$22370,0),
IF(ISERROR(MATCH(BX$6&amp;$CY58,'Route Guide - Lanes Not in Data'!$P$5:$P$22370,0))=FALSE,MATCH(BX$6&amp;$CY58,'Route Guide - Lanes Not in Data'!$P$5:$P$22370,0),
IF(ISERROR(MATCH(BX$6&amp;$CZ58,'Route Guide - Lanes Not in Data'!$P$5:$P$22370,0))=FALSE,MATCH(BX$6&amp;$CZ58,'Route Guide - Lanes Not in Data'!$P$5:$P$22370,0),""))))))))))),""))</f>
        <v/>
      </c>
      <c r="BY58" s="37" t="str">
        <f>IF(OR(BY$6="",EK58&lt;&gt;2),"",IFERROR(INDEX('Route Guide - Lanes Not in Data'!$E$5:$E$22370,
IF(ISERROR(MATCH(BY$6&amp;$CQ58,'Route Guide - Lanes Not in Data'!$P$5:$P$22370,0))=FALSE,MATCH(BY$6&amp;$CQ58,'Route Guide - Lanes Not in Data'!$P$5:$P$22370,0),
IF(ISERROR(MATCH(BY$6&amp;$CR58,'Route Guide - Lanes Not in Data'!$P$5:$P$22370,0))=FALSE,MATCH(BY$6&amp;$CR58,'Route Guide - Lanes Not in Data'!$P$5:$P$22370,0),
IF(ISERROR(MATCH(BY$6&amp;$CS58,'Route Guide - Lanes Not in Data'!$P$5:$P$22370,0))=FALSE,MATCH(BY$6&amp;$CS58,'Route Guide - Lanes Not in Data'!$P$5:$P$22370,0),
IF(ISERROR(MATCH(BY$6&amp;$CT58,'Route Guide - Lanes Not in Data'!$P$5:$P$22370,0))=FALSE,MATCH(BY$6&amp;$CT58,'Route Guide - Lanes Not in Data'!$P$5:$P$22370,0),
IF(ISERROR(MATCH(BY$6&amp;$CU58,'Route Guide - Lanes Not in Data'!$P$5:$P$22370,0))=FALSE,MATCH(BY$6&amp;$CU58,'Route Guide - Lanes Not in Data'!$P$5:$P$22370,0),
IF(ISERROR(MATCH(BY$6&amp;$CV58,'Route Guide - Lanes Not in Data'!$P$5:$P$22370,0))=FALSE,MATCH(BY$6&amp;$CV58,'Route Guide - Lanes Not in Data'!$P$5:$P$22370,0),
IF(ISERROR(MATCH(BY$6&amp;$CW58,'Route Guide - Lanes Not in Data'!$P$5:$P$22370,0))=FALSE,MATCH(BY$6&amp;$CW58,'Route Guide - Lanes Not in Data'!$P$5:$P$22370,0),
IF(ISERROR(MATCH(BY$6&amp;$CX58,'Route Guide - Lanes Not in Data'!$P$5:$P$22370,0))=FALSE,MATCH(BY$6&amp;$CX58,'Route Guide - Lanes Not in Data'!$P$5:$P$22370,0),
IF(ISERROR(MATCH(BY$6&amp;$CY58,'Route Guide - Lanes Not in Data'!$P$5:$P$22370,0))=FALSE,MATCH(BY$6&amp;$CY58,'Route Guide - Lanes Not in Data'!$P$5:$P$22370,0),
IF(ISERROR(MATCH(BY$6&amp;$CZ58,'Route Guide - Lanes Not in Data'!$P$5:$P$22370,0))=FALSE,MATCH(BY$6&amp;$CZ58,'Route Guide - Lanes Not in Data'!$P$5:$P$22370,0),""))))))))))),""))</f>
        <v/>
      </c>
      <c r="BZ58" s="37" t="str">
        <f>IF(OR(BZ$6="",EL58&lt;&gt;2),"",IFERROR(INDEX('Route Guide - Lanes Not in Data'!$E$5:$E$22370,
IF(ISERROR(MATCH(BZ$6&amp;$CQ58,'Route Guide - Lanes Not in Data'!$P$5:$P$22370,0))=FALSE,MATCH(BZ$6&amp;$CQ58,'Route Guide - Lanes Not in Data'!$P$5:$P$22370,0),
IF(ISERROR(MATCH(BZ$6&amp;$CR58,'Route Guide - Lanes Not in Data'!$P$5:$P$22370,0))=FALSE,MATCH(BZ$6&amp;$CR58,'Route Guide - Lanes Not in Data'!$P$5:$P$22370,0),
IF(ISERROR(MATCH(BZ$6&amp;$CS58,'Route Guide - Lanes Not in Data'!$P$5:$P$22370,0))=FALSE,MATCH(BZ$6&amp;$CS58,'Route Guide - Lanes Not in Data'!$P$5:$P$22370,0),
IF(ISERROR(MATCH(BZ$6&amp;$CT58,'Route Guide - Lanes Not in Data'!$P$5:$P$22370,0))=FALSE,MATCH(BZ$6&amp;$CT58,'Route Guide - Lanes Not in Data'!$P$5:$P$22370,0),
IF(ISERROR(MATCH(BZ$6&amp;$CU58,'Route Guide - Lanes Not in Data'!$P$5:$P$22370,0))=FALSE,MATCH(BZ$6&amp;$CU58,'Route Guide - Lanes Not in Data'!$P$5:$P$22370,0),
IF(ISERROR(MATCH(BZ$6&amp;$CV58,'Route Guide - Lanes Not in Data'!$P$5:$P$22370,0))=FALSE,MATCH(BZ$6&amp;$CV58,'Route Guide - Lanes Not in Data'!$P$5:$P$22370,0),
IF(ISERROR(MATCH(BZ$6&amp;$CW58,'Route Guide - Lanes Not in Data'!$P$5:$P$22370,0))=FALSE,MATCH(BZ$6&amp;$CW58,'Route Guide - Lanes Not in Data'!$P$5:$P$22370,0),
IF(ISERROR(MATCH(BZ$6&amp;$CX58,'Route Guide - Lanes Not in Data'!$P$5:$P$22370,0))=FALSE,MATCH(BZ$6&amp;$CX58,'Route Guide - Lanes Not in Data'!$P$5:$P$22370,0),
IF(ISERROR(MATCH(BZ$6&amp;$CY58,'Route Guide - Lanes Not in Data'!$P$5:$P$22370,0))=FALSE,MATCH(BZ$6&amp;$CY58,'Route Guide - Lanes Not in Data'!$P$5:$P$22370,0),
IF(ISERROR(MATCH(BZ$6&amp;$CZ58,'Route Guide - Lanes Not in Data'!$P$5:$P$22370,0))=FALSE,MATCH(BZ$6&amp;$CZ58,'Route Guide - Lanes Not in Data'!$P$5:$P$22370,0),""))))))))))),""))</f>
        <v/>
      </c>
      <c r="CA58" s="37" t="str">
        <f>IF(OR(CA$6="",EM58&lt;&gt;2),"",IFERROR(INDEX('Route Guide - Lanes Not in Data'!$E$5:$E$22370,
IF(ISERROR(MATCH(CA$6&amp;$CQ58,'Route Guide - Lanes Not in Data'!$P$5:$P$22370,0))=FALSE,MATCH(CA$6&amp;$CQ58,'Route Guide - Lanes Not in Data'!$P$5:$P$22370,0),
IF(ISERROR(MATCH(CA$6&amp;$CR58,'Route Guide - Lanes Not in Data'!$P$5:$P$22370,0))=FALSE,MATCH(CA$6&amp;$CR58,'Route Guide - Lanes Not in Data'!$P$5:$P$22370,0),
IF(ISERROR(MATCH(CA$6&amp;$CS58,'Route Guide - Lanes Not in Data'!$P$5:$P$22370,0))=FALSE,MATCH(CA$6&amp;$CS58,'Route Guide - Lanes Not in Data'!$P$5:$P$22370,0),
IF(ISERROR(MATCH(CA$6&amp;$CT58,'Route Guide - Lanes Not in Data'!$P$5:$P$22370,0))=FALSE,MATCH(CA$6&amp;$CT58,'Route Guide - Lanes Not in Data'!$P$5:$P$22370,0),
IF(ISERROR(MATCH(CA$6&amp;$CU58,'Route Guide - Lanes Not in Data'!$P$5:$P$22370,0))=FALSE,MATCH(CA$6&amp;$CU58,'Route Guide - Lanes Not in Data'!$P$5:$P$22370,0),
IF(ISERROR(MATCH(CA$6&amp;$CV58,'Route Guide - Lanes Not in Data'!$P$5:$P$22370,0))=FALSE,MATCH(CA$6&amp;$CV58,'Route Guide - Lanes Not in Data'!$P$5:$P$22370,0),
IF(ISERROR(MATCH(CA$6&amp;$CW58,'Route Guide - Lanes Not in Data'!$P$5:$P$22370,0))=FALSE,MATCH(CA$6&amp;$CW58,'Route Guide - Lanes Not in Data'!$P$5:$P$22370,0),
IF(ISERROR(MATCH(CA$6&amp;$CX58,'Route Guide - Lanes Not in Data'!$P$5:$P$22370,0))=FALSE,MATCH(CA$6&amp;$CX58,'Route Guide - Lanes Not in Data'!$P$5:$P$22370,0),
IF(ISERROR(MATCH(CA$6&amp;$CY58,'Route Guide - Lanes Not in Data'!$P$5:$P$22370,0))=FALSE,MATCH(CA$6&amp;$CY58,'Route Guide - Lanes Not in Data'!$P$5:$P$22370,0),
IF(ISERROR(MATCH(CA$6&amp;$CZ58,'Route Guide - Lanes Not in Data'!$P$5:$P$22370,0))=FALSE,MATCH(CA$6&amp;$CZ58,'Route Guide - Lanes Not in Data'!$P$5:$P$22370,0),""))))))))))),""))</f>
        <v/>
      </c>
      <c r="CB58" s="37" t="str">
        <f>IF(OR(CB$6="",EN58&lt;&gt;2),"",IFERROR(INDEX('Route Guide - Lanes Not in Data'!$E$5:$E$22370,
IF(ISERROR(MATCH(CB$6&amp;$CQ58,'Route Guide - Lanes Not in Data'!$P$5:$P$22370,0))=FALSE,MATCH(CB$6&amp;$CQ58,'Route Guide - Lanes Not in Data'!$P$5:$P$22370,0),
IF(ISERROR(MATCH(CB$6&amp;$CR58,'Route Guide - Lanes Not in Data'!$P$5:$P$22370,0))=FALSE,MATCH(CB$6&amp;$CR58,'Route Guide - Lanes Not in Data'!$P$5:$P$22370,0),
IF(ISERROR(MATCH(CB$6&amp;$CS58,'Route Guide - Lanes Not in Data'!$P$5:$P$22370,0))=FALSE,MATCH(CB$6&amp;$CS58,'Route Guide - Lanes Not in Data'!$P$5:$P$22370,0),
IF(ISERROR(MATCH(CB$6&amp;$CT58,'Route Guide - Lanes Not in Data'!$P$5:$P$22370,0))=FALSE,MATCH(CB$6&amp;$CT58,'Route Guide - Lanes Not in Data'!$P$5:$P$22370,0),
IF(ISERROR(MATCH(CB$6&amp;$CU58,'Route Guide - Lanes Not in Data'!$P$5:$P$22370,0))=FALSE,MATCH(CB$6&amp;$CU58,'Route Guide - Lanes Not in Data'!$P$5:$P$22370,0),
IF(ISERROR(MATCH(CB$6&amp;$CV58,'Route Guide - Lanes Not in Data'!$P$5:$P$22370,0))=FALSE,MATCH(CB$6&amp;$CV58,'Route Guide - Lanes Not in Data'!$P$5:$P$22370,0),
IF(ISERROR(MATCH(CB$6&amp;$CW58,'Route Guide - Lanes Not in Data'!$P$5:$P$22370,0))=FALSE,MATCH(CB$6&amp;$CW58,'Route Guide - Lanes Not in Data'!$P$5:$P$22370,0),
IF(ISERROR(MATCH(CB$6&amp;$CX58,'Route Guide - Lanes Not in Data'!$P$5:$P$22370,0))=FALSE,MATCH(CB$6&amp;$CX58,'Route Guide - Lanes Not in Data'!$P$5:$P$22370,0),
IF(ISERROR(MATCH(CB$6&amp;$CY58,'Route Guide - Lanes Not in Data'!$P$5:$P$22370,0))=FALSE,MATCH(CB$6&amp;$CY58,'Route Guide - Lanes Not in Data'!$P$5:$P$22370,0),
IF(ISERROR(MATCH(CB$6&amp;$CZ58,'Route Guide - Lanes Not in Data'!$P$5:$P$22370,0))=FALSE,MATCH(CB$6&amp;$CZ58,'Route Guide - Lanes Not in Data'!$P$5:$P$22370,0),""))))))))))),""))</f>
        <v/>
      </c>
      <c r="CC58" s="37" t="str">
        <f>IF(OR(CC$6="",EO58&lt;&gt;2),"",IFERROR(INDEX('Route Guide - Lanes Not in Data'!$E$5:$E$22370,
IF(ISERROR(MATCH(CC$6&amp;$CQ58,'Route Guide - Lanes Not in Data'!$P$5:$P$22370,0))=FALSE,MATCH(CC$6&amp;$CQ58,'Route Guide - Lanes Not in Data'!$P$5:$P$22370,0),
IF(ISERROR(MATCH(CC$6&amp;$CR58,'Route Guide - Lanes Not in Data'!$P$5:$P$22370,0))=FALSE,MATCH(CC$6&amp;$CR58,'Route Guide - Lanes Not in Data'!$P$5:$P$22370,0),
IF(ISERROR(MATCH(CC$6&amp;$CS58,'Route Guide - Lanes Not in Data'!$P$5:$P$22370,0))=FALSE,MATCH(CC$6&amp;$CS58,'Route Guide - Lanes Not in Data'!$P$5:$P$22370,0),
IF(ISERROR(MATCH(CC$6&amp;$CT58,'Route Guide - Lanes Not in Data'!$P$5:$P$22370,0))=FALSE,MATCH(CC$6&amp;$CT58,'Route Guide - Lanes Not in Data'!$P$5:$P$22370,0),
IF(ISERROR(MATCH(CC$6&amp;$CU58,'Route Guide - Lanes Not in Data'!$P$5:$P$22370,0))=FALSE,MATCH(CC$6&amp;$CU58,'Route Guide - Lanes Not in Data'!$P$5:$P$22370,0),
IF(ISERROR(MATCH(CC$6&amp;$CV58,'Route Guide - Lanes Not in Data'!$P$5:$P$22370,0))=FALSE,MATCH(CC$6&amp;$CV58,'Route Guide - Lanes Not in Data'!$P$5:$P$22370,0),
IF(ISERROR(MATCH(CC$6&amp;$CW58,'Route Guide - Lanes Not in Data'!$P$5:$P$22370,0))=FALSE,MATCH(CC$6&amp;$CW58,'Route Guide - Lanes Not in Data'!$P$5:$P$22370,0),
IF(ISERROR(MATCH(CC$6&amp;$CX58,'Route Guide - Lanes Not in Data'!$P$5:$P$22370,0))=FALSE,MATCH(CC$6&amp;$CX58,'Route Guide - Lanes Not in Data'!$P$5:$P$22370,0),
IF(ISERROR(MATCH(CC$6&amp;$CY58,'Route Guide - Lanes Not in Data'!$P$5:$P$22370,0))=FALSE,MATCH(CC$6&amp;$CY58,'Route Guide - Lanes Not in Data'!$P$5:$P$22370,0),
IF(ISERROR(MATCH(CC$6&amp;$CZ58,'Route Guide - Lanes Not in Data'!$P$5:$P$22370,0))=FALSE,MATCH(CC$6&amp;$CZ58,'Route Guide - Lanes Not in Data'!$P$5:$P$22370,0),""))))))))))),""))</f>
        <v/>
      </c>
      <c r="CD58" s="37" t="str">
        <f>IF(OR(CD$6="",EP58&lt;&gt;2),"",IFERROR(INDEX('Route Guide - Lanes Not in Data'!$E$5:$E$22370,
IF(ISERROR(MATCH(CD$6&amp;$CQ58,'Route Guide - Lanes Not in Data'!$P$5:$P$22370,0))=FALSE,MATCH(CD$6&amp;$CQ58,'Route Guide - Lanes Not in Data'!$P$5:$P$22370,0),
IF(ISERROR(MATCH(CD$6&amp;$CR58,'Route Guide - Lanes Not in Data'!$P$5:$P$22370,0))=FALSE,MATCH(CD$6&amp;$CR58,'Route Guide - Lanes Not in Data'!$P$5:$P$22370,0),
IF(ISERROR(MATCH(CD$6&amp;$CS58,'Route Guide - Lanes Not in Data'!$P$5:$P$22370,0))=FALSE,MATCH(CD$6&amp;$CS58,'Route Guide - Lanes Not in Data'!$P$5:$P$22370,0),
IF(ISERROR(MATCH(CD$6&amp;$CT58,'Route Guide - Lanes Not in Data'!$P$5:$P$22370,0))=FALSE,MATCH(CD$6&amp;$CT58,'Route Guide - Lanes Not in Data'!$P$5:$P$22370,0),
IF(ISERROR(MATCH(CD$6&amp;$CU58,'Route Guide - Lanes Not in Data'!$P$5:$P$22370,0))=FALSE,MATCH(CD$6&amp;$CU58,'Route Guide - Lanes Not in Data'!$P$5:$P$22370,0),
IF(ISERROR(MATCH(CD$6&amp;$CV58,'Route Guide - Lanes Not in Data'!$P$5:$P$22370,0))=FALSE,MATCH(CD$6&amp;$CV58,'Route Guide - Lanes Not in Data'!$P$5:$P$22370,0),
IF(ISERROR(MATCH(CD$6&amp;$CW58,'Route Guide - Lanes Not in Data'!$P$5:$P$22370,0))=FALSE,MATCH(CD$6&amp;$CW58,'Route Guide - Lanes Not in Data'!$P$5:$P$22370,0),
IF(ISERROR(MATCH(CD$6&amp;$CX58,'Route Guide - Lanes Not in Data'!$P$5:$P$22370,0))=FALSE,MATCH(CD$6&amp;$CX58,'Route Guide - Lanes Not in Data'!$P$5:$P$22370,0),
IF(ISERROR(MATCH(CD$6&amp;$CY58,'Route Guide - Lanes Not in Data'!$P$5:$P$22370,0))=FALSE,MATCH(CD$6&amp;$CY58,'Route Guide - Lanes Not in Data'!$P$5:$P$22370,0),
IF(ISERROR(MATCH(CD$6&amp;$CZ58,'Route Guide - Lanes Not in Data'!$P$5:$P$22370,0))=FALSE,MATCH(CD$6&amp;$CZ58,'Route Guide - Lanes Not in Data'!$P$5:$P$22370,0),""))))))))))),""))</f>
        <v/>
      </c>
      <c r="CE58" s="37" t="str">
        <f>IF(OR(CE$6="",EQ58&lt;&gt;2),"",IFERROR(INDEX('Route Guide - Lanes Not in Data'!$E$5:$E$22370,
IF(ISERROR(MATCH(CE$6&amp;$CQ58,'Route Guide - Lanes Not in Data'!$P$5:$P$22370,0))=FALSE,MATCH(CE$6&amp;$CQ58,'Route Guide - Lanes Not in Data'!$P$5:$P$22370,0),
IF(ISERROR(MATCH(CE$6&amp;$CR58,'Route Guide - Lanes Not in Data'!$P$5:$P$22370,0))=FALSE,MATCH(CE$6&amp;$CR58,'Route Guide - Lanes Not in Data'!$P$5:$P$22370,0),
IF(ISERROR(MATCH(CE$6&amp;$CS58,'Route Guide - Lanes Not in Data'!$P$5:$P$22370,0))=FALSE,MATCH(CE$6&amp;$CS58,'Route Guide - Lanes Not in Data'!$P$5:$P$22370,0),
IF(ISERROR(MATCH(CE$6&amp;$CT58,'Route Guide - Lanes Not in Data'!$P$5:$P$22370,0))=FALSE,MATCH(CE$6&amp;$CT58,'Route Guide - Lanes Not in Data'!$P$5:$P$22370,0),
IF(ISERROR(MATCH(CE$6&amp;$CU58,'Route Guide - Lanes Not in Data'!$P$5:$P$22370,0))=FALSE,MATCH(CE$6&amp;$CU58,'Route Guide - Lanes Not in Data'!$P$5:$P$22370,0),
IF(ISERROR(MATCH(CE$6&amp;$CV58,'Route Guide - Lanes Not in Data'!$P$5:$P$22370,0))=FALSE,MATCH(CE$6&amp;$CV58,'Route Guide - Lanes Not in Data'!$P$5:$P$22370,0),
IF(ISERROR(MATCH(CE$6&amp;$CW58,'Route Guide - Lanes Not in Data'!$P$5:$P$22370,0))=FALSE,MATCH(CE$6&amp;$CW58,'Route Guide - Lanes Not in Data'!$P$5:$P$22370,0),
IF(ISERROR(MATCH(CE$6&amp;$CX58,'Route Guide - Lanes Not in Data'!$P$5:$P$22370,0))=FALSE,MATCH(CE$6&amp;$CX58,'Route Guide - Lanes Not in Data'!$P$5:$P$22370,0),
IF(ISERROR(MATCH(CE$6&amp;$CY58,'Route Guide - Lanes Not in Data'!$P$5:$P$22370,0))=FALSE,MATCH(CE$6&amp;$CY58,'Route Guide - Lanes Not in Data'!$P$5:$P$22370,0),
IF(ISERROR(MATCH(CE$6&amp;$CZ58,'Route Guide - Lanes Not in Data'!$P$5:$P$22370,0))=FALSE,MATCH(CE$6&amp;$CZ58,'Route Guide - Lanes Not in Data'!$P$5:$P$22370,0),""))))))))))),""))</f>
        <v/>
      </c>
      <c r="CF58" s="37" t="str">
        <f>IF(OR(CF$6="",ER58&lt;&gt;2),"",IFERROR(INDEX('Route Guide - Lanes Not in Data'!$E$5:$E$22370,
IF(ISERROR(MATCH(CF$6&amp;$CQ58,'Route Guide - Lanes Not in Data'!$P$5:$P$22370,0))=FALSE,MATCH(CF$6&amp;$CQ58,'Route Guide - Lanes Not in Data'!$P$5:$P$22370,0),
IF(ISERROR(MATCH(CF$6&amp;$CR58,'Route Guide - Lanes Not in Data'!$P$5:$P$22370,0))=FALSE,MATCH(CF$6&amp;$CR58,'Route Guide - Lanes Not in Data'!$P$5:$P$22370,0),
IF(ISERROR(MATCH(CF$6&amp;$CS58,'Route Guide - Lanes Not in Data'!$P$5:$P$22370,0))=FALSE,MATCH(CF$6&amp;$CS58,'Route Guide - Lanes Not in Data'!$P$5:$P$22370,0),
IF(ISERROR(MATCH(CF$6&amp;$CT58,'Route Guide - Lanes Not in Data'!$P$5:$P$22370,0))=FALSE,MATCH(CF$6&amp;$CT58,'Route Guide - Lanes Not in Data'!$P$5:$P$22370,0),
IF(ISERROR(MATCH(CF$6&amp;$CU58,'Route Guide - Lanes Not in Data'!$P$5:$P$22370,0))=FALSE,MATCH(CF$6&amp;$CU58,'Route Guide - Lanes Not in Data'!$P$5:$P$22370,0),
IF(ISERROR(MATCH(CF$6&amp;$CV58,'Route Guide - Lanes Not in Data'!$P$5:$P$22370,0))=FALSE,MATCH(CF$6&amp;$CV58,'Route Guide - Lanes Not in Data'!$P$5:$P$22370,0),
IF(ISERROR(MATCH(CF$6&amp;$CW58,'Route Guide - Lanes Not in Data'!$P$5:$P$22370,0))=FALSE,MATCH(CF$6&amp;$CW58,'Route Guide - Lanes Not in Data'!$P$5:$P$22370,0),
IF(ISERROR(MATCH(CF$6&amp;$CX58,'Route Guide - Lanes Not in Data'!$P$5:$P$22370,0))=FALSE,MATCH(CF$6&amp;$CX58,'Route Guide - Lanes Not in Data'!$P$5:$P$22370,0),
IF(ISERROR(MATCH(CF$6&amp;$CY58,'Route Guide - Lanes Not in Data'!$P$5:$P$22370,0))=FALSE,MATCH(CF$6&amp;$CY58,'Route Guide - Lanes Not in Data'!$P$5:$P$22370,0),
IF(ISERROR(MATCH(CF$6&amp;$CZ58,'Route Guide - Lanes Not in Data'!$P$5:$P$22370,0))=FALSE,MATCH(CF$6&amp;$CZ58,'Route Guide - Lanes Not in Data'!$P$5:$P$22370,0),""))))))))))),""))</f>
        <v/>
      </c>
      <c r="CG58" s="37" t="str">
        <f>IF(OR(CG$6="",ES58&lt;&gt;2),"",IFERROR(INDEX('Route Guide - Lanes Not in Data'!$E$5:$E$22370,
IF(ISERROR(MATCH(CG$6&amp;$CQ58,'Route Guide - Lanes Not in Data'!$P$5:$P$22370,0))=FALSE,MATCH(CG$6&amp;$CQ58,'Route Guide - Lanes Not in Data'!$P$5:$P$22370,0),
IF(ISERROR(MATCH(CG$6&amp;$CR58,'Route Guide - Lanes Not in Data'!$P$5:$P$22370,0))=FALSE,MATCH(CG$6&amp;$CR58,'Route Guide - Lanes Not in Data'!$P$5:$P$22370,0),
IF(ISERROR(MATCH(CG$6&amp;$CS58,'Route Guide - Lanes Not in Data'!$P$5:$P$22370,0))=FALSE,MATCH(CG$6&amp;$CS58,'Route Guide - Lanes Not in Data'!$P$5:$P$22370,0),
IF(ISERROR(MATCH(CG$6&amp;$CT58,'Route Guide - Lanes Not in Data'!$P$5:$P$22370,0))=FALSE,MATCH(CG$6&amp;$CT58,'Route Guide - Lanes Not in Data'!$P$5:$P$22370,0),
IF(ISERROR(MATCH(CG$6&amp;$CU58,'Route Guide - Lanes Not in Data'!$P$5:$P$22370,0))=FALSE,MATCH(CG$6&amp;$CU58,'Route Guide - Lanes Not in Data'!$P$5:$P$22370,0),
IF(ISERROR(MATCH(CG$6&amp;$CV58,'Route Guide - Lanes Not in Data'!$P$5:$P$22370,0))=FALSE,MATCH(CG$6&amp;$CV58,'Route Guide - Lanes Not in Data'!$P$5:$P$22370,0),
IF(ISERROR(MATCH(CG$6&amp;$CW58,'Route Guide - Lanes Not in Data'!$P$5:$P$22370,0))=FALSE,MATCH(CG$6&amp;$CW58,'Route Guide - Lanes Not in Data'!$P$5:$P$22370,0),
IF(ISERROR(MATCH(CG$6&amp;$CX58,'Route Guide - Lanes Not in Data'!$P$5:$P$22370,0))=FALSE,MATCH(CG$6&amp;$CX58,'Route Guide - Lanes Not in Data'!$P$5:$P$22370,0),
IF(ISERROR(MATCH(CG$6&amp;$CY58,'Route Guide - Lanes Not in Data'!$P$5:$P$22370,0))=FALSE,MATCH(CG$6&amp;$CY58,'Route Guide - Lanes Not in Data'!$P$5:$P$22370,0),
IF(ISERROR(MATCH(CG$6&amp;$CZ58,'Route Guide - Lanes Not in Data'!$P$5:$P$22370,0))=FALSE,MATCH(CG$6&amp;$CZ58,'Route Guide - Lanes Not in Data'!$P$5:$P$22370,0),""))))))))))),""))</f>
        <v/>
      </c>
      <c r="CH58" s="37" t="str">
        <f>IF(OR(CH$6="",ET58&lt;&gt;2),"",IFERROR(INDEX('Route Guide - Lanes Not in Data'!$E$5:$E$22370,
IF(ISERROR(MATCH(CH$6&amp;$CQ58,'Route Guide - Lanes Not in Data'!$P$5:$P$22370,0))=FALSE,MATCH(CH$6&amp;$CQ58,'Route Guide - Lanes Not in Data'!$P$5:$P$22370,0),
IF(ISERROR(MATCH(CH$6&amp;$CR58,'Route Guide - Lanes Not in Data'!$P$5:$P$22370,0))=FALSE,MATCH(CH$6&amp;$CR58,'Route Guide - Lanes Not in Data'!$P$5:$P$22370,0),
IF(ISERROR(MATCH(CH$6&amp;$CS58,'Route Guide - Lanes Not in Data'!$P$5:$P$22370,0))=FALSE,MATCH(CH$6&amp;$CS58,'Route Guide - Lanes Not in Data'!$P$5:$P$22370,0),
IF(ISERROR(MATCH(CH$6&amp;$CT58,'Route Guide - Lanes Not in Data'!$P$5:$P$22370,0))=FALSE,MATCH(CH$6&amp;$CT58,'Route Guide - Lanes Not in Data'!$P$5:$P$22370,0),
IF(ISERROR(MATCH(CH$6&amp;$CU58,'Route Guide - Lanes Not in Data'!$P$5:$P$22370,0))=FALSE,MATCH(CH$6&amp;$CU58,'Route Guide - Lanes Not in Data'!$P$5:$P$22370,0),
IF(ISERROR(MATCH(CH$6&amp;$CV58,'Route Guide - Lanes Not in Data'!$P$5:$P$22370,0))=FALSE,MATCH(CH$6&amp;$CV58,'Route Guide - Lanes Not in Data'!$P$5:$P$22370,0),
IF(ISERROR(MATCH(CH$6&amp;$CW58,'Route Guide - Lanes Not in Data'!$P$5:$P$22370,0))=FALSE,MATCH(CH$6&amp;$CW58,'Route Guide - Lanes Not in Data'!$P$5:$P$22370,0),
IF(ISERROR(MATCH(CH$6&amp;$CX58,'Route Guide - Lanes Not in Data'!$P$5:$P$22370,0))=FALSE,MATCH(CH$6&amp;$CX58,'Route Guide - Lanes Not in Data'!$P$5:$P$22370,0),
IF(ISERROR(MATCH(CH$6&amp;$CY58,'Route Guide - Lanes Not in Data'!$P$5:$P$22370,0))=FALSE,MATCH(CH$6&amp;$CY58,'Route Guide - Lanes Not in Data'!$P$5:$P$22370,0),
IF(ISERROR(MATCH(CH$6&amp;$CZ58,'Route Guide - Lanes Not in Data'!$P$5:$P$22370,0))=FALSE,MATCH(CH$6&amp;$CZ58,'Route Guide - Lanes Not in Data'!$P$5:$P$22370,0),""))))))))))),""))</f>
        <v/>
      </c>
      <c r="CI58" s="37" t="str">
        <f>IF(OR(CI$6="",EU58&lt;&gt;2),"",IFERROR(INDEX('Route Guide - Lanes Not in Data'!$E$5:$E$22370,
IF(ISERROR(MATCH(CI$6&amp;$CQ58,'Route Guide - Lanes Not in Data'!$P$5:$P$22370,0))=FALSE,MATCH(CI$6&amp;$CQ58,'Route Guide - Lanes Not in Data'!$P$5:$P$22370,0),
IF(ISERROR(MATCH(CI$6&amp;$CR58,'Route Guide - Lanes Not in Data'!$P$5:$P$22370,0))=FALSE,MATCH(CI$6&amp;$CR58,'Route Guide - Lanes Not in Data'!$P$5:$P$22370,0),
IF(ISERROR(MATCH(CI$6&amp;$CS58,'Route Guide - Lanes Not in Data'!$P$5:$P$22370,0))=FALSE,MATCH(CI$6&amp;$CS58,'Route Guide - Lanes Not in Data'!$P$5:$P$22370,0),
IF(ISERROR(MATCH(CI$6&amp;$CT58,'Route Guide - Lanes Not in Data'!$P$5:$P$22370,0))=FALSE,MATCH(CI$6&amp;$CT58,'Route Guide - Lanes Not in Data'!$P$5:$P$22370,0),
IF(ISERROR(MATCH(CI$6&amp;$CU58,'Route Guide - Lanes Not in Data'!$P$5:$P$22370,0))=FALSE,MATCH(CI$6&amp;$CU58,'Route Guide - Lanes Not in Data'!$P$5:$P$22370,0),
IF(ISERROR(MATCH(CI$6&amp;$CV58,'Route Guide - Lanes Not in Data'!$P$5:$P$22370,0))=FALSE,MATCH(CI$6&amp;$CV58,'Route Guide - Lanes Not in Data'!$P$5:$P$22370,0),
IF(ISERROR(MATCH(CI$6&amp;$CW58,'Route Guide - Lanes Not in Data'!$P$5:$P$22370,0))=FALSE,MATCH(CI$6&amp;$CW58,'Route Guide - Lanes Not in Data'!$P$5:$P$22370,0),
IF(ISERROR(MATCH(CI$6&amp;$CX58,'Route Guide - Lanes Not in Data'!$P$5:$P$22370,0))=FALSE,MATCH(CI$6&amp;$CX58,'Route Guide - Lanes Not in Data'!$P$5:$P$22370,0),
IF(ISERROR(MATCH(CI$6&amp;$CY58,'Route Guide - Lanes Not in Data'!$P$5:$P$22370,0))=FALSE,MATCH(CI$6&amp;$CY58,'Route Guide - Lanes Not in Data'!$P$5:$P$22370,0),
IF(ISERROR(MATCH(CI$6&amp;$CZ58,'Route Guide - Lanes Not in Data'!$P$5:$P$22370,0))=FALSE,MATCH(CI$6&amp;$CZ58,'Route Guide - Lanes Not in Data'!$P$5:$P$22370,0),""))))))))))),""))</f>
        <v/>
      </c>
      <c r="CJ58" s="37" t="str">
        <f>IF(OR(CJ$6="",EV58&lt;&gt;2),"",IFERROR(INDEX('Route Guide - Lanes Not in Data'!$E$5:$E$22370,
IF(ISERROR(MATCH(CJ$6&amp;$CQ58,'Route Guide - Lanes Not in Data'!$P$5:$P$22370,0))=FALSE,MATCH(CJ$6&amp;$CQ58,'Route Guide - Lanes Not in Data'!$P$5:$P$22370,0),
IF(ISERROR(MATCH(CJ$6&amp;$CR58,'Route Guide - Lanes Not in Data'!$P$5:$P$22370,0))=FALSE,MATCH(CJ$6&amp;$CR58,'Route Guide - Lanes Not in Data'!$P$5:$P$22370,0),
IF(ISERROR(MATCH(CJ$6&amp;$CS58,'Route Guide - Lanes Not in Data'!$P$5:$P$22370,0))=FALSE,MATCH(CJ$6&amp;$CS58,'Route Guide - Lanes Not in Data'!$P$5:$P$22370,0),
IF(ISERROR(MATCH(CJ$6&amp;$CT58,'Route Guide - Lanes Not in Data'!$P$5:$P$22370,0))=FALSE,MATCH(CJ$6&amp;$CT58,'Route Guide - Lanes Not in Data'!$P$5:$P$22370,0),
IF(ISERROR(MATCH(CJ$6&amp;$CU58,'Route Guide - Lanes Not in Data'!$P$5:$P$22370,0))=FALSE,MATCH(CJ$6&amp;$CU58,'Route Guide - Lanes Not in Data'!$P$5:$P$22370,0),
IF(ISERROR(MATCH(CJ$6&amp;$CV58,'Route Guide - Lanes Not in Data'!$P$5:$P$22370,0))=FALSE,MATCH(CJ$6&amp;$CV58,'Route Guide - Lanes Not in Data'!$P$5:$P$22370,0),
IF(ISERROR(MATCH(CJ$6&amp;$CW58,'Route Guide - Lanes Not in Data'!$P$5:$P$22370,0))=FALSE,MATCH(CJ$6&amp;$CW58,'Route Guide - Lanes Not in Data'!$P$5:$P$22370,0),
IF(ISERROR(MATCH(CJ$6&amp;$CX58,'Route Guide - Lanes Not in Data'!$P$5:$P$22370,0))=FALSE,MATCH(CJ$6&amp;$CX58,'Route Guide - Lanes Not in Data'!$P$5:$P$22370,0),
IF(ISERROR(MATCH(CJ$6&amp;$CY58,'Route Guide - Lanes Not in Data'!$P$5:$P$22370,0))=FALSE,MATCH(CJ$6&amp;$CY58,'Route Guide - Lanes Not in Data'!$P$5:$P$22370,0),
IF(ISERROR(MATCH(CJ$6&amp;$CZ58,'Route Guide - Lanes Not in Data'!$P$5:$P$22370,0))=FALSE,MATCH(CJ$6&amp;$CZ58,'Route Guide - Lanes Not in Data'!$P$5:$P$22370,0),""))))))))))),""))</f>
        <v/>
      </c>
      <c r="CK58" s="37" t="str">
        <f>IF(OR(CK$6="",EW58&lt;&gt;2),"",IFERROR(INDEX('Route Guide - Lanes Not in Data'!$E$5:$E$22370,
IF(ISERROR(MATCH(CK$6&amp;$CQ58,'Route Guide - Lanes Not in Data'!$P$5:$P$22370,0))=FALSE,MATCH(CK$6&amp;$CQ58,'Route Guide - Lanes Not in Data'!$P$5:$P$22370,0),
IF(ISERROR(MATCH(CK$6&amp;$CR58,'Route Guide - Lanes Not in Data'!$P$5:$P$22370,0))=FALSE,MATCH(CK$6&amp;$CR58,'Route Guide - Lanes Not in Data'!$P$5:$P$22370,0),
IF(ISERROR(MATCH(CK$6&amp;$CS58,'Route Guide - Lanes Not in Data'!$P$5:$P$22370,0))=FALSE,MATCH(CK$6&amp;$CS58,'Route Guide - Lanes Not in Data'!$P$5:$P$22370,0),
IF(ISERROR(MATCH(CK$6&amp;$CT58,'Route Guide - Lanes Not in Data'!$P$5:$P$22370,0))=FALSE,MATCH(CK$6&amp;$CT58,'Route Guide - Lanes Not in Data'!$P$5:$P$22370,0),
IF(ISERROR(MATCH(CK$6&amp;$CU58,'Route Guide - Lanes Not in Data'!$P$5:$P$22370,0))=FALSE,MATCH(CK$6&amp;$CU58,'Route Guide - Lanes Not in Data'!$P$5:$P$22370,0),
IF(ISERROR(MATCH(CK$6&amp;$CV58,'Route Guide - Lanes Not in Data'!$P$5:$P$22370,0))=FALSE,MATCH(CK$6&amp;$CV58,'Route Guide - Lanes Not in Data'!$P$5:$P$22370,0),
IF(ISERROR(MATCH(CK$6&amp;$CW58,'Route Guide - Lanes Not in Data'!$P$5:$P$22370,0))=FALSE,MATCH(CK$6&amp;$CW58,'Route Guide - Lanes Not in Data'!$P$5:$P$22370,0),
IF(ISERROR(MATCH(CK$6&amp;$CX58,'Route Guide - Lanes Not in Data'!$P$5:$P$22370,0))=FALSE,MATCH(CK$6&amp;$CX58,'Route Guide - Lanes Not in Data'!$P$5:$P$22370,0),
IF(ISERROR(MATCH(CK$6&amp;$CY58,'Route Guide - Lanes Not in Data'!$P$5:$P$22370,0))=FALSE,MATCH(CK$6&amp;$CY58,'Route Guide - Lanes Not in Data'!$P$5:$P$22370,0),
IF(ISERROR(MATCH(CK$6&amp;$CZ58,'Route Guide - Lanes Not in Data'!$P$5:$P$22370,0))=FALSE,MATCH(CK$6&amp;$CZ58,'Route Guide - Lanes Not in Data'!$P$5:$P$22370,0),""))))))))))),""))</f>
        <v/>
      </c>
      <c r="CL58" s="37">
        <f t="shared" si="52"/>
        <v>0.43</v>
      </c>
      <c r="CM58" s="23" t="str">
        <f t="shared" si="53"/>
        <v>ODFL</v>
      </c>
      <c r="CN58" s="37">
        <f t="shared" si="54"/>
        <v>0</v>
      </c>
      <c r="CO58" s="23" t="str">
        <f t="shared" si="21"/>
        <v>SAIA</v>
      </c>
      <c r="CQ58" s="23" t="str">
        <f t="shared" si="72"/>
        <v>-0E25-CA-CITY OF INDUSTRY-AB</v>
      </c>
      <c r="CR58" s="23" t="str">
        <f t="shared" si="73"/>
        <v>-0E25-CA-CITY OF INDUSTRY-CAN</v>
      </c>
      <c r="CS58" s="23" t="str">
        <f t="shared" si="74"/>
        <v>-CA-CITY OF INDUSTRY-AB</v>
      </c>
      <c r="CT58" s="23" t="str">
        <f t="shared" si="75"/>
        <v>-CA-CITY OF INDUSTRY-CAN</v>
      </c>
      <c r="CU58" s="23" t="str">
        <f t="shared" si="76"/>
        <v>-91745-AB</v>
      </c>
      <c r="CV58" s="23" t="str">
        <f t="shared" si="77"/>
        <v>-91745-CAN</v>
      </c>
      <c r="CW58" s="23" t="str">
        <f t="shared" si="78"/>
        <v>-CA-AB</v>
      </c>
      <c r="CX58" s="23" t="str">
        <f t="shared" si="79"/>
        <v>AB-CA</v>
      </c>
      <c r="CY58" s="23" t="str">
        <f t="shared" si="55"/>
        <v>AB-CAN</v>
      </c>
      <c r="CZ58" s="23" t="str">
        <f t="shared" si="80"/>
        <v>USA-CAN</v>
      </c>
      <c r="DB58"/>
      <c r="DF58" s="35" t="s">
        <v>2239</v>
      </c>
      <c r="DG58" s="23">
        <v>1</v>
      </c>
      <c r="DH58" s="23">
        <v>1</v>
      </c>
      <c r="DI58" s="23">
        <v>0</v>
      </c>
      <c r="DJ58" s="23">
        <v>0</v>
      </c>
      <c r="DK58" s="23">
        <v>1</v>
      </c>
      <c r="DL58" s="23">
        <v>0</v>
      </c>
      <c r="DM58" s="23">
        <v>0</v>
      </c>
      <c r="DN58" s="23">
        <v>1</v>
      </c>
      <c r="DO58" s="23">
        <v>0</v>
      </c>
      <c r="DP58" s="23">
        <v>0</v>
      </c>
      <c r="DQ58" s="23">
        <v>1</v>
      </c>
      <c r="DR58" s="23">
        <v>0</v>
      </c>
      <c r="DS58" s="23">
        <v>1</v>
      </c>
      <c r="DT58" s="23">
        <v>1</v>
      </c>
      <c r="DU58" s="23">
        <v>0</v>
      </c>
      <c r="EC58" s="38">
        <f t="shared" si="81"/>
        <v>2</v>
      </c>
      <c r="ED58" s="38">
        <f t="shared" si="82"/>
        <v>2</v>
      </c>
      <c r="EE58" s="38">
        <f t="shared" si="83"/>
        <v>0</v>
      </c>
      <c r="EF58" s="38">
        <f t="shared" si="84"/>
        <v>0</v>
      </c>
      <c r="EG58" s="38">
        <f t="shared" si="85"/>
        <v>2</v>
      </c>
      <c r="EH58" s="38">
        <f t="shared" si="86"/>
        <v>1</v>
      </c>
      <c r="EI58" s="38">
        <f t="shared" si="87"/>
        <v>0</v>
      </c>
      <c r="EJ58" s="38">
        <f t="shared" si="88"/>
        <v>2</v>
      </c>
      <c r="EK58" s="38">
        <f t="shared" si="89"/>
        <v>0</v>
      </c>
      <c r="EL58" s="38">
        <f t="shared" si="90"/>
        <v>0</v>
      </c>
      <c r="EM58" s="38">
        <f t="shared" si="91"/>
        <v>2</v>
      </c>
      <c r="EN58" s="38">
        <f t="shared" si="92"/>
        <v>1</v>
      </c>
      <c r="EO58" s="38">
        <f t="shared" si="93"/>
        <v>2</v>
      </c>
      <c r="EP58" s="38">
        <f t="shared" si="94"/>
        <v>2</v>
      </c>
      <c r="EQ58" s="38">
        <f t="shared" si="95"/>
        <v>0</v>
      </c>
      <c r="ER58" s="38"/>
      <c r="ES58" s="38"/>
      <c r="ET58" s="38"/>
      <c r="EU58" s="38"/>
      <c r="EV58" s="38"/>
      <c r="EW58" s="38"/>
    </row>
    <row r="59" spans="2:153" x14ac:dyDescent="0.25">
      <c r="B59" s="31" t="str">
        <f t="shared" si="59"/>
        <v>CA  to  BC</v>
      </c>
      <c r="C59" s="31" t="str" cm="1">
        <f t="array" ref="C59">IFERROR(IFERROR(X59,AW59),ODFL)</f>
        <v>ODFL</v>
      </c>
      <c r="D59" s="31" t="str">
        <f t="shared" si="56"/>
        <v/>
      </c>
      <c r="F59" s="31" t="str">
        <f t="shared" si="60"/>
        <v>BC  to  CA</v>
      </c>
      <c r="G59" s="31" t="str" cm="1">
        <f t="array" ref="G59">IFERROR(IFERROR(BN59,CM59),ODFL)</f>
        <v>ODFL</v>
      </c>
      <c r="H59" s="31" t="str">
        <f t="shared" si="7"/>
        <v/>
      </c>
      <c r="U59" s="23" t="s">
        <v>2240</v>
      </c>
      <c r="V59" s="23" t="s">
        <v>2752</v>
      </c>
      <c r="W59" s="23" t="str">
        <f t="shared" si="61"/>
        <v>0E25-CA-CITY OF INDUSTRY-CA-BC</v>
      </c>
      <c r="X59" s="23" t="e">
        <f>_xlfn.XLOOKUP($W59,'Route Guide - Lanes In Data'!$B$1:$B$2645,'Route Guide - Lanes In Data'!D$1:D$2645)</f>
        <v>#N/A</v>
      </c>
      <c r="Y59" s="23" t="e">
        <f>_xlfn.XLOOKUP($W59,'Route Guide - Lanes In Data'!$B$1:$B$2645,'Route Guide - Lanes In Data'!E$1:E$2645)</f>
        <v>#N/A</v>
      </c>
      <c r="AA59" s="37">
        <f>IF(OR(AA$6="",EC59&lt;&gt;2),"",IFERROR(INDEX('Route Guide - Lanes Not in Data'!$D$5:$D$22370,
IF(ISERROR(MATCH(AA$6&amp;$BA59,'Route Guide - Lanes Not in Data'!$P$5:$P$22370,0))=FALSE,MATCH(AA$6&amp;$BA59,'Route Guide - Lanes Not in Data'!$P$5:$P$22370,0),
IF(ISERROR(MATCH(AA$6&amp;$BB59,'Route Guide - Lanes Not in Data'!$P$5:$P$22370,0))=FALSE,MATCH(AA$6&amp;$BB59,'Route Guide - Lanes Not in Data'!$P$5:$P$22370,0),
IF(ISERROR(MATCH(AA$6&amp;$BC59,'Route Guide - Lanes Not in Data'!$P$5:$P$22370,0))=FALSE,MATCH(AA$6&amp;$BC59,'Route Guide - Lanes Not in Data'!$P$5:$P$22370,0),
IF(ISERROR(MATCH(AA$6&amp;$BD59,'Route Guide - Lanes Not in Data'!$P$5:$P$22370,0))=FALSE,MATCH(AA$6&amp;$BD59,'Route Guide - Lanes Not in Data'!$P$5:$P$22370,0),
IF(ISERROR(MATCH(AA$6&amp;$BE59,'Route Guide - Lanes Not in Data'!$P$5:$P$22370,0))=FALSE,MATCH(AA$6&amp;$BE59,'Route Guide - Lanes Not in Data'!$P$5:$P$22370,0),
IF(ISERROR(MATCH(AA$6&amp;$BF59,'Route Guide - Lanes Not in Data'!$P$5:$P$22370,0))=FALSE,MATCH(AA$6&amp;$BF59,'Route Guide - Lanes Not in Data'!$P$5:$P$22370,0),
IF(ISERROR(MATCH(AA$6&amp;$BG59,'Route Guide - Lanes Not in Data'!$P$5:$P$22370,0))=FALSE,MATCH(AA$6&amp;$BG59,'Route Guide - Lanes Not in Data'!$P$5:$P$22370,0),
IF(ISERROR(MATCH(AA$6&amp;$BH59,'Route Guide - Lanes Not in Data'!$P$5:$P$22370,0))=FALSE,MATCH(AA$6&amp;$BH59,'Route Guide - Lanes Not in Data'!$P$5:$P$22370,0),
IF(ISERROR(MATCH(AA$6&amp;$BI59,'Route Guide - Lanes Not in Data'!$P$5:$P$22370,0))=FALSE,MATCH(AA$6&amp;$BI59,'Route Guide - Lanes Not in Data'!$P$5:$P$22370,0),
IF(ISERROR(MATCH(AA$6&amp;$BJ59,'Route Guide - Lanes Not in Data'!$P$5:$P$22370,0))=FALSE,MATCH(AA$6&amp;$BJ59,'Route Guide - Lanes Not in Data'!$P$5:$P$22370,0),""))))))))))),""))</f>
        <v>0.43</v>
      </c>
      <c r="AB59" s="37">
        <f>IF(OR(AB$6="",ED59&lt;&gt;2),"",IFERROR(INDEX('Route Guide - Lanes Not in Data'!$D$5:$D$22370,
IF(ISERROR(MATCH(AB$6&amp;$BA59,'Route Guide - Lanes Not in Data'!$P$5:$P$22370,0))=FALSE,MATCH(AB$6&amp;$BA59,'Route Guide - Lanes Not in Data'!$P$5:$P$22370,0),
IF(ISERROR(MATCH(AB$6&amp;$BB59,'Route Guide - Lanes Not in Data'!$P$5:$P$22370,0))=FALSE,MATCH(AB$6&amp;$BB59,'Route Guide - Lanes Not in Data'!$P$5:$P$22370,0),
IF(ISERROR(MATCH(AB$6&amp;$BC59,'Route Guide - Lanes Not in Data'!$P$5:$P$22370,0))=FALSE,MATCH(AB$6&amp;$BC59,'Route Guide - Lanes Not in Data'!$P$5:$P$22370,0),
IF(ISERROR(MATCH(AB$6&amp;$BD59,'Route Guide - Lanes Not in Data'!$P$5:$P$22370,0))=FALSE,MATCH(AB$6&amp;$BD59,'Route Guide - Lanes Not in Data'!$P$5:$P$22370,0),
IF(ISERROR(MATCH(AB$6&amp;$BE59,'Route Guide - Lanes Not in Data'!$P$5:$P$22370,0))=FALSE,MATCH(AB$6&amp;$BE59,'Route Guide - Lanes Not in Data'!$P$5:$P$22370,0),
IF(ISERROR(MATCH(AB$6&amp;$BF59,'Route Guide - Lanes Not in Data'!$P$5:$P$22370,0))=FALSE,MATCH(AB$6&amp;$BF59,'Route Guide - Lanes Not in Data'!$P$5:$P$22370,0),
IF(ISERROR(MATCH(AB$6&amp;$BG59,'Route Guide - Lanes Not in Data'!$P$5:$P$22370,0))=FALSE,MATCH(AB$6&amp;$BG59,'Route Guide - Lanes Not in Data'!$P$5:$P$22370,0),
IF(ISERROR(MATCH(AB$6&amp;$BH59,'Route Guide - Lanes Not in Data'!$P$5:$P$22370,0))=FALSE,MATCH(AB$6&amp;$BH59,'Route Guide - Lanes Not in Data'!$P$5:$P$22370,0),
IF(ISERROR(MATCH(AB$6&amp;$BI59,'Route Guide - Lanes Not in Data'!$P$5:$P$22370,0))=FALSE,MATCH(AB$6&amp;$BI59,'Route Guide - Lanes Not in Data'!$P$5:$P$22370,0),
IF(ISERROR(MATCH(AB$6&amp;$BJ59,'Route Guide - Lanes Not in Data'!$P$5:$P$22370,0))=FALSE,MATCH(AB$6&amp;$BJ59,'Route Guide - Lanes Not in Data'!$P$5:$P$22370,0),""))))))))))),""))</f>
        <v>0.21299999999999999</v>
      </c>
      <c r="AC59" s="37" t="str">
        <f>IF(OR(AC$6="",EE59&lt;&gt;2),"",IFERROR(INDEX('Route Guide - Lanes Not in Data'!$D$5:$D$22370,
IF(ISERROR(MATCH(AC$6&amp;$BA59,'Route Guide - Lanes Not in Data'!$P$5:$P$22370,0))=FALSE,MATCH(AC$6&amp;$BA59,'Route Guide - Lanes Not in Data'!$P$5:$P$22370,0),
IF(ISERROR(MATCH(AC$6&amp;$BB59,'Route Guide - Lanes Not in Data'!$P$5:$P$22370,0))=FALSE,MATCH(AC$6&amp;$BB59,'Route Guide - Lanes Not in Data'!$P$5:$P$22370,0),
IF(ISERROR(MATCH(AC$6&amp;$BC59,'Route Guide - Lanes Not in Data'!$P$5:$P$22370,0))=FALSE,MATCH(AC$6&amp;$BC59,'Route Guide - Lanes Not in Data'!$P$5:$P$22370,0),
IF(ISERROR(MATCH(AC$6&amp;$BD59,'Route Guide - Lanes Not in Data'!$P$5:$P$22370,0))=FALSE,MATCH(AC$6&amp;$BD59,'Route Guide - Lanes Not in Data'!$P$5:$P$22370,0),
IF(ISERROR(MATCH(AC$6&amp;$BE59,'Route Guide - Lanes Not in Data'!$P$5:$P$22370,0))=FALSE,MATCH(AC$6&amp;$BE59,'Route Guide - Lanes Not in Data'!$P$5:$P$22370,0),
IF(ISERROR(MATCH(AC$6&amp;$BF59,'Route Guide - Lanes Not in Data'!$P$5:$P$22370,0))=FALSE,MATCH(AC$6&amp;$BF59,'Route Guide - Lanes Not in Data'!$P$5:$P$22370,0),
IF(ISERROR(MATCH(AC$6&amp;$BG59,'Route Guide - Lanes Not in Data'!$P$5:$P$22370,0))=FALSE,MATCH(AC$6&amp;$BG59,'Route Guide - Lanes Not in Data'!$P$5:$P$22370,0),
IF(ISERROR(MATCH(AC$6&amp;$BH59,'Route Guide - Lanes Not in Data'!$P$5:$P$22370,0))=FALSE,MATCH(AC$6&amp;$BH59,'Route Guide - Lanes Not in Data'!$P$5:$P$22370,0),
IF(ISERROR(MATCH(AC$6&amp;$BI59,'Route Guide - Lanes Not in Data'!$P$5:$P$22370,0))=FALSE,MATCH(AC$6&amp;$BI59,'Route Guide - Lanes Not in Data'!$P$5:$P$22370,0),
IF(ISERROR(MATCH(AC$6&amp;$BJ59,'Route Guide - Lanes Not in Data'!$P$5:$P$22370,0))=FALSE,MATCH(AC$6&amp;$BJ59,'Route Guide - Lanes Not in Data'!$P$5:$P$22370,0),""))))))))))),""))</f>
        <v/>
      </c>
      <c r="AD59" s="37" t="str">
        <f>IF(OR(AD$6="",EF59&lt;&gt;2),"",IFERROR(INDEX('Route Guide - Lanes Not in Data'!$D$5:$D$22370,
IF(ISERROR(MATCH(AD$6&amp;$BA59,'Route Guide - Lanes Not in Data'!$P$5:$P$22370,0))=FALSE,MATCH(AD$6&amp;$BA59,'Route Guide - Lanes Not in Data'!$P$5:$P$22370,0),
IF(ISERROR(MATCH(AD$6&amp;$BB59,'Route Guide - Lanes Not in Data'!$P$5:$P$22370,0))=FALSE,MATCH(AD$6&amp;$BB59,'Route Guide - Lanes Not in Data'!$P$5:$P$22370,0),
IF(ISERROR(MATCH(AD$6&amp;$BC59,'Route Guide - Lanes Not in Data'!$P$5:$P$22370,0))=FALSE,MATCH(AD$6&amp;$BC59,'Route Guide - Lanes Not in Data'!$P$5:$P$22370,0),
IF(ISERROR(MATCH(AD$6&amp;$BD59,'Route Guide - Lanes Not in Data'!$P$5:$P$22370,0))=FALSE,MATCH(AD$6&amp;$BD59,'Route Guide - Lanes Not in Data'!$P$5:$P$22370,0),
IF(ISERROR(MATCH(AD$6&amp;$BE59,'Route Guide - Lanes Not in Data'!$P$5:$P$22370,0))=FALSE,MATCH(AD$6&amp;$BE59,'Route Guide - Lanes Not in Data'!$P$5:$P$22370,0),
IF(ISERROR(MATCH(AD$6&amp;$BF59,'Route Guide - Lanes Not in Data'!$P$5:$P$22370,0))=FALSE,MATCH(AD$6&amp;$BF59,'Route Guide - Lanes Not in Data'!$P$5:$P$22370,0),
IF(ISERROR(MATCH(AD$6&amp;$BG59,'Route Guide - Lanes Not in Data'!$P$5:$P$22370,0))=FALSE,MATCH(AD$6&amp;$BG59,'Route Guide - Lanes Not in Data'!$P$5:$P$22370,0),
IF(ISERROR(MATCH(AD$6&amp;$BH59,'Route Guide - Lanes Not in Data'!$P$5:$P$22370,0))=FALSE,MATCH(AD$6&amp;$BH59,'Route Guide - Lanes Not in Data'!$P$5:$P$22370,0),
IF(ISERROR(MATCH(AD$6&amp;$BI59,'Route Guide - Lanes Not in Data'!$P$5:$P$22370,0))=FALSE,MATCH(AD$6&amp;$BI59,'Route Guide - Lanes Not in Data'!$P$5:$P$22370,0),
IF(ISERROR(MATCH(AD$6&amp;$BJ59,'Route Guide - Lanes Not in Data'!$P$5:$P$22370,0))=FALSE,MATCH(AD$6&amp;$BJ59,'Route Guide - Lanes Not in Data'!$P$5:$P$22370,0),""))))))))))),""))</f>
        <v/>
      </c>
      <c r="AE59" s="37">
        <f>IF(OR(AE$6="",EG59&lt;&gt;2),"",IFERROR(INDEX('Route Guide - Lanes Not in Data'!$D$5:$D$22370,
IF(ISERROR(MATCH(AE$6&amp;$BA59,'Route Guide - Lanes Not in Data'!$P$5:$P$22370,0))=FALSE,MATCH(AE$6&amp;$BA59,'Route Guide - Lanes Not in Data'!$P$5:$P$22370,0),
IF(ISERROR(MATCH(AE$6&amp;$BB59,'Route Guide - Lanes Not in Data'!$P$5:$P$22370,0))=FALSE,MATCH(AE$6&amp;$BB59,'Route Guide - Lanes Not in Data'!$P$5:$P$22370,0),
IF(ISERROR(MATCH(AE$6&amp;$BC59,'Route Guide - Lanes Not in Data'!$P$5:$P$22370,0))=FALSE,MATCH(AE$6&amp;$BC59,'Route Guide - Lanes Not in Data'!$P$5:$P$22370,0),
IF(ISERROR(MATCH(AE$6&amp;$BD59,'Route Guide - Lanes Not in Data'!$P$5:$P$22370,0))=FALSE,MATCH(AE$6&amp;$BD59,'Route Guide - Lanes Not in Data'!$P$5:$P$22370,0),
IF(ISERROR(MATCH(AE$6&amp;$BE59,'Route Guide - Lanes Not in Data'!$P$5:$P$22370,0))=FALSE,MATCH(AE$6&amp;$BE59,'Route Guide - Lanes Not in Data'!$P$5:$P$22370,0),
IF(ISERROR(MATCH(AE$6&amp;$BF59,'Route Guide - Lanes Not in Data'!$P$5:$P$22370,0))=FALSE,MATCH(AE$6&amp;$BF59,'Route Guide - Lanes Not in Data'!$P$5:$P$22370,0),
IF(ISERROR(MATCH(AE$6&amp;$BG59,'Route Guide - Lanes Not in Data'!$P$5:$P$22370,0))=FALSE,MATCH(AE$6&amp;$BG59,'Route Guide - Lanes Not in Data'!$P$5:$P$22370,0),
IF(ISERROR(MATCH(AE$6&amp;$BH59,'Route Guide - Lanes Not in Data'!$P$5:$P$22370,0))=FALSE,MATCH(AE$6&amp;$BH59,'Route Guide - Lanes Not in Data'!$P$5:$P$22370,0),
IF(ISERROR(MATCH(AE$6&amp;$BI59,'Route Guide - Lanes Not in Data'!$P$5:$P$22370,0))=FALSE,MATCH(AE$6&amp;$BI59,'Route Guide - Lanes Not in Data'!$P$5:$P$22370,0),
IF(ISERROR(MATCH(AE$6&amp;$BJ59,'Route Guide - Lanes Not in Data'!$P$5:$P$22370,0))=FALSE,MATCH(AE$6&amp;$BJ59,'Route Guide - Lanes Not in Data'!$P$5:$P$22370,0),""))))))))))),""))</f>
        <v>0</v>
      </c>
      <c r="AF59" s="37" t="str">
        <f>IF(OR(AF$6="",EH59&lt;&gt;2),"",IFERROR(INDEX('Route Guide - Lanes Not in Data'!$D$5:$D$22370,
IF(ISERROR(MATCH(AF$6&amp;$BA59,'Route Guide - Lanes Not in Data'!$P$5:$P$22370,0))=FALSE,MATCH(AF$6&amp;$BA59,'Route Guide - Lanes Not in Data'!$P$5:$P$22370,0),
IF(ISERROR(MATCH(AF$6&amp;$BB59,'Route Guide - Lanes Not in Data'!$P$5:$P$22370,0))=FALSE,MATCH(AF$6&amp;$BB59,'Route Guide - Lanes Not in Data'!$P$5:$P$22370,0),
IF(ISERROR(MATCH(AF$6&amp;$BC59,'Route Guide - Lanes Not in Data'!$P$5:$P$22370,0))=FALSE,MATCH(AF$6&amp;$BC59,'Route Guide - Lanes Not in Data'!$P$5:$P$22370,0),
IF(ISERROR(MATCH(AF$6&amp;$BD59,'Route Guide - Lanes Not in Data'!$P$5:$P$22370,0))=FALSE,MATCH(AF$6&amp;$BD59,'Route Guide - Lanes Not in Data'!$P$5:$P$22370,0),
IF(ISERROR(MATCH(AF$6&amp;$BE59,'Route Guide - Lanes Not in Data'!$P$5:$P$22370,0))=FALSE,MATCH(AF$6&amp;$BE59,'Route Guide - Lanes Not in Data'!$P$5:$P$22370,0),
IF(ISERROR(MATCH(AF$6&amp;$BF59,'Route Guide - Lanes Not in Data'!$P$5:$P$22370,0))=FALSE,MATCH(AF$6&amp;$BF59,'Route Guide - Lanes Not in Data'!$P$5:$P$22370,0),
IF(ISERROR(MATCH(AF$6&amp;$BG59,'Route Guide - Lanes Not in Data'!$P$5:$P$22370,0))=FALSE,MATCH(AF$6&amp;$BG59,'Route Guide - Lanes Not in Data'!$P$5:$P$22370,0),
IF(ISERROR(MATCH(AF$6&amp;$BH59,'Route Guide - Lanes Not in Data'!$P$5:$P$22370,0))=FALSE,MATCH(AF$6&amp;$BH59,'Route Guide - Lanes Not in Data'!$P$5:$P$22370,0),
IF(ISERROR(MATCH(AF$6&amp;$BI59,'Route Guide - Lanes Not in Data'!$P$5:$P$22370,0))=FALSE,MATCH(AF$6&amp;$BI59,'Route Guide - Lanes Not in Data'!$P$5:$P$22370,0),
IF(ISERROR(MATCH(AF$6&amp;$BJ59,'Route Guide - Lanes Not in Data'!$P$5:$P$22370,0))=FALSE,MATCH(AF$6&amp;$BJ59,'Route Guide - Lanes Not in Data'!$P$5:$P$22370,0),""))))))))))),""))</f>
        <v/>
      </c>
      <c r="AG59" s="37" t="str">
        <f>IF(OR(AG$6="",EI59&lt;&gt;2),"",IFERROR(INDEX('Route Guide - Lanes Not in Data'!$D$5:$D$22370,
IF(ISERROR(MATCH(AG$6&amp;$BA59,'Route Guide - Lanes Not in Data'!$P$5:$P$22370,0))=FALSE,MATCH(AG$6&amp;$BA59,'Route Guide - Lanes Not in Data'!$P$5:$P$22370,0),
IF(ISERROR(MATCH(AG$6&amp;$BB59,'Route Guide - Lanes Not in Data'!$P$5:$P$22370,0))=FALSE,MATCH(AG$6&amp;$BB59,'Route Guide - Lanes Not in Data'!$P$5:$P$22370,0),
IF(ISERROR(MATCH(AG$6&amp;$BC59,'Route Guide - Lanes Not in Data'!$P$5:$P$22370,0))=FALSE,MATCH(AG$6&amp;$BC59,'Route Guide - Lanes Not in Data'!$P$5:$P$22370,0),
IF(ISERROR(MATCH(AG$6&amp;$BD59,'Route Guide - Lanes Not in Data'!$P$5:$P$22370,0))=FALSE,MATCH(AG$6&amp;$BD59,'Route Guide - Lanes Not in Data'!$P$5:$P$22370,0),
IF(ISERROR(MATCH(AG$6&amp;$BE59,'Route Guide - Lanes Not in Data'!$P$5:$P$22370,0))=FALSE,MATCH(AG$6&amp;$BE59,'Route Guide - Lanes Not in Data'!$P$5:$P$22370,0),
IF(ISERROR(MATCH(AG$6&amp;$BF59,'Route Guide - Lanes Not in Data'!$P$5:$P$22370,0))=FALSE,MATCH(AG$6&amp;$BF59,'Route Guide - Lanes Not in Data'!$P$5:$P$22370,0),
IF(ISERROR(MATCH(AG$6&amp;$BG59,'Route Guide - Lanes Not in Data'!$P$5:$P$22370,0))=FALSE,MATCH(AG$6&amp;$BG59,'Route Guide - Lanes Not in Data'!$P$5:$P$22370,0),
IF(ISERROR(MATCH(AG$6&amp;$BH59,'Route Guide - Lanes Not in Data'!$P$5:$P$22370,0))=FALSE,MATCH(AG$6&amp;$BH59,'Route Guide - Lanes Not in Data'!$P$5:$P$22370,0),
IF(ISERROR(MATCH(AG$6&amp;$BI59,'Route Guide - Lanes Not in Data'!$P$5:$P$22370,0))=FALSE,MATCH(AG$6&amp;$BI59,'Route Guide - Lanes Not in Data'!$P$5:$P$22370,0),
IF(ISERROR(MATCH(AG$6&amp;$BJ59,'Route Guide - Lanes Not in Data'!$P$5:$P$22370,0))=FALSE,MATCH(AG$6&amp;$BJ59,'Route Guide - Lanes Not in Data'!$P$5:$P$22370,0),""))))))))))),""))</f>
        <v/>
      </c>
      <c r="AH59" s="37" t="str">
        <f>IF(OR(AH$6="",EJ59&lt;&gt;2),"",IFERROR(INDEX('Route Guide - Lanes Not in Data'!$D$5:$D$22370,
IF(ISERROR(MATCH(AH$6&amp;$BA59,'Route Guide - Lanes Not in Data'!$P$5:$P$22370,0))=FALSE,MATCH(AH$6&amp;$BA59,'Route Guide - Lanes Not in Data'!$P$5:$P$22370,0),
IF(ISERROR(MATCH(AH$6&amp;$BB59,'Route Guide - Lanes Not in Data'!$P$5:$P$22370,0))=FALSE,MATCH(AH$6&amp;$BB59,'Route Guide - Lanes Not in Data'!$P$5:$P$22370,0),
IF(ISERROR(MATCH(AH$6&amp;$BC59,'Route Guide - Lanes Not in Data'!$P$5:$P$22370,0))=FALSE,MATCH(AH$6&amp;$BC59,'Route Guide - Lanes Not in Data'!$P$5:$P$22370,0),
IF(ISERROR(MATCH(AH$6&amp;$BD59,'Route Guide - Lanes Not in Data'!$P$5:$P$22370,0))=FALSE,MATCH(AH$6&amp;$BD59,'Route Guide - Lanes Not in Data'!$P$5:$P$22370,0),
IF(ISERROR(MATCH(AH$6&amp;$BE59,'Route Guide - Lanes Not in Data'!$P$5:$P$22370,0))=FALSE,MATCH(AH$6&amp;$BE59,'Route Guide - Lanes Not in Data'!$P$5:$P$22370,0),
IF(ISERROR(MATCH(AH$6&amp;$BF59,'Route Guide - Lanes Not in Data'!$P$5:$P$22370,0))=FALSE,MATCH(AH$6&amp;$BF59,'Route Guide - Lanes Not in Data'!$P$5:$P$22370,0),
IF(ISERROR(MATCH(AH$6&amp;$BG59,'Route Guide - Lanes Not in Data'!$P$5:$P$22370,0))=FALSE,MATCH(AH$6&amp;$BG59,'Route Guide - Lanes Not in Data'!$P$5:$P$22370,0),
IF(ISERROR(MATCH(AH$6&amp;$BH59,'Route Guide - Lanes Not in Data'!$P$5:$P$22370,0))=FALSE,MATCH(AH$6&amp;$BH59,'Route Guide - Lanes Not in Data'!$P$5:$P$22370,0),
IF(ISERROR(MATCH(AH$6&amp;$BI59,'Route Guide - Lanes Not in Data'!$P$5:$P$22370,0))=FALSE,MATCH(AH$6&amp;$BI59,'Route Guide - Lanes Not in Data'!$P$5:$P$22370,0),
IF(ISERROR(MATCH(AH$6&amp;$BJ59,'Route Guide - Lanes Not in Data'!$P$5:$P$22370,0))=FALSE,MATCH(AH$6&amp;$BJ59,'Route Guide - Lanes Not in Data'!$P$5:$P$22370,0),""))))))))))),""))</f>
        <v/>
      </c>
      <c r="AI59" s="37" t="str">
        <f>IF(OR(AI$6="",EK59&lt;&gt;2),"",IFERROR(INDEX('Route Guide - Lanes Not in Data'!$D$5:$D$22370,
IF(ISERROR(MATCH(AI$6&amp;$BA59,'Route Guide - Lanes Not in Data'!$P$5:$P$22370,0))=FALSE,MATCH(AI$6&amp;$BA59,'Route Guide - Lanes Not in Data'!$P$5:$P$22370,0),
IF(ISERROR(MATCH(AI$6&amp;$BB59,'Route Guide - Lanes Not in Data'!$P$5:$P$22370,0))=FALSE,MATCH(AI$6&amp;$BB59,'Route Guide - Lanes Not in Data'!$P$5:$P$22370,0),
IF(ISERROR(MATCH(AI$6&amp;$BC59,'Route Guide - Lanes Not in Data'!$P$5:$P$22370,0))=FALSE,MATCH(AI$6&amp;$BC59,'Route Guide - Lanes Not in Data'!$P$5:$P$22370,0),
IF(ISERROR(MATCH(AI$6&amp;$BD59,'Route Guide - Lanes Not in Data'!$P$5:$P$22370,0))=FALSE,MATCH(AI$6&amp;$BD59,'Route Guide - Lanes Not in Data'!$P$5:$P$22370,0),
IF(ISERROR(MATCH(AI$6&amp;$BE59,'Route Guide - Lanes Not in Data'!$P$5:$P$22370,0))=FALSE,MATCH(AI$6&amp;$BE59,'Route Guide - Lanes Not in Data'!$P$5:$P$22370,0),
IF(ISERROR(MATCH(AI$6&amp;$BF59,'Route Guide - Lanes Not in Data'!$P$5:$P$22370,0))=FALSE,MATCH(AI$6&amp;$BF59,'Route Guide - Lanes Not in Data'!$P$5:$P$22370,0),
IF(ISERROR(MATCH(AI$6&amp;$BG59,'Route Guide - Lanes Not in Data'!$P$5:$P$22370,0))=FALSE,MATCH(AI$6&amp;$BG59,'Route Guide - Lanes Not in Data'!$P$5:$P$22370,0),
IF(ISERROR(MATCH(AI$6&amp;$BH59,'Route Guide - Lanes Not in Data'!$P$5:$P$22370,0))=FALSE,MATCH(AI$6&amp;$BH59,'Route Guide - Lanes Not in Data'!$P$5:$P$22370,0),
IF(ISERROR(MATCH(AI$6&amp;$BI59,'Route Guide - Lanes Not in Data'!$P$5:$P$22370,0))=FALSE,MATCH(AI$6&amp;$BI59,'Route Guide - Lanes Not in Data'!$P$5:$P$22370,0),
IF(ISERROR(MATCH(AI$6&amp;$BJ59,'Route Guide - Lanes Not in Data'!$P$5:$P$22370,0))=FALSE,MATCH(AI$6&amp;$BJ59,'Route Guide - Lanes Not in Data'!$P$5:$P$22370,0),""))))))))))),""))</f>
        <v/>
      </c>
      <c r="AJ59" s="37" t="str">
        <f>IF(OR(AJ$6="",EL59&lt;&gt;2),"",IFERROR(INDEX('Route Guide - Lanes Not in Data'!$D$5:$D$22370,
IF(ISERROR(MATCH(AJ$6&amp;$BA59,'Route Guide - Lanes Not in Data'!$P$5:$P$22370,0))=FALSE,MATCH(AJ$6&amp;$BA59,'Route Guide - Lanes Not in Data'!$P$5:$P$22370,0),
IF(ISERROR(MATCH(AJ$6&amp;$BB59,'Route Guide - Lanes Not in Data'!$P$5:$P$22370,0))=FALSE,MATCH(AJ$6&amp;$BB59,'Route Guide - Lanes Not in Data'!$P$5:$P$22370,0),
IF(ISERROR(MATCH(AJ$6&amp;$BC59,'Route Guide - Lanes Not in Data'!$P$5:$P$22370,0))=FALSE,MATCH(AJ$6&amp;$BC59,'Route Guide - Lanes Not in Data'!$P$5:$P$22370,0),
IF(ISERROR(MATCH(AJ$6&amp;$BD59,'Route Guide - Lanes Not in Data'!$P$5:$P$22370,0))=FALSE,MATCH(AJ$6&amp;$BD59,'Route Guide - Lanes Not in Data'!$P$5:$P$22370,0),
IF(ISERROR(MATCH(AJ$6&amp;$BE59,'Route Guide - Lanes Not in Data'!$P$5:$P$22370,0))=FALSE,MATCH(AJ$6&amp;$BE59,'Route Guide - Lanes Not in Data'!$P$5:$P$22370,0),
IF(ISERROR(MATCH(AJ$6&amp;$BF59,'Route Guide - Lanes Not in Data'!$P$5:$P$22370,0))=FALSE,MATCH(AJ$6&amp;$BF59,'Route Guide - Lanes Not in Data'!$P$5:$P$22370,0),
IF(ISERROR(MATCH(AJ$6&amp;$BG59,'Route Guide - Lanes Not in Data'!$P$5:$P$22370,0))=FALSE,MATCH(AJ$6&amp;$BG59,'Route Guide - Lanes Not in Data'!$P$5:$P$22370,0),
IF(ISERROR(MATCH(AJ$6&amp;$BH59,'Route Guide - Lanes Not in Data'!$P$5:$P$22370,0))=FALSE,MATCH(AJ$6&amp;$BH59,'Route Guide - Lanes Not in Data'!$P$5:$P$22370,0),
IF(ISERROR(MATCH(AJ$6&amp;$BI59,'Route Guide - Lanes Not in Data'!$P$5:$P$22370,0))=FALSE,MATCH(AJ$6&amp;$BI59,'Route Guide - Lanes Not in Data'!$P$5:$P$22370,0),
IF(ISERROR(MATCH(AJ$6&amp;$BJ59,'Route Guide - Lanes Not in Data'!$P$5:$P$22370,0))=FALSE,MATCH(AJ$6&amp;$BJ59,'Route Guide - Lanes Not in Data'!$P$5:$P$22370,0),""))))))))))),""))</f>
        <v/>
      </c>
      <c r="AK59" s="37" t="str">
        <f>IF(OR(AK$6="",EM59&lt;&gt;2),"",IFERROR(INDEX('Route Guide - Lanes Not in Data'!$D$5:$D$22370,
IF(ISERROR(MATCH(AK$6&amp;$BA59,'Route Guide - Lanes Not in Data'!$P$5:$P$22370,0))=FALSE,MATCH(AK$6&amp;$BA59,'Route Guide - Lanes Not in Data'!$P$5:$P$22370,0),
IF(ISERROR(MATCH(AK$6&amp;$BB59,'Route Guide - Lanes Not in Data'!$P$5:$P$22370,0))=FALSE,MATCH(AK$6&amp;$BB59,'Route Guide - Lanes Not in Data'!$P$5:$P$22370,0),
IF(ISERROR(MATCH(AK$6&amp;$BC59,'Route Guide - Lanes Not in Data'!$P$5:$P$22370,0))=FALSE,MATCH(AK$6&amp;$BC59,'Route Guide - Lanes Not in Data'!$P$5:$P$22370,0),
IF(ISERROR(MATCH(AK$6&amp;$BD59,'Route Guide - Lanes Not in Data'!$P$5:$P$22370,0))=FALSE,MATCH(AK$6&amp;$BD59,'Route Guide - Lanes Not in Data'!$P$5:$P$22370,0),
IF(ISERROR(MATCH(AK$6&amp;$BE59,'Route Guide - Lanes Not in Data'!$P$5:$P$22370,0))=FALSE,MATCH(AK$6&amp;$BE59,'Route Guide - Lanes Not in Data'!$P$5:$P$22370,0),
IF(ISERROR(MATCH(AK$6&amp;$BF59,'Route Guide - Lanes Not in Data'!$P$5:$P$22370,0))=FALSE,MATCH(AK$6&amp;$BF59,'Route Guide - Lanes Not in Data'!$P$5:$P$22370,0),
IF(ISERROR(MATCH(AK$6&amp;$BG59,'Route Guide - Lanes Not in Data'!$P$5:$P$22370,0))=FALSE,MATCH(AK$6&amp;$BG59,'Route Guide - Lanes Not in Data'!$P$5:$P$22370,0),
IF(ISERROR(MATCH(AK$6&amp;$BH59,'Route Guide - Lanes Not in Data'!$P$5:$P$22370,0))=FALSE,MATCH(AK$6&amp;$BH59,'Route Guide - Lanes Not in Data'!$P$5:$P$22370,0),
IF(ISERROR(MATCH(AK$6&amp;$BI59,'Route Guide - Lanes Not in Data'!$P$5:$P$22370,0))=FALSE,MATCH(AK$6&amp;$BI59,'Route Guide - Lanes Not in Data'!$P$5:$P$22370,0),
IF(ISERROR(MATCH(AK$6&amp;$BJ59,'Route Guide - Lanes Not in Data'!$P$5:$P$22370,0))=FALSE,MATCH(AK$6&amp;$BJ59,'Route Guide - Lanes Not in Data'!$P$5:$P$22370,0),""))))))))))),""))</f>
        <v/>
      </c>
      <c r="AL59" s="37" t="str">
        <f>IF(OR(AL$6="",EN59&lt;&gt;2),"",IFERROR(INDEX('Route Guide - Lanes Not in Data'!$D$5:$D$22370,
IF(ISERROR(MATCH(AL$6&amp;$BA59,'Route Guide - Lanes Not in Data'!$P$5:$P$22370,0))=FALSE,MATCH(AL$6&amp;$BA59,'Route Guide - Lanes Not in Data'!$P$5:$P$22370,0),
IF(ISERROR(MATCH(AL$6&amp;$BB59,'Route Guide - Lanes Not in Data'!$P$5:$P$22370,0))=FALSE,MATCH(AL$6&amp;$BB59,'Route Guide - Lanes Not in Data'!$P$5:$P$22370,0),
IF(ISERROR(MATCH(AL$6&amp;$BC59,'Route Guide - Lanes Not in Data'!$P$5:$P$22370,0))=FALSE,MATCH(AL$6&amp;$BC59,'Route Guide - Lanes Not in Data'!$P$5:$P$22370,0),
IF(ISERROR(MATCH(AL$6&amp;$BD59,'Route Guide - Lanes Not in Data'!$P$5:$P$22370,0))=FALSE,MATCH(AL$6&amp;$BD59,'Route Guide - Lanes Not in Data'!$P$5:$P$22370,0),
IF(ISERROR(MATCH(AL$6&amp;$BE59,'Route Guide - Lanes Not in Data'!$P$5:$P$22370,0))=FALSE,MATCH(AL$6&amp;$BE59,'Route Guide - Lanes Not in Data'!$P$5:$P$22370,0),
IF(ISERROR(MATCH(AL$6&amp;$BF59,'Route Guide - Lanes Not in Data'!$P$5:$P$22370,0))=FALSE,MATCH(AL$6&amp;$BF59,'Route Guide - Lanes Not in Data'!$P$5:$P$22370,0),
IF(ISERROR(MATCH(AL$6&amp;$BG59,'Route Guide - Lanes Not in Data'!$P$5:$P$22370,0))=FALSE,MATCH(AL$6&amp;$BG59,'Route Guide - Lanes Not in Data'!$P$5:$P$22370,0),
IF(ISERROR(MATCH(AL$6&amp;$BH59,'Route Guide - Lanes Not in Data'!$P$5:$P$22370,0))=FALSE,MATCH(AL$6&amp;$BH59,'Route Guide - Lanes Not in Data'!$P$5:$P$22370,0),
IF(ISERROR(MATCH(AL$6&amp;$BI59,'Route Guide - Lanes Not in Data'!$P$5:$P$22370,0))=FALSE,MATCH(AL$6&amp;$BI59,'Route Guide - Lanes Not in Data'!$P$5:$P$22370,0),
IF(ISERROR(MATCH(AL$6&amp;$BJ59,'Route Guide - Lanes Not in Data'!$P$5:$P$22370,0))=FALSE,MATCH(AL$6&amp;$BJ59,'Route Guide - Lanes Not in Data'!$P$5:$P$22370,0),""))))))))))),""))</f>
        <v/>
      </c>
      <c r="AM59" s="37" t="str">
        <f>IF(OR(AM$6="",EO59&lt;&gt;2),"",IFERROR(INDEX('Route Guide - Lanes Not in Data'!$D$5:$D$22370,
IF(ISERROR(MATCH(AM$6&amp;$BA59,'Route Guide - Lanes Not in Data'!$P$5:$P$22370,0))=FALSE,MATCH(AM$6&amp;$BA59,'Route Guide - Lanes Not in Data'!$P$5:$P$22370,0),
IF(ISERROR(MATCH(AM$6&amp;$BB59,'Route Guide - Lanes Not in Data'!$P$5:$P$22370,0))=FALSE,MATCH(AM$6&amp;$BB59,'Route Guide - Lanes Not in Data'!$P$5:$P$22370,0),
IF(ISERROR(MATCH(AM$6&amp;$BC59,'Route Guide - Lanes Not in Data'!$P$5:$P$22370,0))=FALSE,MATCH(AM$6&amp;$BC59,'Route Guide - Lanes Not in Data'!$P$5:$P$22370,0),
IF(ISERROR(MATCH(AM$6&amp;$BD59,'Route Guide - Lanes Not in Data'!$P$5:$P$22370,0))=FALSE,MATCH(AM$6&amp;$BD59,'Route Guide - Lanes Not in Data'!$P$5:$P$22370,0),
IF(ISERROR(MATCH(AM$6&amp;$BE59,'Route Guide - Lanes Not in Data'!$P$5:$P$22370,0))=FALSE,MATCH(AM$6&amp;$BE59,'Route Guide - Lanes Not in Data'!$P$5:$P$22370,0),
IF(ISERROR(MATCH(AM$6&amp;$BF59,'Route Guide - Lanes Not in Data'!$P$5:$P$22370,0))=FALSE,MATCH(AM$6&amp;$BF59,'Route Guide - Lanes Not in Data'!$P$5:$P$22370,0),
IF(ISERROR(MATCH(AM$6&amp;$BG59,'Route Guide - Lanes Not in Data'!$P$5:$P$22370,0))=FALSE,MATCH(AM$6&amp;$BG59,'Route Guide - Lanes Not in Data'!$P$5:$P$22370,0),
IF(ISERROR(MATCH(AM$6&amp;$BH59,'Route Guide - Lanes Not in Data'!$P$5:$P$22370,0))=FALSE,MATCH(AM$6&amp;$BH59,'Route Guide - Lanes Not in Data'!$P$5:$P$22370,0),
IF(ISERROR(MATCH(AM$6&amp;$BI59,'Route Guide - Lanes Not in Data'!$P$5:$P$22370,0))=FALSE,MATCH(AM$6&amp;$BI59,'Route Guide - Lanes Not in Data'!$P$5:$P$22370,0),
IF(ISERROR(MATCH(AM$6&amp;$BJ59,'Route Guide - Lanes Not in Data'!$P$5:$P$22370,0))=FALSE,MATCH(AM$6&amp;$BJ59,'Route Guide - Lanes Not in Data'!$P$5:$P$22370,0),""))))))))))),""))</f>
        <v/>
      </c>
      <c r="AN59" s="37" t="str">
        <f>IF(OR(AN$6="",EP59&lt;&gt;2),"",IFERROR(INDEX('Route Guide - Lanes Not in Data'!$D$5:$D$22370,
IF(ISERROR(MATCH(AN$6&amp;$BA59,'Route Guide - Lanes Not in Data'!$P$5:$P$22370,0))=FALSE,MATCH(AN$6&amp;$BA59,'Route Guide - Lanes Not in Data'!$P$5:$P$22370,0),
IF(ISERROR(MATCH(AN$6&amp;$BB59,'Route Guide - Lanes Not in Data'!$P$5:$P$22370,0))=FALSE,MATCH(AN$6&amp;$BB59,'Route Guide - Lanes Not in Data'!$P$5:$P$22370,0),
IF(ISERROR(MATCH(AN$6&amp;$BC59,'Route Guide - Lanes Not in Data'!$P$5:$P$22370,0))=FALSE,MATCH(AN$6&amp;$BC59,'Route Guide - Lanes Not in Data'!$P$5:$P$22370,0),
IF(ISERROR(MATCH(AN$6&amp;$BD59,'Route Guide - Lanes Not in Data'!$P$5:$P$22370,0))=FALSE,MATCH(AN$6&amp;$BD59,'Route Guide - Lanes Not in Data'!$P$5:$P$22370,0),
IF(ISERROR(MATCH(AN$6&amp;$BE59,'Route Guide - Lanes Not in Data'!$P$5:$P$22370,0))=FALSE,MATCH(AN$6&amp;$BE59,'Route Guide - Lanes Not in Data'!$P$5:$P$22370,0),
IF(ISERROR(MATCH(AN$6&amp;$BF59,'Route Guide - Lanes Not in Data'!$P$5:$P$22370,0))=FALSE,MATCH(AN$6&amp;$BF59,'Route Guide - Lanes Not in Data'!$P$5:$P$22370,0),
IF(ISERROR(MATCH(AN$6&amp;$BG59,'Route Guide - Lanes Not in Data'!$P$5:$P$22370,0))=FALSE,MATCH(AN$6&amp;$BG59,'Route Guide - Lanes Not in Data'!$P$5:$P$22370,0),
IF(ISERROR(MATCH(AN$6&amp;$BH59,'Route Guide - Lanes Not in Data'!$P$5:$P$22370,0))=FALSE,MATCH(AN$6&amp;$BH59,'Route Guide - Lanes Not in Data'!$P$5:$P$22370,0),
IF(ISERROR(MATCH(AN$6&amp;$BI59,'Route Guide - Lanes Not in Data'!$P$5:$P$22370,0))=FALSE,MATCH(AN$6&amp;$BI59,'Route Guide - Lanes Not in Data'!$P$5:$P$22370,0),
IF(ISERROR(MATCH(AN$6&amp;$BJ59,'Route Guide - Lanes Not in Data'!$P$5:$P$22370,0))=FALSE,MATCH(AN$6&amp;$BJ59,'Route Guide - Lanes Not in Data'!$P$5:$P$22370,0),""))))))))))),""))</f>
        <v/>
      </c>
      <c r="AO59" s="37" t="str">
        <f>IF(OR(AO$6="",EQ59&lt;&gt;2),"",IFERROR(INDEX('Route Guide - Lanes Not in Data'!$D$5:$D$22370,
IF(ISERROR(MATCH(AO$6&amp;$BA59,'Route Guide - Lanes Not in Data'!$P$5:$P$22370,0))=FALSE,MATCH(AO$6&amp;$BA59,'Route Guide - Lanes Not in Data'!$P$5:$P$22370,0),
IF(ISERROR(MATCH(AO$6&amp;$BB59,'Route Guide - Lanes Not in Data'!$P$5:$P$22370,0))=FALSE,MATCH(AO$6&amp;$BB59,'Route Guide - Lanes Not in Data'!$P$5:$P$22370,0),
IF(ISERROR(MATCH(AO$6&amp;$BC59,'Route Guide - Lanes Not in Data'!$P$5:$P$22370,0))=FALSE,MATCH(AO$6&amp;$BC59,'Route Guide - Lanes Not in Data'!$P$5:$P$22370,0),
IF(ISERROR(MATCH(AO$6&amp;$BD59,'Route Guide - Lanes Not in Data'!$P$5:$P$22370,0))=FALSE,MATCH(AO$6&amp;$BD59,'Route Guide - Lanes Not in Data'!$P$5:$P$22370,0),
IF(ISERROR(MATCH(AO$6&amp;$BE59,'Route Guide - Lanes Not in Data'!$P$5:$P$22370,0))=FALSE,MATCH(AO$6&amp;$BE59,'Route Guide - Lanes Not in Data'!$P$5:$P$22370,0),
IF(ISERROR(MATCH(AO$6&amp;$BF59,'Route Guide - Lanes Not in Data'!$P$5:$P$22370,0))=FALSE,MATCH(AO$6&amp;$BF59,'Route Guide - Lanes Not in Data'!$P$5:$P$22370,0),
IF(ISERROR(MATCH(AO$6&amp;$BG59,'Route Guide - Lanes Not in Data'!$P$5:$P$22370,0))=FALSE,MATCH(AO$6&amp;$BG59,'Route Guide - Lanes Not in Data'!$P$5:$P$22370,0),
IF(ISERROR(MATCH(AO$6&amp;$BH59,'Route Guide - Lanes Not in Data'!$P$5:$P$22370,0))=FALSE,MATCH(AO$6&amp;$BH59,'Route Guide - Lanes Not in Data'!$P$5:$P$22370,0),
IF(ISERROR(MATCH(AO$6&amp;$BI59,'Route Guide - Lanes Not in Data'!$P$5:$P$22370,0))=FALSE,MATCH(AO$6&amp;$BI59,'Route Guide - Lanes Not in Data'!$P$5:$P$22370,0),
IF(ISERROR(MATCH(AO$6&amp;$BJ59,'Route Guide - Lanes Not in Data'!$P$5:$P$22370,0))=FALSE,MATCH(AO$6&amp;$BJ59,'Route Guide - Lanes Not in Data'!$P$5:$P$22370,0),""))))))))))),""))</f>
        <v/>
      </c>
      <c r="AP59" s="37" t="str">
        <f>IF(OR(AP$6="",ER59&lt;&gt;2),"",IFERROR(INDEX('Route Guide - Lanes Not in Data'!$D$5:$D$22370,
IF(ISERROR(MATCH(AP$6&amp;$BA59,'Route Guide - Lanes Not in Data'!$P$5:$P$22370,0))=FALSE,MATCH(AP$6&amp;$BA59,'Route Guide - Lanes Not in Data'!$P$5:$P$22370,0),
IF(ISERROR(MATCH(AP$6&amp;$BB59,'Route Guide - Lanes Not in Data'!$P$5:$P$22370,0))=FALSE,MATCH(AP$6&amp;$BB59,'Route Guide - Lanes Not in Data'!$P$5:$P$22370,0),
IF(ISERROR(MATCH(AP$6&amp;$BC59,'Route Guide - Lanes Not in Data'!$P$5:$P$22370,0))=FALSE,MATCH(AP$6&amp;$BC59,'Route Guide - Lanes Not in Data'!$P$5:$P$22370,0),
IF(ISERROR(MATCH(AP$6&amp;$BD59,'Route Guide - Lanes Not in Data'!$P$5:$P$22370,0))=FALSE,MATCH(AP$6&amp;$BD59,'Route Guide - Lanes Not in Data'!$P$5:$P$22370,0),
IF(ISERROR(MATCH(AP$6&amp;$BE59,'Route Guide - Lanes Not in Data'!$P$5:$P$22370,0))=FALSE,MATCH(AP$6&amp;$BE59,'Route Guide - Lanes Not in Data'!$P$5:$P$22370,0),
IF(ISERROR(MATCH(AP$6&amp;$BF59,'Route Guide - Lanes Not in Data'!$P$5:$P$22370,0))=FALSE,MATCH(AP$6&amp;$BF59,'Route Guide - Lanes Not in Data'!$P$5:$P$22370,0),
IF(ISERROR(MATCH(AP$6&amp;$BG59,'Route Guide - Lanes Not in Data'!$P$5:$P$22370,0))=FALSE,MATCH(AP$6&amp;$BG59,'Route Guide - Lanes Not in Data'!$P$5:$P$22370,0),
IF(ISERROR(MATCH(AP$6&amp;$BH59,'Route Guide - Lanes Not in Data'!$P$5:$P$22370,0))=FALSE,MATCH(AP$6&amp;$BH59,'Route Guide - Lanes Not in Data'!$P$5:$P$22370,0),
IF(ISERROR(MATCH(AP$6&amp;$BI59,'Route Guide - Lanes Not in Data'!$P$5:$P$22370,0))=FALSE,MATCH(AP$6&amp;$BI59,'Route Guide - Lanes Not in Data'!$P$5:$P$22370,0),
IF(ISERROR(MATCH(AP$6&amp;$BJ59,'Route Guide - Lanes Not in Data'!$P$5:$P$22370,0))=FALSE,MATCH(AP$6&amp;$BJ59,'Route Guide - Lanes Not in Data'!$P$5:$P$22370,0),""))))))))))),""))</f>
        <v/>
      </c>
      <c r="AQ59" s="37" t="str">
        <f>IF(OR(AQ$6="",ES59&lt;&gt;2),"",IFERROR(INDEX('Route Guide - Lanes Not in Data'!$D$5:$D$22370,
IF(ISERROR(MATCH(AQ$6&amp;$BA59,'Route Guide - Lanes Not in Data'!$P$5:$P$22370,0))=FALSE,MATCH(AQ$6&amp;$BA59,'Route Guide - Lanes Not in Data'!$P$5:$P$22370,0),
IF(ISERROR(MATCH(AQ$6&amp;$BB59,'Route Guide - Lanes Not in Data'!$P$5:$P$22370,0))=FALSE,MATCH(AQ$6&amp;$BB59,'Route Guide - Lanes Not in Data'!$P$5:$P$22370,0),
IF(ISERROR(MATCH(AQ$6&amp;$BC59,'Route Guide - Lanes Not in Data'!$P$5:$P$22370,0))=FALSE,MATCH(AQ$6&amp;$BC59,'Route Guide - Lanes Not in Data'!$P$5:$P$22370,0),
IF(ISERROR(MATCH(AQ$6&amp;$BD59,'Route Guide - Lanes Not in Data'!$P$5:$P$22370,0))=FALSE,MATCH(AQ$6&amp;$BD59,'Route Guide - Lanes Not in Data'!$P$5:$P$22370,0),
IF(ISERROR(MATCH(AQ$6&amp;$BE59,'Route Guide - Lanes Not in Data'!$P$5:$P$22370,0))=FALSE,MATCH(AQ$6&amp;$BE59,'Route Guide - Lanes Not in Data'!$P$5:$P$22370,0),
IF(ISERROR(MATCH(AQ$6&amp;$BF59,'Route Guide - Lanes Not in Data'!$P$5:$P$22370,0))=FALSE,MATCH(AQ$6&amp;$BF59,'Route Guide - Lanes Not in Data'!$P$5:$P$22370,0),
IF(ISERROR(MATCH(AQ$6&amp;$BG59,'Route Guide - Lanes Not in Data'!$P$5:$P$22370,0))=FALSE,MATCH(AQ$6&amp;$BG59,'Route Guide - Lanes Not in Data'!$P$5:$P$22370,0),
IF(ISERROR(MATCH(AQ$6&amp;$BH59,'Route Guide - Lanes Not in Data'!$P$5:$P$22370,0))=FALSE,MATCH(AQ$6&amp;$BH59,'Route Guide - Lanes Not in Data'!$P$5:$P$22370,0),
IF(ISERROR(MATCH(AQ$6&amp;$BI59,'Route Guide - Lanes Not in Data'!$P$5:$P$22370,0))=FALSE,MATCH(AQ$6&amp;$BI59,'Route Guide - Lanes Not in Data'!$P$5:$P$22370,0),
IF(ISERROR(MATCH(AQ$6&amp;$BJ59,'Route Guide - Lanes Not in Data'!$P$5:$P$22370,0))=FALSE,MATCH(AQ$6&amp;$BJ59,'Route Guide - Lanes Not in Data'!$P$5:$P$22370,0),""))))))))))),""))</f>
        <v/>
      </c>
      <c r="AR59" s="37" t="str">
        <f>IF(OR(AR$6="",ET59&lt;&gt;2),"",IFERROR(INDEX('Route Guide - Lanes Not in Data'!$D$5:$D$22370,
IF(ISERROR(MATCH(AR$6&amp;$BA59,'Route Guide - Lanes Not in Data'!$P$5:$P$22370,0))=FALSE,MATCH(AR$6&amp;$BA59,'Route Guide - Lanes Not in Data'!$P$5:$P$22370,0),
IF(ISERROR(MATCH(AR$6&amp;$BB59,'Route Guide - Lanes Not in Data'!$P$5:$P$22370,0))=FALSE,MATCH(AR$6&amp;$BB59,'Route Guide - Lanes Not in Data'!$P$5:$P$22370,0),
IF(ISERROR(MATCH(AR$6&amp;$BC59,'Route Guide - Lanes Not in Data'!$P$5:$P$22370,0))=FALSE,MATCH(AR$6&amp;$BC59,'Route Guide - Lanes Not in Data'!$P$5:$P$22370,0),
IF(ISERROR(MATCH(AR$6&amp;$BD59,'Route Guide - Lanes Not in Data'!$P$5:$P$22370,0))=FALSE,MATCH(AR$6&amp;$BD59,'Route Guide - Lanes Not in Data'!$P$5:$P$22370,0),
IF(ISERROR(MATCH(AR$6&amp;$BE59,'Route Guide - Lanes Not in Data'!$P$5:$P$22370,0))=FALSE,MATCH(AR$6&amp;$BE59,'Route Guide - Lanes Not in Data'!$P$5:$P$22370,0),
IF(ISERROR(MATCH(AR$6&amp;$BF59,'Route Guide - Lanes Not in Data'!$P$5:$P$22370,0))=FALSE,MATCH(AR$6&amp;$BF59,'Route Guide - Lanes Not in Data'!$P$5:$P$22370,0),
IF(ISERROR(MATCH(AR$6&amp;$BG59,'Route Guide - Lanes Not in Data'!$P$5:$P$22370,0))=FALSE,MATCH(AR$6&amp;$BG59,'Route Guide - Lanes Not in Data'!$P$5:$P$22370,0),
IF(ISERROR(MATCH(AR$6&amp;$BH59,'Route Guide - Lanes Not in Data'!$P$5:$P$22370,0))=FALSE,MATCH(AR$6&amp;$BH59,'Route Guide - Lanes Not in Data'!$P$5:$P$22370,0),
IF(ISERROR(MATCH(AR$6&amp;$BI59,'Route Guide - Lanes Not in Data'!$P$5:$P$22370,0))=FALSE,MATCH(AR$6&amp;$BI59,'Route Guide - Lanes Not in Data'!$P$5:$P$22370,0),
IF(ISERROR(MATCH(AR$6&amp;$BJ59,'Route Guide - Lanes Not in Data'!$P$5:$P$22370,0))=FALSE,MATCH(AR$6&amp;$BJ59,'Route Guide - Lanes Not in Data'!$P$5:$P$22370,0),""))))))))))),""))</f>
        <v/>
      </c>
      <c r="AS59" s="37" t="str">
        <f>IF(OR(AS$6="",EU59&lt;&gt;2),"",IFERROR(INDEX('Route Guide - Lanes Not in Data'!$D$5:$D$22370,
IF(ISERROR(MATCH(AS$6&amp;$BA59,'Route Guide - Lanes Not in Data'!$P$5:$P$22370,0))=FALSE,MATCH(AS$6&amp;$BA59,'Route Guide - Lanes Not in Data'!$P$5:$P$22370,0),
IF(ISERROR(MATCH(AS$6&amp;$BB59,'Route Guide - Lanes Not in Data'!$P$5:$P$22370,0))=FALSE,MATCH(AS$6&amp;$BB59,'Route Guide - Lanes Not in Data'!$P$5:$P$22370,0),
IF(ISERROR(MATCH(AS$6&amp;$BC59,'Route Guide - Lanes Not in Data'!$P$5:$P$22370,0))=FALSE,MATCH(AS$6&amp;$BC59,'Route Guide - Lanes Not in Data'!$P$5:$P$22370,0),
IF(ISERROR(MATCH(AS$6&amp;$BD59,'Route Guide - Lanes Not in Data'!$P$5:$P$22370,0))=FALSE,MATCH(AS$6&amp;$BD59,'Route Guide - Lanes Not in Data'!$P$5:$P$22370,0),
IF(ISERROR(MATCH(AS$6&amp;$BE59,'Route Guide - Lanes Not in Data'!$P$5:$P$22370,0))=FALSE,MATCH(AS$6&amp;$BE59,'Route Guide - Lanes Not in Data'!$P$5:$P$22370,0),
IF(ISERROR(MATCH(AS$6&amp;$BF59,'Route Guide - Lanes Not in Data'!$P$5:$P$22370,0))=FALSE,MATCH(AS$6&amp;$BF59,'Route Guide - Lanes Not in Data'!$P$5:$P$22370,0),
IF(ISERROR(MATCH(AS$6&amp;$BG59,'Route Guide - Lanes Not in Data'!$P$5:$P$22370,0))=FALSE,MATCH(AS$6&amp;$BG59,'Route Guide - Lanes Not in Data'!$P$5:$P$22370,0),
IF(ISERROR(MATCH(AS$6&amp;$BH59,'Route Guide - Lanes Not in Data'!$P$5:$P$22370,0))=FALSE,MATCH(AS$6&amp;$BH59,'Route Guide - Lanes Not in Data'!$P$5:$P$22370,0),
IF(ISERROR(MATCH(AS$6&amp;$BI59,'Route Guide - Lanes Not in Data'!$P$5:$P$22370,0))=FALSE,MATCH(AS$6&amp;$BI59,'Route Guide - Lanes Not in Data'!$P$5:$P$22370,0),
IF(ISERROR(MATCH(AS$6&amp;$BJ59,'Route Guide - Lanes Not in Data'!$P$5:$P$22370,0))=FALSE,MATCH(AS$6&amp;$BJ59,'Route Guide - Lanes Not in Data'!$P$5:$P$22370,0),""))))))))))),""))</f>
        <v/>
      </c>
      <c r="AT59" s="37" t="str">
        <f>IF(OR(AT$6="",EV59&lt;&gt;2),"",IFERROR(INDEX('Route Guide - Lanes Not in Data'!$D$5:$D$22370,
IF(ISERROR(MATCH(AT$6&amp;$BA59,'Route Guide - Lanes Not in Data'!$P$5:$P$22370,0))=FALSE,MATCH(AT$6&amp;$BA59,'Route Guide - Lanes Not in Data'!$P$5:$P$22370,0),
IF(ISERROR(MATCH(AT$6&amp;$BB59,'Route Guide - Lanes Not in Data'!$P$5:$P$22370,0))=FALSE,MATCH(AT$6&amp;$BB59,'Route Guide - Lanes Not in Data'!$P$5:$P$22370,0),
IF(ISERROR(MATCH(AT$6&amp;$BC59,'Route Guide - Lanes Not in Data'!$P$5:$P$22370,0))=FALSE,MATCH(AT$6&amp;$BC59,'Route Guide - Lanes Not in Data'!$P$5:$P$22370,0),
IF(ISERROR(MATCH(AT$6&amp;$BD59,'Route Guide - Lanes Not in Data'!$P$5:$P$22370,0))=FALSE,MATCH(AT$6&amp;$BD59,'Route Guide - Lanes Not in Data'!$P$5:$P$22370,0),
IF(ISERROR(MATCH(AT$6&amp;$BE59,'Route Guide - Lanes Not in Data'!$P$5:$P$22370,0))=FALSE,MATCH(AT$6&amp;$BE59,'Route Guide - Lanes Not in Data'!$P$5:$P$22370,0),
IF(ISERROR(MATCH(AT$6&amp;$BF59,'Route Guide - Lanes Not in Data'!$P$5:$P$22370,0))=FALSE,MATCH(AT$6&amp;$BF59,'Route Guide - Lanes Not in Data'!$P$5:$P$22370,0),
IF(ISERROR(MATCH(AT$6&amp;$BG59,'Route Guide - Lanes Not in Data'!$P$5:$P$22370,0))=FALSE,MATCH(AT$6&amp;$BG59,'Route Guide - Lanes Not in Data'!$P$5:$P$22370,0),
IF(ISERROR(MATCH(AT$6&amp;$BH59,'Route Guide - Lanes Not in Data'!$P$5:$P$22370,0))=FALSE,MATCH(AT$6&amp;$BH59,'Route Guide - Lanes Not in Data'!$P$5:$P$22370,0),
IF(ISERROR(MATCH(AT$6&amp;$BI59,'Route Guide - Lanes Not in Data'!$P$5:$P$22370,0))=FALSE,MATCH(AT$6&amp;$BI59,'Route Guide - Lanes Not in Data'!$P$5:$P$22370,0),
IF(ISERROR(MATCH(AT$6&amp;$BJ59,'Route Guide - Lanes Not in Data'!$P$5:$P$22370,0))=FALSE,MATCH(AT$6&amp;$BJ59,'Route Guide - Lanes Not in Data'!$P$5:$P$22370,0),""))))))))))),""))</f>
        <v/>
      </c>
      <c r="AU59" s="37" t="str">
        <f>IF(OR(AU$6="",EW59&lt;&gt;2),"",IFERROR(INDEX('Route Guide - Lanes Not in Data'!$D$5:$D$22370,
IF(ISERROR(MATCH(AU$6&amp;$BA59,'Route Guide - Lanes Not in Data'!$P$5:$P$22370,0))=FALSE,MATCH(AU$6&amp;$BA59,'Route Guide - Lanes Not in Data'!$P$5:$P$22370,0),
IF(ISERROR(MATCH(AU$6&amp;$BB59,'Route Guide - Lanes Not in Data'!$P$5:$P$22370,0))=FALSE,MATCH(AU$6&amp;$BB59,'Route Guide - Lanes Not in Data'!$P$5:$P$22370,0),
IF(ISERROR(MATCH(AU$6&amp;$BC59,'Route Guide - Lanes Not in Data'!$P$5:$P$22370,0))=FALSE,MATCH(AU$6&amp;$BC59,'Route Guide - Lanes Not in Data'!$P$5:$P$22370,0),
IF(ISERROR(MATCH(AU$6&amp;$BD59,'Route Guide - Lanes Not in Data'!$P$5:$P$22370,0))=FALSE,MATCH(AU$6&amp;$BD59,'Route Guide - Lanes Not in Data'!$P$5:$P$22370,0),
IF(ISERROR(MATCH(AU$6&amp;$BE59,'Route Guide - Lanes Not in Data'!$P$5:$P$22370,0))=FALSE,MATCH(AU$6&amp;$BE59,'Route Guide - Lanes Not in Data'!$P$5:$P$22370,0),
IF(ISERROR(MATCH(AU$6&amp;$BF59,'Route Guide - Lanes Not in Data'!$P$5:$P$22370,0))=FALSE,MATCH(AU$6&amp;$BF59,'Route Guide - Lanes Not in Data'!$P$5:$P$22370,0),
IF(ISERROR(MATCH(AU$6&amp;$BG59,'Route Guide - Lanes Not in Data'!$P$5:$P$22370,0))=FALSE,MATCH(AU$6&amp;$BG59,'Route Guide - Lanes Not in Data'!$P$5:$P$22370,0),
IF(ISERROR(MATCH(AU$6&amp;$BH59,'Route Guide - Lanes Not in Data'!$P$5:$P$22370,0))=FALSE,MATCH(AU$6&amp;$BH59,'Route Guide - Lanes Not in Data'!$P$5:$P$22370,0),
IF(ISERROR(MATCH(AU$6&amp;$BI59,'Route Guide - Lanes Not in Data'!$P$5:$P$22370,0))=FALSE,MATCH(AU$6&amp;$BI59,'Route Guide - Lanes Not in Data'!$P$5:$P$22370,0),
IF(ISERROR(MATCH(AU$6&amp;$BJ59,'Route Guide - Lanes Not in Data'!$P$5:$P$22370,0))=FALSE,MATCH(AU$6&amp;$BJ59,'Route Guide - Lanes Not in Data'!$P$5:$P$22370,0),""))))))))))),""))</f>
        <v/>
      </c>
      <c r="AV59" s="37">
        <f t="shared" si="47"/>
        <v>0.43</v>
      </c>
      <c r="AW59" s="23" t="str">
        <f t="shared" si="48"/>
        <v>ODFL</v>
      </c>
      <c r="AX59" s="37">
        <f t="shared" si="49"/>
        <v>0.21299999999999999</v>
      </c>
      <c r="AY59" s="23" t="str">
        <f t="shared" si="50"/>
        <v>CNWY</v>
      </c>
      <c r="BA59" s="23" t="str">
        <f t="shared" si="62"/>
        <v>-0E25-CA-CITY OF INDUSTRY-BC</v>
      </c>
      <c r="BB59" s="23" t="str">
        <f t="shared" si="63"/>
        <v>-0E25-CA-CITY OF INDUSTRY-CAN</v>
      </c>
      <c r="BC59" s="23" t="str">
        <f t="shared" si="64"/>
        <v>-CA-CITY OF INDUSTRY-BC</v>
      </c>
      <c r="BD59" s="23" t="str">
        <f t="shared" si="65"/>
        <v>-CA-CITY OF INDUSTRY-CAN</v>
      </c>
      <c r="BE59" s="23" t="str">
        <f t="shared" si="66"/>
        <v>-91745-BC</v>
      </c>
      <c r="BF59" s="23" t="str">
        <f t="shared" si="67"/>
        <v>-91745-CAN</v>
      </c>
      <c r="BG59" s="23" t="str">
        <f t="shared" si="68"/>
        <v>-CA-BC</v>
      </c>
      <c r="BH59" s="23" t="str">
        <f t="shared" si="69"/>
        <v>CA-BC</v>
      </c>
      <c r="BI59" s="23" t="str">
        <f t="shared" si="51"/>
        <v>CA-CAN</v>
      </c>
      <c r="BJ59" s="23" t="str">
        <f t="shared" si="70"/>
        <v>USA-CAN</v>
      </c>
      <c r="BM59" s="23" t="str">
        <f t="shared" si="71"/>
        <v>0E25-CA-CITY OF INDUSTRY-BC-CA</v>
      </c>
      <c r="BN59" s="23" t="e">
        <f>_xlfn.XLOOKUP($BM59,'Route Guide - Lanes In Data'!$B$1:$B$2645,'Route Guide - Lanes In Data'!D$1:D$2645)</f>
        <v>#N/A</v>
      </c>
      <c r="BO59" s="23" t="e">
        <f>_xlfn.XLOOKUP($BM59,'Route Guide - Lanes In Data'!$B$1:$B$2645,'Route Guide - Lanes In Data'!E$1:E$2645)</f>
        <v>#N/A</v>
      </c>
      <c r="BQ59" s="37">
        <f>IF(OR(BQ$6="",EC59&lt;&gt;2),"",IFERROR(INDEX('Route Guide - Lanes Not in Data'!$E$5:$E$22370,
IF(ISERROR(MATCH(BQ$6&amp;$CQ59,'Route Guide - Lanes Not in Data'!$P$5:$P$22370,0))=FALSE,MATCH(BQ$6&amp;$CQ59,'Route Guide - Lanes Not in Data'!$P$5:$P$22370,0),
IF(ISERROR(MATCH(BQ$6&amp;$CR59,'Route Guide - Lanes Not in Data'!$P$5:$P$22370,0))=FALSE,MATCH(BQ$6&amp;$CR59,'Route Guide - Lanes Not in Data'!$P$5:$P$22370,0),
IF(ISERROR(MATCH(BQ$6&amp;$CS59,'Route Guide - Lanes Not in Data'!$P$5:$P$22370,0))=FALSE,MATCH(BQ$6&amp;$CS59,'Route Guide - Lanes Not in Data'!$P$5:$P$22370,0),
IF(ISERROR(MATCH(BQ$6&amp;$CT59,'Route Guide - Lanes Not in Data'!$P$5:$P$22370,0))=FALSE,MATCH(BQ$6&amp;$CT59,'Route Guide - Lanes Not in Data'!$P$5:$P$22370,0),
IF(ISERROR(MATCH(BQ$6&amp;$CU59,'Route Guide - Lanes Not in Data'!$P$5:$P$22370,0))=FALSE,MATCH(BQ$6&amp;$CU59,'Route Guide - Lanes Not in Data'!$P$5:$P$22370,0),
IF(ISERROR(MATCH(BQ$6&amp;$CV59,'Route Guide - Lanes Not in Data'!$P$5:$P$22370,0))=FALSE,MATCH(BQ$6&amp;$CV59,'Route Guide - Lanes Not in Data'!$P$5:$P$22370,0),
IF(ISERROR(MATCH(BQ$6&amp;$CW59,'Route Guide - Lanes Not in Data'!$P$5:$P$22370,0))=FALSE,MATCH(BQ$6&amp;$CW59,'Route Guide - Lanes Not in Data'!$P$5:$P$22370,0),
IF(ISERROR(MATCH(BQ$6&amp;$CX59,'Route Guide - Lanes Not in Data'!$P$5:$P$22370,0))=FALSE,MATCH(BQ$6&amp;$CX59,'Route Guide - Lanes Not in Data'!$P$5:$P$22370,0),
IF(ISERROR(MATCH(BQ$6&amp;$CY59,'Route Guide - Lanes Not in Data'!$P$5:$P$22370,0))=FALSE,MATCH(BQ$6&amp;$CY59,'Route Guide - Lanes Not in Data'!$P$5:$P$22370,0),
IF(ISERROR(MATCH(BQ$6&amp;$CZ59,'Route Guide - Lanes Not in Data'!$P$5:$P$22370,0))=FALSE,MATCH(BQ$6&amp;$CZ59,'Route Guide - Lanes Not in Data'!$P$5:$P$22370,0),""))))))))))),""))</f>
        <v>0.43</v>
      </c>
      <c r="BR59" s="37">
        <f>IF(OR(BR$6="",ED59&lt;&gt;2),"",IFERROR(INDEX('Route Guide - Lanes Not in Data'!$E$5:$E$22370,
IF(ISERROR(MATCH(BR$6&amp;$CQ59,'Route Guide - Lanes Not in Data'!$P$5:$P$22370,0))=FALSE,MATCH(BR$6&amp;$CQ59,'Route Guide - Lanes Not in Data'!$P$5:$P$22370,0),
IF(ISERROR(MATCH(BR$6&amp;$CR59,'Route Guide - Lanes Not in Data'!$P$5:$P$22370,0))=FALSE,MATCH(BR$6&amp;$CR59,'Route Guide - Lanes Not in Data'!$P$5:$P$22370,0),
IF(ISERROR(MATCH(BR$6&amp;$CS59,'Route Guide - Lanes Not in Data'!$P$5:$P$22370,0))=FALSE,MATCH(BR$6&amp;$CS59,'Route Guide - Lanes Not in Data'!$P$5:$P$22370,0),
IF(ISERROR(MATCH(BR$6&amp;$CT59,'Route Guide - Lanes Not in Data'!$P$5:$P$22370,0))=FALSE,MATCH(BR$6&amp;$CT59,'Route Guide - Lanes Not in Data'!$P$5:$P$22370,0),
IF(ISERROR(MATCH(BR$6&amp;$CU59,'Route Guide - Lanes Not in Data'!$P$5:$P$22370,0))=FALSE,MATCH(BR$6&amp;$CU59,'Route Guide - Lanes Not in Data'!$P$5:$P$22370,0),
IF(ISERROR(MATCH(BR$6&amp;$CV59,'Route Guide - Lanes Not in Data'!$P$5:$P$22370,0))=FALSE,MATCH(BR$6&amp;$CV59,'Route Guide - Lanes Not in Data'!$P$5:$P$22370,0),
IF(ISERROR(MATCH(BR$6&amp;$CW59,'Route Guide - Lanes Not in Data'!$P$5:$P$22370,0))=FALSE,MATCH(BR$6&amp;$CW59,'Route Guide - Lanes Not in Data'!$P$5:$P$22370,0),
IF(ISERROR(MATCH(BR$6&amp;$CX59,'Route Guide - Lanes Not in Data'!$P$5:$P$22370,0))=FALSE,MATCH(BR$6&amp;$CX59,'Route Guide - Lanes Not in Data'!$P$5:$P$22370,0),
IF(ISERROR(MATCH(BR$6&amp;$CY59,'Route Guide - Lanes Not in Data'!$P$5:$P$22370,0))=FALSE,MATCH(BR$6&amp;$CY59,'Route Guide - Lanes Not in Data'!$P$5:$P$22370,0),
IF(ISERROR(MATCH(BR$6&amp;$CZ59,'Route Guide - Lanes Not in Data'!$P$5:$P$22370,0))=FALSE,MATCH(BR$6&amp;$CZ59,'Route Guide - Lanes Not in Data'!$P$5:$P$22370,0),""))))))))))),""))</f>
        <v>-5.1999999999999998E-2</v>
      </c>
      <c r="BS59" s="37" t="str">
        <f>IF(OR(BS$6="",EE59&lt;&gt;2),"",IFERROR(INDEX('Route Guide - Lanes Not in Data'!$E$5:$E$22370,
IF(ISERROR(MATCH(BS$6&amp;$CQ59,'Route Guide - Lanes Not in Data'!$P$5:$P$22370,0))=FALSE,MATCH(BS$6&amp;$CQ59,'Route Guide - Lanes Not in Data'!$P$5:$P$22370,0),
IF(ISERROR(MATCH(BS$6&amp;$CR59,'Route Guide - Lanes Not in Data'!$P$5:$P$22370,0))=FALSE,MATCH(BS$6&amp;$CR59,'Route Guide - Lanes Not in Data'!$P$5:$P$22370,0),
IF(ISERROR(MATCH(BS$6&amp;$CS59,'Route Guide - Lanes Not in Data'!$P$5:$P$22370,0))=FALSE,MATCH(BS$6&amp;$CS59,'Route Guide - Lanes Not in Data'!$P$5:$P$22370,0),
IF(ISERROR(MATCH(BS$6&amp;$CT59,'Route Guide - Lanes Not in Data'!$P$5:$P$22370,0))=FALSE,MATCH(BS$6&amp;$CT59,'Route Guide - Lanes Not in Data'!$P$5:$P$22370,0),
IF(ISERROR(MATCH(BS$6&amp;$CU59,'Route Guide - Lanes Not in Data'!$P$5:$P$22370,0))=FALSE,MATCH(BS$6&amp;$CU59,'Route Guide - Lanes Not in Data'!$P$5:$P$22370,0),
IF(ISERROR(MATCH(BS$6&amp;$CV59,'Route Guide - Lanes Not in Data'!$P$5:$P$22370,0))=FALSE,MATCH(BS$6&amp;$CV59,'Route Guide - Lanes Not in Data'!$P$5:$P$22370,0),
IF(ISERROR(MATCH(BS$6&amp;$CW59,'Route Guide - Lanes Not in Data'!$P$5:$P$22370,0))=FALSE,MATCH(BS$6&amp;$CW59,'Route Guide - Lanes Not in Data'!$P$5:$P$22370,0),
IF(ISERROR(MATCH(BS$6&amp;$CX59,'Route Guide - Lanes Not in Data'!$P$5:$P$22370,0))=FALSE,MATCH(BS$6&amp;$CX59,'Route Guide - Lanes Not in Data'!$P$5:$P$22370,0),
IF(ISERROR(MATCH(BS$6&amp;$CY59,'Route Guide - Lanes Not in Data'!$P$5:$P$22370,0))=FALSE,MATCH(BS$6&amp;$CY59,'Route Guide - Lanes Not in Data'!$P$5:$P$22370,0),
IF(ISERROR(MATCH(BS$6&amp;$CZ59,'Route Guide - Lanes Not in Data'!$P$5:$P$22370,0))=FALSE,MATCH(BS$6&amp;$CZ59,'Route Guide - Lanes Not in Data'!$P$5:$P$22370,0),""))))))))))),""))</f>
        <v/>
      </c>
      <c r="BT59" s="37" t="str">
        <f>IF(OR(BT$6="",EF59&lt;&gt;2),"",IFERROR(INDEX('Route Guide - Lanes Not in Data'!$E$5:$E$22370,
IF(ISERROR(MATCH(BT$6&amp;$CQ59,'Route Guide - Lanes Not in Data'!$P$5:$P$22370,0))=FALSE,MATCH(BT$6&amp;$CQ59,'Route Guide - Lanes Not in Data'!$P$5:$P$22370,0),
IF(ISERROR(MATCH(BT$6&amp;$CR59,'Route Guide - Lanes Not in Data'!$P$5:$P$22370,0))=FALSE,MATCH(BT$6&amp;$CR59,'Route Guide - Lanes Not in Data'!$P$5:$P$22370,0),
IF(ISERROR(MATCH(BT$6&amp;$CS59,'Route Guide - Lanes Not in Data'!$P$5:$P$22370,0))=FALSE,MATCH(BT$6&amp;$CS59,'Route Guide - Lanes Not in Data'!$P$5:$P$22370,0),
IF(ISERROR(MATCH(BT$6&amp;$CT59,'Route Guide - Lanes Not in Data'!$P$5:$P$22370,0))=FALSE,MATCH(BT$6&amp;$CT59,'Route Guide - Lanes Not in Data'!$P$5:$P$22370,0),
IF(ISERROR(MATCH(BT$6&amp;$CU59,'Route Guide - Lanes Not in Data'!$P$5:$P$22370,0))=FALSE,MATCH(BT$6&amp;$CU59,'Route Guide - Lanes Not in Data'!$P$5:$P$22370,0),
IF(ISERROR(MATCH(BT$6&amp;$CV59,'Route Guide - Lanes Not in Data'!$P$5:$P$22370,0))=FALSE,MATCH(BT$6&amp;$CV59,'Route Guide - Lanes Not in Data'!$P$5:$P$22370,0),
IF(ISERROR(MATCH(BT$6&amp;$CW59,'Route Guide - Lanes Not in Data'!$P$5:$P$22370,0))=FALSE,MATCH(BT$6&amp;$CW59,'Route Guide - Lanes Not in Data'!$P$5:$P$22370,0),
IF(ISERROR(MATCH(BT$6&amp;$CX59,'Route Guide - Lanes Not in Data'!$P$5:$P$22370,0))=FALSE,MATCH(BT$6&amp;$CX59,'Route Guide - Lanes Not in Data'!$P$5:$P$22370,0),
IF(ISERROR(MATCH(BT$6&amp;$CY59,'Route Guide - Lanes Not in Data'!$P$5:$P$22370,0))=FALSE,MATCH(BT$6&amp;$CY59,'Route Guide - Lanes Not in Data'!$P$5:$P$22370,0),
IF(ISERROR(MATCH(BT$6&amp;$CZ59,'Route Guide - Lanes Not in Data'!$P$5:$P$22370,0))=FALSE,MATCH(BT$6&amp;$CZ59,'Route Guide - Lanes Not in Data'!$P$5:$P$22370,0),""))))))))))),""))</f>
        <v/>
      </c>
      <c r="BU59" s="37">
        <f>IF(OR(BU$6="",EG59&lt;&gt;2),"",IFERROR(INDEX('Route Guide - Lanes Not in Data'!$E$5:$E$22370,
IF(ISERROR(MATCH(BU$6&amp;$CQ59,'Route Guide - Lanes Not in Data'!$P$5:$P$22370,0))=FALSE,MATCH(BU$6&amp;$CQ59,'Route Guide - Lanes Not in Data'!$P$5:$P$22370,0),
IF(ISERROR(MATCH(BU$6&amp;$CR59,'Route Guide - Lanes Not in Data'!$P$5:$P$22370,0))=FALSE,MATCH(BU$6&amp;$CR59,'Route Guide - Lanes Not in Data'!$P$5:$P$22370,0),
IF(ISERROR(MATCH(BU$6&amp;$CS59,'Route Guide - Lanes Not in Data'!$P$5:$P$22370,0))=FALSE,MATCH(BU$6&amp;$CS59,'Route Guide - Lanes Not in Data'!$P$5:$P$22370,0),
IF(ISERROR(MATCH(BU$6&amp;$CT59,'Route Guide - Lanes Not in Data'!$P$5:$P$22370,0))=FALSE,MATCH(BU$6&amp;$CT59,'Route Guide - Lanes Not in Data'!$P$5:$P$22370,0),
IF(ISERROR(MATCH(BU$6&amp;$CU59,'Route Guide - Lanes Not in Data'!$P$5:$P$22370,0))=FALSE,MATCH(BU$6&amp;$CU59,'Route Guide - Lanes Not in Data'!$P$5:$P$22370,0),
IF(ISERROR(MATCH(BU$6&amp;$CV59,'Route Guide - Lanes Not in Data'!$P$5:$P$22370,0))=FALSE,MATCH(BU$6&amp;$CV59,'Route Guide - Lanes Not in Data'!$P$5:$P$22370,0),
IF(ISERROR(MATCH(BU$6&amp;$CW59,'Route Guide - Lanes Not in Data'!$P$5:$P$22370,0))=FALSE,MATCH(BU$6&amp;$CW59,'Route Guide - Lanes Not in Data'!$P$5:$P$22370,0),
IF(ISERROR(MATCH(BU$6&amp;$CX59,'Route Guide - Lanes Not in Data'!$P$5:$P$22370,0))=FALSE,MATCH(BU$6&amp;$CX59,'Route Guide - Lanes Not in Data'!$P$5:$P$22370,0),
IF(ISERROR(MATCH(BU$6&amp;$CY59,'Route Guide - Lanes Not in Data'!$P$5:$P$22370,0))=FALSE,MATCH(BU$6&amp;$CY59,'Route Guide - Lanes Not in Data'!$P$5:$P$22370,0),
IF(ISERROR(MATCH(BU$6&amp;$CZ59,'Route Guide - Lanes Not in Data'!$P$5:$P$22370,0))=FALSE,MATCH(BU$6&amp;$CZ59,'Route Guide - Lanes Not in Data'!$P$5:$P$22370,0),""))))))))))),""))</f>
        <v>0</v>
      </c>
      <c r="BV59" s="37" t="str">
        <f>IF(OR(BV$6="",EH59&lt;&gt;2),"",IFERROR(INDEX('Route Guide - Lanes Not in Data'!$E$5:$E$22370,
IF(ISERROR(MATCH(BV$6&amp;$CQ59,'Route Guide - Lanes Not in Data'!$P$5:$P$22370,0))=FALSE,MATCH(BV$6&amp;$CQ59,'Route Guide - Lanes Not in Data'!$P$5:$P$22370,0),
IF(ISERROR(MATCH(BV$6&amp;$CR59,'Route Guide - Lanes Not in Data'!$P$5:$P$22370,0))=FALSE,MATCH(BV$6&amp;$CR59,'Route Guide - Lanes Not in Data'!$P$5:$P$22370,0),
IF(ISERROR(MATCH(BV$6&amp;$CS59,'Route Guide - Lanes Not in Data'!$P$5:$P$22370,0))=FALSE,MATCH(BV$6&amp;$CS59,'Route Guide - Lanes Not in Data'!$P$5:$P$22370,0),
IF(ISERROR(MATCH(BV$6&amp;$CT59,'Route Guide - Lanes Not in Data'!$P$5:$P$22370,0))=FALSE,MATCH(BV$6&amp;$CT59,'Route Guide - Lanes Not in Data'!$P$5:$P$22370,0),
IF(ISERROR(MATCH(BV$6&amp;$CU59,'Route Guide - Lanes Not in Data'!$P$5:$P$22370,0))=FALSE,MATCH(BV$6&amp;$CU59,'Route Guide - Lanes Not in Data'!$P$5:$P$22370,0),
IF(ISERROR(MATCH(BV$6&amp;$CV59,'Route Guide - Lanes Not in Data'!$P$5:$P$22370,0))=FALSE,MATCH(BV$6&amp;$CV59,'Route Guide - Lanes Not in Data'!$P$5:$P$22370,0),
IF(ISERROR(MATCH(BV$6&amp;$CW59,'Route Guide - Lanes Not in Data'!$P$5:$P$22370,0))=FALSE,MATCH(BV$6&amp;$CW59,'Route Guide - Lanes Not in Data'!$P$5:$P$22370,0),
IF(ISERROR(MATCH(BV$6&amp;$CX59,'Route Guide - Lanes Not in Data'!$P$5:$P$22370,0))=FALSE,MATCH(BV$6&amp;$CX59,'Route Guide - Lanes Not in Data'!$P$5:$P$22370,0),
IF(ISERROR(MATCH(BV$6&amp;$CY59,'Route Guide - Lanes Not in Data'!$P$5:$P$22370,0))=FALSE,MATCH(BV$6&amp;$CY59,'Route Guide - Lanes Not in Data'!$P$5:$P$22370,0),
IF(ISERROR(MATCH(BV$6&amp;$CZ59,'Route Guide - Lanes Not in Data'!$P$5:$P$22370,0))=FALSE,MATCH(BV$6&amp;$CZ59,'Route Guide - Lanes Not in Data'!$P$5:$P$22370,0),""))))))))))),""))</f>
        <v/>
      </c>
      <c r="BW59" s="37" t="str">
        <f>IF(OR(BW$6="",EI59&lt;&gt;2),"",IFERROR(INDEX('Route Guide - Lanes Not in Data'!$E$5:$E$22370,
IF(ISERROR(MATCH(BW$6&amp;$CQ59,'Route Guide - Lanes Not in Data'!$P$5:$P$22370,0))=FALSE,MATCH(BW$6&amp;$CQ59,'Route Guide - Lanes Not in Data'!$P$5:$P$22370,0),
IF(ISERROR(MATCH(BW$6&amp;$CR59,'Route Guide - Lanes Not in Data'!$P$5:$P$22370,0))=FALSE,MATCH(BW$6&amp;$CR59,'Route Guide - Lanes Not in Data'!$P$5:$P$22370,0),
IF(ISERROR(MATCH(BW$6&amp;$CS59,'Route Guide - Lanes Not in Data'!$P$5:$P$22370,0))=FALSE,MATCH(BW$6&amp;$CS59,'Route Guide - Lanes Not in Data'!$P$5:$P$22370,0),
IF(ISERROR(MATCH(BW$6&amp;$CT59,'Route Guide - Lanes Not in Data'!$P$5:$P$22370,0))=FALSE,MATCH(BW$6&amp;$CT59,'Route Guide - Lanes Not in Data'!$P$5:$P$22370,0),
IF(ISERROR(MATCH(BW$6&amp;$CU59,'Route Guide - Lanes Not in Data'!$P$5:$P$22370,0))=FALSE,MATCH(BW$6&amp;$CU59,'Route Guide - Lanes Not in Data'!$P$5:$P$22370,0),
IF(ISERROR(MATCH(BW$6&amp;$CV59,'Route Guide - Lanes Not in Data'!$P$5:$P$22370,0))=FALSE,MATCH(BW$6&amp;$CV59,'Route Guide - Lanes Not in Data'!$P$5:$P$22370,0),
IF(ISERROR(MATCH(BW$6&amp;$CW59,'Route Guide - Lanes Not in Data'!$P$5:$P$22370,0))=FALSE,MATCH(BW$6&amp;$CW59,'Route Guide - Lanes Not in Data'!$P$5:$P$22370,0),
IF(ISERROR(MATCH(BW$6&amp;$CX59,'Route Guide - Lanes Not in Data'!$P$5:$P$22370,0))=FALSE,MATCH(BW$6&amp;$CX59,'Route Guide - Lanes Not in Data'!$P$5:$P$22370,0),
IF(ISERROR(MATCH(BW$6&amp;$CY59,'Route Guide - Lanes Not in Data'!$P$5:$P$22370,0))=FALSE,MATCH(BW$6&amp;$CY59,'Route Guide - Lanes Not in Data'!$P$5:$P$22370,0),
IF(ISERROR(MATCH(BW$6&amp;$CZ59,'Route Guide - Lanes Not in Data'!$P$5:$P$22370,0))=FALSE,MATCH(BW$6&amp;$CZ59,'Route Guide - Lanes Not in Data'!$P$5:$P$22370,0),""))))))))))),""))</f>
        <v/>
      </c>
      <c r="BX59" s="37" t="str">
        <f>IF(OR(BX$6="",EJ59&lt;&gt;2),"",IFERROR(INDEX('Route Guide - Lanes Not in Data'!$E$5:$E$22370,
IF(ISERROR(MATCH(BX$6&amp;$CQ59,'Route Guide - Lanes Not in Data'!$P$5:$P$22370,0))=FALSE,MATCH(BX$6&amp;$CQ59,'Route Guide - Lanes Not in Data'!$P$5:$P$22370,0),
IF(ISERROR(MATCH(BX$6&amp;$CR59,'Route Guide - Lanes Not in Data'!$P$5:$P$22370,0))=FALSE,MATCH(BX$6&amp;$CR59,'Route Guide - Lanes Not in Data'!$P$5:$P$22370,0),
IF(ISERROR(MATCH(BX$6&amp;$CS59,'Route Guide - Lanes Not in Data'!$P$5:$P$22370,0))=FALSE,MATCH(BX$6&amp;$CS59,'Route Guide - Lanes Not in Data'!$P$5:$P$22370,0),
IF(ISERROR(MATCH(BX$6&amp;$CT59,'Route Guide - Lanes Not in Data'!$P$5:$P$22370,0))=FALSE,MATCH(BX$6&amp;$CT59,'Route Guide - Lanes Not in Data'!$P$5:$P$22370,0),
IF(ISERROR(MATCH(BX$6&amp;$CU59,'Route Guide - Lanes Not in Data'!$P$5:$P$22370,0))=FALSE,MATCH(BX$6&amp;$CU59,'Route Guide - Lanes Not in Data'!$P$5:$P$22370,0),
IF(ISERROR(MATCH(BX$6&amp;$CV59,'Route Guide - Lanes Not in Data'!$P$5:$P$22370,0))=FALSE,MATCH(BX$6&amp;$CV59,'Route Guide - Lanes Not in Data'!$P$5:$P$22370,0),
IF(ISERROR(MATCH(BX$6&amp;$CW59,'Route Guide - Lanes Not in Data'!$P$5:$P$22370,0))=FALSE,MATCH(BX$6&amp;$CW59,'Route Guide - Lanes Not in Data'!$P$5:$P$22370,0),
IF(ISERROR(MATCH(BX$6&amp;$CX59,'Route Guide - Lanes Not in Data'!$P$5:$P$22370,0))=FALSE,MATCH(BX$6&amp;$CX59,'Route Guide - Lanes Not in Data'!$P$5:$P$22370,0),
IF(ISERROR(MATCH(BX$6&amp;$CY59,'Route Guide - Lanes Not in Data'!$P$5:$P$22370,0))=FALSE,MATCH(BX$6&amp;$CY59,'Route Guide - Lanes Not in Data'!$P$5:$P$22370,0),
IF(ISERROR(MATCH(BX$6&amp;$CZ59,'Route Guide - Lanes Not in Data'!$P$5:$P$22370,0))=FALSE,MATCH(BX$6&amp;$CZ59,'Route Guide - Lanes Not in Data'!$P$5:$P$22370,0),""))))))))))),""))</f>
        <v/>
      </c>
      <c r="BY59" s="37" t="str">
        <f>IF(OR(BY$6="",EK59&lt;&gt;2),"",IFERROR(INDEX('Route Guide - Lanes Not in Data'!$E$5:$E$22370,
IF(ISERROR(MATCH(BY$6&amp;$CQ59,'Route Guide - Lanes Not in Data'!$P$5:$P$22370,0))=FALSE,MATCH(BY$6&amp;$CQ59,'Route Guide - Lanes Not in Data'!$P$5:$P$22370,0),
IF(ISERROR(MATCH(BY$6&amp;$CR59,'Route Guide - Lanes Not in Data'!$P$5:$P$22370,0))=FALSE,MATCH(BY$6&amp;$CR59,'Route Guide - Lanes Not in Data'!$P$5:$P$22370,0),
IF(ISERROR(MATCH(BY$6&amp;$CS59,'Route Guide - Lanes Not in Data'!$P$5:$P$22370,0))=FALSE,MATCH(BY$6&amp;$CS59,'Route Guide - Lanes Not in Data'!$P$5:$P$22370,0),
IF(ISERROR(MATCH(BY$6&amp;$CT59,'Route Guide - Lanes Not in Data'!$P$5:$P$22370,0))=FALSE,MATCH(BY$6&amp;$CT59,'Route Guide - Lanes Not in Data'!$P$5:$P$22370,0),
IF(ISERROR(MATCH(BY$6&amp;$CU59,'Route Guide - Lanes Not in Data'!$P$5:$P$22370,0))=FALSE,MATCH(BY$6&amp;$CU59,'Route Guide - Lanes Not in Data'!$P$5:$P$22370,0),
IF(ISERROR(MATCH(BY$6&amp;$CV59,'Route Guide - Lanes Not in Data'!$P$5:$P$22370,0))=FALSE,MATCH(BY$6&amp;$CV59,'Route Guide - Lanes Not in Data'!$P$5:$P$22370,0),
IF(ISERROR(MATCH(BY$6&amp;$CW59,'Route Guide - Lanes Not in Data'!$P$5:$P$22370,0))=FALSE,MATCH(BY$6&amp;$CW59,'Route Guide - Lanes Not in Data'!$P$5:$P$22370,0),
IF(ISERROR(MATCH(BY$6&amp;$CX59,'Route Guide - Lanes Not in Data'!$P$5:$P$22370,0))=FALSE,MATCH(BY$6&amp;$CX59,'Route Guide - Lanes Not in Data'!$P$5:$P$22370,0),
IF(ISERROR(MATCH(BY$6&amp;$CY59,'Route Guide - Lanes Not in Data'!$P$5:$P$22370,0))=FALSE,MATCH(BY$6&amp;$CY59,'Route Guide - Lanes Not in Data'!$P$5:$P$22370,0),
IF(ISERROR(MATCH(BY$6&amp;$CZ59,'Route Guide - Lanes Not in Data'!$P$5:$P$22370,0))=FALSE,MATCH(BY$6&amp;$CZ59,'Route Guide - Lanes Not in Data'!$P$5:$P$22370,0),""))))))))))),""))</f>
        <v/>
      </c>
      <c r="BZ59" s="37" t="str">
        <f>IF(OR(BZ$6="",EL59&lt;&gt;2),"",IFERROR(INDEX('Route Guide - Lanes Not in Data'!$E$5:$E$22370,
IF(ISERROR(MATCH(BZ$6&amp;$CQ59,'Route Guide - Lanes Not in Data'!$P$5:$P$22370,0))=FALSE,MATCH(BZ$6&amp;$CQ59,'Route Guide - Lanes Not in Data'!$P$5:$P$22370,0),
IF(ISERROR(MATCH(BZ$6&amp;$CR59,'Route Guide - Lanes Not in Data'!$P$5:$P$22370,0))=FALSE,MATCH(BZ$6&amp;$CR59,'Route Guide - Lanes Not in Data'!$P$5:$P$22370,0),
IF(ISERROR(MATCH(BZ$6&amp;$CS59,'Route Guide - Lanes Not in Data'!$P$5:$P$22370,0))=FALSE,MATCH(BZ$6&amp;$CS59,'Route Guide - Lanes Not in Data'!$P$5:$P$22370,0),
IF(ISERROR(MATCH(BZ$6&amp;$CT59,'Route Guide - Lanes Not in Data'!$P$5:$P$22370,0))=FALSE,MATCH(BZ$6&amp;$CT59,'Route Guide - Lanes Not in Data'!$P$5:$P$22370,0),
IF(ISERROR(MATCH(BZ$6&amp;$CU59,'Route Guide - Lanes Not in Data'!$P$5:$P$22370,0))=FALSE,MATCH(BZ$6&amp;$CU59,'Route Guide - Lanes Not in Data'!$P$5:$P$22370,0),
IF(ISERROR(MATCH(BZ$6&amp;$CV59,'Route Guide - Lanes Not in Data'!$P$5:$P$22370,0))=FALSE,MATCH(BZ$6&amp;$CV59,'Route Guide - Lanes Not in Data'!$P$5:$P$22370,0),
IF(ISERROR(MATCH(BZ$6&amp;$CW59,'Route Guide - Lanes Not in Data'!$P$5:$P$22370,0))=FALSE,MATCH(BZ$6&amp;$CW59,'Route Guide - Lanes Not in Data'!$P$5:$P$22370,0),
IF(ISERROR(MATCH(BZ$6&amp;$CX59,'Route Guide - Lanes Not in Data'!$P$5:$P$22370,0))=FALSE,MATCH(BZ$6&amp;$CX59,'Route Guide - Lanes Not in Data'!$P$5:$P$22370,0),
IF(ISERROR(MATCH(BZ$6&amp;$CY59,'Route Guide - Lanes Not in Data'!$P$5:$P$22370,0))=FALSE,MATCH(BZ$6&amp;$CY59,'Route Guide - Lanes Not in Data'!$P$5:$P$22370,0),
IF(ISERROR(MATCH(BZ$6&amp;$CZ59,'Route Guide - Lanes Not in Data'!$P$5:$P$22370,0))=FALSE,MATCH(BZ$6&amp;$CZ59,'Route Guide - Lanes Not in Data'!$P$5:$P$22370,0),""))))))))))),""))</f>
        <v/>
      </c>
      <c r="CA59" s="37" t="str">
        <f>IF(OR(CA$6="",EM59&lt;&gt;2),"",IFERROR(INDEX('Route Guide - Lanes Not in Data'!$E$5:$E$22370,
IF(ISERROR(MATCH(CA$6&amp;$CQ59,'Route Guide - Lanes Not in Data'!$P$5:$P$22370,0))=FALSE,MATCH(CA$6&amp;$CQ59,'Route Guide - Lanes Not in Data'!$P$5:$P$22370,0),
IF(ISERROR(MATCH(CA$6&amp;$CR59,'Route Guide - Lanes Not in Data'!$P$5:$P$22370,0))=FALSE,MATCH(CA$6&amp;$CR59,'Route Guide - Lanes Not in Data'!$P$5:$P$22370,0),
IF(ISERROR(MATCH(CA$6&amp;$CS59,'Route Guide - Lanes Not in Data'!$P$5:$P$22370,0))=FALSE,MATCH(CA$6&amp;$CS59,'Route Guide - Lanes Not in Data'!$P$5:$P$22370,0),
IF(ISERROR(MATCH(CA$6&amp;$CT59,'Route Guide - Lanes Not in Data'!$P$5:$P$22370,0))=FALSE,MATCH(CA$6&amp;$CT59,'Route Guide - Lanes Not in Data'!$P$5:$P$22370,0),
IF(ISERROR(MATCH(CA$6&amp;$CU59,'Route Guide - Lanes Not in Data'!$P$5:$P$22370,0))=FALSE,MATCH(CA$6&amp;$CU59,'Route Guide - Lanes Not in Data'!$P$5:$P$22370,0),
IF(ISERROR(MATCH(CA$6&amp;$CV59,'Route Guide - Lanes Not in Data'!$P$5:$P$22370,0))=FALSE,MATCH(CA$6&amp;$CV59,'Route Guide - Lanes Not in Data'!$P$5:$P$22370,0),
IF(ISERROR(MATCH(CA$6&amp;$CW59,'Route Guide - Lanes Not in Data'!$P$5:$P$22370,0))=FALSE,MATCH(CA$6&amp;$CW59,'Route Guide - Lanes Not in Data'!$P$5:$P$22370,0),
IF(ISERROR(MATCH(CA$6&amp;$CX59,'Route Guide - Lanes Not in Data'!$P$5:$P$22370,0))=FALSE,MATCH(CA$6&amp;$CX59,'Route Guide - Lanes Not in Data'!$P$5:$P$22370,0),
IF(ISERROR(MATCH(CA$6&amp;$CY59,'Route Guide - Lanes Not in Data'!$P$5:$P$22370,0))=FALSE,MATCH(CA$6&amp;$CY59,'Route Guide - Lanes Not in Data'!$P$5:$P$22370,0),
IF(ISERROR(MATCH(CA$6&amp;$CZ59,'Route Guide - Lanes Not in Data'!$P$5:$P$22370,0))=FALSE,MATCH(CA$6&amp;$CZ59,'Route Guide - Lanes Not in Data'!$P$5:$P$22370,0),""))))))))))),""))</f>
        <v/>
      </c>
      <c r="CB59" s="37" t="str">
        <f>IF(OR(CB$6="",EN59&lt;&gt;2),"",IFERROR(INDEX('Route Guide - Lanes Not in Data'!$E$5:$E$22370,
IF(ISERROR(MATCH(CB$6&amp;$CQ59,'Route Guide - Lanes Not in Data'!$P$5:$P$22370,0))=FALSE,MATCH(CB$6&amp;$CQ59,'Route Guide - Lanes Not in Data'!$P$5:$P$22370,0),
IF(ISERROR(MATCH(CB$6&amp;$CR59,'Route Guide - Lanes Not in Data'!$P$5:$P$22370,0))=FALSE,MATCH(CB$6&amp;$CR59,'Route Guide - Lanes Not in Data'!$P$5:$P$22370,0),
IF(ISERROR(MATCH(CB$6&amp;$CS59,'Route Guide - Lanes Not in Data'!$P$5:$P$22370,0))=FALSE,MATCH(CB$6&amp;$CS59,'Route Guide - Lanes Not in Data'!$P$5:$P$22370,0),
IF(ISERROR(MATCH(CB$6&amp;$CT59,'Route Guide - Lanes Not in Data'!$P$5:$P$22370,0))=FALSE,MATCH(CB$6&amp;$CT59,'Route Guide - Lanes Not in Data'!$P$5:$P$22370,0),
IF(ISERROR(MATCH(CB$6&amp;$CU59,'Route Guide - Lanes Not in Data'!$P$5:$P$22370,0))=FALSE,MATCH(CB$6&amp;$CU59,'Route Guide - Lanes Not in Data'!$P$5:$P$22370,0),
IF(ISERROR(MATCH(CB$6&amp;$CV59,'Route Guide - Lanes Not in Data'!$P$5:$P$22370,0))=FALSE,MATCH(CB$6&amp;$CV59,'Route Guide - Lanes Not in Data'!$P$5:$P$22370,0),
IF(ISERROR(MATCH(CB$6&amp;$CW59,'Route Guide - Lanes Not in Data'!$P$5:$P$22370,0))=FALSE,MATCH(CB$6&amp;$CW59,'Route Guide - Lanes Not in Data'!$P$5:$P$22370,0),
IF(ISERROR(MATCH(CB$6&amp;$CX59,'Route Guide - Lanes Not in Data'!$P$5:$P$22370,0))=FALSE,MATCH(CB$6&amp;$CX59,'Route Guide - Lanes Not in Data'!$P$5:$P$22370,0),
IF(ISERROR(MATCH(CB$6&amp;$CY59,'Route Guide - Lanes Not in Data'!$P$5:$P$22370,0))=FALSE,MATCH(CB$6&amp;$CY59,'Route Guide - Lanes Not in Data'!$P$5:$P$22370,0),
IF(ISERROR(MATCH(CB$6&amp;$CZ59,'Route Guide - Lanes Not in Data'!$P$5:$P$22370,0))=FALSE,MATCH(CB$6&amp;$CZ59,'Route Guide - Lanes Not in Data'!$P$5:$P$22370,0),""))))))))))),""))</f>
        <v/>
      </c>
      <c r="CC59" s="37" t="str">
        <f>IF(OR(CC$6="",EO59&lt;&gt;2),"",IFERROR(INDEX('Route Guide - Lanes Not in Data'!$E$5:$E$22370,
IF(ISERROR(MATCH(CC$6&amp;$CQ59,'Route Guide - Lanes Not in Data'!$P$5:$P$22370,0))=FALSE,MATCH(CC$6&amp;$CQ59,'Route Guide - Lanes Not in Data'!$P$5:$P$22370,0),
IF(ISERROR(MATCH(CC$6&amp;$CR59,'Route Guide - Lanes Not in Data'!$P$5:$P$22370,0))=FALSE,MATCH(CC$6&amp;$CR59,'Route Guide - Lanes Not in Data'!$P$5:$P$22370,0),
IF(ISERROR(MATCH(CC$6&amp;$CS59,'Route Guide - Lanes Not in Data'!$P$5:$P$22370,0))=FALSE,MATCH(CC$6&amp;$CS59,'Route Guide - Lanes Not in Data'!$P$5:$P$22370,0),
IF(ISERROR(MATCH(CC$6&amp;$CT59,'Route Guide - Lanes Not in Data'!$P$5:$P$22370,0))=FALSE,MATCH(CC$6&amp;$CT59,'Route Guide - Lanes Not in Data'!$P$5:$P$22370,0),
IF(ISERROR(MATCH(CC$6&amp;$CU59,'Route Guide - Lanes Not in Data'!$P$5:$P$22370,0))=FALSE,MATCH(CC$6&amp;$CU59,'Route Guide - Lanes Not in Data'!$P$5:$P$22370,0),
IF(ISERROR(MATCH(CC$6&amp;$CV59,'Route Guide - Lanes Not in Data'!$P$5:$P$22370,0))=FALSE,MATCH(CC$6&amp;$CV59,'Route Guide - Lanes Not in Data'!$P$5:$P$22370,0),
IF(ISERROR(MATCH(CC$6&amp;$CW59,'Route Guide - Lanes Not in Data'!$P$5:$P$22370,0))=FALSE,MATCH(CC$6&amp;$CW59,'Route Guide - Lanes Not in Data'!$P$5:$P$22370,0),
IF(ISERROR(MATCH(CC$6&amp;$CX59,'Route Guide - Lanes Not in Data'!$P$5:$P$22370,0))=FALSE,MATCH(CC$6&amp;$CX59,'Route Guide - Lanes Not in Data'!$P$5:$P$22370,0),
IF(ISERROR(MATCH(CC$6&amp;$CY59,'Route Guide - Lanes Not in Data'!$P$5:$P$22370,0))=FALSE,MATCH(CC$6&amp;$CY59,'Route Guide - Lanes Not in Data'!$P$5:$P$22370,0),
IF(ISERROR(MATCH(CC$6&amp;$CZ59,'Route Guide - Lanes Not in Data'!$P$5:$P$22370,0))=FALSE,MATCH(CC$6&amp;$CZ59,'Route Guide - Lanes Not in Data'!$P$5:$P$22370,0),""))))))))))),""))</f>
        <v/>
      </c>
      <c r="CD59" s="37" t="str">
        <f>IF(OR(CD$6="",EP59&lt;&gt;2),"",IFERROR(INDEX('Route Guide - Lanes Not in Data'!$E$5:$E$22370,
IF(ISERROR(MATCH(CD$6&amp;$CQ59,'Route Guide - Lanes Not in Data'!$P$5:$P$22370,0))=FALSE,MATCH(CD$6&amp;$CQ59,'Route Guide - Lanes Not in Data'!$P$5:$P$22370,0),
IF(ISERROR(MATCH(CD$6&amp;$CR59,'Route Guide - Lanes Not in Data'!$P$5:$P$22370,0))=FALSE,MATCH(CD$6&amp;$CR59,'Route Guide - Lanes Not in Data'!$P$5:$P$22370,0),
IF(ISERROR(MATCH(CD$6&amp;$CS59,'Route Guide - Lanes Not in Data'!$P$5:$P$22370,0))=FALSE,MATCH(CD$6&amp;$CS59,'Route Guide - Lanes Not in Data'!$P$5:$P$22370,0),
IF(ISERROR(MATCH(CD$6&amp;$CT59,'Route Guide - Lanes Not in Data'!$P$5:$P$22370,0))=FALSE,MATCH(CD$6&amp;$CT59,'Route Guide - Lanes Not in Data'!$P$5:$P$22370,0),
IF(ISERROR(MATCH(CD$6&amp;$CU59,'Route Guide - Lanes Not in Data'!$P$5:$P$22370,0))=FALSE,MATCH(CD$6&amp;$CU59,'Route Guide - Lanes Not in Data'!$P$5:$P$22370,0),
IF(ISERROR(MATCH(CD$6&amp;$CV59,'Route Guide - Lanes Not in Data'!$P$5:$P$22370,0))=FALSE,MATCH(CD$6&amp;$CV59,'Route Guide - Lanes Not in Data'!$P$5:$P$22370,0),
IF(ISERROR(MATCH(CD$6&amp;$CW59,'Route Guide - Lanes Not in Data'!$P$5:$P$22370,0))=FALSE,MATCH(CD$6&amp;$CW59,'Route Guide - Lanes Not in Data'!$P$5:$P$22370,0),
IF(ISERROR(MATCH(CD$6&amp;$CX59,'Route Guide - Lanes Not in Data'!$P$5:$P$22370,0))=FALSE,MATCH(CD$6&amp;$CX59,'Route Guide - Lanes Not in Data'!$P$5:$P$22370,0),
IF(ISERROR(MATCH(CD$6&amp;$CY59,'Route Guide - Lanes Not in Data'!$P$5:$P$22370,0))=FALSE,MATCH(CD$6&amp;$CY59,'Route Guide - Lanes Not in Data'!$P$5:$P$22370,0),
IF(ISERROR(MATCH(CD$6&amp;$CZ59,'Route Guide - Lanes Not in Data'!$P$5:$P$22370,0))=FALSE,MATCH(CD$6&amp;$CZ59,'Route Guide - Lanes Not in Data'!$P$5:$P$22370,0),""))))))))))),""))</f>
        <v/>
      </c>
      <c r="CE59" s="37" t="str">
        <f>IF(OR(CE$6="",EQ59&lt;&gt;2),"",IFERROR(INDEX('Route Guide - Lanes Not in Data'!$E$5:$E$22370,
IF(ISERROR(MATCH(CE$6&amp;$CQ59,'Route Guide - Lanes Not in Data'!$P$5:$P$22370,0))=FALSE,MATCH(CE$6&amp;$CQ59,'Route Guide - Lanes Not in Data'!$P$5:$P$22370,0),
IF(ISERROR(MATCH(CE$6&amp;$CR59,'Route Guide - Lanes Not in Data'!$P$5:$P$22370,0))=FALSE,MATCH(CE$6&amp;$CR59,'Route Guide - Lanes Not in Data'!$P$5:$P$22370,0),
IF(ISERROR(MATCH(CE$6&amp;$CS59,'Route Guide - Lanes Not in Data'!$P$5:$P$22370,0))=FALSE,MATCH(CE$6&amp;$CS59,'Route Guide - Lanes Not in Data'!$P$5:$P$22370,0),
IF(ISERROR(MATCH(CE$6&amp;$CT59,'Route Guide - Lanes Not in Data'!$P$5:$P$22370,0))=FALSE,MATCH(CE$6&amp;$CT59,'Route Guide - Lanes Not in Data'!$P$5:$P$22370,0),
IF(ISERROR(MATCH(CE$6&amp;$CU59,'Route Guide - Lanes Not in Data'!$P$5:$P$22370,0))=FALSE,MATCH(CE$6&amp;$CU59,'Route Guide - Lanes Not in Data'!$P$5:$P$22370,0),
IF(ISERROR(MATCH(CE$6&amp;$CV59,'Route Guide - Lanes Not in Data'!$P$5:$P$22370,0))=FALSE,MATCH(CE$6&amp;$CV59,'Route Guide - Lanes Not in Data'!$P$5:$P$22370,0),
IF(ISERROR(MATCH(CE$6&amp;$CW59,'Route Guide - Lanes Not in Data'!$P$5:$P$22370,0))=FALSE,MATCH(CE$6&amp;$CW59,'Route Guide - Lanes Not in Data'!$P$5:$P$22370,0),
IF(ISERROR(MATCH(CE$6&amp;$CX59,'Route Guide - Lanes Not in Data'!$P$5:$P$22370,0))=FALSE,MATCH(CE$6&amp;$CX59,'Route Guide - Lanes Not in Data'!$P$5:$P$22370,0),
IF(ISERROR(MATCH(CE$6&amp;$CY59,'Route Guide - Lanes Not in Data'!$P$5:$P$22370,0))=FALSE,MATCH(CE$6&amp;$CY59,'Route Guide - Lanes Not in Data'!$P$5:$P$22370,0),
IF(ISERROR(MATCH(CE$6&amp;$CZ59,'Route Guide - Lanes Not in Data'!$P$5:$P$22370,0))=FALSE,MATCH(CE$6&amp;$CZ59,'Route Guide - Lanes Not in Data'!$P$5:$P$22370,0),""))))))))))),""))</f>
        <v/>
      </c>
      <c r="CF59" s="37" t="str">
        <f>IF(OR(CF$6="",ER59&lt;&gt;2),"",IFERROR(INDEX('Route Guide - Lanes Not in Data'!$E$5:$E$22370,
IF(ISERROR(MATCH(CF$6&amp;$CQ59,'Route Guide - Lanes Not in Data'!$P$5:$P$22370,0))=FALSE,MATCH(CF$6&amp;$CQ59,'Route Guide - Lanes Not in Data'!$P$5:$P$22370,0),
IF(ISERROR(MATCH(CF$6&amp;$CR59,'Route Guide - Lanes Not in Data'!$P$5:$P$22370,0))=FALSE,MATCH(CF$6&amp;$CR59,'Route Guide - Lanes Not in Data'!$P$5:$P$22370,0),
IF(ISERROR(MATCH(CF$6&amp;$CS59,'Route Guide - Lanes Not in Data'!$P$5:$P$22370,0))=FALSE,MATCH(CF$6&amp;$CS59,'Route Guide - Lanes Not in Data'!$P$5:$P$22370,0),
IF(ISERROR(MATCH(CF$6&amp;$CT59,'Route Guide - Lanes Not in Data'!$P$5:$P$22370,0))=FALSE,MATCH(CF$6&amp;$CT59,'Route Guide - Lanes Not in Data'!$P$5:$P$22370,0),
IF(ISERROR(MATCH(CF$6&amp;$CU59,'Route Guide - Lanes Not in Data'!$P$5:$P$22370,0))=FALSE,MATCH(CF$6&amp;$CU59,'Route Guide - Lanes Not in Data'!$P$5:$P$22370,0),
IF(ISERROR(MATCH(CF$6&amp;$CV59,'Route Guide - Lanes Not in Data'!$P$5:$P$22370,0))=FALSE,MATCH(CF$6&amp;$CV59,'Route Guide - Lanes Not in Data'!$P$5:$P$22370,0),
IF(ISERROR(MATCH(CF$6&amp;$CW59,'Route Guide - Lanes Not in Data'!$P$5:$P$22370,0))=FALSE,MATCH(CF$6&amp;$CW59,'Route Guide - Lanes Not in Data'!$P$5:$P$22370,0),
IF(ISERROR(MATCH(CF$6&amp;$CX59,'Route Guide - Lanes Not in Data'!$P$5:$P$22370,0))=FALSE,MATCH(CF$6&amp;$CX59,'Route Guide - Lanes Not in Data'!$P$5:$P$22370,0),
IF(ISERROR(MATCH(CF$6&amp;$CY59,'Route Guide - Lanes Not in Data'!$P$5:$P$22370,0))=FALSE,MATCH(CF$6&amp;$CY59,'Route Guide - Lanes Not in Data'!$P$5:$P$22370,0),
IF(ISERROR(MATCH(CF$6&amp;$CZ59,'Route Guide - Lanes Not in Data'!$P$5:$P$22370,0))=FALSE,MATCH(CF$6&amp;$CZ59,'Route Guide - Lanes Not in Data'!$P$5:$P$22370,0),""))))))))))),""))</f>
        <v/>
      </c>
      <c r="CG59" s="37" t="str">
        <f>IF(OR(CG$6="",ES59&lt;&gt;2),"",IFERROR(INDEX('Route Guide - Lanes Not in Data'!$E$5:$E$22370,
IF(ISERROR(MATCH(CG$6&amp;$CQ59,'Route Guide - Lanes Not in Data'!$P$5:$P$22370,0))=FALSE,MATCH(CG$6&amp;$CQ59,'Route Guide - Lanes Not in Data'!$P$5:$P$22370,0),
IF(ISERROR(MATCH(CG$6&amp;$CR59,'Route Guide - Lanes Not in Data'!$P$5:$P$22370,0))=FALSE,MATCH(CG$6&amp;$CR59,'Route Guide - Lanes Not in Data'!$P$5:$P$22370,0),
IF(ISERROR(MATCH(CG$6&amp;$CS59,'Route Guide - Lanes Not in Data'!$P$5:$P$22370,0))=FALSE,MATCH(CG$6&amp;$CS59,'Route Guide - Lanes Not in Data'!$P$5:$P$22370,0),
IF(ISERROR(MATCH(CG$6&amp;$CT59,'Route Guide - Lanes Not in Data'!$P$5:$P$22370,0))=FALSE,MATCH(CG$6&amp;$CT59,'Route Guide - Lanes Not in Data'!$P$5:$P$22370,0),
IF(ISERROR(MATCH(CG$6&amp;$CU59,'Route Guide - Lanes Not in Data'!$P$5:$P$22370,0))=FALSE,MATCH(CG$6&amp;$CU59,'Route Guide - Lanes Not in Data'!$P$5:$P$22370,0),
IF(ISERROR(MATCH(CG$6&amp;$CV59,'Route Guide - Lanes Not in Data'!$P$5:$P$22370,0))=FALSE,MATCH(CG$6&amp;$CV59,'Route Guide - Lanes Not in Data'!$P$5:$P$22370,0),
IF(ISERROR(MATCH(CG$6&amp;$CW59,'Route Guide - Lanes Not in Data'!$P$5:$P$22370,0))=FALSE,MATCH(CG$6&amp;$CW59,'Route Guide - Lanes Not in Data'!$P$5:$P$22370,0),
IF(ISERROR(MATCH(CG$6&amp;$CX59,'Route Guide - Lanes Not in Data'!$P$5:$P$22370,0))=FALSE,MATCH(CG$6&amp;$CX59,'Route Guide - Lanes Not in Data'!$P$5:$P$22370,0),
IF(ISERROR(MATCH(CG$6&amp;$CY59,'Route Guide - Lanes Not in Data'!$P$5:$P$22370,0))=FALSE,MATCH(CG$6&amp;$CY59,'Route Guide - Lanes Not in Data'!$P$5:$P$22370,0),
IF(ISERROR(MATCH(CG$6&amp;$CZ59,'Route Guide - Lanes Not in Data'!$P$5:$P$22370,0))=FALSE,MATCH(CG$6&amp;$CZ59,'Route Guide - Lanes Not in Data'!$P$5:$P$22370,0),""))))))))))),""))</f>
        <v/>
      </c>
      <c r="CH59" s="37" t="str">
        <f>IF(OR(CH$6="",ET59&lt;&gt;2),"",IFERROR(INDEX('Route Guide - Lanes Not in Data'!$E$5:$E$22370,
IF(ISERROR(MATCH(CH$6&amp;$CQ59,'Route Guide - Lanes Not in Data'!$P$5:$P$22370,0))=FALSE,MATCH(CH$6&amp;$CQ59,'Route Guide - Lanes Not in Data'!$P$5:$P$22370,0),
IF(ISERROR(MATCH(CH$6&amp;$CR59,'Route Guide - Lanes Not in Data'!$P$5:$P$22370,0))=FALSE,MATCH(CH$6&amp;$CR59,'Route Guide - Lanes Not in Data'!$P$5:$P$22370,0),
IF(ISERROR(MATCH(CH$6&amp;$CS59,'Route Guide - Lanes Not in Data'!$P$5:$P$22370,0))=FALSE,MATCH(CH$6&amp;$CS59,'Route Guide - Lanes Not in Data'!$P$5:$P$22370,0),
IF(ISERROR(MATCH(CH$6&amp;$CT59,'Route Guide - Lanes Not in Data'!$P$5:$P$22370,0))=FALSE,MATCH(CH$6&amp;$CT59,'Route Guide - Lanes Not in Data'!$P$5:$P$22370,0),
IF(ISERROR(MATCH(CH$6&amp;$CU59,'Route Guide - Lanes Not in Data'!$P$5:$P$22370,0))=FALSE,MATCH(CH$6&amp;$CU59,'Route Guide - Lanes Not in Data'!$P$5:$P$22370,0),
IF(ISERROR(MATCH(CH$6&amp;$CV59,'Route Guide - Lanes Not in Data'!$P$5:$P$22370,0))=FALSE,MATCH(CH$6&amp;$CV59,'Route Guide - Lanes Not in Data'!$P$5:$P$22370,0),
IF(ISERROR(MATCH(CH$6&amp;$CW59,'Route Guide - Lanes Not in Data'!$P$5:$P$22370,0))=FALSE,MATCH(CH$6&amp;$CW59,'Route Guide - Lanes Not in Data'!$P$5:$P$22370,0),
IF(ISERROR(MATCH(CH$6&amp;$CX59,'Route Guide - Lanes Not in Data'!$P$5:$P$22370,0))=FALSE,MATCH(CH$6&amp;$CX59,'Route Guide - Lanes Not in Data'!$P$5:$P$22370,0),
IF(ISERROR(MATCH(CH$6&amp;$CY59,'Route Guide - Lanes Not in Data'!$P$5:$P$22370,0))=FALSE,MATCH(CH$6&amp;$CY59,'Route Guide - Lanes Not in Data'!$P$5:$P$22370,0),
IF(ISERROR(MATCH(CH$6&amp;$CZ59,'Route Guide - Lanes Not in Data'!$P$5:$P$22370,0))=FALSE,MATCH(CH$6&amp;$CZ59,'Route Guide - Lanes Not in Data'!$P$5:$P$22370,0),""))))))))))),""))</f>
        <v/>
      </c>
      <c r="CI59" s="37" t="str">
        <f>IF(OR(CI$6="",EU59&lt;&gt;2),"",IFERROR(INDEX('Route Guide - Lanes Not in Data'!$E$5:$E$22370,
IF(ISERROR(MATCH(CI$6&amp;$CQ59,'Route Guide - Lanes Not in Data'!$P$5:$P$22370,0))=FALSE,MATCH(CI$6&amp;$CQ59,'Route Guide - Lanes Not in Data'!$P$5:$P$22370,0),
IF(ISERROR(MATCH(CI$6&amp;$CR59,'Route Guide - Lanes Not in Data'!$P$5:$P$22370,0))=FALSE,MATCH(CI$6&amp;$CR59,'Route Guide - Lanes Not in Data'!$P$5:$P$22370,0),
IF(ISERROR(MATCH(CI$6&amp;$CS59,'Route Guide - Lanes Not in Data'!$P$5:$P$22370,0))=FALSE,MATCH(CI$6&amp;$CS59,'Route Guide - Lanes Not in Data'!$P$5:$P$22370,0),
IF(ISERROR(MATCH(CI$6&amp;$CT59,'Route Guide - Lanes Not in Data'!$P$5:$P$22370,0))=FALSE,MATCH(CI$6&amp;$CT59,'Route Guide - Lanes Not in Data'!$P$5:$P$22370,0),
IF(ISERROR(MATCH(CI$6&amp;$CU59,'Route Guide - Lanes Not in Data'!$P$5:$P$22370,0))=FALSE,MATCH(CI$6&amp;$CU59,'Route Guide - Lanes Not in Data'!$P$5:$P$22370,0),
IF(ISERROR(MATCH(CI$6&amp;$CV59,'Route Guide - Lanes Not in Data'!$P$5:$P$22370,0))=FALSE,MATCH(CI$6&amp;$CV59,'Route Guide - Lanes Not in Data'!$P$5:$P$22370,0),
IF(ISERROR(MATCH(CI$6&amp;$CW59,'Route Guide - Lanes Not in Data'!$P$5:$P$22370,0))=FALSE,MATCH(CI$6&amp;$CW59,'Route Guide - Lanes Not in Data'!$P$5:$P$22370,0),
IF(ISERROR(MATCH(CI$6&amp;$CX59,'Route Guide - Lanes Not in Data'!$P$5:$P$22370,0))=FALSE,MATCH(CI$6&amp;$CX59,'Route Guide - Lanes Not in Data'!$P$5:$P$22370,0),
IF(ISERROR(MATCH(CI$6&amp;$CY59,'Route Guide - Lanes Not in Data'!$P$5:$P$22370,0))=FALSE,MATCH(CI$6&amp;$CY59,'Route Guide - Lanes Not in Data'!$P$5:$P$22370,0),
IF(ISERROR(MATCH(CI$6&amp;$CZ59,'Route Guide - Lanes Not in Data'!$P$5:$P$22370,0))=FALSE,MATCH(CI$6&amp;$CZ59,'Route Guide - Lanes Not in Data'!$P$5:$P$22370,0),""))))))))))),""))</f>
        <v/>
      </c>
      <c r="CJ59" s="37" t="str">
        <f>IF(OR(CJ$6="",EV59&lt;&gt;2),"",IFERROR(INDEX('Route Guide - Lanes Not in Data'!$E$5:$E$22370,
IF(ISERROR(MATCH(CJ$6&amp;$CQ59,'Route Guide - Lanes Not in Data'!$P$5:$P$22370,0))=FALSE,MATCH(CJ$6&amp;$CQ59,'Route Guide - Lanes Not in Data'!$P$5:$P$22370,0),
IF(ISERROR(MATCH(CJ$6&amp;$CR59,'Route Guide - Lanes Not in Data'!$P$5:$P$22370,0))=FALSE,MATCH(CJ$6&amp;$CR59,'Route Guide - Lanes Not in Data'!$P$5:$P$22370,0),
IF(ISERROR(MATCH(CJ$6&amp;$CS59,'Route Guide - Lanes Not in Data'!$P$5:$P$22370,0))=FALSE,MATCH(CJ$6&amp;$CS59,'Route Guide - Lanes Not in Data'!$P$5:$P$22370,0),
IF(ISERROR(MATCH(CJ$6&amp;$CT59,'Route Guide - Lanes Not in Data'!$P$5:$P$22370,0))=FALSE,MATCH(CJ$6&amp;$CT59,'Route Guide - Lanes Not in Data'!$P$5:$P$22370,0),
IF(ISERROR(MATCH(CJ$6&amp;$CU59,'Route Guide - Lanes Not in Data'!$P$5:$P$22370,0))=FALSE,MATCH(CJ$6&amp;$CU59,'Route Guide - Lanes Not in Data'!$P$5:$P$22370,0),
IF(ISERROR(MATCH(CJ$6&amp;$CV59,'Route Guide - Lanes Not in Data'!$P$5:$P$22370,0))=FALSE,MATCH(CJ$6&amp;$CV59,'Route Guide - Lanes Not in Data'!$P$5:$P$22370,0),
IF(ISERROR(MATCH(CJ$6&amp;$CW59,'Route Guide - Lanes Not in Data'!$P$5:$P$22370,0))=FALSE,MATCH(CJ$6&amp;$CW59,'Route Guide - Lanes Not in Data'!$P$5:$P$22370,0),
IF(ISERROR(MATCH(CJ$6&amp;$CX59,'Route Guide - Lanes Not in Data'!$P$5:$P$22370,0))=FALSE,MATCH(CJ$6&amp;$CX59,'Route Guide - Lanes Not in Data'!$P$5:$P$22370,0),
IF(ISERROR(MATCH(CJ$6&amp;$CY59,'Route Guide - Lanes Not in Data'!$P$5:$P$22370,0))=FALSE,MATCH(CJ$6&amp;$CY59,'Route Guide - Lanes Not in Data'!$P$5:$P$22370,0),
IF(ISERROR(MATCH(CJ$6&amp;$CZ59,'Route Guide - Lanes Not in Data'!$P$5:$P$22370,0))=FALSE,MATCH(CJ$6&amp;$CZ59,'Route Guide - Lanes Not in Data'!$P$5:$P$22370,0),""))))))))))),""))</f>
        <v/>
      </c>
      <c r="CK59" s="37" t="str">
        <f>IF(OR(CK$6="",EW59&lt;&gt;2),"",IFERROR(INDEX('Route Guide - Lanes Not in Data'!$E$5:$E$22370,
IF(ISERROR(MATCH(CK$6&amp;$CQ59,'Route Guide - Lanes Not in Data'!$P$5:$P$22370,0))=FALSE,MATCH(CK$6&amp;$CQ59,'Route Guide - Lanes Not in Data'!$P$5:$P$22370,0),
IF(ISERROR(MATCH(CK$6&amp;$CR59,'Route Guide - Lanes Not in Data'!$P$5:$P$22370,0))=FALSE,MATCH(CK$6&amp;$CR59,'Route Guide - Lanes Not in Data'!$P$5:$P$22370,0),
IF(ISERROR(MATCH(CK$6&amp;$CS59,'Route Guide - Lanes Not in Data'!$P$5:$P$22370,0))=FALSE,MATCH(CK$6&amp;$CS59,'Route Guide - Lanes Not in Data'!$P$5:$P$22370,0),
IF(ISERROR(MATCH(CK$6&amp;$CT59,'Route Guide - Lanes Not in Data'!$P$5:$P$22370,0))=FALSE,MATCH(CK$6&amp;$CT59,'Route Guide - Lanes Not in Data'!$P$5:$P$22370,0),
IF(ISERROR(MATCH(CK$6&amp;$CU59,'Route Guide - Lanes Not in Data'!$P$5:$P$22370,0))=FALSE,MATCH(CK$6&amp;$CU59,'Route Guide - Lanes Not in Data'!$P$5:$P$22370,0),
IF(ISERROR(MATCH(CK$6&amp;$CV59,'Route Guide - Lanes Not in Data'!$P$5:$P$22370,0))=FALSE,MATCH(CK$6&amp;$CV59,'Route Guide - Lanes Not in Data'!$P$5:$P$22370,0),
IF(ISERROR(MATCH(CK$6&amp;$CW59,'Route Guide - Lanes Not in Data'!$P$5:$P$22370,0))=FALSE,MATCH(CK$6&amp;$CW59,'Route Guide - Lanes Not in Data'!$P$5:$P$22370,0),
IF(ISERROR(MATCH(CK$6&amp;$CX59,'Route Guide - Lanes Not in Data'!$P$5:$P$22370,0))=FALSE,MATCH(CK$6&amp;$CX59,'Route Guide - Lanes Not in Data'!$P$5:$P$22370,0),
IF(ISERROR(MATCH(CK$6&amp;$CY59,'Route Guide - Lanes Not in Data'!$P$5:$P$22370,0))=FALSE,MATCH(CK$6&amp;$CY59,'Route Guide - Lanes Not in Data'!$P$5:$P$22370,0),
IF(ISERROR(MATCH(CK$6&amp;$CZ59,'Route Guide - Lanes Not in Data'!$P$5:$P$22370,0))=FALSE,MATCH(CK$6&amp;$CZ59,'Route Guide - Lanes Not in Data'!$P$5:$P$22370,0),""))))))))))),""))</f>
        <v/>
      </c>
      <c r="CL59" s="37">
        <f t="shared" si="52"/>
        <v>0.43</v>
      </c>
      <c r="CM59" s="23" t="str">
        <f t="shared" si="53"/>
        <v>ODFL</v>
      </c>
      <c r="CN59" s="37">
        <f t="shared" si="54"/>
        <v>0</v>
      </c>
      <c r="CO59" s="23" t="str">
        <f t="shared" si="21"/>
        <v>SAIA</v>
      </c>
      <c r="CQ59" s="23" t="str">
        <f t="shared" si="72"/>
        <v>-0E25-CA-CITY OF INDUSTRY-BC</v>
      </c>
      <c r="CR59" s="23" t="str">
        <f t="shared" si="73"/>
        <v>-0E25-CA-CITY OF INDUSTRY-CAN</v>
      </c>
      <c r="CS59" s="23" t="str">
        <f t="shared" si="74"/>
        <v>-CA-CITY OF INDUSTRY-BC</v>
      </c>
      <c r="CT59" s="23" t="str">
        <f t="shared" si="75"/>
        <v>-CA-CITY OF INDUSTRY-CAN</v>
      </c>
      <c r="CU59" s="23" t="str">
        <f t="shared" si="76"/>
        <v>-91745-BC</v>
      </c>
      <c r="CV59" s="23" t="str">
        <f t="shared" si="77"/>
        <v>-91745-CAN</v>
      </c>
      <c r="CW59" s="23" t="str">
        <f t="shared" si="78"/>
        <v>-CA-BC</v>
      </c>
      <c r="CX59" s="23" t="str">
        <f t="shared" si="79"/>
        <v>BC-CA</v>
      </c>
      <c r="CY59" s="23" t="str">
        <f t="shared" si="55"/>
        <v>BC-CAN</v>
      </c>
      <c r="CZ59" s="23" t="str">
        <f t="shared" si="80"/>
        <v>USA-CAN</v>
      </c>
      <c r="DB59"/>
      <c r="DF59" s="35" t="s">
        <v>2240</v>
      </c>
      <c r="DG59" s="23">
        <v>1</v>
      </c>
      <c r="DH59" s="23">
        <v>1</v>
      </c>
      <c r="DI59" s="23">
        <v>0</v>
      </c>
      <c r="DJ59" s="23">
        <v>0</v>
      </c>
      <c r="DK59" s="23">
        <v>1</v>
      </c>
      <c r="DL59" s="23">
        <v>0</v>
      </c>
      <c r="DM59" s="23">
        <v>0</v>
      </c>
      <c r="DN59" s="23">
        <v>1</v>
      </c>
      <c r="DO59" s="23">
        <v>0</v>
      </c>
      <c r="DP59" s="23">
        <v>0</v>
      </c>
      <c r="DQ59" s="23">
        <v>1</v>
      </c>
      <c r="DR59" s="23">
        <v>0</v>
      </c>
      <c r="DS59" s="23">
        <v>1</v>
      </c>
      <c r="DT59" s="23">
        <v>1</v>
      </c>
      <c r="DU59" s="23">
        <v>0</v>
      </c>
      <c r="EC59" s="38">
        <f t="shared" si="81"/>
        <v>2</v>
      </c>
      <c r="ED59" s="38">
        <f t="shared" si="82"/>
        <v>2</v>
      </c>
      <c r="EE59" s="38">
        <f t="shared" si="83"/>
        <v>0</v>
      </c>
      <c r="EF59" s="38">
        <f t="shared" si="84"/>
        <v>0</v>
      </c>
      <c r="EG59" s="38">
        <f t="shared" si="85"/>
        <v>2</v>
      </c>
      <c r="EH59" s="38">
        <f t="shared" si="86"/>
        <v>1</v>
      </c>
      <c r="EI59" s="38">
        <f t="shared" si="87"/>
        <v>0</v>
      </c>
      <c r="EJ59" s="38">
        <f t="shared" si="88"/>
        <v>2</v>
      </c>
      <c r="EK59" s="38">
        <f t="shared" si="89"/>
        <v>0</v>
      </c>
      <c r="EL59" s="38">
        <f t="shared" si="90"/>
        <v>0</v>
      </c>
      <c r="EM59" s="38">
        <f t="shared" si="91"/>
        <v>2</v>
      </c>
      <c r="EN59" s="38">
        <f t="shared" si="92"/>
        <v>1</v>
      </c>
      <c r="EO59" s="38">
        <f t="shared" si="93"/>
        <v>2</v>
      </c>
      <c r="EP59" s="38">
        <f t="shared" si="94"/>
        <v>2</v>
      </c>
      <c r="EQ59" s="38">
        <f t="shared" si="95"/>
        <v>0</v>
      </c>
      <c r="ER59" s="38"/>
      <c r="ES59" s="38"/>
      <c r="ET59" s="38"/>
      <c r="EU59" s="38"/>
      <c r="EV59" s="38"/>
      <c r="EW59" s="38"/>
    </row>
    <row r="60" spans="2:153" x14ac:dyDescent="0.25">
      <c r="B60" s="42" t="str">
        <f t="shared" si="59"/>
        <v>CA  to  MB</v>
      </c>
      <c r="C60" s="42" t="str" cm="1">
        <f t="array" ref="C60">IFERROR(IFERROR(X60,AW60),ODFL)</f>
        <v>ODFL</v>
      </c>
      <c r="D60" s="31" t="str">
        <f t="shared" si="56"/>
        <v/>
      </c>
      <c r="F60" s="42" t="str">
        <f t="shared" si="60"/>
        <v>MB  to  CA</v>
      </c>
      <c r="G60" s="42" t="str" cm="1">
        <f t="array" ref="G60">IFERROR(IFERROR(BN60,CM60),ODFL)</f>
        <v>ODFL</v>
      </c>
      <c r="H60" s="31" t="str">
        <f t="shared" si="7"/>
        <v/>
      </c>
      <c r="U60" s="23" t="s">
        <v>2241</v>
      </c>
      <c r="V60" s="23" t="s">
        <v>2752</v>
      </c>
      <c r="W60" s="23" t="str">
        <f t="shared" si="61"/>
        <v>0E25-CA-CITY OF INDUSTRY-CA-MB</v>
      </c>
      <c r="X60" s="23" t="e">
        <f>_xlfn.XLOOKUP($W60,'Route Guide - Lanes In Data'!$B$1:$B$2645,'Route Guide - Lanes In Data'!D$1:D$2645)</f>
        <v>#N/A</v>
      </c>
      <c r="Y60" s="23" t="e">
        <f>_xlfn.XLOOKUP($W60,'Route Guide - Lanes In Data'!$B$1:$B$2645,'Route Guide - Lanes In Data'!E$1:E$2645)</f>
        <v>#N/A</v>
      </c>
      <c r="AA60" s="37">
        <f>IF(OR(AA$6="",EC60&lt;&gt;2),"",IFERROR(INDEX('Route Guide - Lanes Not in Data'!$D$5:$D$22370,
IF(ISERROR(MATCH(AA$6&amp;$BA60,'Route Guide - Lanes Not in Data'!$P$5:$P$22370,0))=FALSE,MATCH(AA$6&amp;$BA60,'Route Guide - Lanes Not in Data'!$P$5:$P$22370,0),
IF(ISERROR(MATCH(AA$6&amp;$BB60,'Route Guide - Lanes Not in Data'!$P$5:$P$22370,0))=FALSE,MATCH(AA$6&amp;$BB60,'Route Guide - Lanes Not in Data'!$P$5:$P$22370,0),
IF(ISERROR(MATCH(AA$6&amp;$BC60,'Route Guide - Lanes Not in Data'!$P$5:$P$22370,0))=FALSE,MATCH(AA$6&amp;$BC60,'Route Guide - Lanes Not in Data'!$P$5:$P$22370,0),
IF(ISERROR(MATCH(AA$6&amp;$BD60,'Route Guide - Lanes Not in Data'!$P$5:$P$22370,0))=FALSE,MATCH(AA$6&amp;$BD60,'Route Guide - Lanes Not in Data'!$P$5:$P$22370,0),
IF(ISERROR(MATCH(AA$6&amp;$BE60,'Route Guide - Lanes Not in Data'!$P$5:$P$22370,0))=FALSE,MATCH(AA$6&amp;$BE60,'Route Guide - Lanes Not in Data'!$P$5:$P$22370,0),
IF(ISERROR(MATCH(AA$6&amp;$BF60,'Route Guide - Lanes Not in Data'!$P$5:$P$22370,0))=FALSE,MATCH(AA$6&amp;$BF60,'Route Guide - Lanes Not in Data'!$P$5:$P$22370,0),
IF(ISERROR(MATCH(AA$6&amp;$BG60,'Route Guide - Lanes Not in Data'!$P$5:$P$22370,0))=FALSE,MATCH(AA$6&amp;$BG60,'Route Guide - Lanes Not in Data'!$P$5:$P$22370,0),
IF(ISERROR(MATCH(AA$6&amp;$BH60,'Route Guide - Lanes Not in Data'!$P$5:$P$22370,0))=FALSE,MATCH(AA$6&amp;$BH60,'Route Guide - Lanes Not in Data'!$P$5:$P$22370,0),
IF(ISERROR(MATCH(AA$6&amp;$BI60,'Route Guide - Lanes Not in Data'!$P$5:$P$22370,0))=FALSE,MATCH(AA$6&amp;$BI60,'Route Guide - Lanes Not in Data'!$P$5:$P$22370,0),
IF(ISERROR(MATCH(AA$6&amp;$BJ60,'Route Guide - Lanes Not in Data'!$P$5:$P$22370,0))=FALSE,MATCH(AA$6&amp;$BJ60,'Route Guide - Lanes Not in Data'!$P$5:$P$22370,0),""))))))))))),""))</f>
        <v>0.43</v>
      </c>
      <c r="AB60" s="37">
        <f>IF(OR(AB$6="",ED60&lt;&gt;2),"",IFERROR(INDEX('Route Guide - Lanes Not in Data'!$D$5:$D$22370,
IF(ISERROR(MATCH(AB$6&amp;$BA60,'Route Guide - Lanes Not in Data'!$P$5:$P$22370,0))=FALSE,MATCH(AB$6&amp;$BA60,'Route Guide - Lanes Not in Data'!$P$5:$P$22370,0),
IF(ISERROR(MATCH(AB$6&amp;$BB60,'Route Guide - Lanes Not in Data'!$P$5:$P$22370,0))=FALSE,MATCH(AB$6&amp;$BB60,'Route Guide - Lanes Not in Data'!$P$5:$P$22370,0),
IF(ISERROR(MATCH(AB$6&amp;$BC60,'Route Guide - Lanes Not in Data'!$P$5:$P$22370,0))=FALSE,MATCH(AB$6&amp;$BC60,'Route Guide - Lanes Not in Data'!$P$5:$P$22370,0),
IF(ISERROR(MATCH(AB$6&amp;$BD60,'Route Guide - Lanes Not in Data'!$P$5:$P$22370,0))=FALSE,MATCH(AB$6&amp;$BD60,'Route Guide - Lanes Not in Data'!$P$5:$P$22370,0),
IF(ISERROR(MATCH(AB$6&amp;$BE60,'Route Guide - Lanes Not in Data'!$P$5:$P$22370,0))=FALSE,MATCH(AB$6&amp;$BE60,'Route Guide - Lanes Not in Data'!$P$5:$P$22370,0),
IF(ISERROR(MATCH(AB$6&amp;$BF60,'Route Guide - Lanes Not in Data'!$P$5:$P$22370,0))=FALSE,MATCH(AB$6&amp;$BF60,'Route Guide - Lanes Not in Data'!$P$5:$P$22370,0),
IF(ISERROR(MATCH(AB$6&amp;$BG60,'Route Guide - Lanes Not in Data'!$P$5:$P$22370,0))=FALSE,MATCH(AB$6&amp;$BG60,'Route Guide - Lanes Not in Data'!$P$5:$P$22370,0),
IF(ISERROR(MATCH(AB$6&amp;$BH60,'Route Guide - Lanes Not in Data'!$P$5:$P$22370,0))=FALSE,MATCH(AB$6&amp;$BH60,'Route Guide - Lanes Not in Data'!$P$5:$P$22370,0),
IF(ISERROR(MATCH(AB$6&amp;$BI60,'Route Guide - Lanes Not in Data'!$P$5:$P$22370,0))=FALSE,MATCH(AB$6&amp;$BI60,'Route Guide - Lanes Not in Data'!$P$5:$P$22370,0),
IF(ISERROR(MATCH(AB$6&amp;$BJ60,'Route Guide - Lanes Not in Data'!$P$5:$P$22370,0))=FALSE,MATCH(AB$6&amp;$BJ60,'Route Guide - Lanes Not in Data'!$P$5:$P$22370,0),""))))))))))),""))</f>
        <v>0.14799999999999999</v>
      </c>
      <c r="AC60" s="37" t="str">
        <f>IF(OR(AC$6="",EE60&lt;&gt;2),"",IFERROR(INDEX('Route Guide - Lanes Not in Data'!$D$5:$D$22370,
IF(ISERROR(MATCH(AC$6&amp;$BA60,'Route Guide - Lanes Not in Data'!$P$5:$P$22370,0))=FALSE,MATCH(AC$6&amp;$BA60,'Route Guide - Lanes Not in Data'!$P$5:$P$22370,0),
IF(ISERROR(MATCH(AC$6&amp;$BB60,'Route Guide - Lanes Not in Data'!$P$5:$P$22370,0))=FALSE,MATCH(AC$6&amp;$BB60,'Route Guide - Lanes Not in Data'!$P$5:$P$22370,0),
IF(ISERROR(MATCH(AC$6&amp;$BC60,'Route Guide - Lanes Not in Data'!$P$5:$P$22370,0))=FALSE,MATCH(AC$6&amp;$BC60,'Route Guide - Lanes Not in Data'!$P$5:$P$22370,0),
IF(ISERROR(MATCH(AC$6&amp;$BD60,'Route Guide - Lanes Not in Data'!$P$5:$P$22370,0))=FALSE,MATCH(AC$6&amp;$BD60,'Route Guide - Lanes Not in Data'!$P$5:$P$22370,0),
IF(ISERROR(MATCH(AC$6&amp;$BE60,'Route Guide - Lanes Not in Data'!$P$5:$P$22370,0))=FALSE,MATCH(AC$6&amp;$BE60,'Route Guide - Lanes Not in Data'!$P$5:$P$22370,0),
IF(ISERROR(MATCH(AC$6&amp;$BF60,'Route Guide - Lanes Not in Data'!$P$5:$P$22370,0))=FALSE,MATCH(AC$6&amp;$BF60,'Route Guide - Lanes Not in Data'!$P$5:$P$22370,0),
IF(ISERROR(MATCH(AC$6&amp;$BG60,'Route Guide - Lanes Not in Data'!$P$5:$P$22370,0))=FALSE,MATCH(AC$6&amp;$BG60,'Route Guide - Lanes Not in Data'!$P$5:$P$22370,0),
IF(ISERROR(MATCH(AC$6&amp;$BH60,'Route Guide - Lanes Not in Data'!$P$5:$P$22370,0))=FALSE,MATCH(AC$6&amp;$BH60,'Route Guide - Lanes Not in Data'!$P$5:$P$22370,0),
IF(ISERROR(MATCH(AC$6&amp;$BI60,'Route Guide - Lanes Not in Data'!$P$5:$P$22370,0))=FALSE,MATCH(AC$6&amp;$BI60,'Route Guide - Lanes Not in Data'!$P$5:$P$22370,0),
IF(ISERROR(MATCH(AC$6&amp;$BJ60,'Route Guide - Lanes Not in Data'!$P$5:$P$22370,0))=FALSE,MATCH(AC$6&amp;$BJ60,'Route Guide - Lanes Not in Data'!$P$5:$P$22370,0),""))))))))))),""))</f>
        <v/>
      </c>
      <c r="AD60" s="37" t="str">
        <f>IF(OR(AD$6="",EF60&lt;&gt;2),"",IFERROR(INDEX('Route Guide - Lanes Not in Data'!$D$5:$D$22370,
IF(ISERROR(MATCH(AD$6&amp;$BA60,'Route Guide - Lanes Not in Data'!$P$5:$P$22370,0))=FALSE,MATCH(AD$6&amp;$BA60,'Route Guide - Lanes Not in Data'!$P$5:$P$22370,0),
IF(ISERROR(MATCH(AD$6&amp;$BB60,'Route Guide - Lanes Not in Data'!$P$5:$P$22370,0))=FALSE,MATCH(AD$6&amp;$BB60,'Route Guide - Lanes Not in Data'!$P$5:$P$22370,0),
IF(ISERROR(MATCH(AD$6&amp;$BC60,'Route Guide - Lanes Not in Data'!$P$5:$P$22370,0))=FALSE,MATCH(AD$6&amp;$BC60,'Route Guide - Lanes Not in Data'!$P$5:$P$22370,0),
IF(ISERROR(MATCH(AD$6&amp;$BD60,'Route Guide - Lanes Not in Data'!$P$5:$P$22370,0))=FALSE,MATCH(AD$6&amp;$BD60,'Route Guide - Lanes Not in Data'!$P$5:$P$22370,0),
IF(ISERROR(MATCH(AD$6&amp;$BE60,'Route Guide - Lanes Not in Data'!$P$5:$P$22370,0))=FALSE,MATCH(AD$6&amp;$BE60,'Route Guide - Lanes Not in Data'!$P$5:$P$22370,0),
IF(ISERROR(MATCH(AD$6&amp;$BF60,'Route Guide - Lanes Not in Data'!$P$5:$P$22370,0))=FALSE,MATCH(AD$6&amp;$BF60,'Route Guide - Lanes Not in Data'!$P$5:$P$22370,0),
IF(ISERROR(MATCH(AD$6&amp;$BG60,'Route Guide - Lanes Not in Data'!$P$5:$P$22370,0))=FALSE,MATCH(AD$6&amp;$BG60,'Route Guide - Lanes Not in Data'!$P$5:$P$22370,0),
IF(ISERROR(MATCH(AD$6&amp;$BH60,'Route Guide - Lanes Not in Data'!$P$5:$P$22370,0))=FALSE,MATCH(AD$6&amp;$BH60,'Route Guide - Lanes Not in Data'!$P$5:$P$22370,0),
IF(ISERROR(MATCH(AD$6&amp;$BI60,'Route Guide - Lanes Not in Data'!$P$5:$P$22370,0))=FALSE,MATCH(AD$6&amp;$BI60,'Route Guide - Lanes Not in Data'!$P$5:$P$22370,0),
IF(ISERROR(MATCH(AD$6&amp;$BJ60,'Route Guide - Lanes Not in Data'!$P$5:$P$22370,0))=FALSE,MATCH(AD$6&amp;$BJ60,'Route Guide - Lanes Not in Data'!$P$5:$P$22370,0),""))))))))))),""))</f>
        <v/>
      </c>
      <c r="AE60" s="37">
        <f>IF(OR(AE$6="",EG60&lt;&gt;2),"",IFERROR(INDEX('Route Guide - Lanes Not in Data'!$D$5:$D$22370,
IF(ISERROR(MATCH(AE$6&amp;$BA60,'Route Guide - Lanes Not in Data'!$P$5:$P$22370,0))=FALSE,MATCH(AE$6&amp;$BA60,'Route Guide - Lanes Not in Data'!$P$5:$P$22370,0),
IF(ISERROR(MATCH(AE$6&amp;$BB60,'Route Guide - Lanes Not in Data'!$P$5:$P$22370,0))=FALSE,MATCH(AE$6&amp;$BB60,'Route Guide - Lanes Not in Data'!$P$5:$P$22370,0),
IF(ISERROR(MATCH(AE$6&amp;$BC60,'Route Guide - Lanes Not in Data'!$P$5:$P$22370,0))=FALSE,MATCH(AE$6&amp;$BC60,'Route Guide - Lanes Not in Data'!$P$5:$P$22370,0),
IF(ISERROR(MATCH(AE$6&amp;$BD60,'Route Guide - Lanes Not in Data'!$P$5:$P$22370,0))=FALSE,MATCH(AE$6&amp;$BD60,'Route Guide - Lanes Not in Data'!$P$5:$P$22370,0),
IF(ISERROR(MATCH(AE$6&amp;$BE60,'Route Guide - Lanes Not in Data'!$P$5:$P$22370,0))=FALSE,MATCH(AE$6&amp;$BE60,'Route Guide - Lanes Not in Data'!$P$5:$P$22370,0),
IF(ISERROR(MATCH(AE$6&amp;$BF60,'Route Guide - Lanes Not in Data'!$P$5:$P$22370,0))=FALSE,MATCH(AE$6&amp;$BF60,'Route Guide - Lanes Not in Data'!$P$5:$P$22370,0),
IF(ISERROR(MATCH(AE$6&amp;$BG60,'Route Guide - Lanes Not in Data'!$P$5:$P$22370,0))=FALSE,MATCH(AE$6&amp;$BG60,'Route Guide - Lanes Not in Data'!$P$5:$P$22370,0),
IF(ISERROR(MATCH(AE$6&amp;$BH60,'Route Guide - Lanes Not in Data'!$P$5:$P$22370,0))=FALSE,MATCH(AE$6&amp;$BH60,'Route Guide - Lanes Not in Data'!$P$5:$P$22370,0),
IF(ISERROR(MATCH(AE$6&amp;$BI60,'Route Guide - Lanes Not in Data'!$P$5:$P$22370,0))=FALSE,MATCH(AE$6&amp;$BI60,'Route Guide - Lanes Not in Data'!$P$5:$P$22370,0),
IF(ISERROR(MATCH(AE$6&amp;$BJ60,'Route Guide - Lanes Not in Data'!$P$5:$P$22370,0))=FALSE,MATCH(AE$6&amp;$BJ60,'Route Guide - Lanes Not in Data'!$P$5:$P$22370,0),""))))))))))),""))</f>
        <v>0</v>
      </c>
      <c r="AF60" s="37" t="str">
        <f>IF(OR(AF$6="",EH60&lt;&gt;2),"",IFERROR(INDEX('Route Guide - Lanes Not in Data'!$D$5:$D$22370,
IF(ISERROR(MATCH(AF$6&amp;$BA60,'Route Guide - Lanes Not in Data'!$P$5:$P$22370,0))=FALSE,MATCH(AF$6&amp;$BA60,'Route Guide - Lanes Not in Data'!$P$5:$P$22370,0),
IF(ISERROR(MATCH(AF$6&amp;$BB60,'Route Guide - Lanes Not in Data'!$P$5:$P$22370,0))=FALSE,MATCH(AF$6&amp;$BB60,'Route Guide - Lanes Not in Data'!$P$5:$P$22370,0),
IF(ISERROR(MATCH(AF$6&amp;$BC60,'Route Guide - Lanes Not in Data'!$P$5:$P$22370,0))=FALSE,MATCH(AF$6&amp;$BC60,'Route Guide - Lanes Not in Data'!$P$5:$P$22370,0),
IF(ISERROR(MATCH(AF$6&amp;$BD60,'Route Guide - Lanes Not in Data'!$P$5:$P$22370,0))=FALSE,MATCH(AF$6&amp;$BD60,'Route Guide - Lanes Not in Data'!$P$5:$P$22370,0),
IF(ISERROR(MATCH(AF$6&amp;$BE60,'Route Guide - Lanes Not in Data'!$P$5:$P$22370,0))=FALSE,MATCH(AF$6&amp;$BE60,'Route Guide - Lanes Not in Data'!$P$5:$P$22370,0),
IF(ISERROR(MATCH(AF$6&amp;$BF60,'Route Guide - Lanes Not in Data'!$P$5:$P$22370,0))=FALSE,MATCH(AF$6&amp;$BF60,'Route Guide - Lanes Not in Data'!$P$5:$P$22370,0),
IF(ISERROR(MATCH(AF$6&amp;$BG60,'Route Guide - Lanes Not in Data'!$P$5:$P$22370,0))=FALSE,MATCH(AF$6&amp;$BG60,'Route Guide - Lanes Not in Data'!$P$5:$P$22370,0),
IF(ISERROR(MATCH(AF$6&amp;$BH60,'Route Guide - Lanes Not in Data'!$P$5:$P$22370,0))=FALSE,MATCH(AF$6&amp;$BH60,'Route Guide - Lanes Not in Data'!$P$5:$P$22370,0),
IF(ISERROR(MATCH(AF$6&amp;$BI60,'Route Guide - Lanes Not in Data'!$P$5:$P$22370,0))=FALSE,MATCH(AF$6&amp;$BI60,'Route Guide - Lanes Not in Data'!$P$5:$P$22370,0),
IF(ISERROR(MATCH(AF$6&amp;$BJ60,'Route Guide - Lanes Not in Data'!$P$5:$P$22370,0))=FALSE,MATCH(AF$6&amp;$BJ60,'Route Guide - Lanes Not in Data'!$P$5:$P$22370,0),""))))))))))),""))</f>
        <v/>
      </c>
      <c r="AG60" s="37" t="str">
        <f>IF(OR(AG$6="",EI60&lt;&gt;2),"",IFERROR(INDEX('Route Guide - Lanes Not in Data'!$D$5:$D$22370,
IF(ISERROR(MATCH(AG$6&amp;$BA60,'Route Guide - Lanes Not in Data'!$P$5:$P$22370,0))=FALSE,MATCH(AG$6&amp;$BA60,'Route Guide - Lanes Not in Data'!$P$5:$P$22370,0),
IF(ISERROR(MATCH(AG$6&amp;$BB60,'Route Guide - Lanes Not in Data'!$P$5:$P$22370,0))=FALSE,MATCH(AG$6&amp;$BB60,'Route Guide - Lanes Not in Data'!$P$5:$P$22370,0),
IF(ISERROR(MATCH(AG$6&amp;$BC60,'Route Guide - Lanes Not in Data'!$P$5:$P$22370,0))=FALSE,MATCH(AG$6&amp;$BC60,'Route Guide - Lanes Not in Data'!$P$5:$P$22370,0),
IF(ISERROR(MATCH(AG$6&amp;$BD60,'Route Guide - Lanes Not in Data'!$P$5:$P$22370,0))=FALSE,MATCH(AG$6&amp;$BD60,'Route Guide - Lanes Not in Data'!$P$5:$P$22370,0),
IF(ISERROR(MATCH(AG$6&amp;$BE60,'Route Guide - Lanes Not in Data'!$P$5:$P$22370,0))=FALSE,MATCH(AG$6&amp;$BE60,'Route Guide - Lanes Not in Data'!$P$5:$P$22370,0),
IF(ISERROR(MATCH(AG$6&amp;$BF60,'Route Guide - Lanes Not in Data'!$P$5:$P$22370,0))=FALSE,MATCH(AG$6&amp;$BF60,'Route Guide - Lanes Not in Data'!$P$5:$P$22370,0),
IF(ISERROR(MATCH(AG$6&amp;$BG60,'Route Guide - Lanes Not in Data'!$P$5:$P$22370,0))=FALSE,MATCH(AG$6&amp;$BG60,'Route Guide - Lanes Not in Data'!$P$5:$P$22370,0),
IF(ISERROR(MATCH(AG$6&amp;$BH60,'Route Guide - Lanes Not in Data'!$P$5:$P$22370,0))=FALSE,MATCH(AG$6&amp;$BH60,'Route Guide - Lanes Not in Data'!$P$5:$P$22370,0),
IF(ISERROR(MATCH(AG$6&amp;$BI60,'Route Guide - Lanes Not in Data'!$P$5:$P$22370,0))=FALSE,MATCH(AG$6&amp;$BI60,'Route Guide - Lanes Not in Data'!$P$5:$P$22370,0),
IF(ISERROR(MATCH(AG$6&amp;$BJ60,'Route Guide - Lanes Not in Data'!$P$5:$P$22370,0))=FALSE,MATCH(AG$6&amp;$BJ60,'Route Guide - Lanes Not in Data'!$P$5:$P$22370,0),""))))))))))),""))</f>
        <v/>
      </c>
      <c r="AH60" s="37" t="str">
        <f>IF(OR(AH$6="",EJ60&lt;&gt;2),"",IFERROR(INDEX('Route Guide - Lanes Not in Data'!$D$5:$D$22370,
IF(ISERROR(MATCH(AH$6&amp;$BA60,'Route Guide - Lanes Not in Data'!$P$5:$P$22370,0))=FALSE,MATCH(AH$6&amp;$BA60,'Route Guide - Lanes Not in Data'!$P$5:$P$22370,0),
IF(ISERROR(MATCH(AH$6&amp;$BB60,'Route Guide - Lanes Not in Data'!$P$5:$P$22370,0))=FALSE,MATCH(AH$6&amp;$BB60,'Route Guide - Lanes Not in Data'!$P$5:$P$22370,0),
IF(ISERROR(MATCH(AH$6&amp;$BC60,'Route Guide - Lanes Not in Data'!$P$5:$P$22370,0))=FALSE,MATCH(AH$6&amp;$BC60,'Route Guide - Lanes Not in Data'!$P$5:$P$22370,0),
IF(ISERROR(MATCH(AH$6&amp;$BD60,'Route Guide - Lanes Not in Data'!$P$5:$P$22370,0))=FALSE,MATCH(AH$6&amp;$BD60,'Route Guide - Lanes Not in Data'!$P$5:$P$22370,0),
IF(ISERROR(MATCH(AH$6&amp;$BE60,'Route Guide - Lanes Not in Data'!$P$5:$P$22370,0))=FALSE,MATCH(AH$6&amp;$BE60,'Route Guide - Lanes Not in Data'!$P$5:$P$22370,0),
IF(ISERROR(MATCH(AH$6&amp;$BF60,'Route Guide - Lanes Not in Data'!$P$5:$P$22370,0))=FALSE,MATCH(AH$6&amp;$BF60,'Route Guide - Lanes Not in Data'!$P$5:$P$22370,0),
IF(ISERROR(MATCH(AH$6&amp;$BG60,'Route Guide - Lanes Not in Data'!$P$5:$P$22370,0))=FALSE,MATCH(AH$6&amp;$BG60,'Route Guide - Lanes Not in Data'!$P$5:$P$22370,0),
IF(ISERROR(MATCH(AH$6&amp;$BH60,'Route Guide - Lanes Not in Data'!$P$5:$P$22370,0))=FALSE,MATCH(AH$6&amp;$BH60,'Route Guide - Lanes Not in Data'!$P$5:$P$22370,0),
IF(ISERROR(MATCH(AH$6&amp;$BI60,'Route Guide - Lanes Not in Data'!$P$5:$P$22370,0))=FALSE,MATCH(AH$6&amp;$BI60,'Route Guide - Lanes Not in Data'!$P$5:$P$22370,0),
IF(ISERROR(MATCH(AH$6&amp;$BJ60,'Route Guide - Lanes Not in Data'!$P$5:$P$22370,0))=FALSE,MATCH(AH$6&amp;$BJ60,'Route Guide - Lanes Not in Data'!$P$5:$P$22370,0),""))))))))))),""))</f>
        <v/>
      </c>
      <c r="AI60" s="37" t="str">
        <f>IF(OR(AI$6="",EK60&lt;&gt;2),"",IFERROR(INDEX('Route Guide - Lanes Not in Data'!$D$5:$D$22370,
IF(ISERROR(MATCH(AI$6&amp;$BA60,'Route Guide - Lanes Not in Data'!$P$5:$P$22370,0))=FALSE,MATCH(AI$6&amp;$BA60,'Route Guide - Lanes Not in Data'!$P$5:$P$22370,0),
IF(ISERROR(MATCH(AI$6&amp;$BB60,'Route Guide - Lanes Not in Data'!$P$5:$P$22370,0))=FALSE,MATCH(AI$6&amp;$BB60,'Route Guide - Lanes Not in Data'!$P$5:$P$22370,0),
IF(ISERROR(MATCH(AI$6&amp;$BC60,'Route Guide - Lanes Not in Data'!$P$5:$P$22370,0))=FALSE,MATCH(AI$6&amp;$BC60,'Route Guide - Lanes Not in Data'!$P$5:$P$22370,0),
IF(ISERROR(MATCH(AI$6&amp;$BD60,'Route Guide - Lanes Not in Data'!$P$5:$P$22370,0))=FALSE,MATCH(AI$6&amp;$BD60,'Route Guide - Lanes Not in Data'!$P$5:$P$22370,0),
IF(ISERROR(MATCH(AI$6&amp;$BE60,'Route Guide - Lanes Not in Data'!$P$5:$P$22370,0))=FALSE,MATCH(AI$6&amp;$BE60,'Route Guide - Lanes Not in Data'!$P$5:$P$22370,0),
IF(ISERROR(MATCH(AI$6&amp;$BF60,'Route Guide - Lanes Not in Data'!$P$5:$P$22370,0))=FALSE,MATCH(AI$6&amp;$BF60,'Route Guide - Lanes Not in Data'!$P$5:$P$22370,0),
IF(ISERROR(MATCH(AI$6&amp;$BG60,'Route Guide - Lanes Not in Data'!$P$5:$P$22370,0))=FALSE,MATCH(AI$6&amp;$BG60,'Route Guide - Lanes Not in Data'!$P$5:$P$22370,0),
IF(ISERROR(MATCH(AI$6&amp;$BH60,'Route Guide - Lanes Not in Data'!$P$5:$P$22370,0))=FALSE,MATCH(AI$6&amp;$BH60,'Route Guide - Lanes Not in Data'!$P$5:$P$22370,0),
IF(ISERROR(MATCH(AI$6&amp;$BI60,'Route Guide - Lanes Not in Data'!$P$5:$P$22370,0))=FALSE,MATCH(AI$6&amp;$BI60,'Route Guide - Lanes Not in Data'!$P$5:$P$22370,0),
IF(ISERROR(MATCH(AI$6&amp;$BJ60,'Route Guide - Lanes Not in Data'!$P$5:$P$22370,0))=FALSE,MATCH(AI$6&amp;$BJ60,'Route Guide - Lanes Not in Data'!$P$5:$P$22370,0),""))))))))))),""))</f>
        <v/>
      </c>
      <c r="AJ60" s="37" t="str">
        <f>IF(OR(AJ$6="",EL60&lt;&gt;2),"",IFERROR(INDEX('Route Guide - Lanes Not in Data'!$D$5:$D$22370,
IF(ISERROR(MATCH(AJ$6&amp;$BA60,'Route Guide - Lanes Not in Data'!$P$5:$P$22370,0))=FALSE,MATCH(AJ$6&amp;$BA60,'Route Guide - Lanes Not in Data'!$P$5:$P$22370,0),
IF(ISERROR(MATCH(AJ$6&amp;$BB60,'Route Guide - Lanes Not in Data'!$P$5:$P$22370,0))=FALSE,MATCH(AJ$6&amp;$BB60,'Route Guide - Lanes Not in Data'!$P$5:$P$22370,0),
IF(ISERROR(MATCH(AJ$6&amp;$BC60,'Route Guide - Lanes Not in Data'!$P$5:$P$22370,0))=FALSE,MATCH(AJ$6&amp;$BC60,'Route Guide - Lanes Not in Data'!$P$5:$P$22370,0),
IF(ISERROR(MATCH(AJ$6&amp;$BD60,'Route Guide - Lanes Not in Data'!$P$5:$P$22370,0))=FALSE,MATCH(AJ$6&amp;$BD60,'Route Guide - Lanes Not in Data'!$P$5:$P$22370,0),
IF(ISERROR(MATCH(AJ$6&amp;$BE60,'Route Guide - Lanes Not in Data'!$P$5:$P$22370,0))=FALSE,MATCH(AJ$6&amp;$BE60,'Route Guide - Lanes Not in Data'!$P$5:$P$22370,0),
IF(ISERROR(MATCH(AJ$6&amp;$BF60,'Route Guide - Lanes Not in Data'!$P$5:$P$22370,0))=FALSE,MATCH(AJ$6&amp;$BF60,'Route Guide - Lanes Not in Data'!$P$5:$P$22370,0),
IF(ISERROR(MATCH(AJ$6&amp;$BG60,'Route Guide - Lanes Not in Data'!$P$5:$P$22370,0))=FALSE,MATCH(AJ$6&amp;$BG60,'Route Guide - Lanes Not in Data'!$P$5:$P$22370,0),
IF(ISERROR(MATCH(AJ$6&amp;$BH60,'Route Guide - Lanes Not in Data'!$P$5:$P$22370,0))=FALSE,MATCH(AJ$6&amp;$BH60,'Route Guide - Lanes Not in Data'!$P$5:$P$22370,0),
IF(ISERROR(MATCH(AJ$6&amp;$BI60,'Route Guide - Lanes Not in Data'!$P$5:$P$22370,0))=FALSE,MATCH(AJ$6&amp;$BI60,'Route Guide - Lanes Not in Data'!$P$5:$P$22370,0),
IF(ISERROR(MATCH(AJ$6&amp;$BJ60,'Route Guide - Lanes Not in Data'!$P$5:$P$22370,0))=FALSE,MATCH(AJ$6&amp;$BJ60,'Route Guide - Lanes Not in Data'!$P$5:$P$22370,0),""))))))))))),""))</f>
        <v/>
      </c>
      <c r="AK60" s="37" t="str">
        <f>IF(OR(AK$6="",EM60&lt;&gt;2),"",IFERROR(INDEX('Route Guide - Lanes Not in Data'!$D$5:$D$22370,
IF(ISERROR(MATCH(AK$6&amp;$BA60,'Route Guide - Lanes Not in Data'!$P$5:$P$22370,0))=FALSE,MATCH(AK$6&amp;$BA60,'Route Guide - Lanes Not in Data'!$P$5:$P$22370,0),
IF(ISERROR(MATCH(AK$6&amp;$BB60,'Route Guide - Lanes Not in Data'!$P$5:$P$22370,0))=FALSE,MATCH(AK$6&amp;$BB60,'Route Guide - Lanes Not in Data'!$P$5:$P$22370,0),
IF(ISERROR(MATCH(AK$6&amp;$BC60,'Route Guide - Lanes Not in Data'!$P$5:$P$22370,0))=FALSE,MATCH(AK$6&amp;$BC60,'Route Guide - Lanes Not in Data'!$P$5:$P$22370,0),
IF(ISERROR(MATCH(AK$6&amp;$BD60,'Route Guide - Lanes Not in Data'!$P$5:$P$22370,0))=FALSE,MATCH(AK$6&amp;$BD60,'Route Guide - Lanes Not in Data'!$P$5:$P$22370,0),
IF(ISERROR(MATCH(AK$6&amp;$BE60,'Route Guide - Lanes Not in Data'!$P$5:$P$22370,0))=FALSE,MATCH(AK$6&amp;$BE60,'Route Guide - Lanes Not in Data'!$P$5:$P$22370,0),
IF(ISERROR(MATCH(AK$6&amp;$BF60,'Route Guide - Lanes Not in Data'!$P$5:$P$22370,0))=FALSE,MATCH(AK$6&amp;$BF60,'Route Guide - Lanes Not in Data'!$P$5:$P$22370,0),
IF(ISERROR(MATCH(AK$6&amp;$BG60,'Route Guide - Lanes Not in Data'!$P$5:$P$22370,0))=FALSE,MATCH(AK$6&amp;$BG60,'Route Guide - Lanes Not in Data'!$P$5:$P$22370,0),
IF(ISERROR(MATCH(AK$6&amp;$BH60,'Route Guide - Lanes Not in Data'!$P$5:$P$22370,0))=FALSE,MATCH(AK$6&amp;$BH60,'Route Guide - Lanes Not in Data'!$P$5:$P$22370,0),
IF(ISERROR(MATCH(AK$6&amp;$BI60,'Route Guide - Lanes Not in Data'!$P$5:$P$22370,0))=FALSE,MATCH(AK$6&amp;$BI60,'Route Guide - Lanes Not in Data'!$P$5:$P$22370,0),
IF(ISERROR(MATCH(AK$6&amp;$BJ60,'Route Guide - Lanes Not in Data'!$P$5:$P$22370,0))=FALSE,MATCH(AK$6&amp;$BJ60,'Route Guide - Lanes Not in Data'!$P$5:$P$22370,0),""))))))))))),""))</f>
        <v/>
      </c>
      <c r="AL60" s="37" t="str">
        <f>IF(OR(AL$6="",EN60&lt;&gt;2),"",IFERROR(INDEX('Route Guide - Lanes Not in Data'!$D$5:$D$22370,
IF(ISERROR(MATCH(AL$6&amp;$BA60,'Route Guide - Lanes Not in Data'!$P$5:$P$22370,0))=FALSE,MATCH(AL$6&amp;$BA60,'Route Guide - Lanes Not in Data'!$P$5:$P$22370,0),
IF(ISERROR(MATCH(AL$6&amp;$BB60,'Route Guide - Lanes Not in Data'!$P$5:$P$22370,0))=FALSE,MATCH(AL$6&amp;$BB60,'Route Guide - Lanes Not in Data'!$P$5:$P$22370,0),
IF(ISERROR(MATCH(AL$6&amp;$BC60,'Route Guide - Lanes Not in Data'!$P$5:$P$22370,0))=FALSE,MATCH(AL$6&amp;$BC60,'Route Guide - Lanes Not in Data'!$P$5:$P$22370,0),
IF(ISERROR(MATCH(AL$6&amp;$BD60,'Route Guide - Lanes Not in Data'!$P$5:$P$22370,0))=FALSE,MATCH(AL$6&amp;$BD60,'Route Guide - Lanes Not in Data'!$P$5:$P$22370,0),
IF(ISERROR(MATCH(AL$6&amp;$BE60,'Route Guide - Lanes Not in Data'!$P$5:$P$22370,0))=FALSE,MATCH(AL$6&amp;$BE60,'Route Guide - Lanes Not in Data'!$P$5:$P$22370,0),
IF(ISERROR(MATCH(AL$6&amp;$BF60,'Route Guide - Lanes Not in Data'!$P$5:$P$22370,0))=FALSE,MATCH(AL$6&amp;$BF60,'Route Guide - Lanes Not in Data'!$P$5:$P$22370,0),
IF(ISERROR(MATCH(AL$6&amp;$BG60,'Route Guide - Lanes Not in Data'!$P$5:$P$22370,0))=FALSE,MATCH(AL$6&amp;$BG60,'Route Guide - Lanes Not in Data'!$P$5:$P$22370,0),
IF(ISERROR(MATCH(AL$6&amp;$BH60,'Route Guide - Lanes Not in Data'!$P$5:$P$22370,0))=FALSE,MATCH(AL$6&amp;$BH60,'Route Guide - Lanes Not in Data'!$P$5:$P$22370,0),
IF(ISERROR(MATCH(AL$6&amp;$BI60,'Route Guide - Lanes Not in Data'!$P$5:$P$22370,0))=FALSE,MATCH(AL$6&amp;$BI60,'Route Guide - Lanes Not in Data'!$P$5:$P$22370,0),
IF(ISERROR(MATCH(AL$6&amp;$BJ60,'Route Guide - Lanes Not in Data'!$P$5:$P$22370,0))=FALSE,MATCH(AL$6&amp;$BJ60,'Route Guide - Lanes Not in Data'!$P$5:$P$22370,0),""))))))))))),""))</f>
        <v/>
      </c>
      <c r="AM60" s="37" t="str">
        <f>IF(OR(AM$6="",EO60&lt;&gt;2),"",IFERROR(INDEX('Route Guide - Lanes Not in Data'!$D$5:$D$22370,
IF(ISERROR(MATCH(AM$6&amp;$BA60,'Route Guide - Lanes Not in Data'!$P$5:$P$22370,0))=FALSE,MATCH(AM$6&amp;$BA60,'Route Guide - Lanes Not in Data'!$P$5:$P$22370,0),
IF(ISERROR(MATCH(AM$6&amp;$BB60,'Route Guide - Lanes Not in Data'!$P$5:$P$22370,0))=FALSE,MATCH(AM$6&amp;$BB60,'Route Guide - Lanes Not in Data'!$P$5:$P$22370,0),
IF(ISERROR(MATCH(AM$6&amp;$BC60,'Route Guide - Lanes Not in Data'!$P$5:$P$22370,0))=FALSE,MATCH(AM$6&amp;$BC60,'Route Guide - Lanes Not in Data'!$P$5:$P$22370,0),
IF(ISERROR(MATCH(AM$6&amp;$BD60,'Route Guide - Lanes Not in Data'!$P$5:$P$22370,0))=FALSE,MATCH(AM$6&amp;$BD60,'Route Guide - Lanes Not in Data'!$P$5:$P$22370,0),
IF(ISERROR(MATCH(AM$6&amp;$BE60,'Route Guide - Lanes Not in Data'!$P$5:$P$22370,0))=FALSE,MATCH(AM$6&amp;$BE60,'Route Guide - Lanes Not in Data'!$P$5:$P$22370,0),
IF(ISERROR(MATCH(AM$6&amp;$BF60,'Route Guide - Lanes Not in Data'!$P$5:$P$22370,0))=FALSE,MATCH(AM$6&amp;$BF60,'Route Guide - Lanes Not in Data'!$P$5:$P$22370,0),
IF(ISERROR(MATCH(AM$6&amp;$BG60,'Route Guide - Lanes Not in Data'!$P$5:$P$22370,0))=FALSE,MATCH(AM$6&amp;$BG60,'Route Guide - Lanes Not in Data'!$P$5:$P$22370,0),
IF(ISERROR(MATCH(AM$6&amp;$BH60,'Route Guide - Lanes Not in Data'!$P$5:$P$22370,0))=FALSE,MATCH(AM$6&amp;$BH60,'Route Guide - Lanes Not in Data'!$P$5:$P$22370,0),
IF(ISERROR(MATCH(AM$6&amp;$BI60,'Route Guide - Lanes Not in Data'!$P$5:$P$22370,0))=FALSE,MATCH(AM$6&amp;$BI60,'Route Guide - Lanes Not in Data'!$P$5:$P$22370,0),
IF(ISERROR(MATCH(AM$6&amp;$BJ60,'Route Guide - Lanes Not in Data'!$P$5:$P$22370,0))=FALSE,MATCH(AM$6&amp;$BJ60,'Route Guide - Lanes Not in Data'!$P$5:$P$22370,0),""))))))))))),""))</f>
        <v/>
      </c>
      <c r="AN60" s="37" t="str">
        <f>IF(OR(AN$6="",EP60&lt;&gt;2),"",IFERROR(INDEX('Route Guide - Lanes Not in Data'!$D$5:$D$22370,
IF(ISERROR(MATCH(AN$6&amp;$BA60,'Route Guide - Lanes Not in Data'!$P$5:$P$22370,0))=FALSE,MATCH(AN$6&amp;$BA60,'Route Guide - Lanes Not in Data'!$P$5:$P$22370,0),
IF(ISERROR(MATCH(AN$6&amp;$BB60,'Route Guide - Lanes Not in Data'!$P$5:$P$22370,0))=FALSE,MATCH(AN$6&amp;$BB60,'Route Guide - Lanes Not in Data'!$P$5:$P$22370,0),
IF(ISERROR(MATCH(AN$6&amp;$BC60,'Route Guide - Lanes Not in Data'!$P$5:$P$22370,0))=FALSE,MATCH(AN$6&amp;$BC60,'Route Guide - Lanes Not in Data'!$P$5:$P$22370,0),
IF(ISERROR(MATCH(AN$6&amp;$BD60,'Route Guide - Lanes Not in Data'!$P$5:$P$22370,0))=FALSE,MATCH(AN$6&amp;$BD60,'Route Guide - Lanes Not in Data'!$P$5:$P$22370,0),
IF(ISERROR(MATCH(AN$6&amp;$BE60,'Route Guide - Lanes Not in Data'!$P$5:$P$22370,0))=FALSE,MATCH(AN$6&amp;$BE60,'Route Guide - Lanes Not in Data'!$P$5:$P$22370,0),
IF(ISERROR(MATCH(AN$6&amp;$BF60,'Route Guide - Lanes Not in Data'!$P$5:$P$22370,0))=FALSE,MATCH(AN$6&amp;$BF60,'Route Guide - Lanes Not in Data'!$P$5:$P$22370,0),
IF(ISERROR(MATCH(AN$6&amp;$BG60,'Route Guide - Lanes Not in Data'!$P$5:$P$22370,0))=FALSE,MATCH(AN$6&amp;$BG60,'Route Guide - Lanes Not in Data'!$P$5:$P$22370,0),
IF(ISERROR(MATCH(AN$6&amp;$BH60,'Route Guide - Lanes Not in Data'!$P$5:$P$22370,0))=FALSE,MATCH(AN$6&amp;$BH60,'Route Guide - Lanes Not in Data'!$P$5:$P$22370,0),
IF(ISERROR(MATCH(AN$6&amp;$BI60,'Route Guide - Lanes Not in Data'!$P$5:$P$22370,0))=FALSE,MATCH(AN$6&amp;$BI60,'Route Guide - Lanes Not in Data'!$P$5:$P$22370,0),
IF(ISERROR(MATCH(AN$6&amp;$BJ60,'Route Guide - Lanes Not in Data'!$P$5:$P$22370,0))=FALSE,MATCH(AN$6&amp;$BJ60,'Route Guide - Lanes Not in Data'!$P$5:$P$22370,0),""))))))))))),""))</f>
        <v/>
      </c>
      <c r="AO60" s="37" t="str">
        <f>IF(OR(AO$6="",EQ60&lt;&gt;2),"",IFERROR(INDEX('Route Guide - Lanes Not in Data'!$D$5:$D$22370,
IF(ISERROR(MATCH(AO$6&amp;$BA60,'Route Guide - Lanes Not in Data'!$P$5:$P$22370,0))=FALSE,MATCH(AO$6&amp;$BA60,'Route Guide - Lanes Not in Data'!$P$5:$P$22370,0),
IF(ISERROR(MATCH(AO$6&amp;$BB60,'Route Guide - Lanes Not in Data'!$P$5:$P$22370,0))=FALSE,MATCH(AO$6&amp;$BB60,'Route Guide - Lanes Not in Data'!$P$5:$P$22370,0),
IF(ISERROR(MATCH(AO$6&amp;$BC60,'Route Guide - Lanes Not in Data'!$P$5:$P$22370,0))=FALSE,MATCH(AO$6&amp;$BC60,'Route Guide - Lanes Not in Data'!$P$5:$P$22370,0),
IF(ISERROR(MATCH(AO$6&amp;$BD60,'Route Guide - Lanes Not in Data'!$P$5:$P$22370,0))=FALSE,MATCH(AO$6&amp;$BD60,'Route Guide - Lanes Not in Data'!$P$5:$P$22370,0),
IF(ISERROR(MATCH(AO$6&amp;$BE60,'Route Guide - Lanes Not in Data'!$P$5:$P$22370,0))=FALSE,MATCH(AO$6&amp;$BE60,'Route Guide - Lanes Not in Data'!$P$5:$P$22370,0),
IF(ISERROR(MATCH(AO$6&amp;$BF60,'Route Guide - Lanes Not in Data'!$P$5:$P$22370,0))=FALSE,MATCH(AO$6&amp;$BF60,'Route Guide - Lanes Not in Data'!$P$5:$P$22370,0),
IF(ISERROR(MATCH(AO$6&amp;$BG60,'Route Guide - Lanes Not in Data'!$P$5:$P$22370,0))=FALSE,MATCH(AO$6&amp;$BG60,'Route Guide - Lanes Not in Data'!$P$5:$P$22370,0),
IF(ISERROR(MATCH(AO$6&amp;$BH60,'Route Guide - Lanes Not in Data'!$P$5:$P$22370,0))=FALSE,MATCH(AO$6&amp;$BH60,'Route Guide - Lanes Not in Data'!$P$5:$P$22370,0),
IF(ISERROR(MATCH(AO$6&amp;$BI60,'Route Guide - Lanes Not in Data'!$P$5:$P$22370,0))=FALSE,MATCH(AO$6&amp;$BI60,'Route Guide - Lanes Not in Data'!$P$5:$P$22370,0),
IF(ISERROR(MATCH(AO$6&amp;$BJ60,'Route Guide - Lanes Not in Data'!$P$5:$P$22370,0))=FALSE,MATCH(AO$6&amp;$BJ60,'Route Guide - Lanes Not in Data'!$P$5:$P$22370,0),""))))))))))),""))</f>
        <v/>
      </c>
      <c r="AP60" s="37" t="str">
        <f>IF(OR(AP$6="",ER60&lt;&gt;2),"",IFERROR(INDEX('Route Guide - Lanes Not in Data'!$D$5:$D$22370,
IF(ISERROR(MATCH(AP$6&amp;$BA60,'Route Guide - Lanes Not in Data'!$P$5:$P$22370,0))=FALSE,MATCH(AP$6&amp;$BA60,'Route Guide - Lanes Not in Data'!$P$5:$P$22370,0),
IF(ISERROR(MATCH(AP$6&amp;$BB60,'Route Guide - Lanes Not in Data'!$P$5:$P$22370,0))=FALSE,MATCH(AP$6&amp;$BB60,'Route Guide - Lanes Not in Data'!$P$5:$P$22370,0),
IF(ISERROR(MATCH(AP$6&amp;$BC60,'Route Guide - Lanes Not in Data'!$P$5:$P$22370,0))=FALSE,MATCH(AP$6&amp;$BC60,'Route Guide - Lanes Not in Data'!$P$5:$P$22370,0),
IF(ISERROR(MATCH(AP$6&amp;$BD60,'Route Guide - Lanes Not in Data'!$P$5:$P$22370,0))=FALSE,MATCH(AP$6&amp;$BD60,'Route Guide - Lanes Not in Data'!$P$5:$P$22370,0),
IF(ISERROR(MATCH(AP$6&amp;$BE60,'Route Guide - Lanes Not in Data'!$P$5:$P$22370,0))=FALSE,MATCH(AP$6&amp;$BE60,'Route Guide - Lanes Not in Data'!$P$5:$P$22370,0),
IF(ISERROR(MATCH(AP$6&amp;$BF60,'Route Guide - Lanes Not in Data'!$P$5:$P$22370,0))=FALSE,MATCH(AP$6&amp;$BF60,'Route Guide - Lanes Not in Data'!$P$5:$P$22370,0),
IF(ISERROR(MATCH(AP$6&amp;$BG60,'Route Guide - Lanes Not in Data'!$P$5:$P$22370,0))=FALSE,MATCH(AP$6&amp;$BG60,'Route Guide - Lanes Not in Data'!$P$5:$P$22370,0),
IF(ISERROR(MATCH(AP$6&amp;$BH60,'Route Guide - Lanes Not in Data'!$P$5:$P$22370,0))=FALSE,MATCH(AP$6&amp;$BH60,'Route Guide - Lanes Not in Data'!$P$5:$P$22370,0),
IF(ISERROR(MATCH(AP$6&amp;$BI60,'Route Guide - Lanes Not in Data'!$P$5:$P$22370,0))=FALSE,MATCH(AP$6&amp;$BI60,'Route Guide - Lanes Not in Data'!$P$5:$P$22370,0),
IF(ISERROR(MATCH(AP$6&amp;$BJ60,'Route Guide - Lanes Not in Data'!$P$5:$P$22370,0))=FALSE,MATCH(AP$6&amp;$BJ60,'Route Guide - Lanes Not in Data'!$P$5:$P$22370,0),""))))))))))),""))</f>
        <v/>
      </c>
      <c r="AQ60" s="37" t="str">
        <f>IF(OR(AQ$6="",ES60&lt;&gt;2),"",IFERROR(INDEX('Route Guide - Lanes Not in Data'!$D$5:$D$22370,
IF(ISERROR(MATCH(AQ$6&amp;$BA60,'Route Guide - Lanes Not in Data'!$P$5:$P$22370,0))=FALSE,MATCH(AQ$6&amp;$BA60,'Route Guide - Lanes Not in Data'!$P$5:$P$22370,0),
IF(ISERROR(MATCH(AQ$6&amp;$BB60,'Route Guide - Lanes Not in Data'!$P$5:$P$22370,0))=FALSE,MATCH(AQ$6&amp;$BB60,'Route Guide - Lanes Not in Data'!$P$5:$P$22370,0),
IF(ISERROR(MATCH(AQ$6&amp;$BC60,'Route Guide - Lanes Not in Data'!$P$5:$P$22370,0))=FALSE,MATCH(AQ$6&amp;$BC60,'Route Guide - Lanes Not in Data'!$P$5:$P$22370,0),
IF(ISERROR(MATCH(AQ$6&amp;$BD60,'Route Guide - Lanes Not in Data'!$P$5:$P$22370,0))=FALSE,MATCH(AQ$6&amp;$BD60,'Route Guide - Lanes Not in Data'!$P$5:$P$22370,0),
IF(ISERROR(MATCH(AQ$6&amp;$BE60,'Route Guide - Lanes Not in Data'!$P$5:$P$22370,0))=FALSE,MATCH(AQ$6&amp;$BE60,'Route Guide - Lanes Not in Data'!$P$5:$P$22370,0),
IF(ISERROR(MATCH(AQ$6&amp;$BF60,'Route Guide - Lanes Not in Data'!$P$5:$P$22370,0))=FALSE,MATCH(AQ$6&amp;$BF60,'Route Guide - Lanes Not in Data'!$P$5:$P$22370,0),
IF(ISERROR(MATCH(AQ$6&amp;$BG60,'Route Guide - Lanes Not in Data'!$P$5:$P$22370,0))=FALSE,MATCH(AQ$6&amp;$BG60,'Route Guide - Lanes Not in Data'!$P$5:$P$22370,0),
IF(ISERROR(MATCH(AQ$6&amp;$BH60,'Route Guide - Lanes Not in Data'!$P$5:$P$22370,0))=FALSE,MATCH(AQ$6&amp;$BH60,'Route Guide - Lanes Not in Data'!$P$5:$P$22370,0),
IF(ISERROR(MATCH(AQ$6&amp;$BI60,'Route Guide - Lanes Not in Data'!$P$5:$P$22370,0))=FALSE,MATCH(AQ$6&amp;$BI60,'Route Guide - Lanes Not in Data'!$P$5:$P$22370,0),
IF(ISERROR(MATCH(AQ$6&amp;$BJ60,'Route Guide - Lanes Not in Data'!$P$5:$P$22370,0))=FALSE,MATCH(AQ$6&amp;$BJ60,'Route Guide - Lanes Not in Data'!$P$5:$P$22370,0),""))))))))))),""))</f>
        <v/>
      </c>
      <c r="AR60" s="37" t="str">
        <f>IF(OR(AR$6="",ET60&lt;&gt;2),"",IFERROR(INDEX('Route Guide - Lanes Not in Data'!$D$5:$D$22370,
IF(ISERROR(MATCH(AR$6&amp;$BA60,'Route Guide - Lanes Not in Data'!$P$5:$P$22370,0))=FALSE,MATCH(AR$6&amp;$BA60,'Route Guide - Lanes Not in Data'!$P$5:$P$22370,0),
IF(ISERROR(MATCH(AR$6&amp;$BB60,'Route Guide - Lanes Not in Data'!$P$5:$P$22370,0))=FALSE,MATCH(AR$6&amp;$BB60,'Route Guide - Lanes Not in Data'!$P$5:$P$22370,0),
IF(ISERROR(MATCH(AR$6&amp;$BC60,'Route Guide - Lanes Not in Data'!$P$5:$P$22370,0))=FALSE,MATCH(AR$6&amp;$BC60,'Route Guide - Lanes Not in Data'!$P$5:$P$22370,0),
IF(ISERROR(MATCH(AR$6&amp;$BD60,'Route Guide - Lanes Not in Data'!$P$5:$P$22370,0))=FALSE,MATCH(AR$6&amp;$BD60,'Route Guide - Lanes Not in Data'!$P$5:$P$22370,0),
IF(ISERROR(MATCH(AR$6&amp;$BE60,'Route Guide - Lanes Not in Data'!$P$5:$P$22370,0))=FALSE,MATCH(AR$6&amp;$BE60,'Route Guide - Lanes Not in Data'!$P$5:$P$22370,0),
IF(ISERROR(MATCH(AR$6&amp;$BF60,'Route Guide - Lanes Not in Data'!$P$5:$P$22370,0))=FALSE,MATCH(AR$6&amp;$BF60,'Route Guide - Lanes Not in Data'!$P$5:$P$22370,0),
IF(ISERROR(MATCH(AR$6&amp;$BG60,'Route Guide - Lanes Not in Data'!$P$5:$P$22370,0))=FALSE,MATCH(AR$6&amp;$BG60,'Route Guide - Lanes Not in Data'!$P$5:$P$22370,0),
IF(ISERROR(MATCH(AR$6&amp;$BH60,'Route Guide - Lanes Not in Data'!$P$5:$P$22370,0))=FALSE,MATCH(AR$6&amp;$BH60,'Route Guide - Lanes Not in Data'!$P$5:$P$22370,0),
IF(ISERROR(MATCH(AR$6&amp;$BI60,'Route Guide - Lanes Not in Data'!$P$5:$P$22370,0))=FALSE,MATCH(AR$6&amp;$BI60,'Route Guide - Lanes Not in Data'!$P$5:$P$22370,0),
IF(ISERROR(MATCH(AR$6&amp;$BJ60,'Route Guide - Lanes Not in Data'!$P$5:$P$22370,0))=FALSE,MATCH(AR$6&amp;$BJ60,'Route Guide - Lanes Not in Data'!$P$5:$P$22370,0),""))))))))))),""))</f>
        <v/>
      </c>
      <c r="AS60" s="37" t="str">
        <f>IF(OR(AS$6="",EU60&lt;&gt;2),"",IFERROR(INDEX('Route Guide - Lanes Not in Data'!$D$5:$D$22370,
IF(ISERROR(MATCH(AS$6&amp;$BA60,'Route Guide - Lanes Not in Data'!$P$5:$P$22370,0))=FALSE,MATCH(AS$6&amp;$BA60,'Route Guide - Lanes Not in Data'!$P$5:$P$22370,0),
IF(ISERROR(MATCH(AS$6&amp;$BB60,'Route Guide - Lanes Not in Data'!$P$5:$P$22370,0))=FALSE,MATCH(AS$6&amp;$BB60,'Route Guide - Lanes Not in Data'!$P$5:$P$22370,0),
IF(ISERROR(MATCH(AS$6&amp;$BC60,'Route Guide - Lanes Not in Data'!$P$5:$P$22370,0))=FALSE,MATCH(AS$6&amp;$BC60,'Route Guide - Lanes Not in Data'!$P$5:$P$22370,0),
IF(ISERROR(MATCH(AS$6&amp;$BD60,'Route Guide - Lanes Not in Data'!$P$5:$P$22370,0))=FALSE,MATCH(AS$6&amp;$BD60,'Route Guide - Lanes Not in Data'!$P$5:$P$22370,0),
IF(ISERROR(MATCH(AS$6&amp;$BE60,'Route Guide - Lanes Not in Data'!$P$5:$P$22370,0))=FALSE,MATCH(AS$6&amp;$BE60,'Route Guide - Lanes Not in Data'!$P$5:$P$22370,0),
IF(ISERROR(MATCH(AS$6&amp;$BF60,'Route Guide - Lanes Not in Data'!$P$5:$P$22370,0))=FALSE,MATCH(AS$6&amp;$BF60,'Route Guide - Lanes Not in Data'!$P$5:$P$22370,0),
IF(ISERROR(MATCH(AS$6&amp;$BG60,'Route Guide - Lanes Not in Data'!$P$5:$P$22370,0))=FALSE,MATCH(AS$6&amp;$BG60,'Route Guide - Lanes Not in Data'!$P$5:$P$22370,0),
IF(ISERROR(MATCH(AS$6&amp;$BH60,'Route Guide - Lanes Not in Data'!$P$5:$P$22370,0))=FALSE,MATCH(AS$6&amp;$BH60,'Route Guide - Lanes Not in Data'!$P$5:$P$22370,0),
IF(ISERROR(MATCH(AS$6&amp;$BI60,'Route Guide - Lanes Not in Data'!$P$5:$P$22370,0))=FALSE,MATCH(AS$6&amp;$BI60,'Route Guide - Lanes Not in Data'!$P$5:$P$22370,0),
IF(ISERROR(MATCH(AS$6&amp;$BJ60,'Route Guide - Lanes Not in Data'!$P$5:$P$22370,0))=FALSE,MATCH(AS$6&amp;$BJ60,'Route Guide - Lanes Not in Data'!$P$5:$P$22370,0),""))))))))))),""))</f>
        <v/>
      </c>
      <c r="AT60" s="37" t="str">
        <f>IF(OR(AT$6="",EV60&lt;&gt;2),"",IFERROR(INDEX('Route Guide - Lanes Not in Data'!$D$5:$D$22370,
IF(ISERROR(MATCH(AT$6&amp;$BA60,'Route Guide - Lanes Not in Data'!$P$5:$P$22370,0))=FALSE,MATCH(AT$6&amp;$BA60,'Route Guide - Lanes Not in Data'!$P$5:$P$22370,0),
IF(ISERROR(MATCH(AT$6&amp;$BB60,'Route Guide - Lanes Not in Data'!$P$5:$P$22370,0))=FALSE,MATCH(AT$6&amp;$BB60,'Route Guide - Lanes Not in Data'!$P$5:$P$22370,0),
IF(ISERROR(MATCH(AT$6&amp;$BC60,'Route Guide - Lanes Not in Data'!$P$5:$P$22370,0))=FALSE,MATCH(AT$6&amp;$BC60,'Route Guide - Lanes Not in Data'!$P$5:$P$22370,0),
IF(ISERROR(MATCH(AT$6&amp;$BD60,'Route Guide - Lanes Not in Data'!$P$5:$P$22370,0))=FALSE,MATCH(AT$6&amp;$BD60,'Route Guide - Lanes Not in Data'!$P$5:$P$22370,0),
IF(ISERROR(MATCH(AT$6&amp;$BE60,'Route Guide - Lanes Not in Data'!$P$5:$P$22370,0))=FALSE,MATCH(AT$6&amp;$BE60,'Route Guide - Lanes Not in Data'!$P$5:$P$22370,0),
IF(ISERROR(MATCH(AT$6&amp;$BF60,'Route Guide - Lanes Not in Data'!$P$5:$P$22370,0))=FALSE,MATCH(AT$6&amp;$BF60,'Route Guide - Lanes Not in Data'!$P$5:$P$22370,0),
IF(ISERROR(MATCH(AT$6&amp;$BG60,'Route Guide - Lanes Not in Data'!$P$5:$P$22370,0))=FALSE,MATCH(AT$6&amp;$BG60,'Route Guide - Lanes Not in Data'!$P$5:$P$22370,0),
IF(ISERROR(MATCH(AT$6&amp;$BH60,'Route Guide - Lanes Not in Data'!$P$5:$P$22370,0))=FALSE,MATCH(AT$6&amp;$BH60,'Route Guide - Lanes Not in Data'!$P$5:$P$22370,0),
IF(ISERROR(MATCH(AT$6&amp;$BI60,'Route Guide - Lanes Not in Data'!$P$5:$P$22370,0))=FALSE,MATCH(AT$6&amp;$BI60,'Route Guide - Lanes Not in Data'!$P$5:$P$22370,0),
IF(ISERROR(MATCH(AT$6&amp;$BJ60,'Route Guide - Lanes Not in Data'!$P$5:$P$22370,0))=FALSE,MATCH(AT$6&amp;$BJ60,'Route Guide - Lanes Not in Data'!$P$5:$P$22370,0),""))))))))))),""))</f>
        <v/>
      </c>
      <c r="AU60" s="37" t="str">
        <f>IF(OR(AU$6="",EW60&lt;&gt;2),"",IFERROR(INDEX('Route Guide - Lanes Not in Data'!$D$5:$D$22370,
IF(ISERROR(MATCH(AU$6&amp;$BA60,'Route Guide - Lanes Not in Data'!$P$5:$P$22370,0))=FALSE,MATCH(AU$6&amp;$BA60,'Route Guide - Lanes Not in Data'!$P$5:$P$22370,0),
IF(ISERROR(MATCH(AU$6&amp;$BB60,'Route Guide - Lanes Not in Data'!$P$5:$P$22370,0))=FALSE,MATCH(AU$6&amp;$BB60,'Route Guide - Lanes Not in Data'!$P$5:$P$22370,0),
IF(ISERROR(MATCH(AU$6&amp;$BC60,'Route Guide - Lanes Not in Data'!$P$5:$P$22370,0))=FALSE,MATCH(AU$6&amp;$BC60,'Route Guide - Lanes Not in Data'!$P$5:$P$22370,0),
IF(ISERROR(MATCH(AU$6&amp;$BD60,'Route Guide - Lanes Not in Data'!$P$5:$P$22370,0))=FALSE,MATCH(AU$6&amp;$BD60,'Route Guide - Lanes Not in Data'!$P$5:$P$22370,0),
IF(ISERROR(MATCH(AU$6&amp;$BE60,'Route Guide - Lanes Not in Data'!$P$5:$P$22370,0))=FALSE,MATCH(AU$6&amp;$BE60,'Route Guide - Lanes Not in Data'!$P$5:$P$22370,0),
IF(ISERROR(MATCH(AU$6&amp;$BF60,'Route Guide - Lanes Not in Data'!$P$5:$P$22370,0))=FALSE,MATCH(AU$6&amp;$BF60,'Route Guide - Lanes Not in Data'!$P$5:$P$22370,0),
IF(ISERROR(MATCH(AU$6&amp;$BG60,'Route Guide - Lanes Not in Data'!$P$5:$P$22370,0))=FALSE,MATCH(AU$6&amp;$BG60,'Route Guide - Lanes Not in Data'!$P$5:$P$22370,0),
IF(ISERROR(MATCH(AU$6&amp;$BH60,'Route Guide - Lanes Not in Data'!$P$5:$P$22370,0))=FALSE,MATCH(AU$6&amp;$BH60,'Route Guide - Lanes Not in Data'!$P$5:$P$22370,0),
IF(ISERROR(MATCH(AU$6&amp;$BI60,'Route Guide - Lanes Not in Data'!$P$5:$P$22370,0))=FALSE,MATCH(AU$6&amp;$BI60,'Route Guide - Lanes Not in Data'!$P$5:$P$22370,0),
IF(ISERROR(MATCH(AU$6&amp;$BJ60,'Route Guide - Lanes Not in Data'!$P$5:$P$22370,0))=FALSE,MATCH(AU$6&amp;$BJ60,'Route Guide - Lanes Not in Data'!$P$5:$P$22370,0),""))))))))))),""))</f>
        <v/>
      </c>
      <c r="AV60" s="37">
        <f t="shared" si="47"/>
        <v>0.43</v>
      </c>
      <c r="AW60" s="23" t="str">
        <f t="shared" si="48"/>
        <v>ODFL</v>
      </c>
      <c r="AX60" s="37">
        <f t="shared" si="49"/>
        <v>0.14799999999999999</v>
      </c>
      <c r="AY60" s="23" t="str">
        <f t="shared" si="50"/>
        <v>CNWY</v>
      </c>
      <c r="BA60" s="23" t="str">
        <f t="shared" si="62"/>
        <v>-0E25-CA-CITY OF INDUSTRY-MB</v>
      </c>
      <c r="BB60" s="23" t="str">
        <f t="shared" si="63"/>
        <v>-0E25-CA-CITY OF INDUSTRY-CAN</v>
      </c>
      <c r="BC60" s="23" t="str">
        <f t="shared" si="64"/>
        <v>-CA-CITY OF INDUSTRY-MB</v>
      </c>
      <c r="BD60" s="23" t="str">
        <f t="shared" si="65"/>
        <v>-CA-CITY OF INDUSTRY-CAN</v>
      </c>
      <c r="BE60" s="23" t="str">
        <f t="shared" si="66"/>
        <v>-91745-MB</v>
      </c>
      <c r="BF60" s="23" t="str">
        <f t="shared" si="67"/>
        <v>-91745-CAN</v>
      </c>
      <c r="BG60" s="23" t="str">
        <f t="shared" si="68"/>
        <v>-CA-MB</v>
      </c>
      <c r="BH60" s="23" t="str">
        <f t="shared" si="69"/>
        <v>CA-MB</v>
      </c>
      <c r="BI60" s="23" t="str">
        <f t="shared" si="51"/>
        <v>CA-CAN</v>
      </c>
      <c r="BJ60" s="23" t="str">
        <f t="shared" si="70"/>
        <v>USA-CAN</v>
      </c>
      <c r="BM60" s="23" t="str">
        <f t="shared" si="71"/>
        <v>0E25-CA-CITY OF INDUSTRY-MB-CA</v>
      </c>
      <c r="BN60" s="23" t="e">
        <f>_xlfn.XLOOKUP($BM60,'Route Guide - Lanes In Data'!$B$1:$B$2645,'Route Guide - Lanes In Data'!D$1:D$2645)</f>
        <v>#N/A</v>
      </c>
      <c r="BO60" s="23" t="e">
        <f>_xlfn.XLOOKUP($BM60,'Route Guide - Lanes In Data'!$B$1:$B$2645,'Route Guide - Lanes In Data'!E$1:E$2645)</f>
        <v>#N/A</v>
      </c>
      <c r="BQ60" s="37">
        <f>IF(OR(BQ$6="",EC60&lt;&gt;2),"",IFERROR(INDEX('Route Guide - Lanes Not in Data'!$E$5:$E$22370,
IF(ISERROR(MATCH(BQ$6&amp;$CQ60,'Route Guide - Lanes Not in Data'!$P$5:$P$22370,0))=FALSE,MATCH(BQ$6&amp;$CQ60,'Route Guide - Lanes Not in Data'!$P$5:$P$22370,0),
IF(ISERROR(MATCH(BQ$6&amp;$CR60,'Route Guide - Lanes Not in Data'!$P$5:$P$22370,0))=FALSE,MATCH(BQ$6&amp;$CR60,'Route Guide - Lanes Not in Data'!$P$5:$P$22370,0),
IF(ISERROR(MATCH(BQ$6&amp;$CS60,'Route Guide - Lanes Not in Data'!$P$5:$P$22370,0))=FALSE,MATCH(BQ$6&amp;$CS60,'Route Guide - Lanes Not in Data'!$P$5:$P$22370,0),
IF(ISERROR(MATCH(BQ$6&amp;$CT60,'Route Guide - Lanes Not in Data'!$P$5:$P$22370,0))=FALSE,MATCH(BQ$6&amp;$CT60,'Route Guide - Lanes Not in Data'!$P$5:$P$22370,0),
IF(ISERROR(MATCH(BQ$6&amp;$CU60,'Route Guide - Lanes Not in Data'!$P$5:$P$22370,0))=FALSE,MATCH(BQ$6&amp;$CU60,'Route Guide - Lanes Not in Data'!$P$5:$P$22370,0),
IF(ISERROR(MATCH(BQ$6&amp;$CV60,'Route Guide - Lanes Not in Data'!$P$5:$P$22370,0))=FALSE,MATCH(BQ$6&amp;$CV60,'Route Guide - Lanes Not in Data'!$P$5:$P$22370,0),
IF(ISERROR(MATCH(BQ$6&amp;$CW60,'Route Guide - Lanes Not in Data'!$P$5:$P$22370,0))=FALSE,MATCH(BQ$6&amp;$CW60,'Route Guide - Lanes Not in Data'!$P$5:$P$22370,0),
IF(ISERROR(MATCH(BQ$6&amp;$CX60,'Route Guide - Lanes Not in Data'!$P$5:$P$22370,0))=FALSE,MATCH(BQ$6&amp;$CX60,'Route Guide - Lanes Not in Data'!$P$5:$P$22370,0),
IF(ISERROR(MATCH(BQ$6&amp;$CY60,'Route Guide - Lanes Not in Data'!$P$5:$P$22370,0))=FALSE,MATCH(BQ$6&amp;$CY60,'Route Guide - Lanes Not in Data'!$P$5:$P$22370,0),
IF(ISERROR(MATCH(BQ$6&amp;$CZ60,'Route Guide - Lanes Not in Data'!$P$5:$P$22370,0))=FALSE,MATCH(BQ$6&amp;$CZ60,'Route Guide - Lanes Not in Data'!$P$5:$P$22370,0),""))))))))))),""))</f>
        <v>0.43</v>
      </c>
      <c r="BR60" s="37">
        <f>IF(OR(BR$6="",ED60&lt;&gt;2),"",IFERROR(INDEX('Route Guide - Lanes Not in Data'!$E$5:$E$22370,
IF(ISERROR(MATCH(BR$6&amp;$CQ60,'Route Guide - Lanes Not in Data'!$P$5:$P$22370,0))=FALSE,MATCH(BR$6&amp;$CQ60,'Route Guide - Lanes Not in Data'!$P$5:$P$22370,0),
IF(ISERROR(MATCH(BR$6&amp;$CR60,'Route Guide - Lanes Not in Data'!$P$5:$P$22370,0))=FALSE,MATCH(BR$6&amp;$CR60,'Route Guide - Lanes Not in Data'!$P$5:$P$22370,0),
IF(ISERROR(MATCH(BR$6&amp;$CS60,'Route Guide - Lanes Not in Data'!$P$5:$P$22370,0))=FALSE,MATCH(BR$6&amp;$CS60,'Route Guide - Lanes Not in Data'!$P$5:$P$22370,0),
IF(ISERROR(MATCH(BR$6&amp;$CT60,'Route Guide - Lanes Not in Data'!$P$5:$P$22370,0))=FALSE,MATCH(BR$6&amp;$CT60,'Route Guide - Lanes Not in Data'!$P$5:$P$22370,0),
IF(ISERROR(MATCH(BR$6&amp;$CU60,'Route Guide - Lanes Not in Data'!$P$5:$P$22370,0))=FALSE,MATCH(BR$6&amp;$CU60,'Route Guide - Lanes Not in Data'!$P$5:$P$22370,0),
IF(ISERROR(MATCH(BR$6&amp;$CV60,'Route Guide - Lanes Not in Data'!$P$5:$P$22370,0))=FALSE,MATCH(BR$6&amp;$CV60,'Route Guide - Lanes Not in Data'!$P$5:$P$22370,0),
IF(ISERROR(MATCH(BR$6&amp;$CW60,'Route Guide - Lanes Not in Data'!$P$5:$P$22370,0))=FALSE,MATCH(BR$6&amp;$CW60,'Route Guide - Lanes Not in Data'!$P$5:$P$22370,0),
IF(ISERROR(MATCH(BR$6&amp;$CX60,'Route Guide - Lanes Not in Data'!$P$5:$P$22370,0))=FALSE,MATCH(BR$6&amp;$CX60,'Route Guide - Lanes Not in Data'!$P$5:$P$22370,0),
IF(ISERROR(MATCH(BR$6&amp;$CY60,'Route Guide - Lanes Not in Data'!$P$5:$P$22370,0))=FALSE,MATCH(BR$6&amp;$CY60,'Route Guide - Lanes Not in Data'!$P$5:$P$22370,0),
IF(ISERROR(MATCH(BR$6&amp;$CZ60,'Route Guide - Lanes Not in Data'!$P$5:$P$22370,0))=FALSE,MATCH(BR$6&amp;$CZ60,'Route Guide - Lanes Not in Data'!$P$5:$P$22370,0),""))))))))))),""))</f>
        <v>-5.1999999999999998E-2</v>
      </c>
      <c r="BS60" s="37" t="str">
        <f>IF(OR(BS$6="",EE60&lt;&gt;2),"",IFERROR(INDEX('Route Guide - Lanes Not in Data'!$E$5:$E$22370,
IF(ISERROR(MATCH(BS$6&amp;$CQ60,'Route Guide - Lanes Not in Data'!$P$5:$P$22370,0))=FALSE,MATCH(BS$6&amp;$CQ60,'Route Guide - Lanes Not in Data'!$P$5:$P$22370,0),
IF(ISERROR(MATCH(BS$6&amp;$CR60,'Route Guide - Lanes Not in Data'!$P$5:$P$22370,0))=FALSE,MATCH(BS$6&amp;$CR60,'Route Guide - Lanes Not in Data'!$P$5:$P$22370,0),
IF(ISERROR(MATCH(BS$6&amp;$CS60,'Route Guide - Lanes Not in Data'!$P$5:$P$22370,0))=FALSE,MATCH(BS$6&amp;$CS60,'Route Guide - Lanes Not in Data'!$P$5:$P$22370,0),
IF(ISERROR(MATCH(BS$6&amp;$CT60,'Route Guide - Lanes Not in Data'!$P$5:$P$22370,0))=FALSE,MATCH(BS$6&amp;$CT60,'Route Guide - Lanes Not in Data'!$P$5:$P$22370,0),
IF(ISERROR(MATCH(BS$6&amp;$CU60,'Route Guide - Lanes Not in Data'!$P$5:$P$22370,0))=FALSE,MATCH(BS$6&amp;$CU60,'Route Guide - Lanes Not in Data'!$P$5:$P$22370,0),
IF(ISERROR(MATCH(BS$6&amp;$CV60,'Route Guide - Lanes Not in Data'!$P$5:$P$22370,0))=FALSE,MATCH(BS$6&amp;$CV60,'Route Guide - Lanes Not in Data'!$P$5:$P$22370,0),
IF(ISERROR(MATCH(BS$6&amp;$CW60,'Route Guide - Lanes Not in Data'!$P$5:$P$22370,0))=FALSE,MATCH(BS$6&amp;$CW60,'Route Guide - Lanes Not in Data'!$P$5:$P$22370,0),
IF(ISERROR(MATCH(BS$6&amp;$CX60,'Route Guide - Lanes Not in Data'!$P$5:$P$22370,0))=FALSE,MATCH(BS$6&amp;$CX60,'Route Guide - Lanes Not in Data'!$P$5:$P$22370,0),
IF(ISERROR(MATCH(BS$6&amp;$CY60,'Route Guide - Lanes Not in Data'!$P$5:$P$22370,0))=FALSE,MATCH(BS$6&amp;$CY60,'Route Guide - Lanes Not in Data'!$P$5:$P$22370,0),
IF(ISERROR(MATCH(BS$6&amp;$CZ60,'Route Guide - Lanes Not in Data'!$P$5:$P$22370,0))=FALSE,MATCH(BS$6&amp;$CZ60,'Route Guide - Lanes Not in Data'!$P$5:$P$22370,0),""))))))))))),""))</f>
        <v/>
      </c>
      <c r="BT60" s="37" t="str">
        <f>IF(OR(BT$6="",EF60&lt;&gt;2),"",IFERROR(INDEX('Route Guide - Lanes Not in Data'!$E$5:$E$22370,
IF(ISERROR(MATCH(BT$6&amp;$CQ60,'Route Guide - Lanes Not in Data'!$P$5:$P$22370,0))=FALSE,MATCH(BT$6&amp;$CQ60,'Route Guide - Lanes Not in Data'!$P$5:$P$22370,0),
IF(ISERROR(MATCH(BT$6&amp;$CR60,'Route Guide - Lanes Not in Data'!$P$5:$P$22370,0))=FALSE,MATCH(BT$6&amp;$CR60,'Route Guide - Lanes Not in Data'!$P$5:$P$22370,0),
IF(ISERROR(MATCH(BT$6&amp;$CS60,'Route Guide - Lanes Not in Data'!$P$5:$P$22370,0))=FALSE,MATCH(BT$6&amp;$CS60,'Route Guide - Lanes Not in Data'!$P$5:$P$22370,0),
IF(ISERROR(MATCH(BT$6&amp;$CT60,'Route Guide - Lanes Not in Data'!$P$5:$P$22370,0))=FALSE,MATCH(BT$6&amp;$CT60,'Route Guide - Lanes Not in Data'!$P$5:$P$22370,0),
IF(ISERROR(MATCH(BT$6&amp;$CU60,'Route Guide - Lanes Not in Data'!$P$5:$P$22370,0))=FALSE,MATCH(BT$6&amp;$CU60,'Route Guide - Lanes Not in Data'!$P$5:$P$22370,0),
IF(ISERROR(MATCH(BT$6&amp;$CV60,'Route Guide - Lanes Not in Data'!$P$5:$P$22370,0))=FALSE,MATCH(BT$6&amp;$CV60,'Route Guide - Lanes Not in Data'!$P$5:$P$22370,0),
IF(ISERROR(MATCH(BT$6&amp;$CW60,'Route Guide - Lanes Not in Data'!$P$5:$P$22370,0))=FALSE,MATCH(BT$6&amp;$CW60,'Route Guide - Lanes Not in Data'!$P$5:$P$22370,0),
IF(ISERROR(MATCH(BT$6&amp;$CX60,'Route Guide - Lanes Not in Data'!$P$5:$P$22370,0))=FALSE,MATCH(BT$6&amp;$CX60,'Route Guide - Lanes Not in Data'!$P$5:$P$22370,0),
IF(ISERROR(MATCH(BT$6&amp;$CY60,'Route Guide - Lanes Not in Data'!$P$5:$P$22370,0))=FALSE,MATCH(BT$6&amp;$CY60,'Route Guide - Lanes Not in Data'!$P$5:$P$22370,0),
IF(ISERROR(MATCH(BT$6&amp;$CZ60,'Route Guide - Lanes Not in Data'!$P$5:$P$22370,0))=FALSE,MATCH(BT$6&amp;$CZ60,'Route Guide - Lanes Not in Data'!$P$5:$P$22370,0),""))))))))))),""))</f>
        <v/>
      </c>
      <c r="BU60" s="37">
        <f>IF(OR(BU$6="",EG60&lt;&gt;2),"",IFERROR(INDEX('Route Guide - Lanes Not in Data'!$E$5:$E$22370,
IF(ISERROR(MATCH(BU$6&amp;$CQ60,'Route Guide - Lanes Not in Data'!$P$5:$P$22370,0))=FALSE,MATCH(BU$6&amp;$CQ60,'Route Guide - Lanes Not in Data'!$P$5:$P$22370,0),
IF(ISERROR(MATCH(BU$6&amp;$CR60,'Route Guide - Lanes Not in Data'!$P$5:$P$22370,0))=FALSE,MATCH(BU$6&amp;$CR60,'Route Guide - Lanes Not in Data'!$P$5:$P$22370,0),
IF(ISERROR(MATCH(BU$6&amp;$CS60,'Route Guide - Lanes Not in Data'!$P$5:$P$22370,0))=FALSE,MATCH(BU$6&amp;$CS60,'Route Guide - Lanes Not in Data'!$P$5:$P$22370,0),
IF(ISERROR(MATCH(BU$6&amp;$CT60,'Route Guide - Lanes Not in Data'!$P$5:$P$22370,0))=FALSE,MATCH(BU$6&amp;$CT60,'Route Guide - Lanes Not in Data'!$P$5:$P$22370,0),
IF(ISERROR(MATCH(BU$6&amp;$CU60,'Route Guide - Lanes Not in Data'!$P$5:$P$22370,0))=FALSE,MATCH(BU$6&amp;$CU60,'Route Guide - Lanes Not in Data'!$P$5:$P$22370,0),
IF(ISERROR(MATCH(BU$6&amp;$CV60,'Route Guide - Lanes Not in Data'!$P$5:$P$22370,0))=FALSE,MATCH(BU$6&amp;$CV60,'Route Guide - Lanes Not in Data'!$P$5:$P$22370,0),
IF(ISERROR(MATCH(BU$6&amp;$CW60,'Route Guide - Lanes Not in Data'!$P$5:$P$22370,0))=FALSE,MATCH(BU$6&amp;$CW60,'Route Guide - Lanes Not in Data'!$P$5:$P$22370,0),
IF(ISERROR(MATCH(BU$6&amp;$CX60,'Route Guide - Lanes Not in Data'!$P$5:$P$22370,0))=FALSE,MATCH(BU$6&amp;$CX60,'Route Guide - Lanes Not in Data'!$P$5:$P$22370,0),
IF(ISERROR(MATCH(BU$6&amp;$CY60,'Route Guide - Lanes Not in Data'!$P$5:$P$22370,0))=FALSE,MATCH(BU$6&amp;$CY60,'Route Guide - Lanes Not in Data'!$P$5:$P$22370,0),
IF(ISERROR(MATCH(BU$6&amp;$CZ60,'Route Guide - Lanes Not in Data'!$P$5:$P$22370,0))=FALSE,MATCH(BU$6&amp;$CZ60,'Route Guide - Lanes Not in Data'!$P$5:$P$22370,0),""))))))))))),""))</f>
        <v>0</v>
      </c>
      <c r="BV60" s="37" t="str">
        <f>IF(OR(BV$6="",EH60&lt;&gt;2),"",IFERROR(INDEX('Route Guide - Lanes Not in Data'!$E$5:$E$22370,
IF(ISERROR(MATCH(BV$6&amp;$CQ60,'Route Guide - Lanes Not in Data'!$P$5:$P$22370,0))=FALSE,MATCH(BV$6&amp;$CQ60,'Route Guide - Lanes Not in Data'!$P$5:$P$22370,0),
IF(ISERROR(MATCH(BV$6&amp;$CR60,'Route Guide - Lanes Not in Data'!$P$5:$P$22370,0))=FALSE,MATCH(BV$6&amp;$CR60,'Route Guide - Lanes Not in Data'!$P$5:$P$22370,0),
IF(ISERROR(MATCH(BV$6&amp;$CS60,'Route Guide - Lanes Not in Data'!$P$5:$P$22370,0))=FALSE,MATCH(BV$6&amp;$CS60,'Route Guide - Lanes Not in Data'!$P$5:$P$22370,0),
IF(ISERROR(MATCH(BV$6&amp;$CT60,'Route Guide - Lanes Not in Data'!$P$5:$P$22370,0))=FALSE,MATCH(BV$6&amp;$CT60,'Route Guide - Lanes Not in Data'!$P$5:$P$22370,0),
IF(ISERROR(MATCH(BV$6&amp;$CU60,'Route Guide - Lanes Not in Data'!$P$5:$P$22370,0))=FALSE,MATCH(BV$6&amp;$CU60,'Route Guide - Lanes Not in Data'!$P$5:$P$22370,0),
IF(ISERROR(MATCH(BV$6&amp;$CV60,'Route Guide - Lanes Not in Data'!$P$5:$P$22370,0))=FALSE,MATCH(BV$6&amp;$CV60,'Route Guide - Lanes Not in Data'!$P$5:$P$22370,0),
IF(ISERROR(MATCH(BV$6&amp;$CW60,'Route Guide - Lanes Not in Data'!$P$5:$P$22370,0))=FALSE,MATCH(BV$6&amp;$CW60,'Route Guide - Lanes Not in Data'!$P$5:$P$22370,0),
IF(ISERROR(MATCH(BV$6&amp;$CX60,'Route Guide - Lanes Not in Data'!$P$5:$P$22370,0))=FALSE,MATCH(BV$6&amp;$CX60,'Route Guide - Lanes Not in Data'!$P$5:$P$22370,0),
IF(ISERROR(MATCH(BV$6&amp;$CY60,'Route Guide - Lanes Not in Data'!$P$5:$P$22370,0))=FALSE,MATCH(BV$6&amp;$CY60,'Route Guide - Lanes Not in Data'!$P$5:$P$22370,0),
IF(ISERROR(MATCH(BV$6&amp;$CZ60,'Route Guide - Lanes Not in Data'!$P$5:$P$22370,0))=FALSE,MATCH(BV$6&amp;$CZ60,'Route Guide - Lanes Not in Data'!$P$5:$P$22370,0),""))))))))))),""))</f>
        <v/>
      </c>
      <c r="BW60" s="37" t="str">
        <f>IF(OR(BW$6="",EI60&lt;&gt;2),"",IFERROR(INDEX('Route Guide - Lanes Not in Data'!$E$5:$E$22370,
IF(ISERROR(MATCH(BW$6&amp;$CQ60,'Route Guide - Lanes Not in Data'!$P$5:$P$22370,0))=FALSE,MATCH(BW$6&amp;$CQ60,'Route Guide - Lanes Not in Data'!$P$5:$P$22370,0),
IF(ISERROR(MATCH(BW$6&amp;$CR60,'Route Guide - Lanes Not in Data'!$P$5:$P$22370,0))=FALSE,MATCH(BW$6&amp;$CR60,'Route Guide - Lanes Not in Data'!$P$5:$P$22370,0),
IF(ISERROR(MATCH(BW$6&amp;$CS60,'Route Guide - Lanes Not in Data'!$P$5:$P$22370,0))=FALSE,MATCH(BW$6&amp;$CS60,'Route Guide - Lanes Not in Data'!$P$5:$P$22370,0),
IF(ISERROR(MATCH(BW$6&amp;$CT60,'Route Guide - Lanes Not in Data'!$P$5:$P$22370,0))=FALSE,MATCH(BW$6&amp;$CT60,'Route Guide - Lanes Not in Data'!$P$5:$P$22370,0),
IF(ISERROR(MATCH(BW$6&amp;$CU60,'Route Guide - Lanes Not in Data'!$P$5:$P$22370,0))=FALSE,MATCH(BW$6&amp;$CU60,'Route Guide - Lanes Not in Data'!$P$5:$P$22370,0),
IF(ISERROR(MATCH(BW$6&amp;$CV60,'Route Guide - Lanes Not in Data'!$P$5:$P$22370,0))=FALSE,MATCH(BW$6&amp;$CV60,'Route Guide - Lanes Not in Data'!$P$5:$P$22370,0),
IF(ISERROR(MATCH(BW$6&amp;$CW60,'Route Guide - Lanes Not in Data'!$P$5:$P$22370,0))=FALSE,MATCH(BW$6&amp;$CW60,'Route Guide - Lanes Not in Data'!$P$5:$P$22370,0),
IF(ISERROR(MATCH(BW$6&amp;$CX60,'Route Guide - Lanes Not in Data'!$P$5:$P$22370,0))=FALSE,MATCH(BW$6&amp;$CX60,'Route Guide - Lanes Not in Data'!$P$5:$P$22370,0),
IF(ISERROR(MATCH(BW$6&amp;$CY60,'Route Guide - Lanes Not in Data'!$P$5:$P$22370,0))=FALSE,MATCH(BW$6&amp;$CY60,'Route Guide - Lanes Not in Data'!$P$5:$P$22370,0),
IF(ISERROR(MATCH(BW$6&amp;$CZ60,'Route Guide - Lanes Not in Data'!$P$5:$P$22370,0))=FALSE,MATCH(BW$6&amp;$CZ60,'Route Guide - Lanes Not in Data'!$P$5:$P$22370,0),""))))))))))),""))</f>
        <v/>
      </c>
      <c r="BX60" s="37" t="str">
        <f>IF(OR(BX$6="",EJ60&lt;&gt;2),"",IFERROR(INDEX('Route Guide - Lanes Not in Data'!$E$5:$E$22370,
IF(ISERROR(MATCH(BX$6&amp;$CQ60,'Route Guide - Lanes Not in Data'!$P$5:$P$22370,0))=FALSE,MATCH(BX$6&amp;$CQ60,'Route Guide - Lanes Not in Data'!$P$5:$P$22370,0),
IF(ISERROR(MATCH(BX$6&amp;$CR60,'Route Guide - Lanes Not in Data'!$P$5:$P$22370,0))=FALSE,MATCH(BX$6&amp;$CR60,'Route Guide - Lanes Not in Data'!$P$5:$P$22370,0),
IF(ISERROR(MATCH(BX$6&amp;$CS60,'Route Guide - Lanes Not in Data'!$P$5:$P$22370,0))=FALSE,MATCH(BX$6&amp;$CS60,'Route Guide - Lanes Not in Data'!$P$5:$P$22370,0),
IF(ISERROR(MATCH(BX$6&amp;$CT60,'Route Guide - Lanes Not in Data'!$P$5:$P$22370,0))=FALSE,MATCH(BX$6&amp;$CT60,'Route Guide - Lanes Not in Data'!$P$5:$P$22370,0),
IF(ISERROR(MATCH(BX$6&amp;$CU60,'Route Guide - Lanes Not in Data'!$P$5:$P$22370,0))=FALSE,MATCH(BX$6&amp;$CU60,'Route Guide - Lanes Not in Data'!$P$5:$P$22370,0),
IF(ISERROR(MATCH(BX$6&amp;$CV60,'Route Guide - Lanes Not in Data'!$P$5:$P$22370,0))=FALSE,MATCH(BX$6&amp;$CV60,'Route Guide - Lanes Not in Data'!$P$5:$P$22370,0),
IF(ISERROR(MATCH(BX$6&amp;$CW60,'Route Guide - Lanes Not in Data'!$P$5:$P$22370,0))=FALSE,MATCH(BX$6&amp;$CW60,'Route Guide - Lanes Not in Data'!$P$5:$P$22370,0),
IF(ISERROR(MATCH(BX$6&amp;$CX60,'Route Guide - Lanes Not in Data'!$P$5:$P$22370,0))=FALSE,MATCH(BX$6&amp;$CX60,'Route Guide - Lanes Not in Data'!$P$5:$P$22370,0),
IF(ISERROR(MATCH(BX$6&amp;$CY60,'Route Guide - Lanes Not in Data'!$P$5:$P$22370,0))=FALSE,MATCH(BX$6&amp;$CY60,'Route Guide - Lanes Not in Data'!$P$5:$P$22370,0),
IF(ISERROR(MATCH(BX$6&amp;$CZ60,'Route Guide - Lanes Not in Data'!$P$5:$P$22370,0))=FALSE,MATCH(BX$6&amp;$CZ60,'Route Guide - Lanes Not in Data'!$P$5:$P$22370,0),""))))))))))),""))</f>
        <v/>
      </c>
      <c r="BY60" s="37" t="str">
        <f>IF(OR(BY$6="",EK60&lt;&gt;2),"",IFERROR(INDEX('Route Guide - Lanes Not in Data'!$E$5:$E$22370,
IF(ISERROR(MATCH(BY$6&amp;$CQ60,'Route Guide - Lanes Not in Data'!$P$5:$P$22370,0))=FALSE,MATCH(BY$6&amp;$CQ60,'Route Guide - Lanes Not in Data'!$P$5:$P$22370,0),
IF(ISERROR(MATCH(BY$6&amp;$CR60,'Route Guide - Lanes Not in Data'!$P$5:$P$22370,0))=FALSE,MATCH(BY$6&amp;$CR60,'Route Guide - Lanes Not in Data'!$P$5:$P$22370,0),
IF(ISERROR(MATCH(BY$6&amp;$CS60,'Route Guide - Lanes Not in Data'!$P$5:$P$22370,0))=FALSE,MATCH(BY$6&amp;$CS60,'Route Guide - Lanes Not in Data'!$P$5:$P$22370,0),
IF(ISERROR(MATCH(BY$6&amp;$CT60,'Route Guide - Lanes Not in Data'!$P$5:$P$22370,0))=FALSE,MATCH(BY$6&amp;$CT60,'Route Guide - Lanes Not in Data'!$P$5:$P$22370,0),
IF(ISERROR(MATCH(BY$6&amp;$CU60,'Route Guide - Lanes Not in Data'!$P$5:$P$22370,0))=FALSE,MATCH(BY$6&amp;$CU60,'Route Guide - Lanes Not in Data'!$P$5:$P$22370,0),
IF(ISERROR(MATCH(BY$6&amp;$CV60,'Route Guide - Lanes Not in Data'!$P$5:$P$22370,0))=FALSE,MATCH(BY$6&amp;$CV60,'Route Guide - Lanes Not in Data'!$P$5:$P$22370,0),
IF(ISERROR(MATCH(BY$6&amp;$CW60,'Route Guide - Lanes Not in Data'!$P$5:$P$22370,0))=FALSE,MATCH(BY$6&amp;$CW60,'Route Guide - Lanes Not in Data'!$P$5:$P$22370,0),
IF(ISERROR(MATCH(BY$6&amp;$CX60,'Route Guide - Lanes Not in Data'!$P$5:$P$22370,0))=FALSE,MATCH(BY$6&amp;$CX60,'Route Guide - Lanes Not in Data'!$P$5:$P$22370,0),
IF(ISERROR(MATCH(BY$6&amp;$CY60,'Route Guide - Lanes Not in Data'!$P$5:$P$22370,0))=FALSE,MATCH(BY$6&amp;$CY60,'Route Guide - Lanes Not in Data'!$P$5:$P$22370,0),
IF(ISERROR(MATCH(BY$6&amp;$CZ60,'Route Guide - Lanes Not in Data'!$P$5:$P$22370,0))=FALSE,MATCH(BY$6&amp;$CZ60,'Route Guide - Lanes Not in Data'!$P$5:$P$22370,0),""))))))))))),""))</f>
        <v/>
      </c>
      <c r="BZ60" s="37" t="str">
        <f>IF(OR(BZ$6="",EL60&lt;&gt;2),"",IFERROR(INDEX('Route Guide - Lanes Not in Data'!$E$5:$E$22370,
IF(ISERROR(MATCH(BZ$6&amp;$CQ60,'Route Guide - Lanes Not in Data'!$P$5:$P$22370,0))=FALSE,MATCH(BZ$6&amp;$CQ60,'Route Guide - Lanes Not in Data'!$P$5:$P$22370,0),
IF(ISERROR(MATCH(BZ$6&amp;$CR60,'Route Guide - Lanes Not in Data'!$P$5:$P$22370,0))=FALSE,MATCH(BZ$6&amp;$CR60,'Route Guide - Lanes Not in Data'!$P$5:$P$22370,0),
IF(ISERROR(MATCH(BZ$6&amp;$CS60,'Route Guide - Lanes Not in Data'!$P$5:$P$22370,0))=FALSE,MATCH(BZ$6&amp;$CS60,'Route Guide - Lanes Not in Data'!$P$5:$P$22370,0),
IF(ISERROR(MATCH(BZ$6&amp;$CT60,'Route Guide - Lanes Not in Data'!$P$5:$P$22370,0))=FALSE,MATCH(BZ$6&amp;$CT60,'Route Guide - Lanes Not in Data'!$P$5:$P$22370,0),
IF(ISERROR(MATCH(BZ$6&amp;$CU60,'Route Guide - Lanes Not in Data'!$P$5:$P$22370,0))=FALSE,MATCH(BZ$6&amp;$CU60,'Route Guide - Lanes Not in Data'!$P$5:$P$22370,0),
IF(ISERROR(MATCH(BZ$6&amp;$CV60,'Route Guide - Lanes Not in Data'!$P$5:$P$22370,0))=FALSE,MATCH(BZ$6&amp;$CV60,'Route Guide - Lanes Not in Data'!$P$5:$P$22370,0),
IF(ISERROR(MATCH(BZ$6&amp;$CW60,'Route Guide - Lanes Not in Data'!$P$5:$P$22370,0))=FALSE,MATCH(BZ$6&amp;$CW60,'Route Guide - Lanes Not in Data'!$P$5:$P$22370,0),
IF(ISERROR(MATCH(BZ$6&amp;$CX60,'Route Guide - Lanes Not in Data'!$P$5:$P$22370,0))=FALSE,MATCH(BZ$6&amp;$CX60,'Route Guide - Lanes Not in Data'!$P$5:$P$22370,0),
IF(ISERROR(MATCH(BZ$6&amp;$CY60,'Route Guide - Lanes Not in Data'!$P$5:$P$22370,0))=FALSE,MATCH(BZ$6&amp;$CY60,'Route Guide - Lanes Not in Data'!$P$5:$P$22370,0),
IF(ISERROR(MATCH(BZ$6&amp;$CZ60,'Route Guide - Lanes Not in Data'!$P$5:$P$22370,0))=FALSE,MATCH(BZ$6&amp;$CZ60,'Route Guide - Lanes Not in Data'!$P$5:$P$22370,0),""))))))))))),""))</f>
        <v/>
      </c>
      <c r="CA60" s="37" t="str">
        <f>IF(OR(CA$6="",EM60&lt;&gt;2),"",IFERROR(INDEX('Route Guide - Lanes Not in Data'!$E$5:$E$22370,
IF(ISERROR(MATCH(CA$6&amp;$CQ60,'Route Guide - Lanes Not in Data'!$P$5:$P$22370,0))=FALSE,MATCH(CA$6&amp;$CQ60,'Route Guide - Lanes Not in Data'!$P$5:$P$22370,0),
IF(ISERROR(MATCH(CA$6&amp;$CR60,'Route Guide - Lanes Not in Data'!$P$5:$P$22370,0))=FALSE,MATCH(CA$6&amp;$CR60,'Route Guide - Lanes Not in Data'!$P$5:$P$22370,0),
IF(ISERROR(MATCH(CA$6&amp;$CS60,'Route Guide - Lanes Not in Data'!$P$5:$P$22370,0))=FALSE,MATCH(CA$6&amp;$CS60,'Route Guide - Lanes Not in Data'!$P$5:$P$22370,0),
IF(ISERROR(MATCH(CA$6&amp;$CT60,'Route Guide - Lanes Not in Data'!$P$5:$P$22370,0))=FALSE,MATCH(CA$6&amp;$CT60,'Route Guide - Lanes Not in Data'!$P$5:$P$22370,0),
IF(ISERROR(MATCH(CA$6&amp;$CU60,'Route Guide - Lanes Not in Data'!$P$5:$P$22370,0))=FALSE,MATCH(CA$6&amp;$CU60,'Route Guide - Lanes Not in Data'!$P$5:$P$22370,0),
IF(ISERROR(MATCH(CA$6&amp;$CV60,'Route Guide - Lanes Not in Data'!$P$5:$P$22370,0))=FALSE,MATCH(CA$6&amp;$CV60,'Route Guide - Lanes Not in Data'!$P$5:$P$22370,0),
IF(ISERROR(MATCH(CA$6&amp;$CW60,'Route Guide - Lanes Not in Data'!$P$5:$P$22370,0))=FALSE,MATCH(CA$6&amp;$CW60,'Route Guide - Lanes Not in Data'!$P$5:$P$22370,0),
IF(ISERROR(MATCH(CA$6&amp;$CX60,'Route Guide - Lanes Not in Data'!$P$5:$P$22370,0))=FALSE,MATCH(CA$6&amp;$CX60,'Route Guide - Lanes Not in Data'!$P$5:$P$22370,0),
IF(ISERROR(MATCH(CA$6&amp;$CY60,'Route Guide - Lanes Not in Data'!$P$5:$P$22370,0))=FALSE,MATCH(CA$6&amp;$CY60,'Route Guide - Lanes Not in Data'!$P$5:$P$22370,0),
IF(ISERROR(MATCH(CA$6&amp;$CZ60,'Route Guide - Lanes Not in Data'!$P$5:$P$22370,0))=FALSE,MATCH(CA$6&amp;$CZ60,'Route Guide - Lanes Not in Data'!$P$5:$P$22370,0),""))))))))))),""))</f>
        <v/>
      </c>
      <c r="CB60" s="37" t="str">
        <f>IF(OR(CB$6="",EN60&lt;&gt;2),"",IFERROR(INDEX('Route Guide - Lanes Not in Data'!$E$5:$E$22370,
IF(ISERROR(MATCH(CB$6&amp;$CQ60,'Route Guide - Lanes Not in Data'!$P$5:$P$22370,0))=FALSE,MATCH(CB$6&amp;$CQ60,'Route Guide - Lanes Not in Data'!$P$5:$P$22370,0),
IF(ISERROR(MATCH(CB$6&amp;$CR60,'Route Guide - Lanes Not in Data'!$P$5:$P$22370,0))=FALSE,MATCH(CB$6&amp;$CR60,'Route Guide - Lanes Not in Data'!$P$5:$P$22370,0),
IF(ISERROR(MATCH(CB$6&amp;$CS60,'Route Guide - Lanes Not in Data'!$P$5:$P$22370,0))=FALSE,MATCH(CB$6&amp;$CS60,'Route Guide - Lanes Not in Data'!$P$5:$P$22370,0),
IF(ISERROR(MATCH(CB$6&amp;$CT60,'Route Guide - Lanes Not in Data'!$P$5:$P$22370,0))=FALSE,MATCH(CB$6&amp;$CT60,'Route Guide - Lanes Not in Data'!$P$5:$P$22370,0),
IF(ISERROR(MATCH(CB$6&amp;$CU60,'Route Guide - Lanes Not in Data'!$P$5:$P$22370,0))=FALSE,MATCH(CB$6&amp;$CU60,'Route Guide - Lanes Not in Data'!$P$5:$P$22370,0),
IF(ISERROR(MATCH(CB$6&amp;$CV60,'Route Guide - Lanes Not in Data'!$P$5:$P$22370,0))=FALSE,MATCH(CB$6&amp;$CV60,'Route Guide - Lanes Not in Data'!$P$5:$P$22370,0),
IF(ISERROR(MATCH(CB$6&amp;$CW60,'Route Guide - Lanes Not in Data'!$P$5:$P$22370,0))=FALSE,MATCH(CB$6&amp;$CW60,'Route Guide - Lanes Not in Data'!$P$5:$P$22370,0),
IF(ISERROR(MATCH(CB$6&amp;$CX60,'Route Guide - Lanes Not in Data'!$P$5:$P$22370,0))=FALSE,MATCH(CB$6&amp;$CX60,'Route Guide - Lanes Not in Data'!$P$5:$P$22370,0),
IF(ISERROR(MATCH(CB$6&amp;$CY60,'Route Guide - Lanes Not in Data'!$P$5:$P$22370,0))=FALSE,MATCH(CB$6&amp;$CY60,'Route Guide - Lanes Not in Data'!$P$5:$P$22370,0),
IF(ISERROR(MATCH(CB$6&amp;$CZ60,'Route Guide - Lanes Not in Data'!$P$5:$P$22370,0))=FALSE,MATCH(CB$6&amp;$CZ60,'Route Guide - Lanes Not in Data'!$P$5:$P$22370,0),""))))))))))),""))</f>
        <v/>
      </c>
      <c r="CC60" s="37" t="str">
        <f>IF(OR(CC$6="",EO60&lt;&gt;2),"",IFERROR(INDEX('Route Guide - Lanes Not in Data'!$E$5:$E$22370,
IF(ISERROR(MATCH(CC$6&amp;$CQ60,'Route Guide - Lanes Not in Data'!$P$5:$P$22370,0))=FALSE,MATCH(CC$6&amp;$CQ60,'Route Guide - Lanes Not in Data'!$P$5:$P$22370,0),
IF(ISERROR(MATCH(CC$6&amp;$CR60,'Route Guide - Lanes Not in Data'!$P$5:$P$22370,0))=FALSE,MATCH(CC$6&amp;$CR60,'Route Guide - Lanes Not in Data'!$P$5:$P$22370,0),
IF(ISERROR(MATCH(CC$6&amp;$CS60,'Route Guide - Lanes Not in Data'!$P$5:$P$22370,0))=FALSE,MATCH(CC$6&amp;$CS60,'Route Guide - Lanes Not in Data'!$P$5:$P$22370,0),
IF(ISERROR(MATCH(CC$6&amp;$CT60,'Route Guide - Lanes Not in Data'!$P$5:$P$22370,0))=FALSE,MATCH(CC$6&amp;$CT60,'Route Guide - Lanes Not in Data'!$P$5:$P$22370,0),
IF(ISERROR(MATCH(CC$6&amp;$CU60,'Route Guide - Lanes Not in Data'!$P$5:$P$22370,0))=FALSE,MATCH(CC$6&amp;$CU60,'Route Guide - Lanes Not in Data'!$P$5:$P$22370,0),
IF(ISERROR(MATCH(CC$6&amp;$CV60,'Route Guide - Lanes Not in Data'!$P$5:$P$22370,0))=FALSE,MATCH(CC$6&amp;$CV60,'Route Guide - Lanes Not in Data'!$P$5:$P$22370,0),
IF(ISERROR(MATCH(CC$6&amp;$CW60,'Route Guide - Lanes Not in Data'!$P$5:$P$22370,0))=FALSE,MATCH(CC$6&amp;$CW60,'Route Guide - Lanes Not in Data'!$P$5:$P$22370,0),
IF(ISERROR(MATCH(CC$6&amp;$CX60,'Route Guide - Lanes Not in Data'!$P$5:$P$22370,0))=FALSE,MATCH(CC$6&amp;$CX60,'Route Guide - Lanes Not in Data'!$P$5:$P$22370,0),
IF(ISERROR(MATCH(CC$6&amp;$CY60,'Route Guide - Lanes Not in Data'!$P$5:$P$22370,0))=FALSE,MATCH(CC$6&amp;$CY60,'Route Guide - Lanes Not in Data'!$P$5:$P$22370,0),
IF(ISERROR(MATCH(CC$6&amp;$CZ60,'Route Guide - Lanes Not in Data'!$P$5:$P$22370,0))=FALSE,MATCH(CC$6&amp;$CZ60,'Route Guide - Lanes Not in Data'!$P$5:$P$22370,0),""))))))))))),""))</f>
        <v/>
      </c>
      <c r="CD60" s="37" t="str">
        <f>IF(OR(CD$6="",EP60&lt;&gt;2),"",IFERROR(INDEX('Route Guide - Lanes Not in Data'!$E$5:$E$22370,
IF(ISERROR(MATCH(CD$6&amp;$CQ60,'Route Guide - Lanes Not in Data'!$P$5:$P$22370,0))=FALSE,MATCH(CD$6&amp;$CQ60,'Route Guide - Lanes Not in Data'!$P$5:$P$22370,0),
IF(ISERROR(MATCH(CD$6&amp;$CR60,'Route Guide - Lanes Not in Data'!$P$5:$P$22370,0))=FALSE,MATCH(CD$6&amp;$CR60,'Route Guide - Lanes Not in Data'!$P$5:$P$22370,0),
IF(ISERROR(MATCH(CD$6&amp;$CS60,'Route Guide - Lanes Not in Data'!$P$5:$P$22370,0))=FALSE,MATCH(CD$6&amp;$CS60,'Route Guide - Lanes Not in Data'!$P$5:$P$22370,0),
IF(ISERROR(MATCH(CD$6&amp;$CT60,'Route Guide - Lanes Not in Data'!$P$5:$P$22370,0))=FALSE,MATCH(CD$6&amp;$CT60,'Route Guide - Lanes Not in Data'!$P$5:$P$22370,0),
IF(ISERROR(MATCH(CD$6&amp;$CU60,'Route Guide - Lanes Not in Data'!$P$5:$P$22370,0))=FALSE,MATCH(CD$6&amp;$CU60,'Route Guide - Lanes Not in Data'!$P$5:$P$22370,0),
IF(ISERROR(MATCH(CD$6&amp;$CV60,'Route Guide - Lanes Not in Data'!$P$5:$P$22370,0))=FALSE,MATCH(CD$6&amp;$CV60,'Route Guide - Lanes Not in Data'!$P$5:$P$22370,0),
IF(ISERROR(MATCH(CD$6&amp;$CW60,'Route Guide - Lanes Not in Data'!$P$5:$P$22370,0))=FALSE,MATCH(CD$6&amp;$CW60,'Route Guide - Lanes Not in Data'!$P$5:$P$22370,0),
IF(ISERROR(MATCH(CD$6&amp;$CX60,'Route Guide - Lanes Not in Data'!$P$5:$P$22370,0))=FALSE,MATCH(CD$6&amp;$CX60,'Route Guide - Lanes Not in Data'!$P$5:$P$22370,0),
IF(ISERROR(MATCH(CD$6&amp;$CY60,'Route Guide - Lanes Not in Data'!$P$5:$P$22370,0))=FALSE,MATCH(CD$6&amp;$CY60,'Route Guide - Lanes Not in Data'!$P$5:$P$22370,0),
IF(ISERROR(MATCH(CD$6&amp;$CZ60,'Route Guide - Lanes Not in Data'!$P$5:$P$22370,0))=FALSE,MATCH(CD$6&amp;$CZ60,'Route Guide - Lanes Not in Data'!$P$5:$P$22370,0),""))))))))))),""))</f>
        <v/>
      </c>
      <c r="CE60" s="37" t="str">
        <f>IF(OR(CE$6="",EQ60&lt;&gt;2),"",IFERROR(INDEX('Route Guide - Lanes Not in Data'!$E$5:$E$22370,
IF(ISERROR(MATCH(CE$6&amp;$CQ60,'Route Guide - Lanes Not in Data'!$P$5:$P$22370,0))=FALSE,MATCH(CE$6&amp;$CQ60,'Route Guide - Lanes Not in Data'!$P$5:$P$22370,0),
IF(ISERROR(MATCH(CE$6&amp;$CR60,'Route Guide - Lanes Not in Data'!$P$5:$P$22370,0))=FALSE,MATCH(CE$6&amp;$CR60,'Route Guide - Lanes Not in Data'!$P$5:$P$22370,0),
IF(ISERROR(MATCH(CE$6&amp;$CS60,'Route Guide - Lanes Not in Data'!$P$5:$P$22370,0))=FALSE,MATCH(CE$6&amp;$CS60,'Route Guide - Lanes Not in Data'!$P$5:$P$22370,0),
IF(ISERROR(MATCH(CE$6&amp;$CT60,'Route Guide - Lanes Not in Data'!$P$5:$P$22370,0))=FALSE,MATCH(CE$6&amp;$CT60,'Route Guide - Lanes Not in Data'!$P$5:$P$22370,0),
IF(ISERROR(MATCH(CE$6&amp;$CU60,'Route Guide - Lanes Not in Data'!$P$5:$P$22370,0))=FALSE,MATCH(CE$6&amp;$CU60,'Route Guide - Lanes Not in Data'!$P$5:$P$22370,0),
IF(ISERROR(MATCH(CE$6&amp;$CV60,'Route Guide - Lanes Not in Data'!$P$5:$P$22370,0))=FALSE,MATCH(CE$6&amp;$CV60,'Route Guide - Lanes Not in Data'!$P$5:$P$22370,0),
IF(ISERROR(MATCH(CE$6&amp;$CW60,'Route Guide - Lanes Not in Data'!$P$5:$P$22370,0))=FALSE,MATCH(CE$6&amp;$CW60,'Route Guide - Lanes Not in Data'!$P$5:$P$22370,0),
IF(ISERROR(MATCH(CE$6&amp;$CX60,'Route Guide - Lanes Not in Data'!$P$5:$P$22370,0))=FALSE,MATCH(CE$6&amp;$CX60,'Route Guide - Lanes Not in Data'!$P$5:$P$22370,0),
IF(ISERROR(MATCH(CE$6&amp;$CY60,'Route Guide - Lanes Not in Data'!$P$5:$P$22370,0))=FALSE,MATCH(CE$6&amp;$CY60,'Route Guide - Lanes Not in Data'!$P$5:$P$22370,0),
IF(ISERROR(MATCH(CE$6&amp;$CZ60,'Route Guide - Lanes Not in Data'!$P$5:$P$22370,0))=FALSE,MATCH(CE$6&amp;$CZ60,'Route Guide - Lanes Not in Data'!$P$5:$P$22370,0),""))))))))))),""))</f>
        <v/>
      </c>
      <c r="CF60" s="37" t="str">
        <f>IF(OR(CF$6="",ER60&lt;&gt;2),"",IFERROR(INDEX('Route Guide - Lanes Not in Data'!$E$5:$E$22370,
IF(ISERROR(MATCH(CF$6&amp;$CQ60,'Route Guide - Lanes Not in Data'!$P$5:$P$22370,0))=FALSE,MATCH(CF$6&amp;$CQ60,'Route Guide - Lanes Not in Data'!$P$5:$P$22370,0),
IF(ISERROR(MATCH(CF$6&amp;$CR60,'Route Guide - Lanes Not in Data'!$P$5:$P$22370,0))=FALSE,MATCH(CF$6&amp;$CR60,'Route Guide - Lanes Not in Data'!$P$5:$P$22370,0),
IF(ISERROR(MATCH(CF$6&amp;$CS60,'Route Guide - Lanes Not in Data'!$P$5:$P$22370,0))=FALSE,MATCH(CF$6&amp;$CS60,'Route Guide - Lanes Not in Data'!$P$5:$P$22370,0),
IF(ISERROR(MATCH(CF$6&amp;$CT60,'Route Guide - Lanes Not in Data'!$P$5:$P$22370,0))=FALSE,MATCH(CF$6&amp;$CT60,'Route Guide - Lanes Not in Data'!$P$5:$P$22370,0),
IF(ISERROR(MATCH(CF$6&amp;$CU60,'Route Guide - Lanes Not in Data'!$P$5:$P$22370,0))=FALSE,MATCH(CF$6&amp;$CU60,'Route Guide - Lanes Not in Data'!$P$5:$P$22370,0),
IF(ISERROR(MATCH(CF$6&amp;$CV60,'Route Guide - Lanes Not in Data'!$P$5:$P$22370,0))=FALSE,MATCH(CF$6&amp;$CV60,'Route Guide - Lanes Not in Data'!$P$5:$P$22370,0),
IF(ISERROR(MATCH(CF$6&amp;$CW60,'Route Guide - Lanes Not in Data'!$P$5:$P$22370,0))=FALSE,MATCH(CF$6&amp;$CW60,'Route Guide - Lanes Not in Data'!$P$5:$P$22370,0),
IF(ISERROR(MATCH(CF$6&amp;$CX60,'Route Guide - Lanes Not in Data'!$P$5:$P$22370,0))=FALSE,MATCH(CF$6&amp;$CX60,'Route Guide - Lanes Not in Data'!$P$5:$P$22370,0),
IF(ISERROR(MATCH(CF$6&amp;$CY60,'Route Guide - Lanes Not in Data'!$P$5:$P$22370,0))=FALSE,MATCH(CF$6&amp;$CY60,'Route Guide - Lanes Not in Data'!$P$5:$P$22370,0),
IF(ISERROR(MATCH(CF$6&amp;$CZ60,'Route Guide - Lanes Not in Data'!$P$5:$P$22370,0))=FALSE,MATCH(CF$6&amp;$CZ60,'Route Guide - Lanes Not in Data'!$P$5:$P$22370,0),""))))))))))),""))</f>
        <v/>
      </c>
      <c r="CG60" s="37" t="str">
        <f>IF(OR(CG$6="",ES60&lt;&gt;2),"",IFERROR(INDEX('Route Guide - Lanes Not in Data'!$E$5:$E$22370,
IF(ISERROR(MATCH(CG$6&amp;$CQ60,'Route Guide - Lanes Not in Data'!$P$5:$P$22370,0))=FALSE,MATCH(CG$6&amp;$CQ60,'Route Guide - Lanes Not in Data'!$P$5:$P$22370,0),
IF(ISERROR(MATCH(CG$6&amp;$CR60,'Route Guide - Lanes Not in Data'!$P$5:$P$22370,0))=FALSE,MATCH(CG$6&amp;$CR60,'Route Guide - Lanes Not in Data'!$P$5:$P$22370,0),
IF(ISERROR(MATCH(CG$6&amp;$CS60,'Route Guide - Lanes Not in Data'!$P$5:$P$22370,0))=FALSE,MATCH(CG$6&amp;$CS60,'Route Guide - Lanes Not in Data'!$P$5:$P$22370,0),
IF(ISERROR(MATCH(CG$6&amp;$CT60,'Route Guide - Lanes Not in Data'!$P$5:$P$22370,0))=FALSE,MATCH(CG$6&amp;$CT60,'Route Guide - Lanes Not in Data'!$P$5:$P$22370,0),
IF(ISERROR(MATCH(CG$6&amp;$CU60,'Route Guide - Lanes Not in Data'!$P$5:$P$22370,0))=FALSE,MATCH(CG$6&amp;$CU60,'Route Guide - Lanes Not in Data'!$P$5:$P$22370,0),
IF(ISERROR(MATCH(CG$6&amp;$CV60,'Route Guide - Lanes Not in Data'!$P$5:$P$22370,0))=FALSE,MATCH(CG$6&amp;$CV60,'Route Guide - Lanes Not in Data'!$P$5:$P$22370,0),
IF(ISERROR(MATCH(CG$6&amp;$CW60,'Route Guide - Lanes Not in Data'!$P$5:$P$22370,0))=FALSE,MATCH(CG$6&amp;$CW60,'Route Guide - Lanes Not in Data'!$P$5:$P$22370,0),
IF(ISERROR(MATCH(CG$6&amp;$CX60,'Route Guide - Lanes Not in Data'!$P$5:$P$22370,0))=FALSE,MATCH(CG$6&amp;$CX60,'Route Guide - Lanes Not in Data'!$P$5:$P$22370,0),
IF(ISERROR(MATCH(CG$6&amp;$CY60,'Route Guide - Lanes Not in Data'!$P$5:$P$22370,0))=FALSE,MATCH(CG$6&amp;$CY60,'Route Guide - Lanes Not in Data'!$P$5:$P$22370,0),
IF(ISERROR(MATCH(CG$6&amp;$CZ60,'Route Guide - Lanes Not in Data'!$P$5:$P$22370,0))=FALSE,MATCH(CG$6&amp;$CZ60,'Route Guide - Lanes Not in Data'!$P$5:$P$22370,0),""))))))))))),""))</f>
        <v/>
      </c>
      <c r="CH60" s="37" t="str">
        <f>IF(OR(CH$6="",ET60&lt;&gt;2),"",IFERROR(INDEX('Route Guide - Lanes Not in Data'!$E$5:$E$22370,
IF(ISERROR(MATCH(CH$6&amp;$CQ60,'Route Guide - Lanes Not in Data'!$P$5:$P$22370,0))=FALSE,MATCH(CH$6&amp;$CQ60,'Route Guide - Lanes Not in Data'!$P$5:$P$22370,0),
IF(ISERROR(MATCH(CH$6&amp;$CR60,'Route Guide - Lanes Not in Data'!$P$5:$P$22370,0))=FALSE,MATCH(CH$6&amp;$CR60,'Route Guide - Lanes Not in Data'!$P$5:$P$22370,0),
IF(ISERROR(MATCH(CH$6&amp;$CS60,'Route Guide - Lanes Not in Data'!$P$5:$P$22370,0))=FALSE,MATCH(CH$6&amp;$CS60,'Route Guide - Lanes Not in Data'!$P$5:$P$22370,0),
IF(ISERROR(MATCH(CH$6&amp;$CT60,'Route Guide - Lanes Not in Data'!$P$5:$P$22370,0))=FALSE,MATCH(CH$6&amp;$CT60,'Route Guide - Lanes Not in Data'!$P$5:$P$22370,0),
IF(ISERROR(MATCH(CH$6&amp;$CU60,'Route Guide - Lanes Not in Data'!$P$5:$P$22370,0))=FALSE,MATCH(CH$6&amp;$CU60,'Route Guide - Lanes Not in Data'!$P$5:$P$22370,0),
IF(ISERROR(MATCH(CH$6&amp;$CV60,'Route Guide - Lanes Not in Data'!$P$5:$P$22370,0))=FALSE,MATCH(CH$6&amp;$CV60,'Route Guide - Lanes Not in Data'!$P$5:$P$22370,0),
IF(ISERROR(MATCH(CH$6&amp;$CW60,'Route Guide - Lanes Not in Data'!$P$5:$P$22370,0))=FALSE,MATCH(CH$6&amp;$CW60,'Route Guide - Lanes Not in Data'!$P$5:$P$22370,0),
IF(ISERROR(MATCH(CH$6&amp;$CX60,'Route Guide - Lanes Not in Data'!$P$5:$P$22370,0))=FALSE,MATCH(CH$6&amp;$CX60,'Route Guide - Lanes Not in Data'!$P$5:$P$22370,0),
IF(ISERROR(MATCH(CH$6&amp;$CY60,'Route Guide - Lanes Not in Data'!$P$5:$P$22370,0))=FALSE,MATCH(CH$6&amp;$CY60,'Route Guide - Lanes Not in Data'!$P$5:$P$22370,0),
IF(ISERROR(MATCH(CH$6&amp;$CZ60,'Route Guide - Lanes Not in Data'!$P$5:$P$22370,0))=FALSE,MATCH(CH$6&amp;$CZ60,'Route Guide - Lanes Not in Data'!$P$5:$P$22370,0),""))))))))))),""))</f>
        <v/>
      </c>
      <c r="CI60" s="37" t="str">
        <f>IF(OR(CI$6="",EU60&lt;&gt;2),"",IFERROR(INDEX('Route Guide - Lanes Not in Data'!$E$5:$E$22370,
IF(ISERROR(MATCH(CI$6&amp;$CQ60,'Route Guide - Lanes Not in Data'!$P$5:$P$22370,0))=FALSE,MATCH(CI$6&amp;$CQ60,'Route Guide - Lanes Not in Data'!$P$5:$P$22370,0),
IF(ISERROR(MATCH(CI$6&amp;$CR60,'Route Guide - Lanes Not in Data'!$P$5:$P$22370,0))=FALSE,MATCH(CI$6&amp;$CR60,'Route Guide - Lanes Not in Data'!$P$5:$P$22370,0),
IF(ISERROR(MATCH(CI$6&amp;$CS60,'Route Guide - Lanes Not in Data'!$P$5:$P$22370,0))=FALSE,MATCH(CI$6&amp;$CS60,'Route Guide - Lanes Not in Data'!$P$5:$P$22370,0),
IF(ISERROR(MATCH(CI$6&amp;$CT60,'Route Guide - Lanes Not in Data'!$P$5:$P$22370,0))=FALSE,MATCH(CI$6&amp;$CT60,'Route Guide - Lanes Not in Data'!$P$5:$P$22370,0),
IF(ISERROR(MATCH(CI$6&amp;$CU60,'Route Guide - Lanes Not in Data'!$P$5:$P$22370,0))=FALSE,MATCH(CI$6&amp;$CU60,'Route Guide - Lanes Not in Data'!$P$5:$P$22370,0),
IF(ISERROR(MATCH(CI$6&amp;$CV60,'Route Guide - Lanes Not in Data'!$P$5:$P$22370,0))=FALSE,MATCH(CI$6&amp;$CV60,'Route Guide - Lanes Not in Data'!$P$5:$P$22370,0),
IF(ISERROR(MATCH(CI$6&amp;$CW60,'Route Guide - Lanes Not in Data'!$P$5:$P$22370,0))=FALSE,MATCH(CI$6&amp;$CW60,'Route Guide - Lanes Not in Data'!$P$5:$P$22370,0),
IF(ISERROR(MATCH(CI$6&amp;$CX60,'Route Guide - Lanes Not in Data'!$P$5:$P$22370,0))=FALSE,MATCH(CI$6&amp;$CX60,'Route Guide - Lanes Not in Data'!$P$5:$P$22370,0),
IF(ISERROR(MATCH(CI$6&amp;$CY60,'Route Guide - Lanes Not in Data'!$P$5:$P$22370,0))=FALSE,MATCH(CI$6&amp;$CY60,'Route Guide - Lanes Not in Data'!$P$5:$P$22370,0),
IF(ISERROR(MATCH(CI$6&amp;$CZ60,'Route Guide - Lanes Not in Data'!$P$5:$P$22370,0))=FALSE,MATCH(CI$6&amp;$CZ60,'Route Guide - Lanes Not in Data'!$P$5:$P$22370,0),""))))))))))),""))</f>
        <v/>
      </c>
      <c r="CJ60" s="37" t="str">
        <f>IF(OR(CJ$6="",EV60&lt;&gt;2),"",IFERROR(INDEX('Route Guide - Lanes Not in Data'!$E$5:$E$22370,
IF(ISERROR(MATCH(CJ$6&amp;$CQ60,'Route Guide - Lanes Not in Data'!$P$5:$P$22370,0))=FALSE,MATCH(CJ$6&amp;$CQ60,'Route Guide - Lanes Not in Data'!$P$5:$P$22370,0),
IF(ISERROR(MATCH(CJ$6&amp;$CR60,'Route Guide - Lanes Not in Data'!$P$5:$P$22370,0))=FALSE,MATCH(CJ$6&amp;$CR60,'Route Guide - Lanes Not in Data'!$P$5:$P$22370,0),
IF(ISERROR(MATCH(CJ$6&amp;$CS60,'Route Guide - Lanes Not in Data'!$P$5:$P$22370,0))=FALSE,MATCH(CJ$6&amp;$CS60,'Route Guide - Lanes Not in Data'!$P$5:$P$22370,0),
IF(ISERROR(MATCH(CJ$6&amp;$CT60,'Route Guide - Lanes Not in Data'!$P$5:$P$22370,0))=FALSE,MATCH(CJ$6&amp;$CT60,'Route Guide - Lanes Not in Data'!$P$5:$P$22370,0),
IF(ISERROR(MATCH(CJ$6&amp;$CU60,'Route Guide - Lanes Not in Data'!$P$5:$P$22370,0))=FALSE,MATCH(CJ$6&amp;$CU60,'Route Guide - Lanes Not in Data'!$P$5:$P$22370,0),
IF(ISERROR(MATCH(CJ$6&amp;$CV60,'Route Guide - Lanes Not in Data'!$P$5:$P$22370,0))=FALSE,MATCH(CJ$6&amp;$CV60,'Route Guide - Lanes Not in Data'!$P$5:$P$22370,0),
IF(ISERROR(MATCH(CJ$6&amp;$CW60,'Route Guide - Lanes Not in Data'!$P$5:$P$22370,0))=FALSE,MATCH(CJ$6&amp;$CW60,'Route Guide - Lanes Not in Data'!$P$5:$P$22370,0),
IF(ISERROR(MATCH(CJ$6&amp;$CX60,'Route Guide - Lanes Not in Data'!$P$5:$P$22370,0))=FALSE,MATCH(CJ$6&amp;$CX60,'Route Guide - Lanes Not in Data'!$P$5:$P$22370,0),
IF(ISERROR(MATCH(CJ$6&amp;$CY60,'Route Guide - Lanes Not in Data'!$P$5:$P$22370,0))=FALSE,MATCH(CJ$6&amp;$CY60,'Route Guide - Lanes Not in Data'!$P$5:$P$22370,0),
IF(ISERROR(MATCH(CJ$6&amp;$CZ60,'Route Guide - Lanes Not in Data'!$P$5:$P$22370,0))=FALSE,MATCH(CJ$6&amp;$CZ60,'Route Guide - Lanes Not in Data'!$P$5:$P$22370,0),""))))))))))),""))</f>
        <v/>
      </c>
      <c r="CK60" s="37" t="str">
        <f>IF(OR(CK$6="",EW60&lt;&gt;2),"",IFERROR(INDEX('Route Guide - Lanes Not in Data'!$E$5:$E$22370,
IF(ISERROR(MATCH(CK$6&amp;$CQ60,'Route Guide - Lanes Not in Data'!$P$5:$P$22370,0))=FALSE,MATCH(CK$6&amp;$CQ60,'Route Guide - Lanes Not in Data'!$P$5:$P$22370,0),
IF(ISERROR(MATCH(CK$6&amp;$CR60,'Route Guide - Lanes Not in Data'!$P$5:$P$22370,0))=FALSE,MATCH(CK$6&amp;$CR60,'Route Guide - Lanes Not in Data'!$P$5:$P$22370,0),
IF(ISERROR(MATCH(CK$6&amp;$CS60,'Route Guide - Lanes Not in Data'!$P$5:$P$22370,0))=FALSE,MATCH(CK$6&amp;$CS60,'Route Guide - Lanes Not in Data'!$P$5:$P$22370,0),
IF(ISERROR(MATCH(CK$6&amp;$CT60,'Route Guide - Lanes Not in Data'!$P$5:$P$22370,0))=FALSE,MATCH(CK$6&amp;$CT60,'Route Guide - Lanes Not in Data'!$P$5:$P$22370,0),
IF(ISERROR(MATCH(CK$6&amp;$CU60,'Route Guide - Lanes Not in Data'!$P$5:$P$22370,0))=FALSE,MATCH(CK$6&amp;$CU60,'Route Guide - Lanes Not in Data'!$P$5:$P$22370,0),
IF(ISERROR(MATCH(CK$6&amp;$CV60,'Route Guide - Lanes Not in Data'!$P$5:$P$22370,0))=FALSE,MATCH(CK$6&amp;$CV60,'Route Guide - Lanes Not in Data'!$P$5:$P$22370,0),
IF(ISERROR(MATCH(CK$6&amp;$CW60,'Route Guide - Lanes Not in Data'!$P$5:$P$22370,0))=FALSE,MATCH(CK$6&amp;$CW60,'Route Guide - Lanes Not in Data'!$P$5:$P$22370,0),
IF(ISERROR(MATCH(CK$6&amp;$CX60,'Route Guide - Lanes Not in Data'!$P$5:$P$22370,0))=FALSE,MATCH(CK$6&amp;$CX60,'Route Guide - Lanes Not in Data'!$P$5:$P$22370,0),
IF(ISERROR(MATCH(CK$6&amp;$CY60,'Route Guide - Lanes Not in Data'!$P$5:$P$22370,0))=FALSE,MATCH(CK$6&amp;$CY60,'Route Guide - Lanes Not in Data'!$P$5:$P$22370,0),
IF(ISERROR(MATCH(CK$6&amp;$CZ60,'Route Guide - Lanes Not in Data'!$P$5:$P$22370,0))=FALSE,MATCH(CK$6&amp;$CZ60,'Route Guide - Lanes Not in Data'!$P$5:$P$22370,0),""))))))))))),""))</f>
        <v/>
      </c>
      <c r="CL60" s="37">
        <f t="shared" si="52"/>
        <v>0.43</v>
      </c>
      <c r="CM60" s="23" t="str">
        <f t="shared" si="53"/>
        <v>ODFL</v>
      </c>
      <c r="CN60" s="37">
        <f t="shared" si="54"/>
        <v>0</v>
      </c>
      <c r="CO60" s="23" t="str">
        <f t="shared" si="21"/>
        <v>SAIA</v>
      </c>
      <c r="CQ60" s="23" t="str">
        <f t="shared" si="72"/>
        <v>-0E25-CA-CITY OF INDUSTRY-MB</v>
      </c>
      <c r="CR60" s="23" t="str">
        <f t="shared" si="73"/>
        <v>-0E25-CA-CITY OF INDUSTRY-CAN</v>
      </c>
      <c r="CS60" s="23" t="str">
        <f t="shared" si="74"/>
        <v>-CA-CITY OF INDUSTRY-MB</v>
      </c>
      <c r="CT60" s="23" t="str">
        <f t="shared" si="75"/>
        <v>-CA-CITY OF INDUSTRY-CAN</v>
      </c>
      <c r="CU60" s="23" t="str">
        <f t="shared" si="76"/>
        <v>-91745-MB</v>
      </c>
      <c r="CV60" s="23" t="str">
        <f t="shared" si="77"/>
        <v>-91745-CAN</v>
      </c>
      <c r="CW60" s="23" t="str">
        <f t="shared" si="78"/>
        <v>-CA-MB</v>
      </c>
      <c r="CX60" s="23" t="str">
        <f t="shared" si="79"/>
        <v>MB-CA</v>
      </c>
      <c r="CY60" s="23" t="str">
        <f t="shared" si="55"/>
        <v>MB-CAN</v>
      </c>
      <c r="CZ60" s="23" t="str">
        <f t="shared" si="80"/>
        <v>USA-CAN</v>
      </c>
      <c r="DB60"/>
      <c r="DF60" s="35" t="s">
        <v>2241</v>
      </c>
      <c r="DG60" s="23">
        <v>1</v>
      </c>
      <c r="DH60" s="23">
        <v>1</v>
      </c>
      <c r="DI60" s="23">
        <v>0</v>
      </c>
      <c r="DJ60" s="23">
        <v>0</v>
      </c>
      <c r="DK60" s="23">
        <v>1</v>
      </c>
      <c r="DL60" s="23">
        <v>0</v>
      </c>
      <c r="DM60" s="23">
        <v>0</v>
      </c>
      <c r="DN60" s="23">
        <v>1</v>
      </c>
      <c r="DO60" s="23">
        <v>0</v>
      </c>
      <c r="DP60" s="23">
        <v>0</v>
      </c>
      <c r="DQ60" s="23">
        <v>1</v>
      </c>
      <c r="DR60" s="23">
        <v>0</v>
      </c>
      <c r="DS60" s="23">
        <v>1</v>
      </c>
      <c r="DT60" s="23">
        <v>1</v>
      </c>
      <c r="DU60" s="23">
        <v>0</v>
      </c>
      <c r="EC60" s="38">
        <f t="shared" si="81"/>
        <v>2</v>
      </c>
      <c r="ED60" s="38">
        <f t="shared" si="82"/>
        <v>2</v>
      </c>
      <c r="EE60" s="38">
        <f t="shared" si="83"/>
        <v>0</v>
      </c>
      <c r="EF60" s="38">
        <f t="shared" si="84"/>
        <v>0</v>
      </c>
      <c r="EG60" s="38">
        <f t="shared" si="85"/>
        <v>2</v>
      </c>
      <c r="EH60" s="38">
        <f t="shared" si="86"/>
        <v>1</v>
      </c>
      <c r="EI60" s="38">
        <f t="shared" si="87"/>
        <v>0</v>
      </c>
      <c r="EJ60" s="38">
        <f t="shared" si="88"/>
        <v>2</v>
      </c>
      <c r="EK60" s="38">
        <f t="shared" si="89"/>
        <v>0</v>
      </c>
      <c r="EL60" s="38">
        <f t="shared" si="90"/>
        <v>0</v>
      </c>
      <c r="EM60" s="38">
        <f t="shared" si="91"/>
        <v>2</v>
      </c>
      <c r="EN60" s="38">
        <f t="shared" si="92"/>
        <v>1</v>
      </c>
      <c r="EO60" s="38">
        <f t="shared" si="93"/>
        <v>2</v>
      </c>
      <c r="EP60" s="38">
        <f t="shared" si="94"/>
        <v>2</v>
      </c>
      <c r="EQ60" s="38">
        <f t="shared" si="95"/>
        <v>0</v>
      </c>
      <c r="ER60" s="38"/>
      <c r="ES60" s="38"/>
      <c r="ET60" s="38"/>
      <c r="EU60" s="38"/>
      <c r="EV60" s="38"/>
      <c r="EW60" s="38"/>
    </row>
    <row r="61" spans="2:153" x14ac:dyDescent="0.25">
      <c r="B61" s="31" t="str">
        <f t="shared" si="59"/>
        <v>CA  to  NB</v>
      </c>
      <c r="C61" s="31" t="str" cm="1">
        <f t="array" ref="C61">IFERROR(IFERROR(X61,AW61),ODFL)</f>
        <v>ODFL</v>
      </c>
      <c r="D61" s="31" t="str">
        <f t="shared" si="56"/>
        <v/>
      </c>
      <c r="F61" s="31" t="str">
        <f t="shared" si="60"/>
        <v>NB  to  CA</v>
      </c>
      <c r="G61" s="31" t="str" cm="1">
        <f t="array" ref="G61">IFERROR(IFERROR(BN61,CM61),ODFL)</f>
        <v>ODFL</v>
      </c>
      <c r="H61" s="31" t="str">
        <f t="shared" si="7"/>
        <v/>
      </c>
      <c r="U61" s="23" t="s">
        <v>2242</v>
      </c>
      <c r="V61" s="23" t="s">
        <v>2752</v>
      </c>
      <c r="W61" s="23" t="str">
        <f t="shared" si="61"/>
        <v>0E25-CA-CITY OF INDUSTRY-CA-NB</v>
      </c>
      <c r="X61" s="23" t="e">
        <f>_xlfn.XLOOKUP($W61,'Route Guide - Lanes In Data'!$B$1:$B$2645,'Route Guide - Lanes In Data'!D$1:D$2645)</f>
        <v>#N/A</v>
      </c>
      <c r="Y61" s="23" t="e">
        <f>_xlfn.XLOOKUP($W61,'Route Guide - Lanes In Data'!$B$1:$B$2645,'Route Guide - Lanes In Data'!E$1:E$2645)</f>
        <v>#N/A</v>
      </c>
      <c r="AA61" s="37">
        <f>IF(OR(AA$6="",EC61&lt;&gt;2),"",IFERROR(INDEX('Route Guide - Lanes Not in Data'!$D$5:$D$22370,
IF(ISERROR(MATCH(AA$6&amp;$BA61,'Route Guide - Lanes Not in Data'!$P$5:$P$22370,0))=FALSE,MATCH(AA$6&amp;$BA61,'Route Guide - Lanes Not in Data'!$P$5:$P$22370,0),
IF(ISERROR(MATCH(AA$6&amp;$BB61,'Route Guide - Lanes Not in Data'!$P$5:$P$22370,0))=FALSE,MATCH(AA$6&amp;$BB61,'Route Guide - Lanes Not in Data'!$P$5:$P$22370,0),
IF(ISERROR(MATCH(AA$6&amp;$BC61,'Route Guide - Lanes Not in Data'!$P$5:$P$22370,0))=FALSE,MATCH(AA$6&amp;$BC61,'Route Guide - Lanes Not in Data'!$P$5:$P$22370,0),
IF(ISERROR(MATCH(AA$6&amp;$BD61,'Route Guide - Lanes Not in Data'!$P$5:$P$22370,0))=FALSE,MATCH(AA$6&amp;$BD61,'Route Guide - Lanes Not in Data'!$P$5:$P$22370,0),
IF(ISERROR(MATCH(AA$6&amp;$BE61,'Route Guide - Lanes Not in Data'!$P$5:$P$22370,0))=FALSE,MATCH(AA$6&amp;$BE61,'Route Guide - Lanes Not in Data'!$P$5:$P$22370,0),
IF(ISERROR(MATCH(AA$6&amp;$BF61,'Route Guide - Lanes Not in Data'!$P$5:$P$22370,0))=FALSE,MATCH(AA$6&amp;$BF61,'Route Guide - Lanes Not in Data'!$P$5:$P$22370,0),
IF(ISERROR(MATCH(AA$6&amp;$BG61,'Route Guide - Lanes Not in Data'!$P$5:$P$22370,0))=FALSE,MATCH(AA$6&amp;$BG61,'Route Guide - Lanes Not in Data'!$P$5:$P$22370,0),
IF(ISERROR(MATCH(AA$6&amp;$BH61,'Route Guide - Lanes Not in Data'!$P$5:$P$22370,0))=FALSE,MATCH(AA$6&amp;$BH61,'Route Guide - Lanes Not in Data'!$P$5:$P$22370,0),
IF(ISERROR(MATCH(AA$6&amp;$BI61,'Route Guide - Lanes Not in Data'!$P$5:$P$22370,0))=FALSE,MATCH(AA$6&amp;$BI61,'Route Guide - Lanes Not in Data'!$P$5:$P$22370,0),
IF(ISERROR(MATCH(AA$6&amp;$BJ61,'Route Guide - Lanes Not in Data'!$P$5:$P$22370,0))=FALSE,MATCH(AA$6&amp;$BJ61,'Route Guide - Lanes Not in Data'!$P$5:$P$22370,0),""))))))))))),""))</f>
        <v>0.43</v>
      </c>
      <c r="AB61" s="37">
        <f>IF(OR(AB$6="",ED61&lt;&gt;2),"",IFERROR(INDEX('Route Guide - Lanes Not in Data'!$D$5:$D$22370,
IF(ISERROR(MATCH(AB$6&amp;$BA61,'Route Guide - Lanes Not in Data'!$P$5:$P$22370,0))=FALSE,MATCH(AB$6&amp;$BA61,'Route Guide - Lanes Not in Data'!$P$5:$P$22370,0),
IF(ISERROR(MATCH(AB$6&amp;$BB61,'Route Guide - Lanes Not in Data'!$P$5:$P$22370,0))=FALSE,MATCH(AB$6&amp;$BB61,'Route Guide - Lanes Not in Data'!$P$5:$P$22370,0),
IF(ISERROR(MATCH(AB$6&amp;$BC61,'Route Guide - Lanes Not in Data'!$P$5:$P$22370,0))=FALSE,MATCH(AB$6&amp;$BC61,'Route Guide - Lanes Not in Data'!$P$5:$P$22370,0),
IF(ISERROR(MATCH(AB$6&amp;$BD61,'Route Guide - Lanes Not in Data'!$P$5:$P$22370,0))=FALSE,MATCH(AB$6&amp;$BD61,'Route Guide - Lanes Not in Data'!$P$5:$P$22370,0),
IF(ISERROR(MATCH(AB$6&amp;$BE61,'Route Guide - Lanes Not in Data'!$P$5:$P$22370,0))=FALSE,MATCH(AB$6&amp;$BE61,'Route Guide - Lanes Not in Data'!$P$5:$P$22370,0),
IF(ISERROR(MATCH(AB$6&amp;$BF61,'Route Guide - Lanes Not in Data'!$P$5:$P$22370,0))=FALSE,MATCH(AB$6&amp;$BF61,'Route Guide - Lanes Not in Data'!$P$5:$P$22370,0),
IF(ISERROR(MATCH(AB$6&amp;$BG61,'Route Guide - Lanes Not in Data'!$P$5:$P$22370,0))=FALSE,MATCH(AB$6&amp;$BG61,'Route Guide - Lanes Not in Data'!$P$5:$P$22370,0),
IF(ISERROR(MATCH(AB$6&amp;$BH61,'Route Guide - Lanes Not in Data'!$P$5:$P$22370,0))=FALSE,MATCH(AB$6&amp;$BH61,'Route Guide - Lanes Not in Data'!$P$5:$P$22370,0),
IF(ISERROR(MATCH(AB$6&amp;$BI61,'Route Guide - Lanes Not in Data'!$P$5:$P$22370,0))=FALSE,MATCH(AB$6&amp;$BI61,'Route Guide - Lanes Not in Data'!$P$5:$P$22370,0),
IF(ISERROR(MATCH(AB$6&amp;$BJ61,'Route Guide - Lanes Not in Data'!$P$5:$P$22370,0))=FALSE,MATCH(AB$6&amp;$BJ61,'Route Guide - Lanes Not in Data'!$P$5:$P$22370,0),""))))))))))),""))</f>
        <v>0.14799999999999999</v>
      </c>
      <c r="AC61" s="37" t="str">
        <f>IF(OR(AC$6="",EE61&lt;&gt;2),"",IFERROR(INDEX('Route Guide - Lanes Not in Data'!$D$5:$D$22370,
IF(ISERROR(MATCH(AC$6&amp;$BA61,'Route Guide - Lanes Not in Data'!$P$5:$P$22370,0))=FALSE,MATCH(AC$6&amp;$BA61,'Route Guide - Lanes Not in Data'!$P$5:$P$22370,0),
IF(ISERROR(MATCH(AC$6&amp;$BB61,'Route Guide - Lanes Not in Data'!$P$5:$P$22370,0))=FALSE,MATCH(AC$6&amp;$BB61,'Route Guide - Lanes Not in Data'!$P$5:$P$22370,0),
IF(ISERROR(MATCH(AC$6&amp;$BC61,'Route Guide - Lanes Not in Data'!$P$5:$P$22370,0))=FALSE,MATCH(AC$6&amp;$BC61,'Route Guide - Lanes Not in Data'!$P$5:$P$22370,0),
IF(ISERROR(MATCH(AC$6&amp;$BD61,'Route Guide - Lanes Not in Data'!$P$5:$P$22370,0))=FALSE,MATCH(AC$6&amp;$BD61,'Route Guide - Lanes Not in Data'!$P$5:$P$22370,0),
IF(ISERROR(MATCH(AC$6&amp;$BE61,'Route Guide - Lanes Not in Data'!$P$5:$P$22370,0))=FALSE,MATCH(AC$6&amp;$BE61,'Route Guide - Lanes Not in Data'!$P$5:$P$22370,0),
IF(ISERROR(MATCH(AC$6&amp;$BF61,'Route Guide - Lanes Not in Data'!$P$5:$P$22370,0))=FALSE,MATCH(AC$6&amp;$BF61,'Route Guide - Lanes Not in Data'!$P$5:$P$22370,0),
IF(ISERROR(MATCH(AC$6&amp;$BG61,'Route Guide - Lanes Not in Data'!$P$5:$P$22370,0))=FALSE,MATCH(AC$6&amp;$BG61,'Route Guide - Lanes Not in Data'!$P$5:$P$22370,0),
IF(ISERROR(MATCH(AC$6&amp;$BH61,'Route Guide - Lanes Not in Data'!$P$5:$P$22370,0))=FALSE,MATCH(AC$6&amp;$BH61,'Route Guide - Lanes Not in Data'!$P$5:$P$22370,0),
IF(ISERROR(MATCH(AC$6&amp;$BI61,'Route Guide - Lanes Not in Data'!$P$5:$P$22370,0))=FALSE,MATCH(AC$6&amp;$BI61,'Route Guide - Lanes Not in Data'!$P$5:$P$22370,0),
IF(ISERROR(MATCH(AC$6&amp;$BJ61,'Route Guide - Lanes Not in Data'!$P$5:$P$22370,0))=FALSE,MATCH(AC$6&amp;$BJ61,'Route Guide - Lanes Not in Data'!$P$5:$P$22370,0),""))))))))))),""))</f>
        <v/>
      </c>
      <c r="AD61" s="37" t="str">
        <f>IF(OR(AD$6="",EF61&lt;&gt;2),"",IFERROR(INDEX('Route Guide - Lanes Not in Data'!$D$5:$D$22370,
IF(ISERROR(MATCH(AD$6&amp;$BA61,'Route Guide - Lanes Not in Data'!$P$5:$P$22370,0))=FALSE,MATCH(AD$6&amp;$BA61,'Route Guide - Lanes Not in Data'!$P$5:$P$22370,0),
IF(ISERROR(MATCH(AD$6&amp;$BB61,'Route Guide - Lanes Not in Data'!$P$5:$P$22370,0))=FALSE,MATCH(AD$6&amp;$BB61,'Route Guide - Lanes Not in Data'!$P$5:$P$22370,0),
IF(ISERROR(MATCH(AD$6&amp;$BC61,'Route Guide - Lanes Not in Data'!$P$5:$P$22370,0))=FALSE,MATCH(AD$6&amp;$BC61,'Route Guide - Lanes Not in Data'!$P$5:$P$22370,0),
IF(ISERROR(MATCH(AD$6&amp;$BD61,'Route Guide - Lanes Not in Data'!$P$5:$P$22370,0))=FALSE,MATCH(AD$6&amp;$BD61,'Route Guide - Lanes Not in Data'!$P$5:$P$22370,0),
IF(ISERROR(MATCH(AD$6&amp;$BE61,'Route Guide - Lanes Not in Data'!$P$5:$P$22370,0))=FALSE,MATCH(AD$6&amp;$BE61,'Route Guide - Lanes Not in Data'!$P$5:$P$22370,0),
IF(ISERROR(MATCH(AD$6&amp;$BF61,'Route Guide - Lanes Not in Data'!$P$5:$P$22370,0))=FALSE,MATCH(AD$6&amp;$BF61,'Route Guide - Lanes Not in Data'!$P$5:$P$22370,0),
IF(ISERROR(MATCH(AD$6&amp;$BG61,'Route Guide - Lanes Not in Data'!$P$5:$P$22370,0))=FALSE,MATCH(AD$6&amp;$BG61,'Route Guide - Lanes Not in Data'!$P$5:$P$22370,0),
IF(ISERROR(MATCH(AD$6&amp;$BH61,'Route Guide - Lanes Not in Data'!$P$5:$P$22370,0))=FALSE,MATCH(AD$6&amp;$BH61,'Route Guide - Lanes Not in Data'!$P$5:$P$22370,0),
IF(ISERROR(MATCH(AD$6&amp;$BI61,'Route Guide - Lanes Not in Data'!$P$5:$P$22370,0))=FALSE,MATCH(AD$6&amp;$BI61,'Route Guide - Lanes Not in Data'!$P$5:$P$22370,0),
IF(ISERROR(MATCH(AD$6&amp;$BJ61,'Route Guide - Lanes Not in Data'!$P$5:$P$22370,0))=FALSE,MATCH(AD$6&amp;$BJ61,'Route Guide - Lanes Not in Data'!$P$5:$P$22370,0),""))))))))))),""))</f>
        <v/>
      </c>
      <c r="AE61" s="37">
        <f>IF(OR(AE$6="",EG61&lt;&gt;2),"",IFERROR(INDEX('Route Guide - Lanes Not in Data'!$D$5:$D$22370,
IF(ISERROR(MATCH(AE$6&amp;$BA61,'Route Guide - Lanes Not in Data'!$P$5:$P$22370,0))=FALSE,MATCH(AE$6&amp;$BA61,'Route Guide - Lanes Not in Data'!$P$5:$P$22370,0),
IF(ISERROR(MATCH(AE$6&amp;$BB61,'Route Guide - Lanes Not in Data'!$P$5:$P$22370,0))=FALSE,MATCH(AE$6&amp;$BB61,'Route Guide - Lanes Not in Data'!$P$5:$P$22370,0),
IF(ISERROR(MATCH(AE$6&amp;$BC61,'Route Guide - Lanes Not in Data'!$P$5:$P$22370,0))=FALSE,MATCH(AE$6&amp;$BC61,'Route Guide - Lanes Not in Data'!$P$5:$P$22370,0),
IF(ISERROR(MATCH(AE$6&amp;$BD61,'Route Guide - Lanes Not in Data'!$P$5:$P$22370,0))=FALSE,MATCH(AE$6&amp;$BD61,'Route Guide - Lanes Not in Data'!$P$5:$P$22370,0),
IF(ISERROR(MATCH(AE$6&amp;$BE61,'Route Guide - Lanes Not in Data'!$P$5:$P$22370,0))=FALSE,MATCH(AE$6&amp;$BE61,'Route Guide - Lanes Not in Data'!$P$5:$P$22370,0),
IF(ISERROR(MATCH(AE$6&amp;$BF61,'Route Guide - Lanes Not in Data'!$P$5:$P$22370,0))=FALSE,MATCH(AE$6&amp;$BF61,'Route Guide - Lanes Not in Data'!$P$5:$P$22370,0),
IF(ISERROR(MATCH(AE$6&amp;$BG61,'Route Guide - Lanes Not in Data'!$P$5:$P$22370,0))=FALSE,MATCH(AE$6&amp;$BG61,'Route Guide - Lanes Not in Data'!$P$5:$P$22370,0),
IF(ISERROR(MATCH(AE$6&amp;$BH61,'Route Guide - Lanes Not in Data'!$P$5:$P$22370,0))=FALSE,MATCH(AE$6&amp;$BH61,'Route Guide - Lanes Not in Data'!$P$5:$P$22370,0),
IF(ISERROR(MATCH(AE$6&amp;$BI61,'Route Guide - Lanes Not in Data'!$P$5:$P$22370,0))=FALSE,MATCH(AE$6&amp;$BI61,'Route Guide - Lanes Not in Data'!$P$5:$P$22370,0),
IF(ISERROR(MATCH(AE$6&amp;$BJ61,'Route Guide - Lanes Not in Data'!$P$5:$P$22370,0))=FALSE,MATCH(AE$6&amp;$BJ61,'Route Guide - Lanes Not in Data'!$P$5:$P$22370,0),""))))))))))),""))</f>
        <v>0</v>
      </c>
      <c r="AF61" s="37" t="str">
        <f>IF(OR(AF$6="",EH61&lt;&gt;2),"",IFERROR(INDEX('Route Guide - Lanes Not in Data'!$D$5:$D$22370,
IF(ISERROR(MATCH(AF$6&amp;$BA61,'Route Guide - Lanes Not in Data'!$P$5:$P$22370,0))=FALSE,MATCH(AF$6&amp;$BA61,'Route Guide - Lanes Not in Data'!$P$5:$P$22370,0),
IF(ISERROR(MATCH(AF$6&amp;$BB61,'Route Guide - Lanes Not in Data'!$P$5:$P$22370,0))=FALSE,MATCH(AF$6&amp;$BB61,'Route Guide - Lanes Not in Data'!$P$5:$P$22370,0),
IF(ISERROR(MATCH(AF$6&amp;$BC61,'Route Guide - Lanes Not in Data'!$P$5:$P$22370,0))=FALSE,MATCH(AF$6&amp;$BC61,'Route Guide - Lanes Not in Data'!$P$5:$P$22370,0),
IF(ISERROR(MATCH(AF$6&amp;$BD61,'Route Guide - Lanes Not in Data'!$P$5:$P$22370,0))=FALSE,MATCH(AF$6&amp;$BD61,'Route Guide - Lanes Not in Data'!$P$5:$P$22370,0),
IF(ISERROR(MATCH(AF$6&amp;$BE61,'Route Guide - Lanes Not in Data'!$P$5:$P$22370,0))=FALSE,MATCH(AF$6&amp;$BE61,'Route Guide - Lanes Not in Data'!$P$5:$P$22370,0),
IF(ISERROR(MATCH(AF$6&amp;$BF61,'Route Guide - Lanes Not in Data'!$P$5:$P$22370,0))=FALSE,MATCH(AF$6&amp;$BF61,'Route Guide - Lanes Not in Data'!$P$5:$P$22370,0),
IF(ISERROR(MATCH(AF$6&amp;$BG61,'Route Guide - Lanes Not in Data'!$P$5:$P$22370,0))=FALSE,MATCH(AF$6&amp;$BG61,'Route Guide - Lanes Not in Data'!$P$5:$P$22370,0),
IF(ISERROR(MATCH(AF$6&amp;$BH61,'Route Guide - Lanes Not in Data'!$P$5:$P$22370,0))=FALSE,MATCH(AF$6&amp;$BH61,'Route Guide - Lanes Not in Data'!$P$5:$P$22370,0),
IF(ISERROR(MATCH(AF$6&amp;$BI61,'Route Guide - Lanes Not in Data'!$P$5:$P$22370,0))=FALSE,MATCH(AF$6&amp;$BI61,'Route Guide - Lanes Not in Data'!$P$5:$P$22370,0),
IF(ISERROR(MATCH(AF$6&amp;$BJ61,'Route Guide - Lanes Not in Data'!$P$5:$P$22370,0))=FALSE,MATCH(AF$6&amp;$BJ61,'Route Guide - Lanes Not in Data'!$P$5:$P$22370,0),""))))))))))),""))</f>
        <v/>
      </c>
      <c r="AG61" s="37" t="str">
        <f>IF(OR(AG$6="",EI61&lt;&gt;2),"",IFERROR(INDEX('Route Guide - Lanes Not in Data'!$D$5:$D$22370,
IF(ISERROR(MATCH(AG$6&amp;$BA61,'Route Guide - Lanes Not in Data'!$P$5:$P$22370,0))=FALSE,MATCH(AG$6&amp;$BA61,'Route Guide - Lanes Not in Data'!$P$5:$P$22370,0),
IF(ISERROR(MATCH(AG$6&amp;$BB61,'Route Guide - Lanes Not in Data'!$P$5:$P$22370,0))=FALSE,MATCH(AG$6&amp;$BB61,'Route Guide - Lanes Not in Data'!$P$5:$P$22370,0),
IF(ISERROR(MATCH(AG$6&amp;$BC61,'Route Guide - Lanes Not in Data'!$P$5:$P$22370,0))=FALSE,MATCH(AG$6&amp;$BC61,'Route Guide - Lanes Not in Data'!$P$5:$P$22370,0),
IF(ISERROR(MATCH(AG$6&amp;$BD61,'Route Guide - Lanes Not in Data'!$P$5:$P$22370,0))=FALSE,MATCH(AG$6&amp;$BD61,'Route Guide - Lanes Not in Data'!$P$5:$P$22370,0),
IF(ISERROR(MATCH(AG$6&amp;$BE61,'Route Guide - Lanes Not in Data'!$P$5:$P$22370,0))=FALSE,MATCH(AG$6&amp;$BE61,'Route Guide - Lanes Not in Data'!$P$5:$P$22370,0),
IF(ISERROR(MATCH(AG$6&amp;$BF61,'Route Guide - Lanes Not in Data'!$P$5:$P$22370,0))=FALSE,MATCH(AG$6&amp;$BF61,'Route Guide - Lanes Not in Data'!$P$5:$P$22370,0),
IF(ISERROR(MATCH(AG$6&amp;$BG61,'Route Guide - Lanes Not in Data'!$P$5:$P$22370,0))=FALSE,MATCH(AG$6&amp;$BG61,'Route Guide - Lanes Not in Data'!$P$5:$P$22370,0),
IF(ISERROR(MATCH(AG$6&amp;$BH61,'Route Guide - Lanes Not in Data'!$P$5:$P$22370,0))=FALSE,MATCH(AG$6&amp;$BH61,'Route Guide - Lanes Not in Data'!$P$5:$P$22370,0),
IF(ISERROR(MATCH(AG$6&amp;$BI61,'Route Guide - Lanes Not in Data'!$P$5:$P$22370,0))=FALSE,MATCH(AG$6&amp;$BI61,'Route Guide - Lanes Not in Data'!$P$5:$P$22370,0),
IF(ISERROR(MATCH(AG$6&amp;$BJ61,'Route Guide - Lanes Not in Data'!$P$5:$P$22370,0))=FALSE,MATCH(AG$6&amp;$BJ61,'Route Guide - Lanes Not in Data'!$P$5:$P$22370,0),""))))))))))),""))</f>
        <v/>
      </c>
      <c r="AH61" s="37" t="str">
        <f>IF(OR(AH$6="",EJ61&lt;&gt;2),"",IFERROR(INDEX('Route Guide - Lanes Not in Data'!$D$5:$D$22370,
IF(ISERROR(MATCH(AH$6&amp;$BA61,'Route Guide - Lanes Not in Data'!$P$5:$P$22370,0))=FALSE,MATCH(AH$6&amp;$BA61,'Route Guide - Lanes Not in Data'!$P$5:$P$22370,0),
IF(ISERROR(MATCH(AH$6&amp;$BB61,'Route Guide - Lanes Not in Data'!$P$5:$P$22370,0))=FALSE,MATCH(AH$6&amp;$BB61,'Route Guide - Lanes Not in Data'!$P$5:$P$22370,0),
IF(ISERROR(MATCH(AH$6&amp;$BC61,'Route Guide - Lanes Not in Data'!$P$5:$P$22370,0))=FALSE,MATCH(AH$6&amp;$BC61,'Route Guide - Lanes Not in Data'!$P$5:$P$22370,0),
IF(ISERROR(MATCH(AH$6&amp;$BD61,'Route Guide - Lanes Not in Data'!$P$5:$P$22370,0))=FALSE,MATCH(AH$6&amp;$BD61,'Route Guide - Lanes Not in Data'!$P$5:$P$22370,0),
IF(ISERROR(MATCH(AH$6&amp;$BE61,'Route Guide - Lanes Not in Data'!$P$5:$P$22370,0))=FALSE,MATCH(AH$6&amp;$BE61,'Route Guide - Lanes Not in Data'!$P$5:$P$22370,0),
IF(ISERROR(MATCH(AH$6&amp;$BF61,'Route Guide - Lanes Not in Data'!$P$5:$P$22370,0))=FALSE,MATCH(AH$6&amp;$BF61,'Route Guide - Lanes Not in Data'!$P$5:$P$22370,0),
IF(ISERROR(MATCH(AH$6&amp;$BG61,'Route Guide - Lanes Not in Data'!$P$5:$P$22370,0))=FALSE,MATCH(AH$6&amp;$BG61,'Route Guide - Lanes Not in Data'!$P$5:$P$22370,0),
IF(ISERROR(MATCH(AH$6&amp;$BH61,'Route Guide - Lanes Not in Data'!$P$5:$P$22370,0))=FALSE,MATCH(AH$6&amp;$BH61,'Route Guide - Lanes Not in Data'!$P$5:$P$22370,0),
IF(ISERROR(MATCH(AH$6&amp;$BI61,'Route Guide - Lanes Not in Data'!$P$5:$P$22370,0))=FALSE,MATCH(AH$6&amp;$BI61,'Route Guide - Lanes Not in Data'!$P$5:$P$22370,0),
IF(ISERROR(MATCH(AH$6&amp;$BJ61,'Route Guide - Lanes Not in Data'!$P$5:$P$22370,0))=FALSE,MATCH(AH$6&amp;$BJ61,'Route Guide - Lanes Not in Data'!$P$5:$P$22370,0),""))))))))))),""))</f>
        <v/>
      </c>
      <c r="AI61" s="37" t="str">
        <f>IF(OR(AI$6="",EK61&lt;&gt;2),"",IFERROR(INDEX('Route Guide - Lanes Not in Data'!$D$5:$D$22370,
IF(ISERROR(MATCH(AI$6&amp;$BA61,'Route Guide - Lanes Not in Data'!$P$5:$P$22370,0))=FALSE,MATCH(AI$6&amp;$BA61,'Route Guide - Lanes Not in Data'!$P$5:$P$22370,0),
IF(ISERROR(MATCH(AI$6&amp;$BB61,'Route Guide - Lanes Not in Data'!$P$5:$P$22370,0))=FALSE,MATCH(AI$6&amp;$BB61,'Route Guide - Lanes Not in Data'!$P$5:$P$22370,0),
IF(ISERROR(MATCH(AI$6&amp;$BC61,'Route Guide - Lanes Not in Data'!$P$5:$P$22370,0))=FALSE,MATCH(AI$6&amp;$BC61,'Route Guide - Lanes Not in Data'!$P$5:$P$22370,0),
IF(ISERROR(MATCH(AI$6&amp;$BD61,'Route Guide - Lanes Not in Data'!$P$5:$P$22370,0))=FALSE,MATCH(AI$6&amp;$BD61,'Route Guide - Lanes Not in Data'!$P$5:$P$22370,0),
IF(ISERROR(MATCH(AI$6&amp;$BE61,'Route Guide - Lanes Not in Data'!$P$5:$P$22370,0))=FALSE,MATCH(AI$6&amp;$BE61,'Route Guide - Lanes Not in Data'!$P$5:$P$22370,0),
IF(ISERROR(MATCH(AI$6&amp;$BF61,'Route Guide - Lanes Not in Data'!$P$5:$P$22370,0))=FALSE,MATCH(AI$6&amp;$BF61,'Route Guide - Lanes Not in Data'!$P$5:$P$22370,0),
IF(ISERROR(MATCH(AI$6&amp;$BG61,'Route Guide - Lanes Not in Data'!$P$5:$P$22370,0))=FALSE,MATCH(AI$6&amp;$BG61,'Route Guide - Lanes Not in Data'!$P$5:$P$22370,0),
IF(ISERROR(MATCH(AI$6&amp;$BH61,'Route Guide - Lanes Not in Data'!$P$5:$P$22370,0))=FALSE,MATCH(AI$6&amp;$BH61,'Route Guide - Lanes Not in Data'!$P$5:$P$22370,0),
IF(ISERROR(MATCH(AI$6&amp;$BI61,'Route Guide - Lanes Not in Data'!$P$5:$P$22370,0))=FALSE,MATCH(AI$6&amp;$BI61,'Route Guide - Lanes Not in Data'!$P$5:$P$22370,0),
IF(ISERROR(MATCH(AI$6&amp;$BJ61,'Route Guide - Lanes Not in Data'!$P$5:$P$22370,0))=FALSE,MATCH(AI$6&amp;$BJ61,'Route Guide - Lanes Not in Data'!$P$5:$P$22370,0),""))))))))))),""))</f>
        <v/>
      </c>
      <c r="AJ61" s="37" t="str">
        <f>IF(OR(AJ$6="",EL61&lt;&gt;2),"",IFERROR(INDEX('Route Guide - Lanes Not in Data'!$D$5:$D$22370,
IF(ISERROR(MATCH(AJ$6&amp;$BA61,'Route Guide - Lanes Not in Data'!$P$5:$P$22370,0))=FALSE,MATCH(AJ$6&amp;$BA61,'Route Guide - Lanes Not in Data'!$P$5:$P$22370,0),
IF(ISERROR(MATCH(AJ$6&amp;$BB61,'Route Guide - Lanes Not in Data'!$P$5:$P$22370,0))=FALSE,MATCH(AJ$6&amp;$BB61,'Route Guide - Lanes Not in Data'!$P$5:$P$22370,0),
IF(ISERROR(MATCH(AJ$6&amp;$BC61,'Route Guide - Lanes Not in Data'!$P$5:$P$22370,0))=FALSE,MATCH(AJ$6&amp;$BC61,'Route Guide - Lanes Not in Data'!$P$5:$P$22370,0),
IF(ISERROR(MATCH(AJ$6&amp;$BD61,'Route Guide - Lanes Not in Data'!$P$5:$P$22370,0))=FALSE,MATCH(AJ$6&amp;$BD61,'Route Guide - Lanes Not in Data'!$P$5:$P$22370,0),
IF(ISERROR(MATCH(AJ$6&amp;$BE61,'Route Guide - Lanes Not in Data'!$P$5:$P$22370,0))=FALSE,MATCH(AJ$6&amp;$BE61,'Route Guide - Lanes Not in Data'!$P$5:$P$22370,0),
IF(ISERROR(MATCH(AJ$6&amp;$BF61,'Route Guide - Lanes Not in Data'!$P$5:$P$22370,0))=FALSE,MATCH(AJ$6&amp;$BF61,'Route Guide - Lanes Not in Data'!$P$5:$P$22370,0),
IF(ISERROR(MATCH(AJ$6&amp;$BG61,'Route Guide - Lanes Not in Data'!$P$5:$P$22370,0))=FALSE,MATCH(AJ$6&amp;$BG61,'Route Guide - Lanes Not in Data'!$P$5:$P$22370,0),
IF(ISERROR(MATCH(AJ$6&amp;$BH61,'Route Guide - Lanes Not in Data'!$P$5:$P$22370,0))=FALSE,MATCH(AJ$6&amp;$BH61,'Route Guide - Lanes Not in Data'!$P$5:$P$22370,0),
IF(ISERROR(MATCH(AJ$6&amp;$BI61,'Route Guide - Lanes Not in Data'!$P$5:$P$22370,0))=FALSE,MATCH(AJ$6&amp;$BI61,'Route Guide - Lanes Not in Data'!$P$5:$P$22370,0),
IF(ISERROR(MATCH(AJ$6&amp;$BJ61,'Route Guide - Lanes Not in Data'!$P$5:$P$22370,0))=FALSE,MATCH(AJ$6&amp;$BJ61,'Route Guide - Lanes Not in Data'!$P$5:$P$22370,0),""))))))))))),""))</f>
        <v/>
      </c>
      <c r="AK61" s="37" t="str">
        <f>IF(OR(AK$6="",EM61&lt;&gt;2),"",IFERROR(INDEX('Route Guide - Lanes Not in Data'!$D$5:$D$22370,
IF(ISERROR(MATCH(AK$6&amp;$BA61,'Route Guide - Lanes Not in Data'!$P$5:$P$22370,0))=FALSE,MATCH(AK$6&amp;$BA61,'Route Guide - Lanes Not in Data'!$P$5:$P$22370,0),
IF(ISERROR(MATCH(AK$6&amp;$BB61,'Route Guide - Lanes Not in Data'!$P$5:$P$22370,0))=FALSE,MATCH(AK$6&amp;$BB61,'Route Guide - Lanes Not in Data'!$P$5:$P$22370,0),
IF(ISERROR(MATCH(AK$6&amp;$BC61,'Route Guide - Lanes Not in Data'!$P$5:$P$22370,0))=FALSE,MATCH(AK$6&amp;$BC61,'Route Guide - Lanes Not in Data'!$P$5:$P$22370,0),
IF(ISERROR(MATCH(AK$6&amp;$BD61,'Route Guide - Lanes Not in Data'!$P$5:$P$22370,0))=FALSE,MATCH(AK$6&amp;$BD61,'Route Guide - Lanes Not in Data'!$P$5:$P$22370,0),
IF(ISERROR(MATCH(AK$6&amp;$BE61,'Route Guide - Lanes Not in Data'!$P$5:$P$22370,0))=FALSE,MATCH(AK$6&amp;$BE61,'Route Guide - Lanes Not in Data'!$P$5:$P$22370,0),
IF(ISERROR(MATCH(AK$6&amp;$BF61,'Route Guide - Lanes Not in Data'!$P$5:$P$22370,0))=FALSE,MATCH(AK$6&amp;$BF61,'Route Guide - Lanes Not in Data'!$P$5:$P$22370,0),
IF(ISERROR(MATCH(AK$6&amp;$BG61,'Route Guide - Lanes Not in Data'!$P$5:$P$22370,0))=FALSE,MATCH(AK$6&amp;$BG61,'Route Guide - Lanes Not in Data'!$P$5:$P$22370,0),
IF(ISERROR(MATCH(AK$6&amp;$BH61,'Route Guide - Lanes Not in Data'!$P$5:$P$22370,0))=FALSE,MATCH(AK$6&amp;$BH61,'Route Guide - Lanes Not in Data'!$P$5:$P$22370,0),
IF(ISERROR(MATCH(AK$6&amp;$BI61,'Route Guide - Lanes Not in Data'!$P$5:$P$22370,0))=FALSE,MATCH(AK$6&amp;$BI61,'Route Guide - Lanes Not in Data'!$P$5:$P$22370,0),
IF(ISERROR(MATCH(AK$6&amp;$BJ61,'Route Guide - Lanes Not in Data'!$P$5:$P$22370,0))=FALSE,MATCH(AK$6&amp;$BJ61,'Route Guide - Lanes Not in Data'!$P$5:$P$22370,0),""))))))))))),""))</f>
        <v/>
      </c>
      <c r="AL61" s="37" t="str">
        <f>IF(OR(AL$6="",EN61&lt;&gt;2),"",IFERROR(INDEX('Route Guide - Lanes Not in Data'!$D$5:$D$22370,
IF(ISERROR(MATCH(AL$6&amp;$BA61,'Route Guide - Lanes Not in Data'!$P$5:$P$22370,0))=FALSE,MATCH(AL$6&amp;$BA61,'Route Guide - Lanes Not in Data'!$P$5:$P$22370,0),
IF(ISERROR(MATCH(AL$6&amp;$BB61,'Route Guide - Lanes Not in Data'!$P$5:$P$22370,0))=FALSE,MATCH(AL$6&amp;$BB61,'Route Guide - Lanes Not in Data'!$P$5:$P$22370,0),
IF(ISERROR(MATCH(AL$6&amp;$BC61,'Route Guide - Lanes Not in Data'!$P$5:$P$22370,0))=FALSE,MATCH(AL$6&amp;$BC61,'Route Guide - Lanes Not in Data'!$P$5:$P$22370,0),
IF(ISERROR(MATCH(AL$6&amp;$BD61,'Route Guide - Lanes Not in Data'!$P$5:$P$22370,0))=FALSE,MATCH(AL$6&amp;$BD61,'Route Guide - Lanes Not in Data'!$P$5:$P$22370,0),
IF(ISERROR(MATCH(AL$6&amp;$BE61,'Route Guide - Lanes Not in Data'!$P$5:$P$22370,0))=FALSE,MATCH(AL$6&amp;$BE61,'Route Guide - Lanes Not in Data'!$P$5:$P$22370,0),
IF(ISERROR(MATCH(AL$6&amp;$BF61,'Route Guide - Lanes Not in Data'!$P$5:$P$22370,0))=FALSE,MATCH(AL$6&amp;$BF61,'Route Guide - Lanes Not in Data'!$P$5:$P$22370,0),
IF(ISERROR(MATCH(AL$6&amp;$BG61,'Route Guide - Lanes Not in Data'!$P$5:$P$22370,0))=FALSE,MATCH(AL$6&amp;$BG61,'Route Guide - Lanes Not in Data'!$P$5:$P$22370,0),
IF(ISERROR(MATCH(AL$6&amp;$BH61,'Route Guide - Lanes Not in Data'!$P$5:$P$22370,0))=FALSE,MATCH(AL$6&amp;$BH61,'Route Guide - Lanes Not in Data'!$P$5:$P$22370,0),
IF(ISERROR(MATCH(AL$6&amp;$BI61,'Route Guide - Lanes Not in Data'!$P$5:$P$22370,0))=FALSE,MATCH(AL$6&amp;$BI61,'Route Guide - Lanes Not in Data'!$P$5:$P$22370,0),
IF(ISERROR(MATCH(AL$6&amp;$BJ61,'Route Guide - Lanes Not in Data'!$P$5:$P$22370,0))=FALSE,MATCH(AL$6&amp;$BJ61,'Route Guide - Lanes Not in Data'!$P$5:$P$22370,0),""))))))))))),""))</f>
        <v/>
      </c>
      <c r="AM61" s="37" t="str">
        <f>IF(OR(AM$6="",EO61&lt;&gt;2),"",IFERROR(INDEX('Route Guide - Lanes Not in Data'!$D$5:$D$22370,
IF(ISERROR(MATCH(AM$6&amp;$BA61,'Route Guide - Lanes Not in Data'!$P$5:$P$22370,0))=FALSE,MATCH(AM$6&amp;$BA61,'Route Guide - Lanes Not in Data'!$P$5:$P$22370,0),
IF(ISERROR(MATCH(AM$6&amp;$BB61,'Route Guide - Lanes Not in Data'!$P$5:$P$22370,0))=FALSE,MATCH(AM$6&amp;$BB61,'Route Guide - Lanes Not in Data'!$P$5:$P$22370,0),
IF(ISERROR(MATCH(AM$6&amp;$BC61,'Route Guide - Lanes Not in Data'!$P$5:$P$22370,0))=FALSE,MATCH(AM$6&amp;$BC61,'Route Guide - Lanes Not in Data'!$P$5:$P$22370,0),
IF(ISERROR(MATCH(AM$6&amp;$BD61,'Route Guide - Lanes Not in Data'!$P$5:$P$22370,0))=FALSE,MATCH(AM$6&amp;$BD61,'Route Guide - Lanes Not in Data'!$P$5:$P$22370,0),
IF(ISERROR(MATCH(AM$6&amp;$BE61,'Route Guide - Lanes Not in Data'!$P$5:$P$22370,0))=FALSE,MATCH(AM$6&amp;$BE61,'Route Guide - Lanes Not in Data'!$P$5:$P$22370,0),
IF(ISERROR(MATCH(AM$6&amp;$BF61,'Route Guide - Lanes Not in Data'!$P$5:$P$22370,0))=FALSE,MATCH(AM$6&amp;$BF61,'Route Guide - Lanes Not in Data'!$P$5:$P$22370,0),
IF(ISERROR(MATCH(AM$6&amp;$BG61,'Route Guide - Lanes Not in Data'!$P$5:$P$22370,0))=FALSE,MATCH(AM$6&amp;$BG61,'Route Guide - Lanes Not in Data'!$P$5:$P$22370,0),
IF(ISERROR(MATCH(AM$6&amp;$BH61,'Route Guide - Lanes Not in Data'!$P$5:$P$22370,0))=FALSE,MATCH(AM$6&amp;$BH61,'Route Guide - Lanes Not in Data'!$P$5:$P$22370,0),
IF(ISERROR(MATCH(AM$6&amp;$BI61,'Route Guide - Lanes Not in Data'!$P$5:$P$22370,0))=FALSE,MATCH(AM$6&amp;$BI61,'Route Guide - Lanes Not in Data'!$P$5:$P$22370,0),
IF(ISERROR(MATCH(AM$6&amp;$BJ61,'Route Guide - Lanes Not in Data'!$P$5:$P$22370,0))=FALSE,MATCH(AM$6&amp;$BJ61,'Route Guide - Lanes Not in Data'!$P$5:$P$22370,0),""))))))))))),""))</f>
        <v/>
      </c>
      <c r="AN61" s="37" t="str">
        <f>IF(OR(AN$6="",EP61&lt;&gt;2),"",IFERROR(INDEX('Route Guide - Lanes Not in Data'!$D$5:$D$22370,
IF(ISERROR(MATCH(AN$6&amp;$BA61,'Route Guide - Lanes Not in Data'!$P$5:$P$22370,0))=FALSE,MATCH(AN$6&amp;$BA61,'Route Guide - Lanes Not in Data'!$P$5:$P$22370,0),
IF(ISERROR(MATCH(AN$6&amp;$BB61,'Route Guide - Lanes Not in Data'!$P$5:$P$22370,0))=FALSE,MATCH(AN$6&amp;$BB61,'Route Guide - Lanes Not in Data'!$P$5:$P$22370,0),
IF(ISERROR(MATCH(AN$6&amp;$BC61,'Route Guide - Lanes Not in Data'!$P$5:$P$22370,0))=FALSE,MATCH(AN$6&amp;$BC61,'Route Guide - Lanes Not in Data'!$P$5:$P$22370,0),
IF(ISERROR(MATCH(AN$6&amp;$BD61,'Route Guide - Lanes Not in Data'!$P$5:$P$22370,0))=FALSE,MATCH(AN$6&amp;$BD61,'Route Guide - Lanes Not in Data'!$P$5:$P$22370,0),
IF(ISERROR(MATCH(AN$6&amp;$BE61,'Route Guide - Lanes Not in Data'!$P$5:$P$22370,0))=FALSE,MATCH(AN$6&amp;$BE61,'Route Guide - Lanes Not in Data'!$P$5:$P$22370,0),
IF(ISERROR(MATCH(AN$6&amp;$BF61,'Route Guide - Lanes Not in Data'!$P$5:$P$22370,0))=FALSE,MATCH(AN$6&amp;$BF61,'Route Guide - Lanes Not in Data'!$P$5:$P$22370,0),
IF(ISERROR(MATCH(AN$6&amp;$BG61,'Route Guide - Lanes Not in Data'!$P$5:$P$22370,0))=FALSE,MATCH(AN$6&amp;$BG61,'Route Guide - Lanes Not in Data'!$P$5:$P$22370,0),
IF(ISERROR(MATCH(AN$6&amp;$BH61,'Route Guide - Lanes Not in Data'!$P$5:$P$22370,0))=FALSE,MATCH(AN$6&amp;$BH61,'Route Guide - Lanes Not in Data'!$P$5:$P$22370,0),
IF(ISERROR(MATCH(AN$6&amp;$BI61,'Route Guide - Lanes Not in Data'!$P$5:$P$22370,0))=FALSE,MATCH(AN$6&amp;$BI61,'Route Guide - Lanes Not in Data'!$P$5:$P$22370,0),
IF(ISERROR(MATCH(AN$6&amp;$BJ61,'Route Guide - Lanes Not in Data'!$P$5:$P$22370,0))=FALSE,MATCH(AN$6&amp;$BJ61,'Route Guide - Lanes Not in Data'!$P$5:$P$22370,0),""))))))))))),""))</f>
        <v/>
      </c>
      <c r="AO61" s="37" t="str">
        <f>IF(OR(AO$6="",EQ61&lt;&gt;2),"",IFERROR(INDEX('Route Guide - Lanes Not in Data'!$D$5:$D$22370,
IF(ISERROR(MATCH(AO$6&amp;$BA61,'Route Guide - Lanes Not in Data'!$P$5:$P$22370,0))=FALSE,MATCH(AO$6&amp;$BA61,'Route Guide - Lanes Not in Data'!$P$5:$P$22370,0),
IF(ISERROR(MATCH(AO$6&amp;$BB61,'Route Guide - Lanes Not in Data'!$P$5:$P$22370,0))=FALSE,MATCH(AO$6&amp;$BB61,'Route Guide - Lanes Not in Data'!$P$5:$P$22370,0),
IF(ISERROR(MATCH(AO$6&amp;$BC61,'Route Guide - Lanes Not in Data'!$P$5:$P$22370,0))=FALSE,MATCH(AO$6&amp;$BC61,'Route Guide - Lanes Not in Data'!$P$5:$P$22370,0),
IF(ISERROR(MATCH(AO$6&amp;$BD61,'Route Guide - Lanes Not in Data'!$P$5:$P$22370,0))=FALSE,MATCH(AO$6&amp;$BD61,'Route Guide - Lanes Not in Data'!$P$5:$P$22370,0),
IF(ISERROR(MATCH(AO$6&amp;$BE61,'Route Guide - Lanes Not in Data'!$P$5:$P$22370,0))=FALSE,MATCH(AO$6&amp;$BE61,'Route Guide - Lanes Not in Data'!$P$5:$P$22370,0),
IF(ISERROR(MATCH(AO$6&amp;$BF61,'Route Guide - Lanes Not in Data'!$P$5:$P$22370,0))=FALSE,MATCH(AO$6&amp;$BF61,'Route Guide - Lanes Not in Data'!$P$5:$P$22370,0),
IF(ISERROR(MATCH(AO$6&amp;$BG61,'Route Guide - Lanes Not in Data'!$P$5:$P$22370,0))=FALSE,MATCH(AO$6&amp;$BG61,'Route Guide - Lanes Not in Data'!$P$5:$P$22370,0),
IF(ISERROR(MATCH(AO$6&amp;$BH61,'Route Guide - Lanes Not in Data'!$P$5:$P$22370,0))=FALSE,MATCH(AO$6&amp;$BH61,'Route Guide - Lanes Not in Data'!$P$5:$P$22370,0),
IF(ISERROR(MATCH(AO$6&amp;$BI61,'Route Guide - Lanes Not in Data'!$P$5:$P$22370,0))=FALSE,MATCH(AO$6&amp;$BI61,'Route Guide - Lanes Not in Data'!$P$5:$P$22370,0),
IF(ISERROR(MATCH(AO$6&amp;$BJ61,'Route Guide - Lanes Not in Data'!$P$5:$P$22370,0))=FALSE,MATCH(AO$6&amp;$BJ61,'Route Guide - Lanes Not in Data'!$P$5:$P$22370,0),""))))))))))),""))</f>
        <v/>
      </c>
      <c r="AP61" s="37" t="str">
        <f>IF(OR(AP$6="",ER61&lt;&gt;2),"",IFERROR(INDEX('Route Guide - Lanes Not in Data'!$D$5:$D$22370,
IF(ISERROR(MATCH(AP$6&amp;$BA61,'Route Guide - Lanes Not in Data'!$P$5:$P$22370,0))=FALSE,MATCH(AP$6&amp;$BA61,'Route Guide - Lanes Not in Data'!$P$5:$P$22370,0),
IF(ISERROR(MATCH(AP$6&amp;$BB61,'Route Guide - Lanes Not in Data'!$P$5:$P$22370,0))=FALSE,MATCH(AP$6&amp;$BB61,'Route Guide - Lanes Not in Data'!$P$5:$P$22370,0),
IF(ISERROR(MATCH(AP$6&amp;$BC61,'Route Guide - Lanes Not in Data'!$P$5:$P$22370,0))=FALSE,MATCH(AP$6&amp;$BC61,'Route Guide - Lanes Not in Data'!$P$5:$P$22370,0),
IF(ISERROR(MATCH(AP$6&amp;$BD61,'Route Guide - Lanes Not in Data'!$P$5:$P$22370,0))=FALSE,MATCH(AP$6&amp;$BD61,'Route Guide - Lanes Not in Data'!$P$5:$P$22370,0),
IF(ISERROR(MATCH(AP$6&amp;$BE61,'Route Guide - Lanes Not in Data'!$P$5:$P$22370,0))=FALSE,MATCH(AP$6&amp;$BE61,'Route Guide - Lanes Not in Data'!$P$5:$P$22370,0),
IF(ISERROR(MATCH(AP$6&amp;$BF61,'Route Guide - Lanes Not in Data'!$P$5:$P$22370,0))=FALSE,MATCH(AP$6&amp;$BF61,'Route Guide - Lanes Not in Data'!$P$5:$P$22370,0),
IF(ISERROR(MATCH(AP$6&amp;$BG61,'Route Guide - Lanes Not in Data'!$P$5:$P$22370,0))=FALSE,MATCH(AP$6&amp;$BG61,'Route Guide - Lanes Not in Data'!$P$5:$P$22370,0),
IF(ISERROR(MATCH(AP$6&amp;$BH61,'Route Guide - Lanes Not in Data'!$P$5:$P$22370,0))=FALSE,MATCH(AP$6&amp;$BH61,'Route Guide - Lanes Not in Data'!$P$5:$P$22370,0),
IF(ISERROR(MATCH(AP$6&amp;$BI61,'Route Guide - Lanes Not in Data'!$P$5:$P$22370,0))=FALSE,MATCH(AP$6&amp;$BI61,'Route Guide - Lanes Not in Data'!$P$5:$P$22370,0),
IF(ISERROR(MATCH(AP$6&amp;$BJ61,'Route Guide - Lanes Not in Data'!$P$5:$P$22370,0))=FALSE,MATCH(AP$6&amp;$BJ61,'Route Guide - Lanes Not in Data'!$P$5:$P$22370,0),""))))))))))),""))</f>
        <v/>
      </c>
      <c r="AQ61" s="37" t="str">
        <f>IF(OR(AQ$6="",ES61&lt;&gt;2),"",IFERROR(INDEX('Route Guide - Lanes Not in Data'!$D$5:$D$22370,
IF(ISERROR(MATCH(AQ$6&amp;$BA61,'Route Guide - Lanes Not in Data'!$P$5:$P$22370,0))=FALSE,MATCH(AQ$6&amp;$BA61,'Route Guide - Lanes Not in Data'!$P$5:$P$22370,0),
IF(ISERROR(MATCH(AQ$6&amp;$BB61,'Route Guide - Lanes Not in Data'!$P$5:$P$22370,0))=FALSE,MATCH(AQ$6&amp;$BB61,'Route Guide - Lanes Not in Data'!$P$5:$P$22370,0),
IF(ISERROR(MATCH(AQ$6&amp;$BC61,'Route Guide - Lanes Not in Data'!$P$5:$P$22370,0))=FALSE,MATCH(AQ$6&amp;$BC61,'Route Guide - Lanes Not in Data'!$P$5:$P$22370,0),
IF(ISERROR(MATCH(AQ$6&amp;$BD61,'Route Guide - Lanes Not in Data'!$P$5:$P$22370,0))=FALSE,MATCH(AQ$6&amp;$BD61,'Route Guide - Lanes Not in Data'!$P$5:$P$22370,0),
IF(ISERROR(MATCH(AQ$6&amp;$BE61,'Route Guide - Lanes Not in Data'!$P$5:$P$22370,0))=FALSE,MATCH(AQ$6&amp;$BE61,'Route Guide - Lanes Not in Data'!$P$5:$P$22370,0),
IF(ISERROR(MATCH(AQ$6&amp;$BF61,'Route Guide - Lanes Not in Data'!$P$5:$P$22370,0))=FALSE,MATCH(AQ$6&amp;$BF61,'Route Guide - Lanes Not in Data'!$P$5:$P$22370,0),
IF(ISERROR(MATCH(AQ$6&amp;$BG61,'Route Guide - Lanes Not in Data'!$P$5:$P$22370,0))=FALSE,MATCH(AQ$6&amp;$BG61,'Route Guide - Lanes Not in Data'!$P$5:$P$22370,0),
IF(ISERROR(MATCH(AQ$6&amp;$BH61,'Route Guide - Lanes Not in Data'!$P$5:$P$22370,0))=FALSE,MATCH(AQ$6&amp;$BH61,'Route Guide - Lanes Not in Data'!$P$5:$P$22370,0),
IF(ISERROR(MATCH(AQ$6&amp;$BI61,'Route Guide - Lanes Not in Data'!$P$5:$P$22370,0))=FALSE,MATCH(AQ$6&amp;$BI61,'Route Guide - Lanes Not in Data'!$P$5:$P$22370,0),
IF(ISERROR(MATCH(AQ$6&amp;$BJ61,'Route Guide - Lanes Not in Data'!$P$5:$P$22370,0))=FALSE,MATCH(AQ$6&amp;$BJ61,'Route Guide - Lanes Not in Data'!$P$5:$P$22370,0),""))))))))))),""))</f>
        <v/>
      </c>
      <c r="AR61" s="37" t="str">
        <f>IF(OR(AR$6="",ET61&lt;&gt;2),"",IFERROR(INDEX('Route Guide - Lanes Not in Data'!$D$5:$D$22370,
IF(ISERROR(MATCH(AR$6&amp;$BA61,'Route Guide - Lanes Not in Data'!$P$5:$P$22370,0))=FALSE,MATCH(AR$6&amp;$BA61,'Route Guide - Lanes Not in Data'!$P$5:$P$22370,0),
IF(ISERROR(MATCH(AR$6&amp;$BB61,'Route Guide - Lanes Not in Data'!$P$5:$P$22370,0))=FALSE,MATCH(AR$6&amp;$BB61,'Route Guide - Lanes Not in Data'!$P$5:$P$22370,0),
IF(ISERROR(MATCH(AR$6&amp;$BC61,'Route Guide - Lanes Not in Data'!$P$5:$P$22370,0))=FALSE,MATCH(AR$6&amp;$BC61,'Route Guide - Lanes Not in Data'!$P$5:$P$22370,0),
IF(ISERROR(MATCH(AR$6&amp;$BD61,'Route Guide - Lanes Not in Data'!$P$5:$P$22370,0))=FALSE,MATCH(AR$6&amp;$BD61,'Route Guide - Lanes Not in Data'!$P$5:$P$22370,0),
IF(ISERROR(MATCH(AR$6&amp;$BE61,'Route Guide - Lanes Not in Data'!$P$5:$P$22370,0))=FALSE,MATCH(AR$6&amp;$BE61,'Route Guide - Lanes Not in Data'!$P$5:$P$22370,0),
IF(ISERROR(MATCH(AR$6&amp;$BF61,'Route Guide - Lanes Not in Data'!$P$5:$P$22370,0))=FALSE,MATCH(AR$6&amp;$BF61,'Route Guide - Lanes Not in Data'!$P$5:$P$22370,0),
IF(ISERROR(MATCH(AR$6&amp;$BG61,'Route Guide - Lanes Not in Data'!$P$5:$P$22370,0))=FALSE,MATCH(AR$6&amp;$BG61,'Route Guide - Lanes Not in Data'!$P$5:$P$22370,0),
IF(ISERROR(MATCH(AR$6&amp;$BH61,'Route Guide - Lanes Not in Data'!$P$5:$P$22370,0))=FALSE,MATCH(AR$6&amp;$BH61,'Route Guide - Lanes Not in Data'!$P$5:$P$22370,0),
IF(ISERROR(MATCH(AR$6&amp;$BI61,'Route Guide - Lanes Not in Data'!$P$5:$P$22370,0))=FALSE,MATCH(AR$6&amp;$BI61,'Route Guide - Lanes Not in Data'!$P$5:$P$22370,0),
IF(ISERROR(MATCH(AR$6&amp;$BJ61,'Route Guide - Lanes Not in Data'!$P$5:$P$22370,0))=FALSE,MATCH(AR$6&amp;$BJ61,'Route Guide - Lanes Not in Data'!$P$5:$P$22370,0),""))))))))))),""))</f>
        <v/>
      </c>
      <c r="AS61" s="37" t="str">
        <f>IF(OR(AS$6="",EU61&lt;&gt;2),"",IFERROR(INDEX('Route Guide - Lanes Not in Data'!$D$5:$D$22370,
IF(ISERROR(MATCH(AS$6&amp;$BA61,'Route Guide - Lanes Not in Data'!$P$5:$P$22370,0))=FALSE,MATCH(AS$6&amp;$BA61,'Route Guide - Lanes Not in Data'!$P$5:$P$22370,0),
IF(ISERROR(MATCH(AS$6&amp;$BB61,'Route Guide - Lanes Not in Data'!$P$5:$P$22370,0))=FALSE,MATCH(AS$6&amp;$BB61,'Route Guide - Lanes Not in Data'!$P$5:$P$22370,0),
IF(ISERROR(MATCH(AS$6&amp;$BC61,'Route Guide - Lanes Not in Data'!$P$5:$P$22370,0))=FALSE,MATCH(AS$6&amp;$BC61,'Route Guide - Lanes Not in Data'!$P$5:$P$22370,0),
IF(ISERROR(MATCH(AS$6&amp;$BD61,'Route Guide - Lanes Not in Data'!$P$5:$P$22370,0))=FALSE,MATCH(AS$6&amp;$BD61,'Route Guide - Lanes Not in Data'!$P$5:$P$22370,0),
IF(ISERROR(MATCH(AS$6&amp;$BE61,'Route Guide - Lanes Not in Data'!$P$5:$P$22370,0))=FALSE,MATCH(AS$6&amp;$BE61,'Route Guide - Lanes Not in Data'!$P$5:$P$22370,0),
IF(ISERROR(MATCH(AS$6&amp;$BF61,'Route Guide - Lanes Not in Data'!$P$5:$P$22370,0))=FALSE,MATCH(AS$6&amp;$BF61,'Route Guide - Lanes Not in Data'!$P$5:$P$22370,0),
IF(ISERROR(MATCH(AS$6&amp;$BG61,'Route Guide - Lanes Not in Data'!$P$5:$P$22370,0))=FALSE,MATCH(AS$6&amp;$BG61,'Route Guide - Lanes Not in Data'!$P$5:$P$22370,0),
IF(ISERROR(MATCH(AS$6&amp;$BH61,'Route Guide - Lanes Not in Data'!$P$5:$P$22370,0))=FALSE,MATCH(AS$6&amp;$BH61,'Route Guide - Lanes Not in Data'!$P$5:$P$22370,0),
IF(ISERROR(MATCH(AS$6&amp;$BI61,'Route Guide - Lanes Not in Data'!$P$5:$P$22370,0))=FALSE,MATCH(AS$6&amp;$BI61,'Route Guide - Lanes Not in Data'!$P$5:$P$22370,0),
IF(ISERROR(MATCH(AS$6&amp;$BJ61,'Route Guide - Lanes Not in Data'!$P$5:$P$22370,0))=FALSE,MATCH(AS$6&amp;$BJ61,'Route Guide - Lanes Not in Data'!$P$5:$P$22370,0),""))))))))))),""))</f>
        <v/>
      </c>
      <c r="AT61" s="37" t="str">
        <f>IF(OR(AT$6="",EV61&lt;&gt;2),"",IFERROR(INDEX('Route Guide - Lanes Not in Data'!$D$5:$D$22370,
IF(ISERROR(MATCH(AT$6&amp;$BA61,'Route Guide - Lanes Not in Data'!$P$5:$P$22370,0))=FALSE,MATCH(AT$6&amp;$BA61,'Route Guide - Lanes Not in Data'!$P$5:$P$22370,0),
IF(ISERROR(MATCH(AT$6&amp;$BB61,'Route Guide - Lanes Not in Data'!$P$5:$P$22370,0))=FALSE,MATCH(AT$6&amp;$BB61,'Route Guide - Lanes Not in Data'!$P$5:$P$22370,0),
IF(ISERROR(MATCH(AT$6&amp;$BC61,'Route Guide - Lanes Not in Data'!$P$5:$P$22370,0))=FALSE,MATCH(AT$6&amp;$BC61,'Route Guide - Lanes Not in Data'!$P$5:$P$22370,0),
IF(ISERROR(MATCH(AT$6&amp;$BD61,'Route Guide - Lanes Not in Data'!$P$5:$P$22370,0))=FALSE,MATCH(AT$6&amp;$BD61,'Route Guide - Lanes Not in Data'!$P$5:$P$22370,0),
IF(ISERROR(MATCH(AT$6&amp;$BE61,'Route Guide - Lanes Not in Data'!$P$5:$P$22370,0))=FALSE,MATCH(AT$6&amp;$BE61,'Route Guide - Lanes Not in Data'!$P$5:$P$22370,0),
IF(ISERROR(MATCH(AT$6&amp;$BF61,'Route Guide - Lanes Not in Data'!$P$5:$P$22370,0))=FALSE,MATCH(AT$6&amp;$BF61,'Route Guide - Lanes Not in Data'!$P$5:$P$22370,0),
IF(ISERROR(MATCH(AT$6&amp;$BG61,'Route Guide - Lanes Not in Data'!$P$5:$P$22370,0))=FALSE,MATCH(AT$6&amp;$BG61,'Route Guide - Lanes Not in Data'!$P$5:$P$22370,0),
IF(ISERROR(MATCH(AT$6&amp;$BH61,'Route Guide - Lanes Not in Data'!$P$5:$P$22370,0))=FALSE,MATCH(AT$6&amp;$BH61,'Route Guide - Lanes Not in Data'!$P$5:$P$22370,0),
IF(ISERROR(MATCH(AT$6&amp;$BI61,'Route Guide - Lanes Not in Data'!$P$5:$P$22370,0))=FALSE,MATCH(AT$6&amp;$BI61,'Route Guide - Lanes Not in Data'!$P$5:$P$22370,0),
IF(ISERROR(MATCH(AT$6&amp;$BJ61,'Route Guide - Lanes Not in Data'!$P$5:$P$22370,0))=FALSE,MATCH(AT$6&amp;$BJ61,'Route Guide - Lanes Not in Data'!$P$5:$P$22370,0),""))))))))))),""))</f>
        <v/>
      </c>
      <c r="AU61" s="37" t="str">
        <f>IF(OR(AU$6="",EW61&lt;&gt;2),"",IFERROR(INDEX('Route Guide - Lanes Not in Data'!$D$5:$D$22370,
IF(ISERROR(MATCH(AU$6&amp;$BA61,'Route Guide - Lanes Not in Data'!$P$5:$P$22370,0))=FALSE,MATCH(AU$6&amp;$BA61,'Route Guide - Lanes Not in Data'!$P$5:$P$22370,0),
IF(ISERROR(MATCH(AU$6&amp;$BB61,'Route Guide - Lanes Not in Data'!$P$5:$P$22370,0))=FALSE,MATCH(AU$6&amp;$BB61,'Route Guide - Lanes Not in Data'!$P$5:$P$22370,0),
IF(ISERROR(MATCH(AU$6&amp;$BC61,'Route Guide - Lanes Not in Data'!$P$5:$P$22370,0))=FALSE,MATCH(AU$6&amp;$BC61,'Route Guide - Lanes Not in Data'!$P$5:$P$22370,0),
IF(ISERROR(MATCH(AU$6&amp;$BD61,'Route Guide - Lanes Not in Data'!$P$5:$P$22370,0))=FALSE,MATCH(AU$6&amp;$BD61,'Route Guide - Lanes Not in Data'!$P$5:$P$22370,0),
IF(ISERROR(MATCH(AU$6&amp;$BE61,'Route Guide - Lanes Not in Data'!$P$5:$P$22370,0))=FALSE,MATCH(AU$6&amp;$BE61,'Route Guide - Lanes Not in Data'!$P$5:$P$22370,0),
IF(ISERROR(MATCH(AU$6&amp;$BF61,'Route Guide - Lanes Not in Data'!$P$5:$P$22370,0))=FALSE,MATCH(AU$6&amp;$BF61,'Route Guide - Lanes Not in Data'!$P$5:$P$22370,0),
IF(ISERROR(MATCH(AU$6&amp;$BG61,'Route Guide - Lanes Not in Data'!$P$5:$P$22370,0))=FALSE,MATCH(AU$6&amp;$BG61,'Route Guide - Lanes Not in Data'!$P$5:$P$22370,0),
IF(ISERROR(MATCH(AU$6&amp;$BH61,'Route Guide - Lanes Not in Data'!$P$5:$P$22370,0))=FALSE,MATCH(AU$6&amp;$BH61,'Route Guide - Lanes Not in Data'!$P$5:$P$22370,0),
IF(ISERROR(MATCH(AU$6&amp;$BI61,'Route Guide - Lanes Not in Data'!$P$5:$P$22370,0))=FALSE,MATCH(AU$6&amp;$BI61,'Route Guide - Lanes Not in Data'!$P$5:$P$22370,0),
IF(ISERROR(MATCH(AU$6&amp;$BJ61,'Route Guide - Lanes Not in Data'!$P$5:$P$22370,0))=FALSE,MATCH(AU$6&amp;$BJ61,'Route Guide - Lanes Not in Data'!$P$5:$P$22370,0),""))))))))))),""))</f>
        <v/>
      </c>
      <c r="AV61" s="37">
        <f t="shared" si="47"/>
        <v>0.43</v>
      </c>
      <c r="AW61" s="23" t="str">
        <f t="shared" si="48"/>
        <v>ODFL</v>
      </c>
      <c r="AX61" s="37">
        <f t="shared" si="49"/>
        <v>0.14799999999999999</v>
      </c>
      <c r="AY61" s="23" t="str">
        <f t="shared" si="50"/>
        <v>CNWY</v>
      </c>
      <c r="BA61" s="23" t="str">
        <f t="shared" si="62"/>
        <v>-0E25-CA-CITY OF INDUSTRY-NB</v>
      </c>
      <c r="BB61" s="23" t="str">
        <f t="shared" si="63"/>
        <v>-0E25-CA-CITY OF INDUSTRY-CAN</v>
      </c>
      <c r="BC61" s="23" t="str">
        <f t="shared" si="64"/>
        <v>-CA-CITY OF INDUSTRY-NB</v>
      </c>
      <c r="BD61" s="23" t="str">
        <f t="shared" si="65"/>
        <v>-CA-CITY OF INDUSTRY-CAN</v>
      </c>
      <c r="BE61" s="23" t="str">
        <f t="shared" si="66"/>
        <v>-91745-NB</v>
      </c>
      <c r="BF61" s="23" t="str">
        <f t="shared" si="67"/>
        <v>-91745-CAN</v>
      </c>
      <c r="BG61" s="23" t="str">
        <f t="shared" si="68"/>
        <v>-CA-NB</v>
      </c>
      <c r="BH61" s="23" t="str">
        <f t="shared" si="69"/>
        <v>CA-NB</v>
      </c>
      <c r="BI61" s="23" t="str">
        <f t="shared" si="51"/>
        <v>CA-CAN</v>
      </c>
      <c r="BJ61" s="23" t="str">
        <f t="shared" si="70"/>
        <v>USA-CAN</v>
      </c>
      <c r="BM61" s="23" t="str">
        <f t="shared" si="71"/>
        <v>0E25-CA-CITY OF INDUSTRY-NB-CA</v>
      </c>
      <c r="BN61" s="23" t="e">
        <f>_xlfn.XLOOKUP($BM61,'Route Guide - Lanes In Data'!$B$1:$B$2645,'Route Guide - Lanes In Data'!D$1:D$2645)</f>
        <v>#N/A</v>
      </c>
      <c r="BO61" s="23" t="e">
        <f>_xlfn.XLOOKUP($BM61,'Route Guide - Lanes In Data'!$B$1:$B$2645,'Route Guide - Lanes In Data'!E$1:E$2645)</f>
        <v>#N/A</v>
      </c>
      <c r="BQ61" s="37">
        <f>IF(OR(BQ$6="",EC61&lt;&gt;2),"",IFERROR(INDEX('Route Guide - Lanes Not in Data'!$E$5:$E$22370,
IF(ISERROR(MATCH(BQ$6&amp;$CQ61,'Route Guide - Lanes Not in Data'!$P$5:$P$22370,0))=FALSE,MATCH(BQ$6&amp;$CQ61,'Route Guide - Lanes Not in Data'!$P$5:$P$22370,0),
IF(ISERROR(MATCH(BQ$6&amp;$CR61,'Route Guide - Lanes Not in Data'!$P$5:$P$22370,0))=FALSE,MATCH(BQ$6&amp;$CR61,'Route Guide - Lanes Not in Data'!$P$5:$P$22370,0),
IF(ISERROR(MATCH(BQ$6&amp;$CS61,'Route Guide - Lanes Not in Data'!$P$5:$P$22370,0))=FALSE,MATCH(BQ$6&amp;$CS61,'Route Guide - Lanes Not in Data'!$P$5:$P$22370,0),
IF(ISERROR(MATCH(BQ$6&amp;$CT61,'Route Guide - Lanes Not in Data'!$P$5:$P$22370,0))=FALSE,MATCH(BQ$6&amp;$CT61,'Route Guide - Lanes Not in Data'!$P$5:$P$22370,0),
IF(ISERROR(MATCH(BQ$6&amp;$CU61,'Route Guide - Lanes Not in Data'!$P$5:$P$22370,0))=FALSE,MATCH(BQ$6&amp;$CU61,'Route Guide - Lanes Not in Data'!$P$5:$P$22370,0),
IF(ISERROR(MATCH(BQ$6&amp;$CV61,'Route Guide - Lanes Not in Data'!$P$5:$P$22370,0))=FALSE,MATCH(BQ$6&amp;$CV61,'Route Guide - Lanes Not in Data'!$P$5:$P$22370,0),
IF(ISERROR(MATCH(BQ$6&amp;$CW61,'Route Guide - Lanes Not in Data'!$P$5:$P$22370,0))=FALSE,MATCH(BQ$6&amp;$CW61,'Route Guide - Lanes Not in Data'!$P$5:$P$22370,0),
IF(ISERROR(MATCH(BQ$6&amp;$CX61,'Route Guide - Lanes Not in Data'!$P$5:$P$22370,0))=FALSE,MATCH(BQ$6&amp;$CX61,'Route Guide - Lanes Not in Data'!$P$5:$P$22370,0),
IF(ISERROR(MATCH(BQ$6&amp;$CY61,'Route Guide - Lanes Not in Data'!$P$5:$P$22370,0))=FALSE,MATCH(BQ$6&amp;$CY61,'Route Guide - Lanes Not in Data'!$P$5:$P$22370,0),
IF(ISERROR(MATCH(BQ$6&amp;$CZ61,'Route Guide - Lanes Not in Data'!$P$5:$P$22370,0))=FALSE,MATCH(BQ$6&amp;$CZ61,'Route Guide - Lanes Not in Data'!$P$5:$P$22370,0),""))))))))))),""))</f>
        <v>0.43</v>
      </c>
      <c r="BR61" s="37">
        <f>IF(OR(BR$6="",ED61&lt;&gt;2),"",IFERROR(INDEX('Route Guide - Lanes Not in Data'!$E$5:$E$22370,
IF(ISERROR(MATCH(BR$6&amp;$CQ61,'Route Guide - Lanes Not in Data'!$P$5:$P$22370,0))=FALSE,MATCH(BR$6&amp;$CQ61,'Route Guide - Lanes Not in Data'!$P$5:$P$22370,0),
IF(ISERROR(MATCH(BR$6&amp;$CR61,'Route Guide - Lanes Not in Data'!$P$5:$P$22370,0))=FALSE,MATCH(BR$6&amp;$CR61,'Route Guide - Lanes Not in Data'!$P$5:$P$22370,0),
IF(ISERROR(MATCH(BR$6&amp;$CS61,'Route Guide - Lanes Not in Data'!$P$5:$P$22370,0))=FALSE,MATCH(BR$6&amp;$CS61,'Route Guide - Lanes Not in Data'!$P$5:$P$22370,0),
IF(ISERROR(MATCH(BR$6&amp;$CT61,'Route Guide - Lanes Not in Data'!$P$5:$P$22370,0))=FALSE,MATCH(BR$6&amp;$CT61,'Route Guide - Lanes Not in Data'!$P$5:$P$22370,0),
IF(ISERROR(MATCH(BR$6&amp;$CU61,'Route Guide - Lanes Not in Data'!$P$5:$P$22370,0))=FALSE,MATCH(BR$6&amp;$CU61,'Route Guide - Lanes Not in Data'!$P$5:$P$22370,0),
IF(ISERROR(MATCH(BR$6&amp;$CV61,'Route Guide - Lanes Not in Data'!$P$5:$P$22370,0))=FALSE,MATCH(BR$6&amp;$CV61,'Route Guide - Lanes Not in Data'!$P$5:$P$22370,0),
IF(ISERROR(MATCH(BR$6&amp;$CW61,'Route Guide - Lanes Not in Data'!$P$5:$P$22370,0))=FALSE,MATCH(BR$6&amp;$CW61,'Route Guide - Lanes Not in Data'!$P$5:$P$22370,0),
IF(ISERROR(MATCH(BR$6&amp;$CX61,'Route Guide - Lanes Not in Data'!$P$5:$P$22370,0))=FALSE,MATCH(BR$6&amp;$CX61,'Route Guide - Lanes Not in Data'!$P$5:$P$22370,0),
IF(ISERROR(MATCH(BR$6&amp;$CY61,'Route Guide - Lanes Not in Data'!$P$5:$P$22370,0))=FALSE,MATCH(BR$6&amp;$CY61,'Route Guide - Lanes Not in Data'!$P$5:$P$22370,0),
IF(ISERROR(MATCH(BR$6&amp;$CZ61,'Route Guide - Lanes Not in Data'!$P$5:$P$22370,0))=FALSE,MATCH(BR$6&amp;$CZ61,'Route Guide - Lanes Not in Data'!$P$5:$P$22370,0),""))))))))))),""))</f>
        <v>-5.1999999999999998E-2</v>
      </c>
      <c r="BS61" s="37" t="str">
        <f>IF(OR(BS$6="",EE61&lt;&gt;2),"",IFERROR(INDEX('Route Guide - Lanes Not in Data'!$E$5:$E$22370,
IF(ISERROR(MATCH(BS$6&amp;$CQ61,'Route Guide - Lanes Not in Data'!$P$5:$P$22370,0))=FALSE,MATCH(BS$6&amp;$CQ61,'Route Guide - Lanes Not in Data'!$P$5:$P$22370,0),
IF(ISERROR(MATCH(BS$6&amp;$CR61,'Route Guide - Lanes Not in Data'!$P$5:$P$22370,0))=FALSE,MATCH(BS$6&amp;$CR61,'Route Guide - Lanes Not in Data'!$P$5:$P$22370,0),
IF(ISERROR(MATCH(BS$6&amp;$CS61,'Route Guide - Lanes Not in Data'!$P$5:$P$22370,0))=FALSE,MATCH(BS$6&amp;$CS61,'Route Guide - Lanes Not in Data'!$P$5:$P$22370,0),
IF(ISERROR(MATCH(BS$6&amp;$CT61,'Route Guide - Lanes Not in Data'!$P$5:$P$22370,0))=FALSE,MATCH(BS$6&amp;$CT61,'Route Guide - Lanes Not in Data'!$P$5:$P$22370,0),
IF(ISERROR(MATCH(BS$6&amp;$CU61,'Route Guide - Lanes Not in Data'!$P$5:$P$22370,0))=FALSE,MATCH(BS$6&amp;$CU61,'Route Guide - Lanes Not in Data'!$P$5:$P$22370,0),
IF(ISERROR(MATCH(BS$6&amp;$CV61,'Route Guide - Lanes Not in Data'!$P$5:$P$22370,0))=FALSE,MATCH(BS$6&amp;$CV61,'Route Guide - Lanes Not in Data'!$P$5:$P$22370,0),
IF(ISERROR(MATCH(BS$6&amp;$CW61,'Route Guide - Lanes Not in Data'!$P$5:$P$22370,0))=FALSE,MATCH(BS$6&amp;$CW61,'Route Guide - Lanes Not in Data'!$P$5:$P$22370,0),
IF(ISERROR(MATCH(BS$6&amp;$CX61,'Route Guide - Lanes Not in Data'!$P$5:$P$22370,0))=FALSE,MATCH(BS$6&amp;$CX61,'Route Guide - Lanes Not in Data'!$P$5:$P$22370,0),
IF(ISERROR(MATCH(BS$6&amp;$CY61,'Route Guide - Lanes Not in Data'!$P$5:$P$22370,0))=FALSE,MATCH(BS$6&amp;$CY61,'Route Guide - Lanes Not in Data'!$P$5:$P$22370,0),
IF(ISERROR(MATCH(BS$6&amp;$CZ61,'Route Guide - Lanes Not in Data'!$P$5:$P$22370,0))=FALSE,MATCH(BS$6&amp;$CZ61,'Route Guide - Lanes Not in Data'!$P$5:$P$22370,0),""))))))))))),""))</f>
        <v/>
      </c>
      <c r="BT61" s="37" t="str">
        <f>IF(OR(BT$6="",EF61&lt;&gt;2),"",IFERROR(INDEX('Route Guide - Lanes Not in Data'!$E$5:$E$22370,
IF(ISERROR(MATCH(BT$6&amp;$CQ61,'Route Guide - Lanes Not in Data'!$P$5:$P$22370,0))=FALSE,MATCH(BT$6&amp;$CQ61,'Route Guide - Lanes Not in Data'!$P$5:$P$22370,0),
IF(ISERROR(MATCH(BT$6&amp;$CR61,'Route Guide - Lanes Not in Data'!$P$5:$P$22370,0))=FALSE,MATCH(BT$6&amp;$CR61,'Route Guide - Lanes Not in Data'!$P$5:$P$22370,0),
IF(ISERROR(MATCH(BT$6&amp;$CS61,'Route Guide - Lanes Not in Data'!$P$5:$P$22370,0))=FALSE,MATCH(BT$6&amp;$CS61,'Route Guide - Lanes Not in Data'!$P$5:$P$22370,0),
IF(ISERROR(MATCH(BT$6&amp;$CT61,'Route Guide - Lanes Not in Data'!$P$5:$P$22370,0))=FALSE,MATCH(BT$6&amp;$CT61,'Route Guide - Lanes Not in Data'!$P$5:$P$22370,0),
IF(ISERROR(MATCH(BT$6&amp;$CU61,'Route Guide - Lanes Not in Data'!$P$5:$P$22370,0))=FALSE,MATCH(BT$6&amp;$CU61,'Route Guide - Lanes Not in Data'!$P$5:$P$22370,0),
IF(ISERROR(MATCH(BT$6&amp;$CV61,'Route Guide - Lanes Not in Data'!$P$5:$P$22370,0))=FALSE,MATCH(BT$6&amp;$CV61,'Route Guide - Lanes Not in Data'!$P$5:$P$22370,0),
IF(ISERROR(MATCH(BT$6&amp;$CW61,'Route Guide - Lanes Not in Data'!$P$5:$P$22370,0))=FALSE,MATCH(BT$6&amp;$CW61,'Route Guide - Lanes Not in Data'!$P$5:$P$22370,0),
IF(ISERROR(MATCH(BT$6&amp;$CX61,'Route Guide - Lanes Not in Data'!$P$5:$P$22370,0))=FALSE,MATCH(BT$6&amp;$CX61,'Route Guide - Lanes Not in Data'!$P$5:$P$22370,0),
IF(ISERROR(MATCH(BT$6&amp;$CY61,'Route Guide - Lanes Not in Data'!$P$5:$P$22370,0))=FALSE,MATCH(BT$6&amp;$CY61,'Route Guide - Lanes Not in Data'!$P$5:$P$22370,0),
IF(ISERROR(MATCH(BT$6&amp;$CZ61,'Route Guide - Lanes Not in Data'!$P$5:$P$22370,0))=FALSE,MATCH(BT$6&amp;$CZ61,'Route Guide - Lanes Not in Data'!$P$5:$P$22370,0),""))))))))))),""))</f>
        <v/>
      </c>
      <c r="BU61" s="37">
        <f>IF(OR(BU$6="",EG61&lt;&gt;2),"",IFERROR(INDEX('Route Guide - Lanes Not in Data'!$E$5:$E$22370,
IF(ISERROR(MATCH(BU$6&amp;$CQ61,'Route Guide - Lanes Not in Data'!$P$5:$P$22370,0))=FALSE,MATCH(BU$6&amp;$CQ61,'Route Guide - Lanes Not in Data'!$P$5:$P$22370,0),
IF(ISERROR(MATCH(BU$6&amp;$CR61,'Route Guide - Lanes Not in Data'!$P$5:$P$22370,0))=FALSE,MATCH(BU$6&amp;$CR61,'Route Guide - Lanes Not in Data'!$P$5:$P$22370,0),
IF(ISERROR(MATCH(BU$6&amp;$CS61,'Route Guide - Lanes Not in Data'!$P$5:$P$22370,0))=FALSE,MATCH(BU$6&amp;$CS61,'Route Guide - Lanes Not in Data'!$P$5:$P$22370,0),
IF(ISERROR(MATCH(BU$6&amp;$CT61,'Route Guide - Lanes Not in Data'!$P$5:$P$22370,0))=FALSE,MATCH(BU$6&amp;$CT61,'Route Guide - Lanes Not in Data'!$P$5:$P$22370,0),
IF(ISERROR(MATCH(BU$6&amp;$CU61,'Route Guide - Lanes Not in Data'!$P$5:$P$22370,0))=FALSE,MATCH(BU$6&amp;$CU61,'Route Guide - Lanes Not in Data'!$P$5:$P$22370,0),
IF(ISERROR(MATCH(BU$6&amp;$CV61,'Route Guide - Lanes Not in Data'!$P$5:$P$22370,0))=FALSE,MATCH(BU$6&amp;$CV61,'Route Guide - Lanes Not in Data'!$P$5:$P$22370,0),
IF(ISERROR(MATCH(BU$6&amp;$CW61,'Route Guide - Lanes Not in Data'!$P$5:$P$22370,0))=FALSE,MATCH(BU$6&amp;$CW61,'Route Guide - Lanes Not in Data'!$P$5:$P$22370,0),
IF(ISERROR(MATCH(BU$6&amp;$CX61,'Route Guide - Lanes Not in Data'!$P$5:$P$22370,0))=FALSE,MATCH(BU$6&amp;$CX61,'Route Guide - Lanes Not in Data'!$P$5:$P$22370,0),
IF(ISERROR(MATCH(BU$6&amp;$CY61,'Route Guide - Lanes Not in Data'!$P$5:$P$22370,0))=FALSE,MATCH(BU$6&amp;$CY61,'Route Guide - Lanes Not in Data'!$P$5:$P$22370,0),
IF(ISERROR(MATCH(BU$6&amp;$CZ61,'Route Guide - Lanes Not in Data'!$P$5:$P$22370,0))=FALSE,MATCH(BU$6&amp;$CZ61,'Route Guide - Lanes Not in Data'!$P$5:$P$22370,0),""))))))))))),""))</f>
        <v>0</v>
      </c>
      <c r="BV61" s="37" t="str">
        <f>IF(OR(BV$6="",EH61&lt;&gt;2),"",IFERROR(INDEX('Route Guide - Lanes Not in Data'!$E$5:$E$22370,
IF(ISERROR(MATCH(BV$6&amp;$CQ61,'Route Guide - Lanes Not in Data'!$P$5:$P$22370,0))=FALSE,MATCH(BV$6&amp;$CQ61,'Route Guide - Lanes Not in Data'!$P$5:$P$22370,0),
IF(ISERROR(MATCH(BV$6&amp;$CR61,'Route Guide - Lanes Not in Data'!$P$5:$P$22370,0))=FALSE,MATCH(BV$6&amp;$CR61,'Route Guide - Lanes Not in Data'!$P$5:$P$22370,0),
IF(ISERROR(MATCH(BV$6&amp;$CS61,'Route Guide - Lanes Not in Data'!$P$5:$P$22370,0))=FALSE,MATCH(BV$6&amp;$CS61,'Route Guide - Lanes Not in Data'!$P$5:$P$22370,0),
IF(ISERROR(MATCH(BV$6&amp;$CT61,'Route Guide - Lanes Not in Data'!$P$5:$P$22370,0))=FALSE,MATCH(BV$6&amp;$CT61,'Route Guide - Lanes Not in Data'!$P$5:$P$22370,0),
IF(ISERROR(MATCH(BV$6&amp;$CU61,'Route Guide - Lanes Not in Data'!$P$5:$P$22370,0))=FALSE,MATCH(BV$6&amp;$CU61,'Route Guide - Lanes Not in Data'!$P$5:$P$22370,0),
IF(ISERROR(MATCH(BV$6&amp;$CV61,'Route Guide - Lanes Not in Data'!$P$5:$P$22370,0))=FALSE,MATCH(BV$6&amp;$CV61,'Route Guide - Lanes Not in Data'!$P$5:$P$22370,0),
IF(ISERROR(MATCH(BV$6&amp;$CW61,'Route Guide - Lanes Not in Data'!$P$5:$P$22370,0))=FALSE,MATCH(BV$6&amp;$CW61,'Route Guide - Lanes Not in Data'!$P$5:$P$22370,0),
IF(ISERROR(MATCH(BV$6&amp;$CX61,'Route Guide - Lanes Not in Data'!$P$5:$P$22370,0))=FALSE,MATCH(BV$6&amp;$CX61,'Route Guide - Lanes Not in Data'!$P$5:$P$22370,0),
IF(ISERROR(MATCH(BV$6&amp;$CY61,'Route Guide - Lanes Not in Data'!$P$5:$P$22370,0))=FALSE,MATCH(BV$6&amp;$CY61,'Route Guide - Lanes Not in Data'!$P$5:$P$22370,0),
IF(ISERROR(MATCH(BV$6&amp;$CZ61,'Route Guide - Lanes Not in Data'!$P$5:$P$22370,0))=FALSE,MATCH(BV$6&amp;$CZ61,'Route Guide - Lanes Not in Data'!$P$5:$P$22370,0),""))))))))))),""))</f>
        <v/>
      </c>
      <c r="BW61" s="37" t="str">
        <f>IF(OR(BW$6="",EI61&lt;&gt;2),"",IFERROR(INDEX('Route Guide - Lanes Not in Data'!$E$5:$E$22370,
IF(ISERROR(MATCH(BW$6&amp;$CQ61,'Route Guide - Lanes Not in Data'!$P$5:$P$22370,0))=FALSE,MATCH(BW$6&amp;$CQ61,'Route Guide - Lanes Not in Data'!$P$5:$P$22370,0),
IF(ISERROR(MATCH(BW$6&amp;$CR61,'Route Guide - Lanes Not in Data'!$P$5:$P$22370,0))=FALSE,MATCH(BW$6&amp;$CR61,'Route Guide - Lanes Not in Data'!$P$5:$P$22370,0),
IF(ISERROR(MATCH(BW$6&amp;$CS61,'Route Guide - Lanes Not in Data'!$P$5:$P$22370,0))=FALSE,MATCH(BW$6&amp;$CS61,'Route Guide - Lanes Not in Data'!$P$5:$P$22370,0),
IF(ISERROR(MATCH(BW$6&amp;$CT61,'Route Guide - Lanes Not in Data'!$P$5:$P$22370,0))=FALSE,MATCH(BW$6&amp;$CT61,'Route Guide - Lanes Not in Data'!$P$5:$P$22370,0),
IF(ISERROR(MATCH(BW$6&amp;$CU61,'Route Guide - Lanes Not in Data'!$P$5:$P$22370,0))=FALSE,MATCH(BW$6&amp;$CU61,'Route Guide - Lanes Not in Data'!$P$5:$P$22370,0),
IF(ISERROR(MATCH(BW$6&amp;$CV61,'Route Guide - Lanes Not in Data'!$P$5:$P$22370,0))=FALSE,MATCH(BW$6&amp;$CV61,'Route Guide - Lanes Not in Data'!$P$5:$P$22370,0),
IF(ISERROR(MATCH(BW$6&amp;$CW61,'Route Guide - Lanes Not in Data'!$P$5:$P$22370,0))=FALSE,MATCH(BW$6&amp;$CW61,'Route Guide - Lanes Not in Data'!$P$5:$P$22370,0),
IF(ISERROR(MATCH(BW$6&amp;$CX61,'Route Guide - Lanes Not in Data'!$P$5:$P$22370,0))=FALSE,MATCH(BW$6&amp;$CX61,'Route Guide - Lanes Not in Data'!$P$5:$P$22370,0),
IF(ISERROR(MATCH(BW$6&amp;$CY61,'Route Guide - Lanes Not in Data'!$P$5:$P$22370,0))=FALSE,MATCH(BW$6&amp;$CY61,'Route Guide - Lanes Not in Data'!$P$5:$P$22370,0),
IF(ISERROR(MATCH(BW$6&amp;$CZ61,'Route Guide - Lanes Not in Data'!$P$5:$P$22370,0))=FALSE,MATCH(BW$6&amp;$CZ61,'Route Guide - Lanes Not in Data'!$P$5:$P$22370,0),""))))))))))),""))</f>
        <v/>
      </c>
      <c r="BX61" s="37" t="str">
        <f>IF(OR(BX$6="",EJ61&lt;&gt;2),"",IFERROR(INDEX('Route Guide - Lanes Not in Data'!$E$5:$E$22370,
IF(ISERROR(MATCH(BX$6&amp;$CQ61,'Route Guide - Lanes Not in Data'!$P$5:$P$22370,0))=FALSE,MATCH(BX$6&amp;$CQ61,'Route Guide - Lanes Not in Data'!$P$5:$P$22370,0),
IF(ISERROR(MATCH(BX$6&amp;$CR61,'Route Guide - Lanes Not in Data'!$P$5:$P$22370,0))=FALSE,MATCH(BX$6&amp;$CR61,'Route Guide - Lanes Not in Data'!$P$5:$P$22370,0),
IF(ISERROR(MATCH(BX$6&amp;$CS61,'Route Guide - Lanes Not in Data'!$P$5:$P$22370,0))=FALSE,MATCH(BX$6&amp;$CS61,'Route Guide - Lanes Not in Data'!$P$5:$P$22370,0),
IF(ISERROR(MATCH(BX$6&amp;$CT61,'Route Guide - Lanes Not in Data'!$P$5:$P$22370,0))=FALSE,MATCH(BX$6&amp;$CT61,'Route Guide - Lanes Not in Data'!$P$5:$P$22370,0),
IF(ISERROR(MATCH(BX$6&amp;$CU61,'Route Guide - Lanes Not in Data'!$P$5:$P$22370,0))=FALSE,MATCH(BX$6&amp;$CU61,'Route Guide - Lanes Not in Data'!$P$5:$P$22370,0),
IF(ISERROR(MATCH(BX$6&amp;$CV61,'Route Guide - Lanes Not in Data'!$P$5:$P$22370,0))=FALSE,MATCH(BX$6&amp;$CV61,'Route Guide - Lanes Not in Data'!$P$5:$P$22370,0),
IF(ISERROR(MATCH(BX$6&amp;$CW61,'Route Guide - Lanes Not in Data'!$P$5:$P$22370,0))=FALSE,MATCH(BX$6&amp;$CW61,'Route Guide - Lanes Not in Data'!$P$5:$P$22370,0),
IF(ISERROR(MATCH(BX$6&amp;$CX61,'Route Guide - Lanes Not in Data'!$P$5:$P$22370,0))=FALSE,MATCH(BX$6&amp;$CX61,'Route Guide - Lanes Not in Data'!$P$5:$P$22370,0),
IF(ISERROR(MATCH(BX$6&amp;$CY61,'Route Guide - Lanes Not in Data'!$P$5:$P$22370,0))=FALSE,MATCH(BX$6&amp;$CY61,'Route Guide - Lanes Not in Data'!$P$5:$P$22370,0),
IF(ISERROR(MATCH(BX$6&amp;$CZ61,'Route Guide - Lanes Not in Data'!$P$5:$P$22370,0))=FALSE,MATCH(BX$6&amp;$CZ61,'Route Guide - Lanes Not in Data'!$P$5:$P$22370,0),""))))))))))),""))</f>
        <v/>
      </c>
      <c r="BY61" s="37" t="str">
        <f>IF(OR(BY$6="",EK61&lt;&gt;2),"",IFERROR(INDEX('Route Guide - Lanes Not in Data'!$E$5:$E$22370,
IF(ISERROR(MATCH(BY$6&amp;$CQ61,'Route Guide - Lanes Not in Data'!$P$5:$P$22370,0))=FALSE,MATCH(BY$6&amp;$CQ61,'Route Guide - Lanes Not in Data'!$P$5:$P$22370,0),
IF(ISERROR(MATCH(BY$6&amp;$CR61,'Route Guide - Lanes Not in Data'!$P$5:$P$22370,0))=FALSE,MATCH(BY$6&amp;$CR61,'Route Guide - Lanes Not in Data'!$P$5:$P$22370,0),
IF(ISERROR(MATCH(BY$6&amp;$CS61,'Route Guide - Lanes Not in Data'!$P$5:$P$22370,0))=FALSE,MATCH(BY$6&amp;$CS61,'Route Guide - Lanes Not in Data'!$P$5:$P$22370,0),
IF(ISERROR(MATCH(BY$6&amp;$CT61,'Route Guide - Lanes Not in Data'!$P$5:$P$22370,0))=FALSE,MATCH(BY$6&amp;$CT61,'Route Guide - Lanes Not in Data'!$P$5:$P$22370,0),
IF(ISERROR(MATCH(BY$6&amp;$CU61,'Route Guide - Lanes Not in Data'!$P$5:$P$22370,0))=FALSE,MATCH(BY$6&amp;$CU61,'Route Guide - Lanes Not in Data'!$P$5:$P$22370,0),
IF(ISERROR(MATCH(BY$6&amp;$CV61,'Route Guide - Lanes Not in Data'!$P$5:$P$22370,0))=FALSE,MATCH(BY$6&amp;$CV61,'Route Guide - Lanes Not in Data'!$P$5:$P$22370,0),
IF(ISERROR(MATCH(BY$6&amp;$CW61,'Route Guide - Lanes Not in Data'!$P$5:$P$22370,0))=FALSE,MATCH(BY$6&amp;$CW61,'Route Guide - Lanes Not in Data'!$P$5:$P$22370,0),
IF(ISERROR(MATCH(BY$6&amp;$CX61,'Route Guide - Lanes Not in Data'!$P$5:$P$22370,0))=FALSE,MATCH(BY$6&amp;$CX61,'Route Guide - Lanes Not in Data'!$P$5:$P$22370,0),
IF(ISERROR(MATCH(BY$6&amp;$CY61,'Route Guide - Lanes Not in Data'!$P$5:$P$22370,0))=FALSE,MATCH(BY$6&amp;$CY61,'Route Guide - Lanes Not in Data'!$P$5:$P$22370,0),
IF(ISERROR(MATCH(BY$6&amp;$CZ61,'Route Guide - Lanes Not in Data'!$P$5:$P$22370,0))=FALSE,MATCH(BY$6&amp;$CZ61,'Route Guide - Lanes Not in Data'!$P$5:$P$22370,0),""))))))))))),""))</f>
        <v/>
      </c>
      <c r="BZ61" s="37" t="str">
        <f>IF(OR(BZ$6="",EL61&lt;&gt;2),"",IFERROR(INDEX('Route Guide - Lanes Not in Data'!$E$5:$E$22370,
IF(ISERROR(MATCH(BZ$6&amp;$CQ61,'Route Guide - Lanes Not in Data'!$P$5:$P$22370,0))=FALSE,MATCH(BZ$6&amp;$CQ61,'Route Guide - Lanes Not in Data'!$P$5:$P$22370,0),
IF(ISERROR(MATCH(BZ$6&amp;$CR61,'Route Guide - Lanes Not in Data'!$P$5:$P$22370,0))=FALSE,MATCH(BZ$6&amp;$CR61,'Route Guide - Lanes Not in Data'!$P$5:$P$22370,0),
IF(ISERROR(MATCH(BZ$6&amp;$CS61,'Route Guide - Lanes Not in Data'!$P$5:$P$22370,0))=FALSE,MATCH(BZ$6&amp;$CS61,'Route Guide - Lanes Not in Data'!$P$5:$P$22370,0),
IF(ISERROR(MATCH(BZ$6&amp;$CT61,'Route Guide - Lanes Not in Data'!$P$5:$P$22370,0))=FALSE,MATCH(BZ$6&amp;$CT61,'Route Guide - Lanes Not in Data'!$P$5:$P$22370,0),
IF(ISERROR(MATCH(BZ$6&amp;$CU61,'Route Guide - Lanes Not in Data'!$P$5:$P$22370,0))=FALSE,MATCH(BZ$6&amp;$CU61,'Route Guide - Lanes Not in Data'!$P$5:$P$22370,0),
IF(ISERROR(MATCH(BZ$6&amp;$CV61,'Route Guide - Lanes Not in Data'!$P$5:$P$22370,0))=FALSE,MATCH(BZ$6&amp;$CV61,'Route Guide - Lanes Not in Data'!$P$5:$P$22370,0),
IF(ISERROR(MATCH(BZ$6&amp;$CW61,'Route Guide - Lanes Not in Data'!$P$5:$P$22370,0))=FALSE,MATCH(BZ$6&amp;$CW61,'Route Guide - Lanes Not in Data'!$P$5:$P$22370,0),
IF(ISERROR(MATCH(BZ$6&amp;$CX61,'Route Guide - Lanes Not in Data'!$P$5:$P$22370,0))=FALSE,MATCH(BZ$6&amp;$CX61,'Route Guide - Lanes Not in Data'!$P$5:$P$22370,0),
IF(ISERROR(MATCH(BZ$6&amp;$CY61,'Route Guide - Lanes Not in Data'!$P$5:$P$22370,0))=FALSE,MATCH(BZ$6&amp;$CY61,'Route Guide - Lanes Not in Data'!$P$5:$P$22370,0),
IF(ISERROR(MATCH(BZ$6&amp;$CZ61,'Route Guide - Lanes Not in Data'!$P$5:$P$22370,0))=FALSE,MATCH(BZ$6&amp;$CZ61,'Route Guide - Lanes Not in Data'!$P$5:$P$22370,0),""))))))))))),""))</f>
        <v/>
      </c>
      <c r="CA61" s="37" t="str">
        <f>IF(OR(CA$6="",EM61&lt;&gt;2),"",IFERROR(INDEX('Route Guide - Lanes Not in Data'!$E$5:$E$22370,
IF(ISERROR(MATCH(CA$6&amp;$CQ61,'Route Guide - Lanes Not in Data'!$P$5:$P$22370,0))=FALSE,MATCH(CA$6&amp;$CQ61,'Route Guide - Lanes Not in Data'!$P$5:$P$22370,0),
IF(ISERROR(MATCH(CA$6&amp;$CR61,'Route Guide - Lanes Not in Data'!$P$5:$P$22370,0))=FALSE,MATCH(CA$6&amp;$CR61,'Route Guide - Lanes Not in Data'!$P$5:$P$22370,0),
IF(ISERROR(MATCH(CA$6&amp;$CS61,'Route Guide - Lanes Not in Data'!$P$5:$P$22370,0))=FALSE,MATCH(CA$6&amp;$CS61,'Route Guide - Lanes Not in Data'!$P$5:$P$22370,0),
IF(ISERROR(MATCH(CA$6&amp;$CT61,'Route Guide - Lanes Not in Data'!$P$5:$P$22370,0))=FALSE,MATCH(CA$6&amp;$CT61,'Route Guide - Lanes Not in Data'!$P$5:$P$22370,0),
IF(ISERROR(MATCH(CA$6&amp;$CU61,'Route Guide - Lanes Not in Data'!$P$5:$P$22370,0))=FALSE,MATCH(CA$6&amp;$CU61,'Route Guide - Lanes Not in Data'!$P$5:$P$22370,0),
IF(ISERROR(MATCH(CA$6&amp;$CV61,'Route Guide - Lanes Not in Data'!$P$5:$P$22370,0))=FALSE,MATCH(CA$6&amp;$CV61,'Route Guide - Lanes Not in Data'!$P$5:$P$22370,0),
IF(ISERROR(MATCH(CA$6&amp;$CW61,'Route Guide - Lanes Not in Data'!$P$5:$P$22370,0))=FALSE,MATCH(CA$6&amp;$CW61,'Route Guide - Lanes Not in Data'!$P$5:$P$22370,0),
IF(ISERROR(MATCH(CA$6&amp;$CX61,'Route Guide - Lanes Not in Data'!$P$5:$P$22370,0))=FALSE,MATCH(CA$6&amp;$CX61,'Route Guide - Lanes Not in Data'!$P$5:$P$22370,0),
IF(ISERROR(MATCH(CA$6&amp;$CY61,'Route Guide - Lanes Not in Data'!$P$5:$P$22370,0))=FALSE,MATCH(CA$6&amp;$CY61,'Route Guide - Lanes Not in Data'!$P$5:$P$22370,0),
IF(ISERROR(MATCH(CA$6&amp;$CZ61,'Route Guide - Lanes Not in Data'!$P$5:$P$22370,0))=FALSE,MATCH(CA$6&amp;$CZ61,'Route Guide - Lanes Not in Data'!$P$5:$P$22370,0),""))))))))))),""))</f>
        <v/>
      </c>
      <c r="CB61" s="37" t="str">
        <f>IF(OR(CB$6="",EN61&lt;&gt;2),"",IFERROR(INDEX('Route Guide - Lanes Not in Data'!$E$5:$E$22370,
IF(ISERROR(MATCH(CB$6&amp;$CQ61,'Route Guide - Lanes Not in Data'!$P$5:$P$22370,0))=FALSE,MATCH(CB$6&amp;$CQ61,'Route Guide - Lanes Not in Data'!$P$5:$P$22370,0),
IF(ISERROR(MATCH(CB$6&amp;$CR61,'Route Guide - Lanes Not in Data'!$P$5:$P$22370,0))=FALSE,MATCH(CB$6&amp;$CR61,'Route Guide - Lanes Not in Data'!$P$5:$P$22370,0),
IF(ISERROR(MATCH(CB$6&amp;$CS61,'Route Guide - Lanes Not in Data'!$P$5:$P$22370,0))=FALSE,MATCH(CB$6&amp;$CS61,'Route Guide - Lanes Not in Data'!$P$5:$P$22370,0),
IF(ISERROR(MATCH(CB$6&amp;$CT61,'Route Guide - Lanes Not in Data'!$P$5:$P$22370,0))=FALSE,MATCH(CB$6&amp;$CT61,'Route Guide - Lanes Not in Data'!$P$5:$P$22370,0),
IF(ISERROR(MATCH(CB$6&amp;$CU61,'Route Guide - Lanes Not in Data'!$P$5:$P$22370,0))=FALSE,MATCH(CB$6&amp;$CU61,'Route Guide - Lanes Not in Data'!$P$5:$P$22370,0),
IF(ISERROR(MATCH(CB$6&amp;$CV61,'Route Guide - Lanes Not in Data'!$P$5:$P$22370,0))=FALSE,MATCH(CB$6&amp;$CV61,'Route Guide - Lanes Not in Data'!$P$5:$P$22370,0),
IF(ISERROR(MATCH(CB$6&amp;$CW61,'Route Guide - Lanes Not in Data'!$P$5:$P$22370,0))=FALSE,MATCH(CB$6&amp;$CW61,'Route Guide - Lanes Not in Data'!$P$5:$P$22370,0),
IF(ISERROR(MATCH(CB$6&amp;$CX61,'Route Guide - Lanes Not in Data'!$P$5:$P$22370,0))=FALSE,MATCH(CB$6&amp;$CX61,'Route Guide - Lanes Not in Data'!$P$5:$P$22370,0),
IF(ISERROR(MATCH(CB$6&amp;$CY61,'Route Guide - Lanes Not in Data'!$P$5:$P$22370,0))=FALSE,MATCH(CB$6&amp;$CY61,'Route Guide - Lanes Not in Data'!$P$5:$P$22370,0),
IF(ISERROR(MATCH(CB$6&amp;$CZ61,'Route Guide - Lanes Not in Data'!$P$5:$P$22370,0))=FALSE,MATCH(CB$6&amp;$CZ61,'Route Guide - Lanes Not in Data'!$P$5:$P$22370,0),""))))))))))),""))</f>
        <v/>
      </c>
      <c r="CC61" s="37" t="str">
        <f>IF(OR(CC$6="",EO61&lt;&gt;2),"",IFERROR(INDEX('Route Guide - Lanes Not in Data'!$E$5:$E$22370,
IF(ISERROR(MATCH(CC$6&amp;$CQ61,'Route Guide - Lanes Not in Data'!$P$5:$P$22370,0))=FALSE,MATCH(CC$6&amp;$CQ61,'Route Guide - Lanes Not in Data'!$P$5:$P$22370,0),
IF(ISERROR(MATCH(CC$6&amp;$CR61,'Route Guide - Lanes Not in Data'!$P$5:$P$22370,0))=FALSE,MATCH(CC$6&amp;$CR61,'Route Guide - Lanes Not in Data'!$P$5:$P$22370,0),
IF(ISERROR(MATCH(CC$6&amp;$CS61,'Route Guide - Lanes Not in Data'!$P$5:$P$22370,0))=FALSE,MATCH(CC$6&amp;$CS61,'Route Guide - Lanes Not in Data'!$P$5:$P$22370,0),
IF(ISERROR(MATCH(CC$6&amp;$CT61,'Route Guide - Lanes Not in Data'!$P$5:$P$22370,0))=FALSE,MATCH(CC$6&amp;$CT61,'Route Guide - Lanes Not in Data'!$P$5:$P$22370,0),
IF(ISERROR(MATCH(CC$6&amp;$CU61,'Route Guide - Lanes Not in Data'!$P$5:$P$22370,0))=FALSE,MATCH(CC$6&amp;$CU61,'Route Guide - Lanes Not in Data'!$P$5:$P$22370,0),
IF(ISERROR(MATCH(CC$6&amp;$CV61,'Route Guide - Lanes Not in Data'!$P$5:$P$22370,0))=FALSE,MATCH(CC$6&amp;$CV61,'Route Guide - Lanes Not in Data'!$P$5:$P$22370,0),
IF(ISERROR(MATCH(CC$6&amp;$CW61,'Route Guide - Lanes Not in Data'!$P$5:$P$22370,0))=FALSE,MATCH(CC$6&amp;$CW61,'Route Guide - Lanes Not in Data'!$P$5:$P$22370,0),
IF(ISERROR(MATCH(CC$6&amp;$CX61,'Route Guide - Lanes Not in Data'!$P$5:$P$22370,0))=FALSE,MATCH(CC$6&amp;$CX61,'Route Guide - Lanes Not in Data'!$P$5:$P$22370,0),
IF(ISERROR(MATCH(CC$6&amp;$CY61,'Route Guide - Lanes Not in Data'!$P$5:$P$22370,0))=FALSE,MATCH(CC$6&amp;$CY61,'Route Guide - Lanes Not in Data'!$P$5:$P$22370,0),
IF(ISERROR(MATCH(CC$6&amp;$CZ61,'Route Guide - Lanes Not in Data'!$P$5:$P$22370,0))=FALSE,MATCH(CC$6&amp;$CZ61,'Route Guide - Lanes Not in Data'!$P$5:$P$22370,0),""))))))))))),""))</f>
        <v/>
      </c>
      <c r="CD61" s="37" t="str">
        <f>IF(OR(CD$6="",EP61&lt;&gt;2),"",IFERROR(INDEX('Route Guide - Lanes Not in Data'!$E$5:$E$22370,
IF(ISERROR(MATCH(CD$6&amp;$CQ61,'Route Guide - Lanes Not in Data'!$P$5:$P$22370,0))=FALSE,MATCH(CD$6&amp;$CQ61,'Route Guide - Lanes Not in Data'!$P$5:$P$22370,0),
IF(ISERROR(MATCH(CD$6&amp;$CR61,'Route Guide - Lanes Not in Data'!$P$5:$P$22370,0))=FALSE,MATCH(CD$6&amp;$CR61,'Route Guide - Lanes Not in Data'!$P$5:$P$22370,0),
IF(ISERROR(MATCH(CD$6&amp;$CS61,'Route Guide - Lanes Not in Data'!$P$5:$P$22370,0))=FALSE,MATCH(CD$6&amp;$CS61,'Route Guide - Lanes Not in Data'!$P$5:$P$22370,0),
IF(ISERROR(MATCH(CD$6&amp;$CT61,'Route Guide - Lanes Not in Data'!$P$5:$P$22370,0))=FALSE,MATCH(CD$6&amp;$CT61,'Route Guide - Lanes Not in Data'!$P$5:$P$22370,0),
IF(ISERROR(MATCH(CD$6&amp;$CU61,'Route Guide - Lanes Not in Data'!$P$5:$P$22370,0))=FALSE,MATCH(CD$6&amp;$CU61,'Route Guide - Lanes Not in Data'!$P$5:$P$22370,0),
IF(ISERROR(MATCH(CD$6&amp;$CV61,'Route Guide - Lanes Not in Data'!$P$5:$P$22370,0))=FALSE,MATCH(CD$6&amp;$CV61,'Route Guide - Lanes Not in Data'!$P$5:$P$22370,0),
IF(ISERROR(MATCH(CD$6&amp;$CW61,'Route Guide - Lanes Not in Data'!$P$5:$P$22370,0))=FALSE,MATCH(CD$6&amp;$CW61,'Route Guide - Lanes Not in Data'!$P$5:$P$22370,0),
IF(ISERROR(MATCH(CD$6&amp;$CX61,'Route Guide - Lanes Not in Data'!$P$5:$P$22370,0))=FALSE,MATCH(CD$6&amp;$CX61,'Route Guide - Lanes Not in Data'!$P$5:$P$22370,0),
IF(ISERROR(MATCH(CD$6&amp;$CY61,'Route Guide - Lanes Not in Data'!$P$5:$P$22370,0))=FALSE,MATCH(CD$6&amp;$CY61,'Route Guide - Lanes Not in Data'!$P$5:$P$22370,0),
IF(ISERROR(MATCH(CD$6&amp;$CZ61,'Route Guide - Lanes Not in Data'!$P$5:$P$22370,0))=FALSE,MATCH(CD$6&amp;$CZ61,'Route Guide - Lanes Not in Data'!$P$5:$P$22370,0),""))))))))))),""))</f>
        <v/>
      </c>
      <c r="CE61" s="37" t="str">
        <f>IF(OR(CE$6="",EQ61&lt;&gt;2),"",IFERROR(INDEX('Route Guide - Lanes Not in Data'!$E$5:$E$22370,
IF(ISERROR(MATCH(CE$6&amp;$CQ61,'Route Guide - Lanes Not in Data'!$P$5:$P$22370,0))=FALSE,MATCH(CE$6&amp;$CQ61,'Route Guide - Lanes Not in Data'!$P$5:$P$22370,0),
IF(ISERROR(MATCH(CE$6&amp;$CR61,'Route Guide - Lanes Not in Data'!$P$5:$P$22370,0))=FALSE,MATCH(CE$6&amp;$CR61,'Route Guide - Lanes Not in Data'!$P$5:$P$22370,0),
IF(ISERROR(MATCH(CE$6&amp;$CS61,'Route Guide - Lanes Not in Data'!$P$5:$P$22370,0))=FALSE,MATCH(CE$6&amp;$CS61,'Route Guide - Lanes Not in Data'!$P$5:$P$22370,0),
IF(ISERROR(MATCH(CE$6&amp;$CT61,'Route Guide - Lanes Not in Data'!$P$5:$P$22370,0))=FALSE,MATCH(CE$6&amp;$CT61,'Route Guide - Lanes Not in Data'!$P$5:$P$22370,0),
IF(ISERROR(MATCH(CE$6&amp;$CU61,'Route Guide - Lanes Not in Data'!$P$5:$P$22370,0))=FALSE,MATCH(CE$6&amp;$CU61,'Route Guide - Lanes Not in Data'!$P$5:$P$22370,0),
IF(ISERROR(MATCH(CE$6&amp;$CV61,'Route Guide - Lanes Not in Data'!$P$5:$P$22370,0))=FALSE,MATCH(CE$6&amp;$CV61,'Route Guide - Lanes Not in Data'!$P$5:$P$22370,0),
IF(ISERROR(MATCH(CE$6&amp;$CW61,'Route Guide - Lanes Not in Data'!$P$5:$P$22370,0))=FALSE,MATCH(CE$6&amp;$CW61,'Route Guide - Lanes Not in Data'!$P$5:$P$22370,0),
IF(ISERROR(MATCH(CE$6&amp;$CX61,'Route Guide - Lanes Not in Data'!$P$5:$P$22370,0))=FALSE,MATCH(CE$6&amp;$CX61,'Route Guide - Lanes Not in Data'!$P$5:$P$22370,0),
IF(ISERROR(MATCH(CE$6&amp;$CY61,'Route Guide - Lanes Not in Data'!$P$5:$P$22370,0))=FALSE,MATCH(CE$6&amp;$CY61,'Route Guide - Lanes Not in Data'!$P$5:$P$22370,0),
IF(ISERROR(MATCH(CE$6&amp;$CZ61,'Route Guide - Lanes Not in Data'!$P$5:$P$22370,0))=FALSE,MATCH(CE$6&amp;$CZ61,'Route Guide - Lanes Not in Data'!$P$5:$P$22370,0),""))))))))))),""))</f>
        <v/>
      </c>
      <c r="CF61" s="37" t="str">
        <f>IF(OR(CF$6="",ER61&lt;&gt;2),"",IFERROR(INDEX('Route Guide - Lanes Not in Data'!$E$5:$E$22370,
IF(ISERROR(MATCH(CF$6&amp;$CQ61,'Route Guide - Lanes Not in Data'!$P$5:$P$22370,0))=FALSE,MATCH(CF$6&amp;$CQ61,'Route Guide - Lanes Not in Data'!$P$5:$P$22370,0),
IF(ISERROR(MATCH(CF$6&amp;$CR61,'Route Guide - Lanes Not in Data'!$P$5:$P$22370,0))=FALSE,MATCH(CF$6&amp;$CR61,'Route Guide - Lanes Not in Data'!$P$5:$P$22370,0),
IF(ISERROR(MATCH(CF$6&amp;$CS61,'Route Guide - Lanes Not in Data'!$P$5:$P$22370,0))=FALSE,MATCH(CF$6&amp;$CS61,'Route Guide - Lanes Not in Data'!$P$5:$P$22370,0),
IF(ISERROR(MATCH(CF$6&amp;$CT61,'Route Guide - Lanes Not in Data'!$P$5:$P$22370,0))=FALSE,MATCH(CF$6&amp;$CT61,'Route Guide - Lanes Not in Data'!$P$5:$P$22370,0),
IF(ISERROR(MATCH(CF$6&amp;$CU61,'Route Guide - Lanes Not in Data'!$P$5:$P$22370,0))=FALSE,MATCH(CF$6&amp;$CU61,'Route Guide - Lanes Not in Data'!$P$5:$P$22370,0),
IF(ISERROR(MATCH(CF$6&amp;$CV61,'Route Guide - Lanes Not in Data'!$P$5:$P$22370,0))=FALSE,MATCH(CF$6&amp;$CV61,'Route Guide - Lanes Not in Data'!$P$5:$P$22370,0),
IF(ISERROR(MATCH(CF$6&amp;$CW61,'Route Guide - Lanes Not in Data'!$P$5:$P$22370,0))=FALSE,MATCH(CF$6&amp;$CW61,'Route Guide - Lanes Not in Data'!$P$5:$P$22370,0),
IF(ISERROR(MATCH(CF$6&amp;$CX61,'Route Guide - Lanes Not in Data'!$P$5:$P$22370,0))=FALSE,MATCH(CF$6&amp;$CX61,'Route Guide - Lanes Not in Data'!$P$5:$P$22370,0),
IF(ISERROR(MATCH(CF$6&amp;$CY61,'Route Guide - Lanes Not in Data'!$P$5:$P$22370,0))=FALSE,MATCH(CF$6&amp;$CY61,'Route Guide - Lanes Not in Data'!$P$5:$P$22370,0),
IF(ISERROR(MATCH(CF$6&amp;$CZ61,'Route Guide - Lanes Not in Data'!$P$5:$P$22370,0))=FALSE,MATCH(CF$6&amp;$CZ61,'Route Guide - Lanes Not in Data'!$P$5:$P$22370,0),""))))))))))),""))</f>
        <v/>
      </c>
      <c r="CG61" s="37" t="str">
        <f>IF(OR(CG$6="",ES61&lt;&gt;2),"",IFERROR(INDEX('Route Guide - Lanes Not in Data'!$E$5:$E$22370,
IF(ISERROR(MATCH(CG$6&amp;$CQ61,'Route Guide - Lanes Not in Data'!$P$5:$P$22370,0))=FALSE,MATCH(CG$6&amp;$CQ61,'Route Guide - Lanes Not in Data'!$P$5:$P$22370,0),
IF(ISERROR(MATCH(CG$6&amp;$CR61,'Route Guide - Lanes Not in Data'!$P$5:$P$22370,0))=FALSE,MATCH(CG$6&amp;$CR61,'Route Guide - Lanes Not in Data'!$P$5:$P$22370,0),
IF(ISERROR(MATCH(CG$6&amp;$CS61,'Route Guide - Lanes Not in Data'!$P$5:$P$22370,0))=FALSE,MATCH(CG$6&amp;$CS61,'Route Guide - Lanes Not in Data'!$P$5:$P$22370,0),
IF(ISERROR(MATCH(CG$6&amp;$CT61,'Route Guide - Lanes Not in Data'!$P$5:$P$22370,0))=FALSE,MATCH(CG$6&amp;$CT61,'Route Guide - Lanes Not in Data'!$P$5:$P$22370,0),
IF(ISERROR(MATCH(CG$6&amp;$CU61,'Route Guide - Lanes Not in Data'!$P$5:$P$22370,0))=FALSE,MATCH(CG$6&amp;$CU61,'Route Guide - Lanes Not in Data'!$P$5:$P$22370,0),
IF(ISERROR(MATCH(CG$6&amp;$CV61,'Route Guide - Lanes Not in Data'!$P$5:$P$22370,0))=FALSE,MATCH(CG$6&amp;$CV61,'Route Guide - Lanes Not in Data'!$P$5:$P$22370,0),
IF(ISERROR(MATCH(CG$6&amp;$CW61,'Route Guide - Lanes Not in Data'!$P$5:$P$22370,0))=FALSE,MATCH(CG$6&amp;$CW61,'Route Guide - Lanes Not in Data'!$P$5:$P$22370,0),
IF(ISERROR(MATCH(CG$6&amp;$CX61,'Route Guide - Lanes Not in Data'!$P$5:$P$22370,0))=FALSE,MATCH(CG$6&amp;$CX61,'Route Guide - Lanes Not in Data'!$P$5:$P$22370,0),
IF(ISERROR(MATCH(CG$6&amp;$CY61,'Route Guide - Lanes Not in Data'!$P$5:$P$22370,0))=FALSE,MATCH(CG$6&amp;$CY61,'Route Guide - Lanes Not in Data'!$P$5:$P$22370,0),
IF(ISERROR(MATCH(CG$6&amp;$CZ61,'Route Guide - Lanes Not in Data'!$P$5:$P$22370,0))=FALSE,MATCH(CG$6&amp;$CZ61,'Route Guide - Lanes Not in Data'!$P$5:$P$22370,0),""))))))))))),""))</f>
        <v/>
      </c>
      <c r="CH61" s="37" t="str">
        <f>IF(OR(CH$6="",ET61&lt;&gt;2),"",IFERROR(INDEX('Route Guide - Lanes Not in Data'!$E$5:$E$22370,
IF(ISERROR(MATCH(CH$6&amp;$CQ61,'Route Guide - Lanes Not in Data'!$P$5:$P$22370,0))=FALSE,MATCH(CH$6&amp;$CQ61,'Route Guide - Lanes Not in Data'!$P$5:$P$22370,0),
IF(ISERROR(MATCH(CH$6&amp;$CR61,'Route Guide - Lanes Not in Data'!$P$5:$P$22370,0))=FALSE,MATCH(CH$6&amp;$CR61,'Route Guide - Lanes Not in Data'!$P$5:$P$22370,0),
IF(ISERROR(MATCH(CH$6&amp;$CS61,'Route Guide - Lanes Not in Data'!$P$5:$P$22370,0))=FALSE,MATCH(CH$6&amp;$CS61,'Route Guide - Lanes Not in Data'!$P$5:$P$22370,0),
IF(ISERROR(MATCH(CH$6&amp;$CT61,'Route Guide - Lanes Not in Data'!$P$5:$P$22370,0))=FALSE,MATCH(CH$6&amp;$CT61,'Route Guide - Lanes Not in Data'!$P$5:$P$22370,0),
IF(ISERROR(MATCH(CH$6&amp;$CU61,'Route Guide - Lanes Not in Data'!$P$5:$P$22370,0))=FALSE,MATCH(CH$6&amp;$CU61,'Route Guide - Lanes Not in Data'!$P$5:$P$22370,0),
IF(ISERROR(MATCH(CH$6&amp;$CV61,'Route Guide - Lanes Not in Data'!$P$5:$P$22370,0))=FALSE,MATCH(CH$6&amp;$CV61,'Route Guide - Lanes Not in Data'!$P$5:$P$22370,0),
IF(ISERROR(MATCH(CH$6&amp;$CW61,'Route Guide - Lanes Not in Data'!$P$5:$P$22370,0))=FALSE,MATCH(CH$6&amp;$CW61,'Route Guide - Lanes Not in Data'!$P$5:$P$22370,0),
IF(ISERROR(MATCH(CH$6&amp;$CX61,'Route Guide - Lanes Not in Data'!$P$5:$P$22370,0))=FALSE,MATCH(CH$6&amp;$CX61,'Route Guide - Lanes Not in Data'!$P$5:$P$22370,0),
IF(ISERROR(MATCH(CH$6&amp;$CY61,'Route Guide - Lanes Not in Data'!$P$5:$P$22370,0))=FALSE,MATCH(CH$6&amp;$CY61,'Route Guide - Lanes Not in Data'!$P$5:$P$22370,0),
IF(ISERROR(MATCH(CH$6&amp;$CZ61,'Route Guide - Lanes Not in Data'!$P$5:$P$22370,0))=FALSE,MATCH(CH$6&amp;$CZ61,'Route Guide - Lanes Not in Data'!$P$5:$P$22370,0),""))))))))))),""))</f>
        <v/>
      </c>
      <c r="CI61" s="37" t="str">
        <f>IF(OR(CI$6="",EU61&lt;&gt;2),"",IFERROR(INDEX('Route Guide - Lanes Not in Data'!$E$5:$E$22370,
IF(ISERROR(MATCH(CI$6&amp;$CQ61,'Route Guide - Lanes Not in Data'!$P$5:$P$22370,0))=FALSE,MATCH(CI$6&amp;$CQ61,'Route Guide - Lanes Not in Data'!$P$5:$P$22370,0),
IF(ISERROR(MATCH(CI$6&amp;$CR61,'Route Guide - Lanes Not in Data'!$P$5:$P$22370,0))=FALSE,MATCH(CI$6&amp;$CR61,'Route Guide - Lanes Not in Data'!$P$5:$P$22370,0),
IF(ISERROR(MATCH(CI$6&amp;$CS61,'Route Guide - Lanes Not in Data'!$P$5:$P$22370,0))=FALSE,MATCH(CI$6&amp;$CS61,'Route Guide - Lanes Not in Data'!$P$5:$P$22370,0),
IF(ISERROR(MATCH(CI$6&amp;$CT61,'Route Guide - Lanes Not in Data'!$P$5:$P$22370,0))=FALSE,MATCH(CI$6&amp;$CT61,'Route Guide - Lanes Not in Data'!$P$5:$P$22370,0),
IF(ISERROR(MATCH(CI$6&amp;$CU61,'Route Guide - Lanes Not in Data'!$P$5:$P$22370,0))=FALSE,MATCH(CI$6&amp;$CU61,'Route Guide - Lanes Not in Data'!$P$5:$P$22370,0),
IF(ISERROR(MATCH(CI$6&amp;$CV61,'Route Guide - Lanes Not in Data'!$P$5:$P$22370,0))=FALSE,MATCH(CI$6&amp;$CV61,'Route Guide - Lanes Not in Data'!$P$5:$P$22370,0),
IF(ISERROR(MATCH(CI$6&amp;$CW61,'Route Guide - Lanes Not in Data'!$P$5:$P$22370,0))=FALSE,MATCH(CI$6&amp;$CW61,'Route Guide - Lanes Not in Data'!$P$5:$P$22370,0),
IF(ISERROR(MATCH(CI$6&amp;$CX61,'Route Guide - Lanes Not in Data'!$P$5:$P$22370,0))=FALSE,MATCH(CI$6&amp;$CX61,'Route Guide - Lanes Not in Data'!$P$5:$P$22370,0),
IF(ISERROR(MATCH(CI$6&amp;$CY61,'Route Guide - Lanes Not in Data'!$P$5:$P$22370,0))=FALSE,MATCH(CI$6&amp;$CY61,'Route Guide - Lanes Not in Data'!$P$5:$P$22370,0),
IF(ISERROR(MATCH(CI$6&amp;$CZ61,'Route Guide - Lanes Not in Data'!$P$5:$P$22370,0))=FALSE,MATCH(CI$6&amp;$CZ61,'Route Guide - Lanes Not in Data'!$P$5:$P$22370,0),""))))))))))),""))</f>
        <v/>
      </c>
      <c r="CJ61" s="37" t="str">
        <f>IF(OR(CJ$6="",EV61&lt;&gt;2),"",IFERROR(INDEX('Route Guide - Lanes Not in Data'!$E$5:$E$22370,
IF(ISERROR(MATCH(CJ$6&amp;$CQ61,'Route Guide - Lanes Not in Data'!$P$5:$P$22370,0))=FALSE,MATCH(CJ$6&amp;$CQ61,'Route Guide - Lanes Not in Data'!$P$5:$P$22370,0),
IF(ISERROR(MATCH(CJ$6&amp;$CR61,'Route Guide - Lanes Not in Data'!$P$5:$P$22370,0))=FALSE,MATCH(CJ$6&amp;$CR61,'Route Guide - Lanes Not in Data'!$P$5:$P$22370,0),
IF(ISERROR(MATCH(CJ$6&amp;$CS61,'Route Guide - Lanes Not in Data'!$P$5:$P$22370,0))=FALSE,MATCH(CJ$6&amp;$CS61,'Route Guide - Lanes Not in Data'!$P$5:$P$22370,0),
IF(ISERROR(MATCH(CJ$6&amp;$CT61,'Route Guide - Lanes Not in Data'!$P$5:$P$22370,0))=FALSE,MATCH(CJ$6&amp;$CT61,'Route Guide - Lanes Not in Data'!$P$5:$P$22370,0),
IF(ISERROR(MATCH(CJ$6&amp;$CU61,'Route Guide - Lanes Not in Data'!$P$5:$P$22370,0))=FALSE,MATCH(CJ$6&amp;$CU61,'Route Guide - Lanes Not in Data'!$P$5:$P$22370,0),
IF(ISERROR(MATCH(CJ$6&amp;$CV61,'Route Guide - Lanes Not in Data'!$P$5:$P$22370,0))=FALSE,MATCH(CJ$6&amp;$CV61,'Route Guide - Lanes Not in Data'!$P$5:$P$22370,0),
IF(ISERROR(MATCH(CJ$6&amp;$CW61,'Route Guide - Lanes Not in Data'!$P$5:$P$22370,0))=FALSE,MATCH(CJ$6&amp;$CW61,'Route Guide - Lanes Not in Data'!$P$5:$P$22370,0),
IF(ISERROR(MATCH(CJ$6&amp;$CX61,'Route Guide - Lanes Not in Data'!$P$5:$P$22370,0))=FALSE,MATCH(CJ$6&amp;$CX61,'Route Guide - Lanes Not in Data'!$P$5:$P$22370,0),
IF(ISERROR(MATCH(CJ$6&amp;$CY61,'Route Guide - Lanes Not in Data'!$P$5:$P$22370,0))=FALSE,MATCH(CJ$6&amp;$CY61,'Route Guide - Lanes Not in Data'!$P$5:$P$22370,0),
IF(ISERROR(MATCH(CJ$6&amp;$CZ61,'Route Guide - Lanes Not in Data'!$P$5:$P$22370,0))=FALSE,MATCH(CJ$6&amp;$CZ61,'Route Guide - Lanes Not in Data'!$P$5:$P$22370,0),""))))))))))),""))</f>
        <v/>
      </c>
      <c r="CK61" s="37" t="str">
        <f>IF(OR(CK$6="",EW61&lt;&gt;2),"",IFERROR(INDEX('Route Guide - Lanes Not in Data'!$E$5:$E$22370,
IF(ISERROR(MATCH(CK$6&amp;$CQ61,'Route Guide - Lanes Not in Data'!$P$5:$P$22370,0))=FALSE,MATCH(CK$6&amp;$CQ61,'Route Guide - Lanes Not in Data'!$P$5:$P$22370,0),
IF(ISERROR(MATCH(CK$6&amp;$CR61,'Route Guide - Lanes Not in Data'!$P$5:$P$22370,0))=FALSE,MATCH(CK$6&amp;$CR61,'Route Guide - Lanes Not in Data'!$P$5:$P$22370,0),
IF(ISERROR(MATCH(CK$6&amp;$CS61,'Route Guide - Lanes Not in Data'!$P$5:$P$22370,0))=FALSE,MATCH(CK$6&amp;$CS61,'Route Guide - Lanes Not in Data'!$P$5:$P$22370,0),
IF(ISERROR(MATCH(CK$6&amp;$CT61,'Route Guide - Lanes Not in Data'!$P$5:$P$22370,0))=FALSE,MATCH(CK$6&amp;$CT61,'Route Guide - Lanes Not in Data'!$P$5:$P$22370,0),
IF(ISERROR(MATCH(CK$6&amp;$CU61,'Route Guide - Lanes Not in Data'!$P$5:$P$22370,0))=FALSE,MATCH(CK$6&amp;$CU61,'Route Guide - Lanes Not in Data'!$P$5:$P$22370,0),
IF(ISERROR(MATCH(CK$6&amp;$CV61,'Route Guide - Lanes Not in Data'!$P$5:$P$22370,0))=FALSE,MATCH(CK$6&amp;$CV61,'Route Guide - Lanes Not in Data'!$P$5:$P$22370,0),
IF(ISERROR(MATCH(CK$6&amp;$CW61,'Route Guide - Lanes Not in Data'!$P$5:$P$22370,0))=FALSE,MATCH(CK$6&amp;$CW61,'Route Guide - Lanes Not in Data'!$P$5:$P$22370,0),
IF(ISERROR(MATCH(CK$6&amp;$CX61,'Route Guide - Lanes Not in Data'!$P$5:$P$22370,0))=FALSE,MATCH(CK$6&amp;$CX61,'Route Guide - Lanes Not in Data'!$P$5:$P$22370,0),
IF(ISERROR(MATCH(CK$6&amp;$CY61,'Route Guide - Lanes Not in Data'!$P$5:$P$22370,0))=FALSE,MATCH(CK$6&amp;$CY61,'Route Guide - Lanes Not in Data'!$P$5:$P$22370,0),
IF(ISERROR(MATCH(CK$6&amp;$CZ61,'Route Guide - Lanes Not in Data'!$P$5:$P$22370,0))=FALSE,MATCH(CK$6&amp;$CZ61,'Route Guide - Lanes Not in Data'!$P$5:$P$22370,0),""))))))))))),""))</f>
        <v/>
      </c>
      <c r="CL61" s="37">
        <f t="shared" si="52"/>
        <v>0.43</v>
      </c>
      <c r="CM61" s="23" t="str">
        <f t="shared" si="53"/>
        <v>ODFL</v>
      </c>
      <c r="CN61" s="37">
        <f t="shared" si="54"/>
        <v>0</v>
      </c>
      <c r="CO61" s="23" t="str">
        <f t="shared" si="21"/>
        <v>SAIA</v>
      </c>
      <c r="CQ61" s="23" t="str">
        <f t="shared" si="72"/>
        <v>-0E25-CA-CITY OF INDUSTRY-NB</v>
      </c>
      <c r="CR61" s="23" t="str">
        <f t="shared" si="73"/>
        <v>-0E25-CA-CITY OF INDUSTRY-CAN</v>
      </c>
      <c r="CS61" s="23" t="str">
        <f t="shared" si="74"/>
        <v>-CA-CITY OF INDUSTRY-NB</v>
      </c>
      <c r="CT61" s="23" t="str">
        <f t="shared" si="75"/>
        <v>-CA-CITY OF INDUSTRY-CAN</v>
      </c>
      <c r="CU61" s="23" t="str">
        <f t="shared" si="76"/>
        <v>-91745-NB</v>
      </c>
      <c r="CV61" s="23" t="str">
        <f t="shared" si="77"/>
        <v>-91745-CAN</v>
      </c>
      <c r="CW61" s="23" t="str">
        <f t="shared" si="78"/>
        <v>-CA-NB</v>
      </c>
      <c r="CX61" s="23" t="str">
        <f t="shared" si="79"/>
        <v>NB-CA</v>
      </c>
      <c r="CY61" s="23" t="str">
        <f t="shared" si="55"/>
        <v>NB-CAN</v>
      </c>
      <c r="CZ61" s="23" t="str">
        <f t="shared" si="80"/>
        <v>USA-CAN</v>
      </c>
      <c r="DB61"/>
      <c r="DF61" s="35" t="s">
        <v>2242</v>
      </c>
      <c r="DG61" s="23">
        <v>1</v>
      </c>
      <c r="DH61" s="23">
        <v>1</v>
      </c>
      <c r="DI61" s="23">
        <v>0</v>
      </c>
      <c r="DJ61" s="23">
        <v>0</v>
      </c>
      <c r="DK61" s="23">
        <v>1</v>
      </c>
      <c r="DL61" s="23">
        <v>0</v>
      </c>
      <c r="DM61" s="23">
        <v>0</v>
      </c>
      <c r="DN61" s="23">
        <v>1</v>
      </c>
      <c r="DO61" s="23">
        <v>0</v>
      </c>
      <c r="DP61" s="23">
        <v>0</v>
      </c>
      <c r="DQ61" s="23">
        <v>1</v>
      </c>
      <c r="DR61" s="23">
        <v>0</v>
      </c>
      <c r="DS61" s="23">
        <v>1</v>
      </c>
      <c r="DT61" s="23">
        <v>1</v>
      </c>
      <c r="DU61" s="23">
        <v>0</v>
      </c>
      <c r="EC61" s="38">
        <f t="shared" si="81"/>
        <v>2</v>
      </c>
      <c r="ED61" s="38">
        <f t="shared" si="82"/>
        <v>2</v>
      </c>
      <c r="EE61" s="38">
        <f t="shared" si="83"/>
        <v>0</v>
      </c>
      <c r="EF61" s="38">
        <f t="shared" si="84"/>
        <v>0</v>
      </c>
      <c r="EG61" s="38">
        <f t="shared" si="85"/>
        <v>2</v>
      </c>
      <c r="EH61" s="38">
        <f t="shared" si="86"/>
        <v>1</v>
      </c>
      <c r="EI61" s="38">
        <f t="shared" si="87"/>
        <v>0</v>
      </c>
      <c r="EJ61" s="38">
        <f t="shared" si="88"/>
        <v>2</v>
      </c>
      <c r="EK61" s="38">
        <f t="shared" si="89"/>
        <v>0</v>
      </c>
      <c r="EL61" s="38">
        <f t="shared" si="90"/>
        <v>0</v>
      </c>
      <c r="EM61" s="38">
        <f t="shared" si="91"/>
        <v>2</v>
      </c>
      <c r="EN61" s="38">
        <f t="shared" si="92"/>
        <v>1</v>
      </c>
      <c r="EO61" s="38">
        <f t="shared" si="93"/>
        <v>2</v>
      </c>
      <c r="EP61" s="38">
        <f t="shared" si="94"/>
        <v>2</v>
      </c>
      <c r="EQ61" s="38">
        <f t="shared" si="95"/>
        <v>0</v>
      </c>
      <c r="ER61" s="38"/>
      <c r="ES61" s="38"/>
      <c r="ET61" s="38"/>
      <c r="EU61" s="38"/>
      <c r="EV61" s="38"/>
      <c r="EW61" s="38"/>
    </row>
    <row r="62" spans="2:153" x14ac:dyDescent="0.25">
      <c r="B62" s="42" t="str">
        <f t="shared" si="59"/>
        <v>CA  to  NL</v>
      </c>
      <c r="C62" s="42" t="str" cm="1">
        <f t="array" ref="C62">IFERROR(IFERROR(X62,AW62),ODFL)</f>
        <v>ODFL</v>
      </c>
      <c r="D62" s="31" t="str">
        <f t="shared" si="56"/>
        <v/>
      </c>
      <c r="F62" s="42" t="str">
        <f t="shared" si="60"/>
        <v>NL  to  CA</v>
      </c>
      <c r="G62" s="42" t="str" cm="1">
        <f t="array" ref="G62">IFERROR(IFERROR(BN62,CM62),ODFL)</f>
        <v>ODFL</v>
      </c>
      <c r="H62" s="31" t="str">
        <f t="shared" si="7"/>
        <v/>
      </c>
      <c r="U62" s="23" t="s">
        <v>2243</v>
      </c>
      <c r="V62" s="23" t="s">
        <v>2752</v>
      </c>
      <c r="W62" s="23" t="str">
        <f t="shared" si="61"/>
        <v>0E25-CA-CITY OF INDUSTRY-CA-NL</v>
      </c>
      <c r="X62" s="23" t="e">
        <f>_xlfn.XLOOKUP($W62,'Route Guide - Lanes In Data'!$B$1:$B$2645,'Route Guide - Lanes In Data'!D$1:D$2645)</f>
        <v>#N/A</v>
      </c>
      <c r="Y62" s="23" t="e">
        <f>_xlfn.XLOOKUP($W62,'Route Guide - Lanes In Data'!$B$1:$B$2645,'Route Guide - Lanes In Data'!E$1:E$2645)</f>
        <v>#N/A</v>
      </c>
      <c r="AA62" s="37">
        <f>IF(OR(AA$6="",EC62&lt;&gt;2),"",IFERROR(INDEX('Route Guide - Lanes Not in Data'!$D$5:$D$22370,
IF(ISERROR(MATCH(AA$6&amp;$BA62,'Route Guide - Lanes Not in Data'!$P$5:$P$22370,0))=FALSE,MATCH(AA$6&amp;$BA62,'Route Guide - Lanes Not in Data'!$P$5:$P$22370,0),
IF(ISERROR(MATCH(AA$6&amp;$BB62,'Route Guide - Lanes Not in Data'!$P$5:$P$22370,0))=FALSE,MATCH(AA$6&amp;$BB62,'Route Guide - Lanes Not in Data'!$P$5:$P$22370,0),
IF(ISERROR(MATCH(AA$6&amp;$BC62,'Route Guide - Lanes Not in Data'!$P$5:$P$22370,0))=FALSE,MATCH(AA$6&amp;$BC62,'Route Guide - Lanes Not in Data'!$P$5:$P$22370,0),
IF(ISERROR(MATCH(AA$6&amp;$BD62,'Route Guide - Lanes Not in Data'!$P$5:$P$22370,0))=FALSE,MATCH(AA$6&amp;$BD62,'Route Guide - Lanes Not in Data'!$P$5:$P$22370,0),
IF(ISERROR(MATCH(AA$6&amp;$BE62,'Route Guide - Lanes Not in Data'!$P$5:$P$22370,0))=FALSE,MATCH(AA$6&amp;$BE62,'Route Guide - Lanes Not in Data'!$P$5:$P$22370,0),
IF(ISERROR(MATCH(AA$6&amp;$BF62,'Route Guide - Lanes Not in Data'!$P$5:$P$22370,0))=FALSE,MATCH(AA$6&amp;$BF62,'Route Guide - Lanes Not in Data'!$P$5:$P$22370,0),
IF(ISERROR(MATCH(AA$6&amp;$BG62,'Route Guide - Lanes Not in Data'!$P$5:$P$22370,0))=FALSE,MATCH(AA$6&amp;$BG62,'Route Guide - Lanes Not in Data'!$P$5:$P$22370,0),
IF(ISERROR(MATCH(AA$6&amp;$BH62,'Route Guide - Lanes Not in Data'!$P$5:$P$22370,0))=FALSE,MATCH(AA$6&amp;$BH62,'Route Guide - Lanes Not in Data'!$P$5:$P$22370,0),
IF(ISERROR(MATCH(AA$6&amp;$BI62,'Route Guide - Lanes Not in Data'!$P$5:$P$22370,0))=FALSE,MATCH(AA$6&amp;$BI62,'Route Guide - Lanes Not in Data'!$P$5:$P$22370,0),
IF(ISERROR(MATCH(AA$6&amp;$BJ62,'Route Guide - Lanes Not in Data'!$P$5:$P$22370,0))=FALSE,MATCH(AA$6&amp;$BJ62,'Route Guide - Lanes Not in Data'!$P$5:$P$22370,0),""))))))))))),""))</f>
        <v>0.43</v>
      </c>
      <c r="AB62" s="37">
        <f>IF(OR(AB$6="",ED62&lt;&gt;2),"",IFERROR(INDEX('Route Guide - Lanes Not in Data'!$D$5:$D$22370,
IF(ISERROR(MATCH(AB$6&amp;$BA62,'Route Guide - Lanes Not in Data'!$P$5:$P$22370,0))=FALSE,MATCH(AB$6&amp;$BA62,'Route Guide - Lanes Not in Data'!$P$5:$P$22370,0),
IF(ISERROR(MATCH(AB$6&amp;$BB62,'Route Guide - Lanes Not in Data'!$P$5:$P$22370,0))=FALSE,MATCH(AB$6&amp;$BB62,'Route Guide - Lanes Not in Data'!$P$5:$P$22370,0),
IF(ISERROR(MATCH(AB$6&amp;$BC62,'Route Guide - Lanes Not in Data'!$P$5:$P$22370,0))=FALSE,MATCH(AB$6&amp;$BC62,'Route Guide - Lanes Not in Data'!$P$5:$P$22370,0),
IF(ISERROR(MATCH(AB$6&amp;$BD62,'Route Guide - Lanes Not in Data'!$P$5:$P$22370,0))=FALSE,MATCH(AB$6&amp;$BD62,'Route Guide - Lanes Not in Data'!$P$5:$P$22370,0),
IF(ISERROR(MATCH(AB$6&amp;$BE62,'Route Guide - Lanes Not in Data'!$P$5:$P$22370,0))=FALSE,MATCH(AB$6&amp;$BE62,'Route Guide - Lanes Not in Data'!$P$5:$P$22370,0),
IF(ISERROR(MATCH(AB$6&amp;$BF62,'Route Guide - Lanes Not in Data'!$P$5:$P$22370,0))=FALSE,MATCH(AB$6&amp;$BF62,'Route Guide - Lanes Not in Data'!$P$5:$P$22370,0),
IF(ISERROR(MATCH(AB$6&amp;$BG62,'Route Guide - Lanes Not in Data'!$P$5:$P$22370,0))=FALSE,MATCH(AB$6&amp;$BG62,'Route Guide - Lanes Not in Data'!$P$5:$P$22370,0),
IF(ISERROR(MATCH(AB$6&amp;$BH62,'Route Guide - Lanes Not in Data'!$P$5:$P$22370,0))=FALSE,MATCH(AB$6&amp;$BH62,'Route Guide - Lanes Not in Data'!$P$5:$P$22370,0),
IF(ISERROR(MATCH(AB$6&amp;$BI62,'Route Guide - Lanes Not in Data'!$P$5:$P$22370,0))=FALSE,MATCH(AB$6&amp;$BI62,'Route Guide - Lanes Not in Data'!$P$5:$P$22370,0),
IF(ISERROR(MATCH(AB$6&amp;$BJ62,'Route Guide - Lanes Not in Data'!$P$5:$P$22370,0))=FALSE,MATCH(AB$6&amp;$BJ62,'Route Guide - Lanes Not in Data'!$P$5:$P$22370,0),""))))))))))),""))</f>
        <v>0.14799999999999999</v>
      </c>
      <c r="AC62" s="37" t="str">
        <f>IF(OR(AC$6="",EE62&lt;&gt;2),"",IFERROR(INDEX('Route Guide - Lanes Not in Data'!$D$5:$D$22370,
IF(ISERROR(MATCH(AC$6&amp;$BA62,'Route Guide - Lanes Not in Data'!$P$5:$P$22370,0))=FALSE,MATCH(AC$6&amp;$BA62,'Route Guide - Lanes Not in Data'!$P$5:$P$22370,0),
IF(ISERROR(MATCH(AC$6&amp;$BB62,'Route Guide - Lanes Not in Data'!$P$5:$P$22370,0))=FALSE,MATCH(AC$6&amp;$BB62,'Route Guide - Lanes Not in Data'!$P$5:$P$22370,0),
IF(ISERROR(MATCH(AC$6&amp;$BC62,'Route Guide - Lanes Not in Data'!$P$5:$P$22370,0))=FALSE,MATCH(AC$6&amp;$BC62,'Route Guide - Lanes Not in Data'!$P$5:$P$22370,0),
IF(ISERROR(MATCH(AC$6&amp;$BD62,'Route Guide - Lanes Not in Data'!$P$5:$P$22370,0))=FALSE,MATCH(AC$6&amp;$BD62,'Route Guide - Lanes Not in Data'!$P$5:$P$22370,0),
IF(ISERROR(MATCH(AC$6&amp;$BE62,'Route Guide - Lanes Not in Data'!$P$5:$P$22370,0))=FALSE,MATCH(AC$6&amp;$BE62,'Route Guide - Lanes Not in Data'!$P$5:$P$22370,0),
IF(ISERROR(MATCH(AC$6&amp;$BF62,'Route Guide - Lanes Not in Data'!$P$5:$P$22370,0))=FALSE,MATCH(AC$6&amp;$BF62,'Route Guide - Lanes Not in Data'!$P$5:$P$22370,0),
IF(ISERROR(MATCH(AC$6&amp;$BG62,'Route Guide - Lanes Not in Data'!$P$5:$P$22370,0))=FALSE,MATCH(AC$6&amp;$BG62,'Route Guide - Lanes Not in Data'!$P$5:$P$22370,0),
IF(ISERROR(MATCH(AC$6&amp;$BH62,'Route Guide - Lanes Not in Data'!$P$5:$P$22370,0))=FALSE,MATCH(AC$6&amp;$BH62,'Route Guide - Lanes Not in Data'!$P$5:$P$22370,0),
IF(ISERROR(MATCH(AC$6&amp;$BI62,'Route Guide - Lanes Not in Data'!$P$5:$P$22370,0))=FALSE,MATCH(AC$6&amp;$BI62,'Route Guide - Lanes Not in Data'!$P$5:$P$22370,0),
IF(ISERROR(MATCH(AC$6&amp;$BJ62,'Route Guide - Lanes Not in Data'!$P$5:$P$22370,0))=FALSE,MATCH(AC$6&amp;$BJ62,'Route Guide - Lanes Not in Data'!$P$5:$P$22370,0),""))))))))))),""))</f>
        <v/>
      </c>
      <c r="AD62" s="37" t="str">
        <f>IF(OR(AD$6="",EF62&lt;&gt;2),"",IFERROR(INDEX('Route Guide - Lanes Not in Data'!$D$5:$D$22370,
IF(ISERROR(MATCH(AD$6&amp;$BA62,'Route Guide - Lanes Not in Data'!$P$5:$P$22370,0))=FALSE,MATCH(AD$6&amp;$BA62,'Route Guide - Lanes Not in Data'!$P$5:$P$22370,0),
IF(ISERROR(MATCH(AD$6&amp;$BB62,'Route Guide - Lanes Not in Data'!$P$5:$P$22370,0))=FALSE,MATCH(AD$6&amp;$BB62,'Route Guide - Lanes Not in Data'!$P$5:$P$22370,0),
IF(ISERROR(MATCH(AD$6&amp;$BC62,'Route Guide - Lanes Not in Data'!$P$5:$P$22370,0))=FALSE,MATCH(AD$6&amp;$BC62,'Route Guide - Lanes Not in Data'!$P$5:$P$22370,0),
IF(ISERROR(MATCH(AD$6&amp;$BD62,'Route Guide - Lanes Not in Data'!$P$5:$P$22370,0))=FALSE,MATCH(AD$6&amp;$BD62,'Route Guide - Lanes Not in Data'!$P$5:$P$22370,0),
IF(ISERROR(MATCH(AD$6&amp;$BE62,'Route Guide - Lanes Not in Data'!$P$5:$P$22370,0))=FALSE,MATCH(AD$6&amp;$BE62,'Route Guide - Lanes Not in Data'!$P$5:$P$22370,0),
IF(ISERROR(MATCH(AD$6&amp;$BF62,'Route Guide - Lanes Not in Data'!$P$5:$P$22370,0))=FALSE,MATCH(AD$6&amp;$BF62,'Route Guide - Lanes Not in Data'!$P$5:$P$22370,0),
IF(ISERROR(MATCH(AD$6&amp;$BG62,'Route Guide - Lanes Not in Data'!$P$5:$P$22370,0))=FALSE,MATCH(AD$6&amp;$BG62,'Route Guide - Lanes Not in Data'!$P$5:$P$22370,0),
IF(ISERROR(MATCH(AD$6&amp;$BH62,'Route Guide - Lanes Not in Data'!$P$5:$P$22370,0))=FALSE,MATCH(AD$6&amp;$BH62,'Route Guide - Lanes Not in Data'!$P$5:$P$22370,0),
IF(ISERROR(MATCH(AD$6&amp;$BI62,'Route Guide - Lanes Not in Data'!$P$5:$P$22370,0))=FALSE,MATCH(AD$6&amp;$BI62,'Route Guide - Lanes Not in Data'!$P$5:$P$22370,0),
IF(ISERROR(MATCH(AD$6&amp;$BJ62,'Route Guide - Lanes Not in Data'!$P$5:$P$22370,0))=FALSE,MATCH(AD$6&amp;$BJ62,'Route Guide - Lanes Not in Data'!$P$5:$P$22370,0),""))))))))))),""))</f>
        <v/>
      </c>
      <c r="AE62" s="37">
        <f>IF(OR(AE$6="",EG62&lt;&gt;2),"",IFERROR(INDEX('Route Guide - Lanes Not in Data'!$D$5:$D$22370,
IF(ISERROR(MATCH(AE$6&amp;$BA62,'Route Guide - Lanes Not in Data'!$P$5:$P$22370,0))=FALSE,MATCH(AE$6&amp;$BA62,'Route Guide - Lanes Not in Data'!$P$5:$P$22370,0),
IF(ISERROR(MATCH(AE$6&amp;$BB62,'Route Guide - Lanes Not in Data'!$P$5:$P$22370,0))=FALSE,MATCH(AE$6&amp;$BB62,'Route Guide - Lanes Not in Data'!$P$5:$P$22370,0),
IF(ISERROR(MATCH(AE$6&amp;$BC62,'Route Guide - Lanes Not in Data'!$P$5:$P$22370,0))=FALSE,MATCH(AE$6&amp;$BC62,'Route Guide - Lanes Not in Data'!$P$5:$P$22370,0),
IF(ISERROR(MATCH(AE$6&amp;$BD62,'Route Guide - Lanes Not in Data'!$P$5:$P$22370,0))=FALSE,MATCH(AE$6&amp;$BD62,'Route Guide - Lanes Not in Data'!$P$5:$P$22370,0),
IF(ISERROR(MATCH(AE$6&amp;$BE62,'Route Guide - Lanes Not in Data'!$P$5:$P$22370,0))=FALSE,MATCH(AE$6&amp;$BE62,'Route Guide - Lanes Not in Data'!$P$5:$P$22370,0),
IF(ISERROR(MATCH(AE$6&amp;$BF62,'Route Guide - Lanes Not in Data'!$P$5:$P$22370,0))=FALSE,MATCH(AE$6&amp;$BF62,'Route Guide - Lanes Not in Data'!$P$5:$P$22370,0),
IF(ISERROR(MATCH(AE$6&amp;$BG62,'Route Guide - Lanes Not in Data'!$P$5:$P$22370,0))=FALSE,MATCH(AE$6&amp;$BG62,'Route Guide - Lanes Not in Data'!$P$5:$P$22370,0),
IF(ISERROR(MATCH(AE$6&amp;$BH62,'Route Guide - Lanes Not in Data'!$P$5:$P$22370,0))=FALSE,MATCH(AE$6&amp;$BH62,'Route Guide - Lanes Not in Data'!$P$5:$P$22370,0),
IF(ISERROR(MATCH(AE$6&amp;$BI62,'Route Guide - Lanes Not in Data'!$P$5:$P$22370,0))=FALSE,MATCH(AE$6&amp;$BI62,'Route Guide - Lanes Not in Data'!$P$5:$P$22370,0),
IF(ISERROR(MATCH(AE$6&amp;$BJ62,'Route Guide - Lanes Not in Data'!$P$5:$P$22370,0))=FALSE,MATCH(AE$6&amp;$BJ62,'Route Guide - Lanes Not in Data'!$P$5:$P$22370,0),""))))))))))),""))</f>
        <v>0</v>
      </c>
      <c r="AF62" s="37" t="str">
        <f>IF(OR(AF$6="",EH62&lt;&gt;2),"",IFERROR(INDEX('Route Guide - Lanes Not in Data'!$D$5:$D$22370,
IF(ISERROR(MATCH(AF$6&amp;$BA62,'Route Guide - Lanes Not in Data'!$P$5:$P$22370,0))=FALSE,MATCH(AF$6&amp;$BA62,'Route Guide - Lanes Not in Data'!$P$5:$P$22370,0),
IF(ISERROR(MATCH(AF$6&amp;$BB62,'Route Guide - Lanes Not in Data'!$P$5:$P$22370,0))=FALSE,MATCH(AF$6&amp;$BB62,'Route Guide - Lanes Not in Data'!$P$5:$P$22370,0),
IF(ISERROR(MATCH(AF$6&amp;$BC62,'Route Guide - Lanes Not in Data'!$P$5:$P$22370,0))=FALSE,MATCH(AF$6&amp;$BC62,'Route Guide - Lanes Not in Data'!$P$5:$P$22370,0),
IF(ISERROR(MATCH(AF$6&amp;$BD62,'Route Guide - Lanes Not in Data'!$P$5:$P$22370,0))=FALSE,MATCH(AF$6&amp;$BD62,'Route Guide - Lanes Not in Data'!$P$5:$P$22370,0),
IF(ISERROR(MATCH(AF$6&amp;$BE62,'Route Guide - Lanes Not in Data'!$P$5:$P$22370,0))=FALSE,MATCH(AF$6&amp;$BE62,'Route Guide - Lanes Not in Data'!$P$5:$P$22370,0),
IF(ISERROR(MATCH(AF$6&amp;$BF62,'Route Guide - Lanes Not in Data'!$P$5:$P$22370,0))=FALSE,MATCH(AF$6&amp;$BF62,'Route Guide - Lanes Not in Data'!$P$5:$P$22370,0),
IF(ISERROR(MATCH(AF$6&amp;$BG62,'Route Guide - Lanes Not in Data'!$P$5:$P$22370,0))=FALSE,MATCH(AF$6&amp;$BG62,'Route Guide - Lanes Not in Data'!$P$5:$P$22370,0),
IF(ISERROR(MATCH(AF$6&amp;$BH62,'Route Guide - Lanes Not in Data'!$P$5:$P$22370,0))=FALSE,MATCH(AF$6&amp;$BH62,'Route Guide - Lanes Not in Data'!$P$5:$P$22370,0),
IF(ISERROR(MATCH(AF$6&amp;$BI62,'Route Guide - Lanes Not in Data'!$P$5:$P$22370,0))=FALSE,MATCH(AF$6&amp;$BI62,'Route Guide - Lanes Not in Data'!$P$5:$P$22370,0),
IF(ISERROR(MATCH(AF$6&amp;$BJ62,'Route Guide - Lanes Not in Data'!$P$5:$P$22370,0))=FALSE,MATCH(AF$6&amp;$BJ62,'Route Guide - Lanes Not in Data'!$P$5:$P$22370,0),""))))))))))),""))</f>
        <v/>
      </c>
      <c r="AG62" s="37" t="str">
        <f>IF(OR(AG$6="",EI62&lt;&gt;2),"",IFERROR(INDEX('Route Guide - Lanes Not in Data'!$D$5:$D$22370,
IF(ISERROR(MATCH(AG$6&amp;$BA62,'Route Guide - Lanes Not in Data'!$P$5:$P$22370,0))=FALSE,MATCH(AG$6&amp;$BA62,'Route Guide - Lanes Not in Data'!$P$5:$P$22370,0),
IF(ISERROR(MATCH(AG$6&amp;$BB62,'Route Guide - Lanes Not in Data'!$P$5:$P$22370,0))=FALSE,MATCH(AG$6&amp;$BB62,'Route Guide - Lanes Not in Data'!$P$5:$P$22370,0),
IF(ISERROR(MATCH(AG$6&amp;$BC62,'Route Guide - Lanes Not in Data'!$P$5:$P$22370,0))=FALSE,MATCH(AG$6&amp;$BC62,'Route Guide - Lanes Not in Data'!$P$5:$P$22370,0),
IF(ISERROR(MATCH(AG$6&amp;$BD62,'Route Guide - Lanes Not in Data'!$P$5:$P$22370,0))=FALSE,MATCH(AG$6&amp;$BD62,'Route Guide - Lanes Not in Data'!$P$5:$P$22370,0),
IF(ISERROR(MATCH(AG$6&amp;$BE62,'Route Guide - Lanes Not in Data'!$P$5:$P$22370,0))=FALSE,MATCH(AG$6&amp;$BE62,'Route Guide - Lanes Not in Data'!$P$5:$P$22370,0),
IF(ISERROR(MATCH(AG$6&amp;$BF62,'Route Guide - Lanes Not in Data'!$P$5:$P$22370,0))=FALSE,MATCH(AG$6&amp;$BF62,'Route Guide - Lanes Not in Data'!$P$5:$P$22370,0),
IF(ISERROR(MATCH(AG$6&amp;$BG62,'Route Guide - Lanes Not in Data'!$P$5:$P$22370,0))=FALSE,MATCH(AG$6&amp;$BG62,'Route Guide - Lanes Not in Data'!$P$5:$P$22370,0),
IF(ISERROR(MATCH(AG$6&amp;$BH62,'Route Guide - Lanes Not in Data'!$P$5:$P$22370,0))=FALSE,MATCH(AG$6&amp;$BH62,'Route Guide - Lanes Not in Data'!$P$5:$P$22370,0),
IF(ISERROR(MATCH(AG$6&amp;$BI62,'Route Guide - Lanes Not in Data'!$P$5:$P$22370,0))=FALSE,MATCH(AG$6&amp;$BI62,'Route Guide - Lanes Not in Data'!$P$5:$P$22370,0),
IF(ISERROR(MATCH(AG$6&amp;$BJ62,'Route Guide - Lanes Not in Data'!$P$5:$P$22370,0))=FALSE,MATCH(AG$6&amp;$BJ62,'Route Guide - Lanes Not in Data'!$P$5:$P$22370,0),""))))))))))),""))</f>
        <v/>
      </c>
      <c r="AH62" s="37" t="str">
        <f>IF(OR(AH$6="",EJ62&lt;&gt;2),"",IFERROR(INDEX('Route Guide - Lanes Not in Data'!$D$5:$D$22370,
IF(ISERROR(MATCH(AH$6&amp;$BA62,'Route Guide - Lanes Not in Data'!$P$5:$P$22370,0))=FALSE,MATCH(AH$6&amp;$BA62,'Route Guide - Lanes Not in Data'!$P$5:$P$22370,0),
IF(ISERROR(MATCH(AH$6&amp;$BB62,'Route Guide - Lanes Not in Data'!$P$5:$P$22370,0))=FALSE,MATCH(AH$6&amp;$BB62,'Route Guide - Lanes Not in Data'!$P$5:$P$22370,0),
IF(ISERROR(MATCH(AH$6&amp;$BC62,'Route Guide - Lanes Not in Data'!$P$5:$P$22370,0))=FALSE,MATCH(AH$6&amp;$BC62,'Route Guide - Lanes Not in Data'!$P$5:$P$22370,0),
IF(ISERROR(MATCH(AH$6&amp;$BD62,'Route Guide - Lanes Not in Data'!$P$5:$P$22370,0))=FALSE,MATCH(AH$6&amp;$BD62,'Route Guide - Lanes Not in Data'!$P$5:$P$22370,0),
IF(ISERROR(MATCH(AH$6&amp;$BE62,'Route Guide - Lanes Not in Data'!$P$5:$P$22370,0))=FALSE,MATCH(AH$6&amp;$BE62,'Route Guide - Lanes Not in Data'!$P$5:$P$22370,0),
IF(ISERROR(MATCH(AH$6&amp;$BF62,'Route Guide - Lanes Not in Data'!$P$5:$P$22370,0))=FALSE,MATCH(AH$6&amp;$BF62,'Route Guide - Lanes Not in Data'!$P$5:$P$22370,0),
IF(ISERROR(MATCH(AH$6&amp;$BG62,'Route Guide - Lanes Not in Data'!$P$5:$P$22370,0))=FALSE,MATCH(AH$6&amp;$BG62,'Route Guide - Lanes Not in Data'!$P$5:$P$22370,0),
IF(ISERROR(MATCH(AH$6&amp;$BH62,'Route Guide - Lanes Not in Data'!$P$5:$P$22370,0))=FALSE,MATCH(AH$6&amp;$BH62,'Route Guide - Lanes Not in Data'!$P$5:$P$22370,0),
IF(ISERROR(MATCH(AH$6&amp;$BI62,'Route Guide - Lanes Not in Data'!$P$5:$P$22370,0))=FALSE,MATCH(AH$6&amp;$BI62,'Route Guide - Lanes Not in Data'!$P$5:$P$22370,0),
IF(ISERROR(MATCH(AH$6&amp;$BJ62,'Route Guide - Lanes Not in Data'!$P$5:$P$22370,0))=FALSE,MATCH(AH$6&amp;$BJ62,'Route Guide - Lanes Not in Data'!$P$5:$P$22370,0),""))))))))))),""))</f>
        <v/>
      </c>
      <c r="AI62" s="37" t="str">
        <f>IF(OR(AI$6="",EK62&lt;&gt;2),"",IFERROR(INDEX('Route Guide - Lanes Not in Data'!$D$5:$D$22370,
IF(ISERROR(MATCH(AI$6&amp;$BA62,'Route Guide - Lanes Not in Data'!$P$5:$P$22370,0))=FALSE,MATCH(AI$6&amp;$BA62,'Route Guide - Lanes Not in Data'!$P$5:$P$22370,0),
IF(ISERROR(MATCH(AI$6&amp;$BB62,'Route Guide - Lanes Not in Data'!$P$5:$P$22370,0))=FALSE,MATCH(AI$6&amp;$BB62,'Route Guide - Lanes Not in Data'!$P$5:$P$22370,0),
IF(ISERROR(MATCH(AI$6&amp;$BC62,'Route Guide - Lanes Not in Data'!$P$5:$P$22370,0))=FALSE,MATCH(AI$6&amp;$BC62,'Route Guide - Lanes Not in Data'!$P$5:$P$22370,0),
IF(ISERROR(MATCH(AI$6&amp;$BD62,'Route Guide - Lanes Not in Data'!$P$5:$P$22370,0))=FALSE,MATCH(AI$6&amp;$BD62,'Route Guide - Lanes Not in Data'!$P$5:$P$22370,0),
IF(ISERROR(MATCH(AI$6&amp;$BE62,'Route Guide - Lanes Not in Data'!$P$5:$P$22370,0))=FALSE,MATCH(AI$6&amp;$BE62,'Route Guide - Lanes Not in Data'!$P$5:$P$22370,0),
IF(ISERROR(MATCH(AI$6&amp;$BF62,'Route Guide - Lanes Not in Data'!$P$5:$P$22370,0))=FALSE,MATCH(AI$6&amp;$BF62,'Route Guide - Lanes Not in Data'!$P$5:$P$22370,0),
IF(ISERROR(MATCH(AI$6&amp;$BG62,'Route Guide - Lanes Not in Data'!$P$5:$P$22370,0))=FALSE,MATCH(AI$6&amp;$BG62,'Route Guide - Lanes Not in Data'!$P$5:$P$22370,0),
IF(ISERROR(MATCH(AI$6&amp;$BH62,'Route Guide - Lanes Not in Data'!$P$5:$P$22370,0))=FALSE,MATCH(AI$6&amp;$BH62,'Route Guide - Lanes Not in Data'!$P$5:$P$22370,0),
IF(ISERROR(MATCH(AI$6&amp;$BI62,'Route Guide - Lanes Not in Data'!$P$5:$P$22370,0))=FALSE,MATCH(AI$6&amp;$BI62,'Route Guide - Lanes Not in Data'!$P$5:$P$22370,0),
IF(ISERROR(MATCH(AI$6&amp;$BJ62,'Route Guide - Lanes Not in Data'!$P$5:$P$22370,0))=FALSE,MATCH(AI$6&amp;$BJ62,'Route Guide - Lanes Not in Data'!$P$5:$P$22370,0),""))))))))))),""))</f>
        <v/>
      </c>
      <c r="AJ62" s="37" t="str">
        <f>IF(OR(AJ$6="",EL62&lt;&gt;2),"",IFERROR(INDEX('Route Guide - Lanes Not in Data'!$D$5:$D$22370,
IF(ISERROR(MATCH(AJ$6&amp;$BA62,'Route Guide - Lanes Not in Data'!$P$5:$P$22370,0))=FALSE,MATCH(AJ$6&amp;$BA62,'Route Guide - Lanes Not in Data'!$P$5:$P$22370,0),
IF(ISERROR(MATCH(AJ$6&amp;$BB62,'Route Guide - Lanes Not in Data'!$P$5:$P$22370,0))=FALSE,MATCH(AJ$6&amp;$BB62,'Route Guide - Lanes Not in Data'!$P$5:$P$22370,0),
IF(ISERROR(MATCH(AJ$6&amp;$BC62,'Route Guide - Lanes Not in Data'!$P$5:$P$22370,0))=FALSE,MATCH(AJ$6&amp;$BC62,'Route Guide - Lanes Not in Data'!$P$5:$P$22370,0),
IF(ISERROR(MATCH(AJ$6&amp;$BD62,'Route Guide - Lanes Not in Data'!$P$5:$P$22370,0))=FALSE,MATCH(AJ$6&amp;$BD62,'Route Guide - Lanes Not in Data'!$P$5:$P$22370,0),
IF(ISERROR(MATCH(AJ$6&amp;$BE62,'Route Guide - Lanes Not in Data'!$P$5:$P$22370,0))=FALSE,MATCH(AJ$6&amp;$BE62,'Route Guide - Lanes Not in Data'!$P$5:$P$22370,0),
IF(ISERROR(MATCH(AJ$6&amp;$BF62,'Route Guide - Lanes Not in Data'!$P$5:$P$22370,0))=FALSE,MATCH(AJ$6&amp;$BF62,'Route Guide - Lanes Not in Data'!$P$5:$P$22370,0),
IF(ISERROR(MATCH(AJ$6&amp;$BG62,'Route Guide - Lanes Not in Data'!$P$5:$P$22370,0))=FALSE,MATCH(AJ$6&amp;$BG62,'Route Guide - Lanes Not in Data'!$P$5:$P$22370,0),
IF(ISERROR(MATCH(AJ$6&amp;$BH62,'Route Guide - Lanes Not in Data'!$P$5:$P$22370,0))=FALSE,MATCH(AJ$6&amp;$BH62,'Route Guide - Lanes Not in Data'!$P$5:$P$22370,0),
IF(ISERROR(MATCH(AJ$6&amp;$BI62,'Route Guide - Lanes Not in Data'!$P$5:$P$22370,0))=FALSE,MATCH(AJ$6&amp;$BI62,'Route Guide - Lanes Not in Data'!$P$5:$P$22370,0),
IF(ISERROR(MATCH(AJ$6&amp;$BJ62,'Route Guide - Lanes Not in Data'!$P$5:$P$22370,0))=FALSE,MATCH(AJ$6&amp;$BJ62,'Route Guide - Lanes Not in Data'!$P$5:$P$22370,0),""))))))))))),""))</f>
        <v/>
      </c>
      <c r="AK62" s="37" t="str">
        <f>IF(OR(AK$6="",EM62&lt;&gt;2),"",IFERROR(INDEX('Route Guide - Lanes Not in Data'!$D$5:$D$22370,
IF(ISERROR(MATCH(AK$6&amp;$BA62,'Route Guide - Lanes Not in Data'!$P$5:$P$22370,0))=FALSE,MATCH(AK$6&amp;$BA62,'Route Guide - Lanes Not in Data'!$P$5:$P$22370,0),
IF(ISERROR(MATCH(AK$6&amp;$BB62,'Route Guide - Lanes Not in Data'!$P$5:$P$22370,0))=FALSE,MATCH(AK$6&amp;$BB62,'Route Guide - Lanes Not in Data'!$P$5:$P$22370,0),
IF(ISERROR(MATCH(AK$6&amp;$BC62,'Route Guide - Lanes Not in Data'!$P$5:$P$22370,0))=FALSE,MATCH(AK$6&amp;$BC62,'Route Guide - Lanes Not in Data'!$P$5:$P$22370,0),
IF(ISERROR(MATCH(AK$6&amp;$BD62,'Route Guide - Lanes Not in Data'!$P$5:$P$22370,0))=FALSE,MATCH(AK$6&amp;$BD62,'Route Guide - Lanes Not in Data'!$P$5:$P$22370,0),
IF(ISERROR(MATCH(AK$6&amp;$BE62,'Route Guide - Lanes Not in Data'!$P$5:$P$22370,0))=FALSE,MATCH(AK$6&amp;$BE62,'Route Guide - Lanes Not in Data'!$P$5:$P$22370,0),
IF(ISERROR(MATCH(AK$6&amp;$BF62,'Route Guide - Lanes Not in Data'!$P$5:$P$22370,0))=FALSE,MATCH(AK$6&amp;$BF62,'Route Guide - Lanes Not in Data'!$P$5:$P$22370,0),
IF(ISERROR(MATCH(AK$6&amp;$BG62,'Route Guide - Lanes Not in Data'!$P$5:$P$22370,0))=FALSE,MATCH(AK$6&amp;$BG62,'Route Guide - Lanes Not in Data'!$P$5:$P$22370,0),
IF(ISERROR(MATCH(AK$6&amp;$BH62,'Route Guide - Lanes Not in Data'!$P$5:$P$22370,0))=FALSE,MATCH(AK$6&amp;$BH62,'Route Guide - Lanes Not in Data'!$P$5:$P$22370,0),
IF(ISERROR(MATCH(AK$6&amp;$BI62,'Route Guide - Lanes Not in Data'!$P$5:$P$22370,0))=FALSE,MATCH(AK$6&amp;$BI62,'Route Guide - Lanes Not in Data'!$P$5:$P$22370,0),
IF(ISERROR(MATCH(AK$6&amp;$BJ62,'Route Guide - Lanes Not in Data'!$P$5:$P$22370,0))=FALSE,MATCH(AK$6&amp;$BJ62,'Route Guide - Lanes Not in Data'!$P$5:$P$22370,0),""))))))))))),""))</f>
        <v/>
      </c>
      <c r="AL62" s="37" t="str">
        <f>IF(OR(AL$6="",EN62&lt;&gt;2),"",IFERROR(INDEX('Route Guide - Lanes Not in Data'!$D$5:$D$22370,
IF(ISERROR(MATCH(AL$6&amp;$BA62,'Route Guide - Lanes Not in Data'!$P$5:$P$22370,0))=FALSE,MATCH(AL$6&amp;$BA62,'Route Guide - Lanes Not in Data'!$P$5:$P$22370,0),
IF(ISERROR(MATCH(AL$6&amp;$BB62,'Route Guide - Lanes Not in Data'!$P$5:$P$22370,0))=FALSE,MATCH(AL$6&amp;$BB62,'Route Guide - Lanes Not in Data'!$P$5:$P$22370,0),
IF(ISERROR(MATCH(AL$6&amp;$BC62,'Route Guide - Lanes Not in Data'!$P$5:$P$22370,0))=FALSE,MATCH(AL$6&amp;$BC62,'Route Guide - Lanes Not in Data'!$P$5:$P$22370,0),
IF(ISERROR(MATCH(AL$6&amp;$BD62,'Route Guide - Lanes Not in Data'!$P$5:$P$22370,0))=FALSE,MATCH(AL$6&amp;$BD62,'Route Guide - Lanes Not in Data'!$P$5:$P$22370,0),
IF(ISERROR(MATCH(AL$6&amp;$BE62,'Route Guide - Lanes Not in Data'!$P$5:$P$22370,0))=FALSE,MATCH(AL$6&amp;$BE62,'Route Guide - Lanes Not in Data'!$P$5:$P$22370,0),
IF(ISERROR(MATCH(AL$6&amp;$BF62,'Route Guide - Lanes Not in Data'!$P$5:$P$22370,0))=FALSE,MATCH(AL$6&amp;$BF62,'Route Guide - Lanes Not in Data'!$P$5:$P$22370,0),
IF(ISERROR(MATCH(AL$6&amp;$BG62,'Route Guide - Lanes Not in Data'!$P$5:$P$22370,0))=FALSE,MATCH(AL$6&amp;$BG62,'Route Guide - Lanes Not in Data'!$P$5:$P$22370,0),
IF(ISERROR(MATCH(AL$6&amp;$BH62,'Route Guide - Lanes Not in Data'!$P$5:$P$22370,0))=FALSE,MATCH(AL$6&amp;$BH62,'Route Guide - Lanes Not in Data'!$P$5:$P$22370,0),
IF(ISERROR(MATCH(AL$6&amp;$BI62,'Route Guide - Lanes Not in Data'!$P$5:$P$22370,0))=FALSE,MATCH(AL$6&amp;$BI62,'Route Guide - Lanes Not in Data'!$P$5:$P$22370,0),
IF(ISERROR(MATCH(AL$6&amp;$BJ62,'Route Guide - Lanes Not in Data'!$P$5:$P$22370,0))=FALSE,MATCH(AL$6&amp;$BJ62,'Route Guide - Lanes Not in Data'!$P$5:$P$22370,0),""))))))))))),""))</f>
        <v/>
      </c>
      <c r="AM62" s="37" t="str">
        <f>IF(OR(AM$6="",EO62&lt;&gt;2),"",IFERROR(INDEX('Route Guide - Lanes Not in Data'!$D$5:$D$22370,
IF(ISERROR(MATCH(AM$6&amp;$BA62,'Route Guide - Lanes Not in Data'!$P$5:$P$22370,0))=FALSE,MATCH(AM$6&amp;$BA62,'Route Guide - Lanes Not in Data'!$P$5:$P$22370,0),
IF(ISERROR(MATCH(AM$6&amp;$BB62,'Route Guide - Lanes Not in Data'!$P$5:$P$22370,0))=FALSE,MATCH(AM$6&amp;$BB62,'Route Guide - Lanes Not in Data'!$P$5:$P$22370,0),
IF(ISERROR(MATCH(AM$6&amp;$BC62,'Route Guide - Lanes Not in Data'!$P$5:$P$22370,0))=FALSE,MATCH(AM$6&amp;$BC62,'Route Guide - Lanes Not in Data'!$P$5:$P$22370,0),
IF(ISERROR(MATCH(AM$6&amp;$BD62,'Route Guide - Lanes Not in Data'!$P$5:$P$22370,0))=FALSE,MATCH(AM$6&amp;$BD62,'Route Guide - Lanes Not in Data'!$P$5:$P$22370,0),
IF(ISERROR(MATCH(AM$6&amp;$BE62,'Route Guide - Lanes Not in Data'!$P$5:$P$22370,0))=FALSE,MATCH(AM$6&amp;$BE62,'Route Guide - Lanes Not in Data'!$P$5:$P$22370,0),
IF(ISERROR(MATCH(AM$6&amp;$BF62,'Route Guide - Lanes Not in Data'!$P$5:$P$22370,0))=FALSE,MATCH(AM$6&amp;$BF62,'Route Guide - Lanes Not in Data'!$P$5:$P$22370,0),
IF(ISERROR(MATCH(AM$6&amp;$BG62,'Route Guide - Lanes Not in Data'!$P$5:$P$22370,0))=FALSE,MATCH(AM$6&amp;$BG62,'Route Guide - Lanes Not in Data'!$P$5:$P$22370,0),
IF(ISERROR(MATCH(AM$6&amp;$BH62,'Route Guide - Lanes Not in Data'!$P$5:$P$22370,0))=FALSE,MATCH(AM$6&amp;$BH62,'Route Guide - Lanes Not in Data'!$P$5:$P$22370,0),
IF(ISERROR(MATCH(AM$6&amp;$BI62,'Route Guide - Lanes Not in Data'!$P$5:$P$22370,0))=FALSE,MATCH(AM$6&amp;$BI62,'Route Guide - Lanes Not in Data'!$P$5:$P$22370,0),
IF(ISERROR(MATCH(AM$6&amp;$BJ62,'Route Guide - Lanes Not in Data'!$P$5:$P$22370,0))=FALSE,MATCH(AM$6&amp;$BJ62,'Route Guide - Lanes Not in Data'!$P$5:$P$22370,0),""))))))))))),""))</f>
        <v/>
      </c>
      <c r="AN62" s="37" t="str">
        <f>IF(OR(AN$6="",EP62&lt;&gt;2),"",IFERROR(INDEX('Route Guide - Lanes Not in Data'!$D$5:$D$22370,
IF(ISERROR(MATCH(AN$6&amp;$BA62,'Route Guide - Lanes Not in Data'!$P$5:$P$22370,0))=FALSE,MATCH(AN$6&amp;$BA62,'Route Guide - Lanes Not in Data'!$P$5:$P$22370,0),
IF(ISERROR(MATCH(AN$6&amp;$BB62,'Route Guide - Lanes Not in Data'!$P$5:$P$22370,0))=FALSE,MATCH(AN$6&amp;$BB62,'Route Guide - Lanes Not in Data'!$P$5:$P$22370,0),
IF(ISERROR(MATCH(AN$6&amp;$BC62,'Route Guide - Lanes Not in Data'!$P$5:$P$22370,0))=FALSE,MATCH(AN$6&amp;$BC62,'Route Guide - Lanes Not in Data'!$P$5:$P$22370,0),
IF(ISERROR(MATCH(AN$6&amp;$BD62,'Route Guide - Lanes Not in Data'!$P$5:$P$22370,0))=FALSE,MATCH(AN$6&amp;$BD62,'Route Guide - Lanes Not in Data'!$P$5:$P$22370,0),
IF(ISERROR(MATCH(AN$6&amp;$BE62,'Route Guide - Lanes Not in Data'!$P$5:$P$22370,0))=FALSE,MATCH(AN$6&amp;$BE62,'Route Guide - Lanes Not in Data'!$P$5:$P$22370,0),
IF(ISERROR(MATCH(AN$6&amp;$BF62,'Route Guide - Lanes Not in Data'!$P$5:$P$22370,0))=FALSE,MATCH(AN$6&amp;$BF62,'Route Guide - Lanes Not in Data'!$P$5:$P$22370,0),
IF(ISERROR(MATCH(AN$6&amp;$BG62,'Route Guide - Lanes Not in Data'!$P$5:$P$22370,0))=FALSE,MATCH(AN$6&amp;$BG62,'Route Guide - Lanes Not in Data'!$P$5:$P$22370,0),
IF(ISERROR(MATCH(AN$6&amp;$BH62,'Route Guide - Lanes Not in Data'!$P$5:$P$22370,0))=FALSE,MATCH(AN$6&amp;$BH62,'Route Guide - Lanes Not in Data'!$P$5:$P$22370,0),
IF(ISERROR(MATCH(AN$6&amp;$BI62,'Route Guide - Lanes Not in Data'!$P$5:$P$22370,0))=FALSE,MATCH(AN$6&amp;$BI62,'Route Guide - Lanes Not in Data'!$P$5:$P$22370,0),
IF(ISERROR(MATCH(AN$6&amp;$BJ62,'Route Guide - Lanes Not in Data'!$P$5:$P$22370,0))=FALSE,MATCH(AN$6&amp;$BJ62,'Route Guide - Lanes Not in Data'!$P$5:$P$22370,0),""))))))))))),""))</f>
        <v/>
      </c>
      <c r="AO62" s="37" t="str">
        <f>IF(OR(AO$6="",EQ62&lt;&gt;2),"",IFERROR(INDEX('Route Guide - Lanes Not in Data'!$D$5:$D$22370,
IF(ISERROR(MATCH(AO$6&amp;$BA62,'Route Guide - Lanes Not in Data'!$P$5:$P$22370,0))=FALSE,MATCH(AO$6&amp;$BA62,'Route Guide - Lanes Not in Data'!$P$5:$P$22370,0),
IF(ISERROR(MATCH(AO$6&amp;$BB62,'Route Guide - Lanes Not in Data'!$P$5:$P$22370,0))=FALSE,MATCH(AO$6&amp;$BB62,'Route Guide - Lanes Not in Data'!$P$5:$P$22370,0),
IF(ISERROR(MATCH(AO$6&amp;$BC62,'Route Guide - Lanes Not in Data'!$P$5:$P$22370,0))=FALSE,MATCH(AO$6&amp;$BC62,'Route Guide - Lanes Not in Data'!$P$5:$P$22370,0),
IF(ISERROR(MATCH(AO$6&amp;$BD62,'Route Guide - Lanes Not in Data'!$P$5:$P$22370,0))=FALSE,MATCH(AO$6&amp;$BD62,'Route Guide - Lanes Not in Data'!$P$5:$P$22370,0),
IF(ISERROR(MATCH(AO$6&amp;$BE62,'Route Guide - Lanes Not in Data'!$P$5:$P$22370,0))=FALSE,MATCH(AO$6&amp;$BE62,'Route Guide - Lanes Not in Data'!$P$5:$P$22370,0),
IF(ISERROR(MATCH(AO$6&amp;$BF62,'Route Guide - Lanes Not in Data'!$P$5:$P$22370,0))=FALSE,MATCH(AO$6&amp;$BF62,'Route Guide - Lanes Not in Data'!$P$5:$P$22370,0),
IF(ISERROR(MATCH(AO$6&amp;$BG62,'Route Guide - Lanes Not in Data'!$P$5:$P$22370,0))=FALSE,MATCH(AO$6&amp;$BG62,'Route Guide - Lanes Not in Data'!$P$5:$P$22370,0),
IF(ISERROR(MATCH(AO$6&amp;$BH62,'Route Guide - Lanes Not in Data'!$P$5:$P$22370,0))=FALSE,MATCH(AO$6&amp;$BH62,'Route Guide - Lanes Not in Data'!$P$5:$P$22370,0),
IF(ISERROR(MATCH(AO$6&amp;$BI62,'Route Guide - Lanes Not in Data'!$P$5:$P$22370,0))=FALSE,MATCH(AO$6&amp;$BI62,'Route Guide - Lanes Not in Data'!$P$5:$P$22370,0),
IF(ISERROR(MATCH(AO$6&amp;$BJ62,'Route Guide - Lanes Not in Data'!$P$5:$P$22370,0))=FALSE,MATCH(AO$6&amp;$BJ62,'Route Guide - Lanes Not in Data'!$P$5:$P$22370,0),""))))))))))),""))</f>
        <v/>
      </c>
      <c r="AP62" s="37" t="str">
        <f>IF(OR(AP$6="",ER62&lt;&gt;2),"",IFERROR(INDEX('Route Guide - Lanes Not in Data'!$D$5:$D$22370,
IF(ISERROR(MATCH(AP$6&amp;$BA62,'Route Guide - Lanes Not in Data'!$P$5:$P$22370,0))=FALSE,MATCH(AP$6&amp;$BA62,'Route Guide - Lanes Not in Data'!$P$5:$P$22370,0),
IF(ISERROR(MATCH(AP$6&amp;$BB62,'Route Guide - Lanes Not in Data'!$P$5:$P$22370,0))=FALSE,MATCH(AP$6&amp;$BB62,'Route Guide - Lanes Not in Data'!$P$5:$P$22370,0),
IF(ISERROR(MATCH(AP$6&amp;$BC62,'Route Guide - Lanes Not in Data'!$P$5:$P$22370,0))=FALSE,MATCH(AP$6&amp;$BC62,'Route Guide - Lanes Not in Data'!$P$5:$P$22370,0),
IF(ISERROR(MATCH(AP$6&amp;$BD62,'Route Guide - Lanes Not in Data'!$P$5:$P$22370,0))=FALSE,MATCH(AP$6&amp;$BD62,'Route Guide - Lanes Not in Data'!$P$5:$P$22370,0),
IF(ISERROR(MATCH(AP$6&amp;$BE62,'Route Guide - Lanes Not in Data'!$P$5:$P$22370,0))=FALSE,MATCH(AP$6&amp;$BE62,'Route Guide - Lanes Not in Data'!$P$5:$P$22370,0),
IF(ISERROR(MATCH(AP$6&amp;$BF62,'Route Guide - Lanes Not in Data'!$P$5:$P$22370,0))=FALSE,MATCH(AP$6&amp;$BF62,'Route Guide - Lanes Not in Data'!$P$5:$P$22370,0),
IF(ISERROR(MATCH(AP$6&amp;$BG62,'Route Guide - Lanes Not in Data'!$P$5:$P$22370,0))=FALSE,MATCH(AP$6&amp;$BG62,'Route Guide - Lanes Not in Data'!$P$5:$P$22370,0),
IF(ISERROR(MATCH(AP$6&amp;$BH62,'Route Guide - Lanes Not in Data'!$P$5:$P$22370,0))=FALSE,MATCH(AP$6&amp;$BH62,'Route Guide - Lanes Not in Data'!$P$5:$P$22370,0),
IF(ISERROR(MATCH(AP$6&amp;$BI62,'Route Guide - Lanes Not in Data'!$P$5:$P$22370,0))=FALSE,MATCH(AP$6&amp;$BI62,'Route Guide - Lanes Not in Data'!$P$5:$P$22370,0),
IF(ISERROR(MATCH(AP$6&amp;$BJ62,'Route Guide - Lanes Not in Data'!$P$5:$P$22370,0))=FALSE,MATCH(AP$6&amp;$BJ62,'Route Guide - Lanes Not in Data'!$P$5:$P$22370,0),""))))))))))),""))</f>
        <v/>
      </c>
      <c r="AQ62" s="37" t="str">
        <f>IF(OR(AQ$6="",ES62&lt;&gt;2),"",IFERROR(INDEX('Route Guide - Lanes Not in Data'!$D$5:$D$22370,
IF(ISERROR(MATCH(AQ$6&amp;$BA62,'Route Guide - Lanes Not in Data'!$P$5:$P$22370,0))=FALSE,MATCH(AQ$6&amp;$BA62,'Route Guide - Lanes Not in Data'!$P$5:$P$22370,0),
IF(ISERROR(MATCH(AQ$6&amp;$BB62,'Route Guide - Lanes Not in Data'!$P$5:$P$22370,0))=FALSE,MATCH(AQ$6&amp;$BB62,'Route Guide - Lanes Not in Data'!$P$5:$P$22370,0),
IF(ISERROR(MATCH(AQ$6&amp;$BC62,'Route Guide - Lanes Not in Data'!$P$5:$P$22370,0))=FALSE,MATCH(AQ$6&amp;$BC62,'Route Guide - Lanes Not in Data'!$P$5:$P$22370,0),
IF(ISERROR(MATCH(AQ$6&amp;$BD62,'Route Guide - Lanes Not in Data'!$P$5:$P$22370,0))=FALSE,MATCH(AQ$6&amp;$BD62,'Route Guide - Lanes Not in Data'!$P$5:$P$22370,0),
IF(ISERROR(MATCH(AQ$6&amp;$BE62,'Route Guide - Lanes Not in Data'!$P$5:$P$22370,0))=FALSE,MATCH(AQ$6&amp;$BE62,'Route Guide - Lanes Not in Data'!$P$5:$P$22370,0),
IF(ISERROR(MATCH(AQ$6&amp;$BF62,'Route Guide - Lanes Not in Data'!$P$5:$P$22370,0))=FALSE,MATCH(AQ$6&amp;$BF62,'Route Guide - Lanes Not in Data'!$P$5:$P$22370,0),
IF(ISERROR(MATCH(AQ$6&amp;$BG62,'Route Guide - Lanes Not in Data'!$P$5:$P$22370,0))=FALSE,MATCH(AQ$6&amp;$BG62,'Route Guide - Lanes Not in Data'!$P$5:$P$22370,0),
IF(ISERROR(MATCH(AQ$6&amp;$BH62,'Route Guide - Lanes Not in Data'!$P$5:$P$22370,0))=FALSE,MATCH(AQ$6&amp;$BH62,'Route Guide - Lanes Not in Data'!$P$5:$P$22370,0),
IF(ISERROR(MATCH(AQ$6&amp;$BI62,'Route Guide - Lanes Not in Data'!$P$5:$P$22370,0))=FALSE,MATCH(AQ$6&amp;$BI62,'Route Guide - Lanes Not in Data'!$P$5:$P$22370,0),
IF(ISERROR(MATCH(AQ$6&amp;$BJ62,'Route Guide - Lanes Not in Data'!$P$5:$P$22370,0))=FALSE,MATCH(AQ$6&amp;$BJ62,'Route Guide - Lanes Not in Data'!$P$5:$P$22370,0),""))))))))))),""))</f>
        <v/>
      </c>
      <c r="AR62" s="37" t="str">
        <f>IF(OR(AR$6="",ET62&lt;&gt;2),"",IFERROR(INDEX('Route Guide - Lanes Not in Data'!$D$5:$D$22370,
IF(ISERROR(MATCH(AR$6&amp;$BA62,'Route Guide - Lanes Not in Data'!$P$5:$P$22370,0))=FALSE,MATCH(AR$6&amp;$BA62,'Route Guide - Lanes Not in Data'!$P$5:$P$22370,0),
IF(ISERROR(MATCH(AR$6&amp;$BB62,'Route Guide - Lanes Not in Data'!$P$5:$P$22370,0))=FALSE,MATCH(AR$6&amp;$BB62,'Route Guide - Lanes Not in Data'!$P$5:$P$22370,0),
IF(ISERROR(MATCH(AR$6&amp;$BC62,'Route Guide - Lanes Not in Data'!$P$5:$P$22370,0))=FALSE,MATCH(AR$6&amp;$BC62,'Route Guide - Lanes Not in Data'!$P$5:$P$22370,0),
IF(ISERROR(MATCH(AR$6&amp;$BD62,'Route Guide - Lanes Not in Data'!$P$5:$P$22370,0))=FALSE,MATCH(AR$6&amp;$BD62,'Route Guide - Lanes Not in Data'!$P$5:$P$22370,0),
IF(ISERROR(MATCH(AR$6&amp;$BE62,'Route Guide - Lanes Not in Data'!$P$5:$P$22370,0))=FALSE,MATCH(AR$6&amp;$BE62,'Route Guide - Lanes Not in Data'!$P$5:$P$22370,0),
IF(ISERROR(MATCH(AR$6&amp;$BF62,'Route Guide - Lanes Not in Data'!$P$5:$P$22370,0))=FALSE,MATCH(AR$6&amp;$BF62,'Route Guide - Lanes Not in Data'!$P$5:$P$22370,0),
IF(ISERROR(MATCH(AR$6&amp;$BG62,'Route Guide - Lanes Not in Data'!$P$5:$P$22370,0))=FALSE,MATCH(AR$6&amp;$BG62,'Route Guide - Lanes Not in Data'!$P$5:$P$22370,0),
IF(ISERROR(MATCH(AR$6&amp;$BH62,'Route Guide - Lanes Not in Data'!$P$5:$P$22370,0))=FALSE,MATCH(AR$6&amp;$BH62,'Route Guide - Lanes Not in Data'!$P$5:$P$22370,0),
IF(ISERROR(MATCH(AR$6&amp;$BI62,'Route Guide - Lanes Not in Data'!$P$5:$P$22370,0))=FALSE,MATCH(AR$6&amp;$BI62,'Route Guide - Lanes Not in Data'!$P$5:$P$22370,0),
IF(ISERROR(MATCH(AR$6&amp;$BJ62,'Route Guide - Lanes Not in Data'!$P$5:$P$22370,0))=FALSE,MATCH(AR$6&amp;$BJ62,'Route Guide - Lanes Not in Data'!$P$5:$P$22370,0),""))))))))))),""))</f>
        <v/>
      </c>
      <c r="AS62" s="37" t="str">
        <f>IF(OR(AS$6="",EU62&lt;&gt;2),"",IFERROR(INDEX('Route Guide - Lanes Not in Data'!$D$5:$D$22370,
IF(ISERROR(MATCH(AS$6&amp;$BA62,'Route Guide - Lanes Not in Data'!$P$5:$P$22370,0))=FALSE,MATCH(AS$6&amp;$BA62,'Route Guide - Lanes Not in Data'!$P$5:$P$22370,0),
IF(ISERROR(MATCH(AS$6&amp;$BB62,'Route Guide - Lanes Not in Data'!$P$5:$P$22370,0))=FALSE,MATCH(AS$6&amp;$BB62,'Route Guide - Lanes Not in Data'!$P$5:$P$22370,0),
IF(ISERROR(MATCH(AS$6&amp;$BC62,'Route Guide - Lanes Not in Data'!$P$5:$P$22370,0))=FALSE,MATCH(AS$6&amp;$BC62,'Route Guide - Lanes Not in Data'!$P$5:$P$22370,0),
IF(ISERROR(MATCH(AS$6&amp;$BD62,'Route Guide - Lanes Not in Data'!$P$5:$P$22370,0))=FALSE,MATCH(AS$6&amp;$BD62,'Route Guide - Lanes Not in Data'!$P$5:$P$22370,0),
IF(ISERROR(MATCH(AS$6&amp;$BE62,'Route Guide - Lanes Not in Data'!$P$5:$P$22370,0))=FALSE,MATCH(AS$6&amp;$BE62,'Route Guide - Lanes Not in Data'!$P$5:$P$22370,0),
IF(ISERROR(MATCH(AS$6&amp;$BF62,'Route Guide - Lanes Not in Data'!$P$5:$P$22370,0))=FALSE,MATCH(AS$6&amp;$BF62,'Route Guide - Lanes Not in Data'!$P$5:$P$22370,0),
IF(ISERROR(MATCH(AS$6&amp;$BG62,'Route Guide - Lanes Not in Data'!$P$5:$P$22370,0))=FALSE,MATCH(AS$6&amp;$BG62,'Route Guide - Lanes Not in Data'!$P$5:$P$22370,0),
IF(ISERROR(MATCH(AS$6&amp;$BH62,'Route Guide - Lanes Not in Data'!$P$5:$P$22370,0))=FALSE,MATCH(AS$6&amp;$BH62,'Route Guide - Lanes Not in Data'!$P$5:$P$22370,0),
IF(ISERROR(MATCH(AS$6&amp;$BI62,'Route Guide - Lanes Not in Data'!$P$5:$P$22370,0))=FALSE,MATCH(AS$6&amp;$BI62,'Route Guide - Lanes Not in Data'!$P$5:$P$22370,0),
IF(ISERROR(MATCH(AS$6&amp;$BJ62,'Route Guide - Lanes Not in Data'!$P$5:$P$22370,0))=FALSE,MATCH(AS$6&amp;$BJ62,'Route Guide - Lanes Not in Data'!$P$5:$P$22370,0),""))))))))))),""))</f>
        <v/>
      </c>
      <c r="AT62" s="37" t="str">
        <f>IF(OR(AT$6="",EV62&lt;&gt;2),"",IFERROR(INDEX('Route Guide - Lanes Not in Data'!$D$5:$D$22370,
IF(ISERROR(MATCH(AT$6&amp;$BA62,'Route Guide - Lanes Not in Data'!$P$5:$P$22370,0))=FALSE,MATCH(AT$6&amp;$BA62,'Route Guide - Lanes Not in Data'!$P$5:$P$22370,0),
IF(ISERROR(MATCH(AT$6&amp;$BB62,'Route Guide - Lanes Not in Data'!$P$5:$P$22370,0))=FALSE,MATCH(AT$6&amp;$BB62,'Route Guide - Lanes Not in Data'!$P$5:$P$22370,0),
IF(ISERROR(MATCH(AT$6&amp;$BC62,'Route Guide - Lanes Not in Data'!$P$5:$P$22370,0))=FALSE,MATCH(AT$6&amp;$BC62,'Route Guide - Lanes Not in Data'!$P$5:$P$22370,0),
IF(ISERROR(MATCH(AT$6&amp;$BD62,'Route Guide - Lanes Not in Data'!$P$5:$P$22370,0))=FALSE,MATCH(AT$6&amp;$BD62,'Route Guide - Lanes Not in Data'!$P$5:$P$22370,0),
IF(ISERROR(MATCH(AT$6&amp;$BE62,'Route Guide - Lanes Not in Data'!$P$5:$P$22370,0))=FALSE,MATCH(AT$6&amp;$BE62,'Route Guide - Lanes Not in Data'!$P$5:$P$22370,0),
IF(ISERROR(MATCH(AT$6&amp;$BF62,'Route Guide - Lanes Not in Data'!$P$5:$P$22370,0))=FALSE,MATCH(AT$6&amp;$BF62,'Route Guide - Lanes Not in Data'!$P$5:$P$22370,0),
IF(ISERROR(MATCH(AT$6&amp;$BG62,'Route Guide - Lanes Not in Data'!$P$5:$P$22370,0))=FALSE,MATCH(AT$6&amp;$BG62,'Route Guide - Lanes Not in Data'!$P$5:$P$22370,0),
IF(ISERROR(MATCH(AT$6&amp;$BH62,'Route Guide - Lanes Not in Data'!$P$5:$P$22370,0))=FALSE,MATCH(AT$6&amp;$BH62,'Route Guide - Lanes Not in Data'!$P$5:$P$22370,0),
IF(ISERROR(MATCH(AT$6&amp;$BI62,'Route Guide - Lanes Not in Data'!$P$5:$P$22370,0))=FALSE,MATCH(AT$6&amp;$BI62,'Route Guide - Lanes Not in Data'!$P$5:$P$22370,0),
IF(ISERROR(MATCH(AT$6&amp;$BJ62,'Route Guide - Lanes Not in Data'!$P$5:$P$22370,0))=FALSE,MATCH(AT$6&amp;$BJ62,'Route Guide - Lanes Not in Data'!$P$5:$P$22370,0),""))))))))))),""))</f>
        <v/>
      </c>
      <c r="AU62" s="37" t="str">
        <f>IF(OR(AU$6="",EW62&lt;&gt;2),"",IFERROR(INDEX('Route Guide - Lanes Not in Data'!$D$5:$D$22370,
IF(ISERROR(MATCH(AU$6&amp;$BA62,'Route Guide - Lanes Not in Data'!$P$5:$P$22370,0))=FALSE,MATCH(AU$6&amp;$BA62,'Route Guide - Lanes Not in Data'!$P$5:$P$22370,0),
IF(ISERROR(MATCH(AU$6&amp;$BB62,'Route Guide - Lanes Not in Data'!$P$5:$P$22370,0))=FALSE,MATCH(AU$6&amp;$BB62,'Route Guide - Lanes Not in Data'!$P$5:$P$22370,0),
IF(ISERROR(MATCH(AU$6&amp;$BC62,'Route Guide - Lanes Not in Data'!$P$5:$P$22370,0))=FALSE,MATCH(AU$6&amp;$BC62,'Route Guide - Lanes Not in Data'!$P$5:$P$22370,0),
IF(ISERROR(MATCH(AU$6&amp;$BD62,'Route Guide - Lanes Not in Data'!$P$5:$P$22370,0))=FALSE,MATCH(AU$6&amp;$BD62,'Route Guide - Lanes Not in Data'!$P$5:$P$22370,0),
IF(ISERROR(MATCH(AU$6&amp;$BE62,'Route Guide - Lanes Not in Data'!$P$5:$P$22370,0))=FALSE,MATCH(AU$6&amp;$BE62,'Route Guide - Lanes Not in Data'!$P$5:$P$22370,0),
IF(ISERROR(MATCH(AU$6&amp;$BF62,'Route Guide - Lanes Not in Data'!$P$5:$P$22370,0))=FALSE,MATCH(AU$6&amp;$BF62,'Route Guide - Lanes Not in Data'!$P$5:$P$22370,0),
IF(ISERROR(MATCH(AU$6&amp;$BG62,'Route Guide - Lanes Not in Data'!$P$5:$P$22370,0))=FALSE,MATCH(AU$6&amp;$BG62,'Route Guide - Lanes Not in Data'!$P$5:$P$22370,0),
IF(ISERROR(MATCH(AU$6&amp;$BH62,'Route Guide - Lanes Not in Data'!$P$5:$P$22370,0))=FALSE,MATCH(AU$6&amp;$BH62,'Route Guide - Lanes Not in Data'!$P$5:$P$22370,0),
IF(ISERROR(MATCH(AU$6&amp;$BI62,'Route Guide - Lanes Not in Data'!$P$5:$P$22370,0))=FALSE,MATCH(AU$6&amp;$BI62,'Route Guide - Lanes Not in Data'!$P$5:$P$22370,0),
IF(ISERROR(MATCH(AU$6&amp;$BJ62,'Route Guide - Lanes Not in Data'!$P$5:$P$22370,0))=FALSE,MATCH(AU$6&amp;$BJ62,'Route Guide - Lanes Not in Data'!$P$5:$P$22370,0),""))))))))))),""))</f>
        <v/>
      </c>
      <c r="AV62" s="37">
        <f t="shared" si="47"/>
        <v>0.43</v>
      </c>
      <c r="AW62" s="23" t="str">
        <f t="shared" si="48"/>
        <v>ODFL</v>
      </c>
      <c r="AX62" s="37">
        <f t="shared" si="49"/>
        <v>0.14799999999999999</v>
      </c>
      <c r="AY62" s="23" t="str">
        <f t="shared" si="50"/>
        <v>CNWY</v>
      </c>
      <c r="BA62" s="23" t="str">
        <f t="shared" si="62"/>
        <v>-0E25-CA-CITY OF INDUSTRY-NL</v>
      </c>
      <c r="BB62" s="23" t="str">
        <f t="shared" si="63"/>
        <v>-0E25-CA-CITY OF INDUSTRY-CAN</v>
      </c>
      <c r="BC62" s="23" t="str">
        <f t="shared" si="64"/>
        <v>-CA-CITY OF INDUSTRY-NL</v>
      </c>
      <c r="BD62" s="23" t="str">
        <f t="shared" si="65"/>
        <v>-CA-CITY OF INDUSTRY-CAN</v>
      </c>
      <c r="BE62" s="23" t="str">
        <f t="shared" si="66"/>
        <v>-91745-NL</v>
      </c>
      <c r="BF62" s="23" t="str">
        <f t="shared" si="67"/>
        <v>-91745-CAN</v>
      </c>
      <c r="BG62" s="23" t="str">
        <f t="shared" si="68"/>
        <v>-CA-NL</v>
      </c>
      <c r="BH62" s="23" t="str">
        <f t="shared" si="69"/>
        <v>CA-NL</v>
      </c>
      <c r="BI62" s="23" t="str">
        <f t="shared" si="51"/>
        <v>CA-CAN</v>
      </c>
      <c r="BJ62" s="23" t="str">
        <f t="shared" si="70"/>
        <v>USA-CAN</v>
      </c>
      <c r="BM62" s="23" t="str">
        <f t="shared" si="71"/>
        <v>0E25-CA-CITY OF INDUSTRY-NL-CA</v>
      </c>
      <c r="BN62" s="23" t="e">
        <f>_xlfn.XLOOKUP($BM62,'Route Guide - Lanes In Data'!$B$1:$B$2645,'Route Guide - Lanes In Data'!D$1:D$2645)</f>
        <v>#N/A</v>
      </c>
      <c r="BO62" s="23" t="e">
        <f>_xlfn.XLOOKUP($BM62,'Route Guide - Lanes In Data'!$B$1:$B$2645,'Route Guide - Lanes In Data'!E$1:E$2645)</f>
        <v>#N/A</v>
      </c>
      <c r="BQ62" s="37">
        <f>IF(OR(BQ$6="",EC62&lt;&gt;2),"",IFERROR(INDEX('Route Guide - Lanes Not in Data'!$E$5:$E$22370,
IF(ISERROR(MATCH(BQ$6&amp;$CQ62,'Route Guide - Lanes Not in Data'!$P$5:$P$22370,0))=FALSE,MATCH(BQ$6&amp;$CQ62,'Route Guide - Lanes Not in Data'!$P$5:$P$22370,0),
IF(ISERROR(MATCH(BQ$6&amp;$CR62,'Route Guide - Lanes Not in Data'!$P$5:$P$22370,0))=FALSE,MATCH(BQ$6&amp;$CR62,'Route Guide - Lanes Not in Data'!$P$5:$P$22370,0),
IF(ISERROR(MATCH(BQ$6&amp;$CS62,'Route Guide - Lanes Not in Data'!$P$5:$P$22370,0))=FALSE,MATCH(BQ$6&amp;$CS62,'Route Guide - Lanes Not in Data'!$P$5:$P$22370,0),
IF(ISERROR(MATCH(BQ$6&amp;$CT62,'Route Guide - Lanes Not in Data'!$P$5:$P$22370,0))=FALSE,MATCH(BQ$6&amp;$CT62,'Route Guide - Lanes Not in Data'!$P$5:$P$22370,0),
IF(ISERROR(MATCH(BQ$6&amp;$CU62,'Route Guide - Lanes Not in Data'!$P$5:$P$22370,0))=FALSE,MATCH(BQ$6&amp;$CU62,'Route Guide - Lanes Not in Data'!$P$5:$P$22370,0),
IF(ISERROR(MATCH(BQ$6&amp;$CV62,'Route Guide - Lanes Not in Data'!$P$5:$P$22370,0))=FALSE,MATCH(BQ$6&amp;$CV62,'Route Guide - Lanes Not in Data'!$P$5:$P$22370,0),
IF(ISERROR(MATCH(BQ$6&amp;$CW62,'Route Guide - Lanes Not in Data'!$P$5:$P$22370,0))=FALSE,MATCH(BQ$6&amp;$CW62,'Route Guide - Lanes Not in Data'!$P$5:$P$22370,0),
IF(ISERROR(MATCH(BQ$6&amp;$CX62,'Route Guide - Lanes Not in Data'!$P$5:$P$22370,0))=FALSE,MATCH(BQ$6&amp;$CX62,'Route Guide - Lanes Not in Data'!$P$5:$P$22370,0),
IF(ISERROR(MATCH(BQ$6&amp;$CY62,'Route Guide - Lanes Not in Data'!$P$5:$P$22370,0))=FALSE,MATCH(BQ$6&amp;$CY62,'Route Guide - Lanes Not in Data'!$P$5:$P$22370,0),
IF(ISERROR(MATCH(BQ$6&amp;$CZ62,'Route Guide - Lanes Not in Data'!$P$5:$P$22370,0))=FALSE,MATCH(BQ$6&amp;$CZ62,'Route Guide - Lanes Not in Data'!$P$5:$P$22370,0),""))))))))))),""))</f>
        <v>0.43</v>
      </c>
      <c r="BR62" s="37">
        <f>IF(OR(BR$6="",ED62&lt;&gt;2),"",IFERROR(INDEX('Route Guide - Lanes Not in Data'!$E$5:$E$22370,
IF(ISERROR(MATCH(BR$6&amp;$CQ62,'Route Guide - Lanes Not in Data'!$P$5:$P$22370,0))=FALSE,MATCH(BR$6&amp;$CQ62,'Route Guide - Lanes Not in Data'!$P$5:$P$22370,0),
IF(ISERROR(MATCH(BR$6&amp;$CR62,'Route Guide - Lanes Not in Data'!$P$5:$P$22370,0))=FALSE,MATCH(BR$6&amp;$CR62,'Route Guide - Lanes Not in Data'!$P$5:$P$22370,0),
IF(ISERROR(MATCH(BR$6&amp;$CS62,'Route Guide - Lanes Not in Data'!$P$5:$P$22370,0))=FALSE,MATCH(BR$6&amp;$CS62,'Route Guide - Lanes Not in Data'!$P$5:$P$22370,0),
IF(ISERROR(MATCH(BR$6&amp;$CT62,'Route Guide - Lanes Not in Data'!$P$5:$P$22370,0))=FALSE,MATCH(BR$6&amp;$CT62,'Route Guide - Lanes Not in Data'!$P$5:$P$22370,0),
IF(ISERROR(MATCH(BR$6&amp;$CU62,'Route Guide - Lanes Not in Data'!$P$5:$P$22370,0))=FALSE,MATCH(BR$6&amp;$CU62,'Route Guide - Lanes Not in Data'!$P$5:$P$22370,0),
IF(ISERROR(MATCH(BR$6&amp;$CV62,'Route Guide - Lanes Not in Data'!$P$5:$P$22370,0))=FALSE,MATCH(BR$6&amp;$CV62,'Route Guide - Lanes Not in Data'!$P$5:$P$22370,0),
IF(ISERROR(MATCH(BR$6&amp;$CW62,'Route Guide - Lanes Not in Data'!$P$5:$P$22370,0))=FALSE,MATCH(BR$6&amp;$CW62,'Route Guide - Lanes Not in Data'!$P$5:$P$22370,0),
IF(ISERROR(MATCH(BR$6&amp;$CX62,'Route Guide - Lanes Not in Data'!$P$5:$P$22370,0))=FALSE,MATCH(BR$6&amp;$CX62,'Route Guide - Lanes Not in Data'!$P$5:$P$22370,0),
IF(ISERROR(MATCH(BR$6&amp;$CY62,'Route Guide - Lanes Not in Data'!$P$5:$P$22370,0))=FALSE,MATCH(BR$6&amp;$CY62,'Route Guide - Lanes Not in Data'!$P$5:$P$22370,0),
IF(ISERROR(MATCH(BR$6&amp;$CZ62,'Route Guide - Lanes Not in Data'!$P$5:$P$22370,0))=FALSE,MATCH(BR$6&amp;$CZ62,'Route Guide - Lanes Not in Data'!$P$5:$P$22370,0),""))))))))))),""))</f>
        <v>-5.1999999999999998E-2</v>
      </c>
      <c r="BS62" s="37" t="str">
        <f>IF(OR(BS$6="",EE62&lt;&gt;2),"",IFERROR(INDEX('Route Guide - Lanes Not in Data'!$E$5:$E$22370,
IF(ISERROR(MATCH(BS$6&amp;$CQ62,'Route Guide - Lanes Not in Data'!$P$5:$P$22370,0))=FALSE,MATCH(BS$6&amp;$CQ62,'Route Guide - Lanes Not in Data'!$P$5:$P$22370,0),
IF(ISERROR(MATCH(BS$6&amp;$CR62,'Route Guide - Lanes Not in Data'!$P$5:$P$22370,0))=FALSE,MATCH(BS$6&amp;$CR62,'Route Guide - Lanes Not in Data'!$P$5:$P$22370,0),
IF(ISERROR(MATCH(BS$6&amp;$CS62,'Route Guide - Lanes Not in Data'!$P$5:$P$22370,0))=FALSE,MATCH(BS$6&amp;$CS62,'Route Guide - Lanes Not in Data'!$P$5:$P$22370,0),
IF(ISERROR(MATCH(BS$6&amp;$CT62,'Route Guide - Lanes Not in Data'!$P$5:$P$22370,0))=FALSE,MATCH(BS$6&amp;$CT62,'Route Guide - Lanes Not in Data'!$P$5:$P$22370,0),
IF(ISERROR(MATCH(BS$6&amp;$CU62,'Route Guide - Lanes Not in Data'!$P$5:$P$22370,0))=FALSE,MATCH(BS$6&amp;$CU62,'Route Guide - Lanes Not in Data'!$P$5:$P$22370,0),
IF(ISERROR(MATCH(BS$6&amp;$CV62,'Route Guide - Lanes Not in Data'!$P$5:$P$22370,0))=FALSE,MATCH(BS$6&amp;$CV62,'Route Guide - Lanes Not in Data'!$P$5:$P$22370,0),
IF(ISERROR(MATCH(BS$6&amp;$CW62,'Route Guide - Lanes Not in Data'!$P$5:$P$22370,0))=FALSE,MATCH(BS$6&amp;$CW62,'Route Guide - Lanes Not in Data'!$P$5:$P$22370,0),
IF(ISERROR(MATCH(BS$6&amp;$CX62,'Route Guide - Lanes Not in Data'!$P$5:$P$22370,0))=FALSE,MATCH(BS$6&amp;$CX62,'Route Guide - Lanes Not in Data'!$P$5:$P$22370,0),
IF(ISERROR(MATCH(BS$6&amp;$CY62,'Route Guide - Lanes Not in Data'!$P$5:$P$22370,0))=FALSE,MATCH(BS$6&amp;$CY62,'Route Guide - Lanes Not in Data'!$P$5:$P$22370,0),
IF(ISERROR(MATCH(BS$6&amp;$CZ62,'Route Guide - Lanes Not in Data'!$P$5:$P$22370,0))=FALSE,MATCH(BS$6&amp;$CZ62,'Route Guide - Lanes Not in Data'!$P$5:$P$22370,0),""))))))))))),""))</f>
        <v/>
      </c>
      <c r="BT62" s="37" t="str">
        <f>IF(OR(BT$6="",EF62&lt;&gt;2),"",IFERROR(INDEX('Route Guide - Lanes Not in Data'!$E$5:$E$22370,
IF(ISERROR(MATCH(BT$6&amp;$CQ62,'Route Guide - Lanes Not in Data'!$P$5:$P$22370,0))=FALSE,MATCH(BT$6&amp;$CQ62,'Route Guide - Lanes Not in Data'!$P$5:$P$22370,0),
IF(ISERROR(MATCH(BT$6&amp;$CR62,'Route Guide - Lanes Not in Data'!$P$5:$P$22370,0))=FALSE,MATCH(BT$6&amp;$CR62,'Route Guide - Lanes Not in Data'!$P$5:$P$22370,0),
IF(ISERROR(MATCH(BT$6&amp;$CS62,'Route Guide - Lanes Not in Data'!$P$5:$P$22370,0))=FALSE,MATCH(BT$6&amp;$CS62,'Route Guide - Lanes Not in Data'!$P$5:$P$22370,0),
IF(ISERROR(MATCH(BT$6&amp;$CT62,'Route Guide - Lanes Not in Data'!$P$5:$P$22370,0))=FALSE,MATCH(BT$6&amp;$CT62,'Route Guide - Lanes Not in Data'!$P$5:$P$22370,0),
IF(ISERROR(MATCH(BT$6&amp;$CU62,'Route Guide - Lanes Not in Data'!$P$5:$P$22370,0))=FALSE,MATCH(BT$6&amp;$CU62,'Route Guide - Lanes Not in Data'!$P$5:$P$22370,0),
IF(ISERROR(MATCH(BT$6&amp;$CV62,'Route Guide - Lanes Not in Data'!$P$5:$P$22370,0))=FALSE,MATCH(BT$6&amp;$CV62,'Route Guide - Lanes Not in Data'!$P$5:$P$22370,0),
IF(ISERROR(MATCH(BT$6&amp;$CW62,'Route Guide - Lanes Not in Data'!$P$5:$P$22370,0))=FALSE,MATCH(BT$6&amp;$CW62,'Route Guide - Lanes Not in Data'!$P$5:$P$22370,0),
IF(ISERROR(MATCH(BT$6&amp;$CX62,'Route Guide - Lanes Not in Data'!$P$5:$P$22370,0))=FALSE,MATCH(BT$6&amp;$CX62,'Route Guide - Lanes Not in Data'!$P$5:$P$22370,0),
IF(ISERROR(MATCH(BT$6&amp;$CY62,'Route Guide - Lanes Not in Data'!$P$5:$P$22370,0))=FALSE,MATCH(BT$6&amp;$CY62,'Route Guide - Lanes Not in Data'!$P$5:$P$22370,0),
IF(ISERROR(MATCH(BT$6&amp;$CZ62,'Route Guide - Lanes Not in Data'!$P$5:$P$22370,0))=FALSE,MATCH(BT$6&amp;$CZ62,'Route Guide - Lanes Not in Data'!$P$5:$P$22370,0),""))))))))))),""))</f>
        <v/>
      </c>
      <c r="BU62" s="37">
        <f>IF(OR(BU$6="",EG62&lt;&gt;2),"",IFERROR(INDEX('Route Guide - Lanes Not in Data'!$E$5:$E$22370,
IF(ISERROR(MATCH(BU$6&amp;$CQ62,'Route Guide - Lanes Not in Data'!$P$5:$P$22370,0))=FALSE,MATCH(BU$6&amp;$CQ62,'Route Guide - Lanes Not in Data'!$P$5:$P$22370,0),
IF(ISERROR(MATCH(BU$6&amp;$CR62,'Route Guide - Lanes Not in Data'!$P$5:$P$22370,0))=FALSE,MATCH(BU$6&amp;$CR62,'Route Guide - Lanes Not in Data'!$P$5:$P$22370,0),
IF(ISERROR(MATCH(BU$6&amp;$CS62,'Route Guide - Lanes Not in Data'!$P$5:$P$22370,0))=FALSE,MATCH(BU$6&amp;$CS62,'Route Guide - Lanes Not in Data'!$P$5:$P$22370,0),
IF(ISERROR(MATCH(BU$6&amp;$CT62,'Route Guide - Lanes Not in Data'!$P$5:$P$22370,0))=FALSE,MATCH(BU$6&amp;$CT62,'Route Guide - Lanes Not in Data'!$P$5:$P$22370,0),
IF(ISERROR(MATCH(BU$6&amp;$CU62,'Route Guide - Lanes Not in Data'!$P$5:$P$22370,0))=FALSE,MATCH(BU$6&amp;$CU62,'Route Guide - Lanes Not in Data'!$P$5:$P$22370,0),
IF(ISERROR(MATCH(BU$6&amp;$CV62,'Route Guide - Lanes Not in Data'!$P$5:$P$22370,0))=FALSE,MATCH(BU$6&amp;$CV62,'Route Guide - Lanes Not in Data'!$P$5:$P$22370,0),
IF(ISERROR(MATCH(BU$6&amp;$CW62,'Route Guide - Lanes Not in Data'!$P$5:$P$22370,0))=FALSE,MATCH(BU$6&amp;$CW62,'Route Guide - Lanes Not in Data'!$P$5:$P$22370,0),
IF(ISERROR(MATCH(BU$6&amp;$CX62,'Route Guide - Lanes Not in Data'!$P$5:$P$22370,0))=FALSE,MATCH(BU$6&amp;$CX62,'Route Guide - Lanes Not in Data'!$P$5:$P$22370,0),
IF(ISERROR(MATCH(BU$6&amp;$CY62,'Route Guide - Lanes Not in Data'!$P$5:$P$22370,0))=FALSE,MATCH(BU$6&amp;$CY62,'Route Guide - Lanes Not in Data'!$P$5:$P$22370,0),
IF(ISERROR(MATCH(BU$6&amp;$CZ62,'Route Guide - Lanes Not in Data'!$P$5:$P$22370,0))=FALSE,MATCH(BU$6&amp;$CZ62,'Route Guide - Lanes Not in Data'!$P$5:$P$22370,0),""))))))))))),""))</f>
        <v>0</v>
      </c>
      <c r="BV62" s="37" t="str">
        <f>IF(OR(BV$6="",EH62&lt;&gt;2),"",IFERROR(INDEX('Route Guide - Lanes Not in Data'!$E$5:$E$22370,
IF(ISERROR(MATCH(BV$6&amp;$CQ62,'Route Guide - Lanes Not in Data'!$P$5:$P$22370,0))=FALSE,MATCH(BV$6&amp;$CQ62,'Route Guide - Lanes Not in Data'!$P$5:$P$22370,0),
IF(ISERROR(MATCH(BV$6&amp;$CR62,'Route Guide - Lanes Not in Data'!$P$5:$P$22370,0))=FALSE,MATCH(BV$6&amp;$CR62,'Route Guide - Lanes Not in Data'!$P$5:$P$22370,0),
IF(ISERROR(MATCH(BV$6&amp;$CS62,'Route Guide - Lanes Not in Data'!$P$5:$P$22370,0))=FALSE,MATCH(BV$6&amp;$CS62,'Route Guide - Lanes Not in Data'!$P$5:$P$22370,0),
IF(ISERROR(MATCH(BV$6&amp;$CT62,'Route Guide - Lanes Not in Data'!$P$5:$P$22370,0))=FALSE,MATCH(BV$6&amp;$CT62,'Route Guide - Lanes Not in Data'!$P$5:$P$22370,0),
IF(ISERROR(MATCH(BV$6&amp;$CU62,'Route Guide - Lanes Not in Data'!$P$5:$P$22370,0))=FALSE,MATCH(BV$6&amp;$CU62,'Route Guide - Lanes Not in Data'!$P$5:$P$22370,0),
IF(ISERROR(MATCH(BV$6&amp;$CV62,'Route Guide - Lanes Not in Data'!$P$5:$P$22370,0))=FALSE,MATCH(BV$6&amp;$CV62,'Route Guide - Lanes Not in Data'!$P$5:$P$22370,0),
IF(ISERROR(MATCH(BV$6&amp;$CW62,'Route Guide - Lanes Not in Data'!$P$5:$P$22370,0))=FALSE,MATCH(BV$6&amp;$CW62,'Route Guide - Lanes Not in Data'!$P$5:$P$22370,0),
IF(ISERROR(MATCH(BV$6&amp;$CX62,'Route Guide - Lanes Not in Data'!$P$5:$P$22370,0))=FALSE,MATCH(BV$6&amp;$CX62,'Route Guide - Lanes Not in Data'!$P$5:$P$22370,0),
IF(ISERROR(MATCH(BV$6&amp;$CY62,'Route Guide - Lanes Not in Data'!$P$5:$P$22370,0))=FALSE,MATCH(BV$6&amp;$CY62,'Route Guide - Lanes Not in Data'!$P$5:$P$22370,0),
IF(ISERROR(MATCH(BV$6&amp;$CZ62,'Route Guide - Lanes Not in Data'!$P$5:$P$22370,0))=FALSE,MATCH(BV$6&amp;$CZ62,'Route Guide - Lanes Not in Data'!$P$5:$P$22370,0),""))))))))))),""))</f>
        <v/>
      </c>
      <c r="BW62" s="37" t="str">
        <f>IF(OR(BW$6="",EI62&lt;&gt;2),"",IFERROR(INDEX('Route Guide - Lanes Not in Data'!$E$5:$E$22370,
IF(ISERROR(MATCH(BW$6&amp;$CQ62,'Route Guide - Lanes Not in Data'!$P$5:$P$22370,0))=FALSE,MATCH(BW$6&amp;$CQ62,'Route Guide - Lanes Not in Data'!$P$5:$P$22370,0),
IF(ISERROR(MATCH(BW$6&amp;$CR62,'Route Guide - Lanes Not in Data'!$P$5:$P$22370,0))=FALSE,MATCH(BW$6&amp;$CR62,'Route Guide - Lanes Not in Data'!$P$5:$P$22370,0),
IF(ISERROR(MATCH(BW$6&amp;$CS62,'Route Guide - Lanes Not in Data'!$P$5:$P$22370,0))=FALSE,MATCH(BW$6&amp;$CS62,'Route Guide - Lanes Not in Data'!$P$5:$P$22370,0),
IF(ISERROR(MATCH(BW$6&amp;$CT62,'Route Guide - Lanes Not in Data'!$P$5:$P$22370,0))=FALSE,MATCH(BW$6&amp;$CT62,'Route Guide - Lanes Not in Data'!$P$5:$P$22370,0),
IF(ISERROR(MATCH(BW$6&amp;$CU62,'Route Guide - Lanes Not in Data'!$P$5:$P$22370,0))=FALSE,MATCH(BW$6&amp;$CU62,'Route Guide - Lanes Not in Data'!$P$5:$P$22370,0),
IF(ISERROR(MATCH(BW$6&amp;$CV62,'Route Guide - Lanes Not in Data'!$P$5:$P$22370,0))=FALSE,MATCH(BW$6&amp;$CV62,'Route Guide - Lanes Not in Data'!$P$5:$P$22370,0),
IF(ISERROR(MATCH(BW$6&amp;$CW62,'Route Guide - Lanes Not in Data'!$P$5:$P$22370,0))=FALSE,MATCH(BW$6&amp;$CW62,'Route Guide - Lanes Not in Data'!$P$5:$P$22370,0),
IF(ISERROR(MATCH(BW$6&amp;$CX62,'Route Guide - Lanes Not in Data'!$P$5:$P$22370,0))=FALSE,MATCH(BW$6&amp;$CX62,'Route Guide - Lanes Not in Data'!$P$5:$P$22370,0),
IF(ISERROR(MATCH(BW$6&amp;$CY62,'Route Guide - Lanes Not in Data'!$P$5:$P$22370,0))=FALSE,MATCH(BW$6&amp;$CY62,'Route Guide - Lanes Not in Data'!$P$5:$P$22370,0),
IF(ISERROR(MATCH(BW$6&amp;$CZ62,'Route Guide - Lanes Not in Data'!$P$5:$P$22370,0))=FALSE,MATCH(BW$6&amp;$CZ62,'Route Guide - Lanes Not in Data'!$P$5:$P$22370,0),""))))))))))),""))</f>
        <v/>
      </c>
      <c r="BX62" s="37" t="str">
        <f>IF(OR(BX$6="",EJ62&lt;&gt;2),"",IFERROR(INDEX('Route Guide - Lanes Not in Data'!$E$5:$E$22370,
IF(ISERROR(MATCH(BX$6&amp;$CQ62,'Route Guide - Lanes Not in Data'!$P$5:$P$22370,0))=FALSE,MATCH(BX$6&amp;$CQ62,'Route Guide - Lanes Not in Data'!$P$5:$P$22370,0),
IF(ISERROR(MATCH(BX$6&amp;$CR62,'Route Guide - Lanes Not in Data'!$P$5:$P$22370,0))=FALSE,MATCH(BX$6&amp;$CR62,'Route Guide - Lanes Not in Data'!$P$5:$P$22370,0),
IF(ISERROR(MATCH(BX$6&amp;$CS62,'Route Guide - Lanes Not in Data'!$P$5:$P$22370,0))=FALSE,MATCH(BX$6&amp;$CS62,'Route Guide - Lanes Not in Data'!$P$5:$P$22370,0),
IF(ISERROR(MATCH(BX$6&amp;$CT62,'Route Guide - Lanes Not in Data'!$P$5:$P$22370,0))=FALSE,MATCH(BX$6&amp;$CT62,'Route Guide - Lanes Not in Data'!$P$5:$P$22370,0),
IF(ISERROR(MATCH(BX$6&amp;$CU62,'Route Guide - Lanes Not in Data'!$P$5:$P$22370,0))=FALSE,MATCH(BX$6&amp;$CU62,'Route Guide - Lanes Not in Data'!$P$5:$P$22370,0),
IF(ISERROR(MATCH(BX$6&amp;$CV62,'Route Guide - Lanes Not in Data'!$P$5:$P$22370,0))=FALSE,MATCH(BX$6&amp;$CV62,'Route Guide - Lanes Not in Data'!$P$5:$P$22370,0),
IF(ISERROR(MATCH(BX$6&amp;$CW62,'Route Guide - Lanes Not in Data'!$P$5:$P$22370,0))=FALSE,MATCH(BX$6&amp;$CW62,'Route Guide - Lanes Not in Data'!$P$5:$P$22370,0),
IF(ISERROR(MATCH(BX$6&amp;$CX62,'Route Guide - Lanes Not in Data'!$P$5:$P$22370,0))=FALSE,MATCH(BX$6&amp;$CX62,'Route Guide - Lanes Not in Data'!$P$5:$P$22370,0),
IF(ISERROR(MATCH(BX$6&amp;$CY62,'Route Guide - Lanes Not in Data'!$P$5:$P$22370,0))=FALSE,MATCH(BX$6&amp;$CY62,'Route Guide - Lanes Not in Data'!$P$5:$P$22370,0),
IF(ISERROR(MATCH(BX$6&amp;$CZ62,'Route Guide - Lanes Not in Data'!$P$5:$P$22370,0))=FALSE,MATCH(BX$6&amp;$CZ62,'Route Guide - Lanes Not in Data'!$P$5:$P$22370,0),""))))))))))),""))</f>
        <v/>
      </c>
      <c r="BY62" s="37" t="str">
        <f>IF(OR(BY$6="",EK62&lt;&gt;2),"",IFERROR(INDEX('Route Guide - Lanes Not in Data'!$E$5:$E$22370,
IF(ISERROR(MATCH(BY$6&amp;$CQ62,'Route Guide - Lanes Not in Data'!$P$5:$P$22370,0))=FALSE,MATCH(BY$6&amp;$CQ62,'Route Guide - Lanes Not in Data'!$P$5:$P$22370,0),
IF(ISERROR(MATCH(BY$6&amp;$CR62,'Route Guide - Lanes Not in Data'!$P$5:$P$22370,0))=FALSE,MATCH(BY$6&amp;$CR62,'Route Guide - Lanes Not in Data'!$P$5:$P$22370,0),
IF(ISERROR(MATCH(BY$6&amp;$CS62,'Route Guide - Lanes Not in Data'!$P$5:$P$22370,0))=FALSE,MATCH(BY$6&amp;$CS62,'Route Guide - Lanes Not in Data'!$P$5:$P$22370,0),
IF(ISERROR(MATCH(BY$6&amp;$CT62,'Route Guide - Lanes Not in Data'!$P$5:$P$22370,0))=FALSE,MATCH(BY$6&amp;$CT62,'Route Guide - Lanes Not in Data'!$P$5:$P$22370,0),
IF(ISERROR(MATCH(BY$6&amp;$CU62,'Route Guide - Lanes Not in Data'!$P$5:$P$22370,0))=FALSE,MATCH(BY$6&amp;$CU62,'Route Guide - Lanes Not in Data'!$P$5:$P$22370,0),
IF(ISERROR(MATCH(BY$6&amp;$CV62,'Route Guide - Lanes Not in Data'!$P$5:$P$22370,0))=FALSE,MATCH(BY$6&amp;$CV62,'Route Guide - Lanes Not in Data'!$P$5:$P$22370,0),
IF(ISERROR(MATCH(BY$6&amp;$CW62,'Route Guide - Lanes Not in Data'!$P$5:$P$22370,0))=FALSE,MATCH(BY$6&amp;$CW62,'Route Guide - Lanes Not in Data'!$P$5:$P$22370,0),
IF(ISERROR(MATCH(BY$6&amp;$CX62,'Route Guide - Lanes Not in Data'!$P$5:$P$22370,0))=FALSE,MATCH(BY$6&amp;$CX62,'Route Guide - Lanes Not in Data'!$P$5:$P$22370,0),
IF(ISERROR(MATCH(BY$6&amp;$CY62,'Route Guide - Lanes Not in Data'!$P$5:$P$22370,0))=FALSE,MATCH(BY$6&amp;$CY62,'Route Guide - Lanes Not in Data'!$P$5:$P$22370,0),
IF(ISERROR(MATCH(BY$6&amp;$CZ62,'Route Guide - Lanes Not in Data'!$P$5:$P$22370,0))=FALSE,MATCH(BY$6&amp;$CZ62,'Route Guide - Lanes Not in Data'!$P$5:$P$22370,0),""))))))))))),""))</f>
        <v/>
      </c>
      <c r="BZ62" s="37" t="str">
        <f>IF(OR(BZ$6="",EL62&lt;&gt;2),"",IFERROR(INDEX('Route Guide - Lanes Not in Data'!$E$5:$E$22370,
IF(ISERROR(MATCH(BZ$6&amp;$CQ62,'Route Guide - Lanes Not in Data'!$P$5:$P$22370,0))=FALSE,MATCH(BZ$6&amp;$CQ62,'Route Guide - Lanes Not in Data'!$P$5:$P$22370,0),
IF(ISERROR(MATCH(BZ$6&amp;$CR62,'Route Guide - Lanes Not in Data'!$P$5:$P$22370,0))=FALSE,MATCH(BZ$6&amp;$CR62,'Route Guide - Lanes Not in Data'!$P$5:$P$22370,0),
IF(ISERROR(MATCH(BZ$6&amp;$CS62,'Route Guide - Lanes Not in Data'!$P$5:$P$22370,0))=FALSE,MATCH(BZ$6&amp;$CS62,'Route Guide - Lanes Not in Data'!$P$5:$P$22370,0),
IF(ISERROR(MATCH(BZ$6&amp;$CT62,'Route Guide - Lanes Not in Data'!$P$5:$P$22370,0))=FALSE,MATCH(BZ$6&amp;$CT62,'Route Guide - Lanes Not in Data'!$P$5:$P$22370,0),
IF(ISERROR(MATCH(BZ$6&amp;$CU62,'Route Guide - Lanes Not in Data'!$P$5:$P$22370,0))=FALSE,MATCH(BZ$6&amp;$CU62,'Route Guide - Lanes Not in Data'!$P$5:$P$22370,0),
IF(ISERROR(MATCH(BZ$6&amp;$CV62,'Route Guide - Lanes Not in Data'!$P$5:$P$22370,0))=FALSE,MATCH(BZ$6&amp;$CV62,'Route Guide - Lanes Not in Data'!$P$5:$P$22370,0),
IF(ISERROR(MATCH(BZ$6&amp;$CW62,'Route Guide - Lanes Not in Data'!$P$5:$P$22370,0))=FALSE,MATCH(BZ$6&amp;$CW62,'Route Guide - Lanes Not in Data'!$P$5:$P$22370,0),
IF(ISERROR(MATCH(BZ$6&amp;$CX62,'Route Guide - Lanes Not in Data'!$P$5:$P$22370,0))=FALSE,MATCH(BZ$6&amp;$CX62,'Route Guide - Lanes Not in Data'!$P$5:$P$22370,0),
IF(ISERROR(MATCH(BZ$6&amp;$CY62,'Route Guide - Lanes Not in Data'!$P$5:$P$22370,0))=FALSE,MATCH(BZ$6&amp;$CY62,'Route Guide - Lanes Not in Data'!$P$5:$P$22370,0),
IF(ISERROR(MATCH(BZ$6&amp;$CZ62,'Route Guide - Lanes Not in Data'!$P$5:$P$22370,0))=FALSE,MATCH(BZ$6&amp;$CZ62,'Route Guide - Lanes Not in Data'!$P$5:$P$22370,0),""))))))))))),""))</f>
        <v/>
      </c>
      <c r="CA62" s="37" t="str">
        <f>IF(OR(CA$6="",EM62&lt;&gt;2),"",IFERROR(INDEX('Route Guide - Lanes Not in Data'!$E$5:$E$22370,
IF(ISERROR(MATCH(CA$6&amp;$CQ62,'Route Guide - Lanes Not in Data'!$P$5:$P$22370,0))=FALSE,MATCH(CA$6&amp;$CQ62,'Route Guide - Lanes Not in Data'!$P$5:$P$22370,0),
IF(ISERROR(MATCH(CA$6&amp;$CR62,'Route Guide - Lanes Not in Data'!$P$5:$P$22370,0))=FALSE,MATCH(CA$6&amp;$CR62,'Route Guide - Lanes Not in Data'!$P$5:$P$22370,0),
IF(ISERROR(MATCH(CA$6&amp;$CS62,'Route Guide - Lanes Not in Data'!$P$5:$P$22370,0))=FALSE,MATCH(CA$6&amp;$CS62,'Route Guide - Lanes Not in Data'!$P$5:$P$22370,0),
IF(ISERROR(MATCH(CA$6&amp;$CT62,'Route Guide - Lanes Not in Data'!$P$5:$P$22370,0))=FALSE,MATCH(CA$6&amp;$CT62,'Route Guide - Lanes Not in Data'!$P$5:$P$22370,0),
IF(ISERROR(MATCH(CA$6&amp;$CU62,'Route Guide - Lanes Not in Data'!$P$5:$P$22370,0))=FALSE,MATCH(CA$6&amp;$CU62,'Route Guide - Lanes Not in Data'!$P$5:$P$22370,0),
IF(ISERROR(MATCH(CA$6&amp;$CV62,'Route Guide - Lanes Not in Data'!$P$5:$P$22370,0))=FALSE,MATCH(CA$6&amp;$CV62,'Route Guide - Lanes Not in Data'!$P$5:$P$22370,0),
IF(ISERROR(MATCH(CA$6&amp;$CW62,'Route Guide - Lanes Not in Data'!$P$5:$P$22370,0))=FALSE,MATCH(CA$6&amp;$CW62,'Route Guide - Lanes Not in Data'!$P$5:$P$22370,0),
IF(ISERROR(MATCH(CA$6&amp;$CX62,'Route Guide - Lanes Not in Data'!$P$5:$P$22370,0))=FALSE,MATCH(CA$6&amp;$CX62,'Route Guide - Lanes Not in Data'!$P$5:$P$22370,0),
IF(ISERROR(MATCH(CA$6&amp;$CY62,'Route Guide - Lanes Not in Data'!$P$5:$P$22370,0))=FALSE,MATCH(CA$6&amp;$CY62,'Route Guide - Lanes Not in Data'!$P$5:$P$22370,0),
IF(ISERROR(MATCH(CA$6&amp;$CZ62,'Route Guide - Lanes Not in Data'!$P$5:$P$22370,0))=FALSE,MATCH(CA$6&amp;$CZ62,'Route Guide - Lanes Not in Data'!$P$5:$P$22370,0),""))))))))))),""))</f>
        <v/>
      </c>
      <c r="CB62" s="37" t="str">
        <f>IF(OR(CB$6="",EN62&lt;&gt;2),"",IFERROR(INDEX('Route Guide - Lanes Not in Data'!$E$5:$E$22370,
IF(ISERROR(MATCH(CB$6&amp;$CQ62,'Route Guide - Lanes Not in Data'!$P$5:$P$22370,0))=FALSE,MATCH(CB$6&amp;$CQ62,'Route Guide - Lanes Not in Data'!$P$5:$P$22370,0),
IF(ISERROR(MATCH(CB$6&amp;$CR62,'Route Guide - Lanes Not in Data'!$P$5:$P$22370,0))=FALSE,MATCH(CB$6&amp;$CR62,'Route Guide - Lanes Not in Data'!$P$5:$P$22370,0),
IF(ISERROR(MATCH(CB$6&amp;$CS62,'Route Guide - Lanes Not in Data'!$P$5:$P$22370,0))=FALSE,MATCH(CB$6&amp;$CS62,'Route Guide - Lanes Not in Data'!$P$5:$P$22370,0),
IF(ISERROR(MATCH(CB$6&amp;$CT62,'Route Guide - Lanes Not in Data'!$P$5:$P$22370,0))=FALSE,MATCH(CB$6&amp;$CT62,'Route Guide - Lanes Not in Data'!$P$5:$P$22370,0),
IF(ISERROR(MATCH(CB$6&amp;$CU62,'Route Guide - Lanes Not in Data'!$P$5:$P$22370,0))=FALSE,MATCH(CB$6&amp;$CU62,'Route Guide - Lanes Not in Data'!$P$5:$P$22370,0),
IF(ISERROR(MATCH(CB$6&amp;$CV62,'Route Guide - Lanes Not in Data'!$P$5:$P$22370,0))=FALSE,MATCH(CB$6&amp;$CV62,'Route Guide - Lanes Not in Data'!$P$5:$P$22370,0),
IF(ISERROR(MATCH(CB$6&amp;$CW62,'Route Guide - Lanes Not in Data'!$P$5:$P$22370,0))=FALSE,MATCH(CB$6&amp;$CW62,'Route Guide - Lanes Not in Data'!$P$5:$P$22370,0),
IF(ISERROR(MATCH(CB$6&amp;$CX62,'Route Guide - Lanes Not in Data'!$P$5:$P$22370,0))=FALSE,MATCH(CB$6&amp;$CX62,'Route Guide - Lanes Not in Data'!$P$5:$P$22370,0),
IF(ISERROR(MATCH(CB$6&amp;$CY62,'Route Guide - Lanes Not in Data'!$P$5:$P$22370,0))=FALSE,MATCH(CB$6&amp;$CY62,'Route Guide - Lanes Not in Data'!$P$5:$P$22370,0),
IF(ISERROR(MATCH(CB$6&amp;$CZ62,'Route Guide - Lanes Not in Data'!$P$5:$P$22370,0))=FALSE,MATCH(CB$6&amp;$CZ62,'Route Guide - Lanes Not in Data'!$P$5:$P$22370,0),""))))))))))),""))</f>
        <v/>
      </c>
      <c r="CC62" s="37" t="str">
        <f>IF(OR(CC$6="",EO62&lt;&gt;2),"",IFERROR(INDEX('Route Guide - Lanes Not in Data'!$E$5:$E$22370,
IF(ISERROR(MATCH(CC$6&amp;$CQ62,'Route Guide - Lanes Not in Data'!$P$5:$P$22370,0))=FALSE,MATCH(CC$6&amp;$CQ62,'Route Guide - Lanes Not in Data'!$P$5:$P$22370,0),
IF(ISERROR(MATCH(CC$6&amp;$CR62,'Route Guide - Lanes Not in Data'!$P$5:$P$22370,0))=FALSE,MATCH(CC$6&amp;$CR62,'Route Guide - Lanes Not in Data'!$P$5:$P$22370,0),
IF(ISERROR(MATCH(CC$6&amp;$CS62,'Route Guide - Lanes Not in Data'!$P$5:$P$22370,0))=FALSE,MATCH(CC$6&amp;$CS62,'Route Guide - Lanes Not in Data'!$P$5:$P$22370,0),
IF(ISERROR(MATCH(CC$6&amp;$CT62,'Route Guide - Lanes Not in Data'!$P$5:$P$22370,0))=FALSE,MATCH(CC$6&amp;$CT62,'Route Guide - Lanes Not in Data'!$P$5:$P$22370,0),
IF(ISERROR(MATCH(CC$6&amp;$CU62,'Route Guide - Lanes Not in Data'!$P$5:$P$22370,0))=FALSE,MATCH(CC$6&amp;$CU62,'Route Guide - Lanes Not in Data'!$P$5:$P$22370,0),
IF(ISERROR(MATCH(CC$6&amp;$CV62,'Route Guide - Lanes Not in Data'!$P$5:$P$22370,0))=FALSE,MATCH(CC$6&amp;$CV62,'Route Guide - Lanes Not in Data'!$P$5:$P$22370,0),
IF(ISERROR(MATCH(CC$6&amp;$CW62,'Route Guide - Lanes Not in Data'!$P$5:$P$22370,0))=FALSE,MATCH(CC$6&amp;$CW62,'Route Guide - Lanes Not in Data'!$P$5:$P$22370,0),
IF(ISERROR(MATCH(CC$6&amp;$CX62,'Route Guide - Lanes Not in Data'!$P$5:$P$22370,0))=FALSE,MATCH(CC$6&amp;$CX62,'Route Guide - Lanes Not in Data'!$P$5:$P$22370,0),
IF(ISERROR(MATCH(CC$6&amp;$CY62,'Route Guide - Lanes Not in Data'!$P$5:$P$22370,0))=FALSE,MATCH(CC$6&amp;$CY62,'Route Guide - Lanes Not in Data'!$P$5:$P$22370,0),
IF(ISERROR(MATCH(CC$6&amp;$CZ62,'Route Guide - Lanes Not in Data'!$P$5:$P$22370,0))=FALSE,MATCH(CC$6&amp;$CZ62,'Route Guide - Lanes Not in Data'!$P$5:$P$22370,0),""))))))))))),""))</f>
        <v/>
      </c>
      <c r="CD62" s="37" t="str">
        <f>IF(OR(CD$6="",EP62&lt;&gt;2),"",IFERROR(INDEX('Route Guide - Lanes Not in Data'!$E$5:$E$22370,
IF(ISERROR(MATCH(CD$6&amp;$CQ62,'Route Guide - Lanes Not in Data'!$P$5:$P$22370,0))=FALSE,MATCH(CD$6&amp;$CQ62,'Route Guide - Lanes Not in Data'!$P$5:$P$22370,0),
IF(ISERROR(MATCH(CD$6&amp;$CR62,'Route Guide - Lanes Not in Data'!$P$5:$P$22370,0))=FALSE,MATCH(CD$6&amp;$CR62,'Route Guide - Lanes Not in Data'!$P$5:$P$22370,0),
IF(ISERROR(MATCH(CD$6&amp;$CS62,'Route Guide - Lanes Not in Data'!$P$5:$P$22370,0))=FALSE,MATCH(CD$6&amp;$CS62,'Route Guide - Lanes Not in Data'!$P$5:$P$22370,0),
IF(ISERROR(MATCH(CD$6&amp;$CT62,'Route Guide - Lanes Not in Data'!$P$5:$P$22370,0))=FALSE,MATCH(CD$6&amp;$CT62,'Route Guide - Lanes Not in Data'!$P$5:$P$22370,0),
IF(ISERROR(MATCH(CD$6&amp;$CU62,'Route Guide - Lanes Not in Data'!$P$5:$P$22370,0))=FALSE,MATCH(CD$6&amp;$CU62,'Route Guide - Lanes Not in Data'!$P$5:$P$22370,0),
IF(ISERROR(MATCH(CD$6&amp;$CV62,'Route Guide - Lanes Not in Data'!$P$5:$P$22370,0))=FALSE,MATCH(CD$6&amp;$CV62,'Route Guide - Lanes Not in Data'!$P$5:$P$22370,0),
IF(ISERROR(MATCH(CD$6&amp;$CW62,'Route Guide - Lanes Not in Data'!$P$5:$P$22370,0))=FALSE,MATCH(CD$6&amp;$CW62,'Route Guide - Lanes Not in Data'!$P$5:$P$22370,0),
IF(ISERROR(MATCH(CD$6&amp;$CX62,'Route Guide - Lanes Not in Data'!$P$5:$P$22370,0))=FALSE,MATCH(CD$6&amp;$CX62,'Route Guide - Lanes Not in Data'!$P$5:$P$22370,0),
IF(ISERROR(MATCH(CD$6&amp;$CY62,'Route Guide - Lanes Not in Data'!$P$5:$P$22370,0))=FALSE,MATCH(CD$6&amp;$CY62,'Route Guide - Lanes Not in Data'!$P$5:$P$22370,0),
IF(ISERROR(MATCH(CD$6&amp;$CZ62,'Route Guide - Lanes Not in Data'!$P$5:$P$22370,0))=FALSE,MATCH(CD$6&amp;$CZ62,'Route Guide - Lanes Not in Data'!$P$5:$P$22370,0),""))))))))))),""))</f>
        <v/>
      </c>
      <c r="CE62" s="37" t="str">
        <f>IF(OR(CE$6="",EQ62&lt;&gt;2),"",IFERROR(INDEX('Route Guide - Lanes Not in Data'!$E$5:$E$22370,
IF(ISERROR(MATCH(CE$6&amp;$CQ62,'Route Guide - Lanes Not in Data'!$P$5:$P$22370,0))=FALSE,MATCH(CE$6&amp;$CQ62,'Route Guide - Lanes Not in Data'!$P$5:$P$22370,0),
IF(ISERROR(MATCH(CE$6&amp;$CR62,'Route Guide - Lanes Not in Data'!$P$5:$P$22370,0))=FALSE,MATCH(CE$6&amp;$CR62,'Route Guide - Lanes Not in Data'!$P$5:$P$22370,0),
IF(ISERROR(MATCH(CE$6&amp;$CS62,'Route Guide - Lanes Not in Data'!$P$5:$P$22370,0))=FALSE,MATCH(CE$6&amp;$CS62,'Route Guide - Lanes Not in Data'!$P$5:$P$22370,0),
IF(ISERROR(MATCH(CE$6&amp;$CT62,'Route Guide - Lanes Not in Data'!$P$5:$P$22370,0))=FALSE,MATCH(CE$6&amp;$CT62,'Route Guide - Lanes Not in Data'!$P$5:$P$22370,0),
IF(ISERROR(MATCH(CE$6&amp;$CU62,'Route Guide - Lanes Not in Data'!$P$5:$P$22370,0))=FALSE,MATCH(CE$6&amp;$CU62,'Route Guide - Lanes Not in Data'!$P$5:$P$22370,0),
IF(ISERROR(MATCH(CE$6&amp;$CV62,'Route Guide - Lanes Not in Data'!$P$5:$P$22370,0))=FALSE,MATCH(CE$6&amp;$CV62,'Route Guide - Lanes Not in Data'!$P$5:$P$22370,0),
IF(ISERROR(MATCH(CE$6&amp;$CW62,'Route Guide - Lanes Not in Data'!$P$5:$P$22370,0))=FALSE,MATCH(CE$6&amp;$CW62,'Route Guide - Lanes Not in Data'!$P$5:$P$22370,0),
IF(ISERROR(MATCH(CE$6&amp;$CX62,'Route Guide - Lanes Not in Data'!$P$5:$P$22370,0))=FALSE,MATCH(CE$6&amp;$CX62,'Route Guide - Lanes Not in Data'!$P$5:$P$22370,0),
IF(ISERROR(MATCH(CE$6&amp;$CY62,'Route Guide - Lanes Not in Data'!$P$5:$P$22370,0))=FALSE,MATCH(CE$6&amp;$CY62,'Route Guide - Lanes Not in Data'!$P$5:$P$22370,0),
IF(ISERROR(MATCH(CE$6&amp;$CZ62,'Route Guide - Lanes Not in Data'!$P$5:$P$22370,0))=FALSE,MATCH(CE$6&amp;$CZ62,'Route Guide - Lanes Not in Data'!$P$5:$P$22370,0),""))))))))))),""))</f>
        <v/>
      </c>
      <c r="CF62" s="37" t="str">
        <f>IF(OR(CF$6="",ER62&lt;&gt;2),"",IFERROR(INDEX('Route Guide - Lanes Not in Data'!$E$5:$E$22370,
IF(ISERROR(MATCH(CF$6&amp;$CQ62,'Route Guide - Lanes Not in Data'!$P$5:$P$22370,0))=FALSE,MATCH(CF$6&amp;$CQ62,'Route Guide - Lanes Not in Data'!$P$5:$P$22370,0),
IF(ISERROR(MATCH(CF$6&amp;$CR62,'Route Guide - Lanes Not in Data'!$P$5:$P$22370,0))=FALSE,MATCH(CF$6&amp;$CR62,'Route Guide - Lanes Not in Data'!$P$5:$P$22370,0),
IF(ISERROR(MATCH(CF$6&amp;$CS62,'Route Guide - Lanes Not in Data'!$P$5:$P$22370,0))=FALSE,MATCH(CF$6&amp;$CS62,'Route Guide - Lanes Not in Data'!$P$5:$P$22370,0),
IF(ISERROR(MATCH(CF$6&amp;$CT62,'Route Guide - Lanes Not in Data'!$P$5:$P$22370,0))=FALSE,MATCH(CF$6&amp;$CT62,'Route Guide - Lanes Not in Data'!$P$5:$P$22370,0),
IF(ISERROR(MATCH(CF$6&amp;$CU62,'Route Guide - Lanes Not in Data'!$P$5:$P$22370,0))=FALSE,MATCH(CF$6&amp;$CU62,'Route Guide - Lanes Not in Data'!$P$5:$P$22370,0),
IF(ISERROR(MATCH(CF$6&amp;$CV62,'Route Guide - Lanes Not in Data'!$P$5:$P$22370,0))=FALSE,MATCH(CF$6&amp;$CV62,'Route Guide - Lanes Not in Data'!$P$5:$P$22370,0),
IF(ISERROR(MATCH(CF$6&amp;$CW62,'Route Guide - Lanes Not in Data'!$P$5:$P$22370,0))=FALSE,MATCH(CF$6&amp;$CW62,'Route Guide - Lanes Not in Data'!$P$5:$P$22370,0),
IF(ISERROR(MATCH(CF$6&amp;$CX62,'Route Guide - Lanes Not in Data'!$P$5:$P$22370,0))=FALSE,MATCH(CF$6&amp;$CX62,'Route Guide - Lanes Not in Data'!$P$5:$P$22370,0),
IF(ISERROR(MATCH(CF$6&amp;$CY62,'Route Guide - Lanes Not in Data'!$P$5:$P$22370,0))=FALSE,MATCH(CF$6&amp;$CY62,'Route Guide - Lanes Not in Data'!$P$5:$P$22370,0),
IF(ISERROR(MATCH(CF$6&amp;$CZ62,'Route Guide - Lanes Not in Data'!$P$5:$P$22370,0))=FALSE,MATCH(CF$6&amp;$CZ62,'Route Guide - Lanes Not in Data'!$P$5:$P$22370,0),""))))))))))),""))</f>
        <v/>
      </c>
      <c r="CG62" s="37" t="str">
        <f>IF(OR(CG$6="",ES62&lt;&gt;2),"",IFERROR(INDEX('Route Guide - Lanes Not in Data'!$E$5:$E$22370,
IF(ISERROR(MATCH(CG$6&amp;$CQ62,'Route Guide - Lanes Not in Data'!$P$5:$P$22370,0))=FALSE,MATCH(CG$6&amp;$CQ62,'Route Guide - Lanes Not in Data'!$P$5:$P$22370,0),
IF(ISERROR(MATCH(CG$6&amp;$CR62,'Route Guide - Lanes Not in Data'!$P$5:$P$22370,0))=FALSE,MATCH(CG$6&amp;$CR62,'Route Guide - Lanes Not in Data'!$P$5:$P$22370,0),
IF(ISERROR(MATCH(CG$6&amp;$CS62,'Route Guide - Lanes Not in Data'!$P$5:$P$22370,0))=FALSE,MATCH(CG$6&amp;$CS62,'Route Guide - Lanes Not in Data'!$P$5:$P$22370,0),
IF(ISERROR(MATCH(CG$6&amp;$CT62,'Route Guide - Lanes Not in Data'!$P$5:$P$22370,0))=FALSE,MATCH(CG$6&amp;$CT62,'Route Guide - Lanes Not in Data'!$P$5:$P$22370,0),
IF(ISERROR(MATCH(CG$6&amp;$CU62,'Route Guide - Lanes Not in Data'!$P$5:$P$22370,0))=FALSE,MATCH(CG$6&amp;$CU62,'Route Guide - Lanes Not in Data'!$P$5:$P$22370,0),
IF(ISERROR(MATCH(CG$6&amp;$CV62,'Route Guide - Lanes Not in Data'!$P$5:$P$22370,0))=FALSE,MATCH(CG$6&amp;$CV62,'Route Guide - Lanes Not in Data'!$P$5:$P$22370,0),
IF(ISERROR(MATCH(CG$6&amp;$CW62,'Route Guide - Lanes Not in Data'!$P$5:$P$22370,0))=FALSE,MATCH(CG$6&amp;$CW62,'Route Guide - Lanes Not in Data'!$P$5:$P$22370,0),
IF(ISERROR(MATCH(CG$6&amp;$CX62,'Route Guide - Lanes Not in Data'!$P$5:$P$22370,0))=FALSE,MATCH(CG$6&amp;$CX62,'Route Guide - Lanes Not in Data'!$P$5:$P$22370,0),
IF(ISERROR(MATCH(CG$6&amp;$CY62,'Route Guide - Lanes Not in Data'!$P$5:$P$22370,0))=FALSE,MATCH(CG$6&amp;$CY62,'Route Guide - Lanes Not in Data'!$P$5:$P$22370,0),
IF(ISERROR(MATCH(CG$6&amp;$CZ62,'Route Guide - Lanes Not in Data'!$P$5:$P$22370,0))=FALSE,MATCH(CG$6&amp;$CZ62,'Route Guide - Lanes Not in Data'!$P$5:$P$22370,0),""))))))))))),""))</f>
        <v/>
      </c>
      <c r="CH62" s="37" t="str">
        <f>IF(OR(CH$6="",ET62&lt;&gt;2),"",IFERROR(INDEX('Route Guide - Lanes Not in Data'!$E$5:$E$22370,
IF(ISERROR(MATCH(CH$6&amp;$CQ62,'Route Guide - Lanes Not in Data'!$P$5:$P$22370,0))=FALSE,MATCH(CH$6&amp;$CQ62,'Route Guide - Lanes Not in Data'!$P$5:$P$22370,0),
IF(ISERROR(MATCH(CH$6&amp;$CR62,'Route Guide - Lanes Not in Data'!$P$5:$P$22370,0))=FALSE,MATCH(CH$6&amp;$CR62,'Route Guide - Lanes Not in Data'!$P$5:$P$22370,0),
IF(ISERROR(MATCH(CH$6&amp;$CS62,'Route Guide - Lanes Not in Data'!$P$5:$P$22370,0))=FALSE,MATCH(CH$6&amp;$CS62,'Route Guide - Lanes Not in Data'!$P$5:$P$22370,0),
IF(ISERROR(MATCH(CH$6&amp;$CT62,'Route Guide - Lanes Not in Data'!$P$5:$P$22370,0))=FALSE,MATCH(CH$6&amp;$CT62,'Route Guide - Lanes Not in Data'!$P$5:$P$22370,0),
IF(ISERROR(MATCH(CH$6&amp;$CU62,'Route Guide - Lanes Not in Data'!$P$5:$P$22370,0))=FALSE,MATCH(CH$6&amp;$CU62,'Route Guide - Lanes Not in Data'!$P$5:$P$22370,0),
IF(ISERROR(MATCH(CH$6&amp;$CV62,'Route Guide - Lanes Not in Data'!$P$5:$P$22370,0))=FALSE,MATCH(CH$6&amp;$CV62,'Route Guide - Lanes Not in Data'!$P$5:$P$22370,0),
IF(ISERROR(MATCH(CH$6&amp;$CW62,'Route Guide - Lanes Not in Data'!$P$5:$P$22370,0))=FALSE,MATCH(CH$6&amp;$CW62,'Route Guide - Lanes Not in Data'!$P$5:$P$22370,0),
IF(ISERROR(MATCH(CH$6&amp;$CX62,'Route Guide - Lanes Not in Data'!$P$5:$P$22370,0))=FALSE,MATCH(CH$6&amp;$CX62,'Route Guide - Lanes Not in Data'!$P$5:$P$22370,0),
IF(ISERROR(MATCH(CH$6&amp;$CY62,'Route Guide - Lanes Not in Data'!$P$5:$P$22370,0))=FALSE,MATCH(CH$6&amp;$CY62,'Route Guide - Lanes Not in Data'!$P$5:$P$22370,0),
IF(ISERROR(MATCH(CH$6&amp;$CZ62,'Route Guide - Lanes Not in Data'!$P$5:$P$22370,0))=FALSE,MATCH(CH$6&amp;$CZ62,'Route Guide - Lanes Not in Data'!$P$5:$P$22370,0),""))))))))))),""))</f>
        <v/>
      </c>
      <c r="CI62" s="37" t="str">
        <f>IF(OR(CI$6="",EU62&lt;&gt;2),"",IFERROR(INDEX('Route Guide - Lanes Not in Data'!$E$5:$E$22370,
IF(ISERROR(MATCH(CI$6&amp;$CQ62,'Route Guide - Lanes Not in Data'!$P$5:$P$22370,0))=FALSE,MATCH(CI$6&amp;$CQ62,'Route Guide - Lanes Not in Data'!$P$5:$P$22370,0),
IF(ISERROR(MATCH(CI$6&amp;$CR62,'Route Guide - Lanes Not in Data'!$P$5:$P$22370,0))=FALSE,MATCH(CI$6&amp;$CR62,'Route Guide - Lanes Not in Data'!$P$5:$P$22370,0),
IF(ISERROR(MATCH(CI$6&amp;$CS62,'Route Guide - Lanes Not in Data'!$P$5:$P$22370,0))=FALSE,MATCH(CI$6&amp;$CS62,'Route Guide - Lanes Not in Data'!$P$5:$P$22370,0),
IF(ISERROR(MATCH(CI$6&amp;$CT62,'Route Guide - Lanes Not in Data'!$P$5:$P$22370,0))=FALSE,MATCH(CI$6&amp;$CT62,'Route Guide - Lanes Not in Data'!$P$5:$P$22370,0),
IF(ISERROR(MATCH(CI$6&amp;$CU62,'Route Guide - Lanes Not in Data'!$P$5:$P$22370,0))=FALSE,MATCH(CI$6&amp;$CU62,'Route Guide - Lanes Not in Data'!$P$5:$P$22370,0),
IF(ISERROR(MATCH(CI$6&amp;$CV62,'Route Guide - Lanes Not in Data'!$P$5:$P$22370,0))=FALSE,MATCH(CI$6&amp;$CV62,'Route Guide - Lanes Not in Data'!$P$5:$P$22370,0),
IF(ISERROR(MATCH(CI$6&amp;$CW62,'Route Guide - Lanes Not in Data'!$P$5:$P$22370,0))=FALSE,MATCH(CI$6&amp;$CW62,'Route Guide - Lanes Not in Data'!$P$5:$P$22370,0),
IF(ISERROR(MATCH(CI$6&amp;$CX62,'Route Guide - Lanes Not in Data'!$P$5:$P$22370,0))=FALSE,MATCH(CI$6&amp;$CX62,'Route Guide - Lanes Not in Data'!$P$5:$P$22370,0),
IF(ISERROR(MATCH(CI$6&amp;$CY62,'Route Guide - Lanes Not in Data'!$P$5:$P$22370,0))=FALSE,MATCH(CI$6&amp;$CY62,'Route Guide - Lanes Not in Data'!$P$5:$P$22370,0),
IF(ISERROR(MATCH(CI$6&amp;$CZ62,'Route Guide - Lanes Not in Data'!$P$5:$P$22370,0))=FALSE,MATCH(CI$6&amp;$CZ62,'Route Guide - Lanes Not in Data'!$P$5:$P$22370,0),""))))))))))),""))</f>
        <v/>
      </c>
      <c r="CJ62" s="37" t="str">
        <f>IF(OR(CJ$6="",EV62&lt;&gt;2),"",IFERROR(INDEX('Route Guide - Lanes Not in Data'!$E$5:$E$22370,
IF(ISERROR(MATCH(CJ$6&amp;$CQ62,'Route Guide - Lanes Not in Data'!$P$5:$P$22370,0))=FALSE,MATCH(CJ$6&amp;$CQ62,'Route Guide - Lanes Not in Data'!$P$5:$P$22370,0),
IF(ISERROR(MATCH(CJ$6&amp;$CR62,'Route Guide - Lanes Not in Data'!$P$5:$P$22370,0))=FALSE,MATCH(CJ$6&amp;$CR62,'Route Guide - Lanes Not in Data'!$P$5:$P$22370,0),
IF(ISERROR(MATCH(CJ$6&amp;$CS62,'Route Guide - Lanes Not in Data'!$P$5:$P$22370,0))=FALSE,MATCH(CJ$6&amp;$CS62,'Route Guide - Lanes Not in Data'!$P$5:$P$22370,0),
IF(ISERROR(MATCH(CJ$6&amp;$CT62,'Route Guide - Lanes Not in Data'!$P$5:$P$22370,0))=FALSE,MATCH(CJ$6&amp;$CT62,'Route Guide - Lanes Not in Data'!$P$5:$P$22370,0),
IF(ISERROR(MATCH(CJ$6&amp;$CU62,'Route Guide - Lanes Not in Data'!$P$5:$P$22370,0))=FALSE,MATCH(CJ$6&amp;$CU62,'Route Guide - Lanes Not in Data'!$P$5:$P$22370,0),
IF(ISERROR(MATCH(CJ$6&amp;$CV62,'Route Guide - Lanes Not in Data'!$P$5:$P$22370,0))=FALSE,MATCH(CJ$6&amp;$CV62,'Route Guide - Lanes Not in Data'!$P$5:$P$22370,0),
IF(ISERROR(MATCH(CJ$6&amp;$CW62,'Route Guide - Lanes Not in Data'!$P$5:$P$22370,0))=FALSE,MATCH(CJ$6&amp;$CW62,'Route Guide - Lanes Not in Data'!$P$5:$P$22370,0),
IF(ISERROR(MATCH(CJ$6&amp;$CX62,'Route Guide - Lanes Not in Data'!$P$5:$P$22370,0))=FALSE,MATCH(CJ$6&amp;$CX62,'Route Guide - Lanes Not in Data'!$P$5:$P$22370,0),
IF(ISERROR(MATCH(CJ$6&amp;$CY62,'Route Guide - Lanes Not in Data'!$P$5:$P$22370,0))=FALSE,MATCH(CJ$6&amp;$CY62,'Route Guide - Lanes Not in Data'!$P$5:$P$22370,0),
IF(ISERROR(MATCH(CJ$6&amp;$CZ62,'Route Guide - Lanes Not in Data'!$P$5:$P$22370,0))=FALSE,MATCH(CJ$6&amp;$CZ62,'Route Guide - Lanes Not in Data'!$P$5:$P$22370,0),""))))))))))),""))</f>
        <v/>
      </c>
      <c r="CK62" s="37" t="str">
        <f>IF(OR(CK$6="",EW62&lt;&gt;2),"",IFERROR(INDEX('Route Guide - Lanes Not in Data'!$E$5:$E$22370,
IF(ISERROR(MATCH(CK$6&amp;$CQ62,'Route Guide - Lanes Not in Data'!$P$5:$P$22370,0))=FALSE,MATCH(CK$6&amp;$CQ62,'Route Guide - Lanes Not in Data'!$P$5:$P$22370,0),
IF(ISERROR(MATCH(CK$6&amp;$CR62,'Route Guide - Lanes Not in Data'!$P$5:$P$22370,0))=FALSE,MATCH(CK$6&amp;$CR62,'Route Guide - Lanes Not in Data'!$P$5:$P$22370,0),
IF(ISERROR(MATCH(CK$6&amp;$CS62,'Route Guide - Lanes Not in Data'!$P$5:$P$22370,0))=FALSE,MATCH(CK$6&amp;$CS62,'Route Guide - Lanes Not in Data'!$P$5:$P$22370,0),
IF(ISERROR(MATCH(CK$6&amp;$CT62,'Route Guide - Lanes Not in Data'!$P$5:$P$22370,0))=FALSE,MATCH(CK$6&amp;$CT62,'Route Guide - Lanes Not in Data'!$P$5:$P$22370,0),
IF(ISERROR(MATCH(CK$6&amp;$CU62,'Route Guide - Lanes Not in Data'!$P$5:$P$22370,0))=FALSE,MATCH(CK$6&amp;$CU62,'Route Guide - Lanes Not in Data'!$P$5:$P$22370,0),
IF(ISERROR(MATCH(CK$6&amp;$CV62,'Route Guide - Lanes Not in Data'!$P$5:$P$22370,0))=FALSE,MATCH(CK$6&amp;$CV62,'Route Guide - Lanes Not in Data'!$P$5:$P$22370,0),
IF(ISERROR(MATCH(CK$6&amp;$CW62,'Route Guide - Lanes Not in Data'!$P$5:$P$22370,0))=FALSE,MATCH(CK$6&amp;$CW62,'Route Guide - Lanes Not in Data'!$P$5:$P$22370,0),
IF(ISERROR(MATCH(CK$6&amp;$CX62,'Route Guide - Lanes Not in Data'!$P$5:$P$22370,0))=FALSE,MATCH(CK$6&amp;$CX62,'Route Guide - Lanes Not in Data'!$P$5:$P$22370,0),
IF(ISERROR(MATCH(CK$6&amp;$CY62,'Route Guide - Lanes Not in Data'!$P$5:$P$22370,0))=FALSE,MATCH(CK$6&amp;$CY62,'Route Guide - Lanes Not in Data'!$P$5:$P$22370,0),
IF(ISERROR(MATCH(CK$6&amp;$CZ62,'Route Guide - Lanes Not in Data'!$P$5:$P$22370,0))=FALSE,MATCH(CK$6&amp;$CZ62,'Route Guide - Lanes Not in Data'!$P$5:$P$22370,0),""))))))))))),""))</f>
        <v/>
      </c>
      <c r="CL62" s="37">
        <f t="shared" si="52"/>
        <v>0.43</v>
      </c>
      <c r="CM62" s="23" t="str">
        <f t="shared" si="53"/>
        <v>ODFL</v>
      </c>
      <c r="CN62" s="37">
        <f t="shared" si="54"/>
        <v>0</v>
      </c>
      <c r="CO62" s="23" t="str">
        <f t="shared" si="21"/>
        <v>SAIA</v>
      </c>
      <c r="CQ62" s="23" t="str">
        <f t="shared" si="72"/>
        <v>-0E25-CA-CITY OF INDUSTRY-NL</v>
      </c>
      <c r="CR62" s="23" t="str">
        <f t="shared" si="73"/>
        <v>-0E25-CA-CITY OF INDUSTRY-CAN</v>
      </c>
      <c r="CS62" s="23" t="str">
        <f t="shared" si="74"/>
        <v>-CA-CITY OF INDUSTRY-NL</v>
      </c>
      <c r="CT62" s="23" t="str">
        <f t="shared" si="75"/>
        <v>-CA-CITY OF INDUSTRY-CAN</v>
      </c>
      <c r="CU62" s="23" t="str">
        <f t="shared" si="76"/>
        <v>-91745-NL</v>
      </c>
      <c r="CV62" s="23" t="str">
        <f t="shared" si="77"/>
        <v>-91745-CAN</v>
      </c>
      <c r="CW62" s="23" t="str">
        <f t="shared" si="78"/>
        <v>-CA-NL</v>
      </c>
      <c r="CX62" s="23" t="str">
        <f t="shared" si="79"/>
        <v>NL-CA</v>
      </c>
      <c r="CY62" s="23" t="str">
        <f t="shared" si="55"/>
        <v>NL-CAN</v>
      </c>
      <c r="CZ62" s="23" t="str">
        <f t="shared" si="80"/>
        <v>USA-CAN</v>
      </c>
      <c r="DB62"/>
      <c r="DF62" s="35" t="s">
        <v>2243</v>
      </c>
      <c r="DG62" s="23">
        <v>1</v>
      </c>
      <c r="DH62" s="23">
        <v>1</v>
      </c>
      <c r="DI62" s="23">
        <v>0</v>
      </c>
      <c r="DJ62" s="23">
        <v>0</v>
      </c>
      <c r="DK62" s="23">
        <v>1</v>
      </c>
      <c r="DL62" s="23">
        <v>0</v>
      </c>
      <c r="DM62" s="23">
        <v>0</v>
      </c>
      <c r="DN62" s="23">
        <v>1</v>
      </c>
      <c r="DO62" s="23">
        <v>0</v>
      </c>
      <c r="DP62" s="23">
        <v>0</v>
      </c>
      <c r="DQ62" s="23">
        <v>1</v>
      </c>
      <c r="DR62" s="23">
        <v>0</v>
      </c>
      <c r="DS62" s="23">
        <v>1</v>
      </c>
      <c r="DT62" s="23">
        <v>1</v>
      </c>
      <c r="DU62" s="23">
        <v>0</v>
      </c>
      <c r="EC62" s="38">
        <f t="shared" si="81"/>
        <v>2</v>
      </c>
      <c r="ED62" s="38">
        <f t="shared" si="82"/>
        <v>2</v>
      </c>
      <c r="EE62" s="38">
        <f t="shared" si="83"/>
        <v>0</v>
      </c>
      <c r="EF62" s="38">
        <f t="shared" si="84"/>
        <v>0</v>
      </c>
      <c r="EG62" s="38">
        <f t="shared" si="85"/>
        <v>2</v>
      </c>
      <c r="EH62" s="38">
        <f t="shared" si="86"/>
        <v>1</v>
      </c>
      <c r="EI62" s="38">
        <f t="shared" si="87"/>
        <v>0</v>
      </c>
      <c r="EJ62" s="38">
        <f t="shared" si="88"/>
        <v>2</v>
      </c>
      <c r="EK62" s="38">
        <f t="shared" si="89"/>
        <v>0</v>
      </c>
      <c r="EL62" s="38">
        <f t="shared" si="90"/>
        <v>0</v>
      </c>
      <c r="EM62" s="38">
        <f t="shared" si="91"/>
        <v>2</v>
      </c>
      <c r="EN62" s="38">
        <f t="shared" si="92"/>
        <v>1</v>
      </c>
      <c r="EO62" s="38">
        <f t="shared" si="93"/>
        <v>2</v>
      </c>
      <c r="EP62" s="38">
        <f t="shared" si="94"/>
        <v>2</v>
      </c>
      <c r="EQ62" s="38">
        <f t="shared" si="95"/>
        <v>0</v>
      </c>
      <c r="ER62" s="38"/>
      <c r="ES62" s="38"/>
      <c r="ET62" s="38"/>
      <c r="EU62" s="38"/>
      <c r="EV62" s="38"/>
      <c r="EW62" s="38"/>
    </row>
    <row r="63" spans="2:153" x14ac:dyDescent="0.25">
      <c r="B63" s="31" t="str">
        <f t="shared" si="59"/>
        <v>CA  to  NS</v>
      </c>
      <c r="C63" s="31" t="str" cm="1">
        <f t="array" ref="C63">IFERROR(IFERROR(X63,AW63),ODFL)</f>
        <v>ODFL</v>
      </c>
      <c r="D63" s="31" t="str">
        <f t="shared" si="56"/>
        <v/>
      </c>
      <c r="F63" s="31" t="str">
        <f t="shared" si="60"/>
        <v>NS  to  CA</v>
      </c>
      <c r="G63" s="31" t="str" cm="1">
        <f t="array" ref="G63">IFERROR(IFERROR(BN63,CM63),ODFL)</f>
        <v>ODFL</v>
      </c>
      <c r="H63" s="31" t="str">
        <f t="shared" si="7"/>
        <v/>
      </c>
      <c r="U63" s="23" t="s">
        <v>2244</v>
      </c>
      <c r="V63" s="23" t="s">
        <v>2752</v>
      </c>
      <c r="W63" s="23" t="str">
        <f t="shared" si="61"/>
        <v>0E25-CA-CITY OF INDUSTRY-CA-NS</v>
      </c>
      <c r="X63" s="23" t="e">
        <f>_xlfn.XLOOKUP($W63,'Route Guide - Lanes In Data'!$B$1:$B$2645,'Route Guide - Lanes In Data'!D$1:D$2645)</f>
        <v>#N/A</v>
      </c>
      <c r="Y63" s="23" t="e">
        <f>_xlfn.XLOOKUP($W63,'Route Guide - Lanes In Data'!$B$1:$B$2645,'Route Guide - Lanes In Data'!E$1:E$2645)</f>
        <v>#N/A</v>
      </c>
      <c r="AA63" s="37">
        <f>IF(OR(AA$6="",EC63&lt;&gt;2),"",IFERROR(INDEX('Route Guide - Lanes Not in Data'!$D$5:$D$22370,
IF(ISERROR(MATCH(AA$6&amp;$BA63,'Route Guide - Lanes Not in Data'!$P$5:$P$22370,0))=FALSE,MATCH(AA$6&amp;$BA63,'Route Guide - Lanes Not in Data'!$P$5:$P$22370,0),
IF(ISERROR(MATCH(AA$6&amp;$BB63,'Route Guide - Lanes Not in Data'!$P$5:$P$22370,0))=FALSE,MATCH(AA$6&amp;$BB63,'Route Guide - Lanes Not in Data'!$P$5:$P$22370,0),
IF(ISERROR(MATCH(AA$6&amp;$BC63,'Route Guide - Lanes Not in Data'!$P$5:$P$22370,0))=FALSE,MATCH(AA$6&amp;$BC63,'Route Guide - Lanes Not in Data'!$P$5:$P$22370,0),
IF(ISERROR(MATCH(AA$6&amp;$BD63,'Route Guide - Lanes Not in Data'!$P$5:$P$22370,0))=FALSE,MATCH(AA$6&amp;$BD63,'Route Guide - Lanes Not in Data'!$P$5:$P$22370,0),
IF(ISERROR(MATCH(AA$6&amp;$BE63,'Route Guide - Lanes Not in Data'!$P$5:$P$22370,0))=FALSE,MATCH(AA$6&amp;$BE63,'Route Guide - Lanes Not in Data'!$P$5:$P$22370,0),
IF(ISERROR(MATCH(AA$6&amp;$BF63,'Route Guide - Lanes Not in Data'!$P$5:$P$22370,0))=FALSE,MATCH(AA$6&amp;$BF63,'Route Guide - Lanes Not in Data'!$P$5:$P$22370,0),
IF(ISERROR(MATCH(AA$6&amp;$BG63,'Route Guide - Lanes Not in Data'!$P$5:$P$22370,0))=FALSE,MATCH(AA$6&amp;$BG63,'Route Guide - Lanes Not in Data'!$P$5:$P$22370,0),
IF(ISERROR(MATCH(AA$6&amp;$BH63,'Route Guide - Lanes Not in Data'!$P$5:$P$22370,0))=FALSE,MATCH(AA$6&amp;$BH63,'Route Guide - Lanes Not in Data'!$P$5:$P$22370,0),
IF(ISERROR(MATCH(AA$6&amp;$BI63,'Route Guide - Lanes Not in Data'!$P$5:$P$22370,0))=FALSE,MATCH(AA$6&amp;$BI63,'Route Guide - Lanes Not in Data'!$P$5:$P$22370,0),
IF(ISERROR(MATCH(AA$6&amp;$BJ63,'Route Guide - Lanes Not in Data'!$P$5:$P$22370,0))=FALSE,MATCH(AA$6&amp;$BJ63,'Route Guide - Lanes Not in Data'!$P$5:$P$22370,0),""))))))))))),""))</f>
        <v>0.43</v>
      </c>
      <c r="AB63" s="37">
        <f>IF(OR(AB$6="",ED63&lt;&gt;2),"",IFERROR(INDEX('Route Guide - Lanes Not in Data'!$D$5:$D$22370,
IF(ISERROR(MATCH(AB$6&amp;$BA63,'Route Guide - Lanes Not in Data'!$P$5:$P$22370,0))=FALSE,MATCH(AB$6&amp;$BA63,'Route Guide - Lanes Not in Data'!$P$5:$P$22370,0),
IF(ISERROR(MATCH(AB$6&amp;$BB63,'Route Guide - Lanes Not in Data'!$P$5:$P$22370,0))=FALSE,MATCH(AB$6&amp;$BB63,'Route Guide - Lanes Not in Data'!$P$5:$P$22370,0),
IF(ISERROR(MATCH(AB$6&amp;$BC63,'Route Guide - Lanes Not in Data'!$P$5:$P$22370,0))=FALSE,MATCH(AB$6&amp;$BC63,'Route Guide - Lanes Not in Data'!$P$5:$P$22370,0),
IF(ISERROR(MATCH(AB$6&amp;$BD63,'Route Guide - Lanes Not in Data'!$P$5:$P$22370,0))=FALSE,MATCH(AB$6&amp;$BD63,'Route Guide - Lanes Not in Data'!$P$5:$P$22370,0),
IF(ISERROR(MATCH(AB$6&amp;$BE63,'Route Guide - Lanes Not in Data'!$P$5:$P$22370,0))=FALSE,MATCH(AB$6&amp;$BE63,'Route Guide - Lanes Not in Data'!$P$5:$P$22370,0),
IF(ISERROR(MATCH(AB$6&amp;$BF63,'Route Guide - Lanes Not in Data'!$P$5:$P$22370,0))=FALSE,MATCH(AB$6&amp;$BF63,'Route Guide - Lanes Not in Data'!$P$5:$P$22370,0),
IF(ISERROR(MATCH(AB$6&amp;$BG63,'Route Guide - Lanes Not in Data'!$P$5:$P$22370,0))=FALSE,MATCH(AB$6&amp;$BG63,'Route Guide - Lanes Not in Data'!$P$5:$P$22370,0),
IF(ISERROR(MATCH(AB$6&amp;$BH63,'Route Guide - Lanes Not in Data'!$P$5:$P$22370,0))=FALSE,MATCH(AB$6&amp;$BH63,'Route Guide - Lanes Not in Data'!$P$5:$P$22370,0),
IF(ISERROR(MATCH(AB$6&amp;$BI63,'Route Guide - Lanes Not in Data'!$P$5:$P$22370,0))=FALSE,MATCH(AB$6&amp;$BI63,'Route Guide - Lanes Not in Data'!$P$5:$P$22370,0),
IF(ISERROR(MATCH(AB$6&amp;$BJ63,'Route Guide - Lanes Not in Data'!$P$5:$P$22370,0))=FALSE,MATCH(AB$6&amp;$BJ63,'Route Guide - Lanes Not in Data'!$P$5:$P$22370,0),""))))))))))),""))</f>
        <v>0.14799999999999999</v>
      </c>
      <c r="AC63" s="37" t="str">
        <f>IF(OR(AC$6="",EE63&lt;&gt;2),"",IFERROR(INDEX('Route Guide - Lanes Not in Data'!$D$5:$D$22370,
IF(ISERROR(MATCH(AC$6&amp;$BA63,'Route Guide - Lanes Not in Data'!$P$5:$P$22370,0))=FALSE,MATCH(AC$6&amp;$BA63,'Route Guide - Lanes Not in Data'!$P$5:$P$22370,0),
IF(ISERROR(MATCH(AC$6&amp;$BB63,'Route Guide - Lanes Not in Data'!$P$5:$P$22370,0))=FALSE,MATCH(AC$6&amp;$BB63,'Route Guide - Lanes Not in Data'!$P$5:$P$22370,0),
IF(ISERROR(MATCH(AC$6&amp;$BC63,'Route Guide - Lanes Not in Data'!$P$5:$P$22370,0))=FALSE,MATCH(AC$6&amp;$BC63,'Route Guide - Lanes Not in Data'!$P$5:$P$22370,0),
IF(ISERROR(MATCH(AC$6&amp;$BD63,'Route Guide - Lanes Not in Data'!$P$5:$P$22370,0))=FALSE,MATCH(AC$6&amp;$BD63,'Route Guide - Lanes Not in Data'!$P$5:$P$22370,0),
IF(ISERROR(MATCH(AC$6&amp;$BE63,'Route Guide - Lanes Not in Data'!$P$5:$P$22370,0))=FALSE,MATCH(AC$6&amp;$BE63,'Route Guide - Lanes Not in Data'!$P$5:$P$22370,0),
IF(ISERROR(MATCH(AC$6&amp;$BF63,'Route Guide - Lanes Not in Data'!$P$5:$P$22370,0))=FALSE,MATCH(AC$6&amp;$BF63,'Route Guide - Lanes Not in Data'!$P$5:$P$22370,0),
IF(ISERROR(MATCH(AC$6&amp;$BG63,'Route Guide - Lanes Not in Data'!$P$5:$P$22370,0))=FALSE,MATCH(AC$6&amp;$BG63,'Route Guide - Lanes Not in Data'!$P$5:$P$22370,0),
IF(ISERROR(MATCH(AC$6&amp;$BH63,'Route Guide - Lanes Not in Data'!$P$5:$P$22370,0))=FALSE,MATCH(AC$6&amp;$BH63,'Route Guide - Lanes Not in Data'!$P$5:$P$22370,0),
IF(ISERROR(MATCH(AC$6&amp;$BI63,'Route Guide - Lanes Not in Data'!$P$5:$P$22370,0))=FALSE,MATCH(AC$6&amp;$BI63,'Route Guide - Lanes Not in Data'!$P$5:$P$22370,0),
IF(ISERROR(MATCH(AC$6&amp;$BJ63,'Route Guide - Lanes Not in Data'!$P$5:$P$22370,0))=FALSE,MATCH(AC$6&amp;$BJ63,'Route Guide - Lanes Not in Data'!$P$5:$P$22370,0),""))))))))))),""))</f>
        <v/>
      </c>
      <c r="AD63" s="37" t="str">
        <f>IF(OR(AD$6="",EF63&lt;&gt;2),"",IFERROR(INDEX('Route Guide - Lanes Not in Data'!$D$5:$D$22370,
IF(ISERROR(MATCH(AD$6&amp;$BA63,'Route Guide - Lanes Not in Data'!$P$5:$P$22370,0))=FALSE,MATCH(AD$6&amp;$BA63,'Route Guide - Lanes Not in Data'!$P$5:$P$22370,0),
IF(ISERROR(MATCH(AD$6&amp;$BB63,'Route Guide - Lanes Not in Data'!$P$5:$P$22370,0))=FALSE,MATCH(AD$6&amp;$BB63,'Route Guide - Lanes Not in Data'!$P$5:$P$22370,0),
IF(ISERROR(MATCH(AD$6&amp;$BC63,'Route Guide - Lanes Not in Data'!$P$5:$P$22370,0))=FALSE,MATCH(AD$6&amp;$BC63,'Route Guide - Lanes Not in Data'!$P$5:$P$22370,0),
IF(ISERROR(MATCH(AD$6&amp;$BD63,'Route Guide - Lanes Not in Data'!$P$5:$P$22370,0))=FALSE,MATCH(AD$6&amp;$BD63,'Route Guide - Lanes Not in Data'!$P$5:$P$22370,0),
IF(ISERROR(MATCH(AD$6&amp;$BE63,'Route Guide - Lanes Not in Data'!$P$5:$P$22370,0))=FALSE,MATCH(AD$6&amp;$BE63,'Route Guide - Lanes Not in Data'!$P$5:$P$22370,0),
IF(ISERROR(MATCH(AD$6&amp;$BF63,'Route Guide - Lanes Not in Data'!$P$5:$P$22370,0))=FALSE,MATCH(AD$6&amp;$BF63,'Route Guide - Lanes Not in Data'!$P$5:$P$22370,0),
IF(ISERROR(MATCH(AD$6&amp;$BG63,'Route Guide - Lanes Not in Data'!$P$5:$P$22370,0))=FALSE,MATCH(AD$6&amp;$BG63,'Route Guide - Lanes Not in Data'!$P$5:$P$22370,0),
IF(ISERROR(MATCH(AD$6&amp;$BH63,'Route Guide - Lanes Not in Data'!$P$5:$P$22370,0))=FALSE,MATCH(AD$6&amp;$BH63,'Route Guide - Lanes Not in Data'!$P$5:$P$22370,0),
IF(ISERROR(MATCH(AD$6&amp;$BI63,'Route Guide - Lanes Not in Data'!$P$5:$P$22370,0))=FALSE,MATCH(AD$6&amp;$BI63,'Route Guide - Lanes Not in Data'!$P$5:$P$22370,0),
IF(ISERROR(MATCH(AD$6&amp;$BJ63,'Route Guide - Lanes Not in Data'!$P$5:$P$22370,0))=FALSE,MATCH(AD$6&amp;$BJ63,'Route Guide - Lanes Not in Data'!$P$5:$P$22370,0),""))))))))))),""))</f>
        <v/>
      </c>
      <c r="AE63" s="37">
        <f>IF(OR(AE$6="",EG63&lt;&gt;2),"",IFERROR(INDEX('Route Guide - Lanes Not in Data'!$D$5:$D$22370,
IF(ISERROR(MATCH(AE$6&amp;$BA63,'Route Guide - Lanes Not in Data'!$P$5:$P$22370,0))=FALSE,MATCH(AE$6&amp;$BA63,'Route Guide - Lanes Not in Data'!$P$5:$P$22370,0),
IF(ISERROR(MATCH(AE$6&amp;$BB63,'Route Guide - Lanes Not in Data'!$P$5:$P$22370,0))=FALSE,MATCH(AE$6&amp;$BB63,'Route Guide - Lanes Not in Data'!$P$5:$P$22370,0),
IF(ISERROR(MATCH(AE$6&amp;$BC63,'Route Guide - Lanes Not in Data'!$P$5:$P$22370,0))=FALSE,MATCH(AE$6&amp;$BC63,'Route Guide - Lanes Not in Data'!$P$5:$P$22370,0),
IF(ISERROR(MATCH(AE$6&amp;$BD63,'Route Guide - Lanes Not in Data'!$P$5:$P$22370,0))=FALSE,MATCH(AE$6&amp;$BD63,'Route Guide - Lanes Not in Data'!$P$5:$P$22370,0),
IF(ISERROR(MATCH(AE$6&amp;$BE63,'Route Guide - Lanes Not in Data'!$P$5:$P$22370,0))=FALSE,MATCH(AE$6&amp;$BE63,'Route Guide - Lanes Not in Data'!$P$5:$P$22370,0),
IF(ISERROR(MATCH(AE$6&amp;$BF63,'Route Guide - Lanes Not in Data'!$P$5:$P$22370,0))=FALSE,MATCH(AE$6&amp;$BF63,'Route Guide - Lanes Not in Data'!$P$5:$P$22370,0),
IF(ISERROR(MATCH(AE$6&amp;$BG63,'Route Guide - Lanes Not in Data'!$P$5:$P$22370,0))=FALSE,MATCH(AE$6&amp;$BG63,'Route Guide - Lanes Not in Data'!$P$5:$P$22370,0),
IF(ISERROR(MATCH(AE$6&amp;$BH63,'Route Guide - Lanes Not in Data'!$P$5:$P$22370,0))=FALSE,MATCH(AE$6&amp;$BH63,'Route Guide - Lanes Not in Data'!$P$5:$P$22370,0),
IF(ISERROR(MATCH(AE$6&amp;$BI63,'Route Guide - Lanes Not in Data'!$P$5:$P$22370,0))=FALSE,MATCH(AE$6&amp;$BI63,'Route Guide - Lanes Not in Data'!$P$5:$P$22370,0),
IF(ISERROR(MATCH(AE$6&amp;$BJ63,'Route Guide - Lanes Not in Data'!$P$5:$P$22370,0))=FALSE,MATCH(AE$6&amp;$BJ63,'Route Guide - Lanes Not in Data'!$P$5:$P$22370,0),""))))))))))),""))</f>
        <v>0</v>
      </c>
      <c r="AF63" s="37" t="str">
        <f>IF(OR(AF$6="",EH63&lt;&gt;2),"",IFERROR(INDEX('Route Guide - Lanes Not in Data'!$D$5:$D$22370,
IF(ISERROR(MATCH(AF$6&amp;$BA63,'Route Guide - Lanes Not in Data'!$P$5:$P$22370,0))=FALSE,MATCH(AF$6&amp;$BA63,'Route Guide - Lanes Not in Data'!$P$5:$P$22370,0),
IF(ISERROR(MATCH(AF$6&amp;$BB63,'Route Guide - Lanes Not in Data'!$P$5:$P$22370,0))=FALSE,MATCH(AF$6&amp;$BB63,'Route Guide - Lanes Not in Data'!$P$5:$P$22370,0),
IF(ISERROR(MATCH(AF$6&amp;$BC63,'Route Guide - Lanes Not in Data'!$P$5:$P$22370,0))=FALSE,MATCH(AF$6&amp;$BC63,'Route Guide - Lanes Not in Data'!$P$5:$P$22370,0),
IF(ISERROR(MATCH(AF$6&amp;$BD63,'Route Guide - Lanes Not in Data'!$P$5:$P$22370,0))=FALSE,MATCH(AF$6&amp;$BD63,'Route Guide - Lanes Not in Data'!$P$5:$P$22370,0),
IF(ISERROR(MATCH(AF$6&amp;$BE63,'Route Guide - Lanes Not in Data'!$P$5:$P$22370,0))=FALSE,MATCH(AF$6&amp;$BE63,'Route Guide - Lanes Not in Data'!$P$5:$P$22370,0),
IF(ISERROR(MATCH(AF$6&amp;$BF63,'Route Guide - Lanes Not in Data'!$P$5:$P$22370,0))=FALSE,MATCH(AF$6&amp;$BF63,'Route Guide - Lanes Not in Data'!$P$5:$P$22370,0),
IF(ISERROR(MATCH(AF$6&amp;$BG63,'Route Guide - Lanes Not in Data'!$P$5:$P$22370,0))=FALSE,MATCH(AF$6&amp;$BG63,'Route Guide - Lanes Not in Data'!$P$5:$P$22370,0),
IF(ISERROR(MATCH(AF$6&amp;$BH63,'Route Guide - Lanes Not in Data'!$P$5:$P$22370,0))=FALSE,MATCH(AF$6&amp;$BH63,'Route Guide - Lanes Not in Data'!$P$5:$P$22370,0),
IF(ISERROR(MATCH(AF$6&amp;$BI63,'Route Guide - Lanes Not in Data'!$P$5:$P$22370,0))=FALSE,MATCH(AF$6&amp;$BI63,'Route Guide - Lanes Not in Data'!$P$5:$P$22370,0),
IF(ISERROR(MATCH(AF$6&amp;$BJ63,'Route Guide - Lanes Not in Data'!$P$5:$P$22370,0))=FALSE,MATCH(AF$6&amp;$BJ63,'Route Guide - Lanes Not in Data'!$P$5:$P$22370,0),""))))))))))),""))</f>
        <v/>
      </c>
      <c r="AG63" s="37" t="str">
        <f>IF(OR(AG$6="",EI63&lt;&gt;2),"",IFERROR(INDEX('Route Guide - Lanes Not in Data'!$D$5:$D$22370,
IF(ISERROR(MATCH(AG$6&amp;$BA63,'Route Guide - Lanes Not in Data'!$P$5:$P$22370,0))=FALSE,MATCH(AG$6&amp;$BA63,'Route Guide - Lanes Not in Data'!$P$5:$P$22370,0),
IF(ISERROR(MATCH(AG$6&amp;$BB63,'Route Guide - Lanes Not in Data'!$P$5:$P$22370,0))=FALSE,MATCH(AG$6&amp;$BB63,'Route Guide - Lanes Not in Data'!$P$5:$P$22370,0),
IF(ISERROR(MATCH(AG$6&amp;$BC63,'Route Guide - Lanes Not in Data'!$P$5:$P$22370,0))=FALSE,MATCH(AG$6&amp;$BC63,'Route Guide - Lanes Not in Data'!$P$5:$P$22370,0),
IF(ISERROR(MATCH(AG$6&amp;$BD63,'Route Guide - Lanes Not in Data'!$P$5:$P$22370,0))=FALSE,MATCH(AG$6&amp;$BD63,'Route Guide - Lanes Not in Data'!$P$5:$P$22370,0),
IF(ISERROR(MATCH(AG$6&amp;$BE63,'Route Guide - Lanes Not in Data'!$P$5:$P$22370,0))=FALSE,MATCH(AG$6&amp;$BE63,'Route Guide - Lanes Not in Data'!$P$5:$P$22370,0),
IF(ISERROR(MATCH(AG$6&amp;$BF63,'Route Guide - Lanes Not in Data'!$P$5:$P$22370,0))=FALSE,MATCH(AG$6&amp;$BF63,'Route Guide - Lanes Not in Data'!$P$5:$P$22370,0),
IF(ISERROR(MATCH(AG$6&amp;$BG63,'Route Guide - Lanes Not in Data'!$P$5:$P$22370,0))=FALSE,MATCH(AG$6&amp;$BG63,'Route Guide - Lanes Not in Data'!$P$5:$P$22370,0),
IF(ISERROR(MATCH(AG$6&amp;$BH63,'Route Guide - Lanes Not in Data'!$P$5:$P$22370,0))=FALSE,MATCH(AG$6&amp;$BH63,'Route Guide - Lanes Not in Data'!$P$5:$P$22370,0),
IF(ISERROR(MATCH(AG$6&amp;$BI63,'Route Guide - Lanes Not in Data'!$P$5:$P$22370,0))=FALSE,MATCH(AG$6&amp;$BI63,'Route Guide - Lanes Not in Data'!$P$5:$P$22370,0),
IF(ISERROR(MATCH(AG$6&amp;$BJ63,'Route Guide - Lanes Not in Data'!$P$5:$P$22370,0))=FALSE,MATCH(AG$6&amp;$BJ63,'Route Guide - Lanes Not in Data'!$P$5:$P$22370,0),""))))))))))),""))</f>
        <v/>
      </c>
      <c r="AH63" s="37" t="str">
        <f>IF(OR(AH$6="",EJ63&lt;&gt;2),"",IFERROR(INDEX('Route Guide - Lanes Not in Data'!$D$5:$D$22370,
IF(ISERROR(MATCH(AH$6&amp;$BA63,'Route Guide - Lanes Not in Data'!$P$5:$P$22370,0))=FALSE,MATCH(AH$6&amp;$BA63,'Route Guide - Lanes Not in Data'!$P$5:$P$22370,0),
IF(ISERROR(MATCH(AH$6&amp;$BB63,'Route Guide - Lanes Not in Data'!$P$5:$P$22370,0))=FALSE,MATCH(AH$6&amp;$BB63,'Route Guide - Lanes Not in Data'!$P$5:$P$22370,0),
IF(ISERROR(MATCH(AH$6&amp;$BC63,'Route Guide - Lanes Not in Data'!$P$5:$P$22370,0))=FALSE,MATCH(AH$6&amp;$BC63,'Route Guide - Lanes Not in Data'!$P$5:$P$22370,0),
IF(ISERROR(MATCH(AH$6&amp;$BD63,'Route Guide - Lanes Not in Data'!$P$5:$P$22370,0))=FALSE,MATCH(AH$6&amp;$BD63,'Route Guide - Lanes Not in Data'!$P$5:$P$22370,0),
IF(ISERROR(MATCH(AH$6&amp;$BE63,'Route Guide - Lanes Not in Data'!$P$5:$P$22370,0))=FALSE,MATCH(AH$6&amp;$BE63,'Route Guide - Lanes Not in Data'!$P$5:$P$22370,0),
IF(ISERROR(MATCH(AH$6&amp;$BF63,'Route Guide - Lanes Not in Data'!$P$5:$P$22370,0))=FALSE,MATCH(AH$6&amp;$BF63,'Route Guide - Lanes Not in Data'!$P$5:$P$22370,0),
IF(ISERROR(MATCH(AH$6&amp;$BG63,'Route Guide - Lanes Not in Data'!$P$5:$P$22370,0))=FALSE,MATCH(AH$6&amp;$BG63,'Route Guide - Lanes Not in Data'!$P$5:$P$22370,0),
IF(ISERROR(MATCH(AH$6&amp;$BH63,'Route Guide - Lanes Not in Data'!$P$5:$P$22370,0))=FALSE,MATCH(AH$6&amp;$BH63,'Route Guide - Lanes Not in Data'!$P$5:$P$22370,0),
IF(ISERROR(MATCH(AH$6&amp;$BI63,'Route Guide - Lanes Not in Data'!$P$5:$P$22370,0))=FALSE,MATCH(AH$6&amp;$BI63,'Route Guide - Lanes Not in Data'!$P$5:$P$22370,0),
IF(ISERROR(MATCH(AH$6&amp;$BJ63,'Route Guide - Lanes Not in Data'!$P$5:$P$22370,0))=FALSE,MATCH(AH$6&amp;$BJ63,'Route Guide - Lanes Not in Data'!$P$5:$P$22370,0),""))))))))))),""))</f>
        <v/>
      </c>
      <c r="AI63" s="37" t="str">
        <f>IF(OR(AI$6="",EK63&lt;&gt;2),"",IFERROR(INDEX('Route Guide - Lanes Not in Data'!$D$5:$D$22370,
IF(ISERROR(MATCH(AI$6&amp;$BA63,'Route Guide - Lanes Not in Data'!$P$5:$P$22370,0))=FALSE,MATCH(AI$6&amp;$BA63,'Route Guide - Lanes Not in Data'!$P$5:$P$22370,0),
IF(ISERROR(MATCH(AI$6&amp;$BB63,'Route Guide - Lanes Not in Data'!$P$5:$P$22370,0))=FALSE,MATCH(AI$6&amp;$BB63,'Route Guide - Lanes Not in Data'!$P$5:$P$22370,0),
IF(ISERROR(MATCH(AI$6&amp;$BC63,'Route Guide - Lanes Not in Data'!$P$5:$P$22370,0))=FALSE,MATCH(AI$6&amp;$BC63,'Route Guide - Lanes Not in Data'!$P$5:$P$22370,0),
IF(ISERROR(MATCH(AI$6&amp;$BD63,'Route Guide - Lanes Not in Data'!$P$5:$P$22370,0))=FALSE,MATCH(AI$6&amp;$BD63,'Route Guide - Lanes Not in Data'!$P$5:$P$22370,0),
IF(ISERROR(MATCH(AI$6&amp;$BE63,'Route Guide - Lanes Not in Data'!$P$5:$P$22370,0))=FALSE,MATCH(AI$6&amp;$BE63,'Route Guide - Lanes Not in Data'!$P$5:$P$22370,0),
IF(ISERROR(MATCH(AI$6&amp;$BF63,'Route Guide - Lanes Not in Data'!$P$5:$P$22370,0))=FALSE,MATCH(AI$6&amp;$BF63,'Route Guide - Lanes Not in Data'!$P$5:$P$22370,0),
IF(ISERROR(MATCH(AI$6&amp;$BG63,'Route Guide - Lanes Not in Data'!$P$5:$P$22370,0))=FALSE,MATCH(AI$6&amp;$BG63,'Route Guide - Lanes Not in Data'!$P$5:$P$22370,0),
IF(ISERROR(MATCH(AI$6&amp;$BH63,'Route Guide - Lanes Not in Data'!$P$5:$P$22370,0))=FALSE,MATCH(AI$6&amp;$BH63,'Route Guide - Lanes Not in Data'!$P$5:$P$22370,0),
IF(ISERROR(MATCH(AI$6&amp;$BI63,'Route Guide - Lanes Not in Data'!$P$5:$P$22370,0))=FALSE,MATCH(AI$6&amp;$BI63,'Route Guide - Lanes Not in Data'!$P$5:$P$22370,0),
IF(ISERROR(MATCH(AI$6&amp;$BJ63,'Route Guide - Lanes Not in Data'!$P$5:$P$22370,0))=FALSE,MATCH(AI$6&amp;$BJ63,'Route Guide - Lanes Not in Data'!$P$5:$P$22370,0),""))))))))))),""))</f>
        <v/>
      </c>
      <c r="AJ63" s="37" t="str">
        <f>IF(OR(AJ$6="",EL63&lt;&gt;2),"",IFERROR(INDEX('Route Guide - Lanes Not in Data'!$D$5:$D$22370,
IF(ISERROR(MATCH(AJ$6&amp;$BA63,'Route Guide - Lanes Not in Data'!$P$5:$P$22370,0))=FALSE,MATCH(AJ$6&amp;$BA63,'Route Guide - Lanes Not in Data'!$P$5:$P$22370,0),
IF(ISERROR(MATCH(AJ$6&amp;$BB63,'Route Guide - Lanes Not in Data'!$P$5:$P$22370,0))=FALSE,MATCH(AJ$6&amp;$BB63,'Route Guide - Lanes Not in Data'!$P$5:$P$22370,0),
IF(ISERROR(MATCH(AJ$6&amp;$BC63,'Route Guide - Lanes Not in Data'!$P$5:$P$22370,0))=FALSE,MATCH(AJ$6&amp;$BC63,'Route Guide - Lanes Not in Data'!$P$5:$P$22370,0),
IF(ISERROR(MATCH(AJ$6&amp;$BD63,'Route Guide - Lanes Not in Data'!$P$5:$P$22370,0))=FALSE,MATCH(AJ$6&amp;$BD63,'Route Guide - Lanes Not in Data'!$P$5:$P$22370,0),
IF(ISERROR(MATCH(AJ$6&amp;$BE63,'Route Guide - Lanes Not in Data'!$P$5:$P$22370,0))=FALSE,MATCH(AJ$6&amp;$BE63,'Route Guide - Lanes Not in Data'!$P$5:$P$22370,0),
IF(ISERROR(MATCH(AJ$6&amp;$BF63,'Route Guide - Lanes Not in Data'!$P$5:$P$22370,0))=FALSE,MATCH(AJ$6&amp;$BF63,'Route Guide - Lanes Not in Data'!$P$5:$P$22370,0),
IF(ISERROR(MATCH(AJ$6&amp;$BG63,'Route Guide - Lanes Not in Data'!$P$5:$P$22370,0))=FALSE,MATCH(AJ$6&amp;$BG63,'Route Guide - Lanes Not in Data'!$P$5:$P$22370,0),
IF(ISERROR(MATCH(AJ$6&amp;$BH63,'Route Guide - Lanes Not in Data'!$P$5:$P$22370,0))=FALSE,MATCH(AJ$6&amp;$BH63,'Route Guide - Lanes Not in Data'!$P$5:$P$22370,0),
IF(ISERROR(MATCH(AJ$6&amp;$BI63,'Route Guide - Lanes Not in Data'!$P$5:$P$22370,0))=FALSE,MATCH(AJ$6&amp;$BI63,'Route Guide - Lanes Not in Data'!$P$5:$P$22370,0),
IF(ISERROR(MATCH(AJ$6&amp;$BJ63,'Route Guide - Lanes Not in Data'!$P$5:$P$22370,0))=FALSE,MATCH(AJ$6&amp;$BJ63,'Route Guide - Lanes Not in Data'!$P$5:$P$22370,0),""))))))))))),""))</f>
        <v/>
      </c>
      <c r="AK63" s="37" t="str">
        <f>IF(OR(AK$6="",EM63&lt;&gt;2),"",IFERROR(INDEX('Route Guide - Lanes Not in Data'!$D$5:$D$22370,
IF(ISERROR(MATCH(AK$6&amp;$BA63,'Route Guide - Lanes Not in Data'!$P$5:$P$22370,0))=FALSE,MATCH(AK$6&amp;$BA63,'Route Guide - Lanes Not in Data'!$P$5:$P$22370,0),
IF(ISERROR(MATCH(AK$6&amp;$BB63,'Route Guide - Lanes Not in Data'!$P$5:$P$22370,0))=FALSE,MATCH(AK$6&amp;$BB63,'Route Guide - Lanes Not in Data'!$P$5:$P$22370,0),
IF(ISERROR(MATCH(AK$6&amp;$BC63,'Route Guide - Lanes Not in Data'!$P$5:$P$22370,0))=FALSE,MATCH(AK$6&amp;$BC63,'Route Guide - Lanes Not in Data'!$P$5:$P$22370,0),
IF(ISERROR(MATCH(AK$6&amp;$BD63,'Route Guide - Lanes Not in Data'!$P$5:$P$22370,0))=FALSE,MATCH(AK$6&amp;$BD63,'Route Guide - Lanes Not in Data'!$P$5:$P$22370,0),
IF(ISERROR(MATCH(AK$6&amp;$BE63,'Route Guide - Lanes Not in Data'!$P$5:$P$22370,0))=FALSE,MATCH(AK$6&amp;$BE63,'Route Guide - Lanes Not in Data'!$P$5:$P$22370,0),
IF(ISERROR(MATCH(AK$6&amp;$BF63,'Route Guide - Lanes Not in Data'!$P$5:$P$22370,0))=FALSE,MATCH(AK$6&amp;$BF63,'Route Guide - Lanes Not in Data'!$P$5:$P$22370,0),
IF(ISERROR(MATCH(AK$6&amp;$BG63,'Route Guide - Lanes Not in Data'!$P$5:$P$22370,0))=FALSE,MATCH(AK$6&amp;$BG63,'Route Guide - Lanes Not in Data'!$P$5:$P$22370,0),
IF(ISERROR(MATCH(AK$6&amp;$BH63,'Route Guide - Lanes Not in Data'!$P$5:$P$22370,0))=FALSE,MATCH(AK$6&amp;$BH63,'Route Guide - Lanes Not in Data'!$P$5:$P$22370,0),
IF(ISERROR(MATCH(AK$6&amp;$BI63,'Route Guide - Lanes Not in Data'!$P$5:$P$22370,0))=FALSE,MATCH(AK$6&amp;$BI63,'Route Guide - Lanes Not in Data'!$P$5:$P$22370,0),
IF(ISERROR(MATCH(AK$6&amp;$BJ63,'Route Guide - Lanes Not in Data'!$P$5:$P$22370,0))=FALSE,MATCH(AK$6&amp;$BJ63,'Route Guide - Lanes Not in Data'!$P$5:$P$22370,0),""))))))))))),""))</f>
        <v/>
      </c>
      <c r="AL63" s="37" t="str">
        <f>IF(OR(AL$6="",EN63&lt;&gt;2),"",IFERROR(INDEX('Route Guide - Lanes Not in Data'!$D$5:$D$22370,
IF(ISERROR(MATCH(AL$6&amp;$BA63,'Route Guide - Lanes Not in Data'!$P$5:$P$22370,0))=FALSE,MATCH(AL$6&amp;$BA63,'Route Guide - Lanes Not in Data'!$P$5:$P$22370,0),
IF(ISERROR(MATCH(AL$6&amp;$BB63,'Route Guide - Lanes Not in Data'!$P$5:$P$22370,0))=FALSE,MATCH(AL$6&amp;$BB63,'Route Guide - Lanes Not in Data'!$P$5:$P$22370,0),
IF(ISERROR(MATCH(AL$6&amp;$BC63,'Route Guide - Lanes Not in Data'!$P$5:$P$22370,0))=FALSE,MATCH(AL$6&amp;$BC63,'Route Guide - Lanes Not in Data'!$P$5:$P$22370,0),
IF(ISERROR(MATCH(AL$6&amp;$BD63,'Route Guide - Lanes Not in Data'!$P$5:$P$22370,0))=FALSE,MATCH(AL$6&amp;$BD63,'Route Guide - Lanes Not in Data'!$P$5:$P$22370,0),
IF(ISERROR(MATCH(AL$6&amp;$BE63,'Route Guide - Lanes Not in Data'!$P$5:$P$22370,0))=FALSE,MATCH(AL$6&amp;$BE63,'Route Guide - Lanes Not in Data'!$P$5:$P$22370,0),
IF(ISERROR(MATCH(AL$6&amp;$BF63,'Route Guide - Lanes Not in Data'!$P$5:$P$22370,0))=FALSE,MATCH(AL$6&amp;$BF63,'Route Guide - Lanes Not in Data'!$P$5:$P$22370,0),
IF(ISERROR(MATCH(AL$6&amp;$BG63,'Route Guide - Lanes Not in Data'!$P$5:$P$22370,0))=FALSE,MATCH(AL$6&amp;$BG63,'Route Guide - Lanes Not in Data'!$P$5:$P$22370,0),
IF(ISERROR(MATCH(AL$6&amp;$BH63,'Route Guide - Lanes Not in Data'!$P$5:$P$22370,0))=FALSE,MATCH(AL$6&amp;$BH63,'Route Guide - Lanes Not in Data'!$P$5:$P$22370,0),
IF(ISERROR(MATCH(AL$6&amp;$BI63,'Route Guide - Lanes Not in Data'!$P$5:$P$22370,0))=FALSE,MATCH(AL$6&amp;$BI63,'Route Guide - Lanes Not in Data'!$P$5:$P$22370,0),
IF(ISERROR(MATCH(AL$6&amp;$BJ63,'Route Guide - Lanes Not in Data'!$P$5:$P$22370,0))=FALSE,MATCH(AL$6&amp;$BJ63,'Route Guide - Lanes Not in Data'!$P$5:$P$22370,0),""))))))))))),""))</f>
        <v/>
      </c>
      <c r="AM63" s="37" t="str">
        <f>IF(OR(AM$6="",EO63&lt;&gt;2),"",IFERROR(INDEX('Route Guide - Lanes Not in Data'!$D$5:$D$22370,
IF(ISERROR(MATCH(AM$6&amp;$BA63,'Route Guide - Lanes Not in Data'!$P$5:$P$22370,0))=FALSE,MATCH(AM$6&amp;$BA63,'Route Guide - Lanes Not in Data'!$P$5:$P$22370,0),
IF(ISERROR(MATCH(AM$6&amp;$BB63,'Route Guide - Lanes Not in Data'!$P$5:$P$22370,0))=FALSE,MATCH(AM$6&amp;$BB63,'Route Guide - Lanes Not in Data'!$P$5:$P$22370,0),
IF(ISERROR(MATCH(AM$6&amp;$BC63,'Route Guide - Lanes Not in Data'!$P$5:$P$22370,0))=FALSE,MATCH(AM$6&amp;$BC63,'Route Guide - Lanes Not in Data'!$P$5:$P$22370,0),
IF(ISERROR(MATCH(AM$6&amp;$BD63,'Route Guide - Lanes Not in Data'!$P$5:$P$22370,0))=FALSE,MATCH(AM$6&amp;$BD63,'Route Guide - Lanes Not in Data'!$P$5:$P$22370,0),
IF(ISERROR(MATCH(AM$6&amp;$BE63,'Route Guide - Lanes Not in Data'!$P$5:$P$22370,0))=FALSE,MATCH(AM$6&amp;$BE63,'Route Guide - Lanes Not in Data'!$P$5:$P$22370,0),
IF(ISERROR(MATCH(AM$6&amp;$BF63,'Route Guide - Lanes Not in Data'!$P$5:$P$22370,0))=FALSE,MATCH(AM$6&amp;$BF63,'Route Guide - Lanes Not in Data'!$P$5:$P$22370,0),
IF(ISERROR(MATCH(AM$6&amp;$BG63,'Route Guide - Lanes Not in Data'!$P$5:$P$22370,0))=FALSE,MATCH(AM$6&amp;$BG63,'Route Guide - Lanes Not in Data'!$P$5:$P$22370,0),
IF(ISERROR(MATCH(AM$6&amp;$BH63,'Route Guide - Lanes Not in Data'!$P$5:$P$22370,0))=FALSE,MATCH(AM$6&amp;$BH63,'Route Guide - Lanes Not in Data'!$P$5:$P$22370,0),
IF(ISERROR(MATCH(AM$6&amp;$BI63,'Route Guide - Lanes Not in Data'!$P$5:$P$22370,0))=FALSE,MATCH(AM$6&amp;$BI63,'Route Guide - Lanes Not in Data'!$P$5:$P$22370,0),
IF(ISERROR(MATCH(AM$6&amp;$BJ63,'Route Guide - Lanes Not in Data'!$P$5:$P$22370,0))=FALSE,MATCH(AM$6&amp;$BJ63,'Route Guide - Lanes Not in Data'!$P$5:$P$22370,0),""))))))))))),""))</f>
        <v/>
      </c>
      <c r="AN63" s="37" t="str">
        <f>IF(OR(AN$6="",EP63&lt;&gt;2),"",IFERROR(INDEX('Route Guide - Lanes Not in Data'!$D$5:$D$22370,
IF(ISERROR(MATCH(AN$6&amp;$BA63,'Route Guide - Lanes Not in Data'!$P$5:$P$22370,0))=FALSE,MATCH(AN$6&amp;$BA63,'Route Guide - Lanes Not in Data'!$P$5:$P$22370,0),
IF(ISERROR(MATCH(AN$6&amp;$BB63,'Route Guide - Lanes Not in Data'!$P$5:$P$22370,0))=FALSE,MATCH(AN$6&amp;$BB63,'Route Guide - Lanes Not in Data'!$P$5:$P$22370,0),
IF(ISERROR(MATCH(AN$6&amp;$BC63,'Route Guide - Lanes Not in Data'!$P$5:$P$22370,0))=FALSE,MATCH(AN$6&amp;$BC63,'Route Guide - Lanes Not in Data'!$P$5:$P$22370,0),
IF(ISERROR(MATCH(AN$6&amp;$BD63,'Route Guide - Lanes Not in Data'!$P$5:$P$22370,0))=FALSE,MATCH(AN$6&amp;$BD63,'Route Guide - Lanes Not in Data'!$P$5:$P$22370,0),
IF(ISERROR(MATCH(AN$6&amp;$BE63,'Route Guide - Lanes Not in Data'!$P$5:$P$22370,0))=FALSE,MATCH(AN$6&amp;$BE63,'Route Guide - Lanes Not in Data'!$P$5:$P$22370,0),
IF(ISERROR(MATCH(AN$6&amp;$BF63,'Route Guide - Lanes Not in Data'!$P$5:$P$22370,0))=FALSE,MATCH(AN$6&amp;$BF63,'Route Guide - Lanes Not in Data'!$P$5:$P$22370,0),
IF(ISERROR(MATCH(AN$6&amp;$BG63,'Route Guide - Lanes Not in Data'!$P$5:$P$22370,0))=FALSE,MATCH(AN$6&amp;$BG63,'Route Guide - Lanes Not in Data'!$P$5:$P$22370,0),
IF(ISERROR(MATCH(AN$6&amp;$BH63,'Route Guide - Lanes Not in Data'!$P$5:$P$22370,0))=FALSE,MATCH(AN$6&amp;$BH63,'Route Guide - Lanes Not in Data'!$P$5:$P$22370,0),
IF(ISERROR(MATCH(AN$6&amp;$BI63,'Route Guide - Lanes Not in Data'!$P$5:$P$22370,0))=FALSE,MATCH(AN$6&amp;$BI63,'Route Guide - Lanes Not in Data'!$P$5:$P$22370,0),
IF(ISERROR(MATCH(AN$6&amp;$BJ63,'Route Guide - Lanes Not in Data'!$P$5:$P$22370,0))=FALSE,MATCH(AN$6&amp;$BJ63,'Route Guide - Lanes Not in Data'!$P$5:$P$22370,0),""))))))))))),""))</f>
        <v/>
      </c>
      <c r="AO63" s="37" t="str">
        <f>IF(OR(AO$6="",EQ63&lt;&gt;2),"",IFERROR(INDEX('Route Guide - Lanes Not in Data'!$D$5:$D$22370,
IF(ISERROR(MATCH(AO$6&amp;$BA63,'Route Guide - Lanes Not in Data'!$P$5:$P$22370,0))=FALSE,MATCH(AO$6&amp;$BA63,'Route Guide - Lanes Not in Data'!$P$5:$P$22370,0),
IF(ISERROR(MATCH(AO$6&amp;$BB63,'Route Guide - Lanes Not in Data'!$P$5:$P$22370,0))=FALSE,MATCH(AO$6&amp;$BB63,'Route Guide - Lanes Not in Data'!$P$5:$P$22370,0),
IF(ISERROR(MATCH(AO$6&amp;$BC63,'Route Guide - Lanes Not in Data'!$P$5:$P$22370,0))=FALSE,MATCH(AO$6&amp;$BC63,'Route Guide - Lanes Not in Data'!$P$5:$P$22370,0),
IF(ISERROR(MATCH(AO$6&amp;$BD63,'Route Guide - Lanes Not in Data'!$P$5:$P$22370,0))=FALSE,MATCH(AO$6&amp;$BD63,'Route Guide - Lanes Not in Data'!$P$5:$P$22370,0),
IF(ISERROR(MATCH(AO$6&amp;$BE63,'Route Guide - Lanes Not in Data'!$P$5:$P$22370,0))=FALSE,MATCH(AO$6&amp;$BE63,'Route Guide - Lanes Not in Data'!$P$5:$P$22370,0),
IF(ISERROR(MATCH(AO$6&amp;$BF63,'Route Guide - Lanes Not in Data'!$P$5:$P$22370,0))=FALSE,MATCH(AO$6&amp;$BF63,'Route Guide - Lanes Not in Data'!$P$5:$P$22370,0),
IF(ISERROR(MATCH(AO$6&amp;$BG63,'Route Guide - Lanes Not in Data'!$P$5:$P$22370,0))=FALSE,MATCH(AO$6&amp;$BG63,'Route Guide - Lanes Not in Data'!$P$5:$P$22370,0),
IF(ISERROR(MATCH(AO$6&amp;$BH63,'Route Guide - Lanes Not in Data'!$P$5:$P$22370,0))=FALSE,MATCH(AO$6&amp;$BH63,'Route Guide - Lanes Not in Data'!$P$5:$P$22370,0),
IF(ISERROR(MATCH(AO$6&amp;$BI63,'Route Guide - Lanes Not in Data'!$P$5:$P$22370,0))=FALSE,MATCH(AO$6&amp;$BI63,'Route Guide - Lanes Not in Data'!$P$5:$P$22370,0),
IF(ISERROR(MATCH(AO$6&amp;$BJ63,'Route Guide - Lanes Not in Data'!$P$5:$P$22370,0))=FALSE,MATCH(AO$6&amp;$BJ63,'Route Guide - Lanes Not in Data'!$P$5:$P$22370,0),""))))))))))),""))</f>
        <v/>
      </c>
      <c r="AP63" s="37" t="str">
        <f>IF(OR(AP$6="",ER63&lt;&gt;2),"",IFERROR(INDEX('Route Guide - Lanes Not in Data'!$D$5:$D$22370,
IF(ISERROR(MATCH(AP$6&amp;$BA63,'Route Guide - Lanes Not in Data'!$P$5:$P$22370,0))=FALSE,MATCH(AP$6&amp;$BA63,'Route Guide - Lanes Not in Data'!$P$5:$P$22370,0),
IF(ISERROR(MATCH(AP$6&amp;$BB63,'Route Guide - Lanes Not in Data'!$P$5:$P$22370,0))=FALSE,MATCH(AP$6&amp;$BB63,'Route Guide - Lanes Not in Data'!$P$5:$P$22370,0),
IF(ISERROR(MATCH(AP$6&amp;$BC63,'Route Guide - Lanes Not in Data'!$P$5:$P$22370,0))=FALSE,MATCH(AP$6&amp;$BC63,'Route Guide - Lanes Not in Data'!$P$5:$P$22370,0),
IF(ISERROR(MATCH(AP$6&amp;$BD63,'Route Guide - Lanes Not in Data'!$P$5:$P$22370,0))=FALSE,MATCH(AP$6&amp;$BD63,'Route Guide - Lanes Not in Data'!$P$5:$P$22370,0),
IF(ISERROR(MATCH(AP$6&amp;$BE63,'Route Guide - Lanes Not in Data'!$P$5:$P$22370,0))=FALSE,MATCH(AP$6&amp;$BE63,'Route Guide - Lanes Not in Data'!$P$5:$P$22370,0),
IF(ISERROR(MATCH(AP$6&amp;$BF63,'Route Guide - Lanes Not in Data'!$P$5:$P$22370,0))=FALSE,MATCH(AP$6&amp;$BF63,'Route Guide - Lanes Not in Data'!$P$5:$P$22370,0),
IF(ISERROR(MATCH(AP$6&amp;$BG63,'Route Guide - Lanes Not in Data'!$P$5:$P$22370,0))=FALSE,MATCH(AP$6&amp;$BG63,'Route Guide - Lanes Not in Data'!$P$5:$P$22370,0),
IF(ISERROR(MATCH(AP$6&amp;$BH63,'Route Guide - Lanes Not in Data'!$P$5:$P$22370,0))=FALSE,MATCH(AP$6&amp;$BH63,'Route Guide - Lanes Not in Data'!$P$5:$P$22370,0),
IF(ISERROR(MATCH(AP$6&amp;$BI63,'Route Guide - Lanes Not in Data'!$P$5:$P$22370,0))=FALSE,MATCH(AP$6&amp;$BI63,'Route Guide - Lanes Not in Data'!$P$5:$P$22370,0),
IF(ISERROR(MATCH(AP$6&amp;$BJ63,'Route Guide - Lanes Not in Data'!$P$5:$P$22370,0))=FALSE,MATCH(AP$6&amp;$BJ63,'Route Guide - Lanes Not in Data'!$P$5:$P$22370,0),""))))))))))),""))</f>
        <v/>
      </c>
      <c r="AQ63" s="37" t="str">
        <f>IF(OR(AQ$6="",ES63&lt;&gt;2),"",IFERROR(INDEX('Route Guide - Lanes Not in Data'!$D$5:$D$22370,
IF(ISERROR(MATCH(AQ$6&amp;$BA63,'Route Guide - Lanes Not in Data'!$P$5:$P$22370,0))=FALSE,MATCH(AQ$6&amp;$BA63,'Route Guide - Lanes Not in Data'!$P$5:$P$22370,0),
IF(ISERROR(MATCH(AQ$6&amp;$BB63,'Route Guide - Lanes Not in Data'!$P$5:$P$22370,0))=FALSE,MATCH(AQ$6&amp;$BB63,'Route Guide - Lanes Not in Data'!$P$5:$P$22370,0),
IF(ISERROR(MATCH(AQ$6&amp;$BC63,'Route Guide - Lanes Not in Data'!$P$5:$P$22370,0))=FALSE,MATCH(AQ$6&amp;$BC63,'Route Guide - Lanes Not in Data'!$P$5:$P$22370,0),
IF(ISERROR(MATCH(AQ$6&amp;$BD63,'Route Guide - Lanes Not in Data'!$P$5:$P$22370,0))=FALSE,MATCH(AQ$6&amp;$BD63,'Route Guide - Lanes Not in Data'!$P$5:$P$22370,0),
IF(ISERROR(MATCH(AQ$6&amp;$BE63,'Route Guide - Lanes Not in Data'!$P$5:$P$22370,0))=FALSE,MATCH(AQ$6&amp;$BE63,'Route Guide - Lanes Not in Data'!$P$5:$P$22370,0),
IF(ISERROR(MATCH(AQ$6&amp;$BF63,'Route Guide - Lanes Not in Data'!$P$5:$P$22370,0))=FALSE,MATCH(AQ$6&amp;$BF63,'Route Guide - Lanes Not in Data'!$P$5:$P$22370,0),
IF(ISERROR(MATCH(AQ$6&amp;$BG63,'Route Guide - Lanes Not in Data'!$P$5:$P$22370,0))=FALSE,MATCH(AQ$6&amp;$BG63,'Route Guide - Lanes Not in Data'!$P$5:$P$22370,0),
IF(ISERROR(MATCH(AQ$6&amp;$BH63,'Route Guide - Lanes Not in Data'!$P$5:$P$22370,0))=FALSE,MATCH(AQ$6&amp;$BH63,'Route Guide - Lanes Not in Data'!$P$5:$P$22370,0),
IF(ISERROR(MATCH(AQ$6&amp;$BI63,'Route Guide - Lanes Not in Data'!$P$5:$P$22370,0))=FALSE,MATCH(AQ$6&amp;$BI63,'Route Guide - Lanes Not in Data'!$P$5:$P$22370,0),
IF(ISERROR(MATCH(AQ$6&amp;$BJ63,'Route Guide - Lanes Not in Data'!$P$5:$P$22370,0))=FALSE,MATCH(AQ$6&amp;$BJ63,'Route Guide - Lanes Not in Data'!$P$5:$P$22370,0),""))))))))))),""))</f>
        <v/>
      </c>
      <c r="AR63" s="37" t="str">
        <f>IF(OR(AR$6="",ET63&lt;&gt;2),"",IFERROR(INDEX('Route Guide - Lanes Not in Data'!$D$5:$D$22370,
IF(ISERROR(MATCH(AR$6&amp;$BA63,'Route Guide - Lanes Not in Data'!$P$5:$P$22370,0))=FALSE,MATCH(AR$6&amp;$BA63,'Route Guide - Lanes Not in Data'!$P$5:$P$22370,0),
IF(ISERROR(MATCH(AR$6&amp;$BB63,'Route Guide - Lanes Not in Data'!$P$5:$P$22370,0))=FALSE,MATCH(AR$6&amp;$BB63,'Route Guide - Lanes Not in Data'!$P$5:$P$22370,0),
IF(ISERROR(MATCH(AR$6&amp;$BC63,'Route Guide - Lanes Not in Data'!$P$5:$P$22370,0))=FALSE,MATCH(AR$6&amp;$BC63,'Route Guide - Lanes Not in Data'!$P$5:$P$22370,0),
IF(ISERROR(MATCH(AR$6&amp;$BD63,'Route Guide - Lanes Not in Data'!$P$5:$P$22370,0))=FALSE,MATCH(AR$6&amp;$BD63,'Route Guide - Lanes Not in Data'!$P$5:$P$22370,0),
IF(ISERROR(MATCH(AR$6&amp;$BE63,'Route Guide - Lanes Not in Data'!$P$5:$P$22370,0))=FALSE,MATCH(AR$6&amp;$BE63,'Route Guide - Lanes Not in Data'!$P$5:$P$22370,0),
IF(ISERROR(MATCH(AR$6&amp;$BF63,'Route Guide - Lanes Not in Data'!$P$5:$P$22370,0))=FALSE,MATCH(AR$6&amp;$BF63,'Route Guide - Lanes Not in Data'!$P$5:$P$22370,0),
IF(ISERROR(MATCH(AR$6&amp;$BG63,'Route Guide - Lanes Not in Data'!$P$5:$P$22370,0))=FALSE,MATCH(AR$6&amp;$BG63,'Route Guide - Lanes Not in Data'!$P$5:$P$22370,0),
IF(ISERROR(MATCH(AR$6&amp;$BH63,'Route Guide - Lanes Not in Data'!$P$5:$P$22370,0))=FALSE,MATCH(AR$6&amp;$BH63,'Route Guide - Lanes Not in Data'!$P$5:$P$22370,0),
IF(ISERROR(MATCH(AR$6&amp;$BI63,'Route Guide - Lanes Not in Data'!$P$5:$P$22370,0))=FALSE,MATCH(AR$6&amp;$BI63,'Route Guide - Lanes Not in Data'!$P$5:$P$22370,0),
IF(ISERROR(MATCH(AR$6&amp;$BJ63,'Route Guide - Lanes Not in Data'!$P$5:$P$22370,0))=FALSE,MATCH(AR$6&amp;$BJ63,'Route Guide - Lanes Not in Data'!$P$5:$P$22370,0),""))))))))))),""))</f>
        <v/>
      </c>
      <c r="AS63" s="37" t="str">
        <f>IF(OR(AS$6="",EU63&lt;&gt;2),"",IFERROR(INDEX('Route Guide - Lanes Not in Data'!$D$5:$D$22370,
IF(ISERROR(MATCH(AS$6&amp;$BA63,'Route Guide - Lanes Not in Data'!$P$5:$P$22370,0))=FALSE,MATCH(AS$6&amp;$BA63,'Route Guide - Lanes Not in Data'!$P$5:$P$22370,0),
IF(ISERROR(MATCH(AS$6&amp;$BB63,'Route Guide - Lanes Not in Data'!$P$5:$P$22370,0))=FALSE,MATCH(AS$6&amp;$BB63,'Route Guide - Lanes Not in Data'!$P$5:$P$22370,0),
IF(ISERROR(MATCH(AS$6&amp;$BC63,'Route Guide - Lanes Not in Data'!$P$5:$P$22370,0))=FALSE,MATCH(AS$6&amp;$BC63,'Route Guide - Lanes Not in Data'!$P$5:$P$22370,0),
IF(ISERROR(MATCH(AS$6&amp;$BD63,'Route Guide - Lanes Not in Data'!$P$5:$P$22370,0))=FALSE,MATCH(AS$6&amp;$BD63,'Route Guide - Lanes Not in Data'!$P$5:$P$22370,0),
IF(ISERROR(MATCH(AS$6&amp;$BE63,'Route Guide - Lanes Not in Data'!$P$5:$P$22370,0))=FALSE,MATCH(AS$6&amp;$BE63,'Route Guide - Lanes Not in Data'!$P$5:$P$22370,0),
IF(ISERROR(MATCH(AS$6&amp;$BF63,'Route Guide - Lanes Not in Data'!$P$5:$P$22370,0))=FALSE,MATCH(AS$6&amp;$BF63,'Route Guide - Lanes Not in Data'!$P$5:$P$22370,0),
IF(ISERROR(MATCH(AS$6&amp;$BG63,'Route Guide - Lanes Not in Data'!$P$5:$P$22370,0))=FALSE,MATCH(AS$6&amp;$BG63,'Route Guide - Lanes Not in Data'!$P$5:$P$22370,0),
IF(ISERROR(MATCH(AS$6&amp;$BH63,'Route Guide - Lanes Not in Data'!$P$5:$P$22370,0))=FALSE,MATCH(AS$6&amp;$BH63,'Route Guide - Lanes Not in Data'!$P$5:$P$22370,0),
IF(ISERROR(MATCH(AS$6&amp;$BI63,'Route Guide - Lanes Not in Data'!$P$5:$P$22370,0))=FALSE,MATCH(AS$6&amp;$BI63,'Route Guide - Lanes Not in Data'!$P$5:$P$22370,0),
IF(ISERROR(MATCH(AS$6&amp;$BJ63,'Route Guide - Lanes Not in Data'!$P$5:$P$22370,0))=FALSE,MATCH(AS$6&amp;$BJ63,'Route Guide - Lanes Not in Data'!$P$5:$P$22370,0),""))))))))))),""))</f>
        <v/>
      </c>
      <c r="AT63" s="37" t="str">
        <f>IF(OR(AT$6="",EV63&lt;&gt;2),"",IFERROR(INDEX('Route Guide - Lanes Not in Data'!$D$5:$D$22370,
IF(ISERROR(MATCH(AT$6&amp;$BA63,'Route Guide - Lanes Not in Data'!$P$5:$P$22370,0))=FALSE,MATCH(AT$6&amp;$BA63,'Route Guide - Lanes Not in Data'!$P$5:$P$22370,0),
IF(ISERROR(MATCH(AT$6&amp;$BB63,'Route Guide - Lanes Not in Data'!$P$5:$P$22370,0))=FALSE,MATCH(AT$6&amp;$BB63,'Route Guide - Lanes Not in Data'!$P$5:$P$22370,0),
IF(ISERROR(MATCH(AT$6&amp;$BC63,'Route Guide - Lanes Not in Data'!$P$5:$P$22370,0))=FALSE,MATCH(AT$6&amp;$BC63,'Route Guide - Lanes Not in Data'!$P$5:$P$22370,0),
IF(ISERROR(MATCH(AT$6&amp;$BD63,'Route Guide - Lanes Not in Data'!$P$5:$P$22370,0))=FALSE,MATCH(AT$6&amp;$BD63,'Route Guide - Lanes Not in Data'!$P$5:$P$22370,0),
IF(ISERROR(MATCH(AT$6&amp;$BE63,'Route Guide - Lanes Not in Data'!$P$5:$P$22370,0))=FALSE,MATCH(AT$6&amp;$BE63,'Route Guide - Lanes Not in Data'!$P$5:$P$22370,0),
IF(ISERROR(MATCH(AT$6&amp;$BF63,'Route Guide - Lanes Not in Data'!$P$5:$P$22370,0))=FALSE,MATCH(AT$6&amp;$BF63,'Route Guide - Lanes Not in Data'!$P$5:$P$22370,0),
IF(ISERROR(MATCH(AT$6&amp;$BG63,'Route Guide - Lanes Not in Data'!$P$5:$P$22370,0))=FALSE,MATCH(AT$6&amp;$BG63,'Route Guide - Lanes Not in Data'!$P$5:$P$22370,0),
IF(ISERROR(MATCH(AT$6&amp;$BH63,'Route Guide - Lanes Not in Data'!$P$5:$P$22370,0))=FALSE,MATCH(AT$6&amp;$BH63,'Route Guide - Lanes Not in Data'!$P$5:$P$22370,0),
IF(ISERROR(MATCH(AT$6&amp;$BI63,'Route Guide - Lanes Not in Data'!$P$5:$P$22370,0))=FALSE,MATCH(AT$6&amp;$BI63,'Route Guide - Lanes Not in Data'!$P$5:$P$22370,0),
IF(ISERROR(MATCH(AT$6&amp;$BJ63,'Route Guide - Lanes Not in Data'!$P$5:$P$22370,0))=FALSE,MATCH(AT$6&amp;$BJ63,'Route Guide - Lanes Not in Data'!$P$5:$P$22370,0),""))))))))))),""))</f>
        <v/>
      </c>
      <c r="AU63" s="37" t="str">
        <f>IF(OR(AU$6="",EW63&lt;&gt;2),"",IFERROR(INDEX('Route Guide - Lanes Not in Data'!$D$5:$D$22370,
IF(ISERROR(MATCH(AU$6&amp;$BA63,'Route Guide - Lanes Not in Data'!$P$5:$P$22370,0))=FALSE,MATCH(AU$6&amp;$BA63,'Route Guide - Lanes Not in Data'!$P$5:$P$22370,0),
IF(ISERROR(MATCH(AU$6&amp;$BB63,'Route Guide - Lanes Not in Data'!$P$5:$P$22370,0))=FALSE,MATCH(AU$6&amp;$BB63,'Route Guide - Lanes Not in Data'!$P$5:$P$22370,0),
IF(ISERROR(MATCH(AU$6&amp;$BC63,'Route Guide - Lanes Not in Data'!$P$5:$P$22370,0))=FALSE,MATCH(AU$6&amp;$BC63,'Route Guide - Lanes Not in Data'!$P$5:$P$22370,0),
IF(ISERROR(MATCH(AU$6&amp;$BD63,'Route Guide - Lanes Not in Data'!$P$5:$P$22370,0))=FALSE,MATCH(AU$6&amp;$BD63,'Route Guide - Lanes Not in Data'!$P$5:$P$22370,0),
IF(ISERROR(MATCH(AU$6&amp;$BE63,'Route Guide - Lanes Not in Data'!$P$5:$P$22370,0))=FALSE,MATCH(AU$6&amp;$BE63,'Route Guide - Lanes Not in Data'!$P$5:$P$22370,0),
IF(ISERROR(MATCH(AU$6&amp;$BF63,'Route Guide - Lanes Not in Data'!$P$5:$P$22370,0))=FALSE,MATCH(AU$6&amp;$BF63,'Route Guide - Lanes Not in Data'!$P$5:$P$22370,0),
IF(ISERROR(MATCH(AU$6&amp;$BG63,'Route Guide - Lanes Not in Data'!$P$5:$P$22370,0))=FALSE,MATCH(AU$6&amp;$BG63,'Route Guide - Lanes Not in Data'!$P$5:$P$22370,0),
IF(ISERROR(MATCH(AU$6&amp;$BH63,'Route Guide - Lanes Not in Data'!$P$5:$P$22370,0))=FALSE,MATCH(AU$6&amp;$BH63,'Route Guide - Lanes Not in Data'!$P$5:$P$22370,0),
IF(ISERROR(MATCH(AU$6&amp;$BI63,'Route Guide - Lanes Not in Data'!$P$5:$P$22370,0))=FALSE,MATCH(AU$6&amp;$BI63,'Route Guide - Lanes Not in Data'!$P$5:$P$22370,0),
IF(ISERROR(MATCH(AU$6&amp;$BJ63,'Route Guide - Lanes Not in Data'!$P$5:$P$22370,0))=FALSE,MATCH(AU$6&amp;$BJ63,'Route Guide - Lanes Not in Data'!$P$5:$P$22370,0),""))))))))))),""))</f>
        <v/>
      </c>
      <c r="AV63" s="37">
        <f t="shared" si="47"/>
        <v>0.43</v>
      </c>
      <c r="AW63" s="23" t="str">
        <f t="shared" si="48"/>
        <v>ODFL</v>
      </c>
      <c r="AX63" s="37">
        <f t="shared" si="49"/>
        <v>0.14799999999999999</v>
      </c>
      <c r="AY63" s="23" t="str">
        <f t="shared" si="50"/>
        <v>CNWY</v>
      </c>
      <c r="BA63" s="23" t="str">
        <f t="shared" si="62"/>
        <v>-0E25-CA-CITY OF INDUSTRY-NS</v>
      </c>
      <c r="BB63" s="23" t="str">
        <f t="shared" si="63"/>
        <v>-0E25-CA-CITY OF INDUSTRY-CAN</v>
      </c>
      <c r="BC63" s="23" t="str">
        <f t="shared" si="64"/>
        <v>-CA-CITY OF INDUSTRY-NS</v>
      </c>
      <c r="BD63" s="23" t="str">
        <f t="shared" si="65"/>
        <v>-CA-CITY OF INDUSTRY-CAN</v>
      </c>
      <c r="BE63" s="23" t="str">
        <f t="shared" si="66"/>
        <v>-91745-NS</v>
      </c>
      <c r="BF63" s="23" t="str">
        <f t="shared" si="67"/>
        <v>-91745-CAN</v>
      </c>
      <c r="BG63" s="23" t="str">
        <f t="shared" si="68"/>
        <v>-CA-NS</v>
      </c>
      <c r="BH63" s="23" t="str">
        <f t="shared" si="69"/>
        <v>CA-NS</v>
      </c>
      <c r="BI63" s="23" t="str">
        <f t="shared" si="51"/>
        <v>CA-CAN</v>
      </c>
      <c r="BJ63" s="23" t="str">
        <f t="shared" si="70"/>
        <v>USA-CAN</v>
      </c>
      <c r="BM63" s="23" t="str">
        <f t="shared" si="71"/>
        <v>0E25-CA-CITY OF INDUSTRY-NS-CA</v>
      </c>
      <c r="BN63" s="23" t="e">
        <f>_xlfn.XLOOKUP($BM63,'Route Guide - Lanes In Data'!$B$1:$B$2645,'Route Guide - Lanes In Data'!D$1:D$2645)</f>
        <v>#N/A</v>
      </c>
      <c r="BO63" s="23" t="e">
        <f>_xlfn.XLOOKUP($BM63,'Route Guide - Lanes In Data'!$B$1:$B$2645,'Route Guide - Lanes In Data'!E$1:E$2645)</f>
        <v>#N/A</v>
      </c>
      <c r="BQ63" s="37">
        <f>IF(OR(BQ$6="",EC63&lt;&gt;2),"",IFERROR(INDEX('Route Guide - Lanes Not in Data'!$E$5:$E$22370,
IF(ISERROR(MATCH(BQ$6&amp;$CQ63,'Route Guide - Lanes Not in Data'!$P$5:$P$22370,0))=FALSE,MATCH(BQ$6&amp;$CQ63,'Route Guide - Lanes Not in Data'!$P$5:$P$22370,0),
IF(ISERROR(MATCH(BQ$6&amp;$CR63,'Route Guide - Lanes Not in Data'!$P$5:$P$22370,0))=FALSE,MATCH(BQ$6&amp;$CR63,'Route Guide - Lanes Not in Data'!$P$5:$P$22370,0),
IF(ISERROR(MATCH(BQ$6&amp;$CS63,'Route Guide - Lanes Not in Data'!$P$5:$P$22370,0))=FALSE,MATCH(BQ$6&amp;$CS63,'Route Guide - Lanes Not in Data'!$P$5:$P$22370,0),
IF(ISERROR(MATCH(BQ$6&amp;$CT63,'Route Guide - Lanes Not in Data'!$P$5:$P$22370,0))=FALSE,MATCH(BQ$6&amp;$CT63,'Route Guide - Lanes Not in Data'!$P$5:$P$22370,0),
IF(ISERROR(MATCH(BQ$6&amp;$CU63,'Route Guide - Lanes Not in Data'!$P$5:$P$22370,0))=FALSE,MATCH(BQ$6&amp;$CU63,'Route Guide - Lanes Not in Data'!$P$5:$P$22370,0),
IF(ISERROR(MATCH(BQ$6&amp;$CV63,'Route Guide - Lanes Not in Data'!$P$5:$P$22370,0))=FALSE,MATCH(BQ$6&amp;$CV63,'Route Guide - Lanes Not in Data'!$P$5:$P$22370,0),
IF(ISERROR(MATCH(BQ$6&amp;$CW63,'Route Guide - Lanes Not in Data'!$P$5:$P$22370,0))=FALSE,MATCH(BQ$6&amp;$CW63,'Route Guide - Lanes Not in Data'!$P$5:$P$22370,0),
IF(ISERROR(MATCH(BQ$6&amp;$CX63,'Route Guide - Lanes Not in Data'!$P$5:$P$22370,0))=FALSE,MATCH(BQ$6&amp;$CX63,'Route Guide - Lanes Not in Data'!$P$5:$P$22370,0),
IF(ISERROR(MATCH(BQ$6&amp;$CY63,'Route Guide - Lanes Not in Data'!$P$5:$P$22370,0))=FALSE,MATCH(BQ$6&amp;$CY63,'Route Guide - Lanes Not in Data'!$P$5:$P$22370,0),
IF(ISERROR(MATCH(BQ$6&amp;$CZ63,'Route Guide - Lanes Not in Data'!$P$5:$P$22370,0))=FALSE,MATCH(BQ$6&amp;$CZ63,'Route Guide - Lanes Not in Data'!$P$5:$P$22370,0),""))))))))))),""))</f>
        <v>0.43</v>
      </c>
      <c r="BR63" s="37">
        <f>IF(OR(BR$6="",ED63&lt;&gt;2),"",IFERROR(INDEX('Route Guide - Lanes Not in Data'!$E$5:$E$22370,
IF(ISERROR(MATCH(BR$6&amp;$CQ63,'Route Guide - Lanes Not in Data'!$P$5:$P$22370,0))=FALSE,MATCH(BR$6&amp;$CQ63,'Route Guide - Lanes Not in Data'!$P$5:$P$22370,0),
IF(ISERROR(MATCH(BR$6&amp;$CR63,'Route Guide - Lanes Not in Data'!$P$5:$P$22370,0))=FALSE,MATCH(BR$6&amp;$CR63,'Route Guide - Lanes Not in Data'!$P$5:$P$22370,0),
IF(ISERROR(MATCH(BR$6&amp;$CS63,'Route Guide - Lanes Not in Data'!$P$5:$P$22370,0))=FALSE,MATCH(BR$6&amp;$CS63,'Route Guide - Lanes Not in Data'!$P$5:$P$22370,0),
IF(ISERROR(MATCH(BR$6&amp;$CT63,'Route Guide - Lanes Not in Data'!$P$5:$P$22370,0))=FALSE,MATCH(BR$6&amp;$CT63,'Route Guide - Lanes Not in Data'!$P$5:$P$22370,0),
IF(ISERROR(MATCH(BR$6&amp;$CU63,'Route Guide - Lanes Not in Data'!$P$5:$P$22370,0))=FALSE,MATCH(BR$6&amp;$CU63,'Route Guide - Lanes Not in Data'!$P$5:$P$22370,0),
IF(ISERROR(MATCH(BR$6&amp;$CV63,'Route Guide - Lanes Not in Data'!$P$5:$P$22370,0))=FALSE,MATCH(BR$6&amp;$CV63,'Route Guide - Lanes Not in Data'!$P$5:$P$22370,0),
IF(ISERROR(MATCH(BR$6&amp;$CW63,'Route Guide - Lanes Not in Data'!$P$5:$P$22370,0))=FALSE,MATCH(BR$6&amp;$CW63,'Route Guide - Lanes Not in Data'!$P$5:$P$22370,0),
IF(ISERROR(MATCH(BR$6&amp;$CX63,'Route Guide - Lanes Not in Data'!$P$5:$P$22370,0))=FALSE,MATCH(BR$6&amp;$CX63,'Route Guide - Lanes Not in Data'!$P$5:$P$22370,0),
IF(ISERROR(MATCH(BR$6&amp;$CY63,'Route Guide - Lanes Not in Data'!$P$5:$P$22370,0))=FALSE,MATCH(BR$6&amp;$CY63,'Route Guide - Lanes Not in Data'!$P$5:$P$22370,0),
IF(ISERROR(MATCH(BR$6&amp;$CZ63,'Route Guide - Lanes Not in Data'!$P$5:$P$22370,0))=FALSE,MATCH(BR$6&amp;$CZ63,'Route Guide - Lanes Not in Data'!$P$5:$P$22370,0),""))))))))))),""))</f>
        <v>-5.1999999999999998E-2</v>
      </c>
      <c r="BS63" s="37" t="str">
        <f>IF(OR(BS$6="",EE63&lt;&gt;2),"",IFERROR(INDEX('Route Guide - Lanes Not in Data'!$E$5:$E$22370,
IF(ISERROR(MATCH(BS$6&amp;$CQ63,'Route Guide - Lanes Not in Data'!$P$5:$P$22370,0))=FALSE,MATCH(BS$6&amp;$CQ63,'Route Guide - Lanes Not in Data'!$P$5:$P$22370,0),
IF(ISERROR(MATCH(BS$6&amp;$CR63,'Route Guide - Lanes Not in Data'!$P$5:$P$22370,0))=FALSE,MATCH(BS$6&amp;$CR63,'Route Guide - Lanes Not in Data'!$P$5:$P$22370,0),
IF(ISERROR(MATCH(BS$6&amp;$CS63,'Route Guide - Lanes Not in Data'!$P$5:$P$22370,0))=FALSE,MATCH(BS$6&amp;$CS63,'Route Guide - Lanes Not in Data'!$P$5:$P$22370,0),
IF(ISERROR(MATCH(BS$6&amp;$CT63,'Route Guide - Lanes Not in Data'!$P$5:$P$22370,0))=FALSE,MATCH(BS$6&amp;$CT63,'Route Guide - Lanes Not in Data'!$P$5:$P$22370,0),
IF(ISERROR(MATCH(BS$6&amp;$CU63,'Route Guide - Lanes Not in Data'!$P$5:$P$22370,0))=FALSE,MATCH(BS$6&amp;$CU63,'Route Guide - Lanes Not in Data'!$P$5:$P$22370,0),
IF(ISERROR(MATCH(BS$6&amp;$CV63,'Route Guide - Lanes Not in Data'!$P$5:$P$22370,0))=FALSE,MATCH(BS$6&amp;$CV63,'Route Guide - Lanes Not in Data'!$P$5:$P$22370,0),
IF(ISERROR(MATCH(BS$6&amp;$CW63,'Route Guide - Lanes Not in Data'!$P$5:$P$22370,0))=FALSE,MATCH(BS$6&amp;$CW63,'Route Guide - Lanes Not in Data'!$P$5:$P$22370,0),
IF(ISERROR(MATCH(BS$6&amp;$CX63,'Route Guide - Lanes Not in Data'!$P$5:$P$22370,0))=FALSE,MATCH(BS$6&amp;$CX63,'Route Guide - Lanes Not in Data'!$P$5:$P$22370,0),
IF(ISERROR(MATCH(BS$6&amp;$CY63,'Route Guide - Lanes Not in Data'!$P$5:$P$22370,0))=FALSE,MATCH(BS$6&amp;$CY63,'Route Guide - Lanes Not in Data'!$P$5:$P$22370,0),
IF(ISERROR(MATCH(BS$6&amp;$CZ63,'Route Guide - Lanes Not in Data'!$P$5:$P$22370,0))=FALSE,MATCH(BS$6&amp;$CZ63,'Route Guide - Lanes Not in Data'!$P$5:$P$22370,0),""))))))))))),""))</f>
        <v/>
      </c>
      <c r="BT63" s="37" t="str">
        <f>IF(OR(BT$6="",EF63&lt;&gt;2),"",IFERROR(INDEX('Route Guide - Lanes Not in Data'!$E$5:$E$22370,
IF(ISERROR(MATCH(BT$6&amp;$CQ63,'Route Guide - Lanes Not in Data'!$P$5:$P$22370,0))=FALSE,MATCH(BT$6&amp;$CQ63,'Route Guide - Lanes Not in Data'!$P$5:$P$22370,0),
IF(ISERROR(MATCH(BT$6&amp;$CR63,'Route Guide - Lanes Not in Data'!$P$5:$P$22370,0))=FALSE,MATCH(BT$6&amp;$CR63,'Route Guide - Lanes Not in Data'!$P$5:$P$22370,0),
IF(ISERROR(MATCH(BT$6&amp;$CS63,'Route Guide - Lanes Not in Data'!$P$5:$P$22370,0))=FALSE,MATCH(BT$6&amp;$CS63,'Route Guide - Lanes Not in Data'!$P$5:$P$22370,0),
IF(ISERROR(MATCH(BT$6&amp;$CT63,'Route Guide - Lanes Not in Data'!$P$5:$P$22370,0))=FALSE,MATCH(BT$6&amp;$CT63,'Route Guide - Lanes Not in Data'!$P$5:$P$22370,0),
IF(ISERROR(MATCH(BT$6&amp;$CU63,'Route Guide - Lanes Not in Data'!$P$5:$P$22370,0))=FALSE,MATCH(BT$6&amp;$CU63,'Route Guide - Lanes Not in Data'!$P$5:$P$22370,0),
IF(ISERROR(MATCH(BT$6&amp;$CV63,'Route Guide - Lanes Not in Data'!$P$5:$P$22370,0))=FALSE,MATCH(BT$6&amp;$CV63,'Route Guide - Lanes Not in Data'!$P$5:$P$22370,0),
IF(ISERROR(MATCH(BT$6&amp;$CW63,'Route Guide - Lanes Not in Data'!$P$5:$P$22370,0))=FALSE,MATCH(BT$6&amp;$CW63,'Route Guide - Lanes Not in Data'!$P$5:$P$22370,0),
IF(ISERROR(MATCH(BT$6&amp;$CX63,'Route Guide - Lanes Not in Data'!$P$5:$P$22370,0))=FALSE,MATCH(BT$6&amp;$CX63,'Route Guide - Lanes Not in Data'!$P$5:$P$22370,0),
IF(ISERROR(MATCH(BT$6&amp;$CY63,'Route Guide - Lanes Not in Data'!$P$5:$P$22370,0))=FALSE,MATCH(BT$6&amp;$CY63,'Route Guide - Lanes Not in Data'!$P$5:$P$22370,0),
IF(ISERROR(MATCH(BT$6&amp;$CZ63,'Route Guide - Lanes Not in Data'!$P$5:$P$22370,0))=FALSE,MATCH(BT$6&amp;$CZ63,'Route Guide - Lanes Not in Data'!$P$5:$P$22370,0),""))))))))))),""))</f>
        <v/>
      </c>
      <c r="BU63" s="37">
        <f>IF(OR(BU$6="",EG63&lt;&gt;2),"",IFERROR(INDEX('Route Guide - Lanes Not in Data'!$E$5:$E$22370,
IF(ISERROR(MATCH(BU$6&amp;$CQ63,'Route Guide - Lanes Not in Data'!$P$5:$P$22370,0))=FALSE,MATCH(BU$6&amp;$CQ63,'Route Guide - Lanes Not in Data'!$P$5:$P$22370,0),
IF(ISERROR(MATCH(BU$6&amp;$CR63,'Route Guide - Lanes Not in Data'!$P$5:$P$22370,0))=FALSE,MATCH(BU$6&amp;$CR63,'Route Guide - Lanes Not in Data'!$P$5:$P$22370,0),
IF(ISERROR(MATCH(BU$6&amp;$CS63,'Route Guide - Lanes Not in Data'!$P$5:$P$22370,0))=FALSE,MATCH(BU$6&amp;$CS63,'Route Guide - Lanes Not in Data'!$P$5:$P$22370,0),
IF(ISERROR(MATCH(BU$6&amp;$CT63,'Route Guide - Lanes Not in Data'!$P$5:$P$22370,0))=FALSE,MATCH(BU$6&amp;$CT63,'Route Guide - Lanes Not in Data'!$P$5:$P$22370,0),
IF(ISERROR(MATCH(BU$6&amp;$CU63,'Route Guide - Lanes Not in Data'!$P$5:$P$22370,0))=FALSE,MATCH(BU$6&amp;$CU63,'Route Guide - Lanes Not in Data'!$P$5:$P$22370,0),
IF(ISERROR(MATCH(BU$6&amp;$CV63,'Route Guide - Lanes Not in Data'!$P$5:$P$22370,0))=FALSE,MATCH(BU$6&amp;$CV63,'Route Guide - Lanes Not in Data'!$P$5:$P$22370,0),
IF(ISERROR(MATCH(BU$6&amp;$CW63,'Route Guide - Lanes Not in Data'!$P$5:$P$22370,0))=FALSE,MATCH(BU$6&amp;$CW63,'Route Guide - Lanes Not in Data'!$P$5:$P$22370,0),
IF(ISERROR(MATCH(BU$6&amp;$CX63,'Route Guide - Lanes Not in Data'!$P$5:$P$22370,0))=FALSE,MATCH(BU$6&amp;$CX63,'Route Guide - Lanes Not in Data'!$P$5:$P$22370,0),
IF(ISERROR(MATCH(BU$6&amp;$CY63,'Route Guide - Lanes Not in Data'!$P$5:$P$22370,0))=FALSE,MATCH(BU$6&amp;$CY63,'Route Guide - Lanes Not in Data'!$P$5:$P$22370,0),
IF(ISERROR(MATCH(BU$6&amp;$CZ63,'Route Guide - Lanes Not in Data'!$P$5:$P$22370,0))=FALSE,MATCH(BU$6&amp;$CZ63,'Route Guide - Lanes Not in Data'!$P$5:$P$22370,0),""))))))))))),""))</f>
        <v>0</v>
      </c>
      <c r="BV63" s="37" t="str">
        <f>IF(OR(BV$6="",EH63&lt;&gt;2),"",IFERROR(INDEX('Route Guide - Lanes Not in Data'!$E$5:$E$22370,
IF(ISERROR(MATCH(BV$6&amp;$CQ63,'Route Guide - Lanes Not in Data'!$P$5:$P$22370,0))=FALSE,MATCH(BV$6&amp;$CQ63,'Route Guide - Lanes Not in Data'!$P$5:$P$22370,0),
IF(ISERROR(MATCH(BV$6&amp;$CR63,'Route Guide - Lanes Not in Data'!$P$5:$P$22370,0))=FALSE,MATCH(BV$6&amp;$CR63,'Route Guide - Lanes Not in Data'!$P$5:$P$22370,0),
IF(ISERROR(MATCH(BV$6&amp;$CS63,'Route Guide - Lanes Not in Data'!$P$5:$P$22370,0))=FALSE,MATCH(BV$6&amp;$CS63,'Route Guide - Lanes Not in Data'!$P$5:$P$22370,0),
IF(ISERROR(MATCH(BV$6&amp;$CT63,'Route Guide - Lanes Not in Data'!$P$5:$P$22370,0))=FALSE,MATCH(BV$6&amp;$CT63,'Route Guide - Lanes Not in Data'!$P$5:$P$22370,0),
IF(ISERROR(MATCH(BV$6&amp;$CU63,'Route Guide - Lanes Not in Data'!$P$5:$P$22370,0))=FALSE,MATCH(BV$6&amp;$CU63,'Route Guide - Lanes Not in Data'!$P$5:$P$22370,0),
IF(ISERROR(MATCH(BV$6&amp;$CV63,'Route Guide - Lanes Not in Data'!$P$5:$P$22370,0))=FALSE,MATCH(BV$6&amp;$CV63,'Route Guide - Lanes Not in Data'!$P$5:$P$22370,0),
IF(ISERROR(MATCH(BV$6&amp;$CW63,'Route Guide - Lanes Not in Data'!$P$5:$P$22370,0))=FALSE,MATCH(BV$6&amp;$CW63,'Route Guide - Lanes Not in Data'!$P$5:$P$22370,0),
IF(ISERROR(MATCH(BV$6&amp;$CX63,'Route Guide - Lanes Not in Data'!$P$5:$P$22370,0))=FALSE,MATCH(BV$6&amp;$CX63,'Route Guide - Lanes Not in Data'!$P$5:$P$22370,0),
IF(ISERROR(MATCH(BV$6&amp;$CY63,'Route Guide - Lanes Not in Data'!$P$5:$P$22370,0))=FALSE,MATCH(BV$6&amp;$CY63,'Route Guide - Lanes Not in Data'!$P$5:$P$22370,0),
IF(ISERROR(MATCH(BV$6&amp;$CZ63,'Route Guide - Lanes Not in Data'!$P$5:$P$22370,0))=FALSE,MATCH(BV$6&amp;$CZ63,'Route Guide - Lanes Not in Data'!$P$5:$P$22370,0),""))))))))))),""))</f>
        <v/>
      </c>
      <c r="BW63" s="37" t="str">
        <f>IF(OR(BW$6="",EI63&lt;&gt;2),"",IFERROR(INDEX('Route Guide - Lanes Not in Data'!$E$5:$E$22370,
IF(ISERROR(MATCH(BW$6&amp;$CQ63,'Route Guide - Lanes Not in Data'!$P$5:$P$22370,0))=FALSE,MATCH(BW$6&amp;$CQ63,'Route Guide - Lanes Not in Data'!$P$5:$P$22370,0),
IF(ISERROR(MATCH(BW$6&amp;$CR63,'Route Guide - Lanes Not in Data'!$P$5:$P$22370,0))=FALSE,MATCH(BW$6&amp;$CR63,'Route Guide - Lanes Not in Data'!$P$5:$P$22370,0),
IF(ISERROR(MATCH(BW$6&amp;$CS63,'Route Guide - Lanes Not in Data'!$P$5:$P$22370,0))=FALSE,MATCH(BW$6&amp;$CS63,'Route Guide - Lanes Not in Data'!$P$5:$P$22370,0),
IF(ISERROR(MATCH(BW$6&amp;$CT63,'Route Guide - Lanes Not in Data'!$P$5:$P$22370,0))=FALSE,MATCH(BW$6&amp;$CT63,'Route Guide - Lanes Not in Data'!$P$5:$P$22370,0),
IF(ISERROR(MATCH(BW$6&amp;$CU63,'Route Guide - Lanes Not in Data'!$P$5:$P$22370,0))=FALSE,MATCH(BW$6&amp;$CU63,'Route Guide - Lanes Not in Data'!$P$5:$P$22370,0),
IF(ISERROR(MATCH(BW$6&amp;$CV63,'Route Guide - Lanes Not in Data'!$P$5:$P$22370,0))=FALSE,MATCH(BW$6&amp;$CV63,'Route Guide - Lanes Not in Data'!$P$5:$P$22370,0),
IF(ISERROR(MATCH(BW$6&amp;$CW63,'Route Guide - Lanes Not in Data'!$P$5:$P$22370,0))=FALSE,MATCH(BW$6&amp;$CW63,'Route Guide - Lanes Not in Data'!$P$5:$P$22370,0),
IF(ISERROR(MATCH(BW$6&amp;$CX63,'Route Guide - Lanes Not in Data'!$P$5:$P$22370,0))=FALSE,MATCH(BW$6&amp;$CX63,'Route Guide - Lanes Not in Data'!$P$5:$P$22370,0),
IF(ISERROR(MATCH(BW$6&amp;$CY63,'Route Guide - Lanes Not in Data'!$P$5:$P$22370,0))=FALSE,MATCH(BW$6&amp;$CY63,'Route Guide - Lanes Not in Data'!$P$5:$P$22370,0),
IF(ISERROR(MATCH(BW$6&amp;$CZ63,'Route Guide - Lanes Not in Data'!$P$5:$P$22370,0))=FALSE,MATCH(BW$6&amp;$CZ63,'Route Guide - Lanes Not in Data'!$P$5:$P$22370,0),""))))))))))),""))</f>
        <v/>
      </c>
      <c r="BX63" s="37" t="str">
        <f>IF(OR(BX$6="",EJ63&lt;&gt;2),"",IFERROR(INDEX('Route Guide - Lanes Not in Data'!$E$5:$E$22370,
IF(ISERROR(MATCH(BX$6&amp;$CQ63,'Route Guide - Lanes Not in Data'!$P$5:$P$22370,0))=FALSE,MATCH(BX$6&amp;$CQ63,'Route Guide - Lanes Not in Data'!$P$5:$P$22370,0),
IF(ISERROR(MATCH(BX$6&amp;$CR63,'Route Guide - Lanes Not in Data'!$P$5:$P$22370,0))=FALSE,MATCH(BX$6&amp;$CR63,'Route Guide - Lanes Not in Data'!$P$5:$P$22370,0),
IF(ISERROR(MATCH(BX$6&amp;$CS63,'Route Guide - Lanes Not in Data'!$P$5:$P$22370,0))=FALSE,MATCH(BX$6&amp;$CS63,'Route Guide - Lanes Not in Data'!$P$5:$P$22370,0),
IF(ISERROR(MATCH(BX$6&amp;$CT63,'Route Guide - Lanes Not in Data'!$P$5:$P$22370,0))=FALSE,MATCH(BX$6&amp;$CT63,'Route Guide - Lanes Not in Data'!$P$5:$P$22370,0),
IF(ISERROR(MATCH(BX$6&amp;$CU63,'Route Guide - Lanes Not in Data'!$P$5:$P$22370,0))=FALSE,MATCH(BX$6&amp;$CU63,'Route Guide - Lanes Not in Data'!$P$5:$P$22370,0),
IF(ISERROR(MATCH(BX$6&amp;$CV63,'Route Guide - Lanes Not in Data'!$P$5:$P$22370,0))=FALSE,MATCH(BX$6&amp;$CV63,'Route Guide - Lanes Not in Data'!$P$5:$P$22370,0),
IF(ISERROR(MATCH(BX$6&amp;$CW63,'Route Guide - Lanes Not in Data'!$P$5:$P$22370,0))=FALSE,MATCH(BX$6&amp;$CW63,'Route Guide - Lanes Not in Data'!$P$5:$P$22370,0),
IF(ISERROR(MATCH(BX$6&amp;$CX63,'Route Guide - Lanes Not in Data'!$P$5:$P$22370,0))=FALSE,MATCH(BX$6&amp;$CX63,'Route Guide - Lanes Not in Data'!$P$5:$P$22370,0),
IF(ISERROR(MATCH(BX$6&amp;$CY63,'Route Guide - Lanes Not in Data'!$P$5:$P$22370,0))=FALSE,MATCH(BX$6&amp;$CY63,'Route Guide - Lanes Not in Data'!$P$5:$P$22370,0),
IF(ISERROR(MATCH(BX$6&amp;$CZ63,'Route Guide - Lanes Not in Data'!$P$5:$P$22370,0))=FALSE,MATCH(BX$6&amp;$CZ63,'Route Guide - Lanes Not in Data'!$P$5:$P$22370,0),""))))))))))),""))</f>
        <v/>
      </c>
      <c r="BY63" s="37" t="str">
        <f>IF(OR(BY$6="",EK63&lt;&gt;2),"",IFERROR(INDEX('Route Guide - Lanes Not in Data'!$E$5:$E$22370,
IF(ISERROR(MATCH(BY$6&amp;$CQ63,'Route Guide - Lanes Not in Data'!$P$5:$P$22370,0))=FALSE,MATCH(BY$6&amp;$CQ63,'Route Guide - Lanes Not in Data'!$P$5:$P$22370,0),
IF(ISERROR(MATCH(BY$6&amp;$CR63,'Route Guide - Lanes Not in Data'!$P$5:$P$22370,0))=FALSE,MATCH(BY$6&amp;$CR63,'Route Guide - Lanes Not in Data'!$P$5:$P$22370,0),
IF(ISERROR(MATCH(BY$6&amp;$CS63,'Route Guide - Lanes Not in Data'!$P$5:$P$22370,0))=FALSE,MATCH(BY$6&amp;$CS63,'Route Guide - Lanes Not in Data'!$P$5:$P$22370,0),
IF(ISERROR(MATCH(BY$6&amp;$CT63,'Route Guide - Lanes Not in Data'!$P$5:$P$22370,0))=FALSE,MATCH(BY$6&amp;$CT63,'Route Guide - Lanes Not in Data'!$P$5:$P$22370,0),
IF(ISERROR(MATCH(BY$6&amp;$CU63,'Route Guide - Lanes Not in Data'!$P$5:$P$22370,0))=FALSE,MATCH(BY$6&amp;$CU63,'Route Guide - Lanes Not in Data'!$P$5:$P$22370,0),
IF(ISERROR(MATCH(BY$6&amp;$CV63,'Route Guide - Lanes Not in Data'!$P$5:$P$22370,0))=FALSE,MATCH(BY$6&amp;$CV63,'Route Guide - Lanes Not in Data'!$P$5:$P$22370,0),
IF(ISERROR(MATCH(BY$6&amp;$CW63,'Route Guide - Lanes Not in Data'!$P$5:$P$22370,0))=FALSE,MATCH(BY$6&amp;$CW63,'Route Guide - Lanes Not in Data'!$P$5:$P$22370,0),
IF(ISERROR(MATCH(BY$6&amp;$CX63,'Route Guide - Lanes Not in Data'!$P$5:$P$22370,0))=FALSE,MATCH(BY$6&amp;$CX63,'Route Guide - Lanes Not in Data'!$P$5:$P$22370,0),
IF(ISERROR(MATCH(BY$6&amp;$CY63,'Route Guide - Lanes Not in Data'!$P$5:$P$22370,0))=FALSE,MATCH(BY$6&amp;$CY63,'Route Guide - Lanes Not in Data'!$P$5:$P$22370,0),
IF(ISERROR(MATCH(BY$6&amp;$CZ63,'Route Guide - Lanes Not in Data'!$P$5:$P$22370,0))=FALSE,MATCH(BY$6&amp;$CZ63,'Route Guide - Lanes Not in Data'!$P$5:$P$22370,0),""))))))))))),""))</f>
        <v/>
      </c>
      <c r="BZ63" s="37" t="str">
        <f>IF(OR(BZ$6="",EL63&lt;&gt;2),"",IFERROR(INDEX('Route Guide - Lanes Not in Data'!$E$5:$E$22370,
IF(ISERROR(MATCH(BZ$6&amp;$CQ63,'Route Guide - Lanes Not in Data'!$P$5:$P$22370,0))=FALSE,MATCH(BZ$6&amp;$CQ63,'Route Guide - Lanes Not in Data'!$P$5:$P$22370,0),
IF(ISERROR(MATCH(BZ$6&amp;$CR63,'Route Guide - Lanes Not in Data'!$P$5:$P$22370,0))=FALSE,MATCH(BZ$6&amp;$CR63,'Route Guide - Lanes Not in Data'!$P$5:$P$22370,0),
IF(ISERROR(MATCH(BZ$6&amp;$CS63,'Route Guide - Lanes Not in Data'!$P$5:$P$22370,0))=FALSE,MATCH(BZ$6&amp;$CS63,'Route Guide - Lanes Not in Data'!$P$5:$P$22370,0),
IF(ISERROR(MATCH(BZ$6&amp;$CT63,'Route Guide - Lanes Not in Data'!$P$5:$P$22370,0))=FALSE,MATCH(BZ$6&amp;$CT63,'Route Guide - Lanes Not in Data'!$P$5:$P$22370,0),
IF(ISERROR(MATCH(BZ$6&amp;$CU63,'Route Guide - Lanes Not in Data'!$P$5:$P$22370,0))=FALSE,MATCH(BZ$6&amp;$CU63,'Route Guide - Lanes Not in Data'!$P$5:$P$22370,0),
IF(ISERROR(MATCH(BZ$6&amp;$CV63,'Route Guide - Lanes Not in Data'!$P$5:$P$22370,0))=FALSE,MATCH(BZ$6&amp;$CV63,'Route Guide - Lanes Not in Data'!$P$5:$P$22370,0),
IF(ISERROR(MATCH(BZ$6&amp;$CW63,'Route Guide - Lanes Not in Data'!$P$5:$P$22370,0))=FALSE,MATCH(BZ$6&amp;$CW63,'Route Guide - Lanes Not in Data'!$P$5:$P$22370,0),
IF(ISERROR(MATCH(BZ$6&amp;$CX63,'Route Guide - Lanes Not in Data'!$P$5:$P$22370,0))=FALSE,MATCH(BZ$6&amp;$CX63,'Route Guide - Lanes Not in Data'!$P$5:$P$22370,0),
IF(ISERROR(MATCH(BZ$6&amp;$CY63,'Route Guide - Lanes Not in Data'!$P$5:$P$22370,0))=FALSE,MATCH(BZ$6&amp;$CY63,'Route Guide - Lanes Not in Data'!$P$5:$P$22370,0),
IF(ISERROR(MATCH(BZ$6&amp;$CZ63,'Route Guide - Lanes Not in Data'!$P$5:$P$22370,0))=FALSE,MATCH(BZ$6&amp;$CZ63,'Route Guide - Lanes Not in Data'!$P$5:$P$22370,0),""))))))))))),""))</f>
        <v/>
      </c>
      <c r="CA63" s="37" t="str">
        <f>IF(OR(CA$6="",EM63&lt;&gt;2),"",IFERROR(INDEX('Route Guide - Lanes Not in Data'!$E$5:$E$22370,
IF(ISERROR(MATCH(CA$6&amp;$CQ63,'Route Guide - Lanes Not in Data'!$P$5:$P$22370,0))=FALSE,MATCH(CA$6&amp;$CQ63,'Route Guide - Lanes Not in Data'!$P$5:$P$22370,0),
IF(ISERROR(MATCH(CA$6&amp;$CR63,'Route Guide - Lanes Not in Data'!$P$5:$P$22370,0))=FALSE,MATCH(CA$6&amp;$CR63,'Route Guide - Lanes Not in Data'!$P$5:$P$22370,0),
IF(ISERROR(MATCH(CA$6&amp;$CS63,'Route Guide - Lanes Not in Data'!$P$5:$P$22370,0))=FALSE,MATCH(CA$6&amp;$CS63,'Route Guide - Lanes Not in Data'!$P$5:$P$22370,0),
IF(ISERROR(MATCH(CA$6&amp;$CT63,'Route Guide - Lanes Not in Data'!$P$5:$P$22370,0))=FALSE,MATCH(CA$6&amp;$CT63,'Route Guide - Lanes Not in Data'!$P$5:$P$22370,0),
IF(ISERROR(MATCH(CA$6&amp;$CU63,'Route Guide - Lanes Not in Data'!$P$5:$P$22370,0))=FALSE,MATCH(CA$6&amp;$CU63,'Route Guide - Lanes Not in Data'!$P$5:$P$22370,0),
IF(ISERROR(MATCH(CA$6&amp;$CV63,'Route Guide - Lanes Not in Data'!$P$5:$P$22370,0))=FALSE,MATCH(CA$6&amp;$CV63,'Route Guide - Lanes Not in Data'!$P$5:$P$22370,0),
IF(ISERROR(MATCH(CA$6&amp;$CW63,'Route Guide - Lanes Not in Data'!$P$5:$P$22370,0))=FALSE,MATCH(CA$6&amp;$CW63,'Route Guide - Lanes Not in Data'!$P$5:$P$22370,0),
IF(ISERROR(MATCH(CA$6&amp;$CX63,'Route Guide - Lanes Not in Data'!$P$5:$P$22370,0))=FALSE,MATCH(CA$6&amp;$CX63,'Route Guide - Lanes Not in Data'!$P$5:$P$22370,0),
IF(ISERROR(MATCH(CA$6&amp;$CY63,'Route Guide - Lanes Not in Data'!$P$5:$P$22370,0))=FALSE,MATCH(CA$6&amp;$CY63,'Route Guide - Lanes Not in Data'!$P$5:$P$22370,0),
IF(ISERROR(MATCH(CA$6&amp;$CZ63,'Route Guide - Lanes Not in Data'!$P$5:$P$22370,0))=FALSE,MATCH(CA$6&amp;$CZ63,'Route Guide - Lanes Not in Data'!$P$5:$P$22370,0),""))))))))))),""))</f>
        <v/>
      </c>
      <c r="CB63" s="37" t="str">
        <f>IF(OR(CB$6="",EN63&lt;&gt;2),"",IFERROR(INDEX('Route Guide - Lanes Not in Data'!$E$5:$E$22370,
IF(ISERROR(MATCH(CB$6&amp;$CQ63,'Route Guide - Lanes Not in Data'!$P$5:$P$22370,0))=FALSE,MATCH(CB$6&amp;$CQ63,'Route Guide - Lanes Not in Data'!$P$5:$P$22370,0),
IF(ISERROR(MATCH(CB$6&amp;$CR63,'Route Guide - Lanes Not in Data'!$P$5:$P$22370,0))=FALSE,MATCH(CB$6&amp;$CR63,'Route Guide - Lanes Not in Data'!$P$5:$P$22370,0),
IF(ISERROR(MATCH(CB$6&amp;$CS63,'Route Guide - Lanes Not in Data'!$P$5:$P$22370,0))=FALSE,MATCH(CB$6&amp;$CS63,'Route Guide - Lanes Not in Data'!$P$5:$P$22370,0),
IF(ISERROR(MATCH(CB$6&amp;$CT63,'Route Guide - Lanes Not in Data'!$P$5:$P$22370,0))=FALSE,MATCH(CB$6&amp;$CT63,'Route Guide - Lanes Not in Data'!$P$5:$P$22370,0),
IF(ISERROR(MATCH(CB$6&amp;$CU63,'Route Guide - Lanes Not in Data'!$P$5:$P$22370,0))=FALSE,MATCH(CB$6&amp;$CU63,'Route Guide - Lanes Not in Data'!$P$5:$P$22370,0),
IF(ISERROR(MATCH(CB$6&amp;$CV63,'Route Guide - Lanes Not in Data'!$P$5:$P$22370,0))=FALSE,MATCH(CB$6&amp;$CV63,'Route Guide - Lanes Not in Data'!$P$5:$P$22370,0),
IF(ISERROR(MATCH(CB$6&amp;$CW63,'Route Guide - Lanes Not in Data'!$P$5:$P$22370,0))=FALSE,MATCH(CB$6&amp;$CW63,'Route Guide - Lanes Not in Data'!$P$5:$P$22370,0),
IF(ISERROR(MATCH(CB$6&amp;$CX63,'Route Guide - Lanes Not in Data'!$P$5:$P$22370,0))=FALSE,MATCH(CB$6&amp;$CX63,'Route Guide - Lanes Not in Data'!$P$5:$P$22370,0),
IF(ISERROR(MATCH(CB$6&amp;$CY63,'Route Guide - Lanes Not in Data'!$P$5:$P$22370,0))=FALSE,MATCH(CB$6&amp;$CY63,'Route Guide - Lanes Not in Data'!$P$5:$P$22370,0),
IF(ISERROR(MATCH(CB$6&amp;$CZ63,'Route Guide - Lanes Not in Data'!$P$5:$P$22370,0))=FALSE,MATCH(CB$6&amp;$CZ63,'Route Guide - Lanes Not in Data'!$P$5:$P$22370,0),""))))))))))),""))</f>
        <v/>
      </c>
      <c r="CC63" s="37" t="str">
        <f>IF(OR(CC$6="",EO63&lt;&gt;2),"",IFERROR(INDEX('Route Guide - Lanes Not in Data'!$E$5:$E$22370,
IF(ISERROR(MATCH(CC$6&amp;$CQ63,'Route Guide - Lanes Not in Data'!$P$5:$P$22370,0))=FALSE,MATCH(CC$6&amp;$CQ63,'Route Guide - Lanes Not in Data'!$P$5:$P$22370,0),
IF(ISERROR(MATCH(CC$6&amp;$CR63,'Route Guide - Lanes Not in Data'!$P$5:$P$22370,0))=FALSE,MATCH(CC$6&amp;$CR63,'Route Guide - Lanes Not in Data'!$P$5:$P$22370,0),
IF(ISERROR(MATCH(CC$6&amp;$CS63,'Route Guide - Lanes Not in Data'!$P$5:$P$22370,0))=FALSE,MATCH(CC$6&amp;$CS63,'Route Guide - Lanes Not in Data'!$P$5:$P$22370,0),
IF(ISERROR(MATCH(CC$6&amp;$CT63,'Route Guide - Lanes Not in Data'!$P$5:$P$22370,0))=FALSE,MATCH(CC$6&amp;$CT63,'Route Guide - Lanes Not in Data'!$P$5:$P$22370,0),
IF(ISERROR(MATCH(CC$6&amp;$CU63,'Route Guide - Lanes Not in Data'!$P$5:$P$22370,0))=FALSE,MATCH(CC$6&amp;$CU63,'Route Guide - Lanes Not in Data'!$P$5:$P$22370,0),
IF(ISERROR(MATCH(CC$6&amp;$CV63,'Route Guide - Lanes Not in Data'!$P$5:$P$22370,0))=FALSE,MATCH(CC$6&amp;$CV63,'Route Guide - Lanes Not in Data'!$P$5:$P$22370,0),
IF(ISERROR(MATCH(CC$6&amp;$CW63,'Route Guide - Lanes Not in Data'!$P$5:$P$22370,0))=FALSE,MATCH(CC$6&amp;$CW63,'Route Guide - Lanes Not in Data'!$P$5:$P$22370,0),
IF(ISERROR(MATCH(CC$6&amp;$CX63,'Route Guide - Lanes Not in Data'!$P$5:$P$22370,0))=FALSE,MATCH(CC$6&amp;$CX63,'Route Guide - Lanes Not in Data'!$P$5:$P$22370,0),
IF(ISERROR(MATCH(CC$6&amp;$CY63,'Route Guide - Lanes Not in Data'!$P$5:$P$22370,0))=FALSE,MATCH(CC$6&amp;$CY63,'Route Guide - Lanes Not in Data'!$P$5:$P$22370,0),
IF(ISERROR(MATCH(CC$6&amp;$CZ63,'Route Guide - Lanes Not in Data'!$P$5:$P$22370,0))=FALSE,MATCH(CC$6&amp;$CZ63,'Route Guide - Lanes Not in Data'!$P$5:$P$22370,0),""))))))))))),""))</f>
        <v/>
      </c>
      <c r="CD63" s="37" t="str">
        <f>IF(OR(CD$6="",EP63&lt;&gt;2),"",IFERROR(INDEX('Route Guide - Lanes Not in Data'!$E$5:$E$22370,
IF(ISERROR(MATCH(CD$6&amp;$CQ63,'Route Guide - Lanes Not in Data'!$P$5:$P$22370,0))=FALSE,MATCH(CD$6&amp;$CQ63,'Route Guide - Lanes Not in Data'!$P$5:$P$22370,0),
IF(ISERROR(MATCH(CD$6&amp;$CR63,'Route Guide - Lanes Not in Data'!$P$5:$P$22370,0))=FALSE,MATCH(CD$6&amp;$CR63,'Route Guide - Lanes Not in Data'!$P$5:$P$22370,0),
IF(ISERROR(MATCH(CD$6&amp;$CS63,'Route Guide - Lanes Not in Data'!$P$5:$P$22370,0))=FALSE,MATCH(CD$6&amp;$CS63,'Route Guide - Lanes Not in Data'!$P$5:$P$22370,0),
IF(ISERROR(MATCH(CD$6&amp;$CT63,'Route Guide - Lanes Not in Data'!$P$5:$P$22370,0))=FALSE,MATCH(CD$6&amp;$CT63,'Route Guide - Lanes Not in Data'!$P$5:$P$22370,0),
IF(ISERROR(MATCH(CD$6&amp;$CU63,'Route Guide - Lanes Not in Data'!$P$5:$P$22370,0))=FALSE,MATCH(CD$6&amp;$CU63,'Route Guide - Lanes Not in Data'!$P$5:$P$22370,0),
IF(ISERROR(MATCH(CD$6&amp;$CV63,'Route Guide - Lanes Not in Data'!$P$5:$P$22370,0))=FALSE,MATCH(CD$6&amp;$CV63,'Route Guide - Lanes Not in Data'!$P$5:$P$22370,0),
IF(ISERROR(MATCH(CD$6&amp;$CW63,'Route Guide - Lanes Not in Data'!$P$5:$P$22370,0))=FALSE,MATCH(CD$6&amp;$CW63,'Route Guide - Lanes Not in Data'!$P$5:$P$22370,0),
IF(ISERROR(MATCH(CD$6&amp;$CX63,'Route Guide - Lanes Not in Data'!$P$5:$P$22370,0))=FALSE,MATCH(CD$6&amp;$CX63,'Route Guide - Lanes Not in Data'!$P$5:$P$22370,0),
IF(ISERROR(MATCH(CD$6&amp;$CY63,'Route Guide - Lanes Not in Data'!$P$5:$P$22370,0))=FALSE,MATCH(CD$6&amp;$CY63,'Route Guide - Lanes Not in Data'!$P$5:$P$22370,0),
IF(ISERROR(MATCH(CD$6&amp;$CZ63,'Route Guide - Lanes Not in Data'!$P$5:$P$22370,0))=FALSE,MATCH(CD$6&amp;$CZ63,'Route Guide - Lanes Not in Data'!$P$5:$P$22370,0),""))))))))))),""))</f>
        <v/>
      </c>
      <c r="CE63" s="37" t="str">
        <f>IF(OR(CE$6="",EQ63&lt;&gt;2),"",IFERROR(INDEX('Route Guide - Lanes Not in Data'!$E$5:$E$22370,
IF(ISERROR(MATCH(CE$6&amp;$CQ63,'Route Guide - Lanes Not in Data'!$P$5:$P$22370,0))=FALSE,MATCH(CE$6&amp;$CQ63,'Route Guide - Lanes Not in Data'!$P$5:$P$22370,0),
IF(ISERROR(MATCH(CE$6&amp;$CR63,'Route Guide - Lanes Not in Data'!$P$5:$P$22370,0))=FALSE,MATCH(CE$6&amp;$CR63,'Route Guide - Lanes Not in Data'!$P$5:$P$22370,0),
IF(ISERROR(MATCH(CE$6&amp;$CS63,'Route Guide - Lanes Not in Data'!$P$5:$P$22370,0))=FALSE,MATCH(CE$6&amp;$CS63,'Route Guide - Lanes Not in Data'!$P$5:$P$22370,0),
IF(ISERROR(MATCH(CE$6&amp;$CT63,'Route Guide - Lanes Not in Data'!$P$5:$P$22370,0))=FALSE,MATCH(CE$6&amp;$CT63,'Route Guide - Lanes Not in Data'!$P$5:$P$22370,0),
IF(ISERROR(MATCH(CE$6&amp;$CU63,'Route Guide - Lanes Not in Data'!$P$5:$P$22370,0))=FALSE,MATCH(CE$6&amp;$CU63,'Route Guide - Lanes Not in Data'!$P$5:$P$22370,0),
IF(ISERROR(MATCH(CE$6&amp;$CV63,'Route Guide - Lanes Not in Data'!$P$5:$P$22370,0))=FALSE,MATCH(CE$6&amp;$CV63,'Route Guide - Lanes Not in Data'!$P$5:$P$22370,0),
IF(ISERROR(MATCH(CE$6&amp;$CW63,'Route Guide - Lanes Not in Data'!$P$5:$P$22370,0))=FALSE,MATCH(CE$6&amp;$CW63,'Route Guide - Lanes Not in Data'!$P$5:$P$22370,0),
IF(ISERROR(MATCH(CE$6&amp;$CX63,'Route Guide - Lanes Not in Data'!$P$5:$P$22370,0))=FALSE,MATCH(CE$6&amp;$CX63,'Route Guide - Lanes Not in Data'!$P$5:$P$22370,0),
IF(ISERROR(MATCH(CE$6&amp;$CY63,'Route Guide - Lanes Not in Data'!$P$5:$P$22370,0))=FALSE,MATCH(CE$6&amp;$CY63,'Route Guide - Lanes Not in Data'!$P$5:$P$22370,0),
IF(ISERROR(MATCH(CE$6&amp;$CZ63,'Route Guide - Lanes Not in Data'!$P$5:$P$22370,0))=FALSE,MATCH(CE$6&amp;$CZ63,'Route Guide - Lanes Not in Data'!$P$5:$P$22370,0),""))))))))))),""))</f>
        <v/>
      </c>
      <c r="CF63" s="37" t="str">
        <f>IF(OR(CF$6="",ER63&lt;&gt;2),"",IFERROR(INDEX('Route Guide - Lanes Not in Data'!$E$5:$E$22370,
IF(ISERROR(MATCH(CF$6&amp;$CQ63,'Route Guide - Lanes Not in Data'!$P$5:$P$22370,0))=FALSE,MATCH(CF$6&amp;$CQ63,'Route Guide - Lanes Not in Data'!$P$5:$P$22370,0),
IF(ISERROR(MATCH(CF$6&amp;$CR63,'Route Guide - Lanes Not in Data'!$P$5:$P$22370,0))=FALSE,MATCH(CF$6&amp;$CR63,'Route Guide - Lanes Not in Data'!$P$5:$P$22370,0),
IF(ISERROR(MATCH(CF$6&amp;$CS63,'Route Guide - Lanes Not in Data'!$P$5:$P$22370,0))=FALSE,MATCH(CF$6&amp;$CS63,'Route Guide - Lanes Not in Data'!$P$5:$P$22370,0),
IF(ISERROR(MATCH(CF$6&amp;$CT63,'Route Guide - Lanes Not in Data'!$P$5:$P$22370,0))=FALSE,MATCH(CF$6&amp;$CT63,'Route Guide - Lanes Not in Data'!$P$5:$P$22370,0),
IF(ISERROR(MATCH(CF$6&amp;$CU63,'Route Guide - Lanes Not in Data'!$P$5:$P$22370,0))=FALSE,MATCH(CF$6&amp;$CU63,'Route Guide - Lanes Not in Data'!$P$5:$P$22370,0),
IF(ISERROR(MATCH(CF$6&amp;$CV63,'Route Guide - Lanes Not in Data'!$P$5:$P$22370,0))=FALSE,MATCH(CF$6&amp;$CV63,'Route Guide - Lanes Not in Data'!$P$5:$P$22370,0),
IF(ISERROR(MATCH(CF$6&amp;$CW63,'Route Guide - Lanes Not in Data'!$P$5:$P$22370,0))=FALSE,MATCH(CF$6&amp;$CW63,'Route Guide - Lanes Not in Data'!$P$5:$P$22370,0),
IF(ISERROR(MATCH(CF$6&amp;$CX63,'Route Guide - Lanes Not in Data'!$P$5:$P$22370,0))=FALSE,MATCH(CF$6&amp;$CX63,'Route Guide - Lanes Not in Data'!$P$5:$P$22370,0),
IF(ISERROR(MATCH(CF$6&amp;$CY63,'Route Guide - Lanes Not in Data'!$P$5:$P$22370,0))=FALSE,MATCH(CF$6&amp;$CY63,'Route Guide - Lanes Not in Data'!$P$5:$P$22370,0),
IF(ISERROR(MATCH(CF$6&amp;$CZ63,'Route Guide - Lanes Not in Data'!$P$5:$P$22370,0))=FALSE,MATCH(CF$6&amp;$CZ63,'Route Guide - Lanes Not in Data'!$P$5:$P$22370,0),""))))))))))),""))</f>
        <v/>
      </c>
      <c r="CG63" s="37" t="str">
        <f>IF(OR(CG$6="",ES63&lt;&gt;2),"",IFERROR(INDEX('Route Guide - Lanes Not in Data'!$E$5:$E$22370,
IF(ISERROR(MATCH(CG$6&amp;$CQ63,'Route Guide - Lanes Not in Data'!$P$5:$P$22370,0))=FALSE,MATCH(CG$6&amp;$CQ63,'Route Guide - Lanes Not in Data'!$P$5:$P$22370,0),
IF(ISERROR(MATCH(CG$6&amp;$CR63,'Route Guide - Lanes Not in Data'!$P$5:$P$22370,0))=FALSE,MATCH(CG$6&amp;$CR63,'Route Guide - Lanes Not in Data'!$P$5:$P$22370,0),
IF(ISERROR(MATCH(CG$6&amp;$CS63,'Route Guide - Lanes Not in Data'!$P$5:$P$22370,0))=FALSE,MATCH(CG$6&amp;$CS63,'Route Guide - Lanes Not in Data'!$P$5:$P$22370,0),
IF(ISERROR(MATCH(CG$6&amp;$CT63,'Route Guide - Lanes Not in Data'!$P$5:$P$22370,0))=FALSE,MATCH(CG$6&amp;$CT63,'Route Guide - Lanes Not in Data'!$P$5:$P$22370,0),
IF(ISERROR(MATCH(CG$6&amp;$CU63,'Route Guide - Lanes Not in Data'!$P$5:$P$22370,0))=FALSE,MATCH(CG$6&amp;$CU63,'Route Guide - Lanes Not in Data'!$P$5:$P$22370,0),
IF(ISERROR(MATCH(CG$6&amp;$CV63,'Route Guide - Lanes Not in Data'!$P$5:$P$22370,0))=FALSE,MATCH(CG$6&amp;$CV63,'Route Guide - Lanes Not in Data'!$P$5:$P$22370,0),
IF(ISERROR(MATCH(CG$6&amp;$CW63,'Route Guide - Lanes Not in Data'!$P$5:$P$22370,0))=FALSE,MATCH(CG$6&amp;$CW63,'Route Guide - Lanes Not in Data'!$P$5:$P$22370,0),
IF(ISERROR(MATCH(CG$6&amp;$CX63,'Route Guide - Lanes Not in Data'!$P$5:$P$22370,0))=FALSE,MATCH(CG$6&amp;$CX63,'Route Guide - Lanes Not in Data'!$P$5:$P$22370,0),
IF(ISERROR(MATCH(CG$6&amp;$CY63,'Route Guide - Lanes Not in Data'!$P$5:$P$22370,0))=FALSE,MATCH(CG$6&amp;$CY63,'Route Guide - Lanes Not in Data'!$P$5:$P$22370,0),
IF(ISERROR(MATCH(CG$6&amp;$CZ63,'Route Guide - Lanes Not in Data'!$P$5:$P$22370,0))=FALSE,MATCH(CG$6&amp;$CZ63,'Route Guide - Lanes Not in Data'!$P$5:$P$22370,0),""))))))))))),""))</f>
        <v/>
      </c>
      <c r="CH63" s="37" t="str">
        <f>IF(OR(CH$6="",ET63&lt;&gt;2),"",IFERROR(INDEX('Route Guide - Lanes Not in Data'!$E$5:$E$22370,
IF(ISERROR(MATCH(CH$6&amp;$CQ63,'Route Guide - Lanes Not in Data'!$P$5:$P$22370,0))=FALSE,MATCH(CH$6&amp;$CQ63,'Route Guide - Lanes Not in Data'!$P$5:$P$22370,0),
IF(ISERROR(MATCH(CH$6&amp;$CR63,'Route Guide - Lanes Not in Data'!$P$5:$P$22370,0))=FALSE,MATCH(CH$6&amp;$CR63,'Route Guide - Lanes Not in Data'!$P$5:$P$22370,0),
IF(ISERROR(MATCH(CH$6&amp;$CS63,'Route Guide - Lanes Not in Data'!$P$5:$P$22370,0))=FALSE,MATCH(CH$6&amp;$CS63,'Route Guide - Lanes Not in Data'!$P$5:$P$22370,0),
IF(ISERROR(MATCH(CH$6&amp;$CT63,'Route Guide - Lanes Not in Data'!$P$5:$P$22370,0))=FALSE,MATCH(CH$6&amp;$CT63,'Route Guide - Lanes Not in Data'!$P$5:$P$22370,0),
IF(ISERROR(MATCH(CH$6&amp;$CU63,'Route Guide - Lanes Not in Data'!$P$5:$P$22370,0))=FALSE,MATCH(CH$6&amp;$CU63,'Route Guide - Lanes Not in Data'!$P$5:$P$22370,0),
IF(ISERROR(MATCH(CH$6&amp;$CV63,'Route Guide - Lanes Not in Data'!$P$5:$P$22370,0))=FALSE,MATCH(CH$6&amp;$CV63,'Route Guide - Lanes Not in Data'!$P$5:$P$22370,0),
IF(ISERROR(MATCH(CH$6&amp;$CW63,'Route Guide - Lanes Not in Data'!$P$5:$P$22370,0))=FALSE,MATCH(CH$6&amp;$CW63,'Route Guide - Lanes Not in Data'!$P$5:$P$22370,0),
IF(ISERROR(MATCH(CH$6&amp;$CX63,'Route Guide - Lanes Not in Data'!$P$5:$P$22370,0))=FALSE,MATCH(CH$6&amp;$CX63,'Route Guide - Lanes Not in Data'!$P$5:$P$22370,0),
IF(ISERROR(MATCH(CH$6&amp;$CY63,'Route Guide - Lanes Not in Data'!$P$5:$P$22370,0))=FALSE,MATCH(CH$6&amp;$CY63,'Route Guide - Lanes Not in Data'!$P$5:$P$22370,0),
IF(ISERROR(MATCH(CH$6&amp;$CZ63,'Route Guide - Lanes Not in Data'!$P$5:$P$22370,0))=FALSE,MATCH(CH$6&amp;$CZ63,'Route Guide - Lanes Not in Data'!$P$5:$P$22370,0),""))))))))))),""))</f>
        <v/>
      </c>
      <c r="CI63" s="37" t="str">
        <f>IF(OR(CI$6="",EU63&lt;&gt;2),"",IFERROR(INDEX('Route Guide - Lanes Not in Data'!$E$5:$E$22370,
IF(ISERROR(MATCH(CI$6&amp;$CQ63,'Route Guide - Lanes Not in Data'!$P$5:$P$22370,0))=FALSE,MATCH(CI$6&amp;$CQ63,'Route Guide - Lanes Not in Data'!$P$5:$P$22370,0),
IF(ISERROR(MATCH(CI$6&amp;$CR63,'Route Guide - Lanes Not in Data'!$P$5:$P$22370,0))=FALSE,MATCH(CI$6&amp;$CR63,'Route Guide - Lanes Not in Data'!$P$5:$P$22370,0),
IF(ISERROR(MATCH(CI$6&amp;$CS63,'Route Guide - Lanes Not in Data'!$P$5:$P$22370,0))=FALSE,MATCH(CI$6&amp;$CS63,'Route Guide - Lanes Not in Data'!$P$5:$P$22370,0),
IF(ISERROR(MATCH(CI$6&amp;$CT63,'Route Guide - Lanes Not in Data'!$P$5:$P$22370,0))=FALSE,MATCH(CI$6&amp;$CT63,'Route Guide - Lanes Not in Data'!$P$5:$P$22370,0),
IF(ISERROR(MATCH(CI$6&amp;$CU63,'Route Guide - Lanes Not in Data'!$P$5:$P$22370,0))=FALSE,MATCH(CI$6&amp;$CU63,'Route Guide - Lanes Not in Data'!$P$5:$P$22370,0),
IF(ISERROR(MATCH(CI$6&amp;$CV63,'Route Guide - Lanes Not in Data'!$P$5:$P$22370,0))=FALSE,MATCH(CI$6&amp;$CV63,'Route Guide - Lanes Not in Data'!$P$5:$P$22370,0),
IF(ISERROR(MATCH(CI$6&amp;$CW63,'Route Guide - Lanes Not in Data'!$P$5:$P$22370,0))=FALSE,MATCH(CI$6&amp;$CW63,'Route Guide - Lanes Not in Data'!$P$5:$P$22370,0),
IF(ISERROR(MATCH(CI$6&amp;$CX63,'Route Guide - Lanes Not in Data'!$P$5:$P$22370,0))=FALSE,MATCH(CI$6&amp;$CX63,'Route Guide - Lanes Not in Data'!$P$5:$P$22370,0),
IF(ISERROR(MATCH(CI$6&amp;$CY63,'Route Guide - Lanes Not in Data'!$P$5:$P$22370,0))=FALSE,MATCH(CI$6&amp;$CY63,'Route Guide - Lanes Not in Data'!$P$5:$P$22370,0),
IF(ISERROR(MATCH(CI$6&amp;$CZ63,'Route Guide - Lanes Not in Data'!$P$5:$P$22370,0))=FALSE,MATCH(CI$6&amp;$CZ63,'Route Guide - Lanes Not in Data'!$P$5:$P$22370,0),""))))))))))),""))</f>
        <v/>
      </c>
      <c r="CJ63" s="37" t="str">
        <f>IF(OR(CJ$6="",EV63&lt;&gt;2),"",IFERROR(INDEX('Route Guide - Lanes Not in Data'!$E$5:$E$22370,
IF(ISERROR(MATCH(CJ$6&amp;$CQ63,'Route Guide - Lanes Not in Data'!$P$5:$P$22370,0))=FALSE,MATCH(CJ$6&amp;$CQ63,'Route Guide - Lanes Not in Data'!$P$5:$P$22370,0),
IF(ISERROR(MATCH(CJ$6&amp;$CR63,'Route Guide - Lanes Not in Data'!$P$5:$P$22370,0))=FALSE,MATCH(CJ$6&amp;$CR63,'Route Guide - Lanes Not in Data'!$P$5:$P$22370,0),
IF(ISERROR(MATCH(CJ$6&amp;$CS63,'Route Guide - Lanes Not in Data'!$P$5:$P$22370,0))=FALSE,MATCH(CJ$6&amp;$CS63,'Route Guide - Lanes Not in Data'!$P$5:$P$22370,0),
IF(ISERROR(MATCH(CJ$6&amp;$CT63,'Route Guide - Lanes Not in Data'!$P$5:$P$22370,0))=FALSE,MATCH(CJ$6&amp;$CT63,'Route Guide - Lanes Not in Data'!$P$5:$P$22370,0),
IF(ISERROR(MATCH(CJ$6&amp;$CU63,'Route Guide - Lanes Not in Data'!$P$5:$P$22370,0))=FALSE,MATCH(CJ$6&amp;$CU63,'Route Guide - Lanes Not in Data'!$P$5:$P$22370,0),
IF(ISERROR(MATCH(CJ$6&amp;$CV63,'Route Guide - Lanes Not in Data'!$P$5:$P$22370,0))=FALSE,MATCH(CJ$6&amp;$CV63,'Route Guide - Lanes Not in Data'!$P$5:$P$22370,0),
IF(ISERROR(MATCH(CJ$6&amp;$CW63,'Route Guide - Lanes Not in Data'!$P$5:$P$22370,0))=FALSE,MATCH(CJ$6&amp;$CW63,'Route Guide - Lanes Not in Data'!$P$5:$P$22370,0),
IF(ISERROR(MATCH(CJ$6&amp;$CX63,'Route Guide - Lanes Not in Data'!$P$5:$P$22370,0))=FALSE,MATCH(CJ$6&amp;$CX63,'Route Guide - Lanes Not in Data'!$P$5:$P$22370,0),
IF(ISERROR(MATCH(CJ$6&amp;$CY63,'Route Guide - Lanes Not in Data'!$P$5:$P$22370,0))=FALSE,MATCH(CJ$6&amp;$CY63,'Route Guide - Lanes Not in Data'!$P$5:$P$22370,0),
IF(ISERROR(MATCH(CJ$6&amp;$CZ63,'Route Guide - Lanes Not in Data'!$P$5:$P$22370,0))=FALSE,MATCH(CJ$6&amp;$CZ63,'Route Guide - Lanes Not in Data'!$P$5:$P$22370,0),""))))))))))),""))</f>
        <v/>
      </c>
      <c r="CK63" s="37" t="str">
        <f>IF(OR(CK$6="",EW63&lt;&gt;2),"",IFERROR(INDEX('Route Guide - Lanes Not in Data'!$E$5:$E$22370,
IF(ISERROR(MATCH(CK$6&amp;$CQ63,'Route Guide - Lanes Not in Data'!$P$5:$P$22370,0))=FALSE,MATCH(CK$6&amp;$CQ63,'Route Guide - Lanes Not in Data'!$P$5:$P$22370,0),
IF(ISERROR(MATCH(CK$6&amp;$CR63,'Route Guide - Lanes Not in Data'!$P$5:$P$22370,0))=FALSE,MATCH(CK$6&amp;$CR63,'Route Guide - Lanes Not in Data'!$P$5:$P$22370,0),
IF(ISERROR(MATCH(CK$6&amp;$CS63,'Route Guide - Lanes Not in Data'!$P$5:$P$22370,0))=FALSE,MATCH(CK$6&amp;$CS63,'Route Guide - Lanes Not in Data'!$P$5:$P$22370,0),
IF(ISERROR(MATCH(CK$6&amp;$CT63,'Route Guide - Lanes Not in Data'!$P$5:$P$22370,0))=FALSE,MATCH(CK$6&amp;$CT63,'Route Guide - Lanes Not in Data'!$P$5:$P$22370,0),
IF(ISERROR(MATCH(CK$6&amp;$CU63,'Route Guide - Lanes Not in Data'!$P$5:$P$22370,0))=FALSE,MATCH(CK$6&amp;$CU63,'Route Guide - Lanes Not in Data'!$P$5:$P$22370,0),
IF(ISERROR(MATCH(CK$6&amp;$CV63,'Route Guide - Lanes Not in Data'!$P$5:$P$22370,0))=FALSE,MATCH(CK$6&amp;$CV63,'Route Guide - Lanes Not in Data'!$P$5:$P$22370,0),
IF(ISERROR(MATCH(CK$6&amp;$CW63,'Route Guide - Lanes Not in Data'!$P$5:$P$22370,0))=FALSE,MATCH(CK$6&amp;$CW63,'Route Guide - Lanes Not in Data'!$P$5:$P$22370,0),
IF(ISERROR(MATCH(CK$6&amp;$CX63,'Route Guide - Lanes Not in Data'!$P$5:$P$22370,0))=FALSE,MATCH(CK$6&amp;$CX63,'Route Guide - Lanes Not in Data'!$P$5:$P$22370,0),
IF(ISERROR(MATCH(CK$6&amp;$CY63,'Route Guide - Lanes Not in Data'!$P$5:$P$22370,0))=FALSE,MATCH(CK$6&amp;$CY63,'Route Guide - Lanes Not in Data'!$P$5:$P$22370,0),
IF(ISERROR(MATCH(CK$6&amp;$CZ63,'Route Guide - Lanes Not in Data'!$P$5:$P$22370,0))=FALSE,MATCH(CK$6&amp;$CZ63,'Route Guide - Lanes Not in Data'!$P$5:$P$22370,0),""))))))))))),""))</f>
        <v/>
      </c>
      <c r="CL63" s="37">
        <f t="shared" si="52"/>
        <v>0.43</v>
      </c>
      <c r="CM63" s="23" t="str">
        <f t="shared" si="53"/>
        <v>ODFL</v>
      </c>
      <c r="CN63" s="37">
        <f t="shared" si="54"/>
        <v>0</v>
      </c>
      <c r="CO63" s="23" t="str">
        <f t="shared" si="21"/>
        <v>SAIA</v>
      </c>
      <c r="CQ63" s="23" t="str">
        <f t="shared" si="72"/>
        <v>-0E25-CA-CITY OF INDUSTRY-NS</v>
      </c>
      <c r="CR63" s="23" t="str">
        <f t="shared" si="73"/>
        <v>-0E25-CA-CITY OF INDUSTRY-CAN</v>
      </c>
      <c r="CS63" s="23" t="str">
        <f t="shared" si="74"/>
        <v>-CA-CITY OF INDUSTRY-NS</v>
      </c>
      <c r="CT63" s="23" t="str">
        <f t="shared" si="75"/>
        <v>-CA-CITY OF INDUSTRY-CAN</v>
      </c>
      <c r="CU63" s="23" t="str">
        <f t="shared" si="76"/>
        <v>-91745-NS</v>
      </c>
      <c r="CV63" s="23" t="str">
        <f t="shared" si="77"/>
        <v>-91745-CAN</v>
      </c>
      <c r="CW63" s="23" t="str">
        <f t="shared" si="78"/>
        <v>-CA-NS</v>
      </c>
      <c r="CX63" s="23" t="str">
        <f t="shared" si="79"/>
        <v>NS-CA</v>
      </c>
      <c r="CY63" s="23" t="str">
        <f t="shared" si="55"/>
        <v>NS-CAN</v>
      </c>
      <c r="CZ63" s="23" t="str">
        <f t="shared" si="80"/>
        <v>USA-CAN</v>
      </c>
      <c r="DF63" s="35" t="s">
        <v>2244</v>
      </c>
      <c r="DG63" s="23">
        <v>1</v>
      </c>
      <c r="DH63" s="23">
        <v>1</v>
      </c>
      <c r="DI63" s="23">
        <v>0</v>
      </c>
      <c r="DJ63" s="23">
        <v>0</v>
      </c>
      <c r="DK63" s="23">
        <v>1</v>
      </c>
      <c r="DL63" s="23">
        <v>0</v>
      </c>
      <c r="DM63" s="23">
        <v>0</v>
      </c>
      <c r="DN63" s="23">
        <v>1</v>
      </c>
      <c r="DO63" s="23">
        <v>0</v>
      </c>
      <c r="DP63" s="23">
        <v>0</v>
      </c>
      <c r="DQ63" s="23">
        <v>1</v>
      </c>
      <c r="DR63" s="23">
        <v>0</v>
      </c>
      <c r="DS63" s="23">
        <v>1</v>
      </c>
      <c r="DT63" s="23">
        <v>1</v>
      </c>
      <c r="DU63" s="23">
        <v>0</v>
      </c>
      <c r="EC63" s="38">
        <f t="shared" si="81"/>
        <v>2</v>
      </c>
      <c r="ED63" s="38">
        <f t="shared" si="82"/>
        <v>2</v>
      </c>
      <c r="EE63" s="38">
        <f t="shared" si="83"/>
        <v>0</v>
      </c>
      <c r="EF63" s="38">
        <f t="shared" si="84"/>
        <v>0</v>
      </c>
      <c r="EG63" s="38">
        <f t="shared" si="85"/>
        <v>2</v>
      </c>
      <c r="EH63" s="38">
        <f t="shared" si="86"/>
        <v>1</v>
      </c>
      <c r="EI63" s="38">
        <f t="shared" si="87"/>
        <v>0</v>
      </c>
      <c r="EJ63" s="38">
        <f t="shared" si="88"/>
        <v>2</v>
      </c>
      <c r="EK63" s="38">
        <f t="shared" si="89"/>
        <v>0</v>
      </c>
      <c r="EL63" s="38">
        <f t="shared" si="90"/>
        <v>0</v>
      </c>
      <c r="EM63" s="38">
        <f t="shared" si="91"/>
        <v>2</v>
      </c>
      <c r="EN63" s="38">
        <f t="shared" si="92"/>
        <v>1</v>
      </c>
      <c r="EO63" s="38">
        <f t="shared" si="93"/>
        <v>2</v>
      </c>
      <c r="EP63" s="38">
        <f t="shared" si="94"/>
        <v>2</v>
      </c>
      <c r="EQ63" s="38">
        <f t="shared" si="95"/>
        <v>0</v>
      </c>
      <c r="ER63" s="38"/>
      <c r="ES63" s="38"/>
      <c r="ET63" s="38"/>
      <c r="EU63" s="38"/>
      <c r="EV63" s="38"/>
      <c r="EW63" s="38"/>
    </row>
    <row r="64" spans="2:153" x14ac:dyDescent="0.25">
      <c r="B64" s="42" t="str">
        <f t="shared" si="59"/>
        <v>CA  to  NT</v>
      </c>
      <c r="C64" s="42" t="str" cm="1">
        <f t="array" ref="C64">IFERROR(IFERROR(X64,AW64),ODFL)</f>
        <v>ODFL</v>
      </c>
      <c r="D64" s="31" t="str">
        <f t="shared" si="56"/>
        <v/>
      </c>
      <c r="F64" s="42" t="str">
        <f t="shared" si="60"/>
        <v>NT  to  CA</v>
      </c>
      <c r="G64" s="42" t="str" cm="1">
        <f t="array" ref="G64">IFERROR(IFERROR(BN64,CM64),ODFL)</f>
        <v>ODFL</v>
      </c>
      <c r="H64" s="31" t="str">
        <f t="shared" si="7"/>
        <v/>
      </c>
      <c r="U64" s="23" t="s">
        <v>2245</v>
      </c>
      <c r="V64" s="23" t="s">
        <v>2752</v>
      </c>
      <c r="W64" s="23" t="str">
        <f t="shared" si="61"/>
        <v>0E25-CA-CITY OF INDUSTRY-CA-NT</v>
      </c>
      <c r="X64" s="23" t="e">
        <f>_xlfn.XLOOKUP($W64,'Route Guide - Lanes In Data'!$B$1:$B$2645,'Route Guide - Lanes In Data'!D$1:D$2645)</f>
        <v>#N/A</v>
      </c>
      <c r="Y64" s="23" t="e">
        <f>_xlfn.XLOOKUP($W64,'Route Guide - Lanes In Data'!$B$1:$B$2645,'Route Guide - Lanes In Data'!E$1:E$2645)</f>
        <v>#N/A</v>
      </c>
      <c r="AA64" s="37">
        <f>IF(OR(AA$6="",EC64&lt;&gt;2),"",IFERROR(INDEX('Route Guide - Lanes Not in Data'!$D$5:$D$22370,
IF(ISERROR(MATCH(AA$6&amp;$BA64,'Route Guide - Lanes Not in Data'!$P$5:$P$22370,0))=FALSE,MATCH(AA$6&amp;$BA64,'Route Guide - Lanes Not in Data'!$P$5:$P$22370,0),
IF(ISERROR(MATCH(AA$6&amp;$BB64,'Route Guide - Lanes Not in Data'!$P$5:$P$22370,0))=FALSE,MATCH(AA$6&amp;$BB64,'Route Guide - Lanes Not in Data'!$P$5:$P$22370,0),
IF(ISERROR(MATCH(AA$6&amp;$BC64,'Route Guide - Lanes Not in Data'!$P$5:$P$22370,0))=FALSE,MATCH(AA$6&amp;$BC64,'Route Guide - Lanes Not in Data'!$P$5:$P$22370,0),
IF(ISERROR(MATCH(AA$6&amp;$BD64,'Route Guide - Lanes Not in Data'!$P$5:$P$22370,0))=FALSE,MATCH(AA$6&amp;$BD64,'Route Guide - Lanes Not in Data'!$P$5:$P$22370,0),
IF(ISERROR(MATCH(AA$6&amp;$BE64,'Route Guide - Lanes Not in Data'!$P$5:$P$22370,0))=FALSE,MATCH(AA$6&amp;$BE64,'Route Guide - Lanes Not in Data'!$P$5:$P$22370,0),
IF(ISERROR(MATCH(AA$6&amp;$BF64,'Route Guide - Lanes Not in Data'!$P$5:$P$22370,0))=FALSE,MATCH(AA$6&amp;$BF64,'Route Guide - Lanes Not in Data'!$P$5:$P$22370,0),
IF(ISERROR(MATCH(AA$6&amp;$BG64,'Route Guide - Lanes Not in Data'!$P$5:$P$22370,0))=FALSE,MATCH(AA$6&amp;$BG64,'Route Guide - Lanes Not in Data'!$P$5:$P$22370,0),
IF(ISERROR(MATCH(AA$6&amp;$BH64,'Route Guide - Lanes Not in Data'!$P$5:$P$22370,0))=FALSE,MATCH(AA$6&amp;$BH64,'Route Guide - Lanes Not in Data'!$P$5:$P$22370,0),
IF(ISERROR(MATCH(AA$6&amp;$BI64,'Route Guide - Lanes Not in Data'!$P$5:$P$22370,0))=FALSE,MATCH(AA$6&amp;$BI64,'Route Guide - Lanes Not in Data'!$P$5:$P$22370,0),
IF(ISERROR(MATCH(AA$6&amp;$BJ64,'Route Guide - Lanes Not in Data'!$P$5:$P$22370,0))=FALSE,MATCH(AA$6&amp;$BJ64,'Route Guide - Lanes Not in Data'!$P$5:$P$22370,0),""))))))))))),""))</f>
        <v>0.43</v>
      </c>
      <c r="AB64" s="37" t="str">
        <f>IF(OR(AB$6="",ED64&lt;&gt;2),"",IFERROR(INDEX('Route Guide - Lanes Not in Data'!$D$5:$D$22370,
IF(ISERROR(MATCH(AB$6&amp;$BA64,'Route Guide - Lanes Not in Data'!$P$5:$P$22370,0))=FALSE,MATCH(AB$6&amp;$BA64,'Route Guide - Lanes Not in Data'!$P$5:$P$22370,0),
IF(ISERROR(MATCH(AB$6&amp;$BB64,'Route Guide - Lanes Not in Data'!$P$5:$P$22370,0))=FALSE,MATCH(AB$6&amp;$BB64,'Route Guide - Lanes Not in Data'!$P$5:$P$22370,0),
IF(ISERROR(MATCH(AB$6&amp;$BC64,'Route Guide - Lanes Not in Data'!$P$5:$P$22370,0))=FALSE,MATCH(AB$6&amp;$BC64,'Route Guide - Lanes Not in Data'!$P$5:$P$22370,0),
IF(ISERROR(MATCH(AB$6&amp;$BD64,'Route Guide - Lanes Not in Data'!$P$5:$P$22370,0))=FALSE,MATCH(AB$6&amp;$BD64,'Route Guide - Lanes Not in Data'!$P$5:$P$22370,0),
IF(ISERROR(MATCH(AB$6&amp;$BE64,'Route Guide - Lanes Not in Data'!$P$5:$P$22370,0))=FALSE,MATCH(AB$6&amp;$BE64,'Route Guide - Lanes Not in Data'!$P$5:$P$22370,0),
IF(ISERROR(MATCH(AB$6&amp;$BF64,'Route Guide - Lanes Not in Data'!$P$5:$P$22370,0))=FALSE,MATCH(AB$6&amp;$BF64,'Route Guide - Lanes Not in Data'!$P$5:$P$22370,0),
IF(ISERROR(MATCH(AB$6&amp;$BG64,'Route Guide - Lanes Not in Data'!$P$5:$P$22370,0))=FALSE,MATCH(AB$6&amp;$BG64,'Route Guide - Lanes Not in Data'!$P$5:$P$22370,0),
IF(ISERROR(MATCH(AB$6&amp;$BH64,'Route Guide - Lanes Not in Data'!$P$5:$P$22370,0))=FALSE,MATCH(AB$6&amp;$BH64,'Route Guide - Lanes Not in Data'!$P$5:$P$22370,0),
IF(ISERROR(MATCH(AB$6&amp;$BI64,'Route Guide - Lanes Not in Data'!$P$5:$P$22370,0))=FALSE,MATCH(AB$6&amp;$BI64,'Route Guide - Lanes Not in Data'!$P$5:$P$22370,0),
IF(ISERROR(MATCH(AB$6&amp;$BJ64,'Route Guide - Lanes Not in Data'!$P$5:$P$22370,0))=FALSE,MATCH(AB$6&amp;$BJ64,'Route Guide - Lanes Not in Data'!$P$5:$P$22370,0),""))))))))))),""))</f>
        <v/>
      </c>
      <c r="AC64" s="37" t="str">
        <f>IF(OR(AC$6="",EE64&lt;&gt;2),"",IFERROR(INDEX('Route Guide - Lanes Not in Data'!$D$5:$D$22370,
IF(ISERROR(MATCH(AC$6&amp;$BA64,'Route Guide - Lanes Not in Data'!$P$5:$P$22370,0))=FALSE,MATCH(AC$6&amp;$BA64,'Route Guide - Lanes Not in Data'!$P$5:$P$22370,0),
IF(ISERROR(MATCH(AC$6&amp;$BB64,'Route Guide - Lanes Not in Data'!$P$5:$P$22370,0))=FALSE,MATCH(AC$6&amp;$BB64,'Route Guide - Lanes Not in Data'!$P$5:$P$22370,0),
IF(ISERROR(MATCH(AC$6&amp;$BC64,'Route Guide - Lanes Not in Data'!$P$5:$P$22370,0))=FALSE,MATCH(AC$6&amp;$BC64,'Route Guide - Lanes Not in Data'!$P$5:$P$22370,0),
IF(ISERROR(MATCH(AC$6&amp;$BD64,'Route Guide - Lanes Not in Data'!$P$5:$P$22370,0))=FALSE,MATCH(AC$6&amp;$BD64,'Route Guide - Lanes Not in Data'!$P$5:$P$22370,0),
IF(ISERROR(MATCH(AC$6&amp;$BE64,'Route Guide - Lanes Not in Data'!$P$5:$P$22370,0))=FALSE,MATCH(AC$6&amp;$BE64,'Route Guide - Lanes Not in Data'!$P$5:$P$22370,0),
IF(ISERROR(MATCH(AC$6&amp;$BF64,'Route Guide - Lanes Not in Data'!$P$5:$P$22370,0))=FALSE,MATCH(AC$6&amp;$BF64,'Route Guide - Lanes Not in Data'!$P$5:$P$22370,0),
IF(ISERROR(MATCH(AC$6&amp;$BG64,'Route Guide - Lanes Not in Data'!$P$5:$P$22370,0))=FALSE,MATCH(AC$6&amp;$BG64,'Route Guide - Lanes Not in Data'!$P$5:$P$22370,0),
IF(ISERROR(MATCH(AC$6&amp;$BH64,'Route Guide - Lanes Not in Data'!$P$5:$P$22370,0))=FALSE,MATCH(AC$6&amp;$BH64,'Route Guide - Lanes Not in Data'!$P$5:$P$22370,0),
IF(ISERROR(MATCH(AC$6&amp;$BI64,'Route Guide - Lanes Not in Data'!$P$5:$P$22370,0))=FALSE,MATCH(AC$6&amp;$BI64,'Route Guide - Lanes Not in Data'!$P$5:$P$22370,0),
IF(ISERROR(MATCH(AC$6&amp;$BJ64,'Route Guide - Lanes Not in Data'!$P$5:$P$22370,0))=FALSE,MATCH(AC$6&amp;$BJ64,'Route Guide - Lanes Not in Data'!$P$5:$P$22370,0),""))))))))))),""))</f>
        <v/>
      </c>
      <c r="AD64" s="37" t="str">
        <f>IF(OR(AD$6="",EF64&lt;&gt;2),"",IFERROR(INDEX('Route Guide - Lanes Not in Data'!$D$5:$D$22370,
IF(ISERROR(MATCH(AD$6&amp;$BA64,'Route Guide - Lanes Not in Data'!$P$5:$P$22370,0))=FALSE,MATCH(AD$6&amp;$BA64,'Route Guide - Lanes Not in Data'!$P$5:$P$22370,0),
IF(ISERROR(MATCH(AD$6&amp;$BB64,'Route Guide - Lanes Not in Data'!$P$5:$P$22370,0))=FALSE,MATCH(AD$6&amp;$BB64,'Route Guide - Lanes Not in Data'!$P$5:$P$22370,0),
IF(ISERROR(MATCH(AD$6&amp;$BC64,'Route Guide - Lanes Not in Data'!$P$5:$P$22370,0))=FALSE,MATCH(AD$6&amp;$BC64,'Route Guide - Lanes Not in Data'!$P$5:$P$22370,0),
IF(ISERROR(MATCH(AD$6&amp;$BD64,'Route Guide - Lanes Not in Data'!$P$5:$P$22370,0))=FALSE,MATCH(AD$6&amp;$BD64,'Route Guide - Lanes Not in Data'!$P$5:$P$22370,0),
IF(ISERROR(MATCH(AD$6&amp;$BE64,'Route Guide - Lanes Not in Data'!$P$5:$P$22370,0))=FALSE,MATCH(AD$6&amp;$BE64,'Route Guide - Lanes Not in Data'!$P$5:$P$22370,0),
IF(ISERROR(MATCH(AD$6&amp;$BF64,'Route Guide - Lanes Not in Data'!$P$5:$P$22370,0))=FALSE,MATCH(AD$6&amp;$BF64,'Route Guide - Lanes Not in Data'!$P$5:$P$22370,0),
IF(ISERROR(MATCH(AD$6&amp;$BG64,'Route Guide - Lanes Not in Data'!$P$5:$P$22370,0))=FALSE,MATCH(AD$6&amp;$BG64,'Route Guide - Lanes Not in Data'!$P$5:$P$22370,0),
IF(ISERROR(MATCH(AD$6&amp;$BH64,'Route Guide - Lanes Not in Data'!$P$5:$P$22370,0))=FALSE,MATCH(AD$6&amp;$BH64,'Route Guide - Lanes Not in Data'!$P$5:$P$22370,0),
IF(ISERROR(MATCH(AD$6&amp;$BI64,'Route Guide - Lanes Not in Data'!$P$5:$P$22370,0))=FALSE,MATCH(AD$6&amp;$BI64,'Route Guide - Lanes Not in Data'!$P$5:$P$22370,0),
IF(ISERROR(MATCH(AD$6&amp;$BJ64,'Route Guide - Lanes Not in Data'!$P$5:$P$22370,0))=FALSE,MATCH(AD$6&amp;$BJ64,'Route Guide - Lanes Not in Data'!$P$5:$P$22370,0),""))))))))))),""))</f>
        <v/>
      </c>
      <c r="AE64" s="37">
        <f>IF(OR(AE$6="",EG64&lt;&gt;2),"",IFERROR(INDEX('Route Guide - Lanes Not in Data'!$D$5:$D$22370,
IF(ISERROR(MATCH(AE$6&amp;$BA64,'Route Guide - Lanes Not in Data'!$P$5:$P$22370,0))=FALSE,MATCH(AE$6&amp;$BA64,'Route Guide - Lanes Not in Data'!$P$5:$P$22370,0),
IF(ISERROR(MATCH(AE$6&amp;$BB64,'Route Guide - Lanes Not in Data'!$P$5:$P$22370,0))=FALSE,MATCH(AE$6&amp;$BB64,'Route Guide - Lanes Not in Data'!$P$5:$P$22370,0),
IF(ISERROR(MATCH(AE$6&amp;$BC64,'Route Guide - Lanes Not in Data'!$P$5:$P$22370,0))=FALSE,MATCH(AE$6&amp;$BC64,'Route Guide - Lanes Not in Data'!$P$5:$P$22370,0),
IF(ISERROR(MATCH(AE$6&amp;$BD64,'Route Guide - Lanes Not in Data'!$P$5:$P$22370,0))=FALSE,MATCH(AE$6&amp;$BD64,'Route Guide - Lanes Not in Data'!$P$5:$P$22370,0),
IF(ISERROR(MATCH(AE$6&amp;$BE64,'Route Guide - Lanes Not in Data'!$P$5:$P$22370,0))=FALSE,MATCH(AE$6&amp;$BE64,'Route Guide - Lanes Not in Data'!$P$5:$P$22370,0),
IF(ISERROR(MATCH(AE$6&amp;$BF64,'Route Guide - Lanes Not in Data'!$P$5:$P$22370,0))=FALSE,MATCH(AE$6&amp;$BF64,'Route Guide - Lanes Not in Data'!$P$5:$P$22370,0),
IF(ISERROR(MATCH(AE$6&amp;$BG64,'Route Guide - Lanes Not in Data'!$P$5:$P$22370,0))=FALSE,MATCH(AE$6&amp;$BG64,'Route Guide - Lanes Not in Data'!$P$5:$P$22370,0),
IF(ISERROR(MATCH(AE$6&amp;$BH64,'Route Guide - Lanes Not in Data'!$P$5:$P$22370,0))=FALSE,MATCH(AE$6&amp;$BH64,'Route Guide - Lanes Not in Data'!$P$5:$P$22370,0),
IF(ISERROR(MATCH(AE$6&amp;$BI64,'Route Guide - Lanes Not in Data'!$P$5:$P$22370,0))=FALSE,MATCH(AE$6&amp;$BI64,'Route Guide - Lanes Not in Data'!$P$5:$P$22370,0),
IF(ISERROR(MATCH(AE$6&amp;$BJ64,'Route Guide - Lanes Not in Data'!$P$5:$P$22370,0))=FALSE,MATCH(AE$6&amp;$BJ64,'Route Guide - Lanes Not in Data'!$P$5:$P$22370,0),""))))))))))),""))</f>
        <v>0</v>
      </c>
      <c r="AF64" s="37" t="str">
        <f>IF(OR(AF$6="",EH64&lt;&gt;2),"",IFERROR(INDEX('Route Guide - Lanes Not in Data'!$D$5:$D$22370,
IF(ISERROR(MATCH(AF$6&amp;$BA64,'Route Guide - Lanes Not in Data'!$P$5:$P$22370,0))=FALSE,MATCH(AF$6&amp;$BA64,'Route Guide - Lanes Not in Data'!$P$5:$P$22370,0),
IF(ISERROR(MATCH(AF$6&amp;$BB64,'Route Guide - Lanes Not in Data'!$P$5:$P$22370,0))=FALSE,MATCH(AF$6&amp;$BB64,'Route Guide - Lanes Not in Data'!$P$5:$P$22370,0),
IF(ISERROR(MATCH(AF$6&amp;$BC64,'Route Guide - Lanes Not in Data'!$P$5:$P$22370,0))=FALSE,MATCH(AF$6&amp;$BC64,'Route Guide - Lanes Not in Data'!$P$5:$P$22370,0),
IF(ISERROR(MATCH(AF$6&amp;$BD64,'Route Guide - Lanes Not in Data'!$P$5:$P$22370,0))=FALSE,MATCH(AF$6&amp;$BD64,'Route Guide - Lanes Not in Data'!$P$5:$P$22370,0),
IF(ISERROR(MATCH(AF$6&amp;$BE64,'Route Guide - Lanes Not in Data'!$P$5:$P$22370,0))=FALSE,MATCH(AF$6&amp;$BE64,'Route Guide - Lanes Not in Data'!$P$5:$P$22370,0),
IF(ISERROR(MATCH(AF$6&amp;$BF64,'Route Guide - Lanes Not in Data'!$P$5:$P$22370,0))=FALSE,MATCH(AF$6&amp;$BF64,'Route Guide - Lanes Not in Data'!$P$5:$P$22370,0),
IF(ISERROR(MATCH(AF$6&amp;$BG64,'Route Guide - Lanes Not in Data'!$P$5:$P$22370,0))=FALSE,MATCH(AF$6&amp;$BG64,'Route Guide - Lanes Not in Data'!$P$5:$P$22370,0),
IF(ISERROR(MATCH(AF$6&amp;$BH64,'Route Guide - Lanes Not in Data'!$P$5:$P$22370,0))=FALSE,MATCH(AF$6&amp;$BH64,'Route Guide - Lanes Not in Data'!$P$5:$P$22370,0),
IF(ISERROR(MATCH(AF$6&amp;$BI64,'Route Guide - Lanes Not in Data'!$P$5:$P$22370,0))=FALSE,MATCH(AF$6&amp;$BI64,'Route Guide - Lanes Not in Data'!$P$5:$P$22370,0),
IF(ISERROR(MATCH(AF$6&amp;$BJ64,'Route Guide - Lanes Not in Data'!$P$5:$P$22370,0))=FALSE,MATCH(AF$6&amp;$BJ64,'Route Guide - Lanes Not in Data'!$P$5:$P$22370,0),""))))))))))),""))</f>
        <v/>
      </c>
      <c r="AG64" s="37" t="str">
        <f>IF(OR(AG$6="",EI64&lt;&gt;2),"",IFERROR(INDEX('Route Guide - Lanes Not in Data'!$D$5:$D$22370,
IF(ISERROR(MATCH(AG$6&amp;$BA64,'Route Guide - Lanes Not in Data'!$P$5:$P$22370,0))=FALSE,MATCH(AG$6&amp;$BA64,'Route Guide - Lanes Not in Data'!$P$5:$P$22370,0),
IF(ISERROR(MATCH(AG$6&amp;$BB64,'Route Guide - Lanes Not in Data'!$P$5:$P$22370,0))=FALSE,MATCH(AG$6&amp;$BB64,'Route Guide - Lanes Not in Data'!$P$5:$P$22370,0),
IF(ISERROR(MATCH(AG$6&amp;$BC64,'Route Guide - Lanes Not in Data'!$P$5:$P$22370,0))=FALSE,MATCH(AG$6&amp;$BC64,'Route Guide - Lanes Not in Data'!$P$5:$P$22370,0),
IF(ISERROR(MATCH(AG$6&amp;$BD64,'Route Guide - Lanes Not in Data'!$P$5:$P$22370,0))=FALSE,MATCH(AG$6&amp;$BD64,'Route Guide - Lanes Not in Data'!$P$5:$P$22370,0),
IF(ISERROR(MATCH(AG$6&amp;$BE64,'Route Guide - Lanes Not in Data'!$P$5:$P$22370,0))=FALSE,MATCH(AG$6&amp;$BE64,'Route Guide - Lanes Not in Data'!$P$5:$P$22370,0),
IF(ISERROR(MATCH(AG$6&amp;$BF64,'Route Guide - Lanes Not in Data'!$P$5:$P$22370,0))=FALSE,MATCH(AG$6&amp;$BF64,'Route Guide - Lanes Not in Data'!$P$5:$P$22370,0),
IF(ISERROR(MATCH(AG$6&amp;$BG64,'Route Guide - Lanes Not in Data'!$P$5:$P$22370,0))=FALSE,MATCH(AG$6&amp;$BG64,'Route Guide - Lanes Not in Data'!$P$5:$P$22370,0),
IF(ISERROR(MATCH(AG$6&amp;$BH64,'Route Guide - Lanes Not in Data'!$P$5:$P$22370,0))=FALSE,MATCH(AG$6&amp;$BH64,'Route Guide - Lanes Not in Data'!$P$5:$P$22370,0),
IF(ISERROR(MATCH(AG$6&amp;$BI64,'Route Guide - Lanes Not in Data'!$P$5:$P$22370,0))=FALSE,MATCH(AG$6&amp;$BI64,'Route Guide - Lanes Not in Data'!$P$5:$P$22370,0),
IF(ISERROR(MATCH(AG$6&amp;$BJ64,'Route Guide - Lanes Not in Data'!$P$5:$P$22370,0))=FALSE,MATCH(AG$6&amp;$BJ64,'Route Guide - Lanes Not in Data'!$P$5:$P$22370,0),""))))))))))),""))</f>
        <v/>
      </c>
      <c r="AH64" s="37" t="str">
        <f>IF(OR(AH$6="",EJ64&lt;&gt;2),"",IFERROR(INDEX('Route Guide - Lanes Not in Data'!$D$5:$D$22370,
IF(ISERROR(MATCH(AH$6&amp;$BA64,'Route Guide - Lanes Not in Data'!$P$5:$P$22370,0))=FALSE,MATCH(AH$6&amp;$BA64,'Route Guide - Lanes Not in Data'!$P$5:$P$22370,0),
IF(ISERROR(MATCH(AH$6&amp;$BB64,'Route Guide - Lanes Not in Data'!$P$5:$P$22370,0))=FALSE,MATCH(AH$6&amp;$BB64,'Route Guide - Lanes Not in Data'!$P$5:$P$22370,0),
IF(ISERROR(MATCH(AH$6&amp;$BC64,'Route Guide - Lanes Not in Data'!$P$5:$P$22370,0))=FALSE,MATCH(AH$6&amp;$BC64,'Route Guide - Lanes Not in Data'!$P$5:$P$22370,0),
IF(ISERROR(MATCH(AH$6&amp;$BD64,'Route Guide - Lanes Not in Data'!$P$5:$P$22370,0))=FALSE,MATCH(AH$6&amp;$BD64,'Route Guide - Lanes Not in Data'!$P$5:$P$22370,0),
IF(ISERROR(MATCH(AH$6&amp;$BE64,'Route Guide - Lanes Not in Data'!$P$5:$P$22370,0))=FALSE,MATCH(AH$6&amp;$BE64,'Route Guide - Lanes Not in Data'!$P$5:$P$22370,0),
IF(ISERROR(MATCH(AH$6&amp;$BF64,'Route Guide - Lanes Not in Data'!$P$5:$P$22370,0))=FALSE,MATCH(AH$6&amp;$BF64,'Route Guide - Lanes Not in Data'!$P$5:$P$22370,0),
IF(ISERROR(MATCH(AH$6&amp;$BG64,'Route Guide - Lanes Not in Data'!$P$5:$P$22370,0))=FALSE,MATCH(AH$6&amp;$BG64,'Route Guide - Lanes Not in Data'!$P$5:$P$22370,0),
IF(ISERROR(MATCH(AH$6&amp;$BH64,'Route Guide - Lanes Not in Data'!$P$5:$P$22370,0))=FALSE,MATCH(AH$6&amp;$BH64,'Route Guide - Lanes Not in Data'!$P$5:$P$22370,0),
IF(ISERROR(MATCH(AH$6&amp;$BI64,'Route Guide - Lanes Not in Data'!$P$5:$P$22370,0))=FALSE,MATCH(AH$6&amp;$BI64,'Route Guide - Lanes Not in Data'!$P$5:$P$22370,0),
IF(ISERROR(MATCH(AH$6&amp;$BJ64,'Route Guide - Lanes Not in Data'!$P$5:$P$22370,0))=FALSE,MATCH(AH$6&amp;$BJ64,'Route Guide - Lanes Not in Data'!$P$5:$P$22370,0),""))))))))))),""))</f>
        <v/>
      </c>
      <c r="AI64" s="37" t="str">
        <f>IF(OR(AI$6="",EK64&lt;&gt;2),"",IFERROR(INDEX('Route Guide - Lanes Not in Data'!$D$5:$D$22370,
IF(ISERROR(MATCH(AI$6&amp;$BA64,'Route Guide - Lanes Not in Data'!$P$5:$P$22370,0))=FALSE,MATCH(AI$6&amp;$BA64,'Route Guide - Lanes Not in Data'!$P$5:$P$22370,0),
IF(ISERROR(MATCH(AI$6&amp;$BB64,'Route Guide - Lanes Not in Data'!$P$5:$P$22370,0))=FALSE,MATCH(AI$6&amp;$BB64,'Route Guide - Lanes Not in Data'!$P$5:$P$22370,0),
IF(ISERROR(MATCH(AI$6&amp;$BC64,'Route Guide - Lanes Not in Data'!$P$5:$P$22370,0))=FALSE,MATCH(AI$6&amp;$BC64,'Route Guide - Lanes Not in Data'!$P$5:$P$22370,0),
IF(ISERROR(MATCH(AI$6&amp;$BD64,'Route Guide - Lanes Not in Data'!$P$5:$P$22370,0))=FALSE,MATCH(AI$6&amp;$BD64,'Route Guide - Lanes Not in Data'!$P$5:$P$22370,0),
IF(ISERROR(MATCH(AI$6&amp;$BE64,'Route Guide - Lanes Not in Data'!$P$5:$P$22370,0))=FALSE,MATCH(AI$6&amp;$BE64,'Route Guide - Lanes Not in Data'!$P$5:$P$22370,0),
IF(ISERROR(MATCH(AI$6&amp;$BF64,'Route Guide - Lanes Not in Data'!$P$5:$P$22370,0))=FALSE,MATCH(AI$6&amp;$BF64,'Route Guide - Lanes Not in Data'!$P$5:$P$22370,0),
IF(ISERROR(MATCH(AI$6&amp;$BG64,'Route Guide - Lanes Not in Data'!$P$5:$P$22370,0))=FALSE,MATCH(AI$6&amp;$BG64,'Route Guide - Lanes Not in Data'!$P$5:$P$22370,0),
IF(ISERROR(MATCH(AI$6&amp;$BH64,'Route Guide - Lanes Not in Data'!$P$5:$P$22370,0))=FALSE,MATCH(AI$6&amp;$BH64,'Route Guide - Lanes Not in Data'!$P$5:$P$22370,0),
IF(ISERROR(MATCH(AI$6&amp;$BI64,'Route Guide - Lanes Not in Data'!$P$5:$P$22370,0))=FALSE,MATCH(AI$6&amp;$BI64,'Route Guide - Lanes Not in Data'!$P$5:$P$22370,0),
IF(ISERROR(MATCH(AI$6&amp;$BJ64,'Route Guide - Lanes Not in Data'!$P$5:$P$22370,0))=FALSE,MATCH(AI$6&amp;$BJ64,'Route Guide - Lanes Not in Data'!$P$5:$P$22370,0),""))))))))))),""))</f>
        <v/>
      </c>
      <c r="AJ64" s="37" t="str">
        <f>IF(OR(AJ$6="",EL64&lt;&gt;2),"",IFERROR(INDEX('Route Guide - Lanes Not in Data'!$D$5:$D$22370,
IF(ISERROR(MATCH(AJ$6&amp;$BA64,'Route Guide - Lanes Not in Data'!$P$5:$P$22370,0))=FALSE,MATCH(AJ$6&amp;$BA64,'Route Guide - Lanes Not in Data'!$P$5:$P$22370,0),
IF(ISERROR(MATCH(AJ$6&amp;$BB64,'Route Guide - Lanes Not in Data'!$P$5:$P$22370,0))=FALSE,MATCH(AJ$6&amp;$BB64,'Route Guide - Lanes Not in Data'!$P$5:$P$22370,0),
IF(ISERROR(MATCH(AJ$6&amp;$BC64,'Route Guide - Lanes Not in Data'!$P$5:$P$22370,0))=FALSE,MATCH(AJ$6&amp;$BC64,'Route Guide - Lanes Not in Data'!$P$5:$P$22370,0),
IF(ISERROR(MATCH(AJ$6&amp;$BD64,'Route Guide - Lanes Not in Data'!$P$5:$P$22370,0))=FALSE,MATCH(AJ$6&amp;$BD64,'Route Guide - Lanes Not in Data'!$P$5:$P$22370,0),
IF(ISERROR(MATCH(AJ$6&amp;$BE64,'Route Guide - Lanes Not in Data'!$P$5:$P$22370,0))=FALSE,MATCH(AJ$6&amp;$BE64,'Route Guide - Lanes Not in Data'!$P$5:$P$22370,0),
IF(ISERROR(MATCH(AJ$6&amp;$BF64,'Route Guide - Lanes Not in Data'!$P$5:$P$22370,0))=FALSE,MATCH(AJ$6&amp;$BF64,'Route Guide - Lanes Not in Data'!$P$5:$P$22370,0),
IF(ISERROR(MATCH(AJ$6&amp;$BG64,'Route Guide - Lanes Not in Data'!$P$5:$P$22370,0))=FALSE,MATCH(AJ$6&amp;$BG64,'Route Guide - Lanes Not in Data'!$P$5:$P$22370,0),
IF(ISERROR(MATCH(AJ$6&amp;$BH64,'Route Guide - Lanes Not in Data'!$P$5:$P$22370,0))=FALSE,MATCH(AJ$6&amp;$BH64,'Route Guide - Lanes Not in Data'!$P$5:$P$22370,0),
IF(ISERROR(MATCH(AJ$6&amp;$BI64,'Route Guide - Lanes Not in Data'!$P$5:$P$22370,0))=FALSE,MATCH(AJ$6&amp;$BI64,'Route Guide - Lanes Not in Data'!$P$5:$P$22370,0),
IF(ISERROR(MATCH(AJ$6&amp;$BJ64,'Route Guide - Lanes Not in Data'!$P$5:$P$22370,0))=FALSE,MATCH(AJ$6&amp;$BJ64,'Route Guide - Lanes Not in Data'!$P$5:$P$22370,0),""))))))))))),""))</f>
        <v/>
      </c>
      <c r="AK64" s="37" t="str">
        <f>IF(OR(AK$6="",EM64&lt;&gt;2),"",IFERROR(INDEX('Route Guide - Lanes Not in Data'!$D$5:$D$22370,
IF(ISERROR(MATCH(AK$6&amp;$BA64,'Route Guide - Lanes Not in Data'!$P$5:$P$22370,0))=FALSE,MATCH(AK$6&amp;$BA64,'Route Guide - Lanes Not in Data'!$P$5:$P$22370,0),
IF(ISERROR(MATCH(AK$6&amp;$BB64,'Route Guide - Lanes Not in Data'!$P$5:$P$22370,0))=FALSE,MATCH(AK$6&amp;$BB64,'Route Guide - Lanes Not in Data'!$P$5:$P$22370,0),
IF(ISERROR(MATCH(AK$6&amp;$BC64,'Route Guide - Lanes Not in Data'!$P$5:$P$22370,0))=FALSE,MATCH(AK$6&amp;$BC64,'Route Guide - Lanes Not in Data'!$P$5:$P$22370,0),
IF(ISERROR(MATCH(AK$6&amp;$BD64,'Route Guide - Lanes Not in Data'!$P$5:$P$22370,0))=FALSE,MATCH(AK$6&amp;$BD64,'Route Guide - Lanes Not in Data'!$P$5:$P$22370,0),
IF(ISERROR(MATCH(AK$6&amp;$BE64,'Route Guide - Lanes Not in Data'!$P$5:$P$22370,0))=FALSE,MATCH(AK$6&amp;$BE64,'Route Guide - Lanes Not in Data'!$P$5:$P$22370,0),
IF(ISERROR(MATCH(AK$6&amp;$BF64,'Route Guide - Lanes Not in Data'!$P$5:$P$22370,0))=FALSE,MATCH(AK$6&amp;$BF64,'Route Guide - Lanes Not in Data'!$P$5:$P$22370,0),
IF(ISERROR(MATCH(AK$6&amp;$BG64,'Route Guide - Lanes Not in Data'!$P$5:$P$22370,0))=FALSE,MATCH(AK$6&amp;$BG64,'Route Guide - Lanes Not in Data'!$P$5:$P$22370,0),
IF(ISERROR(MATCH(AK$6&amp;$BH64,'Route Guide - Lanes Not in Data'!$P$5:$P$22370,0))=FALSE,MATCH(AK$6&amp;$BH64,'Route Guide - Lanes Not in Data'!$P$5:$P$22370,0),
IF(ISERROR(MATCH(AK$6&amp;$BI64,'Route Guide - Lanes Not in Data'!$P$5:$P$22370,0))=FALSE,MATCH(AK$6&amp;$BI64,'Route Guide - Lanes Not in Data'!$P$5:$P$22370,0),
IF(ISERROR(MATCH(AK$6&amp;$BJ64,'Route Guide - Lanes Not in Data'!$P$5:$P$22370,0))=FALSE,MATCH(AK$6&amp;$BJ64,'Route Guide - Lanes Not in Data'!$P$5:$P$22370,0),""))))))))))),""))</f>
        <v/>
      </c>
      <c r="AL64" s="37" t="str">
        <f>IF(OR(AL$6="",EN64&lt;&gt;2),"",IFERROR(INDEX('Route Guide - Lanes Not in Data'!$D$5:$D$22370,
IF(ISERROR(MATCH(AL$6&amp;$BA64,'Route Guide - Lanes Not in Data'!$P$5:$P$22370,0))=FALSE,MATCH(AL$6&amp;$BA64,'Route Guide - Lanes Not in Data'!$P$5:$P$22370,0),
IF(ISERROR(MATCH(AL$6&amp;$BB64,'Route Guide - Lanes Not in Data'!$P$5:$P$22370,0))=FALSE,MATCH(AL$6&amp;$BB64,'Route Guide - Lanes Not in Data'!$P$5:$P$22370,0),
IF(ISERROR(MATCH(AL$6&amp;$BC64,'Route Guide - Lanes Not in Data'!$P$5:$P$22370,0))=FALSE,MATCH(AL$6&amp;$BC64,'Route Guide - Lanes Not in Data'!$P$5:$P$22370,0),
IF(ISERROR(MATCH(AL$6&amp;$BD64,'Route Guide - Lanes Not in Data'!$P$5:$P$22370,0))=FALSE,MATCH(AL$6&amp;$BD64,'Route Guide - Lanes Not in Data'!$P$5:$P$22370,0),
IF(ISERROR(MATCH(AL$6&amp;$BE64,'Route Guide - Lanes Not in Data'!$P$5:$P$22370,0))=FALSE,MATCH(AL$6&amp;$BE64,'Route Guide - Lanes Not in Data'!$P$5:$P$22370,0),
IF(ISERROR(MATCH(AL$6&amp;$BF64,'Route Guide - Lanes Not in Data'!$P$5:$P$22370,0))=FALSE,MATCH(AL$6&amp;$BF64,'Route Guide - Lanes Not in Data'!$P$5:$P$22370,0),
IF(ISERROR(MATCH(AL$6&amp;$BG64,'Route Guide - Lanes Not in Data'!$P$5:$P$22370,0))=FALSE,MATCH(AL$6&amp;$BG64,'Route Guide - Lanes Not in Data'!$P$5:$P$22370,0),
IF(ISERROR(MATCH(AL$6&amp;$BH64,'Route Guide - Lanes Not in Data'!$P$5:$P$22370,0))=FALSE,MATCH(AL$6&amp;$BH64,'Route Guide - Lanes Not in Data'!$P$5:$P$22370,0),
IF(ISERROR(MATCH(AL$6&amp;$BI64,'Route Guide - Lanes Not in Data'!$P$5:$P$22370,0))=FALSE,MATCH(AL$6&amp;$BI64,'Route Guide - Lanes Not in Data'!$P$5:$P$22370,0),
IF(ISERROR(MATCH(AL$6&amp;$BJ64,'Route Guide - Lanes Not in Data'!$P$5:$P$22370,0))=FALSE,MATCH(AL$6&amp;$BJ64,'Route Guide - Lanes Not in Data'!$P$5:$P$22370,0),""))))))))))),""))</f>
        <v/>
      </c>
      <c r="AM64" s="37" t="str">
        <f>IF(OR(AM$6="",EO64&lt;&gt;2),"",IFERROR(INDEX('Route Guide - Lanes Not in Data'!$D$5:$D$22370,
IF(ISERROR(MATCH(AM$6&amp;$BA64,'Route Guide - Lanes Not in Data'!$P$5:$P$22370,0))=FALSE,MATCH(AM$6&amp;$BA64,'Route Guide - Lanes Not in Data'!$P$5:$P$22370,0),
IF(ISERROR(MATCH(AM$6&amp;$BB64,'Route Guide - Lanes Not in Data'!$P$5:$P$22370,0))=FALSE,MATCH(AM$6&amp;$BB64,'Route Guide - Lanes Not in Data'!$P$5:$P$22370,0),
IF(ISERROR(MATCH(AM$6&amp;$BC64,'Route Guide - Lanes Not in Data'!$P$5:$P$22370,0))=FALSE,MATCH(AM$6&amp;$BC64,'Route Guide - Lanes Not in Data'!$P$5:$P$22370,0),
IF(ISERROR(MATCH(AM$6&amp;$BD64,'Route Guide - Lanes Not in Data'!$P$5:$P$22370,0))=FALSE,MATCH(AM$6&amp;$BD64,'Route Guide - Lanes Not in Data'!$P$5:$P$22370,0),
IF(ISERROR(MATCH(AM$6&amp;$BE64,'Route Guide - Lanes Not in Data'!$P$5:$P$22370,0))=FALSE,MATCH(AM$6&amp;$BE64,'Route Guide - Lanes Not in Data'!$P$5:$P$22370,0),
IF(ISERROR(MATCH(AM$6&amp;$BF64,'Route Guide - Lanes Not in Data'!$P$5:$P$22370,0))=FALSE,MATCH(AM$6&amp;$BF64,'Route Guide - Lanes Not in Data'!$P$5:$P$22370,0),
IF(ISERROR(MATCH(AM$6&amp;$BG64,'Route Guide - Lanes Not in Data'!$P$5:$P$22370,0))=FALSE,MATCH(AM$6&amp;$BG64,'Route Guide - Lanes Not in Data'!$P$5:$P$22370,0),
IF(ISERROR(MATCH(AM$6&amp;$BH64,'Route Guide - Lanes Not in Data'!$P$5:$P$22370,0))=FALSE,MATCH(AM$6&amp;$BH64,'Route Guide - Lanes Not in Data'!$P$5:$P$22370,0),
IF(ISERROR(MATCH(AM$6&amp;$BI64,'Route Guide - Lanes Not in Data'!$P$5:$P$22370,0))=FALSE,MATCH(AM$6&amp;$BI64,'Route Guide - Lanes Not in Data'!$P$5:$P$22370,0),
IF(ISERROR(MATCH(AM$6&amp;$BJ64,'Route Guide - Lanes Not in Data'!$P$5:$P$22370,0))=FALSE,MATCH(AM$6&amp;$BJ64,'Route Guide - Lanes Not in Data'!$P$5:$P$22370,0),""))))))))))),""))</f>
        <v/>
      </c>
      <c r="AN64" s="37" t="str">
        <f>IF(OR(AN$6="",EP64&lt;&gt;2),"",IFERROR(INDEX('Route Guide - Lanes Not in Data'!$D$5:$D$22370,
IF(ISERROR(MATCH(AN$6&amp;$BA64,'Route Guide - Lanes Not in Data'!$P$5:$P$22370,0))=FALSE,MATCH(AN$6&amp;$BA64,'Route Guide - Lanes Not in Data'!$P$5:$P$22370,0),
IF(ISERROR(MATCH(AN$6&amp;$BB64,'Route Guide - Lanes Not in Data'!$P$5:$P$22370,0))=FALSE,MATCH(AN$6&amp;$BB64,'Route Guide - Lanes Not in Data'!$P$5:$P$22370,0),
IF(ISERROR(MATCH(AN$6&amp;$BC64,'Route Guide - Lanes Not in Data'!$P$5:$P$22370,0))=FALSE,MATCH(AN$6&amp;$BC64,'Route Guide - Lanes Not in Data'!$P$5:$P$22370,0),
IF(ISERROR(MATCH(AN$6&amp;$BD64,'Route Guide - Lanes Not in Data'!$P$5:$P$22370,0))=FALSE,MATCH(AN$6&amp;$BD64,'Route Guide - Lanes Not in Data'!$P$5:$P$22370,0),
IF(ISERROR(MATCH(AN$6&amp;$BE64,'Route Guide - Lanes Not in Data'!$P$5:$P$22370,0))=FALSE,MATCH(AN$6&amp;$BE64,'Route Guide - Lanes Not in Data'!$P$5:$P$22370,0),
IF(ISERROR(MATCH(AN$6&amp;$BF64,'Route Guide - Lanes Not in Data'!$P$5:$P$22370,0))=FALSE,MATCH(AN$6&amp;$BF64,'Route Guide - Lanes Not in Data'!$P$5:$P$22370,0),
IF(ISERROR(MATCH(AN$6&amp;$BG64,'Route Guide - Lanes Not in Data'!$P$5:$P$22370,0))=FALSE,MATCH(AN$6&amp;$BG64,'Route Guide - Lanes Not in Data'!$P$5:$P$22370,0),
IF(ISERROR(MATCH(AN$6&amp;$BH64,'Route Guide - Lanes Not in Data'!$P$5:$P$22370,0))=FALSE,MATCH(AN$6&amp;$BH64,'Route Guide - Lanes Not in Data'!$P$5:$P$22370,0),
IF(ISERROR(MATCH(AN$6&amp;$BI64,'Route Guide - Lanes Not in Data'!$P$5:$P$22370,0))=FALSE,MATCH(AN$6&amp;$BI64,'Route Guide - Lanes Not in Data'!$P$5:$P$22370,0),
IF(ISERROR(MATCH(AN$6&amp;$BJ64,'Route Guide - Lanes Not in Data'!$P$5:$P$22370,0))=FALSE,MATCH(AN$6&amp;$BJ64,'Route Guide - Lanes Not in Data'!$P$5:$P$22370,0),""))))))))))),""))</f>
        <v/>
      </c>
      <c r="AO64" s="37" t="str">
        <f>IF(OR(AO$6="",EQ64&lt;&gt;2),"",IFERROR(INDEX('Route Guide - Lanes Not in Data'!$D$5:$D$22370,
IF(ISERROR(MATCH(AO$6&amp;$BA64,'Route Guide - Lanes Not in Data'!$P$5:$P$22370,0))=FALSE,MATCH(AO$6&amp;$BA64,'Route Guide - Lanes Not in Data'!$P$5:$P$22370,0),
IF(ISERROR(MATCH(AO$6&amp;$BB64,'Route Guide - Lanes Not in Data'!$P$5:$P$22370,0))=FALSE,MATCH(AO$6&amp;$BB64,'Route Guide - Lanes Not in Data'!$P$5:$P$22370,0),
IF(ISERROR(MATCH(AO$6&amp;$BC64,'Route Guide - Lanes Not in Data'!$P$5:$P$22370,0))=FALSE,MATCH(AO$6&amp;$BC64,'Route Guide - Lanes Not in Data'!$P$5:$P$22370,0),
IF(ISERROR(MATCH(AO$6&amp;$BD64,'Route Guide - Lanes Not in Data'!$P$5:$P$22370,0))=FALSE,MATCH(AO$6&amp;$BD64,'Route Guide - Lanes Not in Data'!$P$5:$P$22370,0),
IF(ISERROR(MATCH(AO$6&amp;$BE64,'Route Guide - Lanes Not in Data'!$P$5:$P$22370,0))=FALSE,MATCH(AO$6&amp;$BE64,'Route Guide - Lanes Not in Data'!$P$5:$P$22370,0),
IF(ISERROR(MATCH(AO$6&amp;$BF64,'Route Guide - Lanes Not in Data'!$P$5:$P$22370,0))=FALSE,MATCH(AO$6&amp;$BF64,'Route Guide - Lanes Not in Data'!$P$5:$P$22370,0),
IF(ISERROR(MATCH(AO$6&amp;$BG64,'Route Guide - Lanes Not in Data'!$P$5:$P$22370,0))=FALSE,MATCH(AO$6&amp;$BG64,'Route Guide - Lanes Not in Data'!$P$5:$P$22370,0),
IF(ISERROR(MATCH(AO$6&amp;$BH64,'Route Guide - Lanes Not in Data'!$P$5:$P$22370,0))=FALSE,MATCH(AO$6&amp;$BH64,'Route Guide - Lanes Not in Data'!$P$5:$P$22370,0),
IF(ISERROR(MATCH(AO$6&amp;$BI64,'Route Guide - Lanes Not in Data'!$P$5:$P$22370,0))=FALSE,MATCH(AO$6&amp;$BI64,'Route Guide - Lanes Not in Data'!$P$5:$P$22370,0),
IF(ISERROR(MATCH(AO$6&amp;$BJ64,'Route Guide - Lanes Not in Data'!$P$5:$P$22370,0))=FALSE,MATCH(AO$6&amp;$BJ64,'Route Guide - Lanes Not in Data'!$P$5:$P$22370,0),""))))))))))),""))</f>
        <v/>
      </c>
      <c r="AP64" s="37" t="str">
        <f>IF(OR(AP$6="",ER64&lt;&gt;2),"",IFERROR(INDEX('Route Guide - Lanes Not in Data'!$D$5:$D$22370,
IF(ISERROR(MATCH(AP$6&amp;$BA64,'Route Guide - Lanes Not in Data'!$P$5:$P$22370,0))=FALSE,MATCH(AP$6&amp;$BA64,'Route Guide - Lanes Not in Data'!$P$5:$P$22370,0),
IF(ISERROR(MATCH(AP$6&amp;$BB64,'Route Guide - Lanes Not in Data'!$P$5:$P$22370,0))=FALSE,MATCH(AP$6&amp;$BB64,'Route Guide - Lanes Not in Data'!$P$5:$P$22370,0),
IF(ISERROR(MATCH(AP$6&amp;$BC64,'Route Guide - Lanes Not in Data'!$P$5:$P$22370,0))=FALSE,MATCH(AP$6&amp;$BC64,'Route Guide - Lanes Not in Data'!$P$5:$P$22370,0),
IF(ISERROR(MATCH(AP$6&amp;$BD64,'Route Guide - Lanes Not in Data'!$P$5:$P$22370,0))=FALSE,MATCH(AP$6&amp;$BD64,'Route Guide - Lanes Not in Data'!$P$5:$P$22370,0),
IF(ISERROR(MATCH(AP$6&amp;$BE64,'Route Guide - Lanes Not in Data'!$P$5:$P$22370,0))=FALSE,MATCH(AP$6&amp;$BE64,'Route Guide - Lanes Not in Data'!$P$5:$P$22370,0),
IF(ISERROR(MATCH(AP$6&amp;$BF64,'Route Guide - Lanes Not in Data'!$P$5:$P$22370,0))=FALSE,MATCH(AP$6&amp;$BF64,'Route Guide - Lanes Not in Data'!$P$5:$P$22370,0),
IF(ISERROR(MATCH(AP$6&amp;$BG64,'Route Guide - Lanes Not in Data'!$P$5:$P$22370,0))=FALSE,MATCH(AP$6&amp;$BG64,'Route Guide - Lanes Not in Data'!$P$5:$P$22370,0),
IF(ISERROR(MATCH(AP$6&amp;$BH64,'Route Guide - Lanes Not in Data'!$P$5:$P$22370,0))=FALSE,MATCH(AP$6&amp;$BH64,'Route Guide - Lanes Not in Data'!$P$5:$P$22370,0),
IF(ISERROR(MATCH(AP$6&amp;$BI64,'Route Guide - Lanes Not in Data'!$P$5:$P$22370,0))=FALSE,MATCH(AP$6&amp;$BI64,'Route Guide - Lanes Not in Data'!$P$5:$P$22370,0),
IF(ISERROR(MATCH(AP$6&amp;$BJ64,'Route Guide - Lanes Not in Data'!$P$5:$P$22370,0))=FALSE,MATCH(AP$6&amp;$BJ64,'Route Guide - Lanes Not in Data'!$P$5:$P$22370,0),""))))))))))),""))</f>
        <v/>
      </c>
      <c r="AQ64" s="37" t="str">
        <f>IF(OR(AQ$6="",ES64&lt;&gt;2),"",IFERROR(INDEX('Route Guide - Lanes Not in Data'!$D$5:$D$22370,
IF(ISERROR(MATCH(AQ$6&amp;$BA64,'Route Guide - Lanes Not in Data'!$P$5:$P$22370,0))=FALSE,MATCH(AQ$6&amp;$BA64,'Route Guide - Lanes Not in Data'!$P$5:$P$22370,0),
IF(ISERROR(MATCH(AQ$6&amp;$BB64,'Route Guide - Lanes Not in Data'!$P$5:$P$22370,0))=FALSE,MATCH(AQ$6&amp;$BB64,'Route Guide - Lanes Not in Data'!$P$5:$P$22370,0),
IF(ISERROR(MATCH(AQ$6&amp;$BC64,'Route Guide - Lanes Not in Data'!$P$5:$P$22370,0))=FALSE,MATCH(AQ$6&amp;$BC64,'Route Guide - Lanes Not in Data'!$P$5:$P$22370,0),
IF(ISERROR(MATCH(AQ$6&amp;$BD64,'Route Guide - Lanes Not in Data'!$P$5:$P$22370,0))=FALSE,MATCH(AQ$6&amp;$BD64,'Route Guide - Lanes Not in Data'!$P$5:$P$22370,0),
IF(ISERROR(MATCH(AQ$6&amp;$BE64,'Route Guide - Lanes Not in Data'!$P$5:$P$22370,0))=FALSE,MATCH(AQ$6&amp;$BE64,'Route Guide - Lanes Not in Data'!$P$5:$P$22370,0),
IF(ISERROR(MATCH(AQ$6&amp;$BF64,'Route Guide - Lanes Not in Data'!$P$5:$P$22370,0))=FALSE,MATCH(AQ$6&amp;$BF64,'Route Guide - Lanes Not in Data'!$P$5:$P$22370,0),
IF(ISERROR(MATCH(AQ$6&amp;$BG64,'Route Guide - Lanes Not in Data'!$P$5:$P$22370,0))=FALSE,MATCH(AQ$6&amp;$BG64,'Route Guide - Lanes Not in Data'!$P$5:$P$22370,0),
IF(ISERROR(MATCH(AQ$6&amp;$BH64,'Route Guide - Lanes Not in Data'!$P$5:$P$22370,0))=FALSE,MATCH(AQ$6&amp;$BH64,'Route Guide - Lanes Not in Data'!$P$5:$P$22370,0),
IF(ISERROR(MATCH(AQ$6&amp;$BI64,'Route Guide - Lanes Not in Data'!$P$5:$P$22370,0))=FALSE,MATCH(AQ$6&amp;$BI64,'Route Guide - Lanes Not in Data'!$P$5:$P$22370,0),
IF(ISERROR(MATCH(AQ$6&amp;$BJ64,'Route Guide - Lanes Not in Data'!$P$5:$P$22370,0))=FALSE,MATCH(AQ$6&amp;$BJ64,'Route Guide - Lanes Not in Data'!$P$5:$P$22370,0),""))))))))))),""))</f>
        <v/>
      </c>
      <c r="AR64" s="37" t="str">
        <f>IF(OR(AR$6="",ET64&lt;&gt;2),"",IFERROR(INDEX('Route Guide - Lanes Not in Data'!$D$5:$D$22370,
IF(ISERROR(MATCH(AR$6&amp;$BA64,'Route Guide - Lanes Not in Data'!$P$5:$P$22370,0))=FALSE,MATCH(AR$6&amp;$BA64,'Route Guide - Lanes Not in Data'!$P$5:$P$22370,0),
IF(ISERROR(MATCH(AR$6&amp;$BB64,'Route Guide - Lanes Not in Data'!$P$5:$P$22370,0))=FALSE,MATCH(AR$6&amp;$BB64,'Route Guide - Lanes Not in Data'!$P$5:$P$22370,0),
IF(ISERROR(MATCH(AR$6&amp;$BC64,'Route Guide - Lanes Not in Data'!$P$5:$P$22370,0))=FALSE,MATCH(AR$6&amp;$BC64,'Route Guide - Lanes Not in Data'!$P$5:$P$22370,0),
IF(ISERROR(MATCH(AR$6&amp;$BD64,'Route Guide - Lanes Not in Data'!$P$5:$P$22370,0))=FALSE,MATCH(AR$6&amp;$BD64,'Route Guide - Lanes Not in Data'!$P$5:$P$22370,0),
IF(ISERROR(MATCH(AR$6&amp;$BE64,'Route Guide - Lanes Not in Data'!$P$5:$P$22370,0))=FALSE,MATCH(AR$6&amp;$BE64,'Route Guide - Lanes Not in Data'!$P$5:$P$22370,0),
IF(ISERROR(MATCH(AR$6&amp;$BF64,'Route Guide - Lanes Not in Data'!$P$5:$P$22370,0))=FALSE,MATCH(AR$6&amp;$BF64,'Route Guide - Lanes Not in Data'!$P$5:$P$22370,0),
IF(ISERROR(MATCH(AR$6&amp;$BG64,'Route Guide - Lanes Not in Data'!$P$5:$P$22370,0))=FALSE,MATCH(AR$6&amp;$BG64,'Route Guide - Lanes Not in Data'!$P$5:$P$22370,0),
IF(ISERROR(MATCH(AR$6&amp;$BH64,'Route Guide - Lanes Not in Data'!$P$5:$P$22370,0))=FALSE,MATCH(AR$6&amp;$BH64,'Route Guide - Lanes Not in Data'!$P$5:$P$22370,0),
IF(ISERROR(MATCH(AR$6&amp;$BI64,'Route Guide - Lanes Not in Data'!$P$5:$P$22370,0))=FALSE,MATCH(AR$6&amp;$BI64,'Route Guide - Lanes Not in Data'!$P$5:$P$22370,0),
IF(ISERROR(MATCH(AR$6&amp;$BJ64,'Route Guide - Lanes Not in Data'!$P$5:$P$22370,0))=FALSE,MATCH(AR$6&amp;$BJ64,'Route Guide - Lanes Not in Data'!$P$5:$P$22370,0),""))))))))))),""))</f>
        <v/>
      </c>
      <c r="AS64" s="37" t="str">
        <f>IF(OR(AS$6="",EU64&lt;&gt;2),"",IFERROR(INDEX('Route Guide - Lanes Not in Data'!$D$5:$D$22370,
IF(ISERROR(MATCH(AS$6&amp;$BA64,'Route Guide - Lanes Not in Data'!$P$5:$P$22370,0))=FALSE,MATCH(AS$6&amp;$BA64,'Route Guide - Lanes Not in Data'!$P$5:$P$22370,0),
IF(ISERROR(MATCH(AS$6&amp;$BB64,'Route Guide - Lanes Not in Data'!$P$5:$P$22370,0))=FALSE,MATCH(AS$6&amp;$BB64,'Route Guide - Lanes Not in Data'!$P$5:$P$22370,0),
IF(ISERROR(MATCH(AS$6&amp;$BC64,'Route Guide - Lanes Not in Data'!$P$5:$P$22370,0))=FALSE,MATCH(AS$6&amp;$BC64,'Route Guide - Lanes Not in Data'!$P$5:$P$22370,0),
IF(ISERROR(MATCH(AS$6&amp;$BD64,'Route Guide - Lanes Not in Data'!$P$5:$P$22370,0))=FALSE,MATCH(AS$6&amp;$BD64,'Route Guide - Lanes Not in Data'!$P$5:$P$22370,0),
IF(ISERROR(MATCH(AS$6&amp;$BE64,'Route Guide - Lanes Not in Data'!$P$5:$P$22370,0))=FALSE,MATCH(AS$6&amp;$BE64,'Route Guide - Lanes Not in Data'!$P$5:$P$22370,0),
IF(ISERROR(MATCH(AS$6&amp;$BF64,'Route Guide - Lanes Not in Data'!$P$5:$P$22370,0))=FALSE,MATCH(AS$6&amp;$BF64,'Route Guide - Lanes Not in Data'!$P$5:$P$22370,0),
IF(ISERROR(MATCH(AS$6&amp;$BG64,'Route Guide - Lanes Not in Data'!$P$5:$P$22370,0))=FALSE,MATCH(AS$6&amp;$BG64,'Route Guide - Lanes Not in Data'!$P$5:$P$22370,0),
IF(ISERROR(MATCH(AS$6&amp;$BH64,'Route Guide - Lanes Not in Data'!$P$5:$P$22370,0))=FALSE,MATCH(AS$6&amp;$BH64,'Route Guide - Lanes Not in Data'!$P$5:$P$22370,0),
IF(ISERROR(MATCH(AS$6&amp;$BI64,'Route Guide - Lanes Not in Data'!$P$5:$P$22370,0))=FALSE,MATCH(AS$6&amp;$BI64,'Route Guide - Lanes Not in Data'!$P$5:$P$22370,0),
IF(ISERROR(MATCH(AS$6&amp;$BJ64,'Route Guide - Lanes Not in Data'!$P$5:$P$22370,0))=FALSE,MATCH(AS$6&amp;$BJ64,'Route Guide - Lanes Not in Data'!$P$5:$P$22370,0),""))))))))))),""))</f>
        <v/>
      </c>
      <c r="AT64" s="37" t="str">
        <f>IF(OR(AT$6="",EV64&lt;&gt;2),"",IFERROR(INDEX('Route Guide - Lanes Not in Data'!$D$5:$D$22370,
IF(ISERROR(MATCH(AT$6&amp;$BA64,'Route Guide - Lanes Not in Data'!$P$5:$P$22370,0))=FALSE,MATCH(AT$6&amp;$BA64,'Route Guide - Lanes Not in Data'!$P$5:$P$22370,0),
IF(ISERROR(MATCH(AT$6&amp;$BB64,'Route Guide - Lanes Not in Data'!$P$5:$P$22370,0))=FALSE,MATCH(AT$6&amp;$BB64,'Route Guide - Lanes Not in Data'!$P$5:$P$22370,0),
IF(ISERROR(MATCH(AT$6&amp;$BC64,'Route Guide - Lanes Not in Data'!$P$5:$P$22370,0))=FALSE,MATCH(AT$6&amp;$BC64,'Route Guide - Lanes Not in Data'!$P$5:$P$22370,0),
IF(ISERROR(MATCH(AT$6&amp;$BD64,'Route Guide - Lanes Not in Data'!$P$5:$P$22370,0))=FALSE,MATCH(AT$6&amp;$BD64,'Route Guide - Lanes Not in Data'!$P$5:$P$22370,0),
IF(ISERROR(MATCH(AT$6&amp;$BE64,'Route Guide - Lanes Not in Data'!$P$5:$P$22370,0))=FALSE,MATCH(AT$6&amp;$BE64,'Route Guide - Lanes Not in Data'!$P$5:$P$22370,0),
IF(ISERROR(MATCH(AT$6&amp;$BF64,'Route Guide - Lanes Not in Data'!$P$5:$P$22370,0))=FALSE,MATCH(AT$6&amp;$BF64,'Route Guide - Lanes Not in Data'!$P$5:$P$22370,0),
IF(ISERROR(MATCH(AT$6&amp;$BG64,'Route Guide - Lanes Not in Data'!$P$5:$P$22370,0))=FALSE,MATCH(AT$6&amp;$BG64,'Route Guide - Lanes Not in Data'!$P$5:$P$22370,0),
IF(ISERROR(MATCH(AT$6&amp;$BH64,'Route Guide - Lanes Not in Data'!$P$5:$P$22370,0))=FALSE,MATCH(AT$6&amp;$BH64,'Route Guide - Lanes Not in Data'!$P$5:$P$22370,0),
IF(ISERROR(MATCH(AT$6&amp;$BI64,'Route Guide - Lanes Not in Data'!$P$5:$P$22370,0))=FALSE,MATCH(AT$6&amp;$BI64,'Route Guide - Lanes Not in Data'!$P$5:$P$22370,0),
IF(ISERROR(MATCH(AT$6&amp;$BJ64,'Route Guide - Lanes Not in Data'!$P$5:$P$22370,0))=FALSE,MATCH(AT$6&amp;$BJ64,'Route Guide - Lanes Not in Data'!$P$5:$P$22370,0),""))))))))))),""))</f>
        <v/>
      </c>
      <c r="AU64" s="37" t="str">
        <f>IF(OR(AU$6="",EW64&lt;&gt;2),"",IFERROR(INDEX('Route Guide - Lanes Not in Data'!$D$5:$D$22370,
IF(ISERROR(MATCH(AU$6&amp;$BA64,'Route Guide - Lanes Not in Data'!$P$5:$P$22370,0))=FALSE,MATCH(AU$6&amp;$BA64,'Route Guide - Lanes Not in Data'!$P$5:$P$22370,0),
IF(ISERROR(MATCH(AU$6&amp;$BB64,'Route Guide - Lanes Not in Data'!$P$5:$P$22370,0))=FALSE,MATCH(AU$6&amp;$BB64,'Route Guide - Lanes Not in Data'!$P$5:$P$22370,0),
IF(ISERROR(MATCH(AU$6&amp;$BC64,'Route Guide - Lanes Not in Data'!$P$5:$P$22370,0))=FALSE,MATCH(AU$6&amp;$BC64,'Route Guide - Lanes Not in Data'!$P$5:$P$22370,0),
IF(ISERROR(MATCH(AU$6&amp;$BD64,'Route Guide - Lanes Not in Data'!$P$5:$P$22370,0))=FALSE,MATCH(AU$6&amp;$BD64,'Route Guide - Lanes Not in Data'!$P$5:$P$22370,0),
IF(ISERROR(MATCH(AU$6&amp;$BE64,'Route Guide - Lanes Not in Data'!$P$5:$P$22370,0))=FALSE,MATCH(AU$6&amp;$BE64,'Route Guide - Lanes Not in Data'!$P$5:$P$22370,0),
IF(ISERROR(MATCH(AU$6&amp;$BF64,'Route Guide - Lanes Not in Data'!$P$5:$P$22370,0))=FALSE,MATCH(AU$6&amp;$BF64,'Route Guide - Lanes Not in Data'!$P$5:$P$22370,0),
IF(ISERROR(MATCH(AU$6&amp;$BG64,'Route Guide - Lanes Not in Data'!$P$5:$P$22370,0))=FALSE,MATCH(AU$6&amp;$BG64,'Route Guide - Lanes Not in Data'!$P$5:$P$22370,0),
IF(ISERROR(MATCH(AU$6&amp;$BH64,'Route Guide - Lanes Not in Data'!$P$5:$P$22370,0))=FALSE,MATCH(AU$6&amp;$BH64,'Route Guide - Lanes Not in Data'!$P$5:$P$22370,0),
IF(ISERROR(MATCH(AU$6&amp;$BI64,'Route Guide - Lanes Not in Data'!$P$5:$P$22370,0))=FALSE,MATCH(AU$6&amp;$BI64,'Route Guide - Lanes Not in Data'!$P$5:$P$22370,0),
IF(ISERROR(MATCH(AU$6&amp;$BJ64,'Route Guide - Lanes Not in Data'!$P$5:$P$22370,0))=FALSE,MATCH(AU$6&amp;$BJ64,'Route Guide - Lanes Not in Data'!$P$5:$P$22370,0),""))))))))))),""))</f>
        <v/>
      </c>
      <c r="AV64" s="37">
        <f>MAX(AA64:AU64)</f>
        <v>0.43</v>
      </c>
      <c r="AW64" s="23" t="str">
        <f>INDEX($AA$6:$AU$6,MATCH(AV64,$AA64:$AU64,0))</f>
        <v>ODFL</v>
      </c>
      <c r="AX64" s="37">
        <f>LARGE(AA64:AU64,2)</f>
        <v>0</v>
      </c>
      <c r="AY64" s="23" t="str">
        <f>IFERROR(INDEX($AA$6:$AU$6,MATCH(AX64,$AA64:$AU64,0)),AW64)</f>
        <v>SAIA</v>
      </c>
      <c r="BA64" s="23" t="str">
        <f t="shared" si="62"/>
        <v>-0E25-CA-CITY OF INDUSTRY-NT</v>
      </c>
      <c r="BB64" s="23" t="str">
        <f t="shared" si="63"/>
        <v>-0E25-CA-CITY OF INDUSTRY-CAN</v>
      </c>
      <c r="BC64" s="23" t="str">
        <f t="shared" si="64"/>
        <v>-CA-CITY OF INDUSTRY-NT</v>
      </c>
      <c r="BD64" s="23" t="str">
        <f t="shared" si="65"/>
        <v>-CA-CITY OF INDUSTRY-CAN</v>
      </c>
      <c r="BE64" s="23" t="str">
        <f t="shared" si="66"/>
        <v>-91745-NT</v>
      </c>
      <c r="BF64" s="23" t="str">
        <f t="shared" si="67"/>
        <v>-91745-CAN</v>
      </c>
      <c r="BG64" s="23" t="str">
        <f t="shared" si="68"/>
        <v>-CA-NT</v>
      </c>
      <c r="BH64" s="23" t="str">
        <f t="shared" si="69"/>
        <v>CA-NT</v>
      </c>
      <c r="BI64" s="23" t="str">
        <f>LEFT(BH64,3)&amp;$V64</f>
        <v>CA-CAN</v>
      </c>
      <c r="BJ64" s="23" t="str">
        <f t="shared" si="70"/>
        <v>USA-CAN</v>
      </c>
      <c r="BM64" s="23" t="str">
        <f t="shared" si="71"/>
        <v>0E25-CA-CITY OF INDUSTRY-NT-CA</v>
      </c>
      <c r="BN64" s="23" t="e">
        <f>_xlfn.XLOOKUP($BM64,'Route Guide - Lanes In Data'!$B$1:$B$2645,'Route Guide - Lanes In Data'!D$1:D$2645)</f>
        <v>#N/A</v>
      </c>
      <c r="BO64" s="23" t="e">
        <f>_xlfn.XLOOKUP($BM64,'Route Guide - Lanes In Data'!$B$1:$B$2645,'Route Guide - Lanes In Data'!E$1:E$2645)</f>
        <v>#N/A</v>
      </c>
      <c r="BQ64" s="37">
        <f>IF(OR(BQ$6="",EC64&lt;&gt;2),"",IFERROR(INDEX('Route Guide - Lanes Not in Data'!$E$5:$E$22370,
IF(ISERROR(MATCH(BQ$6&amp;$CQ64,'Route Guide - Lanes Not in Data'!$P$5:$P$22370,0))=FALSE,MATCH(BQ$6&amp;$CQ64,'Route Guide - Lanes Not in Data'!$P$5:$P$22370,0),
IF(ISERROR(MATCH(BQ$6&amp;$CR64,'Route Guide - Lanes Not in Data'!$P$5:$P$22370,0))=FALSE,MATCH(BQ$6&amp;$CR64,'Route Guide - Lanes Not in Data'!$P$5:$P$22370,0),
IF(ISERROR(MATCH(BQ$6&amp;$CS64,'Route Guide - Lanes Not in Data'!$P$5:$P$22370,0))=FALSE,MATCH(BQ$6&amp;$CS64,'Route Guide - Lanes Not in Data'!$P$5:$P$22370,0),
IF(ISERROR(MATCH(BQ$6&amp;$CT64,'Route Guide - Lanes Not in Data'!$P$5:$P$22370,0))=FALSE,MATCH(BQ$6&amp;$CT64,'Route Guide - Lanes Not in Data'!$P$5:$P$22370,0),
IF(ISERROR(MATCH(BQ$6&amp;$CU64,'Route Guide - Lanes Not in Data'!$P$5:$P$22370,0))=FALSE,MATCH(BQ$6&amp;$CU64,'Route Guide - Lanes Not in Data'!$P$5:$P$22370,0),
IF(ISERROR(MATCH(BQ$6&amp;$CV64,'Route Guide - Lanes Not in Data'!$P$5:$P$22370,0))=FALSE,MATCH(BQ$6&amp;$CV64,'Route Guide - Lanes Not in Data'!$P$5:$P$22370,0),
IF(ISERROR(MATCH(BQ$6&amp;$CW64,'Route Guide - Lanes Not in Data'!$P$5:$P$22370,0))=FALSE,MATCH(BQ$6&amp;$CW64,'Route Guide - Lanes Not in Data'!$P$5:$P$22370,0),
IF(ISERROR(MATCH(BQ$6&amp;$CX64,'Route Guide - Lanes Not in Data'!$P$5:$P$22370,0))=FALSE,MATCH(BQ$6&amp;$CX64,'Route Guide - Lanes Not in Data'!$P$5:$P$22370,0),
IF(ISERROR(MATCH(BQ$6&amp;$CY64,'Route Guide - Lanes Not in Data'!$P$5:$P$22370,0))=FALSE,MATCH(BQ$6&amp;$CY64,'Route Guide - Lanes Not in Data'!$P$5:$P$22370,0),
IF(ISERROR(MATCH(BQ$6&amp;$CZ64,'Route Guide - Lanes Not in Data'!$P$5:$P$22370,0))=FALSE,MATCH(BQ$6&amp;$CZ64,'Route Guide - Lanes Not in Data'!$P$5:$P$22370,0),""))))))))))),""))</f>
        <v>0.43</v>
      </c>
      <c r="BR64" s="37" t="str">
        <f>IF(OR(BR$6="",ED64&lt;&gt;2),"",IFERROR(INDEX('Route Guide - Lanes Not in Data'!$E$5:$E$22370,
IF(ISERROR(MATCH(BR$6&amp;$CQ64,'Route Guide - Lanes Not in Data'!$P$5:$P$22370,0))=FALSE,MATCH(BR$6&amp;$CQ64,'Route Guide - Lanes Not in Data'!$P$5:$P$22370,0),
IF(ISERROR(MATCH(BR$6&amp;$CR64,'Route Guide - Lanes Not in Data'!$P$5:$P$22370,0))=FALSE,MATCH(BR$6&amp;$CR64,'Route Guide - Lanes Not in Data'!$P$5:$P$22370,0),
IF(ISERROR(MATCH(BR$6&amp;$CS64,'Route Guide - Lanes Not in Data'!$P$5:$P$22370,0))=FALSE,MATCH(BR$6&amp;$CS64,'Route Guide - Lanes Not in Data'!$P$5:$P$22370,0),
IF(ISERROR(MATCH(BR$6&amp;$CT64,'Route Guide - Lanes Not in Data'!$P$5:$P$22370,0))=FALSE,MATCH(BR$6&amp;$CT64,'Route Guide - Lanes Not in Data'!$P$5:$P$22370,0),
IF(ISERROR(MATCH(BR$6&amp;$CU64,'Route Guide - Lanes Not in Data'!$P$5:$P$22370,0))=FALSE,MATCH(BR$6&amp;$CU64,'Route Guide - Lanes Not in Data'!$P$5:$P$22370,0),
IF(ISERROR(MATCH(BR$6&amp;$CV64,'Route Guide - Lanes Not in Data'!$P$5:$P$22370,0))=FALSE,MATCH(BR$6&amp;$CV64,'Route Guide - Lanes Not in Data'!$P$5:$P$22370,0),
IF(ISERROR(MATCH(BR$6&amp;$CW64,'Route Guide - Lanes Not in Data'!$P$5:$P$22370,0))=FALSE,MATCH(BR$6&amp;$CW64,'Route Guide - Lanes Not in Data'!$P$5:$P$22370,0),
IF(ISERROR(MATCH(BR$6&amp;$CX64,'Route Guide - Lanes Not in Data'!$P$5:$P$22370,0))=FALSE,MATCH(BR$6&amp;$CX64,'Route Guide - Lanes Not in Data'!$P$5:$P$22370,0),
IF(ISERROR(MATCH(BR$6&amp;$CY64,'Route Guide - Lanes Not in Data'!$P$5:$P$22370,0))=FALSE,MATCH(BR$6&amp;$CY64,'Route Guide - Lanes Not in Data'!$P$5:$P$22370,0),
IF(ISERROR(MATCH(BR$6&amp;$CZ64,'Route Guide - Lanes Not in Data'!$P$5:$P$22370,0))=FALSE,MATCH(BR$6&amp;$CZ64,'Route Guide - Lanes Not in Data'!$P$5:$P$22370,0),""))))))))))),""))</f>
        <v/>
      </c>
      <c r="BS64" s="37" t="str">
        <f>IF(OR(BS$6="",EE64&lt;&gt;2),"",IFERROR(INDEX('Route Guide - Lanes Not in Data'!$E$5:$E$22370,
IF(ISERROR(MATCH(BS$6&amp;$CQ64,'Route Guide - Lanes Not in Data'!$P$5:$P$22370,0))=FALSE,MATCH(BS$6&amp;$CQ64,'Route Guide - Lanes Not in Data'!$P$5:$P$22370,0),
IF(ISERROR(MATCH(BS$6&amp;$CR64,'Route Guide - Lanes Not in Data'!$P$5:$P$22370,0))=FALSE,MATCH(BS$6&amp;$CR64,'Route Guide - Lanes Not in Data'!$P$5:$P$22370,0),
IF(ISERROR(MATCH(BS$6&amp;$CS64,'Route Guide - Lanes Not in Data'!$P$5:$P$22370,0))=FALSE,MATCH(BS$6&amp;$CS64,'Route Guide - Lanes Not in Data'!$P$5:$P$22370,0),
IF(ISERROR(MATCH(BS$6&amp;$CT64,'Route Guide - Lanes Not in Data'!$P$5:$P$22370,0))=FALSE,MATCH(BS$6&amp;$CT64,'Route Guide - Lanes Not in Data'!$P$5:$P$22370,0),
IF(ISERROR(MATCH(BS$6&amp;$CU64,'Route Guide - Lanes Not in Data'!$P$5:$P$22370,0))=FALSE,MATCH(BS$6&amp;$CU64,'Route Guide - Lanes Not in Data'!$P$5:$P$22370,0),
IF(ISERROR(MATCH(BS$6&amp;$CV64,'Route Guide - Lanes Not in Data'!$P$5:$P$22370,0))=FALSE,MATCH(BS$6&amp;$CV64,'Route Guide - Lanes Not in Data'!$P$5:$P$22370,0),
IF(ISERROR(MATCH(BS$6&amp;$CW64,'Route Guide - Lanes Not in Data'!$P$5:$P$22370,0))=FALSE,MATCH(BS$6&amp;$CW64,'Route Guide - Lanes Not in Data'!$P$5:$P$22370,0),
IF(ISERROR(MATCH(BS$6&amp;$CX64,'Route Guide - Lanes Not in Data'!$P$5:$P$22370,0))=FALSE,MATCH(BS$6&amp;$CX64,'Route Guide - Lanes Not in Data'!$P$5:$P$22370,0),
IF(ISERROR(MATCH(BS$6&amp;$CY64,'Route Guide - Lanes Not in Data'!$P$5:$P$22370,0))=FALSE,MATCH(BS$6&amp;$CY64,'Route Guide - Lanes Not in Data'!$P$5:$P$22370,0),
IF(ISERROR(MATCH(BS$6&amp;$CZ64,'Route Guide - Lanes Not in Data'!$P$5:$P$22370,0))=FALSE,MATCH(BS$6&amp;$CZ64,'Route Guide - Lanes Not in Data'!$P$5:$P$22370,0),""))))))))))),""))</f>
        <v/>
      </c>
      <c r="BT64" s="37" t="str">
        <f>IF(OR(BT$6="",EF64&lt;&gt;2),"",IFERROR(INDEX('Route Guide - Lanes Not in Data'!$E$5:$E$22370,
IF(ISERROR(MATCH(BT$6&amp;$CQ64,'Route Guide - Lanes Not in Data'!$P$5:$P$22370,0))=FALSE,MATCH(BT$6&amp;$CQ64,'Route Guide - Lanes Not in Data'!$P$5:$P$22370,0),
IF(ISERROR(MATCH(BT$6&amp;$CR64,'Route Guide - Lanes Not in Data'!$P$5:$P$22370,0))=FALSE,MATCH(BT$6&amp;$CR64,'Route Guide - Lanes Not in Data'!$P$5:$P$22370,0),
IF(ISERROR(MATCH(BT$6&amp;$CS64,'Route Guide - Lanes Not in Data'!$P$5:$P$22370,0))=FALSE,MATCH(BT$6&amp;$CS64,'Route Guide - Lanes Not in Data'!$P$5:$P$22370,0),
IF(ISERROR(MATCH(BT$6&amp;$CT64,'Route Guide - Lanes Not in Data'!$P$5:$P$22370,0))=FALSE,MATCH(BT$6&amp;$CT64,'Route Guide - Lanes Not in Data'!$P$5:$P$22370,0),
IF(ISERROR(MATCH(BT$6&amp;$CU64,'Route Guide - Lanes Not in Data'!$P$5:$P$22370,0))=FALSE,MATCH(BT$6&amp;$CU64,'Route Guide - Lanes Not in Data'!$P$5:$P$22370,0),
IF(ISERROR(MATCH(BT$6&amp;$CV64,'Route Guide - Lanes Not in Data'!$P$5:$P$22370,0))=FALSE,MATCH(BT$6&amp;$CV64,'Route Guide - Lanes Not in Data'!$P$5:$P$22370,0),
IF(ISERROR(MATCH(BT$6&amp;$CW64,'Route Guide - Lanes Not in Data'!$P$5:$P$22370,0))=FALSE,MATCH(BT$6&amp;$CW64,'Route Guide - Lanes Not in Data'!$P$5:$P$22370,0),
IF(ISERROR(MATCH(BT$6&amp;$CX64,'Route Guide - Lanes Not in Data'!$P$5:$P$22370,0))=FALSE,MATCH(BT$6&amp;$CX64,'Route Guide - Lanes Not in Data'!$P$5:$P$22370,0),
IF(ISERROR(MATCH(BT$6&amp;$CY64,'Route Guide - Lanes Not in Data'!$P$5:$P$22370,0))=FALSE,MATCH(BT$6&amp;$CY64,'Route Guide - Lanes Not in Data'!$P$5:$P$22370,0),
IF(ISERROR(MATCH(BT$6&amp;$CZ64,'Route Guide - Lanes Not in Data'!$P$5:$P$22370,0))=FALSE,MATCH(BT$6&amp;$CZ64,'Route Guide - Lanes Not in Data'!$P$5:$P$22370,0),""))))))))))),""))</f>
        <v/>
      </c>
      <c r="BU64" s="37">
        <f>IF(OR(BU$6="",EG64&lt;&gt;2),"",IFERROR(INDEX('Route Guide - Lanes Not in Data'!$E$5:$E$22370,
IF(ISERROR(MATCH(BU$6&amp;$CQ64,'Route Guide - Lanes Not in Data'!$P$5:$P$22370,0))=FALSE,MATCH(BU$6&amp;$CQ64,'Route Guide - Lanes Not in Data'!$P$5:$P$22370,0),
IF(ISERROR(MATCH(BU$6&amp;$CR64,'Route Guide - Lanes Not in Data'!$P$5:$P$22370,0))=FALSE,MATCH(BU$6&amp;$CR64,'Route Guide - Lanes Not in Data'!$P$5:$P$22370,0),
IF(ISERROR(MATCH(BU$6&amp;$CS64,'Route Guide - Lanes Not in Data'!$P$5:$P$22370,0))=FALSE,MATCH(BU$6&amp;$CS64,'Route Guide - Lanes Not in Data'!$P$5:$P$22370,0),
IF(ISERROR(MATCH(BU$6&amp;$CT64,'Route Guide - Lanes Not in Data'!$P$5:$P$22370,0))=FALSE,MATCH(BU$6&amp;$CT64,'Route Guide - Lanes Not in Data'!$P$5:$P$22370,0),
IF(ISERROR(MATCH(BU$6&amp;$CU64,'Route Guide - Lanes Not in Data'!$P$5:$P$22370,0))=FALSE,MATCH(BU$6&amp;$CU64,'Route Guide - Lanes Not in Data'!$P$5:$P$22370,0),
IF(ISERROR(MATCH(BU$6&amp;$CV64,'Route Guide - Lanes Not in Data'!$P$5:$P$22370,0))=FALSE,MATCH(BU$6&amp;$CV64,'Route Guide - Lanes Not in Data'!$P$5:$P$22370,0),
IF(ISERROR(MATCH(BU$6&amp;$CW64,'Route Guide - Lanes Not in Data'!$P$5:$P$22370,0))=FALSE,MATCH(BU$6&amp;$CW64,'Route Guide - Lanes Not in Data'!$P$5:$P$22370,0),
IF(ISERROR(MATCH(BU$6&amp;$CX64,'Route Guide - Lanes Not in Data'!$P$5:$P$22370,0))=FALSE,MATCH(BU$6&amp;$CX64,'Route Guide - Lanes Not in Data'!$P$5:$P$22370,0),
IF(ISERROR(MATCH(BU$6&amp;$CY64,'Route Guide - Lanes Not in Data'!$P$5:$P$22370,0))=FALSE,MATCH(BU$6&amp;$CY64,'Route Guide - Lanes Not in Data'!$P$5:$P$22370,0),
IF(ISERROR(MATCH(BU$6&amp;$CZ64,'Route Guide - Lanes Not in Data'!$P$5:$P$22370,0))=FALSE,MATCH(BU$6&amp;$CZ64,'Route Guide - Lanes Not in Data'!$P$5:$P$22370,0),""))))))))))),""))</f>
        <v>0</v>
      </c>
      <c r="BV64" s="37" t="str">
        <f>IF(OR(BV$6="",EH64&lt;&gt;2),"",IFERROR(INDEX('Route Guide - Lanes Not in Data'!$E$5:$E$22370,
IF(ISERROR(MATCH(BV$6&amp;$CQ64,'Route Guide - Lanes Not in Data'!$P$5:$P$22370,0))=FALSE,MATCH(BV$6&amp;$CQ64,'Route Guide - Lanes Not in Data'!$P$5:$P$22370,0),
IF(ISERROR(MATCH(BV$6&amp;$CR64,'Route Guide - Lanes Not in Data'!$P$5:$P$22370,0))=FALSE,MATCH(BV$6&amp;$CR64,'Route Guide - Lanes Not in Data'!$P$5:$P$22370,0),
IF(ISERROR(MATCH(BV$6&amp;$CS64,'Route Guide - Lanes Not in Data'!$P$5:$P$22370,0))=FALSE,MATCH(BV$6&amp;$CS64,'Route Guide - Lanes Not in Data'!$P$5:$P$22370,0),
IF(ISERROR(MATCH(BV$6&amp;$CT64,'Route Guide - Lanes Not in Data'!$P$5:$P$22370,0))=FALSE,MATCH(BV$6&amp;$CT64,'Route Guide - Lanes Not in Data'!$P$5:$P$22370,0),
IF(ISERROR(MATCH(BV$6&amp;$CU64,'Route Guide - Lanes Not in Data'!$P$5:$P$22370,0))=FALSE,MATCH(BV$6&amp;$CU64,'Route Guide - Lanes Not in Data'!$P$5:$P$22370,0),
IF(ISERROR(MATCH(BV$6&amp;$CV64,'Route Guide - Lanes Not in Data'!$P$5:$P$22370,0))=FALSE,MATCH(BV$6&amp;$CV64,'Route Guide - Lanes Not in Data'!$P$5:$P$22370,0),
IF(ISERROR(MATCH(BV$6&amp;$CW64,'Route Guide - Lanes Not in Data'!$P$5:$P$22370,0))=FALSE,MATCH(BV$6&amp;$CW64,'Route Guide - Lanes Not in Data'!$P$5:$P$22370,0),
IF(ISERROR(MATCH(BV$6&amp;$CX64,'Route Guide - Lanes Not in Data'!$P$5:$P$22370,0))=FALSE,MATCH(BV$6&amp;$CX64,'Route Guide - Lanes Not in Data'!$P$5:$P$22370,0),
IF(ISERROR(MATCH(BV$6&amp;$CY64,'Route Guide - Lanes Not in Data'!$P$5:$P$22370,0))=FALSE,MATCH(BV$6&amp;$CY64,'Route Guide - Lanes Not in Data'!$P$5:$P$22370,0),
IF(ISERROR(MATCH(BV$6&amp;$CZ64,'Route Guide - Lanes Not in Data'!$P$5:$P$22370,0))=FALSE,MATCH(BV$6&amp;$CZ64,'Route Guide - Lanes Not in Data'!$P$5:$P$22370,0),""))))))))))),""))</f>
        <v/>
      </c>
      <c r="BW64" s="37" t="str">
        <f>IF(OR(BW$6="",EI64&lt;&gt;2),"",IFERROR(INDEX('Route Guide - Lanes Not in Data'!$E$5:$E$22370,
IF(ISERROR(MATCH(BW$6&amp;$CQ64,'Route Guide - Lanes Not in Data'!$P$5:$P$22370,0))=FALSE,MATCH(BW$6&amp;$CQ64,'Route Guide - Lanes Not in Data'!$P$5:$P$22370,0),
IF(ISERROR(MATCH(BW$6&amp;$CR64,'Route Guide - Lanes Not in Data'!$P$5:$P$22370,0))=FALSE,MATCH(BW$6&amp;$CR64,'Route Guide - Lanes Not in Data'!$P$5:$P$22370,0),
IF(ISERROR(MATCH(BW$6&amp;$CS64,'Route Guide - Lanes Not in Data'!$P$5:$P$22370,0))=FALSE,MATCH(BW$6&amp;$CS64,'Route Guide - Lanes Not in Data'!$P$5:$P$22370,0),
IF(ISERROR(MATCH(BW$6&amp;$CT64,'Route Guide - Lanes Not in Data'!$P$5:$P$22370,0))=FALSE,MATCH(BW$6&amp;$CT64,'Route Guide - Lanes Not in Data'!$P$5:$P$22370,0),
IF(ISERROR(MATCH(BW$6&amp;$CU64,'Route Guide - Lanes Not in Data'!$P$5:$P$22370,0))=FALSE,MATCH(BW$6&amp;$CU64,'Route Guide - Lanes Not in Data'!$P$5:$P$22370,0),
IF(ISERROR(MATCH(BW$6&amp;$CV64,'Route Guide - Lanes Not in Data'!$P$5:$P$22370,0))=FALSE,MATCH(BW$6&amp;$CV64,'Route Guide - Lanes Not in Data'!$P$5:$P$22370,0),
IF(ISERROR(MATCH(BW$6&amp;$CW64,'Route Guide - Lanes Not in Data'!$P$5:$P$22370,0))=FALSE,MATCH(BW$6&amp;$CW64,'Route Guide - Lanes Not in Data'!$P$5:$P$22370,0),
IF(ISERROR(MATCH(BW$6&amp;$CX64,'Route Guide - Lanes Not in Data'!$P$5:$P$22370,0))=FALSE,MATCH(BW$6&amp;$CX64,'Route Guide - Lanes Not in Data'!$P$5:$P$22370,0),
IF(ISERROR(MATCH(BW$6&amp;$CY64,'Route Guide - Lanes Not in Data'!$P$5:$P$22370,0))=FALSE,MATCH(BW$6&amp;$CY64,'Route Guide - Lanes Not in Data'!$P$5:$P$22370,0),
IF(ISERROR(MATCH(BW$6&amp;$CZ64,'Route Guide - Lanes Not in Data'!$P$5:$P$22370,0))=FALSE,MATCH(BW$6&amp;$CZ64,'Route Guide - Lanes Not in Data'!$P$5:$P$22370,0),""))))))))))),""))</f>
        <v/>
      </c>
      <c r="BX64" s="37" t="str">
        <f>IF(OR(BX$6="",EJ64&lt;&gt;2),"",IFERROR(INDEX('Route Guide - Lanes Not in Data'!$E$5:$E$22370,
IF(ISERROR(MATCH(BX$6&amp;$CQ64,'Route Guide - Lanes Not in Data'!$P$5:$P$22370,0))=FALSE,MATCH(BX$6&amp;$CQ64,'Route Guide - Lanes Not in Data'!$P$5:$P$22370,0),
IF(ISERROR(MATCH(BX$6&amp;$CR64,'Route Guide - Lanes Not in Data'!$P$5:$P$22370,0))=FALSE,MATCH(BX$6&amp;$CR64,'Route Guide - Lanes Not in Data'!$P$5:$P$22370,0),
IF(ISERROR(MATCH(BX$6&amp;$CS64,'Route Guide - Lanes Not in Data'!$P$5:$P$22370,0))=FALSE,MATCH(BX$6&amp;$CS64,'Route Guide - Lanes Not in Data'!$P$5:$P$22370,0),
IF(ISERROR(MATCH(BX$6&amp;$CT64,'Route Guide - Lanes Not in Data'!$P$5:$P$22370,0))=FALSE,MATCH(BX$6&amp;$CT64,'Route Guide - Lanes Not in Data'!$P$5:$P$22370,0),
IF(ISERROR(MATCH(BX$6&amp;$CU64,'Route Guide - Lanes Not in Data'!$P$5:$P$22370,0))=FALSE,MATCH(BX$6&amp;$CU64,'Route Guide - Lanes Not in Data'!$P$5:$P$22370,0),
IF(ISERROR(MATCH(BX$6&amp;$CV64,'Route Guide - Lanes Not in Data'!$P$5:$P$22370,0))=FALSE,MATCH(BX$6&amp;$CV64,'Route Guide - Lanes Not in Data'!$P$5:$P$22370,0),
IF(ISERROR(MATCH(BX$6&amp;$CW64,'Route Guide - Lanes Not in Data'!$P$5:$P$22370,0))=FALSE,MATCH(BX$6&amp;$CW64,'Route Guide - Lanes Not in Data'!$P$5:$P$22370,0),
IF(ISERROR(MATCH(BX$6&amp;$CX64,'Route Guide - Lanes Not in Data'!$P$5:$P$22370,0))=FALSE,MATCH(BX$6&amp;$CX64,'Route Guide - Lanes Not in Data'!$P$5:$P$22370,0),
IF(ISERROR(MATCH(BX$6&amp;$CY64,'Route Guide - Lanes Not in Data'!$P$5:$P$22370,0))=FALSE,MATCH(BX$6&amp;$CY64,'Route Guide - Lanes Not in Data'!$P$5:$P$22370,0),
IF(ISERROR(MATCH(BX$6&amp;$CZ64,'Route Guide - Lanes Not in Data'!$P$5:$P$22370,0))=FALSE,MATCH(BX$6&amp;$CZ64,'Route Guide - Lanes Not in Data'!$P$5:$P$22370,0),""))))))))))),""))</f>
        <v/>
      </c>
      <c r="BY64" s="37" t="str">
        <f>IF(OR(BY$6="",EK64&lt;&gt;2),"",IFERROR(INDEX('Route Guide - Lanes Not in Data'!$E$5:$E$22370,
IF(ISERROR(MATCH(BY$6&amp;$CQ64,'Route Guide - Lanes Not in Data'!$P$5:$P$22370,0))=FALSE,MATCH(BY$6&amp;$CQ64,'Route Guide - Lanes Not in Data'!$P$5:$P$22370,0),
IF(ISERROR(MATCH(BY$6&amp;$CR64,'Route Guide - Lanes Not in Data'!$P$5:$P$22370,0))=FALSE,MATCH(BY$6&amp;$CR64,'Route Guide - Lanes Not in Data'!$P$5:$P$22370,0),
IF(ISERROR(MATCH(BY$6&amp;$CS64,'Route Guide - Lanes Not in Data'!$P$5:$P$22370,0))=FALSE,MATCH(BY$6&amp;$CS64,'Route Guide - Lanes Not in Data'!$P$5:$P$22370,0),
IF(ISERROR(MATCH(BY$6&amp;$CT64,'Route Guide - Lanes Not in Data'!$P$5:$P$22370,0))=FALSE,MATCH(BY$6&amp;$CT64,'Route Guide - Lanes Not in Data'!$P$5:$P$22370,0),
IF(ISERROR(MATCH(BY$6&amp;$CU64,'Route Guide - Lanes Not in Data'!$P$5:$P$22370,0))=FALSE,MATCH(BY$6&amp;$CU64,'Route Guide - Lanes Not in Data'!$P$5:$P$22370,0),
IF(ISERROR(MATCH(BY$6&amp;$CV64,'Route Guide - Lanes Not in Data'!$P$5:$P$22370,0))=FALSE,MATCH(BY$6&amp;$CV64,'Route Guide - Lanes Not in Data'!$P$5:$P$22370,0),
IF(ISERROR(MATCH(BY$6&amp;$CW64,'Route Guide - Lanes Not in Data'!$P$5:$P$22370,0))=FALSE,MATCH(BY$6&amp;$CW64,'Route Guide - Lanes Not in Data'!$P$5:$P$22370,0),
IF(ISERROR(MATCH(BY$6&amp;$CX64,'Route Guide - Lanes Not in Data'!$P$5:$P$22370,0))=FALSE,MATCH(BY$6&amp;$CX64,'Route Guide - Lanes Not in Data'!$P$5:$P$22370,0),
IF(ISERROR(MATCH(BY$6&amp;$CY64,'Route Guide - Lanes Not in Data'!$P$5:$P$22370,0))=FALSE,MATCH(BY$6&amp;$CY64,'Route Guide - Lanes Not in Data'!$P$5:$P$22370,0),
IF(ISERROR(MATCH(BY$6&amp;$CZ64,'Route Guide - Lanes Not in Data'!$P$5:$P$22370,0))=FALSE,MATCH(BY$6&amp;$CZ64,'Route Guide - Lanes Not in Data'!$P$5:$P$22370,0),""))))))))))),""))</f>
        <v/>
      </c>
      <c r="BZ64" s="37" t="str">
        <f>IF(OR(BZ$6="",EL64&lt;&gt;2),"",IFERROR(INDEX('Route Guide - Lanes Not in Data'!$E$5:$E$22370,
IF(ISERROR(MATCH(BZ$6&amp;$CQ64,'Route Guide - Lanes Not in Data'!$P$5:$P$22370,0))=FALSE,MATCH(BZ$6&amp;$CQ64,'Route Guide - Lanes Not in Data'!$P$5:$P$22370,0),
IF(ISERROR(MATCH(BZ$6&amp;$CR64,'Route Guide - Lanes Not in Data'!$P$5:$P$22370,0))=FALSE,MATCH(BZ$6&amp;$CR64,'Route Guide - Lanes Not in Data'!$P$5:$P$22370,0),
IF(ISERROR(MATCH(BZ$6&amp;$CS64,'Route Guide - Lanes Not in Data'!$P$5:$P$22370,0))=FALSE,MATCH(BZ$6&amp;$CS64,'Route Guide - Lanes Not in Data'!$P$5:$P$22370,0),
IF(ISERROR(MATCH(BZ$6&amp;$CT64,'Route Guide - Lanes Not in Data'!$P$5:$P$22370,0))=FALSE,MATCH(BZ$6&amp;$CT64,'Route Guide - Lanes Not in Data'!$P$5:$P$22370,0),
IF(ISERROR(MATCH(BZ$6&amp;$CU64,'Route Guide - Lanes Not in Data'!$P$5:$P$22370,0))=FALSE,MATCH(BZ$6&amp;$CU64,'Route Guide - Lanes Not in Data'!$P$5:$P$22370,0),
IF(ISERROR(MATCH(BZ$6&amp;$CV64,'Route Guide - Lanes Not in Data'!$P$5:$P$22370,0))=FALSE,MATCH(BZ$6&amp;$CV64,'Route Guide - Lanes Not in Data'!$P$5:$P$22370,0),
IF(ISERROR(MATCH(BZ$6&amp;$CW64,'Route Guide - Lanes Not in Data'!$P$5:$P$22370,0))=FALSE,MATCH(BZ$6&amp;$CW64,'Route Guide - Lanes Not in Data'!$P$5:$P$22370,0),
IF(ISERROR(MATCH(BZ$6&amp;$CX64,'Route Guide - Lanes Not in Data'!$P$5:$P$22370,0))=FALSE,MATCH(BZ$6&amp;$CX64,'Route Guide - Lanes Not in Data'!$P$5:$P$22370,0),
IF(ISERROR(MATCH(BZ$6&amp;$CY64,'Route Guide - Lanes Not in Data'!$P$5:$P$22370,0))=FALSE,MATCH(BZ$6&amp;$CY64,'Route Guide - Lanes Not in Data'!$P$5:$P$22370,0),
IF(ISERROR(MATCH(BZ$6&amp;$CZ64,'Route Guide - Lanes Not in Data'!$P$5:$P$22370,0))=FALSE,MATCH(BZ$6&amp;$CZ64,'Route Guide - Lanes Not in Data'!$P$5:$P$22370,0),""))))))))))),""))</f>
        <v/>
      </c>
      <c r="CA64" s="37" t="str">
        <f>IF(OR(CA$6="",EM64&lt;&gt;2),"",IFERROR(INDEX('Route Guide - Lanes Not in Data'!$E$5:$E$22370,
IF(ISERROR(MATCH(CA$6&amp;$CQ64,'Route Guide - Lanes Not in Data'!$P$5:$P$22370,0))=FALSE,MATCH(CA$6&amp;$CQ64,'Route Guide - Lanes Not in Data'!$P$5:$P$22370,0),
IF(ISERROR(MATCH(CA$6&amp;$CR64,'Route Guide - Lanes Not in Data'!$P$5:$P$22370,0))=FALSE,MATCH(CA$6&amp;$CR64,'Route Guide - Lanes Not in Data'!$P$5:$P$22370,0),
IF(ISERROR(MATCH(CA$6&amp;$CS64,'Route Guide - Lanes Not in Data'!$P$5:$P$22370,0))=FALSE,MATCH(CA$6&amp;$CS64,'Route Guide - Lanes Not in Data'!$P$5:$P$22370,0),
IF(ISERROR(MATCH(CA$6&amp;$CT64,'Route Guide - Lanes Not in Data'!$P$5:$P$22370,0))=FALSE,MATCH(CA$6&amp;$CT64,'Route Guide - Lanes Not in Data'!$P$5:$P$22370,0),
IF(ISERROR(MATCH(CA$6&amp;$CU64,'Route Guide - Lanes Not in Data'!$P$5:$P$22370,0))=FALSE,MATCH(CA$6&amp;$CU64,'Route Guide - Lanes Not in Data'!$P$5:$P$22370,0),
IF(ISERROR(MATCH(CA$6&amp;$CV64,'Route Guide - Lanes Not in Data'!$P$5:$P$22370,0))=FALSE,MATCH(CA$6&amp;$CV64,'Route Guide - Lanes Not in Data'!$P$5:$P$22370,0),
IF(ISERROR(MATCH(CA$6&amp;$CW64,'Route Guide - Lanes Not in Data'!$P$5:$P$22370,0))=FALSE,MATCH(CA$6&amp;$CW64,'Route Guide - Lanes Not in Data'!$P$5:$P$22370,0),
IF(ISERROR(MATCH(CA$6&amp;$CX64,'Route Guide - Lanes Not in Data'!$P$5:$P$22370,0))=FALSE,MATCH(CA$6&amp;$CX64,'Route Guide - Lanes Not in Data'!$P$5:$P$22370,0),
IF(ISERROR(MATCH(CA$6&amp;$CY64,'Route Guide - Lanes Not in Data'!$P$5:$P$22370,0))=FALSE,MATCH(CA$6&amp;$CY64,'Route Guide - Lanes Not in Data'!$P$5:$P$22370,0),
IF(ISERROR(MATCH(CA$6&amp;$CZ64,'Route Guide - Lanes Not in Data'!$P$5:$P$22370,0))=FALSE,MATCH(CA$6&amp;$CZ64,'Route Guide - Lanes Not in Data'!$P$5:$P$22370,0),""))))))))))),""))</f>
        <v/>
      </c>
      <c r="CB64" s="37" t="str">
        <f>IF(OR(CB$6="",EN64&lt;&gt;2),"",IFERROR(INDEX('Route Guide - Lanes Not in Data'!$E$5:$E$22370,
IF(ISERROR(MATCH(CB$6&amp;$CQ64,'Route Guide - Lanes Not in Data'!$P$5:$P$22370,0))=FALSE,MATCH(CB$6&amp;$CQ64,'Route Guide - Lanes Not in Data'!$P$5:$P$22370,0),
IF(ISERROR(MATCH(CB$6&amp;$CR64,'Route Guide - Lanes Not in Data'!$P$5:$P$22370,0))=FALSE,MATCH(CB$6&amp;$CR64,'Route Guide - Lanes Not in Data'!$P$5:$P$22370,0),
IF(ISERROR(MATCH(CB$6&amp;$CS64,'Route Guide - Lanes Not in Data'!$P$5:$P$22370,0))=FALSE,MATCH(CB$6&amp;$CS64,'Route Guide - Lanes Not in Data'!$P$5:$P$22370,0),
IF(ISERROR(MATCH(CB$6&amp;$CT64,'Route Guide - Lanes Not in Data'!$P$5:$P$22370,0))=FALSE,MATCH(CB$6&amp;$CT64,'Route Guide - Lanes Not in Data'!$P$5:$P$22370,0),
IF(ISERROR(MATCH(CB$6&amp;$CU64,'Route Guide - Lanes Not in Data'!$P$5:$P$22370,0))=FALSE,MATCH(CB$6&amp;$CU64,'Route Guide - Lanes Not in Data'!$P$5:$P$22370,0),
IF(ISERROR(MATCH(CB$6&amp;$CV64,'Route Guide - Lanes Not in Data'!$P$5:$P$22370,0))=FALSE,MATCH(CB$6&amp;$CV64,'Route Guide - Lanes Not in Data'!$P$5:$P$22370,0),
IF(ISERROR(MATCH(CB$6&amp;$CW64,'Route Guide - Lanes Not in Data'!$P$5:$P$22370,0))=FALSE,MATCH(CB$6&amp;$CW64,'Route Guide - Lanes Not in Data'!$P$5:$P$22370,0),
IF(ISERROR(MATCH(CB$6&amp;$CX64,'Route Guide - Lanes Not in Data'!$P$5:$P$22370,0))=FALSE,MATCH(CB$6&amp;$CX64,'Route Guide - Lanes Not in Data'!$P$5:$P$22370,0),
IF(ISERROR(MATCH(CB$6&amp;$CY64,'Route Guide - Lanes Not in Data'!$P$5:$P$22370,0))=FALSE,MATCH(CB$6&amp;$CY64,'Route Guide - Lanes Not in Data'!$P$5:$P$22370,0),
IF(ISERROR(MATCH(CB$6&amp;$CZ64,'Route Guide - Lanes Not in Data'!$P$5:$P$22370,0))=FALSE,MATCH(CB$6&amp;$CZ64,'Route Guide - Lanes Not in Data'!$P$5:$P$22370,0),""))))))))))),""))</f>
        <v/>
      </c>
      <c r="CC64" s="37" t="str">
        <f>IF(OR(CC$6="",EO64&lt;&gt;2),"",IFERROR(INDEX('Route Guide - Lanes Not in Data'!$E$5:$E$22370,
IF(ISERROR(MATCH(CC$6&amp;$CQ64,'Route Guide - Lanes Not in Data'!$P$5:$P$22370,0))=FALSE,MATCH(CC$6&amp;$CQ64,'Route Guide - Lanes Not in Data'!$P$5:$P$22370,0),
IF(ISERROR(MATCH(CC$6&amp;$CR64,'Route Guide - Lanes Not in Data'!$P$5:$P$22370,0))=FALSE,MATCH(CC$6&amp;$CR64,'Route Guide - Lanes Not in Data'!$P$5:$P$22370,0),
IF(ISERROR(MATCH(CC$6&amp;$CS64,'Route Guide - Lanes Not in Data'!$P$5:$P$22370,0))=FALSE,MATCH(CC$6&amp;$CS64,'Route Guide - Lanes Not in Data'!$P$5:$P$22370,0),
IF(ISERROR(MATCH(CC$6&amp;$CT64,'Route Guide - Lanes Not in Data'!$P$5:$P$22370,0))=FALSE,MATCH(CC$6&amp;$CT64,'Route Guide - Lanes Not in Data'!$P$5:$P$22370,0),
IF(ISERROR(MATCH(CC$6&amp;$CU64,'Route Guide - Lanes Not in Data'!$P$5:$P$22370,0))=FALSE,MATCH(CC$6&amp;$CU64,'Route Guide - Lanes Not in Data'!$P$5:$P$22370,0),
IF(ISERROR(MATCH(CC$6&amp;$CV64,'Route Guide - Lanes Not in Data'!$P$5:$P$22370,0))=FALSE,MATCH(CC$6&amp;$CV64,'Route Guide - Lanes Not in Data'!$P$5:$P$22370,0),
IF(ISERROR(MATCH(CC$6&amp;$CW64,'Route Guide - Lanes Not in Data'!$P$5:$P$22370,0))=FALSE,MATCH(CC$6&amp;$CW64,'Route Guide - Lanes Not in Data'!$P$5:$P$22370,0),
IF(ISERROR(MATCH(CC$6&amp;$CX64,'Route Guide - Lanes Not in Data'!$P$5:$P$22370,0))=FALSE,MATCH(CC$6&amp;$CX64,'Route Guide - Lanes Not in Data'!$P$5:$P$22370,0),
IF(ISERROR(MATCH(CC$6&amp;$CY64,'Route Guide - Lanes Not in Data'!$P$5:$P$22370,0))=FALSE,MATCH(CC$6&amp;$CY64,'Route Guide - Lanes Not in Data'!$P$5:$P$22370,0),
IF(ISERROR(MATCH(CC$6&amp;$CZ64,'Route Guide - Lanes Not in Data'!$P$5:$P$22370,0))=FALSE,MATCH(CC$6&amp;$CZ64,'Route Guide - Lanes Not in Data'!$P$5:$P$22370,0),""))))))))))),""))</f>
        <v/>
      </c>
      <c r="CD64" s="37" t="str">
        <f>IF(OR(CD$6="",EP64&lt;&gt;2),"",IFERROR(INDEX('Route Guide - Lanes Not in Data'!$E$5:$E$22370,
IF(ISERROR(MATCH(CD$6&amp;$CQ64,'Route Guide - Lanes Not in Data'!$P$5:$P$22370,0))=FALSE,MATCH(CD$6&amp;$CQ64,'Route Guide - Lanes Not in Data'!$P$5:$P$22370,0),
IF(ISERROR(MATCH(CD$6&amp;$CR64,'Route Guide - Lanes Not in Data'!$P$5:$P$22370,0))=FALSE,MATCH(CD$6&amp;$CR64,'Route Guide - Lanes Not in Data'!$P$5:$P$22370,0),
IF(ISERROR(MATCH(CD$6&amp;$CS64,'Route Guide - Lanes Not in Data'!$P$5:$P$22370,0))=FALSE,MATCH(CD$6&amp;$CS64,'Route Guide - Lanes Not in Data'!$P$5:$P$22370,0),
IF(ISERROR(MATCH(CD$6&amp;$CT64,'Route Guide - Lanes Not in Data'!$P$5:$P$22370,0))=FALSE,MATCH(CD$6&amp;$CT64,'Route Guide - Lanes Not in Data'!$P$5:$P$22370,0),
IF(ISERROR(MATCH(CD$6&amp;$CU64,'Route Guide - Lanes Not in Data'!$P$5:$P$22370,0))=FALSE,MATCH(CD$6&amp;$CU64,'Route Guide - Lanes Not in Data'!$P$5:$P$22370,0),
IF(ISERROR(MATCH(CD$6&amp;$CV64,'Route Guide - Lanes Not in Data'!$P$5:$P$22370,0))=FALSE,MATCH(CD$6&amp;$CV64,'Route Guide - Lanes Not in Data'!$P$5:$P$22370,0),
IF(ISERROR(MATCH(CD$6&amp;$CW64,'Route Guide - Lanes Not in Data'!$P$5:$P$22370,0))=FALSE,MATCH(CD$6&amp;$CW64,'Route Guide - Lanes Not in Data'!$P$5:$P$22370,0),
IF(ISERROR(MATCH(CD$6&amp;$CX64,'Route Guide - Lanes Not in Data'!$P$5:$P$22370,0))=FALSE,MATCH(CD$6&amp;$CX64,'Route Guide - Lanes Not in Data'!$P$5:$P$22370,0),
IF(ISERROR(MATCH(CD$6&amp;$CY64,'Route Guide - Lanes Not in Data'!$P$5:$P$22370,0))=FALSE,MATCH(CD$6&amp;$CY64,'Route Guide - Lanes Not in Data'!$P$5:$P$22370,0),
IF(ISERROR(MATCH(CD$6&amp;$CZ64,'Route Guide - Lanes Not in Data'!$P$5:$P$22370,0))=FALSE,MATCH(CD$6&amp;$CZ64,'Route Guide - Lanes Not in Data'!$P$5:$P$22370,0),""))))))))))),""))</f>
        <v/>
      </c>
      <c r="CE64" s="37" t="str">
        <f>IF(OR(CE$6="",EQ64&lt;&gt;2),"",IFERROR(INDEX('Route Guide - Lanes Not in Data'!$E$5:$E$22370,
IF(ISERROR(MATCH(CE$6&amp;$CQ64,'Route Guide - Lanes Not in Data'!$P$5:$P$22370,0))=FALSE,MATCH(CE$6&amp;$CQ64,'Route Guide - Lanes Not in Data'!$P$5:$P$22370,0),
IF(ISERROR(MATCH(CE$6&amp;$CR64,'Route Guide - Lanes Not in Data'!$P$5:$P$22370,0))=FALSE,MATCH(CE$6&amp;$CR64,'Route Guide - Lanes Not in Data'!$P$5:$P$22370,0),
IF(ISERROR(MATCH(CE$6&amp;$CS64,'Route Guide - Lanes Not in Data'!$P$5:$P$22370,0))=FALSE,MATCH(CE$6&amp;$CS64,'Route Guide - Lanes Not in Data'!$P$5:$P$22370,0),
IF(ISERROR(MATCH(CE$6&amp;$CT64,'Route Guide - Lanes Not in Data'!$P$5:$P$22370,0))=FALSE,MATCH(CE$6&amp;$CT64,'Route Guide - Lanes Not in Data'!$P$5:$P$22370,0),
IF(ISERROR(MATCH(CE$6&amp;$CU64,'Route Guide - Lanes Not in Data'!$P$5:$P$22370,0))=FALSE,MATCH(CE$6&amp;$CU64,'Route Guide - Lanes Not in Data'!$P$5:$P$22370,0),
IF(ISERROR(MATCH(CE$6&amp;$CV64,'Route Guide - Lanes Not in Data'!$P$5:$P$22370,0))=FALSE,MATCH(CE$6&amp;$CV64,'Route Guide - Lanes Not in Data'!$P$5:$P$22370,0),
IF(ISERROR(MATCH(CE$6&amp;$CW64,'Route Guide - Lanes Not in Data'!$P$5:$P$22370,0))=FALSE,MATCH(CE$6&amp;$CW64,'Route Guide - Lanes Not in Data'!$P$5:$P$22370,0),
IF(ISERROR(MATCH(CE$6&amp;$CX64,'Route Guide - Lanes Not in Data'!$P$5:$P$22370,0))=FALSE,MATCH(CE$6&amp;$CX64,'Route Guide - Lanes Not in Data'!$P$5:$P$22370,0),
IF(ISERROR(MATCH(CE$6&amp;$CY64,'Route Guide - Lanes Not in Data'!$P$5:$P$22370,0))=FALSE,MATCH(CE$6&amp;$CY64,'Route Guide - Lanes Not in Data'!$P$5:$P$22370,0),
IF(ISERROR(MATCH(CE$6&amp;$CZ64,'Route Guide - Lanes Not in Data'!$P$5:$P$22370,0))=FALSE,MATCH(CE$6&amp;$CZ64,'Route Guide - Lanes Not in Data'!$P$5:$P$22370,0),""))))))))))),""))</f>
        <v/>
      </c>
      <c r="CF64" s="37" t="str">
        <f>IF(OR(CF$6="",ER64&lt;&gt;2),"",IFERROR(INDEX('Route Guide - Lanes Not in Data'!$E$5:$E$22370,
IF(ISERROR(MATCH(CF$6&amp;$CQ64,'Route Guide - Lanes Not in Data'!$P$5:$P$22370,0))=FALSE,MATCH(CF$6&amp;$CQ64,'Route Guide - Lanes Not in Data'!$P$5:$P$22370,0),
IF(ISERROR(MATCH(CF$6&amp;$CR64,'Route Guide - Lanes Not in Data'!$P$5:$P$22370,0))=FALSE,MATCH(CF$6&amp;$CR64,'Route Guide - Lanes Not in Data'!$P$5:$P$22370,0),
IF(ISERROR(MATCH(CF$6&amp;$CS64,'Route Guide - Lanes Not in Data'!$P$5:$P$22370,0))=FALSE,MATCH(CF$6&amp;$CS64,'Route Guide - Lanes Not in Data'!$P$5:$P$22370,0),
IF(ISERROR(MATCH(CF$6&amp;$CT64,'Route Guide - Lanes Not in Data'!$P$5:$P$22370,0))=FALSE,MATCH(CF$6&amp;$CT64,'Route Guide - Lanes Not in Data'!$P$5:$P$22370,0),
IF(ISERROR(MATCH(CF$6&amp;$CU64,'Route Guide - Lanes Not in Data'!$P$5:$P$22370,0))=FALSE,MATCH(CF$6&amp;$CU64,'Route Guide - Lanes Not in Data'!$P$5:$P$22370,0),
IF(ISERROR(MATCH(CF$6&amp;$CV64,'Route Guide - Lanes Not in Data'!$P$5:$P$22370,0))=FALSE,MATCH(CF$6&amp;$CV64,'Route Guide - Lanes Not in Data'!$P$5:$P$22370,0),
IF(ISERROR(MATCH(CF$6&amp;$CW64,'Route Guide - Lanes Not in Data'!$P$5:$P$22370,0))=FALSE,MATCH(CF$6&amp;$CW64,'Route Guide - Lanes Not in Data'!$P$5:$P$22370,0),
IF(ISERROR(MATCH(CF$6&amp;$CX64,'Route Guide - Lanes Not in Data'!$P$5:$P$22370,0))=FALSE,MATCH(CF$6&amp;$CX64,'Route Guide - Lanes Not in Data'!$P$5:$P$22370,0),
IF(ISERROR(MATCH(CF$6&amp;$CY64,'Route Guide - Lanes Not in Data'!$P$5:$P$22370,0))=FALSE,MATCH(CF$6&amp;$CY64,'Route Guide - Lanes Not in Data'!$P$5:$P$22370,0),
IF(ISERROR(MATCH(CF$6&amp;$CZ64,'Route Guide - Lanes Not in Data'!$P$5:$P$22370,0))=FALSE,MATCH(CF$6&amp;$CZ64,'Route Guide - Lanes Not in Data'!$P$5:$P$22370,0),""))))))))))),""))</f>
        <v/>
      </c>
      <c r="CG64" s="37" t="str">
        <f>IF(OR(CG$6="",ES64&lt;&gt;2),"",IFERROR(INDEX('Route Guide - Lanes Not in Data'!$E$5:$E$22370,
IF(ISERROR(MATCH(CG$6&amp;$CQ64,'Route Guide - Lanes Not in Data'!$P$5:$P$22370,0))=FALSE,MATCH(CG$6&amp;$CQ64,'Route Guide - Lanes Not in Data'!$P$5:$P$22370,0),
IF(ISERROR(MATCH(CG$6&amp;$CR64,'Route Guide - Lanes Not in Data'!$P$5:$P$22370,0))=FALSE,MATCH(CG$6&amp;$CR64,'Route Guide - Lanes Not in Data'!$P$5:$P$22370,0),
IF(ISERROR(MATCH(CG$6&amp;$CS64,'Route Guide - Lanes Not in Data'!$P$5:$P$22370,0))=FALSE,MATCH(CG$6&amp;$CS64,'Route Guide - Lanes Not in Data'!$P$5:$P$22370,0),
IF(ISERROR(MATCH(CG$6&amp;$CT64,'Route Guide - Lanes Not in Data'!$P$5:$P$22370,0))=FALSE,MATCH(CG$6&amp;$CT64,'Route Guide - Lanes Not in Data'!$P$5:$P$22370,0),
IF(ISERROR(MATCH(CG$6&amp;$CU64,'Route Guide - Lanes Not in Data'!$P$5:$P$22370,0))=FALSE,MATCH(CG$6&amp;$CU64,'Route Guide - Lanes Not in Data'!$P$5:$P$22370,0),
IF(ISERROR(MATCH(CG$6&amp;$CV64,'Route Guide - Lanes Not in Data'!$P$5:$P$22370,0))=FALSE,MATCH(CG$6&amp;$CV64,'Route Guide - Lanes Not in Data'!$P$5:$P$22370,0),
IF(ISERROR(MATCH(CG$6&amp;$CW64,'Route Guide - Lanes Not in Data'!$P$5:$P$22370,0))=FALSE,MATCH(CG$6&amp;$CW64,'Route Guide - Lanes Not in Data'!$P$5:$P$22370,0),
IF(ISERROR(MATCH(CG$6&amp;$CX64,'Route Guide - Lanes Not in Data'!$P$5:$P$22370,0))=FALSE,MATCH(CG$6&amp;$CX64,'Route Guide - Lanes Not in Data'!$P$5:$P$22370,0),
IF(ISERROR(MATCH(CG$6&amp;$CY64,'Route Guide - Lanes Not in Data'!$P$5:$P$22370,0))=FALSE,MATCH(CG$6&amp;$CY64,'Route Guide - Lanes Not in Data'!$P$5:$P$22370,0),
IF(ISERROR(MATCH(CG$6&amp;$CZ64,'Route Guide - Lanes Not in Data'!$P$5:$P$22370,0))=FALSE,MATCH(CG$6&amp;$CZ64,'Route Guide - Lanes Not in Data'!$P$5:$P$22370,0),""))))))))))),""))</f>
        <v/>
      </c>
      <c r="CH64" s="37" t="str">
        <f>IF(OR(CH$6="",ET64&lt;&gt;2),"",IFERROR(INDEX('Route Guide - Lanes Not in Data'!$E$5:$E$22370,
IF(ISERROR(MATCH(CH$6&amp;$CQ64,'Route Guide - Lanes Not in Data'!$P$5:$P$22370,0))=FALSE,MATCH(CH$6&amp;$CQ64,'Route Guide - Lanes Not in Data'!$P$5:$P$22370,0),
IF(ISERROR(MATCH(CH$6&amp;$CR64,'Route Guide - Lanes Not in Data'!$P$5:$P$22370,0))=FALSE,MATCH(CH$6&amp;$CR64,'Route Guide - Lanes Not in Data'!$P$5:$P$22370,0),
IF(ISERROR(MATCH(CH$6&amp;$CS64,'Route Guide - Lanes Not in Data'!$P$5:$P$22370,0))=FALSE,MATCH(CH$6&amp;$CS64,'Route Guide - Lanes Not in Data'!$P$5:$P$22370,0),
IF(ISERROR(MATCH(CH$6&amp;$CT64,'Route Guide - Lanes Not in Data'!$P$5:$P$22370,0))=FALSE,MATCH(CH$6&amp;$CT64,'Route Guide - Lanes Not in Data'!$P$5:$P$22370,0),
IF(ISERROR(MATCH(CH$6&amp;$CU64,'Route Guide - Lanes Not in Data'!$P$5:$P$22370,0))=FALSE,MATCH(CH$6&amp;$CU64,'Route Guide - Lanes Not in Data'!$P$5:$P$22370,0),
IF(ISERROR(MATCH(CH$6&amp;$CV64,'Route Guide - Lanes Not in Data'!$P$5:$P$22370,0))=FALSE,MATCH(CH$6&amp;$CV64,'Route Guide - Lanes Not in Data'!$P$5:$P$22370,0),
IF(ISERROR(MATCH(CH$6&amp;$CW64,'Route Guide - Lanes Not in Data'!$P$5:$P$22370,0))=FALSE,MATCH(CH$6&amp;$CW64,'Route Guide - Lanes Not in Data'!$P$5:$P$22370,0),
IF(ISERROR(MATCH(CH$6&amp;$CX64,'Route Guide - Lanes Not in Data'!$P$5:$P$22370,0))=FALSE,MATCH(CH$6&amp;$CX64,'Route Guide - Lanes Not in Data'!$P$5:$P$22370,0),
IF(ISERROR(MATCH(CH$6&amp;$CY64,'Route Guide - Lanes Not in Data'!$P$5:$P$22370,0))=FALSE,MATCH(CH$6&amp;$CY64,'Route Guide - Lanes Not in Data'!$P$5:$P$22370,0),
IF(ISERROR(MATCH(CH$6&amp;$CZ64,'Route Guide - Lanes Not in Data'!$P$5:$P$22370,0))=FALSE,MATCH(CH$6&amp;$CZ64,'Route Guide - Lanes Not in Data'!$P$5:$P$22370,0),""))))))))))),""))</f>
        <v/>
      </c>
      <c r="CI64" s="37" t="str">
        <f>IF(OR(CI$6="",EU64&lt;&gt;2),"",IFERROR(INDEX('Route Guide - Lanes Not in Data'!$E$5:$E$22370,
IF(ISERROR(MATCH(CI$6&amp;$CQ64,'Route Guide - Lanes Not in Data'!$P$5:$P$22370,0))=FALSE,MATCH(CI$6&amp;$CQ64,'Route Guide - Lanes Not in Data'!$P$5:$P$22370,0),
IF(ISERROR(MATCH(CI$6&amp;$CR64,'Route Guide - Lanes Not in Data'!$P$5:$P$22370,0))=FALSE,MATCH(CI$6&amp;$CR64,'Route Guide - Lanes Not in Data'!$P$5:$P$22370,0),
IF(ISERROR(MATCH(CI$6&amp;$CS64,'Route Guide - Lanes Not in Data'!$P$5:$P$22370,0))=FALSE,MATCH(CI$6&amp;$CS64,'Route Guide - Lanes Not in Data'!$P$5:$P$22370,0),
IF(ISERROR(MATCH(CI$6&amp;$CT64,'Route Guide - Lanes Not in Data'!$P$5:$P$22370,0))=FALSE,MATCH(CI$6&amp;$CT64,'Route Guide - Lanes Not in Data'!$P$5:$P$22370,0),
IF(ISERROR(MATCH(CI$6&amp;$CU64,'Route Guide - Lanes Not in Data'!$P$5:$P$22370,0))=FALSE,MATCH(CI$6&amp;$CU64,'Route Guide - Lanes Not in Data'!$P$5:$P$22370,0),
IF(ISERROR(MATCH(CI$6&amp;$CV64,'Route Guide - Lanes Not in Data'!$P$5:$P$22370,0))=FALSE,MATCH(CI$6&amp;$CV64,'Route Guide - Lanes Not in Data'!$P$5:$P$22370,0),
IF(ISERROR(MATCH(CI$6&amp;$CW64,'Route Guide - Lanes Not in Data'!$P$5:$P$22370,0))=FALSE,MATCH(CI$6&amp;$CW64,'Route Guide - Lanes Not in Data'!$P$5:$P$22370,0),
IF(ISERROR(MATCH(CI$6&amp;$CX64,'Route Guide - Lanes Not in Data'!$P$5:$P$22370,0))=FALSE,MATCH(CI$6&amp;$CX64,'Route Guide - Lanes Not in Data'!$P$5:$P$22370,0),
IF(ISERROR(MATCH(CI$6&amp;$CY64,'Route Guide - Lanes Not in Data'!$P$5:$P$22370,0))=FALSE,MATCH(CI$6&amp;$CY64,'Route Guide - Lanes Not in Data'!$P$5:$P$22370,0),
IF(ISERROR(MATCH(CI$6&amp;$CZ64,'Route Guide - Lanes Not in Data'!$P$5:$P$22370,0))=FALSE,MATCH(CI$6&amp;$CZ64,'Route Guide - Lanes Not in Data'!$P$5:$P$22370,0),""))))))))))),""))</f>
        <v/>
      </c>
      <c r="CJ64" s="37" t="str">
        <f>IF(OR(CJ$6="",EV64&lt;&gt;2),"",IFERROR(INDEX('Route Guide - Lanes Not in Data'!$E$5:$E$22370,
IF(ISERROR(MATCH(CJ$6&amp;$CQ64,'Route Guide - Lanes Not in Data'!$P$5:$P$22370,0))=FALSE,MATCH(CJ$6&amp;$CQ64,'Route Guide - Lanes Not in Data'!$P$5:$P$22370,0),
IF(ISERROR(MATCH(CJ$6&amp;$CR64,'Route Guide - Lanes Not in Data'!$P$5:$P$22370,0))=FALSE,MATCH(CJ$6&amp;$CR64,'Route Guide - Lanes Not in Data'!$P$5:$P$22370,0),
IF(ISERROR(MATCH(CJ$6&amp;$CS64,'Route Guide - Lanes Not in Data'!$P$5:$P$22370,0))=FALSE,MATCH(CJ$6&amp;$CS64,'Route Guide - Lanes Not in Data'!$P$5:$P$22370,0),
IF(ISERROR(MATCH(CJ$6&amp;$CT64,'Route Guide - Lanes Not in Data'!$P$5:$P$22370,0))=FALSE,MATCH(CJ$6&amp;$CT64,'Route Guide - Lanes Not in Data'!$P$5:$P$22370,0),
IF(ISERROR(MATCH(CJ$6&amp;$CU64,'Route Guide - Lanes Not in Data'!$P$5:$P$22370,0))=FALSE,MATCH(CJ$6&amp;$CU64,'Route Guide - Lanes Not in Data'!$P$5:$P$22370,0),
IF(ISERROR(MATCH(CJ$6&amp;$CV64,'Route Guide - Lanes Not in Data'!$P$5:$P$22370,0))=FALSE,MATCH(CJ$6&amp;$CV64,'Route Guide - Lanes Not in Data'!$P$5:$P$22370,0),
IF(ISERROR(MATCH(CJ$6&amp;$CW64,'Route Guide - Lanes Not in Data'!$P$5:$P$22370,0))=FALSE,MATCH(CJ$6&amp;$CW64,'Route Guide - Lanes Not in Data'!$P$5:$P$22370,0),
IF(ISERROR(MATCH(CJ$6&amp;$CX64,'Route Guide - Lanes Not in Data'!$P$5:$P$22370,0))=FALSE,MATCH(CJ$6&amp;$CX64,'Route Guide - Lanes Not in Data'!$P$5:$P$22370,0),
IF(ISERROR(MATCH(CJ$6&amp;$CY64,'Route Guide - Lanes Not in Data'!$P$5:$P$22370,0))=FALSE,MATCH(CJ$6&amp;$CY64,'Route Guide - Lanes Not in Data'!$P$5:$P$22370,0),
IF(ISERROR(MATCH(CJ$6&amp;$CZ64,'Route Guide - Lanes Not in Data'!$P$5:$P$22370,0))=FALSE,MATCH(CJ$6&amp;$CZ64,'Route Guide - Lanes Not in Data'!$P$5:$P$22370,0),""))))))))))),""))</f>
        <v/>
      </c>
      <c r="CK64" s="37" t="str">
        <f>IF(OR(CK$6="",EW64&lt;&gt;2),"",IFERROR(INDEX('Route Guide - Lanes Not in Data'!$E$5:$E$22370,
IF(ISERROR(MATCH(CK$6&amp;$CQ64,'Route Guide - Lanes Not in Data'!$P$5:$P$22370,0))=FALSE,MATCH(CK$6&amp;$CQ64,'Route Guide - Lanes Not in Data'!$P$5:$P$22370,0),
IF(ISERROR(MATCH(CK$6&amp;$CR64,'Route Guide - Lanes Not in Data'!$P$5:$P$22370,0))=FALSE,MATCH(CK$6&amp;$CR64,'Route Guide - Lanes Not in Data'!$P$5:$P$22370,0),
IF(ISERROR(MATCH(CK$6&amp;$CS64,'Route Guide - Lanes Not in Data'!$P$5:$P$22370,0))=FALSE,MATCH(CK$6&amp;$CS64,'Route Guide - Lanes Not in Data'!$P$5:$P$22370,0),
IF(ISERROR(MATCH(CK$6&amp;$CT64,'Route Guide - Lanes Not in Data'!$P$5:$P$22370,0))=FALSE,MATCH(CK$6&amp;$CT64,'Route Guide - Lanes Not in Data'!$P$5:$P$22370,0),
IF(ISERROR(MATCH(CK$6&amp;$CU64,'Route Guide - Lanes Not in Data'!$P$5:$P$22370,0))=FALSE,MATCH(CK$6&amp;$CU64,'Route Guide - Lanes Not in Data'!$P$5:$P$22370,0),
IF(ISERROR(MATCH(CK$6&amp;$CV64,'Route Guide - Lanes Not in Data'!$P$5:$P$22370,0))=FALSE,MATCH(CK$6&amp;$CV64,'Route Guide - Lanes Not in Data'!$P$5:$P$22370,0),
IF(ISERROR(MATCH(CK$6&amp;$CW64,'Route Guide - Lanes Not in Data'!$P$5:$P$22370,0))=FALSE,MATCH(CK$6&amp;$CW64,'Route Guide - Lanes Not in Data'!$P$5:$P$22370,0),
IF(ISERROR(MATCH(CK$6&amp;$CX64,'Route Guide - Lanes Not in Data'!$P$5:$P$22370,0))=FALSE,MATCH(CK$6&amp;$CX64,'Route Guide - Lanes Not in Data'!$P$5:$P$22370,0),
IF(ISERROR(MATCH(CK$6&amp;$CY64,'Route Guide - Lanes Not in Data'!$P$5:$P$22370,0))=FALSE,MATCH(CK$6&amp;$CY64,'Route Guide - Lanes Not in Data'!$P$5:$P$22370,0),
IF(ISERROR(MATCH(CK$6&amp;$CZ64,'Route Guide - Lanes Not in Data'!$P$5:$P$22370,0))=FALSE,MATCH(CK$6&amp;$CZ64,'Route Guide - Lanes Not in Data'!$P$5:$P$22370,0),""))))))))))),""))</f>
        <v/>
      </c>
      <c r="CL64" s="37">
        <f>MAX(BQ64:CK64)</f>
        <v>0.43</v>
      </c>
      <c r="CM64" s="23" t="str">
        <f>INDEX($BQ$6:$CK$6,MATCH(CL64,$BQ64:$CK64,0))</f>
        <v>ODFL</v>
      </c>
      <c r="CN64" s="37">
        <f>LARGE(BQ64:CK64,2)</f>
        <v>0</v>
      </c>
      <c r="CO64" s="23" t="str">
        <f>IFERROR(INDEX($BQ$6:$CK$6,MATCH(CN64,$BQ64:$CK64,0)),CM64)</f>
        <v>SAIA</v>
      </c>
      <c r="CQ64" s="23" t="str">
        <f t="shared" si="72"/>
        <v>-0E25-CA-CITY OF INDUSTRY-NT</v>
      </c>
      <c r="CR64" s="23" t="str">
        <f t="shared" si="73"/>
        <v>-0E25-CA-CITY OF INDUSTRY-CAN</v>
      </c>
      <c r="CS64" s="23" t="str">
        <f t="shared" si="74"/>
        <v>-CA-CITY OF INDUSTRY-NT</v>
      </c>
      <c r="CT64" s="23" t="str">
        <f t="shared" si="75"/>
        <v>-CA-CITY OF INDUSTRY-CAN</v>
      </c>
      <c r="CU64" s="23" t="str">
        <f t="shared" si="76"/>
        <v>-91745-NT</v>
      </c>
      <c r="CV64" s="23" t="str">
        <f t="shared" si="77"/>
        <v>-91745-CAN</v>
      </c>
      <c r="CW64" s="23" t="str">
        <f t="shared" si="78"/>
        <v>-CA-NT</v>
      </c>
      <c r="CX64" s="23" t="str">
        <f t="shared" si="79"/>
        <v>NT-CA</v>
      </c>
      <c r="CY64" s="23" t="str">
        <f>LEFT(CX64,3)&amp;$V64</f>
        <v>NT-CAN</v>
      </c>
      <c r="CZ64" s="23" t="str">
        <f t="shared" si="80"/>
        <v>USA-CAN</v>
      </c>
      <c r="DF64" s="35" t="s">
        <v>2245</v>
      </c>
      <c r="DG64" s="23">
        <v>1</v>
      </c>
      <c r="DH64" s="23">
        <v>1</v>
      </c>
      <c r="DI64" s="23">
        <v>0</v>
      </c>
      <c r="DJ64" s="23">
        <v>0</v>
      </c>
      <c r="DK64" s="23">
        <v>1</v>
      </c>
      <c r="DL64" s="23">
        <v>0</v>
      </c>
      <c r="DM64" s="23">
        <v>0</v>
      </c>
      <c r="DN64" s="23">
        <v>1</v>
      </c>
      <c r="DO64" s="23">
        <v>0</v>
      </c>
      <c r="DP64" s="23">
        <v>0</v>
      </c>
      <c r="DQ64" s="23">
        <v>1</v>
      </c>
      <c r="DR64" s="23">
        <v>0</v>
      </c>
      <c r="DS64" s="23">
        <v>1</v>
      </c>
      <c r="DT64" s="23">
        <v>1</v>
      </c>
      <c r="DU64" s="23">
        <v>0</v>
      </c>
      <c r="EC64" s="38">
        <f t="shared" si="81"/>
        <v>2</v>
      </c>
      <c r="ED64" s="38">
        <f t="shared" si="82"/>
        <v>2</v>
      </c>
      <c r="EE64" s="38">
        <f t="shared" si="83"/>
        <v>0</v>
      </c>
      <c r="EF64" s="38">
        <f t="shared" si="84"/>
        <v>0</v>
      </c>
      <c r="EG64" s="38">
        <f t="shared" si="85"/>
        <v>2</v>
      </c>
      <c r="EH64" s="38">
        <f t="shared" si="86"/>
        <v>1</v>
      </c>
      <c r="EI64" s="38">
        <f t="shared" si="87"/>
        <v>0</v>
      </c>
      <c r="EJ64" s="38">
        <f t="shared" si="88"/>
        <v>2</v>
      </c>
      <c r="EK64" s="38">
        <f t="shared" si="89"/>
        <v>0</v>
      </c>
      <c r="EL64" s="38">
        <f t="shared" si="90"/>
        <v>0</v>
      </c>
      <c r="EM64" s="38">
        <f t="shared" si="91"/>
        <v>2</v>
      </c>
      <c r="EN64" s="38">
        <f t="shared" si="92"/>
        <v>1</v>
      </c>
      <c r="EO64" s="38">
        <f t="shared" si="93"/>
        <v>2</v>
      </c>
      <c r="EP64" s="38">
        <f t="shared" si="94"/>
        <v>2</v>
      </c>
      <c r="EQ64" s="38">
        <f t="shared" si="95"/>
        <v>0</v>
      </c>
      <c r="ER64" s="38"/>
      <c r="ES64" s="38"/>
      <c r="ET64" s="38"/>
      <c r="EU64" s="38"/>
      <c r="EV64" s="38"/>
      <c r="EW64" s="38"/>
    </row>
    <row r="65" spans="2:153" x14ac:dyDescent="0.25">
      <c r="B65" s="31" t="str">
        <f t="shared" si="59"/>
        <v>CA  to  NU</v>
      </c>
      <c r="C65" s="31" t="str" cm="1">
        <f t="array" ref="C65">IFERROR(IFERROR(X65,AW65),ODFL)</f>
        <v>ODFL</v>
      </c>
      <c r="D65" s="31" t="str">
        <f t="shared" si="56"/>
        <v/>
      </c>
      <c r="F65" s="31" t="str">
        <f t="shared" si="60"/>
        <v>NU  to  CA</v>
      </c>
      <c r="G65" s="31" t="str" cm="1">
        <f t="array" ref="G65">IFERROR(IFERROR(BN65,CM65),ODFL)</f>
        <v>ODFL</v>
      </c>
      <c r="H65" s="31" t="str">
        <f t="shared" si="7"/>
        <v/>
      </c>
      <c r="U65" s="23" t="s">
        <v>15211</v>
      </c>
      <c r="V65" s="23" t="s">
        <v>2752</v>
      </c>
      <c r="W65" s="23" t="str">
        <f t="shared" si="61"/>
        <v>0E25-CA-CITY OF INDUSTRY-CA-NU</v>
      </c>
      <c r="X65" s="23" t="e">
        <f>_xlfn.XLOOKUP($W65,'Route Guide - Lanes In Data'!$B$1:$B$2645,'Route Guide - Lanes In Data'!D$1:D$2645)</f>
        <v>#N/A</v>
      </c>
      <c r="Y65" s="23" t="e">
        <f>_xlfn.XLOOKUP($W65,'Route Guide - Lanes In Data'!$B$1:$B$2645,'Route Guide - Lanes In Data'!E$1:E$2645)</f>
        <v>#N/A</v>
      </c>
      <c r="AA65" s="37">
        <f>IF(OR(AA$6="",EC65&lt;&gt;2),"",IFERROR(INDEX('Route Guide - Lanes Not in Data'!$D$5:$D$22370,
IF(ISERROR(MATCH(AA$6&amp;$BA65,'Route Guide - Lanes Not in Data'!$P$5:$P$22370,0))=FALSE,MATCH(AA$6&amp;$BA65,'Route Guide - Lanes Not in Data'!$P$5:$P$22370,0),
IF(ISERROR(MATCH(AA$6&amp;$BB65,'Route Guide - Lanes Not in Data'!$P$5:$P$22370,0))=FALSE,MATCH(AA$6&amp;$BB65,'Route Guide - Lanes Not in Data'!$P$5:$P$22370,0),
IF(ISERROR(MATCH(AA$6&amp;$BC65,'Route Guide - Lanes Not in Data'!$P$5:$P$22370,0))=FALSE,MATCH(AA$6&amp;$BC65,'Route Guide - Lanes Not in Data'!$P$5:$P$22370,0),
IF(ISERROR(MATCH(AA$6&amp;$BD65,'Route Guide - Lanes Not in Data'!$P$5:$P$22370,0))=FALSE,MATCH(AA$6&amp;$BD65,'Route Guide - Lanes Not in Data'!$P$5:$P$22370,0),
IF(ISERROR(MATCH(AA$6&amp;$BE65,'Route Guide - Lanes Not in Data'!$P$5:$P$22370,0))=FALSE,MATCH(AA$6&amp;$BE65,'Route Guide - Lanes Not in Data'!$P$5:$P$22370,0),
IF(ISERROR(MATCH(AA$6&amp;$BF65,'Route Guide - Lanes Not in Data'!$P$5:$P$22370,0))=FALSE,MATCH(AA$6&amp;$BF65,'Route Guide - Lanes Not in Data'!$P$5:$P$22370,0),
IF(ISERROR(MATCH(AA$6&amp;$BG65,'Route Guide - Lanes Not in Data'!$P$5:$P$22370,0))=FALSE,MATCH(AA$6&amp;$BG65,'Route Guide - Lanes Not in Data'!$P$5:$P$22370,0),
IF(ISERROR(MATCH(AA$6&amp;$BH65,'Route Guide - Lanes Not in Data'!$P$5:$P$22370,0))=FALSE,MATCH(AA$6&amp;$BH65,'Route Guide - Lanes Not in Data'!$P$5:$P$22370,0),
IF(ISERROR(MATCH(AA$6&amp;$BI65,'Route Guide - Lanes Not in Data'!$P$5:$P$22370,0))=FALSE,MATCH(AA$6&amp;$BI65,'Route Guide - Lanes Not in Data'!$P$5:$P$22370,0),
IF(ISERROR(MATCH(AA$6&amp;$BJ65,'Route Guide - Lanes Not in Data'!$P$5:$P$22370,0))=FALSE,MATCH(AA$6&amp;$BJ65,'Route Guide - Lanes Not in Data'!$P$5:$P$22370,0),""))))))))))),""))</f>
        <v>0.43</v>
      </c>
      <c r="AB65" s="37" t="str">
        <f>IF(OR(AB$6="",ED65&lt;&gt;2),"",IFERROR(INDEX('Route Guide - Lanes Not in Data'!$D$5:$D$22370,
IF(ISERROR(MATCH(AB$6&amp;$BA65,'Route Guide - Lanes Not in Data'!$P$5:$P$22370,0))=FALSE,MATCH(AB$6&amp;$BA65,'Route Guide - Lanes Not in Data'!$P$5:$P$22370,0),
IF(ISERROR(MATCH(AB$6&amp;$BB65,'Route Guide - Lanes Not in Data'!$P$5:$P$22370,0))=FALSE,MATCH(AB$6&amp;$BB65,'Route Guide - Lanes Not in Data'!$P$5:$P$22370,0),
IF(ISERROR(MATCH(AB$6&amp;$BC65,'Route Guide - Lanes Not in Data'!$P$5:$P$22370,0))=FALSE,MATCH(AB$6&amp;$BC65,'Route Guide - Lanes Not in Data'!$P$5:$P$22370,0),
IF(ISERROR(MATCH(AB$6&amp;$BD65,'Route Guide - Lanes Not in Data'!$P$5:$P$22370,0))=FALSE,MATCH(AB$6&amp;$BD65,'Route Guide - Lanes Not in Data'!$P$5:$P$22370,0),
IF(ISERROR(MATCH(AB$6&amp;$BE65,'Route Guide - Lanes Not in Data'!$P$5:$P$22370,0))=FALSE,MATCH(AB$6&amp;$BE65,'Route Guide - Lanes Not in Data'!$P$5:$P$22370,0),
IF(ISERROR(MATCH(AB$6&amp;$BF65,'Route Guide - Lanes Not in Data'!$P$5:$P$22370,0))=FALSE,MATCH(AB$6&amp;$BF65,'Route Guide - Lanes Not in Data'!$P$5:$P$22370,0),
IF(ISERROR(MATCH(AB$6&amp;$BG65,'Route Guide - Lanes Not in Data'!$P$5:$P$22370,0))=FALSE,MATCH(AB$6&amp;$BG65,'Route Guide - Lanes Not in Data'!$P$5:$P$22370,0),
IF(ISERROR(MATCH(AB$6&amp;$BH65,'Route Guide - Lanes Not in Data'!$P$5:$P$22370,0))=FALSE,MATCH(AB$6&amp;$BH65,'Route Guide - Lanes Not in Data'!$P$5:$P$22370,0),
IF(ISERROR(MATCH(AB$6&amp;$BI65,'Route Guide - Lanes Not in Data'!$P$5:$P$22370,0))=FALSE,MATCH(AB$6&amp;$BI65,'Route Guide - Lanes Not in Data'!$P$5:$P$22370,0),
IF(ISERROR(MATCH(AB$6&amp;$BJ65,'Route Guide - Lanes Not in Data'!$P$5:$P$22370,0))=FALSE,MATCH(AB$6&amp;$BJ65,'Route Guide - Lanes Not in Data'!$P$5:$P$22370,0),""))))))))))),""))</f>
        <v/>
      </c>
      <c r="AC65" s="37" t="str">
        <f>IF(OR(AC$6="",EE65&lt;&gt;2),"",IFERROR(INDEX('Route Guide - Lanes Not in Data'!$D$5:$D$22370,
IF(ISERROR(MATCH(AC$6&amp;$BA65,'Route Guide - Lanes Not in Data'!$P$5:$P$22370,0))=FALSE,MATCH(AC$6&amp;$BA65,'Route Guide - Lanes Not in Data'!$P$5:$P$22370,0),
IF(ISERROR(MATCH(AC$6&amp;$BB65,'Route Guide - Lanes Not in Data'!$P$5:$P$22370,0))=FALSE,MATCH(AC$6&amp;$BB65,'Route Guide - Lanes Not in Data'!$P$5:$P$22370,0),
IF(ISERROR(MATCH(AC$6&amp;$BC65,'Route Guide - Lanes Not in Data'!$P$5:$P$22370,0))=FALSE,MATCH(AC$6&amp;$BC65,'Route Guide - Lanes Not in Data'!$P$5:$P$22370,0),
IF(ISERROR(MATCH(AC$6&amp;$BD65,'Route Guide - Lanes Not in Data'!$P$5:$P$22370,0))=FALSE,MATCH(AC$6&amp;$BD65,'Route Guide - Lanes Not in Data'!$P$5:$P$22370,0),
IF(ISERROR(MATCH(AC$6&amp;$BE65,'Route Guide - Lanes Not in Data'!$P$5:$P$22370,0))=FALSE,MATCH(AC$6&amp;$BE65,'Route Guide - Lanes Not in Data'!$P$5:$P$22370,0),
IF(ISERROR(MATCH(AC$6&amp;$BF65,'Route Guide - Lanes Not in Data'!$P$5:$P$22370,0))=FALSE,MATCH(AC$6&amp;$BF65,'Route Guide - Lanes Not in Data'!$P$5:$P$22370,0),
IF(ISERROR(MATCH(AC$6&amp;$BG65,'Route Guide - Lanes Not in Data'!$P$5:$P$22370,0))=FALSE,MATCH(AC$6&amp;$BG65,'Route Guide - Lanes Not in Data'!$P$5:$P$22370,0),
IF(ISERROR(MATCH(AC$6&amp;$BH65,'Route Guide - Lanes Not in Data'!$P$5:$P$22370,0))=FALSE,MATCH(AC$6&amp;$BH65,'Route Guide - Lanes Not in Data'!$P$5:$P$22370,0),
IF(ISERROR(MATCH(AC$6&amp;$BI65,'Route Guide - Lanes Not in Data'!$P$5:$P$22370,0))=FALSE,MATCH(AC$6&amp;$BI65,'Route Guide - Lanes Not in Data'!$P$5:$P$22370,0),
IF(ISERROR(MATCH(AC$6&amp;$BJ65,'Route Guide - Lanes Not in Data'!$P$5:$P$22370,0))=FALSE,MATCH(AC$6&amp;$BJ65,'Route Guide - Lanes Not in Data'!$P$5:$P$22370,0),""))))))))))),""))</f>
        <v/>
      </c>
      <c r="AD65" s="37" t="str">
        <f>IF(OR(AD$6="",EF65&lt;&gt;2),"",IFERROR(INDEX('Route Guide - Lanes Not in Data'!$D$5:$D$22370,
IF(ISERROR(MATCH(AD$6&amp;$BA65,'Route Guide - Lanes Not in Data'!$P$5:$P$22370,0))=FALSE,MATCH(AD$6&amp;$BA65,'Route Guide - Lanes Not in Data'!$P$5:$P$22370,0),
IF(ISERROR(MATCH(AD$6&amp;$BB65,'Route Guide - Lanes Not in Data'!$P$5:$P$22370,0))=FALSE,MATCH(AD$6&amp;$BB65,'Route Guide - Lanes Not in Data'!$P$5:$P$22370,0),
IF(ISERROR(MATCH(AD$6&amp;$BC65,'Route Guide - Lanes Not in Data'!$P$5:$P$22370,0))=FALSE,MATCH(AD$6&amp;$BC65,'Route Guide - Lanes Not in Data'!$P$5:$P$22370,0),
IF(ISERROR(MATCH(AD$6&amp;$BD65,'Route Guide - Lanes Not in Data'!$P$5:$P$22370,0))=FALSE,MATCH(AD$6&amp;$BD65,'Route Guide - Lanes Not in Data'!$P$5:$P$22370,0),
IF(ISERROR(MATCH(AD$6&amp;$BE65,'Route Guide - Lanes Not in Data'!$P$5:$P$22370,0))=FALSE,MATCH(AD$6&amp;$BE65,'Route Guide - Lanes Not in Data'!$P$5:$P$22370,0),
IF(ISERROR(MATCH(AD$6&amp;$BF65,'Route Guide - Lanes Not in Data'!$P$5:$P$22370,0))=FALSE,MATCH(AD$6&amp;$BF65,'Route Guide - Lanes Not in Data'!$P$5:$P$22370,0),
IF(ISERROR(MATCH(AD$6&amp;$BG65,'Route Guide - Lanes Not in Data'!$P$5:$P$22370,0))=FALSE,MATCH(AD$6&amp;$BG65,'Route Guide - Lanes Not in Data'!$P$5:$P$22370,0),
IF(ISERROR(MATCH(AD$6&amp;$BH65,'Route Guide - Lanes Not in Data'!$P$5:$P$22370,0))=FALSE,MATCH(AD$6&amp;$BH65,'Route Guide - Lanes Not in Data'!$P$5:$P$22370,0),
IF(ISERROR(MATCH(AD$6&amp;$BI65,'Route Guide - Lanes Not in Data'!$P$5:$P$22370,0))=FALSE,MATCH(AD$6&amp;$BI65,'Route Guide - Lanes Not in Data'!$P$5:$P$22370,0),
IF(ISERROR(MATCH(AD$6&amp;$BJ65,'Route Guide - Lanes Not in Data'!$P$5:$P$22370,0))=FALSE,MATCH(AD$6&amp;$BJ65,'Route Guide - Lanes Not in Data'!$P$5:$P$22370,0),""))))))))))),""))</f>
        <v/>
      </c>
      <c r="AE65" s="37">
        <f>IF(OR(AE$6="",EG65&lt;&gt;2),"",IFERROR(INDEX('Route Guide - Lanes Not in Data'!$D$5:$D$22370,
IF(ISERROR(MATCH(AE$6&amp;$BA65,'Route Guide - Lanes Not in Data'!$P$5:$P$22370,0))=FALSE,MATCH(AE$6&amp;$BA65,'Route Guide - Lanes Not in Data'!$P$5:$P$22370,0),
IF(ISERROR(MATCH(AE$6&amp;$BB65,'Route Guide - Lanes Not in Data'!$P$5:$P$22370,0))=FALSE,MATCH(AE$6&amp;$BB65,'Route Guide - Lanes Not in Data'!$P$5:$P$22370,0),
IF(ISERROR(MATCH(AE$6&amp;$BC65,'Route Guide - Lanes Not in Data'!$P$5:$P$22370,0))=FALSE,MATCH(AE$6&amp;$BC65,'Route Guide - Lanes Not in Data'!$P$5:$P$22370,0),
IF(ISERROR(MATCH(AE$6&amp;$BD65,'Route Guide - Lanes Not in Data'!$P$5:$P$22370,0))=FALSE,MATCH(AE$6&amp;$BD65,'Route Guide - Lanes Not in Data'!$P$5:$P$22370,0),
IF(ISERROR(MATCH(AE$6&amp;$BE65,'Route Guide - Lanes Not in Data'!$P$5:$P$22370,0))=FALSE,MATCH(AE$6&amp;$BE65,'Route Guide - Lanes Not in Data'!$P$5:$P$22370,0),
IF(ISERROR(MATCH(AE$6&amp;$BF65,'Route Guide - Lanes Not in Data'!$P$5:$P$22370,0))=FALSE,MATCH(AE$6&amp;$BF65,'Route Guide - Lanes Not in Data'!$P$5:$P$22370,0),
IF(ISERROR(MATCH(AE$6&amp;$BG65,'Route Guide - Lanes Not in Data'!$P$5:$P$22370,0))=FALSE,MATCH(AE$6&amp;$BG65,'Route Guide - Lanes Not in Data'!$P$5:$P$22370,0),
IF(ISERROR(MATCH(AE$6&amp;$BH65,'Route Guide - Lanes Not in Data'!$P$5:$P$22370,0))=FALSE,MATCH(AE$6&amp;$BH65,'Route Guide - Lanes Not in Data'!$P$5:$P$22370,0),
IF(ISERROR(MATCH(AE$6&amp;$BI65,'Route Guide - Lanes Not in Data'!$P$5:$P$22370,0))=FALSE,MATCH(AE$6&amp;$BI65,'Route Guide - Lanes Not in Data'!$P$5:$P$22370,0),
IF(ISERROR(MATCH(AE$6&amp;$BJ65,'Route Guide - Lanes Not in Data'!$P$5:$P$22370,0))=FALSE,MATCH(AE$6&amp;$BJ65,'Route Guide - Lanes Not in Data'!$P$5:$P$22370,0),""))))))))))),""))</f>
        <v>0</v>
      </c>
      <c r="AF65" s="37" t="str">
        <f>IF(OR(AF$6="",EH65&lt;&gt;2),"",IFERROR(INDEX('Route Guide - Lanes Not in Data'!$D$5:$D$22370,
IF(ISERROR(MATCH(AF$6&amp;$BA65,'Route Guide - Lanes Not in Data'!$P$5:$P$22370,0))=FALSE,MATCH(AF$6&amp;$BA65,'Route Guide - Lanes Not in Data'!$P$5:$P$22370,0),
IF(ISERROR(MATCH(AF$6&amp;$BB65,'Route Guide - Lanes Not in Data'!$P$5:$P$22370,0))=FALSE,MATCH(AF$6&amp;$BB65,'Route Guide - Lanes Not in Data'!$P$5:$P$22370,0),
IF(ISERROR(MATCH(AF$6&amp;$BC65,'Route Guide - Lanes Not in Data'!$P$5:$P$22370,0))=FALSE,MATCH(AF$6&amp;$BC65,'Route Guide - Lanes Not in Data'!$P$5:$P$22370,0),
IF(ISERROR(MATCH(AF$6&amp;$BD65,'Route Guide - Lanes Not in Data'!$P$5:$P$22370,0))=FALSE,MATCH(AF$6&amp;$BD65,'Route Guide - Lanes Not in Data'!$P$5:$P$22370,0),
IF(ISERROR(MATCH(AF$6&amp;$BE65,'Route Guide - Lanes Not in Data'!$P$5:$P$22370,0))=FALSE,MATCH(AF$6&amp;$BE65,'Route Guide - Lanes Not in Data'!$P$5:$P$22370,0),
IF(ISERROR(MATCH(AF$6&amp;$BF65,'Route Guide - Lanes Not in Data'!$P$5:$P$22370,0))=FALSE,MATCH(AF$6&amp;$BF65,'Route Guide - Lanes Not in Data'!$P$5:$P$22370,0),
IF(ISERROR(MATCH(AF$6&amp;$BG65,'Route Guide - Lanes Not in Data'!$P$5:$P$22370,0))=FALSE,MATCH(AF$6&amp;$BG65,'Route Guide - Lanes Not in Data'!$P$5:$P$22370,0),
IF(ISERROR(MATCH(AF$6&amp;$BH65,'Route Guide - Lanes Not in Data'!$P$5:$P$22370,0))=FALSE,MATCH(AF$6&amp;$BH65,'Route Guide - Lanes Not in Data'!$P$5:$P$22370,0),
IF(ISERROR(MATCH(AF$6&amp;$BI65,'Route Guide - Lanes Not in Data'!$P$5:$P$22370,0))=FALSE,MATCH(AF$6&amp;$BI65,'Route Guide - Lanes Not in Data'!$P$5:$P$22370,0),
IF(ISERROR(MATCH(AF$6&amp;$BJ65,'Route Guide - Lanes Not in Data'!$P$5:$P$22370,0))=FALSE,MATCH(AF$6&amp;$BJ65,'Route Guide - Lanes Not in Data'!$P$5:$P$22370,0),""))))))))))),""))</f>
        <v/>
      </c>
      <c r="AG65" s="37" t="str">
        <f>IF(OR(AG$6="",EI65&lt;&gt;2),"",IFERROR(INDEX('Route Guide - Lanes Not in Data'!$D$5:$D$22370,
IF(ISERROR(MATCH(AG$6&amp;$BA65,'Route Guide - Lanes Not in Data'!$P$5:$P$22370,0))=FALSE,MATCH(AG$6&amp;$BA65,'Route Guide - Lanes Not in Data'!$P$5:$P$22370,0),
IF(ISERROR(MATCH(AG$6&amp;$BB65,'Route Guide - Lanes Not in Data'!$P$5:$P$22370,0))=FALSE,MATCH(AG$6&amp;$BB65,'Route Guide - Lanes Not in Data'!$P$5:$P$22370,0),
IF(ISERROR(MATCH(AG$6&amp;$BC65,'Route Guide - Lanes Not in Data'!$P$5:$P$22370,0))=FALSE,MATCH(AG$6&amp;$BC65,'Route Guide - Lanes Not in Data'!$P$5:$P$22370,0),
IF(ISERROR(MATCH(AG$6&amp;$BD65,'Route Guide - Lanes Not in Data'!$P$5:$P$22370,0))=FALSE,MATCH(AG$6&amp;$BD65,'Route Guide - Lanes Not in Data'!$P$5:$P$22370,0),
IF(ISERROR(MATCH(AG$6&amp;$BE65,'Route Guide - Lanes Not in Data'!$P$5:$P$22370,0))=FALSE,MATCH(AG$6&amp;$BE65,'Route Guide - Lanes Not in Data'!$P$5:$P$22370,0),
IF(ISERROR(MATCH(AG$6&amp;$BF65,'Route Guide - Lanes Not in Data'!$P$5:$P$22370,0))=FALSE,MATCH(AG$6&amp;$BF65,'Route Guide - Lanes Not in Data'!$P$5:$P$22370,0),
IF(ISERROR(MATCH(AG$6&amp;$BG65,'Route Guide - Lanes Not in Data'!$P$5:$P$22370,0))=FALSE,MATCH(AG$6&amp;$BG65,'Route Guide - Lanes Not in Data'!$P$5:$P$22370,0),
IF(ISERROR(MATCH(AG$6&amp;$BH65,'Route Guide - Lanes Not in Data'!$P$5:$P$22370,0))=FALSE,MATCH(AG$6&amp;$BH65,'Route Guide - Lanes Not in Data'!$P$5:$P$22370,0),
IF(ISERROR(MATCH(AG$6&amp;$BI65,'Route Guide - Lanes Not in Data'!$P$5:$P$22370,0))=FALSE,MATCH(AG$6&amp;$BI65,'Route Guide - Lanes Not in Data'!$P$5:$P$22370,0),
IF(ISERROR(MATCH(AG$6&amp;$BJ65,'Route Guide - Lanes Not in Data'!$P$5:$P$22370,0))=FALSE,MATCH(AG$6&amp;$BJ65,'Route Guide - Lanes Not in Data'!$P$5:$P$22370,0),""))))))))))),""))</f>
        <v/>
      </c>
      <c r="AH65" s="37" t="str">
        <f>IF(OR(AH$6="",EJ65&lt;&gt;2),"",IFERROR(INDEX('Route Guide - Lanes Not in Data'!$D$5:$D$22370,
IF(ISERROR(MATCH(AH$6&amp;$BA65,'Route Guide - Lanes Not in Data'!$P$5:$P$22370,0))=FALSE,MATCH(AH$6&amp;$BA65,'Route Guide - Lanes Not in Data'!$P$5:$P$22370,0),
IF(ISERROR(MATCH(AH$6&amp;$BB65,'Route Guide - Lanes Not in Data'!$P$5:$P$22370,0))=FALSE,MATCH(AH$6&amp;$BB65,'Route Guide - Lanes Not in Data'!$P$5:$P$22370,0),
IF(ISERROR(MATCH(AH$6&amp;$BC65,'Route Guide - Lanes Not in Data'!$P$5:$P$22370,0))=FALSE,MATCH(AH$6&amp;$BC65,'Route Guide - Lanes Not in Data'!$P$5:$P$22370,0),
IF(ISERROR(MATCH(AH$6&amp;$BD65,'Route Guide - Lanes Not in Data'!$P$5:$P$22370,0))=FALSE,MATCH(AH$6&amp;$BD65,'Route Guide - Lanes Not in Data'!$P$5:$P$22370,0),
IF(ISERROR(MATCH(AH$6&amp;$BE65,'Route Guide - Lanes Not in Data'!$P$5:$P$22370,0))=FALSE,MATCH(AH$6&amp;$BE65,'Route Guide - Lanes Not in Data'!$P$5:$P$22370,0),
IF(ISERROR(MATCH(AH$6&amp;$BF65,'Route Guide - Lanes Not in Data'!$P$5:$P$22370,0))=FALSE,MATCH(AH$6&amp;$BF65,'Route Guide - Lanes Not in Data'!$P$5:$P$22370,0),
IF(ISERROR(MATCH(AH$6&amp;$BG65,'Route Guide - Lanes Not in Data'!$P$5:$P$22370,0))=FALSE,MATCH(AH$6&amp;$BG65,'Route Guide - Lanes Not in Data'!$P$5:$P$22370,0),
IF(ISERROR(MATCH(AH$6&amp;$BH65,'Route Guide - Lanes Not in Data'!$P$5:$P$22370,0))=FALSE,MATCH(AH$6&amp;$BH65,'Route Guide - Lanes Not in Data'!$P$5:$P$22370,0),
IF(ISERROR(MATCH(AH$6&amp;$BI65,'Route Guide - Lanes Not in Data'!$P$5:$P$22370,0))=FALSE,MATCH(AH$6&amp;$BI65,'Route Guide - Lanes Not in Data'!$P$5:$P$22370,0),
IF(ISERROR(MATCH(AH$6&amp;$BJ65,'Route Guide - Lanes Not in Data'!$P$5:$P$22370,0))=FALSE,MATCH(AH$6&amp;$BJ65,'Route Guide - Lanes Not in Data'!$P$5:$P$22370,0),""))))))))))),""))</f>
        <v/>
      </c>
      <c r="AI65" s="37" t="str">
        <f>IF(OR(AI$6="",EK65&lt;&gt;2),"",IFERROR(INDEX('Route Guide - Lanes Not in Data'!$D$5:$D$22370,
IF(ISERROR(MATCH(AI$6&amp;$BA65,'Route Guide - Lanes Not in Data'!$P$5:$P$22370,0))=FALSE,MATCH(AI$6&amp;$BA65,'Route Guide - Lanes Not in Data'!$P$5:$P$22370,0),
IF(ISERROR(MATCH(AI$6&amp;$BB65,'Route Guide - Lanes Not in Data'!$P$5:$P$22370,0))=FALSE,MATCH(AI$6&amp;$BB65,'Route Guide - Lanes Not in Data'!$P$5:$P$22370,0),
IF(ISERROR(MATCH(AI$6&amp;$BC65,'Route Guide - Lanes Not in Data'!$P$5:$P$22370,0))=FALSE,MATCH(AI$6&amp;$BC65,'Route Guide - Lanes Not in Data'!$P$5:$P$22370,0),
IF(ISERROR(MATCH(AI$6&amp;$BD65,'Route Guide - Lanes Not in Data'!$P$5:$P$22370,0))=FALSE,MATCH(AI$6&amp;$BD65,'Route Guide - Lanes Not in Data'!$P$5:$P$22370,0),
IF(ISERROR(MATCH(AI$6&amp;$BE65,'Route Guide - Lanes Not in Data'!$P$5:$P$22370,0))=FALSE,MATCH(AI$6&amp;$BE65,'Route Guide - Lanes Not in Data'!$P$5:$P$22370,0),
IF(ISERROR(MATCH(AI$6&amp;$BF65,'Route Guide - Lanes Not in Data'!$P$5:$P$22370,0))=FALSE,MATCH(AI$6&amp;$BF65,'Route Guide - Lanes Not in Data'!$P$5:$P$22370,0),
IF(ISERROR(MATCH(AI$6&amp;$BG65,'Route Guide - Lanes Not in Data'!$P$5:$P$22370,0))=FALSE,MATCH(AI$6&amp;$BG65,'Route Guide - Lanes Not in Data'!$P$5:$P$22370,0),
IF(ISERROR(MATCH(AI$6&amp;$BH65,'Route Guide - Lanes Not in Data'!$P$5:$P$22370,0))=FALSE,MATCH(AI$6&amp;$BH65,'Route Guide - Lanes Not in Data'!$P$5:$P$22370,0),
IF(ISERROR(MATCH(AI$6&amp;$BI65,'Route Guide - Lanes Not in Data'!$P$5:$P$22370,0))=FALSE,MATCH(AI$6&amp;$BI65,'Route Guide - Lanes Not in Data'!$P$5:$P$22370,0),
IF(ISERROR(MATCH(AI$6&amp;$BJ65,'Route Guide - Lanes Not in Data'!$P$5:$P$22370,0))=FALSE,MATCH(AI$6&amp;$BJ65,'Route Guide - Lanes Not in Data'!$P$5:$P$22370,0),""))))))))))),""))</f>
        <v/>
      </c>
      <c r="AJ65" s="37" t="str">
        <f>IF(OR(AJ$6="",EL65&lt;&gt;2),"",IFERROR(INDEX('Route Guide - Lanes Not in Data'!$D$5:$D$22370,
IF(ISERROR(MATCH(AJ$6&amp;$BA65,'Route Guide - Lanes Not in Data'!$P$5:$P$22370,0))=FALSE,MATCH(AJ$6&amp;$BA65,'Route Guide - Lanes Not in Data'!$P$5:$P$22370,0),
IF(ISERROR(MATCH(AJ$6&amp;$BB65,'Route Guide - Lanes Not in Data'!$P$5:$P$22370,0))=FALSE,MATCH(AJ$6&amp;$BB65,'Route Guide - Lanes Not in Data'!$P$5:$P$22370,0),
IF(ISERROR(MATCH(AJ$6&amp;$BC65,'Route Guide - Lanes Not in Data'!$P$5:$P$22370,0))=FALSE,MATCH(AJ$6&amp;$BC65,'Route Guide - Lanes Not in Data'!$P$5:$P$22370,0),
IF(ISERROR(MATCH(AJ$6&amp;$BD65,'Route Guide - Lanes Not in Data'!$P$5:$P$22370,0))=FALSE,MATCH(AJ$6&amp;$BD65,'Route Guide - Lanes Not in Data'!$P$5:$P$22370,0),
IF(ISERROR(MATCH(AJ$6&amp;$BE65,'Route Guide - Lanes Not in Data'!$P$5:$P$22370,0))=FALSE,MATCH(AJ$6&amp;$BE65,'Route Guide - Lanes Not in Data'!$P$5:$P$22370,0),
IF(ISERROR(MATCH(AJ$6&amp;$BF65,'Route Guide - Lanes Not in Data'!$P$5:$P$22370,0))=FALSE,MATCH(AJ$6&amp;$BF65,'Route Guide - Lanes Not in Data'!$P$5:$P$22370,0),
IF(ISERROR(MATCH(AJ$6&amp;$BG65,'Route Guide - Lanes Not in Data'!$P$5:$P$22370,0))=FALSE,MATCH(AJ$6&amp;$BG65,'Route Guide - Lanes Not in Data'!$P$5:$P$22370,0),
IF(ISERROR(MATCH(AJ$6&amp;$BH65,'Route Guide - Lanes Not in Data'!$P$5:$P$22370,0))=FALSE,MATCH(AJ$6&amp;$BH65,'Route Guide - Lanes Not in Data'!$P$5:$P$22370,0),
IF(ISERROR(MATCH(AJ$6&amp;$BI65,'Route Guide - Lanes Not in Data'!$P$5:$P$22370,0))=FALSE,MATCH(AJ$6&amp;$BI65,'Route Guide - Lanes Not in Data'!$P$5:$P$22370,0),
IF(ISERROR(MATCH(AJ$6&amp;$BJ65,'Route Guide - Lanes Not in Data'!$P$5:$P$22370,0))=FALSE,MATCH(AJ$6&amp;$BJ65,'Route Guide - Lanes Not in Data'!$P$5:$P$22370,0),""))))))))))),""))</f>
        <v/>
      </c>
      <c r="AK65" s="37" t="str">
        <f>IF(OR(AK$6="",EM65&lt;&gt;2),"",IFERROR(INDEX('Route Guide - Lanes Not in Data'!$D$5:$D$22370,
IF(ISERROR(MATCH(AK$6&amp;$BA65,'Route Guide - Lanes Not in Data'!$P$5:$P$22370,0))=FALSE,MATCH(AK$6&amp;$BA65,'Route Guide - Lanes Not in Data'!$P$5:$P$22370,0),
IF(ISERROR(MATCH(AK$6&amp;$BB65,'Route Guide - Lanes Not in Data'!$P$5:$P$22370,0))=FALSE,MATCH(AK$6&amp;$BB65,'Route Guide - Lanes Not in Data'!$P$5:$P$22370,0),
IF(ISERROR(MATCH(AK$6&amp;$BC65,'Route Guide - Lanes Not in Data'!$P$5:$P$22370,0))=FALSE,MATCH(AK$6&amp;$BC65,'Route Guide - Lanes Not in Data'!$P$5:$P$22370,0),
IF(ISERROR(MATCH(AK$6&amp;$BD65,'Route Guide - Lanes Not in Data'!$P$5:$P$22370,0))=FALSE,MATCH(AK$6&amp;$BD65,'Route Guide - Lanes Not in Data'!$P$5:$P$22370,0),
IF(ISERROR(MATCH(AK$6&amp;$BE65,'Route Guide - Lanes Not in Data'!$P$5:$P$22370,0))=FALSE,MATCH(AK$6&amp;$BE65,'Route Guide - Lanes Not in Data'!$P$5:$P$22370,0),
IF(ISERROR(MATCH(AK$6&amp;$BF65,'Route Guide - Lanes Not in Data'!$P$5:$P$22370,0))=FALSE,MATCH(AK$6&amp;$BF65,'Route Guide - Lanes Not in Data'!$P$5:$P$22370,0),
IF(ISERROR(MATCH(AK$6&amp;$BG65,'Route Guide - Lanes Not in Data'!$P$5:$P$22370,0))=FALSE,MATCH(AK$6&amp;$BG65,'Route Guide - Lanes Not in Data'!$P$5:$P$22370,0),
IF(ISERROR(MATCH(AK$6&amp;$BH65,'Route Guide - Lanes Not in Data'!$P$5:$P$22370,0))=FALSE,MATCH(AK$6&amp;$BH65,'Route Guide - Lanes Not in Data'!$P$5:$P$22370,0),
IF(ISERROR(MATCH(AK$6&amp;$BI65,'Route Guide - Lanes Not in Data'!$P$5:$P$22370,0))=FALSE,MATCH(AK$6&amp;$BI65,'Route Guide - Lanes Not in Data'!$P$5:$P$22370,0),
IF(ISERROR(MATCH(AK$6&amp;$BJ65,'Route Guide - Lanes Not in Data'!$P$5:$P$22370,0))=FALSE,MATCH(AK$6&amp;$BJ65,'Route Guide - Lanes Not in Data'!$P$5:$P$22370,0),""))))))))))),""))</f>
        <v/>
      </c>
      <c r="AL65" s="37" t="str">
        <f>IF(OR(AL$6="",EN65&lt;&gt;2),"",IFERROR(INDEX('Route Guide - Lanes Not in Data'!$D$5:$D$22370,
IF(ISERROR(MATCH(AL$6&amp;$BA65,'Route Guide - Lanes Not in Data'!$P$5:$P$22370,0))=FALSE,MATCH(AL$6&amp;$BA65,'Route Guide - Lanes Not in Data'!$P$5:$P$22370,0),
IF(ISERROR(MATCH(AL$6&amp;$BB65,'Route Guide - Lanes Not in Data'!$P$5:$P$22370,0))=FALSE,MATCH(AL$6&amp;$BB65,'Route Guide - Lanes Not in Data'!$P$5:$P$22370,0),
IF(ISERROR(MATCH(AL$6&amp;$BC65,'Route Guide - Lanes Not in Data'!$P$5:$P$22370,0))=FALSE,MATCH(AL$6&amp;$BC65,'Route Guide - Lanes Not in Data'!$P$5:$P$22370,0),
IF(ISERROR(MATCH(AL$6&amp;$BD65,'Route Guide - Lanes Not in Data'!$P$5:$P$22370,0))=FALSE,MATCH(AL$6&amp;$BD65,'Route Guide - Lanes Not in Data'!$P$5:$P$22370,0),
IF(ISERROR(MATCH(AL$6&amp;$BE65,'Route Guide - Lanes Not in Data'!$P$5:$P$22370,0))=FALSE,MATCH(AL$6&amp;$BE65,'Route Guide - Lanes Not in Data'!$P$5:$P$22370,0),
IF(ISERROR(MATCH(AL$6&amp;$BF65,'Route Guide - Lanes Not in Data'!$P$5:$P$22370,0))=FALSE,MATCH(AL$6&amp;$BF65,'Route Guide - Lanes Not in Data'!$P$5:$P$22370,0),
IF(ISERROR(MATCH(AL$6&amp;$BG65,'Route Guide - Lanes Not in Data'!$P$5:$P$22370,0))=FALSE,MATCH(AL$6&amp;$BG65,'Route Guide - Lanes Not in Data'!$P$5:$P$22370,0),
IF(ISERROR(MATCH(AL$6&amp;$BH65,'Route Guide - Lanes Not in Data'!$P$5:$P$22370,0))=FALSE,MATCH(AL$6&amp;$BH65,'Route Guide - Lanes Not in Data'!$P$5:$P$22370,0),
IF(ISERROR(MATCH(AL$6&amp;$BI65,'Route Guide - Lanes Not in Data'!$P$5:$P$22370,0))=FALSE,MATCH(AL$6&amp;$BI65,'Route Guide - Lanes Not in Data'!$P$5:$P$22370,0),
IF(ISERROR(MATCH(AL$6&amp;$BJ65,'Route Guide - Lanes Not in Data'!$P$5:$P$22370,0))=FALSE,MATCH(AL$6&amp;$BJ65,'Route Guide - Lanes Not in Data'!$P$5:$P$22370,0),""))))))))))),""))</f>
        <v/>
      </c>
      <c r="AM65" s="37" t="str">
        <f>IF(OR(AM$6="",EO65&lt;&gt;2),"",IFERROR(INDEX('Route Guide - Lanes Not in Data'!$D$5:$D$22370,
IF(ISERROR(MATCH(AM$6&amp;$BA65,'Route Guide - Lanes Not in Data'!$P$5:$P$22370,0))=FALSE,MATCH(AM$6&amp;$BA65,'Route Guide - Lanes Not in Data'!$P$5:$P$22370,0),
IF(ISERROR(MATCH(AM$6&amp;$BB65,'Route Guide - Lanes Not in Data'!$P$5:$P$22370,0))=FALSE,MATCH(AM$6&amp;$BB65,'Route Guide - Lanes Not in Data'!$P$5:$P$22370,0),
IF(ISERROR(MATCH(AM$6&amp;$BC65,'Route Guide - Lanes Not in Data'!$P$5:$P$22370,0))=FALSE,MATCH(AM$6&amp;$BC65,'Route Guide - Lanes Not in Data'!$P$5:$P$22370,0),
IF(ISERROR(MATCH(AM$6&amp;$BD65,'Route Guide - Lanes Not in Data'!$P$5:$P$22370,0))=FALSE,MATCH(AM$6&amp;$BD65,'Route Guide - Lanes Not in Data'!$P$5:$P$22370,0),
IF(ISERROR(MATCH(AM$6&amp;$BE65,'Route Guide - Lanes Not in Data'!$P$5:$P$22370,0))=FALSE,MATCH(AM$6&amp;$BE65,'Route Guide - Lanes Not in Data'!$P$5:$P$22370,0),
IF(ISERROR(MATCH(AM$6&amp;$BF65,'Route Guide - Lanes Not in Data'!$P$5:$P$22370,0))=FALSE,MATCH(AM$6&amp;$BF65,'Route Guide - Lanes Not in Data'!$P$5:$P$22370,0),
IF(ISERROR(MATCH(AM$6&amp;$BG65,'Route Guide - Lanes Not in Data'!$P$5:$P$22370,0))=FALSE,MATCH(AM$6&amp;$BG65,'Route Guide - Lanes Not in Data'!$P$5:$P$22370,0),
IF(ISERROR(MATCH(AM$6&amp;$BH65,'Route Guide - Lanes Not in Data'!$P$5:$P$22370,0))=FALSE,MATCH(AM$6&amp;$BH65,'Route Guide - Lanes Not in Data'!$P$5:$P$22370,0),
IF(ISERROR(MATCH(AM$6&amp;$BI65,'Route Guide - Lanes Not in Data'!$P$5:$P$22370,0))=FALSE,MATCH(AM$6&amp;$BI65,'Route Guide - Lanes Not in Data'!$P$5:$P$22370,0),
IF(ISERROR(MATCH(AM$6&amp;$BJ65,'Route Guide - Lanes Not in Data'!$P$5:$P$22370,0))=FALSE,MATCH(AM$6&amp;$BJ65,'Route Guide - Lanes Not in Data'!$P$5:$P$22370,0),""))))))))))),""))</f>
        <v/>
      </c>
      <c r="AN65" s="37" t="str">
        <f>IF(OR(AN$6="",EP65&lt;&gt;2),"",IFERROR(INDEX('Route Guide - Lanes Not in Data'!$D$5:$D$22370,
IF(ISERROR(MATCH(AN$6&amp;$BA65,'Route Guide - Lanes Not in Data'!$P$5:$P$22370,0))=FALSE,MATCH(AN$6&amp;$BA65,'Route Guide - Lanes Not in Data'!$P$5:$P$22370,0),
IF(ISERROR(MATCH(AN$6&amp;$BB65,'Route Guide - Lanes Not in Data'!$P$5:$P$22370,0))=FALSE,MATCH(AN$6&amp;$BB65,'Route Guide - Lanes Not in Data'!$P$5:$P$22370,0),
IF(ISERROR(MATCH(AN$6&amp;$BC65,'Route Guide - Lanes Not in Data'!$P$5:$P$22370,0))=FALSE,MATCH(AN$6&amp;$BC65,'Route Guide - Lanes Not in Data'!$P$5:$P$22370,0),
IF(ISERROR(MATCH(AN$6&amp;$BD65,'Route Guide - Lanes Not in Data'!$P$5:$P$22370,0))=FALSE,MATCH(AN$6&amp;$BD65,'Route Guide - Lanes Not in Data'!$P$5:$P$22370,0),
IF(ISERROR(MATCH(AN$6&amp;$BE65,'Route Guide - Lanes Not in Data'!$P$5:$P$22370,0))=FALSE,MATCH(AN$6&amp;$BE65,'Route Guide - Lanes Not in Data'!$P$5:$P$22370,0),
IF(ISERROR(MATCH(AN$6&amp;$BF65,'Route Guide - Lanes Not in Data'!$P$5:$P$22370,0))=FALSE,MATCH(AN$6&amp;$BF65,'Route Guide - Lanes Not in Data'!$P$5:$P$22370,0),
IF(ISERROR(MATCH(AN$6&amp;$BG65,'Route Guide - Lanes Not in Data'!$P$5:$P$22370,0))=FALSE,MATCH(AN$6&amp;$BG65,'Route Guide - Lanes Not in Data'!$P$5:$P$22370,0),
IF(ISERROR(MATCH(AN$6&amp;$BH65,'Route Guide - Lanes Not in Data'!$P$5:$P$22370,0))=FALSE,MATCH(AN$6&amp;$BH65,'Route Guide - Lanes Not in Data'!$P$5:$P$22370,0),
IF(ISERROR(MATCH(AN$6&amp;$BI65,'Route Guide - Lanes Not in Data'!$P$5:$P$22370,0))=FALSE,MATCH(AN$6&amp;$BI65,'Route Guide - Lanes Not in Data'!$P$5:$P$22370,0),
IF(ISERROR(MATCH(AN$6&amp;$BJ65,'Route Guide - Lanes Not in Data'!$P$5:$P$22370,0))=FALSE,MATCH(AN$6&amp;$BJ65,'Route Guide - Lanes Not in Data'!$P$5:$P$22370,0),""))))))))))),""))</f>
        <v/>
      </c>
      <c r="AO65" s="37" t="str">
        <f>IF(OR(AO$6="",EQ65&lt;&gt;2),"",IFERROR(INDEX('Route Guide - Lanes Not in Data'!$D$5:$D$22370,
IF(ISERROR(MATCH(AO$6&amp;$BA65,'Route Guide - Lanes Not in Data'!$P$5:$P$22370,0))=FALSE,MATCH(AO$6&amp;$BA65,'Route Guide - Lanes Not in Data'!$P$5:$P$22370,0),
IF(ISERROR(MATCH(AO$6&amp;$BB65,'Route Guide - Lanes Not in Data'!$P$5:$P$22370,0))=FALSE,MATCH(AO$6&amp;$BB65,'Route Guide - Lanes Not in Data'!$P$5:$P$22370,0),
IF(ISERROR(MATCH(AO$6&amp;$BC65,'Route Guide - Lanes Not in Data'!$P$5:$P$22370,0))=FALSE,MATCH(AO$6&amp;$BC65,'Route Guide - Lanes Not in Data'!$P$5:$P$22370,0),
IF(ISERROR(MATCH(AO$6&amp;$BD65,'Route Guide - Lanes Not in Data'!$P$5:$P$22370,0))=FALSE,MATCH(AO$6&amp;$BD65,'Route Guide - Lanes Not in Data'!$P$5:$P$22370,0),
IF(ISERROR(MATCH(AO$6&amp;$BE65,'Route Guide - Lanes Not in Data'!$P$5:$P$22370,0))=FALSE,MATCH(AO$6&amp;$BE65,'Route Guide - Lanes Not in Data'!$P$5:$P$22370,0),
IF(ISERROR(MATCH(AO$6&amp;$BF65,'Route Guide - Lanes Not in Data'!$P$5:$P$22370,0))=FALSE,MATCH(AO$6&amp;$BF65,'Route Guide - Lanes Not in Data'!$P$5:$P$22370,0),
IF(ISERROR(MATCH(AO$6&amp;$BG65,'Route Guide - Lanes Not in Data'!$P$5:$P$22370,0))=FALSE,MATCH(AO$6&amp;$BG65,'Route Guide - Lanes Not in Data'!$P$5:$P$22370,0),
IF(ISERROR(MATCH(AO$6&amp;$BH65,'Route Guide - Lanes Not in Data'!$P$5:$P$22370,0))=FALSE,MATCH(AO$6&amp;$BH65,'Route Guide - Lanes Not in Data'!$P$5:$P$22370,0),
IF(ISERROR(MATCH(AO$6&amp;$BI65,'Route Guide - Lanes Not in Data'!$P$5:$P$22370,0))=FALSE,MATCH(AO$6&amp;$BI65,'Route Guide - Lanes Not in Data'!$P$5:$P$22370,0),
IF(ISERROR(MATCH(AO$6&amp;$BJ65,'Route Guide - Lanes Not in Data'!$P$5:$P$22370,0))=FALSE,MATCH(AO$6&amp;$BJ65,'Route Guide - Lanes Not in Data'!$P$5:$P$22370,0),""))))))))))),""))</f>
        <v/>
      </c>
      <c r="AP65" s="37" t="str">
        <f>IF(OR(AP$6="",ER65&lt;&gt;2),"",IFERROR(INDEX('Route Guide - Lanes Not in Data'!$D$5:$D$22370,
IF(ISERROR(MATCH(AP$6&amp;$BA65,'Route Guide - Lanes Not in Data'!$P$5:$P$22370,0))=FALSE,MATCH(AP$6&amp;$BA65,'Route Guide - Lanes Not in Data'!$P$5:$P$22370,0),
IF(ISERROR(MATCH(AP$6&amp;$BB65,'Route Guide - Lanes Not in Data'!$P$5:$P$22370,0))=FALSE,MATCH(AP$6&amp;$BB65,'Route Guide - Lanes Not in Data'!$P$5:$P$22370,0),
IF(ISERROR(MATCH(AP$6&amp;$BC65,'Route Guide - Lanes Not in Data'!$P$5:$P$22370,0))=FALSE,MATCH(AP$6&amp;$BC65,'Route Guide - Lanes Not in Data'!$P$5:$P$22370,0),
IF(ISERROR(MATCH(AP$6&amp;$BD65,'Route Guide - Lanes Not in Data'!$P$5:$P$22370,0))=FALSE,MATCH(AP$6&amp;$BD65,'Route Guide - Lanes Not in Data'!$P$5:$P$22370,0),
IF(ISERROR(MATCH(AP$6&amp;$BE65,'Route Guide - Lanes Not in Data'!$P$5:$P$22370,0))=FALSE,MATCH(AP$6&amp;$BE65,'Route Guide - Lanes Not in Data'!$P$5:$P$22370,0),
IF(ISERROR(MATCH(AP$6&amp;$BF65,'Route Guide - Lanes Not in Data'!$P$5:$P$22370,0))=FALSE,MATCH(AP$6&amp;$BF65,'Route Guide - Lanes Not in Data'!$P$5:$P$22370,0),
IF(ISERROR(MATCH(AP$6&amp;$BG65,'Route Guide - Lanes Not in Data'!$P$5:$P$22370,0))=FALSE,MATCH(AP$6&amp;$BG65,'Route Guide - Lanes Not in Data'!$P$5:$P$22370,0),
IF(ISERROR(MATCH(AP$6&amp;$BH65,'Route Guide - Lanes Not in Data'!$P$5:$P$22370,0))=FALSE,MATCH(AP$6&amp;$BH65,'Route Guide - Lanes Not in Data'!$P$5:$P$22370,0),
IF(ISERROR(MATCH(AP$6&amp;$BI65,'Route Guide - Lanes Not in Data'!$P$5:$P$22370,0))=FALSE,MATCH(AP$6&amp;$BI65,'Route Guide - Lanes Not in Data'!$P$5:$P$22370,0),
IF(ISERROR(MATCH(AP$6&amp;$BJ65,'Route Guide - Lanes Not in Data'!$P$5:$P$22370,0))=FALSE,MATCH(AP$6&amp;$BJ65,'Route Guide - Lanes Not in Data'!$P$5:$P$22370,0),""))))))))))),""))</f>
        <v/>
      </c>
      <c r="AQ65" s="37" t="str">
        <f>IF(OR(AQ$6="",ES65&lt;&gt;2),"",IFERROR(INDEX('Route Guide - Lanes Not in Data'!$D$5:$D$22370,
IF(ISERROR(MATCH(AQ$6&amp;$BA65,'Route Guide - Lanes Not in Data'!$P$5:$P$22370,0))=FALSE,MATCH(AQ$6&amp;$BA65,'Route Guide - Lanes Not in Data'!$P$5:$P$22370,0),
IF(ISERROR(MATCH(AQ$6&amp;$BB65,'Route Guide - Lanes Not in Data'!$P$5:$P$22370,0))=FALSE,MATCH(AQ$6&amp;$BB65,'Route Guide - Lanes Not in Data'!$P$5:$P$22370,0),
IF(ISERROR(MATCH(AQ$6&amp;$BC65,'Route Guide - Lanes Not in Data'!$P$5:$P$22370,0))=FALSE,MATCH(AQ$6&amp;$BC65,'Route Guide - Lanes Not in Data'!$P$5:$P$22370,0),
IF(ISERROR(MATCH(AQ$6&amp;$BD65,'Route Guide - Lanes Not in Data'!$P$5:$P$22370,0))=FALSE,MATCH(AQ$6&amp;$BD65,'Route Guide - Lanes Not in Data'!$P$5:$P$22370,0),
IF(ISERROR(MATCH(AQ$6&amp;$BE65,'Route Guide - Lanes Not in Data'!$P$5:$P$22370,0))=FALSE,MATCH(AQ$6&amp;$BE65,'Route Guide - Lanes Not in Data'!$P$5:$P$22370,0),
IF(ISERROR(MATCH(AQ$6&amp;$BF65,'Route Guide - Lanes Not in Data'!$P$5:$P$22370,0))=FALSE,MATCH(AQ$6&amp;$BF65,'Route Guide - Lanes Not in Data'!$P$5:$P$22370,0),
IF(ISERROR(MATCH(AQ$6&amp;$BG65,'Route Guide - Lanes Not in Data'!$P$5:$P$22370,0))=FALSE,MATCH(AQ$6&amp;$BG65,'Route Guide - Lanes Not in Data'!$P$5:$P$22370,0),
IF(ISERROR(MATCH(AQ$6&amp;$BH65,'Route Guide - Lanes Not in Data'!$P$5:$P$22370,0))=FALSE,MATCH(AQ$6&amp;$BH65,'Route Guide - Lanes Not in Data'!$P$5:$P$22370,0),
IF(ISERROR(MATCH(AQ$6&amp;$BI65,'Route Guide - Lanes Not in Data'!$P$5:$P$22370,0))=FALSE,MATCH(AQ$6&amp;$BI65,'Route Guide - Lanes Not in Data'!$P$5:$P$22370,0),
IF(ISERROR(MATCH(AQ$6&amp;$BJ65,'Route Guide - Lanes Not in Data'!$P$5:$P$22370,0))=FALSE,MATCH(AQ$6&amp;$BJ65,'Route Guide - Lanes Not in Data'!$P$5:$P$22370,0),""))))))))))),""))</f>
        <v/>
      </c>
      <c r="AR65" s="37" t="str">
        <f>IF(OR(AR$6="",ET65&lt;&gt;2),"",IFERROR(INDEX('Route Guide - Lanes Not in Data'!$D$5:$D$22370,
IF(ISERROR(MATCH(AR$6&amp;$BA65,'Route Guide - Lanes Not in Data'!$P$5:$P$22370,0))=FALSE,MATCH(AR$6&amp;$BA65,'Route Guide - Lanes Not in Data'!$P$5:$P$22370,0),
IF(ISERROR(MATCH(AR$6&amp;$BB65,'Route Guide - Lanes Not in Data'!$P$5:$P$22370,0))=FALSE,MATCH(AR$6&amp;$BB65,'Route Guide - Lanes Not in Data'!$P$5:$P$22370,0),
IF(ISERROR(MATCH(AR$6&amp;$BC65,'Route Guide - Lanes Not in Data'!$P$5:$P$22370,0))=FALSE,MATCH(AR$6&amp;$BC65,'Route Guide - Lanes Not in Data'!$P$5:$P$22370,0),
IF(ISERROR(MATCH(AR$6&amp;$BD65,'Route Guide - Lanes Not in Data'!$P$5:$P$22370,0))=FALSE,MATCH(AR$6&amp;$BD65,'Route Guide - Lanes Not in Data'!$P$5:$P$22370,0),
IF(ISERROR(MATCH(AR$6&amp;$BE65,'Route Guide - Lanes Not in Data'!$P$5:$P$22370,0))=FALSE,MATCH(AR$6&amp;$BE65,'Route Guide - Lanes Not in Data'!$P$5:$P$22370,0),
IF(ISERROR(MATCH(AR$6&amp;$BF65,'Route Guide - Lanes Not in Data'!$P$5:$P$22370,0))=FALSE,MATCH(AR$6&amp;$BF65,'Route Guide - Lanes Not in Data'!$P$5:$P$22370,0),
IF(ISERROR(MATCH(AR$6&amp;$BG65,'Route Guide - Lanes Not in Data'!$P$5:$P$22370,0))=FALSE,MATCH(AR$6&amp;$BG65,'Route Guide - Lanes Not in Data'!$P$5:$P$22370,0),
IF(ISERROR(MATCH(AR$6&amp;$BH65,'Route Guide - Lanes Not in Data'!$P$5:$P$22370,0))=FALSE,MATCH(AR$6&amp;$BH65,'Route Guide - Lanes Not in Data'!$P$5:$P$22370,0),
IF(ISERROR(MATCH(AR$6&amp;$BI65,'Route Guide - Lanes Not in Data'!$P$5:$P$22370,0))=FALSE,MATCH(AR$6&amp;$BI65,'Route Guide - Lanes Not in Data'!$P$5:$P$22370,0),
IF(ISERROR(MATCH(AR$6&amp;$BJ65,'Route Guide - Lanes Not in Data'!$P$5:$P$22370,0))=FALSE,MATCH(AR$6&amp;$BJ65,'Route Guide - Lanes Not in Data'!$P$5:$P$22370,0),""))))))))))),""))</f>
        <v/>
      </c>
      <c r="AS65" s="37" t="str">
        <f>IF(OR(AS$6="",EU65&lt;&gt;2),"",IFERROR(INDEX('Route Guide - Lanes Not in Data'!$D$5:$D$22370,
IF(ISERROR(MATCH(AS$6&amp;$BA65,'Route Guide - Lanes Not in Data'!$P$5:$P$22370,0))=FALSE,MATCH(AS$6&amp;$BA65,'Route Guide - Lanes Not in Data'!$P$5:$P$22370,0),
IF(ISERROR(MATCH(AS$6&amp;$BB65,'Route Guide - Lanes Not in Data'!$P$5:$P$22370,0))=FALSE,MATCH(AS$6&amp;$BB65,'Route Guide - Lanes Not in Data'!$P$5:$P$22370,0),
IF(ISERROR(MATCH(AS$6&amp;$BC65,'Route Guide - Lanes Not in Data'!$P$5:$P$22370,0))=FALSE,MATCH(AS$6&amp;$BC65,'Route Guide - Lanes Not in Data'!$P$5:$P$22370,0),
IF(ISERROR(MATCH(AS$6&amp;$BD65,'Route Guide - Lanes Not in Data'!$P$5:$P$22370,0))=FALSE,MATCH(AS$6&amp;$BD65,'Route Guide - Lanes Not in Data'!$P$5:$P$22370,0),
IF(ISERROR(MATCH(AS$6&amp;$BE65,'Route Guide - Lanes Not in Data'!$P$5:$P$22370,0))=FALSE,MATCH(AS$6&amp;$BE65,'Route Guide - Lanes Not in Data'!$P$5:$P$22370,0),
IF(ISERROR(MATCH(AS$6&amp;$BF65,'Route Guide - Lanes Not in Data'!$P$5:$P$22370,0))=FALSE,MATCH(AS$6&amp;$BF65,'Route Guide - Lanes Not in Data'!$P$5:$P$22370,0),
IF(ISERROR(MATCH(AS$6&amp;$BG65,'Route Guide - Lanes Not in Data'!$P$5:$P$22370,0))=FALSE,MATCH(AS$6&amp;$BG65,'Route Guide - Lanes Not in Data'!$P$5:$P$22370,0),
IF(ISERROR(MATCH(AS$6&amp;$BH65,'Route Guide - Lanes Not in Data'!$P$5:$P$22370,0))=FALSE,MATCH(AS$6&amp;$BH65,'Route Guide - Lanes Not in Data'!$P$5:$P$22370,0),
IF(ISERROR(MATCH(AS$6&amp;$BI65,'Route Guide - Lanes Not in Data'!$P$5:$P$22370,0))=FALSE,MATCH(AS$6&amp;$BI65,'Route Guide - Lanes Not in Data'!$P$5:$P$22370,0),
IF(ISERROR(MATCH(AS$6&amp;$BJ65,'Route Guide - Lanes Not in Data'!$P$5:$P$22370,0))=FALSE,MATCH(AS$6&amp;$BJ65,'Route Guide - Lanes Not in Data'!$P$5:$P$22370,0),""))))))))))),""))</f>
        <v/>
      </c>
      <c r="AT65" s="37" t="str">
        <f>IF(OR(AT$6="",EV65&lt;&gt;2),"",IFERROR(INDEX('Route Guide - Lanes Not in Data'!$D$5:$D$22370,
IF(ISERROR(MATCH(AT$6&amp;$BA65,'Route Guide - Lanes Not in Data'!$P$5:$P$22370,0))=FALSE,MATCH(AT$6&amp;$BA65,'Route Guide - Lanes Not in Data'!$P$5:$P$22370,0),
IF(ISERROR(MATCH(AT$6&amp;$BB65,'Route Guide - Lanes Not in Data'!$P$5:$P$22370,0))=FALSE,MATCH(AT$6&amp;$BB65,'Route Guide - Lanes Not in Data'!$P$5:$P$22370,0),
IF(ISERROR(MATCH(AT$6&amp;$BC65,'Route Guide - Lanes Not in Data'!$P$5:$P$22370,0))=FALSE,MATCH(AT$6&amp;$BC65,'Route Guide - Lanes Not in Data'!$P$5:$P$22370,0),
IF(ISERROR(MATCH(AT$6&amp;$BD65,'Route Guide - Lanes Not in Data'!$P$5:$P$22370,0))=FALSE,MATCH(AT$6&amp;$BD65,'Route Guide - Lanes Not in Data'!$P$5:$P$22370,0),
IF(ISERROR(MATCH(AT$6&amp;$BE65,'Route Guide - Lanes Not in Data'!$P$5:$P$22370,0))=FALSE,MATCH(AT$6&amp;$BE65,'Route Guide - Lanes Not in Data'!$P$5:$P$22370,0),
IF(ISERROR(MATCH(AT$6&amp;$BF65,'Route Guide - Lanes Not in Data'!$P$5:$P$22370,0))=FALSE,MATCH(AT$6&amp;$BF65,'Route Guide - Lanes Not in Data'!$P$5:$P$22370,0),
IF(ISERROR(MATCH(AT$6&amp;$BG65,'Route Guide - Lanes Not in Data'!$P$5:$P$22370,0))=FALSE,MATCH(AT$6&amp;$BG65,'Route Guide - Lanes Not in Data'!$P$5:$P$22370,0),
IF(ISERROR(MATCH(AT$6&amp;$BH65,'Route Guide - Lanes Not in Data'!$P$5:$P$22370,0))=FALSE,MATCH(AT$6&amp;$BH65,'Route Guide - Lanes Not in Data'!$P$5:$P$22370,0),
IF(ISERROR(MATCH(AT$6&amp;$BI65,'Route Guide - Lanes Not in Data'!$P$5:$P$22370,0))=FALSE,MATCH(AT$6&amp;$BI65,'Route Guide - Lanes Not in Data'!$P$5:$P$22370,0),
IF(ISERROR(MATCH(AT$6&amp;$BJ65,'Route Guide - Lanes Not in Data'!$P$5:$P$22370,0))=FALSE,MATCH(AT$6&amp;$BJ65,'Route Guide - Lanes Not in Data'!$P$5:$P$22370,0),""))))))))))),""))</f>
        <v/>
      </c>
      <c r="AU65" s="37" t="str">
        <f>IF(OR(AU$6="",EW65&lt;&gt;2),"",IFERROR(INDEX('Route Guide - Lanes Not in Data'!$D$5:$D$22370,
IF(ISERROR(MATCH(AU$6&amp;$BA65,'Route Guide - Lanes Not in Data'!$P$5:$P$22370,0))=FALSE,MATCH(AU$6&amp;$BA65,'Route Guide - Lanes Not in Data'!$P$5:$P$22370,0),
IF(ISERROR(MATCH(AU$6&amp;$BB65,'Route Guide - Lanes Not in Data'!$P$5:$P$22370,0))=FALSE,MATCH(AU$6&amp;$BB65,'Route Guide - Lanes Not in Data'!$P$5:$P$22370,0),
IF(ISERROR(MATCH(AU$6&amp;$BC65,'Route Guide - Lanes Not in Data'!$P$5:$P$22370,0))=FALSE,MATCH(AU$6&amp;$BC65,'Route Guide - Lanes Not in Data'!$P$5:$P$22370,0),
IF(ISERROR(MATCH(AU$6&amp;$BD65,'Route Guide - Lanes Not in Data'!$P$5:$P$22370,0))=FALSE,MATCH(AU$6&amp;$BD65,'Route Guide - Lanes Not in Data'!$P$5:$P$22370,0),
IF(ISERROR(MATCH(AU$6&amp;$BE65,'Route Guide - Lanes Not in Data'!$P$5:$P$22370,0))=FALSE,MATCH(AU$6&amp;$BE65,'Route Guide - Lanes Not in Data'!$P$5:$P$22370,0),
IF(ISERROR(MATCH(AU$6&amp;$BF65,'Route Guide - Lanes Not in Data'!$P$5:$P$22370,0))=FALSE,MATCH(AU$6&amp;$BF65,'Route Guide - Lanes Not in Data'!$P$5:$P$22370,0),
IF(ISERROR(MATCH(AU$6&amp;$BG65,'Route Guide - Lanes Not in Data'!$P$5:$P$22370,0))=FALSE,MATCH(AU$6&amp;$BG65,'Route Guide - Lanes Not in Data'!$P$5:$P$22370,0),
IF(ISERROR(MATCH(AU$6&amp;$BH65,'Route Guide - Lanes Not in Data'!$P$5:$P$22370,0))=FALSE,MATCH(AU$6&amp;$BH65,'Route Guide - Lanes Not in Data'!$P$5:$P$22370,0),
IF(ISERROR(MATCH(AU$6&amp;$BI65,'Route Guide - Lanes Not in Data'!$P$5:$P$22370,0))=FALSE,MATCH(AU$6&amp;$BI65,'Route Guide - Lanes Not in Data'!$P$5:$P$22370,0),
IF(ISERROR(MATCH(AU$6&amp;$BJ65,'Route Guide - Lanes Not in Data'!$P$5:$P$22370,0))=FALSE,MATCH(AU$6&amp;$BJ65,'Route Guide - Lanes Not in Data'!$P$5:$P$22370,0),""))))))))))),""))</f>
        <v/>
      </c>
      <c r="AV65" s="37">
        <f>MAX(AA65:AU65)</f>
        <v>0.43</v>
      </c>
      <c r="AW65" s="23" t="str">
        <f>INDEX($AA$6:$AU$6,MATCH(AV65,$AA65:$AU65,0))</f>
        <v>ODFL</v>
      </c>
      <c r="AX65" s="37">
        <f>LARGE(AA65:AU65,2)</f>
        <v>0</v>
      </c>
      <c r="AY65" s="23" t="str">
        <f>IFERROR(INDEX($AA$6:$AU$6,MATCH(AX65,$AA65:$AU65,0)),AW65)</f>
        <v>SAIA</v>
      </c>
      <c r="BA65" s="23" t="str">
        <f t="shared" si="62"/>
        <v>-0E25-CA-CITY OF INDUSTRY-NU</v>
      </c>
      <c r="BB65" s="23" t="str">
        <f t="shared" si="63"/>
        <v>-0E25-CA-CITY OF INDUSTRY-CAN</v>
      </c>
      <c r="BC65" s="23" t="str">
        <f t="shared" si="64"/>
        <v>-CA-CITY OF INDUSTRY-NU</v>
      </c>
      <c r="BD65" s="23" t="str">
        <f t="shared" si="65"/>
        <v>-CA-CITY OF INDUSTRY-CAN</v>
      </c>
      <c r="BE65" s="23" t="str">
        <f t="shared" si="66"/>
        <v>-91745-NU</v>
      </c>
      <c r="BF65" s="23" t="str">
        <f t="shared" si="67"/>
        <v>-91745-CAN</v>
      </c>
      <c r="BG65" s="23" t="str">
        <f t="shared" si="68"/>
        <v>-CA-NU</v>
      </c>
      <c r="BH65" s="23" t="str">
        <f t="shared" si="69"/>
        <v>CA-NU</v>
      </c>
      <c r="BI65" s="23" t="str">
        <f>LEFT(BH65,3)&amp;$V65</f>
        <v>CA-CAN</v>
      </c>
      <c r="BJ65" s="23" t="str">
        <f t="shared" si="70"/>
        <v>USA-CAN</v>
      </c>
      <c r="BM65" s="23" t="str">
        <f t="shared" si="71"/>
        <v>0E25-CA-CITY OF INDUSTRY-NU-CA</v>
      </c>
      <c r="BN65" s="23" t="e">
        <f>_xlfn.XLOOKUP($BM65,'Route Guide - Lanes In Data'!$B$1:$B$2645,'Route Guide - Lanes In Data'!D$1:D$2645)</f>
        <v>#N/A</v>
      </c>
      <c r="BO65" s="23" t="e">
        <f>_xlfn.XLOOKUP($BM65,'Route Guide - Lanes In Data'!$B$1:$B$2645,'Route Guide - Lanes In Data'!E$1:E$2645)</f>
        <v>#N/A</v>
      </c>
      <c r="BQ65" s="37">
        <f>IF(OR(BQ$6="",EC65&lt;&gt;2),"",IFERROR(INDEX('Route Guide - Lanes Not in Data'!$E$5:$E$22370,
IF(ISERROR(MATCH(BQ$6&amp;$CQ65,'Route Guide - Lanes Not in Data'!$P$5:$P$22370,0))=FALSE,MATCH(BQ$6&amp;$CQ65,'Route Guide - Lanes Not in Data'!$P$5:$P$22370,0),
IF(ISERROR(MATCH(BQ$6&amp;$CR65,'Route Guide - Lanes Not in Data'!$P$5:$P$22370,0))=FALSE,MATCH(BQ$6&amp;$CR65,'Route Guide - Lanes Not in Data'!$P$5:$P$22370,0),
IF(ISERROR(MATCH(BQ$6&amp;$CS65,'Route Guide - Lanes Not in Data'!$P$5:$P$22370,0))=FALSE,MATCH(BQ$6&amp;$CS65,'Route Guide - Lanes Not in Data'!$P$5:$P$22370,0),
IF(ISERROR(MATCH(BQ$6&amp;$CT65,'Route Guide - Lanes Not in Data'!$P$5:$P$22370,0))=FALSE,MATCH(BQ$6&amp;$CT65,'Route Guide - Lanes Not in Data'!$P$5:$P$22370,0),
IF(ISERROR(MATCH(BQ$6&amp;$CU65,'Route Guide - Lanes Not in Data'!$P$5:$P$22370,0))=FALSE,MATCH(BQ$6&amp;$CU65,'Route Guide - Lanes Not in Data'!$P$5:$P$22370,0),
IF(ISERROR(MATCH(BQ$6&amp;$CV65,'Route Guide - Lanes Not in Data'!$P$5:$P$22370,0))=FALSE,MATCH(BQ$6&amp;$CV65,'Route Guide - Lanes Not in Data'!$P$5:$P$22370,0),
IF(ISERROR(MATCH(BQ$6&amp;$CW65,'Route Guide - Lanes Not in Data'!$P$5:$P$22370,0))=FALSE,MATCH(BQ$6&amp;$CW65,'Route Guide - Lanes Not in Data'!$P$5:$P$22370,0),
IF(ISERROR(MATCH(BQ$6&amp;$CX65,'Route Guide - Lanes Not in Data'!$P$5:$P$22370,0))=FALSE,MATCH(BQ$6&amp;$CX65,'Route Guide - Lanes Not in Data'!$P$5:$P$22370,0),
IF(ISERROR(MATCH(BQ$6&amp;$CY65,'Route Guide - Lanes Not in Data'!$P$5:$P$22370,0))=FALSE,MATCH(BQ$6&amp;$CY65,'Route Guide - Lanes Not in Data'!$P$5:$P$22370,0),
IF(ISERROR(MATCH(BQ$6&amp;$CZ65,'Route Guide - Lanes Not in Data'!$P$5:$P$22370,0))=FALSE,MATCH(BQ$6&amp;$CZ65,'Route Guide - Lanes Not in Data'!$P$5:$P$22370,0),""))))))))))),""))</f>
        <v>0.43</v>
      </c>
      <c r="BR65" s="37" t="str">
        <f>IF(OR(BR$6="",ED65&lt;&gt;2),"",IFERROR(INDEX('Route Guide - Lanes Not in Data'!$E$5:$E$22370,
IF(ISERROR(MATCH(BR$6&amp;$CQ65,'Route Guide - Lanes Not in Data'!$P$5:$P$22370,0))=FALSE,MATCH(BR$6&amp;$CQ65,'Route Guide - Lanes Not in Data'!$P$5:$P$22370,0),
IF(ISERROR(MATCH(BR$6&amp;$CR65,'Route Guide - Lanes Not in Data'!$P$5:$P$22370,0))=FALSE,MATCH(BR$6&amp;$CR65,'Route Guide - Lanes Not in Data'!$P$5:$P$22370,0),
IF(ISERROR(MATCH(BR$6&amp;$CS65,'Route Guide - Lanes Not in Data'!$P$5:$P$22370,0))=FALSE,MATCH(BR$6&amp;$CS65,'Route Guide - Lanes Not in Data'!$P$5:$P$22370,0),
IF(ISERROR(MATCH(BR$6&amp;$CT65,'Route Guide - Lanes Not in Data'!$P$5:$P$22370,0))=FALSE,MATCH(BR$6&amp;$CT65,'Route Guide - Lanes Not in Data'!$P$5:$P$22370,0),
IF(ISERROR(MATCH(BR$6&amp;$CU65,'Route Guide - Lanes Not in Data'!$P$5:$P$22370,0))=FALSE,MATCH(BR$6&amp;$CU65,'Route Guide - Lanes Not in Data'!$P$5:$P$22370,0),
IF(ISERROR(MATCH(BR$6&amp;$CV65,'Route Guide - Lanes Not in Data'!$P$5:$P$22370,0))=FALSE,MATCH(BR$6&amp;$CV65,'Route Guide - Lanes Not in Data'!$P$5:$P$22370,0),
IF(ISERROR(MATCH(BR$6&amp;$CW65,'Route Guide - Lanes Not in Data'!$P$5:$P$22370,0))=FALSE,MATCH(BR$6&amp;$CW65,'Route Guide - Lanes Not in Data'!$P$5:$P$22370,0),
IF(ISERROR(MATCH(BR$6&amp;$CX65,'Route Guide - Lanes Not in Data'!$P$5:$P$22370,0))=FALSE,MATCH(BR$6&amp;$CX65,'Route Guide - Lanes Not in Data'!$P$5:$P$22370,0),
IF(ISERROR(MATCH(BR$6&amp;$CY65,'Route Guide - Lanes Not in Data'!$P$5:$P$22370,0))=FALSE,MATCH(BR$6&amp;$CY65,'Route Guide - Lanes Not in Data'!$P$5:$P$22370,0),
IF(ISERROR(MATCH(BR$6&amp;$CZ65,'Route Guide - Lanes Not in Data'!$P$5:$P$22370,0))=FALSE,MATCH(BR$6&amp;$CZ65,'Route Guide - Lanes Not in Data'!$P$5:$P$22370,0),""))))))))))),""))</f>
        <v/>
      </c>
      <c r="BS65" s="37" t="str">
        <f>IF(OR(BS$6="",EE65&lt;&gt;2),"",IFERROR(INDEX('Route Guide - Lanes Not in Data'!$E$5:$E$22370,
IF(ISERROR(MATCH(BS$6&amp;$CQ65,'Route Guide - Lanes Not in Data'!$P$5:$P$22370,0))=FALSE,MATCH(BS$6&amp;$CQ65,'Route Guide - Lanes Not in Data'!$P$5:$P$22370,0),
IF(ISERROR(MATCH(BS$6&amp;$CR65,'Route Guide - Lanes Not in Data'!$P$5:$P$22370,0))=FALSE,MATCH(BS$6&amp;$CR65,'Route Guide - Lanes Not in Data'!$P$5:$P$22370,0),
IF(ISERROR(MATCH(BS$6&amp;$CS65,'Route Guide - Lanes Not in Data'!$P$5:$P$22370,0))=FALSE,MATCH(BS$6&amp;$CS65,'Route Guide - Lanes Not in Data'!$P$5:$P$22370,0),
IF(ISERROR(MATCH(BS$6&amp;$CT65,'Route Guide - Lanes Not in Data'!$P$5:$P$22370,0))=FALSE,MATCH(BS$6&amp;$CT65,'Route Guide - Lanes Not in Data'!$P$5:$P$22370,0),
IF(ISERROR(MATCH(BS$6&amp;$CU65,'Route Guide - Lanes Not in Data'!$P$5:$P$22370,0))=FALSE,MATCH(BS$6&amp;$CU65,'Route Guide - Lanes Not in Data'!$P$5:$P$22370,0),
IF(ISERROR(MATCH(BS$6&amp;$CV65,'Route Guide - Lanes Not in Data'!$P$5:$P$22370,0))=FALSE,MATCH(BS$6&amp;$CV65,'Route Guide - Lanes Not in Data'!$P$5:$P$22370,0),
IF(ISERROR(MATCH(BS$6&amp;$CW65,'Route Guide - Lanes Not in Data'!$P$5:$P$22370,0))=FALSE,MATCH(BS$6&amp;$CW65,'Route Guide - Lanes Not in Data'!$P$5:$P$22370,0),
IF(ISERROR(MATCH(BS$6&amp;$CX65,'Route Guide - Lanes Not in Data'!$P$5:$P$22370,0))=FALSE,MATCH(BS$6&amp;$CX65,'Route Guide - Lanes Not in Data'!$P$5:$P$22370,0),
IF(ISERROR(MATCH(BS$6&amp;$CY65,'Route Guide - Lanes Not in Data'!$P$5:$P$22370,0))=FALSE,MATCH(BS$6&amp;$CY65,'Route Guide - Lanes Not in Data'!$P$5:$P$22370,0),
IF(ISERROR(MATCH(BS$6&amp;$CZ65,'Route Guide - Lanes Not in Data'!$P$5:$P$22370,0))=FALSE,MATCH(BS$6&amp;$CZ65,'Route Guide - Lanes Not in Data'!$P$5:$P$22370,0),""))))))))))),""))</f>
        <v/>
      </c>
      <c r="BT65" s="37" t="str">
        <f>IF(OR(BT$6="",EF65&lt;&gt;2),"",IFERROR(INDEX('Route Guide - Lanes Not in Data'!$E$5:$E$22370,
IF(ISERROR(MATCH(BT$6&amp;$CQ65,'Route Guide - Lanes Not in Data'!$P$5:$P$22370,0))=FALSE,MATCH(BT$6&amp;$CQ65,'Route Guide - Lanes Not in Data'!$P$5:$P$22370,0),
IF(ISERROR(MATCH(BT$6&amp;$CR65,'Route Guide - Lanes Not in Data'!$P$5:$P$22370,0))=FALSE,MATCH(BT$6&amp;$CR65,'Route Guide - Lanes Not in Data'!$P$5:$P$22370,0),
IF(ISERROR(MATCH(BT$6&amp;$CS65,'Route Guide - Lanes Not in Data'!$P$5:$P$22370,0))=FALSE,MATCH(BT$6&amp;$CS65,'Route Guide - Lanes Not in Data'!$P$5:$P$22370,0),
IF(ISERROR(MATCH(BT$6&amp;$CT65,'Route Guide - Lanes Not in Data'!$P$5:$P$22370,0))=FALSE,MATCH(BT$6&amp;$CT65,'Route Guide - Lanes Not in Data'!$P$5:$P$22370,0),
IF(ISERROR(MATCH(BT$6&amp;$CU65,'Route Guide - Lanes Not in Data'!$P$5:$P$22370,0))=FALSE,MATCH(BT$6&amp;$CU65,'Route Guide - Lanes Not in Data'!$P$5:$P$22370,0),
IF(ISERROR(MATCH(BT$6&amp;$CV65,'Route Guide - Lanes Not in Data'!$P$5:$P$22370,0))=FALSE,MATCH(BT$6&amp;$CV65,'Route Guide - Lanes Not in Data'!$P$5:$P$22370,0),
IF(ISERROR(MATCH(BT$6&amp;$CW65,'Route Guide - Lanes Not in Data'!$P$5:$P$22370,0))=FALSE,MATCH(BT$6&amp;$CW65,'Route Guide - Lanes Not in Data'!$P$5:$P$22370,0),
IF(ISERROR(MATCH(BT$6&amp;$CX65,'Route Guide - Lanes Not in Data'!$P$5:$P$22370,0))=FALSE,MATCH(BT$6&amp;$CX65,'Route Guide - Lanes Not in Data'!$P$5:$P$22370,0),
IF(ISERROR(MATCH(BT$6&amp;$CY65,'Route Guide - Lanes Not in Data'!$P$5:$P$22370,0))=FALSE,MATCH(BT$6&amp;$CY65,'Route Guide - Lanes Not in Data'!$P$5:$P$22370,0),
IF(ISERROR(MATCH(BT$6&amp;$CZ65,'Route Guide - Lanes Not in Data'!$P$5:$P$22370,0))=FALSE,MATCH(BT$6&amp;$CZ65,'Route Guide - Lanes Not in Data'!$P$5:$P$22370,0),""))))))))))),""))</f>
        <v/>
      </c>
      <c r="BU65" s="37">
        <f>IF(OR(BU$6="",EG65&lt;&gt;2),"",IFERROR(INDEX('Route Guide - Lanes Not in Data'!$E$5:$E$22370,
IF(ISERROR(MATCH(BU$6&amp;$CQ65,'Route Guide - Lanes Not in Data'!$P$5:$P$22370,0))=FALSE,MATCH(BU$6&amp;$CQ65,'Route Guide - Lanes Not in Data'!$P$5:$P$22370,0),
IF(ISERROR(MATCH(BU$6&amp;$CR65,'Route Guide - Lanes Not in Data'!$P$5:$P$22370,0))=FALSE,MATCH(BU$6&amp;$CR65,'Route Guide - Lanes Not in Data'!$P$5:$P$22370,0),
IF(ISERROR(MATCH(BU$6&amp;$CS65,'Route Guide - Lanes Not in Data'!$P$5:$P$22370,0))=FALSE,MATCH(BU$6&amp;$CS65,'Route Guide - Lanes Not in Data'!$P$5:$P$22370,0),
IF(ISERROR(MATCH(BU$6&amp;$CT65,'Route Guide - Lanes Not in Data'!$P$5:$P$22370,0))=FALSE,MATCH(BU$6&amp;$CT65,'Route Guide - Lanes Not in Data'!$P$5:$P$22370,0),
IF(ISERROR(MATCH(BU$6&amp;$CU65,'Route Guide - Lanes Not in Data'!$P$5:$P$22370,0))=FALSE,MATCH(BU$6&amp;$CU65,'Route Guide - Lanes Not in Data'!$P$5:$P$22370,0),
IF(ISERROR(MATCH(BU$6&amp;$CV65,'Route Guide - Lanes Not in Data'!$P$5:$P$22370,0))=FALSE,MATCH(BU$6&amp;$CV65,'Route Guide - Lanes Not in Data'!$P$5:$P$22370,0),
IF(ISERROR(MATCH(BU$6&amp;$CW65,'Route Guide - Lanes Not in Data'!$P$5:$P$22370,0))=FALSE,MATCH(BU$6&amp;$CW65,'Route Guide - Lanes Not in Data'!$P$5:$P$22370,0),
IF(ISERROR(MATCH(BU$6&amp;$CX65,'Route Guide - Lanes Not in Data'!$P$5:$P$22370,0))=FALSE,MATCH(BU$6&amp;$CX65,'Route Guide - Lanes Not in Data'!$P$5:$P$22370,0),
IF(ISERROR(MATCH(BU$6&amp;$CY65,'Route Guide - Lanes Not in Data'!$P$5:$P$22370,0))=FALSE,MATCH(BU$6&amp;$CY65,'Route Guide - Lanes Not in Data'!$P$5:$P$22370,0),
IF(ISERROR(MATCH(BU$6&amp;$CZ65,'Route Guide - Lanes Not in Data'!$P$5:$P$22370,0))=FALSE,MATCH(BU$6&amp;$CZ65,'Route Guide - Lanes Not in Data'!$P$5:$P$22370,0),""))))))))))),""))</f>
        <v>0</v>
      </c>
      <c r="BV65" s="37" t="str">
        <f>IF(OR(BV$6="",EH65&lt;&gt;2),"",IFERROR(INDEX('Route Guide - Lanes Not in Data'!$E$5:$E$22370,
IF(ISERROR(MATCH(BV$6&amp;$CQ65,'Route Guide - Lanes Not in Data'!$P$5:$P$22370,0))=FALSE,MATCH(BV$6&amp;$CQ65,'Route Guide - Lanes Not in Data'!$P$5:$P$22370,0),
IF(ISERROR(MATCH(BV$6&amp;$CR65,'Route Guide - Lanes Not in Data'!$P$5:$P$22370,0))=FALSE,MATCH(BV$6&amp;$CR65,'Route Guide - Lanes Not in Data'!$P$5:$P$22370,0),
IF(ISERROR(MATCH(BV$6&amp;$CS65,'Route Guide - Lanes Not in Data'!$P$5:$P$22370,0))=FALSE,MATCH(BV$6&amp;$CS65,'Route Guide - Lanes Not in Data'!$P$5:$P$22370,0),
IF(ISERROR(MATCH(BV$6&amp;$CT65,'Route Guide - Lanes Not in Data'!$P$5:$P$22370,0))=FALSE,MATCH(BV$6&amp;$CT65,'Route Guide - Lanes Not in Data'!$P$5:$P$22370,0),
IF(ISERROR(MATCH(BV$6&amp;$CU65,'Route Guide - Lanes Not in Data'!$P$5:$P$22370,0))=FALSE,MATCH(BV$6&amp;$CU65,'Route Guide - Lanes Not in Data'!$P$5:$P$22370,0),
IF(ISERROR(MATCH(BV$6&amp;$CV65,'Route Guide - Lanes Not in Data'!$P$5:$P$22370,0))=FALSE,MATCH(BV$6&amp;$CV65,'Route Guide - Lanes Not in Data'!$P$5:$P$22370,0),
IF(ISERROR(MATCH(BV$6&amp;$CW65,'Route Guide - Lanes Not in Data'!$P$5:$P$22370,0))=FALSE,MATCH(BV$6&amp;$CW65,'Route Guide - Lanes Not in Data'!$P$5:$P$22370,0),
IF(ISERROR(MATCH(BV$6&amp;$CX65,'Route Guide - Lanes Not in Data'!$P$5:$P$22370,0))=FALSE,MATCH(BV$6&amp;$CX65,'Route Guide - Lanes Not in Data'!$P$5:$P$22370,0),
IF(ISERROR(MATCH(BV$6&amp;$CY65,'Route Guide - Lanes Not in Data'!$P$5:$P$22370,0))=FALSE,MATCH(BV$6&amp;$CY65,'Route Guide - Lanes Not in Data'!$P$5:$P$22370,0),
IF(ISERROR(MATCH(BV$6&amp;$CZ65,'Route Guide - Lanes Not in Data'!$P$5:$P$22370,0))=FALSE,MATCH(BV$6&amp;$CZ65,'Route Guide - Lanes Not in Data'!$P$5:$P$22370,0),""))))))))))),""))</f>
        <v/>
      </c>
      <c r="BW65" s="37" t="str">
        <f>IF(OR(BW$6="",EI65&lt;&gt;2),"",IFERROR(INDEX('Route Guide - Lanes Not in Data'!$E$5:$E$22370,
IF(ISERROR(MATCH(BW$6&amp;$CQ65,'Route Guide - Lanes Not in Data'!$P$5:$P$22370,0))=FALSE,MATCH(BW$6&amp;$CQ65,'Route Guide - Lanes Not in Data'!$P$5:$P$22370,0),
IF(ISERROR(MATCH(BW$6&amp;$CR65,'Route Guide - Lanes Not in Data'!$P$5:$P$22370,0))=FALSE,MATCH(BW$6&amp;$CR65,'Route Guide - Lanes Not in Data'!$P$5:$P$22370,0),
IF(ISERROR(MATCH(BW$6&amp;$CS65,'Route Guide - Lanes Not in Data'!$P$5:$P$22370,0))=FALSE,MATCH(BW$6&amp;$CS65,'Route Guide - Lanes Not in Data'!$P$5:$P$22370,0),
IF(ISERROR(MATCH(BW$6&amp;$CT65,'Route Guide - Lanes Not in Data'!$P$5:$P$22370,0))=FALSE,MATCH(BW$6&amp;$CT65,'Route Guide - Lanes Not in Data'!$P$5:$P$22370,0),
IF(ISERROR(MATCH(BW$6&amp;$CU65,'Route Guide - Lanes Not in Data'!$P$5:$P$22370,0))=FALSE,MATCH(BW$6&amp;$CU65,'Route Guide - Lanes Not in Data'!$P$5:$P$22370,0),
IF(ISERROR(MATCH(BW$6&amp;$CV65,'Route Guide - Lanes Not in Data'!$P$5:$P$22370,0))=FALSE,MATCH(BW$6&amp;$CV65,'Route Guide - Lanes Not in Data'!$P$5:$P$22370,0),
IF(ISERROR(MATCH(BW$6&amp;$CW65,'Route Guide - Lanes Not in Data'!$P$5:$P$22370,0))=FALSE,MATCH(BW$6&amp;$CW65,'Route Guide - Lanes Not in Data'!$P$5:$P$22370,0),
IF(ISERROR(MATCH(BW$6&amp;$CX65,'Route Guide - Lanes Not in Data'!$P$5:$P$22370,0))=FALSE,MATCH(BW$6&amp;$CX65,'Route Guide - Lanes Not in Data'!$P$5:$P$22370,0),
IF(ISERROR(MATCH(BW$6&amp;$CY65,'Route Guide - Lanes Not in Data'!$P$5:$P$22370,0))=FALSE,MATCH(BW$6&amp;$CY65,'Route Guide - Lanes Not in Data'!$P$5:$P$22370,0),
IF(ISERROR(MATCH(BW$6&amp;$CZ65,'Route Guide - Lanes Not in Data'!$P$5:$P$22370,0))=FALSE,MATCH(BW$6&amp;$CZ65,'Route Guide - Lanes Not in Data'!$P$5:$P$22370,0),""))))))))))),""))</f>
        <v/>
      </c>
      <c r="BX65" s="37" t="str">
        <f>IF(OR(BX$6="",EJ65&lt;&gt;2),"",IFERROR(INDEX('Route Guide - Lanes Not in Data'!$E$5:$E$22370,
IF(ISERROR(MATCH(BX$6&amp;$CQ65,'Route Guide - Lanes Not in Data'!$P$5:$P$22370,0))=FALSE,MATCH(BX$6&amp;$CQ65,'Route Guide - Lanes Not in Data'!$P$5:$P$22370,0),
IF(ISERROR(MATCH(BX$6&amp;$CR65,'Route Guide - Lanes Not in Data'!$P$5:$P$22370,0))=FALSE,MATCH(BX$6&amp;$CR65,'Route Guide - Lanes Not in Data'!$P$5:$P$22370,0),
IF(ISERROR(MATCH(BX$6&amp;$CS65,'Route Guide - Lanes Not in Data'!$P$5:$P$22370,0))=FALSE,MATCH(BX$6&amp;$CS65,'Route Guide - Lanes Not in Data'!$P$5:$P$22370,0),
IF(ISERROR(MATCH(BX$6&amp;$CT65,'Route Guide - Lanes Not in Data'!$P$5:$P$22370,0))=FALSE,MATCH(BX$6&amp;$CT65,'Route Guide - Lanes Not in Data'!$P$5:$P$22370,0),
IF(ISERROR(MATCH(BX$6&amp;$CU65,'Route Guide - Lanes Not in Data'!$P$5:$P$22370,0))=FALSE,MATCH(BX$6&amp;$CU65,'Route Guide - Lanes Not in Data'!$P$5:$P$22370,0),
IF(ISERROR(MATCH(BX$6&amp;$CV65,'Route Guide - Lanes Not in Data'!$P$5:$P$22370,0))=FALSE,MATCH(BX$6&amp;$CV65,'Route Guide - Lanes Not in Data'!$P$5:$P$22370,0),
IF(ISERROR(MATCH(BX$6&amp;$CW65,'Route Guide - Lanes Not in Data'!$P$5:$P$22370,0))=FALSE,MATCH(BX$6&amp;$CW65,'Route Guide - Lanes Not in Data'!$P$5:$P$22370,0),
IF(ISERROR(MATCH(BX$6&amp;$CX65,'Route Guide - Lanes Not in Data'!$P$5:$P$22370,0))=FALSE,MATCH(BX$6&amp;$CX65,'Route Guide - Lanes Not in Data'!$P$5:$P$22370,0),
IF(ISERROR(MATCH(BX$6&amp;$CY65,'Route Guide - Lanes Not in Data'!$P$5:$P$22370,0))=FALSE,MATCH(BX$6&amp;$CY65,'Route Guide - Lanes Not in Data'!$P$5:$P$22370,0),
IF(ISERROR(MATCH(BX$6&amp;$CZ65,'Route Guide - Lanes Not in Data'!$P$5:$P$22370,0))=FALSE,MATCH(BX$6&amp;$CZ65,'Route Guide - Lanes Not in Data'!$P$5:$P$22370,0),""))))))))))),""))</f>
        <v/>
      </c>
      <c r="BY65" s="37" t="str">
        <f>IF(OR(BY$6="",EK65&lt;&gt;2),"",IFERROR(INDEX('Route Guide - Lanes Not in Data'!$E$5:$E$22370,
IF(ISERROR(MATCH(BY$6&amp;$CQ65,'Route Guide - Lanes Not in Data'!$P$5:$P$22370,0))=FALSE,MATCH(BY$6&amp;$CQ65,'Route Guide - Lanes Not in Data'!$P$5:$P$22370,0),
IF(ISERROR(MATCH(BY$6&amp;$CR65,'Route Guide - Lanes Not in Data'!$P$5:$P$22370,0))=FALSE,MATCH(BY$6&amp;$CR65,'Route Guide - Lanes Not in Data'!$P$5:$P$22370,0),
IF(ISERROR(MATCH(BY$6&amp;$CS65,'Route Guide - Lanes Not in Data'!$P$5:$P$22370,0))=FALSE,MATCH(BY$6&amp;$CS65,'Route Guide - Lanes Not in Data'!$P$5:$P$22370,0),
IF(ISERROR(MATCH(BY$6&amp;$CT65,'Route Guide - Lanes Not in Data'!$P$5:$P$22370,0))=FALSE,MATCH(BY$6&amp;$CT65,'Route Guide - Lanes Not in Data'!$P$5:$P$22370,0),
IF(ISERROR(MATCH(BY$6&amp;$CU65,'Route Guide - Lanes Not in Data'!$P$5:$P$22370,0))=FALSE,MATCH(BY$6&amp;$CU65,'Route Guide - Lanes Not in Data'!$P$5:$P$22370,0),
IF(ISERROR(MATCH(BY$6&amp;$CV65,'Route Guide - Lanes Not in Data'!$P$5:$P$22370,0))=FALSE,MATCH(BY$6&amp;$CV65,'Route Guide - Lanes Not in Data'!$P$5:$P$22370,0),
IF(ISERROR(MATCH(BY$6&amp;$CW65,'Route Guide - Lanes Not in Data'!$P$5:$P$22370,0))=FALSE,MATCH(BY$6&amp;$CW65,'Route Guide - Lanes Not in Data'!$P$5:$P$22370,0),
IF(ISERROR(MATCH(BY$6&amp;$CX65,'Route Guide - Lanes Not in Data'!$P$5:$P$22370,0))=FALSE,MATCH(BY$6&amp;$CX65,'Route Guide - Lanes Not in Data'!$P$5:$P$22370,0),
IF(ISERROR(MATCH(BY$6&amp;$CY65,'Route Guide - Lanes Not in Data'!$P$5:$P$22370,0))=FALSE,MATCH(BY$6&amp;$CY65,'Route Guide - Lanes Not in Data'!$P$5:$P$22370,0),
IF(ISERROR(MATCH(BY$6&amp;$CZ65,'Route Guide - Lanes Not in Data'!$P$5:$P$22370,0))=FALSE,MATCH(BY$6&amp;$CZ65,'Route Guide - Lanes Not in Data'!$P$5:$P$22370,0),""))))))))))),""))</f>
        <v/>
      </c>
      <c r="BZ65" s="37" t="str">
        <f>IF(OR(BZ$6="",EL65&lt;&gt;2),"",IFERROR(INDEX('Route Guide - Lanes Not in Data'!$E$5:$E$22370,
IF(ISERROR(MATCH(BZ$6&amp;$CQ65,'Route Guide - Lanes Not in Data'!$P$5:$P$22370,0))=FALSE,MATCH(BZ$6&amp;$CQ65,'Route Guide - Lanes Not in Data'!$P$5:$P$22370,0),
IF(ISERROR(MATCH(BZ$6&amp;$CR65,'Route Guide - Lanes Not in Data'!$P$5:$P$22370,0))=FALSE,MATCH(BZ$6&amp;$CR65,'Route Guide - Lanes Not in Data'!$P$5:$P$22370,0),
IF(ISERROR(MATCH(BZ$6&amp;$CS65,'Route Guide - Lanes Not in Data'!$P$5:$P$22370,0))=FALSE,MATCH(BZ$6&amp;$CS65,'Route Guide - Lanes Not in Data'!$P$5:$P$22370,0),
IF(ISERROR(MATCH(BZ$6&amp;$CT65,'Route Guide - Lanes Not in Data'!$P$5:$P$22370,0))=FALSE,MATCH(BZ$6&amp;$CT65,'Route Guide - Lanes Not in Data'!$P$5:$P$22370,0),
IF(ISERROR(MATCH(BZ$6&amp;$CU65,'Route Guide - Lanes Not in Data'!$P$5:$P$22370,0))=FALSE,MATCH(BZ$6&amp;$CU65,'Route Guide - Lanes Not in Data'!$P$5:$P$22370,0),
IF(ISERROR(MATCH(BZ$6&amp;$CV65,'Route Guide - Lanes Not in Data'!$P$5:$P$22370,0))=FALSE,MATCH(BZ$6&amp;$CV65,'Route Guide - Lanes Not in Data'!$P$5:$P$22370,0),
IF(ISERROR(MATCH(BZ$6&amp;$CW65,'Route Guide - Lanes Not in Data'!$P$5:$P$22370,0))=FALSE,MATCH(BZ$6&amp;$CW65,'Route Guide - Lanes Not in Data'!$P$5:$P$22370,0),
IF(ISERROR(MATCH(BZ$6&amp;$CX65,'Route Guide - Lanes Not in Data'!$P$5:$P$22370,0))=FALSE,MATCH(BZ$6&amp;$CX65,'Route Guide - Lanes Not in Data'!$P$5:$P$22370,0),
IF(ISERROR(MATCH(BZ$6&amp;$CY65,'Route Guide - Lanes Not in Data'!$P$5:$P$22370,0))=FALSE,MATCH(BZ$6&amp;$CY65,'Route Guide - Lanes Not in Data'!$P$5:$P$22370,0),
IF(ISERROR(MATCH(BZ$6&amp;$CZ65,'Route Guide - Lanes Not in Data'!$P$5:$P$22370,0))=FALSE,MATCH(BZ$6&amp;$CZ65,'Route Guide - Lanes Not in Data'!$P$5:$P$22370,0),""))))))))))),""))</f>
        <v/>
      </c>
      <c r="CA65" s="37" t="str">
        <f>IF(OR(CA$6="",EM65&lt;&gt;2),"",IFERROR(INDEX('Route Guide - Lanes Not in Data'!$E$5:$E$22370,
IF(ISERROR(MATCH(CA$6&amp;$CQ65,'Route Guide - Lanes Not in Data'!$P$5:$P$22370,0))=FALSE,MATCH(CA$6&amp;$CQ65,'Route Guide - Lanes Not in Data'!$P$5:$P$22370,0),
IF(ISERROR(MATCH(CA$6&amp;$CR65,'Route Guide - Lanes Not in Data'!$P$5:$P$22370,0))=FALSE,MATCH(CA$6&amp;$CR65,'Route Guide - Lanes Not in Data'!$P$5:$P$22370,0),
IF(ISERROR(MATCH(CA$6&amp;$CS65,'Route Guide - Lanes Not in Data'!$P$5:$P$22370,0))=FALSE,MATCH(CA$6&amp;$CS65,'Route Guide - Lanes Not in Data'!$P$5:$P$22370,0),
IF(ISERROR(MATCH(CA$6&amp;$CT65,'Route Guide - Lanes Not in Data'!$P$5:$P$22370,0))=FALSE,MATCH(CA$6&amp;$CT65,'Route Guide - Lanes Not in Data'!$P$5:$P$22370,0),
IF(ISERROR(MATCH(CA$6&amp;$CU65,'Route Guide - Lanes Not in Data'!$P$5:$P$22370,0))=FALSE,MATCH(CA$6&amp;$CU65,'Route Guide - Lanes Not in Data'!$P$5:$P$22370,0),
IF(ISERROR(MATCH(CA$6&amp;$CV65,'Route Guide - Lanes Not in Data'!$P$5:$P$22370,0))=FALSE,MATCH(CA$6&amp;$CV65,'Route Guide - Lanes Not in Data'!$P$5:$P$22370,0),
IF(ISERROR(MATCH(CA$6&amp;$CW65,'Route Guide - Lanes Not in Data'!$P$5:$P$22370,0))=FALSE,MATCH(CA$6&amp;$CW65,'Route Guide - Lanes Not in Data'!$P$5:$P$22370,0),
IF(ISERROR(MATCH(CA$6&amp;$CX65,'Route Guide - Lanes Not in Data'!$P$5:$P$22370,0))=FALSE,MATCH(CA$6&amp;$CX65,'Route Guide - Lanes Not in Data'!$P$5:$P$22370,0),
IF(ISERROR(MATCH(CA$6&amp;$CY65,'Route Guide - Lanes Not in Data'!$P$5:$P$22370,0))=FALSE,MATCH(CA$6&amp;$CY65,'Route Guide - Lanes Not in Data'!$P$5:$P$22370,0),
IF(ISERROR(MATCH(CA$6&amp;$CZ65,'Route Guide - Lanes Not in Data'!$P$5:$P$22370,0))=FALSE,MATCH(CA$6&amp;$CZ65,'Route Guide - Lanes Not in Data'!$P$5:$P$22370,0),""))))))))))),""))</f>
        <v/>
      </c>
      <c r="CB65" s="37" t="str">
        <f>IF(OR(CB$6="",EN65&lt;&gt;2),"",IFERROR(INDEX('Route Guide - Lanes Not in Data'!$E$5:$E$22370,
IF(ISERROR(MATCH(CB$6&amp;$CQ65,'Route Guide - Lanes Not in Data'!$P$5:$P$22370,0))=FALSE,MATCH(CB$6&amp;$CQ65,'Route Guide - Lanes Not in Data'!$P$5:$P$22370,0),
IF(ISERROR(MATCH(CB$6&amp;$CR65,'Route Guide - Lanes Not in Data'!$P$5:$P$22370,0))=FALSE,MATCH(CB$6&amp;$CR65,'Route Guide - Lanes Not in Data'!$P$5:$P$22370,0),
IF(ISERROR(MATCH(CB$6&amp;$CS65,'Route Guide - Lanes Not in Data'!$P$5:$P$22370,0))=FALSE,MATCH(CB$6&amp;$CS65,'Route Guide - Lanes Not in Data'!$P$5:$P$22370,0),
IF(ISERROR(MATCH(CB$6&amp;$CT65,'Route Guide - Lanes Not in Data'!$P$5:$P$22370,0))=FALSE,MATCH(CB$6&amp;$CT65,'Route Guide - Lanes Not in Data'!$P$5:$P$22370,0),
IF(ISERROR(MATCH(CB$6&amp;$CU65,'Route Guide - Lanes Not in Data'!$P$5:$P$22370,0))=FALSE,MATCH(CB$6&amp;$CU65,'Route Guide - Lanes Not in Data'!$P$5:$P$22370,0),
IF(ISERROR(MATCH(CB$6&amp;$CV65,'Route Guide - Lanes Not in Data'!$P$5:$P$22370,0))=FALSE,MATCH(CB$6&amp;$CV65,'Route Guide - Lanes Not in Data'!$P$5:$P$22370,0),
IF(ISERROR(MATCH(CB$6&amp;$CW65,'Route Guide - Lanes Not in Data'!$P$5:$P$22370,0))=FALSE,MATCH(CB$6&amp;$CW65,'Route Guide - Lanes Not in Data'!$P$5:$P$22370,0),
IF(ISERROR(MATCH(CB$6&amp;$CX65,'Route Guide - Lanes Not in Data'!$P$5:$P$22370,0))=FALSE,MATCH(CB$6&amp;$CX65,'Route Guide - Lanes Not in Data'!$P$5:$P$22370,0),
IF(ISERROR(MATCH(CB$6&amp;$CY65,'Route Guide - Lanes Not in Data'!$P$5:$P$22370,0))=FALSE,MATCH(CB$6&amp;$CY65,'Route Guide - Lanes Not in Data'!$P$5:$P$22370,0),
IF(ISERROR(MATCH(CB$6&amp;$CZ65,'Route Guide - Lanes Not in Data'!$P$5:$P$22370,0))=FALSE,MATCH(CB$6&amp;$CZ65,'Route Guide - Lanes Not in Data'!$P$5:$P$22370,0),""))))))))))),""))</f>
        <v/>
      </c>
      <c r="CC65" s="37" t="str">
        <f>IF(OR(CC$6="",EO65&lt;&gt;2),"",IFERROR(INDEX('Route Guide - Lanes Not in Data'!$E$5:$E$22370,
IF(ISERROR(MATCH(CC$6&amp;$CQ65,'Route Guide - Lanes Not in Data'!$P$5:$P$22370,0))=FALSE,MATCH(CC$6&amp;$CQ65,'Route Guide - Lanes Not in Data'!$P$5:$P$22370,0),
IF(ISERROR(MATCH(CC$6&amp;$CR65,'Route Guide - Lanes Not in Data'!$P$5:$P$22370,0))=FALSE,MATCH(CC$6&amp;$CR65,'Route Guide - Lanes Not in Data'!$P$5:$P$22370,0),
IF(ISERROR(MATCH(CC$6&amp;$CS65,'Route Guide - Lanes Not in Data'!$P$5:$P$22370,0))=FALSE,MATCH(CC$6&amp;$CS65,'Route Guide - Lanes Not in Data'!$P$5:$P$22370,0),
IF(ISERROR(MATCH(CC$6&amp;$CT65,'Route Guide - Lanes Not in Data'!$P$5:$P$22370,0))=FALSE,MATCH(CC$6&amp;$CT65,'Route Guide - Lanes Not in Data'!$P$5:$P$22370,0),
IF(ISERROR(MATCH(CC$6&amp;$CU65,'Route Guide - Lanes Not in Data'!$P$5:$P$22370,0))=FALSE,MATCH(CC$6&amp;$CU65,'Route Guide - Lanes Not in Data'!$P$5:$P$22370,0),
IF(ISERROR(MATCH(CC$6&amp;$CV65,'Route Guide - Lanes Not in Data'!$P$5:$P$22370,0))=FALSE,MATCH(CC$6&amp;$CV65,'Route Guide - Lanes Not in Data'!$P$5:$P$22370,0),
IF(ISERROR(MATCH(CC$6&amp;$CW65,'Route Guide - Lanes Not in Data'!$P$5:$P$22370,0))=FALSE,MATCH(CC$6&amp;$CW65,'Route Guide - Lanes Not in Data'!$P$5:$P$22370,0),
IF(ISERROR(MATCH(CC$6&amp;$CX65,'Route Guide - Lanes Not in Data'!$P$5:$P$22370,0))=FALSE,MATCH(CC$6&amp;$CX65,'Route Guide - Lanes Not in Data'!$P$5:$P$22370,0),
IF(ISERROR(MATCH(CC$6&amp;$CY65,'Route Guide - Lanes Not in Data'!$P$5:$P$22370,0))=FALSE,MATCH(CC$6&amp;$CY65,'Route Guide - Lanes Not in Data'!$P$5:$P$22370,0),
IF(ISERROR(MATCH(CC$6&amp;$CZ65,'Route Guide - Lanes Not in Data'!$P$5:$P$22370,0))=FALSE,MATCH(CC$6&amp;$CZ65,'Route Guide - Lanes Not in Data'!$P$5:$P$22370,0),""))))))))))),""))</f>
        <v/>
      </c>
      <c r="CD65" s="37" t="str">
        <f>IF(OR(CD$6="",EP65&lt;&gt;2),"",IFERROR(INDEX('Route Guide - Lanes Not in Data'!$E$5:$E$22370,
IF(ISERROR(MATCH(CD$6&amp;$CQ65,'Route Guide - Lanes Not in Data'!$P$5:$P$22370,0))=FALSE,MATCH(CD$6&amp;$CQ65,'Route Guide - Lanes Not in Data'!$P$5:$P$22370,0),
IF(ISERROR(MATCH(CD$6&amp;$CR65,'Route Guide - Lanes Not in Data'!$P$5:$P$22370,0))=FALSE,MATCH(CD$6&amp;$CR65,'Route Guide - Lanes Not in Data'!$P$5:$P$22370,0),
IF(ISERROR(MATCH(CD$6&amp;$CS65,'Route Guide - Lanes Not in Data'!$P$5:$P$22370,0))=FALSE,MATCH(CD$6&amp;$CS65,'Route Guide - Lanes Not in Data'!$P$5:$P$22370,0),
IF(ISERROR(MATCH(CD$6&amp;$CT65,'Route Guide - Lanes Not in Data'!$P$5:$P$22370,0))=FALSE,MATCH(CD$6&amp;$CT65,'Route Guide - Lanes Not in Data'!$P$5:$P$22370,0),
IF(ISERROR(MATCH(CD$6&amp;$CU65,'Route Guide - Lanes Not in Data'!$P$5:$P$22370,0))=FALSE,MATCH(CD$6&amp;$CU65,'Route Guide - Lanes Not in Data'!$P$5:$P$22370,0),
IF(ISERROR(MATCH(CD$6&amp;$CV65,'Route Guide - Lanes Not in Data'!$P$5:$P$22370,0))=FALSE,MATCH(CD$6&amp;$CV65,'Route Guide - Lanes Not in Data'!$P$5:$P$22370,0),
IF(ISERROR(MATCH(CD$6&amp;$CW65,'Route Guide - Lanes Not in Data'!$P$5:$P$22370,0))=FALSE,MATCH(CD$6&amp;$CW65,'Route Guide - Lanes Not in Data'!$P$5:$P$22370,0),
IF(ISERROR(MATCH(CD$6&amp;$CX65,'Route Guide - Lanes Not in Data'!$P$5:$P$22370,0))=FALSE,MATCH(CD$6&amp;$CX65,'Route Guide - Lanes Not in Data'!$P$5:$P$22370,0),
IF(ISERROR(MATCH(CD$6&amp;$CY65,'Route Guide - Lanes Not in Data'!$P$5:$P$22370,0))=FALSE,MATCH(CD$6&amp;$CY65,'Route Guide - Lanes Not in Data'!$P$5:$P$22370,0),
IF(ISERROR(MATCH(CD$6&amp;$CZ65,'Route Guide - Lanes Not in Data'!$P$5:$P$22370,0))=FALSE,MATCH(CD$6&amp;$CZ65,'Route Guide - Lanes Not in Data'!$P$5:$P$22370,0),""))))))))))),""))</f>
        <v/>
      </c>
      <c r="CE65" s="37" t="str">
        <f>IF(OR(CE$6="",EQ65&lt;&gt;2),"",IFERROR(INDEX('Route Guide - Lanes Not in Data'!$E$5:$E$22370,
IF(ISERROR(MATCH(CE$6&amp;$CQ65,'Route Guide - Lanes Not in Data'!$P$5:$P$22370,0))=FALSE,MATCH(CE$6&amp;$CQ65,'Route Guide - Lanes Not in Data'!$P$5:$P$22370,0),
IF(ISERROR(MATCH(CE$6&amp;$CR65,'Route Guide - Lanes Not in Data'!$P$5:$P$22370,0))=FALSE,MATCH(CE$6&amp;$CR65,'Route Guide - Lanes Not in Data'!$P$5:$P$22370,0),
IF(ISERROR(MATCH(CE$6&amp;$CS65,'Route Guide - Lanes Not in Data'!$P$5:$P$22370,0))=FALSE,MATCH(CE$6&amp;$CS65,'Route Guide - Lanes Not in Data'!$P$5:$P$22370,0),
IF(ISERROR(MATCH(CE$6&amp;$CT65,'Route Guide - Lanes Not in Data'!$P$5:$P$22370,0))=FALSE,MATCH(CE$6&amp;$CT65,'Route Guide - Lanes Not in Data'!$P$5:$P$22370,0),
IF(ISERROR(MATCH(CE$6&amp;$CU65,'Route Guide - Lanes Not in Data'!$P$5:$P$22370,0))=FALSE,MATCH(CE$6&amp;$CU65,'Route Guide - Lanes Not in Data'!$P$5:$P$22370,0),
IF(ISERROR(MATCH(CE$6&amp;$CV65,'Route Guide - Lanes Not in Data'!$P$5:$P$22370,0))=FALSE,MATCH(CE$6&amp;$CV65,'Route Guide - Lanes Not in Data'!$P$5:$P$22370,0),
IF(ISERROR(MATCH(CE$6&amp;$CW65,'Route Guide - Lanes Not in Data'!$P$5:$P$22370,0))=FALSE,MATCH(CE$6&amp;$CW65,'Route Guide - Lanes Not in Data'!$P$5:$P$22370,0),
IF(ISERROR(MATCH(CE$6&amp;$CX65,'Route Guide - Lanes Not in Data'!$P$5:$P$22370,0))=FALSE,MATCH(CE$6&amp;$CX65,'Route Guide - Lanes Not in Data'!$P$5:$P$22370,0),
IF(ISERROR(MATCH(CE$6&amp;$CY65,'Route Guide - Lanes Not in Data'!$P$5:$P$22370,0))=FALSE,MATCH(CE$6&amp;$CY65,'Route Guide - Lanes Not in Data'!$P$5:$P$22370,0),
IF(ISERROR(MATCH(CE$6&amp;$CZ65,'Route Guide - Lanes Not in Data'!$P$5:$P$22370,0))=FALSE,MATCH(CE$6&amp;$CZ65,'Route Guide - Lanes Not in Data'!$P$5:$P$22370,0),""))))))))))),""))</f>
        <v/>
      </c>
      <c r="CF65" s="37" t="str">
        <f>IF(OR(CF$6="",ER65&lt;&gt;2),"",IFERROR(INDEX('Route Guide - Lanes Not in Data'!$E$5:$E$22370,
IF(ISERROR(MATCH(CF$6&amp;$CQ65,'Route Guide - Lanes Not in Data'!$P$5:$P$22370,0))=FALSE,MATCH(CF$6&amp;$CQ65,'Route Guide - Lanes Not in Data'!$P$5:$P$22370,0),
IF(ISERROR(MATCH(CF$6&amp;$CR65,'Route Guide - Lanes Not in Data'!$P$5:$P$22370,0))=FALSE,MATCH(CF$6&amp;$CR65,'Route Guide - Lanes Not in Data'!$P$5:$P$22370,0),
IF(ISERROR(MATCH(CF$6&amp;$CS65,'Route Guide - Lanes Not in Data'!$P$5:$P$22370,0))=FALSE,MATCH(CF$6&amp;$CS65,'Route Guide - Lanes Not in Data'!$P$5:$P$22370,0),
IF(ISERROR(MATCH(CF$6&amp;$CT65,'Route Guide - Lanes Not in Data'!$P$5:$P$22370,0))=FALSE,MATCH(CF$6&amp;$CT65,'Route Guide - Lanes Not in Data'!$P$5:$P$22370,0),
IF(ISERROR(MATCH(CF$6&amp;$CU65,'Route Guide - Lanes Not in Data'!$P$5:$P$22370,0))=FALSE,MATCH(CF$6&amp;$CU65,'Route Guide - Lanes Not in Data'!$P$5:$P$22370,0),
IF(ISERROR(MATCH(CF$6&amp;$CV65,'Route Guide - Lanes Not in Data'!$P$5:$P$22370,0))=FALSE,MATCH(CF$6&amp;$CV65,'Route Guide - Lanes Not in Data'!$P$5:$P$22370,0),
IF(ISERROR(MATCH(CF$6&amp;$CW65,'Route Guide - Lanes Not in Data'!$P$5:$P$22370,0))=FALSE,MATCH(CF$6&amp;$CW65,'Route Guide - Lanes Not in Data'!$P$5:$P$22370,0),
IF(ISERROR(MATCH(CF$6&amp;$CX65,'Route Guide - Lanes Not in Data'!$P$5:$P$22370,0))=FALSE,MATCH(CF$6&amp;$CX65,'Route Guide - Lanes Not in Data'!$P$5:$P$22370,0),
IF(ISERROR(MATCH(CF$6&amp;$CY65,'Route Guide - Lanes Not in Data'!$P$5:$P$22370,0))=FALSE,MATCH(CF$6&amp;$CY65,'Route Guide - Lanes Not in Data'!$P$5:$P$22370,0),
IF(ISERROR(MATCH(CF$6&amp;$CZ65,'Route Guide - Lanes Not in Data'!$P$5:$P$22370,0))=FALSE,MATCH(CF$6&amp;$CZ65,'Route Guide - Lanes Not in Data'!$P$5:$P$22370,0),""))))))))))),""))</f>
        <v/>
      </c>
      <c r="CG65" s="37" t="str">
        <f>IF(OR(CG$6="",ES65&lt;&gt;2),"",IFERROR(INDEX('Route Guide - Lanes Not in Data'!$E$5:$E$22370,
IF(ISERROR(MATCH(CG$6&amp;$CQ65,'Route Guide - Lanes Not in Data'!$P$5:$P$22370,0))=FALSE,MATCH(CG$6&amp;$CQ65,'Route Guide - Lanes Not in Data'!$P$5:$P$22370,0),
IF(ISERROR(MATCH(CG$6&amp;$CR65,'Route Guide - Lanes Not in Data'!$P$5:$P$22370,0))=FALSE,MATCH(CG$6&amp;$CR65,'Route Guide - Lanes Not in Data'!$P$5:$P$22370,0),
IF(ISERROR(MATCH(CG$6&amp;$CS65,'Route Guide - Lanes Not in Data'!$P$5:$P$22370,0))=FALSE,MATCH(CG$6&amp;$CS65,'Route Guide - Lanes Not in Data'!$P$5:$P$22370,0),
IF(ISERROR(MATCH(CG$6&amp;$CT65,'Route Guide - Lanes Not in Data'!$P$5:$P$22370,0))=FALSE,MATCH(CG$6&amp;$CT65,'Route Guide - Lanes Not in Data'!$P$5:$P$22370,0),
IF(ISERROR(MATCH(CG$6&amp;$CU65,'Route Guide - Lanes Not in Data'!$P$5:$P$22370,0))=FALSE,MATCH(CG$6&amp;$CU65,'Route Guide - Lanes Not in Data'!$P$5:$P$22370,0),
IF(ISERROR(MATCH(CG$6&amp;$CV65,'Route Guide - Lanes Not in Data'!$P$5:$P$22370,0))=FALSE,MATCH(CG$6&amp;$CV65,'Route Guide - Lanes Not in Data'!$P$5:$P$22370,0),
IF(ISERROR(MATCH(CG$6&amp;$CW65,'Route Guide - Lanes Not in Data'!$P$5:$P$22370,0))=FALSE,MATCH(CG$6&amp;$CW65,'Route Guide - Lanes Not in Data'!$P$5:$P$22370,0),
IF(ISERROR(MATCH(CG$6&amp;$CX65,'Route Guide - Lanes Not in Data'!$P$5:$P$22370,0))=FALSE,MATCH(CG$6&amp;$CX65,'Route Guide - Lanes Not in Data'!$P$5:$P$22370,0),
IF(ISERROR(MATCH(CG$6&amp;$CY65,'Route Guide - Lanes Not in Data'!$P$5:$P$22370,0))=FALSE,MATCH(CG$6&amp;$CY65,'Route Guide - Lanes Not in Data'!$P$5:$P$22370,0),
IF(ISERROR(MATCH(CG$6&amp;$CZ65,'Route Guide - Lanes Not in Data'!$P$5:$P$22370,0))=FALSE,MATCH(CG$6&amp;$CZ65,'Route Guide - Lanes Not in Data'!$P$5:$P$22370,0),""))))))))))),""))</f>
        <v/>
      </c>
      <c r="CH65" s="37" t="str">
        <f>IF(OR(CH$6="",ET65&lt;&gt;2),"",IFERROR(INDEX('Route Guide - Lanes Not in Data'!$E$5:$E$22370,
IF(ISERROR(MATCH(CH$6&amp;$CQ65,'Route Guide - Lanes Not in Data'!$P$5:$P$22370,0))=FALSE,MATCH(CH$6&amp;$CQ65,'Route Guide - Lanes Not in Data'!$P$5:$P$22370,0),
IF(ISERROR(MATCH(CH$6&amp;$CR65,'Route Guide - Lanes Not in Data'!$P$5:$P$22370,0))=FALSE,MATCH(CH$6&amp;$CR65,'Route Guide - Lanes Not in Data'!$P$5:$P$22370,0),
IF(ISERROR(MATCH(CH$6&amp;$CS65,'Route Guide - Lanes Not in Data'!$P$5:$P$22370,0))=FALSE,MATCH(CH$6&amp;$CS65,'Route Guide - Lanes Not in Data'!$P$5:$P$22370,0),
IF(ISERROR(MATCH(CH$6&amp;$CT65,'Route Guide - Lanes Not in Data'!$P$5:$P$22370,0))=FALSE,MATCH(CH$6&amp;$CT65,'Route Guide - Lanes Not in Data'!$P$5:$P$22370,0),
IF(ISERROR(MATCH(CH$6&amp;$CU65,'Route Guide - Lanes Not in Data'!$P$5:$P$22370,0))=FALSE,MATCH(CH$6&amp;$CU65,'Route Guide - Lanes Not in Data'!$P$5:$P$22370,0),
IF(ISERROR(MATCH(CH$6&amp;$CV65,'Route Guide - Lanes Not in Data'!$P$5:$P$22370,0))=FALSE,MATCH(CH$6&amp;$CV65,'Route Guide - Lanes Not in Data'!$P$5:$P$22370,0),
IF(ISERROR(MATCH(CH$6&amp;$CW65,'Route Guide - Lanes Not in Data'!$P$5:$P$22370,0))=FALSE,MATCH(CH$6&amp;$CW65,'Route Guide - Lanes Not in Data'!$P$5:$P$22370,0),
IF(ISERROR(MATCH(CH$6&amp;$CX65,'Route Guide - Lanes Not in Data'!$P$5:$P$22370,0))=FALSE,MATCH(CH$6&amp;$CX65,'Route Guide - Lanes Not in Data'!$P$5:$P$22370,0),
IF(ISERROR(MATCH(CH$6&amp;$CY65,'Route Guide - Lanes Not in Data'!$P$5:$P$22370,0))=FALSE,MATCH(CH$6&amp;$CY65,'Route Guide - Lanes Not in Data'!$P$5:$P$22370,0),
IF(ISERROR(MATCH(CH$6&amp;$CZ65,'Route Guide - Lanes Not in Data'!$P$5:$P$22370,0))=FALSE,MATCH(CH$6&amp;$CZ65,'Route Guide - Lanes Not in Data'!$P$5:$P$22370,0),""))))))))))),""))</f>
        <v/>
      </c>
      <c r="CI65" s="37" t="str">
        <f>IF(OR(CI$6="",EU65&lt;&gt;2),"",IFERROR(INDEX('Route Guide - Lanes Not in Data'!$E$5:$E$22370,
IF(ISERROR(MATCH(CI$6&amp;$CQ65,'Route Guide - Lanes Not in Data'!$P$5:$P$22370,0))=FALSE,MATCH(CI$6&amp;$CQ65,'Route Guide - Lanes Not in Data'!$P$5:$P$22370,0),
IF(ISERROR(MATCH(CI$6&amp;$CR65,'Route Guide - Lanes Not in Data'!$P$5:$P$22370,0))=FALSE,MATCH(CI$6&amp;$CR65,'Route Guide - Lanes Not in Data'!$P$5:$P$22370,0),
IF(ISERROR(MATCH(CI$6&amp;$CS65,'Route Guide - Lanes Not in Data'!$P$5:$P$22370,0))=FALSE,MATCH(CI$6&amp;$CS65,'Route Guide - Lanes Not in Data'!$P$5:$P$22370,0),
IF(ISERROR(MATCH(CI$6&amp;$CT65,'Route Guide - Lanes Not in Data'!$P$5:$P$22370,0))=FALSE,MATCH(CI$6&amp;$CT65,'Route Guide - Lanes Not in Data'!$P$5:$P$22370,0),
IF(ISERROR(MATCH(CI$6&amp;$CU65,'Route Guide - Lanes Not in Data'!$P$5:$P$22370,0))=FALSE,MATCH(CI$6&amp;$CU65,'Route Guide - Lanes Not in Data'!$P$5:$P$22370,0),
IF(ISERROR(MATCH(CI$6&amp;$CV65,'Route Guide - Lanes Not in Data'!$P$5:$P$22370,0))=FALSE,MATCH(CI$6&amp;$CV65,'Route Guide - Lanes Not in Data'!$P$5:$P$22370,0),
IF(ISERROR(MATCH(CI$6&amp;$CW65,'Route Guide - Lanes Not in Data'!$P$5:$P$22370,0))=FALSE,MATCH(CI$6&amp;$CW65,'Route Guide - Lanes Not in Data'!$P$5:$P$22370,0),
IF(ISERROR(MATCH(CI$6&amp;$CX65,'Route Guide - Lanes Not in Data'!$P$5:$P$22370,0))=FALSE,MATCH(CI$6&amp;$CX65,'Route Guide - Lanes Not in Data'!$P$5:$P$22370,0),
IF(ISERROR(MATCH(CI$6&amp;$CY65,'Route Guide - Lanes Not in Data'!$P$5:$P$22370,0))=FALSE,MATCH(CI$6&amp;$CY65,'Route Guide - Lanes Not in Data'!$P$5:$P$22370,0),
IF(ISERROR(MATCH(CI$6&amp;$CZ65,'Route Guide - Lanes Not in Data'!$P$5:$P$22370,0))=FALSE,MATCH(CI$6&amp;$CZ65,'Route Guide - Lanes Not in Data'!$P$5:$P$22370,0),""))))))))))),""))</f>
        <v/>
      </c>
      <c r="CJ65" s="37" t="str">
        <f>IF(OR(CJ$6="",EV65&lt;&gt;2),"",IFERROR(INDEX('Route Guide - Lanes Not in Data'!$E$5:$E$22370,
IF(ISERROR(MATCH(CJ$6&amp;$CQ65,'Route Guide - Lanes Not in Data'!$P$5:$P$22370,0))=FALSE,MATCH(CJ$6&amp;$CQ65,'Route Guide - Lanes Not in Data'!$P$5:$P$22370,0),
IF(ISERROR(MATCH(CJ$6&amp;$CR65,'Route Guide - Lanes Not in Data'!$P$5:$P$22370,0))=FALSE,MATCH(CJ$6&amp;$CR65,'Route Guide - Lanes Not in Data'!$P$5:$P$22370,0),
IF(ISERROR(MATCH(CJ$6&amp;$CS65,'Route Guide - Lanes Not in Data'!$P$5:$P$22370,0))=FALSE,MATCH(CJ$6&amp;$CS65,'Route Guide - Lanes Not in Data'!$P$5:$P$22370,0),
IF(ISERROR(MATCH(CJ$6&amp;$CT65,'Route Guide - Lanes Not in Data'!$P$5:$P$22370,0))=FALSE,MATCH(CJ$6&amp;$CT65,'Route Guide - Lanes Not in Data'!$P$5:$P$22370,0),
IF(ISERROR(MATCH(CJ$6&amp;$CU65,'Route Guide - Lanes Not in Data'!$P$5:$P$22370,0))=FALSE,MATCH(CJ$6&amp;$CU65,'Route Guide - Lanes Not in Data'!$P$5:$P$22370,0),
IF(ISERROR(MATCH(CJ$6&amp;$CV65,'Route Guide - Lanes Not in Data'!$P$5:$P$22370,0))=FALSE,MATCH(CJ$6&amp;$CV65,'Route Guide - Lanes Not in Data'!$P$5:$P$22370,0),
IF(ISERROR(MATCH(CJ$6&amp;$CW65,'Route Guide - Lanes Not in Data'!$P$5:$P$22370,0))=FALSE,MATCH(CJ$6&amp;$CW65,'Route Guide - Lanes Not in Data'!$P$5:$P$22370,0),
IF(ISERROR(MATCH(CJ$6&amp;$CX65,'Route Guide - Lanes Not in Data'!$P$5:$P$22370,0))=FALSE,MATCH(CJ$6&amp;$CX65,'Route Guide - Lanes Not in Data'!$P$5:$P$22370,0),
IF(ISERROR(MATCH(CJ$6&amp;$CY65,'Route Guide - Lanes Not in Data'!$P$5:$P$22370,0))=FALSE,MATCH(CJ$6&amp;$CY65,'Route Guide - Lanes Not in Data'!$P$5:$P$22370,0),
IF(ISERROR(MATCH(CJ$6&amp;$CZ65,'Route Guide - Lanes Not in Data'!$P$5:$P$22370,0))=FALSE,MATCH(CJ$6&amp;$CZ65,'Route Guide - Lanes Not in Data'!$P$5:$P$22370,0),""))))))))))),""))</f>
        <v/>
      </c>
      <c r="CK65" s="37" t="str">
        <f>IF(OR(CK$6="",EW65&lt;&gt;2),"",IFERROR(INDEX('Route Guide - Lanes Not in Data'!$E$5:$E$22370,
IF(ISERROR(MATCH(CK$6&amp;$CQ65,'Route Guide - Lanes Not in Data'!$P$5:$P$22370,0))=FALSE,MATCH(CK$6&amp;$CQ65,'Route Guide - Lanes Not in Data'!$P$5:$P$22370,0),
IF(ISERROR(MATCH(CK$6&amp;$CR65,'Route Guide - Lanes Not in Data'!$P$5:$P$22370,0))=FALSE,MATCH(CK$6&amp;$CR65,'Route Guide - Lanes Not in Data'!$P$5:$P$22370,0),
IF(ISERROR(MATCH(CK$6&amp;$CS65,'Route Guide - Lanes Not in Data'!$P$5:$P$22370,0))=FALSE,MATCH(CK$6&amp;$CS65,'Route Guide - Lanes Not in Data'!$P$5:$P$22370,0),
IF(ISERROR(MATCH(CK$6&amp;$CT65,'Route Guide - Lanes Not in Data'!$P$5:$P$22370,0))=FALSE,MATCH(CK$6&amp;$CT65,'Route Guide - Lanes Not in Data'!$P$5:$P$22370,0),
IF(ISERROR(MATCH(CK$6&amp;$CU65,'Route Guide - Lanes Not in Data'!$P$5:$P$22370,0))=FALSE,MATCH(CK$6&amp;$CU65,'Route Guide - Lanes Not in Data'!$P$5:$P$22370,0),
IF(ISERROR(MATCH(CK$6&amp;$CV65,'Route Guide - Lanes Not in Data'!$P$5:$P$22370,0))=FALSE,MATCH(CK$6&amp;$CV65,'Route Guide - Lanes Not in Data'!$P$5:$P$22370,0),
IF(ISERROR(MATCH(CK$6&amp;$CW65,'Route Guide - Lanes Not in Data'!$P$5:$P$22370,0))=FALSE,MATCH(CK$6&amp;$CW65,'Route Guide - Lanes Not in Data'!$P$5:$P$22370,0),
IF(ISERROR(MATCH(CK$6&amp;$CX65,'Route Guide - Lanes Not in Data'!$P$5:$P$22370,0))=FALSE,MATCH(CK$6&amp;$CX65,'Route Guide - Lanes Not in Data'!$P$5:$P$22370,0),
IF(ISERROR(MATCH(CK$6&amp;$CY65,'Route Guide - Lanes Not in Data'!$P$5:$P$22370,0))=FALSE,MATCH(CK$6&amp;$CY65,'Route Guide - Lanes Not in Data'!$P$5:$P$22370,0),
IF(ISERROR(MATCH(CK$6&amp;$CZ65,'Route Guide - Lanes Not in Data'!$P$5:$P$22370,0))=FALSE,MATCH(CK$6&amp;$CZ65,'Route Guide - Lanes Not in Data'!$P$5:$P$22370,0),""))))))))))),""))</f>
        <v/>
      </c>
      <c r="CL65" s="37">
        <f>MAX(BQ65:CK65)</f>
        <v>0.43</v>
      </c>
      <c r="CM65" s="23" t="str">
        <f>INDEX($BQ$6:$CK$6,MATCH(CL65,$BQ65:$CK65,0))</f>
        <v>ODFL</v>
      </c>
      <c r="CN65" s="37">
        <f>LARGE(BQ65:CK65,2)</f>
        <v>0</v>
      </c>
      <c r="CO65" s="23" t="str">
        <f>IFERROR(INDEX($BQ$6:$CK$6,MATCH(CN65,$BQ65:$CK65,0)),CM65)</f>
        <v>SAIA</v>
      </c>
      <c r="CQ65" s="23" t="str">
        <f t="shared" si="72"/>
        <v>-0E25-CA-CITY OF INDUSTRY-NU</v>
      </c>
      <c r="CR65" s="23" t="str">
        <f t="shared" si="73"/>
        <v>-0E25-CA-CITY OF INDUSTRY-CAN</v>
      </c>
      <c r="CS65" s="23" t="str">
        <f t="shared" si="74"/>
        <v>-CA-CITY OF INDUSTRY-NU</v>
      </c>
      <c r="CT65" s="23" t="str">
        <f t="shared" si="75"/>
        <v>-CA-CITY OF INDUSTRY-CAN</v>
      </c>
      <c r="CU65" s="23" t="str">
        <f t="shared" si="76"/>
        <v>-91745-NU</v>
      </c>
      <c r="CV65" s="23" t="str">
        <f t="shared" si="77"/>
        <v>-91745-CAN</v>
      </c>
      <c r="CW65" s="23" t="str">
        <f t="shared" si="78"/>
        <v>-CA-NU</v>
      </c>
      <c r="CX65" s="23" t="str">
        <f t="shared" si="79"/>
        <v>NU-CA</v>
      </c>
      <c r="CY65" s="23" t="str">
        <f>LEFT(CX65,3)&amp;$V65</f>
        <v>NU-CAN</v>
      </c>
      <c r="CZ65" s="23" t="str">
        <f t="shared" si="80"/>
        <v>USA-CAN</v>
      </c>
      <c r="DF65" s="35" t="s">
        <v>15211</v>
      </c>
      <c r="DG65" s="23">
        <v>1</v>
      </c>
      <c r="DH65" s="23">
        <v>1</v>
      </c>
      <c r="DI65" s="23">
        <v>0</v>
      </c>
      <c r="DJ65" s="23">
        <v>0</v>
      </c>
      <c r="DK65" s="23">
        <v>1</v>
      </c>
      <c r="DL65" s="23">
        <v>0</v>
      </c>
      <c r="DM65" s="23">
        <v>0</v>
      </c>
      <c r="DN65" s="23">
        <v>1</v>
      </c>
      <c r="DO65" s="23">
        <v>0</v>
      </c>
      <c r="DP65" s="23">
        <v>0</v>
      </c>
      <c r="DQ65" s="23">
        <v>1</v>
      </c>
      <c r="DR65" s="23">
        <v>0</v>
      </c>
      <c r="DS65" s="23">
        <v>1</v>
      </c>
      <c r="DT65" s="23">
        <v>1</v>
      </c>
      <c r="DU65" s="23">
        <v>0</v>
      </c>
      <c r="EC65" s="38">
        <f t="shared" si="81"/>
        <v>2</v>
      </c>
      <c r="ED65" s="38">
        <f t="shared" si="82"/>
        <v>2</v>
      </c>
      <c r="EE65" s="38">
        <f t="shared" si="83"/>
        <v>0</v>
      </c>
      <c r="EF65" s="38">
        <f t="shared" si="84"/>
        <v>0</v>
      </c>
      <c r="EG65" s="38">
        <f t="shared" si="85"/>
        <v>2</v>
      </c>
      <c r="EH65" s="38">
        <f t="shared" si="86"/>
        <v>1</v>
      </c>
      <c r="EI65" s="38">
        <f t="shared" si="87"/>
        <v>0</v>
      </c>
      <c r="EJ65" s="38">
        <f t="shared" si="88"/>
        <v>2</v>
      </c>
      <c r="EK65" s="38">
        <f t="shared" si="89"/>
        <v>0</v>
      </c>
      <c r="EL65" s="38">
        <f t="shared" si="90"/>
        <v>0</v>
      </c>
      <c r="EM65" s="38">
        <f t="shared" si="91"/>
        <v>2</v>
      </c>
      <c r="EN65" s="38">
        <f t="shared" si="92"/>
        <v>1</v>
      </c>
      <c r="EO65" s="38">
        <f t="shared" si="93"/>
        <v>2</v>
      </c>
      <c r="EP65" s="38">
        <f t="shared" si="94"/>
        <v>2</v>
      </c>
      <c r="EQ65" s="38">
        <f t="shared" si="95"/>
        <v>0</v>
      </c>
      <c r="ER65" s="38"/>
      <c r="ES65" s="38"/>
      <c r="ET65" s="38"/>
      <c r="EU65" s="38"/>
      <c r="EV65" s="38"/>
      <c r="EW65" s="38"/>
    </row>
    <row r="66" spans="2:153" x14ac:dyDescent="0.25">
      <c r="B66" s="42" t="str">
        <f t="shared" si="59"/>
        <v>CA  to  PE</v>
      </c>
      <c r="C66" s="42" t="str" cm="1">
        <f t="array" ref="C66">IFERROR(IFERROR(X66,AW66),ODFL)</f>
        <v>ODFL</v>
      </c>
      <c r="D66" s="31" t="str">
        <f t="shared" si="56"/>
        <v/>
      </c>
      <c r="F66" s="42" t="str">
        <f t="shared" si="60"/>
        <v>PE  to  CA</v>
      </c>
      <c r="G66" s="42" t="str" cm="1">
        <f t="array" ref="G66">IFERROR(IFERROR(BN66,CM66),ODFL)</f>
        <v>ODFL</v>
      </c>
      <c r="H66" s="31" t="str">
        <f t="shared" si="7"/>
        <v/>
      </c>
      <c r="U66" s="23" t="s">
        <v>2246</v>
      </c>
      <c r="V66" s="23" t="s">
        <v>2752</v>
      </c>
      <c r="W66" s="23" t="str">
        <f t="shared" si="61"/>
        <v>0E25-CA-CITY OF INDUSTRY-CA-PE</v>
      </c>
      <c r="X66" s="23" t="e">
        <f>_xlfn.XLOOKUP($W66,'Route Guide - Lanes In Data'!$B$1:$B$2645,'Route Guide - Lanes In Data'!D$1:D$2645)</f>
        <v>#N/A</v>
      </c>
      <c r="Y66" s="23" t="e">
        <f>_xlfn.XLOOKUP($W66,'Route Guide - Lanes In Data'!$B$1:$B$2645,'Route Guide - Lanes In Data'!E$1:E$2645)</f>
        <v>#N/A</v>
      </c>
      <c r="AA66" s="37">
        <f>IF(OR(AA$6="",EC66&lt;&gt;2),"",IFERROR(INDEX('Route Guide - Lanes Not in Data'!$D$5:$D$22370,
IF(ISERROR(MATCH(AA$6&amp;$BA66,'Route Guide - Lanes Not in Data'!$P$5:$P$22370,0))=FALSE,MATCH(AA$6&amp;$BA66,'Route Guide - Lanes Not in Data'!$P$5:$P$22370,0),
IF(ISERROR(MATCH(AA$6&amp;$BB66,'Route Guide - Lanes Not in Data'!$P$5:$P$22370,0))=FALSE,MATCH(AA$6&amp;$BB66,'Route Guide - Lanes Not in Data'!$P$5:$P$22370,0),
IF(ISERROR(MATCH(AA$6&amp;$BC66,'Route Guide - Lanes Not in Data'!$P$5:$P$22370,0))=FALSE,MATCH(AA$6&amp;$BC66,'Route Guide - Lanes Not in Data'!$P$5:$P$22370,0),
IF(ISERROR(MATCH(AA$6&amp;$BD66,'Route Guide - Lanes Not in Data'!$P$5:$P$22370,0))=FALSE,MATCH(AA$6&amp;$BD66,'Route Guide - Lanes Not in Data'!$P$5:$P$22370,0),
IF(ISERROR(MATCH(AA$6&amp;$BE66,'Route Guide - Lanes Not in Data'!$P$5:$P$22370,0))=FALSE,MATCH(AA$6&amp;$BE66,'Route Guide - Lanes Not in Data'!$P$5:$P$22370,0),
IF(ISERROR(MATCH(AA$6&amp;$BF66,'Route Guide - Lanes Not in Data'!$P$5:$P$22370,0))=FALSE,MATCH(AA$6&amp;$BF66,'Route Guide - Lanes Not in Data'!$P$5:$P$22370,0),
IF(ISERROR(MATCH(AA$6&amp;$BG66,'Route Guide - Lanes Not in Data'!$P$5:$P$22370,0))=FALSE,MATCH(AA$6&amp;$BG66,'Route Guide - Lanes Not in Data'!$P$5:$P$22370,0),
IF(ISERROR(MATCH(AA$6&amp;$BH66,'Route Guide - Lanes Not in Data'!$P$5:$P$22370,0))=FALSE,MATCH(AA$6&amp;$BH66,'Route Guide - Lanes Not in Data'!$P$5:$P$22370,0),
IF(ISERROR(MATCH(AA$6&amp;$BI66,'Route Guide - Lanes Not in Data'!$P$5:$P$22370,0))=FALSE,MATCH(AA$6&amp;$BI66,'Route Guide - Lanes Not in Data'!$P$5:$P$22370,0),
IF(ISERROR(MATCH(AA$6&amp;$BJ66,'Route Guide - Lanes Not in Data'!$P$5:$P$22370,0))=FALSE,MATCH(AA$6&amp;$BJ66,'Route Guide - Lanes Not in Data'!$P$5:$P$22370,0),""))))))))))),""))</f>
        <v>0.43</v>
      </c>
      <c r="AB66" s="37">
        <f>IF(OR(AB$6="",ED66&lt;&gt;2),"",IFERROR(INDEX('Route Guide - Lanes Not in Data'!$D$5:$D$22370,
IF(ISERROR(MATCH(AB$6&amp;$BA66,'Route Guide - Lanes Not in Data'!$P$5:$P$22370,0))=FALSE,MATCH(AB$6&amp;$BA66,'Route Guide - Lanes Not in Data'!$P$5:$P$22370,0),
IF(ISERROR(MATCH(AB$6&amp;$BB66,'Route Guide - Lanes Not in Data'!$P$5:$P$22370,0))=FALSE,MATCH(AB$6&amp;$BB66,'Route Guide - Lanes Not in Data'!$P$5:$P$22370,0),
IF(ISERROR(MATCH(AB$6&amp;$BC66,'Route Guide - Lanes Not in Data'!$P$5:$P$22370,0))=FALSE,MATCH(AB$6&amp;$BC66,'Route Guide - Lanes Not in Data'!$P$5:$P$22370,0),
IF(ISERROR(MATCH(AB$6&amp;$BD66,'Route Guide - Lanes Not in Data'!$P$5:$P$22370,0))=FALSE,MATCH(AB$6&amp;$BD66,'Route Guide - Lanes Not in Data'!$P$5:$P$22370,0),
IF(ISERROR(MATCH(AB$6&amp;$BE66,'Route Guide - Lanes Not in Data'!$P$5:$P$22370,0))=FALSE,MATCH(AB$6&amp;$BE66,'Route Guide - Lanes Not in Data'!$P$5:$P$22370,0),
IF(ISERROR(MATCH(AB$6&amp;$BF66,'Route Guide - Lanes Not in Data'!$P$5:$P$22370,0))=FALSE,MATCH(AB$6&amp;$BF66,'Route Guide - Lanes Not in Data'!$P$5:$P$22370,0),
IF(ISERROR(MATCH(AB$6&amp;$BG66,'Route Guide - Lanes Not in Data'!$P$5:$P$22370,0))=FALSE,MATCH(AB$6&amp;$BG66,'Route Guide - Lanes Not in Data'!$P$5:$P$22370,0),
IF(ISERROR(MATCH(AB$6&amp;$BH66,'Route Guide - Lanes Not in Data'!$P$5:$P$22370,0))=FALSE,MATCH(AB$6&amp;$BH66,'Route Guide - Lanes Not in Data'!$P$5:$P$22370,0),
IF(ISERROR(MATCH(AB$6&amp;$BI66,'Route Guide - Lanes Not in Data'!$P$5:$P$22370,0))=FALSE,MATCH(AB$6&amp;$BI66,'Route Guide - Lanes Not in Data'!$P$5:$P$22370,0),
IF(ISERROR(MATCH(AB$6&amp;$BJ66,'Route Guide - Lanes Not in Data'!$P$5:$P$22370,0))=FALSE,MATCH(AB$6&amp;$BJ66,'Route Guide - Lanes Not in Data'!$P$5:$P$22370,0),""))))))))))),""))</f>
        <v>0.14799999999999999</v>
      </c>
      <c r="AC66" s="37" t="str">
        <f>IF(OR(AC$6="",EE66&lt;&gt;2),"",IFERROR(INDEX('Route Guide - Lanes Not in Data'!$D$5:$D$22370,
IF(ISERROR(MATCH(AC$6&amp;$BA66,'Route Guide - Lanes Not in Data'!$P$5:$P$22370,0))=FALSE,MATCH(AC$6&amp;$BA66,'Route Guide - Lanes Not in Data'!$P$5:$P$22370,0),
IF(ISERROR(MATCH(AC$6&amp;$BB66,'Route Guide - Lanes Not in Data'!$P$5:$P$22370,0))=FALSE,MATCH(AC$6&amp;$BB66,'Route Guide - Lanes Not in Data'!$P$5:$P$22370,0),
IF(ISERROR(MATCH(AC$6&amp;$BC66,'Route Guide - Lanes Not in Data'!$P$5:$P$22370,0))=FALSE,MATCH(AC$6&amp;$BC66,'Route Guide - Lanes Not in Data'!$P$5:$P$22370,0),
IF(ISERROR(MATCH(AC$6&amp;$BD66,'Route Guide - Lanes Not in Data'!$P$5:$P$22370,0))=FALSE,MATCH(AC$6&amp;$BD66,'Route Guide - Lanes Not in Data'!$P$5:$P$22370,0),
IF(ISERROR(MATCH(AC$6&amp;$BE66,'Route Guide - Lanes Not in Data'!$P$5:$P$22370,0))=FALSE,MATCH(AC$6&amp;$BE66,'Route Guide - Lanes Not in Data'!$P$5:$P$22370,0),
IF(ISERROR(MATCH(AC$6&amp;$BF66,'Route Guide - Lanes Not in Data'!$P$5:$P$22370,0))=FALSE,MATCH(AC$6&amp;$BF66,'Route Guide - Lanes Not in Data'!$P$5:$P$22370,0),
IF(ISERROR(MATCH(AC$6&amp;$BG66,'Route Guide - Lanes Not in Data'!$P$5:$P$22370,0))=FALSE,MATCH(AC$6&amp;$BG66,'Route Guide - Lanes Not in Data'!$P$5:$P$22370,0),
IF(ISERROR(MATCH(AC$6&amp;$BH66,'Route Guide - Lanes Not in Data'!$P$5:$P$22370,0))=FALSE,MATCH(AC$6&amp;$BH66,'Route Guide - Lanes Not in Data'!$P$5:$P$22370,0),
IF(ISERROR(MATCH(AC$6&amp;$BI66,'Route Guide - Lanes Not in Data'!$P$5:$P$22370,0))=FALSE,MATCH(AC$6&amp;$BI66,'Route Guide - Lanes Not in Data'!$P$5:$P$22370,0),
IF(ISERROR(MATCH(AC$6&amp;$BJ66,'Route Guide - Lanes Not in Data'!$P$5:$P$22370,0))=FALSE,MATCH(AC$6&amp;$BJ66,'Route Guide - Lanes Not in Data'!$P$5:$P$22370,0),""))))))))))),""))</f>
        <v/>
      </c>
      <c r="AD66" s="37" t="str">
        <f>IF(OR(AD$6="",EF66&lt;&gt;2),"",IFERROR(INDEX('Route Guide - Lanes Not in Data'!$D$5:$D$22370,
IF(ISERROR(MATCH(AD$6&amp;$BA66,'Route Guide - Lanes Not in Data'!$P$5:$P$22370,0))=FALSE,MATCH(AD$6&amp;$BA66,'Route Guide - Lanes Not in Data'!$P$5:$P$22370,0),
IF(ISERROR(MATCH(AD$6&amp;$BB66,'Route Guide - Lanes Not in Data'!$P$5:$P$22370,0))=FALSE,MATCH(AD$6&amp;$BB66,'Route Guide - Lanes Not in Data'!$P$5:$P$22370,0),
IF(ISERROR(MATCH(AD$6&amp;$BC66,'Route Guide - Lanes Not in Data'!$P$5:$P$22370,0))=FALSE,MATCH(AD$6&amp;$BC66,'Route Guide - Lanes Not in Data'!$P$5:$P$22370,0),
IF(ISERROR(MATCH(AD$6&amp;$BD66,'Route Guide - Lanes Not in Data'!$P$5:$P$22370,0))=FALSE,MATCH(AD$6&amp;$BD66,'Route Guide - Lanes Not in Data'!$P$5:$P$22370,0),
IF(ISERROR(MATCH(AD$6&amp;$BE66,'Route Guide - Lanes Not in Data'!$P$5:$P$22370,0))=FALSE,MATCH(AD$6&amp;$BE66,'Route Guide - Lanes Not in Data'!$P$5:$P$22370,0),
IF(ISERROR(MATCH(AD$6&amp;$BF66,'Route Guide - Lanes Not in Data'!$P$5:$P$22370,0))=FALSE,MATCH(AD$6&amp;$BF66,'Route Guide - Lanes Not in Data'!$P$5:$P$22370,0),
IF(ISERROR(MATCH(AD$6&amp;$BG66,'Route Guide - Lanes Not in Data'!$P$5:$P$22370,0))=FALSE,MATCH(AD$6&amp;$BG66,'Route Guide - Lanes Not in Data'!$P$5:$P$22370,0),
IF(ISERROR(MATCH(AD$6&amp;$BH66,'Route Guide - Lanes Not in Data'!$P$5:$P$22370,0))=FALSE,MATCH(AD$6&amp;$BH66,'Route Guide - Lanes Not in Data'!$P$5:$P$22370,0),
IF(ISERROR(MATCH(AD$6&amp;$BI66,'Route Guide - Lanes Not in Data'!$P$5:$P$22370,0))=FALSE,MATCH(AD$6&amp;$BI66,'Route Guide - Lanes Not in Data'!$P$5:$P$22370,0),
IF(ISERROR(MATCH(AD$6&amp;$BJ66,'Route Guide - Lanes Not in Data'!$P$5:$P$22370,0))=FALSE,MATCH(AD$6&amp;$BJ66,'Route Guide - Lanes Not in Data'!$P$5:$P$22370,0),""))))))))))),""))</f>
        <v/>
      </c>
      <c r="AE66" s="37">
        <f>IF(OR(AE$6="",EG66&lt;&gt;2),"",IFERROR(INDEX('Route Guide - Lanes Not in Data'!$D$5:$D$22370,
IF(ISERROR(MATCH(AE$6&amp;$BA66,'Route Guide - Lanes Not in Data'!$P$5:$P$22370,0))=FALSE,MATCH(AE$6&amp;$BA66,'Route Guide - Lanes Not in Data'!$P$5:$P$22370,0),
IF(ISERROR(MATCH(AE$6&amp;$BB66,'Route Guide - Lanes Not in Data'!$P$5:$P$22370,0))=FALSE,MATCH(AE$6&amp;$BB66,'Route Guide - Lanes Not in Data'!$P$5:$P$22370,0),
IF(ISERROR(MATCH(AE$6&amp;$BC66,'Route Guide - Lanes Not in Data'!$P$5:$P$22370,0))=FALSE,MATCH(AE$6&amp;$BC66,'Route Guide - Lanes Not in Data'!$P$5:$P$22370,0),
IF(ISERROR(MATCH(AE$6&amp;$BD66,'Route Guide - Lanes Not in Data'!$P$5:$P$22370,0))=FALSE,MATCH(AE$6&amp;$BD66,'Route Guide - Lanes Not in Data'!$P$5:$P$22370,0),
IF(ISERROR(MATCH(AE$6&amp;$BE66,'Route Guide - Lanes Not in Data'!$P$5:$P$22370,0))=FALSE,MATCH(AE$6&amp;$BE66,'Route Guide - Lanes Not in Data'!$P$5:$P$22370,0),
IF(ISERROR(MATCH(AE$6&amp;$BF66,'Route Guide - Lanes Not in Data'!$P$5:$P$22370,0))=FALSE,MATCH(AE$6&amp;$BF66,'Route Guide - Lanes Not in Data'!$P$5:$P$22370,0),
IF(ISERROR(MATCH(AE$6&amp;$BG66,'Route Guide - Lanes Not in Data'!$P$5:$P$22370,0))=FALSE,MATCH(AE$6&amp;$BG66,'Route Guide - Lanes Not in Data'!$P$5:$P$22370,0),
IF(ISERROR(MATCH(AE$6&amp;$BH66,'Route Guide - Lanes Not in Data'!$P$5:$P$22370,0))=FALSE,MATCH(AE$6&amp;$BH66,'Route Guide - Lanes Not in Data'!$P$5:$P$22370,0),
IF(ISERROR(MATCH(AE$6&amp;$BI66,'Route Guide - Lanes Not in Data'!$P$5:$P$22370,0))=FALSE,MATCH(AE$6&amp;$BI66,'Route Guide - Lanes Not in Data'!$P$5:$P$22370,0),
IF(ISERROR(MATCH(AE$6&amp;$BJ66,'Route Guide - Lanes Not in Data'!$P$5:$P$22370,0))=FALSE,MATCH(AE$6&amp;$BJ66,'Route Guide - Lanes Not in Data'!$P$5:$P$22370,0),""))))))))))),""))</f>
        <v>0</v>
      </c>
      <c r="AF66" s="37" t="str">
        <f>IF(OR(AF$6="",EH66&lt;&gt;2),"",IFERROR(INDEX('Route Guide - Lanes Not in Data'!$D$5:$D$22370,
IF(ISERROR(MATCH(AF$6&amp;$BA66,'Route Guide - Lanes Not in Data'!$P$5:$P$22370,0))=FALSE,MATCH(AF$6&amp;$BA66,'Route Guide - Lanes Not in Data'!$P$5:$P$22370,0),
IF(ISERROR(MATCH(AF$6&amp;$BB66,'Route Guide - Lanes Not in Data'!$P$5:$P$22370,0))=FALSE,MATCH(AF$6&amp;$BB66,'Route Guide - Lanes Not in Data'!$P$5:$P$22370,0),
IF(ISERROR(MATCH(AF$6&amp;$BC66,'Route Guide - Lanes Not in Data'!$P$5:$P$22370,0))=FALSE,MATCH(AF$6&amp;$BC66,'Route Guide - Lanes Not in Data'!$P$5:$P$22370,0),
IF(ISERROR(MATCH(AF$6&amp;$BD66,'Route Guide - Lanes Not in Data'!$P$5:$P$22370,0))=FALSE,MATCH(AF$6&amp;$BD66,'Route Guide - Lanes Not in Data'!$P$5:$P$22370,0),
IF(ISERROR(MATCH(AF$6&amp;$BE66,'Route Guide - Lanes Not in Data'!$P$5:$P$22370,0))=FALSE,MATCH(AF$6&amp;$BE66,'Route Guide - Lanes Not in Data'!$P$5:$P$22370,0),
IF(ISERROR(MATCH(AF$6&amp;$BF66,'Route Guide - Lanes Not in Data'!$P$5:$P$22370,0))=FALSE,MATCH(AF$6&amp;$BF66,'Route Guide - Lanes Not in Data'!$P$5:$P$22370,0),
IF(ISERROR(MATCH(AF$6&amp;$BG66,'Route Guide - Lanes Not in Data'!$P$5:$P$22370,0))=FALSE,MATCH(AF$6&amp;$BG66,'Route Guide - Lanes Not in Data'!$P$5:$P$22370,0),
IF(ISERROR(MATCH(AF$6&amp;$BH66,'Route Guide - Lanes Not in Data'!$P$5:$P$22370,0))=FALSE,MATCH(AF$6&amp;$BH66,'Route Guide - Lanes Not in Data'!$P$5:$P$22370,0),
IF(ISERROR(MATCH(AF$6&amp;$BI66,'Route Guide - Lanes Not in Data'!$P$5:$P$22370,0))=FALSE,MATCH(AF$6&amp;$BI66,'Route Guide - Lanes Not in Data'!$P$5:$P$22370,0),
IF(ISERROR(MATCH(AF$6&amp;$BJ66,'Route Guide - Lanes Not in Data'!$P$5:$P$22370,0))=FALSE,MATCH(AF$6&amp;$BJ66,'Route Guide - Lanes Not in Data'!$P$5:$P$22370,0),""))))))))))),""))</f>
        <v/>
      </c>
      <c r="AG66" s="37" t="str">
        <f>IF(OR(AG$6="",EI66&lt;&gt;2),"",IFERROR(INDEX('Route Guide - Lanes Not in Data'!$D$5:$D$22370,
IF(ISERROR(MATCH(AG$6&amp;$BA66,'Route Guide - Lanes Not in Data'!$P$5:$P$22370,0))=FALSE,MATCH(AG$6&amp;$BA66,'Route Guide - Lanes Not in Data'!$P$5:$P$22370,0),
IF(ISERROR(MATCH(AG$6&amp;$BB66,'Route Guide - Lanes Not in Data'!$P$5:$P$22370,0))=FALSE,MATCH(AG$6&amp;$BB66,'Route Guide - Lanes Not in Data'!$P$5:$P$22370,0),
IF(ISERROR(MATCH(AG$6&amp;$BC66,'Route Guide - Lanes Not in Data'!$P$5:$P$22370,0))=FALSE,MATCH(AG$6&amp;$BC66,'Route Guide - Lanes Not in Data'!$P$5:$P$22370,0),
IF(ISERROR(MATCH(AG$6&amp;$BD66,'Route Guide - Lanes Not in Data'!$P$5:$P$22370,0))=FALSE,MATCH(AG$6&amp;$BD66,'Route Guide - Lanes Not in Data'!$P$5:$P$22370,0),
IF(ISERROR(MATCH(AG$6&amp;$BE66,'Route Guide - Lanes Not in Data'!$P$5:$P$22370,0))=FALSE,MATCH(AG$6&amp;$BE66,'Route Guide - Lanes Not in Data'!$P$5:$P$22370,0),
IF(ISERROR(MATCH(AG$6&amp;$BF66,'Route Guide - Lanes Not in Data'!$P$5:$P$22370,0))=FALSE,MATCH(AG$6&amp;$BF66,'Route Guide - Lanes Not in Data'!$P$5:$P$22370,0),
IF(ISERROR(MATCH(AG$6&amp;$BG66,'Route Guide - Lanes Not in Data'!$P$5:$P$22370,0))=FALSE,MATCH(AG$6&amp;$BG66,'Route Guide - Lanes Not in Data'!$P$5:$P$22370,0),
IF(ISERROR(MATCH(AG$6&amp;$BH66,'Route Guide - Lanes Not in Data'!$P$5:$P$22370,0))=FALSE,MATCH(AG$6&amp;$BH66,'Route Guide - Lanes Not in Data'!$P$5:$P$22370,0),
IF(ISERROR(MATCH(AG$6&amp;$BI66,'Route Guide - Lanes Not in Data'!$P$5:$P$22370,0))=FALSE,MATCH(AG$6&amp;$BI66,'Route Guide - Lanes Not in Data'!$P$5:$P$22370,0),
IF(ISERROR(MATCH(AG$6&amp;$BJ66,'Route Guide - Lanes Not in Data'!$P$5:$P$22370,0))=FALSE,MATCH(AG$6&amp;$BJ66,'Route Guide - Lanes Not in Data'!$P$5:$P$22370,0),""))))))))))),""))</f>
        <v/>
      </c>
      <c r="AH66" s="37" t="str">
        <f>IF(OR(AH$6="",EJ66&lt;&gt;2),"",IFERROR(INDEX('Route Guide - Lanes Not in Data'!$D$5:$D$22370,
IF(ISERROR(MATCH(AH$6&amp;$BA66,'Route Guide - Lanes Not in Data'!$P$5:$P$22370,0))=FALSE,MATCH(AH$6&amp;$BA66,'Route Guide - Lanes Not in Data'!$P$5:$P$22370,0),
IF(ISERROR(MATCH(AH$6&amp;$BB66,'Route Guide - Lanes Not in Data'!$P$5:$P$22370,0))=FALSE,MATCH(AH$6&amp;$BB66,'Route Guide - Lanes Not in Data'!$P$5:$P$22370,0),
IF(ISERROR(MATCH(AH$6&amp;$BC66,'Route Guide - Lanes Not in Data'!$P$5:$P$22370,0))=FALSE,MATCH(AH$6&amp;$BC66,'Route Guide - Lanes Not in Data'!$P$5:$P$22370,0),
IF(ISERROR(MATCH(AH$6&amp;$BD66,'Route Guide - Lanes Not in Data'!$P$5:$P$22370,0))=FALSE,MATCH(AH$6&amp;$BD66,'Route Guide - Lanes Not in Data'!$P$5:$P$22370,0),
IF(ISERROR(MATCH(AH$6&amp;$BE66,'Route Guide - Lanes Not in Data'!$P$5:$P$22370,0))=FALSE,MATCH(AH$6&amp;$BE66,'Route Guide - Lanes Not in Data'!$P$5:$P$22370,0),
IF(ISERROR(MATCH(AH$6&amp;$BF66,'Route Guide - Lanes Not in Data'!$P$5:$P$22370,0))=FALSE,MATCH(AH$6&amp;$BF66,'Route Guide - Lanes Not in Data'!$P$5:$P$22370,0),
IF(ISERROR(MATCH(AH$6&amp;$BG66,'Route Guide - Lanes Not in Data'!$P$5:$P$22370,0))=FALSE,MATCH(AH$6&amp;$BG66,'Route Guide - Lanes Not in Data'!$P$5:$P$22370,0),
IF(ISERROR(MATCH(AH$6&amp;$BH66,'Route Guide - Lanes Not in Data'!$P$5:$P$22370,0))=FALSE,MATCH(AH$6&amp;$BH66,'Route Guide - Lanes Not in Data'!$P$5:$P$22370,0),
IF(ISERROR(MATCH(AH$6&amp;$BI66,'Route Guide - Lanes Not in Data'!$P$5:$P$22370,0))=FALSE,MATCH(AH$6&amp;$BI66,'Route Guide - Lanes Not in Data'!$P$5:$P$22370,0),
IF(ISERROR(MATCH(AH$6&amp;$BJ66,'Route Guide - Lanes Not in Data'!$P$5:$P$22370,0))=FALSE,MATCH(AH$6&amp;$BJ66,'Route Guide - Lanes Not in Data'!$P$5:$P$22370,0),""))))))))))),""))</f>
        <v/>
      </c>
      <c r="AI66" s="37" t="str">
        <f>IF(OR(AI$6="",EK66&lt;&gt;2),"",IFERROR(INDEX('Route Guide - Lanes Not in Data'!$D$5:$D$22370,
IF(ISERROR(MATCH(AI$6&amp;$BA66,'Route Guide - Lanes Not in Data'!$P$5:$P$22370,0))=FALSE,MATCH(AI$6&amp;$BA66,'Route Guide - Lanes Not in Data'!$P$5:$P$22370,0),
IF(ISERROR(MATCH(AI$6&amp;$BB66,'Route Guide - Lanes Not in Data'!$P$5:$P$22370,0))=FALSE,MATCH(AI$6&amp;$BB66,'Route Guide - Lanes Not in Data'!$P$5:$P$22370,0),
IF(ISERROR(MATCH(AI$6&amp;$BC66,'Route Guide - Lanes Not in Data'!$P$5:$P$22370,0))=FALSE,MATCH(AI$6&amp;$BC66,'Route Guide - Lanes Not in Data'!$P$5:$P$22370,0),
IF(ISERROR(MATCH(AI$6&amp;$BD66,'Route Guide - Lanes Not in Data'!$P$5:$P$22370,0))=FALSE,MATCH(AI$6&amp;$BD66,'Route Guide - Lanes Not in Data'!$P$5:$P$22370,0),
IF(ISERROR(MATCH(AI$6&amp;$BE66,'Route Guide - Lanes Not in Data'!$P$5:$P$22370,0))=FALSE,MATCH(AI$6&amp;$BE66,'Route Guide - Lanes Not in Data'!$P$5:$P$22370,0),
IF(ISERROR(MATCH(AI$6&amp;$BF66,'Route Guide - Lanes Not in Data'!$P$5:$P$22370,0))=FALSE,MATCH(AI$6&amp;$BF66,'Route Guide - Lanes Not in Data'!$P$5:$P$22370,0),
IF(ISERROR(MATCH(AI$6&amp;$BG66,'Route Guide - Lanes Not in Data'!$P$5:$P$22370,0))=FALSE,MATCH(AI$6&amp;$BG66,'Route Guide - Lanes Not in Data'!$P$5:$P$22370,0),
IF(ISERROR(MATCH(AI$6&amp;$BH66,'Route Guide - Lanes Not in Data'!$P$5:$P$22370,0))=FALSE,MATCH(AI$6&amp;$BH66,'Route Guide - Lanes Not in Data'!$P$5:$P$22370,0),
IF(ISERROR(MATCH(AI$6&amp;$BI66,'Route Guide - Lanes Not in Data'!$P$5:$P$22370,0))=FALSE,MATCH(AI$6&amp;$BI66,'Route Guide - Lanes Not in Data'!$P$5:$P$22370,0),
IF(ISERROR(MATCH(AI$6&amp;$BJ66,'Route Guide - Lanes Not in Data'!$P$5:$P$22370,0))=FALSE,MATCH(AI$6&amp;$BJ66,'Route Guide - Lanes Not in Data'!$P$5:$P$22370,0),""))))))))))),""))</f>
        <v/>
      </c>
      <c r="AJ66" s="37" t="str">
        <f>IF(OR(AJ$6="",EL66&lt;&gt;2),"",IFERROR(INDEX('Route Guide - Lanes Not in Data'!$D$5:$D$22370,
IF(ISERROR(MATCH(AJ$6&amp;$BA66,'Route Guide - Lanes Not in Data'!$P$5:$P$22370,0))=FALSE,MATCH(AJ$6&amp;$BA66,'Route Guide - Lanes Not in Data'!$P$5:$P$22370,0),
IF(ISERROR(MATCH(AJ$6&amp;$BB66,'Route Guide - Lanes Not in Data'!$P$5:$P$22370,0))=FALSE,MATCH(AJ$6&amp;$BB66,'Route Guide - Lanes Not in Data'!$P$5:$P$22370,0),
IF(ISERROR(MATCH(AJ$6&amp;$BC66,'Route Guide - Lanes Not in Data'!$P$5:$P$22370,0))=FALSE,MATCH(AJ$6&amp;$BC66,'Route Guide - Lanes Not in Data'!$P$5:$P$22370,0),
IF(ISERROR(MATCH(AJ$6&amp;$BD66,'Route Guide - Lanes Not in Data'!$P$5:$P$22370,0))=FALSE,MATCH(AJ$6&amp;$BD66,'Route Guide - Lanes Not in Data'!$P$5:$P$22370,0),
IF(ISERROR(MATCH(AJ$6&amp;$BE66,'Route Guide - Lanes Not in Data'!$P$5:$P$22370,0))=FALSE,MATCH(AJ$6&amp;$BE66,'Route Guide - Lanes Not in Data'!$P$5:$P$22370,0),
IF(ISERROR(MATCH(AJ$6&amp;$BF66,'Route Guide - Lanes Not in Data'!$P$5:$P$22370,0))=FALSE,MATCH(AJ$6&amp;$BF66,'Route Guide - Lanes Not in Data'!$P$5:$P$22370,0),
IF(ISERROR(MATCH(AJ$6&amp;$BG66,'Route Guide - Lanes Not in Data'!$P$5:$P$22370,0))=FALSE,MATCH(AJ$6&amp;$BG66,'Route Guide - Lanes Not in Data'!$P$5:$P$22370,0),
IF(ISERROR(MATCH(AJ$6&amp;$BH66,'Route Guide - Lanes Not in Data'!$P$5:$P$22370,0))=FALSE,MATCH(AJ$6&amp;$BH66,'Route Guide - Lanes Not in Data'!$P$5:$P$22370,0),
IF(ISERROR(MATCH(AJ$6&amp;$BI66,'Route Guide - Lanes Not in Data'!$P$5:$P$22370,0))=FALSE,MATCH(AJ$6&amp;$BI66,'Route Guide - Lanes Not in Data'!$P$5:$P$22370,0),
IF(ISERROR(MATCH(AJ$6&amp;$BJ66,'Route Guide - Lanes Not in Data'!$P$5:$P$22370,0))=FALSE,MATCH(AJ$6&amp;$BJ66,'Route Guide - Lanes Not in Data'!$P$5:$P$22370,0),""))))))))))),""))</f>
        <v/>
      </c>
      <c r="AK66" s="37" t="str">
        <f>IF(OR(AK$6="",EM66&lt;&gt;2),"",IFERROR(INDEX('Route Guide - Lanes Not in Data'!$D$5:$D$22370,
IF(ISERROR(MATCH(AK$6&amp;$BA66,'Route Guide - Lanes Not in Data'!$P$5:$P$22370,0))=FALSE,MATCH(AK$6&amp;$BA66,'Route Guide - Lanes Not in Data'!$P$5:$P$22370,0),
IF(ISERROR(MATCH(AK$6&amp;$BB66,'Route Guide - Lanes Not in Data'!$P$5:$P$22370,0))=FALSE,MATCH(AK$6&amp;$BB66,'Route Guide - Lanes Not in Data'!$P$5:$P$22370,0),
IF(ISERROR(MATCH(AK$6&amp;$BC66,'Route Guide - Lanes Not in Data'!$P$5:$P$22370,0))=FALSE,MATCH(AK$6&amp;$BC66,'Route Guide - Lanes Not in Data'!$P$5:$P$22370,0),
IF(ISERROR(MATCH(AK$6&amp;$BD66,'Route Guide - Lanes Not in Data'!$P$5:$P$22370,0))=FALSE,MATCH(AK$6&amp;$BD66,'Route Guide - Lanes Not in Data'!$P$5:$P$22370,0),
IF(ISERROR(MATCH(AK$6&amp;$BE66,'Route Guide - Lanes Not in Data'!$P$5:$P$22370,0))=FALSE,MATCH(AK$6&amp;$BE66,'Route Guide - Lanes Not in Data'!$P$5:$P$22370,0),
IF(ISERROR(MATCH(AK$6&amp;$BF66,'Route Guide - Lanes Not in Data'!$P$5:$P$22370,0))=FALSE,MATCH(AK$6&amp;$BF66,'Route Guide - Lanes Not in Data'!$P$5:$P$22370,0),
IF(ISERROR(MATCH(AK$6&amp;$BG66,'Route Guide - Lanes Not in Data'!$P$5:$P$22370,0))=FALSE,MATCH(AK$6&amp;$BG66,'Route Guide - Lanes Not in Data'!$P$5:$P$22370,0),
IF(ISERROR(MATCH(AK$6&amp;$BH66,'Route Guide - Lanes Not in Data'!$P$5:$P$22370,0))=FALSE,MATCH(AK$6&amp;$BH66,'Route Guide - Lanes Not in Data'!$P$5:$P$22370,0),
IF(ISERROR(MATCH(AK$6&amp;$BI66,'Route Guide - Lanes Not in Data'!$P$5:$P$22370,0))=FALSE,MATCH(AK$6&amp;$BI66,'Route Guide - Lanes Not in Data'!$P$5:$P$22370,0),
IF(ISERROR(MATCH(AK$6&amp;$BJ66,'Route Guide - Lanes Not in Data'!$P$5:$P$22370,0))=FALSE,MATCH(AK$6&amp;$BJ66,'Route Guide - Lanes Not in Data'!$P$5:$P$22370,0),""))))))))))),""))</f>
        <v/>
      </c>
      <c r="AL66" s="37" t="str">
        <f>IF(OR(AL$6="",EN66&lt;&gt;2),"",IFERROR(INDEX('Route Guide - Lanes Not in Data'!$D$5:$D$22370,
IF(ISERROR(MATCH(AL$6&amp;$BA66,'Route Guide - Lanes Not in Data'!$P$5:$P$22370,0))=FALSE,MATCH(AL$6&amp;$BA66,'Route Guide - Lanes Not in Data'!$P$5:$P$22370,0),
IF(ISERROR(MATCH(AL$6&amp;$BB66,'Route Guide - Lanes Not in Data'!$P$5:$P$22370,0))=FALSE,MATCH(AL$6&amp;$BB66,'Route Guide - Lanes Not in Data'!$P$5:$P$22370,0),
IF(ISERROR(MATCH(AL$6&amp;$BC66,'Route Guide - Lanes Not in Data'!$P$5:$P$22370,0))=FALSE,MATCH(AL$6&amp;$BC66,'Route Guide - Lanes Not in Data'!$P$5:$P$22370,0),
IF(ISERROR(MATCH(AL$6&amp;$BD66,'Route Guide - Lanes Not in Data'!$P$5:$P$22370,0))=FALSE,MATCH(AL$6&amp;$BD66,'Route Guide - Lanes Not in Data'!$P$5:$P$22370,0),
IF(ISERROR(MATCH(AL$6&amp;$BE66,'Route Guide - Lanes Not in Data'!$P$5:$P$22370,0))=FALSE,MATCH(AL$6&amp;$BE66,'Route Guide - Lanes Not in Data'!$P$5:$P$22370,0),
IF(ISERROR(MATCH(AL$6&amp;$BF66,'Route Guide - Lanes Not in Data'!$P$5:$P$22370,0))=FALSE,MATCH(AL$6&amp;$BF66,'Route Guide - Lanes Not in Data'!$P$5:$P$22370,0),
IF(ISERROR(MATCH(AL$6&amp;$BG66,'Route Guide - Lanes Not in Data'!$P$5:$P$22370,0))=FALSE,MATCH(AL$6&amp;$BG66,'Route Guide - Lanes Not in Data'!$P$5:$P$22370,0),
IF(ISERROR(MATCH(AL$6&amp;$BH66,'Route Guide - Lanes Not in Data'!$P$5:$P$22370,0))=FALSE,MATCH(AL$6&amp;$BH66,'Route Guide - Lanes Not in Data'!$P$5:$P$22370,0),
IF(ISERROR(MATCH(AL$6&amp;$BI66,'Route Guide - Lanes Not in Data'!$P$5:$P$22370,0))=FALSE,MATCH(AL$6&amp;$BI66,'Route Guide - Lanes Not in Data'!$P$5:$P$22370,0),
IF(ISERROR(MATCH(AL$6&amp;$BJ66,'Route Guide - Lanes Not in Data'!$P$5:$P$22370,0))=FALSE,MATCH(AL$6&amp;$BJ66,'Route Guide - Lanes Not in Data'!$P$5:$P$22370,0),""))))))))))),""))</f>
        <v/>
      </c>
      <c r="AM66" s="37" t="str">
        <f>IF(OR(AM$6="",EO66&lt;&gt;2),"",IFERROR(INDEX('Route Guide - Lanes Not in Data'!$D$5:$D$22370,
IF(ISERROR(MATCH(AM$6&amp;$BA66,'Route Guide - Lanes Not in Data'!$P$5:$P$22370,0))=FALSE,MATCH(AM$6&amp;$BA66,'Route Guide - Lanes Not in Data'!$P$5:$P$22370,0),
IF(ISERROR(MATCH(AM$6&amp;$BB66,'Route Guide - Lanes Not in Data'!$P$5:$P$22370,0))=FALSE,MATCH(AM$6&amp;$BB66,'Route Guide - Lanes Not in Data'!$P$5:$P$22370,0),
IF(ISERROR(MATCH(AM$6&amp;$BC66,'Route Guide - Lanes Not in Data'!$P$5:$P$22370,0))=FALSE,MATCH(AM$6&amp;$BC66,'Route Guide - Lanes Not in Data'!$P$5:$P$22370,0),
IF(ISERROR(MATCH(AM$6&amp;$BD66,'Route Guide - Lanes Not in Data'!$P$5:$P$22370,0))=FALSE,MATCH(AM$6&amp;$BD66,'Route Guide - Lanes Not in Data'!$P$5:$P$22370,0),
IF(ISERROR(MATCH(AM$6&amp;$BE66,'Route Guide - Lanes Not in Data'!$P$5:$P$22370,0))=FALSE,MATCH(AM$6&amp;$BE66,'Route Guide - Lanes Not in Data'!$P$5:$P$22370,0),
IF(ISERROR(MATCH(AM$6&amp;$BF66,'Route Guide - Lanes Not in Data'!$P$5:$P$22370,0))=FALSE,MATCH(AM$6&amp;$BF66,'Route Guide - Lanes Not in Data'!$P$5:$P$22370,0),
IF(ISERROR(MATCH(AM$6&amp;$BG66,'Route Guide - Lanes Not in Data'!$P$5:$P$22370,0))=FALSE,MATCH(AM$6&amp;$BG66,'Route Guide - Lanes Not in Data'!$P$5:$P$22370,0),
IF(ISERROR(MATCH(AM$6&amp;$BH66,'Route Guide - Lanes Not in Data'!$P$5:$P$22370,0))=FALSE,MATCH(AM$6&amp;$BH66,'Route Guide - Lanes Not in Data'!$P$5:$P$22370,0),
IF(ISERROR(MATCH(AM$6&amp;$BI66,'Route Guide - Lanes Not in Data'!$P$5:$P$22370,0))=FALSE,MATCH(AM$6&amp;$BI66,'Route Guide - Lanes Not in Data'!$P$5:$P$22370,0),
IF(ISERROR(MATCH(AM$6&amp;$BJ66,'Route Guide - Lanes Not in Data'!$P$5:$P$22370,0))=FALSE,MATCH(AM$6&amp;$BJ66,'Route Guide - Lanes Not in Data'!$P$5:$P$22370,0),""))))))))))),""))</f>
        <v/>
      </c>
      <c r="AN66" s="37" t="str">
        <f>IF(OR(AN$6="",EP66&lt;&gt;2),"",IFERROR(INDEX('Route Guide - Lanes Not in Data'!$D$5:$D$22370,
IF(ISERROR(MATCH(AN$6&amp;$BA66,'Route Guide - Lanes Not in Data'!$P$5:$P$22370,0))=FALSE,MATCH(AN$6&amp;$BA66,'Route Guide - Lanes Not in Data'!$P$5:$P$22370,0),
IF(ISERROR(MATCH(AN$6&amp;$BB66,'Route Guide - Lanes Not in Data'!$P$5:$P$22370,0))=FALSE,MATCH(AN$6&amp;$BB66,'Route Guide - Lanes Not in Data'!$P$5:$P$22370,0),
IF(ISERROR(MATCH(AN$6&amp;$BC66,'Route Guide - Lanes Not in Data'!$P$5:$P$22370,0))=FALSE,MATCH(AN$6&amp;$BC66,'Route Guide - Lanes Not in Data'!$P$5:$P$22370,0),
IF(ISERROR(MATCH(AN$6&amp;$BD66,'Route Guide - Lanes Not in Data'!$P$5:$P$22370,0))=FALSE,MATCH(AN$6&amp;$BD66,'Route Guide - Lanes Not in Data'!$P$5:$P$22370,0),
IF(ISERROR(MATCH(AN$6&amp;$BE66,'Route Guide - Lanes Not in Data'!$P$5:$P$22370,0))=FALSE,MATCH(AN$6&amp;$BE66,'Route Guide - Lanes Not in Data'!$P$5:$P$22370,0),
IF(ISERROR(MATCH(AN$6&amp;$BF66,'Route Guide - Lanes Not in Data'!$P$5:$P$22370,0))=FALSE,MATCH(AN$6&amp;$BF66,'Route Guide - Lanes Not in Data'!$P$5:$P$22370,0),
IF(ISERROR(MATCH(AN$6&amp;$BG66,'Route Guide - Lanes Not in Data'!$P$5:$P$22370,0))=FALSE,MATCH(AN$6&amp;$BG66,'Route Guide - Lanes Not in Data'!$P$5:$P$22370,0),
IF(ISERROR(MATCH(AN$6&amp;$BH66,'Route Guide - Lanes Not in Data'!$P$5:$P$22370,0))=FALSE,MATCH(AN$6&amp;$BH66,'Route Guide - Lanes Not in Data'!$P$5:$P$22370,0),
IF(ISERROR(MATCH(AN$6&amp;$BI66,'Route Guide - Lanes Not in Data'!$P$5:$P$22370,0))=FALSE,MATCH(AN$6&amp;$BI66,'Route Guide - Lanes Not in Data'!$P$5:$P$22370,0),
IF(ISERROR(MATCH(AN$6&amp;$BJ66,'Route Guide - Lanes Not in Data'!$P$5:$P$22370,0))=FALSE,MATCH(AN$6&amp;$BJ66,'Route Guide - Lanes Not in Data'!$P$5:$P$22370,0),""))))))))))),""))</f>
        <v/>
      </c>
      <c r="AO66" s="37" t="str">
        <f>IF(OR(AO$6="",EQ66&lt;&gt;2),"",IFERROR(INDEX('Route Guide - Lanes Not in Data'!$D$5:$D$22370,
IF(ISERROR(MATCH(AO$6&amp;$BA66,'Route Guide - Lanes Not in Data'!$P$5:$P$22370,0))=FALSE,MATCH(AO$6&amp;$BA66,'Route Guide - Lanes Not in Data'!$P$5:$P$22370,0),
IF(ISERROR(MATCH(AO$6&amp;$BB66,'Route Guide - Lanes Not in Data'!$P$5:$P$22370,0))=FALSE,MATCH(AO$6&amp;$BB66,'Route Guide - Lanes Not in Data'!$P$5:$P$22370,0),
IF(ISERROR(MATCH(AO$6&amp;$BC66,'Route Guide - Lanes Not in Data'!$P$5:$P$22370,0))=FALSE,MATCH(AO$6&amp;$BC66,'Route Guide - Lanes Not in Data'!$P$5:$P$22370,0),
IF(ISERROR(MATCH(AO$6&amp;$BD66,'Route Guide - Lanes Not in Data'!$P$5:$P$22370,0))=FALSE,MATCH(AO$6&amp;$BD66,'Route Guide - Lanes Not in Data'!$P$5:$P$22370,0),
IF(ISERROR(MATCH(AO$6&amp;$BE66,'Route Guide - Lanes Not in Data'!$P$5:$P$22370,0))=FALSE,MATCH(AO$6&amp;$BE66,'Route Guide - Lanes Not in Data'!$P$5:$P$22370,0),
IF(ISERROR(MATCH(AO$6&amp;$BF66,'Route Guide - Lanes Not in Data'!$P$5:$P$22370,0))=FALSE,MATCH(AO$6&amp;$BF66,'Route Guide - Lanes Not in Data'!$P$5:$P$22370,0),
IF(ISERROR(MATCH(AO$6&amp;$BG66,'Route Guide - Lanes Not in Data'!$P$5:$P$22370,0))=FALSE,MATCH(AO$6&amp;$BG66,'Route Guide - Lanes Not in Data'!$P$5:$P$22370,0),
IF(ISERROR(MATCH(AO$6&amp;$BH66,'Route Guide - Lanes Not in Data'!$P$5:$P$22370,0))=FALSE,MATCH(AO$6&amp;$BH66,'Route Guide - Lanes Not in Data'!$P$5:$P$22370,0),
IF(ISERROR(MATCH(AO$6&amp;$BI66,'Route Guide - Lanes Not in Data'!$P$5:$P$22370,0))=FALSE,MATCH(AO$6&amp;$BI66,'Route Guide - Lanes Not in Data'!$P$5:$P$22370,0),
IF(ISERROR(MATCH(AO$6&amp;$BJ66,'Route Guide - Lanes Not in Data'!$P$5:$P$22370,0))=FALSE,MATCH(AO$6&amp;$BJ66,'Route Guide - Lanes Not in Data'!$P$5:$P$22370,0),""))))))))))),""))</f>
        <v/>
      </c>
      <c r="AP66" s="37" t="str">
        <f>IF(OR(AP$6="",ER66&lt;&gt;2),"",IFERROR(INDEX('Route Guide - Lanes Not in Data'!$D$5:$D$22370,
IF(ISERROR(MATCH(AP$6&amp;$BA66,'Route Guide - Lanes Not in Data'!$P$5:$P$22370,0))=FALSE,MATCH(AP$6&amp;$BA66,'Route Guide - Lanes Not in Data'!$P$5:$P$22370,0),
IF(ISERROR(MATCH(AP$6&amp;$BB66,'Route Guide - Lanes Not in Data'!$P$5:$P$22370,0))=FALSE,MATCH(AP$6&amp;$BB66,'Route Guide - Lanes Not in Data'!$P$5:$P$22370,0),
IF(ISERROR(MATCH(AP$6&amp;$BC66,'Route Guide - Lanes Not in Data'!$P$5:$P$22370,0))=FALSE,MATCH(AP$6&amp;$BC66,'Route Guide - Lanes Not in Data'!$P$5:$P$22370,0),
IF(ISERROR(MATCH(AP$6&amp;$BD66,'Route Guide - Lanes Not in Data'!$P$5:$P$22370,0))=FALSE,MATCH(AP$6&amp;$BD66,'Route Guide - Lanes Not in Data'!$P$5:$P$22370,0),
IF(ISERROR(MATCH(AP$6&amp;$BE66,'Route Guide - Lanes Not in Data'!$P$5:$P$22370,0))=FALSE,MATCH(AP$6&amp;$BE66,'Route Guide - Lanes Not in Data'!$P$5:$P$22370,0),
IF(ISERROR(MATCH(AP$6&amp;$BF66,'Route Guide - Lanes Not in Data'!$P$5:$P$22370,0))=FALSE,MATCH(AP$6&amp;$BF66,'Route Guide - Lanes Not in Data'!$P$5:$P$22370,0),
IF(ISERROR(MATCH(AP$6&amp;$BG66,'Route Guide - Lanes Not in Data'!$P$5:$P$22370,0))=FALSE,MATCH(AP$6&amp;$BG66,'Route Guide - Lanes Not in Data'!$P$5:$P$22370,0),
IF(ISERROR(MATCH(AP$6&amp;$BH66,'Route Guide - Lanes Not in Data'!$P$5:$P$22370,0))=FALSE,MATCH(AP$6&amp;$BH66,'Route Guide - Lanes Not in Data'!$P$5:$P$22370,0),
IF(ISERROR(MATCH(AP$6&amp;$BI66,'Route Guide - Lanes Not in Data'!$P$5:$P$22370,0))=FALSE,MATCH(AP$6&amp;$BI66,'Route Guide - Lanes Not in Data'!$P$5:$P$22370,0),
IF(ISERROR(MATCH(AP$6&amp;$BJ66,'Route Guide - Lanes Not in Data'!$P$5:$P$22370,0))=FALSE,MATCH(AP$6&amp;$BJ66,'Route Guide - Lanes Not in Data'!$P$5:$P$22370,0),""))))))))))),""))</f>
        <v/>
      </c>
      <c r="AQ66" s="37" t="str">
        <f>IF(OR(AQ$6="",ES66&lt;&gt;2),"",IFERROR(INDEX('Route Guide - Lanes Not in Data'!$D$5:$D$22370,
IF(ISERROR(MATCH(AQ$6&amp;$BA66,'Route Guide - Lanes Not in Data'!$P$5:$P$22370,0))=FALSE,MATCH(AQ$6&amp;$BA66,'Route Guide - Lanes Not in Data'!$P$5:$P$22370,0),
IF(ISERROR(MATCH(AQ$6&amp;$BB66,'Route Guide - Lanes Not in Data'!$P$5:$P$22370,0))=FALSE,MATCH(AQ$6&amp;$BB66,'Route Guide - Lanes Not in Data'!$P$5:$P$22370,0),
IF(ISERROR(MATCH(AQ$6&amp;$BC66,'Route Guide - Lanes Not in Data'!$P$5:$P$22370,0))=FALSE,MATCH(AQ$6&amp;$BC66,'Route Guide - Lanes Not in Data'!$P$5:$P$22370,0),
IF(ISERROR(MATCH(AQ$6&amp;$BD66,'Route Guide - Lanes Not in Data'!$P$5:$P$22370,0))=FALSE,MATCH(AQ$6&amp;$BD66,'Route Guide - Lanes Not in Data'!$P$5:$P$22370,0),
IF(ISERROR(MATCH(AQ$6&amp;$BE66,'Route Guide - Lanes Not in Data'!$P$5:$P$22370,0))=FALSE,MATCH(AQ$6&amp;$BE66,'Route Guide - Lanes Not in Data'!$P$5:$P$22370,0),
IF(ISERROR(MATCH(AQ$6&amp;$BF66,'Route Guide - Lanes Not in Data'!$P$5:$P$22370,0))=FALSE,MATCH(AQ$6&amp;$BF66,'Route Guide - Lanes Not in Data'!$P$5:$P$22370,0),
IF(ISERROR(MATCH(AQ$6&amp;$BG66,'Route Guide - Lanes Not in Data'!$P$5:$P$22370,0))=FALSE,MATCH(AQ$6&amp;$BG66,'Route Guide - Lanes Not in Data'!$P$5:$P$22370,0),
IF(ISERROR(MATCH(AQ$6&amp;$BH66,'Route Guide - Lanes Not in Data'!$P$5:$P$22370,0))=FALSE,MATCH(AQ$6&amp;$BH66,'Route Guide - Lanes Not in Data'!$P$5:$P$22370,0),
IF(ISERROR(MATCH(AQ$6&amp;$BI66,'Route Guide - Lanes Not in Data'!$P$5:$P$22370,0))=FALSE,MATCH(AQ$6&amp;$BI66,'Route Guide - Lanes Not in Data'!$P$5:$P$22370,0),
IF(ISERROR(MATCH(AQ$6&amp;$BJ66,'Route Guide - Lanes Not in Data'!$P$5:$P$22370,0))=FALSE,MATCH(AQ$6&amp;$BJ66,'Route Guide - Lanes Not in Data'!$P$5:$P$22370,0),""))))))))))),""))</f>
        <v/>
      </c>
      <c r="AR66" s="37" t="str">
        <f>IF(OR(AR$6="",ET66&lt;&gt;2),"",IFERROR(INDEX('Route Guide - Lanes Not in Data'!$D$5:$D$22370,
IF(ISERROR(MATCH(AR$6&amp;$BA66,'Route Guide - Lanes Not in Data'!$P$5:$P$22370,0))=FALSE,MATCH(AR$6&amp;$BA66,'Route Guide - Lanes Not in Data'!$P$5:$P$22370,0),
IF(ISERROR(MATCH(AR$6&amp;$BB66,'Route Guide - Lanes Not in Data'!$P$5:$P$22370,0))=FALSE,MATCH(AR$6&amp;$BB66,'Route Guide - Lanes Not in Data'!$P$5:$P$22370,0),
IF(ISERROR(MATCH(AR$6&amp;$BC66,'Route Guide - Lanes Not in Data'!$P$5:$P$22370,0))=FALSE,MATCH(AR$6&amp;$BC66,'Route Guide - Lanes Not in Data'!$P$5:$P$22370,0),
IF(ISERROR(MATCH(AR$6&amp;$BD66,'Route Guide - Lanes Not in Data'!$P$5:$P$22370,0))=FALSE,MATCH(AR$6&amp;$BD66,'Route Guide - Lanes Not in Data'!$P$5:$P$22370,0),
IF(ISERROR(MATCH(AR$6&amp;$BE66,'Route Guide - Lanes Not in Data'!$P$5:$P$22370,0))=FALSE,MATCH(AR$6&amp;$BE66,'Route Guide - Lanes Not in Data'!$P$5:$P$22370,0),
IF(ISERROR(MATCH(AR$6&amp;$BF66,'Route Guide - Lanes Not in Data'!$P$5:$P$22370,0))=FALSE,MATCH(AR$6&amp;$BF66,'Route Guide - Lanes Not in Data'!$P$5:$P$22370,0),
IF(ISERROR(MATCH(AR$6&amp;$BG66,'Route Guide - Lanes Not in Data'!$P$5:$P$22370,0))=FALSE,MATCH(AR$6&amp;$BG66,'Route Guide - Lanes Not in Data'!$P$5:$P$22370,0),
IF(ISERROR(MATCH(AR$6&amp;$BH66,'Route Guide - Lanes Not in Data'!$P$5:$P$22370,0))=FALSE,MATCH(AR$6&amp;$BH66,'Route Guide - Lanes Not in Data'!$P$5:$P$22370,0),
IF(ISERROR(MATCH(AR$6&amp;$BI66,'Route Guide - Lanes Not in Data'!$P$5:$P$22370,0))=FALSE,MATCH(AR$6&amp;$BI66,'Route Guide - Lanes Not in Data'!$P$5:$P$22370,0),
IF(ISERROR(MATCH(AR$6&amp;$BJ66,'Route Guide - Lanes Not in Data'!$P$5:$P$22370,0))=FALSE,MATCH(AR$6&amp;$BJ66,'Route Guide - Lanes Not in Data'!$P$5:$P$22370,0),""))))))))))),""))</f>
        <v/>
      </c>
      <c r="AS66" s="37" t="str">
        <f>IF(OR(AS$6="",EU66&lt;&gt;2),"",IFERROR(INDEX('Route Guide - Lanes Not in Data'!$D$5:$D$22370,
IF(ISERROR(MATCH(AS$6&amp;$BA66,'Route Guide - Lanes Not in Data'!$P$5:$P$22370,0))=FALSE,MATCH(AS$6&amp;$BA66,'Route Guide - Lanes Not in Data'!$P$5:$P$22370,0),
IF(ISERROR(MATCH(AS$6&amp;$BB66,'Route Guide - Lanes Not in Data'!$P$5:$P$22370,0))=FALSE,MATCH(AS$6&amp;$BB66,'Route Guide - Lanes Not in Data'!$P$5:$P$22370,0),
IF(ISERROR(MATCH(AS$6&amp;$BC66,'Route Guide - Lanes Not in Data'!$P$5:$P$22370,0))=FALSE,MATCH(AS$6&amp;$BC66,'Route Guide - Lanes Not in Data'!$P$5:$P$22370,0),
IF(ISERROR(MATCH(AS$6&amp;$BD66,'Route Guide - Lanes Not in Data'!$P$5:$P$22370,0))=FALSE,MATCH(AS$6&amp;$BD66,'Route Guide - Lanes Not in Data'!$P$5:$P$22370,0),
IF(ISERROR(MATCH(AS$6&amp;$BE66,'Route Guide - Lanes Not in Data'!$P$5:$P$22370,0))=FALSE,MATCH(AS$6&amp;$BE66,'Route Guide - Lanes Not in Data'!$P$5:$P$22370,0),
IF(ISERROR(MATCH(AS$6&amp;$BF66,'Route Guide - Lanes Not in Data'!$P$5:$P$22370,0))=FALSE,MATCH(AS$6&amp;$BF66,'Route Guide - Lanes Not in Data'!$P$5:$P$22370,0),
IF(ISERROR(MATCH(AS$6&amp;$BG66,'Route Guide - Lanes Not in Data'!$P$5:$P$22370,0))=FALSE,MATCH(AS$6&amp;$BG66,'Route Guide - Lanes Not in Data'!$P$5:$P$22370,0),
IF(ISERROR(MATCH(AS$6&amp;$BH66,'Route Guide - Lanes Not in Data'!$P$5:$P$22370,0))=FALSE,MATCH(AS$6&amp;$BH66,'Route Guide - Lanes Not in Data'!$P$5:$P$22370,0),
IF(ISERROR(MATCH(AS$6&amp;$BI66,'Route Guide - Lanes Not in Data'!$P$5:$P$22370,0))=FALSE,MATCH(AS$6&amp;$BI66,'Route Guide - Lanes Not in Data'!$P$5:$P$22370,0),
IF(ISERROR(MATCH(AS$6&amp;$BJ66,'Route Guide - Lanes Not in Data'!$P$5:$P$22370,0))=FALSE,MATCH(AS$6&amp;$BJ66,'Route Guide - Lanes Not in Data'!$P$5:$P$22370,0),""))))))))))),""))</f>
        <v/>
      </c>
      <c r="AT66" s="37" t="str">
        <f>IF(OR(AT$6="",EV66&lt;&gt;2),"",IFERROR(INDEX('Route Guide - Lanes Not in Data'!$D$5:$D$22370,
IF(ISERROR(MATCH(AT$6&amp;$BA66,'Route Guide - Lanes Not in Data'!$P$5:$P$22370,0))=FALSE,MATCH(AT$6&amp;$BA66,'Route Guide - Lanes Not in Data'!$P$5:$P$22370,0),
IF(ISERROR(MATCH(AT$6&amp;$BB66,'Route Guide - Lanes Not in Data'!$P$5:$P$22370,0))=FALSE,MATCH(AT$6&amp;$BB66,'Route Guide - Lanes Not in Data'!$P$5:$P$22370,0),
IF(ISERROR(MATCH(AT$6&amp;$BC66,'Route Guide - Lanes Not in Data'!$P$5:$P$22370,0))=FALSE,MATCH(AT$6&amp;$BC66,'Route Guide - Lanes Not in Data'!$P$5:$P$22370,0),
IF(ISERROR(MATCH(AT$6&amp;$BD66,'Route Guide - Lanes Not in Data'!$P$5:$P$22370,0))=FALSE,MATCH(AT$6&amp;$BD66,'Route Guide - Lanes Not in Data'!$P$5:$P$22370,0),
IF(ISERROR(MATCH(AT$6&amp;$BE66,'Route Guide - Lanes Not in Data'!$P$5:$P$22370,0))=FALSE,MATCH(AT$6&amp;$BE66,'Route Guide - Lanes Not in Data'!$P$5:$P$22370,0),
IF(ISERROR(MATCH(AT$6&amp;$BF66,'Route Guide - Lanes Not in Data'!$P$5:$P$22370,0))=FALSE,MATCH(AT$6&amp;$BF66,'Route Guide - Lanes Not in Data'!$P$5:$P$22370,0),
IF(ISERROR(MATCH(AT$6&amp;$BG66,'Route Guide - Lanes Not in Data'!$P$5:$P$22370,0))=FALSE,MATCH(AT$6&amp;$BG66,'Route Guide - Lanes Not in Data'!$P$5:$P$22370,0),
IF(ISERROR(MATCH(AT$6&amp;$BH66,'Route Guide - Lanes Not in Data'!$P$5:$P$22370,0))=FALSE,MATCH(AT$6&amp;$BH66,'Route Guide - Lanes Not in Data'!$P$5:$P$22370,0),
IF(ISERROR(MATCH(AT$6&amp;$BI66,'Route Guide - Lanes Not in Data'!$P$5:$P$22370,0))=FALSE,MATCH(AT$6&amp;$BI66,'Route Guide - Lanes Not in Data'!$P$5:$P$22370,0),
IF(ISERROR(MATCH(AT$6&amp;$BJ66,'Route Guide - Lanes Not in Data'!$P$5:$P$22370,0))=FALSE,MATCH(AT$6&amp;$BJ66,'Route Guide - Lanes Not in Data'!$P$5:$P$22370,0),""))))))))))),""))</f>
        <v/>
      </c>
      <c r="AU66" s="37" t="str">
        <f>IF(OR(AU$6="",EW66&lt;&gt;2),"",IFERROR(INDEX('Route Guide - Lanes Not in Data'!$D$5:$D$22370,
IF(ISERROR(MATCH(AU$6&amp;$BA66,'Route Guide - Lanes Not in Data'!$P$5:$P$22370,0))=FALSE,MATCH(AU$6&amp;$BA66,'Route Guide - Lanes Not in Data'!$P$5:$P$22370,0),
IF(ISERROR(MATCH(AU$6&amp;$BB66,'Route Guide - Lanes Not in Data'!$P$5:$P$22370,0))=FALSE,MATCH(AU$6&amp;$BB66,'Route Guide - Lanes Not in Data'!$P$5:$P$22370,0),
IF(ISERROR(MATCH(AU$6&amp;$BC66,'Route Guide - Lanes Not in Data'!$P$5:$P$22370,0))=FALSE,MATCH(AU$6&amp;$BC66,'Route Guide - Lanes Not in Data'!$P$5:$P$22370,0),
IF(ISERROR(MATCH(AU$6&amp;$BD66,'Route Guide - Lanes Not in Data'!$P$5:$P$22370,0))=FALSE,MATCH(AU$6&amp;$BD66,'Route Guide - Lanes Not in Data'!$P$5:$P$22370,0),
IF(ISERROR(MATCH(AU$6&amp;$BE66,'Route Guide - Lanes Not in Data'!$P$5:$P$22370,0))=FALSE,MATCH(AU$6&amp;$BE66,'Route Guide - Lanes Not in Data'!$P$5:$P$22370,0),
IF(ISERROR(MATCH(AU$6&amp;$BF66,'Route Guide - Lanes Not in Data'!$P$5:$P$22370,0))=FALSE,MATCH(AU$6&amp;$BF66,'Route Guide - Lanes Not in Data'!$P$5:$P$22370,0),
IF(ISERROR(MATCH(AU$6&amp;$BG66,'Route Guide - Lanes Not in Data'!$P$5:$P$22370,0))=FALSE,MATCH(AU$6&amp;$BG66,'Route Guide - Lanes Not in Data'!$P$5:$P$22370,0),
IF(ISERROR(MATCH(AU$6&amp;$BH66,'Route Guide - Lanes Not in Data'!$P$5:$P$22370,0))=FALSE,MATCH(AU$6&amp;$BH66,'Route Guide - Lanes Not in Data'!$P$5:$P$22370,0),
IF(ISERROR(MATCH(AU$6&amp;$BI66,'Route Guide - Lanes Not in Data'!$P$5:$P$22370,0))=FALSE,MATCH(AU$6&amp;$BI66,'Route Guide - Lanes Not in Data'!$P$5:$P$22370,0),
IF(ISERROR(MATCH(AU$6&amp;$BJ66,'Route Guide - Lanes Not in Data'!$P$5:$P$22370,0))=FALSE,MATCH(AU$6&amp;$BJ66,'Route Guide - Lanes Not in Data'!$P$5:$P$22370,0),""))))))))))),""))</f>
        <v/>
      </c>
      <c r="AV66" s="37">
        <f>MAX(AA66:AU66)</f>
        <v>0.43</v>
      </c>
      <c r="AW66" s="23" t="str">
        <f>INDEX($AA$6:$AU$6,MATCH(AV66,$AA66:$AU66,0))</f>
        <v>ODFL</v>
      </c>
      <c r="AX66" s="37">
        <f>LARGE(AA66:AU66,2)</f>
        <v>0.14799999999999999</v>
      </c>
      <c r="AY66" s="23" t="str">
        <f>IFERROR(INDEX($AA$6:$AU$6,MATCH(AX66,$AA66:$AU66,0)),AW66)</f>
        <v>CNWY</v>
      </c>
      <c r="BA66" s="23" t="str">
        <f t="shared" si="62"/>
        <v>-0E25-CA-CITY OF INDUSTRY-PE</v>
      </c>
      <c r="BB66" s="23" t="str">
        <f t="shared" si="63"/>
        <v>-0E25-CA-CITY OF INDUSTRY-CAN</v>
      </c>
      <c r="BC66" s="23" t="str">
        <f t="shared" si="64"/>
        <v>-CA-CITY OF INDUSTRY-PE</v>
      </c>
      <c r="BD66" s="23" t="str">
        <f t="shared" si="65"/>
        <v>-CA-CITY OF INDUSTRY-CAN</v>
      </c>
      <c r="BE66" s="23" t="str">
        <f t="shared" si="66"/>
        <v>-91745-PE</v>
      </c>
      <c r="BF66" s="23" t="str">
        <f t="shared" si="67"/>
        <v>-91745-CAN</v>
      </c>
      <c r="BG66" s="23" t="str">
        <f t="shared" si="68"/>
        <v>-CA-PE</v>
      </c>
      <c r="BH66" s="23" t="str">
        <f t="shared" si="69"/>
        <v>CA-PE</v>
      </c>
      <c r="BI66" s="23" t="str">
        <f>LEFT(BH66,3)&amp;$V66</f>
        <v>CA-CAN</v>
      </c>
      <c r="BJ66" s="23" t="str">
        <f t="shared" si="70"/>
        <v>USA-CAN</v>
      </c>
      <c r="BM66" s="23" t="str">
        <f t="shared" si="71"/>
        <v>0E25-CA-CITY OF INDUSTRY-PE-CA</v>
      </c>
      <c r="BN66" s="23" t="e">
        <f>_xlfn.XLOOKUP($BM66,'Route Guide - Lanes In Data'!$B$1:$B$2645,'Route Guide - Lanes In Data'!D$1:D$2645)</f>
        <v>#N/A</v>
      </c>
      <c r="BO66" s="23" t="e">
        <f>_xlfn.XLOOKUP($BM66,'Route Guide - Lanes In Data'!$B$1:$B$2645,'Route Guide - Lanes In Data'!E$1:E$2645)</f>
        <v>#N/A</v>
      </c>
      <c r="BQ66" s="37">
        <f>IF(OR(BQ$6="",EC66&lt;&gt;2),"",IFERROR(INDEX('Route Guide - Lanes Not in Data'!$E$5:$E$22370,
IF(ISERROR(MATCH(BQ$6&amp;$CQ66,'Route Guide - Lanes Not in Data'!$P$5:$P$22370,0))=FALSE,MATCH(BQ$6&amp;$CQ66,'Route Guide - Lanes Not in Data'!$P$5:$P$22370,0),
IF(ISERROR(MATCH(BQ$6&amp;$CR66,'Route Guide - Lanes Not in Data'!$P$5:$P$22370,0))=FALSE,MATCH(BQ$6&amp;$CR66,'Route Guide - Lanes Not in Data'!$P$5:$P$22370,0),
IF(ISERROR(MATCH(BQ$6&amp;$CS66,'Route Guide - Lanes Not in Data'!$P$5:$P$22370,0))=FALSE,MATCH(BQ$6&amp;$CS66,'Route Guide - Lanes Not in Data'!$P$5:$P$22370,0),
IF(ISERROR(MATCH(BQ$6&amp;$CT66,'Route Guide - Lanes Not in Data'!$P$5:$P$22370,0))=FALSE,MATCH(BQ$6&amp;$CT66,'Route Guide - Lanes Not in Data'!$P$5:$P$22370,0),
IF(ISERROR(MATCH(BQ$6&amp;$CU66,'Route Guide - Lanes Not in Data'!$P$5:$P$22370,0))=FALSE,MATCH(BQ$6&amp;$CU66,'Route Guide - Lanes Not in Data'!$P$5:$P$22370,0),
IF(ISERROR(MATCH(BQ$6&amp;$CV66,'Route Guide - Lanes Not in Data'!$P$5:$P$22370,0))=FALSE,MATCH(BQ$6&amp;$CV66,'Route Guide - Lanes Not in Data'!$P$5:$P$22370,0),
IF(ISERROR(MATCH(BQ$6&amp;$CW66,'Route Guide - Lanes Not in Data'!$P$5:$P$22370,0))=FALSE,MATCH(BQ$6&amp;$CW66,'Route Guide - Lanes Not in Data'!$P$5:$P$22370,0),
IF(ISERROR(MATCH(BQ$6&amp;$CX66,'Route Guide - Lanes Not in Data'!$P$5:$P$22370,0))=FALSE,MATCH(BQ$6&amp;$CX66,'Route Guide - Lanes Not in Data'!$P$5:$P$22370,0),
IF(ISERROR(MATCH(BQ$6&amp;$CY66,'Route Guide - Lanes Not in Data'!$P$5:$P$22370,0))=FALSE,MATCH(BQ$6&amp;$CY66,'Route Guide - Lanes Not in Data'!$P$5:$P$22370,0),
IF(ISERROR(MATCH(BQ$6&amp;$CZ66,'Route Guide - Lanes Not in Data'!$P$5:$P$22370,0))=FALSE,MATCH(BQ$6&amp;$CZ66,'Route Guide - Lanes Not in Data'!$P$5:$P$22370,0),""))))))))))),""))</f>
        <v>0.43</v>
      </c>
      <c r="BR66" s="37">
        <f>IF(OR(BR$6="",ED66&lt;&gt;2),"",IFERROR(INDEX('Route Guide - Lanes Not in Data'!$E$5:$E$22370,
IF(ISERROR(MATCH(BR$6&amp;$CQ66,'Route Guide - Lanes Not in Data'!$P$5:$P$22370,0))=FALSE,MATCH(BR$6&amp;$CQ66,'Route Guide - Lanes Not in Data'!$P$5:$P$22370,0),
IF(ISERROR(MATCH(BR$6&amp;$CR66,'Route Guide - Lanes Not in Data'!$P$5:$P$22370,0))=FALSE,MATCH(BR$6&amp;$CR66,'Route Guide - Lanes Not in Data'!$P$5:$P$22370,0),
IF(ISERROR(MATCH(BR$6&amp;$CS66,'Route Guide - Lanes Not in Data'!$P$5:$P$22370,0))=FALSE,MATCH(BR$6&amp;$CS66,'Route Guide - Lanes Not in Data'!$P$5:$P$22370,0),
IF(ISERROR(MATCH(BR$6&amp;$CT66,'Route Guide - Lanes Not in Data'!$P$5:$P$22370,0))=FALSE,MATCH(BR$6&amp;$CT66,'Route Guide - Lanes Not in Data'!$P$5:$P$22370,0),
IF(ISERROR(MATCH(BR$6&amp;$CU66,'Route Guide - Lanes Not in Data'!$P$5:$P$22370,0))=FALSE,MATCH(BR$6&amp;$CU66,'Route Guide - Lanes Not in Data'!$P$5:$P$22370,0),
IF(ISERROR(MATCH(BR$6&amp;$CV66,'Route Guide - Lanes Not in Data'!$P$5:$P$22370,0))=FALSE,MATCH(BR$6&amp;$CV66,'Route Guide - Lanes Not in Data'!$P$5:$P$22370,0),
IF(ISERROR(MATCH(BR$6&amp;$CW66,'Route Guide - Lanes Not in Data'!$P$5:$P$22370,0))=FALSE,MATCH(BR$6&amp;$CW66,'Route Guide - Lanes Not in Data'!$P$5:$P$22370,0),
IF(ISERROR(MATCH(BR$6&amp;$CX66,'Route Guide - Lanes Not in Data'!$P$5:$P$22370,0))=FALSE,MATCH(BR$6&amp;$CX66,'Route Guide - Lanes Not in Data'!$P$5:$P$22370,0),
IF(ISERROR(MATCH(BR$6&amp;$CY66,'Route Guide - Lanes Not in Data'!$P$5:$P$22370,0))=FALSE,MATCH(BR$6&amp;$CY66,'Route Guide - Lanes Not in Data'!$P$5:$P$22370,0),
IF(ISERROR(MATCH(BR$6&amp;$CZ66,'Route Guide - Lanes Not in Data'!$P$5:$P$22370,0))=FALSE,MATCH(BR$6&amp;$CZ66,'Route Guide - Lanes Not in Data'!$P$5:$P$22370,0),""))))))))))),""))</f>
        <v>-5.1999999999999998E-2</v>
      </c>
      <c r="BS66" s="37" t="str">
        <f>IF(OR(BS$6="",EE66&lt;&gt;2),"",IFERROR(INDEX('Route Guide - Lanes Not in Data'!$E$5:$E$22370,
IF(ISERROR(MATCH(BS$6&amp;$CQ66,'Route Guide - Lanes Not in Data'!$P$5:$P$22370,0))=FALSE,MATCH(BS$6&amp;$CQ66,'Route Guide - Lanes Not in Data'!$P$5:$P$22370,0),
IF(ISERROR(MATCH(BS$6&amp;$CR66,'Route Guide - Lanes Not in Data'!$P$5:$P$22370,0))=FALSE,MATCH(BS$6&amp;$CR66,'Route Guide - Lanes Not in Data'!$P$5:$P$22370,0),
IF(ISERROR(MATCH(BS$6&amp;$CS66,'Route Guide - Lanes Not in Data'!$P$5:$P$22370,0))=FALSE,MATCH(BS$6&amp;$CS66,'Route Guide - Lanes Not in Data'!$P$5:$P$22370,0),
IF(ISERROR(MATCH(BS$6&amp;$CT66,'Route Guide - Lanes Not in Data'!$P$5:$P$22370,0))=FALSE,MATCH(BS$6&amp;$CT66,'Route Guide - Lanes Not in Data'!$P$5:$P$22370,0),
IF(ISERROR(MATCH(BS$6&amp;$CU66,'Route Guide - Lanes Not in Data'!$P$5:$P$22370,0))=FALSE,MATCH(BS$6&amp;$CU66,'Route Guide - Lanes Not in Data'!$P$5:$P$22370,0),
IF(ISERROR(MATCH(BS$6&amp;$CV66,'Route Guide - Lanes Not in Data'!$P$5:$P$22370,0))=FALSE,MATCH(BS$6&amp;$CV66,'Route Guide - Lanes Not in Data'!$P$5:$P$22370,0),
IF(ISERROR(MATCH(BS$6&amp;$CW66,'Route Guide - Lanes Not in Data'!$P$5:$P$22370,0))=FALSE,MATCH(BS$6&amp;$CW66,'Route Guide - Lanes Not in Data'!$P$5:$P$22370,0),
IF(ISERROR(MATCH(BS$6&amp;$CX66,'Route Guide - Lanes Not in Data'!$P$5:$P$22370,0))=FALSE,MATCH(BS$6&amp;$CX66,'Route Guide - Lanes Not in Data'!$P$5:$P$22370,0),
IF(ISERROR(MATCH(BS$6&amp;$CY66,'Route Guide - Lanes Not in Data'!$P$5:$P$22370,0))=FALSE,MATCH(BS$6&amp;$CY66,'Route Guide - Lanes Not in Data'!$P$5:$P$22370,0),
IF(ISERROR(MATCH(BS$6&amp;$CZ66,'Route Guide - Lanes Not in Data'!$P$5:$P$22370,0))=FALSE,MATCH(BS$6&amp;$CZ66,'Route Guide - Lanes Not in Data'!$P$5:$P$22370,0),""))))))))))),""))</f>
        <v/>
      </c>
      <c r="BT66" s="37" t="str">
        <f>IF(OR(BT$6="",EF66&lt;&gt;2),"",IFERROR(INDEX('Route Guide - Lanes Not in Data'!$E$5:$E$22370,
IF(ISERROR(MATCH(BT$6&amp;$CQ66,'Route Guide - Lanes Not in Data'!$P$5:$P$22370,0))=FALSE,MATCH(BT$6&amp;$CQ66,'Route Guide - Lanes Not in Data'!$P$5:$P$22370,0),
IF(ISERROR(MATCH(BT$6&amp;$CR66,'Route Guide - Lanes Not in Data'!$P$5:$P$22370,0))=FALSE,MATCH(BT$6&amp;$CR66,'Route Guide - Lanes Not in Data'!$P$5:$P$22370,0),
IF(ISERROR(MATCH(BT$6&amp;$CS66,'Route Guide - Lanes Not in Data'!$P$5:$P$22370,0))=FALSE,MATCH(BT$6&amp;$CS66,'Route Guide - Lanes Not in Data'!$P$5:$P$22370,0),
IF(ISERROR(MATCH(BT$6&amp;$CT66,'Route Guide - Lanes Not in Data'!$P$5:$P$22370,0))=FALSE,MATCH(BT$6&amp;$CT66,'Route Guide - Lanes Not in Data'!$P$5:$P$22370,0),
IF(ISERROR(MATCH(BT$6&amp;$CU66,'Route Guide - Lanes Not in Data'!$P$5:$P$22370,0))=FALSE,MATCH(BT$6&amp;$CU66,'Route Guide - Lanes Not in Data'!$P$5:$P$22370,0),
IF(ISERROR(MATCH(BT$6&amp;$CV66,'Route Guide - Lanes Not in Data'!$P$5:$P$22370,0))=FALSE,MATCH(BT$6&amp;$CV66,'Route Guide - Lanes Not in Data'!$P$5:$P$22370,0),
IF(ISERROR(MATCH(BT$6&amp;$CW66,'Route Guide - Lanes Not in Data'!$P$5:$P$22370,0))=FALSE,MATCH(BT$6&amp;$CW66,'Route Guide - Lanes Not in Data'!$P$5:$P$22370,0),
IF(ISERROR(MATCH(BT$6&amp;$CX66,'Route Guide - Lanes Not in Data'!$P$5:$P$22370,0))=FALSE,MATCH(BT$6&amp;$CX66,'Route Guide - Lanes Not in Data'!$P$5:$P$22370,0),
IF(ISERROR(MATCH(BT$6&amp;$CY66,'Route Guide - Lanes Not in Data'!$P$5:$P$22370,0))=FALSE,MATCH(BT$6&amp;$CY66,'Route Guide - Lanes Not in Data'!$P$5:$P$22370,0),
IF(ISERROR(MATCH(BT$6&amp;$CZ66,'Route Guide - Lanes Not in Data'!$P$5:$P$22370,0))=FALSE,MATCH(BT$6&amp;$CZ66,'Route Guide - Lanes Not in Data'!$P$5:$P$22370,0),""))))))))))),""))</f>
        <v/>
      </c>
      <c r="BU66" s="37">
        <f>IF(OR(BU$6="",EG66&lt;&gt;2),"",IFERROR(INDEX('Route Guide - Lanes Not in Data'!$E$5:$E$22370,
IF(ISERROR(MATCH(BU$6&amp;$CQ66,'Route Guide - Lanes Not in Data'!$P$5:$P$22370,0))=FALSE,MATCH(BU$6&amp;$CQ66,'Route Guide - Lanes Not in Data'!$P$5:$P$22370,0),
IF(ISERROR(MATCH(BU$6&amp;$CR66,'Route Guide - Lanes Not in Data'!$P$5:$P$22370,0))=FALSE,MATCH(BU$6&amp;$CR66,'Route Guide - Lanes Not in Data'!$P$5:$P$22370,0),
IF(ISERROR(MATCH(BU$6&amp;$CS66,'Route Guide - Lanes Not in Data'!$P$5:$P$22370,0))=FALSE,MATCH(BU$6&amp;$CS66,'Route Guide - Lanes Not in Data'!$P$5:$P$22370,0),
IF(ISERROR(MATCH(BU$6&amp;$CT66,'Route Guide - Lanes Not in Data'!$P$5:$P$22370,0))=FALSE,MATCH(BU$6&amp;$CT66,'Route Guide - Lanes Not in Data'!$P$5:$P$22370,0),
IF(ISERROR(MATCH(BU$6&amp;$CU66,'Route Guide - Lanes Not in Data'!$P$5:$P$22370,0))=FALSE,MATCH(BU$6&amp;$CU66,'Route Guide - Lanes Not in Data'!$P$5:$P$22370,0),
IF(ISERROR(MATCH(BU$6&amp;$CV66,'Route Guide - Lanes Not in Data'!$P$5:$P$22370,0))=FALSE,MATCH(BU$6&amp;$CV66,'Route Guide - Lanes Not in Data'!$P$5:$P$22370,0),
IF(ISERROR(MATCH(BU$6&amp;$CW66,'Route Guide - Lanes Not in Data'!$P$5:$P$22370,0))=FALSE,MATCH(BU$6&amp;$CW66,'Route Guide - Lanes Not in Data'!$P$5:$P$22370,0),
IF(ISERROR(MATCH(BU$6&amp;$CX66,'Route Guide - Lanes Not in Data'!$P$5:$P$22370,0))=FALSE,MATCH(BU$6&amp;$CX66,'Route Guide - Lanes Not in Data'!$P$5:$P$22370,0),
IF(ISERROR(MATCH(BU$6&amp;$CY66,'Route Guide - Lanes Not in Data'!$P$5:$P$22370,0))=FALSE,MATCH(BU$6&amp;$CY66,'Route Guide - Lanes Not in Data'!$P$5:$P$22370,0),
IF(ISERROR(MATCH(BU$6&amp;$CZ66,'Route Guide - Lanes Not in Data'!$P$5:$P$22370,0))=FALSE,MATCH(BU$6&amp;$CZ66,'Route Guide - Lanes Not in Data'!$P$5:$P$22370,0),""))))))))))),""))</f>
        <v>0</v>
      </c>
      <c r="BV66" s="37" t="str">
        <f>IF(OR(BV$6="",EH66&lt;&gt;2),"",IFERROR(INDEX('Route Guide - Lanes Not in Data'!$E$5:$E$22370,
IF(ISERROR(MATCH(BV$6&amp;$CQ66,'Route Guide - Lanes Not in Data'!$P$5:$P$22370,0))=FALSE,MATCH(BV$6&amp;$CQ66,'Route Guide - Lanes Not in Data'!$P$5:$P$22370,0),
IF(ISERROR(MATCH(BV$6&amp;$CR66,'Route Guide - Lanes Not in Data'!$P$5:$P$22370,0))=FALSE,MATCH(BV$6&amp;$CR66,'Route Guide - Lanes Not in Data'!$P$5:$P$22370,0),
IF(ISERROR(MATCH(BV$6&amp;$CS66,'Route Guide - Lanes Not in Data'!$P$5:$P$22370,0))=FALSE,MATCH(BV$6&amp;$CS66,'Route Guide - Lanes Not in Data'!$P$5:$P$22370,0),
IF(ISERROR(MATCH(BV$6&amp;$CT66,'Route Guide - Lanes Not in Data'!$P$5:$P$22370,0))=FALSE,MATCH(BV$6&amp;$CT66,'Route Guide - Lanes Not in Data'!$P$5:$P$22370,0),
IF(ISERROR(MATCH(BV$6&amp;$CU66,'Route Guide - Lanes Not in Data'!$P$5:$P$22370,0))=FALSE,MATCH(BV$6&amp;$CU66,'Route Guide - Lanes Not in Data'!$P$5:$P$22370,0),
IF(ISERROR(MATCH(BV$6&amp;$CV66,'Route Guide - Lanes Not in Data'!$P$5:$P$22370,0))=FALSE,MATCH(BV$6&amp;$CV66,'Route Guide - Lanes Not in Data'!$P$5:$P$22370,0),
IF(ISERROR(MATCH(BV$6&amp;$CW66,'Route Guide - Lanes Not in Data'!$P$5:$P$22370,0))=FALSE,MATCH(BV$6&amp;$CW66,'Route Guide - Lanes Not in Data'!$P$5:$P$22370,0),
IF(ISERROR(MATCH(BV$6&amp;$CX66,'Route Guide - Lanes Not in Data'!$P$5:$P$22370,0))=FALSE,MATCH(BV$6&amp;$CX66,'Route Guide - Lanes Not in Data'!$P$5:$P$22370,0),
IF(ISERROR(MATCH(BV$6&amp;$CY66,'Route Guide - Lanes Not in Data'!$P$5:$P$22370,0))=FALSE,MATCH(BV$6&amp;$CY66,'Route Guide - Lanes Not in Data'!$P$5:$P$22370,0),
IF(ISERROR(MATCH(BV$6&amp;$CZ66,'Route Guide - Lanes Not in Data'!$P$5:$P$22370,0))=FALSE,MATCH(BV$6&amp;$CZ66,'Route Guide - Lanes Not in Data'!$P$5:$P$22370,0),""))))))))))),""))</f>
        <v/>
      </c>
      <c r="BW66" s="37" t="str">
        <f>IF(OR(BW$6="",EI66&lt;&gt;2),"",IFERROR(INDEX('Route Guide - Lanes Not in Data'!$E$5:$E$22370,
IF(ISERROR(MATCH(BW$6&amp;$CQ66,'Route Guide - Lanes Not in Data'!$P$5:$P$22370,0))=FALSE,MATCH(BW$6&amp;$CQ66,'Route Guide - Lanes Not in Data'!$P$5:$P$22370,0),
IF(ISERROR(MATCH(BW$6&amp;$CR66,'Route Guide - Lanes Not in Data'!$P$5:$P$22370,0))=FALSE,MATCH(BW$6&amp;$CR66,'Route Guide - Lanes Not in Data'!$P$5:$P$22370,0),
IF(ISERROR(MATCH(BW$6&amp;$CS66,'Route Guide - Lanes Not in Data'!$P$5:$P$22370,0))=FALSE,MATCH(BW$6&amp;$CS66,'Route Guide - Lanes Not in Data'!$P$5:$P$22370,0),
IF(ISERROR(MATCH(BW$6&amp;$CT66,'Route Guide - Lanes Not in Data'!$P$5:$P$22370,0))=FALSE,MATCH(BW$6&amp;$CT66,'Route Guide - Lanes Not in Data'!$P$5:$P$22370,0),
IF(ISERROR(MATCH(BW$6&amp;$CU66,'Route Guide - Lanes Not in Data'!$P$5:$P$22370,0))=FALSE,MATCH(BW$6&amp;$CU66,'Route Guide - Lanes Not in Data'!$P$5:$P$22370,0),
IF(ISERROR(MATCH(BW$6&amp;$CV66,'Route Guide - Lanes Not in Data'!$P$5:$P$22370,0))=FALSE,MATCH(BW$6&amp;$CV66,'Route Guide - Lanes Not in Data'!$P$5:$P$22370,0),
IF(ISERROR(MATCH(BW$6&amp;$CW66,'Route Guide - Lanes Not in Data'!$P$5:$P$22370,0))=FALSE,MATCH(BW$6&amp;$CW66,'Route Guide - Lanes Not in Data'!$P$5:$P$22370,0),
IF(ISERROR(MATCH(BW$6&amp;$CX66,'Route Guide - Lanes Not in Data'!$P$5:$P$22370,0))=FALSE,MATCH(BW$6&amp;$CX66,'Route Guide - Lanes Not in Data'!$P$5:$P$22370,0),
IF(ISERROR(MATCH(BW$6&amp;$CY66,'Route Guide - Lanes Not in Data'!$P$5:$P$22370,0))=FALSE,MATCH(BW$6&amp;$CY66,'Route Guide - Lanes Not in Data'!$P$5:$P$22370,0),
IF(ISERROR(MATCH(BW$6&amp;$CZ66,'Route Guide - Lanes Not in Data'!$P$5:$P$22370,0))=FALSE,MATCH(BW$6&amp;$CZ66,'Route Guide - Lanes Not in Data'!$P$5:$P$22370,0),""))))))))))),""))</f>
        <v/>
      </c>
      <c r="BX66" s="37" t="str">
        <f>IF(OR(BX$6="",EJ66&lt;&gt;2),"",IFERROR(INDEX('Route Guide - Lanes Not in Data'!$E$5:$E$22370,
IF(ISERROR(MATCH(BX$6&amp;$CQ66,'Route Guide - Lanes Not in Data'!$P$5:$P$22370,0))=FALSE,MATCH(BX$6&amp;$CQ66,'Route Guide - Lanes Not in Data'!$P$5:$P$22370,0),
IF(ISERROR(MATCH(BX$6&amp;$CR66,'Route Guide - Lanes Not in Data'!$P$5:$P$22370,0))=FALSE,MATCH(BX$6&amp;$CR66,'Route Guide - Lanes Not in Data'!$P$5:$P$22370,0),
IF(ISERROR(MATCH(BX$6&amp;$CS66,'Route Guide - Lanes Not in Data'!$P$5:$P$22370,0))=FALSE,MATCH(BX$6&amp;$CS66,'Route Guide - Lanes Not in Data'!$P$5:$P$22370,0),
IF(ISERROR(MATCH(BX$6&amp;$CT66,'Route Guide - Lanes Not in Data'!$P$5:$P$22370,0))=FALSE,MATCH(BX$6&amp;$CT66,'Route Guide - Lanes Not in Data'!$P$5:$P$22370,0),
IF(ISERROR(MATCH(BX$6&amp;$CU66,'Route Guide - Lanes Not in Data'!$P$5:$P$22370,0))=FALSE,MATCH(BX$6&amp;$CU66,'Route Guide - Lanes Not in Data'!$P$5:$P$22370,0),
IF(ISERROR(MATCH(BX$6&amp;$CV66,'Route Guide - Lanes Not in Data'!$P$5:$P$22370,0))=FALSE,MATCH(BX$6&amp;$CV66,'Route Guide - Lanes Not in Data'!$P$5:$P$22370,0),
IF(ISERROR(MATCH(BX$6&amp;$CW66,'Route Guide - Lanes Not in Data'!$P$5:$P$22370,0))=FALSE,MATCH(BX$6&amp;$CW66,'Route Guide - Lanes Not in Data'!$P$5:$P$22370,0),
IF(ISERROR(MATCH(BX$6&amp;$CX66,'Route Guide - Lanes Not in Data'!$P$5:$P$22370,0))=FALSE,MATCH(BX$6&amp;$CX66,'Route Guide - Lanes Not in Data'!$P$5:$P$22370,0),
IF(ISERROR(MATCH(BX$6&amp;$CY66,'Route Guide - Lanes Not in Data'!$P$5:$P$22370,0))=FALSE,MATCH(BX$6&amp;$CY66,'Route Guide - Lanes Not in Data'!$P$5:$P$22370,0),
IF(ISERROR(MATCH(BX$6&amp;$CZ66,'Route Guide - Lanes Not in Data'!$P$5:$P$22370,0))=FALSE,MATCH(BX$6&amp;$CZ66,'Route Guide - Lanes Not in Data'!$P$5:$P$22370,0),""))))))))))),""))</f>
        <v/>
      </c>
      <c r="BY66" s="37" t="str">
        <f>IF(OR(BY$6="",EK66&lt;&gt;2),"",IFERROR(INDEX('Route Guide - Lanes Not in Data'!$E$5:$E$22370,
IF(ISERROR(MATCH(BY$6&amp;$CQ66,'Route Guide - Lanes Not in Data'!$P$5:$P$22370,0))=FALSE,MATCH(BY$6&amp;$CQ66,'Route Guide - Lanes Not in Data'!$P$5:$P$22370,0),
IF(ISERROR(MATCH(BY$6&amp;$CR66,'Route Guide - Lanes Not in Data'!$P$5:$P$22370,0))=FALSE,MATCH(BY$6&amp;$CR66,'Route Guide - Lanes Not in Data'!$P$5:$P$22370,0),
IF(ISERROR(MATCH(BY$6&amp;$CS66,'Route Guide - Lanes Not in Data'!$P$5:$P$22370,0))=FALSE,MATCH(BY$6&amp;$CS66,'Route Guide - Lanes Not in Data'!$P$5:$P$22370,0),
IF(ISERROR(MATCH(BY$6&amp;$CT66,'Route Guide - Lanes Not in Data'!$P$5:$P$22370,0))=FALSE,MATCH(BY$6&amp;$CT66,'Route Guide - Lanes Not in Data'!$P$5:$P$22370,0),
IF(ISERROR(MATCH(BY$6&amp;$CU66,'Route Guide - Lanes Not in Data'!$P$5:$P$22370,0))=FALSE,MATCH(BY$6&amp;$CU66,'Route Guide - Lanes Not in Data'!$P$5:$P$22370,0),
IF(ISERROR(MATCH(BY$6&amp;$CV66,'Route Guide - Lanes Not in Data'!$P$5:$P$22370,0))=FALSE,MATCH(BY$6&amp;$CV66,'Route Guide - Lanes Not in Data'!$P$5:$P$22370,0),
IF(ISERROR(MATCH(BY$6&amp;$CW66,'Route Guide - Lanes Not in Data'!$P$5:$P$22370,0))=FALSE,MATCH(BY$6&amp;$CW66,'Route Guide - Lanes Not in Data'!$P$5:$P$22370,0),
IF(ISERROR(MATCH(BY$6&amp;$CX66,'Route Guide - Lanes Not in Data'!$P$5:$P$22370,0))=FALSE,MATCH(BY$6&amp;$CX66,'Route Guide - Lanes Not in Data'!$P$5:$P$22370,0),
IF(ISERROR(MATCH(BY$6&amp;$CY66,'Route Guide - Lanes Not in Data'!$P$5:$P$22370,0))=FALSE,MATCH(BY$6&amp;$CY66,'Route Guide - Lanes Not in Data'!$P$5:$P$22370,0),
IF(ISERROR(MATCH(BY$6&amp;$CZ66,'Route Guide - Lanes Not in Data'!$P$5:$P$22370,0))=FALSE,MATCH(BY$6&amp;$CZ66,'Route Guide - Lanes Not in Data'!$P$5:$P$22370,0),""))))))))))),""))</f>
        <v/>
      </c>
      <c r="BZ66" s="37" t="str">
        <f>IF(OR(BZ$6="",EL66&lt;&gt;2),"",IFERROR(INDEX('Route Guide - Lanes Not in Data'!$E$5:$E$22370,
IF(ISERROR(MATCH(BZ$6&amp;$CQ66,'Route Guide - Lanes Not in Data'!$P$5:$P$22370,0))=FALSE,MATCH(BZ$6&amp;$CQ66,'Route Guide - Lanes Not in Data'!$P$5:$P$22370,0),
IF(ISERROR(MATCH(BZ$6&amp;$CR66,'Route Guide - Lanes Not in Data'!$P$5:$P$22370,0))=FALSE,MATCH(BZ$6&amp;$CR66,'Route Guide - Lanes Not in Data'!$P$5:$P$22370,0),
IF(ISERROR(MATCH(BZ$6&amp;$CS66,'Route Guide - Lanes Not in Data'!$P$5:$P$22370,0))=FALSE,MATCH(BZ$6&amp;$CS66,'Route Guide - Lanes Not in Data'!$P$5:$P$22370,0),
IF(ISERROR(MATCH(BZ$6&amp;$CT66,'Route Guide - Lanes Not in Data'!$P$5:$P$22370,0))=FALSE,MATCH(BZ$6&amp;$CT66,'Route Guide - Lanes Not in Data'!$P$5:$P$22370,0),
IF(ISERROR(MATCH(BZ$6&amp;$CU66,'Route Guide - Lanes Not in Data'!$P$5:$P$22370,0))=FALSE,MATCH(BZ$6&amp;$CU66,'Route Guide - Lanes Not in Data'!$P$5:$P$22370,0),
IF(ISERROR(MATCH(BZ$6&amp;$CV66,'Route Guide - Lanes Not in Data'!$P$5:$P$22370,0))=FALSE,MATCH(BZ$6&amp;$CV66,'Route Guide - Lanes Not in Data'!$P$5:$P$22370,0),
IF(ISERROR(MATCH(BZ$6&amp;$CW66,'Route Guide - Lanes Not in Data'!$P$5:$P$22370,0))=FALSE,MATCH(BZ$6&amp;$CW66,'Route Guide - Lanes Not in Data'!$P$5:$P$22370,0),
IF(ISERROR(MATCH(BZ$6&amp;$CX66,'Route Guide - Lanes Not in Data'!$P$5:$P$22370,0))=FALSE,MATCH(BZ$6&amp;$CX66,'Route Guide - Lanes Not in Data'!$P$5:$P$22370,0),
IF(ISERROR(MATCH(BZ$6&amp;$CY66,'Route Guide - Lanes Not in Data'!$P$5:$P$22370,0))=FALSE,MATCH(BZ$6&amp;$CY66,'Route Guide - Lanes Not in Data'!$P$5:$P$22370,0),
IF(ISERROR(MATCH(BZ$6&amp;$CZ66,'Route Guide - Lanes Not in Data'!$P$5:$P$22370,0))=FALSE,MATCH(BZ$6&amp;$CZ66,'Route Guide - Lanes Not in Data'!$P$5:$P$22370,0),""))))))))))),""))</f>
        <v/>
      </c>
      <c r="CA66" s="37" t="str">
        <f>IF(OR(CA$6="",EM66&lt;&gt;2),"",IFERROR(INDEX('Route Guide - Lanes Not in Data'!$E$5:$E$22370,
IF(ISERROR(MATCH(CA$6&amp;$CQ66,'Route Guide - Lanes Not in Data'!$P$5:$P$22370,0))=FALSE,MATCH(CA$6&amp;$CQ66,'Route Guide - Lanes Not in Data'!$P$5:$P$22370,0),
IF(ISERROR(MATCH(CA$6&amp;$CR66,'Route Guide - Lanes Not in Data'!$P$5:$P$22370,0))=FALSE,MATCH(CA$6&amp;$CR66,'Route Guide - Lanes Not in Data'!$P$5:$P$22370,0),
IF(ISERROR(MATCH(CA$6&amp;$CS66,'Route Guide - Lanes Not in Data'!$P$5:$P$22370,0))=FALSE,MATCH(CA$6&amp;$CS66,'Route Guide - Lanes Not in Data'!$P$5:$P$22370,0),
IF(ISERROR(MATCH(CA$6&amp;$CT66,'Route Guide - Lanes Not in Data'!$P$5:$P$22370,0))=FALSE,MATCH(CA$6&amp;$CT66,'Route Guide - Lanes Not in Data'!$P$5:$P$22370,0),
IF(ISERROR(MATCH(CA$6&amp;$CU66,'Route Guide - Lanes Not in Data'!$P$5:$P$22370,0))=FALSE,MATCH(CA$6&amp;$CU66,'Route Guide - Lanes Not in Data'!$P$5:$P$22370,0),
IF(ISERROR(MATCH(CA$6&amp;$CV66,'Route Guide - Lanes Not in Data'!$P$5:$P$22370,0))=FALSE,MATCH(CA$6&amp;$CV66,'Route Guide - Lanes Not in Data'!$P$5:$P$22370,0),
IF(ISERROR(MATCH(CA$6&amp;$CW66,'Route Guide - Lanes Not in Data'!$P$5:$P$22370,0))=FALSE,MATCH(CA$6&amp;$CW66,'Route Guide - Lanes Not in Data'!$P$5:$P$22370,0),
IF(ISERROR(MATCH(CA$6&amp;$CX66,'Route Guide - Lanes Not in Data'!$P$5:$P$22370,0))=FALSE,MATCH(CA$6&amp;$CX66,'Route Guide - Lanes Not in Data'!$P$5:$P$22370,0),
IF(ISERROR(MATCH(CA$6&amp;$CY66,'Route Guide - Lanes Not in Data'!$P$5:$P$22370,0))=FALSE,MATCH(CA$6&amp;$CY66,'Route Guide - Lanes Not in Data'!$P$5:$P$22370,0),
IF(ISERROR(MATCH(CA$6&amp;$CZ66,'Route Guide - Lanes Not in Data'!$P$5:$P$22370,0))=FALSE,MATCH(CA$6&amp;$CZ66,'Route Guide - Lanes Not in Data'!$P$5:$P$22370,0),""))))))))))),""))</f>
        <v/>
      </c>
      <c r="CB66" s="37" t="str">
        <f>IF(OR(CB$6="",EN66&lt;&gt;2),"",IFERROR(INDEX('Route Guide - Lanes Not in Data'!$E$5:$E$22370,
IF(ISERROR(MATCH(CB$6&amp;$CQ66,'Route Guide - Lanes Not in Data'!$P$5:$P$22370,0))=FALSE,MATCH(CB$6&amp;$CQ66,'Route Guide - Lanes Not in Data'!$P$5:$P$22370,0),
IF(ISERROR(MATCH(CB$6&amp;$CR66,'Route Guide - Lanes Not in Data'!$P$5:$P$22370,0))=FALSE,MATCH(CB$6&amp;$CR66,'Route Guide - Lanes Not in Data'!$P$5:$P$22370,0),
IF(ISERROR(MATCH(CB$6&amp;$CS66,'Route Guide - Lanes Not in Data'!$P$5:$P$22370,0))=FALSE,MATCH(CB$6&amp;$CS66,'Route Guide - Lanes Not in Data'!$P$5:$P$22370,0),
IF(ISERROR(MATCH(CB$6&amp;$CT66,'Route Guide - Lanes Not in Data'!$P$5:$P$22370,0))=FALSE,MATCH(CB$6&amp;$CT66,'Route Guide - Lanes Not in Data'!$P$5:$P$22370,0),
IF(ISERROR(MATCH(CB$6&amp;$CU66,'Route Guide - Lanes Not in Data'!$P$5:$P$22370,0))=FALSE,MATCH(CB$6&amp;$CU66,'Route Guide - Lanes Not in Data'!$P$5:$P$22370,0),
IF(ISERROR(MATCH(CB$6&amp;$CV66,'Route Guide - Lanes Not in Data'!$P$5:$P$22370,0))=FALSE,MATCH(CB$6&amp;$CV66,'Route Guide - Lanes Not in Data'!$P$5:$P$22370,0),
IF(ISERROR(MATCH(CB$6&amp;$CW66,'Route Guide - Lanes Not in Data'!$P$5:$P$22370,0))=FALSE,MATCH(CB$6&amp;$CW66,'Route Guide - Lanes Not in Data'!$P$5:$P$22370,0),
IF(ISERROR(MATCH(CB$6&amp;$CX66,'Route Guide - Lanes Not in Data'!$P$5:$P$22370,0))=FALSE,MATCH(CB$6&amp;$CX66,'Route Guide - Lanes Not in Data'!$P$5:$P$22370,0),
IF(ISERROR(MATCH(CB$6&amp;$CY66,'Route Guide - Lanes Not in Data'!$P$5:$P$22370,0))=FALSE,MATCH(CB$6&amp;$CY66,'Route Guide - Lanes Not in Data'!$P$5:$P$22370,0),
IF(ISERROR(MATCH(CB$6&amp;$CZ66,'Route Guide - Lanes Not in Data'!$P$5:$P$22370,0))=FALSE,MATCH(CB$6&amp;$CZ66,'Route Guide - Lanes Not in Data'!$P$5:$P$22370,0),""))))))))))),""))</f>
        <v/>
      </c>
      <c r="CC66" s="37" t="str">
        <f>IF(OR(CC$6="",EO66&lt;&gt;2),"",IFERROR(INDEX('Route Guide - Lanes Not in Data'!$E$5:$E$22370,
IF(ISERROR(MATCH(CC$6&amp;$CQ66,'Route Guide - Lanes Not in Data'!$P$5:$P$22370,0))=FALSE,MATCH(CC$6&amp;$CQ66,'Route Guide - Lanes Not in Data'!$P$5:$P$22370,0),
IF(ISERROR(MATCH(CC$6&amp;$CR66,'Route Guide - Lanes Not in Data'!$P$5:$P$22370,0))=FALSE,MATCH(CC$6&amp;$CR66,'Route Guide - Lanes Not in Data'!$P$5:$P$22370,0),
IF(ISERROR(MATCH(CC$6&amp;$CS66,'Route Guide - Lanes Not in Data'!$P$5:$P$22370,0))=FALSE,MATCH(CC$6&amp;$CS66,'Route Guide - Lanes Not in Data'!$P$5:$P$22370,0),
IF(ISERROR(MATCH(CC$6&amp;$CT66,'Route Guide - Lanes Not in Data'!$P$5:$P$22370,0))=FALSE,MATCH(CC$6&amp;$CT66,'Route Guide - Lanes Not in Data'!$P$5:$P$22370,0),
IF(ISERROR(MATCH(CC$6&amp;$CU66,'Route Guide - Lanes Not in Data'!$P$5:$P$22370,0))=FALSE,MATCH(CC$6&amp;$CU66,'Route Guide - Lanes Not in Data'!$P$5:$P$22370,0),
IF(ISERROR(MATCH(CC$6&amp;$CV66,'Route Guide - Lanes Not in Data'!$P$5:$P$22370,0))=FALSE,MATCH(CC$6&amp;$CV66,'Route Guide - Lanes Not in Data'!$P$5:$P$22370,0),
IF(ISERROR(MATCH(CC$6&amp;$CW66,'Route Guide - Lanes Not in Data'!$P$5:$P$22370,0))=FALSE,MATCH(CC$6&amp;$CW66,'Route Guide - Lanes Not in Data'!$P$5:$P$22370,0),
IF(ISERROR(MATCH(CC$6&amp;$CX66,'Route Guide - Lanes Not in Data'!$P$5:$P$22370,0))=FALSE,MATCH(CC$6&amp;$CX66,'Route Guide - Lanes Not in Data'!$P$5:$P$22370,0),
IF(ISERROR(MATCH(CC$6&amp;$CY66,'Route Guide - Lanes Not in Data'!$P$5:$P$22370,0))=FALSE,MATCH(CC$6&amp;$CY66,'Route Guide - Lanes Not in Data'!$P$5:$P$22370,0),
IF(ISERROR(MATCH(CC$6&amp;$CZ66,'Route Guide - Lanes Not in Data'!$P$5:$P$22370,0))=FALSE,MATCH(CC$6&amp;$CZ66,'Route Guide - Lanes Not in Data'!$P$5:$P$22370,0),""))))))))))),""))</f>
        <v/>
      </c>
      <c r="CD66" s="37" t="str">
        <f>IF(OR(CD$6="",EP66&lt;&gt;2),"",IFERROR(INDEX('Route Guide - Lanes Not in Data'!$E$5:$E$22370,
IF(ISERROR(MATCH(CD$6&amp;$CQ66,'Route Guide - Lanes Not in Data'!$P$5:$P$22370,0))=FALSE,MATCH(CD$6&amp;$CQ66,'Route Guide - Lanes Not in Data'!$P$5:$P$22370,0),
IF(ISERROR(MATCH(CD$6&amp;$CR66,'Route Guide - Lanes Not in Data'!$P$5:$P$22370,0))=FALSE,MATCH(CD$6&amp;$CR66,'Route Guide - Lanes Not in Data'!$P$5:$P$22370,0),
IF(ISERROR(MATCH(CD$6&amp;$CS66,'Route Guide - Lanes Not in Data'!$P$5:$P$22370,0))=FALSE,MATCH(CD$6&amp;$CS66,'Route Guide - Lanes Not in Data'!$P$5:$P$22370,0),
IF(ISERROR(MATCH(CD$6&amp;$CT66,'Route Guide - Lanes Not in Data'!$P$5:$P$22370,0))=FALSE,MATCH(CD$6&amp;$CT66,'Route Guide - Lanes Not in Data'!$P$5:$P$22370,0),
IF(ISERROR(MATCH(CD$6&amp;$CU66,'Route Guide - Lanes Not in Data'!$P$5:$P$22370,0))=FALSE,MATCH(CD$6&amp;$CU66,'Route Guide - Lanes Not in Data'!$P$5:$P$22370,0),
IF(ISERROR(MATCH(CD$6&amp;$CV66,'Route Guide - Lanes Not in Data'!$P$5:$P$22370,0))=FALSE,MATCH(CD$6&amp;$CV66,'Route Guide - Lanes Not in Data'!$P$5:$P$22370,0),
IF(ISERROR(MATCH(CD$6&amp;$CW66,'Route Guide - Lanes Not in Data'!$P$5:$P$22370,0))=FALSE,MATCH(CD$6&amp;$CW66,'Route Guide - Lanes Not in Data'!$P$5:$P$22370,0),
IF(ISERROR(MATCH(CD$6&amp;$CX66,'Route Guide - Lanes Not in Data'!$P$5:$P$22370,0))=FALSE,MATCH(CD$6&amp;$CX66,'Route Guide - Lanes Not in Data'!$P$5:$P$22370,0),
IF(ISERROR(MATCH(CD$6&amp;$CY66,'Route Guide - Lanes Not in Data'!$P$5:$P$22370,0))=FALSE,MATCH(CD$6&amp;$CY66,'Route Guide - Lanes Not in Data'!$P$5:$P$22370,0),
IF(ISERROR(MATCH(CD$6&amp;$CZ66,'Route Guide - Lanes Not in Data'!$P$5:$P$22370,0))=FALSE,MATCH(CD$6&amp;$CZ66,'Route Guide - Lanes Not in Data'!$P$5:$P$22370,0),""))))))))))),""))</f>
        <v/>
      </c>
      <c r="CE66" s="37" t="str">
        <f>IF(OR(CE$6="",EQ66&lt;&gt;2),"",IFERROR(INDEX('Route Guide - Lanes Not in Data'!$E$5:$E$22370,
IF(ISERROR(MATCH(CE$6&amp;$CQ66,'Route Guide - Lanes Not in Data'!$P$5:$P$22370,0))=FALSE,MATCH(CE$6&amp;$CQ66,'Route Guide - Lanes Not in Data'!$P$5:$P$22370,0),
IF(ISERROR(MATCH(CE$6&amp;$CR66,'Route Guide - Lanes Not in Data'!$P$5:$P$22370,0))=FALSE,MATCH(CE$6&amp;$CR66,'Route Guide - Lanes Not in Data'!$P$5:$P$22370,0),
IF(ISERROR(MATCH(CE$6&amp;$CS66,'Route Guide - Lanes Not in Data'!$P$5:$P$22370,0))=FALSE,MATCH(CE$6&amp;$CS66,'Route Guide - Lanes Not in Data'!$P$5:$P$22370,0),
IF(ISERROR(MATCH(CE$6&amp;$CT66,'Route Guide - Lanes Not in Data'!$P$5:$P$22370,0))=FALSE,MATCH(CE$6&amp;$CT66,'Route Guide - Lanes Not in Data'!$P$5:$P$22370,0),
IF(ISERROR(MATCH(CE$6&amp;$CU66,'Route Guide - Lanes Not in Data'!$P$5:$P$22370,0))=FALSE,MATCH(CE$6&amp;$CU66,'Route Guide - Lanes Not in Data'!$P$5:$P$22370,0),
IF(ISERROR(MATCH(CE$6&amp;$CV66,'Route Guide - Lanes Not in Data'!$P$5:$P$22370,0))=FALSE,MATCH(CE$6&amp;$CV66,'Route Guide - Lanes Not in Data'!$P$5:$P$22370,0),
IF(ISERROR(MATCH(CE$6&amp;$CW66,'Route Guide - Lanes Not in Data'!$P$5:$P$22370,0))=FALSE,MATCH(CE$6&amp;$CW66,'Route Guide - Lanes Not in Data'!$P$5:$P$22370,0),
IF(ISERROR(MATCH(CE$6&amp;$CX66,'Route Guide - Lanes Not in Data'!$P$5:$P$22370,0))=FALSE,MATCH(CE$6&amp;$CX66,'Route Guide - Lanes Not in Data'!$P$5:$P$22370,0),
IF(ISERROR(MATCH(CE$6&amp;$CY66,'Route Guide - Lanes Not in Data'!$P$5:$P$22370,0))=FALSE,MATCH(CE$6&amp;$CY66,'Route Guide - Lanes Not in Data'!$P$5:$P$22370,0),
IF(ISERROR(MATCH(CE$6&amp;$CZ66,'Route Guide - Lanes Not in Data'!$P$5:$P$22370,0))=FALSE,MATCH(CE$6&amp;$CZ66,'Route Guide - Lanes Not in Data'!$P$5:$P$22370,0),""))))))))))),""))</f>
        <v/>
      </c>
      <c r="CF66" s="37" t="str">
        <f>IF(OR(CF$6="",ER66&lt;&gt;2),"",IFERROR(INDEX('Route Guide - Lanes Not in Data'!$E$5:$E$22370,
IF(ISERROR(MATCH(CF$6&amp;$CQ66,'Route Guide - Lanes Not in Data'!$P$5:$P$22370,0))=FALSE,MATCH(CF$6&amp;$CQ66,'Route Guide - Lanes Not in Data'!$P$5:$P$22370,0),
IF(ISERROR(MATCH(CF$6&amp;$CR66,'Route Guide - Lanes Not in Data'!$P$5:$P$22370,0))=FALSE,MATCH(CF$6&amp;$CR66,'Route Guide - Lanes Not in Data'!$P$5:$P$22370,0),
IF(ISERROR(MATCH(CF$6&amp;$CS66,'Route Guide - Lanes Not in Data'!$P$5:$P$22370,0))=FALSE,MATCH(CF$6&amp;$CS66,'Route Guide - Lanes Not in Data'!$P$5:$P$22370,0),
IF(ISERROR(MATCH(CF$6&amp;$CT66,'Route Guide - Lanes Not in Data'!$P$5:$P$22370,0))=FALSE,MATCH(CF$6&amp;$CT66,'Route Guide - Lanes Not in Data'!$P$5:$P$22370,0),
IF(ISERROR(MATCH(CF$6&amp;$CU66,'Route Guide - Lanes Not in Data'!$P$5:$P$22370,0))=FALSE,MATCH(CF$6&amp;$CU66,'Route Guide - Lanes Not in Data'!$P$5:$P$22370,0),
IF(ISERROR(MATCH(CF$6&amp;$CV66,'Route Guide - Lanes Not in Data'!$P$5:$P$22370,0))=FALSE,MATCH(CF$6&amp;$CV66,'Route Guide - Lanes Not in Data'!$P$5:$P$22370,0),
IF(ISERROR(MATCH(CF$6&amp;$CW66,'Route Guide - Lanes Not in Data'!$P$5:$P$22370,0))=FALSE,MATCH(CF$6&amp;$CW66,'Route Guide - Lanes Not in Data'!$P$5:$P$22370,0),
IF(ISERROR(MATCH(CF$6&amp;$CX66,'Route Guide - Lanes Not in Data'!$P$5:$P$22370,0))=FALSE,MATCH(CF$6&amp;$CX66,'Route Guide - Lanes Not in Data'!$P$5:$P$22370,0),
IF(ISERROR(MATCH(CF$6&amp;$CY66,'Route Guide - Lanes Not in Data'!$P$5:$P$22370,0))=FALSE,MATCH(CF$6&amp;$CY66,'Route Guide - Lanes Not in Data'!$P$5:$P$22370,0),
IF(ISERROR(MATCH(CF$6&amp;$CZ66,'Route Guide - Lanes Not in Data'!$P$5:$P$22370,0))=FALSE,MATCH(CF$6&amp;$CZ66,'Route Guide - Lanes Not in Data'!$P$5:$P$22370,0),""))))))))))),""))</f>
        <v/>
      </c>
      <c r="CG66" s="37" t="str">
        <f>IF(OR(CG$6="",ES66&lt;&gt;2),"",IFERROR(INDEX('Route Guide - Lanes Not in Data'!$E$5:$E$22370,
IF(ISERROR(MATCH(CG$6&amp;$CQ66,'Route Guide - Lanes Not in Data'!$P$5:$P$22370,0))=FALSE,MATCH(CG$6&amp;$CQ66,'Route Guide - Lanes Not in Data'!$P$5:$P$22370,0),
IF(ISERROR(MATCH(CG$6&amp;$CR66,'Route Guide - Lanes Not in Data'!$P$5:$P$22370,0))=FALSE,MATCH(CG$6&amp;$CR66,'Route Guide - Lanes Not in Data'!$P$5:$P$22370,0),
IF(ISERROR(MATCH(CG$6&amp;$CS66,'Route Guide - Lanes Not in Data'!$P$5:$P$22370,0))=FALSE,MATCH(CG$6&amp;$CS66,'Route Guide - Lanes Not in Data'!$P$5:$P$22370,0),
IF(ISERROR(MATCH(CG$6&amp;$CT66,'Route Guide - Lanes Not in Data'!$P$5:$P$22370,0))=FALSE,MATCH(CG$6&amp;$CT66,'Route Guide - Lanes Not in Data'!$P$5:$P$22370,0),
IF(ISERROR(MATCH(CG$6&amp;$CU66,'Route Guide - Lanes Not in Data'!$P$5:$P$22370,0))=FALSE,MATCH(CG$6&amp;$CU66,'Route Guide - Lanes Not in Data'!$P$5:$P$22370,0),
IF(ISERROR(MATCH(CG$6&amp;$CV66,'Route Guide - Lanes Not in Data'!$P$5:$P$22370,0))=FALSE,MATCH(CG$6&amp;$CV66,'Route Guide - Lanes Not in Data'!$P$5:$P$22370,0),
IF(ISERROR(MATCH(CG$6&amp;$CW66,'Route Guide - Lanes Not in Data'!$P$5:$P$22370,0))=FALSE,MATCH(CG$6&amp;$CW66,'Route Guide - Lanes Not in Data'!$P$5:$P$22370,0),
IF(ISERROR(MATCH(CG$6&amp;$CX66,'Route Guide - Lanes Not in Data'!$P$5:$P$22370,0))=FALSE,MATCH(CG$6&amp;$CX66,'Route Guide - Lanes Not in Data'!$P$5:$P$22370,0),
IF(ISERROR(MATCH(CG$6&amp;$CY66,'Route Guide - Lanes Not in Data'!$P$5:$P$22370,0))=FALSE,MATCH(CG$6&amp;$CY66,'Route Guide - Lanes Not in Data'!$P$5:$P$22370,0),
IF(ISERROR(MATCH(CG$6&amp;$CZ66,'Route Guide - Lanes Not in Data'!$P$5:$P$22370,0))=FALSE,MATCH(CG$6&amp;$CZ66,'Route Guide - Lanes Not in Data'!$P$5:$P$22370,0),""))))))))))),""))</f>
        <v/>
      </c>
      <c r="CH66" s="37" t="str">
        <f>IF(OR(CH$6="",ET66&lt;&gt;2),"",IFERROR(INDEX('Route Guide - Lanes Not in Data'!$E$5:$E$22370,
IF(ISERROR(MATCH(CH$6&amp;$CQ66,'Route Guide - Lanes Not in Data'!$P$5:$P$22370,0))=FALSE,MATCH(CH$6&amp;$CQ66,'Route Guide - Lanes Not in Data'!$P$5:$P$22370,0),
IF(ISERROR(MATCH(CH$6&amp;$CR66,'Route Guide - Lanes Not in Data'!$P$5:$P$22370,0))=FALSE,MATCH(CH$6&amp;$CR66,'Route Guide - Lanes Not in Data'!$P$5:$P$22370,0),
IF(ISERROR(MATCH(CH$6&amp;$CS66,'Route Guide - Lanes Not in Data'!$P$5:$P$22370,0))=FALSE,MATCH(CH$6&amp;$CS66,'Route Guide - Lanes Not in Data'!$P$5:$P$22370,0),
IF(ISERROR(MATCH(CH$6&amp;$CT66,'Route Guide - Lanes Not in Data'!$P$5:$P$22370,0))=FALSE,MATCH(CH$6&amp;$CT66,'Route Guide - Lanes Not in Data'!$P$5:$P$22370,0),
IF(ISERROR(MATCH(CH$6&amp;$CU66,'Route Guide - Lanes Not in Data'!$P$5:$P$22370,0))=FALSE,MATCH(CH$6&amp;$CU66,'Route Guide - Lanes Not in Data'!$P$5:$P$22370,0),
IF(ISERROR(MATCH(CH$6&amp;$CV66,'Route Guide - Lanes Not in Data'!$P$5:$P$22370,0))=FALSE,MATCH(CH$6&amp;$CV66,'Route Guide - Lanes Not in Data'!$P$5:$P$22370,0),
IF(ISERROR(MATCH(CH$6&amp;$CW66,'Route Guide - Lanes Not in Data'!$P$5:$P$22370,0))=FALSE,MATCH(CH$6&amp;$CW66,'Route Guide - Lanes Not in Data'!$P$5:$P$22370,0),
IF(ISERROR(MATCH(CH$6&amp;$CX66,'Route Guide - Lanes Not in Data'!$P$5:$P$22370,0))=FALSE,MATCH(CH$6&amp;$CX66,'Route Guide - Lanes Not in Data'!$P$5:$P$22370,0),
IF(ISERROR(MATCH(CH$6&amp;$CY66,'Route Guide - Lanes Not in Data'!$P$5:$P$22370,0))=FALSE,MATCH(CH$6&amp;$CY66,'Route Guide - Lanes Not in Data'!$P$5:$P$22370,0),
IF(ISERROR(MATCH(CH$6&amp;$CZ66,'Route Guide - Lanes Not in Data'!$P$5:$P$22370,0))=FALSE,MATCH(CH$6&amp;$CZ66,'Route Guide - Lanes Not in Data'!$P$5:$P$22370,0),""))))))))))),""))</f>
        <v/>
      </c>
      <c r="CI66" s="37" t="str">
        <f>IF(OR(CI$6="",EU66&lt;&gt;2),"",IFERROR(INDEX('Route Guide - Lanes Not in Data'!$E$5:$E$22370,
IF(ISERROR(MATCH(CI$6&amp;$CQ66,'Route Guide - Lanes Not in Data'!$P$5:$P$22370,0))=FALSE,MATCH(CI$6&amp;$CQ66,'Route Guide - Lanes Not in Data'!$P$5:$P$22370,0),
IF(ISERROR(MATCH(CI$6&amp;$CR66,'Route Guide - Lanes Not in Data'!$P$5:$P$22370,0))=FALSE,MATCH(CI$6&amp;$CR66,'Route Guide - Lanes Not in Data'!$P$5:$P$22370,0),
IF(ISERROR(MATCH(CI$6&amp;$CS66,'Route Guide - Lanes Not in Data'!$P$5:$P$22370,0))=FALSE,MATCH(CI$6&amp;$CS66,'Route Guide - Lanes Not in Data'!$P$5:$P$22370,0),
IF(ISERROR(MATCH(CI$6&amp;$CT66,'Route Guide - Lanes Not in Data'!$P$5:$P$22370,0))=FALSE,MATCH(CI$6&amp;$CT66,'Route Guide - Lanes Not in Data'!$P$5:$P$22370,0),
IF(ISERROR(MATCH(CI$6&amp;$CU66,'Route Guide - Lanes Not in Data'!$P$5:$P$22370,0))=FALSE,MATCH(CI$6&amp;$CU66,'Route Guide - Lanes Not in Data'!$P$5:$P$22370,0),
IF(ISERROR(MATCH(CI$6&amp;$CV66,'Route Guide - Lanes Not in Data'!$P$5:$P$22370,0))=FALSE,MATCH(CI$6&amp;$CV66,'Route Guide - Lanes Not in Data'!$P$5:$P$22370,0),
IF(ISERROR(MATCH(CI$6&amp;$CW66,'Route Guide - Lanes Not in Data'!$P$5:$P$22370,0))=FALSE,MATCH(CI$6&amp;$CW66,'Route Guide - Lanes Not in Data'!$P$5:$P$22370,0),
IF(ISERROR(MATCH(CI$6&amp;$CX66,'Route Guide - Lanes Not in Data'!$P$5:$P$22370,0))=FALSE,MATCH(CI$6&amp;$CX66,'Route Guide - Lanes Not in Data'!$P$5:$P$22370,0),
IF(ISERROR(MATCH(CI$6&amp;$CY66,'Route Guide - Lanes Not in Data'!$P$5:$P$22370,0))=FALSE,MATCH(CI$6&amp;$CY66,'Route Guide - Lanes Not in Data'!$P$5:$P$22370,0),
IF(ISERROR(MATCH(CI$6&amp;$CZ66,'Route Guide - Lanes Not in Data'!$P$5:$P$22370,0))=FALSE,MATCH(CI$6&amp;$CZ66,'Route Guide - Lanes Not in Data'!$P$5:$P$22370,0),""))))))))))),""))</f>
        <v/>
      </c>
      <c r="CJ66" s="37" t="str">
        <f>IF(OR(CJ$6="",EV66&lt;&gt;2),"",IFERROR(INDEX('Route Guide - Lanes Not in Data'!$E$5:$E$22370,
IF(ISERROR(MATCH(CJ$6&amp;$CQ66,'Route Guide - Lanes Not in Data'!$P$5:$P$22370,0))=FALSE,MATCH(CJ$6&amp;$CQ66,'Route Guide - Lanes Not in Data'!$P$5:$P$22370,0),
IF(ISERROR(MATCH(CJ$6&amp;$CR66,'Route Guide - Lanes Not in Data'!$P$5:$P$22370,0))=FALSE,MATCH(CJ$6&amp;$CR66,'Route Guide - Lanes Not in Data'!$P$5:$P$22370,0),
IF(ISERROR(MATCH(CJ$6&amp;$CS66,'Route Guide - Lanes Not in Data'!$P$5:$P$22370,0))=FALSE,MATCH(CJ$6&amp;$CS66,'Route Guide - Lanes Not in Data'!$P$5:$P$22370,0),
IF(ISERROR(MATCH(CJ$6&amp;$CT66,'Route Guide - Lanes Not in Data'!$P$5:$P$22370,0))=FALSE,MATCH(CJ$6&amp;$CT66,'Route Guide - Lanes Not in Data'!$P$5:$P$22370,0),
IF(ISERROR(MATCH(CJ$6&amp;$CU66,'Route Guide - Lanes Not in Data'!$P$5:$P$22370,0))=FALSE,MATCH(CJ$6&amp;$CU66,'Route Guide - Lanes Not in Data'!$P$5:$P$22370,0),
IF(ISERROR(MATCH(CJ$6&amp;$CV66,'Route Guide - Lanes Not in Data'!$P$5:$P$22370,0))=FALSE,MATCH(CJ$6&amp;$CV66,'Route Guide - Lanes Not in Data'!$P$5:$P$22370,0),
IF(ISERROR(MATCH(CJ$6&amp;$CW66,'Route Guide - Lanes Not in Data'!$P$5:$P$22370,0))=FALSE,MATCH(CJ$6&amp;$CW66,'Route Guide - Lanes Not in Data'!$P$5:$P$22370,0),
IF(ISERROR(MATCH(CJ$6&amp;$CX66,'Route Guide - Lanes Not in Data'!$P$5:$P$22370,0))=FALSE,MATCH(CJ$6&amp;$CX66,'Route Guide - Lanes Not in Data'!$P$5:$P$22370,0),
IF(ISERROR(MATCH(CJ$6&amp;$CY66,'Route Guide - Lanes Not in Data'!$P$5:$P$22370,0))=FALSE,MATCH(CJ$6&amp;$CY66,'Route Guide - Lanes Not in Data'!$P$5:$P$22370,0),
IF(ISERROR(MATCH(CJ$6&amp;$CZ66,'Route Guide - Lanes Not in Data'!$P$5:$P$22370,0))=FALSE,MATCH(CJ$6&amp;$CZ66,'Route Guide - Lanes Not in Data'!$P$5:$P$22370,0),""))))))))))),""))</f>
        <v/>
      </c>
      <c r="CK66" s="37" t="str">
        <f>IF(OR(CK$6="",EW66&lt;&gt;2),"",IFERROR(INDEX('Route Guide - Lanes Not in Data'!$E$5:$E$22370,
IF(ISERROR(MATCH(CK$6&amp;$CQ66,'Route Guide - Lanes Not in Data'!$P$5:$P$22370,0))=FALSE,MATCH(CK$6&amp;$CQ66,'Route Guide - Lanes Not in Data'!$P$5:$P$22370,0),
IF(ISERROR(MATCH(CK$6&amp;$CR66,'Route Guide - Lanes Not in Data'!$P$5:$P$22370,0))=FALSE,MATCH(CK$6&amp;$CR66,'Route Guide - Lanes Not in Data'!$P$5:$P$22370,0),
IF(ISERROR(MATCH(CK$6&amp;$CS66,'Route Guide - Lanes Not in Data'!$P$5:$P$22370,0))=FALSE,MATCH(CK$6&amp;$CS66,'Route Guide - Lanes Not in Data'!$P$5:$P$22370,0),
IF(ISERROR(MATCH(CK$6&amp;$CT66,'Route Guide - Lanes Not in Data'!$P$5:$P$22370,0))=FALSE,MATCH(CK$6&amp;$CT66,'Route Guide - Lanes Not in Data'!$P$5:$P$22370,0),
IF(ISERROR(MATCH(CK$6&amp;$CU66,'Route Guide - Lanes Not in Data'!$P$5:$P$22370,0))=FALSE,MATCH(CK$6&amp;$CU66,'Route Guide - Lanes Not in Data'!$P$5:$P$22370,0),
IF(ISERROR(MATCH(CK$6&amp;$CV66,'Route Guide - Lanes Not in Data'!$P$5:$P$22370,0))=FALSE,MATCH(CK$6&amp;$CV66,'Route Guide - Lanes Not in Data'!$P$5:$P$22370,0),
IF(ISERROR(MATCH(CK$6&amp;$CW66,'Route Guide - Lanes Not in Data'!$P$5:$P$22370,0))=FALSE,MATCH(CK$6&amp;$CW66,'Route Guide - Lanes Not in Data'!$P$5:$P$22370,0),
IF(ISERROR(MATCH(CK$6&amp;$CX66,'Route Guide - Lanes Not in Data'!$P$5:$P$22370,0))=FALSE,MATCH(CK$6&amp;$CX66,'Route Guide - Lanes Not in Data'!$P$5:$P$22370,0),
IF(ISERROR(MATCH(CK$6&amp;$CY66,'Route Guide - Lanes Not in Data'!$P$5:$P$22370,0))=FALSE,MATCH(CK$6&amp;$CY66,'Route Guide - Lanes Not in Data'!$P$5:$P$22370,0),
IF(ISERROR(MATCH(CK$6&amp;$CZ66,'Route Guide - Lanes Not in Data'!$P$5:$P$22370,0))=FALSE,MATCH(CK$6&amp;$CZ66,'Route Guide - Lanes Not in Data'!$P$5:$P$22370,0),""))))))))))),""))</f>
        <v/>
      </c>
      <c r="CL66" s="37">
        <f>MAX(BQ66:CK66)</f>
        <v>0.43</v>
      </c>
      <c r="CM66" s="23" t="str">
        <f>INDEX($BQ$6:$CK$6,MATCH(CL66,$BQ66:$CK66,0))</f>
        <v>ODFL</v>
      </c>
      <c r="CN66" s="37">
        <f>LARGE(BQ66:CK66,2)</f>
        <v>0</v>
      </c>
      <c r="CO66" s="23" t="str">
        <f>IFERROR(INDEX($BQ$6:$CK$6,MATCH(CN66,$BQ66:$CK66,0)),CM66)</f>
        <v>SAIA</v>
      </c>
      <c r="CQ66" s="23" t="str">
        <f t="shared" si="72"/>
        <v>-0E25-CA-CITY OF INDUSTRY-PE</v>
      </c>
      <c r="CR66" s="23" t="str">
        <f t="shared" si="73"/>
        <v>-0E25-CA-CITY OF INDUSTRY-CAN</v>
      </c>
      <c r="CS66" s="23" t="str">
        <f t="shared" si="74"/>
        <v>-CA-CITY OF INDUSTRY-PE</v>
      </c>
      <c r="CT66" s="23" t="str">
        <f t="shared" si="75"/>
        <v>-CA-CITY OF INDUSTRY-CAN</v>
      </c>
      <c r="CU66" s="23" t="str">
        <f t="shared" si="76"/>
        <v>-91745-PE</v>
      </c>
      <c r="CV66" s="23" t="str">
        <f t="shared" si="77"/>
        <v>-91745-CAN</v>
      </c>
      <c r="CW66" s="23" t="str">
        <f t="shared" si="78"/>
        <v>-CA-PE</v>
      </c>
      <c r="CX66" s="23" t="str">
        <f t="shared" si="79"/>
        <v>PE-CA</v>
      </c>
      <c r="CY66" s="23" t="str">
        <f>LEFT(CX66,3)&amp;$V66</f>
        <v>PE-CAN</v>
      </c>
      <c r="CZ66" s="23" t="str">
        <f t="shared" si="80"/>
        <v>USA-CAN</v>
      </c>
      <c r="DF66" s="35" t="s">
        <v>2246</v>
      </c>
      <c r="DG66" s="23">
        <v>1</v>
      </c>
      <c r="DH66" s="23">
        <v>1</v>
      </c>
      <c r="DI66" s="23">
        <v>0</v>
      </c>
      <c r="DJ66" s="23">
        <v>0</v>
      </c>
      <c r="DK66" s="23">
        <v>1</v>
      </c>
      <c r="DL66" s="23">
        <v>0</v>
      </c>
      <c r="DM66" s="23">
        <v>0</v>
      </c>
      <c r="DN66" s="23">
        <v>1</v>
      </c>
      <c r="DO66" s="23">
        <v>0</v>
      </c>
      <c r="DP66" s="23">
        <v>0</v>
      </c>
      <c r="DQ66" s="23">
        <v>1</v>
      </c>
      <c r="DR66" s="23">
        <v>0</v>
      </c>
      <c r="DS66" s="23">
        <v>1</v>
      </c>
      <c r="DT66" s="23">
        <v>1</v>
      </c>
      <c r="DU66" s="23">
        <v>0</v>
      </c>
      <c r="EC66" s="38">
        <f t="shared" si="81"/>
        <v>2</v>
      </c>
      <c r="ED66" s="38">
        <f t="shared" si="82"/>
        <v>2</v>
      </c>
      <c r="EE66" s="38">
        <f t="shared" si="83"/>
        <v>0</v>
      </c>
      <c r="EF66" s="38">
        <f t="shared" si="84"/>
        <v>0</v>
      </c>
      <c r="EG66" s="38">
        <f t="shared" si="85"/>
        <v>2</v>
      </c>
      <c r="EH66" s="38">
        <f t="shared" si="86"/>
        <v>1</v>
      </c>
      <c r="EI66" s="38">
        <f t="shared" si="87"/>
        <v>0</v>
      </c>
      <c r="EJ66" s="38">
        <f t="shared" si="88"/>
        <v>2</v>
      </c>
      <c r="EK66" s="38">
        <f t="shared" si="89"/>
        <v>0</v>
      </c>
      <c r="EL66" s="38">
        <f t="shared" si="90"/>
        <v>0</v>
      </c>
      <c r="EM66" s="38">
        <f t="shared" si="91"/>
        <v>2</v>
      </c>
      <c r="EN66" s="38">
        <f t="shared" si="92"/>
        <v>1</v>
      </c>
      <c r="EO66" s="38">
        <f t="shared" si="93"/>
        <v>2</v>
      </c>
      <c r="EP66" s="38">
        <f t="shared" si="94"/>
        <v>2</v>
      </c>
      <c r="EQ66" s="38">
        <f t="shared" si="95"/>
        <v>0</v>
      </c>
      <c r="ER66" s="38"/>
      <c r="ES66" s="38"/>
      <c r="ET66" s="38"/>
      <c r="EU66" s="38"/>
      <c r="EV66" s="38"/>
      <c r="EW66" s="38"/>
    </row>
    <row r="67" spans="2:153" x14ac:dyDescent="0.25">
      <c r="B67" s="31" t="str">
        <f t="shared" si="59"/>
        <v>CA  to  SK</v>
      </c>
      <c r="C67" s="31" t="str" cm="1">
        <f t="array" ref="C67">IFERROR(IFERROR(X67,AW67),ODFL)</f>
        <v>ODFL</v>
      </c>
      <c r="D67" s="31" t="str">
        <f t="shared" si="56"/>
        <v/>
      </c>
      <c r="F67" s="31" t="str">
        <f t="shared" si="60"/>
        <v>SK  to  CA</v>
      </c>
      <c r="G67" s="31" t="str" cm="1">
        <f t="array" ref="G67">IFERROR(IFERROR(BN67,CM67),ODFL)</f>
        <v>ODFL</v>
      </c>
      <c r="H67" s="31" t="str">
        <f t="shared" si="7"/>
        <v/>
      </c>
      <c r="K67" s="27"/>
      <c r="U67" s="23" t="s">
        <v>2247</v>
      </c>
      <c r="V67" s="23" t="s">
        <v>2752</v>
      </c>
      <c r="W67" s="23" t="str">
        <f t="shared" si="61"/>
        <v>0E25-CA-CITY OF INDUSTRY-CA-SK</v>
      </c>
      <c r="X67" s="23" t="e">
        <f>_xlfn.XLOOKUP($W67,'Route Guide - Lanes In Data'!$B$1:$B$2645,'Route Guide - Lanes In Data'!D$1:D$2645)</f>
        <v>#N/A</v>
      </c>
      <c r="Y67" s="23" t="e">
        <f>_xlfn.XLOOKUP($W67,'Route Guide - Lanes In Data'!$B$1:$B$2645,'Route Guide - Lanes In Data'!E$1:E$2645)</f>
        <v>#N/A</v>
      </c>
      <c r="AA67" s="37">
        <f>IF(OR(AA$6="",EC67&lt;&gt;2),"",IFERROR(INDEX('Route Guide - Lanes Not in Data'!$D$5:$D$22370,
IF(ISERROR(MATCH(AA$6&amp;$BA67,'Route Guide - Lanes Not in Data'!$P$5:$P$22370,0))=FALSE,MATCH(AA$6&amp;$BA67,'Route Guide - Lanes Not in Data'!$P$5:$P$22370,0),
IF(ISERROR(MATCH(AA$6&amp;$BB67,'Route Guide - Lanes Not in Data'!$P$5:$P$22370,0))=FALSE,MATCH(AA$6&amp;$BB67,'Route Guide - Lanes Not in Data'!$P$5:$P$22370,0),
IF(ISERROR(MATCH(AA$6&amp;$BC67,'Route Guide - Lanes Not in Data'!$P$5:$P$22370,0))=FALSE,MATCH(AA$6&amp;$BC67,'Route Guide - Lanes Not in Data'!$P$5:$P$22370,0),
IF(ISERROR(MATCH(AA$6&amp;$BD67,'Route Guide - Lanes Not in Data'!$P$5:$P$22370,0))=FALSE,MATCH(AA$6&amp;$BD67,'Route Guide - Lanes Not in Data'!$P$5:$P$22370,0),
IF(ISERROR(MATCH(AA$6&amp;$BE67,'Route Guide - Lanes Not in Data'!$P$5:$P$22370,0))=FALSE,MATCH(AA$6&amp;$BE67,'Route Guide - Lanes Not in Data'!$P$5:$P$22370,0),
IF(ISERROR(MATCH(AA$6&amp;$BF67,'Route Guide - Lanes Not in Data'!$P$5:$P$22370,0))=FALSE,MATCH(AA$6&amp;$BF67,'Route Guide - Lanes Not in Data'!$P$5:$P$22370,0),
IF(ISERROR(MATCH(AA$6&amp;$BG67,'Route Guide - Lanes Not in Data'!$P$5:$P$22370,0))=FALSE,MATCH(AA$6&amp;$BG67,'Route Guide - Lanes Not in Data'!$P$5:$P$22370,0),
IF(ISERROR(MATCH(AA$6&amp;$BH67,'Route Guide - Lanes Not in Data'!$P$5:$P$22370,0))=FALSE,MATCH(AA$6&amp;$BH67,'Route Guide - Lanes Not in Data'!$P$5:$P$22370,0),
IF(ISERROR(MATCH(AA$6&amp;$BI67,'Route Guide - Lanes Not in Data'!$P$5:$P$22370,0))=FALSE,MATCH(AA$6&amp;$BI67,'Route Guide - Lanes Not in Data'!$P$5:$P$22370,0),
IF(ISERROR(MATCH(AA$6&amp;$BJ67,'Route Guide - Lanes Not in Data'!$P$5:$P$22370,0))=FALSE,MATCH(AA$6&amp;$BJ67,'Route Guide - Lanes Not in Data'!$P$5:$P$22370,0),""))))))))))),""))</f>
        <v>0.43</v>
      </c>
      <c r="AB67" s="37">
        <f>IF(OR(AB$6="",ED67&lt;&gt;2),"",IFERROR(INDEX('Route Guide - Lanes Not in Data'!$D$5:$D$22370,
IF(ISERROR(MATCH(AB$6&amp;$BA67,'Route Guide - Lanes Not in Data'!$P$5:$P$22370,0))=FALSE,MATCH(AB$6&amp;$BA67,'Route Guide - Lanes Not in Data'!$P$5:$P$22370,0),
IF(ISERROR(MATCH(AB$6&amp;$BB67,'Route Guide - Lanes Not in Data'!$P$5:$P$22370,0))=FALSE,MATCH(AB$6&amp;$BB67,'Route Guide - Lanes Not in Data'!$P$5:$P$22370,0),
IF(ISERROR(MATCH(AB$6&amp;$BC67,'Route Guide - Lanes Not in Data'!$P$5:$P$22370,0))=FALSE,MATCH(AB$6&amp;$BC67,'Route Guide - Lanes Not in Data'!$P$5:$P$22370,0),
IF(ISERROR(MATCH(AB$6&amp;$BD67,'Route Guide - Lanes Not in Data'!$P$5:$P$22370,0))=FALSE,MATCH(AB$6&amp;$BD67,'Route Guide - Lanes Not in Data'!$P$5:$P$22370,0),
IF(ISERROR(MATCH(AB$6&amp;$BE67,'Route Guide - Lanes Not in Data'!$P$5:$P$22370,0))=FALSE,MATCH(AB$6&amp;$BE67,'Route Guide - Lanes Not in Data'!$P$5:$P$22370,0),
IF(ISERROR(MATCH(AB$6&amp;$BF67,'Route Guide - Lanes Not in Data'!$P$5:$P$22370,0))=FALSE,MATCH(AB$6&amp;$BF67,'Route Guide - Lanes Not in Data'!$P$5:$P$22370,0),
IF(ISERROR(MATCH(AB$6&amp;$BG67,'Route Guide - Lanes Not in Data'!$P$5:$P$22370,0))=FALSE,MATCH(AB$6&amp;$BG67,'Route Guide - Lanes Not in Data'!$P$5:$P$22370,0),
IF(ISERROR(MATCH(AB$6&amp;$BH67,'Route Guide - Lanes Not in Data'!$P$5:$P$22370,0))=FALSE,MATCH(AB$6&amp;$BH67,'Route Guide - Lanes Not in Data'!$P$5:$P$22370,0),
IF(ISERROR(MATCH(AB$6&amp;$BI67,'Route Guide - Lanes Not in Data'!$P$5:$P$22370,0))=FALSE,MATCH(AB$6&amp;$BI67,'Route Guide - Lanes Not in Data'!$P$5:$P$22370,0),
IF(ISERROR(MATCH(AB$6&amp;$BJ67,'Route Guide - Lanes Not in Data'!$P$5:$P$22370,0))=FALSE,MATCH(AB$6&amp;$BJ67,'Route Guide - Lanes Not in Data'!$P$5:$P$22370,0),""))))))))))),""))</f>
        <v>0.14799999999999999</v>
      </c>
      <c r="AC67" s="37" t="str">
        <f>IF(OR(AC$6="",EE67&lt;&gt;2),"",IFERROR(INDEX('Route Guide - Lanes Not in Data'!$D$5:$D$22370,
IF(ISERROR(MATCH(AC$6&amp;$BA67,'Route Guide - Lanes Not in Data'!$P$5:$P$22370,0))=FALSE,MATCH(AC$6&amp;$BA67,'Route Guide - Lanes Not in Data'!$P$5:$P$22370,0),
IF(ISERROR(MATCH(AC$6&amp;$BB67,'Route Guide - Lanes Not in Data'!$P$5:$P$22370,0))=FALSE,MATCH(AC$6&amp;$BB67,'Route Guide - Lanes Not in Data'!$P$5:$P$22370,0),
IF(ISERROR(MATCH(AC$6&amp;$BC67,'Route Guide - Lanes Not in Data'!$P$5:$P$22370,0))=FALSE,MATCH(AC$6&amp;$BC67,'Route Guide - Lanes Not in Data'!$P$5:$P$22370,0),
IF(ISERROR(MATCH(AC$6&amp;$BD67,'Route Guide - Lanes Not in Data'!$P$5:$P$22370,0))=FALSE,MATCH(AC$6&amp;$BD67,'Route Guide - Lanes Not in Data'!$P$5:$P$22370,0),
IF(ISERROR(MATCH(AC$6&amp;$BE67,'Route Guide - Lanes Not in Data'!$P$5:$P$22370,0))=FALSE,MATCH(AC$6&amp;$BE67,'Route Guide - Lanes Not in Data'!$P$5:$P$22370,0),
IF(ISERROR(MATCH(AC$6&amp;$BF67,'Route Guide - Lanes Not in Data'!$P$5:$P$22370,0))=FALSE,MATCH(AC$6&amp;$BF67,'Route Guide - Lanes Not in Data'!$P$5:$P$22370,0),
IF(ISERROR(MATCH(AC$6&amp;$BG67,'Route Guide - Lanes Not in Data'!$P$5:$P$22370,0))=FALSE,MATCH(AC$6&amp;$BG67,'Route Guide - Lanes Not in Data'!$P$5:$P$22370,0),
IF(ISERROR(MATCH(AC$6&amp;$BH67,'Route Guide - Lanes Not in Data'!$P$5:$P$22370,0))=FALSE,MATCH(AC$6&amp;$BH67,'Route Guide - Lanes Not in Data'!$P$5:$P$22370,0),
IF(ISERROR(MATCH(AC$6&amp;$BI67,'Route Guide - Lanes Not in Data'!$P$5:$P$22370,0))=FALSE,MATCH(AC$6&amp;$BI67,'Route Guide - Lanes Not in Data'!$P$5:$P$22370,0),
IF(ISERROR(MATCH(AC$6&amp;$BJ67,'Route Guide - Lanes Not in Data'!$P$5:$P$22370,0))=FALSE,MATCH(AC$6&amp;$BJ67,'Route Guide - Lanes Not in Data'!$P$5:$P$22370,0),""))))))))))),""))</f>
        <v/>
      </c>
      <c r="AD67" s="37" t="str">
        <f>IF(OR(AD$6="",EF67&lt;&gt;2),"",IFERROR(INDEX('Route Guide - Lanes Not in Data'!$D$5:$D$22370,
IF(ISERROR(MATCH(AD$6&amp;$BA67,'Route Guide - Lanes Not in Data'!$P$5:$P$22370,0))=FALSE,MATCH(AD$6&amp;$BA67,'Route Guide - Lanes Not in Data'!$P$5:$P$22370,0),
IF(ISERROR(MATCH(AD$6&amp;$BB67,'Route Guide - Lanes Not in Data'!$P$5:$P$22370,0))=FALSE,MATCH(AD$6&amp;$BB67,'Route Guide - Lanes Not in Data'!$P$5:$P$22370,0),
IF(ISERROR(MATCH(AD$6&amp;$BC67,'Route Guide - Lanes Not in Data'!$P$5:$P$22370,0))=FALSE,MATCH(AD$6&amp;$BC67,'Route Guide - Lanes Not in Data'!$P$5:$P$22370,0),
IF(ISERROR(MATCH(AD$6&amp;$BD67,'Route Guide - Lanes Not in Data'!$P$5:$P$22370,0))=FALSE,MATCH(AD$6&amp;$BD67,'Route Guide - Lanes Not in Data'!$P$5:$P$22370,0),
IF(ISERROR(MATCH(AD$6&amp;$BE67,'Route Guide - Lanes Not in Data'!$P$5:$P$22370,0))=FALSE,MATCH(AD$6&amp;$BE67,'Route Guide - Lanes Not in Data'!$P$5:$P$22370,0),
IF(ISERROR(MATCH(AD$6&amp;$BF67,'Route Guide - Lanes Not in Data'!$P$5:$P$22370,0))=FALSE,MATCH(AD$6&amp;$BF67,'Route Guide - Lanes Not in Data'!$P$5:$P$22370,0),
IF(ISERROR(MATCH(AD$6&amp;$BG67,'Route Guide - Lanes Not in Data'!$P$5:$P$22370,0))=FALSE,MATCH(AD$6&amp;$BG67,'Route Guide - Lanes Not in Data'!$P$5:$P$22370,0),
IF(ISERROR(MATCH(AD$6&amp;$BH67,'Route Guide - Lanes Not in Data'!$P$5:$P$22370,0))=FALSE,MATCH(AD$6&amp;$BH67,'Route Guide - Lanes Not in Data'!$P$5:$P$22370,0),
IF(ISERROR(MATCH(AD$6&amp;$BI67,'Route Guide - Lanes Not in Data'!$P$5:$P$22370,0))=FALSE,MATCH(AD$6&amp;$BI67,'Route Guide - Lanes Not in Data'!$P$5:$P$22370,0),
IF(ISERROR(MATCH(AD$6&amp;$BJ67,'Route Guide - Lanes Not in Data'!$P$5:$P$22370,0))=FALSE,MATCH(AD$6&amp;$BJ67,'Route Guide - Lanes Not in Data'!$P$5:$P$22370,0),""))))))))))),""))</f>
        <v/>
      </c>
      <c r="AE67" s="37">
        <f>IF(OR(AE$6="",EG67&lt;&gt;2),"",IFERROR(INDEX('Route Guide - Lanes Not in Data'!$D$5:$D$22370,
IF(ISERROR(MATCH(AE$6&amp;$BA67,'Route Guide - Lanes Not in Data'!$P$5:$P$22370,0))=FALSE,MATCH(AE$6&amp;$BA67,'Route Guide - Lanes Not in Data'!$P$5:$P$22370,0),
IF(ISERROR(MATCH(AE$6&amp;$BB67,'Route Guide - Lanes Not in Data'!$P$5:$P$22370,0))=FALSE,MATCH(AE$6&amp;$BB67,'Route Guide - Lanes Not in Data'!$P$5:$P$22370,0),
IF(ISERROR(MATCH(AE$6&amp;$BC67,'Route Guide - Lanes Not in Data'!$P$5:$P$22370,0))=FALSE,MATCH(AE$6&amp;$BC67,'Route Guide - Lanes Not in Data'!$P$5:$P$22370,0),
IF(ISERROR(MATCH(AE$6&amp;$BD67,'Route Guide - Lanes Not in Data'!$P$5:$P$22370,0))=FALSE,MATCH(AE$6&amp;$BD67,'Route Guide - Lanes Not in Data'!$P$5:$P$22370,0),
IF(ISERROR(MATCH(AE$6&amp;$BE67,'Route Guide - Lanes Not in Data'!$P$5:$P$22370,0))=FALSE,MATCH(AE$6&amp;$BE67,'Route Guide - Lanes Not in Data'!$P$5:$P$22370,0),
IF(ISERROR(MATCH(AE$6&amp;$BF67,'Route Guide - Lanes Not in Data'!$P$5:$P$22370,0))=FALSE,MATCH(AE$6&amp;$BF67,'Route Guide - Lanes Not in Data'!$P$5:$P$22370,0),
IF(ISERROR(MATCH(AE$6&amp;$BG67,'Route Guide - Lanes Not in Data'!$P$5:$P$22370,0))=FALSE,MATCH(AE$6&amp;$BG67,'Route Guide - Lanes Not in Data'!$P$5:$P$22370,0),
IF(ISERROR(MATCH(AE$6&amp;$BH67,'Route Guide - Lanes Not in Data'!$P$5:$P$22370,0))=FALSE,MATCH(AE$6&amp;$BH67,'Route Guide - Lanes Not in Data'!$P$5:$P$22370,0),
IF(ISERROR(MATCH(AE$6&amp;$BI67,'Route Guide - Lanes Not in Data'!$P$5:$P$22370,0))=FALSE,MATCH(AE$6&amp;$BI67,'Route Guide - Lanes Not in Data'!$P$5:$P$22370,0),
IF(ISERROR(MATCH(AE$6&amp;$BJ67,'Route Guide - Lanes Not in Data'!$P$5:$P$22370,0))=FALSE,MATCH(AE$6&amp;$BJ67,'Route Guide - Lanes Not in Data'!$P$5:$P$22370,0),""))))))))))),""))</f>
        <v>0</v>
      </c>
      <c r="AF67" s="37" t="str">
        <f>IF(OR(AF$6="",EH67&lt;&gt;2),"",IFERROR(INDEX('Route Guide - Lanes Not in Data'!$D$5:$D$22370,
IF(ISERROR(MATCH(AF$6&amp;$BA67,'Route Guide - Lanes Not in Data'!$P$5:$P$22370,0))=FALSE,MATCH(AF$6&amp;$BA67,'Route Guide - Lanes Not in Data'!$P$5:$P$22370,0),
IF(ISERROR(MATCH(AF$6&amp;$BB67,'Route Guide - Lanes Not in Data'!$P$5:$P$22370,0))=FALSE,MATCH(AF$6&amp;$BB67,'Route Guide - Lanes Not in Data'!$P$5:$P$22370,0),
IF(ISERROR(MATCH(AF$6&amp;$BC67,'Route Guide - Lanes Not in Data'!$P$5:$P$22370,0))=FALSE,MATCH(AF$6&amp;$BC67,'Route Guide - Lanes Not in Data'!$P$5:$P$22370,0),
IF(ISERROR(MATCH(AF$6&amp;$BD67,'Route Guide - Lanes Not in Data'!$P$5:$P$22370,0))=FALSE,MATCH(AF$6&amp;$BD67,'Route Guide - Lanes Not in Data'!$P$5:$P$22370,0),
IF(ISERROR(MATCH(AF$6&amp;$BE67,'Route Guide - Lanes Not in Data'!$P$5:$P$22370,0))=FALSE,MATCH(AF$6&amp;$BE67,'Route Guide - Lanes Not in Data'!$P$5:$P$22370,0),
IF(ISERROR(MATCH(AF$6&amp;$BF67,'Route Guide - Lanes Not in Data'!$P$5:$P$22370,0))=FALSE,MATCH(AF$6&amp;$BF67,'Route Guide - Lanes Not in Data'!$P$5:$P$22370,0),
IF(ISERROR(MATCH(AF$6&amp;$BG67,'Route Guide - Lanes Not in Data'!$P$5:$P$22370,0))=FALSE,MATCH(AF$6&amp;$BG67,'Route Guide - Lanes Not in Data'!$P$5:$P$22370,0),
IF(ISERROR(MATCH(AF$6&amp;$BH67,'Route Guide - Lanes Not in Data'!$P$5:$P$22370,0))=FALSE,MATCH(AF$6&amp;$BH67,'Route Guide - Lanes Not in Data'!$P$5:$P$22370,0),
IF(ISERROR(MATCH(AF$6&amp;$BI67,'Route Guide - Lanes Not in Data'!$P$5:$P$22370,0))=FALSE,MATCH(AF$6&amp;$BI67,'Route Guide - Lanes Not in Data'!$P$5:$P$22370,0),
IF(ISERROR(MATCH(AF$6&amp;$BJ67,'Route Guide - Lanes Not in Data'!$P$5:$P$22370,0))=FALSE,MATCH(AF$6&amp;$BJ67,'Route Guide - Lanes Not in Data'!$P$5:$P$22370,0),""))))))))))),""))</f>
        <v/>
      </c>
      <c r="AG67" s="37" t="str">
        <f>IF(OR(AG$6="",EI67&lt;&gt;2),"",IFERROR(INDEX('Route Guide - Lanes Not in Data'!$D$5:$D$22370,
IF(ISERROR(MATCH(AG$6&amp;$BA67,'Route Guide - Lanes Not in Data'!$P$5:$P$22370,0))=FALSE,MATCH(AG$6&amp;$BA67,'Route Guide - Lanes Not in Data'!$P$5:$P$22370,0),
IF(ISERROR(MATCH(AG$6&amp;$BB67,'Route Guide - Lanes Not in Data'!$P$5:$P$22370,0))=FALSE,MATCH(AG$6&amp;$BB67,'Route Guide - Lanes Not in Data'!$P$5:$P$22370,0),
IF(ISERROR(MATCH(AG$6&amp;$BC67,'Route Guide - Lanes Not in Data'!$P$5:$P$22370,0))=FALSE,MATCH(AG$6&amp;$BC67,'Route Guide - Lanes Not in Data'!$P$5:$P$22370,0),
IF(ISERROR(MATCH(AG$6&amp;$BD67,'Route Guide - Lanes Not in Data'!$P$5:$P$22370,0))=FALSE,MATCH(AG$6&amp;$BD67,'Route Guide - Lanes Not in Data'!$P$5:$P$22370,0),
IF(ISERROR(MATCH(AG$6&amp;$BE67,'Route Guide - Lanes Not in Data'!$P$5:$P$22370,0))=FALSE,MATCH(AG$6&amp;$BE67,'Route Guide - Lanes Not in Data'!$P$5:$P$22370,0),
IF(ISERROR(MATCH(AG$6&amp;$BF67,'Route Guide - Lanes Not in Data'!$P$5:$P$22370,0))=FALSE,MATCH(AG$6&amp;$BF67,'Route Guide - Lanes Not in Data'!$P$5:$P$22370,0),
IF(ISERROR(MATCH(AG$6&amp;$BG67,'Route Guide - Lanes Not in Data'!$P$5:$P$22370,0))=FALSE,MATCH(AG$6&amp;$BG67,'Route Guide - Lanes Not in Data'!$P$5:$P$22370,0),
IF(ISERROR(MATCH(AG$6&amp;$BH67,'Route Guide - Lanes Not in Data'!$P$5:$P$22370,0))=FALSE,MATCH(AG$6&amp;$BH67,'Route Guide - Lanes Not in Data'!$P$5:$P$22370,0),
IF(ISERROR(MATCH(AG$6&amp;$BI67,'Route Guide - Lanes Not in Data'!$P$5:$P$22370,0))=FALSE,MATCH(AG$6&amp;$BI67,'Route Guide - Lanes Not in Data'!$P$5:$P$22370,0),
IF(ISERROR(MATCH(AG$6&amp;$BJ67,'Route Guide - Lanes Not in Data'!$P$5:$P$22370,0))=FALSE,MATCH(AG$6&amp;$BJ67,'Route Guide - Lanes Not in Data'!$P$5:$P$22370,0),""))))))))))),""))</f>
        <v/>
      </c>
      <c r="AH67" s="37" t="str">
        <f>IF(OR(AH$6="",EJ67&lt;&gt;2),"",IFERROR(INDEX('Route Guide - Lanes Not in Data'!$D$5:$D$22370,
IF(ISERROR(MATCH(AH$6&amp;$BA67,'Route Guide - Lanes Not in Data'!$P$5:$P$22370,0))=FALSE,MATCH(AH$6&amp;$BA67,'Route Guide - Lanes Not in Data'!$P$5:$P$22370,0),
IF(ISERROR(MATCH(AH$6&amp;$BB67,'Route Guide - Lanes Not in Data'!$P$5:$P$22370,0))=FALSE,MATCH(AH$6&amp;$BB67,'Route Guide - Lanes Not in Data'!$P$5:$P$22370,0),
IF(ISERROR(MATCH(AH$6&amp;$BC67,'Route Guide - Lanes Not in Data'!$P$5:$P$22370,0))=FALSE,MATCH(AH$6&amp;$BC67,'Route Guide - Lanes Not in Data'!$P$5:$P$22370,0),
IF(ISERROR(MATCH(AH$6&amp;$BD67,'Route Guide - Lanes Not in Data'!$P$5:$P$22370,0))=FALSE,MATCH(AH$6&amp;$BD67,'Route Guide - Lanes Not in Data'!$P$5:$P$22370,0),
IF(ISERROR(MATCH(AH$6&amp;$BE67,'Route Guide - Lanes Not in Data'!$P$5:$P$22370,0))=FALSE,MATCH(AH$6&amp;$BE67,'Route Guide - Lanes Not in Data'!$P$5:$P$22370,0),
IF(ISERROR(MATCH(AH$6&amp;$BF67,'Route Guide - Lanes Not in Data'!$P$5:$P$22370,0))=FALSE,MATCH(AH$6&amp;$BF67,'Route Guide - Lanes Not in Data'!$P$5:$P$22370,0),
IF(ISERROR(MATCH(AH$6&amp;$BG67,'Route Guide - Lanes Not in Data'!$P$5:$P$22370,0))=FALSE,MATCH(AH$6&amp;$BG67,'Route Guide - Lanes Not in Data'!$P$5:$P$22370,0),
IF(ISERROR(MATCH(AH$6&amp;$BH67,'Route Guide - Lanes Not in Data'!$P$5:$P$22370,0))=FALSE,MATCH(AH$6&amp;$BH67,'Route Guide - Lanes Not in Data'!$P$5:$P$22370,0),
IF(ISERROR(MATCH(AH$6&amp;$BI67,'Route Guide - Lanes Not in Data'!$P$5:$P$22370,0))=FALSE,MATCH(AH$6&amp;$BI67,'Route Guide - Lanes Not in Data'!$P$5:$P$22370,0),
IF(ISERROR(MATCH(AH$6&amp;$BJ67,'Route Guide - Lanes Not in Data'!$P$5:$P$22370,0))=FALSE,MATCH(AH$6&amp;$BJ67,'Route Guide - Lanes Not in Data'!$P$5:$P$22370,0),""))))))))))),""))</f>
        <v/>
      </c>
      <c r="AI67" s="37" t="str">
        <f>IF(OR(AI$6="",EK67&lt;&gt;2),"",IFERROR(INDEX('Route Guide - Lanes Not in Data'!$D$5:$D$22370,
IF(ISERROR(MATCH(AI$6&amp;$BA67,'Route Guide - Lanes Not in Data'!$P$5:$P$22370,0))=FALSE,MATCH(AI$6&amp;$BA67,'Route Guide - Lanes Not in Data'!$P$5:$P$22370,0),
IF(ISERROR(MATCH(AI$6&amp;$BB67,'Route Guide - Lanes Not in Data'!$P$5:$P$22370,0))=FALSE,MATCH(AI$6&amp;$BB67,'Route Guide - Lanes Not in Data'!$P$5:$P$22370,0),
IF(ISERROR(MATCH(AI$6&amp;$BC67,'Route Guide - Lanes Not in Data'!$P$5:$P$22370,0))=FALSE,MATCH(AI$6&amp;$BC67,'Route Guide - Lanes Not in Data'!$P$5:$P$22370,0),
IF(ISERROR(MATCH(AI$6&amp;$BD67,'Route Guide - Lanes Not in Data'!$P$5:$P$22370,0))=FALSE,MATCH(AI$6&amp;$BD67,'Route Guide - Lanes Not in Data'!$P$5:$P$22370,0),
IF(ISERROR(MATCH(AI$6&amp;$BE67,'Route Guide - Lanes Not in Data'!$P$5:$P$22370,0))=FALSE,MATCH(AI$6&amp;$BE67,'Route Guide - Lanes Not in Data'!$P$5:$P$22370,0),
IF(ISERROR(MATCH(AI$6&amp;$BF67,'Route Guide - Lanes Not in Data'!$P$5:$P$22370,0))=FALSE,MATCH(AI$6&amp;$BF67,'Route Guide - Lanes Not in Data'!$P$5:$P$22370,0),
IF(ISERROR(MATCH(AI$6&amp;$BG67,'Route Guide - Lanes Not in Data'!$P$5:$P$22370,0))=FALSE,MATCH(AI$6&amp;$BG67,'Route Guide - Lanes Not in Data'!$P$5:$P$22370,0),
IF(ISERROR(MATCH(AI$6&amp;$BH67,'Route Guide - Lanes Not in Data'!$P$5:$P$22370,0))=FALSE,MATCH(AI$6&amp;$BH67,'Route Guide - Lanes Not in Data'!$P$5:$P$22370,0),
IF(ISERROR(MATCH(AI$6&amp;$BI67,'Route Guide - Lanes Not in Data'!$P$5:$P$22370,0))=FALSE,MATCH(AI$6&amp;$BI67,'Route Guide - Lanes Not in Data'!$P$5:$P$22370,0),
IF(ISERROR(MATCH(AI$6&amp;$BJ67,'Route Guide - Lanes Not in Data'!$P$5:$P$22370,0))=FALSE,MATCH(AI$6&amp;$BJ67,'Route Guide - Lanes Not in Data'!$P$5:$P$22370,0),""))))))))))),""))</f>
        <v/>
      </c>
      <c r="AJ67" s="37" t="str">
        <f>IF(OR(AJ$6="",EL67&lt;&gt;2),"",IFERROR(INDEX('Route Guide - Lanes Not in Data'!$D$5:$D$22370,
IF(ISERROR(MATCH(AJ$6&amp;$BA67,'Route Guide - Lanes Not in Data'!$P$5:$P$22370,0))=FALSE,MATCH(AJ$6&amp;$BA67,'Route Guide - Lanes Not in Data'!$P$5:$P$22370,0),
IF(ISERROR(MATCH(AJ$6&amp;$BB67,'Route Guide - Lanes Not in Data'!$P$5:$P$22370,0))=FALSE,MATCH(AJ$6&amp;$BB67,'Route Guide - Lanes Not in Data'!$P$5:$P$22370,0),
IF(ISERROR(MATCH(AJ$6&amp;$BC67,'Route Guide - Lanes Not in Data'!$P$5:$P$22370,0))=FALSE,MATCH(AJ$6&amp;$BC67,'Route Guide - Lanes Not in Data'!$P$5:$P$22370,0),
IF(ISERROR(MATCH(AJ$6&amp;$BD67,'Route Guide - Lanes Not in Data'!$P$5:$P$22370,0))=FALSE,MATCH(AJ$6&amp;$BD67,'Route Guide - Lanes Not in Data'!$P$5:$P$22370,0),
IF(ISERROR(MATCH(AJ$6&amp;$BE67,'Route Guide - Lanes Not in Data'!$P$5:$P$22370,0))=FALSE,MATCH(AJ$6&amp;$BE67,'Route Guide - Lanes Not in Data'!$P$5:$P$22370,0),
IF(ISERROR(MATCH(AJ$6&amp;$BF67,'Route Guide - Lanes Not in Data'!$P$5:$P$22370,0))=FALSE,MATCH(AJ$6&amp;$BF67,'Route Guide - Lanes Not in Data'!$P$5:$P$22370,0),
IF(ISERROR(MATCH(AJ$6&amp;$BG67,'Route Guide - Lanes Not in Data'!$P$5:$P$22370,0))=FALSE,MATCH(AJ$6&amp;$BG67,'Route Guide - Lanes Not in Data'!$P$5:$P$22370,0),
IF(ISERROR(MATCH(AJ$6&amp;$BH67,'Route Guide - Lanes Not in Data'!$P$5:$P$22370,0))=FALSE,MATCH(AJ$6&amp;$BH67,'Route Guide - Lanes Not in Data'!$P$5:$P$22370,0),
IF(ISERROR(MATCH(AJ$6&amp;$BI67,'Route Guide - Lanes Not in Data'!$P$5:$P$22370,0))=FALSE,MATCH(AJ$6&amp;$BI67,'Route Guide - Lanes Not in Data'!$P$5:$P$22370,0),
IF(ISERROR(MATCH(AJ$6&amp;$BJ67,'Route Guide - Lanes Not in Data'!$P$5:$P$22370,0))=FALSE,MATCH(AJ$6&amp;$BJ67,'Route Guide - Lanes Not in Data'!$P$5:$P$22370,0),""))))))))))),""))</f>
        <v/>
      </c>
      <c r="AK67" s="37" t="str">
        <f>IF(OR(AK$6="",EM67&lt;&gt;2),"",IFERROR(INDEX('Route Guide - Lanes Not in Data'!$D$5:$D$22370,
IF(ISERROR(MATCH(AK$6&amp;$BA67,'Route Guide - Lanes Not in Data'!$P$5:$P$22370,0))=FALSE,MATCH(AK$6&amp;$BA67,'Route Guide - Lanes Not in Data'!$P$5:$P$22370,0),
IF(ISERROR(MATCH(AK$6&amp;$BB67,'Route Guide - Lanes Not in Data'!$P$5:$P$22370,0))=FALSE,MATCH(AK$6&amp;$BB67,'Route Guide - Lanes Not in Data'!$P$5:$P$22370,0),
IF(ISERROR(MATCH(AK$6&amp;$BC67,'Route Guide - Lanes Not in Data'!$P$5:$P$22370,0))=FALSE,MATCH(AK$6&amp;$BC67,'Route Guide - Lanes Not in Data'!$P$5:$P$22370,0),
IF(ISERROR(MATCH(AK$6&amp;$BD67,'Route Guide - Lanes Not in Data'!$P$5:$P$22370,0))=FALSE,MATCH(AK$6&amp;$BD67,'Route Guide - Lanes Not in Data'!$P$5:$P$22370,0),
IF(ISERROR(MATCH(AK$6&amp;$BE67,'Route Guide - Lanes Not in Data'!$P$5:$P$22370,0))=FALSE,MATCH(AK$6&amp;$BE67,'Route Guide - Lanes Not in Data'!$P$5:$P$22370,0),
IF(ISERROR(MATCH(AK$6&amp;$BF67,'Route Guide - Lanes Not in Data'!$P$5:$P$22370,0))=FALSE,MATCH(AK$6&amp;$BF67,'Route Guide - Lanes Not in Data'!$P$5:$P$22370,0),
IF(ISERROR(MATCH(AK$6&amp;$BG67,'Route Guide - Lanes Not in Data'!$P$5:$P$22370,0))=FALSE,MATCH(AK$6&amp;$BG67,'Route Guide - Lanes Not in Data'!$P$5:$P$22370,0),
IF(ISERROR(MATCH(AK$6&amp;$BH67,'Route Guide - Lanes Not in Data'!$P$5:$P$22370,0))=FALSE,MATCH(AK$6&amp;$BH67,'Route Guide - Lanes Not in Data'!$P$5:$P$22370,0),
IF(ISERROR(MATCH(AK$6&amp;$BI67,'Route Guide - Lanes Not in Data'!$P$5:$P$22370,0))=FALSE,MATCH(AK$6&amp;$BI67,'Route Guide - Lanes Not in Data'!$P$5:$P$22370,0),
IF(ISERROR(MATCH(AK$6&amp;$BJ67,'Route Guide - Lanes Not in Data'!$P$5:$P$22370,0))=FALSE,MATCH(AK$6&amp;$BJ67,'Route Guide - Lanes Not in Data'!$P$5:$P$22370,0),""))))))))))),""))</f>
        <v/>
      </c>
      <c r="AL67" s="37" t="str">
        <f>IF(OR(AL$6="",EN67&lt;&gt;2),"",IFERROR(INDEX('Route Guide - Lanes Not in Data'!$D$5:$D$22370,
IF(ISERROR(MATCH(AL$6&amp;$BA67,'Route Guide - Lanes Not in Data'!$P$5:$P$22370,0))=FALSE,MATCH(AL$6&amp;$BA67,'Route Guide - Lanes Not in Data'!$P$5:$P$22370,0),
IF(ISERROR(MATCH(AL$6&amp;$BB67,'Route Guide - Lanes Not in Data'!$P$5:$P$22370,0))=FALSE,MATCH(AL$6&amp;$BB67,'Route Guide - Lanes Not in Data'!$P$5:$P$22370,0),
IF(ISERROR(MATCH(AL$6&amp;$BC67,'Route Guide - Lanes Not in Data'!$P$5:$P$22370,0))=FALSE,MATCH(AL$6&amp;$BC67,'Route Guide - Lanes Not in Data'!$P$5:$P$22370,0),
IF(ISERROR(MATCH(AL$6&amp;$BD67,'Route Guide - Lanes Not in Data'!$P$5:$P$22370,0))=FALSE,MATCH(AL$6&amp;$BD67,'Route Guide - Lanes Not in Data'!$P$5:$P$22370,0),
IF(ISERROR(MATCH(AL$6&amp;$BE67,'Route Guide - Lanes Not in Data'!$P$5:$P$22370,0))=FALSE,MATCH(AL$6&amp;$BE67,'Route Guide - Lanes Not in Data'!$P$5:$P$22370,0),
IF(ISERROR(MATCH(AL$6&amp;$BF67,'Route Guide - Lanes Not in Data'!$P$5:$P$22370,0))=FALSE,MATCH(AL$6&amp;$BF67,'Route Guide - Lanes Not in Data'!$P$5:$P$22370,0),
IF(ISERROR(MATCH(AL$6&amp;$BG67,'Route Guide - Lanes Not in Data'!$P$5:$P$22370,0))=FALSE,MATCH(AL$6&amp;$BG67,'Route Guide - Lanes Not in Data'!$P$5:$P$22370,0),
IF(ISERROR(MATCH(AL$6&amp;$BH67,'Route Guide - Lanes Not in Data'!$P$5:$P$22370,0))=FALSE,MATCH(AL$6&amp;$BH67,'Route Guide - Lanes Not in Data'!$P$5:$P$22370,0),
IF(ISERROR(MATCH(AL$6&amp;$BI67,'Route Guide - Lanes Not in Data'!$P$5:$P$22370,0))=FALSE,MATCH(AL$6&amp;$BI67,'Route Guide - Lanes Not in Data'!$P$5:$P$22370,0),
IF(ISERROR(MATCH(AL$6&amp;$BJ67,'Route Guide - Lanes Not in Data'!$P$5:$P$22370,0))=FALSE,MATCH(AL$6&amp;$BJ67,'Route Guide - Lanes Not in Data'!$P$5:$P$22370,0),""))))))))))),""))</f>
        <v/>
      </c>
      <c r="AM67" s="37" t="str">
        <f>IF(OR(AM$6="",EO67&lt;&gt;2),"",IFERROR(INDEX('Route Guide - Lanes Not in Data'!$D$5:$D$22370,
IF(ISERROR(MATCH(AM$6&amp;$BA67,'Route Guide - Lanes Not in Data'!$P$5:$P$22370,0))=FALSE,MATCH(AM$6&amp;$BA67,'Route Guide - Lanes Not in Data'!$P$5:$P$22370,0),
IF(ISERROR(MATCH(AM$6&amp;$BB67,'Route Guide - Lanes Not in Data'!$P$5:$P$22370,0))=FALSE,MATCH(AM$6&amp;$BB67,'Route Guide - Lanes Not in Data'!$P$5:$P$22370,0),
IF(ISERROR(MATCH(AM$6&amp;$BC67,'Route Guide - Lanes Not in Data'!$P$5:$P$22370,0))=FALSE,MATCH(AM$6&amp;$BC67,'Route Guide - Lanes Not in Data'!$P$5:$P$22370,0),
IF(ISERROR(MATCH(AM$6&amp;$BD67,'Route Guide - Lanes Not in Data'!$P$5:$P$22370,0))=FALSE,MATCH(AM$6&amp;$BD67,'Route Guide - Lanes Not in Data'!$P$5:$P$22370,0),
IF(ISERROR(MATCH(AM$6&amp;$BE67,'Route Guide - Lanes Not in Data'!$P$5:$P$22370,0))=FALSE,MATCH(AM$6&amp;$BE67,'Route Guide - Lanes Not in Data'!$P$5:$P$22370,0),
IF(ISERROR(MATCH(AM$6&amp;$BF67,'Route Guide - Lanes Not in Data'!$P$5:$P$22370,0))=FALSE,MATCH(AM$6&amp;$BF67,'Route Guide - Lanes Not in Data'!$P$5:$P$22370,0),
IF(ISERROR(MATCH(AM$6&amp;$BG67,'Route Guide - Lanes Not in Data'!$P$5:$P$22370,0))=FALSE,MATCH(AM$6&amp;$BG67,'Route Guide - Lanes Not in Data'!$P$5:$P$22370,0),
IF(ISERROR(MATCH(AM$6&amp;$BH67,'Route Guide - Lanes Not in Data'!$P$5:$P$22370,0))=FALSE,MATCH(AM$6&amp;$BH67,'Route Guide - Lanes Not in Data'!$P$5:$P$22370,0),
IF(ISERROR(MATCH(AM$6&amp;$BI67,'Route Guide - Lanes Not in Data'!$P$5:$P$22370,0))=FALSE,MATCH(AM$6&amp;$BI67,'Route Guide - Lanes Not in Data'!$P$5:$P$22370,0),
IF(ISERROR(MATCH(AM$6&amp;$BJ67,'Route Guide - Lanes Not in Data'!$P$5:$P$22370,0))=FALSE,MATCH(AM$6&amp;$BJ67,'Route Guide - Lanes Not in Data'!$P$5:$P$22370,0),""))))))))))),""))</f>
        <v/>
      </c>
      <c r="AN67" s="37" t="str">
        <f>IF(OR(AN$6="",EP67&lt;&gt;2),"",IFERROR(INDEX('Route Guide - Lanes Not in Data'!$D$5:$D$22370,
IF(ISERROR(MATCH(AN$6&amp;$BA67,'Route Guide - Lanes Not in Data'!$P$5:$P$22370,0))=FALSE,MATCH(AN$6&amp;$BA67,'Route Guide - Lanes Not in Data'!$P$5:$P$22370,0),
IF(ISERROR(MATCH(AN$6&amp;$BB67,'Route Guide - Lanes Not in Data'!$P$5:$P$22370,0))=FALSE,MATCH(AN$6&amp;$BB67,'Route Guide - Lanes Not in Data'!$P$5:$P$22370,0),
IF(ISERROR(MATCH(AN$6&amp;$BC67,'Route Guide - Lanes Not in Data'!$P$5:$P$22370,0))=FALSE,MATCH(AN$6&amp;$BC67,'Route Guide - Lanes Not in Data'!$P$5:$P$22370,0),
IF(ISERROR(MATCH(AN$6&amp;$BD67,'Route Guide - Lanes Not in Data'!$P$5:$P$22370,0))=FALSE,MATCH(AN$6&amp;$BD67,'Route Guide - Lanes Not in Data'!$P$5:$P$22370,0),
IF(ISERROR(MATCH(AN$6&amp;$BE67,'Route Guide - Lanes Not in Data'!$P$5:$P$22370,0))=FALSE,MATCH(AN$6&amp;$BE67,'Route Guide - Lanes Not in Data'!$P$5:$P$22370,0),
IF(ISERROR(MATCH(AN$6&amp;$BF67,'Route Guide - Lanes Not in Data'!$P$5:$P$22370,0))=FALSE,MATCH(AN$6&amp;$BF67,'Route Guide - Lanes Not in Data'!$P$5:$P$22370,0),
IF(ISERROR(MATCH(AN$6&amp;$BG67,'Route Guide - Lanes Not in Data'!$P$5:$P$22370,0))=FALSE,MATCH(AN$6&amp;$BG67,'Route Guide - Lanes Not in Data'!$P$5:$P$22370,0),
IF(ISERROR(MATCH(AN$6&amp;$BH67,'Route Guide - Lanes Not in Data'!$P$5:$P$22370,0))=FALSE,MATCH(AN$6&amp;$BH67,'Route Guide - Lanes Not in Data'!$P$5:$P$22370,0),
IF(ISERROR(MATCH(AN$6&amp;$BI67,'Route Guide - Lanes Not in Data'!$P$5:$P$22370,0))=FALSE,MATCH(AN$6&amp;$BI67,'Route Guide - Lanes Not in Data'!$P$5:$P$22370,0),
IF(ISERROR(MATCH(AN$6&amp;$BJ67,'Route Guide - Lanes Not in Data'!$P$5:$P$22370,0))=FALSE,MATCH(AN$6&amp;$BJ67,'Route Guide - Lanes Not in Data'!$P$5:$P$22370,0),""))))))))))),""))</f>
        <v/>
      </c>
      <c r="AO67" s="37" t="str">
        <f>IF(OR(AO$6="",EQ67&lt;&gt;2),"",IFERROR(INDEX('Route Guide - Lanes Not in Data'!$D$5:$D$22370,
IF(ISERROR(MATCH(AO$6&amp;$BA67,'Route Guide - Lanes Not in Data'!$P$5:$P$22370,0))=FALSE,MATCH(AO$6&amp;$BA67,'Route Guide - Lanes Not in Data'!$P$5:$P$22370,0),
IF(ISERROR(MATCH(AO$6&amp;$BB67,'Route Guide - Lanes Not in Data'!$P$5:$P$22370,0))=FALSE,MATCH(AO$6&amp;$BB67,'Route Guide - Lanes Not in Data'!$P$5:$P$22370,0),
IF(ISERROR(MATCH(AO$6&amp;$BC67,'Route Guide - Lanes Not in Data'!$P$5:$P$22370,0))=FALSE,MATCH(AO$6&amp;$BC67,'Route Guide - Lanes Not in Data'!$P$5:$P$22370,0),
IF(ISERROR(MATCH(AO$6&amp;$BD67,'Route Guide - Lanes Not in Data'!$P$5:$P$22370,0))=FALSE,MATCH(AO$6&amp;$BD67,'Route Guide - Lanes Not in Data'!$P$5:$P$22370,0),
IF(ISERROR(MATCH(AO$6&amp;$BE67,'Route Guide - Lanes Not in Data'!$P$5:$P$22370,0))=FALSE,MATCH(AO$6&amp;$BE67,'Route Guide - Lanes Not in Data'!$P$5:$P$22370,0),
IF(ISERROR(MATCH(AO$6&amp;$BF67,'Route Guide - Lanes Not in Data'!$P$5:$P$22370,0))=FALSE,MATCH(AO$6&amp;$BF67,'Route Guide - Lanes Not in Data'!$P$5:$P$22370,0),
IF(ISERROR(MATCH(AO$6&amp;$BG67,'Route Guide - Lanes Not in Data'!$P$5:$P$22370,0))=FALSE,MATCH(AO$6&amp;$BG67,'Route Guide - Lanes Not in Data'!$P$5:$P$22370,0),
IF(ISERROR(MATCH(AO$6&amp;$BH67,'Route Guide - Lanes Not in Data'!$P$5:$P$22370,0))=FALSE,MATCH(AO$6&amp;$BH67,'Route Guide - Lanes Not in Data'!$P$5:$P$22370,0),
IF(ISERROR(MATCH(AO$6&amp;$BI67,'Route Guide - Lanes Not in Data'!$P$5:$P$22370,0))=FALSE,MATCH(AO$6&amp;$BI67,'Route Guide - Lanes Not in Data'!$P$5:$P$22370,0),
IF(ISERROR(MATCH(AO$6&amp;$BJ67,'Route Guide - Lanes Not in Data'!$P$5:$P$22370,0))=FALSE,MATCH(AO$6&amp;$BJ67,'Route Guide - Lanes Not in Data'!$P$5:$P$22370,0),""))))))))))),""))</f>
        <v/>
      </c>
      <c r="AP67" s="37" t="str">
        <f>IF(OR(AP$6="",ER67&lt;&gt;2),"",IFERROR(INDEX('Route Guide - Lanes Not in Data'!$D$5:$D$22370,
IF(ISERROR(MATCH(AP$6&amp;$BA67,'Route Guide - Lanes Not in Data'!$P$5:$P$22370,0))=FALSE,MATCH(AP$6&amp;$BA67,'Route Guide - Lanes Not in Data'!$P$5:$P$22370,0),
IF(ISERROR(MATCH(AP$6&amp;$BB67,'Route Guide - Lanes Not in Data'!$P$5:$P$22370,0))=FALSE,MATCH(AP$6&amp;$BB67,'Route Guide - Lanes Not in Data'!$P$5:$P$22370,0),
IF(ISERROR(MATCH(AP$6&amp;$BC67,'Route Guide - Lanes Not in Data'!$P$5:$P$22370,0))=FALSE,MATCH(AP$6&amp;$BC67,'Route Guide - Lanes Not in Data'!$P$5:$P$22370,0),
IF(ISERROR(MATCH(AP$6&amp;$BD67,'Route Guide - Lanes Not in Data'!$P$5:$P$22370,0))=FALSE,MATCH(AP$6&amp;$BD67,'Route Guide - Lanes Not in Data'!$P$5:$P$22370,0),
IF(ISERROR(MATCH(AP$6&amp;$BE67,'Route Guide - Lanes Not in Data'!$P$5:$P$22370,0))=FALSE,MATCH(AP$6&amp;$BE67,'Route Guide - Lanes Not in Data'!$P$5:$P$22370,0),
IF(ISERROR(MATCH(AP$6&amp;$BF67,'Route Guide - Lanes Not in Data'!$P$5:$P$22370,0))=FALSE,MATCH(AP$6&amp;$BF67,'Route Guide - Lanes Not in Data'!$P$5:$P$22370,0),
IF(ISERROR(MATCH(AP$6&amp;$BG67,'Route Guide - Lanes Not in Data'!$P$5:$P$22370,0))=FALSE,MATCH(AP$6&amp;$BG67,'Route Guide - Lanes Not in Data'!$P$5:$P$22370,0),
IF(ISERROR(MATCH(AP$6&amp;$BH67,'Route Guide - Lanes Not in Data'!$P$5:$P$22370,0))=FALSE,MATCH(AP$6&amp;$BH67,'Route Guide - Lanes Not in Data'!$P$5:$P$22370,0),
IF(ISERROR(MATCH(AP$6&amp;$BI67,'Route Guide - Lanes Not in Data'!$P$5:$P$22370,0))=FALSE,MATCH(AP$6&amp;$BI67,'Route Guide - Lanes Not in Data'!$P$5:$P$22370,0),
IF(ISERROR(MATCH(AP$6&amp;$BJ67,'Route Guide - Lanes Not in Data'!$P$5:$P$22370,0))=FALSE,MATCH(AP$6&amp;$BJ67,'Route Guide - Lanes Not in Data'!$P$5:$P$22370,0),""))))))))))),""))</f>
        <v/>
      </c>
      <c r="AQ67" s="37" t="str">
        <f>IF(OR(AQ$6="",ES67&lt;&gt;2),"",IFERROR(INDEX('Route Guide - Lanes Not in Data'!$D$5:$D$22370,
IF(ISERROR(MATCH(AQ$6&amp;$BA67,'Route Guide - Lanes Not in Data'!$P$5:$P$22370,0))=FALSE,MATCH(AQ$6&amp;$BA67,'Route Guide - Lanes Not in Data'!$P$5:$P$22370,0),
IF(ISERROR(MATCH(AQ$6&amp;$BB67,'Route Guide - Lanes Not in Data'!$P$5:$P$22370,0))=FALSE,MATCH(AQ$6&amp;$BB67,'Route Guide - Lanes Not in Data'!$P$5:$P$22370,0),
IF(ISERROR(MATCH(AQ$6&amp;$BC67,'Route Guide - Lanes Not in Data'!$P$5:$P$22370,0))=FALSE,MATCH(AQ$6&amp;$BC67,'Route Guide - Lanes Not in Data'!$P$5:$P$22370,0),
IF(ISERROR(MATCH(AQ$6&amp;$BD67,'Route Guide - Lanes Not in Data'!$P$5:$P$22370,0))=FALSE,MATCH(AQ$6&amp;$BD67,'Route Guide - Lanes Not in Data'!$P$5:$P$22370,0),
IF(ISERROR(MATCH(AQ$6&amp;$BE67,'Route Guide - Lanes Not in Data'!$P$5:$P$22370,0))=FALSE,MATCH(AQ$6&amp;$BE67,'Route Guide - Lanes Not in Data'!$P$5:$P$22370,0),
IF(ISERROR(MATCH(AQ$6&amp;$BF67,'Route Guide - Lanes Not in Data'!$P$5:$P$22370,0))=FALSE,MATCH(AQ$6&amp;$BF67,'Route Guide - Lanes Not in Data'!$P$5:$P$22370,0),
IF(ISERROR(MATCH(AQ$6&amp;$BG67,'Route Guide - Lanes Not in Data'!$P$5:$P$22370,0))=FALSE,MATCH(AQ$6&amp;$BG67,'Route Guide - Lanes Not in Data'!$P$5:$P$22370,0),
IF(ISERROR(MATCH(AQ$6&amp;$BH67,'Route Guide - Lanes Not in Data'!$P$5:$P$22370,0))=FALSE,MATCH(AQ$6&amp;$BH67,'Route Guide - Lanes Not in Data'!$P$5:$P$22370,0),
IF(ISERROR(MATCH(AQ$6&amp;$BI67,'Route Guide - Lanes Not in Data'!$P$5:$P$22370,0))=FALSE,MATCH(AQ$6&amp;$BI67,'Route Guide - Lanes Not in Data'!$P$5:$P$22370,0),
IF(ISERROR(MATCH(AQ$6&amp;$BJ67,'Route Guide - Lanes Not in Data'!$P$5:$P$22370,0))=FALSE,MATCH(AQ$6&amp;$BJ67,'Route Guide - Lanes Not in Data'!$P$5:$P$22370,0),""))))))))))),""))</f>
        <v/>
      </c>
      <c r="AR67" s="37" t="str">
        <f>IF(OR(AR$6="",ET67&lt;&gt;2),"",IFERROR(INDEX('Route Guide - Lanes Not in Data'!$D$5:$D$22370,
IF(ISERROR(MATCH(AR$6&amp;$BA67,'Route Guide - Lanes Not in Data'!$P$5:$P$22370,0))=FALSE,MATCH(AR$6&amp;$BA67,'Route Guide - Lanes Not in Data'!$P$5:$P$22370,0),
IF(ISERROR(MATCH(AR$6&amp;$BB67,'Route Guide - Lanes Not in Data'!$P$5:$P$22370,0))=FALSE,MATCH(AR$6&amp;$BB67,'Route Guide - Lanes Not in Data'!$P$5:$P$22370,0),
IF(ISERROR(MATCH(AR$6&amp;$BC67,'Route Guide - Lanes Not in Data'!$P$5:$P$22370,0))=FALSE,MATCH(AR$6&amp;$BC67,'Route Guide - Lanes Not in Data'!$P$5:$P$22370,0),
IF(ISERROR(MATCH(AR$6&amp;$BD67,'Route Guide - Lanes Not in Data'!$P$5:$P$22370,0))=FALSE,MATCH(AR$6&amp;$BD67,'Route Guide - Lanes Not in Data'!$P$5:$P$22370,0),
IF(ISERROR(MATCH(AR$6&amp;$BE67,'Route Guide - Lanes Not in Data'!$P$5:$P$22370,0))=FALSE,MATCH(AR$6&amp;$BE67,'Route Guide - Lanes Not in Data'!$P$5:$P$22370,0),
IF(ISERROR(MATCH(AR$6&amp;$BF67,'Route Guide - Lanes Not in Data'!$P$5:$P$22370,0))=FALSE,MATCH(AR$6&amp;$BF67,'Route Guide - Lanes Not in Data'!$P$5:$P$22370,0),
IF(ISERROR(MATCH(AR$6&amp;$BG67,'Route Guide - Lanes Not in Data'!$P$5:$P$22370,0))=FALSE,MATCH(AR$6&amp;$BG67,'Route Guide - Lanes Not in Data'!$P$5:$P$22370,0),
IF(ISERROR(MATCH(AR$6&amp;$BH67,'Route Guide - Lanes Not in Data'!$P$5:$P$22370,0))=FALSE,MATCH(AR$6&amp;$BH67,'Route Guide - Lanes Not in Data'!$P$5:$P$22370,0),
IF(ISERROR(MATCH(AR$6&amp;$BI67,'Route Guide - Lanes Not in Data'!$P$5:$P$22370,0))=FALSE,MATCH(AR$6&amp;$BI67,'Route Guide - Lanes Not in Data'!$P$5:$P$22370,0),
IF(ISERROR(MATCH(AR$6&amp;$BJ67,'Route Guide - Lanes Not in Data'!$P$5:$P$22370,0))=FALSE,MATCH(AR$6&amp;$BJ67,'Route Guide - Lanes Not in Data'!$P$5:$P$22370,0),""))))))))))),""))</f>
        <v/>
      </c>
      <c r="AS67" s="37" t="str">
        <f>IF(OR(AS$6="",EU67&lt;&gt;2),"",IFERROR(INDEX('Route Guide - Lanes Not in Data'!$D$5:$D$22370,
IF(ISERROR(MATCH(AS$6&amp;$BA67,'Route Guide - Lanes Not in Data'!$P$5:$P$22370,0))=FALSE,MATCH(AS$6&amp;$BA67,'Route Guide - Lanes Not in Data'!$P$5:$P$22370,0),
IF(ISERROR(MATCH(AS$6&amp;$BB67,'Route Guide - Lanes Not in Data'!$P$5:$P$22370,0))=FALSE,MATCH(AS$6&amp;$BB67,'Route Guide - Lanes Not in Data'!$P$5:$P$22370,0),
IF(ISERROR(MATCH(AS$6&amp;$BC67,'Route Guide - Lanes Not in Data'!$P$5:$P$22370,0))=FALSE,MATCH(AS$6&amp;$BC67,'Route Guide - Lanes Not in Data'!$P$5:$P$22370,0),
IF(ISERROR(MATCH(AS$6&amp;$BD67,'Route Guide - Lanes Not in Data'!$P$5:$P$22370,0))=FALSE,MATCH(AS$6&amp;$BD67,'Route Guide - Lanes Not in Data'!$P$5:$P$22370,0),
IF(ISERROR(MATCH(AS$6&amp;$BE67,'Route Guide - Lanes Not in Data'!$P$5:$P$22370,0))=FALSE,MATCH(AS$6&amp;$BE67,'Route Guide - Lanes Not in Data'!$P$5:$P$22370,0),
IF(ISERROR(MATCH(AS$6&amp;$BF67,'Route Guide - Lanes Not in Data'!$P$5:$P$22370,0))=FALSE,MATCH(AS$6&amp;$BF67,'Route Guide - Lanes Not in Data'!$P$5:$P$22370,0),
IF(ISERROR(MATCH(AS$6&amp;$BG67,'Route Guide - Lanes Not in Data'!$P$5:$P$22370,0))=FALSE,MATCH(AS$6&amp;$BG67,'Route Guide - Lanes Not in Data'!$P$5:$P$22370,0),
IF(ISERROR(MATCH(AS$6&amp;$BH67,'Route Guide - Lanes Not in Data'!$P$5:$P$22370,0))=FALSE,MATCH(AS$6&amp;$BH67,'Route Guide - Lanes Not in Data'!$P$5:$P$22370,0),
IF(ISERROR(MATCH(AS$6&amp;$BI67,'Route Guide - Lanes Not in Data'!$P$5:$P$22370,0))=FALSE,MATCH(AS$6&amp;$BI67,'Route Guide - Lanes Not in Data'!$P$5:$P$22370,0),
IF(ISERROR(MATCH(AS$6&amp;$BJ67,'Route Guide - Lanes Not in Data'!$P$5:$P$22370,0))=FALSE,MATCH(AS$6&amp;$BJ67,'Route Guide - Lanes Not in Data'!$P$5:$P$22370,0),""))))))))))),""))</f>
        <v/>
      </c>
      <c r="AT67" s="37" t="str">
        <f>IF(OR(AT$6="",EV67&lt;&gt;2),"",IFERROR(INDEX('Route Guide - Lanes Not in Data'!$D$5:$D$22370,
IF(ISERROR(MATCH(AT$6&amp;$BA67,'Route Guide - Lanes Not in Data'!$P$5:$P$22370,0))=FALSE,MATCH(AT$6&amp;$BA67,'Route Guide - Lanes Not in Data'!$P$5:$P$22370,0),
IF(ISERROR(MATCH(AT$6&amp;$BB67,'Route Guide - Lanes Not in Data'!$P$5:$P$22370,0))=FALSE,MATCH(AT$6&amp;$BB67,'Route Guide - Lanes Not in Data'!$P$5:$P$22370,0),
IF(ISERROR(MATCH(AT$6&amp;$BC67,'Route Guide - Lanes Not in Data'!$P$5:$P$22370,0))=FALSE,MATCH(AT$6&amp;$BC67,'Route Guide - Lanes Not in Data'!$P$5:$P$22370,0),
IF(ISERROR(MATCH(AT$6&amp;$BD67,'Route Guide - Lanes Not in Data'!$P$5:$P$22370,0))=FALSE,MATCH(AT$6&amp;$BD67,'Route Guide - Lanes Not in Data'!$P$5:$P$22370,0),
IF(ISERROR(MATCH(AT$6&amp;$BE67,'Route Guide - Lanes Not in Data'!$P$5:$P$22370,0))=FALSE,MATCH(AT$6&amp;$BE67,'Route Guide - Lanes Not in Data'!$P$5:$P$22370,0),
IF(ISERROR(MATCH(AT$6&amp;$BF67,'Route Guide - Lanes Not in Data'!$P$5:$P$22370,0))=FALSE,MATCH(AT$6&amp;$BF67,'Route Guide - Lanes Not in Data'!$P$5:$P$22370,0),
IF(ISERROR(MATCH(AT$6&amp;$BG67,'Route Guide - Lanes Not in Data'!$P$5:$P$22370,0))=FALSE,MATCH(AT$6&amp;$BG67,'Route Guide - Lanes Not in Data'!$P$5:$P$22370,0),
IF(ISERROR(MATCH(AT$6&amp;$BH67,'Route Guide - Lanes Not in Data'!$P$5:$P$22370,0))=FALSE,MATCH(AT$6&amp;$BH67,'Route Guide - Lanes Not in Data'!$P$5:$P$22370,0),
IF(ISERROR(MATCH(AT$6&amp;$BI67,'Route Guide - Lanes Not in Data'!$P$5:$P$22370,0))=FALSE,MATCH(AT$6&amp;$BI67,'Route Guide - Lanes Not in Data'!$P$5:$P$22370,0),
IF(ISERROR(MATCH(AT$6&amp;$BJ67,'Route Guide - Lanes Not in Data'!$P$5:$P$22370,0))=FALSE,MATCH(AT$6&amp;$BJ67,'Route Guide - Lanes Not in Data'!$P$5:$P$22370,0),""))))))))))),""))</f>
        <v/>
      </c>
      <c r="AU67" s="37" t="str">
        <f>IF(OR(AU$6="",EW67&lt;&gt;2),"",IFERROR(INDEX('Route Guide - Lanes Not in Data'!$D$5:$D$22370,
IF(ISERROR(MATCH(AU$6&amp;$BA67,'Route Guide - Lanes Not in Data'!$P$5:$P$22370,0))=FALSE,MATCH(AU$6&amp;$BA67,'Route Guide - Lanes Not in Data'!$P$5:$P$22370,0),
IF(ISERROR(MATCH(AU$6&amp;$BB67,'Route Guide - Lanes Not in Data'!$P$5:$P$22370,0))=FALSE,MATCH(AU$6&amp;$BB67,'Route Guide - Lanes Not in Data'!$P$5:$P$22370,0),
IF(ISERROR(MATCH(AU$6&amp;$BC67,'Route Guide - Lanes Not in Data'!$P$5:$P$22370,0))=FALSE,MATCH(AU$6&amp;$BC67,'Route Guide - Lanes Not in Data'!$P$5:$P$22370,0),
IF(ISERROR(MATCH(AU$6&amp;$BD67,'Route Guide - Lanes Not in Data'!$P$5:$P$22370,0))=FALSE,MATCH(AU$6&amp;$BD67,'Route Guide - Lanes Not in Data'!$P$5:$P$22370,0),
IF(ISERROR(MATCH(AU$6&amp;$BE67,'Route Guide - Lanes Not in Data'!$P$5:$P$22370,0))=FALSE,MATCH(AU$6&amp;$BE67,'Route Guide - Lanes Not in Data'!$P$5:$P$22370,0),
IF(ISERROR(MATCH(AU$6&amp;$BF67,'Route Guide - Lanes Not in Data'!$P$5:$P$22370,0))=FALSE,MATCH(AU$6&amp;$BF67,'Route Guide - Lanes Not in Data'!$P$5:$P$22370,0),
IF(ISERROR(MATCH(AU$6&amp;$BG67,'Route Guide - Lanes Not in Data'!$P$5:$P$22370,0))=FALSE,MATCH(AU$6&amp;$BG67,'Route Guide - Lanes Not in Data'!$P$5:$P$22370,0),
IF(ISERROR(MATCH(AU$6&amp;$BH67,'Route Guide - Lanes Not in Data'!$P$5:$P$22370,0))=FALSE,MATCH(AU$6&amp;$BH67,'Route Guide - Lanes Not in Data'!$P$5:$P$22370,0),
IF(ISERROR(MATCH(AU$6&amp;$BI67,'Route Guide - Lanes Not in Data'!$P$5:$P$22370,0))=FALSE,MATCH(AU$6&amp;$BI67,'Route Guide - Lanes Not in Data'!$P$5:$P$22370,0),
IF(ISERROR(MATCH(AU$6&amp;$BJ67,'Route Guide - Lanes Not in Data'!$P$5:$P$22370,0))=FALSE,MATCH(AU$6&amp;$BJ67,'Route Guide - Lanes Not in Data'!$P$5:$P$22370,0),""))))))))))),""))</f>
        <v/>
      </c>
      <c r="AV67" s="37">
        <f t="shared" si="47"/>
        <v>0.43</v>
      </c>
      <c r="AW67" s="23" t="str">
        <f t="shared" si="48"/>
        <v>ODFL</v>
      </c>
      <c r="AX67" s="37">
        <f t="shared" si="49"/>
        <v>0.14799999999999999</v>
      </c>
      <c r="AY67" s="23" t="str">
        <f t="shared" si="50"/>
        <v>CNWY</v>
      </c>
      <c r="BA67" s="23" t="str">
        <f t="shared" si="62"/>
        <v>-0E25-CA-CITY OF INDUSTRY-SK</v>
      </c>
      <c r="BB67" s="23" t="str">
        <f t="shared" si="63"/>
        <v>-0E25-CA-CITY OF INDUSTRY-CAN</v>
      </c>
      <c r="BC67" s="23" t="str">
        <f t="shared" si="64"/>
        <v>-CA-CITY OF INDUSTRY-SK</v>
      </c>
      <c r="BD67" s="23" t="str">
        <f t="shared" si="65"/>
        <v>-CA-CITY OF INDUSTRY-CAN</v>
      </c>
      <c r="BE67" s="23" t="str">
        <f t="shared" si="66"/>
        <v>-91745-SK</v>
      </c>
      <c r="BF67" s="23" t="str">
        <f t="shared" si="67"/>
        <v>-91745-CAN</v>
      </c>
      <c r="BG67" s="23" t="str">
        <f t="shared" si="68"/>
        <v>-CA-SK</v>
      </c>
      <c r="BH67" s="23" t="str">
        <f t="shared" si="69"/>
        <v>CA-SK</v>
      </c>
      <c r="BI67" s="23" t="str">
        <f t="shared" si="51"/>
        <v>CA-CAN</v>
      </c>
      <c r="BJ67" s="23" t="str">
        <f t="shared" si="70"/>
        <v>USA-CAN</v>
      </c>
      <c r="BM67" s="23" t="str">
        <f t="shared" si="71"/>
        <v>0E25-CA-CITY OF INDUSTRY-SK-CA</v>
      </c>
      <c r="BN67" s="23" t="e">
        <f>_xlfn.XLOOKUP($BM67,'Route Guide - Lanes In Data'!$B$1:$B$2645,'Route Guide - Lanes In Data'!D$1:D$2645)</f>
        <v>#N/A</v>
      </c>
      <c r="BO67" s="23" t="e">
        <f>_xlfn.XLOOKUP($BM67,'Route Guide - Lanes In Data'!$B$1:$B$2645,'Route Guide - Lanes In Data'!E$1:E$2645)</f>
        <v>#N/A</v>
      </c>
      <c r="BQ67" s="37">
        <f>IF(OR(BQ$6="",EC67&lt;&gt;2),"",IFERROR(INDEX('Route Guide - Lanes Not in Data'!$E$5:$E$22370,
IF(ISERROR(MATCH(BQ$6&amp;$CQ67,'Route Guide - Lanes Not in Data'!$P$5:$P$22370,0))=FALSE,MATCH(BQ$6&amp;$CQ67,'Route Guide - Lanes Not in Data'!$P$5:$P$22370,0),
IF(ISERROR(MATCH(BQ$6&amp;$CR67,'Route Guide - Lanes Not in Data'!$P$5:$P$22370,0))=FALSE,MATCH(BQ$6&amp;$CR67,'Route Guide - Lanes Not in Data'!$P$5:$P$22370,0),
IF(ISERROR(MATCH(BQ$6&amp;$CS67,'Route Guide - Lanes Not in Data'!$P$5:$P$22370,0))=FALSE,MATCH(BQ$6&amp;$CS67,'Route Guide - Lanes Not in Data'!$P$5:$P$22370,0),
IF(ISERROR(MATCH(BQ$6&amp;$CT67,'Route Guide - Lanes Not in Data'!$P$5:$P$22370,0))=FALSE,MATCH(BQ$6&amp;$CT67,'Route Guide - Lanes Not in Data'!$P$5:$P$22370,0),
IF(ISERROR(MATCH(BQ$6&amp;$CU67,'Route Guide - Lanes Not in Data'!$P$5:$P$22370,0))=FALSE,MATCH(BQ$6&amp;$CU67,'Route Guide - Lanes Not in Data'!$P$5:$P$22370,0),
IF(ISERROR(MATCH(BQ$6&amp;$CV67,'Route Guide - Lanes Not in Data'!$P$5:$P$22370,0))=FALSE,MATCH(BQ$6&amp;$CV67,'Route Guide - Lanes Not in Data'!$P$5:$P$22370,0),
IF(ISERROR(MATCH(BQ$6&amp;$CW67,'Route Guide - Lanes Not in Data'!$P$5:$P$22370,0))=FALSE,MATCH(BQ$6&amp;$CW67,'Route Guide - Lanes Not in Data'!$P$5:$P$22370,0),
IF(ISERROR(MATCH(BQ$6&amp;$CX67,'Route Guide - Lanes Not in Data'!$P$5:$P$22370,0))=FALSE,MATCH(BQ$6&amp;$CX67,'Route Guide - Lanes Not in Data'!$P$5:$P$22370,0),
IF(ISERROR(MATCH(BQ$6&amp;$CY67,'Route Guide - Lanes Not in Data'!$P$5:$P$22370,0))=FALSE,MATCH(BQ$6&amp;$CY67,'Route Guide - Lanes Not in Data'!$P$5:$P$22370,0),
IF(ISERROR(MATCH(BQ$6&amp;$CZ67,'Route Guide - Lanes Not in Data'!$P$5:$P$22370,0))=FALSE,MATCH(BQ$6&amp;$CZ67,'Route Guide - Lanes Not in Data'!$P$5:$P$22370,0),""))))))))))),""))</f>
        <v>0.43</v>
      </c>
      <c r="BR67" s="37">
        <f>IF(OR(BR$6="",ED67&lt;&gt;2),"",IFERROR(INDEX('Route Guide - Lanes Not in Data'!$E$5:$E$22370,
IF(ISERROR(MATCH(BR$6&amp;$CQ67,'Route Guide - Lanes Not in Data'!$P$5:$P$22370,0))=FALSE,MATCH(BR$6&amp;$CQ67,'Route Guide - Lanes Not in Data'!$P$5:$P$22370,0),
IF(ISERROR(MATCH(BR$6&amp;$CR67,'Route Guide - Lanes Not in Data'!$P$5:$P$22370,0))=FALSE,MATCH(BR$6&amp;$CR67,'Route Guide - Lanes Not in Data'!$P$5:$P$22370,0),
IF(ISERROR(MATCH(BR$6&amp;$CS67,'Route Guide - Lanes Not in Data'!$P$5:$P$22370,0))=FALSE,MATCH(BR$6&amp;$CS67,'Route Guide - Lanes Not in Data'!$P$5:$P$22370,0),
IF(ISERROR(MATCH(BR$6&amp;$CT67,'Route Guide - Lanes Not in Data'!$P$5:$P$22370,0))=FALSE,MATCH(BR$6&amp;$CT67,'Route Guide - Lanes Not in Data'!$P$5:$P$22370,0),
IF(ISERROR(MATCH(BR$6&amp;$CU67,'Route Guide - Lanes Not in Data'!$P$5:$P$22370,0))=FALSE,MATCH(BR$6&amp;$CU67,'Route Guide - Lanes Not in Data'!$P$5:$P$22370,0),
IF(ISERROR(MATCH(BR$6&amp;$CV67,'Route Guide - Lanes Not in Data'!$P$5:$P$22370,0))=FALSE,MATCH(BR$6&amp;$CV67,'Route Guide - Lanes Not in Data'!$P$5:$P$22370,0),
IF(ISERROR(MATCH(BR$6&amp;$CW67,'Route Guide - Lanes Not in Data'!$P$5:$P$22370,0))=FALSE,MATCH(BR$6&amp;$CW67,'Route Guide - Lanes Not in Data'!$P$5:$P$22370,0),
IF(ISERROR(MATCH(BR$6&amp;$CX67,'Route Guide - Lanes Not in Data'!$P$5:$P$22370,0))=FALSE,MATCH(BR$6&amp;$CX67,'Route Guide - Lanes Not in Data'!$P$5:$P$22370,0),
IF(ISERROR(MATCH(BR$6&amp;$CY67,'Route Guide - Lanes Not in Data'!$P$5:$P$22370,0))=FALSE,MATCH(BR$6&amp;$CY67,'Route Guide - Lanes Not in Data'!$P$5:$P$22370,0),
IF(ISERROR(MATCH(BR$6&amp;$CZ67,'Route Guide - Lanes Not in Data'!$P$5:$P$22370,0))=FALSE,MATCH(BR$6&amp;$CZ67,'Route Guide - Lanes Not in Data'!$P$5:$P$22370,0),""))))))))))),""))</f>
        <v>-5.1999999999999998E-2</v>
      </c>
      <c r="BS67" s="37" t="str">
        <f>IF(OR(BS$6="",EE67&lt;&gt;2),"",IFERROR(INDEX('Route Guide - Lanes Not in Data'!$E$5:$E$22370,
IF(ISERROR(MATCH(BS$6&amp;$CQ67,'Route Guide - Lanes Not in Data'!$P$5:$P$22370,0))=FALSE,MATCH(BS$6&amp;$CQ67,'Route Guide - Lanes Not in Data'!$P$5:$P$22370,0),
IF(ISERROR(MATCH(BS$6&amp;$CR67,'Route Guide - Lanes Not in Data'!$P$5:$P$22370,0))=FALSE,MATCH(BS$6&amp;$CR67,'Route Guide - Lanes Not in Data'!$P$5:$P$22370,0),
IF(ISERROR(MATCH(BS$6&amp;$CS67,'Route Guide - Lanes Not in Data'!$P$5:$P$22370,0))=FALSE,MATCH(BS$6&amp;$CS67,'Route Guide - Lanes Not in Data'!$P$5:$P$22370,0),
IF(ISERROR(MATCH(BS$6&amp;$CT67,'Route Guide - Lanes Not in Data'!$P$5:$P$22370,0))=FALSE,MATCH(BS$6&amp;$CT67,'Route Guide - Lanes Not in Data'!$P$5:$P$22370,0),
IF(ISERROR(MATCH(BS$6&amp;$CU67,'Route Guide - Lanes Not in Data'!$P$5:$P$22370,0))=FALSE,MATCH(BS$6&amp;$CU67,'Route Guide - Lanes Not in Data'!$P$5:$P$22370,0),
IF(ISERROR(MATCH(BS$6&amp;$CV67,'Route Guide - Lanes Not in Data'!$P$5:$P$22370,0))=FALSE,MATCH(BS$6&amp;$CV67,'Route Guide - Lanes Not in Data'!$P$5:$P$22370,0),
IF(ISERROR(MATCH(BS$6&amp;$CW67,'Route Guide - Lanes Not in Data'!$P$5:$P$22370,0))=FALSE,MATCH(BS$6&amp;$CW67,'Route Guide - Lanes Not in Data'!$P$5:$P$22370,0),
IF(ISERROR(MATCH(BS$6&amp;$CX67,'Route Guide - Lanes Not in Data'!$P$5:$P$22370,0))=FALSE,MATCH(BS$6&amp;$CX67,'Route Guide - Lanes Not in Data'!$P$5:$P$22370,0),
IF(ISERROR(MATCH(BS$6&amp;$CY67,'Route Guide - Lanes Not in Data'!$P$5:$P$22370,0))=FALSE,MATCH(BS$6&amp;$CY67,'Route Guide - Lanes Not in Data'!$P$5:$P$22370,0),
IF(ISERROR(MATCH(BS$6&amp;$CZ67,'Route Guide - Lanes Not in Data'!$P$5:$P$22370,0))=FALSE,MATCH(BS$6&amp;$CZ67,'Route Guide - Lanes Not in Data'!$P$5:$P$22370,0),""))))))))))),""))</f>
        <v/>
      </c>
      <c r="BT67" s="37" t="str">
        <f>IF(OR(BT$6="",EF67&lt;&gt;2),"",IFERROR(INDEX('Route Guide - Lanes Not in Data'!$E$5:$E$22370,
IF(ISERROR(MATCH(BT$6&amp;$CQ67,'Route Guide - Lanes Not in Data'!$P$5:$P$22370,0))=FALSE,MATCH(BT$6&amp;$CQ67,'Route Guide - Lanes Not in Data'!$P$5:$P$22370,0),
IF(ISERROR(MATCH(BT$6&amp;$CR67,'Route Guide - Lanes Not in Data'!$P$5:$P$22370,0))=FALSE,MATCH(BT$6&amp;$CR67,'Route Guide - Lanes Not in Data'!$P$5:$P$22370,0),
IF(ISERROR(MATCH(BT$6&amp;$CS67,'Route Guide - Lanes Not in Data'!$P$5:$P$22370,0))=FALSE,MATCH(BT$6&amp;$CS67,'Route Guide - Lanes Not in Data'!$P$5:$P$22370,0),
IF(ISERROR(MATCH(BT$6&amp;$CT67,'Route Guide - Lanes Not in Data'!$P$5:$P$22370,0))=FALSE,MATCH(BT$6&amp;$CT67,'Route Guide - Lanes Not in Data'!$P$5:$P$22370,0),
IF(ISERROR(MATCH(BT$6&amp;$CU67,'Route Guide - Lanes Not in Data'!$P$5:$P$22370,0))=FALSE,MATCH(BT$6&amp;$CU67,'Route Guide - Lanes Not in Data'!$P$5:$P$22370,0),
IF(ISERROR(MATCH(BT$6&amp;$CV67,'Route Guide - Lanes Not in Data'!$P$5:$P$22370,0))=FALSE,MATCH(BT$6&amp;$CV67,'Route Guide - Lanes Not in Data'!$P$5:$P$22370,0),
IF(ISERROR(MATCH(BT$6&amp;$CW67,'Route Guide - Lanes Not in Data'!$P$5:$P$22370,0))=FALSE,MATCH(BT$6&amp;$CW67,'Route Guide - Lanes Not in Data'!$P$5:$P$22370,0),
IF(ISERROR(MATCH(BT$6&amp;$CX67,'Route Guide - Lanes Not in Data'!$P$5:$P$22370,0))=FALSE,MATCH(BT$6&amp;$CX67,'Route Guide - Lanes Not in Data'!$P$5:$P$22370,0),
IF(ISERROR(MATCH(BT$6&amp;$CY67,'Route Guide - Lanes Not in Data'!$P$5:$P$22370,0))=FALSE,MATCH(BT$6&amp;$CY67,'Route Guide - Lanes Not in Data'!$P$5:$P$22370,0),
IF(ISERROR(MATCH(BT$6&amp;$CZ67,'Route Guide - Lanes Not in Data'!$P$5:$P$22370,0))=FALSE,MATCH(BT$6&amp;$CZ67,'Route Guide - Lanes Not in Data'!$P$5:$P$22370,0),""))))))))))),""))</f>
        <v/>
      </c>
      <c r="BU67" s="37">
        <f>IF(OR(BU$6="",EG67&lt;&gt;2),"",IFERROR(INDEX('Route Guide - Lanes Not in Data'!$E$5:$E$22370,
IF(ISERROR(MATCH(BU$6&amp;$CQ67,'Route Guide - Lanes Not in Data'!$P$5:$P$22370,0))=FALSE,MATCH(BU$6&amp;$CQ67,'Route Guide - Lanes Not in Data'!$P$5:$P$22370,0),
IF(ISERROR(MATCH(BU$6&amp;$CR67,'Route Guide - Lanes Not in Data'!$P$5:$P$22370,0))=FALSE,MATCH(BU$6&amp;$CR67,'Route Guide - Lanes Not in Data'!$P$5:$P$22370,0),
IF(ISERROR(MATCH(BU$6&amp;$CS67,'Route Guide - Lanes Not in Data'!$P$5:$P$22370,0))=FALSE,MATCH(BU$6&amp;$CS67,'Route Guide - Lanes Not in Data'!$P$5:$P$22370,0),
IF(ISERROR(MATCH(BU$6&amp;$CT67,'Route Guide - Lanes Not in Data'!$P$5:$P$22370,0))=FALSE,MATCH(BU$6&amp;$CT67,'Route Guide - Lanes Not in Data'!$P$5:$P$22370,0),
IF(ISERROR(MATCH(BU$6&amp;$CU67,'Route Guide - Lanes Not in Data'!$P$5:$P$22370,0))=FALSE,MATCH(BU$6&amp;$CU67,'Route Guide - Lanes Not in Data'!$P$5:$P$22370,0),
IF(ISERROR(MATCH(BU$6&amp;$CV67,'Route Guide - Lanes Not in Data'!$P$5:$P$22370,0))=FALSE,MATCH(BU$6&amp;$CV67,'Route Guide - Lanes Not in Data'!$P$5:$P$22370,0),
IF(ISERROR(MATCH(BU$6&amp;$CW67,'Route Guide - Lanes Not in Data'!$P$5:$P$22370,0))=FALSE,MATCH(BU$6&amp;$CW67,'Route Guide - Lanes Not in Data'!$P$5:$P$22370,0),
IF(ISERROR(MATCH(BU$6&amp;$CX67,'Route Guide - Lanes Not in Data'!$P$5:$P$22370,0))=FALSE,MATCH(BU$6&amp;$CX67,'Route Guide - Lanes Not in Data'!$P$5:$P$22370,0),
IF(ISERROR(MATCH(BU$6&amp;$CY67,'Route Guide - Lanes Not in Data'!$P$5:$P$22370,0))=FALSE,MATCH(BU$6&amp;$CY67,'Route Guide - Lanes Not in Data'!$P$5:$P$22370,0),
IF(ISERROR(MATCH(BU$6&amp;$CZ67,'Route Guide - Lanes Not in Data'!$P$5:$P$22370,0))=FALSE,MATCH(BU$6&amp;$CZ67,'Route Guide - Lanes Not in Data'!$P$5:$P$22370,0),""))))))))))),""))</f>
        <v>0</v>
      </c>
      <c r="BV67" s="37" t="str">
        <f>IF(OR(BV$6="",EH67&lt;&gt;2),"",IFERROR(INDEX('Route Guide - Lanes Not in Data'!$E$5:$E$22370,
IF(ISERROR(MATCH(BV$6&amp;$CQ67,'Route Guide - Lanes Not in Data'!$P$5:$P$22370,0))=FALSE,MATCH(BV$6&amp;$CQ67,'Route Guide - Lanes Not in Data'!$P$5:$P$22370,0),
IF(ISERROR(MATCH(BV$6&amp;$CR67,'Route Guide - Lanes Not in Data'!$P$5:$P$22370,0))=FALSE,MATCH(BV$6&amp;$CR67,'Route Guide - Lanes Not in Data'!$P$5:$P$22370,0),
IF(ISERROR(MATCH(BV$6&amp;$CS67,'Route Guide - Lanes Not in Data'!$P$5:$P$22370,0))=FALSE,MATCH(BV$6&amp;$CS67,'Route Guide - Lanes Not in Data'!$P$5:$P$22370,0),
IF(ISERROR(MATCH(BV$6&amp;$CT67,'Route Guide - Lanes Not in Data'!$P$5:$P$22370,0))=FALSE,MATCH(BV$6&amp;$CT67,'Route Guide - Lanes Not in Data'!$P$5:$P$22370,0),
IF(ISERROR(MATCH(BV$6&amp;$CU67,'Route Guide - Lanes Not in Data'!$P$5:$P$22370,0))=FALSE,MATCH(BV$6&amp;$CU67,'Route Guide - Lanes Not in Data'!$P$5:$P$22370,0),
IF(ISERROR(MATCH(BV$6&amp;$CV67,'Route Guide - Lanes Not in Data'!$P$5:$P$22370,0))=FALSE,MATCH(BV$6&amp;$CV67,'Route Guide - Lanes Not in Data'!$P$5:$P$22370,0),
IF(ISERROR(MATCH(BV$6&amp;$CW67,'Route Guide - Lanes Not in Data'!$P$5:$P$22370,0))=FALSE,MATCH(BV$6&amp;$CW67,'Route Guide - Lanes Not in Data'!$P$5:$P$22370,0),
IF(ISERROR(MATCH(BV$6&amp;$CX67,'Route Guide - Lanes Not in Data'!$P$5:$P$22370,0))=FALSE,MATCH(BV$6&amp;$CX67,'Route Guide - Lanes Not in Data'!$P$5:$P$22370,0),
IF(ISERROR(MATCH(BV$6&amp;$CY67,'Route Guide - Lanes Not in Data'!$P$5:$P$22370,0))=FALSE,MATCH(BV$6&amp;$CY67,'Route Guide - Lanes Not in Data'!$P$5:$P$22370,0),
IF(ISERROR(MATCH(BV$6&amp;$CZ67,'Route Guide - Lanes Not in Data'!$P$5:$P$22370,0))=FALSE,MATCH(BV$6&amp;$CZ67,'Route Guide - Lanes Not in Data'!$P$5:$P$22370,0),""))))))))))),""))</f>
        <v/>
      </c>
      <c r="BW67" s="37" t="str">
        <f>IF(OR(BW$6="",EI67&lt;&gt;2),"",IFERROR(INDEX('Route Guide - Lanes Not in Data'!$E$5:$E$22370,
IF(ISERROR(MATCH(BW$6&amp;$CQ67,'Route Guide - Lanes Not in Data'!$P$5:$P$22370,0))=FALSE,MATCH(BW$6&amp;$CQ67,'Route Guide - Lanes Not in Data'!$P$5:$P$22370,0),
IF(ISERROR(MATCH(BW$6&amp;$CR67,'Route Guide - Lanes Not in Data'!$P$5:$P$22370,0))=FALSE,MATCH(BW$6&amp;$CR67,'Route Guide - Lanes Not in Data'!$P$5:$P$22370,0),
IF(ISERROR(MATCH(BW$6&amp;$CS67,'Route Guide - Lanes Not in Data'!$P$5:$P$22370,0))=FALSE,MATCH(BW$6&amp;$CS67,'Route Guide - Lanes Not in Data'!$P$5:$P$22370,0),
IF(ISERROR(MATCH(BW$6&amp;$CT67,'Route Guide - Lanes Not in Data'!$P$5:$P$22370,0))=FALSE,MATCH(BW$6&amp;$CT67,'Route Guide - Lanes Not in Data'!$P$5:$P$22370,0),
IF(ISERROR(MATCH(BW$6&amp;$CU67,'Route Guide - Lanes Not in Data'!$P$5:$P$22370,0))=FALSE,MATCH(BW$6&amp;$CU67,'Route Guide - Lanes Not in Data'!$P$5:$P$22370,0),
IF(ISERROR(MATCH(BW$6&amp;$CV67,'Route Guide - Lanes Not in Data'!$P$5:$P$22370,0))=FALSE,MATCH(BW$6&amp;$CV67,'Route Guide - Lanes Not in Data'!$P$5:$P$22370,0),
IF(ISERROR(MATCH(BW$6&amp;$CW67,'Route Guide - Lanes Not in Data'!$P$5:$P$22370,0))=FALSE,MATCH(BW$6&amp;$CW67,'Route Guide - Lanes Not in Data'!$P$5:$P$22370,0),
IF(ISERROR(MATCH(BW$6&amp;$CX67,'Route Guide - Lanes Not in Data'!$P$5:$P$22370,0))=FALSE,MATCH(BW$6&amp;$CX67,'Route Guide - Lanes Not in Data'!$P$5:$P$22370,0),
IF(ISERROR(MATCH(BW$6&amp;$CY67,'Route Guide - Lanes Not in Data'!$P$5:$P$22370,0))=FALSE,MATCH(BW$6&amp;$CY67,'Route Guide - Lanes Not in Data'!$P$5:$P$22370,0),
IF(ISERROR(MATCH(BW$6&amp;$CZ67,'Route Guide - Lanes Not in Data'!$P$5:$P$22370,0))=FALSE,MATCH(BW$6&amp;$CZ67,'Route Guide - Lanes Not in Data'!$P$5:$P$22370,0),""))))))))))),""))</f>
        <v/>
      </c>
      <c r="BX67" s="37" t="str">
        <f>IF(OR(BX$6="",EJ67&lt;&gt;2),"",IFERROR(INDEX('Route Guide - Lanes Not in Data'!$E$5:$E$22370,
IF(ISERROR(MATCH(BX$6&amp;$CQ67,'Route Guide - Lanes Not in Data'!$P$5:$P$22370,0))=FALSE,MATCH(BX$6&amp;$CQ67,'Route Guide - Lanes Not in Data'!$P$5:$P$22370,0),
IF(ISERROR(MATCH(BX$6&amp;$CR67,'Route Guide - Lanes Not in Data'!$P$5:$P$22370,0))=FALSE,MATCH(BX$6&amp;$CR67,'Route Guide - Lanes Not in Data'!$P$5:$P$22370,0),
IF(ISERROR(MATCH(BX$6&amp;$CS67,'Route Guide - Lanes Not in Data'!$P$5:$P$22370,0))=FALSE,MATCH(BX$6&amp;$CS67,'Route Guide - Lanes Not in Data'!$P$5:$P$22370,0),
IF(ISERROR(MATCH(BX$6&amp;$CT67,'Route Guide - Lanes Not in Data'!$P$5:$P$22370,0))=FALSE,MATCH(BX$6&amp;$CT67,'Route Guide - Lanes Not in Data'!$P$5:$P$22370,0),
IF(ISERROR(MATCH(BX$6&amp;$CU67,'Route Guide - Lanes Not in Data'!$P$5:$P$22370,0))=FALSE,MATCH(BX$6&amp;$CU67,'Route Guide - Lanes Not in Data'!$P$5:$P$22370,0),
IF(ISERROR(MATCH(BX$6&amp;$CV67,'Route Guide - Lanes Not in Data'!$P$5:$P$22370,0))=FALSE,MATCH(BX$6&amp;$CV67,'Route Guide - Lanes Not in Data'!$P$5:$P$22370,0),
IF(ISERROR(MATCH(BX$6&amp;$CW67,'Route Guide - Lanes Not in Data'!$P$5:$P$22370,0))=FALSE,MATCH(BX$6&amp;$CW67,'Route Guide - Lanes Not in Data'!$P$5:$P$22370,0),
IF(ISERROR(MATCH(BX$6&amp;$CX67,'Route Guide - Lanes Not in Data'!$P$5:$P$22370,0))=FALSE,MATCH(BX$6&amp;$CX67,'Route Guide - Lanes Not in Data'!$P$5:$P$22370,0),
IF(ISERROR(MATCH(BX$6&amp;$CY67,'Route Guide - Lanes Not in Data'!$P$5:$P$22370,0))=FALSE,MATCH(BX$6&amp;$CY67,'Route Guide - Lanes Not in Data'!$P$5:$P$22370,0),
IF(ISERROR(MATCH(BX$6&amp;$CZ67,'Route Guide - Lanes Not in Data'!$P$5:$P$22370,0))=FALSE,MATCH(BX$6&amp;$CZ67,'Route Guide - Lanes Not in Data'!$P$5:$P$22370,0),""))))))))))),""))</f>
        <v/>
      </c>
      <c r="BY67" s="37" t="str">
        <f>IF(OR(BY$6="",EK67&lt;&gt;2),"",IFERROR(INDEX('Route Guide - Lanes Not in Data'!$E$5:$E$22370,
IF(ISERROR(MATCH(BY$6&amp;$CQ67,'Route Guide - Lanes Not in Data'!$P$5:$P$22370,0))=FALSE,MATCH(BY$6&amp;$CQ67,'Route Guide - Lanes Not in Data'!$P$5:$P$22370,0),
IF(ISERROR(MATCH(BY$6&amp;$CR67,'Route Guide - Lanes Not in Data'!$P$5:$P$22370,0))=FALSE,MATCH(BY$6&amp;$CR67,'Route Guide - Lanes Not in Data'!$P$5:$P$22370,0),
IF(ISERROR(MATCH(BY$6&amp;$CS67,'Route Guide - Lanes Not in Data'!$P$5:$P$22370,0))=FALSE,MATCH(BY$6&amp;$CS67,'Route Guide - Lanes Not in Data'!$P$5:$P$22370,0),
IF(ISERROR(MATCH(BY$6&amp;$CT67,'Route Guide - Lanes Not in Data'!$P$5:$P$22370,0))=FALSE,MATCH(BY$6&amp;$CT67,'Route Guide - Lanes Not in Data'!$P$5:$P$22370,0),
IF(ISERROR(MATCH(BY$6&amp;$CU67,'Route Guide - Lanes Not in Data'!$P$5:$P$22370,0))=FALSE,MATCH(BY$6&amp;$CU67,'Route Guide - Lanes Not in Data'!$P$5:$P$22370,0),
IF(ISERROR(MATCH(BY$6&amp;$CV67,'Route Guide - Lanes Not in Data'!$P$5:$P$22370,0))=FALSE,MATCH(BY$6&amp;$CV67,'Route Guide - Lanes Not in Data'!$P$5:$P$22370,0),
IF(ISERROR(MATCH(BY$6&amp;$CW67,'Route Guide - Lanes Not in Data'!$P$5:$P$22370,0))=FALSE,MATCH(BY$6&amp;$CW67,'Route Guide - Lanes Not in Data'!$P$5:$P$22370,0),
IF(ISERROR(MATCH(BY$6&amp;$CX67,'Route Guide - Lanes Not in Data'!$P$5:$P$22370,0))=FALSE,MATCH(BY$6&amp;$CX67,'Route Guide - Lanes Not in Data'!$P$5:$P$22370,0),
IF(ISERROR(MATCH(BY$6&amp;$CY67,'Route Guide - Lanes Not in Data'!$P$5:$P$22370,0))=FALSE,MATCH(BY$6&amp;$CY67,'Route Guide - Lanes Not in Data'!$P$5:$P$22370,0),
IF(ISERROR(MATCH(BY$6&amp;$CZ67,'Route Guide - Lanes Not in Data'!$P$5:$P$22370,0))=FALSE,MATCH(BY$6&amp;$CZ67,'Route Guide - Lanes Not in Data'!$P$5:$P$22370,0),""))))))))))),""))</f>
        <v/>
      </c>
      <c r="BZ67" s="37" t="str">
        <f>IF(OR(BZ$6="",EL67&lt;&gt;2),"",IFERROR(INDEX('Route Guide - Lanes Not in Data'!$E$5:$E$22370,
IF(ISERROR(MATCH(BZ$6&amp;$CQ67,'Route Guide - Lanes Not in Data'!$P$5:$P$22370,0))=FALSE,MATCH(BZ$6&amp;$CQ67,'Route Guide - Lanes Not in Data'!$P$5:$P$22370,0),
IF(ISERROR(MATCH(BZ$6&amp;$CR67,'Route Guide - Lanes Not in Data'!$P$5:$P$22370,0))=FALSE,MATCH(BZ$6&amp;$CR67,'Route Guide - Lanes Not in Data'!$P$5:$P$22370,0),
IF(ISERROR(MATCH(BZ$6&amp;$CS67,'Route Guide - Lanes Not in Data'!$P$5:$P$22370,0))=FALSE,MATCH(BZ$6&amp;$CS67,'Route Guide - Lanes Not in Data'!$P$5:$P$22370,0),
IF(ISERROR(MATCH(BZ$6&amp;$CT67,'Route Guide - Lanes Not in Data'!$P$5:$P$22370,0))=FALSE,MATCH(BZ$6&amp;$CT67,'Route Guide - Lanes Not in Data'!$P$5:$P$22370,0),
IF(ISERROR(MATCH(BZ$6&amp;$CU67,'Route Guide - Lanes Not in Data'!$P$5:$P$22370,0))=FALSE,MATCH(BZ$6&amp;$CU67,'Route Guide - Lanes Not in Data'!$P$5:$P$22370,0),
IF(ISERROR(MATCH(BZ$6&amp;$CV67,'Route Guide - Lanes Not in Data'!$P$5:$P$22370,0))=FALSE,MATCH(BZ$6&amp;$CV67,'Route Guide - Lanes Not in Data'!$P$5:$P$22370,0),
IF(ISERROR(MATCH(BZ$6&amp;$CW67,'Route Guide - Lanes Not in Data'!$P$5:$P$22370,0))=FALSE,MATCH(BZ$6&amp;$CW67,'Route Guide - Lanes Not in Data'!$P$5:$P$22370,0),
IF(ISERROR(MATCH(BZ$6&amp;$CX67,'Route Guide - Lanes Not in Data'!$P$5:$P$22370,0))=FALSE,MATCH(BZ$6&amp;$CX67,'Route Guide - Lanes Not in Data'!$P$5:$P$22370,0),
IF(ISERROR(MATCH(BZ$6&amp;$CY67,'Route Guide - Lanes Not in Data'!$P$5:$P$22370,0))=FALSE,MATCH(BZ$6&amp;$CY67,'Route Guide - Lanes Not in Data'!$P$5:$P$22370,0),
IF(ISERROR(MATCH(BZ$6&amp;$CZ67,'Route Guide - Lanes Not in Data'!$P$5:$P$22370,0))=FALSE,MATCH(BZ$6&amp;$CZ67,'Route Guide - Lanes Not in Data'!$P$5:$P$22370,0),""))))))))))),""))</f>
        <v/>
      </c>
      <c r="CA67" s="37" t="str">
        <f>IF(OR(CA$6="",EM67&lt;&gt;2),"",IFERROR(INDEX('Route Guide - Lanes Not in Data'!$E$5:$E$22370,
IF(ISERROR(MATCH(CA$6&amp;$CQ67,'Route Guide - Lanes Not in Data'!$P$5:$P$22370,0))=FALSE,MATCH(CA$6&amp;$CQ67,'Route Guide - Lanes Not in Data'!$P$5:$P$22370,0),
IF(ISERROR(MATCH(CA$6&amp;$CR67,'Route Guide - Lanes Not in Data'!$P$5:$P$22370,0))=FALSE,MATCH(CA$6&amp;$CR67,'Route Guide - Lanes Not in Data'!$P$5:$P$22370,0),
IF(ISERROR(MATCH(CA$6&amp;$CS67,'Route Guide - Lanes Not in Data'!$P$5:$P$22370,0))=FALSE,MATCH(CA$6&amp;$CS67,'Route Guide - Lanes Not in Data'!$P$5:$P$22370,0),
IF(ISERROR(MATCH(CA$6&amp;$CT67,'Route Guide - Lanes Not in Data'!$P$5:$P$22370,0))=FALSE,MATCH(CA$6&amp;$CT67,'Route Guide - Lanes Not in Data'!$P$5:$P$22370,0),
IF(ISERROR(MATCH(CA$6&amp;$CU67,'Route Guide - Lanes Not in Data'!$P$5:$P$22370,0))=FALSE,MATCH(CA$6&amp;$CU67,'Route Guide - Lanes Not in Data'!$P$5:$P$22370,0),
IF(ISERROR(MATCH(CA$6&amp;$CV67,'Route Guide - Lanes Not in Data'!$P$5:$P$22370,0))=FALSE,MATCH(CA$6&amp;$CV67,'Route Guide - Lanes Not in Data'!$P$5:$P$22370,0),
IF(ISERROR(MATCH(CA$6&amp;$CW67,'Route Guide - Lanes Not in Data'!$P$5:$P$22370,0))=FALSE,MATCH(CA$6&amp;$CW67,'Route Guide - Lanes Not in Data'!$P$5:$P$22370,0),
IF(ISERROR(MATCH(CA$6&amp;$CX67,'Route Guide - Lanes Not in Data'!$P$5:$P$22370,0))=FALSE,MATCH(CA$6&amp;$CX67,'Route Guide - Lanes Not in Data'!$P$5:$P$22370,0),
IF(ISERROR(MATCH(CA$6&amp;$CY67,'Route Guide - Lanes Not in Data'!$P$5:$P$22370,0))=FALSE,MATCH(CA$6&amp;$CY67,'Route Guide - Lanes Not in Data'!$P$5:$P$22370,0),
IF(ISERROR(MATCH(CA$6&amp;$CZ67,'Route Guide - Lanes Not in Data'!$P$5:$P$22370,0))=FALSE,MATCH(CA$6&amp;$CZ67,'Route Guide - Lanes Not in Data'!$P$5:$P$22370,0),""))))))))))),""))</f>
        <v/>
      </c>
      <c r="CB67" s="37" t="str">
        <f>IF(OR(CB$6="",EN67&lt;&gt;2),"",IFERROR(INDEX('Route Guide - Lanes Not in Data'!$E$5:$E$22370,
IF(ISERROR(MATCH(CB$6&amp;$CQ67,'Route Guide - Lanes Not in Data'!$P$5:$P$22370,0))=FALSE,MATCH(CB$6&amp;$CQ67,'Route Guide - Lanes Not in Data'!$P$5:$P$22370,0),
IF(ISERROR(MATCH(CB$6&amp;$CR67,'Route Guide - Lanes Not in Data'!$P$5:$P$22370,0))=FALSE,MATCH(CB$6&amp;$CR67,'Route Guide - Lanes Not in Data'!$P$5:$P$22370,0),
IF(ISERROR(MATCH(CB$6&amp;$CS67,'Route Guide - Lanes Not in Data'!$P$5:$P$22370,0))=FALSE,MATCH(CB$6&amp;$CS67,'Route Guide - Lanes Not in Data'!$P$5:$P$22370,0),
IF(ISERROR(MATCH(CB$6&amp;$CT67,'Route Guide - Lanes Not in Data'!$P$5:$P$22370,0))=FALSE,MATCH(CB$6&amp;$CT67,'Route Guide - Lanes Not in Data'!$P$5:$P$22370,0),
IF(ISERROR(MATCH(CB$6&amp;$CU67,'Route Guide - Lanes Not in Data'!$P$5:$P$22370,0))=FALSE,MATCH(CB$6&amp;$CU67,'Route Guide - Lanes Not in Data'!$P$5:$P$22370,0),
IF(ISERROR(MATCH(CB$6&amp;$CV67,'Route Guide - Lanes Not in Data'!$P$5:$P$22370,0))=FALSE,MATCH(CB$6&amp;$CV67,'Route Guide - Lanes Not in Data'!$P$5:$P$22370,0),
IF(ISERROR(MATCH(CB$6&amp;$CW67,'Route Guide - Lanes Not in Data'!$P$5:$P$22370,0))=FALSE,MATCH(CB$6&amp;$CW67,'Route Guide - Lanes Not in Data'!$P$5:$P$22370,0),
IF(ISERROR(MATCH(CB$6&amp;$CX67,'Route Guide - Lanes Not in Data'!$P$5:$P$22370,0))=FALSE,MATCH(CB$6&amp;$CX67,'Route Guide - Lanes Not in Data'!$P$5:$P$22370,0),
IF(ISERROR(MATCH(CB$6&amp;$CY67,'Route Guide - Lanes Not in Data'!$P$5:$P$22370,0))=FALSE,MATCH(CB$6&amp;$CY67,'Route Guide - Lanes Not in Data'!$P$5:$P$22370,0),
IF(ISERROR(MATCH(CB$6&amp;$CZ67,'Route Guide - Lanes Not in Data'!$P$5:$P$22370,0))=FALSE,MATCH(CB$6&amp;$CZ67,'Route Guide - Lanes Not in Data'!$P$5:$P$22370,0),""))))))))))),""))</f>
        <v/>
      </c>
      <c r="CC67" s="37" t="str">
        <f>IF(OR(CC$6="",EO67&lt;&gt;2),"",IFERROR(INDEX('Route Guide - Lanes Not in Data'!$E$5:$E$22370,
IF(ISERROR(MATCH(CC$6&amp;$CQ67,'Route Guide - Lanes Not in Data'!$P$5:$P$22370,0))=FALSE,MATCH(CC$6&amp;$CQ67,'Route Guide - Lanes Not in Data'!$P$5:$P$22370,0),
IF(ISERROR(MATCH(CC$6&amp;$CR67,'Route Guide - Lanes Not in Data'!$P$5:$P$22370,0))=FALSE,MATCH(CC$6&amp;$CR67,'Route Guide - Lanes Not in Data'!$P$5:$P$22370,0),
IF(ISERROR(MATCH(CC$6&amp;$CS67,'Route Guide - Lanes Not in Data'!$P$5:$P$22370,0))=FALSE,MATCH(CC$6&amp;$CS67,'Route Guide - Lanes Not in Data'!$P$5:$P$22370,0),
IF(ISERROR(MATCH(CC$6&amp;$CT67,'Route Guide - Lanes Not in Data'!$P$5:$P$22370,0))=FALSE,MATCH(CC$6&amp;$CT67,'Route Guide - Lanes Not in Data'!$P$5:$P$22370,0),
IF(ISERROR(MATCH(CC$6&amp;$CU67,'Route Guide - Lanes Not in Data'!$P$5:$P$22370,0))=FALSE,MATCH(CC$6&amp;$CU67,'Route Guide - Lanes Not in Data'!$P$5:$P$22370,0),
IF(ISERROR(MATCH(CC$6&amp;$CV67,'Route Guide - Lanes Not in Data'!$P$5:$P$22370,0))=FALSE,MATCH(CC$6&amp;$CV67,'Route Guide - Lanes Not in Data'!$P$5:$P$22370,0),
IF(ISERROR(MATCH(CC$6&amp;$CW67,'Route Guide - Lanes Not in Data'!$P$5:$P$22370,0))=FALSE,MATCH(CC$6&amp;$CW67,'Route Guide - Lanes Not in Data'!$P$5:$P$22370,0),
IF(ISERROR(MATCH(CC$6&amp;$CX67,'Route Guide - Lanes Not in Data'!$P$5:$P$22370,0))=FALSE,MATCH(CC$6&amp;$CX67,'Route Guide - Lanes Not in Data'!$P$5:$P$22370,0),
IF(ISERROR(MATCH(CC$6&amp;$CY67,'Route Guide - Lanes Not in Data'!$P$5:$P$22370,0))=FALSE,MATCH(CC$6&amp;$CY67,'Route Guide - Lanes Not in Data'!$P$5:$P$22370,0),
IF(ISERROR(MATCH(CC$6&amp;$CZ67,'Route Guide - Lanes Not in Data'!$P$5:$P$22370,0))=FALSE,MATCH(CC$6&amp;$CZ67,'Route Guide - Lanes Not in Data'!$P$5:$P$22370,0),""))))))))))),""))</f>
        <v/>
      </c>
      <c r="CD67" s="37" t="str">
        <f>IF(OR(CD$6="",EP67&lt;&gt;2),"",IFERROR(INDEX('Route Guide - Lanes Not in Data'!$E$5:$E$22370,
IF(ISERROR(MATCH(CD$6&amp;$CQ67,'Route Guide - Lanes Not in Data'!$P$5:$P$22370,0))=FALSE,MATCH(CD$6&amp;$CQ67,'Route Guide - Lanes Not in Data'!$P$5:$P$22370,0),
IF(ISERROR(MATCH(CD$6&amp;$CR67,'Route Guide - Lanes Not in Data'!$P$5:$P$22370,0))=FALSE,MATCH(CD$6&amp;$CR67,'Route Guide - Lanes Not in Data'!$P$5:$P$22370,0),
IF(ISERROR(MATCH(CD$6&amp;$CS67,'Route Guide - Lanes Not in Data'!$P$5:$P$22370,0))=FALSE,MATCH(CD$6&amp;$CS67,'Route Guide - Lanes Not in Data'!$P$5:$P$22370,0),
IF(ISERROR(MATCH(CD$6&amp;$CT67,'Route Guide - Lanes Not in Data'!$P$5:$P$22370,0))=FALSE,MATCH(CD$6&amp;$CT67,'Route Guide - Lanes Not in Data'!$P$5:$P$22370,0),
IF(ISERROR(MATCH(CD$6&amp;$CU67,'Route Guide - Lanes Not in Data'!$P$5:$P$22370,0))=FALSE,MATCH(CD$6&amp;$CU67,'Route Guide - Lanes Not in Data'!$P$5:$P$22370,0),
IF(ISERROR(MATCH(CD$6&amp;$CV67,'Route Guide - Lanes Not in Data'!$P$5:$P$22370,0))=FALSE,MATCH(CD$6&amp;$CV67,'Route Guide - Lanes Not in Data'!$P$5:$P$22370,0),
IF(ISERROR(MATCH(CD$6&amp;$CW67,'Route Guide - Lanes Not in Data'!$P$5:$P$22370,0))=FALSE,MATCH(CD$6&amp;$CW67,'Route Guide - Lanes Not in Data'!$P$5:$P$22370,0),
IF(ISERROR(MATCH(CD$6&amp;$CX67,'Route Guide - Lanes Not in Data'!$P$5:$P$22370,0))=FALSE,MATCH(CD$6&amp;$CX67,'Route Guide - Lanes Not in Data'!$P$5:$P$22370,0),
IF(ISERROR(MATCH(CD$6&amp;$CY67,'Route Guide - Lanes Not in Data'!$P$5:$P$22370,0))=FALSE,MATCH(CD$6&amp;$CY67,'Route Guide - Lanes Not in Data'!$P$5:$P$22370,0),
IF(ISERROR(MATCH(CD$6&amp;$CZ67,'Route Guide - Lanes Not in Data'!$P$5:$P$22370,0))=FALSE,MATCH(CD$6&amp;$CZ67,'Route Guide - Lanes Not in Data'!$P$5:$P$22370,0),""))))))))))),""))</f>
        <v/>
      </c>
      <c r="CE67" s="37" t="str">
        <f>IF(OR(CE$6="",EQ67&lt;&gt;2),"",IFERROR(INDEX('Route Guide - Lanes Not in Data'!$E$5:$E$22370,
IF(ISERROR(MATCH(CE$6&amp;$CQ67,'Route Guide - Lanes Not in Data'!$P$5:$P$22370,0))=FALSE,MATCH(CE$6&amp;$CQ67,'Route Guide - Lanes Not in Data'!$P$5:$P$22370,0),
IF(ISERROR(MATCH(CE$6&amp;$CR67,'Route Guide - Lanes Not in Data'!$P$5:$P$22370,0))=FALSE,MATCH(CE$6&amp;$CR67,'Route Guide - Lanes Not in Data'!$P$5:$P$22370,0),
IF(ISERROR(MATCH(CE$6&amp;$CS67,'Route Guide - Lanes Not in Data'!$P$5:$P$22370,0))=FALSE,MATCH(CE$6&amp;$CS67,'Route Guide - Lanes Not in Data'!$P$5:$P$22370,0),
IF(ISERROR(MATCH(CE$6&amp;$CT67,'Route Guide - Lanes Not in Data'!$P$5:$P$22370,0))=FALSE,MATCH(CE$6&amp;$CT67,'Route Guide - Lanes Not in Data'!$P$5:$P$22370,0),
IF(ISERROR(MATCH(CE$6&amp;$CU67,'Route Guide - Lanes Not in Data'!$P$5:$P$22370,0))=FALSE,MATCH(CE$6&amp;$CU67,'Route Guide - Lanes Not in Data'!$P$5:$P$22370,0),
IF(ISERROR(MATCH(CE$6&amp;$CV67,'Route Guide - Lanes Not in Data'!$P$5:$P$22370,0))=FALSE,MATCH(CE$6&amp;$CV67,'Route Guide - Lanes Not in Data'!$P$5:$P$22370,0),
IF(ISERROR(MATCH(CE$6&amp;$CW67,'Route Guide - Lanes Not in Data'!$P$5:$P$22370,0))=FALSE,MATCH(CE$6&amp;$CW67,'Route Guide - Lanes Not in Data'!$P$5:$P$22370,0),
IF(ISERROR(MATCH(CE$6&amp;$CX67,'Route Guide - Lanes Not in Data'!$P$5:$P$22370,0))=FALSE,MATCH(CE$6&amp;$CX67,'Route Guide - Lanes Not in Data'!$P$5:$P$22370,0),
IF(ISERROR(MATCH(CE$6&amp;$CY67,'Route Guide - Lanes Not in Data'!$P$5:$P$22370,0))=FALSE,MATCH(CE$6&amp;$CY67,'Route Guide - Lanes Not in Data'!$P$5:$P$22370,0),
IF(ISERROR(MATCH(CE$6&amp;$CZ67,'Route Guide - Lanes Not in Data'!$P$5:$P$22370,0))=FALSE,MATCH(CE$6&amp;$CZ67,'Route Guide - Lanes Not in Data'!$P$5:$P$22370,0),""))))))))))),""))</f>
        <v/>
      </c>
      <c r="CF67" s="37" t="str">
        <f>IF(OR(CF$6="",ER67&lt;&gt;2),"",IFERROR(INDEX('Route Guide - Lanes Not in Data'!$E$5:$E$22370,
IF(ISERROR(MATCH(CF$6&amp;$CQ67,'Route Guide - Lanes Not in Data'!$P$5:$P$22370,0))=FALSE,MATCH(CF$6&amp;$CQ67,'Route Guide - Lanes Not in Data'!$P$5:$P$22370,0),
IF(ISERROR(MATCH(CF$6&amp;$CR67,'Route Guide - Lanes Not in Data'!$P$5:$P$22370,0))=FALSE,MATCH(CF$6&amp;$CR67,'Route Guide - Lanes Not in Data'!$P$5:$P$22370,0),
IF(ISERROR(MATCH(CF$6&amp;$CS67,'Route Guide - Lanes Not in Data'!$P$5:$P$22370,0))=FALSE,MATCH(CF$6&amp;$CS67,'Route Guide - Lanes Not in Data'!$P$5:$P$22370,0),
IF(ISERROR(MATCH(CF$6&amp;$CT67,'Route Guide - Lanes Not in Data'!$P$5:$P$22370,0))=FALSE,MATCH(CF$6&amp;$CT67,'Route Guide - Lanes Not in Data'!$P$5:$P$22370,0),
IF(ISERROR(MATCH(CF$6&amp;$CU67,'Route Guide - Lanes Not in Data'!$P$5:$P$22370,0))=FALSE,MATCH(CF$6&amp;$CU67,'Route Guide - Lanes Not in Data'!$P$5:$P$22370,0),
IF(ISERROR(MATCH(CF$6&amp;$CV67,'Route Guide - Lanes Not in Data'!$P$5:$P$22370,0))=FALSE,MATCH(CF$6&amp;$CV67,'Route Guide - Lanes Not in Data'!$P$5:$P$22370,0),
IF(ISERROR(MATCH(CF$6&amp;$CW67,'Route Guide - Lanes Not in Data'!$P$5:$P$22370,0))=FALSE,MATCH(CF$6&amp;$CW67,'Route Guide - Lanes Not in Data'!$P$5:$P$22370,0),
IF(ISERROR(MATCH(CF$6&amp;$CX67,'Route Guide - Lanes Not in Data'!$P$5:$P$22370,0))=FALSE,MATCH(CF$6&amp;$CX67,'Route Guide - Lanes Not in Data'!$P$5:$P$22370,0),
IF(ISERROR(MATCH(CF$6&amp;$CY67,'Route Guide - Lanes Not in Data'!$P$5:$P$22370,0))=FALSE,MATCH(CF$6&amp;$CY67,'Route Guide - Lanes Not in Data'!$P$5:$P$22370,0),
IF(ISERROR(MATCH(CF$6&amp;$CZ67,'Route Guide - Lanes Not in Data'!$P$5:$P$22370,0))=FALSE,MATCH(CF$6&amp;$CZ67,'Route Guide - Lanes Not in Data'!$P$5:$P$22370,0),""))))))))))),""))</f>
        <v/>
      </c>
      <c r="CG67" s="37" t="str">
        <f>IF(OR(CG$6="",ES67&lt;&gt;2),"",IFERROR(INDEX('Route Guide - Lanes Not in Data'!$E$5:$E$22370,
IF(ISERROR(MATCH(CG$6&amp;$CQ67,'Route Guide - Lanes Not in Data'!$P$5:$P$22370,0))=FALSE,MATCH(CG$6&amp;$CQ67,'Route Guide - Lanes Not in Data'!$P$5:$P$22370,0),
IF(ISERROR(MATCH(CG$6&amp;$CR67,'Route Guide - Lanes Not in Data'!$P$5:$P$22370,0))=FALSE,MATCH(CG$6&amp;$CR67,'Route Guide - Lanes Not in Data'!$P$5:$P$22370,0),
IF(ISERROR(MATCH(CG$6&amp;$CS67,'Route Guide - Lanes Not in Data'!$P$5:$P$22370,0))=FALSE,MATCH(CG$6&amp;$CS67,'Route Guide - Lanes Not in Data'!$P$5:$P$22370,0),
IF(ISERROR(MATCH(CG$6&amp;$CT67,'Route Guide - Lanes Not in Data'!$P$5:$P$22370,0))=FALSE,MATCH(CG$6&amp;$CT67,'Route Guide - Lanes Not in Data'!$P$5:$P$22370,0),
IF(ISERROR(MATCH(CG$6&amp;$CU67,'Route Guide - Lanes Not in Data'!$P$5:$P$22370,0))=FALSE,MATCH(CG$6&amp;$CU67,'Route Guide - Lanes Not in Data'!$P$5:$P$22370,0),
IF(ISERROR(MATCH(CG$6&amp;$CV67,'Route Guide - Lanes Not in Data'!$P$5:$P$22370,0))=FALSE,MATCH(CG$6&amp;$CV67,'Route Guide - Lanes Not in Data'!$P$5:$P$22370,0),
IF(ISERROR(MATCH(CG$6&amp;$CW67,'Route Guide - Lanes Not in Data'!$P$5:$P$22370,0))=FALSE,MATCH(CG$6&amp;$CW67,'Route Guide - Lanes Not in Data'!$P$5:$P$22370,0),
IF(ISERROR(MATCH(CG$6&amp;$CX67,'Route Guide - Lanes Not in Data'!$P$5:$P$22370,0))=FALSE,MATCH(CG$6&amp;$CX67,'Route Guide - Lanes Not in Data'!$P$5:$P$22370,0),
IF(ISERROR(MATCH(CG$6&amp;$CY67,'Route Guide - Lanes Not in Data'!$P$5:$P$22370,0))=FALSE,MATCH(CG$6&amp;$CY67,'Route Guide - Lanes Not in Data'!$P$5:$P$22370,0),
IF(ISERROR(MATCH(CG$6&amp;$CZ67,'Route Guide - Lanes Not in Data'!$P$5:$P$22370,0))=FALSE,MATCH(CG$6&amp;$CZ67,'Route Guide - Lanes Not in Data'!$P$5:$P$22370,0),""))))))))))),""))</f>
        <v/>
      </c>
      <c r="CH67" s="37" t="str">
        <f>IF(OR(CH$6="",ET67&lt;&gt;2),"",IFERROR(INDEX('Route Guide - Lanes Not in Data'!$E$5:$E$22370,
IF(ISERROR(MATCH(CH$6&amp;$CQ67,'Route Guide - Lanes Not in Data'!$P$5:$P$22370,0))=FALSE,MATCH(CH$6&amp;$CQ67,'Route Guide - Lanes Not in Data'!$P$5:$P$22370,0),
IF(ISERROR(MATCH(CH$6&amp;$CR67,'Route Guide - Lanes Not in Data'!$P$5:$P$22370,0))=FALSE,MATCH(CH$6&amp;$CR67,'Route Guide - Lanes Not in Data'!$P$5:$P$22370,0),
IF(ISERROR(MATCH(CH$6&amp;$CS67,'Route Guide - Lanes Not in Data'!$P$5:$P$22370,0))=FALSE,MATCH(CH$6&amp;$CS67,'Route Guide - Lanes Not in Data'!$P$5:$P$22370,0),
IF(ISERROR(MATCH(CH$6&amp;$CT67,'Route Guide - Lanes Not in Data'!$P$5:$P$22370,0))=FALSE,MATCH(CH$6&amp;$CT67,'Route Guide - Lanes Not in Data'!$P$5:$P$22370,0),
IF(ISERROR(MATCH(CH$6&amp;$CU67,'Route Guide - Lanes Not in Data'!$P$5:$P$22370,0))=FALSE,MATCH(CH$6&amp;$CU67,'Route Guide - Lanes Not in Data'!$P$5:$P$22370,0),
IF(ISERROR(MATCH(CH$6&amp;$CV67,'Route Guide - Lanes Not in Data'!$P$5:$P$22370,0))=FALSE,MATCH(CH$6&amp;$CV67,'Route Guide - Lanes Not in Data'!$P$5:$P$22370,0),
IF(ISERROR(MATCH(CH$6&amp;$CW67,'Route Guide - Lanes Not in Data'!$P$5:$P$22370,0))=FALSE,MATCH(CH$6&amp;$CW67,'Route Guide - Lanes Not in Data'!$P$5:$P$22370,0),
IF(ISERROR(MATCH(CH$6&amp;$CX67,'Route Guide - Lanes Not in Data'!$P$5:$P$22370,0))=FALSE,MATCH(CH$6&amp;$CX67,'Route Guide - Lanes Not in Data'!$P$5:$P$22370,0),
IF(ISERROR(MATCH(CH$6&amp;$CY67,'Route Guide - Lanes Not in Data'!$P$5:$P$22370,0))=FALSE,MATCH(CH$6&amp;$CY67,'Route Guide - Lanes Not in Data'!$P$5:$P$22370,0),
IF(ISERROR(MATCH(CH$6&amp;$CZ67,'Route Guide - Lanes Not in Data'!$P$5:$P$22370,0))=FALSE,MATCH(CH$6&amp;$CZ67,'Route Guide - Lanes Not in Data'!$P$5:$P$22370,0),""))))))))))),""))</f>
        <v/>
      </c>
      <c r="CI67" s="37" t="str">
        <f>IF(OR(CI$6="",EU67&lt;&gt;2),"",IFERROR(INDEX('Route Guide - Lanes Not in Data'!$E$5:$E$22370,
IF(ISERROR(MATCH(CI$6&amp;$CQ67,'Route Guide - Lanes Not in Data'!$P$5:$P$22370,0))=FALSE,MATCH(CI$6&amp;$CQ67,'Route Guide - Lanes Not in Data'!$P$5:$P$22370,0),
IF(ISERROR(MATCH(CI$6&amp;$CR67,'Route Guide - Lanes Not in Data'!$P$5:$P$22370,0))=FALSE,MATCH(CI$6&amp;$CR67,'Route Guide - Lanes Not in Data'!$P$5:$P$22370,0),
IF(ISERROR(MATCH(CI$6&amp;$CS67,'Route Guide - Lanes Not in Data'!$P$5:$P$22370,0))=FALSE,MATCH(CI$6&amp;$CS67,'Route Guide - Lanes Not in Data'!$P$5:$P$22370,0),
IF(ISERROR(MATCH(CI$6&amp;$CT67,'Route Guide - Lanes Not in Data'!$P$5:$P$22370,0))=FALSE,MATCH(CI$6&amp;$CT67,'Route Guide - Lanes Not in Data'!$P$5:$P$22370,0),
IF(ISERROR(MATCH(CI$6&amp;$CU67,'Route Guide - Lanes Not in Data'!$P$5:$P$22370,0))=FALSE,MATCH(CI$6&amp;$CU67,'Route Guide - Lanes Not in Data'!$P$5:$P$22370,0),
IF(ISERROR(MATCH(CI$6&amp;$CV67,'Route Guide - Lanes Not in Data'!$P$5:$P$22370,0))=FALSE,MATCH(CI$6&amp;$CV67,'Route Guide - Lanes Not in Data'!$P$5:$P$22370,0),
IF(ISERROR(MATCH(CI$6&amp;$CW67,'Route Guide - Lanes Not in Data'!$P$5:$P$22370,0))=FALSE,MATCH(CI$6&amp;$CW67,'Route Guide - Lanes Not in Data'!$P$5:$P$22370,0),
IF(ISERROR(MATCH(CI$6&amp;$CX67,'Route Guide - Lanes Not in Data'!$P$5:$P$22370,0))=FALSE,MATCH(CI$6&amp;$CX67,'Route Guide - Lanes Not in Data'!$P$5:$P$22370,0),
IF(ISERROR(MATCH(CI$6&amp;$CY67,'Route Guide - Lanes Not in Data'!$P$5:$P$22370,0))=FALSE,MATCH(CI$6&amp;$CY67,'Route Guide - Lanes Not in Data'!$P$5:$P$22370,0),
IF(ISERROR(MATCH(CI$6&amp;$CZ67,'Route Guide - Lanes Not in Data'!$P$5:$P$22370,0))=FALSE,MATCH(CI$6&amp;$CZ67,'Route Guide - Lanes Not in Data'!$P$5:$P$22370,0),""))))))))))),""))</f>
        <v/>
      </c>
      <c r="CJ67" s="37" t="str">
        <f>IF(OR(CJ$6="",EV67&lt;&gt;2),"",IFERROR(INDEX('Route Guide - Lanes Not in Data'!$E$5:$E$22370,
IF(ISERROR(MATCH(CJ$6&amp;$CQ67,'Route Guide - Lanes Not in Data'!$P$5:$P$22370,0))=FALSE,MATCH(CJ$6&amp;$CQ67,'Route Guide - Lanes Not in Data'!$P$5:$P$22370,0),
IF(ISERROR(MATCH(CJ$6&amp;$CR67,'Route Guide - Lanes Not in Data'!$P$5:$P$22370,0))=FALSE,MATCH(CJ$6&amp;$CR67,'Route Guide - Lanes Not in Data'!$P$5:$P$22370,0),
IF(ISERROR(MATCH(CJ$6&amp;$CS67,'Route Guide - Lanes Not in Data'!$P$5:$P$22370,0))=FALSE,MATCH(CJ$6&amp;$CS67,'Route Guide - Lanes Not in Data'!$P$5:$P$22370,0),
IF(ISERROR(MATCH(CJ$6&amp;$CT67,'Route Guide - Lanes Not in Data'!$P$5:$P$22370,0))=FALSE,MATCH(CJ$6&amp;$CT67,'Route Guide - Lanes Not in Data'!$P$5:$P$22370,0),
IF(ISERROR(MATCH(CJ$6&amp;$CU67,'Route Guide - Lanes Not in Data'!$P$5:$P$22370,0))=FALSE,MATCH(CJ$6&amp;$CU67,'Route Guide - Lanes Not in Data'!$P$5:$P$22370,0),
IF(ISERROR(MATCH(CJ$6&amp;$CV67,'Route Guide - Lanes Not in Data'!$P$5:$P$22370,0))=FALSE,MATCH(CJ$6&amp;$CV67,'Route Guide - Lanes Not in Data'!$P$5:$P$22370,0),
IF(ISERROR(MATCH(CJ$6&amp;$CW67,'Route Guide - Lanes Not in Data'!$P$5:$P$22370,0))=FALSE,MATCH(CJ$6&amp;$CW67,'Route Guide - Lanes Not in Data'!$P$5:$P$22370,0),
IF(ISERROR(MATCH(CJ$6&amp;$CX67,'Route Guide - Lanes Not in Data'!$P$5:$P$22370,0))=FALSE,MATCH(CJ$6&amp;$CX67,'Route Guide - Lanes Not in Data'!$P$5:$P$22370,0),
IF(ISERROR(MATCH(CJ$6&amp;$CY67,'Route Guide - Lanes Not in Data'!$P$5:$P$22370,0))=FALSE,MATCH(CJ$6&amp;$CY67,'Route Guide - Lanes Not in Data'!$P$5:$P$22370,0),
IF(ISERROR(MATCH(CJ$6&amp;$CZ67,'Route Guide - Lanes Not in Data'!$P$5:$P$22370,0))=FALSE,MATCH(CJ$6&amp;$CZ67,'Route Guide - Lanes Not in Data'!$P$5:$P$22370,0),""))))))))))),""))</f>
        <v/>
      </c>
      <c r="CK67" s="37" t="str">
        <f>IF(OR(CK$6="",EW67&lt;&gt;2),"",IFERROR(INDEX('Route Guide - Lanes Not in Data'!$E$5:$E$22370,
IF(ISERROR(MATCH(CK$6&amp;$CQ67,'Route Guide - Lanes Not in Data'!$P$5:$P$22370,0))=FALSE,MATCH(CK$6&amp;$CQ67,'Route Guide - Lanes Not in Data'!$P$5:$P$22370,0),
IF(ISERROR(MATCH(CK$6&amp;$CR67,'Route Guide - Lanes Not in Data'!$P$5:$P$22370,0))=FALSE,MATCH(CK$6&amp;$CR67,'Route Guide - Lanes Not in Data'!$P$5:$P$22370,0),
IF(ISERROR(MATCH(CK$6&amp;$CS67,'Route Guide - Lanes Not in Data'!$P$5:$P$22370,0))=FALSE,MATCH(CK$6&amp;$CS67,'Route Guide - Lanes Not in Data'!$P$5:$P$22370,0),
IF(ISERROR(MATCH(CK$6&amp;$CT67,'Route Guide - Lanes Not in Data'!$P$5:$P$22370,0))=FALSE,MATCH(CK$6&amp;$CT67,'Route Guide - Lanes Not in Data'!$P$5:$P$22370,0),
IF(ISERROR(MATCH(CK$6&amp;$CU67,'Route Guide - Lanes Not in Data'!$P$5:$P$22370,0))=FALSE,MATCH(CK$6&amp;$CU67,'Route Guide - Lanes Not in Data'!$P$5:$P$22370,0),
IF(ISERROR(MATCH(CK$6&amp;$CV67,'Route Guide - Lanes Not in Data'!$P$5:$P$22370,0))=FALSE,MATCH(CK$6&amp;$CV67,'Route Guide - Lanes Not in Data'!$P$5:$P$22370,0),
IF(ISERROR(MATCH(CK$6&amp;$CW67,'Route Guide - Lanes Not in Data'!$P$5:$P$22370,0))=FALSE,MATCH(CK$6&amp;$CW67,'Route Guide - Lanes Not in Data'!$P$5:$P$22370,0),
IF(ISERROR(MATCH(CK$6&amp;$CX67,'Route Guide - Lanes Not in Data'!$P$5:$P$22370,0))=FALSE,MATCH(CK$6&amp;$CX67,'Route Guide - Lanes Not in Data'!$P$5:$P$22370,0),
IF(ISERROR(MATCH(CK$6&amp;$CY67,'Route Guide - Lanes Not in Data'!$P$5:$P$22370,0))=FALSE,MATCH(CK$6&amp;$CY67,'Route Guide - Lanes Not in Data'!$P$5:$P$22370,0),
IF(ISERROR(MATCH(CK$6&amp;$CZ67,'Route Guide - Lanes Not in Data'!$P$5:$P$22370,0))=FALSE,MATCH(CK$6&amp;$CZ67,'Route Guide - Lanes Not in Data'!$P$5:$P$22370,0),""))))))))))),""))</f>
        <v/>
      </c>
      <c r="CL67" s="37">
        <f t="shared" si="52"/>
        <v>0.43</v>
      </c>
      <c r="CM67" s="23" t="str">
        <f t="shared" si="53"/>
        <v>ODFL</v>
      </c>
      <c r="CN67" s="37">
        <f t="shared" si="54"/>
        <v>0</v>
      </c>
      <c r="CO67" s="23" t="str">
        <f>IFERROR(INDEX($BQ$6:$CK$6,MATCH(CN67,$BQ67:$CK67,0)),CM67)</f>
        <v>SAIA</v>
      </c>
      <c r="CQ67" s="23" t="str">
        <f t="shared" si="72"/>
        <v>-0E25-CA-CITY OF INDUSTRY-SK</v>
      </c>
      <c r="CR67" s="23" t="str">
        <f t="shared" si="73"/>
        <v>-0E25-CA-CITY OF INDUSTRY-CAN</v>
      </c>
      <c r="CS67" s="23" t="str">
        <f t="shared" si="74"/>
        <v>-CA-CITY OF INDUSTRY-SK</v>
      </c>
      <c r="CT67" s="23" t="str">
        <f t="shared" si="75"/>
        <v>-CA-CITY OF INDUSTRY-CAN</v>
      </c>
      <c r="CU67" s="23" t="str">
        <f t="shared" si="76"/>
        <v>-91745-SK</v>
      </c>
      <c r="CV67" s="23" t="str">
        <f t="shared" si="77"/>
        <v>-91745-CAN</v>
      </c>
      <c r="CW67" s="23" t="str">
        <f t="shared" si="78"/>
        <v>-CA-SK</v>
      </c>
      <c r="CX67" s="23" t="str">
        <f t="shared" si="79"/>
        <v>SK-CA</v>
      </c>
      <c r="CY67" s="23" t="str">
        <f t="shared" si="55"/>
        <v>SK-CAN</v>
      </c>
      <c r="CZ67" s="23" t="str">
        <f t="shared" si="80"/>
        <v>USA-CAN</v>
      </c>
      <c r="DF67" s="35" t="s">
        <v>2247</v>
      </c>
      <c r="DG67" s="23">
        <v>1</v>
      </c>
      <c r="DH67" s="23">
        <v>1</v>
      </c>
      <c r="DI67" s="23">
        <v>0</v>
      </c>
      <c r="DJ67" s="23">
        <v>0</v>
      </c>
      <c r="DK67" s="23">
        <v>1</v>
      </c>
      <c r="DL67" s="23">
        <v>0</v>
      </c>
      <c r="DM67" s="23">
        <v>0</v>
      </c>
      <c r="DN67" s="23">
        <v>1</v>
      </c>
      <c r="DO67" s="23">
        <v>0</v>
      </c>
      <c r="DP67" s="23">
        <v>0</v>
      </c>
      <c r="DQ67" s="23">
        <v>1</v>
      </c>
      <c r="DR67" s="23">
        <v>0</v>
      </c>
      <c r="DS67" s="23">
        <v>1</v>
      </c>
      <c r="DT67" s="23">
        <v>1</v>
      </c>
      <c r="DU67" s="23">
        <v>0</v>
      </c>
      <c r="EC67" s="38">
        <f t="shared" si="81"/>
        <v>2</v>
      </c>
      <c r="ED67" s="38">
        <f t="shared" si="82"/>
        <v>2</v>
      </c>
      <c r="EE67" s="38">
        <f t="shared" si="83"/>
        <v>0</v>
      </c>
      <c r="EF67" s="38">
        <f t="shared" si="84"/>
        <v>0</v>
      </c>
      <c r="EG67" s="38">
        <f t="shared" si="85"/>
        <v>2</v>
      </c>
      <c r="EH67" s="38">
        <f t="shared" si="86"/>
        <v>1</v>
      </c>
      <c r="EI67" s="38">
        <f t="shared" si="87"/>
        <v>0</v>
      </c>
      <c r="EJ67" s="38">
        <f t="shared" si="88"/>
        <v>2</v>
      </c>
      <c r="EK67" s="38">
        <f t="shared" si="89"/>
        <v>0</v>
      </c>
      <c r="EL67" s="38">
        <f t="shared" si="90"/>
        <v>0</v>
      </c>
      <c r="EM67" s="38">
        <f t="shared" si="91"/>
        <v>2</v>
      </c>
      <c r="EN67" s="38">
        <f t="shared" si="92"/>
        <v>1</v>
      </c>
      <c r="EO67" s="38">
        <f t="shared" si="93"/>
        <v>2</v>
      </c>
      <c r="EP67" s="38">
        <f t="shared" si="94"/>
        <v>2</v>
      </c>
      <c r="EQ67" s="38">
        <f t="shared" si="95"/>
        <v>0</v>
      </c>
      <c r="ER67" s="38"/>
      <c r="ES67" s="38"/>
      <c r="ET67" s="38"/>
      <c r="EU67" s="38"/>
      <c r="EV67" s="38"/>
      <c r="EW67" s="38"/>
    </row>
    <row r="68" spans="2:153" x14ac:dyDescent="0.25">
      <c r="B68" s="42" t="str">
        <f t="shared" si="59"/>
        <v>CA  to  YT</v>
      </c>
      <c r="C68" s="42" t="str" cm="1">
        <f t="array" ref="C68">IFERROR(IFERROR(X68,AW68),ODFL)</f>
        <v>ODFL</v>
      </c>
      <c r="D68" s="31" t="str">
        <f t="shared" si="56"/>
        <v/>
      </c>
      <c r="F68" s="42" t="str">
        <f t="shared" si="60"/>
        <v>YT  to  CA</v>
      </c>
      <c r="G68" s="42" t="str" cm="1">
        <f t="array" ref="G68">IFERROR(IFERROR(BN68,CM68),ODFL)</f>
        <v>ODFL</v>
      </c>
      <c r="H68" s="31" t="str">
        <f t="shared" si="7"/>
        <v/>
      </c>
      <c r="M68" s="24" t="s">
        <v>14968</v>
      </c>
      <c r="U68" s="23" t="s">
        <v>2248</v>
      </c>
      <c r="V68" s="23" t="s">
        <v>2752</v>
      </c>
      <c r="W68" s="23" t="str">
        <f t="shared" si="61"/>
        <v>0E25-CA-CITY OF INDUSTRY-CA-YT</v>
      </c>
      <c r="X68" s="23" t="e">
        <f>_xlfn.XLOOKUP($W68,'Route Guide - Lanes In Data'!$B$1:$B$2645,'Route Guide - Lanes In Data'!D$1:D$2645)</f>
        <v>#N/A</v>
      </c>
      <c r="Y68" s="23" t="e">
        <f>_xlfn.XLOOKUP($W68,'Route Guide - Lanes In Data'!$B$1:$B$2645,'Route Guide - Lanes In Data'!E$1:E$2645)</f>
        <v>#N/A</v>
      </c>
      <c r="AA68" s="37">
        <f>IF(OR(AA$6="",EC68&lt;&gt;2),"",IFERROR(INDEX('Route Guide - Lanes Not in Data'!$D$5:$D$22370,
IF(ISERROR(MATCH(AA$6&amp;$BA68,'Route Guide - Lanes Not in Data'!$P$5:$P$22370,0))=FALSE,MATCH(AA$6&amp;$BA68,'Route Guide - Lanes Not in Data'!$P$5:$P$22370,0),
IF(ISERROR(MATCH(AA$6&amp;$BB68,'Route Guide - Lanes Not in Data'!$P$5:$P$22370,0))=FALSE,MATCH(AA$6&amp;$BB68,'Route Guide - Lanes Not in Data'!$P$5:$P$22370,0),
IF(ISERROR(MATCH(AA$6&amp;$BC68,'Route Guide - Lanes Not in Data'!$P$5:$P$22370,0))=FALSE,MATCH(AA$6&amp;$BC68,'Route Guide - Lanes Not in Data'!$P$5:$P$22370,0),
IF(ISERROR(MATCH(AA$6&amp;$BD68,'Route Guide - Lanes Not in Data'!$P$5:$P$22370,0))=FALSE,MATCH(AA$6&amp;$BD68,'Route Guide - Lanes Not in Data'!$P$5:$P$22370,0),
IF(ISERROR(MATCH(AA$6&amp;$BE68,'Route Guide - Lanes Not in Data'!$P$5:$P$22370,0))=FALSE,MATCH(AA$6&amp;$BE68,'Route Guide - Lanes Not in Data'!$P$5:$P$22370,0),
IF(ISERROR(MATCH(AA$6&amp;$BF68,'Route Guide - Lanes Not in Data'!$P$5:$P$22370,0))=FALSE,MATCH(AA$6&amp;$BF68,'Route Guide - Lanes Not in Data'!$P$5:$P$22370,0),
IF(ISERROR(MATCH(AA$6&amp;$BG68,'Route Guide - Lanes Not in Data'!$P$5:$P$22370,0))=FALSE,MATCH(AA$6&amp;$BG68,'Route Guide - Lanes Not in Data'!$P$5:$P$22370,0),
IF(ISERROR(MATCH(AA$6&amp;$BH68,'Route Guide - Lanes Not in Data'!$P$5:$P$22370,0))=FALSE,MATCH(AA$6&amp;$BH68,'Route Guide - Lanes Not in Data'!$P$5:$P$22370,0),
IF(ISERROR(MATCH(AA$6&amp;$BI68,'Route Guide - Lanes Not in Data'!$P$5:$P$22370,0))=FALSE,MATCH(AA$6&amp;$BI68,'Route Guide - Lanes Not in Data'!$P$5:$P$22370,0),
IF(ISERROR(MATCH(AA$6&amp;$BJ68,'Route Guide - Lanes Not in Data'!$P$5:$P$22370,0))=FALSE,MATCH(AA$6&amp;$BJ68,'Route Guide - Lanes Not in Data'!$P$5:$P$22370,0),""))))))))))),""))</f>
        <v>0.43</v>
      </c>
      <c r="AB68" s="37" t="str">
        <f>IF(OR(AB$6="",ED68&lt;&gt;2),"",IFERROR(INDEX('Route Guide - Lanes Not in Data'!$D$5:$D$22370,
IF(ISERROR(MATCH(AB$6&amp;$BA68,'Route Guide - Lanes Not in Data'!$P$5:$P$22370,0))=FALSE,MATCH(AB$6&amp;$BA68,'Route Guide - Lanes Not in Data'!$P$5:$P$22370,0),
IF(ISERROR(MATCH(AB$6&amp;$BB68,'Route Guide - Lanes Not in Data'!$P$5:$P$22370,0))=FALSE,MATCH(AB$6&amp;$BB68,'Route Guide - Lanes Not in Data'!$P$5:$P$22370,0),
IF(ISERROR(MATCH(AB$6&amp;$BC68,'Route Guide - Lanes Not in Data'!$P$5:$P$22370,0))=FALSE,MATCH(AB$6&amp;$BC68,'Route Guide - Lanes Not in Data'!$P$5:$P$22370,0),
IF(ISERROR(MATCH(AB$6&amp;$BD68,'Route Guide - Lanes Not in Data'!$P$5:$P$22370,0))=FALSE,MATCH(AB$6&amp;$BD68,'Route Guide - Lanes Not in Data'!$P$5:$P$22370,0),
IF(ISERROR(MATCH(AB$6&amp;$BE68,'Route Guide - Lanes Not in Data'!$P$5:$P$22370,0))=FALSE,MATCH(AB$6&amp;$BE68,'Route Guide - Lanes Not in Data'!$P$5:$P$22370,0),
IF(ISERROR(MATCH(AB$6&amp;$BF68,'Route Guide - Lanes Not in Data'!$P$5:$P$22370,0))=FALSE,MATCH(AB$6&amp;$BF68,'Route Guide - Lanes Not in Data'!$P$5:$P$22370,0),
IF(ISERROR(MATCH(AB$6&amp;$BG68,'Route Guide - Lanes Not in Data'!$P$5:$P$22370,0))=FALSE,MATCH(AB$6&amp;$BG68,'Route Guide - Lanes Not in Data'!$P$5:$P$22370,0),
IF(ISERROR(MATCH(AB$6&amp;$BH68,'Route Guide - Lanes Not in Data'!$P$5:$P$22370,0))=FALSE,MATCH(AB$6&amp;$BH68,'Route Guide - Lanes Not in Data'!$P$5:$P$22370,0),
IF(ISERROR(MATCH(AB$6&amp;$BI68,'Route Guide - Lanes Not in Data'!$P$5:$P$22370,0))=FALSE,MATCH(AB$6&amp;$BI68,'Route Guide - Lanes Not in Data'!$P$5:$P$22370,0),
IF(ISERROR(MATCH(AB$6&amp;$BJ68,'Route Guide - Lanes Not in Data'!$P$5:$P$22370,0))=FALSE,MATCH(AB$6&amp;$BJ68,'Route Guide - Lanes Not in Data'!$P$5:$P$22370,0),""))))))))))),""))</f>
        <v/>
      </c>
      <c r="AC68" s="37" t="str">
        <f>IF(OR(AC$6="",EE68&lt;&gt;2),"",IFERROR(INDEX('Route Guide - Lanes Not in Data'!$D$5:$D$22370,
IF(ISERROR(MATCH(AC$6&amp;$BA68,'Route Guide - Lanes Not in Data'!$P$5:$P$22370,0))=FALSE,MATCH(AC$6&amp;$BA68,'Route Guide - Lanes Not in Data'!$P$5:$P$22370,0),
IF(ISERROR(MATCH(AC$6&amp;$BB68,'Route Guide - Lanes Not in Data'!$P$5:$P$22370,0))=FALSE,MATCH(AC$6&amp;$BB68,'Route Guide - Lanes Not in Data'!$P$5:$P$22370,0),
IF(ISERROR(MATCH(AC$6&amp;$BC68,'Route Guide - Lanes Not in Data'!$P$5:$P$22370,0))=FALSE,MATCH(AC$6&amp;$BC68,'Route Guide - Lanes Not in Data'!$P$5:$P$22370,0),
IF(ISERROR(MATCH(AC$6&amp;$BD68,'Route Guide - Lanes Not in Data'!$P$5:$P$22370,0))=FALSE,MATCH(AC$6&amp;$BD68,'Route Guide - Lanes Not in Data'!$P$5:$P$22370,0),
IF(ISERROR(MATCH(AC$6&amp;$BE68,'Route Guide - Lanes Not in Data'!$P$5:$P$22370,0))=FALSE,MATCH(AC$6&amp;$BE68,'Route Guide - Lanes Not in Data'!$P$5:$P$22370,0),
IF(ISERROR(MATCH(AC$6&amp;$BF68,'Route Guide - Lanes Not in Data'!$P$5:$P$22370,0))=FALSE,MATCH(AC$6&amp;$BF68,'Route Guide - Lanes Not in Data'!$P$5:$P$22370,0),
IF(ISERROR(MATCH(AC$6&amp;$BG68,'Route Guide - Lanes Not in Data'!$P$5:$P$22370,0))=FALSE,MATCH(AC$6&amp;$BG68,'Route Guide - Lanes Not in Data'!$P$5:$P$22370,0),
IF(ISERROR(MATCH(AC$6&amp;$BH68,'Route Guide - Lanes Not in Data'!$P$5:$P$22370,0))=FALSE,MATCH(AC$6&amp;$BH68,'Route Guide - Lanes Not in Data'!$P$5:$P$22370,0),
IF(ISERROR(MATCH(AC$6&amp;$BI68,'Route Guide - Lanes Not in Data'!$P$5:$P$22370,0))=FALSE,MATCH(AC$6&amp;$BI68,'Route Guide - Lanes Not in Data'!$P$5:$P$22370,0),
IF(ISERROR(MATCH(AC$6&amp;$BJ68,'Route Guide - Lanes Not in Data'!$P$5:$P$22370,0))=FALSE,MATCH(AC$6&amp;$BJ68,'Route Guide - Lanes Not in Data'!$P$5:$P$22370,0),""))))))))))),""))</f>
        <v/>
      </c>
      <c r="AD68" s="37" t="str">
        <f>IF(OR(AD$6="",EF68&lt;&gt;2),"",IFERROR(INDEX('Route Guide - Lanes Not in Data'!$D$5:$D$22370,
IF(ISERROR(MATCH(AD$6&amp;$BA68,'Route Guide - Lanes Not in Data'!$P$5:$P$22370,0))=FALSE,MATCH(AD$6&amp;$BA68,'Route Guide - Lanes Not in Data'!$P$5:$P$22370,0),
IF(ISERROR(MATCH(AD$6&amp;$BB68,'Route Guide - Lanes Not in Data'!$P$5:$P$22370,0))=FALSE,MATCH(AD$6&amp;$BB68,'Route Guide - Lanes Not in Data'!$P$5:$P$22370,0),
IF(ISERROR(MATCH(AD$6&amp;$BC68,'Route Guide - Lanes Not in Data'!$P$5:$P$22370,0))=FALSE,MATCH(AD$6&amp;$BC68,'Route Guide - Lanes Not in Data'!$P$5:$P$22370,0),
IF(ISERROR(MATCH(AD$6&amp;$BD68,'Route Guide - Lanes Not in Data'!$P$5:$P$22370,0))=FALSE,MATCH(AD$6&amp;$BD68,'Route Guide - Lanes Not in Data'!$P$5:$P$22370,0),
IF(ISERROR(MATCH(AD$6&amp;$BE68,'Route Guide - Lanes Not in Data'!$P$5:$P$22370,0))=FALSE,MATCH(AD$6&amp;$BE68,'Route Guide - Lanes Not in Data'!$P$5:$P$22370,0),
IF(ISERROR(MATCH(AD$6&amp;$BF68,'Route Guide - Lanes Not in Data'!$P$5:$P$22370,0))=FALSE,MATCH(AD$6&amp;$BF68,'Route Guide - Lanes Not in Data'!$P$5:$P$22370,0),
IF(ISERROR(MATCH(AD$6&amp;$BG68,'Route Guide - Lanes Not in Data'!$P$5:$P$22370,0))=FALSE,MATCH(AD$6&amp;$BG68,'Route Guide - Lanes Not in Data'!$P$5:$P$22370,0),
IF(ISERROR(MATCH(AD$6&amp;$BH68,'Route Guide - Lanes Not in Data'!$P$5:$P$22370,0))=FALSE,MATCH(AD$6&amp;$BH68,'Route Guide - Lanes Not in Data'!$P$5:$P$22370,0),
IF(ISERROR(MATCH(AD$6&amp;$BI68,'Route Guide - Lanes Not in Data'!$P$5:$P$22370,0))=FALSE,MATCH(AD$6&amp;$BI68,'Route Guide - Lanes Not in Data'!$P$5:$P$22370,0),
IF(ISERROR(MATCH(AD$6&amp;$BJ68,'Route Guide - Lanes Not in Data'!$P$5:$P$22370,0))=FALSE,MATCH(AD$6&amp;$BJ68,'Route Guide - Lanes Not in Data'!$P$5:$P$22370,0),""))))))))))),""))</f>
        <v/>
      </c>
      <c r="AE68" s="37">
        <f>IF(OR(AE$6="",EG68&lt;&gt;2),"",IFERROR(INDEX('Route Guide - Lanes Not in Data'!$D$5:$D$22370,
IF(ISERROR(MATCH(AE$6&amp;$BA68,'Route Guide - Lanes Not in Data'!$P$5:$P$22370,0))=FALSE,MATCH(AE$6&amp;$BA68,'Route Guide - Lanes Not in Data'!$P$5:$P$22370,0),
IF(ISERROR(MATCH(AE$6&amp;$BB68,'Route Guide - Lanes Not in Data'!$P$5:$P$22370,0))=FALSE,MATCH(AE$6&amp;$BB68,'Route Guide - Lanes Not in Data'!$P$5:$P$22370,0),
IF(ISERROR(MATCH(AE$6&amp;$BC68,'Route Guide - Lanes Not in Data'!$P$5:$P$22370,0))=FALSE,MATCH(AE$6&amp;$BC68,'Route Guide - Lanes Not in Data'!$P$5:$P$22370,0),
IF(ISERROR(MATCH(AE$6&amp;$BD68,'Route Guide - Lanes Not in Data'!$P$5:$P$22370,0))=FALSE,MATCH(AE$6&amp;$BD68,'Route Guide - Lanes Not in Data'!$P$5:$P$22370,0),
IF(ISERROR(MATCH(AE$6&amp;$BE68,'Route Guide - Lanes Not in Data'!$P$5:$P$22370,0))=FALSE,MATCH(AE$6&amp;$BE68,'Route Guide - Lanes Not in Data'!$P$5:$P$22370,0),
IF(ISERROR(MATCH(AE$6&amp;$BF68,'Route Guide - Lanes Not in Data'!$P$5:$P$22370,0))=FALSE,MATCH(AE$6&amp;$BF68,'Route Guide - Lanes Not in Data'!$P$5:$P$22370,0),
IF(ISERROR(MATCH(AE$6&amp;$BG68,'Route Guide - Lanes Not in Data'!$P$5:$P$22370,0))=FALSE,MATCH(AE$6&amp;$BG68,'Route Guide - Lanes Not in Data'!$P$5:$P$22370,0),
IF(ISERROR(MATCH(AE$6&amp;$BH68,'Route Guide - Lanes Not in Data'!$P$5:$P$22370,0))=FALSE,MATCH(AE$6&amp;$BH68,'Route Guide - Lanes Not in Data'!$P$5:$P$22370,0),
IF(ISERROR(MATCH(AE$6&amp;$BI68,'Route Guide - Lanes Not in Data'!$P$5:$P$22370,0))=FALSE,MATCH(AE$6&amp;$BI68,'Route Guide - Lanes Not in Data'!$P$5:$P$22370,0),
IF(ISERROR(MATCH(AE$6&amp;$BJ68,'Route Guide - Lanes Not in Data'!$P$5:$P$22370,0))=FALSE,MATCH(AE$6&amp;$BJ68,'Route Guide - Lanes Not in Data'!$P$5:$P$22370,0),""))))))))))),""))</f>
        <v>0</v>
      </c>
      <c r="AF68" s="37" t="str">
        <f>IF(OR(AF$6="",EH68&lt;&gt;2),"",IFERROR(INDEX('Route Guide - Lanes Not in Data'!$D$5:$D$22370,
IF(ISERROR(MATCH(AF$6&amp;$BA68,'Route Guide - Lanes Not in Data'!$P$5:$P$22370,0))=FALSE,MATCH(AF$6&amp;$BA68,'Route Guide - Lanes Not in Data'!$P$5:$P$22370,0),
IF(ISERROR(MATCH(AF$6&amp;$BB68,'Route Guide - Lanes Not in Data'!$P$5:$P$22370,0))=FALSE,MATCH(AF$6&amp;$BB68,'Route Guide - Lanes Not in Data'!$P$5:$P$22370,0),
IF(ISERROR(MATCH(AF$6&amp;$BC68,'Route Guide - Lanes Not in Data'!$P$5:$P$22370,0))=FALSE,MATCH(AF$6&amp;$BC68,'Route Guide - Lanes Not in Data'!$P$5:$P$22370,0),
IF(ISERROR(MATCH(AF$6&amp;$BD68,'Route Guide - Lanes Not in Data'!$P$5:$P$22370,0))=FALSE,MATCH(AF$6&amp;$BD68,'Route Guide - Lanes Not in Data'!$P$5:$P$22370,0),
IF(ISERROR(MATCH(AF$6&amp;$BE68,'Route Guide - Lanes Not in Data'!$P$5:$P$22370,0))=FALSE,MATCH(AF$6&amp;$BE68,'Route Guide - Lanes Not in Data'!$P$5:$P$22370,0),
IF(ISERROR(MATCH(AF$6&amp;$BF68,'Route Guide - Lanes Not in Data'!$P$5:$P$22370,0))=FALSE,MATCH(AF$6&amp;$BF68,'Route Guide - Lanes Not in Data'!$P$5:$P$22370,0),
IF(ISERROR(MATCH(AF$6&amp;$BG68,'Route Guide - Lanes Not in Data'!$P$5:$P$22370,0))=FALSE,MATCH(AF$6&amp;$BG68,'Route Guide - Lanes Not in Data'!$P$5:$P$22370,0),
IF(ISERROR(MATCH(AF$6&amp;$BH68,'Route Guide - Lanes Not in Data'!$P$5:$P$22370,0))=FALSE,MATCH(AF$6&amp;$BH68,'Route Guide - Lanes Not in Data'!$P$5:$P$22370,0),
IF(ISERROR(MATCH(AF$6&amp;$BI68,'Route Guide - Lanes Not in Data'!$P$5:$P$22370,0))=FALSE,MATCH(AF$6&amp;$BI68,'Route Guide - Lanes Not in Data'!$P$5:$P$22370,0),
IF(ISERROR(MATCH(AF$6&amp;$BJ68,'Route Guide - Lanes Not in Data'!$P$5:$P$22370,0))=FALSE,MATCH(AF$6&amp;$BJ68,'Route Guide - Lanes Not in Data'!$P$5:$P$22370,0),""))))))))))),""))</f>
        <v/>
      </c>
      <c r="AG68" s="37" t="str">
        <f>IF(OR(AG$6="",EI68&lt;&gt;2),"",IFERROR(INDEX('Route Guide - Lanes Not in Data'!$D$5:$D$22370,
IF(ISERROR(MATCH(AG$6&amp;$BA68,'Route Guide - Lanes Not in Data'!$P$5:$P$22370,0))=FALSE,MATCH(AG$6&amp;$BA68,'Route Guide - Lanes Not in Data'!$P$5:$P$22370,0),
IF(ISERROR(MATCH(AG$6&amp;$BB68,'Route Guide - Lanes Not in Data'!$P$5:$P$22370,0))=FALSE,MATCH(AG$6&amp;$BB68,'Route Guide - Lanes Not in Data'!$P$5:$P$22370,0),
IF(ISERROR(MATCH(AG$6&amp;$BC68,'Route Guide - Lanes Not in Data'!$P$5:$P$22370,0))=FALSE,MATCH(AG$6&amp;$BC68,'Route Guide - Lanes Not in Data'!$P$5:$P$22370,0),
IF(ISERROR(MATCH(AG$6&amp;$BD68,'Route Guide - Lanes Not in Data'!$P$5:$P$22370,0))=FALSE,MATCH(AG$6&amp;$BD68,'Route Guide - Lanes Not in Data'!$P$5:$P$22370,0),
IF(ISERROR(MATCH(AG$6&amp;$BE68,'Route Guide - Lanes Not in Data'!$P$5:$P$22370,0))=FALSE,MATCH(AG$6&amp;$BE68,'Route Guide - Lanes Not in Data'!$P$5:$P$22370,0),
IF(ISERROR(MATCH(AG$6&amp;$BF68,'Route Guide - Lanes Not in Data'!$P$5:$P$22370,0))=FALSE,MATCH(AG$6&amp;$BF68,'Route Guide - Lanes Not in Data'!$P$5:$P$22370,0),
IF(ISERROR(MATCH(AG$6&amp;$BG68,'Route Guide - Lanes Not in Data'!$P$5:$P$22370,0))=FALSE,MATCH(AG$6&amp;$BG68,'Route Guide - Lanes Not in Data'!$P$5:$P$22370,0),
IF(ISERROR(MATCH(AG$6&amp;$BH68,'Route Guide - Lanes Not in Data'!$P$5:$P$22370,0))=FALSE,MATCH(AG$6&amp;$BH68,'Route Guide - Lanes Not in Data'!$P$5:$P$22370,0),
IF(ISERROR(MATCH(AG$6&amp;$BI68,'Route Guide - Lanes Not in Data'!$P$5:$P$22370,0))=FALSE,MATCH(AG$6&amp;$BI68,'Route Guide - Lanes Not in Data'!$P$5:$P$22370,0),
IF(ISERROR(MATCH(AG$6&amp;$BJ68,'Route Guide - Lanes Not in Data'!$P$5:$P$22370,0))=FALSE,MATCH(AG$6&amp;$BJ68,'Route Guide - Lanes Not in Data'!$P$5:$P$22370,0),""))))))))))),""))</f>
        <v/>
      </c>
      <c r="AH68" s="37" t="str">
        <f>IF(OR(AH$6="",EJ68&lt;&gt;2),"",IFERROR(INDEX('Route Guide - Lanes Not in Data'!$D$5:$D$22370,
IF(ISERROR(MATCH(AH$6&amp;$BA68,'Route Guide - Lanes Not in Data'!$P$5:$P$22370,0))=FALSE,MATCH(AH$6&amp;$BA68,'Route Guide - Lanes Not in Data'!$P$5:$P$22370,0),
IF(ISERROR(MATCH(AH$6&amp;$BB68,'Route Guide - Lanes Not in Data'!$P$5:$P$22370,0))=FALSE,MATCH(AH$6&amp;$BB68,'Route Guide - Lanes Not in Data'!$P$5:$P$22370,0),
IF(ISERROR(MATCH(AH$6&amp;$BC68,'Route Guide - Lanes Not in Data'!$P$5:$P$22370,0))=FALSE,MATCH(AH$6&amp;$BC68,'Route Guide - Lanes Not in Data'!$P$5:$P$22370,0),
IF(ISERROR(MATCH(AH$6&amp;$BD68,'Route Guide - Lanes Not in Data'!$P$5:$P$22370,0))=FALSE,MATCH(AH$6&amp;$BD68,'Route Guide - Lanes Not in Data'!$P$5:$P$22370,0),
IF(ISERROR(MATCH(AH$6&amp;$BE68,'Route Guide - Lanes Not in Data'!$P$5:$P$22370,0))=FALSE,MATCH(AH$6&amp;$BE68,'Route Guide - Lanes Not in Data'!$P$5:$P$22370,0),
IF(ISERROR(MATCH(AH$6&amp;$BF68,'Route Guide - Lanes Not in Data'!$P$5:$P$22370,0))=FALSE,MATCH(AH$6&amp;$BF68,'Route Guide - Lanes Not in Data'!$P$5:$P$22370,0),
IF(ISERROR(MATCH(AH$6&amp;$BG68,'Route Guide - Lanes Not in Data'!$P$5:$P$22370,0))=FALSE,MATCH(AH$6&amp;$BG68,'Route Guide - Lanes Not in Data'!$P$5:$P$22370,0),
IF(ISERROR(MATCH(AH$6&amp;$BH68,'Route Guide - Lanes Not in Data'!$P$5:$P$22370,0))=FALSE,MATCH(AH$6&amp;$BH68,'Route Guide - Lanes Not in Data'!$P$5:$P$22370,0),
IF(ISERROR(MATCH(AH$6&amp;$BI68,'Route Guide - Lanes Not in Data'!$P$5:$P$22370,0))=FALSE,MATCH(AH$6&amp;$BI68,'Route Guide - Lanes Not in Data'!$P$5:$P$22370,0),
IF(ISERROR(MATCH(AH$6&amp;$BJ68,'Route Guide - Lanes Not in Data'!$P$5:$P$22370,0))=FALSE,MATCH(AH$6&amp;$BJ68,'Route Guide - Lanes Not in Data'!$P$5:$P$22370,0),""))))))))))),""))</f>
        <v/>
      </c>
      <c r="AI68" s="37" t="str">
        <f>IF(OR(AI$6="",EK68&lt;&gt;2),"",IFERROR(INDEX('Route Guide - Lanes Not in Data'!$D$5:$D$22370,
IF(ISERROR(MATCH(AI$6&amp;$BA68,'Route Guide - Lanes Not in Data'!$P$5:$P$22370,0))=FALSE,MATCH(AI$6&amp;$BA68,'Route Guide - Lanes Not in Data'!$P$5:$P$22370,0),
IF(ISERROR(MATCH(AI$6&amp;$BB68,'Route Guide - Lanes Not in Data'!$P$5:$P$22370,0))=FALSE,MATCH(AI$6&amp;$BB68,'Route Guide - Lanes Not in Data'!$P$5:$P$22370,0),
IF(ISERROR(MATCH(AI$6&amp;$BC68,'Route Guide - Lanes Not in Data'!$P$5:$P$22370,0))=FALSE,MATCH(AI$6&amp;$BC68,'Route Guide - Lanes Not in Data'!$P$5:$P$22370,0),
IF(ISERROR(MATCH(AI$6&amp;$BD68,'Route Guide - Lanes Not in Data'!$P$5:$P$22370,0))=FALSE,MATCH(AI$6&amp;$BD68,'Route Guide - Lanes Not in Data'!$P$5:$P$22370,0),
IF(ISERROR(MATCH(AI$6&amp;$BE68,'Route Guide - Lanes Not in Data'!$P$5:$P$22370,0))=FALSE,MATCH(AI$6&amp;$BE68,'Route Guide - Lanes Not in Data'!$P$5:$P$22370,0),
IF(ISERROR(MATCH(AI$6&amp;$BF68,'Route Guide - Lanes Not in Data'!$P$5:$P$22370,0))=FALSE,MATCH(AI$6&amp;$BF68,'Route Guide - Lanes Not in Data'!$P$5:$P$22370,0),
IF(ISERROR(MATCH(AI$6&amp;$BG68,'Route Guide - Lanes Not in Data'!$P$5:$P$22370,0))=FALSE,MATCH(AI$6&amp;$BG68,'Route Guide - Lanes Not in Data'!$P$5:$P$22370,0),
IF(ISERROR(MATCH(AI$6&amp;$BH68,'Route Guide - Lanes Not in Data'!$P$5:$P$22370,0))=FALSE,MATCH(AI$6&amp;$BH68,'Route Guide - Lanes Not in Data'!$P$5:$P$22370,0),
IF(ISERROR(MATCH(AI$6&amp;$BI68,'Route Guide - Lanes Not in Data'!$P$5:$P$22370,0))=FALSE,MATCH(AI$6&amp;$BI68,'Route Guide - Lanes Not in Data'!$P$5:$P$22370,0),
IF(ISERROR(MATCH(AI$6&amp;$BJ68,'Route Guide - Lanes Not in Data'!$P$5:$P$22370,0))=FALSE,MATCH(AI$6&amp;$BJ68,'Route Guide - Lanes Not in Data'!$P$5:$P$22370,0),""))))))))))),""))</f>
        <v/>
      </c>
      <c r="AJ68" s="37" t="str">
        <f>IF(OR(AJ$6="",EL68&lt;&gt;2),"",IFERROR(INDEX('Route Guide - Lanes Not in Data'!$D$5:$D$22370,
IF(ISERROR(MATCH(AJ$6&amp;$BA68,'Route Guide - Lanes Not in Data'!$P$5:$P$22370,0))=FALSE,MATCH(AJ$6&amp;$BA68,'Route Guide - Lanes Not in Data'!$P$5:$P$22370,0),
IF(ISERROR(MATCH(AJ$6&amp;$BB68,'Route Guide - Lanes Not in Data'!$P$5:$P$22370,0))=FALSE,MATCH(AJ$6&amp;$BB68,'Route Guide - Lanes Not in Data'!$P$5:$P$22370,0),
IF(ISERROR(MATCH(AJ$6&amp;$BC68,'Route Guide - Lanes Not in Data'!$P$5:$P$22370,0))=FALSE,MATCH(AJ$6&amp;$BC68,'Route Guide - Lanes Not in Data'!$P$5:$P$22370,0),
IF(ISERROR(MATCH(AJ$6&amp;$BD68,'Route Guide - Lanes Not in Data'!$P$5:$P$22370,0))=FALSE,MATCH(AJ$6&amp;$BD68,'Route Guide - Lanes Not in Data'!$P$5:$P$22370,0),
IF(ISERROR(MATCH(AJ$6&amp;$BE68,'Route Guide - Lanes Not in Data'!$P$5:$P$22370,0))=FALSE,MATCH(AJ$6&amp;$BE68,'Route Guide - Lanes Not in Data'!$P$5:$P$22370,0),
IF(ISERROR(MATCH(AJ$6&amp;$BF68,'Route Guide - Lanes Not in Data'!$P$5:$P$22370,0))=FALSE,MATCH(AJ$6&amp;$BF68,'Route Guide - Lanes Not in Data'!$P$5:$P$22370,0),
IF(ISERROR(MATCH(AJ$6&amp;$BG68,'Route Guide - Lanes Not in Data'!$P$5:$P$22370,0))=FALSE,MATCH(AJ$6&amp;$BG68,'Route Guide - Lanes Not in Data'!$P$5:$P$22370,0),
IF(ISERROR(MATCH(AJ$6&amp;$BH68,'Route Guide - Lanes Not in Data'!$P$5:$P$22370,0))=FALSE,MATCH(AJ$6&amp;$BH68,'Route Guide - Lanes Not in Data'!$P$5:$P$22370,0),
IF(ISERROR(MATCH(AJ$6&amp;$BI68,'Route Guide - Lanes Not in Data'!$P$5:$P$22370,0))=FALSE,MATCH(AJ$6&amp;$BI68,'Route Guide - Lanes Not in Data'!$P$5:$P$22370,0),
IF(ISERROR(MATCH(AJ$6&amp;$BJ68,'Route Guide - Lanes Not in Data'!$P$5:$P$22370,0))=FALSE,MATCH(AJ$6&amp;$BJ68,'Route Guide - Lanes Not in Data'!$P$5:$P$22370,0),""))))))))))),""))</f>
        <v/>
      </c>
      <c r="AK68" s="37" t="str">
        <f>IF(OR(AK$6="",EM68&lt;&gt;2),"",IFERROR(INDEX('Route Guide - Lanes Not in Data'!$D$5:$D$22370,
IF(ISERROR(MATCH(AK$6&amp;$BA68,'Route Guide - Lanes Not in Data'!$P$5:$P$22370,0))=FALSE,MATCH(AK$6&amp;$BA68,'Route Guide - Lanes Not in Data'!$P$5:$P$22370,0),
IF(ISERROR(MATCH(AK$6&amp;$BB68,'Route Guide - Lanes Not in Data'!$P$5:$P$22370,0))=FALSE,MATCH(AK$6&amp;$BB68,'Route Guide - Lanes Not in Data'!$P$5:$P$22370,0),
IF(ISERROR(MATCH(AK$6&amp;$BC68,'Route Guide - Lanes Not in Data'!$P$5:$P$22370,0))=FALSE,MATCH(AK$6&amp;$BC68,'Route Guide - Lanes Not in Data'!$P$5:$P$22370,0),
IF(ISERROR(MATCH(AK$6&amp;$BD68,'Route Guide - Lanes Not in Data'!$P$5:$P$22370,0))=FALSE,MATCH(AK$6&amp;$BD68,'Route Guide - Lanes Not in Data'!$P$5:$P$22370,0),
IF(ISERROR(MATCH(AK$6&amp;$BE68,'Route Guide - Lanes Not in Data'!$P$5:$P$22370,0))=FALSE,MATCH(AK$6&amp;$BE68,'Route Guide - Lanes Not in Data'!$P$5:$P$22370,0),
IF(ISERROR(MATCH(AK$6&amp;$BF68,'Route Guide - Lanes Not in Data'!$P$5:$P$22370,0))=FALSE,MATCH(AK$6&amp;$BF68,'Route Guide - Lanes Not in Data'!$P$5:$P$22370,0),
IF(ISERROR(MATCH(AK$6&amp;$BG68,'Route Guide - Lanes Not in Data'!$P$5:$P$22370,0))=FALSE,MATCH(AK$6&amp;$BG68,'Route Guide - Lanes Not in Data'!$P$5:$P$22370,0),
IF(ISERROR(MATCH(AK$6&amp;$BH68,'Route Guide - Lanes Not in Data'!$P$5:$P$22370,0))=FALSE,MATCH(AK$6&amp;$BH68,'Route Guide - Lanes Not in Data'!$P$5:$P$22370,0),
IF(ISERROR(MATCH(AK$6&amp;$BI68,'Route Guide - Lanes Not in Data'!$P$5:$P$22370,0))=FALSE,MATCH(AK$6&amp;$BI68,'Route Guide - Lanes Not in Data'!$P$5:$P$22370,0),
IF(ISERROR(MATCH(AK$6&amp;$BJ68,'Route Guide - Lanes Not in Data'!$P$5:$P$22370,0))=FALSE,MATCH(AK$6&amp;$BJ68,'Route Guide - Lanes Not in Data'!$P$5:$P$22370,0),""))))))))))),""))</f>
        <v/>
      </c>
      <c r="AL68" s="37" t="str">
        <f>IF(OR(AL$6="",EN68&lt;&gt;2),"",IFERROR(INDEX('Route Guide - Lanes Not in Data'!$D$5:$D$22370,
IF(ISERROR(MATCH(AL$6&amp;$BA68,'Route Guide - Lanes Not in Data'!$P$5:$P$22370,0))=FALSE,MATCH(AL$6&amp;$BA68,'Route Guide - Lanes Not in Data'!$P$5:$P$22370,0),
IF(ISERROR(MATCH(AL$6&amp;$BB68,'Route Guide - Lanes Not in Data'!$P$5:$P$22370,0))=FALSE,MATCH(AL$6&amp;$BB68,'Route Guide - Lanes Not in Data'!$P$5:$P$22370,0),
IF(ISERROR(MATCH(AL$6&amp;$BC68,'Route Guide - Lanes Not in Data'!$P$5:$P$22370,0))=FALSE,MATCH(AL$6&amp;$BC68,'Route Guide - Lanes Not in Data'!$P$5:$P$22370,0),
IF(ISERROR(MATCH(AL$6&amp;$BD68,'Route Guide - Lanes Not in Data'!$P$5:$P$22370,0))=FALSE,MATCH(AL$6&amp;$BD68,'Route Guide - Lanes Not in Data'!$P$5:$P$22370,0),
IF(ISERROR(MATCH(AL$6&amp;$BE68,'Route Guide - Lanes Not in Data'!$P$5:$P$22370,0))=FALSE,MATCH(AL$6&amp;$BE68,'Route Guide - Lanes Not in Data'!$P$5:$P$22370,0),
IF(ISERROR(MATCH(AL$6&amp;$BF68,'Route Guide - Lanes Not in Data'!$P$5:$P$22370,0))=FALSE,MATCH(AL$6&amp;$BF68,'Route Guide - Lanes Not in Data'!$P$5:$P$22370,0),
IF(ISERROR(MATCH(AL$6&amp;$BG68,'Route Guide - Lanes Not in Data'!$P$5:$P$22370,0))=FALSE,MATCH(AL$6&amp;$BG68,'Route Guide - Lanes Not in Data'!$P$5:$P$22370,0),
IF(ISERROR(MATCH(AL$6&amp;$BH68,'Route Guide - Lanes Not in Data'!$P$5:$P$22370,0))=FALSE,MATCH(AL$6&amp;$BH68,'Route Guide - Lanes Not in Data'!$P$5:$P$22370,0),
IF(ISERROR(MATCH(AL$6&amp;$BI68,'Route Guide - Lanes Not in Data'!$P$5:$P$22370,0))=FALSE,MATCH(AL$6&amp;$BI68,'Route Guide - Lanes Not in Data'!$P$5:$P$22370,0),
IF(ISERROR(MATCH(AL$6&amp;$BJ68,'Route Guide - Lanes Not in Data'!$P$5:$P$22370,0))=FALSE,MATCH(AL$6&amp;$BJ68,'Route Guide - Lanes Not in Data'!$P$5:$P$22370,0),""))))))))))),""))</f>
        <v/>
      </c>
      <c r="AM68" s="37" t="str">
        <f>IF(OR(AM$6="",EO68&lt;&gt;2),"",IFERROR(INDEX('Route Guide - Lanes Not in Data'!$D$5:$D$22370,
IF(ISERROR(MATCH(AM$6&amp;$BA68,'Route Guide - Lanes Not in Data'!$P$5:$P$22370,0))=FALSE,MATCH(AM$6&amp;$BA68,'Route Guide - Lanes Not in Data'!$P$5:$P$22370,0),
IF(ISERROR(MATCH(AM$6&amp;$BB68,'Route Guide - Lanes Not in Data'!$P$5:$P$22370,0))=FALSE,MATCH(AM$6&amp;$BB68,'Route Guide - Lanes Not in Data'!$P$5:$P$22370,0),
IF(ISERROR(MATCH(AM$6&amp;$BC68,'Route Guide - Lanes Not in Data'!$P$5:$P$22370,0))=FALSE,MATCH(AM$6&amp;$BC68,'Route Guide - Lanes Not in Data'!$P$5:$P$22370,0),
IF(ISERROR(MATCH(AM$6&amp;$BD68,'Route Guide - Lanes Not in Data'!$P$5:$P$22370,0))=FALSE,MATCH(AM$6&amp;$BD68,'Route Guide - Lanes Not in Data'!$P$5:$P$22370,0),
IF(ISERROR(MATCH(AM$6&amp;$BE68,'Route Guide - Lanes Not in Data'!$P$5:$P$22370,0))=FALSE,MATCH(AM$6&amp;$BE68,'Route Guide - Lanes Not in Data'!$P$5:$P$22370,0),
IF(ISERROR(MATCH(AM$6&amp;$BF68,'Route Guide - Lanes Not in Data'!$P$5:$P$22370,0))=FALSE,MATCH(AM$6&amp;$BF68,'Route Guide - Lanes Not in Data'!$P$5:$P$22370,0),
IF(ISERROR(MATCH(AM$6&amp;$BG68,'Route Guide - Lanes Not in Data'!$P$5:$P$22370,0))=FALSE,MATCH(AM$6&amp;$BG68,'Route Guide - Lanes Not in Data'!$P$5:$P$22370,0),
IF(ISERROR(MATCH(AM$6&amp;$BH68,'Route Guide - Lanes Not in Data'!$P$5:$P$22370,0))=FALSE,MATCH(AM$6&amp;$BH68,'Route Guide - Lanes Not in Data'!$P$5:$P$22370,0),
IF(ISERROR(MATCH(AM$6&amp;$BI68,'Route Guide - Lanes Not in Data'!$P$5:$P$22370,0))=FALSE,MATCH(AM$6&amp;$BI68,'Route Guide - Lanes Not in Data'!$P$5:$P$22370,0),
IF(ISERROR(MATCH(AM$6&amp;$BJ68,'Route Guide - Lanes Not in Data'!$P$5:$P$22370,0))=FALSE,MATCH(AM$6&amp;$BJ68,'Route Guide - Lanes Not in Data'!$P$5:$P$22370,0),""))))))))))),""))</f>
        <v/>
      </c>
      <c r="AN68" s="37" t="str">
        <f>IF(OR(AN$6="",EP68&lt;&gt;2),"",IFERROR(INDEX('Route Guide - Lanes Not in Data'!$D$5:$D$22370,
IF(ISERROR(MATCH(AN$6&amp;$BA68,'Route Guide - Lanes Not in Data'!$P$5:$P$22370,0))=FALSE,MATCH(AN$6&amp;$BA68,'Route Guide - Lanes Not in Data'!$P$5:$P$22370,0),
IF(ISERROR(MATCH(AN$6&amp;$BB68,'Route Guide - Lanes Not in Data'!$P$5:$P$22370,0))=FALSE,MATCH(AN$6&amp;$BB68,'Route Guide - Lanes Not in Data'!$P$5:$P$22370,0),
IF(ISERROR(MATCH(AN$6&amp;$BC68,'Route Guide - Lanes Not in Data'!$P$5:$P$22370,0))=FALSE,MATCH(AN$6&amp;$BC68,'Route Guide - Lanes Not in Data'!$P$5:$P$22370,0),
IF(ISERROR(MATCH(AN$6&amp;$BD68,'Route Guide - Lanes Not in Data'!$P$5:$P$22370,0))=FALSE,MATCH(AN$6&amp;$BD68,'Route Guide - Lanes Not in Data'!$P$5:$P$22370,0),
IF(ISERROR(MATCH(AN$6&amp;$BE68,'Route Guide - Lanes Not in Data'!$P$5:$P$22370,0))=FALSE,MATCH(AN$6&amp;$BE68,'Route Guide - Lanes Not in Data'!$P$5:$P$22370,0),
IF(ISERROR(MATCH(AN$6&amp;$BF68,'Route Guide - Lanes Not in Data'!$P$5:$P$22370,0))=FALSE,MATCH(AN$6&amp;$BF68,'Route Guide - Lanes Not in Data'!$P$5:$P$22370,0),
IF(ISERROR(MATCH(AN$6&amp;$BG68,'Route Guide - Lanes Not in Data'!$P$5:$P$22370,0))=FALSE,MATCH(AN$6&amp;$BG68,'Route Guide - Lanes Not in Data'!$P$5:$P$22370,0),
IF(ISERROR(MATCH(AN$6&amp;$BH68,'Route Guide - Lanes Not in Data'!$P$5:$P$22370,0))=FALSE,MATCH(AN$6&amp;$BH68,'Route Guide - Lanes Not in Data'!$P$5:$P$22370,0),
IF(ISERROR(MATCH(AN$6&amp;$BI68,'Route Guide - Lanes Not in Data'!$P$5:$P$22370,0))=FALSE,MATCH(AN$6&amp;$BI68,'Route Guide - Lanes Not in Data'!$P$5:$P$22370,0),
IF(ISERROR(MATCH(AN$6&amp;$BJ68,'Route Guide - Lanes Not in Data'!$P$5:$P$22370,0))=FALSE,MATCH(AN$6&amp;$BJ68,'Route Guide - Lanes Not in Data'!$P$5:$P$22370,0),""))))))))))),""))</f>
        <v/>
      </c>
      <c r="AO68" s="37" t="str">
        <f>IF(OR(AO$6="",EQ68&lt;&gt;2),"",IFERROR(INDEX('Route Guide - Lanes Not in Data'!$D$5:$D$22370,
IF(ISERROR(MATCH(AO$6&amp;$BA68,'Route Guide - Lanes Not in Data'!$P$5:$P$22370,0))=FALSE,MATCH(AO$6&amp;$BA68,'Route Guide - Lanes Not in Data'!$P$5:$P$22370,0),
IF(ISERROR(MATCH(AO$6&amp;$BB68,'Route Guide - Lanes Not in Data'!$P$5:$P$22370,0))=FALSE,MATCH(AO$6&amp;$BB68,'Route Guide - Lanes Not in Data'!$P$5:$P$22370,0),
IF(ISERROR(MATCH(AO$6&amp;$BC68,'Route Guide - Lanes Not in Data'!$P$5:$P$22370,0))=FALSE,MATCH(AO$6&amp;$BC68,'Route Guide - Lanes Not in Data'!$P$5:$P$22370,0),
IF(ISERROR(MATCH(AO$6&amp;$BD68,'Route Guide - Lanes Not in Data'!$P$5:$P$22370,0))=FALSE,MATCH(AO$6&amp;$BD68,'Route Guide - Lanes Not in Data'!$P$5:$P$22370,0),
IF(ISERROR(MATCH(AO$6&amp;$BE68,'Route Guide - Lanes Not in Data'!$P$5:$P$22370,0))=FALSE,MATCH(AO$6&amp;$BE68,'Route Guide - Lanes Not in Data'!$P$5:$P$22370,0),
IF(ISERROR(MATCH(AO$6&amp;$BF68,'Route Guide - Lanes Not in Data'!$P$5:$P$22370,0))=FALSE,MATCH(AO$6&amp;$BF68,'Route Guide - Lanes Not in Data'!$P$5:$P$22370,0),
IF(ISERROR(MATCH(AO$6&amp;$BG68,'Route Guide - Lanes Not in Data'!$P$5:$P$22370,0))=FALSE,MATCH(AO$6&amp;$BG68,'Route Guide - Lanes Not in Data'!$P$5:$P$22370,0),
IF(ISERROR(MATCH(AO$6&amp;$BH68,'Route Guide - Lanes Not in Data'!$P$5:$P$22370,0))=FALSE,MATCH(AO$6&amp;$BH68,'Route Guide - Lanes Not in Data'!$P$5:$P$22370,0),
IF(ISERROR(MATCH(AO$6&amp;$BI68,'Route Guide - Lanes Not in Data'!$P$5:$P$22370,0))=FALSE,MATCH(AO$6&amp;$BI68,'Route Guide - Lanes Not in Data'!$P$5:$P$22370,0),
IF(ISERROR(MATCH(AO$6&amp;$BJ68,'Route Guide - Lanes Not in Data'!$P$5:$P$22370,0))=FALSE,MATCH(AO$6&amp;$BJ68,'Route Guide - Lanes Not in Data'!$P$5:$P$22370,0),""))))))))))),""))</f>
        <v/>
      </c>
      <c r="AP68" s="37" t="str">
        <f>IF(OR(AP$6="",ER68&lt;&gt;2),"",IFERROR(INDEX('Route Guide - Lanes Not in Data'!$D$5:$D$22370,
IF(ISERROR(MATCH(AP$6&amp;$BA68,'Route Guide - Lanes Not in Data'!$P$5:$P$22370,0))=FALSE,MATCH(AP$6&amp;$BA68,'Route Guide - Lanes Not in Data'!$P$5:$P$22370,0),
IF(ISERROR(MATCH(AP$6&amp;$BB68,'Route Guide - Lanes Not in Data'!$P$5:$P$22370,0))=FALSE,MATCH(AP$6&amp;$BB68,'Route Guide - Lanes Not in Data'!$P$5:$P$22370,0),
IF(ISERROR(MATCH(AP$6&amp;$BC68,'Route Guide - Lanes Not in Data'!$P$5:$P$22370,0))=FALSE,MATCH(AP$6&amp;$BC68,'Route Guide - Lanes Not in Data'!$P$5:$P$22370,0),
IF(ISERROR(MATCH(AP$6&amp;$BD68,'Route Guide - Lanes Not in Data'!$P$5:$P$22370,0))=FALSE,MATCH(AP$6&amp;$BD68,'Route Guide - Lanes Not in Data'!$P$5:$P$22370,0),
IF(ISERROR(MATCH(AP$6&amp;$BE68,'Route Guide - Lanes Not in Data'!$P$5:$P$22370,0))=FALSE,MATCH(AP$6&amp;$BE68,'Route Guide - Lanes Not in Data'!$P$5:$P$22370,0),
IF(ISERROR(MATCH(AP$6&amp;$BF68,'Route Guide - Lanes Not in Data'!$P$5:$P$22370,0))=FALSE,MATCH(AP$6&amp;$BF68,'Route Guide - Lanes Not in Data'!$P$5:$P$22370,0),
IF(ISERROR(MATCH(AP$6&amp;$BG68,'Route Guide - Lanes Not in Data'!$P$5:$P$22370,0))=FALSE,MATCH(AP$6&amp;$BG68,'Route Guide - Lanes Not in Data'!$P$5:$P$22370,0),
IF(ISERROR(MATCH(AP$6&amp;$BH68,'Route Guide - Lanes Not in Data'!$P$5:$P$22370,0))=FALSE,MATCH(AP$6&amp;$BH68,'Route Guide - Lanes Not in Data'!$P$5:$P$22370,0),
IF(ISERROR(MATCH(AP$6&amp;$BI68,'Route Guide - Lanes Not in Data'!$P$5:$P$22370,0))=FALSE,MATCH(AP$6&amp;$BI68,'Route Guide - Lanes Not in Data'!$P$5:$P$22370,0),
IF(ISERROR(MATCH(AP$6&amp;$BJ68,'Route Guide - Lanes Not in Data'!$P$5:$P$22370,0))=FALSE,MATCH(AP$6&amp;$BJ68,'Route Guide - Lanes Not in Data'!$P$5:$P$22370,0),""))))))))))),""))</f>
        <v/>
      </c>
      <c r="AQ68" s="37" t="str">
        <f>IF(OR(AQ$6="",ES68&lt;&gt;2),"",IFERROR(INDEX('Route Guide - Lanes Not in Data'!$D$5:$D$22370,
IF(ISERROR(MATCH(AQ$6&amp;$BA68,'Route Guide - Lanes Not in Data'!$P$5:$P$22370,0))=FALSE,MATCH(AQ$6&amp;$BA68,'Route Guide - Lanes Not in Data'!$P$5:$P$22370,0),
IF(ISERROR(MATCH(AQ$6&amp;$BB68,'Route Guide - Lanes Not in Data'!$P$5:$P$22370,0))=FALSE,MATCH(AQ$6&amp;$BB68,'Route Guide - Lanes Not in Data'!$P$5:$P$22370,0),
IF(ISERROR(MATCH(AQ$6&amp;$BC68,'Route Guide - Lanes Not in Data'!$P$5:$P$22370,0))=FALSE,MATCH(AQ$6&amp;$BC68,'Route Guide - Lanes Not in Data'!$P$5:$P$22370,0),
IF(ISERROR(MATCH(AQ$6&amp;$BD68,'Route Guide - Lanes Not in Data'!$P$5:$P$22370,0))=FALSE,MATCH(AQ$6&amp;$BD68,'Route Guide - Lanes Not in Data'!$P$5:$P$22370,0),
IF(ISERROR(MATCH(AQ$6&amp;$BE68,'Route Guide - Lanes Not in Data'!$P$5:$P$22370,0))=FALSE,MATCH(AQ$6&amp;$BE68,'Route Guide - Lanes Not in Data'!$P$5:$P$22370,0),
IF(ISERROR(MATCH(AQ$6&amp;$BF68,'Route Guide - Lanes Not in Data'!$P$5:$P$22370,0))=FALSE,MATCH(AQ$6&amp;$BF68,'Route Guide - Lanes Not in Data'!$P$5:$P$22370,0),
IF(ISERROR(MATCH(AQ$6&amp;$BG68,'Route Guide - Lanes Not in Data'!$P$5:$P$22370,0))=FALSE,MATCH(AQ$6&amp;$BG68,'Route Guide - Lanes Not in Data'!$P$5:$P$22370,0),
IF(ISERROR(MATCH(AQ$6&amp;$BH68,'Route Guide - Lanes Not in Data'!$P$5:$P$22370,0))=FALSE,MATCH(AQ$6&amp;$BH68,'Route Guide - Lanes Not in Data'!$P$5:$P$22370,0),
IF(ISERROR(MATCH(AQ$6&amp;$BI68,'Route Guide - Lanes Not in Data'!$P$5:$P$22370,0))=FALSE,MATCH(AQ$6&amp;$BI68,'Route Guide - Lanes Not in Data'!$P$5:$P$22370,0),
IF(ISERROR(MATCH(AQ$6&amp;$BJ68,'Route Guide - Lanes Not in Data'!$P$5:$P$22370,0))=FALSE,MATCH(AQ$6&amp;$BJ68,'Route Guide - Lanes Not in Data'!$P$5:$P$22370,0),""))))))))))),""))</f>
        <v/>
      </c>
      <c r="AR68" s="37" t="str">
        <f>IF(OR(AR$6="",ET68&lt;&gt;2),"",IFERROR(INDEX('Route Guide - Lanes Not in Data'!$D$5:$D$22370,
IF(ISERROR(MATCH(AR$6&amp;$BA68,'Route Guide - Lanes Not in Data'!$P$5:$P$22370,0))=FALSE,MATCH(AR$6&amp;$BA68,'Route Guide - Lanes Not in Data'!$P$5:$P$22370,0),
IF(ISERROR(MATCH(AR$6&amp;$BB68,'Route Guide - Lanes Not in Data'!$P$5:$P$22370,0))=FALSE,MATCH(AR$6&amp;$BB68,'Route Guide - Lanes Not in Data'!$P$5:$P$22370,0),
IF(ISERROR(MATCH(AR$6&amp;$BC68,'Route Guide - Lanes Not in Data'!$P$5:$P$22370,0))=FALSE,MATCH(AR$6&amp;$BC68,'Route Guide - Lanes Not in Data'!$P$5:$P$22370,0),
IF(ISERROR(MATCH(AR$6&amp;$BD68,'Route Guide - Lanes Not in Data'!$P$5:$P$22370,0))=FALSE,MATCH(AR$6&amp;$BD68,'Route Guide - Lanes Not in Data'!$P$5:$P$22370,0),
IF(ISERROR(MATCH(AR$6&amp;$BE68,'Route Guide - Lanes Not in Data'!$P$5:$P$22370,0))=FALSE,MATCH(AR$6&amp;$BE68,'Route Guide - Lanes Not in Data'!$P$5:$P$22370,0),
IF(ISERROR(MATCH(AR$6&amp;$BF68,'Route Guide - Lanes Not in Data'!$P$5:$P$22370,0))=FALSE,MATCH(AR$6&amp;$BF68,'Route Guide - Lanes Not in Data'!$P$5:$P$22370,0),
IF(ISERROR(MATCH(AR$6&amp;$BG68,'Route Guide - Lanes Not in Data'!$P$5:$P$22370,0))=FALSE,MATCH(AR$6&amp;$BG68,'Route Guide - Lanes Not in Data'!$P$5:$P$22370,0),
IF(ISERROR(MATCH(AR$6&amp;$BH68,'Route Guide - Lanes Not in Data'!$P$5:$P$22370,0))=FALSE,MATCH(AR$6&amp;$BH68,'Route Guide - Lanes Not in Data'!$P$5:$P$22370,0),
IF(ISERROR(MATCH(AR$6&amp;$BI68,'Route Guide - Lanes Not in Data'!$P$5:$P$22370,0))=FALSE,MATCH(AR$6&amp;$BI68,'Route Guide - Lanes Not in Data'!$P$5:$P$22370,0),
IF(ISERROR(MATCH(AR$6&amp;$BJ68,'Route Guide - Lanes Not in Data'!$P$5:$P$22370,0))=FALSE,MATCH(AR$6&amp;$BJ68,'Route Guide - Lanes Not in Data'!$P$5:$P$22370,0),""))))))))))),""))</f>
        <v/>
      </c>
      <c r="AS68" s="37" t="str">
        <f>IF(OR(AS$6="",EU68&lt;&gt;2),"",IFERROR(INDEX('Route Guide - Lanes Not in Data'!$D$5:$D$22370,
IF(ISERROR(MATCH(AS$6&amp;$BA68,'Route Guide - Lanes Not in Data'!$P$5:$P$22370,0))=FALSE,MATCH(AS$6&amp;$BA68,'Route Guide - Lanes Not in Data'!$P$5:$P$22370,0),
IF(ISERROR(MATCH(AS$6&amp;$BB68,'Route Guide - Lanes Not in Data'!$P$5:$P$22370,0))=FALSE,MATCH(AS$6&amp;$BB68,'Route Guide - Lanes Not in Data'!$P$5:$P$22370,0),
IF(ISERROR(MATCH(AS$6&amp;$BC68,'Route Guide - Lanes Not in Data'!$P$5:$P$22370,0))=FALSE,MATCH(AS$6&amp;$BC68,'Route Guide - Lanes Not in Data'!$P$5:$P$22370,0),
IF(ISERROR(MATCH(AS$6&amp;$BD68,'Route Guide - Lanes Not in Data'!$P$5:$P$22370,0))=FALSE,MATCH(AS$6&amp;$BD68,'Route Guide - Lanes Not in Data'!$P$5:$P$22370,0),
IF(ISERROR(MATCH(AS$6&amp;$BE68,'Route Guide - Lanes Not in Data'!$P$5:$P$22370,0))=FALSE,MATCH(AS$6&amp;$BE68,'Route Guide - Lanes Not in Data'!$P$5:$P$22370,0),
IF(ISERROR(MATCH(AS$6&amp;$BF68,'Route Guide - Lanes Not in Data'!$P$5:$P$22370,0))=FALSE,MATCH(AS$6&amp;$BF68,'Route Guide - Lanes Not in Data'!$P$5:$P$22370,0),
IF(ISERROR(MATCH(AS$6&amp;$BG68,'Route Guide - Lanes Not in Data'!$P$5:$P$22370,0))=FALSE,MATCH(AS$6&amp;$BG68,'Route Guide - Lanes Not in Data'!$P$5:$P$22370,0),
IF(ISERROR(MATCH(AS$6&amp;$BH68,'Route Guide - Lanes Not in Data'!$P$5:$P$22370,0))=FALSE,MATCH(AS$6&amp;$BH68,'Route Guide - Lanes Not in Data'!$P$5:$P$22370,0),
IF(ISERROR(MATCH(AS$6&amp;$BI68,'Route Guide - Lanes Not in Data'!$P$5:$P$22370,0))=FALSE,MATCH(AS$6&amp;$BI68,'Route Guide - Lanes Not in Data'!$P$5:$P$22370,0),
IF(ISERROR(MATCH(AS$6&amp;$BJ68,'Route Guide - Lanes Not in Data'!$P$5:$P$22370,0))=FALSE,MATCH(AS$6&amp;$BJ68,'Route Guide - Lanes Not in Data'!$P$5:$P$22370,0),""))))))))))),""))</f>
        <v/>
      </c>
      <c r="AT68" s="37" t="str">
        <f>IF(OR(AT$6="",EV68&lt;&gt;2),"",IFERROR(INDEX('Route Guide - Lanes Not in Data'!$D$5:$D$22370,
IF(ISERROR(MATCH(AT$6&amp;$BA68,'Route Guide - Lanes Not in Data'!$P$5:$P$22370,0))=FALSE,MATCH(AT$6&amp;$BA68,'Route Guide - Lanes Not in Data'!$P$5:$P$22370,0),
IF(ISERROR(MATCH(AT$6&amp;$BB68,'Route Guide - Lanes Not in Data'!$P$5:$P$22370,0))=FALSE,MATCH(AT$6&amp;$BB68,'Route Guide - Lanes Not in Data'!$P$5:$P$22370,0),
IF(ISERROR(MATCH(AT$6&amp;$BC68,'Route Guide - Lanes Not in Data'!$P$5:$P$22370,0))=FALSE,MATCH(AT$6&amp;$BC68,'Route Guide - Lanes Not in Data'!$P$5:$P$22370,0),
IF(ISERROR(MATCH(AT$6&amp;$BD68,'Route Guide - Lanes Not in Data'!$P$5:$P$22370,0))=FALSE,MATCH(AT$6&amp;$BD68,'Route Guide - Lanes Not in Data'!$P$5:$P$22370,0),
IF(ISERROR(MATCH(AT$6&amp;$BE68,'Route Guide - Lanes Not in Data'!$P$5:$P$22370,0))=FALSE,MATCH(AT$6&amp;$BE68,'Route Guide - Lanes Not in Data'!$P$5:$P$22370,0),
IF(ISERROR(MATCH(AT$6&amp;$BF68,'Route Guide - Lanes Not in Data'!$P$5:$P$22370,0))=FALSE,MATCH(AT$6&amp;$BF68,'Route Guide - Lanes Not in Data'!$P$5:$P$22370,0),
IF(ISERROR(MATCH(AT$6&amp;$BG68,'Route Guide - Lanes Not in Data'!$P$5:$P$22370,0))=FALSE,MATCH(AT$6&amp;$BG68,'Route Guide - Lanes Not in Data'!$P$5:$P$22370,0),
IF(ISERROR(MATCH(AT$6&amp;$BH68,'Route Guide - Lanes Not in Data'!$P$5:$P$22370,0))=FALSE,MATCH(AT$6&amp;$BH68,'Route Guide - Lanes Not in Data'!$P$5:$P$22370,0),
IF(ISERROR(MATCH(AT$6&amp;$BI68,'Route Guide - Lanes Not in Data'!$P$5:$P$22370,0))=FALSE,MATCH(AT$6&amp;$BI68,'Route Guide - Lanes Not in Data'!$P$5:$P$22370,0),
IF(ISERROR(MATCH(AT$6&amp;$BJ68,'Route Guide - Lanes Not in Data'!$P$5:$P$22370,0))=FALSE,MATCH(AT$6&amp;$BJ68,'Route Guide - Lanes Not in Data'!$P$5:$P$22370,0),""))))))))))),""))</f>
        <v/>
      </c>
      <c r="AU68" s="37" t="str">
        <f>IF(OR(AU$6="",EW68&lt;&gt;2),"",IFERROR(INDEX('Route Guide - Lanes Not in Data'!$D$5:$D$22370,
IF(ISERROR(MATCH(AU$6&amp;$BA68,'Route Guide - Lanes Not in Data'!$P$5:$P$22370,0))=FALSE,MATCH(AU$6&amp;$BA68,'Route Guide - Lanes Not in Data'!$P$5:$P$22370,0),
IF(ISERROR(MATCH(AU$6&amp;$BB68,'Route Guide - Lanes Not in Data'!$P$5:$P$22370,0))=FALSE,MATCH(AU$6&amp;$BB68,'Route Guide - Lanes Not in Data'!$P$5:$P$22370,0),
IF(ISERROR(MATCH(AU$6&amp;$BC68,'Route Guide - Lanes Not in Data'!$P$5:$P$22370,0))=FALSE,MATCH(AU$6&amp;$BC68,'Route Guide - Lanes Not in Data'!$P$5:$P$22370,0),
IF(ISERROR(MATCH(AU$6&amp;$BD68,'Route Guide - Lanes Not in Data'!$P$5:$P$22370,0))=FALSE,MATCH(AU$6&amp;$BD68,'Route Guide - Lanes Not in Data'!$P$5:$P$22370,0),
IF(ISERROR(MATCH(AU$6&amp;$BE68,'Route Guide - Lanes Not in Data'!$P$5:$P$22370,0))=FALSE,MATCH(AU$6&amp;$BE68,'Route Guide - Lanes Not in Data'!$P$5:$P$22370,0),
IF(ISERROR(MATCH(AU$6&amp;$BF68,'Route Guide - Lanes Not in Data'!$P$5:$P$22370,0))=FALSE,MATCH(AU$6&amp;$BF68,'Route Guide - Lanes Not in Data'!$P$5:$P$22370,0),
IF(ISERROR(MATCH(AU$6&amp;$BG68,'Route Guide - Lanes Not in Data'!$P$5:$P$22370,0))=FALSE,MATCH(AU$6&amp;$BG68,'Route Guide - Lanes Not in Data'!$P$5:$P$22370,0),
IF(ISERROR(MATCH(AU$6&amp;$BH68,'Route Guide - Lanes Not in Data'!$P$5:$P$22370,0))=FALSE,MATCH(AU$6&amp;$BH68,'Route Guide - Lanes Not in Data'!$P$5:$P$22370,0),
IF(ISERROR(MATCH(AU$6&amp;$BI68,'Route Guide - Lanes Not in Data'!$P$5:$P$22370,0))=FALSE,MATCH(AU$6&amp;$BI68,'Route Guide - Lanes Not in Data'!$P$5:$P$22370,0),
IF(ISERROR(MATCH(AU$6&amp;$BJ68,'Route Guide - Lanes Not in Data'!$P$5:$P$22370,0))=FALSE,MATCH(AU$6&amp;$BJ68,'Route Guide - Lanes Not in Data'!$P$5:$P$22370,0),""))))))))))),""))</f>
        <v/>
      </c>
      <c r="AV68" s="37">
        <f t="shared" si="47"/>
        <v>0.43</v>
      </c>
      <c r="AW68" s="23" t="str">
        <f t="shared" si="48"/>
        <v>ODFL</v>
      </c>
      <c r="AX68" s="37">
        <f t="shared" si="49"/>
        <v>0</v>
      </c>
      <c r="AY68" s="23" t="str">
        <f t="shared" si="50"/>
        <v>SAIA</v>
      </c>
      <c r="BA68" s="23" t="str">
        <f t="shared" si="62"/>
        <v>-0E25-CA-CITY OF INDUSTRY-YT</v>
      </c>
      <c r="BB68" s="23" t="str">
        <f t="shared" si="63"/>
        <v>-0E25-CA-CITY OF INDUSTRY-CAN</v>
      </c>
      <c r="BC68" s="23" t="str">
        <f t="shared" si="64"/>
        <v>-CA-CITY OF INDUSTRY-YT</v>
      </c>
      <c r="BD68" s="23" t="str">
        <f t="shared" si="65"/>
        <v>-CA-CITY OF INDUSTRY-CAN</v>
      </c>
      <c r="BE68" s="23" t="str">
        <f t="shared" si="66"/>
        <v>-91745-YT</v>
      </c>
      <c r="BF68" s="23" t="str">
        <f t="shared" si="67"/>
        <v>-91745-CAN</v>
      </c>
      <c r="BG68" s="23" t="str">
        <f t="shared" si="68"/>
        <v>-CA-YT</v>
      </c>
      <c r="BH68" s="23" t="str">
        <f t="shared" si="69"/>
        <v>CA-YT</v>
      </c>
      <c r="BI68" s="23" t="str">
        <f t="shared" si="51"/>
        <v>CA-CAN</v>
      </c>
      <c r="BJ68" s="23" t="str">
        <f t="shared" si="70"/>
        <v>USA-CAN</v>
      </c>
      <c r="BM68" s="23" t="str">
        <f t="shared" si="71"/>
        <v>0E25-CA-CITY OF INDUSTRY-YT-CA</v>
      </c>
      <c r="BN68" s="23" t="e">
        <f>_xlfn.XLOOKUP($BM68,'Route Guide - Lanes In Data'!$B$1:$B$2645,'Route Guide - Lanes In Data'!D$1:D$2645)</f>
        <v>#N/A</v>
      </c>
      <c r="BO68" s="23" t="e">
        <f>_xlfn.XLOOKUP($BM68,'Route Guide - Lanes In Data'!$B$1:$B$2645,'Route Guide - Lanes In Data'!E$1:E$2645)</f>
        <v>#N/A</v>
      </c>
      <c r="BQ68" s="37">
        <f>IF(OR(BQ$6="",EC68&lt;&gt;2),"",IFERROR(INDEX('Route Guide - Lanes Not in Data'!$E$5:$E$22370,
IF(ISERROR(MATCH(BQ$6&amp;$CQ68,'Route Guide - Lanes Not in Data'!$P$5:$P$22370,0))=FALSE,MATCH(BQ$6&amp;$CQ68,'Route Guide - Lanes Not in Data'!$P$5:$P$22370,0),
IF(ISERROR(MATCH(BQ$6&amp;$CR68,'Route Guide - Lanes Not in Data'!$P$5:$P$22370,0))=FALSE,MATCH(BQ$6&amp;$CR68,'Route Guide - Lanes Not in Data'!$P$5:$P$22370,0),
IF(ISERROR(MATCH(BQ$6&amp;$CS68,'Route Guide - Lanes Not in Data'!$P$5:$P$22370,0))=FALSE,MATCH(BQ$6&amp;$CS68,'Route Guide - Lanes Not in Data'!$P$5:$P$22370,0),
IF(ISERROR(MATCH(BQ$6&amp;$CT68,'Route Guide - Lanes Not in Data'!$P$5:$P$22370,0))=FALSE,MATCH(BQ$6&amp;$CT68,'Route Guide - Lanes Not in Data'!$P$5:$P$22370,0),
IF(ISERROR(MATCH(BQ$6&amp;$CU68,'Route Guide - Lanes Not in Data'!$P$5:$P$22370,0))=FALSE,MATCH(BQ$6&amp;$CU68,'Route Guide - Lanes Not in Data'!$P$5:$P$22370,0),
IF(ISERROR(MATCH(BQ$6&amp;$CV68,'Route Guide - Lanes Not in Data'!$P$5:$P$22370,0))=FALSE,MATCH(BQ$6&amp;$CV68,'Route Guide - Lanes Not in Data'!$P$5:$P$22370,0),
IF(ISERROR(MATCH(BQ$6&amp;$CW68,'Route Guide - Lanes Not in Data'!$P$5:$P$22370,0))=FALSE,MATCH(BQ$6&amp;$CW68,'Route Guide - Lanes Not in Data'!$P$5:$P$22370,0),
IF(ISERROR(MATCH(BQ$6&amp;$CX68,'Route Guide - Lanes Not in Data'!$P$5:$P$22370,0))=FALSE,MATCH(BQ$6&amp;$CX68,'Route Guide - Lanes Not in Data'!$P$5:$P$22370,0),
IF(ISERROR(MATCH(BQ$6&amp;$CY68,'Route Guide - Lanes Not in Data'!$P$5:$P$22370,0))=FALSE,MATCH(BQ$6&amp;$CY68,'Route Guide - Lanes Not in Data'!$P$5:$P$22370,0),
IF(ISERROR(MATCH(BQ$6&amp;$CZ68,'Route Guide - Lanes Not in Data'!$P$5:$P$22370,0))=FALSE,MATCH(BQ$6&amp;$CZ68,'Route Guide - Lanes Not in Data'!$P$5:$P$22370,0),""))))))))))),""))</f>
        <v>0.43</v>
      </c>
      <c r="BR68" s="37" t="str">
        <f>IF(OR(BR$6="",ED68&lt;&gt;2),"",IFERROR(INDEX('Route Guide - Lanes Not in Data'!$E$5:$E$22370,
IF(ISERROR(MATCH(BR$6&amp;$CQ68,'Route Guide - Lanes Not in Data'!$P$5:$P$22370,0))=FALSE,MATCH(BR$6&amp;$CQ68,'Route Guide - Lanes Not in Data'!$P$5:$P$22370,0),
IF(ISERROR(MATCH(BR$6&amp;$CR68,'Route Guide - Lanes Not in Data'!$P$5:$P$22370,0))=FALSE,MATCH(BR$6&amp;$CR68,'Route Guide - Lanes Not in Data'!$P$5:$P$22370,0),
IF(ISERROR(MATCH(BR$6&amp;$CS68,'Route Guide - Lanes Not in Data'!$P$5:$P$22370,0))=FALSE,MATCH(BR$6&amp;$CS68,'Route Guide - Lanes Not in Data'!$P$5:$P$22370,0),
IF(ISERROR(MATCH(BR$6&amp;$CT68,'Route Guide - Lanes Not in Data'!$P$5:$P$22370,0))=FALSE,MATCH(BR$6&amp;$CT68,'Route Guide - Lanes Not in Data'!$P$5:$P$22370,0),
IF(ISERROR(MATCH(BR$6&amp;$CU68,'Route Guide - Lanes Not in Data'!$P$5:$P$22370,0))=FALSE,MATCH(BR$6&amp;$CU68,'Route Guide - Lanes Not in Data'!$P$5:$P$22370,0),
IF(ISERROR(MATCH(BR$6&amp;$CV68,'Route Guide - Lanes Not in Data'!$P$5:$P$22370,0))=FALSE,MATCH(BR$6&amp;$CV68,'Route Guide - Lanes Not in Data'!$P$5:$P$22370,0),
IF(ISERROR(MATCH(BR$6&amp;$CW68,'Route Guide - Lanes Not in Data'!$P$5:$P$22370,0))=FALSE,MATCH(BR$6&amp;$CW68,'Route Guide - Lanes Not in Data'!$P$5:$P$22370,0),
IF(ISERROR(MATCH(BR$6&amp;$CX68,'Route Guide - Lanes Not in Data'!$P$5:$P$22370,0))=FALSE,MATCH(BR$6&amp;$CX68,'Route Guide - Lanes Not in Data'!$P$5:$P$22370,0),
IF(ISERROR(MATCH(BR$6&amp;$CY68,'Route Guide - Lanes Not in Data'!$P$5:$P$22370,0))=FALSE,MATCH(BR$6&amp;$CY68,'Route Guide - Lanes Not in Data'!$P$5:$P$22370,0),
IF(ISERROR(MATCH(BR$6&amp;$CZ68,'Route Guide - Lanes Not in Data'!$P$5:$P$22370,0))=FALSE,MATCH(BR$6&amp;$CZ68,'Route Guide - Lanes Not in Data'!$P$5:$P$22370,0),""))))))))))),""))</f>
        <v/>
      </c>
      <c r="BS68" s="37" t="str">
        <f>IF(OR(BS$6="",EE68&lt;&gt;2),"",IFERROR(INDEX('Route Guide - Lanes Not in Data'!$E$5:$E$22370,
IF(ISERROR(MATCH(BS$6&amp;$CQ68,'Route Guide - Lanes Not in Data'!$P$5:$P$22370,0))=FALSE,MATCH(BS$6&amp;$CQ68,'Route Guide - Lanes Not in Data'!$P$5:$P$22370,0),
IF(ISERROR(MATCH(BS$6&amp;$CR68,'Route Guide - Lanes Not in Data'!$P$5:$P$22370,0))=FALSE,MATCH(BS$6&amp;$CR68,'Route Guide - Lanes Not in Data'!$P$5:$P$22370,0),
IF(ISERROR(MATCH(BS$6&amp;$CS68,'Route Guide - Lanes Not in Data'!$P$5:$P$22370,0))=FALSE,MATCH(BS$6&amp;$CS68,'Route Guide - Lanes Not in Data'!$P$5:$P$22370,0),
IF(ISERROR(MATCH(BS$6&amp;$CT68,'Route Guide - Lanes Not in Data'!$P$5:$P$22370,0))=FALSE,MATCH(BS$6&amp;$CT68,'Route Guide - Lanes Not in Data'!$P$5:$P$22370,0),
IF(ISERROR(MATCH(BS$6&amp;$CU68,'Route Guide - Lanes Not in Data'!$P$5:$P$22370,0))=FALSE,MATCH(BS$6&amp;$CU68,'Route Guide - Lanes Not in Data'!$P$5:$P$22370,0),
IF(ISERROR(MATCH(BS$6&amp;$CV68,'Route Guide - Lanes Not in Data'!$P$5:$P$22370,0))=FALSE,MATCH(BS$6&amp;$CV68,'Route Guide - Lanes Not in Data'!$P$5:$P$22370,0),
IF(ISERROR(MATCH(BS$6&amp;$CW68,'Route Guide - Lanes Not in Data'!$P$5:$P$22370,0))=FALSE,MATCH(BS$6&amp;$CW68,'Route Guide - Lanes Not in Data'!$P$5:$P$22370,0),
IF(ISERROR(MATCH(BS$6&amp;$CX68,'Route Guide - Lanes Not in Data'!$P$5:$P$22370,0))=FALSE,MATCH(BS$6&amp;$CX68,'Route Guide - Lanes Not in Data'!$P$5:$P$22370,0),
IF(ISERROR(MATCH(BS$6&amp;$CY68,'Route Guide - Lanes Not in Data'!$P$5:$P$22370,0))=FALSE,MATCH(BS$6&amp;$CY68,'Route Guide - Lanes Not in Data'!$P$5:$P$22370,0),
IF(ISERROR(MATCH(BS$6&amp;$CZ68,'Route Guide - Lanes Not in Data'!$P$5:$P$22370,0))=FALSE,MATCH(BS$6&amp;$CZ68,'Route Guide - Lanes Not in Data'!$P$5:$P$22370,0),""))))))))))),""))</f>
        <v/>
      </c>
      <c r="BT68" s="37" t="str">
        <f>IF(OR(BT$6="",EF68&lt;&gt;2),"",IFERROR(INDEX('Route Guide - Lanes Not in Data'!$E$5:$E$22370,
IF(ISERROR(MATCH(BT$6&amp;$CQ68,'Route Guide - Lanes Not in Data'!$P$5:$P$22370,0))=FALSE,MATCH(BT$6&amp;$CQ68,'Route Guide - Lanes Not in Data'!$P$5:$P$22370,0),
IF(ISERROR(MATCH(BT$6&amp;$CR68,'Route Guide - Lanes Not in Data'!$P$5:$P$22370,0))=FALSE,MATCH(BT$6&amp;$CR68,'Route Guide - Lanes Not in Data'!$P$5:$P$22370,0),
IF(ISERROR(MATCH(BT$6&amp;$CS68,'Route Guide - Lanes Not in Data'!$P$5:$P$22370,0))=FALSE,MATCH(BT$6&amp;$CS68,'Route Guide - Lanes Not in Data'!$P$5:$P$22370,0),
IF(ISERROR(MATCH(BT$6&amp;$CT68,'Route Guide - Lanes Not in Data'!$P$5:$P$22370,0))=FALSE,MATCH(BT$6&amp;$CT68,'Route Guide - Lanes Not in Data'!$P$5:$P$22370,0),
IF(ISERROR(MATCH(BT$6&amp;$CU68,'Route Guide - Lanes Not in Data'!$P$5:$P$22370,0))=FALSE,MATCH(BT$6&amp;$CU68,'Route Guide - Lanes Not in Data'!$P$5:$P$22370,0),
IF(ISERROR(MATCH(BT$6&amp;$CV68,'Route Guide - Lanes Not in Data'!$P$5:$P$22370,0))=FALSE,MATCH(BT$6&amp;$CV68,'Route Guide - Lanes Not in Data'!$P$5:$P$22370,0),
IF(ISERROR(MATCH(BT$6&amp;$CW68,'Route Guide - Lanes Not in Data'!$P$5:$P$22370,0))=FALSE,MATCH(BT$6&amp;$CW68,'Route Guide - Lanes Not in Data'!$P$5:$P$22370,0),
IF(ISERROR(MATCH(BT$6&amp;$CX68,'Route Guide - Lanes Not in Data'!$P$5:$P$22370,0))=FALSE,MATCH(BT$6&amp;$CX68,'Route Guide - Lanes Not in Data'!$P$5:$P$22370,0),
IF(ISERROR(MATCH(BT$6&amp;$CY68,'Route Guide - Lanes Not in Data'!$P$5:$P$22370,0))=FALSE,MATCH(BT$6&amp;$CY68,'Route Guide - Lanes Not in Data'!$P$5:$P$22370,0),
IF(ISERROR(MATCH(BT$6&amp;$CZ68,'Route Guide - Lanes Not in Data'!$P$5:$P$22370,0))=FALSE,MATCH(BT$6&amp;$CZ68,'Route Guide - Lanes Not in Data'!$P$5:$P$22370,0),""))))))))))),""))</f>
        <v/>
      </c>
      <c r="BU68" s="37">
        <f>IF(OR(BU$6="",EG68&lt;&gt;2),"",IFERROR(INDEX('Route Guide - Lanes Not in Data'!$E$5:$E$22370,
IF(ISERROR(MATCH(BU$6&amp;$CQ68,'Route Guide - Lanes Not in Data'!$P$5:$P$22370,0))=FALSE,MATCH(BU$6&amp;$CQ68,'Route Guide - Lanes Not in Data'!$P$5:$P$22370,0),
IF(ISERROR(MATCH(BU$6&amp;$CR68,'Route Guide - Lanes Not in Data'!$P$5:$P$22370,0))=FALSE,MATCH(BU$6&amp;$CR68,'Route Guide - Lanes Not in Data'!$P$5:$P$22370,0),
IF(ISERROR(MATCH(BU$6&amp;$CS68,'Route Guide - Lanes Not in Data'!$P$5:$P$22370,0))=FALSE,MATCH(BU$6&amp;$CS68,'Route Guide - Lanes Not in Data'!$P$5:$P$22370,0),
IF(ISERROR(MATCH(BU$6&amp;$CT68,'Route Guide - Lanes Not in Data'!$P$5:$P$22370,0))=FALSE,MATCH(BU$6&amp;$CT68,'Route Guide - Lanes Not in Data'!$P$5:$P$22370,0),
IF(ISERROR(MATCH(BU$6&amp;$CU68,'Route Guide - Lanes Not in Data'!$P$5:$P$22370,0))=FALSE,MATCH(BU$6&amp;$CU68,'Route Guide - Lanes Not in Data'!$P$5:$P$22370,0),
IF(ISERROR(MATCH(BU$6&amp;$CV68,'Route Guide - Lanes Not in Data'!$P$5:$P$22370,0))=FALSE,MATCH(BU$6&amp;$CV68,'Route Guide - Lanes Not in Data'!$P$5:$P$22370,0),
IF(ISERROR(MATCH(BU$6&amp;$CW68,'Route Guide - Lanes Not in Data'!$P$5:$P$22370,0))=FALSE,MATCH(BU$6&amp;$CW68,'Route Guide - Lanes Not in Data'!$P$5:$P$22370,0),
IF(ISERROR(MATCH(BU$6&amp;$CX68,'Route Guide - Lanes Not in Data'!$P$5:$P$22370,0))=FALSE,MATCH(BU$6&amp;$CX68,'Route Guide - Lanes Not in Data'!$P$5:$P$22370,0),
IF(ISERROR(MATCH(BU$6&amp;$CY68,'Route Guide - Lanes Not in Data'!$P$5:$P$22370,0))=FALSE,MATCH(BU$6&amp;$CY68,'Route Guide - Lanes Not in Data'!$P$5:$P$22370,0),
IF(ISERROR(MATCH(BU$6&amp;$CZ68,'Route Guide - Lanes Not in Data'!$P$5:$P$22370,0))=FALSE,MATCH(BU$6&amp;$CZ68,'Route Guide - Lanes Not in Data'!$P$5:$P$22370,0),""))))))))))),""))</f>
        <v>0</v>
      </c>
      <c r="BV68" s="37" t="str">
        <f>IF(OR(BV$6="",EH68&lt;&gt;2),"",IFERROR(INDEX('Route Guide - Lanes Not in Data'!$E$5:$E$22370,
IF(ISERROR(MATCH(BV$6&amp;$CQ68,'Route Guide - Lanes Not in Data'!$P$5:$P$22370,0))=FALSE,MATCH(BV$6&amp;$CQ68,'Route Guide - Lanes Not in Data'!$P$5:$P$22370,0),
IF(ISERROR(MATCH(BV$6&amp;$CR68,'Route Guide - Lanes Not in Data'!$P$5:$P$22370,0))=FALSE,MATCH(BV$6&amp;$CR68,'Route Guide - Lanes Not in Data'!$P$5:$P$22370,0),
IF(ISERROR(MATCH(BV$6&amp;$CS68,'Route Guide - Lanes Not in Data'!$P$5:$P$22370,0))=FALSE,MATCH(BV$6&amp;$CS68,'Route Guide - Lanes Not in Data'!$P$5:$P$22370,0),
IF(ISERROR(MATCH(BV$6&amp;$CT68,'Route Guide - Lanes Not in Data'!$P$5:$P$22370,0))=FALSE,MATCH(BV$6&amp;$CT68,'Route Guide - Lanes Not in Data'!$P$5:$P$22370,0),
IF(ISERROR(MATCH(BV$6&amp;$CU68,'Route Guide - Lanes Not in Data'!$P$5:$P$22370,0))=FALSE,MATCH(BV$6&amp;$CU68,'Route Guide - Lanes Not in Data'!$P$5:$P$22370,0),
IF(ISERROR(MATCH(BV$6&amp;$CV68,'Route Guide - Lanes Not in Data'!$P$5:$P$22370,0))=FALSE,MATCH(BV$6&amp;$CV68,'Route Guide - Lanes Not in Data'!$P$5:$P$22370,0),
IF(ISERROR(MATCH(BV$6&amp;$CW68,'Route Guide - Lanes Not in Data'!$P$5:$P$22370,0))=FALSE,MATCH(BV$6&amp;$CW68,'Route Guide - Lanes Not in Data'!$P$5:$P$22370,0),
IF(ISERROR(MATCH(BV$6&amp;$CX68,'Route Guide - Lanes Not in Data'!$P$5:$P$22370,0))=FALSE,MATCH(BV$6&amp;$CX68,'Route Guide - Lanes Not in Data'!$P$5:$P$22370,0),
IF(ISERROR(MATCH(BV$6&amp;$CY68,'Route Guide - Lanes Not in Data'!$P$5:$P$22370,0))=FALSE,MATCH(BV$6&amp;$CY68,'Route Guide - Lanes Not in Data'!$P$5:$P$22370,0),
IF(ISERROR(MATCH(BV$6&amp;$CZ68,'Route Guide - Lanes Not in Data'!$P$5:$P$22370,0))=FALSE,MATCH(BV$6&amp;$CZ68,'Route Guide - Lanes Not in Data'!$P$5:$P$22370,0),""))))))))))),""))</f>
        <v/>
      </c>
      <c r="BW68" s="37" t="str">
        <f>IF(OR(BW$6="",EI68&lt;&gt;2),"",IFERROR(INDEX('Route Guide - Lanes Not in Data'!$E$5:$E$22370,
IF(ISERROR(MATCH(BW$6&amp;$CQ68,'Route Guide - Lanes Not in Data'!$P$5:$P$22370,0))=FALSE,MATCH(BW$6&amp;$CQ68,'Route Guide - Lanes Not in Data'!$P$5:$P$22370,0),
IF(ISERROR(MATCH(BW$6&amp;$CR68,'Route Guide - Lanes Not in Data'!$P$5:$P$22370,0))=FALSE,MATCH(BW$6&amp;$CR68,'Route Guide - Lanes Not in Data'!$P$5:$P$22370,0),
IF(ISERROR(MATCH(BW$6&amp;$CS68,'Route Guide - Lanes Not in Data'!$P$5:$P$22370,0))=FALSE,MATCH(BW$6&amp;$CS68,'Route Guide - Lanes Not in Data'!$P$5:$P$22370,0),
IF(ISERROR(MATCH(BW$6&amp;$CT68,'Route Guide - Lanes Not in Data'!$P$5:$P$22370,0))=FALSE,MATCH(BW$6&amp;$CT68,'Route Guide - Lanes Not in Data'!$P$5:$P$22370,0),
IF(ISERROR(MATCH(BW$6&amp;$CU68,'Route Guide - Lanes Not in Data'!$P$5:$P$22370,0))=FALSE,MATCH(BW$6&amp;$CU68,'Route Guide - Lanes Not in Data'!$P$5:$P$22370,0),
IF(ISERROR(MATCH(BW$6&amp;$CV68,'Route Guide - Lanes Not in Data'!$P$5:$P$22370,0))=FALSE,MATCH(BW$6&amp;$CV68,'Route Guide - Lanes Not in Data'!$P$5:$P$22370,0),
IF(ISERROR(MATCH(BW$6&amp;$CW68,'Route Guide - Lanes Not in Data'!$P$5:$P$22370,0))=FALSE,MATCH(BW$6&amp;$CW68,'Route Guide - Lanes Not in Data'!$P$5:$P$22370,0),
IF(ISERROR(MATCH(BW$6&amp;$CX68,'Route Guide - Lanes Not in Data'!$P$5:$P$22370,0))=FALSE,MATCH(BW$6&amp;$CX68,'Route Guide - Lanes Not in Data'!$P$5:$P$22370,0),
IF(ISERROR(MATCH(BW$6&amp;$CY68,'Route Guide - Lanes Not in Data'!$P$5:$P$22370,0))=FALSE,MATCH(BW$6&amp;$CY68,'Route Guide - Lanes Not in Data'!$P$5:$P$22370,0),
IF(ISERROR(MATCH(BW$6&amp;$CZ68,'Route Guide - Lanes Not in Data'!$P$5:$P$22370,0))=FALSE,MATCH(BW$6&amp;$CZ68,'Route Guide - Lanes Not in Data'!$P$5:$P$22370,0),""))))))))))),""))</f>
        <v/>
      </c>
      <c r="BX68" s="37" t="str">
        <f>IF(OR(BX$6="",EJ68&lt;&gt;2),"",IFERROR(INDEX('Route Guide - Lanes Not in Data'!$E$5:$E$22370,
IF(ISERROR(MATCH(BX$6&amp;$CQ68,'Route Guide - Lanes Not in Data'!$P$5:$P$22370,0))=FALSE,MATCH(BX$6&amp;$CQ68,'Route Guide - Lanes Not in Data'!$P$5:$P$22370,0),
IF(ISERROR(MATCH(BX$6&amp;$CR68,'Route Guide - Lanes Not in Data'!$P$5:$P$22370,0))=FALSE,MATCH(BX$6&amp;$CR68,'Route Guide - Lanes Not in Data'!$P$5:$P$22370,0),
IF(ISERROR(MATCH(BX$6&amp;$CS68,'Route Guide - Lanes Not in Data'!$P$5:$P$22370,0))=FALSE,MATCH(BX$6&amp;$CS68,'Route Guide - Lanes Not in Data'!$P$5:$P$22370,0),
IF(ISERROR(MATCH(BX$6&amp;$CT68,'Route Guide - Lanes Not in Data'!$P$5:$P$22370,0))=FALSE,MATCH(BX$6&amp;$CT68,'Route Guide - Lanes Not in Data'!$P$5:$P$22370,0),
IF(ISERROR(MATCH(BX$6&amp;$CU68,'Route Guide - Lanes Not in Data'!$P$5:$P$22370,0))=FALSE,MATCH(BX$6&amp;$CU68,'Route Guide - Lanes Not in Data'!$P$5:$P$22370,0),
IF(ISERROR(MATCH(BX$6&amp;$CV68,'Route Guide - Lanes Not in Data'!$P$5:$P$22370,0))=FALSE,MATCH(BX$6&amp;$CV68,'Route Guide - Lanes Not in Data'!$P$5:$P$22370,0),
IF(ISERROR(MATCH(BX$6&amp;$CW68,'Route Guide - Lanes Not in Data'!$P$5:$P$22370,0))=FALSE,MATCH(BX$6&amp;$CW68,'Route Guide - Lanes Not in Data'!$P$5:$P$22370,0),
IF(ISERROR(MATCH(BX$6&amp;$CX68,'Route Guide - Lanes Not in Data'!$P$5:$P$22370,0))=FALSE,MATCH(BX$6&amp;$CX68,'Route Guide - Lanes Not in Data'!$P$5:$P$22370,0),
IF(ISERROR(MATCH(BX$6&amp;$CY68,'Route Guide - Lanes Not in Data'!$P$5:$P$22370,0))=FALSE,MATCH(BX$6&amp;$CY68,'Route Guide - Lanes Not in Data'!$P$5:$P$22370,0),
IF(ISERROR(MATCH(BX$6&amp;$CZ68,'Route Guide - Lanes Not in Data'!$P$5:$P$22370,0))=FALSE,MATCH(BX$6&amp;$CZ68,'Route Guide - Lanes Not in Data'!$P$5:$P$22370,0),""))))))))))),""))</f>
        <v/>
      </c>
      <c r="BY68" s="37" t="str">
        <f>IF(OR(BY$6="",EK68&lt;&gt;2),"",IFERROR(INDEX('Route Guide - Lanes Not in Data'!$E$5:$E$22370,
IF(ISERROR(MATCH(BY$6&amp;$CQ68,'Route Guide - Lanes Not in Data'!$P$5:$P$22370,0))=FALSE,MATCH(BY$6&amp;$CQ68,'Route Guide - Lanes Not in Data'!$P$5:$P$22370,0),
IF(ISERROR(MATCH(BY$6&amp;$CR68,'Route Guide - Lanes Not in Data'!$P$5:$P$22370,0))=FALSE,MATCH(BY$6&amp;$CR68,'Route Guide - Lanes Not in Data'!$P$5:$P$22370,0),
IF(ISERROR(MATCH(BY$6&amp;$CS68,'Route Guide - Lanes Not in Data'!$P$5:$P$22370,0))=FALSE,MATCH(BY$6&amp;$CS68,'Route Guide - Lanes Not in Data'!$P$5:$P$22370,0),
IF(ISERROR(MATCH(BY$6&amp;$CT68,'Route Guide - Lanes Not in Data'!$P$5:$P$22370,0))=FALSE,MATCH(BY$6&amp;$CT68,'Route Guide - Lanes Not in Data'!$P$5:$P$22370,0),
IF(ISERROR(MATCH(BY$6&amp;$CU68,'Route Guide - Lanes Not in Data'!$P$5:$P$22370,0))=FALSE,MATCH(BY$6&amp;$CU68,'Route Guide - Lanes Not in Data'!$P$5:$P$22370,0),
IF(ISERROR(MATCH(BY$6&amp;$CV68,'Route Guide - Lanes Not in Data'!$P$5:$P$22370,0))=FALSE,MATCH(BY$6&amp;$CV68,'Route Guide - Lanes Not in Data'!$P$5:$P$22370,0),
IF(ISERROR(MATCH(BY$6&amp;$CW68,'Route Guide - Lanes Not in Data'!$P$5:$P$22370,0))=FALSE,MATCH(BY$6&amp;$CW68,'Route Guide - Lanes Not in Data'!$P$5:$P$22370,0),
IF(ISERROR(MATCH(BY$6&amp;$CX68,'Route Guide - Lanes Not in Data'!$P$5:$P$22370,0))=FALSE,MATCH(BY$6&amp;$CX68,'Route Guide - Lanes Not in Data'!$P$5:$P$22370,0),
IF(ISERROR(MATCH(BY$6&amp;$CY68,'Route Guide - Lanes Not in Data'!$P$5:$P$22370,0))=FALSE,MATCH(BY$6&amp;$CY68,'Route Guide - Lanes Not in Data'!$P$5:$P$22370,0),
IF(ISERROR(MATCH(BY$6&amp;$CZ68,'Route Guide - Lanes Not in Data'!$P$5:$P$22370,0))=FALSE,MATCH(BY$6&amp;$CZ68,'Route Guide - Lanes Not in Data'!$P$5:$P$22370,0),""))))))))))),""))</f>
        <v/>
      </c>
      <c r="BZ68" s="37" t="str">
        <f>IF(OR(BZ$6="",EL68&lt;&gt;2),"",IFERROR(INDEX('Route Guide - Lanes Not in Data'!$E$5:$E$22370,
IF(ISERROR(MATCH(BZ$6&amp;$CQ68,'Route Guide - Lanes Not in Data'!$P$5:$P$22370,0))=FALSE,MATCH(BZ$6&amp;$CQ68,'Route Guide - Lanes Not in Data'!$P$5:$P$22370,0),
IF(ISERROR(MATCH(BZ$6&amp;$CR68,'Route Guide - Lanes Not in Data'!$P$5:$P$22370,0))=FALSE,MATCH(BZ$6&amp;$CR68,'Route Guide - Lanes Not in Data'!$P$5:$P$22370,0),
IF(ISERROR(MATCH(BZ$6&amp;$CS68,'Route Guide - Lanes Not in Data'!$P$5:$P$22370,0))=FALSE,MATCH(BZ$6&amp;$CS68,'Route Guide - Lanes Not in Data'!$P$5:$P$22370,0),
IF(ISERROR(MATCH(BZ$6&amp;$CT68,'Route Guide - Lanes Not in Data'!$P$5:$P$22370,0))=FALSE,MATCH(BZ$6&amp;$CT68,'Route Guide - Lanes Not in Data'!$P$5:$P$22370,0),
IF(ISERROR(MATCH(BZ$6&amp;$CU68,'Route Guide - Lanes Not in Data'!$P$5:$P$22370,0))=FALSE,MATCH(BZ$6&amp;$CU68,'Route Guide - Lanes Not in Data'!$P$5:$P$22370,0),
IF(ISERROR(MATCH(BZ$6&amp;$CV68,'Route Guide - Lanes Not in Data'!$P$5:$P$22370,0))=FALSE,MATCH(BZ$6&amp;$CV68,'Route Guide - Lanes Not in Data'!$P$5:$P$22370,0),
IF(ISERROR(MATCH(BZ$6&amp;$CW68,'Route Guide - Lanes Not in Data'!$P$5:$P$22370,0))=FALSE,MATCH(BZ$6&amp;$CW68,'Route Guide - Lanes Not in Data'!$P$5:$P$22370,0),
IF(ISERROR(MATCH(BZ$6&amp;$CX68,'Route Guide - Lanes Not in Data'!$P$5:$P$22370,0))=FALSE,MATCH(BZ$6&amp;$CX68,'Route Guide - Lanes Not in Data'!$P$5:$P$22370,0),
IF(ISERROR(MATCH(BZ$6&amp;$CY68,'Route Guide - Lanes Not in Data'!$P$5:$P$22370,0))=FALSE,MATCH(BZ$6&amp;$CY68,'Route Guide - Lanes Not in Data'!$P$5:$P$22370,0),
IF(ISERROR(MATCH(BZ$6&amp;$CZ68,'Route Guide - Lanes Not in Data'!$P$5:$P$22370,0))=FALSE,MATCH(BZ$6&amp;$CZ68,'Route Guide - Lanes Not in Data'!$P$5:$P$22370,0),""))))))))))),""))</f>
        <v/>
      </c>
      <c r="CA68" s="37" t="str">
        <f>IF(OR(CA$6="",EM68&lt;&gt;2),"",IFERROR(INDEX('Route Guide - Lanes Not in Data'!$E$5:$E$22370,
IF(ISERROR(MATCH(CA$6&amp;$CQ68,'Route Guide - Lanes Not in Data'!$P$5:$P$22370,0))=FALSE,MATCH(CA$6&amp;$CQ68,'Route Guide - Lanes Not in Data'!$P$5:$P$22370,0),
IF(ISERROR(MATCH(CA$6&amp;$CR68,'Route Guide - Lanes Not in Data'!$P$5:$P$22370,0))=FALSE,MATCH(CA$6&amp;$CR68,'Route Guide - Lanes Not in Data'!$P$5:$P$22370,0),
IF(ISERROR(MATCH(CA$6&amp;$CS68,'Route Guide - Lanes Not in Data'!$P$5:$P$22370,0))=FALSE,MATCH(CA$6&amp;$CS68,'Route Guide - Lanes Not in Data'!$P$5:$P$22370,0),
IF(ISERROR(MATCH(CA$6&amp;$CT68,'Route Guide - Lanes Not in Data'!$P$5:$P$22370,0))=FALSE,MATCH(CA$6&amp;$CT68,'Route Guide - Lanes Not in Data'!$P$5:$P$22370,0),
IF(ISERROR(MATCH(CA$6&amp;$CU68,'Route Guide - Lanes Not in Data'!$P$5:$P$22370,0))=FALSE,MATCH(CA$6&amp;$CU68,'Route Guide - Lanes Not in Data'!$P$5:$P$22370,0),
IF(ISERROR(MATCH(CA$6&amp;$CV68,'Route Guide - Lanes Not in Data'!$P$5:$P$22370,0))=FALSE,MATCH(CA$6&amp;$CV68,'Route Guide - Lanes Not in Data'!$P$5:$P$22370,0),
IF(ISERROR(MATCH(CA$6&amp;$CW68,'Route Guide - Lanes Not in Data'!$P$5:$P$22370,0))=FALSE,MATCH(CA$6&amp;$CW68,'Route Guide - Lanes Not in Data'!$P$5:$P$22370,0),
IF(ISERROR(MATCH(CA$6&amp;$CX68,'Route Guide - Lanes Not in Data'!$P$5:$P$22370,0))=FALSE,MATCH(CA$6&amp;$CX68,'Route Guide - Lanes Not in Data'!$P$5:$P$22370,0),
IF(ISERROR(MATCH(CA$6&amp;$CY68,'Route Guide - Lanes Not in Data'!$P$5:$P$22370,0))=FALSE,MATCH(CA$6&amp;$CY68,'Route Guide - Lanes Not in Data'!$P$5:$P$22370,0),
IF(ISERROR(MATCH(CA$6&amp;$CZ68,'Route Guide - Lanes Not in Data'!$P$5:$P$22370,0))=FALSE,MATCH(CA$6&amp;$CZ68,'Route Guide - Lanes Not in Data'!$P$5:$P$22370,0),""))))))))))),""))</f>
        <v/>
      </c>
      <c r="CB68" s="37" t="str">
        <f>IF(OR(CB$6="",EN68&lt;&gt;2),"",IFERROR(INDEX('Route Guide - Lanes Not in Data'!$E$5:$E$22370,
IF(ISERROR(MATCH(CB$6&amp;$CQ68,'Route Guide - Lanes Not in Data'!$P$5:$P$22370,0))=FALSE,MATCH(CB$6&amp;$CQ68,'Route Guide - Lanes Not in Data'!$P$5:$P$22370,0),
IF(ISERROR(MATCH(CB$6&amp;$CR68,'Route Guide - Lanes Not in Data'!$P$5:$P$22370,0))=FALSE,MATCH(CB$6&amp;$CR68,'Route Guide - Lanes Not in Data'!$P$5:$P$22370,0),
IF(ISERROR(MATCH(CB$6&amp;$CS68,'Route Guide - Lanes Not in Data'!$P$5:$P$22370,0))=FALSE,MATCH(CB$6&amp;$CS68,'Route Guide - Lanes Not in Data'!$P$5:$P$22370,0),
IF(ISERROR(MATCH(CB$6&amp;$CT68,'Route Guide - Lanes Not in Data'!$P$5:$P$22370,0))=FALSE,MATCH(CB$6&amp;$CT68,'Route Guide - Lanes Not in Data'!$P$5:$P$22370,0),
IF(ISERROR(MATCH(CB$6&amp;$CU68,'Route Guide - Lanes Not in Data'!$P$5:$P$22370,0))=FALSE,MATCH(CB$6&amp;$CU68,'Route Guide - Lanes Not in Data'!$P$5:$P$22370,0),
IF(ISERROR(MATCH(CB$6&amp;$CV68,'Route Guide - Lanes Not in Data'!$P$5:$P$22370,0))=FALSE,MATCH(CB$6&amp;$CV68,'Route Guide - Lanes Not in Data'!$P$5:$P$22370,0),
IF(ISERROR(MATCH(CB$6&amp;$CW68,'Route Guide - Lanes Not in Data'!$P$5:$P$22370,0))=FALSE,MATCH(CB$6&amp;$CW68,'Route Guide - Lanes Not in Data'!$P$5:$P$22370,0),
IF(ISERROR(MATCH(CB$6&amp;$CX68,'Route Guide - Lanes Not in Data'!$P$5:$P$22370,0))=FALSE,MATCH(CB$6&amp;$CX68,'Route Guide - Lanes Not in Data'!$P$5:$P$22370,0),
IF(ISERROR(MATCH(CB$6&amp;$CY68,'Route Guide - Lanes Not in Data'!$P$5:$P$22370,0))=FALSE,MATCH(CB$6&amp;$CY68,'Route Guide - Lanes Not in Data'!$P$5:$P$22370,0),
IF(ISERROR(MATCH(CB$6&amp;$CZ68,'Route Guide - Lanes Not in Data'!$P$5:$P$22370,0))=FALSE,MATCH(CB$6&amp;$CZ68,'Route Guide - Lanes Not in Data'!$P$5:$P$22370,0),""))))))))))),""))</f>
        <v/>
      </c>
      <c r="CC68" s="37" t="str">
        <f>IF(OR(CC$6="",EO68&lt;&gt;2),"",IFERROR(INDEX('Route Guide - Lanes Not in Data'!$E$5:$E$22370,
IF(ISERROR(MATCH(CC$6&amp;$CQ68,'Route Guide - Lanes Not in Data'!$P$5:$P$22370,0))=FALSE,MATCH(CC$6&amp;$CQ68,'Route Guide - Lanes Not in Data'!$P$5:$P$22370,0),
IF(ISERROR(MATCH(CC$6&amp;$CR68,'Route Guide - Lanes Not in Data'!$P$5:$P$22370,0))=FALSE,MATCH(CC$6&amp;$CR68,'Route Guide - Lanes Not in Data'!$P$5:$P$22370,0),
IF(ISERROR(MATCH(CC$6&amp;$CS68,'Route Guide - Lanes Not in Data'!$P$5:$P$22370,0))=FALSE,MATCH(CC$6&amp;$CS68,'Route Guide - Lanes Not in Data'!$P$5:$P$22370,0),
IF(ISERROR(MATCH(CC$6&amp;$CT68,'Route Guide - Lanes Not in Data'!$P$5:$P$22370,0))=FALSE,MATCH(CC$6&amp;$CT68,'Route Guide - Lanes Not in Data'!$P$5:$P$22370,0),
IF(ISERROR(MATCH(CC$6&amp;$CU68,'Route Guide - Lanes Not in Data'!$P$5:$P$22370,0))=FALSE,MATCH(CC$6&amp;$CU68,'Route Guide - Lanes Not in Data'!$P$5:$P$22370,0),
IF(ISERROR(MATCH(CC$6&amp;$CV68,'Route Guide - Lanes Not in Data'!$P$5:$P$22370,0))=FALSE,MATCH(CC$6&amp;$CV68,'Route Guide - Lanes Not in Data'!$P$5:$P$22370,0),
IF(ISERROR(MATCH(CC$6&amp;$CW68,'Route Guide - Lanes Not in Data'!$P$5:$P$22370,0))=FALSE,MATCH(CC$6&amp;$CW68,'Route Guide - Lanes Not in Data'!$P$5:$P$22370,0),
IF(ISERROR(MATCH(CC$6&amp;$CX68,'Route Guide - Lanes Not in Data'!$P$5:$P$22370,0))=FALSE,MATCH(CC$6&amp;$CX68,'Route Guide - Lanes Not in Data'!$P$5:$P$22370,0),
IF(ISERROR(MATCH(CC$6&amp;$CY68,'Route Guide - Lanes Not in Data'!$P$5:$P$22370,0))=FALSE,MATCH(CC$6&amp;$CY68,'Route Guide - Lanes Not in Data'!$P$5:$P$22370,0),
IF(ISERROR(MATCH(CC$6&amp;$CZ68,'Route Guide - Lanes Not in Data'!$P$5:$P$22370,0))=FALSE,MATCH(CC$6&amp;$CZ68,'Route Guide - Lanes Not in Data'!$P$5:$P$22370,0),""))))))))))),""))</f>
        <v/>
      </c>
      <c r="CD68" s="37" t="str">
        <f>IF(OR(CD$6="",EP68&lt;&gt;2),"",IFERROR(INDEX('Route Guide - Lanes Not in Data'!$E$5:$E$22370,
IF(ISERROR(MATCH(CD$6&amp;$CQ68,'Route Guide - Lanes Not in Data'!$P$5:$P$22370,0))=FALSE,MATCH(CD$6&amp;$CQ68,'Route Guide - Lanes Not in Data'!$P$5:$P$22370,0),
IF(ISERROR(MATCH(CD$6&amp;$CR68,'Route Guide - Lanes Not in Data'!$P$5:$P$22370,0))=FALSE,MATCH(CD$6&amp;$CR68,'Route Guide - Lanes Not in Data'!$P$5:$P$22370,0),
IF(ISERROR(MATCH(CD$6&amp;$CS68,'Route Guide - Lanes Not in Data'!$P$5:$P$22370,0))=FALSE,MATCH(CD$6&amp;$CS68,'Route Guide - Lanes Not in Data'!$P$5:$P$22370,0),
IF(ISERROR(MATCH(CD$6&amp;$CT68,'Route Guide - Lanes Not in Data'!$P$5:$P$22370,0))=FALSE,MATCH(CD$6&amp;$CT68,'Route Guide - Lanes Not in Data'!$P$5:$P$22370,0),
IF(ISERROR(MATCH(CD$6&amp;$CU68,'Route Guide - Lanes Not in Data'!$P$5:$P$22370,0))=FALSE,MATCH(CD$6&amp;$CU68,'Route Guide - Lanes Not in Data'!$P$5:$P$22370,0),
IF(ISERROR(MATCH(CD$6&amp;$CV68,'Route Guide - Lanes Not in Data'!$P$5:$P$22370,0))=FALSE,MATCH(CD$6&amp;$CV68,'Route Guide - Lanes Not in Data'!$P$5:$P$22370,0),
IF(ISERROR(MATCH(CD$6&amp;$CW68,'Route Guide - Lanes Not in Data'!$P$5:$P$22370,0))=FALSE,MATCH(CD$6&amp;$CW68,'Route Guide - Lanes Not in Data'!$P$5:$P$22370,0),
IF(ISERROR(MATCH(CD$6&amp;$CX68,'Route Guide - Lanes Not in Data'!$P$5:$P$22370,0))=FALSE,MATCH(CD$6&amp;$CX68,'Route Guide - Lanes Not in Data'!$P$5:$P$22370,0),
IF(ISERROR(MATCH(CD$6&amp;$CY68,'Route Guide - Lanes Not in Data'!$P$5:$P$22370,0))=FALSE,MATCH(CD$6&amp;$CY68,'Route Guide - Lanes Not in Data'!$P$5:$P$22370,0),
IF(ISERROR(MATCH(CD$6&amp;$CZ68,'Route Guide - Lanes Not in Data'!$P$5:$P$22370,0))=FALSE,MATCH(CD$6&amp;$CZ68,'Route Guide - Lanes Not in Data'!$P$5:$P$22370,0),""))))))))))),""))</f>
        <v/>
      </c>
      <c r="CE68" s="37" t="str">
        <f>IF(OR(CE$6="",EQ68&lt;&gt;2),"",IFERROR(INDEX('Route Guide - Lanes Not in Data'!$E$5:$E$22370,
IF(ISERROR(MATCH(CE$6&amp;$CQ68,'Route Guide - Lanes Not in Data'!$P$5:$P$22370,0))=FALSE,MATCH(CE$6&amp;$CQ68,'Route Guide - Lanes Not in Data'!$P$5:$P$22370,0),
IF(ISERROR(MATCH(CE$6&amp;$CR68,'Route Guide - Lanes Not in Data'!$P$5:$P$22370,0))=FALSE,MATCH(CE$6&amp;$CR68,'Route Guide - Lanes Not in Data'!$P$5:$P$22370,0),
IF(ISERROR(MATCH(CE$6&amp;$CS68,'Route Guide - Lanes Not in Data'!$P$5:$P$22370,0))=FALSE,MATCH(CE$6&amp;$CS68,'Route Guide - Lanes Not in Data'!$P$5:$P$22370,0),
IF(ISERROR(MATCH(CE$6&amp;$CT68,'Route Guide - Lanes Not in Data'!$P$5:$P$22370,0))=FALSE,MATCH(CE$6&amp;$CT68,'Route Guide - Lanes Not in Data'!$P$5:$P$22370,0),
IF(ISERROR(MATCH(CE$6&amp;$CU68,'Route Guide - Lanes Not in Data'!$P$5:$P$22370,0))=FALSE,MATCH(CE$6&amp;$CU68,'Route Guide - Lanes Not in Data'!$P$5:$P$22370,0),
IF(ISERROR(MATCH(CE$6&amp;$CV68,'Route Guide - Lanes Not in Data'!$P$5:$P$22370,0))=FALSE,MATCH(CE$6&amp;$CV68,'Route Guide - Lanes Not in Data'!$P$5:$P$22370,0),
IF(ISERROR(MATCH(CE$6&amp;$CW68,'Route Guide - Lanes Not in Data'!$P$5:$P$22370,0))=FALSE,MATCH(CE$6&amp;$CW68,'Route Guide - Lanes Not in Data'!$P$5:$P$22370,0),
IF(ISERROR(MATCH(CE$6&amp;$CX68,'Route Guide - Lanes Not in Data'!$P$5:$P$22370,0))=FALSE,MATCH(CE$6&amp;$CX68,'Route Guide - Lanes Not in Data'!$P$5:$P$22370,0),
IF(ISERROR(MATCH(CE$6&amp;$CY68,'Route Guide - Lanes Not in Data'!$P$5:$P$22370,0))=FALSE,MATCH(CE$6&amp;$CY68,'Route Guide - Lanes Not in Data'!$P$5:$P$22370,0),
IF(ISERROR(MATCH(CE$6&amp;$CZ68,'Route Guide - Lanes Not in Data'!$P$5:$P$22370,0))=FALSE,MATCH(CE$6&amp;$CZ68,'Route Guide - Lanes Not in Data'!$P$5:$P$22370,0),""))))))))))),""))</f>
        <v/>
      </c>
      <c r="CF68" s="37" t="str">
        <f>IF(OR(CF$6="",ER68&lt;&gt;2),"",IFERROR(INDEX('Route Guide - Lanes Not in Data'!$E$5:$E$22370,
IF(ISERROR(MATCH(CF$6&amp;$CQ68,'Route Guide - Lanes Not in Data'!$P$5:$P$22370,0))=FALSE,MATCH(CF$6&amp;$CQ68,'Route Guide - Lanes Not in Data'!$P$5:$P$22370,0),
IF(ISERROR(MATCH(CF$6&amp;$CR68,'Route Guide - Lanes Not in Data'!$P$5:$P$22370,0))=FALSE,MATCH(CF$6&amp;$CR68,'Route Guide - Lanes Not in Data'!$P$5:$P$22370,0),
IF(ISERROR(MATCH(CF$6&amp;$CS68,'Route Guide - Lanes Not in Data'!$P$5:$P$22370,0))=FALSE,MATCH(CF$6&amp;$CS68,'Route Guide - Lanes Not in Data'!$P$5:$P$22370,0),
IF(ISERROR(MATCH(CF$6&amp;$CT68,'Route Guide - Lanes Not in Data'!$P$5:$P$22370,0))=FALSE,MATCH(CF$6&amp;$CT68,'Route Guide - Lanes Not in Data'!$P$5:$P$22370,0),
IF(ISERROR(MATCH(CF$6&amp;$CU68,'Route Guide - Lanes Not in Data'!$P$5:$P$22370,0))=FALSE,MATCH(CF$6&amp;$CU68,'Route Guide - Lanes Not in Data'!$P$5:$P$22370,0),
IF(ISERROR(MATCH(CF$6&amp;$CV68,'Route Guide - Lanes Not in Data'!$P$5:$P$22370,0))=FALSE,MATCH(CF$6&amp;$CV68,'Route Guide - Lanes Not in Data'!$P$5:$P$22370,0),
IF(ISERROR(MATCH(CF$6&amp;$CW68,'Route Guide - Lanes Not in Data'!$P$5:$P$22370,0))=FALSE,MATCH(CF$6&amp;$CW68,'Route Guide - Lanes Not in Data'!$P$5:$P$22370,0),
IF(ISERROR(MATCH(CF$6&amp;$CX68,'Route Guide - Lanes Not in Data'!$P$5:$P$22370,0))=FALSE,MATCH(CF$6&amp;$CX68,'Route Guide - Lanes Not in Data'!$P$5:$P$22370,0),
IF(ISERROR(MATCH(CF$6&amp;$CY68,'Route Guide - Lanes Not in Data'!$P$5:$P$22370,0))=FALSE,MATCH(CF$6&amp;$CY68,'Route Guide - Lanes Not in Data'!$P$5:$P$22370,0),
IF(ISERROR(MATCH(CF$6&amp;$CZ68,'Route Guide - Lanes Not in Data'!$P$5:$P$22370,0))=FALSE,MATCH(CF$6&amp;$CZ68,'Route Guide - Lanes Not in Data'!$P$5:$P$22370,0),""))))))))))),""))</f>
        <v/>
      </c>
      <c r="CG68" s="37" t="str">
        <f>IF(OR(CG$6="",ES68&lt;&gt;2),"",IFERROR(INDEX('Route Guide - Lanes Not in Data'!$E$5:$E$22370,
IF(ISERROR(MATCH(CG$6&amp;$CQ68,'Route Guide - Lanes Not in Data'!$P$5:$P$22370,0))=FALSE,MATCH(CG$6&amp;$CQ68,'Route Guide - Lanes Not in Data'!$P$5:$P$22370,0),
IF(ISERROR(MATCH(CG$6&amp;$CR68,'Route Guide - Lanes Not in Data'!$P$5:$P$22370,0))=FALSE,MATCH(CG$6&amp;$CR68,'Route Guide - Lanes Not in Data'!$P$5:$P$22370,0),
IF(ISERROR(MATCH(CG$6&amp;$CS68,'Route Guide - Lanes Not in Data'!$P$5:$P$22370,0))=FALSE,MATCH(CG$6&amp;$CS68,'Route Guide - Lanes Not in Data'!$P$5:$P$22370,0),
IF(ISERROR(MATCH(CG$6&amp;$CT68,'Route Guide - Lanes Not in Data'!$P$5:$P$22370,0))=FALSE,MATCH(CG$6&amp;$CT68,'Route Guide - Lanes Not in Data'!$P$5:$P$22370,0),
IF(ISERROR(MATCH(CG$6&amp;$CU68,'Route Guide - Lanes Not in Data'!$P$5:$P$22370,0))=FALSE,MATCH(CG$6&amp;$CU68,'Route Guide - Lanes Not in Data'!$P$5:$P$22370,0),
IF(ISERROR(MATCH(CG$6&amp;$CV68,'Route Guide - Lanes Not in Data'!$P$5:$P$22370,0))=FALSE,MATCH(CG$6&amp;$CV68,'Route Guide - Lanes Not in Data'!$P$5:$P$22370,0),
IF(ISERROR(MATCH(CG$6&amp;$CW68,'Route Guide - Lanes Not in Data'!$P$5:$P$22370,0))=FALSE,MATCH(CG$6&amp;$CW68,'Route Guide - Lanes Not in Data'!$P$5:$P$22370,0),
IF(ISERROR(MATCH(CG$6&amp;$CX68,'Route Guide - Lanes Not in Data'!$P$5:$P$22370,0))=FALSE,MATCH(CG$6&amp;$CX68,'Route Guide - Lanes Not in Data'!$P$5:$P$22370,0),
IF(ISERROR(MATCH(CG$6&amp;$CY68,'Route Guide - Lanes Not in Data'!$P$5:$P$22370,0))=FALSE,MATCH(CG$6&amp;$CY68,'Route Guide - Lanes Not in Data'!$P$5:$P$22370,0),
IF(ISERROR(MATCH(CG$6&amp;$CZ68,'Route Guide - Lanes Not in Data'!$P$5:$P$22370,0))=FALSE,MATCH(CG$6&amp;$CZ68,'Route Guide - Lanes Not in Data'!$P$5:$P$22370,0),""))))))))))),""))</f>
        <v/>
      </c>
      <c r="CH68" s="37" t="str">
        <f>IF(OR(CH$6="",ET68&lt;&gt;2),"",IFERROR(INDEX('Route Guide - Lanes Not in Data'!$E$5:$E$22370,
IF(ISERROR(MATCH(CH$6&amp;$CQ68,'Route Guide - Lanes Not in Data'!$P$5:$P$22370,0))=FALSE,MATCH(CH$6&amp;$CQ68,'Route Guide - Lanes Not in Data'!$P$5:$P$22370,0),
IF(ISERROR(MATCH(CH$6&amp;$CR68,'Route Guide - Lanes Not in Data'!$P$5:$P$22370,0))=FALSE,MATCH(CH$6&amp;$CR68,'Route Guide - Lanes Not in Data'!$P$5:$P$22370,0),
IF(ISERROR(MATCH(CH$6&amp;$CS68,'Route Guide - Lanes Not in Data'!$P$5:$P$22370,0))=FALSE,MATCH(CH$6&amp;$CS68,'Route Guide - Lanes Not in Data'!$P$5:$P$22370,0),
IF(ISERROR(MATCH(CH$6&amp;$CT68,'Route Guide - Lanes Not in Data'!$P$5:$P$22370,0))=FALSE,MATCH(CH$6&amp;$CT68,'Route Guide - Lanes Not in Data'!$P$5:$P$22370,0),
IF(ISERROR(MATCH(CH$6&amp;$CU68,'Route Guide - Lanes Not in Data'!$P$5:$P$22370,0))=FALSE,MATCH(CH$6&amp;$CU68,'Route Guide - Lanes Not in Data'!$P$5:$P$22370,0),
IF(ISERROR(MATCH(CH$6&amp;$CV68,'Route Guide - Lanes Not in Data'!$P$5:$P$22370,0))=FALSE,MATCH(CH$6&amp;$CV68,'Route Guide - Lanes Not in Data'!$P$5:$P$22370,0),
IF(ISERROR(MATCH(CH$6&amp;$CW68,'Route Guide - Lanes Not in Data'!$P$5:$P$22370,0))=FALSE,MATCH(CH$6&amp;$CW68,'Route Guide - Lanes Not in Data'!$P$5:$P$22370,0),
IF(ISERROR(MATCH(CH$6&amp;$CX68,'Route Guide - Lanes Not in Data'!$P$5:$P$22370,0))=FALSE,MATCH(CH$6&amp;$CX68,'Route Guide - Lanes Not in Data'!$P$5:$P$22370,0),
IF(ISERROR(MATCH(CH$6&amp;$CY68,'Route Guide - Lanes Not in Data'!$P$5:$P$22370,0))=FALSE,MATCH(CH$6&amp;$CY68,'Route Guide - Lanes Not in Data'!$P$5:$P$22370,0),
IF(ISERROR(MATCH(CH$6&amp;$CZ68,'Route Guide - Lanes Not in Data'!$P$5:$P$22370,0))=FALSE,MATCH(CH$6&amp;$CZ68,'Route Guide - Lanes Not in Data'!$P$5:$P$22370,0),""))))))))))),""))</f>
        <v/>
      </c>
      <c r="CI68" s="37" t="str">
        <f>IF(OR(CI$6="",EU68&lt;&gt;2),"",IFERROR(INDEX('Route Guide - Lanes Not in Data'!$E$5:$E$22370,
IF(ISERROR(MATCH(CI$6&amp;$CQ68,'Route Guide - Lanes Not in Data'!$P$5:$P$22370,0))=FALSE,MATCH(CI$6&amp;$CQ68,'Route Guide - Lanes Not in Data'!$P$5:$P$22370,0),
IF(ISERROR(MATCH(CI$6&amp;$CR68,'Route Guide - Lanes Not in Data'!$P$5:$P$22370,0))=FALSE,MATCH(CI$6&amp;$CR68,'Route Guide - Lanes Not in Data'!$P$5:$P$22370,0),
IF(ISERROR(MATCH(CI$6&amp;$CS68,'Route Guide - Lanes Not in Data'!$P$5:$P$22370,0))=FALSE,MATCH(CI$6&amp;$CS68,'Route Guide - Lanes Not in Data'!$P$5:$P$22370,0),
IF(ISERROR(MATCH(CI$6&amp;$CT68,'Route Guide - Lanes Not in Data'!$P$5:$P$22370,0))=FALSE,MATCH(CI$6&amp;$CT68,'Route Guide - Lanes Not in Data'!$P$5:$P$22370,0),
IF(ISERROR(MATCH(CI$6&amp;$CU68,'Route Guide - Lanes Not in Data'!$P$5:$P$22370,0))=FALSE,MATCH(CI$6&amp;$CU68,'Route Guide - Lanes Not in Data'!$P$5:$P$22370,0),
IF(ISERROR(MATCH(CI$6&amp;$CV68,'Route Guide - Lanes Not in Data'!$P$5:$P$22370,0))=FALSE,MATCH(CI$6&amp;$CV68,'Route Guide - Lanes Not in Data'!$P$5:$P$22370,0),
IF(ISERROR(MATCH(CI$6&amp;$CW68,'Route Guide - Lanes Not in Data'!$P$5:$P$22370,0))=FALSE,MATCH(CI$6&amp;$CW68,'Route Guide - Lanes Not in Data'!$P$5:$P$22370,0),
IF(ISERROR(MATCH(CI$6&amp;$CX68,'Route Guide - Lanes Not in Data'!$P$5:$P$22370,0))=FALSE,MATCH(CI$6&amp;$CX68,'Route Guide - Lanes Not in Data'!$P$5:$P$22370,0),
IF(ISERROR(MATCH(CI$6&amp;$CY68,'Route Guide - Lanes Not in Data'!$P$5:$P$22370,0))=FALSE,MATCH(CI$6&amp;$CY68,'Route Guide - Lanes Not in Data'!$P$5:$P$22370,0),
IF(ISERROR(MATCH(CI$6&amp;$CZ68,'Route Guide - Lanes Not in Data'!$P$5:$P$22370,0))=FALSE,MATCH(CI$6&amp;$CZ68,'Route Guide - Lanes Not in Data'!$P$5:$P$22370,0),""))))))))))),""))</f>
        <v/>
      </c>
      <c r="CJ68" s="37" t="str">
        <f>IF(OR(CJ$6="",EV68&lt;&gt;2),"",IFERROR(INDEX('Route Guide - Lanes Not in Data'!$E$5:$E$22370,
IF(ISERROR(MATCH(CJ$6&amp;$CQ68,'Route Guide - Lanes Not in Data'!$P$5:$P$22370,0))=FALSE,MATCH(CJ$6&amp;$CQ68,'Route Guide - Lanes Not in Data'!$P$5:$P$22370,0),
IF(ISERROR(MATCH(CJ$6&amp;$CR68,'Route Guide - Lanes Not in Data'!$P$5:$P$22370,0))=FALSE,MATCH(CJ$6&amp;$CR68,'Route Guide - Lanes Not in Data'!$P$5:$P$22370,0),
IF(ISERROR(MATCH(CJ$6&amp;$CS68,'Route Guide - Lanes Not in Data'!$P$5:$P$22370,0))=FALSE,MATCH(CJ$6&amp;$CS68,'Route Guide - Lanes Not in Data'!$P$5:$P$22370,0),
IF(ISERROR(MATCH(CJ$6&amp;$CT68,'Route Guide - Lanes Not in Data'!$P$5:$P$22370,0))=FALSE,MATCH(CJ$6&amp;$CT68,'Route Guide - Lanes Not in Data'!$P$5:$P$22370,0),
IF(ISERROR(MATCH(CJ$6&amp;$CU68,'Route Guide - Lanes Not in Data'!$P$5:$P$22370,0))=FALSE,MATCH(CJ$6&amp;$CU68,'Route Guide - Lanes Not in Data'!$P$5:$P$22370,0),
IF(ISERROR(MATCH(CJ$6&amp;$CV68,'Route Guide - Lanes Not in Data'!$P$5:$P$22370,0))=FALSE,MATCH(CJ$6&amp;$CV68,'Route Guide - Lanes Not in Data'!$P$5:$P$22370,0),
IF(ISERROR(MATCH(CJ$6&amp;$CW68,'Route Guide - Lanes Not in Data'!$P$5:$P$22370,0))=FALSE,MATCH(CJ$6&amp;$CW68,'Route Guide - Lanes Not in Data'!$P$5:$P$22370,0),
IF(ISERROR(MATCH(CJ$6&amp;$CX68,'Route Guide - Lanes Not in Data'!$P$5:$P$22370,0))=FALSE,MATCH(CJ$6&amp;$CX68,'Route Guide - Lanes Not in Data'!$P$5:$P$22370,0),
IF(ISERROR(MATCH(CJ$6&amp;$CY68,'Route Guide - Lanes Not in Data'!$P$5:$P$22370,0))=FALSE,MATCH(CJ$6&amp;$CY68,'Route Guide - Lanes Not in Data'!$P$5:$P$22370,0),
IF(ISERROR(MATCH(CJ$6&amp;$CZ68,'Route Guide - Lanes Not in Data'!$P$5:$P$22370,0))=FALSE,MATCH(CJ$6&amp;$CZ68,'Route Guide - Lanes Not in Data'!$P$5:$P$22370,0),""))))))))))),""))</f>
        <v/>
      </c>
      <c r="CK68" s="37" t="str">
        <f>IF(OR(CK$6="",EW68&lt;&gt;2),"",IFERROR(INDEX('Route Guide - Lanes Not in Data'!$E$5:$E$22370,
IF(ISERROR(MATCH(CK$6&amp;$CQ68,'Route Guide - Lanes Not in Data'!$P$5:$P$22370,0))=FALSE,MATCH(CK$6&amp;$CQ68,'Route Guide - Lanes Not in Data'!$P$5:$P$22370,0),
IF(ISERROR(MATCH(CK$6&amp;$CR68,'Route Guide - Lanes Not in Data'!$P$5:$P$22370,0))=FALSE,MATCH(CK$6&amp;$CR68,'Route Guide - Lanes Not in Data'!$P$5:$P$22370,0),
IF(ISERROR(MATCH(CK$6&amp;$CS68,'Route Guide - Lanes Not in Data'!$P$5:$P$22370,0))=FALSE,MATCH(CK$6&amp;$CS68,'Route Guide - Lanes Not in Data'!$P$5:$P$22370,0),
IF(ISERROR(MATCH(CK$6&amp;$CT68,'Route Guide - Lanes Not in Data'!$P$5:$P$22370,0))=FALSE,MATCH(CK$6&amp;$CT68,'Route Guide - Lanes Not in Data'!$P$5:$P$22370,0),
IF(ISERROR(MATCH(CK$6&amp;$CU68,'Route Guide - Lanes Not in Data'!$P$5:$P$22370,0))=FALSE,MATCH(CK$6&amp;$CU68,'Route Guide - Lanes Not in Data'!$P$5:$P$22370,0),
IF(ISERROR(MATCH(CK$6&amp;$CV68,'Route Guide - Lanes Not in Data'!$P$5:$P$22370,0))=FALSE,MATCH(CK$6&amp;$CV68,'Route Guide - Lanes Not in Data'!$P$5:$P$22370,0),
IF(ISERROR(MATCH(CK$6&amp;$CW68,'Route Guide - Lanes Not in Data'!$P$5:$P$22370,0))=FALSE,MATCH(CK$6&amp;$CW68,'Route Guide - Lanes Not in Data'!$P$5:$P$22370,0),
IF(ISERROR(MATCH(CK$6&amp;$CX68,'Route Guide - Lanes Not in Data'!$P$5:$P$22370,0))=FALSE,MATCH(CK$6&amp;$CX68,'Route Guide - Lanes Not in Data'!$P$5:$P$22370,0),
IF(ISERROR(MATCH(CK$6&amp;$CY68,'Route Guide - Lanes Not in Data'!$P$5:$P$22370,0))=FALSE,MATCH(CK$6&amp;$CY68,'Route Guide - Lanes Not in Data'!$P$5:$P$22370,0),
IF(ISERROR(MATCH(CK$6&amp;$CZ68,'Route Guide - Lanes Not in Data'!$P$5:$P$22370,0))=FALSE,MATCH(CK$6&amp;$CZ68,'Route Guide - Lanes Not in Data'!$P$5:$P$22370,0),""))))))))))),""))</f>
        <v/>
      </c>
      <c r="CL68" s="37">
        <f t="shared" si="52"/>
        <v>0.43</v>
      </c>
      <c r="CM68" s="23" t="str">
        <f t="shared" si="53"/>
        <v>ODFL</v>
      </c>
      <c r="CN68" s="37">
        <f t="shared" si="54"/>
        <v>0</v>
      </c>
      <c r="CO68" s="23" t="str">
        <f>IFERROR(INDEX($BQ$6:$CK$6,MATCH(CN68,$BQ68:$CK68,0)),CM68)</f>
        <v>SAIA</v>
      </c>
      <c r="CQ68" s="23" t="str">
        <f t="shared" si="72"/>
        <v>-0E25-CA-CITY OF INDUSTRY-YT</v>
      </c>
      <c r="CR68" s="23" t="str">
        <f t="shared" si="73"/>
        <v>-0E25-CA-CITY OF INDUSTRY-CAN</v>
      </c>
      <c r="CS68" s="23" t="str">
        <f t="shared" si="74"/>
        <v>-CA-CITY OF INDUSTRY-YT</v>
      </c>
      <c r="CT68" s="23" t="str">
        <f t="shared" si="75"/>
        <v>-CA-CITY OF INDUSTRY-CAN</v>
      </c>
      <c r="CU68" s="23" t="str">
        <f t="shared" si="76"/>
        <v>-91745-YT</v>
      </c>
      <c r="CV68" s="23" t="str">
        <f t="shared" si="77"/>
        <v>-91745-CAN</v>
      </c>
      <c r="CW68" s="23" t="str">
        <f t="shared" si="78"/>
        <v>-CA-YT</v>
      </c>
      <c r="CX68" s="23" t="str">
        <f t="shared" si="79"/>
        <v>YT-CA</v>
      </c>
      <c r="CY68" s="23" t="str">
        <f t="shared" si="55"/>
        <v>YT-CAN</v>
      </c>
      <c r="CZ68" s="23" t="str">
        <f t="shared" si="80"/>
        <v>USA-CAN</v>
      </c>
      <c r="DF68" s="35" t="s">
        <v>2248</v>
      </c>
      <c r="DG68" s="23">
        <v>1</v>
      </c>
      <c r="DH68" s="23">
        <v>1</v>
      </c>
      <c r="DI68" s="23">
        <v>0</v>
      </c>
      <c r="DJ68" s="23">
        <v>0</v>
      </c>
      <c r="DK68" s="23">
        <v>1</v>
      </c>
      <c r="DL68" s="23">
        <v>0</v>
      </c>
      <c r="DM68" s="23">
        <v>0</v>
      </c>
      <c r="DN68" s="23">
        <v>1</v>
      </c>
      <c r="DO68" s="23">
        <v>0</v>
      </c>
      <c r="DP68" s="23">
        <v>0</v>
      </c>
      <c r="DQ68" s="23">
        <v>1</v>
      </c>
      <c r="DR68" s="23">
        <v>0</v>
      </c>
      <c r="DS68" s="23">
        <v>1</v>
      </c>
      <c r="DT68" s="23">
        <v>1</v>
      </c>
      <c r="DU68" s="23">
        <v>0</v>
      </c>
      <c r="EC68" s="38">
        <f t="shared" si="81"/>
        <v>2</v>
      </c>
      <c r="ED68" s="38">
        <f t="shared" si="82"/>
        <v>2</v>
      </c>
      <c r="EE68" s="38">
        <f t="shared" si="83"/>
        <v>0</v>
      </c>
      <c r="EF68" s="38">
        <f t="shared" si="84"/>
        <v>0</v>
      </c>
      <c r="EG68" s="38">
        <f t="shared" si="85"/>
        <v>2</v>
      </c>
      <c r="EH68" s="38">
        <f t="shared" si="86"/>
        <v>1</v>
      </c>
      <c r="EI68" s="38">
        <f t="shared" si="87"/>
        <v>0</v>
      </c>
      <c r="EJ68" s="38">
        <f t="shared" si="88"/>
        <v>2</v>
      </c>
      <c r="EK68" s="38">
        <f t="shared" si="89"/>
        <v>0</v>
      </c>
      <c r="EL68" s="38">
        <f t="shared" si="90"/>
        <v>0</v>
      </c>
      <c r="EM68" s="38">
        <f t="shared" si="91"/>
        <v>2</v>
      </c>
      <c r="EN68" s="38">
        <f t="shared" si="92"/>
        <v>1</v>
      </c>
      <c r="EO68" s="38">
        <f t="shared" si="93"/>
        <v>2</v>
      </c>
      <c r="EP68" s="38">
        <f t="shared" si="94"/>
        <v>2</v>
      </c>
      <c r="EQ68" s="38">
        <f t="shared" si="95"/>
        <v>0</v>
      </c>
      <c r="ER68" s="38"/>
      <c r="ES68" s="38"/>
      <c r="ET68" s="38"/>
      <c r="EU68" s="38"/>
      <c r="EV68" s="38"/>
      <c r="EW68" s="38"/>
    </row>
    <row r="69" spans="2:153" x14ac:dyDescent="0.25">
      <c r="G69" s="31"/>
      <c r="H69" s="31"/>
    </row>
    <row r="70" spans="2:153" x14ac:dyDescent="0.25">
      <c r="F70" s="31"/>
      <c r="G70" s="31"/>
      <c r="H70" s="31"/>
    </row>
    <row r="71" spans="2:153" x14ac:dyDescent="0.25"/>
    <row r="72" spans="2:153" x14ac:dyDescent="0.25"/>
    <row r="73" spans="2:153" x14ac:dyDescent="0.25"/>
    <row r="74" spans="2:153" x14ac:dyDescent="0.25"/>
    <row r="75" spans="2:153" x14ac:dyDescent="0.25"/>
  </sheetData>
  <sheetProtection algorithmName="SHA-512" hashValue="k21sbBcvLPRTijz46ezSptODFR+1RYLayI0Q2+GUNLiuQdgKE+mqdJKFGRXWiEWlkPVKte/Op9wmDyU11P7pZQ==" saltValue="HAvUG1AjI0lDOwMbxHuhgg==" spinCount="100000" sheet="1" objects="1" scenarios="1"/>
  <mergeCells count="6">
    <mergeCell ref="CL5:CO5"/>
    <mergeCell ref="B4:N4"/>
    <mergeCell ref="D2:F2"/>
    <mergeCell ref="L1:N1"/>
    <mergeCell ref="J1:K1"/>
    <mergeCell ref="AV5:AY5"/>
  </mergeCells>
  <conditionalFormatting sqref="D6 H6 D8 H8 J8:K8 M8:N8 D10 H10 J10:K10 M10:N10 D12 H12 J12:K12 M12:N12 D14 H14 J14:K14 M14:N14 D16 H16 J16:K16 M16:N16 D18 H18 J18:K18 M18:N18 D20 H20 J20:K20 M20:N20 D22 H22 D24 H24 J24 D26 H26 J26 D28 H28 J28 D30 H30 J30 D32 H32 J32 D34 H34 J34 D36 H36 J36 D38 H38 D40 H40 D42 H42 D44 H44 D46 H46 D48 H48 D50 H50 D52 H52 D54 H54">
    <cfRule type="cellIs" dxfId="4" priority="6" operator="notEqual">
      <formula>""</formula>
    </cfRule>
  </conditionalFormatting>
  <conditionalFormatting sqref="D56 H56 D58 H58 D60 H60 D62 H62 D64 H64">
    <cfRule type="cellIs" dxfId="3" priority="4" operator="notEqual">
      <formula>""</formula>
    </cfRule>
  </conditionalFormatting>
  <conditionalFormatting sqref="D66 H66">
    <cfRule type="cellIs" dxfId="2" priority="2" operator="notEqual">
      <formula>""</formula>
    </cfRule>
  </conditionalFormatting>
  <conditionalFormatting sqref="D68 H68">
    <cfRule type="cellIs" dxfId="1" priority="1" operator="notEqual">
      <formula>""</formula>
    </cfRule>
  </conditionalFormatting>
  <conditionalFormatting sqref="K24:M24 K26:M26 K28:M28 K30:M30 K32:M32 K34:M34 K36:M36">
    <cfRule type="expression" dxfId="0" priority="3">
      <formula>$J24&lt;&gt;""</formula>
    </cfRule>
  </conditionalFormatting>
  <printOptions horizontalCentered="1"/>
  <pageMargins left="0.3" right="0.3" top="0.3" bottom="0.3" header="0.3" footer="0.3"/>
  <pageSetup scale="78" fitToWidth="0" orientation="portrait" r:id="rId1"/>
  <headerFooter scaleWithDoc="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'Branch List'!$B$2:$B$203</xm:f>
          </x14:formula1>
          <xm:sqref>D1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Route Guide - Lanes In Data</vt:lpstr>
      <vt:lpstr>Route Guide - Lanes Not in Data</vt:lpstr>
      <vt:lpstr>Branch List</vt:lpstr>
      <vt:lpstr>Official Routing Guide</vt:lpstr>
      <vt:lpstr>'Official Routing Guide'!Print_Area</vt:lpstr>
    </vt:vector>
  </TitlesOfParts>
  <Company>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Lee</dc:creator>
  <cp:lastModifiedBy>Stephen Lee</cp:lastModifiedBy>
  <cp:lastPrinted>2024-08-02T18:05:43Z</cp:lastPrinted>
  <dcterms:created xsi:type="dcterms:W3CDTF">2021-03-10T02:09:47Z</dcterms:created>
  <dcterms:modified xsi:type="dcterms:W3CDTF">2024-08-06T20:07:14Z</dcterms:modified>
</cp:coreProperties>
</file>